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D:\TRINH ĐIỆN BÀN ĐÔNG\HĐND\KỲ HỌP CHUYÊN ĐỀ THỨ 3\NQ BAN HÀNH KỲ 3\"/>
    </mc:Choice>
  </mc:AlternateContent>
  <bookViews>
    <workbookView xWindow="-120" yWindow="-120" windowWidth="29040" windowHeight="15840" firstSheet="1" activeTab="4"/>
  </bookViews>
  <sheets>
    <sheet name="PL2 (2)" sheetId="6" state="hidden" r:id="rId1"/>
    <sheet name="PL1" sheetId="4" r:id="rId2"/>
    <sheet name="PL2" sheetId="5" r:id="rId3"/>
    <sheet name="Đã hoàn thành" sheetId="2" state="hidden" r:id="rId4"/>
    <sheet name="PL3" sheetId="3" r:id="rId5"/>
    <sheet name="7. Sau ĐC, bổ sung (2)" sheetId="1" state="hidden" r:id="rId6"/>
  </sheets>
  <externalReferences>
    <externalReference r:id="rId7"/>
    <externalReference r:id="rId8"/>
    <externalReference r:id="rId9"/>
    <externalReference r:id="rId10"/>
  </externalReferences>
  <definedNames>
    <definedName name="_______a1" hidden="1">{"'Sheet1'!$L$16"}</definedName>
    <definedName name="_______ban2" hidden="1">{"'Sheet1'!$L$16"}</definedName>
    <definedName name="_______h1" hidden="1">{"'Sheet1'!$L$16"}</definedName>
    <definedName name="_______hu1" hidden="1">{"'Sheet1'!$L$16"}</definedName>
    <definedName name="_______hu2" hidden="1">{"'Sheet1'!$L$16"}</definedName>
    <definedName name="_______hu5" hidden="1">{"'Sheet1'!$L$16"}</definedName>
    <definedName name="_______hu6" hidden="1">{"'Sheet1'!$L$16"}</definedName>
    <definedName name="_______M36" hidden="1">{"'Sheet1'!$L$16"}</definedName>
    <definedName name="_______PA3" hidden="1">{"'Sheet1'!$L$16"}</definedName>
    <definedName name="_______Tru21" hidden="1">{"'Sheet1'!$L$16"}</definedName>
    <definedName name="______a1" hidden="1">{"'Sheet1'!$L$16"}</definedName>
    <definedName name="______B1" hidden="1">{"'Sheet1'!$L$16"}</definedName>
    <definedName name="______ban2" hidden="1">{"'Sheet1'!$L$16"}</definedName>
    <definedName name="______h1" hidden="1">{"'Sheet1'!$L$16"}</definedName>
    <definedName name="______hu1" hidden="1">{"'Sheet1'!$L$16"}</definedName>
    <definedName name="______hu2" hidden="1">{"'Sheet1'!$L$16"}</definedName>
    <definedName name="______hu5" hidden="1">{"'Sheet1'!$L$16"}</definedName>
    <definedName name="______hu6" hidden="1">{"'Sheet1'!$L$16"}</definedName>
    <definedName name="______M36" hidden="1">{"'Sheet1'!$L$16"}</definedName>
    <definedName name="______PA3" hidden="1">{"'Sheet1'!$L$16"}</definedName>
    <definedName name="______Tru21" hidden="1">{"'Sheet1'!$L$16"}</definedName>
    <definedName name="_____a1" hidden="1">{"'Sheet1'!$L$16"}</definedName>
    <definedName name="_____B1" hidden="1">{"'Sheet1'!$L$16"}</definedName>
    <definedName name="_____ban2" hidden="1">{"'Sheet1'!$L$16"}</definedName>
    <definedName name="_____h1" hidden="1">{"'Sheet1'!$L$16"}</definedName>
    <definedName name="_____hu1" hidden="1">{"'Sheet1'!$L$16"}</definedName>
    <definedName name="_____hu2" hidden="1">{"'Sheet1'!$L$16"}</definedName>
    <definedName name="_____hu5" hidden="1">{"'Sheet1'!$L$16"}</definedName>
    <definedName name="_____hu6" hidden="1">{"'Sheet1'!$L$16"}</definedName>
    <definedName name="_____M36" hidden="1">{"'Sheet1'!$L$16"}</definedName>
    <definedName name="_____NSO2" hidden="1">{"'Sheet1'!$L$16"}</definedName>
    <definedName name="_____PA3" hidden="1">{"'Sheet1'!$L$16"}</definedName>
    <definedName name="_____Tru21" hidden="1">{"'Sheet1'!$L$16"}</definedName>
    <definedName name="____NSO2" hidden="1">{"'Sheet1'!$L$16"}</definedName>
    <definedName name="___hsm2">1.1289</definedName>
    <definedName name="___isc1">0.035</definedName>
    <definedName name="___isc2">0.02</definedName>
    <definedName name="___isc3">0.054</definedName>
    <definedName name="___SOC10">0.3456</definedName>
    <definedName name="___SOC8">0.2827</definedName>
    <definedName name="___Sta1">531.877</definedName>
    <definedName name="___Sta2">561.952</definedName>
    <definedName name="___Sta3">712.202</definedName>
    <definedName name="___Sta4">762.202</definedName>
    <definedName name="__hsm2">1.1289</definedName>
    <definedName name="__IntlFixup" hidden="1">TRUE</definedName>
    <definedName name="__isc1">0.035</definedName>
    <definedName name="__isc2">0.02</definedName>
    <definedName name="__isc3">0.054</definedName>
    <definedName name="__SOC10">0.3456</definedName>
    <definedName name="__SOC8">0.2827</definedName>
    <definedName name="__Sta1">531.877</definedName>
    <definedName name="__Sta2">561.952</definedName>
    <definedName name="__Sta3">712.202</definedName>
    <definedName name="__Sta4">762.202</definedName>
    <definedName name="_1000A01">#N/A</definedName>
    <definedName name="_A4" hidden="1">{"'Sheet1'!$L$16"}</definedName>
    <definedName name="_bac4">13529</definedName>
    <definedName name="_bac5">15483</definedName>
    <definedName name="_xlnm._FilterDatabase" localSheetId="5" hidden="1">'7. Sau ĐC, bổ sung (2)'!$B$6:$AF$603</definedName>
    <definedName name="_xlnm._FilterDatabase" localSheetId="3" hidden="1">'Đã hoàn thành'!$A$6:$AE$291</definedName>
    <definedName name="_xlnm._FilterDatabase" localSheetId="1" hidden="1">'PL1'!$A$6:$AG$219</definedName>
    <definedName name="_xlnm._FilterDatabase" localSheetId="2" hidden="1">'PL2'!$A$6:$AL$57</definedName>
    <definedName name="_xlnm._FilterDatabase" localSheetId="0" hidden="1">'PL2 (2)'!$A$6:$AL$57</definedName>
    <definedName name="_xlnm._FilterDatabase" localSheetId="4" hidden="1">'PL3'!$A$6:$AF$47</definedName>
    <definedName name="_xlnm._FilterDatabase" hidden="1">#REF!</definedName>
    <definedName name="_isc2">0.02</definedName>
    <definedName name="_isc3">0.054</definedName>
    <definedName name="_L1234" hidden="1">{"'Sheet1'!$L$16"}</definedName>
    <definedName name="_Lan1" hidden="1">{"'Sheet1'!$L$16"}</definedName>
    <definedName name="_LAN3" hidden="1">{"'Sheet1'!$L$16"}</definedName>
    <definedName name="_Order2" hidden="1">255</definedName>
    <definedName name="_SOC8">0.2827</definedName>
    <definedName name="_Sortmoi" hidden="1">#N/A</definedName>
    <definedName name="_Sta1">531.877</definedName>
    <definedName name="_Sta2">561.952</definedName>
    <definedName name="_Sta3">712.202</definedName>
    <definedName name="_Sta4">762.202</definedName>
    <definedName name="A01AC">#N/A</definedName>
    <definedName name="A01CAT">#N/A</definedName>
    <definedName name="A01CODE">#N/A</definedName>
    <definedName name="A01DATA">#N/A</definedName>
    <definedName name="A01MI">#N/A</definedName>
    <definedName name="A01TO">#N/A</definedName>
    <definedName name="a1moi" hidden="1">{"'Sheet1'!$L$16"}</definedName>
    <definedName name="AccessDatabase" hidden="1">"C:\My Documents\LeBinh\Xls\VP Cong ty\FORM.mdb"</definedName>
    <definedName name="ALPIN">#N/A</definedName>
    <definedName name="ALPJYOU">#N/A</definedName>
    <definedName name="ALPTOI">#N/A</definedName>
    <definedName name="anscount" hidden="1">3</definedName>
    <definedName name="bac3.7">13180</definedName>
    <definedName name="Bn">6.5</definedName>
    <definedName name="C.doc1">540</definedName>
    <definedName name="C.doc2">740</definedName>
    <definedName name="CATIN">#N/A</definedName>
    <definedName name="CATJYOU">#N/A</definedName>
    <definedName name="CATREC">#N/A</definedName>
    <definedName name="CATSYU">#N/A</definedName>
    <definedName name="chung">66</definedName>
    <definedName name="CLVC3">0.1</definedName>
    <definedName name="_xlnm.Database" localSheetId="5">#REF!</definedName>
    <definedName name="_xlnm.Database" localSheetId="3">#REF!</definedName>
    <definedName name="_xlnm.Database" localSheetId="1">#REF!</definedName>
    <definedName name="_xlnm.Database" localSheetId="2">#REF!</definedName>
    <definedName name="_xlnm.Database" localSheetId="0">#REF!</definedName>
    <definedName name="_xlnm.Database" localSheetId="4">#REF!</definedName>
    <definedName name="_xlnm.Database">#REF!</definedName>
    <definedName name="DataFilter_7">#N/A</definedName>
    <definedName name="DataSort_7">#N/A</definedName>
    <definedName name="DCL_35">25490000</definedName>
    <definedName name="dddem">0.1</definedName>
    <definedName name="DEMI2">#N/A</definedName>
    <definedName name="dotcong">1</definedName>
    <definedName name="DSTD_Clear">#N/A</definedName>
    <definedName name="DuphongBNG">'[1]BANCO (3)'!$K$126</definedName>
    <definedName name="DuphongBQP">'[1]BANCO (3)'!$K$125</definedName>
    <definedName name="DuphongVKS">'[2]BANCO (2)'!$F$123</definedName>
    <definedName name="E.PC">10.438</definedName>
    <definedName name="E.PVI">12</definedName>
    <definedName name="ggdgd" hidden="1">#N/A</definedName>
    <definedName name="ggsdg" hidden="1">#N/A</definedName>
    <definedName name="ggsf" hidden="1">#N/A</definedName>
    <definedName name="GoBack_7">#N/A</definedName>
    <definedName name="gsgsgs" hidden="1">#N/A</definedName>
    <definedName name="Hdap">5.2</definedName>
    <definedName name="Heä_soá_laép_xaø_H">1.7</definedName>
    <definedName name="HSDN">2.5</definedName>
    <definedName name="HSLXH">1.7</definedName>
    <definedName name="hsnc_cau">2.5039</definedName>
    <definedName name="hsnc_cau2">1.626</definedName>
    <definedName name="hsnc_d">1.6356</definedName>
    <definedName name="hsnc_d2">1.6356</definedName>
    <definedName name="HSTH">'[1]BANCO (3)'!$K$122</definedName>
    <definedName name="hsvl2">1</definedName>
    <definedName name="HTML_CodePage" hidden="1">950</definedName>
    <definedName name="HTML_Controlmoi" hidden="1">{"'Sheet1'!$L$16"}</definedName>
    <definedName name="HTML_Description" hidden="1">""</definedName>
    <definedName name="HTML_Email" hidden="1">""</definedName>
    <definedName name="HTML_Header" hidden="1">"Sheet1"</definedName>
    <definedName name="HTML_LastUpdate" hidden="1">"2000/9/14"</definedName>
    <definedName name="HTML_LineAfter" hidden="1">FALSE</definedName>
    <definedName name="HTML_LineBefore" hidden="1">FALSE</definedName>
    <definedName name="HTML_Name" hidden="1">"J.C.WONG"</definedName>
    <definedName name="HTML_OBDlg2" hidden="1">TRUE</definedName>
    <definedName name="HTML_OBDlg4" hidden="1">TRUE</definedName>
    <definedName name="HTML_OS" hidden="1">0</definedName>
    <definedName name="HTML_PathFile" hidden="1">"C:\2689\Q\國內\00q3961台化龍德PTA3建造\MyHTML.htm"</definedName>
    <definedName name="HTML_PathFilemoi" hidden="1">"C:\2689\Q\國內\00q3961台化龍德PTA3建造\MyHTML.htm"</definedName>
    <definedName name="HTML_Title" hidden="1">"00Q3961-SUM"</definedName>
    <definedName name="huymoi" hidden="1">{"'Sheet1'!$L$16"}</definedName>
    <definedName name="khac">2</definedName>
    <definedName name="Last_Row">#N/A</definedName>
    <definedName name="NUOCHKHOANMOI" hidden="1">{"'Sheet1'!$L$16"}</definedName>
    <definedName name="_xlnm.Print_Area" localSheetId="5">'7. Sau ĐC, bổ sung (2)'!$B$1:$AF$603</definedName>
    <definedName name="_xlnm.Print_Area" localSheetId="3">'Đã hoàn thành'!$A$1:$AE$291</definedName>
    <definedName name="_xlnm.Print_Area" localSheetId="1">'PL1'!$A$1:$AG$219</definedName>
    <definedName name="_xlnm.Print_Area" localSheetId="2">'PL2'!$A$1:$Y$57</definedName>
    <definedName name="_xlnm.Print_Area" localSheetId="0">'PL2 (2)'!$A$1:$Y$57</definedName>
    <definedName name="_xlnm.Print_Area" localSheetId="4">'PL3'!$A$1:$S$47</definedName>
    <definedName name="_xlnm.Print_Area">#REF!</definedName>
    <definedName name="_xlnm.Print_Titles" localSheetId="5">'7. Sau ĐC, bổ sung (2)'!$6:$7</definedName>
    <definedName name="_xlnm.Print_Titles" localSheetId="3">'Đã hoàn thành'!$6:$7</definedName>
    <definedName name="_xlnm.Print_Titles" localSheetId="1">'PL1'!$6:$7</definedName>
    <definedName name="_xlnm.Print_Titles" localSheetId="2">'PL2'!$6:$7</definedName>
    <definedName name="_xlnm.Print_Titles" localSheetId="0">'PL2 (2)'!$6:$7</definedName>
    <definedName name="_xlnm.Print_Titles" localSheetId="4">'PL3'!$6:$7</definedName>
    <definedName name="_xlnm.Print_Titles">#REF!</definedName>
    <definedName name="_xlnm.Recorder" localSheetId="5">#REF!</definedName>
    <definedName name="_xlnm.Recorder" localSheetId="3">#REF!</definedName>
    <definedName name="_xlnm.Recorder" localSheetId="1">#REF!</definedName>
    <definedName name="_xlnm.Recorder" localSheetId="2">#REF!</definedName>
    <definedName name="_xlnm.Recorder" localSheetId="0">#REF!</definedName>
    <definedName name="_xlnm.Recorder" localSheetId="4">#REF!</definedName>
    <definedName name="_xlnm.Recorder">#REF!</definedName>
    <definedName name="RECOUT">#N/A</definedName>
    <definedName name="sdf" hidden="1">{"'Sheet1'!$L$16"}</definedName>
    <definedName name="sgsgsgs" hidden="1">#N/A</definedName>
    <definedName name="TaxXL">5%</definedName>
    <definedName name="thepma">10500</definedName>
    <definedName name="THKP7YT" hidden="1">{"'Sheet1'!$L$16"}</definedName>
    <definedName name="thvlmoimoi" hidden="1">{"'Sheet1'!$L$16"}</definedName>
    <definedName name="Tiepdiama">9500</definedName>
    <definedName name="TKYB">"TKYB"</definedName>
  </definedNames>
  <calcPr calcId="15251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13" i="3" l="1"/>
  <c r="N216" i="4"/>
  <c r="L216" i="4" s="1"/>
  <c r="N218" i="4"/>
  <c r="L218" i="4" s="1"/>
  <c r="N212" i="4"/>
  <c r="L212" i="4" s="1"/>
  <c r="N208" i="4"/>
  <c r="L208" i="4" s="1"/>
  <c r="N175" i="4"/>
  <c r="L175" i="4" s="1"/>
  <c r="N176" i="4"/>
  <c r="L176" i="4" s="1"/>
  <c r="N177" i="4"/>
  <c r="L177" i="4" s="1"/>
  <c r="N181" i="4"/>
  <c r="L181" i="4" s="1"/>
  <c r="N182" i="4"/>
  <c r="L182" i="4" s="1"/>
  <c r="N187" i="4"/>
  <c r="N192" i="4"/>
  <c r="L192" i="4" s="1"/>
  <c r="N200" i="4"/>
  <c r="L200" i="4" s="1"/>
  <c r="N201" i="4"/>
  <c r="L201" i="4" s="1"/>
  <c r="N174" i="4"/>
  <c r="L174" i="4" s="1"/>
  <c r="N166" i="4"/>
  <c r="L166" i="4" s="1"/>
  <c r="N170" i="4"/>
  <c r="L170" i="4" s="1"/>
  <c r="N171" i="4"/>
  <c r="L171" i="4" s="1"/>
  <c r="N125" i="4"/>
  <c r="L125" i="4" s="1"/>
  <c r="N126" i="4"/>
  <c r="L126" i="4" s="1"/>
  <c r="N127" i="4"/>
  <c r="L127" i="4" s="1"/>
  <c r="N128" i="4"/>
  <c r="L128" i="4" s="1"/>
  <c r="N129" i="4"/>
  <c r="L129" i="4" s="1"/>
  <c r="N133" i="4"/>
  <c r="L133" i="4" s="1"/>
  <c r="N134" i="4"/>
  <c r="L134" i="4" s="1"/>
  <c r="N135" i="4"/>
  <c r="L135" i="4" s="1"/>
  <c r="N136" i="4"/>
  <c r="L136" i="4" s="1"/>
  <c r="N137" i="4"/>
  <c r="L137" i="4" s="1"/>
  <c r="N138" i="4"/>
  <c r="L138" i="4" s="1"/>
  <c r="N139" i="4"/>
  <c r="L139" i="4" s="1"/>
  <c r="N140" i="4"/>
  <c r="L140" i="4" s="1"/>
  <c r="N141" i="4"/>
  <c r="L141" i="4" s="1"/>
  <c r="N155" i="4"/>
  <c r="L155" i="4" s="1"/>
  <c r="N161" i="4"/>
  <c r="L161" i="4" s="1"/>
  <c r="N162" i="4"/>
  <c r="L162" i="4" s="1"/>
  <c r="N124" i="4"/>
  <c r="L124" i="4" s="1"/>
  <c r="N81" i="4"/>
  <c r="L81" i="4" s="1"/>
  <c r="N82" i="4"/>
  <c r="L82" i="4" s="1"/>
  <c r="N83" i="4"/>
  <c r="L83" i="4" s="1"/>
  <c r="N84" i="4"/>
  <c r="L84" i="4" s="1"/>
  <c r="N85" i="4"/>
  <c r="L85" i="4" s="1"/>
  <c r="N86" i="4"/>
  <c r="L86" i="4" s="1"/>
  <c r="N87" i="4"/>
  <c r="L87" i="4" s="1"/>
  <c r="N88" i="4"/>
  <c r="L88" i="4" s="1"/>
  <c r="N89" i="4"/>
  <c r="L89" i="4" s="1"/>
  <c r="N90" i="4"/>
  <c r="L90" i="4" s="1"/>
  <c r="N91" i="4"/>
  <c r="L91" i="4" s="1"/>
  <c r="N92" i="4"/>
  <c r="L92" i="4" s="1"/>
  <c r="N96" i="4"/>
  <c r="L96" i="4" s="1"/>
  <c r="N98" i="4"/>
  <c r="L98" i="4" s="1"/>
  <c r="N100" i="4"/>
  <c r="L100" i="4" s="1"/>
  <c r="N101" i="4"/>
  <c r="L101" i="4" s="1"/>
  <c r="N105" i="4"/>
  <c r="L105" i="4" s="1"/>
  <c r="N106" i="4"/>
  <c r="L106" i="4" s="1"/>
  <c r="N107" i="4"/>
  <c r="L107" i="4" s="1"/>
  <c r="N108" i="4"/>
  <c r="L108" i="4" s="1"/>
  <c r="N116" i="4"/>
  <c r="L116" i="4" s="1"/>
  <c r="N117" i="4"/>
  <c r="L117" i="4" s="1"/>
  <c r="N120" i="4"/>
  <c r="L120" i="4" s="1"/>
  <c r="N121" i="4"/>
  <c r="L121" i="4" s="1"/>
  <c r="N80" i="4"/>
  <c r="L80" i="4" s="1"/>
  <c r="N42" i="4"/>
  <c r="L42" i="4" s="1"/>
  <c r="N43" i="4"/>
  <c r="L43" i="4" s="1"/>
  <c r="N52" i="4"/>
  <c r="L52" i="4" s="1"/>
  <c r="N55" i="4"/>
  <c r="L55" i="4" s="1"/>
  <c r="N56" i="4"/>
  <c r="L56" i="4" s="1"/>
  <c r="N57" i="4"/>
  <c r="L57" i="4" s="1"/>
  <c r="N58" i="4"/>
  <c r="L58" i="4" s="1"/>
  <c r="N59" i="4"/>
  <c r="L59" i="4" s="1"/>
  <c r="N60" i="4"/>
  <c r="L60" i="4" s="1"/>
  <c r="N41" i="4"/>
  <c r="L41" i="4" s="1"/>
  <c r="N35" i="4"/>
  <c r="L35" i="4" s="1"/>
  <c r="N36" i="4"/>
  <c r="L36" i="4" s="1"/>
  <c r="N13" i="4"/>
  <c r="L13" i="4" s="1"/>
  <c r="N14" i="4"/>
  <c r="L14" i="4" s="1"/>
  <c r="N26" i="4"/>
  <c r="L26" i="4" s="1"/>
  <c r="N27" i="4"/>
  <c r="L27" i="4" s="1"/>
  <c r="N30" i="4"/>
  <c r="L30" i="4" s="1"/>
  <c r="F213" i="4"/>
  <c r="H213" i="4"/>
  <c r="I213" i="4"/>
  <c r="J213" i="4"/>
  <c r="K213" i="4"/>
  <c r="F207" i="4"/>
  <c r="H207" i="4"/>
  <c r="I207" i="4"/>
  <c r="J207" i="4"/>
  <c r="K207" i="4"/>
  <c r="F173" i="4"/>
  <c r="H173" i="4"/>
  <c r="I173" i="4"/>
  <c r="J173" i="4"/>
  <c r="K173" i="4"/>
  <c r="F164" i="4"/>
  <c r="H164" i="4"/>
  <c r="I164" i="4"/>
  <c r="J164" i="4"/>
  <c r="K164" i="4"/>
  <c r="F123" i="4"/>
  <c r="H123" i="4"/>
  <c r="I123" i="4"/>
  <c r="J123" i="4"/>
  <c r="K123" i="4"/>
  <c r="F79" i="4"/>
  <c r="H79" i="4"/>
  <c r="I79" i="4"/>
  <c r="J79" i="4"/>
  <c r="K79" i="4"/>
  <c r="F74" i="4"/>
  <c r="H74" i="4"/>
  <c r="I74" i="4"/>
  <c r="J74" i="4"/>
  <c r="K74" i="4"/>
  <c r="F40" i="4"/>
  <c r="H40" i="4"/>
  <c r="J40" i="4"/>
  <c r="K40" i="4"/>
  <c r="F33" i="4"/>
  <c r="H33" i="4"/>
  <c r="I33" i="4"/>
  <c r="J33" i="4"/>
  <c r="K33" i="4"/>
  <c r="F31" i="4"/>
  <c r="H31" i="4"/>
  <c r="I31" i="4"/>
  <c r="J31" i="4"/>
  <c r="K31" i="4"/>
  <c r="F10" i="4"/>
  <c r="G215" i="4"/>
  <c r="E215" i="4" s="1"/>
  <c r="G216" i="4"/>
  <c r="E216" i="4" s="1"/>
  <c r="G217" i="4"/>
  <c r="E217" i="4" s="1"/>
  <c r="G218" i="4"/>
  <c r="E218" i="4" s="1"/>
  <c r="G219" i="4"/>
  <c r="E219" i="4" s="1"/>
  <c r="G214" i="4"/>
  <c r="E214" i="4" s="1"/>
  <c r="G209" i="4"/>
  <c r="E209" i="4" s="1"/>
  <c r="G210" i="4"/>
  <c r="E210" i="4" s="1"/>
  <c r="G211" i="4"/>
  <c r="E211" i="4" s="1"/>
  <c r="G212" i="4"/>
  <c r="E212" i="4" s="1"/>
  <c r="G208" i="4"/>
  <c r="E208" i="4" s="1"/>
  <c r="G175" i="4"/>
  <c r="E175" i="4" s="1"/>
  <c r="G176" i="4"/>
  <c r="E176" i="4" s="1"/>
  <c r="G177" i="4"/>
  <c r="E177" i="4" s="1"/>
  <c r="G178" i="4"/>
  <c r="E178" i="4" s="1"/>
  <c r="G179" i="4"/>
  <c r="E179" i="4" s="1"/>
  <c r="G180" i="4"/>
  <c r="E180" i="4" s="1"/>
  <c r="G181" i="4"/>
  <c r="E181" i="4" s="1"/>
  <c r="G182" i="4"/>
  <c r="E182" i="4" s="1"/>
  <c r="G183" i="4"/>
  <c r="E183" i="4" s="1"/>
  <c r="G184" i="4"/>
  <c r="E184" i="4" s="1"/>
  <c r="G185" i="4"/>
  <c r="E185" i="4" s="1"/>
  <c r="G186" i="4"/>
  <c r="E186" i="4" s="1"/>
  <c r="G187" i="4"/>
  <c r="E187" i="4" s="1"/>
  <c r="G188" i="4"/>
  <c r="E188" i="4" s="1"/>
  <c r="G189" i="4"/>
  <c r="E189" i="4" s="1"/>
  <c r="G190" i="4"/>
  <c r="E190" i="4" s="1"/>
  <c r="G191" i="4"/>
  <c r="E191" i="4" s="1"/>
  <c r="G192" i="4"/>
  <c r="E192" i="4" s="1"/>
  <c r="G193" i="4"/>
  <c r="E193" i="4" s="1"/>
  <c r="G194" i="4"/>
  <c r="E194" i="4" s="1"/>
  <c r="G195" i="4"/>
  <c r="E195" i="4" s="1"/>
  <c r="G196" i="4"/>
  <c r="E196" i="4" s="1"/>
  <c r="G197" i="4"/>
  <c r="E197" i="4" s="1"/>
  <c r="G198" i="4"/>
  <c r="E198" i="4" s="1"/>
  <c r="G199" i="4"/>
  <c r="E199" i="4" s="1"/>
  <c r="G200" i="4"/>
  <c r="E200" i="4" s="1"/>
  <c r="G201" i="4"/>
  <c r="E201" i="4" s="1"/>
  <c r="G202" i="4"/>
  <c r="E202" i="4" s="1"/>
  <c r="G203" i="4"/>
  <c r="E203" i="4" s="1"/>
  <c r="G204" i="4"/>
  <c r="E204" i="4" s="1"/>
  <c r="G205" i="4"/>
  <c r="E205" i="4" s="1"/>
  <c r="G206" i="4"/>
  <c r="E206" i="4" s="1"/>
  <c r="G174" i="4"/>
  <c r="G166" i="4"/>
  <c r="E166" i="4" s="1"/>
  <c r="G167" i="4"/>
  <c r="E167" i="4" s="1"/>
  <c r="G168" i="4"/>
  <c r="E168" i="4" s="1"/>
  <c r="G169" i="4"/>
  <c r="E169" i="4" s="1"/>
  <c r="G170" i="4"/>
  <c r="E170" i="4" s="1"/>
  <c r="G171" i="4"/>
  <c r="E171" i="4" s="1"/>
  <c r="G172" i="4"/>
  <c r="E172" i="4" s="1"/>
  <c r="G165" i="4"/>
  <c r="E165" i="4" s="1"/>
  <c r="G125" i="4"/>
  <c r="E125" i="4" s="1"/>
  <c r="G126" i="4"/>
  <c r="E126" i="4" s="1"/>
  <c r="G127" i="4"/>
  <c r="E127" i="4" s="1"/>
  <c r="G128" i="4"/>
  <c r="E128" i="4" s="1"/>
  <c r="G129" i="4"/>
  <c r="E129" i="4" s="1"/>
  <c r="G130" i="4"/>
  <c r="E130" i="4" s="1"/>
  <c r="G131" i="4"/>
  <c r="E131" i="4" s="1"/>
  <c r="G132" i="4"/>
  <c r="E132" i="4" s="1"/>
  <c r="G133" i="4"/>
  <c r="E133" i="4" s="1"/>
  <c r="G134" i="4"/>
  <c r="E134" i="4" s="1"/>
  <c r="G135" i="4"/>
  <c r="E135" i="4" s="1"/>
  <c r="G136" i="4"/>
  <c r="E136" i="4" s="1"/>
  <c r="G137" i="4"/>
  <c r="E137" i="4" s="1"/>
  <c r="G138" i="4"/>
  <c r="E138" i="4" s="1"/>
  <c r="G139" i="4"/>
  <c r="E139" i="4" s="1"/>
  <c r="G140" i="4"/>
  <c r="E140" i="4" s="1"/>
  <c r="G141" i="4"/>
  <c r="E141" i="4" s="1"/>
  <c r="G142" i="4"/>
  <c r="E142" i="4" s="1"/>
  <c r="G143" i="4"/>
  <c r="E143" i="4" s="1"/>
  <c r="G144" i="4"/>
  <c r="E144" i="4" s="1"/>
  <c r="G145" i="4"/>
  <c r="E145" i="4" s="1"/>
  <c r="G146" i="4"/>
  <c r="E146" i="4" s="1"/>
  <c r="G147" i="4"/>
  <c r="E147" i="4" s="1"/>
  <c r="G148" i="4"/>
  <c r="E148" i="4" s="1"/>
  <c r="G149" i="4"/>
  <c r="E149" i="4" s="1"/>
  <c r="G150" i="4"/>
  <c r="E150" i="4" s="1"/>
  <c r="G151" i="4"/>
  <c r="E151" i="4" s="1"/>
  <c r="G152" i="4"/>
  <c r="E152" i="4" s="1"/>
  <c r="G153" i="4"/>
  <c r="E153" i="4" s="1"/>
  <c r="G154" i="4"/>
  <c r="E154" i="4" s="1"/>
  <c r="G155" i="4"/>
  <c r="E155" i="4" s="1"/>
  <c r="G156" i="4"/>
  <c r="E156" i="4" s="1"/>
  <c r="G157" i="4"/>
  <c r="E157" i="4" s="1"/>
  <c r="G158" i="4"/>
  <c r="E158" i="4" s="1"/>
  <c r="G159" i="4"/>
  <c r="E159" i="4" s="1"/>
  <c r="G160" i="4"/>
  <c r="E160" i="4" s="1"/>
  <c r="G161" i="4"/>
  <c r="E161" i="4" s="1"/>
  <c r="G162" i="4"/>
  <c r="E162" i="4" s="1"/>
  <c r="G163" i="4"/>
  <c r="E163" i="4" s="1"/>
  <c r="G124" i="4"/>
  <c r="E124" i="4" s="1"/>
  <c r="G81" i="4"/>
  <c r="E81" i="4" s="1"/>
  <c r="G82" i="4"/>
  <c r="E82" i="4" s="1"/>
  <c r="G83" i="4"/>
  <c r="E83" i="4" s="1"/>
  <c r="G84" i="4"/>
  <c r="E84" i="4" s="1"/>
  <c r="G85" i="4"/>
  <c r="E85" i="4" s="1"/>
  <c r="G86" i="4"/>
  <c r="E86" i="4" s="1"/>
  <c r="G87" i="4"/>
  <c r="E87" i="4" s="1"/>
  <c r="G88" i="4"/>
  <c r="E88" i="4" s="1"/>
  <c r="G89" i="4"/>
  <c r="E89" i="4" s="1"/>
  <c r="G90" i="4"/>
  <c r="E90" i="4" s="1"/>
  <c r="G91" i="4"/>
  <c r="E91" i="4" s="1"/>
  <c r="G92" i="4"/>
  <c r="E92" i="4" s="1"/>
  <c r="G93" i="4"/>
  <c r="E93" i="4" s="1"/>
  <c r="G94" i="4"/>
  <c r="E94" i="4" s="1"/>
  <c r="G95" i="4"/>
  <c r="E95" i="4" s="1"/>
  <c r="G96" i="4"/>
  <c r="E96" i="4" s="1"/>
  <c r="G97" i="4"/>
  <c r="E97" i="4" s="1"/>
  <c r="G98" i="4"/>
  <c r="E98" i="4" s="1"/>
  <c r="G99" i="4"/>
  <c r="E99" i="4" s="1"/>
  <c r="G100" i="4"/>
  <c r="E100" i="4" s="1"/>
  <c r="G101" i="4"/>
  <c r="E101" i="4" s="1"/>
  <c r="G102" i="4"/>
  <c r="E102" i="4" s="1"/>
  <c r="G103" i="4"/>
  <c r="E103" i="4" s="1"/>
  <c r="G104" i="4"/>
  <c r="E104" i="4" s="1"/>
  <c r="G105" i="4"/>
  <c r="E105" i="4" s="1"/>
  <c r="G106" i="4"/>
  <c r="E106" i="4" s="1"/>
  <c r="G107" i="4"/>
  <c r="E107" i="4" s="1"/>
  <c r="G108" i="4"/>
  <c r="E108" i="4" s="1"/>
  <c r="G109" i="4"/>
  <c r="E109" i="4" s="1"/>
  <c r="G110" i="4"/>
  <c r="E110" i="4" s="1"/>
  <c r="G111" i="4"/>
  <c r="E111" i="4" s="1"/>
  <c r="G112" i="4"/>
  <c r="E112" i="4" s="1"/>
  <c r="G113" i="4"/>
  <c r="E113" i="4" s="1"/>
  <c r="G114" i="4"/>
  <c r="E114" i="4" s="1"/>
  <c r="G115" i="4"/>
  <c r="E115" i="4" s="1"/>
  <c r="G116" i="4"/>
  <c r="E116" i="4" s="1"/>
  <c r="G117" i="4"/>
  <c r="E117" i="4" s="1"/>
  <c r="G118" i="4"/>
  <c r="E118" i="4" s="1"/>
  <c r="G119" i="4"/>
  <c r="E119" i="4" s="1"/>
  <c r="G120" i="4"/>
  <c r="E120" i="4" s="1"/>
  <c r="G121" i="4"/>
  <c r="E121" i="4" s="1"/>
  <c r="G122" i="4"/>
  <c r="E122" i="4" s="1"/>
  <c r="G80" i="4"/>
  <c r="E80" i="4" s="1"/>
  <c r="G76" i="4"/>
  <c r="E76" i="4" s="1"/>
  <c r="G77" i="4"/>
  <c r="E77" i="4" s="1"/>
  <c r="G75" i="4"/>
  <c r="E75" i="4" s="1"/>
  <c r="G42" i="4"/>
  <c r="E42" i="4" s="1"/>
  <c r="G43" i="4"/>
  <c r="E43" i="4" s="1"/>
  <c r="G44" i="4"/>
  <c r="E44" i="4" s="1"/>
  <c r="G45" i="4"/>
  <c r="E45" i="4" s="1"/>
  <c r="G46" i="4"/>
  <c r="E46" i="4" s="1"/>
  <c r="G47" i="4"/>
  <c r="E47" i="4" s="1"/>
  <c r="G48" i="4"/>
  <c r="E48" i="4" s="1"/>
  <c r="G49" i="4"/>
  <c r="E49" i="4" s="1"/>
  <c r="G50" i="4"/>
  <c r="E50" i="4" s="1"/>
  <c r="G52" i="4"/>
  <c r="E52" i="4" s="1"/>
  <c r="G55" i="4"/>
  <c r="E55" i="4" s="1"/>
  <c r="G56" i="4"/>
  <c r="E56" i="4" s="1"/>
  <c r="G57" i="4"/>
  <c r="E57" i="4" s="1"/>
  <c r="G58" i="4"/>
  <c r="E58" i="4" s="1"/>
  <c r="G59" i="4"/>
  <c r="E59" i="4" s="1"/>
  <c r="G60" i="4"/>
  <c r="E60" i="4" s="1"/>
  <c r="G61" i="4"/>
  <c r="E61" i="4" s="1"/>
  <c r="G62" i="4"/>
  <c r="E62" i="4" s="1"/>
  <c r="G63" i="4"/>
  <c r="E63" i="4" s="1"/>
  <c r="G64" i="4"/>
  <c r="E64" i="4" s="1"/>
  <c r="G65" i="4"/>
  <c r="E65" i="4" s="1"/>
  <c r="G66" i="4"/>
  <c r="E66" i="4" s="1"/>
  <c r="G67" i="4"/>
  <c r="E67" i="4" s="1"/>
  <c r="G68" i="4"/>
  <c r="E68" i="4" s="1"/>
  <c r="G69" i="4"/>
  <c r="E69" i="4" s="1"/>
  <c r="G70" i="4"/>
  <c r="E70" i="4" s="1"/>
  <c r="G71" i="4"/>
  <c r="E71" i="4" s="1"/>
  <c r="G72" i="4"/>
  <c r="E72" i="4" s="1"/>
  <c r="G73" i="4"/>
  <c r="E73" i="4" s="1"/>
  <c r="G41" i="4"/>
  <c r="E41" i="4" s="1"/>
  <c r="G35" i="4"/>
  <c r="E35" i="4" s="1"/>
  <c r="G36" i="4"/>
  <c r="E36" i="4" s="1"/>
  <c r="G37" i="4"/>
  <c r="E37" i="4" s="1"/>
  <c r="G38" i="4"/>
  <c r="E38" i="4" s="1"/>
  <c r="G39" i="4"/>
  <c r="E39" i="4" s="1"/>
  <c r="G34" i="4"/>
  <c r="E34" i="4" s="1"/>
  <c r="G32" i="4"/>
  <c r="E32" i="4" s="1"/>
  <c r="G12" i="4"/>
  <c r="E12" i="4" s="1"/>
  <c r="G13" i="4"/>
  <c r="E13" i="4" s="1"/>
  <c r="G14" i="4"/>
  <c r="E14" i="4" s="1"/>
  <c r="G15" i="4"/>
  <c r="E15" i="4" s="1"/>
  <c r="G16" i="4"/>
  <c r="E16" i="4" s="1"/>
  <c r="G17" i="4"/>
  <c r="E17" i="4" s="1"/>
  <c r="G18" i="4"/>
  <c r="E18" i="4" s="1"/>
  <c r="G19" i="4"/>
  <c r="E19" i="4" s="1"/>
  <c r="G20" i="4"/>
  <c r="E20" i="4" s="1"/>
  <c r="G21" i="4"/>
  <c r="E21" i="4" s="1"/>
  <c r="G22" i="4"/>
  <c r="E22" i="4" s="1"/>
  <c r="G23" i="4"/>
  <c r="E23" i="4" s="1"/>
  <c r="G24" i="4"/>
  <c r="E24" i="4" s="1"/>
  <c r="G25" i="4"/>
  <c r="E25" i="4" s="1"/>
  <c r="G26" i="4"/>
  <c r="E26" i="4" s="1"/>
  <c r="G27" i="4"/>
  <c r="E27" i="4" s="1"/>
  <c r="G28" i="4"/>
  <c r="E28" i="4" s="1"/>
  <c r="G29" i="4"/>
  <c r="E29" i="4" s="1"/>
  <c r="G30" i="4"/>
  <c r="E30" i="4" s="1"/>
  <c r="G11" i="4"/>
  <c r="W9" i="5"/>
  <c r="I9" i="6"/>
  <c r="M9" i="6"/>
  <c r="Q9" i="6"/>
  <c r="U9" i="6"/>
  <c r="W9" i="6"/>
  <c r="K57" i="6"/>
  <c r="E57" i="6"/>
  <c r="O56" i="6"/>
  <c r="N56" i="6"/>
  <c r="M56" i="6"/>
  <c r="E56" i="6"/>
  <c r="N55" i="6"/>
  <c r="K55" i="6"/>
  <c r="E55" i="6"/>
  <c r="S54" i="6"/>
  <c r="U54" i="6" s="1"/>
  <c r="Q54" i="6"/>
  <c r="Q44" i="6" s="1"/>
  <c r="K54" i="6"/>
  <c r="E54" i="6"/>
  <c r="U53" i="6"/>
  <c r="N53" i="6"/>
  <c r="M53" i="6"/>
  <c r="L53" i="6"/>
  <c r="I53" i="6"/>
  <c r="O53" i="6" s="1"/>
  <c r="E53" i="6"/>
  <c r="O52" i="6"/>
  <c r="N52" i="6"/>
  <c r="M52" i="6"/>
  <c r="L52" i="6"/>
  <c r="E52" i="6"/>
  <c r="P51" i="6"/>
  <c r="O51" i="6"/>
  <c r="N51" i="6"/>
  <c r="M51" i="6"/>
  <c r="L51" i="6"/>
  <c r="J51" i="6"/>
  <c r="E51" i="6"/>
  <c r="U50" i="6"/>
  <c r="T50" i="6"/>
  <c r="K50" i="6"/>
  <c r="E50" i="6"/>
  <c r="T49" i="6"/>
  <c r="U49" i="6" s="1"/>
  <c r="K49" i="6"/>
  <c r="E49" i="6"/>
  <c r="T48" i="6"/>
  <c r="U48" i="6" s="1"/>
  <c r="K48" i="6"/>
  <c r="E48" i="6"/>
  <c r="T47" i="6"/>
  <c r="U47" i="6" s="1"/>
  <c r="K47" i="6"/>
  <c r="E47" i="6"/>
  <c r="T46" i="6"/>
  <c r="U46" i="6" s="1"/>
  <c r="K46" i="6"/>
  <c r="E46" i="6"/>
  <c r="A46" i="6"/>
  <c r="A47" i="6" s="1"/>
  <c r="A48" i="6" s="1"/>
  <c r="A49" i="6" s="1"/>
  <c r="A50" i="6" s="1"/>
  <c r="A51" i="6" s="1"/>
  <c r="A52" i="6" s="1"/>
  <c r="A53" i="6" s="1"/>
  <c r="A54" i="6" s="1"/>
  <c r="A55" i="6" s="1"/>
  <c r="A56" i="6" s="1"/>
  <c r="A57" i="6" s="1"/>
  <c r="T45" i="6"/>
  <c r="U45" i="6" s="1"/>
  <c r="K45" i="6"/>
  <c r="E45" i="6"/>
  <c r="V44" i="6"/>
  <c r="T44" i="6"/>
  <c r="S44" i="6"/>
  <c r="R44" i="6"/>
  <c r="P44" i="6"/>
  <c r="M44" i="6"/>
  <c r="L44" i="6"/>
  <c r="J44" i="6"/>
  <c r="I44" i="6"/>
  <c r="H44" i="6"/>
  <c r="G44" i="6"/>
  <c r="F44" i="6"/>
  <c r="Q43" i="6"/>
  <c r="K43" i="6"/>
  <c r="E43" i="6"/>
  <c r="T42" i="6"/>
  <c r="T41" i="6" s="1"/>
  <c r="Q42" i="6"/>
  <c r="Q41" i="6" s="1"/>
  <c r="K42" i="6"/>
  <c r="K41" i="6" s="1"/>
  <c r="E42" i="6"/>
  <c r="V41" i="6"/>
  <c r="U41" i="6"/>
  <c r="S41" i="6"/>
  <c r="R41" i="6"/>
  <c r="P41" i="6"/>
  <c r="O41" i="6"/>
  <c r="N41" i="6"/>
  <c r="M41" i="6"/>
  <c r="L41" i="6"/>
  <c r="J41" i="6"/>
  <c r="I41" i="6"/>
  <c r="H41" i="6"/>
  <c r="G41" i="6"/>
  <c r="F41" i="6"/>
  <c r="E41" i="6"/>
  <c r="O40" i="6"/>
  <c r="N40" i="6"/>
  <c r="M40" i="6"/>
  <c r="L40" i="6"/>
  <c r="K40" i="6" s="1"/>
  <c r="E40" i="6"/>
  <c r="O39" i="6"/>
  <c r="N39" i="6"/>
  <c r="M39" i="6"/>
  <c r="L39" i="6"/>
  <c r="E39" i="6"/>
  <c r="T38" i="6"/>
  <c r="Q38" i="6" s="1"/>
  <c r="O38" i="6"/>
  <c r="N38" i="6"/>
  <c r="M38" i="6"/>
  <c r="L38" i="6"/>
  <c r="E38" i="6"/>
  <c r="N37" i="6"/>
  <c r="K37" i="6" s="1"/>
  <c r="E37" i="6"/>
  <c r="Q36" i="6"/>
  <c r="K36" i="6"/>
  <c r="E36" i="6"/>
  <c r="O35" i="6"/>
  <c r="N35" i="6"/>
  <c r="M35" i="6"/>
  <c r="L35" i="6"/>
  <c r="E35" i="6"/>
  <c r="N34" i="6"/>
  <c r="K34" i="6" s="1"/>
  <c r="E34" i="6"/>
  <c r="S33" i="6"/>
  <c r="S23" i="6" s="1"/>
  <c r="Q33" i="6"/>
  <c r="O33" i="6"/>
  <c r="K33" i="6"/>
  <c r="I33" i="6"/>
  <c r="E33" i="6" s="1"/>
  <c r="Q32" i="6"/>
  <c r="O32" i="6"/>
  <c r="N32" i="6"/>
  <c r="K32" i="6" s="1"/>
  <c r="M32" i="6"/>
  <c r="L32" i="6"/>
  <c r="E32" i="6"/>
  <c r="K31" i="6"/>
  <c r="E31" i="6"/>
  <c r="A31" i="6"/>
  <c r="K30" i="6"/>
  <c r="E30" i="6"/>
  <c r="Q29" i="6"/>
  <c r="O29" i="6"/>
  <c r="M29" i="6"/>
  <c r="L29" i="6"/>
  <c r="H29" i="6"/>
  <c r="E29" i="6" s="1"/>
  <c r="K28" i="6"/>
  <c r="E28" i="6"/>
  <c r="O27" i="6"/>
  <c r="N27" i="6"/>
  <c r="M27" i="6"/>
  <c r="L27" i="6"/>
  <c r="K27" i="6"/>
  <c r="E27" i="6"/>
  <c r="U26" i="6"/>
  <c r="Q26" i="6"/>
  <c r="O26" i="6"/>
  <c r="N26" i="6"/>
  <c r="M26" i="6"/>
  <c r="L26" i="6"/>
  <c r="E26" i="6"/>
  <c r="O25" i="6"/>
  <c r="N25" i="6"/>
  <c r="M25" i="6"/>
  <c r="M23" i="6" s="1"/>
  <c r="M22" i="6" s="1"/>
  <c r="L25" i="6"/>
  <c r="K25" i="6" s="1"/>
  <c r="E25" i="6"/>
  <c r="A25" i="6"/>
  <c r="A26" i="6" s="1"/>
  <c r="A27" i="6" s="1"/>
  <c r="O24" i="6"/>
  <c r="N24" i="6"/>
  <c r="E24" i="6"/>
  <c r="V23" i="6"/>
  <c r="U23" i="6"/>
  <c r="T23" i="6"/>
  <c r="R23" i="6"/>
  <c r="P23" i="6"/>
  <c r="J23" i="6"/>
  <c r="I23" i="6"/>
  <c r="G23" i="6"/>
  <c r="G22" i="6" s="1"/>
  <c r="F23" i="6"/>
  <c r="AK22" i="6"/>
  <c r="AJ22" i="6"/>
  <c r="AI22" i="6"/>
  <c r="AH22" i="6"/>
  <c r="AG22" i="6"/>
  <c r="AF22" i="6"/>
  <c r="V22" i="6"/>
  <c r="R22" i="6"/>
  <c r="J22" i="6"/>
  <c r="I22" i="6"/>
  <c r="F22" i="6"/>
  <c r="O21" i="6"/>
  <c r="N21" i="6"/>
  <c r="M21" i="6"/>
  <c r="L21" i="6"/>
  <c r="E21" i="6"/>
  <c r="O20" i="6"/>
  <c r="N20" i="6"/>
  <c r="M20" i="6"/>
  <c r="L20" i="6"/>
  <c r="E20" i="6"/>
  <c r="O19" i="6"/>
  <c r="N19" i="6"/>
  <c r="M19" i="6"/>
  <c r="L19" i="6"/>
  <c r="K19" i="6" s="1"/>
  <c r="E19" i="6"/>
  <c r="A19" i="6"/>
  <c r="A20" i="6" s="1"/>
  <c r="O18" i="6"/>
  <c r="N18" i="6"/>
  <c r="N14" i="6" s="1"/>
  <c r="M18" i="6"/>
  <c r="L18" i="6"/>
  <c r="E18" i="6"/>
  <c r="O17" i="6"/>
  <c r="N17" i="6"/>
  <c r="M17" i="6"/>
  <c r="L17" i="6"/>
  <c r="E17" i="6"/>
  <c r="O16" i="6"/>
  <c r="N16" i="6"/>
  <c r="M16" i="6"/>
  <c r="L16" i="6"/>
  <c r="K16" i="6" s="1"/>
  <c r="E16" i="6"/>
  <c r="A16" i="6"/>
  <c r="A17" i="6" s="1"/>
  <c r="AM15" i="6"/>
  <c r="O15" i="6"/>
  <c r="N15" i="6"/>
  <c r="M15" i="6"/>
  <c r="M14" i="6" s="1"/>
  <c r="L15" i="6"/>
  <c r="E15" i="6"/>
  <c r="V14" i="6"/>
  <c r="U14" i="6"/>
  <c r="T14" i="6"/>
  <c r="S14" i="6"/>
  <c r="R14" i="6"/>
  <c r="Q14" i="6"/>
  <c r="P14" i="6"/>
  <c r="O14" i="6"/>
  <c r="J14" i="6"/>
  <c r="I14" i="6"/>
  <c r="H14" i="6"/>
  <c r="G14" i="6"/>
  <c r="F14" i="6"/>
  <c r="O13" i="6"/>
  <c r="N13" i="6"/>
  <c r="M13" i="6"/>
  <c r="M12" i="6" s="1"/>
  <c r="L13" i="6"/>
  <c r="E13" i="6"/>
  <c r="V12" i="6"/>
  <c r="U12" i="6"/>
  <c r="T12" i="6"/>
  <c r="S12" i="6"/>
  <c r="R12" i="6"/>
  <c r="Q12" i="6"/>
  <c r="P12" i="6"/>
  <c r="O12" i="6"/>
  <c r="N12" i="6"/>
  <c r="J12" i="6"/>
  <c r="I12" i="6"/>
  <c r="H12" i="6"/>
  <c r="G12" i="6"/>
  <c r="F12" i="6"/>
  <c r="E12" i="6"/>
  <c r="O11" i="6"/>
  <c r="N11" i="6"/>
  <c r="M11" i="6"/>
  <c r="M10" i="6" s="1"/>
  <c r="L11" i="6"/>
  <c r="E11" i="6"/>
  <c r="V10" i="6"/>
  <c r="V9" i="6" s="1"/>
  <c r="U10" i="6"/>
  <c r="T10" i="6"/>
  <c r="T9" i="6" s="1"/>
  <c r="S10" i="6"/>
  <c r="S9" i="6" s="1"/>
  <c r="R10" i="6"/>
  <c r="R9" i="6" s="1"/>
  <c r="Q10" i="6"/>
  <c r="P10" i="6"/>
  <c r="P9" i="6" s="1"/>
  <c r="O10" i="6"/>
  <c r="O9" i="6" s="1"/>
  <c r="N10" i="6"/>
  <c r="J10" i="6"/>
  <c r="I10" i="6"/>
  <c r="H10" i="6"/>
  <c r="H9" i="6" s="1"/>
  <c r="G10" i="6"/>
  <c r="G9" i="6" s="1"/>
  <c r="G8" i="6" s="1"/>
  <c r="F10" i="6"/>
  <c r="E10" i="6"/>
  <c r="AK9" i="6"/>
  <c r="AJ9" i="6"/>
  <c r="AI9" i="6"/>
  <c r="AH9" i="6"/>
  <c r="AG9" i="6"/>
  <c r="AF9" i="6"/>
  <c r="AK8" i="6"/>
  <c r="AJ8" i="6"/>
  <c r="AH8" i="6"/>
  <c r="AG8" i="6"/>
  <c r="AF8" i="6" s="1"/>
  <c r="AK5" i="6"/>
  <c r="AJ5" i="6"/>
  <c r="AI5" i="6"/>
  <c r="AH5" i="6"/>
  <c r="AG5" i="6"/>
  <c r="AF5" i="6"/>
  <c r="F14" i="5"/>
  <c r="G14" i="5"/>
  <c r="H14" i="5"/>
  <c r="I14" i="5"/>
  <c r="J14" i="5"/>
  <c r="P14" i="5"/>
  <c r="Q14" i="5"/>
  <c r="R14" i="5"/>
  <c r="S14" i="5"/>
  <c r="T14" i="5"/>
  <c r="U14" i="5"/>
  <c r="V14" i="5"/>
  <c r="J78" i="4" l="1"/>
  <c r="N9" i="6"/>
  <c r="E14" i="6"/>
  <c r="E9" i="6" s="1"/>
  <c r="K15" i="6"/>
  <c r="K14" i="6" s="1"/>
  <c r="K26" i="6"/>
  <c r="K35" i="6"/>
  <c r="Q23" i="6"/>
  <c r="Q22" i="6" s="1"/>
  <c r="K39" i="6"/>
  <c r="P22" i="6"/>
  <c r="P8" i="6" s="1"/>
  <c r="K52" i="6"/>
  <c r="N44" i="6"/>
  <c r="AI8" i="6"/>
  <c r="K11" i="6"/>
  <c r="K10" i="6" s="1"/>
  <c r="K13" i="6"/>
  <c r="K12" i="6" s="1"/>
  <c r="K18" i="6"/>
  <c r="K21" i="6"/>
  <c r="K24" i="6"/>
  <c r="T22" i="6"/>
  <c r="E44" i="6"/>
  <c r="O44" i="6"/>
  <c r="G33" i="4"/>
  <c r="G173" i="4"/>
  <c r="Q8" i="6"/>
  <c r="M8" i="6"/>
  <c r="K17" i="6"/>
  <c r="K20" i="6"/>
  <c r="O23" i="6"/>
  <c r="O22" i="6" s="1"/>
  <c r="O8" i="6" s="1"/>
  <c r="S22" i="6"/>
  <c r="S8" i="6" s="1"/>
  <c r="K38" i="6"/>
  <c r="K51" i="6"/>
  <c r="K53" i="6"/>
  <c r="K44" i="6" s="1"/>
  <c r="J9" i="6"/>
  <c r="J8" i="6" s="1"/>
  <c r="F9" i="6"/>
  <c r="F8" i="6" s="1"/>
  <c r="G10" i="4"/>
  <c r="K78" i="4"/>
  <c r="G79" i="4"/>
  <c r="G207" i="4"/>
  <c r="E11" i="4"/>
  <c r="G31" i="4"/>
  <c r="E174" i="4"/>
  <c r="G123" i="4"/>
  <c r="G213" i="4"/>
  <c r="G74" i="4"/>
  <c r="G164" i="4"/>
  <c r="H78" i="4"/>
  <c r="F78" i="4"/>
  <c r="I78" i="4"/>
  <c r="R8" i="6"/>
  <c r="V8" i="6"/>
  <c r="I8" i="6"/>
  <c r="T8" i="6"/>
  <c r="E23" i="6"/>
  <c r="E22" i="6" s="1"/>
  <c r="U44" i="6"/>
  <c r="U22" i="6" s="1"/>
  <c r="U8" i="6" s="1"/>
  <c r="H8" i="6"/>
  <c r="K56" i="6"/>
  <c r="N29" i="6"/>
  <c r="K29" i="6" s="1"/>
  <c r="L10" i="6"/>
  <c r="L9" i="6" s="1"/>
  <c r="L12" i="6"/>
  <c r="L14" i="6"/>
  <c r="H23" i="6"/>
  <c r="H22" i="6" s="1"/>
  <c r="L23" i="6"/>
  <c r="L22" i="6" s="1"/>
  <c r="F16" i="3"/>
  <c r="G16" i="3"/>
  <c r="H16" i="3"/>
  <c r="I16" i="3"/>
  <c r="J16" i="3"/>
  <c r="L16" i="3"/>
  <c r="M16" i="3"/>
  <c r="N16" i="3"/>
  <c r="O16" i="3"/>
  <c r="P16" i="3"/>
  <c r="M213" i="4"/>
  <c r="S213" i="4"/>
  <c r="R164" i="4"/>
  <c r="R123" i="4"/>
  <c r="A125" i="4"/>
  <c r="A126" i="4" s="1"/>
  <c r="A127" i="4" s="1"/>
  <c r="A128" i="4" s="1"/>
  <c r="A129" i="4" s="1"/>
  <c r="A130" i="4" s="1"/>
  <c r="A131" i="4" s="1"/>
  <c r="A132" i="4" s="1"/>
  <c r="A133" i="4" s="1"/>
  <c r="A134" i="4" s="1"/>
  <c r="A135" i="4" s="1"/>
  <c r="A136" i="4" s="1"/>
  <c r="A137" i="4" s="1"/>
  <c r="A138" i="4" s="1"/>
  <c r="A139" i="4" s="1"/>
  <c r="A140" i="4" s="1"/>
  <c r="A141" i="4" s="1"/>
  <c r="A142" i="4" s="1"/>
  <c r="A143" i="4" s="1"/>
  <c r="A144" i="4" s="1"/>
  <c r="A145" i="4" s="1"/>
  <c r="A146" i="4" s="1"/>
  <c r="A147" i="4" s="1"/>
  <c r="A148" i="4" s="1"/>
  <c r="A149" i="4" s="1"/>
  <c r="A150" i="4" s="1"/>
  <c r="A151" i="4" s="1"/>
  <c r="A152" i="4" s="1"/>
  <c r="A153" i="4" s="1"/>
  <c r="A154" i="4" s="1"/>
  <c r="A155" i="4" s="1"/>
  <c r="A156" i="4" s="1"/>
  <c r="A157" i="4" s="1"/>
  <c r="A158" i="4" s="1"/>
  <c r="A159" i="4" s="1"/>
  <c r="A160" i="4" s="1"/>
  <c r="A161" i="4" s="1"/>
  <c r="A162" i="4" s="1"/>
  <c r="A163" i="4" s="1"/>
  <c r="R79" i="4"/>
  <c r="A81" i="4"/>
  <c r="A82" i="4" s="1"/>
  <c r="A83" i="4" s="1"/>
  <c r="A84" i="4" s="1"/>
  <c r="A85" i="4" s="1"/>
  <c r="A86" i="4" s="1"/>
  <c r="A87" i="4" s="1"/>
  <c r="A88" i="4" s="1"/>
  <c r="A89" i="4" s="1"/>
  <c r="A90" i="4" s="1"/>
  <c r="A91" i="4" s="1"/>
  <c r="A92" i="4" s="1"/>
  <c r="A93" i="4" s="1"/>
  <c r="A94" i="4" s="1"/>
  <c r="A95" i="4" s="1"/>
  <c r="A96" i="4" s="1"/>
  <c r="A97" i="4" s="1"/>
  <c r="A98" i="4" s="1"/>
  <c r="A99" i="4" s="1"/>
  <c r="A100" i="4" s="1"/>
  <c r="A101" i="4" s="1"/>
  <c r="A102" i="4" s="1"/>
  <c r="A103" i="4" s="1"/>
  <c r="A104" i="4" s="1"/>
  <c r="A105" i="4" s="1"/>
  <c r="A106" i="4" s="1"/>
  <c r="A107" i="4" s="1"/>
  <c r="A108" i="4" s="1"/>
  <c r="A109" i="4" s="1"/>
  <c r="A110" i="4" s="1"/>
  <c r="A111" i="4" s="1"/>
  <c r="A112" i="4" s="1"/>
  <c r="A113" i="4" s="1"/>
  <c r="A114" i="4" s="1"/>
  <c r="A115" i="4" s="1"/>
  <c r="A116" i="4" s="1"/>
  <c r="A117" i="4" s="1"/>
  <c r="A118" i="4" s="1"/>
  <c r="A119" i="4" s="1"/>
  <c r="A120" i="4" s="1"/>
  <c r="A121" i="4" s="1"/>
  <c r="A122" i="4" s="1"/>
  <c r="R40" i="4"/>
  <c r="A42" i="4"/>
  <c r="A43" i="4" s="1"/>
  <c r="A44" i="4" s="1"/>
  <c r="A45" i="4" s="1"/>
  <c r="A46" i="4" s="1"/>
  <c r="A47" i="4" s="1"/>
  <c r="A48" i="4" s="1"/>
  <c r="A49" i="4" s="1"/>
  <c r="A50" i="4" s="1"/>
  <c r="A51" i="4" s="1"/>
  <c r="A52" i="4" s="1"/>
  <c r="A53" i="4" s="1"/>
  <c r="A54" i="4" s="1"/>
  <c r="A55" i="4" s="1"/>
  <c r="A56" i="4" s="1"/>
  <c r="A57" i="4" s="1"/>
  <c r="A58" i="4" s="1"/>
  <c r="A59" i="4" s="1"/>
  <c r="A60" i="4" s="1"/>
  <c r="A61" i="4" s="1"/>
  <c r="A62" i="4" s="1"/>
  <c r="A63" i="4" s="1"/>
  <c r="A64" i="4" s="1"/>
  <c r="A65" i="4" s="1"/>
  <c r="A66" i="4" s="1"/>
  <c r="A67" i="4" s="1"/>
  <c r="A68" i="4" s="1"/>
  <c r="A69" i="4" s="1"/>
  <c r="A70" i="4" s="1"/>
  <c r="A71" i="4" s="1"/>
  <c r="A72" i="4" s="1"/>
  <c r="A73" i="4" s="1"/>
  <c r="M33" i="4"/>
  <c r="R33" i="4"/>
  <c r="A35" i="4"/>
  <c r="A36" i="4" s="1"/>
  <c r="A37" i="4" s="1"/>
  <c r="A38" i="4" s="1"/>
  <c r="A39" i="4" s="1"/>
  <c r="G78" i="4" l="1"/>
  <c r="K23" i="6"/>
  <c r="K22" i="6" s="1"/>
  <c r="K8" i="6" s="1"/>
  <c r="K9" i="6"/>
  <c r="L8" i="6"/>
  <c r="N23" i="6"/>
  <c r="N22" i="6" s="1"/>
  <c r="N8" i="6" s="1"/>
  <c r="E8" i="6"/>
  <c r="K17" i="3" l="1"/>
  <c r="K16" i="3" s="1"/>
  <c r="E17" i="3"/>
  <c r="E16" i="3" s="1"/>
  <c r="O34" i="4" l="1"/>
  <c r="P34" i="4"/>
  <c r="Q34" i="4"/>
  <c r="O178" i="4"/>
  <c r="P178" i="4"/>
  <c r="Q178" i="4"/>
  <c r="P93" i="4"/>
  <c r="N93" i="4" s="1"/>
  <c r="Q93" i="4"/>
  <c r="P94" i="4"/>
  <c r="N94" i="4" s="1"/>
  <c r="Q94" i="4"/>
  <c r="L94" i="4" l="1"/>
  <c r="N34" i="4"/>
  <c r="L34" i="4" s="1"/>
  <c r="N178" i="4"/>
  <c r="L178" i="4" s="1"/>
  <c r="L93" i="4"/>
  <c r="P51" i="5"/>
  <c r="P44" i="5" s="1"/>
  <c r="F44" i="5"/>
  <c r="G44" i="5"/>
  <c r="H44" i="5"/>
  <c r="R44" i="5"/>
  <c r="V44" i="5"/>
  <c r="F41" i="5"/>
  <c r="G41" i="5"/>
  <c r="H41" i="5"/>
  <c r="I41" i="5"/>
  <c r="J41" i="5"/>
  <c r="L41" i="5"/>
  <c r="M41" i="5"/>
  <c r="N41" i="5"/>
  <c r="O41" i="5"/>
  <c r="P41" i="5"/>
  <c r="R41" i="5"/>
  <c r="S41" i="5"/>
  <c r="U41" i="5"/>
  <c r="V41" i="5"/>
  <c r="F23" i="5"/>
  <c r="G23" i="5"/>
  <c r="J23" i="5"/>
  <c r="P23" i="5"/>
  <c r="R23" i="5"/>
  <c r="R22" i="5" s="1"/>
  <c r="V23" i="5"/>
  <c r="H10" i="4"/>
  <c r="I10" i="4"/>
  <c r="J10" i="4"/>
  <c r="K10" i="4"/>
  <c r="M207" i="4"/>
  <c r="O207" i="4"/>
  <c r="R207" i="4"/>
  <c r="R74" i="4"/>
  <c r="R31" i="4"/>
  <c r="Q54" i="5"/>
  <c r="Q44" i="5" s="1"/>
  <c r="S54" i="5"/>
  <c r="S44" i="5" s="1"/>
  <c r="Q33" i="5"/>
  <c r="O33" i="5"/>
  <c r="I33" i="5"/>
  <c r="I23" i="5" s="1"/>
  <c r="S33" i="5"/>
  <c r="S23" i="5" s="1"/>
  <c r="V22" i="5" l="1"/>
  <c r="G22" i="5"/>
  <c r="F22" i="5"/>
  <c r="S22" i="5"/>
  <c r="P22" i="5"/>
  <c r="K9" i="4"/>
  <c r="K8" i="4" s="1"/>
  <c r="J9" i="4"/>
  <c r="J8" i="4" s="1"/>
  <c r="F9" i="4"/>
  <c r="F8" i="4" s="1"/>
  <c r="H9" i="4"/>
  <c r="H8" i="4" s="1"/>
  <c r="P54" i="4"/>
  <c r="N54" i="4" s="1"/>
  <c r="L54" i="4" s="1"/>
  <c r="I54" i="4"/>
  <c r="G54" i="4" s="1"/>
  <c r="E54" i="4" s="1"/>
  <c r="P53" i="4"/>
  <c r="N53" i="4" s="1"/>
  <c r="L53" i="4" s="1"/>
  <c r="I53" i="4"/>
  <c r="G53" i="4" s="1"/>
  <c r="E53" i="4" s="1"/>
  <c r="P51" i="4"/>
  <c r="N51" i="4" s="1"/>
  <c r="L51" i="4" s="1"/>
  <c r="I51" i="4"/>
  <c r="AD60" i="4"/>
  <c r="AA60" i="4"/>
  <c r="AD59" i="4"/>
  <c r="AA59" i="4"/>
  <c r="AD55" i="4"/>
  <c r="AA55" i="4"/>
  <c r="P28" i="4"/>
  <c r="N28" i="4" s="1"/>
  <c r="L28" i="4" s="1"/>
  <c r="I40" i="4" l="1"/>
  <c r="I9" i="4" s="1"/>
  <c r="I8" i="4" s="1"/>
  <c r="G51" i="4"/>
  <c r="AM15" i="5"/>
  <c r="U54" i="5"/>
  <c r="U53" i="5"/>
  <c r="T46" i="5"/>
  <c r="U46" i="5" s="1"/>
  <c r="T47" i="5"/>
  <c r="U47" i="5" s="1"/>
  <c r="T48" i="5"/>
  <c r="U48" i="5" s="1"/>
  <c r="T49" i="5"/>
  <c r="U49" i="5" s="1"/>
  <c r="T50" i="5"/>
  <c r="U50" i="5" s="1"/>
  <c r="T45" i="5"/>
  <c r="Q43" i="5"/>
  <c r="T42" i="5"/>
  <c r="T38" i="5"/>
  <c r="Q36" i="5"/>
  <c r="Q32" i="5"/>
  <c r="E51" i="4" l="1"/>
  <c r="G40" i="4"/>
  <c r="U45" i="5"/>
  <c r="U44" i="5" s="1"/>
  <c r="T44" i="5"/>
  <c r="Q38" i="5"/>
  <c r="T23" i="5"/>
  <c r="Q42" i="5"/>
  <c r="Q41" i="5" s="1"/>
  <c r="T41" i="5"/>
  <c r="Q29" i="5"/>
  <c r="U26" i="5"/>
  <c r="U23" i="5" s="1"/>
  <c r="U22" i="5" l="1"/>
  <c r="T22" i="5"/>
  <c r="Q26" i="5"/>
  <c r="Q23" i="5" s="1"/>
  <c r="Q22" i="5" s="1"/>
  <c r="F12" i="5"/>
  <c r="G12" i="5"/>
  <c r="H12" i="5"/>
  <c r="I12" i="5"/>
  <c r="J12" i="5"/>
  <c r="P12" i="5"/>
  <c r="Q12" i="5"/>
  <c r="R12" i="5"/>
  <c r="S12" i="5"/>
  <c r="T12" i="5"/>
  <c r="U12" i="5"/>
  <c r="V12" i="5"/>
  <c r="AK22" i="5"/>
  <c r="AJ22" i="5"/>
  <c r="AI22" i="5"/>
  <c r="AH22" i="5"/>
  <c r="AG22" i="5"/>
  <c r="AF22" i="5"/>
  <c r="F10" i="5"/>
  <c r="G10" i="5"/>
  <c r="H10" i="5"/>
  <c r="I10" i="5"/>
  <c r="J10" i="5"/>
  <c r="P10" i="5"/>
  <c r="Q10" i="5"/>
  <c r="R10" i="5"/>
  <c r="S10" i="5"/>
  <c r="T10" i="5"/>
  <c r="U10" i="5"/>
  <c r="V10" i="5"/>
  <c r="O11" i="5"/>
  <c r="O10" i="5" s="1"/>
  <c r="N11" i="5"/>
  <c r="N10" i="5" s="1"/>
  <c r="M11" i="5"/>
  <c r="M10" i="5" s="1"/>
  <c r="L11" i="5"/>
  <c r="L10" i="5" s="1"/>
  <c r="E11" i="5"/>
  <c r="E10" i="5" s="1"/>
  <c r="U9" i="5" l="1"/>
  <c r="Q9" i="5"/>
  <c r="H9" i="5"/>
  <c r="T9" i="5"/>
  <c r="T8" i="5" s="1"/>
  <c r="P9" i="5"/>
  <c r="P8" i="5" s="1"/>
  <c r="G9" i="5"/>
  <c r="G8" i="5" s="1"/>
  <c r="J9" i="5"/>
  <c r="I9" i="5"/>
  <c r="S9" i="5"/>
  <c r="S8" i="5" s="1"/>
  <c r="F9" i="5"/>
  <c r="F8" i="5" s="1"/>
  <c r="V9" i="5"/>
  <c r="V8" i="5" s="1"/>
  <c r="R9" i="5"/>
  <c r="R8" i="5" s="1"/>
  <c r="U8" i="5"/>
  <c r="Q8" i="5"/>
  <c r="K11" i="5"/>
  <c r="K10" i="5" s="1"/>
  <c r="O21" i="5" l="1"/>
  <c r="N21" i="5"/>
  <c r="M21" i="5"/>
  <c r="L21" i="5"/>
  <c r="E21" i="5"/>
  <c r="O13" i="5"/>
  <c r="O12" i="5" s="1"/>
  <c r="N13" i="5"/>
  <c r="N12" i="5" s="1"/>
  <c r="M13" i="5"/>
  <c r="M12" i="5" s="1"/>
  <c r="L13" i="5"/>
  <c r="L12" i="5" s="1"/>
  <c r="E13" i="5"/>
  <c r="E12" i="5" s="1"/>
  <c r="O20" i="5"/>
  <c r="N20" i="5"/>
  <c r="M20" i="5"/>
  <c r="L20" i="5"/>
  <c r="E20" i="5"/>
  <c r="O19" i="5"/>
  <c r="N19" i="5"/>
  <c r="M19" i="5"/>
  <c r="L19" i="5"/>
  <c r="E19" i="5"/>
  <c r="A19" i="5"/>
  <c r="A20" i="5" s="1"/>
  <c r="O18" i="5"/>
  <c r="N18" i="5"/>
  <c r="M18" i="5"/>
  <c r="L18" i="5"/>
  <c r="E18" i="5"/>
  <c r="F24" i="3"/>
  <c r="G24" i="3"/>
  <c r="H24" i="3"/>
  <c r="I24" i="3"/>
  <c r="J24" i="3"/>
  <c r="L24" i="3"/>
  <c r="M24" i="3"/>
  <c r="N24" i="3"/>
  <c r="O24" i="3"/>
  <c r="P24" i="3"/>
  <c r="Q24" i="3"/>
  <c r="Q21" i="3" s="1"/>
  <c r="R24" i="3"/>
  <c r="R21" i="3" s="1"/>
  <c r="S24" i="3"/>
  <c r="S21" i="3" s="1"/>
  <c r="F12" i="3"/>
  <c r="G12" i="3"/>
  <c r="H12" i="3"/>
  <c r="I12" i="3"/>
  <c r="J12" i="3"/>
  <c r="L12" i="3"/>
  <c r="M12" i="3"/>
  <c r="P12" i="3"/>
  <c r="K21" i="5" l="1"/>
  <c r="K13" i="5"/>
  <c r="K12" i="5" s="1"/>
  <c r="K20" i="5"/>
  <c r="K19" i="5"/>
  <c r="K18" i="5"/>
  <c r="A209" i="4" l="1"/>
  <c r="A210" i="4" s="1"/>
  <c r="A211" i="4" s="1"/>
  <c r="A212" i="4" s="1"/>
  <c r="A215" i="4"/>
  <c r="A216" i="4" s="1"/>
  <c r="A217" i="4" s="1"/>
  <c r="A218" i="4" s="1"/>
  <c r="A219" i="4" s="1"/>
  <c r="Q149" i="4"/>
  <c r="P149" i="4"/>
  <c r="O149" i="4"/>
  <c r="N149" i="4" l="1"/>
  <c r="L149" i="4" s="1"/>
  <c r="O196" i="4"/>
  <c r="P196" i="4"/>
  <c r="Q196" i="4"/>
  <c r="R205" i="4"/>
  <c r="R173" i="4" s="1"/>
  <c r="O205" i="4"/>
  <c r="O206" i="4"/>
  <c r="P205" i="4"/>
  <c r="O146" i="4"/>
  <c r="N205" i="4" l="1"/>
  <c r="L205" i="4" s="1"/>
  <c r="N196" i="4"/>
  <c r="L196" i="4" s="1"/>
  <c r="F31" i="3"/>
  <c r="G31" i="3"/>
  <c r="H31" i="3"/>
  <c r="I31" i="3"/>
  <c r="J31" i="3"/>
  <c r="P31" i="3"/>
  <c r="F22" i="3"/>
  <c r="G22" i="3"/>
  <c r="H22" i="3"/>
  <c r="I22" i="3"/>
  <c r="J22" i="3"/>
  <c r="K22" i="3"/>
  <c r="L22" i="3"/>
  <c r="M22" i="3"/>
  <c r="N22" i="3"/>
  <c r="O22" i="3"/>
  <c r="P22" i="3"/>
  <c r="E23" i="3"/>
  <c r="E22" i="3" s="1"/>
  <c r="F19" i="3"/>
  <c r="G19" i="3"/>
  <c r="H19" i="3"/>
  <c r="I19" i="3"/>
  <c r="J19" i="3"/>
  <c r="K19" i="3"/>
  <c r="N19" i="3"/>
  <c r="E20" i="3"/>
  <c r="E19" i="3" s="1"/>
  <c r="I21" i="3" l="1"/>
  <c r="I18" i="3" s="1"/>
  <c r="H21" i="3"/>
  <c r="H18" i="3" s="1"/>
  <c r="P21" i="3"/>
  <c r="G21" i="3"/>
  <c r="G18" i="3" s="1"/>
  <c r="J21" i="3"/>
  <c r="J18" i="3" s="1"/>
  <c r="F21" i="3"/>
  <c r="F18" i="3" s="1"/>
  <c r="K29" i="3"/>
  <c r="E29" i="3"/>
  <c r="K28" i="3"/>
  <c r="E28" i="3"/>
  <c r="K27" i="3"/>
  <c r="E27" i="3"/>
  <c r="K26" i="3"/>
  <c r="E26" i="3"/>
  <c r="A26" i="3"/>
  <c r="A27" i="3" s="1"/>
  <c r="A28" i="3" s="1"/>
  <c r="A29" i="3" s="1"/>
  <c r="K25" i="3"/>
  <c r="E25" i="3"/>
  <c r="AE18" i="3"/>
  <c r="AD18" i="3"/>
  <c r="AC18" i="3"/>
  <c r="AB18" i="3"/>
  <c r="AA18" i="3"/>
  <c r="Z18" i="3"/>
  <c r="O113" i="4" l="1"/>
  <c r="P113" i="4"/>
  <c r="Q113" i="4"/>
  <c r="N113" i="4" l="1"/>
  <c r="L113" i="4" s="1"/>
  <c r="F10" i="3"/>
  <c r="G10" i="3"/>
  <c r="H10" i="3"/>
  <c r="I10" i="3"/>
  <c r="J10" i="3"/>
  <c r="P10" i="3"/>
  <c r="P9" i="3" s="1"/>
  <c r="O15" i="4"/>
  <c r="N15" i="4" s="1"/>
  <c r="Q15" i="4"/>
  <c r="R15" i="4"/>
  <c r="L15" i="4" l="1"/>
  <c r="H9" i="3"/>
  <c r="H8" i="3" s="1"/>
  <c r="G9" i="3"/>
  <c r="G8" i="3" s="1"/>
  <c r="D4" i="4" s="1"/>
  <c r="I9" i="3"/>
  <c r="I8" i="3" s="1"/>
  <c r="J9" i="3"/>
  <c r="J8" i="3" s="1"/>
  <c r="F9" i="3"/>
  <c r="F8" i="3" s="1"/>
  <c r="AJ8" i="4" s="1"/>
  <c r="O73" i="4"/>
  <c r="P73" i="4"/>
  <c r="Q73" i="4"/>
  <c r="N73" i="4" l="1"/>
  <c r="L73" i="4" s="1"/>
  <c r="AK8" i="4"/>
  <c r="K43" i="5" l="1"/>
  <c r="N13" i="3"/>
  <c r="N14" i="3"/>
  <c r="N15" i="3"/>
  <c r="E14" i="3"/>
  <c r="E15" i="3"/>
  <c r="L15" i="5"/>
  <c r="M15" i="5"/>
  <c r="N15" i="5"/>
  <c r="O15" i="5"/>
  <c r="L16" i="5"/>
  <c r="M16" i="5"/>
  <c r="N16" i="5"/>
  <c r="O16" i="5"/>
  <c r="L17" i="5"/>
  <c r="M17" i="5"/>
  <c r="N17" i="5"/>
  <c r="O17" i="5"/>
  <c r="E15" i="5"/>
  <c r="E16" i="5"/>
  <c r="E17" i="5"/>
  <c r="E14" i="5" l="1"/>
  <c r="E9" i="5" s="1"/>
  <c r="L14" i="5"/>
  <c r="L9" i="5" s="1"/>
  <c r="O14" i="5"/>
  <c r="O9" i="5" s="1"/>
  <c r="N14" i="5"/>
  <c r="N9" i="5" s="1"/>
  <c r="M14" i="5"/>
  <c r="M9" i="5" s="1"/>
  <c r="O12" i="3"/>
  <c r="N12" i="3"/>
  <c r="E12" i="3"/>
  <c r="K13" i="3"/>
  <c r="K15" i="3"/>
  <c r="K17" i="5"/>
  <c r="K16" i="5"/>
  <c r="K15" i="5"/>
  <c r="K14" i="3"/>
  <c r="K14" i="5" l="1"/>
  <c r="K9" i="5" s="1"/>
  <c r="K12" i="3"/>
  <c r="A33" i="3"/>
  <c r="A34" i="3" s="1"/>
  <c r="A35" i="3" s="1"/>
  <c r="A36" i="3" s="1"/>
  <c r="A37" i="3" s="1"/>
  <c r="A38" i="3" s="1"/>
  <c r="A39" i="3" s="1"/>
  <c r="A40" i="3" s="1"/>
  <c r="A41" i="3" s="1"/>
  <c r="A42" i="3" s="1"/>
  <c r="A43" i="3" s="1"/>
  <c r="A44" i="3" s="1"/>
  <c r="A45" i="3" s="1"/>
  <c r="A46" i="3" s="1"/>
  <c r="A47" i="3" s="1"/>
  <c r="O142" i="4"/>
  <c r="N142" i="4" s="1"/>
  <c r="L142" i="4" s="1"/>
  <c r="P142" i="4"/>
  <c r="Q142" i="4"/>
  <c r="K30" i="3" l="1"/>
  <c r="K24" i="3" s="1"/>
  <c r="L20" i="3"/>
  <c r="L19" i="3" s="1"/>
  <c r="M20" i="3"/>
  <c r="M19" i="3" s="1"/>
  <c r="O20" i="3"/>
  <c r="O19" i="3" s="1"/>
  <c r="P20" i="3"/>
  <c r="P19" i="3" s="1"/>
  <c r="P18" i="3" s="1"/>
  <c r="P8" i="3" s="1"/>
  <c r="E35" i="3" l="1"/>
  <c r="K54" i="5"/>
  <c r="E54" i="5"/>
  <c r="A25" i="5"/>
  <c r="A26" i="5" s="1"/>
  <c r="A27" i="5" s="1"/>
  <c r="A31" i="5"/>
  <c r="O40" i="5"/>
  <c r="N40" i="5"/>
  <c r="M40" i="5"/>
  <c r="L40" i="5"/>
  <c r="E40" i="5"/>
  <c r="O39" i="5"/>
  <c r="N39" i="5"/>
  <c r="M39" i="5"/>
  <c r="L39" i="5"/>
  <c r="E39" i="5"/>
  <c r="K57" i="5"/>
  <c r="E57" i="5"/>
  <c r="O56" i="5"/>
  <c r="N56" i="5"/>
  <c r="M56" i="5"/>
  <c r="E56" i="5"/>
  <c r="A16" i="5"/>
  <c r="A17" i="5" s="1"/>
  <c r="E43" i="5"/>
  <c r="O38" i="5"/>
  <c r="N38" i="5"/>
  <c r="M38" i="5"/>
  <c r="L38" i="5"/>
  <c r="E38" i="5"/>
  <c r="N55" i="5"/>
  <c r="K55" i="5" s="1"/>
  <c r="E55" i="5"/>
  <c r="N37" i="5"/>
  <c r="E37" i="5"/>
  <c r="K36" i="5"/>
  <c r="E36" i="5"/>
  <c r="O35" i="5"/>
  <c r="N35" i="5"/>
  <c r="M35" i="5"/>
  <c r="L35" i="5"/>
  <c r="E35" i="5"/>
  <c r="N53" i="5"/>
  <c r="M53" i="5"/>
  <c r="L53" i="5"/>
  <c r="I53" i="5"/>
  <c r="I44" i="5" s="1"/>
  <c r="I22" i="5" s="1"/>
  <c r="I8" i="5" s="1"/>
  <c r="O52" i="5"/>
  <c r="N52" i="5"/>
  <c r="M52" i="5"/>
  <c r="L52" i="5"/>
  <c r="E52" i="5"/>
  <c r="N34" i="5"/>
  <c r="E34" i="5"/>
  <c r="K33" i="5"/>
  <c r="E33" i="5"/>
  <c r="K42" i="5"/>
  <c r="K41" i="5" s="1"/>
  <c r="E42" i="5"/>
  <c r="O51" i="5"/>
  <c r="N51" i="5"/>
  <c r="M51" i="5"/>
  <c r="L51" i="5"/>
  <c r="J51" i="5"/>
  <c r="J44" i="5" s="1"/>
  <c r="J22" i="5" s="1"/>
  <c r="J8" i="5" s="1"/>
  <c r="O29" i="5"/>
  <c r="M29" i="5"/>
  <c r="L29" i="5"/>
  <c r="H29" i="5"/>
  <c r="H23" i="5" s="1"/>
  <c r="H22" i="5" s="1"/>
  <c r="H8" i="5" s="1"/>
  <c r="K50" i="5"/>
  <c r="E50" i="5"/>
  <c r="K49" i="5"/>
  <c r="E49" i="5"/>
  <c r="K48" i="5"/>
  <c r="E48" i="5"/>
  <c r="K47" i="5"/>
  <c r="E47" i="5"/>
  <c r="K46" i="5"/>
  <c r="E46" i="5"/>
  <c r="K45" i="5"/>
  <c r="E45" i="5"/>
  <c r="A46" i="5"/>
  <c r="A47" i="5" s="1"/>
  <c r="A48" i="5" s="1"/>
  <c r="A49" i="5" s="1"/>
  <c r="A50" i="5" s="1"/>
  <c r="A51" i="5" s="1"/>
  <c r="A52" i="5" s="1"/>
  <c r="A53" i="5" s="1"/>
  <c r="A54" i="5" s="1"/>
  <c r="A55" i="5" s="1"/>
  <c r="A56" i="5" s="1"/>
  <c r="A57" i="5" s="1"/>
  <c r="K28" i="5"/>
  <c r="E28" i="5"/>
  <c r="O32" i="5"/>
  <c r="N32" i="5"/>
  <c r="M32" i="5"/>
  <c r="L32" i="5"/>
  <c r="E32" i="5"/>
  <c r="K31" i="5"/>
  <c r="E31" i="5"/>
  <c r="K30" i="5"/>
  <c r="E30" i="5"/>
  <c r="O27" i="5"/>
  <c r="N27" i="5"/>
  <c r="M27" i="5"/>
  <c r="L27" i="5"/>
  <c r="E27" i="5"/>
  <c r="O26" i="5"/>
  <c r="N26" i="5"/>
  <c r="M26" i="5"/>
  <c r="L26" i="5"/>
  <c r="E26" i="5"/>
  <c r="O25" i="5"/>
  <c r="N25" i="5"/>
  <c r="M25" i="5"/>
  <c r="L25" i="5"/>
  <c r="E25" i="5"/>
  <c r="O24" i="5"/>
  <c r="N24" i="5"/>
  <c r="E24" i="5"/>
  <c r="AK9" i="5"/>
  <c r="AJ9" i="5"/>
  <c r="AH9" i="5"/>
  <c r="AG9" i="5"/>
  <c r="AK8" i="5"/>
  <c r="AJ8" i="5"/>
  <c r="AH8" i="5"/>
  <c r="AG8" i="5"/>
  <c r="AK5" i="5"/>
  <c r="AJ5" i="5"/>
  <c r="AH5" i="5"/>
  <c r="AG5" i="5"/>
  <c r="R219" i="4"/>
  <c r="Q219" i="4"/>
  <c r="P219" i="4"/>
  <c r="O219" i="4"/>
  <c r="Q217" i="4"/>
  <c r="P217" i="4"/>
  <c r="N217" i="4" s="1"/>
  <c r="Q215" i="4"/>
  <c r="P215" i="4"/>
  <c r="O215" i="4"/>
  <c r="Q214" i="4"/>
  <c r="P214" i="4"/>
  <c r="N214" i="4" s="1"/>
  <c r="Q211" i="4"/>
  <c r="P211" i="4"/>
  <c r="N211" i="4" s="1"/>
  <c r="L211" i="4" s="1"/>
  <c r="Q210" i="4"/>
  <c r="P210" i="4"/>
  <c r="N210" i="4" s="1"/>
  <c r="Q209" i="4"/>
  <c r="P209" i="4"/>
  <c r="N209" i="4" s="1"/>
  <c r="L209" i="4" s="1"/>
  <c r="Q206" i="4"/>
  <c r="P206" i="4"/>
  <c r="N206" i="4" s="1"/>
  <c r="Q204" i="4"/>
  <c r="P204" i="4"/>
  <c r="O204" i="4"/>
  <c r="P203" i="4"/>
  <c r="N203" i="4" s="1"/>
  <c r="L203" i="4" s="1"/>
  <c r="Q202" i="4"/>
  <c r="P202" i="4"/>
  <c r="O202" i="4"/>
  <c r="AD199" i="4"/>
  <c r="AA199" i="4"/>
  <c r="P199" i="4"/>
  <c r="N199" i="4" s="1"/>
  <c r="L199" i="4" s="1"/>
  <c r="P198" i="4"/>
  <c r="O198" i="4"/>
  <c r="Q197" i="4"/>
  <c r="P197" i="4"/>
  <c r="O197" i="4"/>
  <c r="Q195" i="4"/>
  <c r="P195" i="4"/>
  <c r="O195" i="4"/>
  <c r="N195" i="4" s="1"/>
  <c r="Q194" i="4"/>
  <c r="P194" i="4"/>
  <c r="O194" i="4"/>
  <c r="AD193" i="4"/>
  <c r="AA193" i="4"/>
  <c r="P193" i="4"/>
  <c r="N193" i="4" s="1"/>
  <c r="L193" i="4" s="1"/>
  <c r="AD192" i="4"/>
  <c r="AA192" i="4"/>
  <c r="Q191" i="4"/>
  <c r="P191" i="4"/>
  <c r="N191" i="4" s="1"/>
  <c r="Q190" i="4"/>
  <c r="P190" i="4"/>
  <c r="N190" i="4" s="1"/>
  <c r="L190" i="4" s="1"/>
  <c r="Q189" i="4"/>
  <c r="P189" i="4"/>
  <c r="N189" i="4" s="1"/>
  <c r="Q188" i="4"/>
  <c r="P188" i="4"/>
  <c r="O188" i="4"/>
  <c r="Q187" i="4"/>
  <c r="L187" i="4" s="1"/>
  <c r="Q186" i="4"/>
  <c r="P186" i="4"/>
  <c r="O186" i="4"/>
  <c r="AD185" i="4"/>
  <c r="AA185" i="4"/>
  <c r="O185" i="4"/>
  <c r="N185" i="4" s="1"/>
  <c r="L185" i="4" s="1"/>
  <c r="Q184" i="4"/>
  <c r="P184" i="4"/>
  <c r="N184" i="4" s="1"/>
  <c r="Q183" i="4"/>
  <c r="P183" i="4"/>
  <c r="N183" i="4" s="1"/>
  <c r="L183" i="4" s="1"/>
  <c r="Q180" i="4"/>
  <c r="P180" i="4"/>
  <c r="O180" i="4"/>
  <c r="Q179" i="4"/>
  <c r="P179" i="4"/>
  <c r="O179" i="4"/>
  <c r="Q172" i="4"/>
  <c r="P172" i="4"/>
  <c r="O172" i="4"/>
  <c r="Q169" i="4"/>
  <c r="P169" i="4"/>
  <c r="O169" i="4"/>
  <c r="N169" i="4" s="1"/>
  <c r="M164" i="4"/>
  <c r="Q168" i="4"/>
  <c r="P168" i="4"/>
  <c r="O168" i="4"/>
  <c r="N168" i="4" s="1"/>
  <c r="Q167" i="4"/>
  <c r="P167" i="4"/>
  <c r="O167" i="4"/>
  <c r="P165" i="4"/>
  <c r="N165" i="4" s="1"/>
  <c r="P163" i="4"/>
  <c r="N163" i="4" s="1"/>
  <c r="L163" i="4" s="1"/>
  <c r="Q160" i="4"/>
  <c r="P160" i="4"/>
  <c r="O160" i="4"/>
  <c r="N160" i="4" s="1"/>
  <c r="Q159" i="4"/>
  <c r="P159" i="4"/>
  <c r="O159" i="4"/>
  <c r="Q158" i="4"/>
  <c r="P158" i="4"/>
  <c r="O158" i="4"/>
  <c r="Q157" i="4"/>
  <c r="P157" i="4"/>
  <c r="O157" i="4"/>
  <c r="Q156" i="4"/>
  <c r="P156" i="4"/>
  <c r="O156" i="4"/>
  <c r="N156" i="4" s="1"/>
  <c r="AD154" i="4"/>
  <c r="AA154" i="4"/>
  <c r="P154" i="4"/>
  <c r="N154" i="4" s="1"/>
  <c r="L154" i="4" s="1"/>
  <c r="AD153" i="4"/>
  <c r="AA153" i="4"/>
  <c r="P153" i="4"/>
  <c r="N153" i="4" s="1"/>
  <c r="L153" i="4" s="1"/>
  <c r="Q152" i="4"/>
  <c r="P152" i="4"/>
  <c r="N152" i="4" s="1"/>
  <c r="L152" i="4" s="1"/>
  <c r="Q151" i="4"/>
  <c r="P151" i="4"/>
  <c r="N151" i="4" s="1"/>
  <c r="Q150" i="4"/>
  <c r="P150" i="4"/>
  <c r="O150" i="4"/>
  <c r="Q148" i="4"/>
  <c r="P148" i="4"/>
  <c r="O148" i="4"/>
  <c r="N148" i="4" s="1"/>
  <c r="Q147" i="4"/>
  <c r="P147" i="4"/>
  <c r="N147" i="4" s="1"/>
  <c r="Q146" i="4"/>
  <c r="P146" i="4"/>
  <c r="N146" i="4" s="1"/>
  <c r="L146" i="4" s="1"/>
  <c r="Q145" i="4"/>
  <c r="P145" i="4"/>
  <c r="N145" i="4" s="1"/>
  <c r="Q144" i="4"/>
  <c r="P144" i="4"/>
  <c r="N144" i="4" s="1"/>
  <c r="L144" i="4" s="1"/>
  <c r="Q143" i="4"/>
  <c r="P143" i="4"/>
  <c r="O143" i="4"/>
  <c r="Q132" i="4"/>
  <c r="P132" i="4"/>
  <c r="O132" i="4"/>
  <c r="Q131" i="4"/>
  <c r="P131" i="4"/>
  <c r="O131" i="4"/>
  <c r="Q130" i="4"/>
  <c r="P130" i="4"/>
  <c r="O130" i="4"/>
  <c r="N130" i="4" s="1"/>
  <c r="Q77" i="4"/>
  <c r="P77" i="4"/>
  <c r="O77" i="4"/>
  <c r="P76" i="4"/>
  <c r="O76" i="4"/>
  <c r="Q75" i="4"/>
  <c r="P75" i="4"/>
  <c r="N75" i="4" s="1"/>
  <c r="Q72" i="4"/>
  <c r="P72" i="4"/>
  <c r="O72" i="4"/>
  <c r="Q71" i="4"/>
  <c r="P71" i="4"/>
  <c r="O71" i="4"/>
  <c r="Q70" i="4"/>
  <c r="P70" i="4"/>
  <c r="O70" i="4"/>
  <c r="N70" i="4" s="1"/>
  <c r="Q69" i="4"/>
  <c r="P69" i="4"/>
  <c r="O69" i="4"/>
  <c r="Q68" i="4"/>
  <c r="P68" i="4"/>
  <c r="O68" i="4"/>
  <c r="Q67" i="4"/>
  <c r="P67" i="4"/>
  <c r="O67" i="4"/>
  <c r="Q66" i="4"/>
  <c r="P66" i="4"/>
  <c r="O66" i="4"/>
  <c r="N66" i="4" s="1"/>
  <c r="Q65" i="4"/>
  <c r="P65" i="4"/>
  <c r="O65" i="4"/>
  <c r="Q64" i="4"/>
  <c r="P64" i="4"/>
  <c r="O64" i="4"/>
  <c r="Q63" i="4"/>
  <c r="P63" i="4"/>
  <c r="O63" i="4"/>
  <c r="Q62" i="4"/>
  <c r="P62" i="4"/>
  <c r="O62" i="4"/>
  <c r="N62" i="4" s="1"/>
  <c r="Q61" i="4"/>
  <c r="P61" i="4"/>
  <c r="O61" i="4"/>
  <c r="M40" i="4"/>
  <c r="Q50" i="4"/>
  <c r="P50" i="4"/>
  <c r="N50" i="4" s="1"/>
  <c r="Q49" i="4"/>
  <c r="P49" i="4"/>
  <c r="N49" i="4" s="1"/>
  <c r="L49" i="4" s="1"/>
  <c r="Q48" i="4"/>
  <c r="P48" i="4"/>
  <c r="N48" i="4" s="1"/>
  <c r="Q47" i="4"/>
  <c r="P47" i="4"/>
  <c r="N47" i="4" s="1"/>
  <c r="L47" i="4" s="1"/>
  <c r="Q46" i="4"/>
  <c r="O46" i="4"/>
  <c r="Q45" i="4"/>
  <c r="O45" i="4"/>
  <c r="P45" i="4"/>
  <c r="Q44" i="4"/>
  <c r="O44" i="4"/>
  <c r="S40" i="4"/>
  <c r="Q39" i="4"/>
  <c r="P39" i="4"/>
  <c r="N39" i="4" s="1"/>
  <c r="Q38" i="4"/>
  <c r="P38" i="4"/>
  <c r="O38" i="4"/>
  <c r="Q37" i="4"/>
  <c r="P37" i="4"/>
  <c r="O37" i="4"/>
  <c r="E33" i="4"/>
  <c r="Q122" i="4"/>
  <c r="O122" i="4"/>
  <c r="N122" i="4" s="1"/>
  <c r="Q119" i="4"/>
  <c r="P119" i="4"/>
  <c r="O119" i="4"/>
  <c r="Q118" i="4"/>
  <c r="P118" i="4"/>
  <c r="O118" i="4"/>
  <c r="Q115" i="4"/>
  <c r="P115" i="4"/>
  <c r="O115" i="4"/>
  <c r="N115" i="4" s="1"/>
  <c r="Q114" i="4"/>
  <c r="P114" i="4"/>
  <c r="O114" i="4"/>
  <c r="Q112" i="4"/>
  <c r="P112" i="4"/>
  <c r="O112" i="4"/>
  <c r="Q111" i="4"/>
  <c r="P111" i="4"/>
  <c r="N111" i="4" s="1"/>
  <c r="L111" i="4" s="1"/>
  <c r="Q110" i="4"/>
  <c r="P110" i="4"/>
  <c r="N110" i="4" s="1"/>
  <c r="Q109" i="4"/>
  <c r="P109" i="4"/>
  <c r="O109" i="4"/>
  <c r="Q32" i="4"/>
  <c r="Q31" i="4" s="1"/>
  <c r="P32" i="4"/>
  <c r="P31" i="4" s="1"/>
  <c r="O32" i="4"/>
  <c r="M31" i="4"/>
  <c r="E31" i="4"/>
  <c r="Q104" i="4"/>
  <c r="P104" i="4"/>
  <c r="O104" i="4"/>
  <c r="Q103" i="4"/>
  <c r="P103" i="4"/>
  <c r="O103" i="4"/>
  <c r="N103" i="4" s="1"/>
  <c r="Q102" i="4"/>
  <c r="P102" i="4"/>
  <c r="O102" i="4"/>
  <c r="M79" i="4"/>
  <c r="AD101" i="4"/>
  <c r="AA101" i="4"/>
  <c r="AD100" i="4"/>
  <c r="AA100" i="4"/>
  <c r="Q99" i="4"/>
  <c r="P99" i="4"/>
  <c r="O99" i="4"/>
  <c r="Q97" i="4"/>
  <c r="P97" i="4"/>
  <c r="N97" i="4" s="1"/>
  <c r="Q95" i="4"/>
  <c r="P95" i="4"/>
  <c r="N95" i="4" s="1"/>
  <c r="P29" i="4"/>
  <c r="N29" i="4" s="1"/>
  <c r="L29" i="4" s="1"/>
  <c r="Q25" i="4"/>
  <c r="P25" i="4"/>
  <c r="N25" i="4" s="1"/>
  <c r="Q24" i="4"/>
  <c r="P24" i="4"/>
  <c r="O24" i="4"/>
  <c r="AD23" i="4"/>
  <c r="AA23" i="4"/>
  <c r="P23" i="4"/>
  <c r="N23" i="4" s="1"/>
  <c r="L23" i="4" s="1"/>
  <c r="P22" i="4"/>
  <c r="N22" i="4" s="1"/>
  <c r="L22" i="4" s="1"/>
  <c r="P21" i="4"/>
  <c r="N21" i="4" s="1"/>
  <c r="L21" i="4" s="1"/>
  <c r="R20" i="4"/>
  <c r="Q20" i="4"/>
  <c r="P20" i="4"/>
  <c r="O20" i="4"/>
  <c r="R19" i="4"/>
  <c r="Q19" i="4"/>
  <c r="P19" i="4"/>
  <c r="O19" i="4"/>
  <c r="Q18" i="4"/>
  <c r="P18" i="4"/>
  <c r="N18" i="4" s="1"/>
  <c r="L18" i="4" s="1"/>
  <c r="Q17" i="4"/>
  <c r="P17" i="4"/>
  <c r="N17" i="4" s="1"/>
  <c r="Q16" i="4"/>
  <c r="P16" i="4"/>
  <c r="N16" i="4" s="1"/>
  <c r="L16" i="4" s="1"/>
  <c r="R12" i="4"/>
  <c r="Q12" i="4"/>
  <c r="P12" i="4"/>
  <c r="O12" i="4"/>
  <c r="N12" i="4" s="1"/>
  <c r="Q11" i="4"/>
  <c r="P11" i="4"/>
  <c r="N11" i="4" s="1"/>
  <c r="AF9" i="4"/>
  <c r="AE9" i="4"/>
  <c r="AC9" i="4"/>
  <c r="AB9" i="4"/>
  <c r="AF8" i="4"/>
  <c r="AE8" i="4"/>
  <c r="AC8" i="4"/>
  <c r="AB8" i="4"/>
  <c r="AF5" i="4"/>
  <c r="AE5" i="4"/>
  <c r="AC5" i="4"/>
  <c r="AB5" i="4"/>
  <c r="M23" i="5" l="1"/>
  <c r="N44" i="5"/>
  <c r="E41" i="5"/>
  <c r="L217" i="4"/>
  <c r="N45" i="4"/>
  <c r="L45" i="4" s="1"/>
  <c r="L11" i="4"/>
  <c r="L17" i="4"/>
  <c r="N19" i="4"/>
  <c r="L19" i="4" s="1"/>
  <c r="N20" i="4"/>
  <c r="L20" i="4" s="1"/>
  <c r="L25" i="4"/>
  <c r="L110" i="4"/>
  <c r="N112" i="4"/>
  <c r="L112" i="4" s="1"/>
  <c r="N119" i="4"/>
  <c r="L119" i="4" s="1"/>
  <c r="L39" i="4"/>
  <c r="Q40" i="4"/>
  <c r="L48" i="4"/>
  <c r="L50" i="4"/>
  <c r="N64" i="4"/>
  <c r="L64" i="4" s="1"/>
  <c r="N68" i="4"/>
  <c r="L68" i="4" s="1"/>
  <c r="N72" i="4"/>
  <c r="L72" i="4" s="1"/>
  <c r="N132" i="4"/>
  <c r="L132" i="4" s="1"/>
  <c r="L145" i="4"/>
  <c r="L147" i="4"/>
  <c r="L151" i="4"/>
  <c r="N158" i="4"/>
  <c r="L158" i="4" s="1"/>
  <c r="N179" i="4"/>
  <c r="L179" i="4" s="1"/>
  <c r="L184" i="4"/>
  <c r="L189" i="4"/>
  <c r="L191" i="4"/>
  <c r="N198" i="4"/>
  <c r="L198" i="4" s="1"/>
  <c r="L206" i="4"/>
  <c r="L210" i="4"/>
  <c r="L214" i="4"/>
  <c r="N24" i="4"/>
  <c r="L24" i="4" s="1"/>
  <c r="L97" i="4"/>
  <c r="N104" i="4"/>
  <c r="L104" i="4" s="1"/>
  <c r="N109" i="4"/>
  <c r="L109" i="4" s="1"/>
  <c r="N118" i="4"/>
  <c r="L118" i="4" s="1"/>
  <c r="N38" i="4"/>
  <c r="L38" i="4" s="1"/>
  <c r="N63" i="4"/>
  <c r="L63" i="4" s="1"/>
  <c r="N67" i="4"/>
  <c r="L67" i="4" s="1"/>
  <c r="N71" i="4"/>
  <c r="L71" i="4" s="1"/>
  <c r="N76" i="4"/>
  <c r="L76" i="4" s="1"/>
  <c r="N131" i="4"/>
  <c r="L131" i="4" s="1"/>
  <c r="N150" i="4"/>
  <c r="L150" i="4" s="1"/>
  <c r="N157" i="4"/>
  <c r="L157" i="4" s="1"/>
  <c r="N172" i="4"/>
  <c r="L172" i="4" s="1"/>
  <c r="N186" i="4"/>
  <c r="L186" i="4" s="1"/>
  <c r="N188" i="4"/>
  <c r="L188" i="4" s="1"/>
  <c r="N197" i="4"/>
  <c r="L197" i="4" s="1"/>
  <c r="N202" i="4"/>
  <c r="L202" i="4" s="1"/>
  <c r="N204" i="4"/>
  <c r="L204" i="4" s="1"/>
  <c r="L12" i="4"/>
  <c r="O31" i="4"/>
  <c r="N32" i="4"/>
  <c r="L32" i="4" s="1"/>
  <c r="L115" i="4"/>
  <c r="O33" i="4"/>
  <c r="N37" i="4"/>
  <c r="L37" i="4" s="1"/>
  <c r="L62" i="4"/>
  <c r="L66" i="4"/>
  <c r="L70" i="4"/>
  <c r="L130" i="4"/>
  <c r="L148" i="4"/>
  <c r="L156" i="4"/>
  <c r="L160" i="4"/>
  <c r="L168" i="4"/>
  <c r="L169" i="4"/>
  <c r="L195" i="4"/>
  <c r="O213" i="4"/>
  <c r="N215" i="4"/>
  <c r="L215" i="4" s="1"/>
  <c r="L103" i="4"/>
  <c r="L95" i="4"/>
  <c r="O79" i="4"/>
  <c r="N99" i="4"/>
  <c r="L99" i="4" s="1"/>
  <c r="N102" i="4"/>
  <c r="L102" i="4" s="1"/>
  <c r="N114" i="4"/>
  <c r="L114" i="4" s="1"/>
  <c r="L122" i="4"/>
  <c r="N61" i="4"/>
  <c r="L61" i="4" s="1"/>
  <c r="N65" i="4"/>
  <c r="L65" i="4" s="1"/>
  <c r="N69" i="4"/>
  <c r="L69" i="4" s="1"/>
  <c r="L75" i="4"/>
  <c r="N77" i="4"/>
  <c r="L77" i="4" s="1"/>
  <c r="N143" i="4"/>
  <c r="L143" i="4" s="1"/>
  <c r="N159" i="4"/>
  <c r="L159" i="4" s="1"/>
  <c r="N167" i="4"/>
  <c r="L167" i="4" s="1"/>
  <c r="N180" i="4"/>
  <c r="L180" i="4" s="1"/>
  <c r="N194" i="4"/>
  <c r="L194" i="4" s="1"/>
  <c r="N219" i="4"/>
  <c r="L219" i="4" s="1"/>
  <c r="O123" i="4"/>
  <c r="P207" i="4"/>
  <c r="Q213" i="4"/>
  <c r="P164" i="4"/>
  <c r="P33" i="4"/>
  <c r="M173" i="4"/>
  <c r="E79" i="4"/>
  <c r="Q33" i="4"/>
  <c r="P123" i="4"/>
  <c r="O173" i="4"/>
  <c r="E207" i="4"/>
  <c r="Q207" i="4"/>
  <c r="O23" i="5"/>
  <c r="E4" i="4"/>
  <c r="AL8" i="4"/>
  <c r="C4" i="4"/>
  <c r="AN8" i="4"/>
  <c r="F4" i="4"/>
  <c r="AM8" i="4"/>
  <c r="R10" i="4"/>
  <c r="P79" i="4"/>
  <c r="E74" i="4"/>
  <c r="Q123" i="4"/>
  <c r="O164" i="4"/>
  <c r="P173" i="4"/>
  <c r="E213" i="4"/>
  <c r="R213" i="4"/>
  <c r="R78" i="4" s="1"/>
  <c r="L44" i="5"/>
  <c r="Q79" i="4"/>
  <c r="O40" i="4"/>
  <c r="M123" i="4"/>
  <c r="E173" i="4"/>
  <c r="Q173" i="4"/>
  <c r="P213" i="4"/>
  <c r="L23" i="5"/>
  <c r="M44" i="5"/>
  <c r="M10" i="4"/>
  <c r="Q10" i="4"/>
  <c r="O10" i="4"/>
  <c r="Q74" i="4"/>
  <c r="M74" i="4"/>
  <c r="O74" i="4"/>
  <c r="P10" i="4"/>
  <c r="P74" i="4"/>
  <c r="E51" i="5"/>
  <c r="K34" i="5"/>
  <c r="E29" i="5"/>
  <c r="E23" i="5" s="1"/>
  <c r="O53" i="5"/>
  <c r="O44" i="5" s="1"/>
  <c r="K37" i="5"/>
  <c r="E164" i="4"/>
  <c r="E10" i="4"/>
  <c r="E123" i="4"/>
  <c r="AA9" i="4"/>
  <c r="AD5" i="4"/>
  <c r="P44" i="4"/>
  <c r="N44" i="4" s="1"/>
  <c r="L44" i="4" s="1"/>
  <c r="P46" i="4"/>
  <c r="N46" i="4" s="1"/>
  <c r="L46" i="4" s="1"/>
  <c r="AA8" i="4"/>
  <c r="AA5" i="4"/>
  <c r="L31" i="4"/>
  <c r="AD9" i="4"/>
  <c r="AF8" i="5"/>
  <c r="K32" i="5"/>
  <c r="K25" i="5"/>
  <c r="AI8" i="5"/>
  <c r="K24" i="5"/>
  <c r="K56" i="5"/>
  <c r="K39" i="5"/>
  <c r="AF5" i="5"/>
  <c r="K40" i="5"/>
  <c r="K26" i="5"/>
  <c r="AI9" i="5"/>
  <c r="E53" i="5"/>
  <c r="K38" i="5"/>
  <c r="AF9" i="5"/>
  <c r="N29" i="5"/>
  <c r="K29" i="5" s="1"/>
  <c r="K35" i="5"/>
  <c r="AI5" i="5"/>
  <c r="K51" i="5"/>
  <c r="K27" i="5"/>
  <c r="K52" i="5"/>
  <c r="AD8" i="4"/>
  <c r="E40" i="4"/>
  <c r="Q165" i="4"/>
  <c r="Q164" i="4" s="1"/>
  <c r="M22" i="5" l="1"/>
  <c r="M8" i="5" s="1"/>
  <c r="L22" i="5"/>
  <c r="L8" i="5" s="1"/>
  <c r="R9" i="4"/>
  <c r="R8" i="4" s="1"/>
  <c r="L165" i="4"/>
  <c r="L33" i="4"/>
  <c r="E44" i="5"/>
  <c r="E22" i="5" s="1"/>
  <c r="E8" i="5" s="1"/>
  <c r="O22" i="5"/>
  <c r="O8" i="5" s="1"/>
  <c r="L213" i="4"/>
  <c r="P40" i="4"/>
  <c r="E78" i="4"/>
  <c r="E9" i="4" s="1"/>
  <c r="E8" i="4" s="1"/>
  <c r="L79" i="4"/>
  <c r="L173" i="4"/>
  <c r="L123" i="4"/>
  <c r="K23" i="5"/>
  <c r="N23" i="5"/>
  <c r="N22" i="5" s="1"/>
  <c r="N8" i="5" s="1"/>
  <c r="L207" i="4"/>
  <c r="Q78" i="4"/>
  <c r="Q9" i="4" s="1"/>
  <c r="Q8" i="4" s="1"/>
  <c r="O78" i="4"/>
  <c r="O9" i="4" s="1"/>
  <c r="O8" i="4" s="1"/>
  <c r="M78" i="4"/>
  <c r="M9" i="4" s="1"/>
  <c r="M8" i="4" s="1"/>
  <c r="P78" i="4"/>
  <c r="L10" i="4"/>
  <c r="L74" i="4"/>
  <c r="K53" i="5"/>
  <c r="K44" i="5" s="1"/>
  <c r="L164" i="4"/>
  <c r="K22" i="5" l="1"/>
  <c r="K8" i="5" s="1"/>
  <c r="L40" i="4"/>
  <c r="L78" i="4"/>
  <c r="P9" i="4"/>
  <c r="P8" i="4" s="1"/>
  <c r="O8" i="2"/>
  <c r="E10" i="2"/>
  <c r="E9" i="2" s="1"/>
  <c r="E8" i="2" s="1"/>
  <c r="F10" i="2"/>
  <c r="F9" i="2" s="1"/>
  <c r="F8" i="2" s="1"/>
  <c r="H10" i="2"/>
  <c r="H9" i="2" s="1"/>
  <c r="H8" i="2" s="1"/>
  <c r="I10" i="2"/>
  <c r="I9" i="2" s="1"/>
  <c r="I8" i="2" s="1"/>
  <c r="E278" i="2"/>
  <c r="F278" i="2"/>
  <c r="G278" i="2"/>
  <c r="H278" i="2"/>
  <c r="I278" i="2"/>
  <c r="E147" i="2"/>
  <c r="F147" i="2"/>
  <c r="H147" i="2"/>
  <c r="O147" i="2"/>
  <c r="A149" i="2"/>
  <c r="A150" i="2" s="1"/>
  <c r="A151" i="2" s="1"/>
  <c r="A152" i="2" s="1"/>
  <c r="A153" i="2" s="1"/>
  <c r="A154" i="2" s="1"/>
  <c r="A155" i="2" s="1"/>
  <c r="A156" i="2" s="1"/>
  <c r="A157" i="2" s="1"/>
  <c r="A158" i="2" s="1"/>
  <c r="L9" i="4" l="1"/>
  <c r="L8" i="4" s="1"/>
  <c r="A280" i="2"/>
  <c r="A281" i="2" s="1"/>
  <c r="A282" i="2" s="1"/>
  <c r="A283" i="2" s="1"/>
  <c r="A284" i="2" s="1"/>
  <c r="A285" i="2" s="1"/>
  <c r="A286" i="2" s="1"/>
  <c r="A287" i="2" s="1"/>
  <c r="A288" i="2" s="1"/>
  <c r="A289" i="2" s="1"/>
  <c r="A290" i="2" s="1"/>
  <c r="A291" i="2" s="1"/>
  <c r="E272" i="2"/>
  <c r="F272" i="2"/>
  <c r="G272" i="2"/>
  <c r="H272" i="2"/>
  <c r="I272" i="2"/>
  <c r="K272" i="2"/>
  <c r="L272" i="2"/>
  <c r="O272" i="2"/>
  <c r="A274" i="2"/>
  <c r="A275" i="2" s="1"/>
  <c r="A276" i="2" s="1"/>
  <c r="A277" i="2" s="1"/>
  <c r="E232" i="2"/>
  <c r="F232" i="2"/>
  <c r="G232" i="2"/>
  <c r="H232" i="2"/>
  <c r="I232" i="2"/>
  <c r="A234" i="2"/>
  <c r="A235" i="2" s="1"/>
  <c r="A236" i="2" s="1"/>
  <c r="A237" i="2" s="1"/>
  <c r="A238" i="2" s="1"/>
  <c r="A239" i="2" s="1"/>
  <c r="A240" i="2" s="1"/>
  <c r="A241" i="2" s="1"/>
  <c r="A242" i="2" s="1"/>
  <c r="A243" i="2" s="1"/>
  <c r="A244" i="2" s="1"/>
  <c r="A245" i="2" s="1"/>
  <c r="A246" i="2" s="1"/>
  <c r="A247" i="2" s="1"/>
  <c r="A248" i="2" s="1"/>
  <c r="A249" i="2" s="1"/>
  <c r="A250" i="2" s="1"/>
  <c r="A251" i="2" s="1"/>
  <c r="A252" i="2" s="1"/>
  <c r="A253" i="2" s="1"/>
  <c r="A254" i="2" s="1"/>
  <c r="A255" i="2" s="1"/>
  <c r="A256" i="2" s="1"/>
  <c r="A257" i="2" s="1"/>
  <c r="A258" i="2" s="1"/>
  <c r="A259" i="2" s="1"/>
  <c r="A260" i="2" s="1"/>
  <c r="A261" i="2" s="1"/>
  <c r="A262" i="2" s="1"/>
  <c r="A263" i="2" s="1"/>
  <c r="A264" i="2" s="1"/>
  <c r="A265" i="2" s="1"/>
  <c r="A266" i="2" s="1"/>
  <c r="A267" i="2" s="1"/>
  <c r="A268" i="2" s="1"/>
  <c r="A269" i="2" s="1"/>
  <c r="A270" i="2" s="1"/>
  <c r="A271" i="2" s="1"/>
  <c r="A217" i="2"/>
  <c r="A218" i="2" s="1"/>
  <c r="A219" i="2" s="1"/>
  <c r="A220" i="2" s="1"/>
  <c r="A221" i="2" s="1"/>
  <c r="A222" i="2" s="1"/>
  <c r="A223" i="2" s="1"/>
  <c r="A224" i="2" s="1"/>
  <c r="A225" i="2" s="1"/>
  <c r="A226" i="2" s="1"/>
  <c r="A227" i="2" s="1"/>
  <c r="A228" i="2" s="1"/>
  <c r="A229" i="2" s="1"/>
  <c r="A230" i="2" s="1"/>
  <c r="A231" i="2" s="1"/>
  <c r="E215" i="2"/>
  <c r="F215" i="2"/>
  <c r="G215" i="2"/>
  <c r="I215" i="2"/>
  <c r="E160" i="2"/>
  <c r="F160" i="2"/>
  <c r="G160" i="2"/>
  <c r="I160" i="2"/>
  <c r="O160" i="2"/>
  <c r="A162" i="2"/>
  <c r="A163" i="2" s="1"/>
  <c r="A164" i="2" s="1"/>
  <c r="A165" i="2" s="1"/>
  <c r="A166" i="2" s="1"/>
  <c r="A167" i="2" s="1"/>
  <c r="A168" i="2" s="1"/>
  <c r="A169" i="2" s="1"/>
  <c r="A170" i="2" s="1"/>
  <c r="A171" i="2" s="1"/>
  <c r="A172" i="2" s="1"/>
  <c r="A173" i="2" s="1"/>
  <c r="A174" i="2" s="1"/>
  <c r="A175" i="2" s="1"/>
  <c r="A176" i="2" s="1"/>
  <c r="A177" i="2" s="1"/>
  <c r="A178" i="2" s="1"/>
  <c r="A179" i="2" s="1"/>
  <c r="A180" i="2" s="1"/>
  <c r="A181" i="2" s="1"/>
  <c r="A182" i="2" s="1"/>
  <c r="A183" i="2" s="1"/>
  <c r="A184" i="2" s="1"/>
  <c r="A185" i="2" s="1"/>
  <c r="A186" i="2" s="1"/>
  <c r="A187" i="2" s="1"/>
  <c r="A188" i="2" s="1"/>
  <c r="A189" i="2" s="1"/>
  <c r="A190" i="2" s="1"/>
  <c r="A191" i="2" s="1"/>
  <c r="A192" i="2" s="1"/>
  <c r="A193" i="2" s="1"/>
  <c r="A194" i="2" s="1"/>
  <c r="A195" i="2" s="1"/>
  <c r="A196" i="2" s="1"/>
  <c r="A197" i="2" s="1"/>
  <c r="A198" i="2" s="1"/>
  <c r="A199" i="2" s="1"/>
  <c r="A200" i="2" s="1"/>
  <c r="A201" i="2" s="1"/>
  <c r="A202" i="2" s="1"/>
  <c r="A203" i="2" s="1"/>
  <c r="A204" i="2" s="1"/>
  <c r="A205" i="2" s="1"/>
  <c r="A206" i="2" s="1"/>
  <c r="A207" i="2" s="1"/>
  <c r="A208" i="2" s="1"/>
  <c r="A209" i="2" s="1"/>
  <c r="A210" i="2" s="1"/>
  <c r="A211" i="2" s="1"/>
  <c r="A212" i="2" s="1"/>
  <c r="A213" i="2" s="1"/>
  <c r="A214" i="2" s="1"/>
  <c r="A102" i="2"/>
  <c r="A103" i="2" s="1"/>
  <c r="A104" i="2" s="1"/>
  <c r="A105" i="2" s="1"/>
  <c r="A106" i="2" s="1"/>
  <c r="A107" i="2" s="1"/>
  <c r="A108" i="2" s="1"/>
  <c r="A109" i="2" s="1"/>
  <c r="A110" i="2" s="1"/>
  <c r="A111" i="2" s="1"/>
  <c r="A112" i="2" s="1"/>
  <c r="A113" i="2" s="1"/>
  <c r="A114" i="2" s="1"/>
  <c r="A115" i="2" s="1"/>
  <c r="A116" i="2" s="1"/>
  <c r="A117" i="2" s="1"/>
  <c r="A118" i="2" s="1"/>
  <c r="A119" i="2" s="1"/>
  <c r="A120" i="2" s="1"/>
  <c r="A121" i="2" s="1"/>
  <c r="A122" i="2" s="1"/>
  <c r="A123" i="2" s="1"/>
  <c r="A124" i="2" s="1"/>
  <c r="A125" i="2" s="1"/>
  <c r="A126" i="2" s="1"/>
  <c r="A127" i="2" s="1"/>
  <c r="A128" i="2" s="1"/>
  <c r="A129" i="2" s="1"/>
  <c r="A130" i="2" s="1"/>
  <c r="A131" i="2" s="1"/>
  <c r="A132" i="2" s="1"/>
  <c r="A133" i="2" s="1"/>
  <c r="A134" i="2" s="1"/>
  <c r="A135" i="2" s="1"/>
  <c r="A136" i="2" s="1"/>
  <c r="A137" i="2" s="1"/>
  <c r="A138" i="2" s="1"/>
  <c r="A139" i="2" s="1"/>
  <c r="A140" i="2" s="1"/>
  <c r="A141" i="2" s="1"/>
  <c r="A142" i="2" s="1"/>
  <c r="A143" i="2" s="1"/>
  <c r="A144" i="2" s="1"/>
  <c r="A145" i="2" s="1"/>
  <c r="A146" i="2" s="1"/>
  <c r="E94" i="2"/>
  <c r="F94" i="2"/>
  <c r="G94" i="2"/>
  <c r="H94" i="2"/>
  <c r="I94" i="2"/>
  <c r="K94" i="2"/>
  <c r="O94" i="2"/>
  <c r="E100" i="2"/>
  <c r="F100" i="2"/>
  <c r="H100" i="2"/>
  <c r="I100" i="2"/>
  <c r="O100" i="2"/>
  <c r="P100" i="2"/>
  <c r="A96" i="2"/>
  <c r="A97" i="2" s="1"/>
  <c r="A98" i="2" s="1"/>
  <c r="A99" i="2" s="1"/>
  <c r="E39" i="2"/>
  <c r="F39" i="2"/>
  <c r="I39" i="2"/>
  <c r="A41" i="2"/>
  <c r="A42" i="2" s="1"/>
  <c r="A43" i="2" s="1"/>
  <c r="A44" i="2" s="1"/>
  <c r="A45" i="2" s="1"/>
  <c r="A46" i="2" s="1"/>
  <c r="A47" i="2" s="1"/>
  <c r="A48" i="2" s="1"/>
  <c r="A49" i="2" s="1"/>
  <c r="A50" i="2" s="1"/>
  <c r="A51" i="2" s="1"/>
  <c r="A52" i="2" s="1"/>
  <c r="A53" i="2" s="1"/>
  <c r="A54" i="2" s="1"/>
  <c r="A55" i="2" s="1"/>
  <c r="A56" i="2" s="1"/>
  <c r="A57" i="2" s="1"/>
  <c r="A58" i="2" s="1"/>
  <c r="A59" i="2" s="1"/>
  <c r="A60" i="2" s="1"/>
  <c r="A61" i="2" s="1"/>
  <c r="A62" i="2" s="1"/>
  <c r="A63" i="2" s="1"/>
  <c r="A64" i="2" s="1"/>
  <c r="A65" i="2" s="1"/>
  <c r="A66" i="2" s="1"/>
  <c r="A67" i="2" s="1"/>
  <c r="A68" i="2" s="1"/>
  <c r="A69" i="2" s="1"/>
  <c r="A70" i="2" s="1"/>
  <c r="A71" i="2" s="1"/>
  <c r="A72" i="2" s="1"/>
  <c r="A73" i="2" s="1"/>
  <c r="A74" i="2" s="1"/>
  <c r="A75" i="2" s="1"/>
  <c r="A76" i="2" s="1"/>
  <c r="A77" i="2" s="1"/>
  <c r="A78" i="2" s="1"/>
  <c r="A79" i="2" s="1"/>
  <c r="A80" i="2" s="1"/>
  <c r="A81" i="2" s="1"/>
  <c r="A82" i="2" s="1"/>
  <c r="A83" i="2" s="1"/>
  <c r="A84" i="2" s="1"/>
  <c r="A85" i="2" s="1"/>
  <c r="A86" i="2" s="1"/>
  <c r="A87" i="2" s="1"/>
  <c r="A88" i="2" s="1"/>
  <c r="A89" i="2" s="1"/>
  <c r="A90" i="2" s="1"/>
  <c r="A91" i="2" s="1"/>
  <c r="A92" i="2" s="1"/>
  <c r="A93" i="2" s="1"/>
  <c r="A12" i="2"/>
  <c r="A13" i="2" s="1"/>
  <c r="A14" i="2" s="1"/>
  <c r="A15" i="2" s="1"/>
  <c r="A16" i="2" s="1"/>
  <c r="A17" i="2" s="1"/>
  <c r="A18" i="2" s="1"/>
  <c r="A19" i="2" s="1"/>
  <c r="A20" i="2" s="1"/>
  <c r="A21" i="2" s="1"/>
  <c r="A22" i="2" s="1"/>
  <c r="A23" i="2" s="1"/>
  <c r="A24" i="2" s="1"/>
  <c r="A25" i="2" s="1"/>
  <c r="A26" i="2" s="1"/>
  <c r="A27" i="2" s="1"/>
  <c r="A28" i="2" s="1"/>
  <c r="A29" i="2" s="1"/>
  <c r="A30" i="2" s="1"/>
  <c r="A31" i="2" s="1"/>
  <c r="A32" i="2" s="1"/>
  <c r="A33" i="2" s="1"/>
  <c r="A34" i="2" s="1"/>
  <c r="A35" i="2" s="1"/>
  <c r="A36" i="2" s="1"/>
  <c r="A37" i="2" s="1"/>
  <c r="A38" i="2" s="1"/>
  <c r="O11" i="3"/>
  <c r="O10" i="3" s="1"/>
  <c r="O9" i="3" s="1"/>
  <c r="N11" i="3"/>
  <c r="N10" i="3" s="1"/>
  <c r="N9" i="3" s="1"/>
  <c r="M11" i="3"/>
  <c r="M10" i="3" s="1"/>
  <c r="M9" i="3" s="1"/>
  <c r="L11" i="3"/>
  <c r="L10" i="3" s="1"/>
  <c r="L9" i="3" s="1"/>
  <c r="E11" i="3"/>
  <c r="E10" i="3" s="1"/>
  <c r="E9" i="3" s="1"/>
  <c r="E33" i="3"/>
  <c r="E34" i="3"/>
  <c r="E40" i="3"/>
  <c r="E36" i="3"/>
  <c r="E32" i="3"/>
  <c r="E47" i="3"/>
  <c r="E46" i="3"/>
  <c r="E45" i="3"/>
  <c r="E44" i="3"/>
  <c r="E43" i="3"/>
  <c r="E42" i="3"/>
  <c r="E41" i="3"/>
  <c r="E39" i="3"/>
  <c r="E38" i="3"/>
  <c r="E37" i="3"/>
  <c r="E30" i="3"/>
  <c r="E24" i="3" s="1"/>
  <c r="M31" i="3"/>
  <c r="M21" i="3" s="1"/>
  <c r="M18" i="3" s="1"/>
  <c r="L31" i="3"/>
  <c r="L21" i="3" s="1"/>
  <c r="L18" i="3" s="1"/>
  <c r="AE9" i="3"/>
  <c r="AD9" i="3"/>
  <c r="AB9" i="3"/>
  <c r="AA9" i="3"/>
  <c r="AE8" i="3"/>
  <c r="AD8" i="3"/>
  <c r="AB8" i="3"/>
  <c r="AA8" i="3"/>
  <c r="AE5" i="3"/>
  <c r="AD5" i="3"/>
  <c r="AC5" i="3"/>
  <c r="AB5" i="3"/>
  <c r="AA5" i="3"/>
  <c r="D165" i="2"/>
  <c r="J165" i="2"/>
  <c r="D166" i="2"/>
  <c r="J166" i="2"/>
  <c r="D167" i="2"/>
  <c r="J167" i="2"/>
  <c r="D168" i="2"/>
  <c r="J168" i="2"/>
  <c r="D169" i="2"/>
  <c r="J169" i="2"/>
  <c r="D170" i="2"/>
  <c r="J170" i="2"/>
  <c r="D171" i="2"/>
  <c r="J171" i="2"/>
  <c r="D172" i="2"/>
  <c r="J172" i="2"/>
  <c r="D173" i="2"/>
  <c r="M173" i="2"/>
  <c r="J173" i="2" s="1"/>
  <c r="D174" i="2"/>
  <c r="M174" i="2"/>
  <c r="J174" i="2" s="1"/>
  <c r="D213" i="2"/>
  <c r="M213" i="2"/>
  <c r="J213" i="2" s="1"/>
  <c r="D214" i="2"/>
  <c r="M214" i="2"/>
  <c r="J214" i="2" s="1"/>
  <c r="D181" i="2"/>
  <c r="J181" i="2"/>
  <c r="D182" i="2"/>
  <c r="J182" i="2"/>
  <c r="D161" i="2"/>
  <c r="K161" i="2"/>
  <c r="L161" i="2"/>
  <c r="M161" i="2"/>
  <c r="N161" i="2"/>
  <c r="D183" i="2"/>
  <c r="L183" i="2"/>
  <c r="M183" i="2"/>
  <c r="N183" i="2"/>
  <c r="E31" i="3" l="1"/>
  <c r="L8" i="3"/>
  <c r="AP8" i="4" s="1"/>
  <c r="E21" i="3"/>
  <c r="M8" i="3"/>
  <c r="O31" i="3"/>
  <c r="O21" i="3" s="1"/>
  <c r="O18" i="3" s="1"/>
  <c r="O8" i="3" s="1"/>
  <c r="N31" i="3"/>
  <c r="N21" i="3" s="1"/>
  <c r="N18" i="3" s="1"/>
  <c r="N8" i="3" s="1"/>
  <c r="F159" i="2"/>
  <c r="E159" i="2"/>
  <c r="I159" i="2"/>
  <c r="G159" i="2"/>
  <c r="Z8" i="3"/>
  <c r="AC9" i="3"/>
  <c r="Z9" i="3"/>
  <c r="Z5" i="3"/>
  <c r="K11" i="3"/>
  <c r="K10" i="3" s="1"/>
  <c r="K9" i="3" s="1"/>
  <c r="AC8" i="3"/>
  <c r="J161" i="2"/>
  <c r="J183" i="2"/>
  <c r="E18" i="3" l="1"/>
  <c r="E8" i="3" s="1"/>
  <c r="K31" i="3"/>
  <c r="K21" i="3" s="1"/>
  <c r="K18" i="3" s="1"/>
  <c r="K8" i="3" s="1"/>
  <c r="N93" i="2"/>
  <c r="M93" i="2"/>
  <c r="L93" i="2"/>
  <c r="K93" i="2"/>
  <c r="D93" i="2"/>
  <c r="N79" i="2"/>
  <c r="M79" i="2"/>
  <c r="L79" i="2"/>
  <c r="K79" i="2"/>
  <c r="D79" i="2"/>
  <c r="N77" i="2"/>
  <c r="M77" i="2"/>
  <c r="L77" i="2"/>
  <c r="K77" i="2"/>
  <c r="D77" i="2"/>
  <c r="N247" i="2"/>
  <c r="M247" i="2"/>
  <c r="L247" i="2"/>
  <c r="K247" i="2"/>
  <c r="D247" i="2"/>
  <c r="N231" i="2"/>
  <c r="M231" i="2"/>
  <c r="L231" i="2"/>
  <c r="K231" i="2"/>
  <c r="D231" i="2"/>
  <c r="N78" i="2"/>
  <c r="M78" i="2"/>
  <c r="L78" i="2"/>
  <c r="K78" i="2"/>
  <c r="D78" i="2"/>
  <c r="N64" i="2"/>
  <c r="M64" i="2"/>
  <c r="L64" i="2"/>
  <c r="K64" i="2"/>
  <c r="D64" i="2"/>
  <c r="N62" i="2"/>
  <c r="M62" i="2"/>
  <c r="L62" i="2"/>
  <c r="K62" i="2"/>
  <c r="D62" i="2"/>
  <c r="N63" i="2"/>
  <c r="M63" i="2"/>
  <c r="L63" i="2"/>
  <c r="K63" i="2"/>
  <c r="D63" i="2"/>
  <c r="N92" i="2"/>
  <c r="M92" i="2"/>
  <c r="L92" i="2"/>
  <c r="K92" i="2"/>
  <c r="D92" i="2"/>
  <c r="N91" i="2"/>
  <c r="M91" i="2"/>
  <c r="L91" i="2"/>
  <c r="K91" i="2"/>
  <c r="D91" i="2"/>
  <c r="N81" i="2"/>
  <c r="M81" i="2"/>
  <c r="L81" i="2"/>
  <c r="K81" i="2"/>
  <c r="D81" i="2"/>
  <c r="N80" i="2"/>
  <c r="M80" i="2"/>
  <c r="L80" i="2"/>
  <c r="K80" i="2"/>
  <c r="D80" i="2"/>
  <c r="O68" i="2"/>
  <c r="N68" i="2"/>
  <c r="M68" i="2"/>
  <c r="L68" i="2"/>
  <c r="K68" i="2"/>
  <c r="D68" i="2"/>
  <c r="O67" i="2"/>
  <c r="N67" i="2"/>
  <c r="M67" i="2"/>
  <c r="L67" i="2"/>
  <c r="K67" i="2"/>
  <c r="D67" i="2"/>
  <c r="O66" i="2"/>
  <c r="N66" i="2"/>
  <c r="M66" i="2"/>
  <c r="L66" i="2"/>
  <c r="K66" i="2"/>
  <c r="D66" i="2"/>
  <c r="J65" i="2"/>
  <c r="D65" i="2"/>
  <c r="J61" i="2"/>
  <c r="D61" i="2"/>
  <c r="J60" i="2"/>
  <c r="D60" i="2"/>
  <c r="J59" i="2"/>
  <c r="D59" i="2"/>
  <c r="J58" i="2"/>
  <c r="D58" i="2"/>
  <c r="J57" i="2"/>
  <c r="D57" i="2"/>
  <c r="N45" i="2"/>
  <c r="M45" i="2"/>
  <c r="L45" i="2"/>
  <c r="K45" i="2"/>
  <c r="D45" i="2"/>
  <c r="N44" i="2"/>
  <c r="M44" i="2"/>
  <c r="L44" i="2"/>
  <c r="K44" i="2"/>
  <c r="D44" i="2"/>
  <c r="N43" i="2"/>
  <c r="M43" i="2"/>
  <c r="L43" i="2"/>
  <c r="K43" i="2"/>
  <c r="D43" i="2"/>
  <c r="N42" i="2"/>
  <c r="M42" i="2"/>
  <c r="L42" i="2"/>
  <c r="K42" i="2"/>
  <c r="D42" i="2"/>
  <c r="N233" i="2"/>
  <c r="M233" i="2"/>
  <c r="L233" i="2"/>
  <c r="K233" i="2"/>
  <c r="D233" i="2"/>
  <c r="N41" i="2"/>
  <c r="M41" i="2"/>
  <c r="L41" i="2"/>
  <c r="K41" i="2"/>
  <c r="D41" i="2"/>
  <c r="N40" i="2"/>
  <c r="M40" i="2"/>
  <c r="L40" i="2"/>
  <c r="K40" i="2"/>
  <c r="D40" i="2"/>
  <c r="N76" i="2"/>
  <c r="M76" i="2"/>
  <c r="D76" i="2"/>
  <c r="N75" i="2"/>
  <c r="M75" i="2"/>
  <c r="D75" i="2"/>
  <c r="N249" i="2"/>
  <c r="M249" i="2"/>
  <c r="D249" i="2"/>
  <c r="N248" i="2"/>
  <c r="M248" i="2"/>
  <c r="D248" i="2"/>
  <c r="N51" i="2"/>
  <c r="M51" i="2"/>
  <c r="D51" i="2"/>
  <c r="N90" i="2"/>
  <c r="M90" i="2"/>
  <c r="L90" i="2"/>
  <c r="D90" i="2"/>
  <c r="M206" i="2"/>
  <c r="D206" i="2"/>
  <c r="N88" i="2"/>
  <c r="M88" i="2"/>
  <c r="L88" i="2"/>
  <c r="D88" i="2"/>
  <c r="M87" i="2"/>
  <c r="J87" i="2" s="1"/>
  <c r="D87" i="2"/>
  <c r="N74" i="2"/>
  <c r="M74" i="2"/>
  <c r="L74" i="2"/>
  <c r="D74" i="2"/>
  <c r="N53" i="2"/>
  <c r="M53" i="2"/>
  <c r="L53" i="2"/>
  <c r="D53" i="2"/>
  <c r="J52" i="2"/>
  <c r="D52" i="2"/>
  <c r="N281" i="2"/>
  <c r="M281" i="2"/>
  <c r="L281" i="2"/>
  <c r="D281" i="2"/>
  <c r="J50" i="2"/>
  <c r="D50" i="2"/>
  <c r="N49" i="2"/>
  <c r="M49" i="2"/>
  <c r="L49" i="2"/>
  <c r="D49" i="2"/>
  <c r="N48" i="2"/>
  <c r="M48" i="2"/>
  <c r="D48" i="2"/>
  <c r="N47" i="2"/>
  <c r="M47" i="2"/>
  <c r="D47" i="2"/>
  <c r="N280" i="2"/>
  <c r="M280" i="2"/>
  <c r="D280" i="2"/>
  <c r="H46" i="2"/>
  <c r="G46" i="2"/>
  <c r="G39" i="2" s="1"/>
  <c r="J73" i="2"/>
  <c r="D73" i="2"/>
  <c r="J86" i="2"/>
  <c r="D86" i="2"/>
  <c r="J85" i="2"/>
  <c r="D85" i="2"/>
  <c r="J70" i="2"/>
  <c r="D70" i="2"/>
  <c r="J69" i="2"/>
  <c r="D69" i="2"/>
  <c r="J84" i="2"/>
  <c r="D84" i="2"/>
  <c r="J83" i="2"/>
  <c r="D83" i="2"/>
  <c r="J82" i="2"/>
  <c r="D82" i="2"/>
  <c r="AB56" i="2"/>
  <c r="Y56" i="2"/>
  <c r="J56" i="2"/>
  <c r="D56" i="2"/>
  <c r="J72" i="2"/>
  <c r="D72" i="2"/>
  <c r="AB55" i="2"/>
  <c r="Y55" i="2"/>
  <c r="J55" i="2"/>
  <c r="D55" i="2"/>
  <c r="AB54" i="2"/>
  <c r="Y54" i="2"/>
  <c r="J54" i="2"/>
  <c r="D54" i="2"/>
  <c r="B4" i="4" l="1"/>
  <c r="AI8" i="4"/>
  <c r="N46" i="2"/>
  <c r="H39" i="2"/>
  <c r="O39" i="2"/>
  <c r="J63" i="2"/>
  <c r="J93" i="2"/>
  <c r="J231" i="2"/>
  <c r="J280" i="2"/>
  <c r="J75" i="2"/>
  <c r="J76" i="2"/>
  <c r="J248" i="2"/>
  <c r="J51" i="2"/>
  <c r="J41" i="2"/>
  <c r="J81" i="2"/>
  <c r="D46" i="2"/>
  <c r="J48" i="2"/>
  <c r="J74" i="2"/>
  <c r="J88" i="2"/>
  <c r="J233" i="2"/>
  <c r="J45" i="2"/>
  <c r="J49" i="2"/>
  <c r="J281" i="2"/>
  <c r="J53" i="2"/>
  <c r="J90" i="2"/>
  <c r="J40" i="2"/>
  <c r="J43" i="2"/>
  <c r="J67" i="2"/>
  <c r="J92" i="2"/>
  <c r="J64" i="2"/>
  <c r="J247" i="2"/>
  <c r="M46" i="2"/>
  <c r="J44" i="2"/>
  <c r="J77" i="2"/>
  <c r="J47" i="2"/>
  <c r="J249" i="2"/>
  <c r="J42" i="2"/>
  <c r="J66" i="2"/>
  <c r="J68" i="2"/>
  <c r="J80" i="2"/>
  <c r="J91" i="2"/>
  <c r="J62" i="2"/>
  <c r="J78" i="2"/>
  <c r="J79" i="2"/>
  <c r="J46" i="2" l="1"/>
  <c r="D30" i="2"/>
  <c r="J30" i="2"/>
  <c r="N12" i="2" l="1"/>
  <c r="O12" i="2"/>
  <c r="K12" i="2"/>
  <c r="L12" i="2"/>
  <c r="O19" i="2"/>
  <c r="O18" i="2"/>
  <c r="K19" i="2"/>
  <c r="L19" i="2"/>
  <c r="O10" i="2" l="1"/>
  <c r="N156" i="2"/>
  <c r="M156" i="2"/>
  <c r="L156" i="2"/>
  <c r="K156" i="2"/>
  <c r="D156" i="2"/>
  <c r="N207" i="2"/>
  <c r="M207" i="2"/>
  <c r="L207" i="2"/>
  <c r="K207" i="2"/>
  <c r="D207" i="2"/>
  <c r="N212" i="2"/>
  <c r="M212" i="2"/>
  <c r="L212" i="2"/>
  <c r="K212" i="2"/>
  <c r="D212" i="2"/>
  <c r="M211" i="2"/>
  <c r="L211" i="2"/>
  <c r="K211" i="2"/>
  <c r="H211" i="2"/>
  <c r="N210" i="2"/>
  <c r="M210" i="2"/>
  <c r="L210" i="2"/>
  <c r="K210" i="2"/>
  <c r="D210" i="2"/>
  <c r="N158" i="2"/>
  <c r="M158" i="2"/>
  <c r="L158" i="2"/>
  <c r="K158" i="2"/>
  <c r="I158" i="2"/>
  <c r="N37" i="2"/>
  <c r="M37" i="2"/>
  <c r="L37" i="2"/>
  <c r="K37" i="2"/>
  <c r="D37" i="2"/>
  <c r="N36" i="2"/>
  <c r="M36" i="2"/>
  <c r="L36" i="2"/>
  <c r="K36" i="2"/>
  <c r="D36" i="2"/>
  <c r="N35" i="2"/>
  <c r="M35" i="2"/>
  <c r="L35" i="2"/>
  <c r="K35" i="2"/>
  <c r="D35" i="2"/>
  <c r="N34" i="2"/>
  <c r="M34" i="2"/>
  <c r="L34" i="2"/>
  <c r="K34" i="2"/>
  <c r="D34" i="2"/>
  <c r="N33" i="2"/>
  <c r="M33" i="2"/>
  <c r="L33" i="2"/>
  <c r="K33" i="2"/>
  <c r="D33" i="2"/>
  <c r="N32" i="2"/>
  <c r="M32" i="2"/>
  <c r="L32" i="2"/>
  <c r="K32" i="2"/>
  <c r="D32" i="2"/>
  <c r="N208" i="2"/>
  <c r="M208" i="2"/>
  <c r="L208" i="2"/>
  <c r="K208" i="2"/>
  <c r="D208" i="2"/>
  <c r="N291" i="2"/>
  <c r="M291" i="2"/>
  <c r="L291" i="2"/>
  <c r="K291" i="2"/>
  <c r="D291" i="2"/>
  <c r="N290" i="2"/>
  <c r="M290" i="2"/>
  <c r="L290" i="2"/>
  <c r="K290" i="2"/>
  <c r="D290" i="2"/>
  <c r="N157" i="2"/>
  <c r="L157" i="2"/>
  <c r="K157" i="2"/>
  <c r="G157" i="2"/>
  <c r="N270" i="2"/>
  <c r="M270" i="2"/>
  <c r="L270" i="2"/>
  <c r="K270" i="2"/>
  <c r="D270" i="2"/>
  <c r="N202" i="2"/>
  <c r="M202" i="2"/>
  <c r="L202" i="2"/>
  <c r="K202" i="2"/>
  <c r="D202" i="2"/>
  <c r="N201" i="2"/>
  <c r="M201" i="2"/>
  <c r="L201" i="2"/>
  <c r="K201" i="2"/>
  <c r="D201" i="2"/>
  <c r="N230" i="2"/>
  <c r="M230" i="2"/>
  <c r="L230" i="2"/>
  <c r="K230" i="2"/>
  <c r="D230" i="2"/>
  <c r="N191" i="2"/>
  <c r="M191" i="2"/>
  <c r="L191" i="2"/>
  <c r="K191" i="2"/>
  <c r="D191" i="2"/>
  <c r="N155" i="2"/>
  <c r="M155" i="2"/>
  <c r="L155" i="2"/>
  <c r="K155" i="2"/>
  <c r="D155" i="2"/>
  <c r="N204" i="2"/>
  <c r="M204" i="2"/>
  <c r="L204" i="2"/>
  <c r="K204" i="2"/>
  <c r="D204" i="2"/>
  <c r="N190" i="2"/>
  <c r="M190" i="2"/>
  <c r="L190" i="2"/>
  <c r="K190" i="2"/>
  <c r="D190" i="2"/>
  <c r="N203" i="2"/>
  <c r="M203" i="2"/>
  <c r="L203" i="2"/>
  <c r="K203" i="2"/>
  <c r="D203" i="2"/>
  <c r="N179" i="2"/>
  <c r="M179" i="2"/>
  <c r="L179" i="2"/>
  <c r="K179" i="2"/>
  <c r="D179" i="2"/>
  <c r="N235" i="2"/>
  <c r="M235" i="2"/>
  <c r="L235" i="2"/>
  <c r="K235" i="2"/>
  <c r="D235" i="2"/>
  <c r="N180" i="2"/>
  <c r="M180" i="2"/>
  <c r="L180" i="2"/>
  <c r="K180" i="2"/>
  <c r="D180" i="2"/>
  <c r="N129" i="2"/>
  <c r="M129" i="2"/>
  <c r="L129" i="2"/>
  <c r="K129" i="2"/>
  <c r="D129" i="2"/>
  <c r="N282" i="2"/>
  <c r="M282" i="2"/>
  <c r="L282" i="2"/>
  <c r="K282" i="2"/>
  <c r="D282" i="2"/>
  <c r="N128" i="2"/>
  <c r="M128" i="2"/>
  <c r="L128" i="2"/>
  <c r="K128" i="2"/>
  <c r="D128" i="2"/>
  <c r="N130" i="2"/>
  <c r="M130" i="2"/>
  <c r="L130" i="2"/>
  <c r="K130" i="2"/>
  <c r="D130" i="2"/>
  <c r="N136" i="2"/>
  <c r="M136" i="2"/>
  <c r="L136" i="2"/>
  <c r="K136" i="2"/>
  <c r="D136" i="2"/>
  <c r="N135" i="2"/>
  <c r="M135" i="2"/>
  <c r="L135" i="2"/>
  <c r="K135" i="2"/>
  <c r="D135" i="2"/>
  <c r="N134" i="2"/>
  <c r="M134" i="2"/>
  <c r="L134" i="2"/>
  <c r="K134" i="2"/>
  <c r="D134" i="2"/>
  <c r="N133" i="2"/>
  <c r="M133" i="2"/>
  <c r="L133" i="2"/>
  <c r="K133" i="2"/>
  <c r="D133" i="2"/>
  <c r="N132" i="2"/>
  <c r="M132" i="2"/>
  <c r="L132" i="2"/>
  <c r="K132" i="2"/>
  <c r="D132" i="2"/>
  <c r="M262" i="2"/>
  <c r="L262" i="2"/>
  <c r="K262" i="2"/>
  <c r="D262" i="2"/>
  <c r="N71" i="2"/>
  <c r="M71" i="2"/>
  <c r="L71" i="2"/>
  <c r="K71" i="2"/>
  <c r="K39" i="2" s="1"/>
  <c r="D71" i="2"/>
  <c r="N164" i="2"/>
  <c r="M164" i="2"/>
  <c r="L164" i="2"/>
  <c r="K164" i="2"/>
  <c r="D164" i="2"/>
  <c r="N163" i="2"/>
  <c r="M163" i="2"/>
  <c r="L163" i="2"/>
  <c r="K163" i="2"/>
  <c r="D163" i="2"/>
  <c r="N162" i="2"/>
  <c r="M162" i="2"/>
  <c r="L162" i="2"/>
  <c r="K162" i="2"/>
  <c r="D162" i="2"/>
  <c r="N236" i="2"/>
  <c r="M236" i="2"/>
  <c r="L236" i="2"/>
  <c r="K236" i="2"/>
  <c r="D236" i="2"/>
  <c r="N150" i="2"/>
  <c r="M150" i="2"/>
  <c r="L150" i="2"/>
  <c r="K150" i="2"/>
  <c r="D150" i="2"/>
  <c r="N18" i="2"/>
  <c r="M18" i="2"/>
  <c r="L18" i="2"/>
  <c r="K18" i="2"/>
  <c r="D18" i="2"/>
  <c r="N19" i="2"/>
  <c r="M19" i="2"/>
  <c r="D19" i="2"/>
  <c r="N131" i="2"/>
  <c r="M131" i="2"/>
  <c r="L131" i="2"/>
  <c r="K131" i="2"/>
  <c r="D131" i="2"/>
  <c r="N137" i="2"/>
  <c r="M137" i="2"/>
  <c r="L137" i="2"/>
  <c r="K137" i="2"/>
  <c r="D137" i="2"/>
  <c r="N140" i="2"/>
  <c r="M140" i="2"/>
  <c r="L140" i="2"/>
  <c r="K140" i="2"/>
  <c r="D140" i="2"/>
  <c r="N139" i="2"/>
  <c r="M139" i="2"/>
  <c r="L139" i="2"/>
  <c r="K139" i="2"/>
  <c r="D139" i="2"/>
  <c r="N138" i="2"/>
  <c r="M138" i="2"/>
  <c r="L138" i="2"/>
  <c r="K138" i="2"/>
  <c r="D138" i="2"/>
  <c r="N261" i="2"/>
  <c r="M261" i="2"/>
  <c r="L261" i="2"/>
  <c r="K261" i="2"/>
  <c r="D261" i="2"/>
  <c r="N225" i="2"/>
  <c r="M225" i="2"/>
  <c r="L225" i="2"/>
  <c r="K225" i="2"/>
  <c r="D225" i="2"/>
  <c r="N20" i="2"/>
  <c r="M20" i="2"/>
  <c r="L20" i="2"/>
  <c r="K20" i="2"/>
  <c r="D20" i="2"/>
  <c r="N21" i="2"/>
  <c r="M21" i="2"/>
  <c r="L21" i="2"/>
  <c r="K21" i="2"/>
  <c r="D21" i="2"/>
  <c r="N22" i="2"/>
  <c r="M22" i="2"/>
  <c r="L22" i="2"/>
  <c r="K22" i="2"/>
  <c r="D22" i="2"/>
  <c r="N193" i="2"/>
  <c r="M193" i="2"/>
  <c r="L193" i="2"/>
  <c r="K193" i="2"/>
  <c r="D193" i="2"/>
  <c r="N192" i="2"/>
  <c r="M192" i="2"/>
  <c r="L192" i="2"/>
  <c r="K192" i="2"/>
  <c r="D192" i="2"/>
  <c r="N229" i="2"/>
  <c r="M229" i="2"/>
  <c r="L229" i="2"/>
  <c r="K229" i="2"/>
  <c r="D229" i="2"/>
  <c r="N228" i="2"/>
  <c r="M228" i="2"/>
  <c r="L228" i="2"/>
  <c r="K228" i="2"/>
  <c r="D228" i="2"/>
  <c r="N227" i="2"/>
  <c r="M227" i="2"/>
  <c r="L227" i="2"/>
  <c r="K227" i="2"/>
  <c r="D227" i="2"/>
  <c r="N226" i="2"/>
  <c r="M226" i="2"/>
  <c r="L226" i="2"/>
  <c r="K226" i="2"/>
  <c r="D226" i="2"/>
  <c r="N260" i="2"/>
  <c r="M260" i="2"/>
  <c r="L260" i="2"/>
  <c r="K260" i="2"/>
  <c r="D260" i="2"/>
  <c r="N259" i="2"/>
  <c r="M259" i="2"/>
  <c r="L259" i="2"/>
  <c r="K259" i="2"/>
  <c r="D259" i="2"/>
  <c r="O224" i="2"/>
  <c r="O215" i="2" s="1"/>
  <c r="N224" i="2"/>
  <c r="M224" i="2"/>
  <c r="L224" i="2"/>
  <c r="K224" i="2"/>
  <c r="D224" i="2"/>
  <c r="O258" i="2"/>
  <c r="N258" i="2"/>
  <c r="M258" i="2"/>
  <c r="L258" i="2"/>
  <c r="K258" i="2"/>
  <c r="D258" i="2"/>
  <c r="O257" i="2"/>
  <c r="N257" i="2"/>
  <c r="M257" i="2"/>
  <c r="L257" i="2"/>
  <c r="K257" i="2"/>
  <c r="D257" i="2"/>
  <c r="J117" i="2"/>
  <c r="D117" i="2"/>
  <c r="J116" i="2"/>
  <c r="D116" i="2"/>
  <c r="J115" i="2"/>
  <c r="D115" i="2"/>
  <c r="J243" i="2"/>
  <c r="D243" i="2"/>
  <c r="J154" i="2"/>
  <c r="D154" i="2"/>
  <c r="J97" i="2"/>
  <c r="D97" i="2"/>
  <c r="J221" i="2"/>
  <c r="D221" i="2"/>
  <c r="J220" i="2"/>
  <c r="D220" i="2"/>
  <c r="J153" i="2"/>
  <c r="D153" i="2"/>
  <c r="J152" i="2"/>
  <c r="D152" i="2"/>
  <c r="N242" i="2"/>
  <c r="M242" i="2"/>
  <c r="L242" i="2"/>
  <c r="K242" i="2"/>
  <c r="D242" i="2"/>
  <c r="N178" i="2"/>
  <c r="M178" i="2"/>
  <c r="L178" i="2"/>
  <c r="K178" i="2"/>
  <c r="D178" i="2"/>
  <c r="N177" i="2"/>
  <c r="M177" i="2"/>
  <c r="L177" i="2"/>
  <c r="K177" i="2"/>
  <c r="D177" i="2"/>
  <c r="N176" i="2"/>
  <c r="M176" i="2"/>
  <c r="L176" i="2"/>
  <c r="K176" i="2"/>
  <c r="D176" i="2"/>
  <c r="N241" i="2"/>
  <c r="M241" i="2"/>
  <c r="L241" i="2"/>
  <c r="K241" i="2"/>
  <c r="D241" i="2"/>
  <c r="N149" i="2"/>
  <c r="M149" i="2"/>
  <c r="L149" i="2"/>
  <c r="K149" i="2"/>
  <c r="D149" i="2"/>
  <c r="N148" i="2"/>
  <c r="M148" i="2"/>
  <c r="L148" i="2"/>
  <c r="K148" i="2"/>
  <c r="D148" i="2"/>
  <c r="N106" i="2"/>
  <c r="M106" i="2"/>
  <c r="L106" i="2"/>
  <c r="K106" i="2"/>
  <c r="D106" i="2"/>
  <c r="N105" i="2"/>
  <c r="M105" i="2"/>
  <c r="L105" i="2"/>
  <c r="K105" i="2"/>
  <c r="D105" i="2"/>
  <c r="N104" i="2"/>
  <c r="M104" i="2"/>
  <c r="L104" i="2"/>
  <c r="K104" i="2"/>
  <c r="D104" i="2"/>
  <c r="N240" i="2"/>
  <c r="M240" i="2"/>
  <c r="L240" i="2"/>
  <c r="K240" i="2"/>
  <c r="D240" i="2"/>
  <c r="N239" i="2"/>
  <c r="M239" i="2"/>
  <c r="L239" i="2"/>
  <c r="K239" i="2"/>
  <c r="D239" i="2"/>
  <c r="M269" i="2"/>
  <c r="J269" i="2" s="1"/>
  <c r="D269" i="2"/>
  <c r="N27" i="2"/>
  <c r="M27" i="2"/>
  <c r="D27" i="2"/>
  <c r="N195" i="2"/>
  <c r="M195" i="2"/>
  <c r="D195" i="2"/>
  <c r="N288" i="2"/>
  <c r="M288" i="2"/>
  <c r="D288" i="2"/>
  <c r="N194" i="2"/>
  <c r="M194" i="2"/>
  <c r="D194" i="2"/>
  <c r="N188" i="2"/>
  <c r="M188" i="2"/>
  <c r="D188" i="2"/>
  <c r="N187" i="2"/>
  <c r="M187" i="2"/>
  <c r="D187" i="2"/>
  <c r="N186" i="2"/>
  <c r="M186" i="2"/>
  <c r="D186" i="2"/>
  <c r="N185" i="2"/>
  <c r="M185" i="2"/>
  <c r="D185" i="2"/>
  <c r="N98" i="2"/>
  <c r="M98" i="2"/>
  <c r="D98" i="2"/>
  <c r="N184" i="2"/>
  <c r="M184" i="2"/>
  <c r="D184" i="2"/>
  <c r="N151" i="2"/>
  <c r="M151" i="2"/>
  <c r="D151" i="2"/>
  <c r="N17" i="2"/>
  <c r="M17" i="2"/>
  <c r="D17" i="2"/>
  <c r="N16" i="2"/>
  <c r="M16" i="2"/>
  <c r="D16" i="2"/>
  <c r="N114" i="2"/>
  <c r="M114" i="2"/>
  <c r="D114" i="2"/>
  <c r="N113" i="2"/>
  <c r="M113" i="2"/>
  <c r="D113" i="2"/>
  <c r="N111" i="2"/>
  <c r="M111" i="2"/>
  <c r="D111" i="2"/>
  <c r="N112" i="2"/>
  <c r="M112" i="2"/>
  <c r="D112" i="2"/>
  <c r="M219" i="2"/>
  <c r="D219" i="2"/>
  <c r="M218" i="2"/>
  <c r="D218" i="2"/>
  <c r="N250" i="2"/>
  <c r="M250" i="2"/>
  <c r="D250" i="2"/>
  <c r="N15" i="2"/>
  <c r="M15" i="2"/>
  <c r="D15" i="2"/>
  <c r="M279" i="2"/>
  <c r="J279" i="2" s="1"/>
  <c r="D279" i="2"/>
  <c r="N11" i="2"/>
  <c r="M11" i="2"/>
  <c r="D11" i="2"/>
  <c r="N110" i="2"/>
  <c r="M110" i="2"/>
  <c r="D110" i="2"/>
  <c r="N109" i="2"/>
  <c r="M109" i="2"/>
  <c r="D109" i="2"/>
  <c r="N28" i="2"/>
  <c r="M28" i="2"/>
  <c r="D28" i="2"/>
  <c r="N275" i="2"/>
  <c r="M275" i="2"/>
  <c r="D275" i="2"/>
  <c r="N274" i="2"/>
  <c r="M274" i="2"/>
  <c r="D274" i="2"/>
  <c r="N251" i="2"/>
  <c r="M251" i="2"/>
  <c r="D251" i="2"/>
  <c r="N216" i="2"/>
  <c r="M216" i="2"/>
  <c r="D216" i="2"/>
  <c r="N238" i="2"/>
  <c r="M238" i="2"/>
  <c r="D238" i="2"/>
  <c r="N237" i="2"/>
  <c r="M237" i="2"/>
  <c r="D237" i="2"/>
  <c r="N271" i="2"/>
  <c r="M271" i="2"/>
  <c r="L271" i="2"/>
  <c r="D271" i="2"/>
  <c r="O289" i="2"/>
  <c r="O278" i="2" s="1"/>
  <c r="N289" i="2"/>
  <c r="M289" i="2"/>
  <c r="L289" i="2"/>
  <c r="D289" i="2"/>
  <c r="N89" i="2"/>
  <c r="M89" i="2"/>
  <c r="L89" i="2"/>
  <c r="D89" i="2"/>
  <c r="N200" i="2"/>
  <c r="M200" i="2"/>
  <c r="L200" i="2"/>
  <c r="D200" i="2"/>
  <c r="N268" i="2"/>
  <c r="M268" i="2"/>
  <c r="L268" i="2"/>
  <c r="D268" i="2"/>
  <c r="N199" i="2"/>
  <c r="M199" i="2"/>
  <c r="L199" i="2"/>
  <c r="D199" i="2"/>
  <c r="J267" i="2"/>
  <c r="D267" i="2"/>
  <c r="J266" i="2"/>
  <c r="D266" i="2"/>
  <c r="J29" i="2"/>
  <c r="D29" i="2"/>
  <c r="J31" i="2"/>
  <c r="D31" i="2"/>
  <c r="M205" i="2"/>
  <c r="D205" i="2"/>
  <c r="N223" i="2"/>
  <c r="M223" i="2"/>
  <c r="L223" i="2"/>
  <c r="D223" i="2"/>
  <c r="N286" i="2"/>
  <c r="M286" i="2"/>
  <c r="L286" i="2"/>
  <c r="D286" i="2"/>
  <c r="N222" i="2"/>
  <c r="M222" i="2"/>
  <c r="L222" i="2"/>
  <c r="D222" i="2"/>
  <c r="N256" i="2"/>
  <c r="M256" i="2"/>
  <c r="L256" i="2"/>
  <c r="D256" i="2"/>
  <c r="N255" i="2"/>
  <c r="M255" i="2"/>
  <c r="L255" i="2"/>
  <c r="D255" i="2"/>
  <c r="J285" i="2"/>
  <c r="D285" i="2"/>
  <c r="J284" i="2"/>
  <c r="D284" i="2"/>
  <c r="J283" i="2"/>
  <c r="D283" i="2"/>
  <c r="N254" i="2"/>
  <c r="M254" i="2"/>
  <c r="L254" i="2"/>
  <c r="D254" i="2"/>
  <c r="N96" i="2"/>
  <c r="M96" i="2"/>
  <c r="L96" i="2"/>
  <c r="D96" i="2"/>
  <c r="N95" i="2"/>
  <c r="M95" i="2"/>
  <c r="L95" i="2"/>
  <c r="D95" i="2"/>
  <c r="M121" i="2"/>
  <c r="J121" i="2" s="1"/>
  <c r="G121" i="2"/>
  <c r="D121" i="2" s="1"/>
  <c r="M120" i="2"/>
  <c r="J120" i="2" s="1"/>
  <c r="G120" i="2"/>
  <c r="D120" i="2" s="1"/>
  <c r="M119" i="2"/>
  <c r="J119" i="2" s="1"/>
  <c r="G119" i="2"/>
  <c r="D119" i="2" s="1"/>
  <c r="M118" i="2"/>
  <c r="J118" i="2" s="1"/>
  <c r="G118" i="2"/>
  <c r="D118" i="2" s="1"/>
  <c r="N245" i="2"/>
  <c r="M245" i="2"/>
  <c r="L245" i="2"/>
  <c r="D245" i="2"/>
  <c r="N234" i="2"/>
  <c r="M234" i="2"/>
  <c r="L234" i="2"/>
  <c r="D234" i="2"/>
  <c r="N175" i="2"/>
  <c r="J175" i="2" s="1"/>
  <c r="H175" i="2"/>
  <c r="M217" i="2"/>
  <c r="H217" i="2"/>
  <c r="N26" i="2"/>
  <c r="M26" i="2"/>
  <c r="L26" i="2"/>
  <c r="D26" i="2"/>
  <c r="M12" i="2"/>
  <c r="D12" i="2"/>
  <c r="J14" i="2"/>
  <c r="D14" i="2"/>
  <c r="M13" i="2"/>
  <c r="J13" i="2" s="1"/>
  <c r="G13" i="2"/>
  <c r="G10" i="2" s="1"/>
  <c r="G9" i="2" s="1"/>
  <c r="G8" i="2" s="1"/>
  <c r="N102" i="2"/>
  <c r="L102" i="2"/>
  <c r="G102" i="2"/>
  <c r="N101" i="2"/>
  <c r="L101" i="2"/>
  <c r="G101" i="2"/>
  <c r="N103" i="2"/>
  <c r="L103" i="2"/>
  <c r="G103" i="2"/>
  <c r="M103" i="2" s="1"/>
  <c r="N246" i="2"/>
  <c r="M246" i="2"/>
  <c r="D246" i="2"/>
  <c r="J277" i="2"/>
  <c r="D277" i="2"/>
  <c r="N276" i="2"/>
  <c r="M276" i="2"/>
  <c r="D276" i="2"/>
  <c r="J287" i="2"/>
  <c r="D287" i="2"/>
  <c r="J38" i="2"/>
  <c r="D38" i="2"/>
  <c r="J99" i="2"/>
  <c r="D99" i="2"/>
  <c r="J198" i="2"/>
  <c r="D198" i="2"/>
  <c r="J189" i="2"/>
  <c r="D189" i="2"/>
  <c r="J209" i="2"/>
  <c r="D209" i="2"/>
  <c r="J145" i="2"/>
  <c r="D145" i="2"/>
  <c r="J144" i="2"/>
  <c r="D144" i="2"/>
  <c r="J143" i="2"/>
  <c r="D143" i="2"/>
  <c r="J142" i="2"/>
  <c r="D142" i="2"/>
  <c r="J141" i="2"/>
  <c r="D141" i="2"/>
  <c r="J146" i="2"/>
  <c r="D146" i="2"/>
  <c r="J265" i="2"/>
  <c r="D265" i="2"/>
  <c r="J264" i="2"/>
  <c r="D264" i="2"/>
  <c r="AB263" i="2"/>
  <c r="Y263" i="2"/>
  <c r="M263" i="2"/>
  <c r="J263" i="2" s="1"/>
  <c r="D263" i="2"/>
  <c r="AB25" i="2"/>
  <c r="Y25" i="2"/>
  <c r="M25" i="2"/>
  <c r="J25" i="2" s="1"/>
  <c r="D25" i="2"/>
  <c r="M24" i="2"/>
  <c r="J24" i="2" s="1"/>
  <c r="D24" i="2"/>
  <c r="M23" i="2"/>
  <c r="J23" i="2" s="1"/>
  <c r="D23" i="2"/>
  <c r="AB197" i="2"/>
  <c r="Y197" i="2"/>
  <c r="M197" i="2"/>
  <c r="J197" i="2" s="1"/>
  <c r="D197" i="2"/>
  <c r="AB196" i="2"/>
  <c r="Y196" i="2"/>
  <c r="M196" i="2"/>
  <c r="J196" i="2" s="1"/>
  <c r="D196" i="2"/>
  <c r="AB253" i="2"/>
  <c r="Y253" i="2"/>
  <c r="M253" i="2"/>
  <c r="J253" i="2" s="1"/>
  <c r="D253" i="2"/>
  <c r="AB252" i="2"/>
  <c r="Y252" i="2"/>
  <c r="J252" i="2"/>
  <c r="D252" i="2"/>
  <c r="AB244" i="2"/>
  <c r="Y244" i="2"/>
  <c r="L244" i="2"/>
  <c r="D244" i="2"/>
  <c r="AB127" i="2"/>
  <c r="Y127" i="2"/>
  <c r="J127" i="2"/>
  <c r="D127" i="2"/>
  <c r="AB126" i="2"/>
  <c r="Y126" i="2"/>
  <c r="J126" i="2"/>
  <c r="D126" i="2"/>
  <c r="J125" i="2"/>
  <c r="D125" i="2"/>
  <c r="J124" i="2"/>
  <c r="D124" i="2"/>
  <c r="J123" i="2"/>
  <c r="D123" i="2"/>
  <c r="AB122" i="2"/>
  <c r="Y122" i="2"/>
  <c r="J122" i="2"/>
  <c r="D122" i="2"/>
  <c r="J108" i="2"/>
  <c r="D108" i="2"/>
  <c r="AB107" i="2"/>
  <c r="Y107" i="2"/>
  <c r="J107" i="2"/>
  <c r="D107" i="2"/>
  <c r="J273" i="2"/>
  <c r="D273" i="2"/>
  <c r="AA9" i="2"/>
  <c r="AD9" i="2"/>
  <c r="AC9" i="2"/>
  <c r="Z9" i="2"/>
  <c r="AD8" i="2"/>
  <c r="AC8" i="2"/>
  <c r="Z8" i="2"/>
  <c r="Z5" i="2"/>
  <c r="L10" i="2" l="1"/>
  <c r="L9" i="2" s="1"/>
  <c r="L8" i="2" s="1"/>
  <c r="K10" i="2"/>
  <c r="K9" i="2" s="1"/>
  <c r="K8" i="2" s="1"/>
  <c r="M10" i="2"/>
  <c r="M9" i="2" s="1"/>
  <c r="M8" i="2" s="1"/>
  <c r="N10" i="2"/>
  <c r="N9" i="2" s="1"/>
  <c r="N8" i="2" s="1"/>
  <c r="K147" i="2"/>
  <c r="K278" i="2"/>
  <c r="D278" i="2"/>
  <c r="M278" i="2"/>
  <c r="L278" i="2"/>
  <c r="N278" i="2"/>
  <c r="L147" i="2"/>
  <c r="M157" i="2"/>
  <c r="J157" i="2" s="1"/>
  <c r="G147" i="2"/>
  <c r="D158" i="2"/>
  <c r="I147" i="2"/>
  <c r="N147" i="2"/>
  <c r="L94" i="2"/>
  <c r="D39" i="2"/>
  <c r="L39" i="2"/>
  <c r="M39" i="2"/>
  <c r="N39" i="2"/>
  <c r="D272" i="2"/>
  <c r="M272" i="2"/>
  <c r="N272" i="2"/>
  <c r="M232" i="2"/>
  <c r="N232" i="2"/>
  <c r="D232" i="2"/>
  <c r="L232" i="2"/>
  <c r="O232" i="2"/>
  <c r="O159" i="2" s="1"/>
  <c r="K232" i="2"/>
  <c r="L215" i="2"/>
  <c r="D217" i="2"/>
  <c r="D215" i="2" s="1"/>
  <c r="H215" i="2"/>
  <c r="M215" i="2"/>
  <c r="K215" i="2"/>
  <c r="L160" i="2"/>
  <c r="M160" i="2"/>
  <c r="D175" i="2"/>
  <c r="H160" i="2"/>
  <c r="K160" i="2"/>
  <c r="N100" i="2"/>
  <c r="M94" i="2"/>
  <c r="N94" i="2"/>
  <c r="K100" i="2"/>
  <c r="G100" i="2"/>
  <c r="D94" i="2"/>
  <c r="L100" i="2"/>
  <c r="D13" i="2"/>
  <c r="D10" i="2" s="1"/>
  <c r="D9" i="2" s="1"/>
  <c r="D8" i="2" s="1"/>
  <c r="J184" i="2"/>
  <c r="J194" i="2"/>
  <c r="D103" i="2"/>
  <c r="J27" i="2"/>
  <c r="J103" i="2"/>
  <c r="J237" i="2"/>
  <c r="J109" i="2"/>
  <c r="J276" i="2"/>
  <c r="J151" i="2"/>
  <c r="J241" i="2"/>
  <c r="J271" i="2"/>
  <c r="J238" i="2"/>
  <c r="J17" i="2"/>
  <c r="J98" i="2"/>
  <c r="J188" i="2"/>
  <c r="J256" i="2"/>
  <c r="J207" i="2"/>
  <c r="J261" i="2"/>
  <c r="J150" i="2"/>
  <c r="J262" i="2"/>
  <c r="J130" i="2"/>
  <c r="J190" i="2"/>
  <c r="J230" i="2"/>
  <c r="J158" i="2"/>
  <c r="J89" i="2"/>
  <c r="J15" i="2"/>
  <c r="J16" i="2"/>
  <c r="J260" i="2"/>
  <c r="J105" i="2"/>
  <c r="J177" i="2"/>
  <c r="J20" i="2"/>
  <c r="J18" i="2"/>
  <c r="J71" i="2"/>
  <c r="J291" i="2"/>
  <c r="AB9" i="2"/>
  <c r="J245" i="2"/>
  <c r="J255" i="2"/>
  <c r="J112" i="2"/>
  <c r="J229" i="2"/>
  <c r="J22" i="2"/>
  <c r="J137" i="2"/>
  <c r="J164" i="2"/>
  <c r="J135" i="2"/>
  <c r="J180" i="2"/>
  <c r="J155" i="2"/>
  <c r="J270" i="2"/>
  <c r="J34" i="2"/>
  <c r="J104" i="2"/>
  <c r="J178" i="2"/>
  <c r="J258" i="2"/>
  <c r="J224" i="2"/>
  <c r="J203" i="2"/>
  <c r="J37" i="2"/>
  <c r="J222" i="2"/>
  <c r="J223" i="2"/>
  <c r="J205" i="2"/>
  <c r="J268" i="2"/>
  <c r="J251" i="2"/>
  <c r="J275" i="2"/>
  <c r="J218" i="2"/>
  <c r="J288" i="2"/>
  <c r="J195" i="2"/>
  <c r="J140" i="2"/>
  <c r="J163" i="2"/>
  <c r="J134" i="2"/>
  <c r="J129" i="2"/>
  <c r="J202" i="2"/>
  <c r="J33" i="2"/>
  <c r="J12" i="2"/>
  <c r="J274" i="2"/>
  <c r="J28" i="2"/>
  <c r="J250" i="2"/>
  <c r="J111" i="2"/>
  <c r="J148" i="2"/>
  <c r="J227" i="2"/>
  <c r="J192" i="2"/>
  <c r="J244" i="2"/>
  <c r="AC5" i="2"/>
  <c r="D102" i="2"/>
  <c r="M102" i="2"/>
  <c r="J102" i="2" s="1"/>
  <c r="J199" i="2"/>
  <c r="J289" i="2"/>
  <c r="J240" i="2"/>
  <c r="J200" i="2"/>
  <c r="J110" i="2"/>
  <c r="J185" i="2"/>
  <c r="AB8" i="2"/>
  <c r="J246" i="2"/>
  <c r="J26" i="2"/>
  <c r="J96" i="2"/>
  <c r="J286" i="2"/>
  <c r="J219" i="2"/>
  <c r="J113" i="2"/>
  <c r="J187" i="2"/>
  <c r="J176" i="2"/>
  <c r="J242" i="2"/>
  <c r="J193" i="2"/>
  <c r="J225" i="2"/>
  <c r="N217" i="2"/>
  <c r="J217" i="2" s="1"/>
  <c r="J234" i="2"/>
  <c r="J216" i="2"/>
  <c r="J11" i="2"/>
  <c r="J114" i="2"/>
  <c r="J186" i="2"/>
  <c r="J228" i="2"/>
  <c r="J254" i="2"/>
  <c r="J239" i="2"/>
  <c r="M101" i="2"/>
  <c r="D101" i="2"/>
  <c r="AA5" i="2"/>
  <c r="AA8" i="2"/>
  <c r="Y8" i="2" s="1"/>
  <c r="J95" i="2"/>
  <c r="J149" i="2"/>
  <c r="J21" i="2"/>
  <c r="J106" i="2"/>
  <c r="J257" i="2"/>
  <c r="J259" i="2"/>
  <c r="J226" i="2"/>
  <c r="J139" i="2"/>
  <c r="J19" i="2"/>
  <c r="J162" i="2"/>
  <c r="J133" i="2"/>
  <c r="J282" i="2"/>
  <c r="J179" i="2"/>
  <c r="J208" i="2"/>
  <c r="J35" i="2"/>
  <c r="J212" i="2"/>
  <c r="J210" i="2"/>
  <c r="N211" i="2"/>
  <c r="J211" i="2" s="1"/>
  <c r="D211" i="2"/>
  <c r="J138" i="2"/>
  <c r="J131" i="2"/>
  <c r="J236" i="2"/>
  <c r="J132" i="2"/>
  <c r="J136" i="2"/>
  <c r="J128" i="2"/>
  <c r="J235" i="2"/>
  <c r="J204" i="2"/>
  <c r="J191" i="2"/>
  <c r="J201" i="2"/>
  <c r="J290" i="2"/>
  <c r="J32" i="2"/>
  <c r="J36" i="2"/>
  <c r="D157" i="2"/>
  <c r="J156" i="2"/>
  <c r="L159" i="2" l="1"/>
  <c r="M147" i="2"/>
  <c r="J10" i="2"/>
  <c r="J9" i="2" s="1"/>
  <c r="J8" i="2" s="1"/>
  <c r="M159" i="2"/>
  <c r="K159" i="2"/>
  <c r="J278" i="2"/>
  <c r="D147" i="2"/>
  <c r="H159" i="2"/>
  <c r="J147" i="2"/>
  <c r="J39" i="2"/>
  <c r="J272" i="2"/>
  <c r="J232" i="2"/>
  <c r="D160" i="2"/>
  <c r="D159" i="2" s="1"/>
  <c r="J215" i="2"/>
  <c r="N215" i="2"/>
  <c r="J160" i="2"/>
  <c r="N160" i="2"/>
  <c r="D100" i="2"/>
  <c r="J94" i="2"/>
  <c r="J101" i="2"/>
  <c r="J100" i="2" s="1"/>
  <c r="M100" i="2"/>
  <c r="AB5" i="2"/>
  <c r="AD5" i="2"/>
  <c r="Y9" i="2"/>
  <c r="Y5" i="2"/>
  <c r="N159" i="2" l="1"/>
  <c r="J159" i="2"/>
  <c r="L155" i="1"/>
  <c r="F155" i="1"/>
  <c r="J352" i="1"/>
  <c r="F352" i="1" s="1"/>
  <c r="F351" i="1"/>
  <c r="F353" i="1"/>
  <c r="F354" i="1"/>
  <c r="F355" i="1"/>
  <c r="F356" i="1"/>
  <c r="F357" i="1"/>
  <c r="F358" i="1"/>
  <c r="F359" i="1"/>
  <c r="F360" i="1"/>
  <c r="F361" i="1"/>
  <c r="F362" i="1"/>
  <c r="F363" i="1"/>
  <c r="F364" i="1"/>
  <c r="M351" i="1"/>
  <c r="N351" i="1"/>
  <c r="O351" i="1"/>
  <c r="P351" i="1"/>
  <c r="M352" i="1"/>
  <c r="N352" i="1"/>
  <c r="O352" i="1"/>
  <c r="M353" i="1"/>
  <c r="N353" i="1"/>
  <c r="O353" i="1"/>
  <c r="P353" i="1"/>
  <c r="M354" i="1"/>
  <c r="N354" i="1"/>
  <c r="O354" i="1"/>
  <c r="P354" i="1"/>
  <c r="M355" i="1"/>
  <c r="N355" i="1"/>
  <c r="O355" i="1"/>
  <c r="P355" i="1"/>
  <c r="M356" i="1"/>
  <c r="N356" i="1"/>
  <c r="O356" i="1"/>
  <c r="P356" i="1"/>
  <c r="M357" i="1"/>
  <c r="N357" i="1"/>
  <c r="O357" i="1"/>
  <c r="P357" i="1"/>
  <c r="M358" i="1"/>
  <c r="N358" i="1"/>
  <c r="O358" i="1"/>
  <c r="P358" i="1"/>
  <c r="M359" i="1"/>
  <c r="N359" i="1"/>
  <c r="O359" i="1"/>
  <c r="P359" i="1"/>
  <c r="M360" i="1"/>
  <c r="N360" i="1"/>
  <c r="O360" i="1"/>
  <c r="P360" i="1"/>
  <c r="M361" i="1"/>
  <c r="N361" i="1"/>
  <c r="O361" i="1"/>
  <c r="P361" i="1"/>
  <c r="M362" i="1"/>
  <c r="N362" i="1"/>
  <c r="O362" i="1"/>
  <c r="P362" i="1"/>
  <c r="M363" i="1"/>
  <c r="N363" i="1"/>
  <c r="O363" i="1"/>
  <c r="P363" i="1"/>
  <c r="M364" i="1"/>
  <c r="N364" i="1"/>
  <c r="O364" i="1"/>
  <c r="P364" i="1"/>
  <c r="K349" i="1"/>
  <c r="F349" i="1" s="1"/>
  <c r="F339" i="1"/>
  <c r="M339" i="1"/>
  <c r="N339" i="1"/>
  <c r="O339" i="1"/>
  <c r="P339" i="1"/>
  <c r="F340" i="1"/>
  <c r="M340" i="1"/>
  <c r="N340" i="1"/>
  <c r="O340" i="1"/>
  <c r="P340" i="1"/>
  <c r="F341" i="1"/>
  <c r="M341" i="1"/>
  <c r="N341" i="1"/>
  <c r="O341" i="1"/>
  <c r="P341" i="1"/>
  <c r="F342" i="1"/>
  <c r="M342" i="1"/>
  <c r="N342" i="1"/>
  <c r="O342" i="1"/>
  <c r="P342" i="1"/>
  <c r="F343" i="1"/>
  <c r="M343" i="1"/>
  <c r="N343" i="1"/>
  <c r="O343" i="1"/>
  <c r="P343" i="1"/>
  <c r="F344" i="1"/>
  <c r="M344" i="1"/>
  <c r="N344" i="1"/>
  <c r="O344" i="1"/>
  <c r="P344" i="1"/>
  <c r="F345" i="1"/>
  <c r="M345" i="1"/>
  <c r="N345" i="1"/>
  <c r="O345" i="1"/>
  <c r="P345" i="1"/>
  <c r="F347" i="1"/>
  <c r="M347" i="1"/>
  <c r="N347" i="1"/>
  <c r="O347" i="1"/>
  <c r="P347" i="1"/>
  <c r="F348" i="1"/>
  <c r="M348" i="1"/>
  <c r="N348" i="1"/>
  <c r="O348" i="1"/>
  <c r="P348" i="1"/>
  <c r="M349" i="1"/>
  <c r="N349" i="1"/>
  <c r="O349" i="1"/>
  <c r="P349" i="1"/>
  <c r="F350" i="1"/>
  <c r="M350" i="1"/>
  <c r="N350" i="1"/>
  <c r="O350" i="1"/>
  <c r="P350" i="1"/>
  <c r="F365" i="1"/>
  <c r="M365" i="1"/>
  <c r="N365" i="1"/>
  <c r="O365" i="1"/>
  <c r="P365" i="1"/>
  <c r="L355" i="1" l="1"/>
  <c r="L363" i="1"/>
  <c r="L362" i="1"/>
  <c r="L361" i="1"/>
  <c r="L359" i="1"/>
  <c r="L358" i="1"/>
  <c r="L357" i="1"/>
  <c r="L364" i="1"/>
  <c r="L360" i="1"/>
  <c r="L356" i="1"/>
  <c r="L354" i="1"/>
  <c r="L353" i="1"/>
  <c r="P352" i="1"/>
  <c r="L352" i="1" s="1"/>
  <c r="L351" i="1"/>
  <c r="L365" i="1"/>
  <c r="L345" i="1"/>
  <c r="L341" i="1"/>
  <c r="L350" i="1"/>
  <c r="L348" i="1"/>
  <c r="L347" i="1"/>
  <c r="L343" i="1"/>
  <c r="L342" i="1"/>
  <c r="L339" i="1"/>
  <c r="L349" i="1"/>
  <c r="L344" i="1"/>
  <c r="L340" i="1"/>
  <c r="I337" i="1" l="1"/>
  <c r="F268" i="1" l="1"/>
  <c r="F269" i="1"/>
  <c r="F270" i="1"/>
  <c r="F271" i="1"/>
  <c r="F272" i="1"/>
  <c r="F273" i="1"/>
  <c r="F274" i="1"/>
  <c r="F275" i="1"/>
  <c r="F276" i="1"/>
  <c r="F277" i="1"/>
  <c r="F278" i="1"/>
  <c r="F279" i="1"/>
  <c r="F280" i="1"/>
  <c r="F281" i="1"/>
  <c r="F282" i="1"/>
  <c r="F283" i="1"/>
  <c r="F284" i="1"/>
  <c r="F285" i="1"/>
  <c r="F286" i="1"/>
  <c r="F287" i="1"/>
  <c r="F288" i="1"/>
  <c r="F289" i="1"/>
  <c r="F290" i="1"/>
  <c r="F291" i="1"/>
  <c r="F292" i="1"/>
  <c r="F293" i="1"/>
  <c r="F294" i="1"/>
  <c r="F295" i="1"/>
  <c r="F296" i="1"/>
  <c r="F297" i="1"/>
  <c r="F298" i="1"/>
  <c r="F299" i="1"/>
  <c r="F300" i="1"/>
  <c r="F302" i="1"/>
  <c r="F303" i="1"/>
  <c r="F304" i="1"/>
  <c r="F305" i="1"/>
  <c r="F306" i="1"/>
  <c r="F307" i="1"/>
  <c r="F308" i="1"/>
  <c r="F309" i="1"/>
  <c r="F310" i="1"/>
  <c r="F311" i="1"/>
  <c r="F312" i="1"/>
  <c r="F313" i="1"/>
  <c r="F314" i="1"/>
  <c r="F315" i="1"/>
  <c r="F316" i="1"/>
  <c r="F317" i="1"/>
  <c r="F320" i="1"/>
  <c r="F318" i="1"/>
  <c r="F319" i="1"/>
  <c r="F321" i="1"/>
  <c r="F322" i="1"/>
  <c r="F323" i="1"/>
  <c r="F324" i="1"/>
  <c r="F325" i="1"/>
  <c r="F326" i="1"/>
  <c r="F327" i="1"/>
  <c r="F328" i="1"/>
  <c r="F329" i="1"/>
  <c r="F330" i="1"/>
  <c r="F331" i="1"/>
  <c r="F332" i="1"/>
  <c r="F333" i="1"/>
  <c r="F334" i="1"/>
  <c r="F335" i="1"/>
  <c r="F336" i="1"/>
  <c r="F337" i="1"/>
  <c r="F338" i="1"/>
  <c r="F368" i="1"/>
  <c r="F369" i="1"/>
  <c r="F370" i="1"/>
  <c r="F373" i="1"/>
  <c r="F374" i="1"/>
  <c r="F267" i="1"/>
  <c r="M267" i="1"/>
  <c r="N267" i="1"/>
  <c r="O267" i="1"/>
  <c r="P267" i="1"/>
  <c r="M268" i="1"/>
  <c r="N268" i="1"/>
  <c r="O268" i="1"/>
  <c r="P268" i="1"/>
  <c r="M269" i="1"/>
  <c r="N269" i="1"/>
  <c r="O269" i="1"/>
  <c r="P269" i="1"/>
  <c r="M270" i="1"/>
  <c r="N270" i="1"/>
  <c r="O270" i="1"/>
  <c r="P270" i="1"/>
  <c r="M271" i="1"/>
  <c r="N271" i="1"/>
  <c r="O271" i="1"/>
  <c r="P271" i="1"/>
  <c r="M272" i="1"/>
  <c r="N272" i="1"/>
  <c r="O272" i="1"/>
  <c r="P272" i="1"/>
  <c r="M273" i="1"/>
  <c r="N273" i="1"/>
  <c r="O273" i="1"/>
  <c r="P273" i="1"/>
  <c r="M274" i="1"/>
  <c r="N274" i="1"/>
  <c r="O274" i="1"/>
  <c r="P274" i="1"/>
  <c r="M275" i="1"/>
  <c r="N275" i="1"/>
  <c r="O275" i="1"/>
  <c r="P275" i="1"/>
  <c r="M276" i="1"/>
  <c r="N276" i="1"/>
  <c r="O276" i="1"/>
  <c r="P276" i="1"/>
  <c r="M277" i="1"/>
  <c r="N277" i="1"/>
  <c r="O277" i="1"/>
  <c r="P277" i="1"/>
  <c r="M278" i="1"/>
  <c r="N278" i="1"/>
  <c r="O278" i="1"/>
  <c r="P278" i="1"/>
  <c r="M279" i="1"/>
  <c r="N279" i="1"/>
  <c r="O279" i="1"/>
  <c r="P279" i="1"/>
  <c r="M280" i="1"/>
  <c r="N280" i="1"/>
  <c r="O280" i="1"/>
  <c r="P280" i="1"/>
  <c r="M281" i="1"/>
  <c r="N281" i="1"/>
  <c r="O281" i="1"/>
  <c r="P281" i="1"/>
  <c r="M282" i="1"/>
  <c r="N282" i="1"/>
  <c r="O282" i="1"/>
  <c r="P282" i="1"/>
  <c r="M283" i="1"/>
  <c r="N283" i="1"/>
  <c r="O283" i="1"/>
  <c r="P283" i="1"/>
  <c r="M284" i="1"/>
  <c r="N284" i="1"/>
  <c r="O284" i="1"/>
  <c r="P284" i="1"/>
  <c r="M285" i="1"/>
  <c r="N285" i="1"/>
  <c r="O285" i="1"/>
  <c r="P285" i="1"/>
  <c r="M286" i="1"/>
  <c r="N286" i="1"/>
  <c r="O286" i="1"/>
  <c r="P286" i="1"/>
  <c r="M287" i="1"/>
  <c r="N287" i="1"/>
  <c r="O287" i="1"/>
  <c r="P287" i="1"/>
  <c r="M288" i="1"/>
  <c r="N288" i="1"/>
  <c r="O288" i="1"/>
  <c r="P288" i="1"/>
  <c r="M289" i="1"/>
  <c r="N289" i="1"/>
  <c r="O289" i="1"/>
  <c r="P289" i="1"/>
  <c r="M290" i="1"/>
  <c r="N290" i="1"/>
  <c r="O290" i="1"/>
  <c r="P290" i="1"/>
  <c r="M291" i="1"/>
  <c r="N291" i="1"/>
  <c r="O291" i="1"/>
  <c r="P291" i="1"/>
  <c r="M292" i="1"/>
  <c r="N292" i="1"/>
  <c r="O292" i="1"/>
  <c r="P292" i="1"/>
  <c r="M293" i="1"/>
  <c r="N293" i="1"/>
  <c r="O293" i="1"/>
  <c r="P293" i="1"/>
  <c r="M294" i="1"/>
  <c r="N294" i="1"/>
  <c r="O294" i="1"/>
  <c r="P294" i="1"/>
  <c r="M295" i="1"/>
  <c r="N295" i="1"/>
  <c r="O295" i="1"/>
  <c r="P295" i="1"/>
  <c r="M296" i="1"/>
  <c r="N296" i="1"/>
  <c r="O296" i="1"/>
  <c r="P296" i="1"/>
  <c r="M297" i="1"/>
  <c r="N297" i="1"/>
  <c r="O297" i="1"/>
  <c r="P297" i="1"/>
  <c r="M298" i="1"/>
  <c r="N298" i="1"/>
  <c r="O298" i="1"/>
  <c r="P298" i="1"/>
  <c r="M299" i="1"/>
  <c r="N299" i="1"/>
  <c r="O299" i="1"/>
  <c r="P299" i="1"/>
  <c r="M300" i="1"/>
  <c r="N300" i="1"/>
  <c r="O300" i="1"/>
  <c r="P300" i="1"/>
  <c r="M301" i="1"/>
  <c r="N301" i="1"/>
  <c r="P301" i="1"/>
  <c r="M302" i="1"/>
  <c r="N302" i="1"/>
  <c r="O302" i="1"/>
  <c r="P302" i="1"/>
  <c r="M303" i="1"/>
  <c r="N303" i="1"/>
  <c r="O303" i="1"/>
  <c r="P303" i="1"/>
  <c r="M304" i="1"/>
  <c r="N304" i="1"/>
  <c r="O304" i="1"/>
  <c r="P304" i="1"/>
  <c r="M305" i="1"/>
  <c r="N305" i="1"/>
  <c r="O305" i="1"/>
  <c r="P305" i="1"/>
  <c r="M306" i="1"/>
  <c r="N306" i="1"/>
  <c r="O306" i="1"/>
  <c r="P306" i="1"/>
  <c r="M307" i="1"/>
  <c r="N307" i="1"/>
  <c r="O307" i="1"/>
  <c r="P307" i="1"/>
  <c r="M308" i="1"/>
  <c r="N308" i="1"/>
  <c r="O308" i="1"/>
  <c r="P308" i="1"/>
  <c r="M309" i="1"/>
  <c r="N309" i="1"/>
  <c r="O309" i="1"/>
  <c r="P309" i="1"/>
  <c r="M310" i="1"/>
  <c r="N310" i="1"/>
  <c r="O310" i="1"/>
  <c r="P310" i="1"/>
  <c r="M311" i="1"/>
  <c r="N311" i="1"/>
  <c r="O311" i="1"/>
  <c r="P311" i="1"/>
  <c r="M312" i="1"/>
  <c r="N312" i="1"/>
  <c r="O312" i="1"/>
  <c r="P312" i="1"/>
  <c r="M313" i="1"/>
  <c r="N313" i="1"/>
  <c r="O313" i="1"/>
  <c r="P313" i="1"/>
  <c r="M314" i="1"/>
  <c r="N314" i="1"/>
  <c r="O314" i="1"/>
  <c r="P314" i="1"/>
  <c r="M315" i="1"/>
  <c r="N315" i="1"/>
  <c r="O315" i="1"/>
  <c r="P315" i="1"/>
  <c r="M316" i="1"/>
  <c r="N316" i="1"/>
  <c r="O316" i="1"/>
  <c r="P316" i="1"/>
  <c r="M317" i="1"/>
  <c r="N317" i="1"/>
  <c r="O317" i="1"/>
  <c r="P317" i="1"/>
  <c r="M320" i="1"/>
  <c r="N320" i="1"/>
  <c r="O320" i="1"/>
  <c r="P320" i="1"/>
  <c r="M318" i="1"/>
  <c r="N318" i="1"/>
  <c r="O318" i="1"/>
  <c r="P318" i="1"/>
  <c r="M319" i="1"/>
  <c r="N319" i="1"/>
  <c r="O319" i="1"/>
  <c r="P319" i="1"/>
  <c r="M321" i="1"/>
  <c r="N321" i="1"/>
  <c r="O321" i="1"/>
  <c r="P321" i="1"/>
  <c r="M322" i="1"/>
  <c r="N322" i="1"/>
  <c r="O322" i="1"/>
  <c r="P322" i="1"/>
  <c r="M323" i="1"/>
  <c r="N323" i="1"/>
  <c r="O323" i="1"/>
  <c r="P323" i="1"/>
  <c r="M324" i="1"/>
  <c r="N324" i="1"/>
  <c r="O324" i="1"/>
  <c r="P324" i="1"/>
  <c r="M325" i="1"/>
  <c r="N325" i="1"/>
  <c r="O325" i="1"/>
  <c r="P325" i="1"/>
  <c r="M326" i="1"/>
  <c r="N326" i="1"/>
  <c r="O326" i="1"/>
  <c r="P326" i="1"/>
  <c r="M327" i="1"/>
  <c r="N327" i="1"/>
  <c r="O327" i="1"/>
  <c r="P327" i="1"/>
  <c r="M328" i="1"/>
  <c r="N328" i="1"/>
  <c r="O328" i="1"/>
  <c r="P328" i="1"/>
  <c r="M329" i="1"/>
  <c r="N329" i="1"/>
  <c r="O329" i="1"/>
  <c r="P329" i="1"/>
  <c r="M330" i="1"/>
  <c r="N330" i="1"/>
  <c r="O330" i="1"/>
  <c r="P330" i="1"/>
  <c r="M331" i="1"/>
  <c r="N331" i="1"/>
  <c r="O331" i="1"/>
  <c r="P331" i="1"/>
  <c r="M332" i="1"/>
  <c r="N332" i="1"/>
  <c r="O332" i="1"/>
  <c r="P332" i="1"/>
  <c r="M333" i="1"/>
  <c r="N333" i="1"/>
  <c r="O333" i="1"/>
  <c r="P333" i="1"/>
  <c r="M334" i="1"/>
  <c r="N334" i="1"/>
  <c r="O334" i="1"/>
  <c r="P334" i="1"/>
  <c r="M335" i="1"/>
  <c r="N335" i="1"/>
  <c r="O335" i="1"/>
  <c r="P335" i="1"/>
  <c r="M336" i="1"/>
  <c r="N336" i="1"/>
  <c r="O336" i="1"/>
  <c r="P336" i="1"/>
  <c r="M337" i="1"/>
  <c r="N337" i="1"/>
  <c r="O337" i="1"/>
  <c r="P337" i="1"/>
  <c r="M338" i="1"/>
  <c r="N338" i="1"/>
  <c r="O338" i="1"/>
  <c r="P338" i="1"/>
  <c r="N266" i="1"/>
  <c r="O266" i="1"/>
  <c r="M266" i="1"/>
  <c r="P266" i="1"/>
  <c r="Q265" i="1"/>
  <c r="L338" i="1" l="1"/>
  <c r="L318" i="1"/>
  <c r="L307" i="1"/>
  <c r="L303" i="1"/>
  <c r="L299" i="1"/>
  <c r="L295" i="1"/>
  <c r="L329" i="1"/>
  <c r="L328" i="1"/>
  <c r="L325" i="1"/>
  <c r="L324" i="1"/>
  <c r="L321" i="1"/>
  <c r="L319" i="1"/>
  <c r="L320" i="1"/>
  <c r="L309" i="1"/>
  <c r="L308" i="1"/>
  <c r="L296" i="1"/>
  <c r="L294" i="1"/>
  <c r="L274" i="1"/>
  <c r="L268" i="1"/>
  <c r="L275" i="1"/>
  <c r="L269" i="1"/>
  <c r="L278" i="1"/>
  <c r="L334" i="1"/>
  <c r="L330" i="1"/>
  <c r="L314" i="1"/>
  <c r="L310" i="1"/>
  <c r="L290" i="1"/>
  <c r="L270" i="1"/>
  <c r="L286" i="1"/>
  <c r="L282" i="1"/>
  <c r="L277" i="1"/>
  <c r="L276" i="1"/>
  <c r="L335" i="1"/>
  <c r="L331" i="1"/>
  <c r="L326" i="1"/>
  <c r="L322" i="1"/>
  <c r="L317" i="1"/>
  <c r="L316" i="1"/>
  <c r="L313" i="1"/>
  <c r="L312" i="1"/>
  <c r="L291" i="1"/>
  <c r="L287" i="1"/>
  <c r="L283" i="1"/>
  <c r="L279" i="1"/>
  <c r="L273" i="1"/>
  <c r="L272" i="1"/>
  <c r="L267" i="1"/>
  <c r="L327" i="1"/>
  <c r="L323" i="1"/>
  <c r="L305" i="1"/>
  <c r="L304" i="1"/>
  <c r="L300" i="1"/>
  <c r="L297" i="1"/>
  <c r="L266" i="1"/>
  <c r="F266" i="1" s="1"/>
  <c r="L337" i="1"/>
  <c r="L336" i="1"/>
  <c r="L333" i="1"/>
  <c r="L332" i="1"/>
  <c r="L315" i="1"/>
  <c r="L311" i="1"/>
  <c r="L306" i="1"/>
  <c r="L302" i="1"/>
  <c r="L298" i="1"/>
  <c r="L293" i="1"/>
  <c r="L292" i="1"/>
  <c r="L289" i="1"/>
  <c r="L288" i="1"/>
  <c r="L285" i="1"/>
  <c r="L284" i="1"/>
  <c r="L281" i="1"/>
  <c r="L280" i="1"/>
  <c r="L271" i="1"/>
  <c r="M257" i="1"/>
  <c r="N257" i="1"/>
  <c r="O257" i="1"/>
  <c r="P257" i="1"/>
  <c r="Q257" i="1"/>
  <c r="M258" i="1"/>
  <c r="N258" i="1"/>
  <c r="O258" i="1"/>
  <c r="P258" i="1"/>
  <c r="Q258" i="1"/>
  <c r="M259" i="1"/>
  <c r="N259" i="1"/>
  <c r="O259" i="1"/>
  <c r="P259" i="1"/>
  <c r="Q259" i="1"/>
  <c r="M260" i="1"/>
  <c r="N260" i="1"/>
  <c r="O260" i="1"/>
  <c r="P260" i="1"/>
  <c r="Q260" i="1"/>
  <c r="M261" i="1"/>
  <c r="N261" i="1"/>
  <c r="O261" i="1"/>
  <c r="P261" i="1"/>
  <c r="Q261" i="1"/>
  <c r="M262" i="1"/>
  <c r="N262" i="1"/>
  <c r="O262" i="1"/>
  <c r="P262" i="1"/>
  <c r="Q262" i="1"/>
  <c r="M263" i="1"/>
  <c r="N263" i="1"/>
  <c r="O263" i="1"/>
  <c r="P263" i="1"/>
  <c r="Q263" i="1"/>
  <c r="M264" i="1"/>
  <c r="N264" i="1"/>
  <c r="O264" i="1"/>
  <c r="P264" i="1"/>
  <c r="Q264" i="1"/>
  <c r="M265" i="1"/>
  <c r="N265" i="1"/>
  <c r="O265" i="1"/>
  <c r="P265" i="1"/>
  <c r="N256" i="1"/>
  <c r="O256" i="1"/>
  <c r="P256" i="1"/>
  <c r="Q256" i="1"/>
  <c r="M256" i="1"/>
  <c r="F256" i="1"/>
  <c r="F257" i="1"/>
  <c r="F258" i="1"/>
  <c r="F259" i="1"/>
  <c r="F260" i="1"/>
  <c r="F261" i="1"/>
  <c r="F262" i="1"/>
  <c r="F263" i="1"/>
  <c r="F264" i="1"/>
  <c r="F265" i="1"/>
  <c r="L255" i="1"/>
  <c r="F255" i="1"/>
  <c r="L253" i="1"/>
  <c r="L254" i="1"/>
  <c r="L236" i="1"/>
  <c r="L237" i="1"/>
  <c r="L238" i="1"/>
  <c r="L239" i="1"/>
  <c r="L240" i="1"/>
  <c r="L241" i="1"/>
  <c r="L242" i="1"/>
  <c r="L243" i="1"/>
  <c r="L244" i="1"/>
  <c r="L245" i="1"/>
  <c r="L246" i="1"/>
  <c r="L247" i="1"/>
  <c r="L248" i="1"/>
  <c r="L249" i="1"/>
  <c r="L250" i="1"/>
  <c r="L251" i="1"/>
  <c r="L252" i="1"/>
  <c r="F236" i="1"/>
  <c r="F237" i="1"/>
  <c r="F238" i="1"/>
  <c r="F239" i="1"/>
  <c r="F240" i="1"/>
  <c r="F241" i="1"/>
  <c r="F242" i="1"/>
  <c r="F243" i="1"/>
  <c r="F244" i="1"/>
  <c r="F245" i="1"/>
  <c r="F246" i="1"/>
  <c r="F247" i="1"/>
  <c r="F248" i="1"/>
  <c r="F249" i="1"/>
  <c r="F250" i="1"/>
  <c r="F251" i="1"/>
  <c r="F252" i="1"/>
  <c r="F253" i="1"/>
  <c r="F254" i="1"/>
  <c r="L262" i="1" l="1"/>
  <c r="L258" i="1"/>
  <c r="L264" i="1"/>
  <c r="L260" i="1"/>
  <c r="L265" i="1"/>
  <c r="L261" i="1"/>
  <c r="L256" i="1"/>
  <c r="L263" i="1"/>
  <c r="L259" i="1"/>
  <c r="L257" i="1"/>
  <c r="M217" i="1"/>
  <c r="N217" i="1"/>
  <c r="O217" i="1"/>
  <c r="P217" i="1"/>
  <c r="M218" i="1"/>
  <c r="N218" i="1"/>
  <c r="O218" i="1"/>
  <c r="P218" i="1"/>
  <c r="M219" i="1"/>
  <c r="N219" i="1"/>
  <c r="O219" i="1"/>
  <c r="P219" i="1"/>
  <c r="M220" i="1"/>
  <c r="N220" i="1"/>
  <c r="O220" i="1"/>
  <c r="P220" i="1"/>
  <c r="M221" i="1"/>
  <c r="N221" i="1"/>
  <c r="O221" i="1"/>
  <c r="P221" i="1"/>
  <c r="M222" i="1"/>
  <c r="N222" i="1"/>
  <c r="O222" i="1"/>
  <c r="P222" i="1"/>
  <c r="M223" i="1"/>
  <c r="N223" i="1"/>
  <c r="O223" i="1"/>
  <c r="P223" i="1"/>
  <c r="M224" i="1"/>
  <c r="N224" i="1"/>
  <c r="O224" i="1"/>
  <c r="P224" i="1"/>
  <c r="M225" i="1"/>
  <c r="N225" i="1"/>
  <c r="O225" i="1"/>
  <c r="P225" i="1"/>
  <c r="M226" i="1"/>
  <c r="N226" i="1"/>
  <c r="O226" i="1"/>
  <c r="P226" i="1"/>
  <c r="M227" i="1"/>
  <c r="N227" i="1"/>
  <c r="O227" i="1"/>
  <c r="P227" i="1"/>
  <c r="M228" i="1"/>
  <c r="N228" i="1"/>
  <c r="O228" i="1"/>
  <c r="P228" i="1"/>
  <c r="M229" i="1"/>
  <c r="N229" i="1"/>
  <c r="O229" i="1"/>
  <c r="P229" i="1"/>
  <c r="M230" i="1"/>
  <c r="N230" i="1"/>
  <c r="O230" i="1"/>
  <c r="P230" i="1"/>
  <c r="M231" i="1"/>
  <c r="N231" i="1"/>
  <c r="O231" i="1"/>
  <c r="P231" i="1"/>
  <c r="M232" i="1"/>
  <c r="N232" i="1"/>
  <c r="O232" i="1"/>
  <c r="P232" i="1"/>
  <c r="M233" i="1"/>
  <c r="N233" i="1"/>
  <c r="O233" i="1"/>
  <c r="P233" i="1"/>
  <c r="M234" i="1"/>
  <c r="N234" i="1"/>
  <c r="O234" i="1"/>
  <c r="P234" i="1"/>
  <c r="M235" i="1"/>
  <c r="N235" i="1"/>
  <c r="O235" i="1"/>
  <c r="P235" i="1"/>
  <c r="M216" i="1"/>
  <c r="N216" i="1"/>
  <c r="O216" i="1"/>
  <c r="P216" i="1"/>
  <c r="P346" i="1"/>
  <c r="N346" i="1"/>
  <c r="M346" i="1"/>
  <c r="F216" i="1"/>
  <c r="F217" i="1"/>
  <c r="F218" i="1"/>
  <c r="F219" i="1"/>
  <c r="F220" i="1"/>
  <c r="F221" i="1"/>
  <c r="F222" i="1"/>
  <c r="F223" i="1"/>
  <c r="F224" i="1"/>
  <c r="F225" i="1"/>
  <c r="F226" i="1"/>
  <c r="F227" i="1"/>
  <c r="F228" i="1"/>
  <c r="F229" i="1"/>
  <c r="F230" i="1"/>
  <c r="F231" i="1"/>
  <c r="F232" i="1"/>
  <c r="F233" i="1"/>
  <c r="F234" i="1"/>
  <c r="F235" i="1"/>
  <c r="L216" i="1" l="1"/>
  <c r="L234" i="1"/>
  <c r="L232" i="1"/>
  <c r="L230" i="1"/>
  <c r="L226" i="1"/>
  <c r="L222" i="1"/>
  <c r="L220" i="1"/>
  <c r="L235" i="1"/>
  <c r="L233" i="1"/>
  <c r="L231" i="1"/>
  <c r="L229" i="1"/>
  <c r="L227" i="1"/>
  <c r="L225" i="1"/>
  <c r="L223" i="1"/>
  <c r="L221" i="1"/>
  <c r="L219" i="1"/>
  <c r="L217" i="1"/>
  <c r="L228" i="1"/>
  <c r="L224" i="1"/>
  <c r="L218" i="1"/>
  <c r="O186" i="1" l="1"/>
  <c r="L186" i="1" s="1"/>
  <c r="F186" i="1"/>
  <c r="F346" i="1"/>
  <c r="O346" i="1"/>
  <c r="L346" i="1" s="1"/>
  <c r="O184" i="1"/>
  <c r="L184" i="1" s="1"/>
  <c r="O185" i="1"/>
  <c r="L185" i="1" s="1"/>
  <c r="F184" i="1"/>
  <c r="F185" i="1"/>
  <c r="O183" i="1"/>
  <c r="P181" i="1"/>
  <c r="P182" i="1"/>
  <c r="P183" i="1"/>
  <c r="P187" i="1"/>
  <c r="P188" i="1"/>
  <c r="F183" i="1"/>
  <c r="O181" i="1"/>
  <c r="O182" i="1"/>
  <c r="F181" i="1"/>
  <c r="F182" i="1"/>
  <c r="O215" i="1"/>
  <c r="L215" i="1" s="1"/>
  <c r="F215" i="1"/>
  <c r="F214" i="1"/>
  <c r="O214" i="1"/>
  <c r="L214" i="1" s="1"/>
  <c r="F213" i="1"/>
  <c r="O213" i="1"/>
  <c r="L213" i="1" s="1"/>
  <c r="O170" i="1"/>
  <c r="P170" i="1"/>
  <c r="F170" i="1"/>
  <c r="P160" i="1"/>
  <c r="P161" i="1"/>
  <c r="P162" i="1"/>
  <c r="P163" i="1"/>
  <c r="P164" i="1"/>
  <c r="P165" i="1"/>
  <c r="P166" i="1"/>
  <c r="P167" i="1"/>
  <c r="P168" i="1"/>
  <c r="P169" i="1"/>
  <c r="P171" i="1"/>
  <c r="P172" i="1"/>
  <c r="P173" i="1"/>
  <c r="P174" i="1"/>
  <c r="P175" i="1"/>
  <c r="P176" i="1"/>
  <c r="P177" i="1"/>
  <c r="P178" i="1"/>
  <c r="P179" i="1"/>
  <c r="P180" i="1"/>
  <c r="P189" i="1"/>
  <c r="P190" i="1"/>
  <c r="P191" i="1"/>
  <c r="P192" i="1"/>
  <c r="P193" i="1"/>
  <c r="P194" i="1"/>
  <c r="P195" i="1"/>
  <c r="P196" i="1"/>
  <c r="P197" i="1"/>
  <c r="P198" i="1"/>
  <c r="P199" i="1"/>
  <c r="P200" i="1"/>
  <c r="P201" i="1"/>
  <c r="P202" i="1"/>
  <c r="P203" i="1"/>
  <c r="P204" i="1"/>
  <c r="P205" i="1"/>
  <c r="P206" i="1"/>
  <c r="P207" i="1"/>
  <c r="P208" i="1"/>
  <c r="P209" i="1"/>
  <c r="P210" i="1"/>
  <c r="P211" i="1"/>
  <c r="P212" i="1"/>
  <c r="O160" i="1"/>
  <c r="O161" i="1"/>
  <c r="O162" i="1"/>
  <c r="O163" i="1"/>
  <c r="O164" i="1"/>
  <c r="O165" i="1"/>
  <c r="O166" i="1"/>
  <c r="O167" i="1"/>
  <c r="O168" i="1"/>
  <c r="O169" i="1"/>
  <c r="O171" i="1"/>
  <c r="O172" i="1"/>
  <c r="O173" i="1"/>
  <c r="O174" i="1"/>
  <c r="O175" i="1"/>
  <c r="O176" i="1"/>
  <c r="O177" i="1"/>
  <c r="O178" i="1"/>
  <c r="O179" i="1"/>
  <c r="O180" i="1"/>
  <c r="O187" i="1"/>
  <c r="O188" i="1"/>
  <c r="O189" i="1"/>
  <c r="O190" i="1"/>
  <c r="O191" i="1"/>
  <c r="O192" i="1"/>
  <c r="O193" i="1"/>
  <c r="O194" i="1"/>
  <c r="O195" i="1"/>
  <c r="O196" i="1"/>
  <c r="O197" i="1"/>
  <c r="O198" i="1"/>
  <c r="O199" i="1"/>
  <c r="O200" i="1"/>
  <c r="O201" i="1"/>
  <c r="O202" i="1"/>
  <c r="O203" i="1"/>
  <c r="O204" i="1"/>
  <c r="O205" i="1"/>
  <c r="O206" i="1"/>
  <c r="O207" i="1"/>
  <c r="O208" i="1"/>
  <c r="O209" i="1"/>
  <c r="O210" i="1"/>
  <c r="O211" i="1"/>
  <c r="O212" i="1"/>
  <c r="P156" i="1"/>
  <c r="P157" i="1"/>
  <c r="P158" i="1"/>
  <c r="P159" i="1"/>
  <c r="O156" i="1"/>
  <c r="O157" i="1"/>
  <c r="O158" i="1"/>
  <c r="O159" i="1"/>
  <c r="F157" i="1"/>
  <c r="F158" i="1"/>
  <c r="F159" i="1"/>
  <c r="F160" i="1"/>
  <c r="F161" i="1"/>
  <c r="F162" i="1"/>
  <c r="F163" i="1"/>
  <c r="F164" i="1"/>
  <c r="F165" i="1"/>
  <c r="F166" i="1"/>
  <c r="F167" i="1"/>
  <c r="F168" i="1"/>
  <c r="F169" i="1"/>
  <c r="F171" i="1"/>
  <c r="F172" i="1"/>
  <c r="F173" i="1"/>
  <c r="F174" i="1"/>
  <c r="F175" i="1"/>
  <c r="F176" i="1"/>
  <c r="F177" i="1"/>
  <c r="F178" i="1"/>
  <c r="F179" i="1"/>
  <c r="F180" i="1"/>
  <c r="F187" i="1"/>
  <c r="F188" i="1"/>
  <c r="F189" i="1"/>
  <c r="F190" i="1"/>
  <c r="F191" i="1"/>
  <c r="F192" i="1"/>
  <c r="F193" i="1"/>
  <c r="F194" i="1"/>
  <c r="F195" i="1"/>
  <c r="F196" i="1"/>
  <c r="F197" i="1"/>
  <c r="F198" i="1"/>
  <c r="F199" i="1"/>
  <c r="F200" i="1"/>
  <c r="F201" i="1"/>
  <c r="F202" i="1"/>
  <c r="F203" i="1"/>
  <c r="F204" i="1"/>
  <c r="F205" i="1"/>
  <c r="F206" i="1"/>
  <c r="F207" i="1"/>
  <c r="F208" i="1"/>
  <c r="F209" i="1"/>
  <c r="F210" i="1"/>
  <c r="F211" i="1"/>
  <c r="F212" i="1"/>
  <c r="L170" i="1" l="1"/>
  <c r="L182" i="1"/>
  <c r="L183" i="1"/>
  <c r="L181" i="1"/>
  <c r="L158" i="1"/>
  <c r="L171" i="1"/>
  <c r="L199" i="1"/>
  <c r="L191" i="1"/>
  <c r="L205" i="1"/>
  <c r="L197" i="1"/>
  <c r="L189" i="1"/>
  <c r="L175" i="1"/>
  <c r="L166" i="1"/>
  <c r="L177" i="1"/>
  <c r="L168" i="1"/>
  <c r="L160" i="1"/>
  <c r="L196" i="1"/>
  <c r="L188" i="1"/>
  <c r="L203" i="1"/>
  <c r="L164" i="1"/>
  <c r="L208" i="1"/>
  <c r="L200" i="1"/>
  <c r="L192" i="1"/>
  <c r="L178" i="1"/>
  <c r="L169" i="1"/>
  <c r="L157" i="1"/>
  <c r="L161" i="1"/>
  <c r="L179" i="1"/>
  <c r="L201" i="1"/>
  <c r="L193" i="1"/>
  <c r="L162" i="1"/>
  <c r="L174" i="1"/>
  <c r="L156" i="1"/>
  <c r="L204" i="1"/>
  <c r="L165" i="1"/>
  <c r="L159" i="1"/>
  <c r="L212" i="1"/>
  <c r="L211" i="1"/>
  <c r="L195" i="1"/>
  <c r="L187" i="1"/>
  <c r="L173" i="1"/>
  <c r="L206" i="1"/>
  <c r="L198" i="1"/>
  <c r="L190" i="1"/>
  <c r="L176" i="1"/>
  <c r="L167" i="1"/>
  <c r="L194" i="1"/>
  <c r="L210" i="1"/>
  <c r="L202" i="1"/>
  <c r="L180" i="1"/>
  <c r="L172" i="1"/>
  <c r="L163" i="1"/>
  <c r="L209" i="1"/>
  <c r="L207" i="1"/>
  <c r="F144" i="1" l="1"/>
  <c r="F145" i="1"/>
  <c r="L144" i="1"/>
  <c r="L145" i="1"/>
  <c r="F142" i="1"/>
  <c r="F143" i="1"/>
  <c r="L142" i="1"/>
  <c r="L143" i="1"/>
  <c r="O141" i="1"/>
  <c r="L141" i="1" s="1"/>
  <c r="F141" i="1"/>
  <c r="L128" i="1"/>
  <c r="L129" i="1"/>
  <c r="L130" i="1"/>
  <c r="F128" i="1"/>
  <c r="F129" i="1"/>
  <c r="F130" i="1"/>
  <c r="F120" i="1"/>
  <c r="L120" i="1"/>
  <c r="O124" i="1"/>
  <c r="L124" i="1" s="1"/>
  <c r="O123" i="1"/>
  <c r="L123" i="1" s="1"/>
  <c r="O122" i="1"/>
  <c r="L122" i="1" s="1"/>
  <c r="O121" i="1"/>
  <c r="L121" i="1" s="1"/>
  <c r="I124" i="1"/>
  <c r="F124" i="1" s="1"/>
  <c r="I123" i="1"/>
  <c r="F123" i="1" s="1"/>
  <c r="I122" i="1"/>
  <c r="F122" i="1" s="1"/>
  <c r="I121" i="1"/>
  <c r="F121" i="1" s="1"/>
  <c r="L113" i="1"/>
  <c r="F113" i="1"/>
  <c r="P110" i="1"/>
  <c r="L110" i="1" s="1"/>
  <c r="J110" i="1"/>
  <c r="F110" i="1" s="1"/>
  <c r="L106" i="1"/>
  <c r="O105" i="1"/>
  <c r="L105" i="1" s="1"/>
  <c r="F106" i="1"/>
  <c r="I105" i="1"/>
  <c r="F105" i="1" s="1"/>
  <c r="F152" i="1" l="1"/>
  <c r="F151" i="1"/>
  <c r="O151" i="1"/>
  <c r="Q152" i="1"/>
  <c r="N152" i="1"/>
  <c r="O152" i="1"/>
  <c r="P152" i="1"/>
  <c r="N153" i="1"/>
  <c r="O153" i="1"/>
  <c r="P153" i="1"/>
  <c r="F153" i="1"/>
  <c r="N146" i="1"/>
  <c r="O146" i="1"/>
  <c r="P146" i="1"/>
  <c r="N147" i="1"/>
  <c r="O147" i="1"/>
  <c r="P147" i="1"/>
  <c r="N148" i="1"/>
  <c r="O148" i="1"/>
  <c r="P148" i="1"/>
  <c r="N149" i="1"/>
  <c r="O149" i="1"/>
  <c r="P149" i="1"/>
  <c r="N150" i="1"/>
  <c r="O150" i="1"/>
  <c r="P150" i="1"/>
  <c r="N154" i="1"/>
  <c r="O154" i="1"/>
  <c r="P154" i="1"/>
  <c r="F147" i="1"/>
  <c r="F148" i="1"/>
  <c r="F149" i="1"/>
  <c r="F150" i="1"/>
  <c r="F154" i="1"/>
  <c r="F146" i="1"/>
  <c r="N111" i="1"/>
  <c r="J109" i="1"/>
  <c r="P109" i="1" s="1"/>
  <c r="I104" i="1"/>
  <c r="O104" i="1" s="1"/>
  <c r="I103" i="1"/>
  <c r="O103" i="1" s="1"/>
  <c r="N103" i="1"/>
  <c r="N104" i="1"/>
  <c r="N107" i="1"/>
  <c r="N108" i="1"/>
  <c r="N112" i="1"/>
  <c r="N114" i="1"/>
  <c r="N115" i="1"/>
  <c r="N116" i="1"/>
  <c r="N117" i="1"/>
  <c r="N118" i="1"/>
  <c r="N119" i="1"/>
  <c r="N125" i="1"/>
  <c r="N126" i="1"/>
  <c r="N127" i="1"/>
  <c r="N131" i="1"/>
  <c r="N132" i="1"/>
  <c r="N133" i="1"/>
  <c r="N134" i="1"/>
  <c r="N135" i="1"/>
  <c r="N136" i="1"/>
  <c r="N137" i="1"/>
  <c r="N138" i="1"/>
  <c r="N139" i="1"/>
  <c r="N140" i="1"/>
  <c r="N102" i="1"/>
  <c r="I102" i="1"/>
  <c r="O102" i="1" s="1"/>
  <c r="L90" i="1"/>
  <c r="F90" i="1"/>
  <c r="P89" i="1"/>
  <c r="O89" i="1"/>
  <c r="F89" i="1"/>
  <c r="P81" i="1"/>
  <c r="P82" i="1"/>
  <c r="P83" i="1"/>
  <c r="P84" i="1"/>
  <c r="P85" i="1"/>
  <c r="P86" i="1"/>
  <c r="P87" i="1"/>
  <c r="P88" i="1"/>
  <c r="P91" i="1"/>
  <c r="P92" i="1"/>
  <c r="P93" i="1"/>
  <c r="P94" i="1"/>
  <c r="P95" i="1"/>
  <c r="P96" i="1"/>
  <c r="P97" i="1"/>
  <c r="P98" i="1"/>
  <c r="P99" i="1"/>
  <c r="P100" i="1"/>
  <c r="P101" i="1"/>
  <c r="P102" i="1"/>
  <c r="P103" i="1"/>
  <c r="P104" i="1"/>
  <c r="P107" i="1"/>
  <c r="P108" i="1"/>
  <c r="P111" i="1"/>
  <c r="P112" i="1"/>
  <c r="P114" i="1"/>
  <c r="P115" i="1"/>
  <c r="P116" i="1"/>
  <c r="P117" i="1"/>
  <c r="P118" i="1"/>
  <c r="P119" i="1"/>
  <c r="P125" i="1"/>
  <c r="P126" i="1"/>
  <c r="P127" i="1"/>
  <c r="P131" i="1"/>
  <c r="P132" i="1"/>
  <c r="P133" i="1"/>
  <c r="P134" i="1"/>
  <c r="P135" i="1"/>
  <c r="P136" i="1"/>
  <c r="P137" i="1"/>
  <c r="P138" i="1"/>
  <c r="P139" i="1"/>
  <c r="P140" i="1"/>
  <c r="O81" i="1"/>
  <c r="O82" i="1"/>
  <c r="O83" i="1"/>
  <c r="O84" i="1"/>
  <c r="O85" i="1"/>
  <c r="O86" i="1"/>
  <c r="O87" i="1"/>
  <c r="O88" i="1"/>
  <c r="O91" i="1"/>
  <c r="O92" i="1"/>
  <c r="O94" i="1"/>
  <c r="O95" i="1"/>
  <c r="O96" i="1"/>
  <c r="O97" i="1"/>
  <c r="O98" i="1"/>
  <c r="O99" i="1"/>
  <c r="O100" i="1"/>
  <c r="O101" i="1"/>
  <c r="O107" i="1"/>
  <c r="O108" i="1"/>
  <c r="O109" i="1"/>
  <c r="O111" i="1"/>
  <c r="O112" i="1"/>
  <c r="O114" i="1"/>
  <c r="O115" i="1"/>
  <c r="O116" i="1"/>
  <c r="O117" i="1"/>
  <c r="O118" i="1"/>
  <c r="O119" i="1"/>
  <c r="O125" i="1"/>
  <c r="O126" i="1"/>
  <c r="O127" i="1"/>
  <c r="O131" i="1"/>
  <c r="O132" i="1"/>
  <c r="O133" i="1"/>
  <c r="O134" i="1"/>
  <c r="O135" i="1"/>
  <c r="O136" i="1"/>
  <c r="O137" i="1"/>
  <c r="O138" i="1"/>
  <c r="O139" i="1"/>
  <c r="O140" i="1"/>
  <c r="J80" i="1"/>
  <c r="P80" i="1" s="1"/>
  <c r="I80" i="1"/>
  <c r="O80" i="1" s="1"/>
  <c r="L78" i="1"/>
  <c r="L79" i="1"/>
  <c r="L152" i="1" l="1"/>
  <c r="L153" i="1"/>
  <c r="L96" i="1"/>
  <c r="L92" i="1"/>
  <c r="L97" i="1"/>
  <c r="L140" i="1"/>
  <c r="L132" i="1"/>
  <c r="L116" i="1"/>
  <c r="L104" i="1"/>
  <c r="L111" i="1"/>
  <c r="L146" i="1"/>
  <c r="L154" i="1"/>
  <c r="L109" i="1"/>
  <c r="L150" i="1"/>
  <c r="L149" i="1"/>
  <c r="L148" i="1"/>
  <c r="L147" i="1"/>
  <c r="L88" i="1"/>
  <c r="L82" i="1"/>
  <c r="L87" i="1"/>
  <c r="L84" i="1"/>
  <c r="L80" i="1"/>
  <c r="L91" i="1"/>
  <c r="L94" i="1"/>
  <c r="L135" i="1"/>
  <c r="L85" i="1"/>
  <c r="L133" i="1"/>
  <c r="L117" i="1"/>
  <c r="L107" i="1"/>
  <c r="L98" i="1"/>
  <c r="L89" i="1"/>
  <c r="L108" i="1"/>
  <c r="L137" i="1"/>
  <c r="L126" i="1"/>
  <c r="L112" i="1"/>
  <c r="L101" i="1"/>
  <c r="L95" i="1"/>
  <c r="L134" i="1"/>
  <c r="L118" i="1"/>
  <c r="L99" i="1"/>
  <c r="L119" i="1"/>
  <c r="L81" i="1"/>
  <c r="L139" i="1"/>
  <c r="L131" i="1"/>
  <c r="L115" i="1"/>
  <c r="L103" i="1"/>
  <c r="L86" i="1"/>
  <c r="L138" i="1"/>
  <c r="L127" i="1"/>
  <c r="L114" i="1"/>
  <c r="L102" i="1"/>
  <c r="L136" i="1"/>
  <c r="L125" i="1"/>
  <c r="L100" i="1"/>
  <c r="L83" i="1"/>
  <c r="F79" i="1" l="1"/>
  <c r="F80" i="1"/>
  <c r="F81" i="1"/>
  <c r="F82" i="1"/>
  <c r="F83" i="1"/>
  <c r="F84" i="1"/>
  <c r="F85" i="1"/>
  <c r="F86" i="1"/>
  <c r="F87" i="1"/>
  <c r="F88" i="1"/>
  <c r="F91" i="1"/>
  <c r="F92" i="1"/>
  <c r="F94" i="1"/>
  <c r="F95" i="1"/>
  <c r="F96" i="1"/>
  <c r="F97" i="1"/>
  <c r="F98" i="1"/>
  <c r="F99" i="1"/>
  <c r="F100" i="1"/>
  <c r="F101" i="1"/>
  <c r="F102" i="1"/>
  <c r="F103" i="1"/>
  <c r="F104" i="1"/>
  <c r="F107" i="1"/>
  <c r="F108" i="1"/>
  <c r="F109" i="1"/>
  <c r="F111" i="1"/>
  <c r="F112" i="1"/>
  <c r="F114" i="1"/>
  <c r="F115" i="1"/>
  <c r="F116" i="1"/>
  <c r="F117" i="1"/>
  <c r="F118" i="1"/>
  <c r="F119" i="1"/>
  <c r="F125" i="1"/>
  <c r="F126" i="1"/>
  <c r="F127" i="1"/>
  <c r="F131" i="1"/>
  <c r="F132" i="1"/>
  <c r="F133" i="1"/>
  <c r="F134" i="1"/>
  <c r="F135" i="1"/>
  <c r="F136" i="1"/>
  <c r="F137" i="1"/>
  <c r="F138" i="1"/>
  <c r="F139" i="1"/>
  <c r="F140" i="1"/>
  <c r="F78" i="1" l="1"/>
  <c r="L76" i="1"/>
  <c r="F76" i="1"/>
  <c r="F75" i="1"/>
  <c r="F77" i="1"/>
  <c r="L74" i="1"/>
  <c r="L75" i="1"/>
  <c r="L77" i="1"/>
  <c r="F74" i="1"/>
  <c r="L72" i="1" l="1"/>
  <c r="L73" i="1"/>
  <c r="F72" i="1"/>
  <c r="L58" i="1"/>
  <c r="L59" i="1"/>
  <c r="L60" i="1"/>
  <c r="L61" i="1"/>
  <c r="L62" i="1"/>
  <c r="L63" i="1"/>
  <c r="L64" i="1"/>
  <c r="L65" i="1"/>
  <c r="L66" i="1"/>
  <c r="L67" i="1"/>
  <c r="L68" i="1"/>
  <c r="L69" i="1"/>
  <c r="L70" i="1"/>
  <c r="L71" i="1"/>
  <c r="F61" i="1"/>
  <c r="F62" i="1"/>
  <c r="F63" i="1"/>
  <c r="F64" i="1"/>
  <c r="F65" i="1"/>
  <c r="F66" i="1"/>
  <c r="F67" i="1"/>
  <c r="F68" i="1"/>
  <c r="F69" i="1"/>
  <c r="F70" i="1"/>
  <c r="F71" i="1"/>
  <c r="F73" i="1"/>
  <c r="F60" i="1"/>
  <c r="F59" i="1"/>
  <c r="F58" i="1"/>
  <c r="F52" i="1"/>
  <c r="F53" i="1"/>
  <c r="F54" i="1"/>
  <c r="F55" i="1"/>
  <c r="F56" i="1"/>
  <c r="F57" i="1"/>
  <c r="O54" i="1"/>
  <c r="O55" i="1"/>
  <c r="O56" i="1"/>
  <c r="O57" i="1"/>
  <c r="F51" i="1"/>
  <c r="F50" i="1"/>
  <c r="F49" i="1"/>
  <c r="B29" i="1" l="1"/>
  <c r="F48" i="1"/>
  <c r="F47" i="1"/>
  <c r="F42" i="1" l="1"/>
  <c r="F43" i="1"/>
  <c r="F44" i="1"/>
  <c r="F45" i="1"/>
  <c r="F46" i="1"/>
  <c r="L41" i="1" l="1"/>
  <c r="F41" i="1"/>
  <c r="F39" i="1" l="1"/>
  <c r="F40" i="1"/>
  <c r="F30" i="1" l="1"/>
  <c r="F31" i="1"/>
  <c r="F32" i="1"/>
  <c r="F33" i="1"/>
  <c r="F34" i="1"/>
  <c r="F35" i="1"/>
  <c r="F36" i="1"/>
  <c r="F37" i="1"/>
  <c r="F38" i="1"/>
  <c r="F28" i="1"/>
  <c r="L26" i="1"/>
  <c r="F26" i="1"/>
  <c r="F25" i="1"/>
  <c r="F16" i="1"/>
  <c r="F17" i="1"/>
  <c r="F18" i="1"/>
  <c r="F19" i="1"/>
  <c r="F20" i="1"/>
  <c r="F21" i="1"/>
  <c r="F22" i="1"/>
  <c r="F23" i="1"/>
  <c r="F24" i="1"/>
  <c r="F15" i="1"/>
  <c r="L22" i="1"/>
  <c r="L23" i="1"/>
  <c r="L24" i="1"/>
  <c r="L25" i="1"/>
  <c r="Z15" i="1"/>
  <c r="Z16" i="1"/>
  <c r="Z17" i="1"/>
  <c r="Z18" i="1"/>
  <c r="Z19" i="1"/>
  <c r="Z20" i="1"/>
  <c r="Z21" i="1"/>
  <c r="AB25" i="1"/>
  <c r="AB9" i="1" s="1"/>
  <c r="Z26" i="1"/>
  <c r="Z27" i="1"/>
  <c r="Z28" i="1"/>
  <c r="Z39" i="1"/>
  <c r="Z41" i="1"/>
  <c r="Z42" i="1"/>
  <c r="Z46" i="1"/>
  <c r="Z47" i="1"/>
  <c r="Z48" i="1"/>
  <c r="Z49" i="1"/>
  <c r="Z50" i="1"/>
  <c r="Z51" i="1"/>
  <c r="Z52" i="1"/>
  <c r="Z53" i="1"/>
  <c r="Z56" i="1"/>
  <c r="Z57" i="1"/>
  <c r="Z367" i="1"/>
  <c r="Z368" i="1"/>
  <c r="Z369" i="1"/>
  <c r="Z370" i="1"/>
  <c r="AB371" i="1"/>
  <c r="Z371" i="1" s="1"/>
  <c r="Z372" i="1"/>
  <c r="Z373" i="1"/>
  <c r="Z376" i="1"/>
  <c r="Z377" i="1"/>
  <c r="Z378" i="1"/>
  <c r="Z379" i="1"/>
  <c r="Z380" i="1"/>
  <c r="Z382" i="1"/>
  <c r="Z383" i="1"/>
  <c r="Z408" i="1"/>
  <c r="Z409" i="1"/>
  <c r="Z410" i="1"/>
  <c r="Z411" i="1"/>
  <c r="Z412" i="1"/>
  <c r="Z413" i="1"/>
  <c r="Z414" i="1"/>
  <c r="Z415" i="1"/>
  <c r="Z416" i="1"/>
  <c r="Z417" i="1"/>
  <c r="Z418" i="1"/>
  <c r="Z419" i="1"/>
  <c r="Z420" i="1"/>
  <c r="Z422" i="1"/>
  <c r="Z423" i="1"/>
  <c r="Z424" i="1"/>
  <c r="Z425" i="1"/>
  <c r="Z426" i="1"/>
  <c r="Z427" i="1"/>
  <c r="Z429" i="1"/>
  <c r="Z430" i="1"/>
  <c r="Z431" i="1"/>
  <c r="Z432" i="1"/>
  <c r="Z433" i="1"/>
  <c r="Z434" i="1"/>
  <c r="Z435" i="1"/>
  <c r="Z436" i="1"/>
  <c r="Z437" i="1"/>
  <c r="Z438" i="1"/>
  <c r="Z439" i="1"/>
  <c r="Z440" i="1"/>
  <c r="Z441" i="1"/>
  <c r="Z442" i="1"/>
  <c r="Z443" i="1"/>
  <c r="Z444" i="1"/>
  <c r="Z445" i="1"/>
  <c r="Z446" i="1"/>
  <c r="Z447" i="1"/>
  <c r="Z448" i="1"/>
  <c r="Z449" i="1"/>
  <c r="Z450" i="1"/>
  <c r="Z451" i="1"/>
  <c r="Z452" i="1"/>
  <c r="Z453" i="1"/>
  <c r="Z454" i="1"/>
  <c r="Z455" i="1"/>
  <c r="Z456" i="1"/>
  <c r="Z457" i="1"/>
  <c r="Z458" i="1"/>
  <c r="Z459" i="1"/>
  <c r="Z460" i="1"/>
  <c r="Z461" i="1"/>
  <c r="Z462" i="1"/>
  <c r="Z463" i="1"/>
  <c r="Z464" i="1"/>
  <c r="Z465" i="1"/>
  <c r="Z466" i="1"/>
  <c r="Z467" i="1"/>
  <c r="Z468" i="1"/>
  <c r="Z469" i="1"/>
  <c r="Z470" i="1"/>
  <c r="Z472" i="1"/>
  <c r="Z473" i="1"/>
  <c r="Z474" i="1"/>
  <c r="Z475" i="1"/>
  <c r="Z476" i="1"/>
  <c r="Z477" i="1"/>
  <c r="Z478" i="1"/>
  <c r="Z480" i="1"/>
  <c r="Z481" i="1"/>
  <c r="Z482" i="1"/>
  <c r="Z483" i="1"/>
  <c r="Z484" i="1"/>
  <c r="Z485" i="1"/>
  <c r="Z486" i="1"/>
  <c r="Z487" i="1"/>
  <c r="Z488" i="1"/>
  <c r="Z489" i="1"/>
  <c r="Z491" i="1"/>
  <c r="Z493" i="1"/>
  <c r="Z494" i="1"/>
  <c r="Z495" i="1"/>
  <c r="Z496" i="1"/>
  <c r="Z497" i="1"/>
  <c r="Z498" i="1"/>
  <c r="Z499" i="1"/>
  <c r="Z500" i="1"/>
  <c r="Z501" i="1"/>
  <c r="Z502" i="1"/>
  <c r="Z503" i="1"/>
  <c r="Z504" i="1"/>
  <c r="Z505" i="1"/>
  <c r="Z506" i="1"/>
  <c r="Z507" i="1"/>
  <c r="Z508" i="1"/>
  <c r="Z509" i="1"/>
  <c r="Z510" i="1"/>
  <c r="Z511" i="1"/>
  <c r="Z512" i="1"/>
  <c r="Z513" i="1"/>
  <c r="Z514" i="1"/>
  <c r="Z515" i="1"/>
  <c r="Z516" i="1"/>
  <c r="Z517" i="1"/>
  <c r="Z518" i="1"/>
  <c r="Z519" i="1"/>
  <c r="Z520" i="1"/>
  <c r="Z521" i="1"/>
  <c r="Z522" i="1"/>
  <c r="Z523" i="1"/>
  <c r="Z524" i="1"/>
  <c r="Z525" i="1"/>
  <c r="Z526" i="1"/>
  <c r="Z527" i="1"/>
  <c r="Z528" i="1"/>
  <c r="Z529" i="1"/>
  <c r="Z530" i="1"/>
  <c r="Z531" i="1"/>
  <c r="Z532" i="1"/>
  <c r="Z533" i="1"/>
  <c r="Z534" i="1"/>
  <c r="Z535" i="1"/>
  <c r="Z536" i="1"/>
  <c r="Z537" i="1"/>
  <c r="Z538" i="1"/>
  <c r="Z539" i="1"/>
  <c r="Z540" i="1"/>
  <c r="Z541" i="1"/>
  <c r="Z544" i="1"/>
  <c r="Z545" i="1"/>
  <c r="Z546" i="1"/>
  <c r="Z547" i="1"/>
  <c r="Z548" i="1"/>
  <c r="Z549" i="1"/>
  <c r="Z550" i="1"/>
  <c r="Z551" i="1"/>
  <c r="Z552" i="1"/>
  <c r="Z553" i="1"/>
  <c r="AA5" i="1"/>
  <c r="AC15" i="1"/>
  <c r="AC16" i="1"/>
  <c r="AC17" i="1"/>
  <c r="AC18" i="1"/>
  <c r="AE19" i="1"/>
  <c r="AC19" i="1" s="1"/>
  <c r="AC20" i="1"/>
  <c r="AC21" i="1"/>
  <c r="AC25" i="1"/>
  <c r="AC26" i="1"/>
  <c r="AC27" i="1"/>
  <c r="AC28" i="1"/>
  <c r="AC39" i="1"/>
  <c r="AC41" i="1"/>
  <c r="AC42" i="1"/>
  <c r="AC46" i="1"/>
  <c r="AC47" i="1"/>
  <c r="AC48" i="1"/>
  <c r="AC49" i="1"/>
  <c r="AC50" i="1"/>
  <c r="AC51" i="1"/>
  <c r="AC52" i="1"/>
  <c r="AC53" i="1"/>
  <c r="AC56" i="1"/>
  <c r="AC57" i="1"/>
  <c r="AE367" i="1"/>
  <c r="AC367" i="1" s="1"/>
  <c r="AE368" i="1"/>
  <c r="AC368" i="1" s="1"/>
  <c r="AC369" i="1"/>
  <c r="AE370" i="1"/>
  <c r="AC370" i="1" s="1"/>
  <c r="AC372" i="1"/>
  <c r="AC373" i="1"/>
  <c r="AC376" i="1"/>
  <c r="AC377" i="1"/>
  <c r="AC378" i="1"/>
  <c r="AC379" i="1"/>
  <c r="AC380" i="1"/>
  <c r="AC382" i="1"/>
  <c r="AC383" i="1"/>
  <c r="AD408" i="1"/>
  <c r="AC408" i="1" s="1"/>
  <c r="AC409" i="1"/>
  <c r="AC410" i="1"/>
  <c r="AC411" i="1"/>
  <c r="AC412" i="1"/>
  <c r="AC413" i="1"/>
  <c r="AC414" i="1"/>
  <c r="AC415" i="1"/>
  <c r="AC416" i="1"/>
  <c r="AC417" i="1"/>
  <c r="AC418" i="1"/>
  <c r="AC419" i="1"/>
  <c r="AC420" i="1"/>
  <c r="AE422" i="1"/>
  <c r="AC422" i="1" s="1"/>
  <c r="AE423" i="1"/>
  <c r="AC423" i="1" s="1"/>
  <c r="AE424" i="1"/>
  <c r="AC424" i="1" s="1"/>
  <c r="AC425" i="1"/>
  <c r="AC426" i="1"/>
  <c r="AC427" i="1"/>
  <c r="AC429" i="1"/>
  <c r="AC430" i="1"/>
  <c r="AC431" i="1"/>
  <c r="AC432" i="1"/>
  <c r="AC433" i="1"/>
  <c r="AC434" i="1"/>
  <c r="AC435" i="1"/>
  <c r="AC436" i="1"/>
  <c r="AC437" i="1"/>
  <c r="AC438" i="1"/>
  <c r="AC439" i="1"/>
  <c r="AC440" i="1"/>
  <c r="AC441" i="1"/>
  <c r="AC442" i="1"/>
  <c r="AC443" i="1"/>
  <c r="AC444" i="1"/>
  <c r="AC445" i="1"/>
  <c r="AC446" i="1"/>
  <c r="AC447" i="1"/>
  <c r="AC448" i="1"/>
  <c r="AC449" i="1"/>
  <c r="AC450" i="1"/>
  <c r="AC451" i="1"/>
  <c r="AC452" i="1"/>
  <c r="AC453" i="1"/>
  <c r="AC454" i="1"/>
  <c r="AC455" i="1"/>
  <c r="AC456" i="1"/>
  <c r="AC457" i="1"/>
  <c r="AC458" i="1"/>
  <c r="AC459" i="1"/>
  <c r="AC460" i="1"/>
  <c r="AC461" i="1"/>
  <c r="AC462" i="1"/>
  <c r="AC463" i="1"/>
  <c r="AC464" i="1"/>
  <c r="AC465" i="1"/>
  <c r="AC466" i="1"/>
  <c r="AC467" i="1"/>
  <c r="AC468" i="1"/>
  <c r="AC469" i="1"/>
  <c r="AC470" i="1"/>
  <c r="AC472" i="1"/>
  <c r="AC473" i="1"/>
  <c r="AC474" i="1"/>
  <c r="AC475" i="1"/>
  <c r="AC476" i="1"/>
  <c r="AC477" i="1"/>
  <c r="AC478" i="1"/>
  <c r="AC480" i="1"/>
  <c r="AC481" i="1"/>
  <c r="AC482" i="1"/>
  <c r="AC483" i="1"/>
  <c r="AC484" i="1"/>
  <c r="AC485" i="1"/>
  <c r="AC486" i="1"/>
  <c r="AC487" i="1"/>
  <c r="AC488" i="1"/>
  <c r="AC489" i="1"/>
  <c r="AC491" i="1"/>
  <c r="AC493" i="1"/>
  <c r="AC494" i="1"/>
  <c r="AC495" i="1"/>
  <c r="AC496" i="1"/>
  <c r="AC497" i="1"/>
  <c r="AC498" i="1"/>
  <c r="AC499" i="1"/>
  <c r="AC500" i="1"/>
  <c r="AC501" i="1"/>
  <c r="AC502" i="1"/>
  <c r="AC503" i="1"/>
  <c r="AC504" i="1"/>
  <c r="AC505" i="1"/>
  <c r="AC506" i="1"/>
  <c r="AC507" i="1"/>
  <c r="AC508" i="1"/>
  <c r="AC509" i="1"/>
  <c r="AC510" i="1"/>
  <c r="AC511" i="1"/>
  <c r="AC512" i="1"/>
  <c r="AC513" i="1"/>
  <c r="AC514" i="1"/>
  <c r="AC515" i="1"/>
  <c r="AC516" i="1"/>
  <c r="AC517" i="1"/>
  <c r="AC518" i="1"/>
  <c r="AC519" i="1"/>
  <c r="AC520" i="1"/>
  <c r="AC521" i="1"/>
  <c r="AC522" i="1"/>
  <c r="AC523" i="1"/>
  <c r="AC524" i="1"/>
  <c r="AC525" i="1"/>
  <c r="AC526" i="1"/>
  <c r="AC527" i="1"/>
  <c r="AC528" i="1"/>
  <c r="AC529" i="1"/>
  <c r="AC530" i="1"/>
  <c r="AC531" i="1"/>
  <c r="AC532" i="1"/>
  <c r="AC533" i="1"/>
  <c r="AC534" i="1"/>
  <c r="AC535" i="1"/>
  <c r="AC536" i="1"/>
  <c r="AC537" i="1"/>
  <c r="AC538" i="1"/>
  <c r="AC539" i="1"/>
  <c r="AC540" i="1"/>
  <c r="AC541" i="1"/>
  <c r="AC544" i="1"/>
  <c r="AC545" i="1"/>
  <c r="AC546" i="1"/>
  <c r="AC547" i="1"/>
  <c r="AC548" i="1"/>
  <c r="AC549" i="1"/>
  <c r="AC550" i="1"/>
  <c r="AC551" i="1"/>
  <c r="AC552" i="1"/>
  <c r="AC553" i="1"/>
  <c r="F10" i="1"/>
  <c r="F29" i="1"/>
  <c r="H376" i="1"/>
  <c r="I376" i="1"/>
  <c r="H377" i="1"/>
  <c r="I377" i="1"/>
  <c r="H378" i="1"/>
  <c r="I378" i="1"/>
  <c r="H379" i="1"/>
  <c r="I379" i="1"/>
  <c r="H380" i="1"/>
  <c r="I380" i="1"/>
  <c r="F389" i="1"/>
  <c r="F406" i="1"/>
  <c r="O533" i="1"/>
  <c r="I533" i="1" s="1"/>
  <c r="F533" i="1" s="1"/>
  <c r="O543" i="1"/>
  <c r="F554" i="1"/>
  <c r="F573" i="1"/>
  <c r="F575" i="1"/>
  <c r="F577" i="1"/>
  <c r="F578" i="1"/>
  <c r="F579" i="1"/>
  <c r="F584" i="1"/>
  <c r="F585" i="1"/>
  <c r="F586" i="1"/>
  <c r="F587" i="1"/>
  <c r="F588" i="1"/>
  <c r="J589" i="1"/>
  <c r="F589" i="1" s="1"/>
  <c r="J590" i="1"/>
  <c r="F590" i="1" s="1"/>
  <c r="F591" i="1"/>
  <c r="F592" i="1"/>
  <c r="G10" i="1"/>
  <c r="G14" i="1"/>
  <c r="G27" i="1"/>
  <c r="G366" i="1"/>
  <c r="G375" i="1"/>
  <c r="G381" i="1"/>
  <c r="G406" i="1"/>
  <c r="G543" i="1"/>
  <c r="G492" i="1" s="1"/>
  <c r="G580" i="1"/>
  <c r="G592" i="1"/>
  <c r="H10" i="1"/>
  <c r="H14" i="1"/>
  <c r="H366" i="1"/>
  <c r="H387" i="1"/>
  <c r="H388" i="1"/>
  <c r="H390" i="1"/>
  <c r="H391" i="1"/>
  <c r="H392" i="1"/>
  <c r="H393" i="1"/>
  <c r="H394" i="1"/>
  <c r="H395" i="1" s="1"/>
  <c r="I395" i="1" s="1"/>
  <c r="H396" i="1"/>
  <c r="H398" i="1"/>
  <c r="I398" i="1" s="1"/>
  <c r="N421" i="1"/>
  <c r="H421" i="1" s="1"/>
  <c r="H406" i="1" s="1"/>
  <c r="H568" i="1"/>
  <c r="H570" i="1"/>
  <c r="I570" i="1" s="1"/>
  <c r="H571" i="1"/>
  <c r="H580" i="1"/>
  <c r="H592" i="1"/>
  <c r="I10" i="1"/>
  <c r="I14" i="1"/>
  <c r="L40" i="1"/>
  <c r="L42" i="1"/>
  <c r="I387" i="1"/>
  <c r="I388" i="1"/>
  <c r="I390" i="1"/>
  <c r="I391" i="1"/>
  <c r="I392" i="1"/>
  <c r="I393" i="1"/>
  <c r="I394" i="1"/>
  <c r="I396" i="1"/>
  <c r="I397" i="1"/>
  <c r="I399" i="1"/>
  <c r="O407" i="1"/>
  <c r="I407" i="1" s="1"/>
  <c r="O422" i="1"/>
  <c r="O423" i="1"/>
  <c r="O424" i="1"/>
  <c r="O425" i="1"/>
  <c r="O426" i="1"/>
  <c r="O427" i="1"/>
  <c r="I422" i="1"/>
  <c r="I423" i="1"/>
  <c r="I424" i="1"/>
  <c r="I425" i="1"/>
  <c r="I426" i="1"/>
  <c r="I427" i="1"/>
  <c r="I556" i="1"/>
  <c r="I557" i="1"/>
  <c r="I558" i="1"/>
  <c r="I559" i="1"/>
  <c r="I561" i="1"/>
  <c r="I562" i="1"/>
  <c r="I563" i="1"/>
  <c r="I564" i="1"/>
  <c r="I565" i="1"/>
  <c r="I566" i="1"/>
  <c r="I568" i="1"/>
  <c r="I571" i="1"/>
  <c r="I580" i="1"/>
  <c r="I593" i="1"/>
  <c r="J593" i="1" s="1"/>
  <c r="I594" i="1"/>
  <c r="J594" i="1" s="1"/>
  <c r="I595" i="1"/>
  <c r="I596" i="1"/>
  <c r="J596" i="1" s="1"/>
  <c r="I597" i="1"/>
  <c r="J597" i="1" s="1"/>
  <c r="I599" i="1"/>
  <c r="J599" i="1" s="1"/>
  <c r="I600" i="1"/>
  <c r="J600" i="1" s="1"/>
  <c r="I601" i="1"/>
  <c r="J601" i="1" s="1"/>
  <c r="I602" i="1"/>
  <c r="J602" i="1" s="1"/>
  <c r="I603" i="1"/>
  <c r="J603" i="1" s="1"/>
  <c r="J10" i="1"/>
  <c r="J14" i="1"/>
  <c r="J27" i="1"/>
  <c r="J366" i="1"/>
  <c r="J375" i="1"/>
  <c r="J381" i="1"/>
  <c r="P407" i="1"/>
  <c r="J407" i="1" s="1"/>
  <c r="J490" i="1"/>
  <c r="J491" i="1"/>
  <c r="J492" i="1"/>
  <c r="J563" i="1"/>
  <c r="J565" i="1"/>
  <c r="J568" i="1"/>
  <c r="J581" i="1"/>
  <c r="J582" i="1"/>
  <c r="J583" i="1"/>
  <c r="J598" i="1"/>
  <c r="L10" i="1"/>
  <c r="L15" i="1"/>
  <c r="L16" i="1"/>
  <c r="L17" i="1"/>
  <c r="L18" i="1"/>
  <c r="L19" i="1"/>
  <c r="L20" i="1"/>
  <c r="L21" i="1"/>
  <c r="L28" i="1"/>
  <c r="L29" i="1"/>
  <c r="L30" i="1"/>
  <c r="L31" i="1"/>
  <c r="L32" i="1"/>
  <c r="L33" i="1"/>
  <c r="L34" i="1"/>
  <c r="L35" i="1"/>
  <c r="L36" i="1"/>
  <c r="L37" i="1"/>
  <c r="L38" i="1"/>
  <c r="L43" i="1"/>
  <c r="L44" i="1"/>
  <c r="L45" i="1"/>
  <c r="L46" i="1"/>
  <c r="L48" i="1"/>
  <c r="N49" i="1"/>
  <c r="N27" i="1" s="1"/>
  <c r="L50" i="1"/>
  <c r="O51" i="1"/>
  <c r="L51" i="1" s="1"/>
  <c r="O53" i="1"/>
  <c r="L53" i="1" s="1"/>
  <c r="L54" i="1"/>
  <c r="L55" i="1"/>
  <c r="L56" i="1"/>
  <c r="L57" i="1"/>
  <c r="O367" i="1"/>
  <c r="L367" i="1" s="1"/>
  <c r="O368" i="1"/>
  <c r="L368" i="1" s="1"/>
  <c r="L369" i="1"/>
  <c r="L370" i="1"/>
  <c r="O371" i="1"/>
  <c r="L371" i="1" s="1"/>
  <c r="L373" i="1"/>
  <c r="N376" i="1"/>
  <c r="O376" i="1"/>
  <c r="N377" i="1"/>
  <c r="O377" i="1"/>
  <c r="N378" i="1"/>
  <c r="O378" i="1"/>
  <c r="N379" i="1"/>
  <c r="O379" i="1"/>
  <c r="N380" i="1"/>
  <c r="O380" i="1"/>
  <c r="L389" i="1"/>
  <c r="L381" i="1" s="1"/>
  <c r="L407" i="1"/>
  <c r="L421" i="1"/>
  <c r="L428" i="1"/>
  <c r="L471" i="1"/>
  <c r="L479" i="1"/>
  <c r="L490" i="1"/>
  <c r="L493" i="1"/>
  <c r="L494" i="1"/>
  <c r="L495" i="1"/>
  <c r="L496" i="1"/>
  <c r="L497" i="1"/>
  <c r="L498" i="1"/>
  <c r="L499" i="1"/>
  <c r="L500" i="1"/>
  <c r="L501" i="1"/>
  <c r="L502" i="1"/>
  <c r="L503" i="1"/>
  <c r="L504" i="1"/>
  <c r="L505" i="1"/>
  <c r="L506" i="1"/>
  <c r="L507" i="1"/>
  <c r="L508" i="1"/>
  <c r="L509" i="1"/>
  <c r="L510" i="1"/>
  <c r="L511" i="1"/>
  <c r="L512" i="1"/>
  <c r="L513" i="1"/>
  <c r="L514" i="1"/>
  <c r="L515" i="1"/>
  <c r="L516" i="1"/>
  <c r="L517" i="1"/>
  <c r="L518" i="1"/>
  <c r="L519" i="1"/>
  <c r="L520" i="1"/>
  <c r="L521" i="1"/>
  <c r="L522" i="1"/>
  <c r="L523" i="1"/>
  <c r="L524" i="1"/>
  <c r="L525" i="1"/>
  <c r="L526" i="1"/>
  <c r="L527" i="1"/>
  <c r="L528" i="1"/>
  <c r="L529" i="1"/>
  <c r="L530" i="1"/>
  <c r="L531" i="1"/>
  <c r="L532" i="1"/>
  <c r="L534" i="1"/>
  <c r="L535" i="1"/>
  <c r="L536" i="1"/>
  <c r="L537" i="1"/>
  <c r="L538" i="1"/>
  <c r="L539" i="1"/>
  <c r="L540" i="1"/>
  <c r="L541" i="1"/>
  <c r="L544" i="1"/>
  <c r="L545" i="1"/>
  <c r="L546" i="1"/>
  <c r="L547" i="1"/>
  <c r="L548" i="1"/>
  <c r="L549" i="1"/>
  <c r="L550" i="1"/>
  <c r="L551" i="1"/>
  <c r="L552" i="1"/>
  <c r="L553" i="1"/>
  <c r="L554" i="1"/>
  <c r="L573" i="1"/>
  <c r="L575" i="1"/>
  <c r="L577" i="1"/>
  <c r="L578" i="1"/>
  <c r="L579" i="1"/>
  <c r="L584" i="1"/>
  <c r="L585" i="1"/>
  <c r="L586" i="1"/>
  <c r="L587" i="1"/>
  <c r="L588" i="1"/>
  <c r="P589" i="1"/>
  <c r="L589" i="1" s="1"/>
  <c r="P590" i="1"/>
  <c r="L590" i="1" s="1"/>
  <c r="L591" i="1"/>
  <c r="L592" i="1"/>
  <c r="M10" i="1"/>
  <c r="M14" i="1"/>
  <c r="M27" i="1"/>
  <c r="M366" i="1"/>
  <c r="M375" i="1"/>
  <c r="M381" i="1"/>
  <c r="M407" i="1"/>
  <c r="M421" i="1"/>
  <c r="M428" i="1"/>
  <c r="M471" i="1"/>
  <c r="M479" i="1"/>
  <c r="M490" i="1"/>
  <c r="M543" i="1"/>
  <c r="M492" i="1" s="1"/>
  <c r="M580" i="1"/>
  <c r="M592" i="1"/>
  <c r="N10" i="1"/>
  <c r="N14" i="1"/>
  <c r="N366" i="1"/>
  <c r="N381" i="1"/>
  <c r="N407" i="1"/>
  <c r="N428" i="1"/>
  <c r="N471" i="1"/>
  <c r="N479" i="1"/>
  <c r="N490" i="1"/>
  <c r="N543" i="1"/>
  <c r="N492" i="1" s="1"/>
  <c r="N568" i="1"/>
  <c r="N570" i="1"/>
  <c r="O570" i="1" s="1"/>
  <c r="N571" i="1"/>
  <c r="N582" i="1"/>
  <c r="N580" i="1" s="1"/>
  <c r="N592" i="1"/>
  <c r="O10" i="1"/>
  <c r="O14" i="1"/>
  <c r="O382" i="1"/>
  <c r="O383" i="1"/>
  <c r="O384" i="1"/>
  <c r="O385" i="1"/>
  <c r="O428" i="1"/>
  <c r="O471" i="1"/>
  <c r="O479" i="1"/>
  <c r="O490" i="1"/>
  <c r="O556" i="1"/>
  <c r="O557" i="1"/>
  <c r="O558" i="1"/>
  <c r="O559" i="1"/>
  <c r="O561" i="1"/>
  <c r="O562" i="1"/>
  <c r="O563" i="1"/>
  <c r="O564" i="1"/>
  <c r="O565" i="1"/>
  <c r="O566" i="1"/>
  <c r="O568" i="1"/>
  <c r="O571" i="1"/>
  <c r="O580" i="1"/>
  <c r="O593" i="1"/>
  <c r="P593" i="1" s="1"/>
  <c r="O594" i="1"/>
  <c r="P594" i="1" s="1"/>
  <c r="O595" i="1"/>
  <c r="O596" i="1"/>
  <c r="P596" i="1" s="1"/>
  <c r="O597" i="1"/>
  <c r="P597" i="1" s="1"/>
  <c r="O599" i="1"/>
  <c r="P599" i="1" s="1"/>
  <c r="O600" i="1"/>
  <c r="P600" i="1" s="1"/>
  <c r="O601" i="1"/>
  <c r="P601" i="1" s="1"/>
  <c r="O602" i="1"/>
  <c r="P602" i="1" s="1"/>
  <c r="O603" i="1"/>
  <c r="P603" i="1" s="1"/>
  <c r="P10" i="1"/>
  <c r="P14" i="1"/>
  <c r="P27" i="1"/>
  <c r="P366" i="1"/>
  <c r="P375" i="1"/>
  <c r="P421" i="1"/>
  <c r="P428" i="1"/>
  <c r="P471" i="1"/>
  <c r="P479" i="1"/>
  <c r="P491" i="1"/>
  <c r="P490" i="1" s="1"/>
  <c r="P492" i="1"/>
  <c r="P563" i="1"/>
  <c r="P565" i="1"/>
  <c r="P568" i="1"/>
  <c r="P581" i="1"/>
  <c r="P583" i="1"/>
  <c r="P598" i="1"/>
  <c r="AA8" i="1"/>
  <c r="AD8" i="1"/>
  <c r="AA9" i="1"/>
  <c r="AD9" i="1"/>
  <c r="B15" i="1"/>
  <c r="B16" i="1" s="1"/>
  <c r="B17" i="1" s="1"/>
  <c r="B18" i="1" s="1"/>
  <c r="B19" i="1" s="1"/>
  <c r="B20" i="1" s="1"/>
  <c r="B21" i="1" s="1"/>
  <c r="B25" i="1" s="1"/>
  <c r="B26" i="1" s="1"/>
  <c r="B30" i="1"/>
  <c r="B31" i="1" s="1"/>
  <c r="B32" i="1" s="1"/>
  <c r="B33" i="1" s="1"/>
  <c r="B34" i="1" s="1"/>
  <c r="B35" i="1" s="1"/>
  <c r="B36" i="1" s="1"/>
  <c r="B37" i="1" s="1"/>
  <c r="B38" i="1" s="1"/>
  <c r="B39" i="1" s="1"/>
  <c r="B40" i="1" s="1"/>
  <c r="B41" i="1" s="1"/>
  <c r="B42" i="1" s="1"/>
  <c r="B43" i="1" s="1"/>
  <c r="B44" i="1" s="1"/>
  <c r="B45" i="1" s="1"/>
  <c r="B46" i="1" s="1"/>
  <c r="B47" i="1" s="1"/>
  <c r="B48" i="1" s="1"/>
  <c r="B49" i="1" s="1"/>
  <c r="B50" i="1" s="1"/>
  <c r="B51" i="1" s="1"/>
  <c r="B52" i="1" s="1"/>
  <c r="B53" i="1" s="1"/>
  <c r="B54" i="1" s="1"/>
  <c r="B55" i="1" s="1"/>
  <c r="B56" i="1" s="1"/>
  <c r="B57" i="1" s="1"/>
  <c r="B409" i="1"/>
  <c r="B410" i="1" s="1"/>
  <c r="B411" i="1" s="1"/>
  <c r="B412" i="1" s="1"/>
  <c r="B413" i="1" s="1"/>
  <c r="B414" i="1" s="1"/>
  <c r="B415" i="1" s="1"/>
  <c r="B416" i="1" s="1"/>
  <c r="B417" i="1" s="1"/>
  <c r="B418" i="1" s="1"/>
  <c r="B419" i="1" s="1"/>
  <c r="B420" i="1" s="1"/>
  <c r="B423" i="1"/>
  <c r="B424" i="1" s="1"/>
  <c r="B425" i="1" s="1"/>
  <c r="B426" i="1" s="1"/>
  <c r="B427" i="1" s="1"/>
  <c r="B430" i="1"/>
  <c r="B431" i="1" s="1"/>
  <c r="B432" i="1" s="1"/>
  <c r="B433" i="1" s="1"/>
  <c r="B434" i="1" s="1"/>
  <c r="B435" i="1" s="1"/>
  <c r="B436" i="1" s="1"/>
  <c r="B437" i="1" s="1"/>
  <c r="B438" i="1" s="1"/>
  <c r="B439" i="1" s="1"/>
  <c r="B440" i="1" s="1"/>
  <c r="B441" i="1" s="1"/>
  <c r="B442" i="1" s="1"/>
  <c r="B443" i="1" s="1"/>
  <c r="B444" i="1" s="1"/>
  <c r="B445" i="1" s="1"/>
  <c r="B446" i="1" s="1"/>
  <c r="B447" i="1" s="1"/>
  <c r="B448" i="1" s="1"/>
  <c r="B449" i="1" s="1"/>
  <c r="B450" i="1" s="1"/>
  <c r="B451" i="1" s="1"/>
  <c r="B452" i="1" s="1"/>
  <c r="B453" i="1" s="1"/>
  <c r="B454" i="1" s="1"/>
  <c r="B455" i="1" s="1"/>
  <c r="B456" i="1" s="1"/>
  <c r="B457" i="1" s="1"/>
  <c r="B458" i="1" s="1"/>
  <c r="B459" i="1" s="1"/>
  <c r="B460" i="1" s="1"/>
  <c r="B461" i="1" s="1"/>
  <c r="B462" i="1" s="1"/>
  <c r="B463" i="1" s="1"/>
  <c r="B464" i="1" s="1"/>
  <c r="B465" i="1" s="1"/>
  <c r="B466" i="1" s="1"/>
  <c r="B467" i="1" s="1"/>
  <c r="B468" i="1" s="1"/>
  <c r="B469" i="1" s="1"/>
  <c r="B470" i="1" s="1"/>
  <c r="B473" i="1"/>
  <c r="B474" i="1" s="1"/>
  <c r="B475" i="1" s="1"/>
  <c r="B476" i="1" s="1"/>
  <c r="B477" i="1" s="1"/>
  <c r="B478" i="1" s="1"/>
  <c r="B481" i="1"/>
  <c r="B482" i="1" s="1"/>
  <c r="B483" i="1" s="1"/>
  <c r="B484" i="1" s="1"/>
  <c r="B485" i="1" s="1"/>
  <c r="B486" i="1" s="1"/>
  <c r="B487" i="1" s="1"/>
  <c r="B488" i="1" s="1"/>
  <c r="B489" i="1" s="1"/>
  <c r="F493" i="1"/>
  <c r="B494" i="1"/>
  <c r="B495" i="1" s="1"/>
  <c r="B496" i="1" s="1"/>
  <c r="B497" i="1" s="1"/>
  <c r="B498" i="1" s="1"/>
  <c r="B499" i="1" s="1"/>
  <c r="B500" i="1" s="1"/>
  <c r="B501" i="1" s="1"/>
  <c r="B502" i="1" s="1"/>
  <c r="B503" i="1" s="1"/>
  <c r="B504" i="1" s="1"/>
  <c r="B505" i="1" s="1"/>
  <c r="B506" i="1" s="1"/>
  <c r="B507" i="1" s="1"/>
  <c r="B508" i="1" s="1"/>
  <c r="B509" i="1" s="1"/>
  <c r="B510" i="1" s="1"/>
  <c r="B511" i="1" s="1"/>
  <c r="B512" i="1" s="1"/>
  <c r="B513" i="1" s="1"/>
  <c r="B514" i="1" s="1"/>
  <c r="B515" i="1" s="1"/>
  <c r="B516" i="1" s="1"/>
  <c r="B517" i="1" s="1"/>
  <c r="B518" i="1" s="1"/>
  <c r="B519" i="1" s="1"/>
  <c r="B520" i="1" s="1"/>
  <c r="B521" i="1" s="1"/>
  <c r="B522" i="1" s="1"/>
  <c r="B523" i="1" s="1"/>
  <c r="B524" i="1" s="1"/>
  <c r="B525" i="1" s="1"/>
  <c r="B526" i="1" s="1"/>
  <c r="B527" i="1" s="1"/>
  <c r="B528" i="1" s="1"/>
  <c r="B529" i="1" s="1"/>
  <c r="B530" i="1" s="1"/>
  <c r="B531" i="1" s="1"/>
  <c r="B532" i="1" s="1"/>
  <c r="B533" i="1" s="1"/>
  <c r="B534" i="1" s="1"/>
  <c r="B535" i="1" s="1"/>
  <c r="B536" i="1" s="1"/>
  <c r="B537" i="1" s="1"/>
  <c r="B538" i="1" s="1"/>
  <c r="B539" i="1" s="1"/>
  <c r="B540" i="1" s="1"/>
  <c r="B541" i="1" s="1"/>
  <c r="B542" i="1" s="1"/>
  <c r="F494" i="1"/>
  <c r="F495" i="1"/>
  <c r="F496" i="1"/>
  <c r="F497" i="1"/>
  <c r="F498" i="1"/>
  <c r="F499" i="1"/>
  <c r="F500" i="1"/>
  <c r="F501" i="1"/>
  <c r="F502" i="1"/>
  <c r="F503" i="1"/>
  <c r="F504" i="1"/>
  <c r="I509" i="1"/>
  <c r="F510" i="1"/>
  <c r="F511" i="1"/>
  <c r="F512" i="1"/>
  <c r="F513" i="1"/>
  <c r="F514" i="1"/>
  <c r="F515" i="1"/>
  <c r="F516" i="1"/>
  <c r="F517" i="1"/>
  <c r="F518" i="1"/>
  <c r="F519" i="1"/>
  <c r="F520" i="1"/>
  <c r="F521" i="1"/>
  <c r="F522" i="1"/>
  <c r="F523" i="1"/>
  <c r="F524" i="1"/>
  <c r="F525" i="1"/>
  <c r="F526" i="1"/>
  <c r="F527" i="1"/>
  <c r="F528" i="1"/>
  <c r="F529" i="1"/>
  <c r="F530" i="1"/>
  <c r="F531" i="1"/>
  <c r="F532" i="1"/>
  <c r="F534" i="1"/>
  <c r="F535" i="1"/>
  <c r="F536" i="1"/>
  <c r="F537" i="1"/>
  <c r="F538" i="1"/>
  <c r="F539" i="1"/>
  <c r="F540" i="1"/>
  <c r="F541" i="1"/>
  <c r="F543" i="1"/>
  <c r="H543" i="1"/>
  <c r="I543" i="1"/>
  <c r="J543" i="1"/>
  <c r="P543" i="1"/>
  <c r="B557" i="1"/>
  <c r="B558" i="1" s="1"/>
  <c r="B559" i="1" s="1"/>
  <c r="B561" i="1" s="1"/>
  <c r="B562" i="1" s="1"/>
  <c r="B563" i="1" s="1"/>
  <c r="B564" i="1" s="1"/>
  <c r="B565" i="1" s="1"/>
  <c r="B566" i="1" s="1"/>
  <c r="B568" i="1" s="1"/>
  <c r="B570" i="1" s="1"/>
  <c r="B575" i="1"/>
  <c r="B577" i="1" s="1"/>
  <c r="B578" i="1" s="1"/>
  <c r="B579" i="1" s="1"/>
  <c r="R581" i="1"/>
  <c r="B582" i="1"/>
  <c r="B583" i="1" s="1"/>
  <c r="B584" i="1" s="1"/>
  <c r="B585" i="1" s="1"/>
  <c r="B586" i="1" s="1"/>
  <c r="B587" i="1" s="1"/>
  <c r="B588" i="1" s="1"/>
  <c r="B589" i="1" s="1"/>
  <c r="B590" i="1" s="1"/>
  <c r="B591" i="1" s="1"/>
  <c r="R582" i="1"/>
  <c r="R583" i="1"/>
  <c r="R584" i="1"/>
  <c r="R585" i="1"/>
  <c r="R586" i="1"/>
  <c r="R587" i="1"/>
  <c r="R588" i="1"/>
  <c r="R589" i="1"/>
  <c r="R590" i="1"/>
  <c r="R591" i="1"/>
  <c r="B594" i="1"/>
  <c r="B595" i="1" s="1"/>
  <c r="B596" i="1" s="1"/>
  <c r="B597" i="1" s="1"/>
  <c r="B598" i="1" s="1"/>
  <c r="B599" i="1" s="1"/>
  <c r="B600" i="1" s="1"/>
  <c r="B601" i="1" s="1"/>
  <c r="B602" i="1" s="1"/>
  <c r="B603" i="1" s="1"/>
  <c r="F380" i="1" l="1"/>
  <c r="F379" i="1"/>
  <c r="F377" i="1"/>
  <c r="B58" i="1"/>
  <c r="B59" i="1" s="1"/>
  <c r="B60" i="1" s="1"/>
  <c r="B61" i="1" s="1"/>
  <c r="B62" i="1" s="1"/>
  <c r="B63" i="1" s="1"/>
  <c r="B64" i="1" s="1"/>
  <c r="B65" i="1" s="1"/>
  <c r="B66" i="1" s="1"/>
  <c r="B67" i="1" s="1"/>
  <c r="B68" i="1" s="1"/>
  <c r="B69" i="1" s="1"/>
  <c r="B70" i="1" s="1"/>
  <c r="B71" i="1" s="1"/>
  <c r="B72" i="1" s="1"/>
  <c r="B73" i="1" s="1"/>
  <c r="B74" i="1" s="1"/>
  <c r="B75" i="1" s="1"/>
  <c r="B76" i="1" s="1"/>
  <c r="B77" i="1" s="1"/>
  <c r="B78" i="1" s="1"/>
  <c r="B79" i="1" s="1"/>
  <c r="B80" i="1" s="1"/>
  <c r="B81" i="1" s="1"/>
  <c r="B82" i="1" s="1"/>
  <c r="B83" i="1" s="1"/>
  <c r="B84" i="1" s="1"/>
  <c r="B85" i="1" s="1"/>
  <c r="B86" i="1" s="1"/>
  <c r="B87" i="1" s="1"/>
  <c r="B88" i="1" s="1"/>
  <c r="B89" i="1" s="1"/>
  <c r="B90" i="1" s="1"/>
  <c r="B91" i="1" s="1"/>
  <c r="B92" i="1" s="1"/>
  <c r="B93" i="1" s="1"/>
  <c r="B94" i="1" s="1"/>
  <c r="B95" i="1" s="1"/>
  <c r="B96" i="1" s="1"/>
  <c r="B97" i="1" s="1"/>
  <c r="B98" i="1" s="1"/>
  <c r="B99" i="1" s="1"/>
  <c r="B100" i="1" s="1"/>
  <c r="B101" i="1" s="1"/>
  <c r="B102" i="1" s="1"/>
  <c r="B103" i="1" s="1"/>
  <c r="B104" i="1" s="1"/>
  <c r="B105" i="1" s="1"/>
  <c r="B106" i="1" s="1"/>
  <c r="B107" i="1" s="1"/>
  <c r="B108" i="1" s="1"/>
  <c r="B109" i="1" s="1"/>
  <c r="B110" i="1" s="1"/>
  <c r="B111" i="1" s="1"/>
  <c r="B112" i="1" s="1"/>
  <c r="B113" i="1" s="1"/>
  <c r="B114" i="1" s="1"/>
  <c r="B115" i="1" s="1"/>
  <c r="B116" i="1" s="1"/>
  <c r="B117" i="1" s="1"/>
  <c r="B118" i="1" s="1"/>
  <c r="B119" i="1" s="1"/>
  <c r="B120" i="1" s="1"/>
  <c r="B121" i="1" s="1"/>
  <c r="B122" i="1" s="1"/>
  <c r="B123" i="1" s="1"/>
  <c r="B124" i="1" s="1"/>
  <c r="B125" i="1" s="1"/>
  <c r="B126" i="1" s="1"/>
  <c r="B127" i="1" s="1"/>
  <c r="B128" i="1" s="1"/>
  <c r="B129" i="1" s="1"/>
  <c r="B130" i="1" s="1"/>
  <c r="B131" i="1" s="1"/>
  <c r="B132" i="1" s="1"/>
  <c r="B133" i="1" s="1"/>
  <c r="B134" i="1" s="1"/>
  <c r="B135" i="1" s="1"/>
  <c r="B136" i="1" s="1"/>
  <c r="B137" i="1" s="1"/>
  <c r="B138" i="1" s="1"/>
  <c r="B139" i="1" s="1"/>
  <c r="B140" i="1" s="1"/>
  <c r="B141" i="1" s="1"/>
  <c r="B142" i="1" s="1"/>
  <c r="B143" i="1" s="1"/>
  <c r="B144" i="1" s="1"/>
  <c r="B145" i="1" s="1"/>
  <c r="B146" i="1" s="1"/>
  <c r="B147" i="1" s="1"/>
  <c r="B148" i="1" s="1"/>
  <c r="B149" i="1" s="1"/>
  <c r="B150" i="1" s="1"/>
  <c r="B151" i="1" s="1"/>
  <c r="B152" i="1" s="1"/>
  <c r="B153" i="1" s="1"/>
  <c r="B154" i="1" s="1"/>
  <c r="B156" i="1" s="1"/>
  <c r="B157" i="1" s="1"/>
  <c r="B158" i="1" s="1"/>
  <c r="B159" i="1" s="1"/>
  <c r="B160" i="1" s="1"/>
  <c r="B161" i="1" s="1"/>
  <c r="B162" i="1" s="1"/>
  <c r="B163" i="1" s="1"/>
  <c r="B164" i="1" s="1"/>
  <c r="B165" i="1" s="1"/>
  <c r="B166" i="1" s="1"/>
  <c r="B167" i="1" s="1"/>
  <c r="B168" i="1" s="1"/>
  <c r="B169" i="1" s="1"/>
  <c r="B170" i="1" s="1"/>
  <c r="B171" i="1" s="1"/>
  <c r="B172" i="1" s="1"/>
  <c r="B173" i="1" s="1"/>
  <c r="B174" i="1" s="1"/>
  <c r="B175" i="1" s="1"/>
  <c r="B176" i="1" s="1"/>
  <c r="B177" i="1" s="1"/>
  <c r="B178" i="1" s="1"/>
  <c r="B179" i="1" s="1"/>
  <c r="B180" i="1" s="1"/>
  <c r="B181" i="1" s="1"/>
  <c r="B182" i="1" s="1"/>
  <c r="B183" i="1" s="1"/>
  <c r="B184" i="1" s="1"/>
  <c r="B185" i="1" s="1"/>
  <c r="B186" i="1" s="1"/>
  <c r="B187" i="1" s="1"/>
  <c r="B188" i="1" s="1"/>
  <c r="B189" i="1" s="1"/>
  <c r="B190" i="1" s="1"/>
  <c r="B191" i="1" s="1"/>
  <c r="B192" i="1" s="1"/>
  <c r="B193" i="1" s="1"/>
  <c r="B194" i="1" s="1"/>
  <c r="B195" i="1" s="1"/>
  <c r="B196" i="1" s="1"/>
  <c r="B197" i="1" s="1"/>
  <c r="B198" i="1" s="1"/>
  <c r="B199" i="1" s="1"/>
  <c r="B200" i="1" s="1"/>
  <c r="B201" i="1" s="1"/>
  <c r="B202" i="1" s="1"/>
  <c r="B203" i="1" s="1"/>
  <c r="B204" i="1" s="1"/>
  <c r="B205" i="1" s="1"/>
  <c r="B206" i="1" s="1"/>
  <c r="B207" i="1" s="1"/>
  <c r="B208" i="1" s="1"/>
  <c r="B209" i="1" s="1"/>
  <c r="B210" i="1" s="1"/>
  <c r="B211" i="1" s="1"/>
  <c r="B212" i="1" s="1"/>
  <c r="B213" i="1" s="1"/>
  <c r="B214" i="1" s="1"/>
  <c r="B215" i="1" s="1"/>
  <c r="B346" i="1" s="1"/>
  <c r="B216" i="1" s="1"/>
  <c r="B217" i="1" s="1"/>
  <c r="B218" i="1" s="1"/>
  <c r="B219" i="1" s="1"/>
  <c r="B220" i="1" s="1"/>
  <c r="B221" i="1" s="1"/>
  <c r="B222" i="1" s="1"/>
  <c r="B223" i="1" s="1"/>
  <c r="B224" i="1" s="1"/>
  <c r="B225" i="1" s="1"/>
  <c r="B226" i="1" s="1"/>
  <c r="B227" i="1" s="1"/>
  <c r="B228" i="1" s="1"/>
  <c r="B229" i="1" s="1"/>
  <c r="B230" i="1" s="1"/>
  <c r="B231" i="1" s="1"/>
  <c r="B232" i="1" s="1"/>
  <c r="B233" i="1" s="1"/>
  <c r="B234" i="1" s="1"/>
  <c r="B235" i="1" s="1"/>
  <c r="B236" i="1" s="1"/>
  <c r="B237" i="1" s="1"/>
  <c r="B238" i="1" s="1"/>
  <c r="B239" i="1" s="1"/>
  <c r="B240" i="1" s="1"/>
  <c r="B241" i="1" s="1"/>
  <c r="B242" i="1" s="1"/>
  <c r="B243" i="1" s="1"/>
  <c r="B244" i="1" s="1"/>
  <c r="B245" i="1" s="1"/>
  <c r="B246" i="1" s="1"/>
  <c r="B247" i="1" s="1"/>
  <c r="B248" i="1" s="1"/>
  <c r="B249" i="1" s="1"/>
  <c r="B250" i="1" s="1"/>
  <c r="B251" i="1" s="1"/>
  <c r="B252" i="1" s="1"/>
  <c r="B253" i="1" s="1"/>
  <c r="B254" i="1" s="1"/>
  <c r="B255" i="1" s="1"/>
  <c r="B256" i="1" s="1"/>
  <c r="B257" i="1" s="1"/>
  <c r="B258" i="1" s="1"/>
  <c r="B259" i="1" s="1"/>
  <c r="B260" i="1" s="1"/>
  <c r="B261" i="1" s="1"/>
  <c r="B262" i="1" s="1"/>
  <c r="B263" i="1" s="1"/>
  <c r="B264" i="1" s="1"/>
  <c r="B265" i="1" s="1"/>
  <c r="B266" i="1" s="1"/>
  <c r="B267" i="1" s="1"/>
  <c r="B268" i="1" s="1"/>
  <c r="B269" i="1" s="1"/>
  <c r="B270" i="1" s="1"/>
  <c r="B271" i="1" s="1"/>
  <c r="B272" i="1" s="1"/>
  <c r="B273" i="1" s="1"/>
  <c r="B274" i="1" s="1"/>
  <c r="B275" i="1" s="1"/>
  <c r="B276" i="1" s="1"/>
  <c r="B277" i="1" s="1"/>
  <c r="B278" i="1" s="1"/>
  <c r="B279" i="1" s="1"/>
  <c r="B280" i="1" s="1"/>
  <c r="B281" i="1" s="1"/>
  <c r="B282" i="1" s="1"/>
  <c r="B283" i="1" s="1"/>
  <c r="B284" i="1" s="1"/>
  <c r="B285" i="1" s="1"/>
  <c r="B286" i="1" s="1"/>
  <c r="B287" i="1" s="1"/>
  <c r="B288" i="1" s="1"/>
  <c r="B289" i="1" s="1"/>
  <c r="B290" i="1" s="1"/>
  <c r="B291" i="1" s="1"/>
  <c r="B292" i="1" s="1"/>
  <c r="B293" i="1" s="1"/>
  <c r="B294" i="1" s="1"/>
  <c r="B295" i="1" s="1"/>
  <c r="B296" i="1" s="1"/>
  <c r="B297" i="1" s="1"/>
  <c r="B298" i="1" s="1"/>
  <c r="B299" i="1" s="1"/>
  <c r="B300" i="1" s="1"/>
  <c r="B301" i="1" s="1"/>
  <c r="B302" i="1" s="1"/>
  <c r="B303" i="1" s="1"/>
  <c r="B304" i="1" s="1"/>
  <c r="B305" i="1" s="1"/>
  <c r="B306" i="1" s="1"/>
  <c r="B307" i="1" s="1"/>
  <c r="B308" i="1" s="1"/>
  <c r="B309" i="1" s="1"/>
  <c r="B310" i="1" s="1"/>
  <c r="B311" i="1" s="1"/>
  <c r="B312" i="1" s="1"/>
  <c r="B313" i="1" s="1"/>
  <c r="B314" i="1" s="1"/>
  <c r="B315" i="1" s="1"/>
  <c r="B316" i="1" s="1"/>
  <c r="B317" i="1" s="1"/>
  <c r="B320" i="1" s="1"/>
  <c r="B318" i="1" s="1"/>
  <c r="B319" i="1" s="1"/>
  <c r="B321" i="1" s="1"/>
  <c r="B322" i="1" s="1"/>
  <c r="B323" i="1" s="1"/>
  <c r="B324" i="1" s="1"/>
  <c r="B325" i="1" s="1"/>
  <c r="B326" i="1" s="1"/>
  <c r="B327" i="1" s="1"/>
  <c r="B328" i="1" s="1"/>
  <c r="B329" i="1" s="1"/>
  <c r="B330" i="1" s="1"/>
  <c r="B331" i="1" s="1"/>
  <c r="B332" i="1" s="1"/>
  <c r="B333" i="1" s="1"/>
  <c r="B334" i="1" s="1"/>
  <c r="B335" i="1" s="1"/>
  <c r="B336" i="1" s="1"/>
  <c r="B337" i="1" s="1"/>
  <c r="B338" i="1" s="1"/>
  <c r="F378" i="1"/>
  <c r="F376" i="1"/>
  <c r="AE9" i="1"/>
  <c r="AE8" i="1"/>
  <c r="AC8" i="1" s="1"/>
  <c r="G9" i="1"/>
  <c r="G8" i="1" s="1"/>
  <c r="L533" i="1"/>
  <c r="M9" i="1"/>
  <c r="N406" i="1"/>
  <c r="O592" i="1"/>
  <c r="H554" i="1"/>
  <c r="O542" i="1"/>
  <c r="O492" i="1" s="1"/>
  <c r="I492" i="1" s="1"/>
  <c r="F492" i="1" s="1"/>
  <c r="P582" i="1"/>
  <c r="P580" i="1" s="1"/>
  <c r="L378" i="1"/>
  <c r="AE371" i="1"/>
  <c r="AC371" i="1" s="1"/>
  <c r="AC5" i="1" s="1"/>
  <c r="L379" i="1"/>
  <c r="L406" i="1"/>
  <c r="O421" i="1"/>
  <c r="O406" i="1" s="1"/>
  <c r="J554" i="1"/>
  <c r="J580" i="1"/>
  <c r="N375" i="1"/>
  <c r="O381" i="1"/>
  <c r="L380" i="1"/>
  <c r="L376" i="1"/>
  <c r="L377" i="1"/>
  <c r="F571" i="1"/>
  <c r="AD5" i="1"/>
  <c r="P406" i="1"/>
  <c r="I554" i="1"/>
  <c r="H389" i="1"/>
  <c r="H381" i="1" s="1"/>
  <c r="L580" i="1"/>
  <c r="L571" i="1"/>
  <c r="L543" i="1"/>
  <c r="O375" i="1"/>
  <c r="I592" i="1"/>
  <c r="I389" i="1"/>
  <c r="P554" i="1"/>
  <c r="J406" i="1"/>
  <c r="F580" i="1"/>
  <c r="P9" i="1"/>
  <c r="L49" i="1"/>
  <c r="I375" i="1"/>
  <c r="O554" i="1"/>
  <c r="N554" i="1"/>
  <c r="M406" i="1"/>
  <c r="F14" i="1"/>
  <c r="AC9" i="1"/>
  <c r="L14" i="1"/>
  <c r="A57" i="1"/>
  <c r="P595" i="1"/>
  <c r="P592" i="1" s="1"/>
  <c r="O52" i="1"/>
  <c r="L52" i="1" s="1"/>
  <c r="H375" i="1"/>
  <c r="Z25" i="1"/>
  <c r="J595" i="1"/>
  <c r="J592" i="1" s="1"/>
  <c r="N9" i="1"/>
  <c r="AB5" i="1"/>
  <c r="AB8" i="1"/>
  <c r="Z8" i="1" s="1"/>
  <c r="J9" i="1"/>
  <c r="F27" i="1"/>
  <c r="L39" i="1"/>
  <c r="H27" i="1"/>
  <c r="H9" i="1" s="1"/>
  <c r="L47" i="1"/>
  <c r="I27" i="1"/>
  <c r="B339" i="1" l="1"/>
  <c r="B340" i="1" s="1"/>
  <c r="B341" i="1" s="1"/>
  <c r="B342" i="1" s="1"/>
  <c r="B343" i="1" s="1"/>
  <c r="B344" i="1" s="1"/>
  <c r="B345" i="1" s="1"/>
  <c r="B347" i="1" s="1"/>
  <c r="B348" i="1" s="1"/>
  <c r="B349" i="1" s="1"/>
  <c r="B350" i="1" s="1"/>
  <c r="B365" i="1" s="1"/>
  <c r="B366" i="1" s="1"/>
  <c r="B367" i="1" s="1"/>
  <c r="B368" i="1" s="1"/>
  <c r="B369" i="1" s="1"/>
  <c r="B370" i="1" s="1"/>
  <c r="B371" i="1" s="1"/>
  <c r="B372" i="1" s="1"/>
  <c r="B373" i="1" s="1"/>
  <c r="B374" i="1" s="1"/>
  <c r="B375" i="1" s="1"/>
  <c r="B376" i="1" s="1"/>
  <c r="B377" i="1" s="1"/>
  <c r="B378" i="1" s="1"/>
  <c r="B379" i="1" s="1"/>
  <c r="B380" i="1" s="1"/>
  <c r="B381" i="1" s="1"/>
  <c r="B382" i="1" s="1"/>
  <c r="B383" i="1" s="1"/>
  <c r="B384" i="1" s="1"/>
  <c r="B385" i="1" s="1"/>
  <c r="B387" i="1" s="1"/>
  <c r="B388" i="1" s="1"/>
  <c r="B389" i="1" s="1"/>
  <c r="B390" i="1" s="1"/>
  <c r="B391" i="1" s="1"/>
  <c r="B392" i="1" s="1"/>
  <c r="B393" i="1" s="1"/>
  <c r="B394" i="1" s="1"/>
  <c r="B395" i="1" s="1"/>
  <c r="B396" i="1" s="1"/>
  <c r="B397" i="1" s="1"/>
  <c r="B398" i="1" s="1"/>
  <c r="B399" i="1" s="1"/>
  <c r="F375" i="1"/>
  <c r="L542" i="1"/>
  <c r="L492" i="1" s="1"/>
  <c r="M8" i="1"/>
  <c r="I421" i="1"/>
  <c r="I406" i="1" s="1"/>
  <c r="AE5" i="1"/>
  <c r="J8" i="1"/>
  <c r="L375" i="1"/>
  <c r="P8" i="1"/>
  <c r="N8" i="1"/>
  <c r="L27" i="1"/>
  <c r="H8" i="1"/>
  <c r="Z5" i="1"/>
  <c r="Z9" i="1"/>
  <c r="O27" i="1"/>
  <c r="F93" i="1" l="1"/>
  <c r="O93" i="1"/>
  <c r="L93" i="1" s="1"/>
  <c r="F156" i="1"/>
  <c r="O301" i="1"/>
  <c r="L301" i="1" s="1"/>
  <c r="F301" i="1"/>
  <c r="L8" i="1"/>
  <c r="L9" i="1"/>
  <c r="F381" i="1"/>
  <c r="I384" i="1"/>
  <c r="F384" i="1"/>
  <c r="I381" i="1"/>
  <c r="O8" i="1"/>
  <c r="O9" i="1"/>
  <c r="F385" i="1"/>
  <c r="I385" i="1"/>
  <c r="I383" i="1"/>
  <c r="F383" i="1"/>
  <c r="O366" i="1"/>
  <c r="F382" i="1"/>
  <c r="I382" i="1"/>
  <c r="I9" i="1"/>
  <c r="I8" i="1"/>
  <c r="I371" i="1"/>
  <c r="F371" i="1"/>
  <c r="F372" i="1"/>
  <c r="I372" i="1"/>
  <c r="O372" i="1"/>
  <c r="L372" i="1"/>
  <c r="L366" i="1"/>
  <c r="F367" i="1"/>
  <c r="I367" i="1"/>
  <c r="I366" i="1"/>
  <c r="F366" i="1"/>
  <c r="F9" i="1"/>
  <c r="F8" i="1"/>
</calcChain>
</file>

<file path=xl/comments1.xml><?xml version="1.0" encoding="utf-8"?>
<comments xmlns="http://schemas.openxmlformats.org/spreadsheetml/2006/main">
  <authors>
    <author>User</author>
  </authors>
  <commentList>
    <comment ref="C41" authorId="0" shapeId="0">
      <text>
        <r>
          <rPr>
            <b/>
            <sz val="9"/>
            <color indexed="81"/>
            <rFont val="Tahoma"/>
            <family val="2"/>
          </rPr>
          <t>User:</t>
        </r>
        <r>
          <rPr>
            <sz val="9"/>
            <color indexed="81"/>
            <rFont val="Tahoma"/>
            <family val="2"/>
          </rPr>
          <t xml:space="preserve">
Không thấy NQ chủ trương đầu tư
</t>
        </r>
      </text>
    </comment>
    <comment ref="E61" authorId="0" shapeId="0">
      <text>
        <r>
          <rPr>
            <b/>
            <sz val="9"/>
            <color indexed="81"/>
            <rFont val="Tahoma"/>
            <family val="2"/>
          </rPr>
          <t>User:</t>
        </r>
        <r>
          <rPr>
            <sz val="9"/>
            <color indexed="81"/>
            <rFont val="Tahoma"/>
            <family val="2"/>
          </rPr>
          <t xml:space="preserve">
User:
Không thấy NQ chủ trương đầu tư
</t>
        </r>
      </text>
    </comment>
    <comment ref="E70" authorId="0" shapeId="0">
      <text>
        <r>
          <rPr>
            <b/>
            <sz val="9"/>
            <color indexed="81"/>
            <rFont val="Tahoma"/>
            <family val="2"/>
          </rPr>
          <t>User:</t>
        </r>
        <r>
          <rPr>
            <sz val="9"/>
            <color indexed="81"/>
            <rFont val="Tahoma"/>
            <family val="2"/>
          </rPr>
          <t xml:space="preserve">
User:
Không thấy NQ chủ trương đầu tư
</t>
        </r>
      </text>
    </comment>
    <comment ref="E76" authorId="0" shapeId="0">
      <text>
        <r>
          <rPr>
            <b/>
            <sz val="9"/>
            <color indexed="81"/>
            <rFont val="Tahoma"/>
            <family val="2"/>
          </rPr>
          <t>User:</t>
        </r>
        <r>
          <rPr>
            <sz val="9"/>
            <color indexed="81"/>
            <rFont val="Tahoma"/>
            <family val="2"/>
          </rPr>
          <t xml:space="preserve">
User:
Không thấy NQ chủ trương đầu tư
</t>
        </r>
      </text>
    </comment>
  </commentList>
</comments>
</file>

<file path=xl/sharedStrings.xml><?xml version="1.0" encoding="utf-8"?>
<sst xmlns="http://schemas.openxmlformats.org/spreadsheetml/2006/main" count="4228" uniqueCount="981">
  <si>
    <t>HTX Chăn nuôi gia súc gia cấp Đại Hồng</t>
  </si>
  <si>
    <t>Đại Hồng</t>
  </si>
  <si>
    <t>HTX Nông nghiệp Đại Hòa</t>
  </si>
  <si>
    <t>Đại Hòa</t>
  </si>
  <si>
    <t>HTX Nông nghiệp Đại Cường</t>
  </si>
  <si>
    <t>Đại Cường</t>
  </si>
  <si>
    <t>HTX Nông nghiệp Đại Minh</t>
  </si>
  <si>
    <t>Đại Minh</t>
  </si>
  <si>
    <t>HTX Nông nghiệp Đại Nghĩa</t>
  </si>
  <si>
    <t>Đại Nghĩa</t>
  </si>
  <si>
    <t>HTX Nông nghiệp hữu cơ An Bằng</t>
  </si>
  <si>
    <t>Đại Thạnh</t>
  </si>
  <si>
    <t>HTX Nông nghiệp Đại Phong</t>
  </si>
  <si>
    <t>Đại Phong</t>
  </si>
  <si>
    <t>HTX Nông nghiệp Ái Nghĩa</t>
  </si>
  <si>
    <t>Ái Nghĩa</t>
  </si>
  <si>
    <t>HTX Nông nghiệp Đại Thắng</t>
  </si>
  <si>
    <t>Đại Thắng</t>
  </si>
  <si>
    <t>HTX Nông nghiệp Đại Chánh</t>
  </si>
  <si>
    <t>Đại Chánh</t>
  </si>
  <si>
    <t>BS</t>
  </si>
  <si>
    <t>Nghị quyết về quy định cơ chế, chính sách hỗ trợ phát triển kinh tế tập thể, hợp tác xã tỉnh Quảng Nam</t>
  </si>
  <si>
    <t>Nghĩa trang liệt sĩ xã Đại Chánh; Hạng mục: Nâng cấp, sửa chữa mộ trong nghĩa trang</t>
  </si>
  <si>
    <t>Nghĩa trang liệt sĩ thị trấn Ái Nghĩa; Hạng mục: Sửa chữa, nâng cấp tường rào, sân nền, lối đi bộ</t>
  </si>
  <si>
    <t>Nghĩa trang liệt sĩ xã Đại Cường; Hạng mục: Xây mới 02 nhà bia; nâng cấp sân hành lễ, hệ thống điện chiếu sáng, nước tưới, cây xanh; Xây mới tượng đài</t>
  </si>
  <si>
    <t>Nghĩa trang liệt sĩ xã Đại Hồng; Hạng mục: Xây mới sân hành lễ, hệ thống điện chiếu sáng, nước tưới, cây xanh</t>
  </si>
  <si>
    <t>Đại Sơn</t>
  </si>
  <si>
    <t>Nghĩa trang liệt sĩ xã Đại Sơn; Hạng mục: Xây mới tượng đài và nhà bia (ốp đá tượng đài và bia ghi tên liệt sĩ theo bức bình phong sau tượng đài), diện tích 40m2; Sân hành lễ; hệ thống điện chiếu sáng, nước tưới, cây xanh</t>
  </si>
  <si>
    <t>Đại Tân</t>
  </si>
  <si>
    <t>Nghĩa trang liệt sĩ xã Đại Tân; Hạng mục: Xây mới sân hành lễ, hệ thống điện chiếu sáng, nước tưới, cây xanh</t>
  </si>
  <si>
    <t>Nghĩa trang liệt sĩ xã Đại Hòa; Hạng mục: Xây mới tường rào 03 mặt, hệ thống điện chiếu sáng, nước tưới, cây xanh</t>
  </si>
  <si>
    <t>Nghĩa trang liệt sĩ xã Đại Minh; Hạng mục: Xây mới tường rào 03 mặt, hệ thống điện chiếu sáng, nước tưới, cây xanh</t>
  </si>
  <si>
    <t>Nghĩa trang liệt sĩ xã Đại Thắng; Nâng cấp 1.109 mộ, tường rào 03 mặt sau</t>
  </si>
  <si>
    <t>Nghĩa trang liệt sĩ xã Đại Chánh; Hạng mục: Sửa chữa, nâng cấp mộ liệt sĩ, Đài liệt sĩ và sân nền</t>
  </si>
  <si>
    <t>Nghĩa trang liệt sĩ xã Đại Chánh; Hạng mục: Xây mới Nhà bia, nâng cấp, sửa tường rào, cổng ngõ</t>
  </si>
  <si>
    <t>Nghị quyết về cải tạo, nâng cấp nghĩa trang liệt sĩ và các công trình ghi công liệt sĩ trên địa bàn huyện</t>
  </si>
  <si>
    <t>Ban QLDA&amp;TTXD</t>
  </si>
  <si>
    <t>Trận đánh Mỹ tại làng Hà Vy</t>
  </si>
  <si>
    <t>Trường kháng chiến Duy Mỹ</t>
  </si>
  <si>
    <t>Đại Lãnh</t>
  </si>
  <si>
    <t>Di chỉ khảo cổ học Gò Đình</t>
  </si>
  <si>
    <t>Dựng bia di tích</t>
  </si>
  <si>
    <t>Địa điểm Khởi phát phong trào chống thuế ở Quảng Nam và các tỉnh Trung Kỳ năm 1908</t>
  </si>
  <si>
    <t>Xây dựng nhà bia di tích</t>
  </si>
  <si>
    <t>Địa đạo Phú An - Phú Xuân</t>
  </si>
  <si>
    <t>Tu bổ di tích</t>
  </si>
  <si>
    <t>Nghị quyết số 13/2022/NQ-HĐND ngày 21/4/2022 của HĐND tỉnh về quy định cơ chế hỗ trợ đầu tư, tu bổ các di tích được xếp hạng trên địa bàn tỉnh Quảng Nam giai đoạn 2022-2025</t>
  </si>
  <si>
    <t>Phòng NN&amp;PTNT</t>
  </si>
  <si>
    <t>Kênh tưới đồng Đội 5</t>
  </si>
  <si>
    <t>QĐ số 2910/QĐ-UBND ngày 19/12/2023</t>
  </si>
  <si>
    <t>4.4</t>
  </si>
  <si>
    <t>UBND xã Đại Nghĩa</t>
  </si>
  <si>
    <t>Thủy lợi hóa đất màu vùng Mỹ Thuận thâm canh Đại Cường</t>
  </si>
  <si>
    <t>QĐ số 691/QĐ-UBND ngày 6/4/2023</t>
  </si>
  <si>
    <t>Thủy lợi hóa đất màu xã Đại Hồng</t>
  </si>
  <si>
    <t>UBND xã Đại Tân</t>
  </si>
  <si>
    <t>Kênh tiêu Thủy đạo – Cấm Đôi – Gò Trại</t>
  </si>
  <si>
    <t>Kênh từ trạm bơm Bàu Lở - đường bê tông, xã Đại Quang</t>
  </si>
  <si>
    <t>UBND xã Đại Phong</t>
  </si>
  <si>
    <t>Kênh chính trạm bơm Thuận Mỹ, xã Đại Phong</t>
  </si>
  <si>
    <t>Kênh N2 Hố Chình, xã Đại Chánh</t>
  </si>
  <si>
    <t>Kênh chính trạm bơm Hà Thanh, xã Đại Đồng</t>
  </si>
  <si>
    <t>QĐ số 3650/QĐ-UBND ngày 29/12/2022</t>
  </si>
  <si>
    <t>Nâng cấp trạm bơm Mỹ Thuận, xã Đại Phong</t>
  </si>
  <si>
    <t>Kiên cố hóa tuyến kênh tưới từ kênh chính Khe Tân đến thôn Xuân Tây, xã Đại Tân</t>
  </si>
  <si>
    <t>UBND xã Đại Thạnh</t>
  </si>
  <si>
    <t>Kiên cố hóa tuyến kênh tưới từ đồng Hóc Nhánh thôn Hanh Tây, xã Đại Thạnh</t>
  </si>
  <si>
    <t>Kênh N2b thôn Tập Phước, xã Đại Chánh</t>
  </si>
  <si>
    <t>QĐ số 231/QĐ-UBND ngày 24/01/2022</t>
  </si>
  <si>
    <t>Nghị quyết về quy định chính sách, hỗ trợ thủy lợi nhỏ, thủy lợi nội đồng và tưới tiêu tiết kiệm</t>
  </si>
  <si>
    <t>2016-2020</t>
  </si>
  <si>
    <t>UBND xã Đại Lãnh</t>
  </si>
  <si>
    <t>Đường giao thông nội đồng xã Đại Lãnh</t>
  </si>
  <si>
    <t>Nâng cấp Nhà văn hóa thôn Tịnh Đông Tây</t>
  </si>
  <si>
    <t>Xây mới Khu thể thao thôn Tịnh Đông Tây</t>
  </si>
  <si>
    <t>Xây mới Khu thể thao thôn Tân Hà</t>
  </si>
  <si>
    <t>Xây mới Nhà văn hóa và Khu thể thao thôn Hà Tân</t>
  </si>
  <si>
    <t>Nâng cấp Nhà văn hóa thôn Tân Hà</t>
  </si>
  <si>
    <t>Nâng cấp Nhà văn hóa thôn Đại An</t>
  </si>
  <si>
    <t>Xây mới Nhà văn hóa và Khu thể thao thôn Hoằng Phước Bắc</t>
  </si>
  <si>
    <t>Nâng cấp nhà văn hóa thôn Thạnh Đại; Hạng mục: Sửa chữa nâng cấp hội trường và nhà vệ sinh</t>
  </si>
  <si>
    <t>UBND xã Đại Hưng</t>
  </si>
  <si>
    <t>Đại Hưng</t>
  </si>
  <si>
    <t>Nâng cấp nhà văn hóa thôn Yều; Hạng mục: Sửa chữa nâng cấp hội trường và nhà vệ sinh</t>
  </si>
  <si>
    <t>Chương trình mục tiêu Quốc gia xây dựng nông thôn mới giai đoạn 2016 - 2020</t>
  </si>
  <si>
    <t>Nguồn vốn chưa hỗ trợ</t>
  </si>
  <si>
    <t>UBND xã Đại Chánh</t>
  </si>
  <si>
    <t>Xây dựng cống qua kênh chính Khe Tân (tại K3+892) tuyến nối dài ĐTh7 thôn Tập Phước</t>
  </si>
  <si>
    <t>Xây dựng tuyến kênh N14.1 thôn Đại Khương</t>
  </si>
  <si>
    <t>UBND xã Đại Sơn</t>
  </si>
  <si>
    <t>Xây dựng khuôn viên Trụ sở cơ quan xã Đại Sơn</t>
  </si>
  <si>
    <t>UBND xã Đại Cường</t>
  </si>
  <si>
    <t>Nâng cấp, mở rộng tuyến đường ĐX2 từ nhà bà Nguyễn Thị Rồi đi ĐH6 thôn Quảng Đại, xã Đại Cường</t>
  </si>
  <si>
    <t>UBND xã Đại An</t>
  </si>
  <si>
    <t>Đường giao thông nông thôn từ Giếng làng - Kênh N1, thôn Phú Nghĩa, xã Đại An</t>
  </si>
  <si>
    <t>UBND xã Đại Đồng</t>
  </si>
  <si>
    <t>Đường Lâm Tây đi Lộc Phước; Hạng mục: Nền, mặt đường và công trình trên tuyến</t>
  </si>
  <si>
    <t>Kiên cố hóa tuyến kênh tiêu trong khu dân cư tổ 4 thôn Mỹ Nam (Từ nhà ông chín kịt đến kênh tiêu thủy đạo)</t>
  </si>
  <si>
    <t>Đường giao thông nông thôn xã Đại Tân từ ngõ ba thôn Mỹ Nam đến thôn Phú Phong</t>
  </si>
  <si>
    <t>Mở rộng hội trường UBND xã Đại Thạnh</t>
  </si>
  <si>
    <t>Xây mới nhà văn hóa xã; Hạng mục: Xây mới nhà văn hóa, sân nền, tường rào cổng ngõ</t>
  </si>
  <si>
    <t>Nhà vệ sinh, sân nền, mương thoát nước UBND xã Đại Thạnh</t>
  </si>
  <si>
    <t>UBND xã Đại Hồng</t>
  </si>
  <si>
    <t>Hệ thống mương thoát nước dân cư khu vực thôn Hà Vy xã Đại Hồng</t>
  </si>
  <si>
    <t>Xây mới chợ Hà Tân; Hạng mục: Khối nhà lồng chính, nhà lồng và các hạng mục phụ trợ</t>
  </si>
  <si>
    <t>UBND xã Đại Thắng</t>
  </si>
  <si>
    <t>Đường ĐX27 đoạn từ nhà ông Bùi Tấn Một đến nhà ông Lê Liễu thôn Phú Xuân; Hạng mục: Nền, mặt dường và công trình trên tuyến</t>
  </si>
  <si>
    <t>Xây dựng chợ Phú Thuận, xã Đại Thắng; Hạng mục: Khối nhà lồng chính (xây mới), khối nhà lồng phụ (xây mới), cải tạo nền sân, hệ thống thoát nước, hố trồng cây, cây xanh, bể nước ngầm, hố cát chữa cháy (xây mới), nhà để xe 2 bánh (xây mới)</t>
  </si>
  <si>
    <t>UBND thị trấn Ái Nghĩa</t>
  </si>
  <si>
    <t>Nâng cấp mở rộng đường bê tông ĐTh13 từ ĐT609 trưởng bổ túc văn hóa cũ đến giáp sông Vu Gia, thuộc khu Nghĩa Trung</t>
  </si>
  <si>
    <t>Khu công viên trước Đình làng Ái Nghĩa, thị trấn Ái Nghĩa, huyện Đại Lộc</t>
  </si>
  <si>
    <t>Chợ Trúc Hà, xã Đại Hưng</t>
  </si>
  <si>
    <t>Xây dựng tưởng rào, cổng ngõ Trạm Y tế xã Đại Hưng</t>
  </si>
  <si>
    <t>Xây mới nhà văn hóa và nâng cấp sân nền thôn Thái Chấn Sơn</t>
  </si>
  <si>
    <t>Trung tâm PTQĐ&amp;CCN</t>
  </si>
  <si>
    <t>Điều chỉnh quy hoạch chi tiết tỉ lệ 1/500 CCN Đông Phú</t>
  </si>
  <si>
    <t>Điều chỉnh quy hoạch chi tiết tỉ lệ 1/500 CCN Đại Nghĩa 2</t>
  </si>
  <si>
    <t>Quy hoạch chi tiết tỉ lệ 1/500 CCN Tân Chánh</t>
  </si>
  <si>
    <t>Đầu tư đường ống nước sạch cho nhân dân khu Hòa An (cũ) - thị trấn Ái Nghĩa. HM: thi công lắp đặt đường ống cấp nước sinh hoạt (MSDA: 7917691)</t>
  </si>
  <si>
    <t>Đại An</t>
  </si>
  <si>
    <t>Quy hoạch chi tiết 1/500 Điều chỉnh CCN Đại An (MSDA: 7798940)</t>
  </si>
  <si>
    <t>Đại Lộc</t>
  </si>
  <si>
    <t>Đánh giá tác động môi trường cho 10 Cụm công nghiệp: Khu 5, Đồng Mặn, Mỹ An 2, Đại Nghĩa 1, Đại Đồng 1, Ấp 5, Đông Phú, Tích Phú, Đại Hiệp (MSDA: 7541269)</t>
  </si>
  <si>
    <t>Đại Hiệp</t>
  </si>
  <si>
    <t>Quy hoạch chi tiết 1/500 CCN Tích Phú (MSDA: 7430940)</t>
  </si>
  <si>
    <t>Quy hoạch chi tiết 1/500 CCN Đông Phú (MSDA: 7430941)</t>
  </si>
  <si>
    <t>Đại Đồng</t>
  </si>
  <si>
    <t>Quy hoạch chi tiết 1/500 Điều chỉnh CCN Đại Đồng (MSDA: 7653661)</t>
  </si>
  <si>
    <t>Xây dựng đướng ống nước sạch thôn Phú Quý xã Đại Hiệp (MSDA: 7818542)</t>
  </si>
  <si>
    <t>Phòng KT&amp;HT</t>
  </si>
  <si>
    <t>Lập quy hoạch xây dựng vùng huyện Đại Lộc giai đoạn 2020-2030 (MSDA: 7736285)</t>
  </si>
  <si>
    <t>Lập điều chỉnh quy hoạch chung Thị trấn Ái Nghĩa (MSDA: 7736284)</t>
  </si>
  <si>
    <t>Đường tránh lũ từ kè sông Vu Gia đi thôn trang điền, xã Đại Cường (MSDA: 7572627)</t>
  </si>
  <si>
    <t>Đường ĐH7.ĐL đoạn Xuân Nam - chợ Bến Dầu (MSDA: 7486976)</t>
  </si>
  <si>
    <t>Đường ĐH12.ĐL thôn 9 Đại Lãnh đi Bãi Quả Đại Sơn (MSDA: 7724701)</t>
  </si>
  <si>
    <t>Trường TH Nguyễn Đức Thiệu; Hạng mục: Nhà lớp học 10 phòng và khu hiệu bộ (MSDA: 7725038)</t>
  </si>
  <si>
    <t>Đường giao thông Đại Phong - Đại Chánh - Đại Thanh, huyện Đại Lộc (ĐH8.ĐL, đoạn từ Nhà máy cồn đi đập Khe Tân) (MSDA: 7557151)</t>
  </si>
  <si>
    <t>Trạm bơm Đại Phú đến Hòa Mỹ</t>
  </si>
  <si>
    <t>Nâng cấp mương tưới từ Kênh Nghĩa Phước đến Lô Cổ Cò thôn Phiếm Ái 2</t>
  </si>
  <si>
    <t>Xây dựng đường GTNT xã Đại Thạnh (Tuyến đường từ nhà ông Huỳnh Tới đến rẫy ông Tưởng Văn Hà, thôn Mỹ Lễ); Hạng mục: Nền, mặt đường bê tông xi măng</t>
  </si>
  <si>
    <t>Nâng cấp tuyến đường GTNT ĐTh14 thôn Thạnh Phú, xã Đại Chánh (Đoạn từ Nguyễn Hài đến Nguyễn Thanh Hải); Hạng mục: Nền, mặt đường và cống qua đường</t>
  </si>
  <si>
    <t>Trụ sở UBND xã Đại Tân; Hạng mục: Nâng cấp khối nhà đoàn thể</t>
  </si>
  <si>
    <t>Tường rào, cổng ngõ trụ sở UBND xã Đại Đồng</t>
  </si>
  <si>
    <t>Chợ Hà Vy, xã Đại Hồng; Hạng mục: Khối nhà lồng chính, khối nhà lồng phụ; bể nước ngầm, hồ cát chữa cháy; sân nền, kè chắn đất, nền sân, bãi tập kết rác, mương thoát nước; nhà để xe hai bánh; nhà vệ sinh</t>
  </si>
  <si>
    <t>Nhà văn hóa thôn Trung Đạo, xã Đại Hưng; Hạng mục: Sân nền và mua sắm trang thiết bị phục vụ hoạt động tại nhà văn hóa</t>
  </si>
  <si>
    <t>Xây dựng nhà văn hóa xã; Hạng mục: Xây mới nhà văn hóa, sân nền, tường rào cổng ngõ</t>
  </si>
  <si>
    <t>Khu công viên, vui chơi, giải trí và thể thao cho trẻ em và người cao tuổi; Hạng mục: San nền</t>
  </si>
  <si>
    <t>UBND xã Đại Hòa</t>
  </si>
  <si>
    <t>Trạm y tế xã Đại Hòa; Hạng mục: Kè chắn đất, hệ thống thoát nước và vỉa hè</t>
  </si>
  <si>
    <t>Chợ Phường Đông - Xã Đại Phong; Hạng mục: Nhà lồng, nhà hàng tươi sống, đài nước, sân nền và nhà để xe (MSDA: 7862453)</t>
  </si>
  <si>
    <t>HĐND quyết định danh mục công trình theo hằng năm</t>
  </si>
  <si>
    <t>Danh mục hỗ trợ đơn vị, địa phương đầu tư, thanh toán nợ đọng xây dựng cơ bản, nợ chương trình mục tiêu quốc gia giai đoạn 2016-2020, đối ứng Đề án Kiên cố hóa đường huyện (ĐH) và giao thông nông thôn (GTNT), Nghị quyết số 03/2021/NQ-HĐND ngày 13/01/2021 về quy định chính sách hỗ trợ thủy lợi nhỏ, thủy lợi nội đồng và tưới tiên tiến tiết kiệm nước giai đoạn 2021 – 2025, Nghị quyết số 25/NQ-HĐND ngày 22/7/2021 về quy định cơ chế, chính sách hỗ trợ phát triển kinh tế tập thể, hợp tác xã tỉnh Quảng Nam giai đoạn 2021 – 2025, Nghị quyết số 13/2022/NQ-HĐND ngày 21/4/2022của HĐND tỉnh về quy định cơ chế hỗ trợ đầu tư, tu bổ các di tích được xếp hạng trên địa bàn tỉnh Quảng Nam giai đoạn 2022-2025, các chi phí ngoài định mức của Đề án Xây dựng trụ sở công an xã và đối ứng các Chương trình khác của HĐND tỉnh</t>
  </si>
  <si>
    <t>Bê tông hóa đường GTNT trục xã tuyến ĐX2 Đại Chánh</t>
  </si>
  <si>
    <t>Quyết định số 14/QĐ-UBND ngày 10/01/20223 của UBND huyện về phê duyệt bổ sung chủ trương đầu tư các công trình Kiên cố hoá hệ thống đường giao thông nông thôn (GTNT) trên địa bàn huyện, đợt 2 (lần 3)</t>
  </si>
  <si>
    <t>5.6</t>
  </si>
  <si>
    <t>Bê tông hóa đường GTNT trục thôn tuyến ĐTh40 thôn Mỹ Hòa, Đại Hòa</t>
  </si>
  <si>
    <t>Bê tông hóa đường GTNT trục thôn tuyến ĐTh12 thôn Giao Thủy, Đại Hòa</t>
  </si>
  <si>
    <t>Bê tông hóa đường GTNT trục thôn tuyến ĐTh1 thôn Bộ Nam, Đại Hòa</t>
  </si>
  <si>
    <t>Bê tông hóa đường GTNT trục xã tuyến ĐX38 Đại Hòa</t>
  </si>
  <si>
    <t>Bê tông hóa đường GTNT trục xã tuyến ĐX33 Đại Hòa</t>
  </si>
  <si>
    <t>Bê tông hóa đường GTNT trục xã tuyến ĐX32 Đại Hòa</t>
  </si>
  <si>
    <t>Bê tông hóa đường GTNT trục xã tuyến ĐX21 Đại Hòa</t>
  </si>
  <si>
    <t>Bê tông hóa đường GTNT trục xã tuyến ĐX10 Đại Hòa</t>
  </si>
  <si>
    <t>Bê tông hóa đường GTNT trục xã tuyến ĐX7 Đại Hòa</t>
  </si>
  <si>
    <t>Bê tông hóa đường GTNT trục Ngõ xóm tuyến ĐNX2, ĐNX3 thôn Giao Thủy, Đại Hòa</t>
  </si>
  <si>
    <t>Quyết định số 1104/QĐ-UBND ngày 25/8/2022 của UBND huyện về phê duyệt bổ sung chủ trương đầu tư các công trình Kiên cố hoá hệ thống đường giao thông nông thôn (GTNT) trên địa bàn huyện, đợt 2</t>
  </si>
  <si>
    <t>5.5</t>
  </si>
  <si>
    <t>Xây dựng cầu trên tuyến ĐH5.ĐL tại Km3+500</t>
  </si>
  <si>
    <t>Cống hộp 3 cửa khẩu độ 3m trên tuyến ĐH12.ĐL tại Km4+050</t>
  </si>
  <si>
    <t>Cống hộp 2 cửa khẩu độ 3m trên tuyến ĐH6.ĐL khoảng Km0+150</t>
  </si>
  <si>
    <t>Bổ sung mương thoát nước tuyến đường ĐH4.ĐL dài 0,4km (Thuộc đoạn từ Km0+00 - Km3+700)</t>
  </si>
  <si>
    <t>Bổ sung mương thoát nước tuyến đường ĐH3.ĐL (nối dài) dài 0,6km (Thuộc đoạn từ km0+100 - Km1+500)</t>
  </si>
  <si>
    <t>Gia cố lề đường tuyến đường ĐH7.ĐL rộng 2m, dài 1km (Đoạn từ Km6+650 - Km7+650)</t>
  </si>
  <si>
    <t>Kiên cố hóa mặt đường tuyến đường ĐH14.ĐL rộng 5,5m, dài 0,7Km (Đoạn từ Km0+00 - Km0+365 và Km1+300 - Km1+635)</t>
  </si>
  <si>
    <t>Quyết định số 903/QĐ-UBND ngày 14/7/2022 của UBND huyện phê duyệt chủ trương đầu tư Kiên cố hoá hệ thống đường huyện (ĐH) trên địa bàn huyện Đại Lộc, đợt 2</t>
  </si>
  <si>
    <t>5.4</t>
  </si>
  <si>
    <t>UBND Đại Thạnh</t>
  </si>
  <si>
    <t>Xây dựng cống hộp trên tuyến đường thôn ĐTh1 Đại Thạnh</t>
  </si>
  <si>
    <t>UBND Đại Nghĩa</t>
  </si>
  <si>
    <t>Bê tông hóa đường GTNT trục thôn tuyến ĐTh5 thôn Nghĩa Tây, Đại Nghĩa</t>
  </si>
  <si>
    <t>Bê tông hóa đường GTNT trục thôn tuyến ĐTh25 thôn Liên, Thuận Đại Nghĩa</t>
  </si>
  <si>
    <t>Bê tông hóa đường GTNT trục thôn tuyến ĐTh12, ĐTh8, ĐTh69 thôn Phiếm Ái, Đại Nghĩa</t>
  </si>
  <si>
    <t>UBND Đại Minh</t>
  </si>
  <si>
    <t>Bê tông hóa đường GTNT trục thôn tuyến ĐTh2, ĐTh3 Thôn Phú Phước, Đại Minh</t>
  </si>
  <si>
    <t>Bê tông hóa đường GTNT trục thôn tuyến ĐTh1, ĐTh2, ĐTh3, ĐTh6, ĐTh8, ĐTh9 thôn Lâm Yên, Đại Minh</t>
  </si>
  <si>
    <t>UBND Đại Phong</t>
  </si>
  <si>
    <t>Bê tông hóa đường GTNT trục thôn tuyến ĐTh1, ĐTh9 thôn Mỹ Phước, Đại Phong</t>
  </si>
  <si>
    <t>UBND Đại Cường</t>
  </si>
  <si>
    <t>Bê tông hóa đường GTNT trục thôn tuyến ĐTh3, ĐTh4 Thôn Ô Gia, Đại Cường</t>
  </si>
  <si>
    <t>Bê tông hóa đường GTNT trục thôn tuyến ĐTh3, ĐTh4, ĐTh7 Thôn Thanh Vân, Đại Cường</t>
  </si>
  <si>
    <t>Bê tông hóa đường GTNT trục thôn tuyến ĐTh1 Thôn Quảng Đại, Đại Cường</t>
  </si>
  <si>
    <t>Bê tông hóa đường GTNT trục thôn tuyến ĐTh1, ĐTh10 Thôn Trang Điền Gia, Đại Cường</t>
  </si>
  <si>
    <t>UBND Đại Sơn</t>
  </si>
  <si>
    <t>Bê tông hóa đường GTNT trục thôn tuyến ĐTh14,Đth15, Thôn Tân Đợi Đại Sơn</t>
  </si>
  <si>
    <t>Bê tông hóa đường GTNT trục thôn tuyến ĐTh7, ĐTh8, ĐTh9, Đth10, Đth11, ĐTh12, Đth13, Thôn Hội Khách Tây, Đại Sơn</t>
  </si>
  <si>
    <t>Bê tông hóa đường GTNT trục thôn tuyến ĐTh1, ĐTh2, ĐTh3, ĐTh4, ĐTh5, Thôn Hội Khách Đông, Đại Sơn</t>
  </si>
  <si>
    <t>Bê tông hóa đường GTNT trục xã tuyến ĐX12 Đại Nghĩa</t>
  </si>
  <si>
    <t>Bê tông hóa đường GTNT trục xã tuyến ĐX10 Đại Nghĩa</t>
  </si>
  <si>
    <t>Bê tông hóa đường GTNT trục xã tuyến ĐX3 Đại Nghĩa</t>
  </si>
  <si>
    <t>UBND Đại Đồng</t>
  </si>
  <si>
    <t>Bê tông hóa đường GTNT trục xã tuyến ĐX6 Đại Đồng</t>
  </si>
  <si>
    <t>Bê tông hóa đường GTNT trục xã tuyến ĐX5 Đại Đồng</t>
  </si>
  <si>
    <t>Bê tông hóa đường GTNT trục xã tuyến ĐX4 Đại Phong</t>
  </si>
  <si>
    <t>Bê tông hóa đường GTNT trục xã tuyến ĐX2 Đại Phong</t>
  </si>
  <si>
    <t>Bê tông hóa đường GTNT trục xã tuyến ĐX5 Đại Phong</t>
  </si>
  <si>
    <t>Bê tông hóa đường GTNT trục xã tuyến ĐX2 Đại Cường</t>
  </si>
  <si>
    <t>Bê tông hóa đường GTNT trục xã tuyến ĐX8 Đại Cường</t>
  </si>
  <si>
    <t>Bê tông hóa đường GTNT trục xã tuyến ĐX4 Đại Cường</t>
  </si>
  <si>
    <t>UBND Đại Tân</t>
  </si>
  <si>
    <t>Bê tông hóa đường GTNT trục xã tuyến ĐX6 Đại Tân</t>
  </si>
  <si>
    <t>Bê tông hóa đường GTNT trục xã tuyến ĐX4 Đại Tân</t>
  </si>
  <si>
    <t>Bê tông hóa đường GTNT trục xã tuyến ĐX11 Đại Tân</t>
  </si>
  <si>
    <t>Bê tông hóa đường GTNT trục xã tuyến ĐX2 Đại Sơn</t>
  </si>
  <si>
    <t>Bê tông hóa đường GTNT trục xã tuyến ĐX3 Đại Thạnh</t>
  </si>
  <si>
    <t>Bê tông hóa đường GTNT trục xã tuyến ĐX4 Đại Thạnh</t>
  </si>
  <si>
    <t>Bê tông hóa đường GTNT trục Ngõ xóm tuyến ĐNX6, ĐNX7, ĐNX3, thôn Hà Nha, Đại Đồng</t>
  </si>
  <si>
    <t>Bê tông hóa đường GTNT trục Ngõ xóm tuyến ĐNX13, ĐNX18, ĐNX4, ĐNX3, thôn Hà Thanh, Đại Đồng</t>
  </si>
  <si>
    <t>Bê tông hóa đường GTNT trục ngõ xóm tuyến ĐNX3 thôn Tây Gia, Đại Minh</t>
  </si>
  <si>
    <t>Bê tông hóa đường GTNT trục ngõ xóm tuyến ĐNX1, ĐNX2, ĐNX3, ĐNX4, ĐNX5, ĐNX6, ĐNX7, Đại Tân</t>
  </si>
  <si>
    <t>Bê tông hóa đường GTNT trục ngõ xóm tuyến ĐNX1, ĐNX2, ĐNX3, ĐNX4, ĐNX5, ĐNX6, ĐNX7, ĐNX8, ĐNX9, ĐNX10, ĐNX11, ĐNX12, ĐNX13, ĐNX14, Đại Sơn</t>
  </si>
  <si>
    <t>Bê tông hóa đường GTNT trục thôn tuyến ĐTh10 Đại Tân</t>
  </si>
  <si>
    <t>UBND Đại Chánh</t>
  </si>
  <si>
    <t>Bê tông hóa đường GTNT trục thôn tuyến ĐTh17 thôn Thạnh Phú, ĐTh12 thôn Đại Khương, ĐTh14 thôn tập Phước ĐTh3 thôn Thạnh Phú, Đại Chánh</t>
  </si>
  <si>
    <t>Bê tông hóa đường GTNT trục Ngõ xóm tuyến ĐNX2, ĐNX7, ĐNX8 thôn Phước Định, Đại Đồng</t>
  </si>
  <si>
    <t>Bê tông hóa đường GTNT trục Ngõ xóm tuyến ĐNX14, ĐNX10, ĐNX18, ĐNX28, thôn Lâm Tây, Đại Đồng</t>
  </si>
  <si>
    <t>Bê tông hóa đường GTNT trục Ngõ xóm tuyến ĐNX9, ĐNX8, ĐNX10, thôn Bàng Tân, Đại Đồng</t>
  </si>
  <si>
    <t xml:space="preserve">Bê tông hóa đường GTNT trục xã tuyến ĐX4 Đại Sơn </t>
  </si>
  <si>
    <t>Quyết định số 938/QĐ-UBND ngày 27/7/2022 của UBND huyện Đại Lộc về phê duyệt chủ trương đầu tư các công trình Kiên cố hoá hệ thống đường giao thông nông thôn (GTNT) trên địa bàn huyện, đợt 2</t>
  </si>
  <si>
    <t>5.3</t>
  </si>
  <si>
    <t>Cống hộp 2 cửa khẩu độ 3m qua đường ĐH3.ĐL, số lượng 01 cống</t>
  </si>
  <si>
    <t>Bổ sung mương thoát nước dọc tuyến đường ĐH13.ĐL dài 1,46 km</t>
  </si>
  <si>
    <t>Gia cố lề đường tuyến đường ĐH6.ĐL dài 1,0 km</t>
  </si>
  <si>
    <t>Gia cố lề đường dọc tuyến đường ĐH13.ĐL dài 2 km</t>
  </si>
  <si>
    <t>Gia cố lề đường tuyến đường ĐH14.ĐL dài 0,95 km</t>
  </si>
  <si>
    <t>Kiên cố hóa mặt đường ĐH5.ĐL dài 3,0 km</t>
  </si>
  <si>
    <t>Nghị quyết 122/NQ-HĐND ngày 26/4/2021 của HĐND huyện phê duyệt chủ trương đầu tư Kiên cố hoá hệ thống đường huyện (ĐH) trên địa bàn huyện Đại Lộc, đợt 1</t>
  </si>
  <si>
    <t>5.2</t>
  </si>
  <si>
    <t xml:space="preserve">Xây dựng cống hộp trên tuyến các tuyến đường ĐTh1 Đại Thạnh </t>
  </si>
  <si>
    <t xml:space="preserve">Xây dựng cống hộp trên tuyến các tuyến đường ĐTh7; ĐTh14 Đại Chánh </t>
  </si>
  <si>
    <t xml:space="preserve">Sửa chữa, mở rộng cầu trên tuyến đường ĐTh12.Đại Tân </t>
  </si>
  <si>
    <t xml:space="preserve">Bê tông hóa mặt đường GTNT tuyến đường ĐTh2 đến ĐTh 17 Đại Chánh </t>
  </si>
  <si>
    <t xml:space="preserve">Bê tông hóa mặt đường GTNT tuyến đường ĐX1.Đại Thạnh </t>
  </si>
  <si>
    <t xml:space="preserve">Bê tông hóa mặt đường GTNT tuyến đường ĐX4.Đại Chánh </t>
  </si>
  <si>
    <t xml:space="preserve">Bê tông hóa đường GTNT trục ngõ xóm các tuyến từ ĐNX3 đến ĐNX 28 Đại Thạnh </t>
  </si>
  <si>
    <t xml:space="preserve">Bê tông hóa đường GTNT trục thôn các tuyến ĐTh2 đến ĐTh 17 Đại Chánh </t>
  </si>
  <si>
    <t xml:space="preserve">Bê tông hóa đường GTNT trục thôn các tuyến ĐTh48, ĐTh30, ĐTh35, ĐTh38 Đại Thạnh </t>
  </si>
  <si>
    <t>Bê tông hóa đường GTNT trục xã tuyến ĐX3.Đại Sơn</t>
  </si>
  <si>
    <t>Bê tông hóa đường GTNT trục xã tuyến ĐX7. Đại Tân</t>
  </si>
  <si>
    <t xml:space="preserve">Bê tông hóa đường GTNT trục xã tuyến ĐX2.Đại Thạnh </t>
  </si>
  <si>
    <t xml:space="preserve">Bê tông hóa đường GTNT trục xã tuyến ĐX3.Đại Chánh </t>
  </si>
  <si>
    <t>UBND các xã</t>
  </si>
  <si>
    <t>Nghị quyết 145/NQ-HĐND ngày 20/10/2021 của HĐND huyện phê duyệt điều chỉnh chủ trương đầu tư Kiên cố hoá hệ thống đường giao thông nông thôn (GTNT) trên địa bàn huyện Đại Lộc, đợt 1</t>
  </si>
  <si>
    <t>5.1</t>
  </si>
  <si>
    <t>Đề án Kiên cố hoá hệ thống đường huyện (ĐH) và giao thông nông thôn (GTNT) theo Nghị quyết số 38/NQ-HĐND ngày 17/9/2020 của HĐND tỉnh Quảng Nam</t>
  </si>
  <si>
    <t>Trụ sở Công an xã Đại Nghĩa</t>
  </si>
  <si>
    <t>Trụ sở Công an xã Đại Tân</t>
  </si>
  <si>
    <t>Trụ sở Công an xã Đại An</t>
  </si>
  <si>
    <t>Đại Hoà</t>
  </si>
  <si>
    <t>Trụ sở Công an xã Đại Hoà</t>
  </si>
  <si>
    <t>Trụ sở Công an xã Đại Phong</t>
  </si>
  <si>
    <t>Trụ sở Công an xã Đại Đồng</t>
  </si>
  <si>
    <t>Đại Quang</t>
  </si>
  <si>
    <t>Trụ sở Công an xã Đại Quang</t>
  </si>
  <si>
    <t>Trụ sở Công an xã Đại Hiệp</t>
  </si>
  <si>
    <t>Trụ sở Công an xã Đại Sơn</t>
  </si>
  <si>
    <t>Trụ sở Công an xã Đại Thạnh</t>
  </si>
  <si>
    <t>Trụ sở Công an xã Đại Minh</t>
  </si>
  <si>
    <t>2023 Chuyển sang 2024</t>
  </si>
  <si>
    <t>Trụ sở Công an xã Đại Cường</t>
  </si>
  <si>
    <t>Trụ sở Công an xã Đại Thắng</t>
  </si>
  <si>
    <t>Công văn 1043/CAH-TH ngày 11/8/2023 của Công an Huyện Đại Lộc</t>
  </si>
  <si>
    <t>Trụ sở Công an xã Đại Chánh</t>
  </si>
  <si>
    <t>Trụ sở Công an xã Đại Hồng</t>
  </si>
  <si>
    <t>Trụ sở Công an xã Đại Hưng</t>
  </si>
  <si>
    <t>Trụ sở Công an xã Đại Lãnh</t>
  </si>
  <si>
    <t>Đề án Xây dựng Trụ sở Công an xã, thị trấn thuộc Công an tỉnh Quảng Nam theo Nghị quyết số 59/NQ-HĐND ngày 29/9/2021 của HĐND tỉnh Quảng Nam</t>
  </si>
  <si>
    <t>Truyền thông, tuyên truyền, kiểm tra, giám sát, đánh giá Chương trình</t>
  </si>
  <si>
    <t>Nâng cấp sân nền khu sinh hoạt cộng đồng thôn Yều</t>
  </si>
  <si>
    <t>Nâng cấp Công trình thuỷ lợi thôn Yều</t>
  </si>
  <si>
    <t>Hệ thống nước sạch sinh hoạt tự chảy thôn Yều</t>
  </si>
  <si>
    <t>Đất ở</t>
  </si>
  <si>
    <t xml:space="preserve">Chương trình mục tiêu quốc gia phát triển kinh tế - xã hội vùng đồng bào thiểu số và miền núi giai đoạn 2021-2025 trên địa bàn huyện </t>
  </si>
  <si>
    <t>Có danh mục riêng của Chương trình</t>
  </si>
  <si>
    <t>Chương trình mục tiêu quốc gia xây dựng Nông thôn mới giai đoạn 2021 - 2025</t>
  </si>
  <si>
    <t>NTLS xã Đại Phong</t>
  </si>
  <si>
    <t>Trung tâm PTQD&amp;CCN</t>
  </si>
  <si>
    <t>Cụm công nghiệp Ấp 5</t>
  </si>
  <si>
    <t>Trường THCS Nguyễn Trãi; HM: Khối hiệu bộ, khối bộ môn, khối nhà lớp học và các hạng mục phụ trợ</t>
  </si>
  <si>
    <t>Cầu Xuân Nam; Hạng mục: Cầu và đường 2 đầu cầu (MSDA: 7747657)</t>
  </si>
  <si>
    <t>Cầu Khe Gai huyện Đại Lộc (MSDA: 7705527)</t>
  </si>
  <si>
    <t>Cầu Trà Đức và tuyến ĐH10.ĐL (MSDA: 7814814)</t>
  </si>
  <si>
    <t>Đường giao thông khu vực trường THCS Nguyễn Trãi; Hạng mục: Nền, mặt đường (MSDA: 7800229)</t>
  </si>
  <si>
    <t>Bổ sung danh mục công trình giai đoạn 2016-2020 chuyển tiếp sang 2021-2025 để bố trí vốn đầu tư theo kết luận của Kiểm toán nhà nước tại Thông báo số 667/TB-KV III ngày 28/12/2022</t>
  </si>
  <si>
    <t>Khởi công mới</t>
  </si>
  <si>
    <t>1.3</t>
  </si>
  <si>
    <t>Thanh toán khối lượng</t>
  </si>
  <si>
    <t>1.2</t>
  </si>
  <si>
    <t>1.1</t>
  </si>
  <si>
    <t>Công trình/Dự án</t>
  </si>
  <si>
    <t>TỔNG SỐ</t>
  </si>
  <si>
    <t>NS huyện</t>
  </si>
  <si>
    <t>NS tỉnh</t>
  </si>
  <si>
    <t>Tổng số</t>
  </si>
  <si>
    <t>NSTW</t>
  </si>
  <si>
    <t>Kế hoạch vốn năm 2024</t>
  </si>
  <si>
    <t>Lũy kế bố trí đến hết năm 2023</t>
  </si>
  <si>
    <t>Ghi chú</t>
  </si>
  <si>
    <t>Tổng giải ngân 2021</t>
  </si>
  <si>
    <t>Tổng KHV 2021</t>
  </si>
  <si>
    <t>Quyết định phê duyệt dự án/BCKTKT</t>
  </si>
  <si>
    <t>Năm đầu tư</t>
  </si>
  <si>
    <t>Chủ đầu tư</t>
  </si>
  <si>
    <t>Dự kiến phân bổ giai đoạn 2021 - 2025</t>
  </si>
  <si>
    <t>Tổng mức đầu tư</t>
  </si>
  <si>
    <t>Địa Điểm</t>
  </si>
  <si>
    <t>Danh mục lĩnh vực/dự án</t>
  </si>
  <si>
    <t>TT</t>
  </si>
  <si>
    <t>(Kèm theo Nghị quyết số:              /NQ-HĐND ngày            /              /2024 của HĐND huyện Đại Lộc)</t>
  </si>
  <si>
    <t>ĐVT: Triệu đồng</t>
  </si>
  <si>
    <t>(Kèm theo Báo cáo số:              /BC-UBND ngày            /              /2024 của UBND huyện Đại Lộc)</t>
  </si>
  <si>
    <t>PHỤ LỤC 07</t>
  </si>
  <si>
    <t>DANH MỤC KẾ HOẠCH ĐẦU TƯ  CÔNG TRUNG HẠN GIAI ĐOẠN 2021 - 2025 CỦA UBND PHƯỜNG ĐIỆN BÀN ĐÔNG</t>
  </si>
  <si>
    <t>(Kèm theo Nghị quyết số:              /NQ-HĐND ngày            /              /2024 của HĐND phường Điện Bàn Đông)</t>
  </si>
  <si>
    <t>Nâng câp nhà thuốc Đông y TYT</t>
  </si>
  <si>
    <t>Điện Ngọc (cũ)</t>
  </si>
  <si>
    <t>NS phường</t>
  </si>
  <si>
    <t>Tường rào + sân nền bóng đá</t>
  </si>
  <si>
    <t>Sân nền + sửa chữa + tường rào cơ quan</t>
  </si>
  <si>
    <t>Nhà làm việc cơ quan (dãy sau)</t>
  </si>
  <si>
    <t>UBND phường Điện Ngọc (cũ)</t>
  </si>
  <si>
    <t>Bếp ăn + HT + sân nền trường MG Điện Ngọc</t>
  </si>
  <si>
    <t>Hội trường UBND phường Điện Ngọc</t>
  </si>
  <si>
    <t>Nhà vệ sinh trường Phạm Như Xương</t>
  </si>
  <si>
    <t>Sửa chữa khu vệ sinh + sân Bê tông trường THCS Dũng Sĩ Điện Ngọc</t>
  </si>
  <si>
    <t>Cửa khối nhà A gđ 2 trường  THCS Dũng Sĩ Điện Ngọc</t>
  </si>
  <si>
    <t>Sửa chữa khu vệ sinh HS và GV trường TH Lê Hồng Phong CS1</t>
  </si>
  <si>
    <t>Sơn vôi tường ráo trường THCS Dũng Sĩ Điện Ngọc</t>
  </si>
  <si>
    <t>Sân nền trường Phạm Như Xương</t>
  </si>
  <si>
    <t>CT: Trường tiểu học Phạm Như Xương, HM: Nâng cấp hội trường</t>
  </si>
  <si>
    <t>Quyết định Chủ trương đầu tư</t>
  </si>
  <si>
    <t>13/NQ-HĐND ngày 01/11/2022</t>
  </si>
  <si>
    <t>Công trình: Trường tiểu học Lê Hồng Phong, Hạng mục: Sơn lại 02 khối phòng lớp học hiện trạng; cửa đi, cửa sổ, khung hoa bảo vệ khối lớp học 02 tầng chính giữa và một số hạng mục khác liên quan</t>
  </si>
  <si>
    <t>15/NQ-HĐND ngày 20/7/2023</t>
  </si>
  <si>
    <t>7918358- Nâng cấp, sữa chữa các tuyến đường giao thông thiết yếu trong dự án làng Đại học tại Điện Ngọc, Tuyến: Từ nhà bà Sang ( THĐ ) đến nhà ông Phước</t>
  </si>
  <si>
    <t>7918360- Nâng cấp, sữa chữa các tuyến đường giao thông thiết yếu trong dự án làng Đại học tại Điện Ngọc, Tuyến: Từ bê tông nhà văn hóa đến nhà ông Võ Lành</t>
  </si>
  <si>
    <t>7918361- Nâng cấp, sữa chữa các tuyến đường giao thông thiết yếu trong dự án làng Đại học tại Điện Ngọc, Tuyến: Từ nhà ông Xuyến đến nhà bà Thế</t>
  </si>
  <si>
    <t>7918362- Nâng cấp, sữa chữa các tuyến đường giao thông thiết yếu trong dự án làng Đại học tại Điện Ngọc, Tuyến: Từ nhà ông Trình đi bê tông Tứ Hà</t>
  </si>
  <si>
    <t>7918363- Nâng cấp, sữa chữa các tuyến đường giao thông thiết yếu trong dự án làng Đại học tại Điện Ngọc, tuyến: Từ nhà ông Theo đến nhà ông Phước</t>
  </si>
  <si>
    <t>7918364- Nâng cấp, sữa chữa các tuyến đường giao thông thiết yếu trong dự án làng Đại học tại Điện Ngọc, Tuyến: Từ nhà ông Sơn đến nhà bà Thôi</t>
  </si>
  <si>
    <t>7919822- Nâng cấp, sữa chữa các tuyến đường giao thông thiết yếu trong dự án làng Đại học tại Điện Ngọc, tuyến: Từ nhà Huỳnh Trâm đến nhà Võ Tánh</t>
  </si>
  <si>
    <t>7931704- Nâng cấp, sữa chữa các tuyến đường giao thông thiết yếu trong dự án làng Đại học tại Điện Ngọc, Tuyến: Từ nhà ông Đương đi nhà ông Hùng</t>
  </si>
  <si>
    <t>7934324- Hệ thống đường điện chiếu sáng phường Điện Ngọc, tuyến: Từ nhà văn hóa Ngân Hà đến đường kênh - Khối phố Ngân Hà</t>
  </si>
  <si>
    <t>CT: Kiên cố hóa giao thông nông thôn, tuyến đường: Từ nhà văn hóa Ngân Hà đến Kênh Thanh Quýt</t>
  </si>
  <si>
    <t>CT: Kiên cố hóa giao thông nông thôn, tuyến đường: Từ Ngõ Mãng đến ngõ Tư</t>
  </si>
  <si>
    <t>7439099-Trường MG Điện Ngọc, HM: Nâng cấp, hoàn thiện sân nền</t>
  </si>
  <si>
    <t>7967274- Kiên cố hóa giao thông nông thôn ( GTNT ) năm 2022, tuyến: Từ nhà bà Trỗi đến nhà bà Thẩm</t>
  </si>
  <si>
    <t>7967275- Kiên cố hóa giao thông nông thôn ( GTNT ) năm 2022, tuyến: Từ nhà ông Huỳnh Dự đến đường Mai Đăng Chơn</t>
  </si>
  <si>
    <t>7967278- Kiên cố hóa giao thông nông thôn ( GTNT ) năm 2022, tuyến: Từ đường Phạm Như Xương đến cống mương Xưởng</t>
  </si>
  <si>
    <t>7967279-Kiên cố hóa giao thông nông thôn ( GTNT ) năm 2022, tuyến: Từ nhà ông Nghệ đến nhà bà Võ Thị Mười</t>
  </si>
  <si>
    <t>7967280: Kiên cố hóa giao thông nông thôn ( GTNT ) năm 2022, tuyến: Từ nhà văn hóa Viêm Đông đến nhà thờ tộc Đặng</t>
  </si>
  <si>
    <t>7937281- Kiên cố hóa giao thông nông thôn ( GTNT ) năm 2022, tuyến: Từ đường Mai Đăng Chơn đến nhà ông Võ Xược</t>
  </si>
  <si>
    <t>22/NQ-HĐND ngày 06/8/2021</t>
  </si>
  <si>
    <t>07/NQ-HĐND ngày 08/7/2022</t>
  </si>
  <si>
    <t>Chương trình GTNĐ</t>
  </si>
  <si>
    <t>7992783- Nâng cấp, sữa chữa trường TH Lê Hồng Phong, HM: Nâng cấp, cải tạo sân nền, hệ thống thoát nước, cột cờ</t>
  </si>
  <si>
    <t>CT: Nâng cấp, SC trụ sở LV phường Điện Ngọc, HM: Nâng cấp cải tạo phòng họp trực tuyến, kho lưu trữ HS, NC thay mới hệ thống cửa phòng làm việc dãy nhà ch</t>
  </si>
  <si>
    <t>14/NQ-HĐND ngày 01/11/2022</t>
  </si>
  <si>
    <t>05/NQ-HĐND ngày 13/5/2023</t>
  </si>
  <si>
    <t>Trụ sở làm việc UBND phường Điện Ngọc, Hạng mục: Sữa chữa nâng cấp bảng tên, mái nhà xe, lan can cầu thang và ốp men tường tầng 01 nhà làm việc 02 tầng, tường rào mặt sau</t>
  </si>
  <si>
    <t>07/NQ-HĐND ngày 13/5/2023</t>
  </si>
  <si>
    <t>Đường từ Trỗi Chánh đến kênh vườn Chín Em, dài: 205m</t>
  </si>
  <si>
    <t>Đường bê tông từ Ngân Hà đến Đồng Nghễ, dài: 351m</t>
  </si>
  <si>
    <t>Kênh Gò Đá – Vườn Thân- TB Tứ Câu, dài: 100m</t>
  </si>
  <si>
    <t>Kênh Vùng 1 Đồng Du, dài: 275m</t>
  </si>
  <si>
    <t>Kênh Huỳnh Đạt – Rộc Mỹ- TB Tứ Câu, dài: 100m</t>
  </si>
  <si>
    <t xml:space="preserve">Công trình: Nâng cấp, sửa chữa nhà văn hoá Viêm Minh </t>
  </si>
  <si>
    <t>Cải tạo sân nền, cây xanh, bồn hoa Trường tiểu học Phạm Như Xương</t>
  </si>
  <si>
    <t>Công trình: Nâng cấp, sửa chữa nhà văn hoá khối phố  Viêm Đông.</t>
  </si>
  <si>
    <t>Công trình: Nâng cấp, sửa chữa trạm biên phòng Viêm Đông</t>
  </si>
  <si>
    <t>Đường GTNT tuyến từ Miếu Ông đến nhà ông Tới</t>
  </si>
  <si>
    <t>Đường GTNT tuyến từ nhà Ông Kỹ đến nhà Ông Tư</t>
  </si>
  <si>
    <t>Đường GTNT tuyến từ nhà Ông Hậu đến Nhà ông Đông</t>
  </si>
  <si>
    <t>Đường GTNT tuyến từ nhà ông Hoàng đến nhà ông Huỳnh</t>
  </si>
  <si>
    <t>Đường GTNT tuyến từ nhà ông Theo đến nhà ông Thái</t>
  </si>
  <si>
    <t>Đường GTNT tuyến từ nhà ông Vân đến nhà ông Thắng</t>
  </si>
  <si>
    <t>Nâng cấp, sửa chữa và cải tạo đường giao thông nông thôn tuyến đường từ đường Trần Hưng Đạo (ĐT607A) đi Cầu Sắt</t>
  </si>
  <si>
    <t xml:space="preserve">Công trình: Trụ sở làm việc UBND phường Điện Ngọc,
 Hạng mục: Nâng cấp phòng làm việc dãy nhà để xe 
</t>
  </si>
  <si>
    <t>Đường trục chính GTNĐ – Tổ 6,7 Ngân Giang đi Bàu Xe trong. Hạng mục: Nền đường và công trình</t>
  </si>
  <si>
    <t>: Nâng cấp, mở rộng tuyến GTNT đường từ Điện máy xanh đến nhà ông Nhất, khối phố Viêm Trung. Hạng mục: Nền mặt đường và công trình trên tuyến</t>
  </si>
  <si>
    <t>Tu bổ di tích Bàu Sen - Lăng Bà làng Viêm Minh</t>
  </si>
  <si>
    <t>Tuyến dọc kênh Bàu Minh Hạng mục: Nền đường và cống</t>
  </si>
  <si>
    <t>Nâng cấp, sửa chữa trường Mẫu giáo Điện Ngọc Cụm Viêm Minh, Hạng mục: Thay mái tôn, thay cửa, chống thấm sê nô mái, cải tạo nền và các hạng mục liên quan.</t>
  </si>
  <si>
    <t>Nâng cấp, sửa chữa trường Mẫu giáo Điện Ngọc (Cụm chính - Ngọc Vinh), Hạng mục: Cải tạo thay tôn, đóng trần, sơn vôi và hệ thống điện dãy 05 phòng học, dãy hiệu bộ và hạng mục có liên quan khác.</t>
  </si>
  <si>
    <t>07/NQ-HĐND ngày 15/3/2024</t>
  </si>
  <si>
    <t>08/NQ-HĐND ngày 15/3/2024</t>
  </si>
  <si>
    <t>09/NQ-HĐND ngày 15/3/2024</t>
  </si>
  <si>
    <t>10/NQ-HĐND ngày 15/3/2024</t>
  </si>
  <si>
    <t>11/NQ-HĐND ngày 15/3/2024</t>
  </si>
  <si>
    <t>12/NQ-HĐND ngày 15/3/2024</t>
  </si>
  <si>
    <t>13/NQ-HĐND ngày 15/3/2024</t>
  </si>
  <si>
    <t>14/NQ-HĐND ngày 15/3/2024</t>
  </si>
  <si>
    <t>15/NQ-HĐND ngày 15/3/2024</t>
  </si>
  <si>
    <t>17/NQ-HĐND ngày 20/7/2023</t>
  </si>
  <si>
    <t>21/NQ-HĐND ngày 12/7/2024</t>
  </si>
  <si>
    <t>Trường TH Phạm Như Xương; Hạng mục: Nâng cấp, cải tạo nhà vệ sinh hiện trạng và một số hạng mục khác có liên quan</t>
  </si>
  <si>
    <t>CT:Trường THCS Dũng Sĩ Điện Ngọc, Hạng mục: Thay mới hệ thống cửa đi, cửa sổ, khung hoa bảo vệ khối lớp học 02 tầng phía đông và một số hạng mục khác</t>
  </si>
  <si>
    <t>Trường Mẫu giáo Điện Ngọc, hạng mục: Nâng cấp sữa chữa phòng lớp học và các hạng mục khác liên quan</t>
  </si>
  <si>
    <t>Trường mẫu giáo Điện Ngọc, hạng mục: Mái che, nền sân và các hạng mục phụ trợ</t>
  </si>
  <si>
    <t>Trường THCS Dũng Sĩ Điện Ngọc, Hạng mục: Tường rào, bồn hoa, sân nền và các hạng mục phụ trợ,</t>
  </si>
  <si>
    <t>06/NQ-HĐND ngày 13/5/2023</t>
  </si>
  <si>
    <t>13/NQ-HĐND ngày 20/7/2023</t>
  </si>
  <si>
    <t>14/NQ-HĐND ngày 20/7/2023</t>
  </si>
  <si>
    <t>GPMB Tuyến Đinh Dũng - ĐT607A (Trần Ngọc )</t>
  </si>
  <si>
    <t>GPMB khu khai thác Quỹ đất Khối phố Cổ An Đông</t>
  </si>
  <si>
    <t>Điện Nam Đông (cũ)</t>
  </si>
  <si>
    <t>GPMB Tuyến ĐT 607A- Cụm CN An lưu</t>
  </si>
  <si>
    <t>XD tường rào, cổng Trường THCS Đinh Châu</t>
  </si>
  <si>
    <t>BTGTNT tuyến TTHC nối dài</t>
  </si>
  <si>
    <t>BTGTNT tuyến Đinh Dũng - ĐT 607A</t>
  </si>
  <si>
    <t>GPMB tuyến ĐT 607A- Điện N Trung</t>
  </si>
  <si>
    <t>GPMB tuyến Đoàn Khả - Trụ sở UBND</t>
  </si>
  <si>
    <t>GPMB tuyến Trụ sở UBND - Trạm y tế</t>
  </si>
  <si>
    <t>GPMB tuyến ĐT 607A - Thân Tiến</t>
  </si>
  <si>
    <t>GPMB khai thác quỹ đất các khu xen cư</t>
  </si>
  <si>
    <t>BTGTNT Tuyến ĐT 607A - Điện Nam Trung</t>
  </si>
  <si>
    <t>GPMB tuyến ĐT607A - Trung tâm sát hoạch lái xe</t>
  </si>
  <si>
    <t>GPMB tuyến ĐT 607A - Bà Kim</t>
  </si>
  <si>
    <t>Lắp ráp hệ thống Camera các nút giao thông nội thị</t>
  </si>
  <si>
    <t>Điều chỉnh quy hoạch chi tiết Xd 1/500 KDC TTHC phường Điện Nam Đông</t>
  </si>
  <si>
    <t>UBND phường Điện Nam Đông (cũ)</t>
  </si>
  <si>
    <t>Trường THCS ĐInh Châu, hm:Giải phóng mặt bằng, xây dựng tường rào, cổng ngõ, kè chắn đất và các hạng mục khác có liên quan</t>
  </si>
  <si>
    <t>-San lấp mặt bằng trường Đinh Châu, hm: đắp đất, san nền</t>
  </si>
  <si>
    <t>Xây dựng tường rào 3 mặt bên Trường TH Hồ Xuân Phương</t>
  </si>
  <si>
    <t>8061595-Điện chiếu sáng tuyến đường Lê Trí Viễn (TTHC phường) và tuyến đường từ Trần Thủ Độ đến TT nuôi dưỡng trẻ khuyết tật</t>
  </si>
  <si>
    <t>8118859-Điện chiếu sáng từ dốc Ngã ba Lai nghi đến nhà ông Đoàn Dũng, tuyến ĐT 607 đến nhà ông Ngô Văn Trịnh</t>
  </si>
  <si>
    <t>7970782 - Khu VH-TT phường Điện Nam Đông, hm: Tường rao, cổng ngõ mặt phía trước Sân vận Động</t>
  </si>
  <si>
    <t>Trường tiểu học Hồ Xuân Phương, hm: xây bếp ăn bán trú</t>
  </si>
  <si>
    <t>7918356 - Kiên cố hóa giao thông nông thôn (GTNT) năm 2021 tuyến nhà bà Cơ đến nhà Ông Hân</t>
  </si>
  <si>
    <t>7922026 - Kiên cố hóa giao thông nông thôn (GTNT) năm 2021 tuyến nhà từ đường ĐT 607A đến nhà ông Cỗ</t>
  </si>
  <si>
    <t>7922027 - Kiên cố hóa giao thông nông thôn (GTNT) năm 2021 tuyến nhà bà Bán đến nhà Bà Thảo</t>
  </si>
  <si>
    <t>8026211-Tuyến đường ĐH9 đến Văn Hiền thuộc chương trình đầu tư trục chính GTNĐ giai đoạn 2022-2026 (thực hiện năm 2022-2023)</t>
  </si>
  <si>
    <t>8105329-Kênh tuyến DH9 đi ông Xứng</t>
  </si>
  <si>
    <t>7918200 - Kênh thoát nước KDC Cổ An Đông-ĐT 607A- Phường Điện Nam Đông</t>
  </si>
  <si>
    <t>7934930-Trường MG Điện Nam Đông-Đ.N.Đông.HM: Xây tường rào cổng ngõ sân nền</t>
  </si>
  <si>
    <t>7912332-Trụ sở UBND phường Điện Nam Đông, hm: Cải tạo phòng tiếp dân, xây mới nhà kho và thay cửa nhà 2 tầng</t>
  </si>
  <si>
    <t>7804415-Giải phóng MB trường
 THCS Điện Nam Đông</t>
  </si>
  <si>
    <t>Xây dựng Khu Văn hóa - Thể thao phường Điện Bàn Đông</t>
  </si>
  <si>
    <t>Nâng cấp, sữa chữa Trường Mẫu Giáo (Điểm trường trung tâm)</t>
  </si>
  <si>
    <t>7979320-Hồ bơi và các hạng mục kèm theo, hm: Xây dựng mới hồ bơi, mái che...</t>
  </si>
  <si>
    <t>Cải tạo nâng cấp đường trục chính</t>
  </si>
  <si>
    <t>Cải tạo nâng cấp hệ thống chiếu sáng, vỉa hè và hệ thống thoát nước đường trục chính cơ quan</t>
  </si>
  <si>
    <t>7965537 - Nhà văn hóa khối phố Cổ An Tây, hm: Bổ sung cửa, hệ thống điện, bê tông lối đi và cải tạo khu vệ sinh</t>
  </si>
  <si>
    <t>7965538 - Nhà văn hóa khối phố Cổ An Đông, hm: Xây dựng tường rào mặt trước, bê tông sân nền và xây dựng khu vệ sinh</t>
  </si>
  <si>
    <t>8019406-Khu VH-TT phường Điện Nam Đông, hm: Xây dựng nâng cấp tường rào 3 mặt SVĐ của phường</t>
  </si>
  <si>
    <t>8029722-Nâng cấp, sửa chữa trụ sở UBND Phường</t>
  </si>
  <si>
    <t>Xây dựng tiểu công viên Lai Nghi</t>
  </si>
  <si>
    <t xml:space="preserve">8123932-Tường rào mặt sau 
UBND phường </t>
  </si>
  <si>
    <t>7992791 - Thay mái tôn 2 Khối lớp học trường mẫu giáo Điện Nam Đông</t>
  </si>
  <si>
    <t>8041512-Trường TH Hồ Xuân Phương P Điện Nam Đông(HM: thay mái tôn, HT chống sét,chống thấm sàn...)</t>
  </si>
  <si>
    <t>8044646-Nâng cấp tuyến đường giao thông nông thôn từ Nhà ông Sỹ đến CCN An Lưu</t>
  </si>
  <si>
    <t>8044649-Nâng cấp tuyến mương thoát nước trong KDC từ nhà ông Nguyễn Tình (Khối CA Đông) đến nhà bà Thân Thị Chừng (Khối CAT)</t>
  </si>
  <si>
    <t>8067373-Điều chỉnh cục bộ QH chi tiết (1/500) KDC Thương Mại Và DV Thương Tín</t>
  </si>
  <si>
    <t>8096770- Nạo vét kênh tiêu
 cánh đồng Điện Nam Đông</t>
  </si>
  <si>
    <t>8112915-Nâng cấp đường 607B
 đến nhà ông Đoàn Dũng</t>
  </si>
  <si>
    <t>8099110-Tuyến GTNĐ Bá Kỵ đến Quế Sơn</t>
  </si>
  <si>
    <t>8110576-Xây mới nhà đa năng phường</t>
  </si>
  <si>
    <t>8119896-XD Tường rào cổng
 ngỏ trường MG CS1</t>
  </si>
  <si>
    <t>8143090- Nâng cấp, sửa chữa và cải tạo đường GTNT tuyến KDC khối Cổ An Tây (tuyến từ NVH đến ông Định và tuyến NVH đến nhà Bà Hồng)</t>
  </si>
  <si>
    <t>Đầu tư xây dựng sân bóng đá cỏ nhân tạo và các hạng mục liên quan</t>
  </si>
  <si>
    <t>Nguồn khác</t>
  </si>
  <si>
    <t>Trường TH Hồ Xuân Phương, hạng mục: Nhà ăn bán trú</t>
  </si>
  <si>
    <t>Nâng câps sữa chữa HT UBND phường</t>
  </si>
  <si>
    <t>8104096-Nâng cấp mở rộng đường tuyến từ ĐT 607B vào trường mẫu giáo Điện Nam Đông (cs2)</t>
  </si>
  <si>
    <t>7934940 - Bê tông trục đường bê tông nội đồng, tuyến Khai Hoang - bầ Sa Hạ - Điện Nam Đông</t>
  </si>
  <si>
    <t>7934941 - Bê tông trục đường bê tông nội đồng, tuyến ĐT608-Nam La - Điện Nam Đông</t>
  </si>
  <si>
    <t>7932987 - Cải tạo nâng cấp tuyến đường GTNT nhà Ô.Dương Tiến-Lê Viết Phước Khối 7-Đ.N.Đông</t>
  </si>
  <si>
    <t>7931605-Trụ sở UBND phường Điện Nam Đông, hm: Cải tạo lát gạch và thay cửa khối nhà Hội trường</t>
  </si>
  <si>
    <t>7978558 - Đường giao thông nông thôn (GTNT) 2022. Tuyến đường: Từ Ông Tiến đến Bà Ngôn</t>
  </si>
  <si>
    <t>7978560 - Đường giao thông nông thôn (GTNT) 2022. Tuyến đường: Từ nhà bà Hường đến Ông Phu</t>
  </si>
  <si>
    <t>7976076 - Đường GTNT 2022 tuyến từ nhà Ông Vâng đến Ông Bình Phường Điện Nam Đông</t>
  </si>
  <si>
    <t>8046987-Nâng cấp,SC nền chợ Lai nghi cũ thành đường GT nội thị Phường Điện Nam Đông</t>
  </si>
  <si>
    <t>1963.8059668-Hỗ trợ đối với người có công cách mạng về nhà ở trên địa bàn tỉnh Quảng Nam tại phường Điện Nam Đông, Thị xã Điện Bàn</t>
  </si>
  <si>
    <t>8071047- Hỗ trợ xây dựng chòi/phòng trú bão, lũ lụt giai đoạn 2021-2025 tại phường Điện Nam Đông</t>
  </si>
  <si>
    <t>8107206-Kênh Vườn-Khai 
Hoang-TB Vĩnh Điện</t>
  </si>
  <si>
    <t>8107238-Kênh Ông chữ - bà 
Trối-TB Vĩnh Điện</t>
  </si>
  <si>
    <t>8123335-Cổng chào TTHC 
phường</t>
  </si>
  <si>
    <t>Xây dựng sân vận động phường(Bình Ninh)</t>
  </si>
  <si>
    <t>Xây dựng cơ quan làm việc Công an</t>
  </si>
  <si>
    <t>Hổ trợ cơ sở vật chất NVH 03 khối</t>
  </si>
  <si>
    <t>GPMB, xây dựng 4 tuyến giao thông KTTC</t>
  </si>
  <si>
    <t>Xây dựng tường rào, công, sân trường Nguyễn Đức An</t>
  </si>
  <si>
    <t>Mua sắm trang thiết bị cơ quan</t>
  </si>
  <si>
    <t>Nâng cấp nhà làm việc UBND</t>
  </si>
  <si>
    <t>Xây dựng  HTKT thoát nước khu dân cư</t>
  </si>
  <si>
    <t xml:space="preserve">GTNĐ Tuyến bà Thị đến Gò Hống  </t>
  </si>
  <si>
    <t>GTNĐ Tuyến bờ đạc đến mương tiêu Phong Hồ</t>
  </si>
  <si>
    <t>GTNĐ Tuyến bờ đạc đến Điện thắng</t>
  </si>
  <si>
    <t xml:space="preserve">GTNT Tuyến ĐT 607A  đến cống Triêm </t>
  </si>
  <si>
    <t>GTNT Tuyến mương Tư Sâm đến bà Hường</t>
  </si>
  <si>
    <t>GTNT Tuyến nhà ông Đây đến cống thuỷ lợi</t>
  </si>
  <si>
    <t>GTNT Tuyến bà Xữ đến bà Minh</t>
  </si>
  <si>
    <t>BTKM Tuyến KN7 đến Chùm Bàu</t>
  </si>
  <si>
    <t xml:space="preserve">Trường THCS Nguyễn Đức An </t>
  </si>
  <si>
    <t xml:space="preserve">Sửa chữa khối nhà UBND, UBMTTQVN phường </t>
  </si>
  <si>
    <t xml:space="preserve">Nâng cấp sân nền  UBND Phường </t>
  </si>
  <si>
    <t xml:space="preserve">Nâng cấp mương thoát nước UBND Phường </t>
  </si>
  <si>
    <t>Điện Nam Bắc (cũ)</t>
  </si>
  <si>
    <t>UBND phường Điện Nam Bắc (cũ)</t>
  </si>
  <si>
    <t>Nâng cấp sửa chữa nhà làm việc BCH quân sự phường Điện Nam bắc</t>
  </si>
  <si>
    <t xml:space="preserve">Nâng cấp sửa chữa hội trường phường Điện Nam Bắc </t>
  </si>
  <si>
    <t xml:space="preserve">Hệ thống Điện chiếu sáng KDC tuyến Bà Sử - Phan Châu </t>
  </si>
  <si>
    <t xml:space="preserve">Hệ thống Điện chiếu sáng KDc tuyến nhà ông Nguyễn Đức Tránh - cẩm Sa </t>
  </si>
  <si>
    <t xml:space="preserve">Nâng cấp sửa chữa tường rào, cỗng ngõ mương thoát nước trường Mẫu giáo Điện Nam Bắc </t>
  </si>
  <si>
    <t>GTNĐ từ vùng làng Đội 5 đến cầu Phong Hồ</t>
  </si>
  <si>
    <t>Nghị quyết   /NQ-HDND ngày 12/01/2021</t>
  </si>
  <si>
    <t xml:space="preserve">Nâng cấp sân nền , trồng cây xanh khuôn viên trụ sở UBND phường </t>
  </si>
  <si>
    <t>Phường Điện Nam Bắc (cũ)</t>
  </si>
  <si>
    <t>NQ số 06/NQ-HĐND ngày 08/7/2022</t>
  </si>
  <si>
    <t xml:space="preserve">Cống hộp kín đấu nối ĐT 607 ( Tuyến mương thoát nước đấu nối ĐT 607A đến nhà ông Phạm Đức Thuận ) ( Cống phó Kiến) </t>
  </si>
  <si>
    <t>Cống hộp kín đấu nối ĐT 607 ( Tuyến mương thoát nước đấu nối ĐT 607A đến kênh KN2 (cống 2A)</t>
  </si>
  <si>
    <t xml:space="preserve">GTNT 2022. Tuyến ĐT 607A đến nhà ông Thuận </t>
  </si>
  <si>
    <t xml:space="preserve">GTNT 2022. Tuyến  đường từ quán Quỳnh Hương  đến KCN Điện Nam - Điện Ngọc </t>
  </si>
  <si>
    <t xml:space="preserve">GTNT 2022. Tuyến ĐT 607A ( Bà Kỳ ) đến KCN Điện Nam - Điện Ngọc </t>
  </si>
  <si>
    <t xml:space="preserve">GTNT2022. Tuyến ĐT607Ađến nhà thờ Nguyễn Thanh </t>
  </si>
  <si>
    <t xml:space="preserve">Sửa chữa tuyến kênh từ cống Hôn - Ngõ Đâu </t>
  </si>
  <si>
    <t xml:space="preserve">Kênh từ Thủy Trung Đến Bờ Đạt </t>
  </si>
  <si>
    <t xml:space="preserve">Kênh Điện Thắng Nam - Thủy Châu </t>
  </si>
  <si>
    <t xml:space="preserve">Nhà Bia ghi danh liệt sĩ phường Điện nam Bắc </t>
  </si>
  <si>
    <t xml:space="preserve">GTNT . Tuyến nhà bà Hà Thị xiêm đến nhà ông Trần Công </t>
  </si>
  <si>
    <t>NQ số   /NQ-HĐND ngày 3/2023</t>
  </si>
  <si>
    <t xml:space="preserve">Tu bổ di tích địa điểm trận đánh  7 Liệt sĩ Điện Nam </t>
  </si>
  <si>
    <t>NQ số   /NQ-HĐND ngày 6/2023</t>
  </si>
  <si>
    <t xml:space="preserve">GTNT năm 2023. Tuyến nhà ông Đang - ông lai . KP 2A </t>
  </si>
  <si>
    <t>GTNT 2023. Tuyến từ nhà ông Tuấn - nhà thờ Tộc Nguyễn Thanh . KP 2A</t>
  </si>
  <si>
    <t xml:space="preserve">Nâng cấp GTNT ( Đoạn từ nhà ông Trần tải đi KN 2) Bình Ninh </t>
  </si>
  <si>
    <t xml:space="preserve">GTNT 2023. Tuyến từ nhà bà Ninh đến nhà ông Nguyễn Đức Giáo. KP Bình Ninh </t>
  </si>
  <si>
    <t xml:space="preserve">Trường TH Phan Ngọc Nhân . HM: Nâng cấp , CT nhà vệ sinh hiện trạng </t>
  </si>
  <si>
    <t>Trường mấu giáo Điện Nam Bắc. HM: TM mái tôn , sê nô chống thấm …</t>
  </si>
  <si>
    <t xml:space="preserve">GTNT . Tuyến từ trục chính vào KCN đến Trạm y tế phường </t>
  </si>
  <si>
    <t>NQ số 08/NQ-HĐND ngày 10/7/2024</t>
  </si>
  <si>
    <t>Sửa chữa tuường rào, cỗng ngõ, hệ thống thoát nước , nền xe….</t>
  </si>
  <si>
    <t xml:space="preserve">GTNT. Tuyến Ông thuận - ông Bốn </t>
  </si>
  <si>
    <t>GTNĐ : Tuyến Biền tảo đến Ục Lỡ , Khối phố Bình Ninh</t>
  </si>
  <si>
    <t>GTNĐ : Tuyến KN 6 đến Chàm bầu, Khối phố 2A</t>
  </si>
  <si>
    <t>GTNĐ : Tuyến Bền đò đội 5 đến cầu Phong Hồ, Khối Cẩm Sa</t>
  </si>
  <si>
    <t>NQ số 17-HĐND ngày 20/9/2024</t>
  </si>
  <si>
    <t xml:space="preserve">Nhà kho lưu trữ nội bộ  - Trụ sở hành chính phường Điện Nam Bắc; Địa điểm : Khối phố 2A, phường Điện Nam Bắc, thị xã Điện Bàn, tỉnh Quảng Nam </t>
  </si>
  <si>
    <t>Tuyến đường từ tường rào KCN Điện Nam - Điện Ngọc đến nghĩa địa phường , khối phố Cẩm Sa</t>
  </si>
  <si>
    <t xml:space="preserve">Tuyến đường từ nhà ông năm đến nhà ông thời , Khối phố Cẩm sa </t>
  </si>
  <si>
    <t>NQ số /NQ-HĐND ngày    /   /2025</t>
  </si>
  <si>
    <t xml:space="preserve">GTNT . Tuyến Bà qua - bà thảo </t>
  </si>
  <si>
    <t xml:space="preserve">GTNt . Tuyến Ông Phước- ông Lộc </t>
  </si>
  <si>
    <t xml:space="preserve">Kênh mương tuyến KN7-trạm bơm Đông Hồ </t>
  </si>
  <si>
    <t xml:space="preserve">Chợ và các hạng mục phụ trợ xung quanh chợ Điện nam Bắc </t>
  </si>
  <si>
    <t xml:space="preserve">Đầu tư nâng cấp tuyến đường từ QL 1A đến KDC PHT (cũ) </t>
  </si>
  <si>
    <t>Trục chính giao thông nội đồng
 - Tuyến từ ông Kiều Đình Tân 
đến giáp Điện Nam Bắc thuộc 
Chương trình xây dựng hạ tầng nông nghiệp, nông thôn, đô thị năm 2024</t>
  </si>
  <si>
    <t>Dự án đường bê tông giao thông dân sinh (nối từ đường quy hoạch chợ ĐNB đến nhà ông Nguyễn Thanh Liễu)</t>
  </si>
  <si>
    <t>Trường TH Hồ Văn Biển (cở chính); hạng mục: Cải tạo khối nhà lớp học hiện trạng 02 tầng 6 phòng</t>
  </si>
  <si>
    <t>Nâng cấp, mở rộng đường từ ĐT607B đến nhà bà Mỹ (GĐ1). Lý trình: Km0+00-Km0+330</t>
  </si>
  <si>
    <t>Trường TH Hồ Văn Biển (cơ sở Hà Quảng Bắc); Hạng mục: Sữa chưa hề thống mái ngói, thay cửa, đống la phông, sơn vôi dãy lớp học 5 phòng</t>
  </si>
  <si>
    <t>Nhà làm việc, sinh hoạy cho lực lượng dân quân Biển</t>
  </si>
  <si>
    <t>Trụ sở làm việc UBND phường Điện Dương; Hạng mục: Cải tạo chống thấm, thay mái tôn khối nhà chính 02 tầng và cải tạo chống thấm mái hội trường</t>
  </si>
  <si>
    <t>Trường TH Văn Thanh Tùng ( cơ sở 1);hạng mục: Láy gạch, sơn vôi, thay mái tôn, xây mới trụ cờ và bê tông sân nền</t>
  </si>
  <si>
    <t>Trường THCS Lê ngọc Giá; Hạng mục: Sữa chữa dãy phòng chức năng</t>
  </si>
  <si>
    <t>Trạm y tế phường Điện Dương; Hạng mục: cải tạo khối n hà hiện trạng 02 tâng và xây mới khu vệ sinh</t>
  </si>
  <si>
    <t>Trường mẫu giáo Điện Dương (cơ sở HMĐA); Hạng mục: Cải tạo chống thấm, lăn sơn 02 phòng học</t>
  </si>
  <si>
    <t>Trường TH Văn Thanh Tùng (cơ sở 1); hạng mục: Xây dựng mới nhà vệ sinh học sinh</t>
  </si>
  <si>
    <t>Kiên cố hoá giao thông nông thôn năm 2021; Tuyến từ nhà thờ tộc Nguyễn đến nhà ông Thanh</t>
  </si>
  <si>
    <t>Kiên cố hoá giao thông nông thôn năm 2021; Tuyến từ nhà ông Tùng đến nhà ông Khoa</t>
  </si>
  <si>
    <t>Kiên cố hoá giao thông nông thôn năm 2021; Tuyến từ nhà ông Trung đến nhà bà Ký</t>
  </si>
  <si>
    <t>Nghĩa trang Liệt sĩ phường Điện Dương</t>
  </si>
  <si>
    <t>Cải tạo sân nền, lối đi NTLS</t>
  </si>
  <si>
    <t>Xây mới tường rào, nhà xe, hệ thống thoát nước UBND phường</t>
  </si>
  <si>
    <t>Đường GT tuyến Ông Ý - Ông Lương; Ông Một - Ông Hùng; Bà Bãi - Bà Tứ</t>
  </si>
  <si>
    <t>Đường GT tuyến từ Lưu Thị Thanh đến Nguyễn Văn Lưu</t>
  </si>
  <si>
    <t>Đường GTNT tuyến ĐH8 đến bà Đặng Thị Trịnh</t>
  </si>
  <si>
    <t xml:space="preserve">Sửa nhà làm việc BCHQS, lát gạch sân nền UBND </t>
  </si>
  <si>
    <t>Phường Điện Dương (cũ)</t>
  </si>
  <si>
    <t>UBND phường Điện Dương (cũ)</t>
  </si>
  <si>
    <t>Trường mẫu giáo Điện Dương (cơ sở HMĐA); Hạng mục: Cải tạo chống thấm sơn vôi khối nhà 3 phòng học hiện trạng và lát gạch sân nền sơn vôi tường rào cổng ngõ</t>
  </si>
  <si>
    <t>Nâng cấp cải tạo Di Tích Lịch Sử chiến thắng chợ Cầu; Hạng mục: nâng cấp cải tạo tường rào cổng ngõ sân nền</t>
  </si>
  <si>
    <t>Nhà bia tưởng niệm đồng bào bị thảm sát tại nhà thờ tộc Đinh; Hạng mục: cải tạo sơn vôi tường rào cổng ngõ sân nền</t>
  </si>
  <si>
    <t>Mương hộp thoát nước khu dân cư Hà My Trung</t>
  </si>
  <si>
    <t>Mương hộp thoát nước khu dân cư Tân Khai - Hà My Tây (GĐ1)</t>
  </si>
  <si>
    <t>Nâng cấp, mở rộng đường từ ĐT607B đến nhà bà Mỹ (GĐ2). Lý trình: Km0+330-Km0+600</t>
  </si>
  <si>
    <t>Di tích lịch sử Xóm Tây phường Điện Dương; Hạng mục: Cải tạo nâng cấp và sơn vôi tường rào, nhà Bia</t>
  </si>
  <si>
    <t>Nghĩa trang liệt sỹ phường Điện Dương; Hạng mục: sơn vôi tượng đài nhà bia, tường rào cổng ngoc và cac hạng mục khác có liên quan</t>
  </si>
  <si>
    <t>Trường TH Hồ Văn Biển; Hạng mục: Nâng cấp lăn sơn tường rào, cổng ngõ (cơ sở chính)</t>
  </si>
  <si>
    <t>Nâng cấp mở rông đường từ ĐT607b đến nhà bà Mỹ (GĐ3). Km0+600-Km1+6,5</t>
  </si>
  <si>
    <t>Nâng cấp, cải taoh trụ sở UBND phường; hạng mục: Lát gạch sân nề, xây mới mương thoát nước, di dời nhà xe và sơn vôi các khối nhà làm việc</t>
  </si>
  <si>
    <t>Đường từ nhà ông Thi đến nhà bà Nhạn thuộc chương trình kiên cố hoá đường GTNT giai đoạn 2021-2025 (thực hiện năm 2022)</t>
  </si>
  <si>
    <t>Đường từ nhà tộc Trần đến nhà bà Thảo thuộc chương trình kiên cố hoá đường GTNt giai đoạn 2021-2025 (thực hiện năm 2022)</t>
  </si>
  <si>
    <t>Đường từ đường số 35 đến ĐT607B thuộc chương trình kiên cố hoá đường GTNT giai đoạn 2021-2025 (thực hiện năm 2022)</t>
  </si>
  <si>
    <t>Trường THCS Lê Ngọc Giá; Hạng mục: Cải tạo sân nền và mương thoát nước</t>
  </si>
  <si>
    <t>Trường TH Hồ Văn Biển; Hạng mục: Cải tạo hệ thôgns mương thoát nước, thay mái tôn khối nhà lớp học và các hạng mục khác liên quan</t>
  </si>
  <si>
    <t>Trường TH Văn Tanh Tùng; Hạng mục: Sửa chữa hệ thống mái tôn và nâng cấp nhà vệ sinh ( Hà My Đông A)</t>
  </si>
  <si>
    <t>Đường GTNT Tuyến đường bê tông số 7</t>
  </si>
  <si>
    <t>Đường GTNT Tuyến đường bê tông số 18</t>
  </si>
  <si>
    <t>Xây mơi bếp ăn Mẫu giáo</t>
  </si>
  <si>
    <t>Cải tạo sân trường, nhà xe CBNV và hệ thống của khối nhà lớp học trường Võ Như Hưng</t>
  </si>
  <si>
    <t>Đường GTNT từ cầu chui KN1 đến Huỳnh Thiên</t>
  </si>
  <si>
    <t>Đường GT từ Ông Ấn đến Bà Hoa</t>
  </si>
  <si>
    <t>Đường GTNT tuyến Ông Cũng đến Ông Trí</t>
  </si>
  <si>
    <t>Cải tạo thay cửa Hội trường, sơn vôi, đấu nối nước sạch y tế, công an</t>
  </si>
  <si>
    <t>17/NQ-HĐND ngày 28/7/2021</t>
  </si>
  <si>
    <t>Sữa chữa cải tạo 02 phòng vệ sinh giao viên học sinh, xây dựng tường rào mặt sau và các hạng mục khác liên quan trường</t>
  </si>
  <si>
    <t xml:space="preserve">   /NQ-HĐND ngày 22/7/2022</t>
  </si>
  <si>
    <t>Xây dựng mới 04 phồng họp 02 tầng trường TH Hồ Văn Biển</t>
  </si>
  <si>
    <t>Trường mẫu giáo Điện Dương, cơ sở HQTây; hạng mục: Đầu tưnâng cấp sân nền, cải tạo tiểu cảnh và các hạng mục khác có liên quan</t>
  </si>
  <si>
    <t>Trường TH Văn Thanh Tùng (cơở sở chính); Hạng mục: Sửa chữa cải tạo nhà xe học sinh, sân nền, lăn sơn tường rào mặt trước</t>
  </si>
  <si>
    <t>Trường TH Hồ Văn Biển (cơ sở HQBắc); hạng mục: xây dựng nhà vệ sinh học sinh và các hạng mục khác liên quan</t>
  </si>
  <si>
    <t>30NQ-HĐND  22/7/2023</t>
  </si>
  <si>
    <t>Nâng cấp, cải tạo trụ sở làm việc phường Điện Dườn; hạng mục: nâng cấp nhà để xe trụ sở UBND và các hạng mục khác có liên quan</t>
  </si>
  <si>
    <t>36/NQ-HĐND ngày 09/11/2022</t>
  </si>
  <si>
    <t>Công trình trụ sở làm việc UBND phường, Hạng mục: Sửa chữa bếp ăn lực lượng dân quân thườngg trực và các hạng mục khác liên quan</t>
  </si>
  <si>
    <t>37/NQ-HĐND ngày 09/11/2022</t>
  </si>
  <si>
    <t>Công trình Trụ sở làm việc Cônng an phường; Hạng mục Sữa chửa tường rào và nhà vệ sinh</t>
  </si>
  <si>
    <t>Trụ sở làm việc phường Điện Dương; nâng cấp, cải tạo phòng họp trực tuyến</t>
  </si>
  <si>
    <t>43/NQ, 21/3/2023</t>
  </si>
  <si>
    <t>Trường THCS Lê Ngọc Giá; hạng mục: Đầu tư nâng cấp nhà vệ sinh học sinh và các hạng mục khác có liên quan</t>
  </si>
  <si>
    <t>44NQ, 21/3/2023</t>
  </si>
  <si>
    <t>Mương hộp thoát nước Tân Khai- Hà My Tây (GĐ2)</t>
  </si>
  <si>
    <t>44/NQ, 12/6/2023</t>
  </si>
  <si>
    <t>Nâng cấp hệ thống loa tuyền thanh phường</t>
  </si>
  <si>
    <t>49/NQ-HĐND ngày 09/11/2023</t>
  </si>
  <si>
    <t>Xây dựng mới cống thoát nước qua đường khối Hà My Trung và nạo vét mương tiêu chống ngập khu  dân cư Hà My Trung và Hà My Tây</t>
  </si>
  <si>
    <t>Trường mẫu giáo Điện Dương; hạng mục: Sửa chữa thay mái tôn, chống thấm 03 phòng học và xây dựng mương thoát nước, lát gạch sân nền (cơ sở Hà My Trung)</t>
  </si>
  <si>
    <t>53/NQ-HĐND ngày 05/1/2024</t>
  </si>
  <si>
    <t>Trường mẫu giáo Điện Dương; hạng mục: Sửa chữa lăn, chống thấm 03 phòng học (cơ sở Hà Quảng Tây)</t>
  </si>
  <si>
    <t>Trường TH Văn Thanh Tùng; Hạng mục: Thay cửa, lăn sơn dãy phòng học 10 phòng 2 tầng (cơ sở Hà My Trung)</t>
  </si>
  <si>
    <t>Trường TH Văn Thanh Tùng; Hạng mục: Lát gạch nền dãy phòng học 08 phòng 2 tầng (cơ sở Hà My Đông A)</t>
  </si>
  <si>
    <t xml:space="preserve">Trường THCS Lê Ngọc Giá; Hạng mục: Thay cửa, ốp gạch tường, sửa chữa lan can dãy nhà lớp học 08 phòng 2 tầng </t>
  </si>
  <si>
    <t>Trường THCS Lê Ngọc Giá; Hạng mục: Lát gạch nền dãy phòng chức năng 2 tầng</t>
  </si>
  <si>
    <t>Trường TH Hồ Văn Biển (cơ sở chính); hạng mục: cải tạo khối nhà lớp học 03 phòng 1 tầng</t>
  </si>
  <si>
    <t>Trường TH Hồ Văn Biển; Hạng mục: Xây dựng mương thoát nước và lát gạch sân nền (cơ sở Hà Quảng Bắc)</t>
  </si>
  <si>
    <t>Trụ sở UBND phường; Hạng mục: Thay mái tôn, chống thấm, sơn trần dãy nhà một cửa 02 tầng</t>
  </si>
  <si>
    <t>Trạm y tế phường Điện Dương; Hạng mục: nâng cấp mái che sân trước, cải tạo nhà vệ sinh tầng 2, thay tôn và lăn sơn dãy nhà 2 tầng và 01 phòng</t>
  </si>
  <si>
    <t>Mương thoát nước từ nhà bà Buội đến nhà ông Hò</t>
  </si>
  <si>
    <t>Mương thoát nước từ nhà ông Trí đến nhà bà Năm</t>
  </si>
  <si>
    <t>Nâng cấp sửa chữa các tuyến đường GTNT  năm 2024</t>
  </si>
  <si>
    <t>Trụ sở UBND phường; Hạng mục: Nâng cấp, cải tạo hội trường</t>
  </si>
  <si>
    <t>58/NQ-HĐND ngày 23/1/2024</t>
  </si>
  <si>
    <t>Xây mới cống thoát nước qua đường khối phố Hà My Tây</t>
  </si>
  <si>
    <t>70/NQ-HĐND ngày 23/9/2024</t>
  </si>
  <si>
    <t>Hệ thống mương thoát nước giữa 2 dãy nhà 17 hộ dântái định cư của dự án The nam Hải thuộc khu dân cư thôn 1 Điện Dương</t>
  </si>
  <si>
    <t>Đường giao thông nội thị từ nhà bà Điểm đến ĐT607B</t>
  </si>
  <si>
    <t>75/NQ-HĐND27/12/2024</t>
  </si>
  <si>
    <t>Đường giao thông từ nhà thờ tộc Phạm đến nhà ông Chín</t>
  </si>
  <si>
    <t>Nâng cấp, sửa chữa tuyến đường từ bà Buội đến ông Hò; Địa điểm khối phố Hà Quảng Tây</t>
  </si>
  <si>
    <t>Trường TH Văn Thanh Tùng (cơ sở chính); nâng cấp, sửa chữa hệ thống cửa, sơn vôi dãy 10 phòng 2 tầng và các hạng mục liên quan</t>
  </si>
  <si>
    <t>84/NQ-HĐND ngày 31/3/2025</t>
  </si>
  <si>
    <t>Nâng cấp, sửa chữa và cải tạo Trường THCS Lê Ngọc Giá; Hạng mục: Lăn sơn, ,chống thấm, sửa chữa hệ thống cửa khối nhà lớp học 10 tầng chính giữa và các hạng mục khác liên quan</t>
  </si>
  <si>
    <t>Đường GTNĐ tuyến từ nhà thờ tộc Nguyễn đến trước Toán</t>
  </si>
  <si>
    <t>Kênh từ Bầu Tuận đến đồng Chợ, TB Hà Gia</t>
  </si>
  <si>
    <t>Kênh từ đồng cồn Siêm đến đồng Phèn, TB Hà Gia</t>
  </si>
  <si>
    <t>Mương thoát nước chống ngập úng khối phố Quảng Lăng A</t>
  </si>
  <si>
    <t>Phường Điện Nam Trung (cũ)</t>
  </si>
  <si>
    <t>03/NQ_HĐND ngày 06/1/2022</t>
  </si>
  <si>
    <t>UBND phường Điện Nam Trung (cũ)</t>
  </si>
  <si>
    <t>Nâng cấp tường rào cổng ngõ trường NPV</t>
  </si>
  <si>
    <t>Nâng cấp sửa chữa Trạm y tế phường</t>
  </si>
  <si>
    <t>Đường từ Ông Nhan đến Võ Cư</t>
  </si>
  <si>
    <t xml:space="preserve">  /NQ_HĐND ngày 11/3/2022</t>
  </si>
  <si>
    <t>Đường từ Đặng Thị Xứng đến Ông Chưu</t>
  </si>
  <si>
    <t>Đường từ Ông Cân đến Bà Triệu</t>
  </si>
  <si>
    <t>Tuyến Võ Minh đến Kiều Văn Hùng</t>
  </si>
  <si>
    <t>Tuyến Đặng Văn Hòa đến Võ Ngọc Tiên (Quảng Lắn B)</t>
  </si>
  <si>
    <t>GTNĐ Tuyến ĐH 8 đến triền 2 vụ nam (khối 5)</t>
  </si>
  <si>
    <t>Kênh từ Ông Mậu -DDH8- Triền 2 vụ trạm bơm Vĩnh Điện</t>
  </si>
  <si>
    <t>Đường ggiao thông nội thị (GTNT năm 2022) Tuyến Huỳnh Bá Đông đến Kiều Hùng và đoạn tuyến ông Nhung đến ông Thành (khối Quảng Hậu)</t>
  </si>
  <si>
    <t>/NQ-HĐND ngày 31/5/2022</t>
  </si>
  <si>
    <t>Xây mơới 01 phòng học trường Mẫu giáo Điện Nam Trung</t>
  </si>
  <si>
    <t>Nâng cấp cải tạo trụ sở làm việc phường Điện Nam Trung, Hạng mục Cải tạo nâng cấp phòng họp trực tuyến và phòng làm việc của hội đặc thù và các hạng mục khác liên quan</t>
  </si>
  <si>
    <t>23/NQ-HĐND ngày 14/11/2022</t>
  </si>
  <si>
    <t>Đường bê tông từ Sân vận động đến Ông Cừ</t>
  </si>
  <si>
    <t xml:space="preserve">  /NQ-HĐND ngày 20/7//2022</t>
  </si>
  <si>
    <t>Đường bê tông từ Trần Thủ Độ đến nhà Ông Qúy</t>
  </si>
  <si>
    <t>Đường bê tông từ Cầu Quảng Hậu đến Cây Đa</t>
  </si>
  <si>
    <t>Đường bê tông từ Đồng Nao đến Cầu Quảng Hậu</t>
  </si>
  <si>
    <t>Đường bê tông từ Cây đa đến Ông Thành</t>
  </si>
  <si>
    <t>Tuyến Lý đến nội đồng khối Quảng Hậu</t>
  </si>
  <si>
    <t>Nâng cấp sửa chữa Trường mẫu giáo Điện Nam Trung. Hạng mục: Thay cửa 04 phòng học và 6 phòng hiệu bộ; lát gạch, ốp gạch men và thay thiết bị nhà vệ sinh của 04 phòng học; thay tôn và xà gồ 02 phòng lớp học.</t>
  </si>
  <si>
    <t xml:space="preserve">  /NQ-HĐND ngày 22/9/2025</t>
  </si>
  <si>
    <t>Đường GTNĐ từ ĐH8 đến triền 2 vụ</t>
  </si>
  <si>
    <t>66/NQ-HĐND ngày 04/1/2023</t>
  </si>
  <si>
    <t>Đường từ Lê Văn Trung đi NTND</t>
  </si>
  <si>
    <t>Đường từ 773 đi NTND</t>
  </si>
  <si>
    <t>/NQ-HĐND ngày 07/7/2023</t>
  </si>
  <si>
    <t>Nâng cấp cải tạo dãy phòng học, phòng chức năng và phòng hiệu bộ trường THCS Võ Như Hưng</t>
  </si>
  <si>
    <t>Làm hệ thống thoát nước sân trường và sân bãi tập, cải tạo nhà xe học sinh và giáo viên trường TH Nguyễn Phan Vinh</t>
  </si>
  <si>
    <t>Công trình: Nghĩa trang liệt sỹ Điện Nam.  Hạng mục: Đầu tư xây dựng sân nền lối đi nội bộ;tường rào; điện chiếu sáng, nước tưới, cây xanh;
 nâng cấp, cải tạo các ô mộ và các hạng mục liên quan</t>
  </si>
  <si>
    <t>Đường GT ông Ông - Ông Hùng; đoạn tuyến Ông Nhung - Ông Thành</t>
  </si>
  <si>
    <t>Nâng cấp tường rào, cổng ngõ trường Mẫu giáo Điện nam Trung</t>
  </si>
  <si>
    <t>Mương thoát nước chống ngập úng khối phố Quảng Lăng A đoạn từ thượng lưu đến giáp dự án KDC Bình Ninh - Quảng Lăng</t>
  </si>
  <si>
    <t>21/NQ-HĐND ngày 13/10/2023</t>
  </si>
  <si>
    <t>Đường điện số 22 khối phố Quảng Hậu Đông</t>
  </si>
  <si>
    <t>Nâng cấp sửa chữa trường TH Nguyễn Phan Vinh: Thay cửa, quét vôi…</t>
  </si>
  <si>
    <t>26/NQ_HĐND ngày 30/10/2023</t>
  </si>
  <si>
    <t>Sữa chữa đường 773</t>
  </si>
  <si>
    <t>Nâng cấp, cải tạo trụ sở làm việc phường Điện Nam Trung; Hạng mục:Nhà vệ sinh tầng 2</t>
  </si>
  <si>
    <t>05/NQ-HĐND ngày 26/3/2024</t>
  </si>
  <si>
    <t>Công trình : Nghĩa trang liệt sĩ
 phường Điện Nam Trung; Hạng mục: Mộ, tường rào, sân nền, lối đi nội bộ</t>
  </si>
  <si>
    <t>Nghĩa trangn Liệt sỹ Điện Nam . Hạng mục Xây dựng kè chống sạt lỡ đoạn tường rào phía Nam; tạo tiểu công viên mặt trước tường rào và các hạng mục khác có liên quan</t>
  </si>
  <si>
    <t xml:space="preserve">Công trình: Khắc phục sửa chữa 
các công trình hạ tầng phục vụ 
sản xuất và sinh hoạt do thiên tai 
năm 2023 gây ra. Tuyến kênh KN1 đến Thân Khôi.  </t>
  </si>
  <si>
    <t>10/ND-HĐND ngày 03/7/2024</t>
  </si>
  <si>
    <t>Công trình: : Khắc phục sửa chữa các công trình hạ tầng phục vụ sản xuất và sinh hoạt do thiên tai năm 2023 gây ra. Tuyến kênh cánh đồng Quảng Lăng 2</t>
  </si>
  <si>
    <t>Phòng, chống hạn; nhiễm mặn vầ ngập úng năm 2024. Hạng mục Nạo vét kênh tiêu cho cánh đồng phường Điẹn Nam Trung</t>
  </si>
  <si>
    <t>Đường từ đồn Công an đến Đặng Kim (đường số 2)</t>
  </si>
  <si>
    <t>Kênh từ KN1 đến mương tiêu 
liên phường thuộc TB Vĩnh Điện</t>
  </si>
  <si>
    <t>Kênh từ KN6 đến Lê Văn Thương</t>
  </si>
  <si>
    <t>Kênh nối dài kênh QL3 
cũ thuộc Trạm bơm Vĩnh Điện
 thuộc Chương trình xây dựng 
hạ tầng nông nghiệp, nông thôn, 
đô thị năm 2024</t>
  </si>
  <si>
    <t>San phẳng đồng ruộng năm 2024 - Cánh đồng khối phố Quảng Lăng B (Quảng Lăng 4 cũ) thuộc Chương trình xây dựng hạ tầng nông nghiệp, nông thôn, đô thị năm 2024</t>
  </si>
  <si>
    <t>San phẳng đồng ruộng năm 2024 - Cánh đồng Lộc Cừ thuộc Chương trình xây dựng hạ tầng nông nghiệp, nông thôn, đô thị năm 2024</t>
  </si>
  <si>
    <t>Nâng cấp cải tạo nghãi trang liệt sĩ Điện Nam Trung, Hạng mục sữa chữa 2 nhà  bia ghi danh liệt sĩ, sân nền, lói đi khu mộ mẹ VNAH và một số hạng mục liên quan khác</t>
  </si>
  <si>
    <t>17/ND-HĐND ngày 02/10/2024</t>
  </si>
  <si>
    <t>Sữa chữa cổng trụ sở cơ quan phường, Hạng mucj Lắp đặt bảng đèn led</t>
  </si>
  <si>
    <t>Nâng cấp, mở rộng đường giao thông chống ngập nước trong khu dân cư.Tuyến NK1 đến đường bờ sông khối phố Quảng Hậu</t>
  </si>
  <si>
    <t>05/ND-HĐND ngày 07/1/2025</t>
  </si>
  <si>
    <t>Nâng cấp đường giao thông
 chống ngập nước trong khu dân cư. 
Tuyến từ đường Trần Thủ Độ đến 
Miếu Âm Linh khối phố Quảng Lăng B</t>
  </si>
  <si>
    <t>08/NQ-HĐND ngày 14/2/2025</t>
  </si>
  <si>
    <t>Trường THCS Võ Như Hưng. Hạng mục: Chống thấm sê nô, trám các vết nứt khối nhà lớp học 2 tầng phía Bắc, lăn sơn thay gạch nền chống thấm sê nô khối nhà lớp học 2 tầng chính giữa, cải tạo nhà vệ sinh học sinh và giáo viên và các hạng mục khác liên quan.</t>
  </si>
  <si>
    <t>11/NQ-HĐND ngày 26/3/2025</t>
  </si>
  <si>
    <t>Nâng cấp sửa chữa và cải tạo đường giao thông nông thôn tuyến đường từ nhà Thờ Tộc Võ đến nhà ông Đặng Phước, khối Quảng Lăng A</t>
  </si>
  <si>
    <t>Đường đi Vườn Thủ Hoài</t>
  </si>
  <si>
    <t>Trồng cây NTLS - Sân vận động phường Điện Nam Trung</t>
  </si>
  <si>
    <t>Danh mục các công trình, dự án đã hoàn thành</t>
  </si>
  <si>
    <t>I</t>
  </si>
  <si>
    <t>Nghị quyết số 12/NQ-HĐND ngày 24/02/2022 của HĐND thị xã Điện Bàn cũ về Đề án phát triển nông nghiệp bền vững gắn với  xây dựng hạ tầng nông nghiệp, nông thôn đô thị Điện Bàn giai đoạn 2022-2026"</t>
  </si>
  <si>
    <t>Nghị quyết số 09/NQ-HĐND ngày 24/02/2022 của HĐND thị xã Điện Bàn v/v phát triển giáo dục và đào tạo thị xã Điện Bàn giai đoạn 2022-2026 định hướng đến năm 2030</t>
  </si>
  <si>
    <t>Trường tiểu học Lê Hồng Phong, Hạng mục: Sơn lại 02 khối phòng lớp học hiện trạng; cửa đi, cửa sổ, khung hoa bảo vệ khối lớp học 02 tầng chính giữa và một số hạng mục khác liên quan</t>
  </si>
  <si>
    <t>Nghị quyết số 11/NQ-HĐND  ngày 24/2/2022 của HĐND thị xã Điện Bàn v/v Phát triển một số lĩnh vực văn hóa thị xã Điện Bàn giai đoạn 2022-2026</t>
  </si>
  <si>
    <t>Kênh TB Nam La - Bà Chín - TB Nam La</t>
  </si>
  <si>
    <t>Phường Điện Ngọc (cũ)</t>
  </si>
  <si>
    <t>Xây mới 01 phòng học trường Mẫu giáo Điện Nam Trung</t>
  </si>
  <si>
    <t>Chủ đầu tư cũ</t>
  </si>
  <si>
    <t>Chủ đầu tư mới</t>
  </si>
  <si>
    <t>Tuyến đường ĐH9 đến Văn Hiền thuộc chương trình đầu tư trục chính GTNĐ giai đoạn 2022-2026 (thực hiện năm 2022-2023)</t>
  </si>
  <si>
    <t>Kênh Ông chữ - bà 
Trối-TB Vĩnh Điện</t>
  </si>
  <si>
    <t>Kênh Vườn-Khai 
Hoang-TB Vĩnh Điện</t>
  </si>
  <si>
    <t>Nâng cấp, sữa chữa trường TH Lê Hồng Phong, HM: Nâng cấp, cải tạo sân nền, hệ thống thoát nước, cột cờ</t>
  </si>
  <si>
    <t>Trường MG Điện Ngọc, HM: Nâng cấp, hoàn thiện sân nền</t>
  </si>
  <si>
    <t>Trường MG Điện Nam Đông-Đ.N.Đông.HM: Xây tường rào cổng ngõ sân nền</t>
  </si>
  <si>
    <t>Trụ sở UBND phường Điện Nam Đông, hm: Cải tạo lát gạch và thay cửa khối nhà Hội trường</t>
  </si>
  <si>
    <t>Thay mái tôn 2 Khối lớp học trường mẫu giáo Điện Nam Đông</t>
  </si>
  <si>
    <t>Trường TH Hồ Xuân Phương P Điện Nam Đông(HM: thay mái tôn, HT chống sét,chống thấm sàn...)</t>
  </si>
  <si>
    <t>Nâng cấp mở rộng đường tuyến từ ĐT 607B vào trường mẫu giáo Điện Nam Đông (cs2)</t>
  </si>
  <si>
    <t>Giải phóng MB trường THCS Điện Nam Đông</t>
  </si>
  <si>
    <t>Nâng cấp tường rào cổng ngõ trường Nguyễn Phan Vinh</t>
  </si>
  <si>
    <t>Chương trình kiên cố hóa đường  GTNT giai đoạn 2021-2025 (Đối ứng cùng nguồn vốn ngân sách tỉnh thực hiện kiến cố hóa đường GTNT giai đoạn 2021-2025 theo Nghị quyết số 38/NQ-HĐND ngày 17/9/2025 của HĐND tỉnh Quàng Nam)</t>
  </si>
  <si>
    <t>Đường giao thông nông thôn (GTNT) 2022. Tuyến đường:  ĐH 9 đến Miếu Bà</t>
  </si>
  <si>
    <t>Tuyến KN 6 đến Chàm bầu, Khối phố 2A</t>
  </si>
  <si>
    <t>KKênh thoát nước KDC Cổ An Đông-ĐT 607A- Phường Điện Nam Đông</t>
  </si>
  <si>
    <t>Khu VH-TT phường Điện Nam Đông, hm: Xây dựng nâng cấp tường rào 3 mặt SVĐ của phường</t>
  </si>
  <si>
    <t>Nâng cấp,SC nền chợ Lai nghi cũ thành đường GT nội thị Phường Điện Nam Đông</t>
  </si>
  <si>
    <t>Hỗ trợ đối với người có công cách mạng về nhà ở trên địa bàn tỉnh Quảng Nam tại phường Điện Nam Đông, Thị xã Điện Bàn</t>
  </si>
  <si>
    <t>Hỗ trợ xây dựng chòi/phòng trú bão, lũ lụt giai đoạn 2021-2025 tại phường Điện Nam Đông</t>
  </si>
  <si>
    <t>Nâng cấp, sửa chữa trụ sở UBND Phường</t>
  </si>
  <si>
    <t xml:space="preserve">Tường rào mặt sau 
UBND phường </t>
  </si>
  <si>
    <t>Nâng cấp tuyến đường giao thông nông thôn từ Nhà ông Sỹ đến CCN An Lưu</t>
  </si>
  <si>
    <t>Cải tạo nâng cấp tuyến đường GTNT nhà Ô.Dương Tiến-Lê Viết Phước Khối 7-Đ.N.Đông</t>
  </si>
  <si>
    <t>Nâng cấp tuyến mương thoát nước trong KDC từ nhà ông Nguyễn Tình (Khối CA Đông) đến nhà bà Thân Thị Chừng (Khối CAT)</t>
  </si>
  <si>
    <t>Điều chỉnh cục bộ QH chi tiết (1/500) KDC Thương Mại Và DV Thương Tín</t>
  </si>
  <si>
    <t>Nạo vét kênh tiêu
 cánh đồng Điện Nam Đông</t>
  </si>
  <si>
    <t>Tuyến GTNĐ Bá Kỵ đến Quế Sơn</t>
  </si>
  <si>
    <t>Xây mới nhà đa năng phường</t>
  </si>
  <si>
    <t>Cổng chào TTHC 
phường</t>
  </si>
  <si>
    <t>Nâng cấp, sửa chữa và cải tạo đường GTNT tuyến KDC khối Cổ An Tây (tuyến từ NVH đến ông Định và tuyến NVH đến nhà Bà Hồng)</t>
  </si>
  <si>
    <t>Nâng cấp sửa chữa và cải tạo trường Hồ Xuân Phương, hm: Xây mới nhà vệ sinh giáo viên và một số Hmlq</t>
  </si>
  <si>
    <t>A</t>
  </si>
  <si>
    <t>XD Tường rào cổng  ngỏ trường MG CS1</t>
  </si>
  <si>
    <t>IV</t>
  </si>
  <si>
    <t>V</t>
  </si>
  <si>
    <t xml:space="preserve">Các công trình khác không nằm trong các Chương trình, Đề án </t>
  </si>
  <si>
    <t>VI</t>
  </si>
  <si>
    <t>Lĩnh vực giao thông</t>
  </si>
  <si>
    <t>Lĩnh vực thủy lợi</t>
  </si>
  <si>
    <t xml:space="preserve">Tường rào mặt sau UBND phường </t>
  </si>
  <si>
    <t>6.1</t>
  </si>
  <si>
    <t>6.2</t>
  </si>
  <si>
    <t>Lĩnh vực hành chính</t>
  </si>
  <si>
    <t>6.3</t>
  </si>
  <si>
    <t>Lĩnh vực điện</t>
  </si>
  <si>
    <t>6.4</t>
  </si>
  <si>
    <t>Lĩnh vực khác</t>
  </si>
  <si>
    <t>6.5</t>
  </si>
  <si>
    <t>Nghị quyết số 68/NQ-HĐND ngày 29/9/2021 của HNĐ tỉnh Quảng Nam về ban hành Đề án cải tạo, nâng cấp nghĩa trang liệt sĩ và các công trình ghi công liệt sĩ trên địa bàn tỉnh Quảng Nam giai đoạn 2022-2026</t>
  </si>
  <si>
    <t>Nâng cấp, cải tạo Nghĩa trang Liệt sĩ phường Điện Dương</t>
  </si>
  <si>
    <t>II</t>
  </si>
  <si>
    <t>III</t>
  </si>
  <si>
    <t>Kế hoạch đầu công trung hạn giai đoạn 2021 - 2025</t>
  </si>
  <si>
    <t>Điện chiếu sáng tuyên đường từ Hà Dừa đi Giang Tắc</t>
  </si>
  <si>
    <t>Bê tông kênh mương - KN1 mương Thuyền TB Tứ Câu</t>
  </si>
  <si>
    <t>Đường giao thông từ ĐT608 đến CCN An Lưu và cầu Bến Bồng, hm: Nền, mặt đường và công trình trên tuyến</t>
  </si>
  <si>
    <t>Lĩnh vực quản lý nhà nước - Hạ tầng kỹ thuật</t>
  </si>
  <si>
    <t>Xây dựng cơ quan làm việc Công an + công trình phụ</t>
  </si>
  <si>
    <t>Nghĩa trang Liệt sỹ Điện Nam . Hạng mục Xây dựng kè chống sạt lỡ đoạn tường rào phía Nam; tạo tiểu công viên mặt trước tường rào và các hạng mục khác có liên quan</t>
  </si>
  <si>
    <t>Nạo vét kênh tiêu  cánh đồng Điện Nam Đông</t>
  </si>
  <si>
    <t>Công trình: Nghĩa trang liệt sỹ Điện Nam.  Hạng mục: Đầu tư xây dựng sân nền lối đi nội bộ;tường rào; điện chiếu sáng, nước tưới, cây xanh; nâng cấp, cải tạo các ô mộ và các hạng mục liên quan</t>
  </si>
  <si>
    <t>Điều chỉnh cục bộ QHCT (1/500) CCN Nam Dương</t>
  </si>
  <si>
    <t>QH chi tiết (1/500) khu dân cư, đô thị mới Điện Ngọc</t>
  </si>
  <si>
    <t>QH phân khu đô thị hỗn hợp Điện Dương</t>
  </si>
  <si>
    <t>Điều chỉnh cục bộ QHCT (1/500) CCN An Lưu</t>
  </si>
  <si>
    <t>Lập mới quy hoạch phân khu (tỉ lệ 1/2000) Khu đô thị ven biển</t>
  </si>
  <si>
    <t xml:space="preserve"> QH phân khu đô thị phía tây đường ĐT 607A</t>
  </si>
  <si>
    <t>Đo đạc, xây dựng cơ sở dữ liệu đất đai, hồ sơ địa chính, kê khai, đăng ký, cấp giấy chứng nhận quyền sử dụng đất phường Điện Ngọc</t>
  </si>
  <si>
    <t>Đo đạc, xây dựng CSDL, hồ sơ địa chính phường  Điện  Nam Trung</t>
  </si>
  <si>
    <t>Đo đạc, xây dựng CSDL, hồ sơ địa chính phường  Điện  Nam Đông</t>
  </si>
  <si>
    <t>Phòng KTHTĐT thị xã Điện Bàn (cũ)</t>
  </si>
  <si>
    <t>Phường Điện Nam Đông (cũ)</t>
  </si>
  <si>
    <t>6.6</t>
  </si>
  <si>
    <t>Phòng NNMT thị xã Điện Bàn (cũ)</t>
  </si>
  <si>
    <t>Đo đạc, xây dựng cơ sở dữ liệu đất đai, hồ sơ địa chính, kê khai, đăng ký, cấp giấy phường Điện Nam Bắc</t>
  </si>
  <si>
    <t>Đo đạc, xây dựng cơ sở dữ liệu đất đai, hồ sơ địa chính, kê khai, đăng ký, cấp giấy phường Điện Dương</t>
  </si>
  <si>
    <t>Xây dựng bảng hiệu bằng đá tại cổng chính bãi tắm Hà My và Nâng cấp nhà vệ sinh công cộng tại bãi tắm Hà My</t>
  </si>
  <si>
    <t>Phòng VH, KH</t>
  </si>
  <si>
    <t>Lĩnh vực giáo dục</t>
  </si>
  <si>
    <t>PHỤ LỤC 01</t>
  </si>
  <si>
    <t>PHỤ LỤC 02</t>
  </si>
  <si>
    <t>PHỤ LỤC 03</t>
  </si>
  <si>
    <t>Đường bê tông số 12</t>
  </si>
  <si>
    <t>Trường TH Phạm Như Xương, HM: Lát nền, sữa chữa bồn hoa.( 8136117)</t>
  </si>
  <si>
    <t>Cổng chào TTHC phường</t>
  </si>
  <si>
    <t xml:space="preserve">Công trình: Trụ sở làm việc UBND phường Điện Ngọc,  Hạng mục: Nâng cấp phòng làm việc dãy nhà để xe 
</t>
  </si>
  <si>
    <t xml:space="preserve">Tuyến dọc kênh Bàu Minh </t>
  </si>
  <si>
    <t>Công trình/Dự án nằm trong danh mục đầu tư công trung hạn giai đoạn 2021-2025 của 05 phường cũ chưa phê duyệt chủ trương đầu tư</t>
  </si>
  <si>
    <t>B</t>
  </si>
  <si>
    <t>Công trình/Dự án nằm trong danh mục đầu tư công trung hạn giai đoạn 2021-2025 của 05 phường cũ đã phê duyệt chủ trương đầu tư</t>
  </si>
  <si>
    <t>2.1</t>
  </si>
  <si>
    <t>2.2</t>
  </si>
  <si>
    <t>2.3</t>
  </si>
  <si>
    <t xml:space="preserve">Phòng Kinh tế, Hạ tầng và Đô thị </t>
  </si>
  <si>
    <t>Kênh nối dài kênh QL3 cũ thuộc Trạm bơm Vĩnh Điện thuộc Chương trình xây dựng hạ tầng nông nghiệp, nông thôn, đô thị năm 2024</t>
  </si>
  <si>
    <t>Kênh từ KN1 đến mương tiêu liên phường thuộc TB Vĩnh Điện</t>
  </si>
  <si>
    <t>GTNĐ Tuyến từ ông Kiều Đình Tân đến giáp Điện Nam Bắc thuộc  Chương trình xây dựng hạ tầng nông nghiệp, nông thôn, đô thị năm 2024</t>
  </si>
  <si>
    <t>Công trình : Nghĩa trang liệt sĩ  phường Điện Nam Trung; Hạng mục: Mộ, tường rào, sân nền, lối đi nội bộ</t>
  </si>
  <si>
    <t>8112915-Nâng cấp đường 607B  đến nhà ông Đoàn Dũng</t>
  </si>
  <si>
    <t>Nâng cấp đường giao thông  chống ngập nước trong khu dân cư.  Tuyến từ đường Trần Thủ Độ đến Miếu Âm Linh khối phố Quảng Lăng B</t>
  </si>
  <si>
    <t xml:space="preserve">Công trình: Khắc phục sửa chữa các công trình hạ tầng phục vụ sản xuất và sinh hoạt do thiên tai 
năm 2023 gây ra. Tuyến kênh KN1 đến Thân Khôi.  </t>
  </si>
  <si>
    <t>Nâng cấp cải tạo nghĩa trang liệt sĩ Điện Nam Trung, Hạng mục sữa chữa 2 nhà  bia ghi danh liệt sĩ, sân nền, lói đi khu mộ mẹ VNAH và một số hạng mục liên quan khác</t>
  </si>
  <si>
    <t>Phòng Văn hóa - xã hội</t>
  </si>
  <si>
    <t>NQ số 15/NQ-HĐND ngày 26/7/2021</t>
  </si>
  <si>
    <t>NQ06/NQ-HĐND ngày 10/7/2020</t>
  </si>
  <si>
    <t>NQ số 17/NQ-HĐND ngày 20/7/2022</t>
  </si>
  <si>
    <t>NQ số 18/NQ-HĐND ngày 20/7/2022</t>
  </si>
  <si>
    <t>NQ số 22/NQ-HĐND ngày 22/9/2022</t>
  </si>
  <si>
    <t>NQ số 23/NQ-HĐND ngày 14/11/2022</t>
  </si>
  <si>
    <t>NQ số 05/NQ-HĐND ngày 04/01/2023</t>
  </si>
  <si>
    <t>NQ số 10/NQ-HĐND ngày 04/01/2023</t>
  </si>
  <si>
    <t>NQ số 27/NQ-HĐND ngày 30/10/2023</t>
  </si>
  <si>
    <t>Trường tiểu học Nguyễn Phan Vinh, hạng mục : Nâng cấp,sửa chữa khối nhà 2 tầng phía Nam :Thay mái tôn, la phông; Khối nhà lớp học 2 tầng phía Bắc : Thay hệ thống cửa, cạo bỏ lớp sơn cũ, sơn mới tường trong, tường ngoài, tô trát lại một số vị trí tường đã bong tróc, phồng rộp và các hạng mục khác</t>
  </si>
  <si>
    <t>NQ số 25/NQ-HĐND ngày 30/10/2025</t>
  </si>
  <si>
    <t>NQ số 05/NQ-HĐND ngày 26/3/2024</t>
  </si>
  <si>
    <t>NQ số 05/NQ-HDND ngày 26/3/2024</t>
  </si>
  <si>
    <t>NQ số 05/NQ-HDND ngày 07/01/2025</t>
  </si>
  <si>
    <t>NQ số 08/NQ-HDNĐ ngày 14/02/2025</t>
  </si>
  <si>
    <t>NQ số 11/NQ-HDND ngày 26/3/2025</t>
  </si>
  <si>
    <t>NQ số 11/NQ-HĐND ngày 26/3/2025</t>
  </si>
  <si>
    <t>NQ số 04/NQ-HĐND ngày 12/1/2021</t>
  </si>
  <si>
    <t>NQ số 16/NQ-HĐND ngày 11/9/2023</t>
  </si>
  <si>
    <t>NQ số 16/NQ-HĐND ngày 18/11/2021</t>
  </si>
  <si>
    <t>NQ số 06/NQ-HDND ngày 08/7/2022</t>
  </si>
  <si>
    <t>NQ số 17/NQ-HĐND ngày 18/11/2021</t>
  </si>
  <si>
    <t>NQ số 11/NQ-HĐND ngày 29/6/2023</t>
  </si>
  <si>
    <t>Trường mấu giáo Điện Nam Bắc. HM: Thay mới mái tôn, chóng thấm sê nô, đóng lại trần la phông, thay thiết bị điện, bổ sung hệ thống thu lôi chống sét khối lớp học, khối hiệu bộ và một số hạng mục khác có liên quan</t>
  </si>
  <si>
    <t>NQ số 17/NQ-HĐND ngày 20/9/2024</t>
  </si>
  <si>
    <t xml:space="preserve">Công trình : Sửa chữa tường rào, cổng ngõ, hệ thống thoát nước, nền nhà xe, nền hành lang nối và các hạng mục liên quan khác tại Trụ sở hành chính cơ quan; Địa điểm : Khối phố 2A, phường Điện Nam Bắc, thị xã Điện Bàn, tỉnh Quảng Nam </t>
  </si>
  <si>
    <t>NQ số 03/NQ-HĐND ngày 12/01/2021</t>
  </si>
  <si>
    <t>NQ số 21/NQ-HĐND ngày 20/7/2021</t>
  </si>
  <si>
    <t>Tường rào cổng ngõ trường mẫu giáo Điện Nam Đông</t>
  </si>
  <si>
    <t>Giải phóng mặt bàng, xây dựng tường rào pía sau trường TH Hồ Xuân Phương</t>
  </si>
  <si>
    <t>NQ số 04/NQ-HĐND ngày 12/01/2021</t>
  </si>
  <si>
    <t>NQ số 26/NQ-HĐND ngày 15/11/2021</t>
  </si>
  <si>
    <t>Lắp đặt hệ thống camera an ninh trên địa bàn phường</t>
  </si>
  <si>
    <t>NQ số 06/NQ-HĐND ngày 10/5/2022</t>
  </si>
  <si>
    <t>11/NQ-HĐND ngày 15/7/2022</t>
  </si>
  <si>
    <t>NQ số 26/NQ-HĐND ngày 15/11/2021 và NQ số 14/NQ-HĐND ngày 16/9/2022</t>
  </si>
  <si>
    <t>NQ số 06/NQ-HĐND ngày 04/01/2023</t>
  </si>
  <si>
    <t>NQ số 21/NQ-HĐND ngày 20/7/2021 và NQ số 09/NQ-HĐND ngày 23/3/2023</t>
  </si>
  <si>
    <t>NQ số 06/NQ-HĐND ngày 04/01/2023 và NQ số 11/NQ-HĐND ngày 23/3/2023</t>
  </si>
  <si>
    <t>NQ số 15/NQ-HĐND ngày 10/7/2023</t>
  </si>
  <si>
    <t>NQ số 15/NQ-HDND ngày 10/7/2023</t>
  </si>
  <si>
    <t>NQ số 16/NQ-HĐND ngày 10/7/2023</t>
  </si>
  <si>
    <t>NQ số 03/NQ-HĐND ngày 12/01/2021 và NQ số 04/NQ-HĐND ngày 05/01/2024</t>
  </si>
  <si>
    <t>NQ số 05/NQ-HĐND ngày 26/4/2024</t>
  </si>
  <si>
    <t>NQ số 07/NQ-HĐND ngày 20/6/2024</t>
  </si>
  <si>
    <t>NQ số 08/NQ-HĐND nagyf 20/6/2024</t>
  </si>
  <si>
    <t>NQ số 13/NQ-HĐND ngày 12/7/2024</t>
  </si>
  <si>
    <t>NQ số 17/NQ-HĐND ngày 17/9/2024</t>
  </si>
  <si>
    <t>NQ số 06/NQ-HĐND ngày 07/01/2025</t>
  </si>
  <si>
    <t>NQ số 22/NQ-HĐND ngày 06/8/2021</t>
  </si>
  <si>
    <t>NQ số 07/NQ-HĐND ngày 08/7/2022</t>
  </si>
  <si>
    <t>NQ số 13/NQ-HĐND ngày 01/11/2022</t>
  </si>
  <si>
    <t>NQ số 06/NQ-HĐND ngày 13/5/2023</t>
  </si>
  <si>
    <t>NQ số 07/NQ-HĐND ngày 13/5/2023</t>
  </si>
  <si>
    <t>NQ số 05/NQ-HĐND ngày 13/5/2023</t>
  </si>
  <si>
    <t>NQ số 13/NQ-HĐND ngày 20/7/2023</t>
  </si>
  <si>
    <t>NQ số 14/NQ-HĐND ngày 20/7/2023</t>
  </si>
  <si>
    <t>NQ số 15/NQ-HĐND ngày 20/7/2023</t>
  </si>
  <si>
    <t>NQ số 16/NQ-HĐN ngày 20/7/2023</t>
  </si>
  <si>
    <t>NQ số 05/NQ-HĐND ngày 15/3/2024</t>
  </si>
  <si>
    <t>Nâng cấp sửa chữa trạm biên phòng Viêm Đông</t>
  </si>
  <si>
    <t>NQ số 21/NQ-HĐND ngày 12/7/2024</t>
  </si>
  <si>
    <t>NQ số 34/NQ-HĐND ngày 28/8/2024</t>
  </si>
  <si>
    <t>NQ s/ố 34/NQ-HĐND ngày 28/8/2024</t>
  </si>
  <si>
    <t>NQ số 40/NQ-HĐND ngày 30/10/2024</t>
  </si>
  <si>
    <t>NQ số 07/NQ-HĐND ngày 16/4/2025</t>
  </si>
  <si>
    <t>NQ số 21/NQ-HĐND ngày 13/10/2023</t>
  </si>
  <si>
    <t>NQ số 10/NQ-HĐND ngày 31/5/2022</t>
  </si>
  <si>
    <t>Thay hệ thống cửa hội trường UBND , lát gạch phòng truyền thanh, hệ thóng nước sạch, nhà xe để công an, hệ thống nước sạch trạm y tế</t>
  </si>
  <si>
    <t>NQ số 07/NQ-HĐND ngày 11/3/2022</t>
  </si>
  <si>
    <t>Đường GTNT tuyến ông Hùng - Ông Đông</t>
  </si>
  <si>
    <t>NQ số 05/NQ-HĐND ngày 11/3/2022</t>
  </si>
  <si>
    <t>Đường GTNT tuyến ông Cam - Ông Thuận</t>
  </si>
  <si>
    <t>NQ số 03/NQ-HĐND ngày 06/01/2022</t>
  </si>
  <si>
    <t xml:space="preserve">4126/QĐ-UBND ngày 17/4/2024 </t>
  </si>
  <si>
    <t>3614/QĐ-UBND ngày 11/10/2017</t>
  </si>
  <si>
    <t>8388/QĐ-UBND ngày 14/9/2020</t>
  </si>
  <si>
    <t>12710/QĐ-UBD ngày 19/8/2022</t>
  </si>
  <si>
    <t>1270/QĐ-UBND ngày 11/5/2020</t>
  </si>
  <si>
    <t>Quyết định đầu tư/NQ phê duyệt trung hạn</t>
  </si>
  <si>
    <t>206/QĐ-UBND ngày 04/6/2025</t>
  </si>
  <si>
    <t>Số: 217, ngày 06  /5/2025</t>
  </si>
  <si>
    <t>179/QĐ-UBND ngày 12/5/2025</t>
  </si>
  <si>
    <t>180/QĐ-UBND ngày 12/5/2025</t>
  </si>
  <si>
    <t>NQ số 28 ngày 30/12/2020</t>
  </si>
  <si>
    <t>1080/QĐ-UBND ngày 28/01/2021</t>
  </si>
  <si>
    <t>1079/QĐ-UBND ngày 28/01/2021</t>
  </si>
  <si>
    <t>NQ số 04 ngày 12/5/2024</t>
  </si>
  <si>
    <t>Nghị quyết 53/NQ-HĐND ngày 23/12/2021</t>
  </si>
  <si>
    <t>CÔNG TRÌNH, DỰ ÁN TIẾP NHẬN TỪ PHÒNG BAN CHUYÊN MÔN CẤP HUYỆN</t>
  </si>
  <si>
    <t>Công trình, dự án đã phê duyệt quyết toán nhưng chưa bố trí đủ vốn</t>
  </si>
  <si>
    <t>Công trình, dự án đã thi công hoàn thành chờ quyết toán</t>
  </si>
  <si>
    <t>Công trình, dự án đang thực hiện dở dang</t>
  </si>
  <si>
    <t>Lũy kế kế hoạch vốn được bố trí từ năm 2021-2025</t>
  </si>
  <si>
    <t>Lũy kế giải ngân từ năm 2021-2025</t>
  </si>
  <si>
    <t>Kế hoạch vốn năm 2025</t>
  </si>
  <si>
    <t>Giá trị giải ngân năm 2025</t>
  </si>
  <si>
    <t>Kế hoạch vốn còn lại của năm 2025</t>
  </si>
  <si>
    <t>Nợ khối lượng xây dựng cơ bản</t>
  </si>
  <si>
    <t>CÔNG TRÌNH, DỰ ÁN TIẾP NHẬN TỪ UBND CÁC XÃ, PHƯỜNG CŨ</t>
  </si>
  <si>
    <t>NQ số 14/NQ-HĐND ngày 08/5/2024</t>
  </si>
  <si>
    <t>Kênh Gia Thân - Lâu Trung</t>
  </si>
  <si>
    <t>Hỏi lại a Trung</t>
  </si>
  <si>
    <t>NQ số 07/NQ-HĐND ngày 31/3/2025</t>
  </si>
  <si>
    <t>NQ số 17/NQ-HĐND ngày 30/6/2022</t>
  </si>
  <si>
    <t>NQ số 15/NQ-HĐND ngày 25/8/2023</t>
  </si>
  <si>
    <t>NQ số 09/NNQ-HĐND ngày 13/5/2023</t>
  </si>
  <si>
    <t>NQ số 09/NQ-HĐND ngày 15/3/2024</t>
  </si>
  <si>
    <t>NQ số 07/NQ-HDND ngày 16/4/2025</t>
  </si>
  <si>
    <t>QĐ số 284/QĐ-UBND ngày 10/10/2023</t>
  </si>
  <si>
    <t>Nghị quyết bổ sung trung hạn</t>
  </si>
  <si>
    <t>NHÓM 1: DANH MỤC CÁC CÔNG TRÌNH DỰ ÁN ĐÃ HOÀN THÀNH TRONG KẾ HOẠCH ĐẦU TƯ TRUNG HẠN GIAI ĐOẠN 2021-2025</t>
  </si>
  <si>
    <t>NHÓM 2: DANH MỤC CÁC CÔNG TRÌNH DỰ ÁN ĐANG THỰC HIỆN TRONG KẾ HOẠCH ĐẦU TƯ TRUNG HẠN GIAI ĐOẠN 2021-2025</t>
  </si>
  <si>
    <t>NHÓM 3: DANH MỤC CÁC DỰ ÁN CHƯA THỰC HIỆN TRONG KẾ HOẠCH ĐẦU TƯ  CÔNG TRUNG HẠN GIAI ĐOẠN 2021 - 2025 CỦA UBND PHƯỜNG ĐIỆN BÀN ĐÔNG</t>
  </si>
  <si>
    <t>NQ số 17/NQ-HĐND ngày 28/7/2021</t>
  </si>
  <si>
    <t>Trường TH Văn Thanh Tùng (cơ sở 1); Nâng cấp lăn sơn dãy nhà hiệu bộ, thay mái tôn, lát gạch 14 phòng học dãy nhà 2 tầng</t>
  </si>
  <si>
    <t>NQ số 03/NQ-HDND ngày 06/5/2021</t>
  </si>
  <si>
    <t>Xây dựng mương thoát nước trường TH Văn Thanh Tùng CS chính</t>
  </si>
  <si>
    <t>/NQ số/ 17/NQ-HDND ngày 28/7/2021</t>
  </si>
  <si>
    <t>Lăn sơn tường rào, cổng ngõ trường mẫu giáo Điện Dương CS Hà Quảng Tây</t>
  </si>
  <si>
    <t>NQ số 17/NQ-HDNĐ ngày 28/7/2021</t>
  </si>
  <si>
    <t>NQ số 18/NQ-HĐND ngày 28/7/2021</t>
  </si>
  <si>
    <t>NQ số 19/NQ-HĐND ngày 28/7/2021</t>
  </si>
  <si>
    <t>Nâng câấp, cải tạo lăn sơn trường rào, lắp đặt hệ thống diện chiếu, lối đi cây xanh nghĩa trang liệt sĩ</t>
  </si>
  <si>
    <t>NQ số 32/NQ-HĐND ngày 22/7/2022</t>
  </si>
  <si>
    <t>NQ số 17/NQ-HĐND ngày 28/7/2021 và NQ số 32/NQ-HDND ngày 22/7/2022</t>
  </si>
  <si>
    <t>NQ số 17/NQ-HĐND ngày 28/7/2021, NQ số 29/NQ-HDND ngày 22/7/2022</t>
  </si>
  <si>
    <t>Sữa chữa nhà xe UBD phường và các hạng mục khác liên quan</t>
  </si>
  <si>
    <t>NQ số 44/NQ-HDND ngày 12/6/2023</t>
  </si>
  <si>
    <t>Mương hộp thoát nước khu dân cư Tân Khai - Hà My Tây (GĐ2)</t>
  </si>
  <si>
    <t>NQ số 70/NQ-HĐNĐ ngày 24/9/2024</t>
  </si>
  <si>
    <t>NQ số 75/NQ-HĐND ngày 27/12/2024</t>
  </si>
  <si>
    <t>Nâng cấp sửa chữa tuyến đường từ Bà Buội đến ông Hò</t>
  </si>
  <si>
    <t>NQ số 79/NQ-HĐND ngày 03/1/2025</t>
  </si>
  <si>
    <t>NQ số 84/NQ-HĐND ngày 31/3/2025</t>
  </si>
  <si>
    <t>NQ số 17/NQ-HDND ngày 30/6/2022</t>
  </si>
  <si>
    <t>Ngân sách thành phố (Hợp nhất ngân sách tỉnh Quảng Nam và ngân sách thị xã Điện Bàn)</t>
  </si>
  <si>
    <t>phường Điện Nam Đông (cũ)</t>
  </si>
  <si>
    <t>(Kèm theo Nghị quyết số:              /NQ-HĐND ngày            /              /2025 của HĐND phường Điện Bàn Đông)</t>
  </si>
  <si>
    <t>(Kèm theo Nghị quyết số 19/NQ-HĐND ngày 14/11/2025 của HĐND phường Điện Bàn Đông)</t>
  </si>
  <si>
    <t>(Kèm theo Nghị quyết số 19 /NQ-HĐND ngày 14/ 11/2025 của HĐND phường Điện Bàn Đông)</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</si>
</sst>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41" formatCode="_(* #,##0_);_(* \(#,##0\);_(* &quot;-&quot;_);_(@_)"/>
    <numFmt numFmtId="44" formatCode="_(&quot;$&quot;* #,##0.00_);_(&quot;$&quot;* \(#,##0.00\);_(&quot;$&quot;* &quot;-&quot;??_);_(@_)"/>
    <numFmt numFmtId="43" formatCode="_(* #,##0.00_);_(* \(#,##0.00\);_(* &quot;-&quot;??_);_(@_)"/>
    <numFmt numFmtId="164" formatCode="_(* #,##0_);_(* \(#,##0\);_(* &quot;-&quot;??_);_(@_)"/>
    <numFmt numFmtId="165" formatCode="\(##\)"/>
    <numFmt numFmtId="166" formatCode="_(* #,##0.00_);_(* \(#,##0.00\);_(* &quot;-&quot;_);_(@_)"/>
    <numFmt numFmtId="167" formatCode="0.000"/>
    <numFmt numFmtId="168" formatCode="_-* #,##0.00_-;\-* #,##0.00_-;_-* &quot;-&quot;??_-;_-@_-"/>
    <numFmt numFmtId="169" formatCode="#,##0.000"/>
  </numFmts>
  <fonts count="34" x14ac:knownFonts="1">
    <font>
      <sz val="11"/>
      <color theme="1"/>
      <name val="Calibri"/>
      <family val="2"/>
      <scheme val="minor"/>
    </font>
    <font>
      <sz val="11"/>
      <color theme="1"/>
      <name val="Calibri"/>
      <family val="2"/>
      <scheme val="minor"/>
    </font>
    <font>
      <sz val="10"/>
      <color theme="1"/>
      <name val="Times New Roman"/>
      <family val="1"/>
    </font>
    <font>
      <sz val="12"/>
      <color theme="1"/>
      <name val="Times New Roman"/>
      <family val="1"/>
    </font>
    <font>
      <sz val="13"/>
      <color theme="1"/>
      <name val="Times New Roman"/>
      <family val="1"/>
    </font>
    <font>
      <b/>
      <sz val="13"/>
      <color theme="1"/>
      <name val="Times New Roman"/>
      <family val="1"/>
    </font>
    <font>
      <sz val="13"/>
      <color theme="1"/>
      <name val="Calibri"/>
      <family val="2"/>
      <scheme val="minor"/>
    </font>
    <font>
      <b/>
      <sz val="13"/>
      <name val="Times New Roman"/>
      <family val="1"/>
    </font>
    <font>
      <sz val="13"/>
      <name val="Times New Roman"/>
      <family val="1"/>
    </font>
    <font>
      <i/>
      <sz val="13"/>
      <color theme="1"/>
      <name val="Times New Roman"/>
      <family val="1"/>
    </font>
    <font>
      <sz val="13"/>
      <color rgb="FF000000"/>
      <name val="Times New Roman"/>
      <family val="1"/>
    </font>
    <font>
      <sz val="11"/>
      <color indexed="8"/>
      <name val="Calibri"/>
      <family val="2"/>
    </font>
    <font>
      <sz val="13"/>
      <color rgb="FFFF0000"/>
      <name val="Times New Roman"/>
      <family val="1"/>
    </font>
    <font>
      <sz val="13"/>
      <color indexed="8"/>
      <name val="Times New Roman"/>
      <family val="1"/>
    </font>
    <font>
      <sz val="10"/>
      <name val="Arial"/>
      <family val="2"/>
    </font>
    <font>
      <b/>
      <sz val="10"/>
      <color theme="1"/>
      <name val="Times New Roman"/>
      <family val="1"/>
    </font>
    <font>
      <i/>
      <sz val="10"/>
      <color theme="1"/>
      <name val="Times New Roman"/>
      <family val="1"/>
    </font>
    <font>
      <i/>
      <sz val="12"/>
      <color theme="1"/>
      <name val="Times New Roman"/>
      <family val="1"/>
    </font>
    <font>
      <sz val="14"/>
      <name val="Times New Roman"/>
      <family val="1"/>
    </font>
    <font>
      <sz val="11"/>
      <color theme="1"/>
      <name val="Times New Roman"/>
      <family val="1"/>
    </font>
    <font>
      <sz val="10"/>
      <name val="Times New Roman"/>
      <family val="1"/>
    </font>
    <font>
      <sz val="11"/>
      <color theme="1"/>
      <name val="Times New Roman"/>
      <family val="1"/>
    </font>
    <font>
      <sz val="9"/>
      <color indexed="81"/>
      <name val="Tahoma"/>
      <family val="2"/>
    </font>
    <font>
      <b/>
      <sz val="9"/>
      <color indexed="81"/>
      <name val="Tahoma"/>
      <family val="2"/>
    </font>
    <font>
      <sz val="11"/>
      <color rgb="FFFF0000"/>
      <name val="Times New Roman"/>
      <family val="1"/>
    </font>
    <font>
      <sz val="14"/>
      <color theme="1"/>
      <name val="Times New Roman"/>
      <family val="1"/>
    </font>
    <font>
      <sz val="10"/>
      <color rgb="FFFF0000"/>
      <name val="Times New Roman"/>
      <family val="1"/>
    </font>
    <font>
      <sz val="12"/>
      <color rgb="FFFF0000"/>
      <name val="Times New Roman"/>
      <family val="1"/>
    </font>
    <font>
      <sz val="11"/>
      <name val="Times New Roman"/>
      <family val="1"/>
    </font>
    <font>
      <sz val="12"/>
      <name val="Times New Roman"/>
      <family val="1"/>
    </font>
    <font>
      <i/>
      <sz val="13"/>
      <name val="Times New Roman"/>
      <family val="1"/>
    </font>
    <font>
      <b/>
      <sz val="10"/>
      <name val="Times New Roman"/>
      <family val="1"/>
    </font>
    <font>
      <sz val="13"/>
      <color theme="0"/>
      <name val="Times New Roman"/>
      <family val="1"/>
    </font>
    <font>
      <i/>
      <sz val="13"/>
      <color theme="0"/>
      <name val="Times New Roman"/>
      <family val="1"/>
    </font>
  </fonts>
  <fills count="13">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theme="0"/>
        <bgColor theme="0"/>
      </patternFill>
    </fill>
    <fill>
      <patternFill patternType="solid">
        <fgColor theme="8" tint="0.79998168889431442"/>
        <bgColor indexed="64"/>
      </patternFill>
    </fill>
    <fill>
      <patternFill patternType="solid">
        <fgColor theme="9" tint="0.79998168889431442"/>
        <bgColor indexed="64"/>
      </patternFill>
    </fill>
    <fill>
      <patternFill patternType="solid">
        <fgColor theme="8" tint="0.59999389629810485"/>
        <bgColor indexed="64"/>
      </patternFill>
    </fill>
    <fill>
      <patternFill patternType="solid">
        <fgColor theme="7" tint="0.79998168889431442"/>
        <bgColor indexed="64"/>
      </patternFill>
    </fill>
    <fill>
      <patternFill patternType="solid">
        <fgColor theme="9" tint="0.39997558519241921"/>
        <bgColor indexed="64"/>
      </patternFill>
    </fill>
    <fill>
      <patternFill patternType="solid">
        <fgColor theme="7" tint="0.59999389629810485"/>
        <bgColor indexed="64"/>
      </patternFill>
    </fill>
    <fill>
      <patternFill patternType="solid">
        <fgColor rgb="FF92D050"/>
        <bgColor indexed="64"/>
      </patternFill>
    </fill>
    <fill>
      <patternFill patternType="solid">
        <fgColor theme="9"/>
        <bgColor indexed="64"/>
      </patternFill>
    </fill>
  </fills>
  <borders count="15">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style="thin">
        <color auto="1"/>
      </left>
      <right/>
      <top style="thin">
        <color auto="1"/>
      </top>
      <bottom/>
      <diagonal/>
    </border>
    <border>
      <left style="thin">
        <color indexed="64"/>
      </left>
      <right style="thin">
        <color indexed="64"/>
      </right>
      <top/>
      <bottom style="thin">
        <color indexed="64"/>
      </bottom>
      <diagonal/>
    </border>
    <border>
      <left/>
      <right/>
      <top style="thin">
        <color auto="1"/>
      </top>
      <bottom/>
      <diagonal/>
    </border>
    <border>
      <left style="thin">
        <color rgb="FF000000"/>
      </left>
      <right style="thin">
        <color rgb="FF000000"/>
      </right>
      <top style="thin">
        <color rgb="FF000000"/>
      </top>
      <bottom style="thin">
        <color rgb="FF000000"/>
      </bottom>
      <diagonal/>
    </border>
    <border>
      <left style="thin">
        <color auto="1"/>
      </left>
      <right style="thin">
        <color auto="1"/>
      </right>
      <top/>
      <bottom/>
      <diagonal/>
    </border>
    <border>
      <left style="medium">
        <color indexed="64"/>
      </left>
      <right style="medium">
        <color indexed="64"/>
      </right>
      <top style="medium">
        <color indexed="64"/>
      </top>
      <bottom style="medium">
        <color indexed="64"/>
      </bottom>
      <diagonal/>
    </border>
    <border>
      <left/>
      <right style="thin">
        <color auto="1"/>
      </right>
      <top style="thin">
        <color auto="1"/>
      </top>
      <bottom style="thin">
        <color auto="1"/>
      </bottom>
      <diagonal/>
    </border>
    <border>
      <left/>
      <right style="thin">
        <color auto="1"/>
      </right>
      <top style="thin">
        <color auto="1"/>
      </top>
      <bottom/>
      <diagonal/>
    </border>
    <border>
      <left/>
      <right style="thin">
        <color indexed="64"/>
      </right>
      <top/>
      <bottom style="thin">
        <color indexed="64"/>
      </bottom>
      <diagonal/>
    </border>
    <border>
      <left style="thin">
        <color indexed="64"/>
      </left>
      <right style="thin">
        <color indexed="64"/>
      </right>
      <top style="hair">
        <color indexed="64"/>
      </top>
      <bottom style="hair">
        <color indexed="64"/>
      </bottom>
      <diagonal/>
    </border>
    <border>
      <left/>
      <right/>
      <top style="thin">
        <color auto="1"/>
      </top>
      <bottom style="thin">
        <color auto="1"/>
      </bottom>
      <diagonal/>
    </border>
  </borders>
  <cellStyleXfs count="7">
    <xf numFmtId="0" fontId="0" fillId="0" borderId="0"/>
    <xf numFmtId="43" fontId="1" fillId="0" borderId="0" applyFont="0" applyFill="0" applyBorder="0" applyAlignment="0" applyProtection="0"/>
    <xf numFmtId="168" fontId="11" fillId="0" borderId="0" applyFont="0" applyFill="0" applyBorder="0" applyAlignment="0" applyProtection="0"/>
    <xf numFmtId="43" fontId="11" fillId="0" borderId="0" applyFont="0" applyFill="0" applyBorder="0" applyAlignment="0" applyProtection="0"/>
    <xf numFmtId="0" fontId="14" fillId="0" borderId="0"/>
    <xf numFmtId="44" fontId="1" fillId="0" borderId="0" applyFont="0" applyFill="0" applyBorder="0" applyAlignment="0" applyProtection="0"/>
    <xf numFmtId="0" fontId="18" fillId="0" borderId="0"/>
  </cellStyleXfs>
  <cellXfs count="409">
    <xf numFmtId="0" fontId="0" fillId="0" borderId="0" xfId="0"/>
    <xf numFmtId="0" fontId="2" fillId="0" borderId="0" xfId="0" applyFont="1"/>
    <xf numFmtId="0" fontId="2" fillId="0" borderId="0" xfId="0" applyFont="1" applyAlignment="1">
      <alignment horizontal="center" vertical="center"/>
    </xf>
    <xf numFmtId="0" fontId="2" fillId="0" borderId="0" xfId="0" applyFont="1" applyAlignment="1">
      <alignment horizontal="center" vertical="center" wrapText="1"/>
    </xf>
    <xf numFmtId="3" fontId="2" fillId="0" borderId="0" xfId="0" applyNumberFormat="1" applyFont="1" applyAlignment="1">
      <alignment vertical="center"/>
    </xf>
    <xf numFmtId="3" fontId="3" fillId="0" borderId="0" xfId="0" applyNumberFormat="1" applyFont="1" applyAlignment="1">
      <alignment vertical="center"/>
    </xf>
    <xf numFmtId="0" fontId="2" fillId="0" borderId="0" xfId="0" applyFont="1" applyAlignment="1">
      <alignment wrapText="1"/>
    </xf>
    <xf numFmtId="0" fontId="4" fillId="0" borderId="1" xfId="0" applyFont="1" applyBorder="1" applyAlignment="1">
      <alignment horizontal="center" vertical="center"/>
    </xf>
    <xf numFmtId="0" fontId="4" fillId="0" borderId="1" xfId="0" applyFont="1" applyBorder="1"/>
    <xf numFmtId="0" fontId="4" fillId="0" borderId="1" xfId="0" applyFont="1" applyBorder="1" applyAlignment="1">
      <alignment horizontal="center" vertical="center" wrapText="1"/>
    </xf>
    <xf numFmtId="41" fontId="4" fillId="0" borderId="1" xfId="0" applyNumberFormat="1" applyFont="1" applyBorder="1" applyAlignment="1">
      <alignment horizontal="right" vertical="center"/>
    </xf>
    <xf numFmtId="0" fontId="4" fillId="0" borderId="1" xfId="0" applyFont="1" applyBorder="1" applyAlignment="1">
      <alignment vertical="center"/>
    </xf>
    <xf numFmtId="2" fontId="4" fillId="0" borderId="1" xfId="0" applyNumberFormat="1" applyFont="1" applyBorder="1" applyAlignment="1">
      <alignment horizontal="center" vertical="center" wrapText="1"/>
    </xf>
    <xf numFmtId="2" fontId="4" fillId="0" borderId="1" xfId="0" applyNumberFormat="1" applyFont="1" applyBorder="1" applyAlignment="1">
      <alignment horizontal="justify" vertical="center" wrapText="1"/>
    </xf>
    <xf numFmtId="164" fontId="4" fillId="0" borderId="1" xfId="0" applyNumberFormat="1" applyFont="1" applyBorder="1" applyAlignment="1">
      <alignment horizontal="center" vertical="center"/>
    </xf>
    <xf numFmtId="41" fontId="5" fillId="0" borderId="1" xfId="0" applyNumberFormat="1" applyFont="1" applyBorder="1" applyAlignment="1">
      <alignment horizontal="right" vertical="center"/>
    </xf>
    <xf numFmtId="0" fontId="6" fillId="0" borderId="1" xfId="0" applyFont="1" applyBorder="1"/>
    <xf numFmtId="2" fontId="5" fillId="0" borderId="1" xfId="0" applyNumberFormat="1" applyFont="1" applyBorder="1" applyAlignment="1">
      <alignment horizontal="justify" vertical="center" wrapText="1"/>
    </xf>
    <xf numFmtId="165" fontId="7" fillId="0" borderId="1" xfId="0" applyNumberFormat="1" applyFont="1" applyBorder="1" applyAlignment="1">
      <alignment horizontal="center" vertical="center" wrapText="1"/>
    </xf>
    <xf numFmtId="0" fontId="4" fillId="0" borderId="1" xfId="0" applyFont="1" applyBorder="1" applyAlignment="1">
      <alignment horizontal="justify" vertical="center" wrapText="1"/>
    </xf>
    <xf numFmtId="166" fontId="4" fillId="0" borderId="1" xfId="0" applyNumberFormat="1" applyFont="1" applyBorder="1" applyAlignment="1">
      <alignment horizontal="right" vertical="center"/>
    </xf>
    <xf numFmtId="0" fontId="2" fillId="0" borderId="0" xfId="0" applyFont="1" applyAlignment="1">
      <alignment vertical="center"/>
    </xf>
    <xf numFmtId="0" fontId="6" fillId="0" borderId="1" xfId="0" applyFont="1" applyBorder="1" applyAlignment="1">
      <alignment vertical="center"/>
    </xf>
    <xf numFmtId="0" fontId="5" fillId="0" borderId="1" xfId="0" applyFont="1" applyBorder="1" applyAlignment="1">
      <alignment vertical="center"/>
    </xf>
    <xf numFmtId="0" fontId="2" fillId="2" borderId="0" xfId="0" applyFont="1" applyFill="1"/>
    <xf numFmtId="164" fontId="4" fillId="2" borderId="1" xfId="0" applyNumberFormat="1" applyFont="1" applyFill="1" applyBorder="1" applyAlignment="1">
      <alignment horizontal="center" vertical="center"/>
    </xf>
    <xf numFmtId="0" fontId="4" fillId="2" borderId="1" xfId="0" applyFont="1" applyFill="1" applyBorder="1"/>
    <xf numFmtId="0" fontId="4" fillId="2" borderId="1" xfId="0" applyFont="1" applyFill="1" applyBorder="1" applyAlignment="1">
      <alignment horizontal="center" vertical="center"/>
    </xf>
    <xf numFmtId="0" fontId="4" fillId="2" borderId="1" xfId="0" applyFont="1" applyFill="1" applyBorder="1" applyAlignment="1">
      <alignment horizontal="center" vertical="center" wrapText="1"/>
    </xf>
    <xf numFmtId="41" fontId="5" fillId="2" borderId="1" xfId="0" applyNumberFormat="1" applyFont="1" applyFill="1" applyBorder="1" applyAlignment="1">
      <alignment horizontal="right" vertical="center"/>
    </xf>
    <xf numFmtId="0" fontId="6" fillId="2" borderId="1" xfId="0" applyFont="1" applyFill="1" applyBorder="1"/>
    <xf numFmtId="2" fontId="5" fillId="2" borderId="1" xfId="0" applyNumberFormat="1" applyFont="1" applyFill="1" applyBorder="1" applyAlignment="1">
      <alignment horizontal="justify" vertical="center" wrapText="1"/>
    </xf>
    <xf numFmtId="165" fontId="7" fillId="2" borderId="1" xfId="0" applyNumberFormat="1" applyFont="1" applyFill="1" applyBorder="1" applyAlignment="1">
      <alignment horizontal="center" vertical="center" wrapText="1"/>
    </xf>
    <xf numFmtId="0" fontId="5" fillId="0" borderId="1" xfId="0" applyFont="1" applyBorder="1" applyAlignment="1">
      <alignment horizontal="justify" vertical="center" wrapText="1"/>
    </xf>
    <xf numFmtId="0" fontId="5" fillId="0" borderId="1" xfId="0" applyFont="1" applyBorder="1" applyAlignment="1">
      <alignment horizontal="center" vertical="center"/>
    </xf>
    <xf numFmtId="0" fontId="4" fillId="0" borderId="1" xfId="0" applyFont="1" applyBorder="1" applyAlignment="1">
      <alignment horizontal="justify" vertical="center"/>
    </xf>
    <xf numFmtId="0" fontId="5" fillId="0" borderId="1" xfId="0" applyFont="1" applyBorder="1" applyAlignment="1">
      <alignment horizontal="justify" vertical="center"/>
    </xf>
    <xf numFmtId="41" fontId="8" fillId="0" borderId="1" xfId="0" applyNumberFormat="1" applyFont="1" applyBorder="1" applyAlignment="1">
      <alignment vertical="center" wrapText="1"/>
    </xf>
    <xf numFmtId="3" fontId="4" fillId="0" borderId="1" xfId="0" applyNumberFormat="1" applyFont="1" applyBorder="1" applyAlignment="1">
      <alignment vertical="center"/>
    </xf>
    <xf numFmtId="41" fontId="4" fillId="0" borderId="1" xfId="0" applyNumberFormat="1" applyFont="1" applyBorder="1" applyAlignment="1">
      <alignment horizontal="center" vertical="center" wrapText="1"/>
    </xf>
    <xf numFmtId="0" fontId="3" fillId="0" borderId="0" xfId="0" applyFont="1"/>
    <xf numFmtId="41" fontId="5" fillId="0" borderId="1" xfId="0" applyNumberFormat="1" applyFont="1" applyBorder="1" applyAlignment="1">
      <alignment vertical="center"/>
    </xf>
    <xf numFmtId="0" fontId="7" fillId="0" borderId="1" xfId="0" applyFont="1" applyBorder="1" applyAlignment="1">
      <alignment horizontal="justify" vertical="center" wrapText="1"/>
    </xf>
    <xf numFmtId="165" fontId="5" fillId="0" borderId="1" xfId="0" applyNumberFormat="1" applyFont="1" applyBorder="1" applyAlignment="1">
      <alignment horizontal="center" vertical="center"/>
    </xf>
    <xf numFmtId="3" fontId="5" fillId="0" borderId="1" xfId="0" applyNumberFormat="1" applyFont="1" applyBorder="1" applyAlignment="1">
      <alignment vertical="center"/>
    </xf>
    <xf numFmtId="37" fontId="8" fillId="0" borderId="1" xfId="0" applyNumberFormat="1" applyFont="1" applyBorder="1" applyAlignment="1">
      <alignment horizontal="center" vertical="center" wrapText="1"/>
    </xf>
    <xf numFmtId="3" fontId="4" fillId="0" borderId="1" xfId="0" applyNumberFormat="1" applyFont="1" applyBorder="1"/>
    <xf numFmtId="41" fontId="4" fillId="0" borderId="1" xfId="0" applyNumberFormat="1" applyFont="1" applyBorder="1"/>
    <xf numFmtId="0" fontId="4" fillId="0" borderId="1" xfId="0" applyFont="1" applyBorder="1" applyAlignment="1">
      <alignment horizontal="left" vertical="center"/>
    </xf>
    <xf numFmtId="0" fontId="3" fillId="2" borderId="0" xfId="0" applyFont="1" applyFill="1"/>
    <xf numFmtId="41" fontId="5" fillId="2" borderId="1" xfId="0" applyNumberFormat="1" applyFont="1" applyFill="1" applyBorder="1" applyAlignment="1">
      <alignment vertical="center"/>
    </xf>
    <xf numFmtId="0" fontId="5" fillId="2" borderId="1" xfId="0" applyFont="1" applyFill="1" applyBorder="1" applyAlignment="1">
      <alignment horizontal="justify" vertical="center"/>
    </xf>
    <xf numFmtId="0" fontId="4" fillId="0" borderId="1" xfId="0" applyFont="1" applyBorder="1" applyAlignment="1">
      <alignment vertical="center" wrapText="1"/>
    </xf>
    <xf numFmtId="3" fontId="9" fillId="0" borderId="1" xfId="0" applyNumberFormat="1" applyFont="1" applyBorder="1" applyAlignment="1">
      <alignment vertical="center"/>
    </xf>
    <xf numFmtId="3" fontId="9" fillId="0" borderId="1" xfId="0" applyNumberFormat="1" applyFont="1" applyBorder="1" applyAlignment="1">
      <alignment horizontal="right" vertical="center"/>
    </xf>
    <xf numFmtId="3" fontId="4" fillId="0" borderId="1" xfId="0" applyNumberFormat="1" applyFont="1" applyBorder="1" applyAlignment="1">
      <alignment horizontal="center" vertical="center"/>
    </xf>
    <xf numFmtId="0" fontId="10" fillId="0" borderId="1" xfId="0" applyFont="1" applyBorder="1" applyAlignment="1">
      <alignment horizontal="justify" vertical="center" wrapText="1"/>
    </xf>
    <xf numFmtId="0" fontId="4" fillId="0" borderId="2" xfId="0" applyFont="1" applyBorder="1" applyAlignment="1">
      <alignment horizontal="center" vertical="center"/>
    </xf>
    <xf numFmtId="0" fontId="4" fillId="0" borderId="0" xfId="0" applyFont="1"/>
    <xf numFmtId="0" fontId="4" fillId="0" borderId="0" xfId="0" applyFont="1" applyAlignment="1">
      <alignment horizontal="center" vertical="center"/>
    </xf>
    <xf numFmtId="0" fontId="4" fillId="0" borderId="2" xfId="0" applyFont="1" applyBorder="1" applyAlignment="1">
      <alignment horizontal="center" vertical="center" wrapText="1"/>
    </xf>
    <xf numFmtId="3" fontId="5" fillId="0" borderId="2" xfId="0" applyNumberFormat="1" applyFont="1" applyBorder="1" applyAlignment="1">
      <alignment vertical="center"/>
    </xf>
    <xf numFmtId="0" fontId="5" fillId="0" borderId="2" xfId="0" applyFont="1" applyBorder="1" applyAlignment="1">
      <alignment horizontal="justify" vertical="center" wrapText="1"/>
    </xf>
    <xf numFmtId="0" fontId="5" fillId="0" borderId="2" xfId="0" applyFont="1" applyBorder="1" applyAlignment="1">
      <alignment horizontal="center" vertical="center"/>
    </xf>
    <xf numFmtId="167" fontId="4" fillId="0" borderId="0" xfId="0" applyNumberFormat="1" applyFont="1" applyAlignment="1">
      <alignment horizontal="center" vertical="center"/>
    </xf>
    <xf numFmtId="164" fontId="8" fillId="0" borderId="3" xfId="2" applyNumberFormat="1" applyFont="1" applyFill="1" applyBorder="1" applyAlignment="1">
      <alignment horizontal="right" vertical="center" wrapText="1"/>
    </xf>
    <xf numFmtId="164" fontId="8" fillId="0" borderId="1" xfId="2" applyNumberFormat="1" applyFont="1" applyFill="1" applyBorder="1" applyAlignment="1">
      <alignment horizontal="right" vertical="center" wrapText="1"/>
    </xf>
    <xf numFmtId="164" fontId="4" fillId="0" borderId="0" xfId="0" applyNumberFormat="1" applyFont="1"/>
    <xf numFmtId="164" fontId="8" fillId="0" borderId="1" xfId="3" applyNumberFormat="1" applyFont="1" applyFill="1" applyBorder="1" applyAlignment="1">
      <alignment horizontal="right" vertical="center" wrapText="1"/>
    </xf>
    <xf numFmtId="0" fontId="4" fillId="2" borderId="0" xfId="0" applyFont="1" applyFill="1"/>
    <xf numFmtId="0" fontId="4" fillId="2" borderId="0" xfId="0" applyFont="1" applyFill="1" applyAlignment="1">
      <alignment horizontal="center" vertical="center"/>
    </xf>
    <xf numFmtId="0" fontId="5" fillId="2" borderId="1" xfId="0" applyFont="1" applyFill="1" applyBorder="1" applyAlignment="1">
      <alignment horizontal="justify" vertical="center" wrapText="1"/>
    </xf>
    <xf numFmtId="3" fontId="4" fillId="2" borderId="1" xfId="0" applyNumberFormat="1" applyFont="1" applyFill="1" applyBorder="1" applyAlignment="1">
      <alignment vertical="center"/>
    </xf>
    <xf numFmtId="3" fontId="4" fillId="2" borderId="0" xfId="0" applyNumberFormat="1" applyFont="1" applyFill="1"/>
    <xf numFmtId="41" fontId="8" fillId="2" borderId="1" xfId="0" applyNumberFormat="1" applyFont="1" applyFill="1" applyBorder="1" applyAlignment="1">
      <alignment vertical="center" wrapText="1"/>
    </xf>
    <xf numFmtId="0" fontId="4" fillId="2" borderId="1" xfId="0" applyFont="1" applyFill="1" applyBorder="1" applyAlignment="1">
      <alignment horizontal="justify" vertical="center" wrapText="1"/>
    </xf>
    <xf numFmtId="0" fontId="2" fillId="2" borderId="0" xfId="0" applyFont="1" applyFill="1" applyAlignment="1">
      <alignment horizontal="center" vertical="center"/>
    </xf>
    <xf numFmtId="169" fontId="4" fillId="2" borderId="0" xfId="0" applyNumberFormat="1" applyFont="1" applyFill="1"/>
    <xf numFmtId="169" fontId="8" fillId="2" borderId="1" xfId="0" applyNumberFormat="1" applyFont="1" applyFill="1" applyBorder="1" applyAlignment="1">
      <alignment horizontal="right" vertical="center"/>
    </xf>
    <xf numFmtId="0" fontId="4" fillId="2" borderId="0" xfId="0" applyFont="1" applyFill="1" applyAlignment="1">
      <alignment vertical="center"/>
    </xf>
    <xf numFmtId="3" fontId="12" fillId="2" borderId="1" xfId="1" applyNumberFormat="1" applyFont="1" applyFill="1" applyBorder="1" applyAlignment="1">
      <alignment horizontal="right" vertical="center" wrapText="1"/>
    </xf>
    <xf numFmtId="164" fontId="4" fillId="2" borderId="0" xfId="0" applyNumberFormat="1" applyFont="1" applyFill="1"/>
    <xf numFmtId="41" fontId="5" fillId="0" borderId="1" xfId="0" applyNumberFormat="1" applyFont="1" applyBorder="1" applyAlignment="1">
      <alignment vertical="center" wrapText="1"/>
    </xf>
    <xf numFmtId="37" fontId="7" fillId="0" borderId="1" xfId="0" applyNumberFormat="1" applyFont="1" applyBorder="1" applyAlignment="1">
      <alignment horizontal="center" vertical="center" wrapText="1"/>
    </xf>
    <xf numFmtId="41" fontId="8" fillId="0" borderId="3" xfId="0" applyNumberFormat="1" applyFont="1" applyBorder="1" applyAlignment="1">
      <alignment vertical="center" wrapText="1"/>
    </xf>
    <xf numFmtId="41" fontId="4" fillId="0" borderId="1" xfId="0" applyNumberFormat="1" applyFont="1" applyBorder="1" applyAlignment="1">
      <alignment horizontal="center" vertical="center"/>
    </xf>
    <xf numFmtId="41" fontId="4" fillId="0" borderId="1" xfId="0" applyNumberFormat="1" applyFont="1" applyBorder="1" applyAlignment="1">
      <alignment vertical="center" wrapText="1"/>
    </xf>
    <xf numFmtId="41" fontId="4" fillId="0" borderId="1" xfId="0" applyNumberFormat="1" applyFont="1" applyBorder="1" applyAlignment="1">
      <alignment vertical="center"/>
    </xf>
    <xf numFmtId="0" fontId="8" fillId="0" borderId="1" xfId="0" applyFont="1" applyBorder="1" applyAlignment="1">
      <alignment horizontal="left" vertical="center" wrapText="1"/>
    </xf>
    <xf numFmtId="0" fontId="8" fillId="0" borderId="1" xfId="0" applyFont="1" applyBorder="1" applyAlignment="1">
      <alignment horizontal="center" vertical="center" wrapText="1"/>
    </xf>
    <xf numFmtId="0" fontId="13" fillId="0" borderId="1" xfId="0" applyFont="1" applyBorder="1" applyAlignment="1">
      <alignment horizontal="left" vertical="center" wrapText="1"/>
    </xf>
    <xf numFmtId="1" fontId="8" fillId="0" borderId="1" xfId="4" applyNumberFormat="1" applyFont="1" applyBorder="1" applyAlignment="1">
      <alignment horizontal="left" vertical="center" wrapText="1"/>
    </xf>
    <xf numFmtId="0" fontId="8" fillId="0" borderId="1" xfId="4" applyFont="1" applyBorder="1" applyAlignment="1">
      <alignment horizontal="left" vertical="center" wrapText="1"/>
    </xf>
    <xf numFmtId="0" fontId="13" fillId="0" borderId="1" xfId="0" applyFont="1" applyBorder="1" applyAlignment="1">
      <alignment horizontal="justify" vertical="center" wrapText="1"/>
    </xf>
    <xf numFmtId="3" fontId="4" fillId="0" borderId="1" xfId="0" applyNumberFormat="1" applyFont="1" applyBorder="1" applyAlignment="1">
      <alignment horizontal="right" vertical="center"/>
    </xf>
    <xf numFmtId="0" fontId="8" fillId="0" borderId="1" xfId="0" applyFont="1" applyBorder="1" applyAlignment="1">
      <alignment horizontal="justify" vertical="center" wrapText="1"/>
    </xf>
    <xf numFmtId="0" fontId="5" fillId="0" borderId="1" xfId="0" applyFont="1" applyBorder="1" applyAlignment="1">
      <alignment vertical="center" wrapText="1"/>
    </xf>
    <xf numFmtId="3" fontId="8" fillId="0" borderId="1" xfId="0" applyNumberFormat="1" applyFont="1" applyBorder="1" applyAlignment="1">
      <alignment horizontal="right" vertical="center"/>
    </xf>
    <xf numFmtId="0" fontId="5" fillId="0" borderId="1" xfId="0" applyFont="1" applyBorder="1" applyAlignment="1">
      <alignment horizontal="left" vertical="center" wrapText="1"/>
    </xf>
    <xf numFmtId="3" fontId="2" fillId="0" borderId="0" xfId="0" applyNumberFormat="1" applyFont="1"/>
    <xf numFmtId="0" fontId="4" fillId="0" borderId="3" xfId="0" applyFont="1" applyBorder="1"/>
    <xf numFmtId="0" fontId="5" fillId="0" borderId="1" xfId="0" applyFont="1" applyBorder="1" applyAlignment="1">
      <alignment horizontal="center" vertical="center" wrapText="1"/>
    </xf>
    <xf numFmtId="41" fontId="3" fillId="0" borderId="0" xfId="0" applyNumberFormat="1" applyFont="1"/>
    <xf numFmtId="3" fontId="5" fillId="0" borderId="3" xfId="0" applyNumberFormat="1" applyFont="1" applyBorder="1" applyAlignment="1">
      <alignment vertical="center"/>
    </xf>
    <xf numFmtId="41" fontId="5" fillId="0" borderId="1" xfId="0" applyNumberFormat="1" applyFont="1" applyBorder="1" applyAlignment="1">
      <alignment horizontal="right" vertical="center" wrapText="1"/>
    </xf>
    <xf numFmtId="3" fontId="5" fillId="0" borderId="4" xfId="0" applyNumberFormat="1" applyFont="1" applyBorder="1" applyAlignment="1">
      <alignment vertical="center"/>
    </xf>
    <xf numFmtId="3" fontId="5" fillId="0" borderId="2" xfId="0" applyNumberFormat="1" applyFont="1" applyBorder="1" applyAlignment="1">
      <alignment horizontal="center" vertical="center"/>
    </xf>
    <xf numFmtId="3" fontId="5" fillId="0" borderId="1" xfId="0" applyNumberFormat="1" applyFont="1" applyBorder="1" applyAlignment="1">
      <alignment horizontal="center" vertical="center" wrapText="1"/>
    </xf>
    <xf numFmtId="3" fontId="5" fillId="0" borderId="1" xfId="0" applyNumberFormat="1" applyFont="1" applyBorder="1" applyAlignment="1">
      <alignment horizontal="center" vertical="center"/>
    </xf>
    <xf numFmtId="0" fontId="9" fillId="0" borderId="0" xfId="0" applyFont="1" applyAlignment="1">
      <alignment vertical="center"/>
    </xf>
    <xf numFmtId="0" fontId="5" fillId="0" borderId="4" xfId="0" applyFont="1" applyBorder="1" applyAlignment="1">
      <alignment horizontal="center" vertical="center"/>
    </xf>
    <xf numFmtId="3" fontId="4" fillId="0" borderId="0" xfId="0" applyNumberFormat="1" applyFont="1" applyAlignment="1">
      <alignment horizontal="center" vertical="center"/>
    </xf>
    <xf numFmtId="0" fontId="4" fillId="0" borderId="0" xfId="0" applyFont="1" applyAlignment="1">
      <alignment horizontal="center" vertical="center" wrapText="1"/>
    </xf>
    <xf numFmtId="3" fontId="4" fillId="0" borderId="0" xfId="0" applyNumberFormat="1" applyFont="1" applyAlignment="1">
      <alignment vertical="center"/>
    </xf>
    <xf numFmtId="0" fontId="4" fillId="0" borderId="0" xfId="0" applyFont="1" applyAlignment="1">
      <alignment wrapText="1"/>
    </xf>
    <xf numFmtId="0" fontId="9" fillId="0" borderId="0" xfId="0" applyFont="1" applyAlignment="1">
      <alignment horizontal="center"/>
    </xf>
    <xf numFmtId="0" fontId="16" fillId="0" borderId="0" xfId="0" applyFont="1" applyAlignment="1">
      <alignment vertical="center"/>
    </xf>
    <xf numFmtId="0" fontId="17" fillId="0" borderId="0" xfId="0" applyFont="1" applyAlignment="1">
      <alignment vertical="center"/>
    </xf>
    <xf numFmtId="0" fontId="5" fillId="0" borderId="0" xfId="0" applyFont="1" applyAlignment="1">
      <alignment vertical="center"/>
    </xf>
    <xf numFmtId="0" fontId="5" fillId="0" borderId="0" xfId="0" applyFont="1"/>
    <xf numFmtId="0" fontId="18" fillId="0" borderId="1" xfId="0" applyFont="1" applyBorder="1" applyAlignment="1">
      <alignment horizontal="center" vertical="center" wrapText="1"/>
    </xf>
    <xf numFmtId="3" fontId="8" fillId="2" borderId="1" xfId="0" applyNumberFormat="1" applyFont="1" applyFill="1" applyBorder="1" applyAlignment="1">
      <alignment horizontal="right" vertical="center"/>
    </xf>
    <xf numFmtId="0" fontId="18" fillId="2" borderId="1" xfId="0" applyFont="1" applyFill="1" applyBorder="1" applyAlignment="1">
      <alignment horizontal="center" vertical="center" wrapText="1"/>
    </xf>
    <xf numFmtId="166" fontId="4" fillId="0" borderId="1" xfId="0" applyNumberFormat="1" applyFont="1" applyBorder="1" applyAlignment="1">
      <alignment vertical="center" wrapText="1"/>
    </xf>
    <xf numFmtId="43" fontId="19" fillId="0" borderId="7" xfId="0" applyNumberFormat="1" applyFont="1" applyBorder="1" applyAlignment="1">
      <alignment horizontal="right" vertical="center"/>
    </xf>
    <xf numFmtId="0" fontId="8" fillId="2" borderId="1" xfId="0" applyFont="1" applyFill="1" applyBorder="1" applyAlignment="1">
      <alignment horizontal="left" vertical="center" wrapText="1"/>
    </xf>
    <xf numFmtId="0" fontId="8" fillId="2" borderId="1" xfId="0" applyFont="1" applyFill="1" applyBorder="1" applyAlignment="1">
      <alignment horizontal="center" vertical="center" wrapText="1"/>
    </xf>
    <xf numFmtId="166" fontId="4" fillId="2" borderId="1" xfId="0" applyNumberFormat="1" applyFont="1" applyFill="1" applyBorder="1" applyAlignment="1">
      <alignment vertical="center" wrapText="1"/>
    </xf>
    <xf numFmtId="41" fontId="4" fillId="2" borderId="1" xfId="0" applyNumberFormat="1" applyFont="1" applyFill="1" applyBorder="1" applyAlignment="1">
      <alignment vertical="center" wrapText="1"/>
    </xf>
    <xf numFmtId="41" fontId="4" fillId="2" borderId="1" xfId="0" applyNumberFormat="1" applyFont="1" applyFill="1" applyBorder="1" applyAlignment="1">
      <alignment horizontal="right" vertical="center" wrapText="1"/>
    </xf>
    <xf numFmtId="41" fontId="8" fillId="2" borderId="3" xfId="0" applyNumberFormat="1" applyFont="1" applyFill="1" applyBorder="1" applyAlignment="1">
      <alignment vertical="center" wrapText="1"/>
    </xf>
    <xf numFmtId="41" fontId="8" fillId="0" borderId="0" xfId="0" applyNumberFormat="1" applyFont="1" applyAlignment="1">
      <alignment vertical="center" wrapText="1"/>
    </xf>
    <xf numFmtId="0" fontId="20" fillId="0" borderId="0" xfId="0" applyFont="1" applyAlignment="1">
      <alignment horizontal="center" vertical="center"/>
    </xf>
    <xf numFmtId="0" fontId="8" fillId="0" borderId="1" xfId="0" applyFont="1" applyBorder="1" applyAlignment="1">
      <alignment horizontal="center" vertical="center"/>
    </xf>
    <xf numFmtId="0" fontId="8" fillId="0" borderId="1" xfId="0" applyFont="1" applyBorder="1" applyAlignment="1">
      <alignment vertical="center" wrapText="1"/>
    </xf>
    <xf numFmtId="41" fontId="8" fillId="0" borderId="1" xfId="0" applyNumberFormat="1" applyFont="1" applyBorder="1" applyAlignment="1">
      <alignment vertical="center"/>
    </xf>
    <xf numFmtId="41" fontId="7" fillId="0" borderId="1" xfId="0" applyNumberFormat="1" applyFont="1" applyBorder="1" applyAlignment="1">
      <alignment vertical="center"/>
    </xf>
    <xf numFmtId="3" fontId="8" fillId="0" borderId="1" xfId="0" applyNumberFormat="1" applyFont="1" applyBorder="1" applyAlignment="1">
      <alignment vertical="center"/>
    </xf>
    <xf numFmtId="164" fontId="8" fillId="0" borderId="1" xfId="0" applyNumberFormat="1" applyFont="1" applyBorder="1" applyAlignment="1">
      <alignment horizontal="center" vertical="center"/>
    </xf>
    <xf numFmtId="0" fontId="20" fillId="0" borderId="0" xfId="0" applyFont="1"/>
    <xf numFmtId="0" fontId="18" fillId="0" borderId="1" xfId="0" applyFont="1" applyBorder="1" applyAlignment="1">
      <alignment horizontal="left" vertical="center" wrapText="1"/>
    </xf>
    <xf numFmtId="43" fontId="21" fillId="0" borderId="7" xfId="0" applyNumberFormat="1" applyFont="1" applyBorder="1" applyAlignment="1">
      <alignment horizontal="right" vertical="center"/>
    </xf>
    <xf numFmtId="43" fontId="21" fillId="0" borderId="0" xfId="0" applyNumberFormat="1" applyFont="1" applyAlignment="1">
      <alignment horizontal="right" vertical="center"/>
    </xf>
    <xf numFmtId="43" fontId="21" fillId="0" borderId="7" xfId="0" applyNumberFormat="1" applyFont="1" applyBorder="1" applyAlignment="1">
      <alignment vertical="center" wrapText="1"/>
    </xf>
    <xf numFmtId="41" fontId="4" fillId="2" borderId="1" xfId="0" applyNumberFormat="1" applyFont="1" applyFill="1" applyBorder="1" applyAlignment="1">
      <alignment horizontal="center" vertical="center" wrapText="1"/>
    </xf>
    <xf numFmtId="43" fontId="21" fillId="2" borderId="0" xfId="0" applyNumberFormat="1" applyFont="1" applyFill="1" applyAlignment="1">
      <alignment horizontal="right" vertical="center"/>
    </xf>
    <xf numFmtId="41" fontId="8" fillId="2" borderId="0" xfId="0" applyNumberFormat="1" applyFont="1" applyFill="1" applyAlignment="1">
      <alignment vertical="center" wrapText="1"/>
    </xf>
    <xf numFmtId="0" fontId="8" fillId="3" borderId="1" xfId="0" applyFont="1" applyFill="1" applyBorder="1" applyAlignment="1">
      <alignment horizontal="center" vertical="center" wrapText="1"/>
    </xf>
    <xf numFmtId="0" fontId="2" fillId="3" borderId="0" xfId="0" applyFont="1" applyFill="1" applyAlignment="1">
      <alignment horizontal="center" vertical="center"/>
    </xf>
    <xf numFmtId="0" fontId="4" fillId="3" borderId="1" xfId="0" applyFont="1" applyFill="1" applyBorder="1" applyAlignment="1">
      <alignment horizontal="center" vertical="center"/>
    </xf>
    <xf numFmtId="41" fontId="4" fillId="3" borderId="0" xfId="0" applyNumberFormat="1" applyFont="1" applyFill="1" applyAlignment="1">
      <alignment vertical="center" wrapText="1"/>
    </xf>
    <xf numFmtId="41" fontId="4" fillId="3" borderId="1" xfId="0" applyNumberFormat="1" applyFont="1" applyFill="1" applyBorder="1" applyAlignment="1">
      <alignment horizontal="center" vertical="center" wrapText="1"/>
    </xf>
    <xf numFmtId="3" fontId="4" fillId="3" borderId="1" xfId="0" applyNumberFormat="1" applyFont="1" applyFill="1" applyBorder="1" applyAlignment="1">
      <alignment vertical="center"/>
    </xf>
    <xf numFmtId="43" fontId="21" fillId="3" borderId="0" xfId="0" applyNumberFormat="1" applyFont="1" applyFill="1" applyAlignment="1">
      <alignment horizontal="right" vertical="center"/>
    </xf>
    <xf numFmtId="0" fontId="4" fillId="3" borderId="0" xfId="0" applyFont="1" applyFill="1" applyAlignment="1">
      <alignment horizontal="center" vertical="center"/>
    </xf>
    <xf numFmtId="41" fontId="8" fillId="3" borderId="0" xfId="0" applyNumberFormat="1" applyFont="1" applyFill="1" applyAlignment="1">
      <alignment vertical="center" wrapText="1"/>
    </xf>
    <xf numFmtId="164" fontId="4" fillId="3" borderId="1" xfId="0" applyNumberFormat="1" applyFont="1" applyFill="1" applyBorder="1" applyAlignment="1">
      <alignment horizontal="center" vertical="center"/>
    </xf>
    <xf numFmtId="0" fontId="2" fillId="3" borderId="0" xfId="0" applyFont="1" applyFill="1"/>
    <xf numFmtId="43" fontId="21" fillId="3" borderId="7" xfId="0" applyNumberFormat="1" applyFont="1" applyFill="1" applyBorder="1" applyAlignment="1">
      <alignment vertical="center" wrapText="1"/>
    </xf>
    <xf numFmtId="0" fontId="21" fillId="4" borderId="7" xfId="0" applyFont="1" applyFill="1" applyBorder="1" applyAlignment="1">
      <alignment wrapText="1"/>
    </xf>
    <xf numFmtId="0" fontId="21" fillId="4" borderId="7" xfId="0" quotePrefix="1" applyFont="1" applyFill="1" applyBorder="1" applyAlignment="1">
      <alignment horizontal="left" vertical="center" wrapText="1"/>
    </xf>
    <xf numFmtId="43" fontId="21" fillId="4" borderId="7" xfId="0" applyNumberFormat="1" applyFont="1" applyFill="1" applyBorder="1" applyAlignment="1">
      <alignment vertical="center" wrapText="1"/>
    </xf>
    <xf numFmtId="43" fontId="21" fillId="0" borderId="0" xfId="0" applyNumberFormat="1" applyFont="1" applyAlignment="1">
      <alignment vertical="center" wrapText="1"/>
    </xf>
    <xf numFmtId="43" fontId="21" fillId="4" borderId="0" xfId="0" applyNumberFormat="1" applyFont="1" applyFill="1" applyAlignment="1">
      <alignment vertical="center" wrapText="1"/>
    </xf>
    <xf numFmtId="43" fontId="21" fillId="0" borderId="7" xfId="0" applyNumberFormat="1" applyFont="1" applyBorder="1" applyAlignment="1">
      <alignment vertical="center"/>
    </xf>
    <xf numFmtId="43" fontId="21" fillId="4" borderId="7" xfId="0" applyNumberFormat="1" applyFont="1" applyFill="1" applyBorder="1" applyAlignment="1">
      <alignment horizontal="left" vertical="center"/>
    </xf>
    <xf numFmtId="43" fontId="24" fillId="0" borderId="7" xfId="0" applyNumberFormat="1" applyFont="1" applyBorder="1" applyAlignment="1">
      <alignment vertical="center"/>
    </xf>
    <xf numFmtId="41" fontId="4" fillId="3" borderId="1" xfId="0" applyNumberFormat="1" applyFont="1" applyFill="1" applyBorder="1" applyAlignment="1">
      <alignment vertical="center" wrapText="1"/>
    </xf>
    <xf numFmtId="3" fontId="4" fillId="3" borderId="0" xfId="0" applyNumberFormat="1" applyFont="1" applyFill="1" applyAlignment="1">
      <alignment vertical="center"/>
    </xf>
    <xf numFmtId="0" fontId="4" fillId="3" borderId="1" xfId="0" applyFont="1" applyFill="1" applyBorder="1" applyAlignment="1">
      <alignment horizontal="center" vertical="center" wrapText="1"/>
    </xf>
    <xf numFmtId="0" fontId="5" fillId="0" borderId="0" xfId="0" applyFont="1" applyAlignment="1">
      <alignment horizontal="center" vertical="center"/>
    </xf>
    <xf numFmtId="41" fontId="8" fillId="2" borderId="1" xfId="0" applyNumberFormat="1" applyFont="1" applyFill="1" applyBorder="1" applyAlignment="1">
      <alignment horizontal="center" vertical="center" wrapText="1"/>
    </xf>
    <xf numFmtId="0" fontId="20" fillId="3" borderId="0" xfId="0" applyFont="1" applyFill="1" applyAlignment="1">
      <alignment horizontal="center" vertical="center"/>
    </xf>
    <xf numFmtId="0" fontId="8" fillId="3" borderId="1" xfId="0" applyFont="1" applyFill="1" applyBorder="1" applyAlignment="1">
      <alignment horizontal="center" vertical="center"/>
    </xf>
    <xf numFmtId="41" fontId="8" fillId="3" borderId="1" xfId="0" applyNumberFormat="1" applyFont="1" applyFill="1" applyBorder="1" applyAlignment="1">
      <alignment vertical="center" wrapText="1"/>
    </xf>
    <xf numFmtId="41" fontId="8" fillId="3" borderId="1" xfId="0" applyNumberFormat="1" applyFont="1" applyFill="1" applyBorder="1" applyAlignment="1">
      <alignment horizontal="center" vertical="center" wrapText="1"/>
    </xf>
    <xf numFmtId="3" fontId="8" fillId="3" borderId="1" xfId="0" applyNumberFormat="1" applyFont="1" applyFill="1" applyBorder="1" applyAlignment="1">
      <alignment vertical="center"/>
    </xf>
    <xf numFmtId="0" fontId="20" fillId="3" borderId="0" xfId="0" applyFont="1" applyFill="1"/>
    <xf numFmtId="0" fontId="25" fillId="2" borderId="9" xfId="0" applyFont="1" applyFill="1" applyBorder="1" applyAlignment="1">
      <alignment vertical="center" wrapText="1"/>
    </xf>
    <xf numFmtId="0" fontId="4" fillId="0" borderId="1" xfId="0" applyFont="1" applyBorder="1" applyAlignment="1">
      <alignment wrapText="1"/>
    </xf>
    <xf numFmtId="0" fontId="8" fillId="2" borderId="1" xfId="0" applyFont="1" applyFill="1" applyBorder="1" applyAlignment="1">
      <alignment horizontal="center" vertical="center"/>
    </xf>
    <xf numFmtId="0" fontId="12" fillId="0" borderId="1" xfId="0" applyFont="1" applyBorder="1" applyAlignment="1">
      <alignment horizontal="center" vertical="center"/>
    </xf>
    <xf numFmtId="41" fontId="12" fillId="0" borderId="1" xfId="0" applyNumberFormat="1" applyFont="1" applyBorder="1" applyAlignment="1">
      <alignment vertical="center" wrapText="1"/>
    </xf>
    <xf numFmtId="0" fontId="12" fillId="3" borderId="1" xfId="0" applyFont="1" applyFill="1" applyBorder="1" applyAlignment="1">
      <alignment horizontal="center" vertical="center" wrapText="1"/>
    </xf>
    <xf numFmtId="0" fontId="12" fillId="0" borderId="1" xfId="0" applyFont="1" applyBorder="1" applyAlignment="1">
      <alignment horizontal="center" vertical="center" wrapText="1"/>
    </xf>
    <xf numFmtId="0" fontId="12" fillId="0" borderId="0" xfId="0" applyFont="1" applyAlignment="1">
      <alignment horizontal="center" vertical="center"/>
    </xf>
    <xf numFmtId="41" fontId="12" fillId="0" borderId="0" xfId="0" applyNumberFormat="1" applyFont="1" applyAlignment="1">
      <alignment vertical="center" wrapText="1"/>
    </xf>
    <xf numFmtId="164" fontId="12" fillId="0" borderId="1" xfId="0" applyNumberFormat="1" applyFont="1" applyBorder="1" applyAlignment="1">
      <alignment horizontal="center" vertical="center"/>
    </xf>
    <xf numFmtId="0" fontId="26" fillId="0" borderId="0" xfId="0" applyFont="1"/>
    <xf numFmtId="41" fontId="12" fillId="0" borderId="3" xfId="0" applyNumberFormat="1" applyFont="1" applyBorder="1" applyAlignment="1">
      <alignment vertical="center" wrapText="1"/>
    </xf>
    <xf numFmtId="0" fontId="27" fillId="0" borderId="0" xfId="0" applyFont="1"/>
    <xf numFmtId="41" fontId="12" fillId="3" borderId="1" xfId="0" applyNumberFormat="1" applyFont="1" applyFill="1" applyBorder="1" applyAlignment="1">
      <alignment vertical="center" wrapText="1"/>
    </xf>
    <xf numFmtId="41" fontId="12" fillId="3" borderId="3" xfId="0" applyNumberFormat="1" applyFont="1" applyFill="1" applyBorder="1" applyAlignment="1">
      <alignment vertical="center" wrapText="1"/>
    </xf>
    <xf numFmtId="164" fontId="12" fillId="3" borderId="1" xfId="0" applyNumberFormat="1" applyFont="1" applyFill="1" applyBorder="1" applyAlignment="1">
      <alignment horizontal="center" vertical="center"/>
    </xf>
    <xf numFmtId="0" fontId="26" fillId="3" borderId="0" xfId="0" applyFont="1" applyFill="1"/>
    <xf numFmtId="0" fontId="12" fillId="2" borderId="0" xfId="0" applyFont="1" applyFill="1" applyAlignment="1">
      <alignment horizontal="center" vertical="center"/>
    </xf>
    <xf numFmtId="41" fontId="12" fillId="2" borderId="0" xfId="0" applyNumberFormat="1" applyFont="1" applyFill="1" applyAlignment="1">
      <alignment vertical="center" wrapText="1"/>
    </xf>
    <xf numFmtId="164" fontId="12" fillId="2" borderId="1" xfId="0" applyNumberFormat="1" applyFont="1" applyFill="1" applyBorder="1" applyAlignment="1">
      <alignment horizontal="center" vertical="center"/>
    </xf>
    <xf numFmtId="0" fontId="26" fillId="2" borderId="0" xfId="0" applyFont="1" applyFill="1"/>
    <xf numFmtId="0" fontId="12" fillId="3" borderId="0" xfId="0" applyFont="1" applyFill="1" applyAlignment="1">
      <alignment horizontal="center" vertical="center"/>
    </xf>
    <xf numFmtId="41" fontId="12" fillId="3" borderId="0" xfId="0" applyNumberFormat="1" applyFont="1" applyFill="1" applyAlignment="1">
      <alignment vertical="center" wrapText="1"/>
    </xf>
    <xf numFmtId="0" fontId="26" fillId="0" borderId="0" xfId="0" applyFont="1" applyAlignment="1">
      <alignment wrapText="1"/>
    </xf>
    <xf numFmtId="0" fontId="8" fillId="0" borderId="10" xfId="0" applyFont="1" applyBorder="1" applyAlignment="1">
      <alignment horizontal="center" vertical="center" wrapText="1"/>
    </xf>
    <xf numFmtId="166" fontId="4" fillId="0" borderId="0" xfId="0" applyNumberFormat="1" applyFont="1" applyAlignment="1">
      <alignment vertical="center"/>
    </xf>
    <xf numFmtId="166" fontId="5" fillId="0" borderId="0" xfId="0" applyNumberFormat="1" applyFont="1"/>
    <xf numFmtId="166" fontId="9" fillId="0" borderId="0" xfId="0" applyNumberFormat="1" applyFont="1" applyAlignment="1">
      <alignment horizontal="center"/>
    </xf>
    <xf numFmtId="166" fontId="4" fillId="0" borderId="0" xfId="0" applyNumberFormat="1" applyFont="1" applyAlignment="1">
      <alignment horizontal="center" vertical="center"/>
    </xf>
    <xf numFmtId="166" fontId="8" fillId="0" borderId="1" xfId="0" applyNumberFormat="1" applyFont="1" applyBorder="1" applyAlignment="1">
      <alignment vertical="center" wrapText="1"/>
    </xf>
    <xf numFmtId="166" fontId="8" fillId="0" borderId="1" xfId="0" applyNumberFormat="1" applyFont="1" applyBorder="1" applyAlignment="1">
      <alignment vertical="center"/>
    </xf>
    <xf numFmtId="166" fontId="7" fillId="0" borderId="1" xfId="0" applyNumberFormat="1" applyFont="1" applyBorder="1" applyAlignment="1">
      <alignment vertical="center"/>
    </xf>
    <xf numFmtId="166" fontId="18" fillId="0" borderId="1" xfId="0" applyNumberFormat="1" applyFont="1" applyBorder="1" applyAlignment="1">
      <alignment horizontal="center" vertical="center" wrapText="1"/>
    </xf>
    <xf numFmtId="166" fontId="3" fillId="0" borderId="0" xfId="0" applyNumberFormat="1" applyFont="1" applyAlignment="1">
      <alignment vertical="center"/>
    </xf>
    <xf numFmtId="166" fontId="2" fillId="0" borderId="0" xfId="0" applyNumberFormat="1" applyFont="1" applyAlignment="1">
      <alignment vertical="center"/>
    </xf>
    <xf numFmtId="37" fontId="7" fillId="5" borderId="1" xfId="0" quotePrefix="1" applyNumberFormat="1" applyFont="1" applyFill="1" applyBorder="1" applyAlignment="1">
      <alignment horizontal="center" vertical="center" wrapText="1"/>
    </xf>
    <xf numFmtId="166" fontId="7" fillId="5" borderId="1" xfId="0" applyNumberFormat="1" applyFont="1" applyFill="1" applyBorder="1" applyAlignment="1">
      <alignment vertical="center" wrapText="1"/>
    </xf>
    <xf numFmtId="0" fontId="12" fillId="5" borderId="0" xfId="0" applyFont="1" applyFill="1" applyAlignment="1">
      <alignment horizontal="center" vertical="center"/>
    </xf>
    <xf numFmtId="41" fontId="12" fillId="5" borderId="0" xfId="0" applyNumberFormat="1" applyFont="1" applyFill="1" applyAlignment="1">
      <alignment vertical="center" wrapText="1"/>
    </xf>
    <xf numFmtId="164" fontId="12" fillId="5" borderId="1" xfId="0" applyNumberFormat="1" applyFont="1" applyFill="1" applyBorder="1" applyAlignment="1">
      <alignment horizontal="center" vertical="center"/>
    </xf>
    <xf numFmtId="41" fontId="5" fillId="0" borderId="3" xfId="0" applyNumberFormat="1" applyFont="1" applyBorder="1" applyAlignment="1">
      <alignment vertical="center" wrapText="1"/>
    </xf>
    <xf numFmtId="164" fontId="5" fillId="0" borderId="1" xfId="0" applyNumberFormat="1" applyFont="1" applyBorder="1" applyAlignment="1">
      <alignment horizontal="center" vertical="center"/>
    </xf>
    <xf numFmtId="0" fontId="15" fillId="0" borderId="0" xfId="0" applyFont="1"/>
    <xf numFmtId="0" fontId="9" fillId="0" borderId="0" xfId="0" applyFont="1" applyAlignment="1">
      <alignment horizontal="center" vertical="center"/>
    </xf>
    <xf numFmtId="0" fontId="8" fillId="5" borderId="1" xfId="0" applyFont="1" applyFill="1" applyBorder="1" applyAlignment="1">
      <alignment horizontal="center" vertical="center"/>
    </xf>
    <xf numFmtId="0" fontId="8" fillId="5" borderId="1" xfId="0" applyFont="1" applyFill="1" applyBorder="1" applyAlignment="1">
      <alignment horizontal="center" vertical="center" wrapText="1"/>
    </xf>
    <xf numFmtId="0" fontId="8" fillId="0" borderId="0" xfId="0" applyFont="1" applyAlignment="1">
      <alignment horizontal="center" vertical="center"/>
    </xf>
    <xf numFmtId="0" fontId="7" fillId="5" borderId="1" xfId="0" applyFont="1" applyFill="1" applyBorder="1" applyAlignment="1">
      <alignment horizontal="center" vertical="center"/>
    </xf>
    <xf numFmtId="166" fontId="7" fillId="5" borderId="1" xfId="0" applyNumberFormat="1" applyFont="1" applyFill="1" applyBorder="1" applyAlignment="1">
      <alignment vertical="center"/>
    </xf>
    <xf numFmtId="166" fontId="7" fillId="0" borderId="1" xfId="0" applyNumberFormat="1" applyFont="1" applyBorder="1" applyAlignment="1">
      <alignment horizontal="center" vertical="center"/>
    </xf>
    <xf numFmtId="166" fontId="7" fillId="0" borderId="1" xfId="0" applyNumberFormat="1" applyFont="1" applyBorder="1" applyAlignment="1">
      <alignment horizontal="center" vertical="center" wrapText="1"/>
    </xf>
    <xf numFmtId="0" fontId="7" fillId="0" borderId="1" xfId="0" applyFont="1" applyBorder="1" applyAlignment="1">
      <alignment horizontal="center" vertical="center"/>
    </xf>
    <xf numFmtId="0" fontId="7" fillId="0" borderId="1" xfId="0" applyFont="1" applyBorder="1" applyAlignment="1">
      <alignment horizontal="center" vertical="center" wrapText="1"/>
    </xf>
    <xf numFmtId="0" fontId="8" fillId="0" borderId="11" xfId="0" applyFont="1" applyBorder="1" applyAlignment="1">
      <alignment horizontal="center" vertical="center"/>
    </xf>
    <xf numFmtId="0" fontId="7" fillId="0" borderId="1" xfId="0" applyFont="1" applyBorder="1" applyAlignment="1">
      <alignment horizontal="left" vertical="center" wrapText="1"/>
    </xf>
    <xf numFmtId="166" fontId="7" fillId="0" borderId="1" xfId="0" applyNumberFormat="1" applyFont="1" applyBorder="1" applyAlignment="1">
      <alignment horizontal="right" vertical="center" wrapText="1"/>
    </xf>
    <xf numFmtId="0" fontId="8" fillId="0" borderId="10" xfId="0" applyFont="1" applyBorder="1" applyAlignment="1">
      <alignment horizontal="center" vertical="center"/>
    </xf>
    <xf numFmtId="166" fontId="8" fillId="3" borderId="1" xfId="0" applyNumberFormat="1" applyFont="1" applyFill="1" applyBorder="1" applyAlignment="1">
      <alignment vertical="center"/>
    </xf>
    <xf numFmtId="166" fontId="28" fillId="3" borderId="1" xfId="0" applyNumberFormat="1" applyFont="1" applyFill="1" applyBorder="1" applyAlignment="1">
      <alignment horizontal="right" vertical="center"/>
    </xf>
    <xf numFmtId="0" fontId="8" fillId="3" borderId="0" xfId="0" applyFont="1" applyFill="1" applyAlignment="1">
      <alignment horizontal="center" vertical="center"/>
    </xf>
    <xf numFmtId="0" fontId="8" fillId="3" borderId="1" xfId="0" applyFont="1" applyFill="1" applyBorder="1" applyAlignment="1">
      <alignment horizontal="left" vertical="center" wrapText="1"/>
    </xf>
    <xf numFmtId="166" fontId="8" fillId="3" borderId="1" xfId="0" applyNumberFormat="1" applyFont="1" applyFill="1" applyBorder="1" applyAlignment="1">
      <alignment vertical="center" wrapText="1"/>
    </xf>
    <xf numFmtId="166" fontId="8" fillId="3" borderId="1" xfId="0" applyNumberFormat="1" applyFont="1" applyFill="1" applyBorder="1" applyAlignment="1">
      <alignment horizontal="right" vertical="center" wrapText="1"/>
    </xf>
    <xf numFmtId="0" fontId="8" fillId="3" borderId="10" xfId="0" applyFont="1" applyFill="1" applyBorder="1" applyAlignment="1">
      <alignment horizontal="center" vertical="center" wrapText="1"/>
    </xf>
    <xf numFmtId="166" fontId="28" fillId="0" borderId="1" xfId="0" applyNumberFormat="1" applyFont="1" applyBorder="1" applyAlignment="1">
      <alignment horizontal="right" vertical="center"/>
    </xf>
    <xf numFmtId="166" fontId="28" fillId="0" borderId="1" xfId="0" applyNumberFormat="1" applyFont="1" applyBorder="1" applyAlignment="1">
      <alignment vertical="center" wrapText="1"/>
    </xf>
    <xf numFmtId="0" fontId="8" fillId="5" borderId="0" xfId="0" applyFont="1" applyFill="1" applyAlignment="1">
      <alignment horizontal="center" vertical="center"/>
    </xf>
    <xf numFmtId="166" fontId="8" fillId="0" borderId="1" xfId="0" applyNumberFormat="1" applyFont="1" applyBorder="1" applyAlignment="1">
      <alignment horizontal="center" vertical="center" wrapText="1"/>
    </xf>
    <xf numFmtId="166" fontId="28" fillId="4" borderId="1" xfId="0" applyNumberFormat="1" applyFont="1" applyFill="1" applyBorder="1" applyAlignment="1">
      <alignment vertical="center" wrapText="1"/>
    </xf>
    <xf numFmtId="0" fontId="7" fillId="6" borderId="1" xfId="0" applyFont="1" applyFill="1" applyBorder="1" applyAlignment="1">
      <alignment horizontal="center" vertical="center"/>
    </xf>
    <xf numFmtId="166" fontId="7" fillId="6" borderId="1" xfId="0" applyNumberFormat="1" applyFont="1" applyFill="1" applyBorder="1" applyAlignment="1">
      <alignment vertical="center" wrapText="1"/>
    </xf>
    <xf numFmtId="0" fontId="7" fillId="6" borderId="1" xfId="0" applyFont="1" applyFill="1" applyBorder="1" applyAlignment="1">
      <alignment horizontal="center" vertical="center" wrapText="1"/>
    </xf>
    <xf numFmtId="0" fontId="7" fillId="0" borderId="10" xfId="0" applyFont="1" applyBorder="1" applyAlignment="1">
      <alignment horizontal="center" vertical="center" wrapText="1"/>
    </xf>
    <xf numFmtId="166" fontId="28" fillId="4" borderId="1" xfId="0" applyNumberFormat="1" applyFont="1" applyFill="1" applyBorder="1" applyAlignment="1">
      <alignment horizontal="left" vertical="center"/>
    </xf>
    <xf numFmtId="43" fontId="7" fillId="6" borderId="1" xfId="5" applyNumberFormat="1" applyFont="1" applyFill="1" applyBorder="1" applyAlignment="1">
      <alignment vertical="center" wrapText="1"/>
    </xf>
    <xf numFmtId="37" fontId="7" fillId="7" borderId="1" xfId="0" quotePrefix="1" applyNumberFormat="1" applyFont="1" applyFill="1" applyBorder="1" applyAlignment="1">
      <alignment horizontal="center" vertical="center" wrapText="1"/>
    </xf>
    <xf numFmtId="43" fontId="7" fillId="7" borderId="1" xfId="5" applyNumberFormat="1" applyFont="1" applyFill="1" applyBorder="1" applyAlignment="1">
      <alignment vertical="center" wrapText="1"/>
    </xf>
    <xf numFmtId="43" fontId="8" fillId="3" borderId="1" xfId="5" applyNumberFormat="1" applyFont="1" applyFill="1" applyBorder="1" applyAlignment="1">
      <alignment vertical="center"/>
    </xf>
    <xf numFmtId="164" fontId="8" fillId="3" borderId="1" xfId="0" applyNumberFormat="1" applyFont="1" applyFill="1" applyBorder="1" applyAlignment="1">
      <alignment horizontal="center" vertical="center"/>
    </xf>
    <xf numFmtId="0" fontId="7" fillId="7" borderId="1" xfId="0" applyFont="1" applyFill="1" applyBorder="1" applyAlignment="1">
      <alignment horizontal="center" vertical="center"/>
    </xf>
    <xf numFmtId="166" fontId="7" fillId="7" borderId="1" xfId="0" applyNumberFormat="1" applyFont="1" applyFill="1" applyBorder="1" applyAlignment="1">
      <alignment vertical="center" wrapText="1"/>
    </xf>
    <xf numFmtId="0" fontId="8" fillId="7" borderId="1" xfId="0" applyFont="1" applyFill="1" applyBorder="1" applyAlignment="1">
      <alignment horizontal="center" vertical="center" wrapText="1"/>
    </xf>
    <xf numFmtId="0" fontId="8" fillId="7" borderId="1" xfId="0" applyFont="1" applyFill="1" applyBorder="1" applyAlignment="1">
      <alignment horizontal="center" vertical="center"/>
    </xf>
    <xf numFmtId="166" fontId="7" fillId="6" borderId="1" xfId="0" quotePrefix="1" applyNumberFormat="1" applyFont="1" applyFill="1" applyBorder="1" applyAlignment="1">
      <alignment vertical="center" wrapText="1"/>
    </xf>
    <xf numFmtId="43" fontId="28" fillId="3" borderId="1" xfId="5" applyNumberFormat="1" applyFont="1" applyFill="1" applyBorder="1" applyAlignment="1">
      <alignment horizontal="right" vertical="center"/>
    </xf>
    <xf numFmtId="43" fontId="9" fillId="0" borderId="0" xfId="0" applyNumberFormat="1" applyFont="1" applyAlignment="1">
      <alignment horizontal="center"/>
    </xf>
    <xf numFmtId="0" fontId="8" fillId="0" borderId="0" xfId="0" applyFont="1" applyAlignment="1">
      <alignment wrapText="1"/>
    </xf>
    <xf numFmtId="43" fontId="8" fillId="0" borderId="0" xfId="5" applyNumberFormat="1" applyFont="1" applyAlignment="1">
      <alignment vertical="center"/>
    </xf>
    <xf numFmtId="43" fontId="7" fillId="0" borderId="0" xfId="5" applyNumberFormat="1" applyFont="1"/>
    <xf numFmtId="0" fontId="7" fillId="0" borderId="0" xfId="0" applyFont="1" applyAlignment="1">
      <alignment horizontal="center" vertical="center"/>
    </xf>
    <xf numFmtId="0" fontId="7" fillId="0" borderId="0" xfId="0" applyFont="1" applyAlignment="1">
      <alignment vertical="center"/>
    </xf>
    <xf numFmtId="0" fontId="8" fillId="0" borderId="0" xfId="0" applyFont="1"/>
    <xf numFmtId="0" fontId="30" fillId="0" borderId="0" xfId="0" applyFont="1" applyAlignment="1">
      <alignment vertical="center"/>
    </xf>
    <xf numFmtId="0" fontId="30" fillId="0" borderId="0" xfId="0" applyFont="1" applyAlignment="1">
      <alignment horizontal="center"/>
    </xf>
    <xf numFmtId="43" fontId="30" fillId="0" borderId="0" xfId="5" applyNumberFormat="1" applyFont="1" applyAlignment="1">
      <alignment horizontal="center"/>
    </xf>
    <xf numFmtId="43" fontId="8" fillId="0" borderId="0" xfId="5" applyNumberFormat="1" applyFont="1" applyAlignment="1">
      <alignment horizontal="center" vertical="center"/>
    </xf>
    <xf numFmtId="0" fontId="8" fillId="0" borderId="0" xfId="0" applyFont="1" applyAlignment="1">
      <alignment horizontal="center" vertical="center" wrapText="1"/>
    </xf>
    <xf numFmtId="3" fontId="8" fillId="0" borderId="0" xfId="0" applyNumberFormat="1" applyFont="1" applyAlignment="1">
      <alignment horizontal="center" vertical="center"/>
    </xf>
    <xf numFmtId="43" fontId="7" fillId="0" borderId="1" xfId="5" applyNumberFormat="1" applyFont="1" applyBorder="1" applyAlignment="1">
      <alignment horizontal="center" vertical="center"/>
    </xf>
    <xf numFmtId="43" fontId="7" fillId="0" borderId="1" xfId="5" applyNumberFormat="1" applyFont="1" applyBorder="1" applyAlignment="1">
      <alignment horizontal="center" vertical="center" wrapText="1"/>
    </xf>
    <xf numFmtId="0" fontId="7" fillId="0" borderId="4" xfId="0" applyFont="1" applyBorder="1" applyAlignment="1">
      <alignment horizontal="center" vertical="center"/>
    </xf>
    <xf numFmtId="3" fontId="7" fillId="0" borderId="1" xfId="0" applyNumberFormat="1" applyFont="1" applyBorder="1" applyAlignment="1">
      <alignment horizontal="center" vertical="center"/>
    </xf>
    <xf numFmtId="3" fontId="7" fillId="0" borderId="1" xfId="0" applyNumberFormat="1" applyFont="1" applyBorder="1" applyAlignment="1">
      <alignment horizontal="center" vertical="center" wrapText="1"/>
    </xf>
    <xf numFmtId="0" fontId="29" fillId="0" borderId="0" xfId="0" applyFont="1"/>
    <xf numFmtId="0" fontId="8" fillId="0" borderId="2" xfId="0" applyFont="1" applyBorder="1" applyAlignment="1">
      <alignment horizontal="center" vertical="center"/>
    </xf>
    <xf numFmtId="3" fontId="7" fillId="0" borderId="2" xfId="0" applyNumberFormat="1" applyFont="1" applyBorder="1" applyAlignment="1">
      <alignment horizontal="center" vertical="center"/>
    </xf>
    <xf numFmtId="3" fontId="7" fillId="0" borderId="2" xfId="0" applyNumberFormat="1" applyFont="1" applyBorder="1" applyAlignment="1">
      <alignment vertical="center"/>
    </xf>
    <xf numFmtId="3" fontId="7" fillId="0" borderId="4" xfId="0" applyNumberFormat="1" applyFont="1" applyBorder="1" applyAlignment="1">
      <alignment vertical="center"/>
    </xf>
    <xf numFmtId="3" fontId="7" fillId="0" borderId="1" xfId="0" applyNumberFormat="1" applyFont="1" applyBorder="1" applyAlignment="1">
      <alignment vertical="center"/>
    </xf>
    <xf numFmtId="3" fontId="7" fillId="0" borderId="3" xfId="0" applyNumberFormat="1" applyFont="1" applyBorder="1" applyAlignment="1">
      <alignment vertical="center"/>
    </xf>
    <xf numFmtId="43" fontId="7" fillId="7" borderId="1" xfId="5" applyNumberFormat="1" applyFont="1" applyFill="1" applyBorder="1" applyAlignment="1">
      <alignment vertical="center"/>
    </xf>
    <xf numFmtId="3" fontId="8" fillId="0" borderId="1" xfId="0" applyNumberFormat="1" applyFont="1" applyBorder="1"/>
    <xf numFmtId="0" fontId="8" fillId="0" borderId="1" xfId="0" applyFont="1" applyBorder="1"/>
    <xf numFmtId="0" fontId="8" fillId="0" borderId="3" xfId="0" applyFont="1" applyBorder="1"/>
    <xf numFmtId="41" fontId="7" fillId="0" borderId="1" xfId="0" applyNumberFormat="1" applyFont="1" applyBorder="1" applyAlignment="1">
      <alignment vertical="center" wrapText="1"/>
    </xf>
    <xf numFmtId="41" fontId="7" fillId="0" borderId="3" xfId="0" applyNumberFormat="1" applyFont="1" applyBorder="1" applyAlignment="1">
      <alignment vertical="center" wrapText="1"/>
    </xf>
    <xf numFmtId="164" fontId="7" fillId="0" borderId="1" xfId="0" applyNumberFormat="1" applyFont="1" applyBorder="1" applyAlignment="1">
      <alignment horizontal="center" vertical="center"/>
    </xf>
    <xf numFmtId="0" fontId="31" fillId="0" borderId="0" xfId="0" applyFont="1"/>
    <xf numFmtId="0" fontId="8" fillId="2" borderId="0" xfId="0" applyFont="1" applyFill="1" applyAlignment="1">
      <alignment horizontal="center" vertical="center"/>
    </xf>
    <xf numFmtId="164" fontId="8" fillId="2" borderId="1" xfId="0" applyNumberFormat="1" applyFont="1" applyFill="1" applyBorder="1" applyAlignment="1">
      <alignment horizontal="center" vertical="center"/>
    </xf>
    <xf numFmtId="0" fontId="20" fillId="0" borderId="0" xfId="0" applyFont="1" applyAlignment="1">
      <alignment wrapText="1"/>
    </xf>
    <xf numFmtId="43" fontId="29" fillId="0" borderId="0" xfId="5" applyNumberFormat="1" applyFont="1" applyAlignment="1">
      <alignment vertical="center"/>
    </xf>
    <xf numFmtId="43" fontId="20" fillId="0" borderId="0" xfId="5" applyNumberFormat="1" applyFont="1" applyAlignment="1">
      <alignment vertical="center"/>
    </xf>
    <xf numFmtId="0" fontId="20" fillId="0" borderId="0" xfId="0" applyFont="1" applyAlignment="1">
      <alignment horizontal="center" vertical="center" wrapText="1"/>
    </xf>
    <xf numFmtId="43" fontId="4" fillId="0" borderId="0" xfId="0" applyNumberFormat="1" applyFont="1" applyAlignment="1">
      <alignment wrapText="1"/>
    </xf>
    <xf numFmtId="165" fontId="7" fillId="8" borderId="1" xfId="0" applyNumberFormat="1" applyFont="1" applyFill="1" applyBorder="1" applyAlignment="1">
      <alignment horizontal="center" vertical="center" wrapText="1"/>
    </xf>
    <xf numFmtId="43" fontId="7" fillId="8" borderId="1" xfId="5" applyNumberFormat="1" applyFont="1" applyFill="1" applyBorder="1" applyAlignment="1">
      <alignment vertical="center"/>
    </xf>
    <xf numFmtId="0" fontId="8" fillId="8" borderId="1" xfId="0" applyFont="1" applyFill="1" applyBorder="1" applyAlignment="1">
      <alignment horizontal="center" vertical="center" wrapText="1"/>
    </xf>
    <xf numFmtId="0" fontId="8" fillId="8" borderId="1" xfId="0" applyFont="1" applyFill="1" applyBorder="1" applyAlignment="1">
      <alignment horizontal="center" vertical="center"/>
    </xf>
    <xf numFmtId="0" fontId="7" fillId="9" borderId="1" xfId="0" applyFont="1" applyFill="1" applyBorder="1" applyAlignment="1">
      <alignment horizontal="center" vertical="center"/>
    </xf>
    <xf numFmtId="0" fontId="7" fillId="9" borderId="1" xfId="0" applyFont="1" applyFill="1" applyBorder="1" applyAlignment="1">
      <alignment horizontal="center" vertical="center" wrapText="1"/>
    </xf>
    <xf numFmtId="43" fontId="7" fillId="9" borderId="1" xfId="5" applyNumberFormat="1" applyFont="1" applyFill="1" applyBorder="1" applyAlignment="1">
      <alignment vertical="center"/>
    </xf>
    <xf numFmtId="0" fontId="8" fillId="9" borderId="1" xfId="0" applyFont="1" applyFill="1" applyBorder="1" applyAlignment="1">
      <alignment horizontal="center" vertical="center" wrapText="1"/>
    </xf>
    <xf numFmtId="0" fontId="8" fillId="9" borderId="1" xfId="0" applyFont="1" applyFill="1" applyBorder="1" applyAlignment="1">
      <alignment horizontal="center" vertical="center"/>
    </xf>
    <xf numFmtId="0" fontId="30" fillId="0" borderId="0" xfId="0" applyFont="1" applyAlignment="1">
      <alignment horizontal="center" vertical="center"/>
    </xf>
    <xf numFmtId="43" fontId="29" fillId="3" borderId="13" xfId="6" applyNumberFormat="1" applyFont="1" applyFill="1" applyBorder="1" applyAlignment="1">
      <alignment horizontal="center" vertical="center" wrapText="1"/>
    </xf>
    <xf numFmtId="166" fontId="8" fillId="0" borderId="0" xfId="0" applyNumberFormat="1" applyFont="1" applyAlignment="1">
      <alignment vertical="center"/>
    </xf>
    <xf numFmtId="166" fontId="7" fillId="0" borderId="0" xfId="0" applyNumberFormat="1" applyFont="1"/>
    <xf numFmtId="166" fontId="30" fillId="0" borderId="0" xfId="0" applyNumberFormat="1" applyFont="1" applyAlignment="1">
      <alignment horizontal="center"/>
    </xf>
    <xf numFmtId="166" fontId="8" fillId="0" borderId="0" xfId="0" applyNumberFormat="1" applyFont="1" applyAlignment="1">
      <alignment horizontal="center" vertical="center"/>
    </xf>
    <xf numFmtId="165" fontId="7" fillId="10" borderId="1" xfId="0" applyNumberFormat="1" applyFont="1" applyFill="1" applyBorder="1" applyAlignment="1">
      <alignment horizontal="center" vertical="center" wrapText="1"/>
    </xf>
    <xf numFmtId="166" fontId="7" fillId="10" borderId="1" xfId="0" applyNumberFormat="1" applyFont="1" applyFill="1" applyBorder="1" applyAlignment="1">
      <alignment vertical="center"/>
    </xf>
    <xf numFmtId="0" fontId="8" fillId="10" borderId="1" xfId="0" applyFont="1" applyFill="1" applyBorder="1" applyAlignment="1">
      <alignment horizontal="center" vertical="center" wrapText="1"/>
    </xf>
    <xf numFmtId="0" fontId="8" fillId="10" borderId="1" xfId="0" applyFont="1" applyFill="1" applyBorder="1" applyAlignment="1">
      <alignment horizontal="center" vertical="center"/>
    </xf>
    <xf numFmtId="41" fontId="8" fillId="3" borderId="3" xfId="0" applyNumberFormat="1" applyFont="1" applyFill="1" applyBorder="1" applyAlignment="1">
      <alignment vertical="center" wrapText="1"/>
    </xf>
    <xf numFmtId="166" fontId="18" fillId="3" borderId="1" xfId="0" applyNumberFormat="1" applyFont="1" applyFill="1" applyBorder="1" applyAlignment="1">
      <alignment horizontal="center" vertical="center" wrapText="1"/>
    </xf>
    <xf numFmtId="166" fontId="29" fillId="0" borderId="0" xfId="0" applyNumberFormat="1" applyFont="1" applyAlignment="1">
      <alignment vertical="center"/>
    </xf>
    <xf numFmtId="166" fontId="20" fillId="0" borderId="0" xfId="0" applyNumberFormat="1" applyFont="1" applyAlignment="1">
      <alignment vertical="center"/>
    </xf>
    <xf numFmtId="0" fontId="7" fillId="11" borderId="1" xfId="0" applyFont="1" applyFill="1" applyBorder="1" applyAlignment="1">
      <alignment horizontal="center" vertical="center"/>
    </xf>
    <xf numFmtId="0" fontId="7" fillId="11" borderId="1" xfId="0" applyFont="1" applyFill="1" applyBorder="1" applyAlignment="1">
      <alignment horizontal="center" vertical="center" wrapText="1"/>
    </xf>
    <xf numFmtId="166" fontId="7" fillId="11" borderId="1" xfId="0" applyNumberFormat="1" applyFont="1" applyFill="1" applyBorder="1" applyAlignment="1">
      <alignment vertical="center"/>
    </xf>
    <xf numFmtId="0" fontId="8" fillId="11" borderId="1" xfId="0" applyFont="1" applyFill="1" applyBorder="1" applyAlignment="1">
      <alignment horizontal="center" vertical="center" wrapText="1"/>
    </xf>
    <xf numFmtId="0" fontId="8" fillId="11" borderId="1" xfId="0" applyFont="1" applyFill="1" applyBorder="1" applyAlignment="1">
      <alignment horizontal="center" vertical="center"/>
    </xf>
    <xf numFmtId="0" fontId="7" fillId="0" borderId="1" xfId="0" applyFont="1" applyBorder="1" applyAlignment="1">
      <alignment horizontal="center" vertical="center"/>
    </xf>
    <xf numFmtId="166" fontId="7" fillId="0" borderId="1" xfId="0" applyNumberFormat="1" applyFont="1" applyBorder="1" applyAlignment="1">
      <alignment horizontal="center" vertical="center"/>
    </xf>
    <xf numFmtId="166" fontId="7" fillId="0" borderId="1" xfId="0" applyNumberFormat="1" applyFont="1" applyBorder="1" applyAlignment="1">
      <alignment horizontal="center" vertical="center" wrapText="1"/>
    </xf>
    <xf numFmtId="43" fontId="32" fillId="3" borderId="1" xfId="5" applyNumberFormat="1" applyFont="1" applyFill="1" applyBorder="1" applyAlignment="1">
      <alignment vertical="center"/>
    </xf>
    <xf numFmtId="0" fontId="8" fillId="3" borderId="11" xfId="0" applyFont="1" applyFill="1" applyBorder="1" applyAlignment="1">
      <alignment horizontal="center" vertical="center"/>
    </xf>
    <xf numFmtId="0" fontId="8" fillId="3" borderId="2" xfId="0" applyFont="1" applyFill="1" applyBorder="1" applyAlignment="1">
      <alignment horizontal="center" vertical="center"/>
    </xf>
    <xf numFmtId="3" fontId="7" fillId="3" borderId="2" xfId="0" applyNumberFormat="1" applyFont="1" applyFill="1" applyBorder="1" applyAlignment="1">
      <alignment horizontal="center" vertical="center"/>
    </xf>
    <xf numFmtId="3" fontId="7" fillId="3" borderId="2" xfId="0" applyNumberFormat="1" applyFont="1" applyFill="1" applyBorder="1" applyAlignment="1">
      <alignment vertical="center"/>
    </xf>
    <xf numFmtId="3" fontId="7" fillId="3" borderId="4" xfId="0" applyNumberFormat="1" applyFont="1" applyFill="1" applyBorder="1" applyAlignment="1">
      <alignment vertical="center"/>
    </xf>
    <xf numFmtId="0" fontId="29" fillId="3" borderId="0" xfId="0" applyFont="1" applyFill="1"/>
    <xf numFmtId="43" fontId="29" fillId="3" borderId="0" xfId="0" applyNumberFormat="1" applyFont="1" applyFill="1"/>
    <xf numFmtId="0" fontId="7" fillId="12" borderId="1" xfId="0" applyFont="1" applyFill="1" applyBorder="1" applyAlignment="1">
      <alignment horizontal="center" vertical="center"/>
    </xf>
    <xf numFmtId="0" fontId="7" fillId="12" borderId="1" xfId="0" applyFont="1" applyFill="1" applyBorder="1" applyAlignment="1">
      <alignment horizontal="center" vertical="center" wrapText="1"/>
    </xf>
    <xf numFmtId="166" fontId="7" fillId="12" borderId="1" xfId="0" applyNumberFormat="1" applyFont="1" applyFill="1" applyBorder="1" applyAlignment="1">
      <alignment vertical="center"/>
    </xf>
    <xf numFmtId="166" fontId="7" fillId="12" borderId="1" xfId="0" applyNumberFormat="1" applyFont="1" applyFill="1" applyBorder="1" applyAlignment="1">
      <alignment horizontal="center" vertical="center"/>
    </xf>
    <xf numFmtId="0" fontId="8" fillId="12" borderId="1" xfId="0" applyFont="1" applyFill="1" applyBorder="1" applyAlignment="1">
      <alignment horizontal="center" vertical="center" wrapText="1"/>
    </xf>
    <xf numFmtId="0" fontId="8" fillId="12" borderId="1" xfId="0" applyFont="1" applyFill="1" applyBorder="1" applyAlignment="1">
      <alignment horizontal="center" vertical="center"/>
    </xf>
    <xf numFmtId="43" fontId="33" fillId="0" borderId="0" xfId="0" applyNumberFormat="1" applyFont="1" applyAlignment="1">
      <alignment horizontal="center"/>
    </xf>
    <xf numFmtId="0" fontId="7" fillId="5" borderId="3" xfId="0" applyFont="1" applyFill="1" applyBorder="1" applyAlignment="1">
      <alignment horizontal="left" vertical="center" wrapText="1"/>
    </xf>
    <xf numFmtId="0" fontId="7" fillId="5" borderId="14" xfId="0" applyFont="1" applyFill="1" applyBorder="1" applyAlignment="1">
      <alignment horizontal="left" vertical="center" wrapText="1"/>
    </xf>
    <xf numFmtId="0" fontId="7" fillId="5" borderId="10" xfId="0" applyFont="1" applyFill="1" applyBorder="1" applyAlignment="1">
      <alignment horizontal="left" vertical="center" wrapText="1"/>
    </xf>
    <xf numFmtId="0" fontId="7" fillId="0" borderId="1" xfId="0" applyFont="1" applyBorder="1" applyAlignment="1">
      <alignment horizontal="center" vertical="center"/>
    </xf>
    <xf numFmtId="0" fontId="7" fillId="10" borderId="3" xfId="0" applyFont="1" applyFill="1" applyBorder="1" applyAlignment="1">
      <alignment horizontal="left" vertical="center" wrapText="1"/>
    </xf>
    <xf numFmtId="0" fontId="7" fillId="10" borderId="14" xfId="0" applyFont="1" applyFill="1" applyBorder="1" applyAlignment="1">
      <alignment horizontal="left" vertical="center" wrapText="1"/>
    </xf>
    <xf numFmtId="0" fontId="7" fillId="10" borderId="10" xfId="0" applyFont="1" applyFill="1" applyBorder="1" applyAlignment="1">
      <alignment horizontal="left" vertical="center" wrapText="1"/>
    </xf>
    <xf numFmtId="0" fontId="7" fillId="0" borderId="1" xfId="0" applyFont="1" applyBorder="1" applyAlignment="1">
      <alignment horizontal="center" vertical="center" wrapText="1"/>
    </xf>
    <xf numFmtId="0" fontId="7" fillId="0" borderId="11" xfId="0" applyFont="1" applyBorder="1" applyAlignment="1">
      <alignment horizontal="center" vertical="center" wrapText="1"/>
    </xf>
    <xf numFmtId="0" fontId="7" fillId="0" borderId="12" xfId="0" applyFont="1" applyBorder="1" applyAlignment="1">
      <alignment horizontal="center" vertical="center" wrapText="1"/>
    </xf>
    <xf numFmtId="0" fontId="7" fillId="0" borderId="4" xfId="0" applyFont="1" applyBorder="1" applyAlignment="1">
      <alignment horizontal="center" vertical="center"/>
    </xf>
    <xf numFmtId="0" fontId="7" fillId="0" borderId="6" xfId="0" applyFont="1" applyBorder="1" applyAlignment="1">
      <alignment horizontal="center" vertical="center"/>
    </xf>
    <xf numFmtId="166" fontId="7" fillId="0" borderId="2" xfId="0" applyNumberFormat="1" applyFont="1" applyBorder="1" applyAlignment="1">
      <alignment horizontal="center" vertical="center" wrapText="1"/>
    </xf>
    <xf numFmtId="166" fontId="7" fillId="0" borderId="5" xfId="0" applyNumberFormat="1" applyFont="1" applyBorder="1" applyAlignment="1">
      <alignment horizontal="center" vertical="center" wrapText="1"/>
    </xf>
    <xf numFmtId="0" fontId="7" fillId="0" borderId="0" xfId="0" applyFont="1" applyAlignment="1">
      <alignment horizontal="center" vertical="center"/>
    </xf>
    <xf numFmtId="0" fontId="30" fillId="0" borderId="0" xfId="0" applyFont="1" applyAlignment="1">
      <alignment horizontal="center" vertical="center"/>
    </xf>
    <xf numFmtId="0" fontId="30" fillId="0" borderId="0" xfId="0" applyFont="1" applyAlignment="1">
      <alignment horizontal="center"/>
    </xf>
    <xf numFmtId="0" fontId="7" fillId="0" borderId="2" xfId="0" applyFont="1" applyBorder="1" applyAlignment="1">
      <alignment horizontal="center" vertical="center" wrapText="1"/>
    </xf>
    <xf numFmtId="0" fontId="7" fillId="0" borderId="5" xfId="0" applyFont="1" applyBorder="1" applyAlignment="1">
      <alignment horizontal="center" vertical="center" wrapText="1"/>
    </xf>
    <xf numFmtId="166" fontId="7" fillId="0" borderId="1" xfId="0" applyNumberFormat="1" applyFont="1" applyBorder="1" applyAlignment="1">
      <alignment horizontal="center" vertical="center"/>
    </xf>
    <xf numFmtId="166" fontId="7" fillId="0" borderId="1" xfId="0" applyNumberFormat="1" applyFont="1" applyBorder="1" applyAlignment="1">
      <alignment horizontal="center" vertical="center" wrapText="1"/>
    </xf>
    <xf numFmtId="0" fontId="7" fillId="5" borderId="3" xfId="0" applyFont="1" applyFill="1" applyBorder="1" applyAlignment="1">
      <alignment horizontal="center" vertical="center" wrapText="1"/>
    </xf>
    <xf numFmtId="0" fontId="7" fillId="5" borderId="14" xfId="0" applyFont="1" applyFill="1" applyBorder="1" applyAlignment="1">
      <alignment horizontal="center" vertical="center" wrapText="1"/>
    </xf>
    <xf numFmtId="0" fontId="7" fillId="5" borderId="10" xfId="0" applyFont="1" applyFill="1" applyBorder="1" applyAlignment="1">
      <alignment horizontal="center" vertical="center" wrapText="1"/>
    </xf>
    <xf numFmtId="0" fontId="7" fillId="6" borderId="3" xfId="0" applyFont="1" applyFill="1" applyBorder="1" applyAlignment="1">
      <alignment horizontal="left" vertical="center" wrapText="1"/>
    </xf>
    <xf numFmtId="0" fontId="7" fillId="6" borderId="14" xfId="0" applyFont="1" applyFill="1" applyBorder="1" applyAlignment="1">
      <alignment horizontal="left" vertical="center" wrapText="1"/>
    </xf>
    <xf numFmtId="0" fontId="7" fillId="6" borderId="10" xfId="0" applyFont="1" applyFill="1" applyBorder="1" applyAlignment="1">
      <alignment horizontal="left" vertical="center" wrapText="1"/>
    </xf>
    <xf numFmtId="0" fontId="5" fillId="0" borderId="4" xfId="0" applyFont="1" applyBorder="1" applyAlignment="1">
      <alignment horizontal="center" vertical="center"/>
    </xf>
    <xf numFmtId="0" fontId="5" fillId="0" borderId="6" xfId="0" applyFont="1" applyBorder="1" applyAlignment="1">
      <alignment horizontal="center" vertical="center"/>
    </xf>
    <xf numFmtId="0" fontId="5" fillId="0" borderId="1" xfId="0" applyFont="1" applyBorder="1" applyAlignment="1">
      <alignment horizontal="center" vertical="center"/>
    </xf>
    <xf numFmtId="0" fontId="5" fillId="0" borderId="0" xfId="0" applyFont="1" applyAlignment="1">
      <alignment horizontal="center" vertical="center"/>
    </xf>
    <xf numFmtId="0" fontId="9" fillId="0" borderId="0" xfId="0" applyFont="1" applyAlignment="1">
      <alignment horizontal="center" vertical="center"/>
    </xf>
    <xf numFmtId="43" fontId="9" fillId="0" borderId="0" xfId="0" applyNumberFormat="1" applyFont="1" applyAlignment="1">
      <alignment horizontal="center"/>
    </xf>
    <xf numFmtId="0" fontId="9" fillId="0" borderId="0" xfId="0" applyFont="1" applyAlignment="1">
      <alignment horizontal="center"/>
    </xf>
    <xf numFmtId="0" fontId="7" fillId="0" borderId="2" xfId="0" applyFont="1" applyBorder="1" applyAlignment="1">
      <alignment horizontal="center" vertical="center"/>
    </xf>
    <xf numFmtId="0" fontId="7" fillId="0" borderId="5" xfId="0" applyFont="1" applyBorder="1" applyAlignment="1">
      <alignment horizontal="center" vertical="center"/>
    </xf>
    <xf numFmtId="0" fontId="7" fillId="8" borderId="3" xfId="0" applyFont="1" applyFill="1" applyBorder="1" applyAlignment="1">
      <alignment horizontal="center" vertical="center" wrapText="1"/>
    </xf>
    <xf numFmtId="0" fontId="7" fillId="8" borderId="14" xfId="0" applyFont="1" applyFill="1" applyBorder="1" applyAlignment="1">
      <alignment horizontal="center" vertical="center" wrapText="1"/>
    </xf>
    <xf numFmtId="0" fontId="7" fillId="8" borderId="10" xfId="0" applyFont="1" applyFill="1" applyBorder="1" applyAlignment="1">
      <alignment horizontal="center" vertical="center" wrapText="1"/>
    </xf>
    <xf numFmtId="43" fontId="7" fillId="0" borderId="1" xfId="5" applyNumberFormat="1" applyFont="1" applyBorder="1" applyAlignment="1">
      <alignment horizontal="center" vertical="center"/>
    </xf>
    <xf numFmtId="0" fontId="7" fillId="7" borderId="3" xfId="0" applyFont="1" applyFill="1" applyBorder="1" applyAlignment="1">
      <alignment horizontal="left" vertical="center" wrapText="1"/>
    </xf>
    <xf numFmtId="0" fontId="7" fillId="7" borderId="14" xfId="0" applyFont="1" applyFill="1" applyBorder="1" applyAlignment="1">
      <alignment horizontal="left" vertical="center" wrapText="1"/>
    </xf>
    <xf numFmtId="0" fontId="7" fillId="7" borderId="10" xfId="0" applyFont="1" applyFill="1" applyBorder="1" applyAlignment="1">
      <alignment horizontal="left" vertical="center" wrapText="1"/>
    </xf>
    <xf numFmtId="0" fontId="7" fillId="7" borderId="3" xfId="0" applyFont="1" applyFill="1" applyBorder="1" applyAlignment="1">
      <alignment horizontal="center" vertical="center" wrapText="1"/>
    </xf>
    <xf numFmtId="0" fontId="7" fillId="7" borderId="14" xfId="0" applyFont="1" applyFill="1" applyBorder="1" applyAlignment="1">
      <alignment horizontal="center" vertical="center" wrapText="1"/>
    </xf>
    <xf numFmtId="0" fontId="7" fillId="7" borderId="10" xfId="0" applyFont="1" applyFill="1" applyBorder="1" applyAlignment="1">
      <alignment horizontal="center" vertical="center" wrapText="1"/>
    </xf>
    <xf numFmtId="43" fontId="7" fillId="0" borderId="1" xfId="5" applyNumberFormat="1" applyFont="1" applyBorder="1" applyAlignment="1">
      <alignment horizontal="center" vertical="center" wrapText="1"/>
    </xf>
    <xf numFmtId="0" fontId="15" fillId="0" borderId="1" xfId="0" applyFont="1" applyBorder="1" applyAlignment="1">
      <alignment horizontal="center" vertical="center" wrapText="1"/>
    </xf>
    <xf numFmtId="0" fontId="5" fillId="0" borderId="2" xfId="0" applyFont="1" applyBorder="1" applyAlignment="1">
      <alignment horizontal="center" vertical="center" wrapText="1"/>
    </xf>
    <xf numFmtId="0" fontId="5" fillId="0" borderId="5" xfId="0" applyFont="1" applyBorder="1" applyAlignment="1">
      <alignment horizontal="center" vertical="center" wrapText="1"/>
    </xf>
    <xf numFmtId="0" fontId="5" fillId="0" borderId="1" xfId="0" applyFont="1" applyBorder="1" applyAlignment="1">
      <alignment horizontal="center" vertical="center" wrapText="1"/>
    </xf>
    <xf numFmtId="3" fontId="5" fillId="0" borderId="1" xfId="0" applyNumberFormat="1" applyFont="1" applyBorder="1" applyAlignment="1">
      <alignment horizontal="center" vertical="center"/>
    </xf>
    <xf numFmtId="3" fontId="5" fillId="0" borderId="1" xfId="0" applyNumberFormat="1" applyFont="1" applyBorder="1" applyAlignment="1">
      <alignment horizontal="center" vertical="center" wrapText="1"/>
    </xf>
    <xf numFmtId="0" fontId="16" fillId="0" borderId="0" xfId="0" applyFont="1" applyAlignment="1">
      <alignment horizontal="center" vertical="center"/>
    </xf>
    <xf numFmtId="41" fontId="4" fillId="2" borderId="2" xfId="0" applyNumberFormat="1" applyFont="1" applyFill="1" applyBorder="1" applyAlignment="1">
      <alignment horizontal="center" vertical="center" wrapText="1"/>
    </xf>
    <xf numFmtId="41" fontId="4" fillId="2" borderId="8" xfId="0" applyNumberFormat="1" applyFont="1" applyFill="1" applyBorder="1" applyAlignment="1">
      <alignment horizontal="center" vertical="center" wrapText="1"/>
    </xf>
    <xf numFmtId="41" fontId="4" fillId="2" borderId="5" xfId="0" applyNumberFormat="1" applyFont="1" applyFill="1" applyBorder="1" applyAlignment="1">
      <alignment horizontal="center" vertical="center" wrapText="1"/>
    </xf>
    <xf numFmtId="41" fontId="4" fillId="2" borderId="2" xfId="0" applyNumberFormat="1" applyFont="1" applyFill="1" applyBorder="1" applyAlignment="1">
      <alignment horizontal="center" vertical="center"/>
    </xf>
    <xf numFmtId="41" fontId="4" fillId="2" borderId="8" xfId="0" applyNumberFormat="1" applyFont="1" applyFill="1" applyBorder="1" applyAlignment="1">
      <alignment horizontal="center" vertical="center"/>
    </xf>
    <xf numFmtId="41" fontId="4" fillId="2" borderId="5" xfId="0" applyNumberFormat="1" applyFont="1" applyFill="1" applyBorder="1" applyAlignment="1">
      <alignment horizontal="center" vertical="center"/>
    </xf>
  </cellXfs>
  <cellStyles count="7">
    <cellStyle name="Comma" xfId="1" builtinId="3"/>
    <cellStyle name="Comma 10 10" xfId="3"/>
    <cellStyle name="Comma 2 2 46" xfId="2"/>
    <cellStyle name="Currency" xfId="5" builtinId="4"/>
    <cellStyle name="Normal" xfId="0" builtinId="0"/>
    <cellStyle name="Normal 2" xfId="6"/>
    <cellStyle name="Normal 2 2" xfId="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externalLink" Target="externalLinks/externalLink3.xml"/><Relationship Id="rId14"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H:\KH%202016-2020\Dau%20tu\Tong%20hop%20phan%20bo\TH%202016-2020%200910201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IANGDTT318A\User\Downloads\TH%20phan%20bo%20%2017.9.2015_Thu.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12.%20Bao%20c&#225;o%20&#273;&#7883;nh%20k&#7923;\2.%20N&#259;m%202022\5.%20Ph&#7909;c%20v&#7909;%20thanh%20tra%20ch&#237;nh%20ph&#7911;\2.%20Ch&#7883;%20&#273;&#7913;c\QUYET%20TOAN%20XDCB%20TOAN%20HUYEN%20202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12.%20Bao%20c&#225;o%20&#273;&#7883;nh%20k&#7923;\2.%20N&#259;m%202022\1.%20Ki&#7875;m%20to&#225;n%20n&#259;m%202022\PL%2007%20V&#244;n%20&#273;&#226;u%20tu%202021%2006.9.202211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I CTrinh"/>
      <sheetName val="PLII nganh"/>
      <sheetName val="Cocauin (2)"/>
      <sheetName val="PLTH1209"/>
      <sheetName val="BANCO5 (in)"/>
      <sheetName val="MTTW (in)"/>
      <sheetName val="CTMTDP (in)"/>
      <sheetName val="PA goc 2015"/>
      <sheetName val="PA goc 2014"/>
      <sheetName val="PL IXa"/>
      <sheetName val="PLIXb"/>
      <sheetName val="Phuong an goc 2015"/>
      <sheetName val="PL X (2)"/>
      <sheetName val="PL 2"/>
      <sheetName val="PLIIIb (2)"/>
      <sheetName val="PLIIIb (3)"/>
      <sheetName val="PLCTrinh2016"/>
      <sheetName val="PLnganh2016"/>
      <sheetName val="MTTW"/>
      <sheetName val="DT theo MT (DP) (3)"/>
      <sheetName val="Cocaunguon (2)"/>
      <sheetName val="BANCO5"/>
      <sheetName val="PL VIII"/>
      <sheetName val="PL IX"/>
      <sheetName val="PL X"/>
      <sheetName val="PLIIIb"/>
      <sheetName val="DT theo MT (DP) (2)"/>
      <sheetName val="MT TW in (2)"/>
      <sheetName val="BANCO (3)"/>
      <sheetName val="Nhucaungoaitrunghan"/>
      <sheetName val="CTMTTW1209"/>
      <sheetName val="PA3DP"/>
      <sheetName val="BANCO (4)"/>
      <sheetName val="MT DPin (3)"/>
      <sheetName val="TH 2016-2020-gom CTMTQG"/>
      <sheetName val="BANCO"/>
      <sheetName val="CBDT-TKQH"/>
      <sheetName val="MT TW in"/>
      <sheetName val="MT DPin"/>
      <sheetName val="DT theo MT(TW)"/>
      <sheetName val="DT theo MT (DP)"/>
      <sheetName val="CTMTQG GNBV"/>
      <sheetName val="Sheet1"/>
      <sheetName val="TH dau bo"/>
      <sheetName val="CandoiDP"/>
      <sheetName val="Nhucau2013-2015"/>
      <sheetName val="Nhucau2013-2015nganh"/>
      <sheetName val="MTTW in"/>
      <sheetName val="MTDPin"/>
      <sheetName val="SSDP-an cot"/>
      <sheetName val="Cocauin"/>
      <sheetName val="Cocaunguon"/>
      <sheetName val="SSDP-an cot (2)"/>
      <sheetName val="So sanhDPguidi (2)"/>
      <sheetName val="So sanhDPguidi (3)"/>
      <sheetName val="So sanhDPguidi"/>
      <sheetName val="PL1 -TH-gui BTC"/>
      <sheetName val="PL2-MTTW-gui BTC"/>
      <sheetName val="PL3-MTDP-gui BTC"/>
      <sheetName val="PLI_CTrinh"/>
      <sheetName val="PLI_CTrinh1"/>
      <sheetName val="PLII_nganh"/>
      <sheetName val="Cocauin_(2)"/>
      <sheetName val="BANCO5_(in)"/>
      <sheetName val="MTTW_(in)"/>
      <sheetName val="CTMTDP_(in)"/>
      <sheetName val="PA_goc_2015"/>
      <sheetName val="PA_goc_2014"/>
      <sheetName val="PL_IXa"/>
      <sheetName val="Phuong_an_goc_2015"/>
      <sheetName val="PL_X_(2)"/>
      <sheetName val="PL_2"/>
      <sheetName val="PLIIIb_(2)"/>
      <sheetName val="PLIIIb_(3)"/>
      <sheetName val="DT_theo_MT_(DP)_(3)"/>
      <sheetName val="Cocaunguon_(2)"/>
      <sheetName val="PL_VIII"/>
      <sheetName val="PL_IX"/>
      <sheetName val="PL_X"/>
      <sheetName val="DT_theo_MT_(DP)_(2)"/>
      <sheetName val="MT_TW_in_(2)"/>
      <sheetName val="BANCO_(3)"/>
      <sheetName val="BANCO_(4)"/>
      <sheetName val="MT_DPin_(3)"/>
      <sheetName val="TH_2016-2020-gom_CTMTQG"/>
      <sheetName val="MT_TW_in"/>
      <sheetName val="MT_DPin"/>
      <sheetName val="DT_theo_MT(TW)"/>
      <sheetName val="DT_theo_MT_(DP)"/>
      <sheetName val="CTMTQG_GNBV"/>
      <sheetName val="TH_dau_bo"/>
      <sheetName val="MTTW_in"/>
      <sheetName val="SSDP-an_cot"/>
      <sheetName val="SSDP-an_cot_(2)"/>
      <sheetName val="So_sanhDPguidi_(2)"/>
      <sheetName val="So_sanhDPguidi_(3)"/>
      <sheetName val="So_sanhDPguidi"/>
      <sheetName val="PL1_-TH-gui_BTC"/>
      <sheetName val="PL2-MTTW-gui_BTC"/>
      <sheetName val="PL3-MTDP-gui_BTC"/>
      <sheetName val="XL4Poppy"/>
      <sheetName val="#REF"/>
      <sheetName val="Dt 2001"/>
      <sheetName val="3 Vốn ĐP"/>
      <sheetName val="vlieu"/>
      <sheetName val="DI-EST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row r="14">
          <cell r="RD14">
            <v>0</v>
          </cell>
        </row>
        <row r="122">
          <cell r="K122">
            <v>6.7156099999999999</v>
          </cell>
        </row>
        <row r="125">
          <cell r="K125">
            <v>8.8152801947532639E-2</v>
          </cell>
        </row>
        <row r="126">
          <cell r="K126">
            <v>6.275358856247254E-2</v>
          </cell>
        </row>
      </sheetData>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ow r="10">
          <cell r="CN10">
            <v>0.115</v>
          </cell>
        </row>
      </sheetData>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row r="14">
          <cell r="RD14">
            <v>0</v>
          </cell>
        </row>
      </sheetData>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refreshError="1"/>
      <sheetData sheetId="101" refreshError="1"/>
      <sheetData sheetId="102" refreshError="1"/>
      <sheetData sheetId="103" refreshError="1"/>
      <sheetData sheetId="104" refreshError="1"/>
      <sheetData sheetId="10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i chung"/>
      <sheetName val="BANCO (3)"/>
      <sheetName val="MT TW in (2)"/>
      <sheetName val="PL III CTrinh (2)"/>
      <sheetName val="PL IV nganh (2)"/>
      <sheetName val="MT DPin (3)"/>
      <sheetName val="TH in (2)"/>
      <sheetName val="PLIb"/>
      <sheetName val="PLIIIb"/>
      <sheetName val="BANCO (2)"/>
      <sheetName val="MT DPin (2)"/>
      <sheetName val="THSS"/>
      <sheetName val="THSS (3)"/>
      <sheetName val="THSS (4)"/>
      <sheetName val="THSS (6)"/>
      <sheetName val="THSS (5)"/>
      <sheetName val="THSS (7)"/>
      <sheetName val="PL III CTrinh (3)"/>
      <sheetName val="PL IV nganh (3)"/>
      <sheetName val="PL III CTrinh"/>
      <sheetName val="PL IV nganh"/>
      <sheetName val="TH 2016-2020-gom CTMTQG"/>
      <sheetName val="SS dia phuong"/>
      <sheetName val="TH 2016-2020 -Kgom CTMTQG"/>
      <sheetName val="TH in"/>
      <sheetName val="BANCO"/>
      <sheetName val="CBDT-TKQH"/>
      <sheetName val="MT TW in"/>
      <sheetName val="MT DPin"/>
      <sheetName val="DT theo MT(TW)"/>
      <sheetName val="DT theo MT (DP)"/>
      <sheetName val="CTMTQG GNBV"/>
      <sheetName val="Sheet1"/>
      <sheetName val="TH dau bo"/>
      <sheetName val="CandoiDP"/>
      <sheetName val="Nhucau2013-2015"/>
      <sheetName val="Nhucau2013-2015nganh"/>
      <sheetName val="MTTW in"/>
      <sheetName val="MTDPin"/>
      <sheetName val="SSDP-an cot"/>
      <sheetName val="Cocauin"/>
      <sheetName val="Cocaunguon"/>
      <sheetName val="SSDP-an cot (2)"/>
      <sheetName val="So sanhDPguidi (2)"/>
      <sheetName val="So sanhDPguidi (3)"/>
      <sheetName val="So sanhDPguidi"/>
      <sheetName val="PL1 -TH-gui BTC"/>
      <sheetName val="PL2-MTTW-gui BTC"/>
      <sheetName val="PL3-MTDP-gui BTC"/>
      <sheetName val="TH phan bo  17.9.2015_Thu"/>
      <sheetName val="Chi_chung"/>
      <sheetName val="BANCO_(3)"/>
      <sheetName val="MT_TW_in_(2)"/>
      <sheetName val="PL_III_CTrinh_(2)"/>
      <sheetName val="PL_IV_nganh_(2)"/>
      <sheetName val="MT_DPin_(3)"/>
      <sheetName val="TH_in_(2)"/>
      <sheetName val="BANCO_(2)"/>
      <sheetName val="MT_DPin_(2)"/>
      <sheetName val="THSS_(3)"/>
      <sheetName val="THSS_(4)"/>
      <sheetName val="THSS_(6)"/>
      <sheetName val="THSS_(5)"/>
      <sheetName val="THSS_(7)"/>
      <sheetName val="PL_III_CTrinh_(3)"/>
      <sheetName val="PL_IV_nganh_(3)"/>
      <sheetName val="PL_III_CTrinh"/>
      <sheetName val="PL_IV_nganh"/>
      <sheetName val="TH_2016-2020-gom_CTMTQG"/>
      <sheetName val="SS_dia_phuong"/>
      <sheetName val="TH_2016-2020_-Kgom_CTMTQG"/>
      <sheetName val="TH_in"/>
      <sheetName val="MT_TW_in"/>
      <sheetName val="MT_DPin"/>
      <sheetName val="DT_theo_MT(TW)"/>
      <sheetName val="DT_theo_MT_(DP)"/>
      <sheetName val="CTMTQG_GNBV"/>
      <sheetName val="TH_dau_bo"/>
      <sheetName val="MTTW_in"/>
      <sheetName val="SSDP-an_cot"/>
      <sheetName val="SSDP-an_cot_(2)"/>
      <sheetName val="So_sanhDPguidi_(2)"/>
      <sheetName val="So_sanhDPguidi_(3)"/>
      <sheetName val="So_sanhDPguidi"/>
      <sheetName val="PL1_-TH-gui_BTC"/>
      <sheetName val="PL2-MTTW-gui_BTC"/>
      <sheetName val="PL3-MTDP-gui_BTC"/>
      <sheetName val="TH_phan_bo__17_9_2015_Thu"/>
      <sheetName val="DONGIA"/>
      <sheetName val="DON GIA"/>
      <sheetName val="DG"/>
      <sheetName val="Tiepdia"/>
      <sheetName val="TDTKP"/>
      <sheetName val="data"/>
      <sheetName val="PBDT THU"/>
      <sheetName val="PLI CTrinh"/>
      <sheetName val="NC"/>
      <sheetName val="Du_lieu"/>
      <sheetName val="IBASE"/>
      <sheetName val="NSĐP"/>
      <sheetName val="XL4Poppy"/>
    </sheetNames>
    <sheetDataSet>
      <sheetData sheetId="0" refreshError="1"/>
      <sheetData sheetId="1">
        <row r="122">
          <cell r="I122">
            <v>6.7156099999999999</v>
          </cell>
        </row>
      </sheetData>
      <sheetData sheetId="2">
        <row r="29">
          <cell r="K29">
            <v>49327</v>
          </cell>
        </row>
      </sheetData>
      <sheetData sheetId="3" refreshError="1"/>
      <sheetData sheetId="4" refreshError="1"/>
      <sheetData sheetId="5" refreshError="1"/>
      <sheetData sheetId="6" refreshError="1"/>
      <sheetData sheetId="7" refreshError="1"/>
      <sheetData sheetId="8" refreshError="1"/>
      <sheetData sheetId="9">
        <row r="123">
          <cell r="F123">
            <v>4.5632445555441416E-2</v>
          </cell>
        </row>
      </sheetData>
      <sheetData sheetId="10">
        <row r="99">
          <cell r="BP99">
            <v>6.7156099999999999</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ow r="13">
          <cell r="B13" t="str">
            <v>TỔNG SỐ</v>
          </cell>
        </row>
      </sheetData>
      <sheetData sheetId="26"/>
      <sheetData sheetId="27" refreshError="1"/>
      <sheetData sheetId="28" refreshError="1"/>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sheetData sheetId="51">
        <row r="122">
          <cell r="I122">
            <v>6.7156099999999999</v>
          </cell>
        </row>
      </sheetData>
      <sheetData sheetId="52">
        <row r="29">
          <cell r="K29">
            <v>49327</v>
          </cell>
        </row>
      </sheetData>
      <sheetData sheetId="53">
        <row r="99">
          <cell r="BP99">
            <v>6.7156099999999999</v>
          </cell>
        </row>
      </sheetData>
      <sheetData sheetId="54"/>
      <sheetData sheetId="55"/>
      <sheetData sheetId="56">
        <row r="122">
          <cell r="I122">
            <v>6.7156099999999999</v>
          </cell>
        </row>
      </sheetData>
      <sheetData sheetId="57">
        <row r="29">
          <cell r="K29">
            <v>49327</v>
          </cell>
        </row>
      </sheetData>
      <sheetData sheetId="58">
        <row r="99">
          <cell r="BP99">
            <v>6.7156099999999999</v>
          </cell>
        </row>
      </sheetData>
      <sheetData sheetId="59"/>
      <sheetData sheetId="60"/>
      <sheetData sheetId="61">
        <row r="122">
          <cell r="I122">
            <v>6.7156099999999999</v>
          </cell>
        </row>
      </sheetData>
      <sheetData sheetId="62">
        <row r="29">
          <cell r="K29">
            <v>49327</v>
          </cell>
        </row>
      </sheetData>
      <sheetData sheetId="63">
        <row r="99">
          <cell r="BP99">
            <v>6.7156099999999999</v>
          </cell>
        </row>
      </sheetData>
      <sheetData sheetId="64"/>
      <sheetData sheetId="65"/>
      <sheetData sheetId="66"/>
      <sheetData sheetId="67">
        <row r="123">
          <cell r="F123">
            <v>4.5632445555441416E-2</v>
          </cell>
        </row>
      </sheetData>
      <sheetData sheetId="68">
        <row r="99">
          <cell r="BP99">
            <v>6.7156099999999999</v>
          </cell>
        </row>
      </sheetData>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sheetData sheetId="97" refreshError="1"/>
      <sheetData sheetId="98" refreshError="1"/>
      <sheetData sheetId="99" refreshError="1"/>
      <sheetData sheetId="10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DCB toan DL"/>
      <sheetName val="XDCB huyen"/>
      <sheetName val="XDCB cap huyen(DM du an)"/>
      <sheetName val="XDCB xa"/>
      <sheetName val="XDCB cap xa (DM du an)"/>
      <sheetName val="Sheet1"/>
    </sheetNames>
    <sheetDataSet>
      <sheetData sheetId="0"/>
      <sheetData sheetId="1"/>
      <sheetData sheetId="2">
        <row r="33">
          <cell r="I33">
            <v>1633.0510000000002</v>
          </cell>
        </row>
      </sheetData>
      <sheetData sheetId="3"/>
      <sheetData sheetId="4"/>
      <sheetData sheetId="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 07 (2)"/>
      <sheetName val="PL 07"/>
      <sheetName val="Sheet1"/>
      <sheetName val="Sheet2"/>
      <sheetName val="Sheet3"/>
      <sheetName val="PL08"/>
    </sheetNames>
    <sheetDataSet>
      <sheetData sheetId="0"/>
      <sheetData sheetId="1"/>
      <sheetData sheetId="2"/>
      <sheetData sheetId="3"/>
      <sheetData sheetId="4"/>
      <sheetData sheetId="5">
        <row r="17">
          <cell r="K17">
            <v>340.20243999999997</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outlinePr summaryBelow="0"/>
    <pageSetUpPr fitToPage="1"/>
  </sheetPr>
  <dimension ref="A1:AM57"/>
  <sheetViews>
    <sheetView zoomScale="70" zoomScaleNormal="70" workbookViewId="0">
      <pane ySplit="7" topLeftCell="A8" activePane="bottomLeft" state="frozen"/>
      <selection activeCell="B199" sqref="B199:O199"/>
      <selection pane="bottomLeft" activeCell="M10" sqref="M10"/>
    </sheetView>
  </sheetViews>
  <sheetFormatPr defaultColWidth="8.88671875" defaultRowHeight="15.6" outlineLevelRow="2" x14ac:dyDescent="0.25"/>
  <cols>
    <col min="1" max="1" width="6" style="132" customWidth="1"/>
    <col min="2" max="2" width="49.44140625" style="298" customWidth="1"/>
    <col min="3" max="3" width="17.5546875" style="298" customWidth="1"/>
    <col min="4" max="4" width="21.33203125" style="132" bestFit="1" customWidth="1"/>
    <col min="5" max="5" width="13.109375" style="324" bestFit="1" customWidth="1"/>
    <col min="6" max="6" width="9.88671875" style="324" bestFit="1" customWidth="1"/>
    <col min="7" max="7" width="11.88671875" style="324" bestFit="1" customWidth="1"/>
    <col min="8" max="8" width="13.109375" style="324" bestFit="1" customWidth="1"/>
    <col min="9" max="9" width="13.6640625" style="324" bestFit="1" customWidth="1"/>
    <col min="10" max="10" width="14.44140625" style="324" bestFit="1" customWidth="1"/>
    <col min="11" max="11" width="13.109375" style="325" bestFit="1" customWidth="1"/>
    <col min="12" max="12" width="9.88671875" style="325" bestFit="1" customWidth="1"/>
    <col min="13" max="13" width="11.88671875" style="325" bestFit="1" customWidth="1"/>
    <col min="14" max="14" width="13.109375" style="325" bestFit="1" customWidth="1"/>
    <col min="15" max="15" width="13.6640625" style="325" bestFit="1" customWidth="1"/>
    <col min="16" max="16" width="14.44140625" style="325" bestFit="1" customWidth="1"/>
    <col min="17" max="22" width="15" style="325" customWidth="1"/>
    <col min="23" max="23" width="15.6640625" style="301" customWidth="1"/>
    <col min="24" max="24" width="20.5546875" style="301" customWidth="1"/>
    <col min="25" max="25" width="15" style="132" customWidth="1"/>
    <col min="26" max="31" width="13.109375" style="132" hidden="1" customWidth="1"/>
    <col min="32" max="32" width="8.33203125" style="132" hidden="1" customWidth="1"/>
    <col min="33" max="37" width="8.33203125" style="139" hidden="1" customWidth="1"/>
    <col min="38" max="38" width="13.6640625" style="132" hidden="1" customWidth="1"/>
    <col min="39" max="39" width="9" style="139" bestFit="1" customWidth="1"/>
    <col min="40" max="16384" width="8.88671875" style="139"/>
  </cols>
  <sheetData>
    <row r="1" spans="1:39" ht="27" customHeight="1" x14ac:dyDescent="0.3">
      <c r="A1" s="224"/>
      <c r="B1" s="264"/>
      <c r="C1" s="264"/>
      <c r="D1" s="224"/>
      <c r="E1" s="314"/>
      <c r="F1" s="314"/>
      <c r="G1" s="314"/>
      <c r="H1" s="315"/>
      <c r="I1" s="315"/>
      <c r="J1" s="315"/>
      <c r="K1" s="315"/>
      <c r="L1" s="315"/>
      <c r="M1" s="315"/>
      <c r="N1" s="315"/>
      <c r="O1" s="315"/>
      <c r="P1" s="315"/>
      <c r="Q1" s="315"/>
      <c r="R1" s="315"/>
      <c r="S1" s="315"/>
      <c r="T1" s="315"/>
      <c r="U1" s="315"/>
      <c r="V1" s="315"/>
      <c r="W1" s="363" t="s">
        <v>817</v>
      </c>
      <c r="X1" s="363"/>
      <c r="Y1" s="363"/>
      <c r="Z1" s="268"/>
      <c r="AA1" s="268"/>
      <c r="AB1" s="268"/>
      <c r="AC1" s="268"/>
      <c r="AD1" s="268"/>
      <c r="AE1" s="268"/>
      <c r="AF1" s="268"/>
      <c r="AG1" s="269"/>
      <c r="AH1" s="269"/>
      <c r="AI1" s="269"/>
      <c r="AJ1" s="269"/>
      <c r="AK1" s="269"/>
      <c r="AL1" s="224"/>
    </row>
    <row r="2" spans="1:39" ht="22.2" customHeight="1" x14ac:dyDescent="0.3">
      <c r="A2" s="363" t="s">
        <v>952</v>
      </c>
      <c r="B2" s="363"/>
      <c r="C2" s="363"/>
      <c r="D2" s="363"/>
      <c r="E2" s="363"/>
      <c r="F2" s="363"/>
      <c r="G2" s="363"/>
      <c r="H2" s="363"/>
      <c r="I2" s="363"/>
      <c r="J2" s="363"/>
      <c r="K2" s="363"/>
      <c r="L2" s="363"/>
      <c r="M2" s="363"/>
      <c r="N2" s="363"/>
      <c r="O2" s="363"/>
      <c r="P2" s="363"/>
      <c r="Q2" s="363"/>
      <c r="R2" s="363"/>
      <c r="S2" s="363"/>
      <c r="T2" s="363"/>
      <c r="U2" s="363"/>
      <c r="V2" s="363"/>
      <c r="W2" s="363"/>
      <c r="X2" s="267"/>
      <c r="Y2" s="268"/>
      <c r="Z2" s="268"/>
      <c r="AA2" s="268"/>
      <c r="AB2" s="268"/>
      <c r="AC2" s="268"/>
      <c r="AD2" s="268"/>
      <c r="AE2" s="268"/>
      <c r="AF2" s="268"/>
      <c r="AG2" s="269"/>
      <c r="AH2" s="269"/>
      <c r="AI2" s="269"/>
      <c r="AJ2" s="269"/>
      <c r="AK2" s="269"/>
      <c r="AL2" s="224"/>
    </row>
    <row r="3" spans="1:39" ht="22.2" customHeight="1" x14ac:dyDescent="0.3">
      <c r="A3" s="364" t="s">
        <v>322</v>
      </c>
      <c r="B3" s="364"/>
      <c r="C3" s="364"/>
      <c r="D3" s="364"/>
      <c r="E3" s="364"/>
      <c r="F3" s="364"/>
      <c r="G3" s="364"/>
      <c r="H3" s="364"/>
      <c r="I3" s="364"/>
      <c r="J3" s="364"/>
      <c r="K3" s="364"/>
      <c r="L3" s="364"/>
      <c r="M3" s="364"/>
      <c r="N3" s="364"/>
      <c r="O3" s="364"/>
      <c r="P3" s="364"/>
      <c r="Q3" s="364"/>
      <c r="R3" s="364"/>
      <c r="S3" s="364"/>
      <c r="T3" s="364"/>
      <c r="U3" s="364"/>
      <c r="V3" s="364"/>
      <c r="W3" s="364"/>
      <c r="X3" s="364"/>
      <c r="Y3" s="364"/>
      <c r="Z3" s="270"/>
      <c r="AA3" s="270"/>
      <c r="AB3" s="270"/>
      <c r="AC3" s="270"/>
      <c r="AD3" s="270"/>
      <c r="AE3" s="270"/>
      <c r="AF3" s="270"/>
      <c r="AG3" s="269"/>
      <c r="AH3" s="269"/>
      <c r="AI3" s="269"/>
      <c r="AJ3" s="269"/>
      <c r="AK3" s="269"/>
      <c r="AL3" s="270"/>
    </row>
    <row r="4" spans="1:39" ht="16.8" x14ac:dyDescent="0.3">
      <c r="A4" s="271"/>
      <c r="B4" s="271"/>
      <c r="C4" s="271"/>
      <c r="D4" s="271"/>
      <c r="E4" s="316"/>
      <c r="F4" s="316"/>
      <c r="G4" s="316"/>
      <c r="H4" s="365" t="s">
        <v>318</v>
      </c>
      <c r="I4" s="365"/>
      <c r="J4" s="365"/>
      <c r="K4" s="365"/>
      <c r="L4" s="365"/>
      <c r="M4" s="365"/>
      <c r="N4" s="365"/>
      <c r="O4" s="365"/>
      <c r="P4" s="365"/>
      <c r="Q4" s="365"/>
      <c r="R4" s="365"/>
      <c r="S4" s="365"/>
      <c r="T4" s="365"/>
      <c r="U4" s="365"/>
      <c r="V4" s="365"/>
      <c r="W4" s="365"/>
      <c r="X4" s="365"/>
      <c r="Y4" s="365"/>
      <c r="Z4" s="271"/>
      <c r="AA4" s="271"/>
      <c r="AB4" s="271"/>
      <c r="AC4" s="271"/>
      <c r="AD4" s="271"/>
      <c r="AE4" s="271"/>
      <c r="AF4" s="271"/>
      <c r="AG4" s="269"/>
      <c r="AH4" s="269"/>
      <c r="AI4" s="269"/>
      <c r="AJ4" s="269"/>
      <c r="AK4" s="269"/>
      <c r="AL4" s="224"/>
      <c r="AM4" s="312"/>
    </row>
    <row r="5" spans="1:39" ht="6.75" customHeight="1" x14ac:dyDescent="0.3">
      <c r="A5" s="224"/>
      <c r="B5" s="264"/>
      <c r="C5" s="264"/>
      <c r="D5" s="224"/>
      <c r="E5" s="314"/>
      <c r="F5" s="314"/>
      <c r="G5" s="314"/>
      <c r="H5" s="314"/>
      <c r="I5" s="314"/>
      <c r="J5" s="314"/>
      <c r="K5" s="317"/>
      <c r="L5" s="317"/>
      <c r="M5" s="317"/>
      <c r="N5" s="317"/>
      <c r="O5" s="317"/>
      <c r="P5" s="317"/>
      <c r="Q5" s="317"/>
      <c r="R5" s="317"/>
      <c r="S5" s="317"/>
      <c r="T5" s="317"/>
      <c r="U5" s="317"/>
      <c r="V5" s="317"/>
      <c r="W5" s="274"/>
      <c r="X5" s="274"/>
      <c r="Y5" s="224"/>
      <c r="Z5" s="224"/>
      <c r="AA5" s="224"/>
      <c r="AB5" s="224"/>
      <c r="AC5" s="224"/>
      <c r="AD5" s="224"/>
      <c r="AE5" s="224"/>
      <c r="AF5" s="275">
        <f t="shared" ref="AF5:AK5" si="0">SUBTOTAL(109,AF56:AF57)</f>
        <v>0</v>
      </c>
      <c r="AG5" s="275">
        <f t="shared" si="0"/>
        <v>0</v>
      </c>
      <c r="AH5" s="275">
        <f t="shared" si="0"/>
        <v>0</v>
      </c>
      <c r="AI5" s="275">
        <f t="shared" si="0"/>
        <v>0</v>
      </c>
      <c r="AJ5" s="275">
        <f t="shared" si="0"/>
        <v>0</v>
      </c>
      <c r="AK5" s="275">
        <f t="shared" si="0"/>
        <v>0</v>
      </c>
      <c r="AL5" s="224"/>
    </row>
    <row r="6" spans="1:39" ht="29.25" customHeight="1" x14ac:dyDescent="0.25">
      <c r="A6" s="352" t="s">
        <v>316</v>
      </c>
      <c r="B6" s="356" t="s">
        <v>315</v>
      </c>
      <c r="C6" s="366" t="s">
        <v>919</v>
      </c>
      <c r="D6" s="352" t="s">
        <v>314</v>
      </c>
      <c r="E6" s="368" t="s">
        <v>313</v>
      </c>
      <c r="F6" s="368"/>
      <c r="G6" s="368"/>
      <c r="H6" s="368"/>
      <c r="I6" s="368"/>
      <c r="J6" s="368"/>
      <c r="K6" s="369" t="s">
        <v>789</v>
      </c>
      <c r="L6" s="369"/>
      <c r="M6" s="369"/>
      <c r="N6" s="369"/>
      <c r="O6" s="369"/>
      <c r="P6" s="369"/>
      <c r="Q6" s="361" t="s">
        <v>933</v>
      </c>
      <c r="R6" s="361" t="s">
        <v>934</v>
      </c>
      <c r="S6" s="361" t="s">
        <v>935</v>
      </c>
      <c r="T6" s="361" t="s">
        <v>936</v>
      </c>
      <c r="U6" s="361" t="s">
        <v>937</v>
      </c>
      <c r="V6" s="361" t="s">
        <v>938</v>
      </c>
      <c r="W6" s="356" t="s">
        <v>734</v>
      </c>
      <c r="X6" s="356" t="s">
        <v>735</v>
      </c>
      <c r="Y6" s="352" t="s">
        <v>310</v>
      </c>
      <c r="Z6" s="357" t="s">
        <v>309</v>
      </c>
      <c r="AA6" s="278"/>
      <c r="AB6" s="278"/>
      <c r="AC6" s="278"/>
      <c r="AD6" s="278"/>
      <c r="AE6" s="278"/>
      <c r="AF6" s="359" t="s">
        <v>308</v>
      </c>
      <c r="AG6" s="360"/>
      <c r="AH6" s="360"/>
      <c r="AI6" s="359" t="s">
        <v>307</v>
      </c>
      <c r="AJ6" s="360"/>
      <c r="AK6" s="360"/>
      <c r="AL6" s="352" t="s">
        <v>306</v>
      </c>
    </row>
    <row r="7" spans="1:39" s="281" customFormat="1" ht="55.95" customHeight="1" x14ac:dyDescent="0.3">
      <c r="A7" s="352"/>
      <c r="B7" s="356"/>
      <c r="C7" s="367"/>
      <c r="D7" s="352"/>
      <c r="E7" s="227" t="s">
        <v>302</v>
      </c>
      <c r="F7" s="227" t="s">
        <v>303</v>
      </c>
      <c r="G7" s="228" t="s">
        <v>301</v>
      </c>
      <c r="H7" s="228" t="s">
        <v>300</v>
      </c>
      <c r="I7" s="228" t="s">
        <v>325</v>
      </c>
      <c r="J7" s="228" t="s">
        <v>469</v>
      </c>
      <c r="K7" s="227" t="s">
        <v>302</v>
      </c>
      <c r="L7" s="227" t="s">
        <v>303</v>
      </c>
      <c r="M7" s="228" t="s">
        <v>301</v>
      </c>
      <c r="N7" s="228" t="s">
        <v>300</v>
      </c>
      <c r="O7" s="228" t="s">
        <v>325</v>
      </c>
      <c r="P7" s="228" t="s">
        <v>469</v>
      </c>
      <c r="Q7" s="362"/>
      <c r="R7" s="362"/>
      <c r="S7" s="362"/>
      <c r="T7" s="362"/>
      <c r="U7" s="362"/>
      <c r="V7" s="362"/>
      <c r="W7" s="356"/>
      <c r="X7" s="356"/>
      <c r="Y7" s="352"/>
      <c r="Z7" s="358"/>
      <c r="AA7" s="229"/>
      <c r="AB7" s="229"/>
      <c r="AC7" s="229"/>
      <c r="AD7" s="229"/>
      <c r="AE7" s="229"/>
      <c r="AF7" s="279" t="s">
        <v>302</v>
      </c>
      <c r="AG7" s="280" t="s">
        <v>301</v>
      </c>
      <c r="AH7" s="280" t="s">
        <v>300</v>
      </c>
      <c r="AI7" s="279" t="s">
        <v>302</v>
      </c>
      <c r="AJ7" s="280" t="s">
        <v>301</v>
      </c>
      <c r="AK7" s="280" t="s">
        <v>300</v>
      </c>
      <c r="AL7" s="352"/>
    </row>
    <row r="8" spans="1:39" s="281" customFormat="1" ht="26.4" customHeight="1" x14ac:dyDescent="0.3">
      <c r="A8" s="326"/>
      <c r="B8" s="327" t="s">
        <v>299</v>
      </c>
      <c r="C8" s="327"/>
      <c r="D8" s="326"/>
      <c r="E8" s="328">
        <f t="shared" ref="E8:V8" si="1">E9+E22</f>
        <v>87749.697</v>
      </c>
      <c r="F8" s="328">
        <f t="shared" si="1"/>
        <v>0</v>
      </c>
      <c r="G8" s="328">
        <f t="shared" si="1"/>
        <v>9830</v>
      </c>
      <c r="H8" s="328">
        <f t="shared" si="1"/>
        <v>75008.612999999998</v>
      </c>
      <c r="I8" s="328">
        <f t="shared" si="1"/>
        <v>2296.2349999999997</v>
      </c>
      <c r="J8" s="328">
        <f t="shared" si="1"/>
        <v>614.84900000000005</v>
      </c>
      <c r="K8" s="328">
        <f t="shared" si="1"/>
        <v>87749.697</v>
      </c>
      <c r="L8" s="328">
        <f t="shared" si="1"/>
        <v>0</v>
      </c>
      <c r="M8" s="328">
        <f t="shared" si="1"/>
        <v>9830</v>
      </c>
      <c r="N8" s="328">
        <f t="shared" si="1"/>
        <v>75008.612999999998</v>
      </c>
      <c r="O8" s="328">
        <f t="shared" si="1"/>
        <v>2296.2349999999997</v>
      </c>
      <c r="P8" s="328">
        <f t="shared" si="1"/>
        <v>614.84900000000005</v>
      </c>
      <c r="Q8" s="328">
        <f t="shared" si="1"/>
        <v>52368.901848000001</v>
      </c>
      <c r="R8" s="328">
        <f t="shared" si="1"/>
        <v>48303.546433999996</v>
      </c>
      <c r="S8" s="328">
        <f t="shared" si="1"/>
        <v>12379.252</v>
      </c>
      <c r="T8" s="328">
        <f t="shared" si="1"/>
        <v>8363.8995859999995</v>
      </c>
      <c r="U8" s="328">
        <f t="shared" si="1"/>
        <v>4065.3554139999997</v>
      </c>
      <c r="V8" s="328">
        <f t="shared" si="1"/>
        <v>6762.9600000000009</v>
      </c>
      <c r="W8" s="329"/>
      <c r="X8" s="329"/>
      <c r="Y8" s="330"/>
      <c r="Z8" s="231"/>
      <c r="AA8" s="282"/>
      <c r="AB8" s="282"/>
      <c r="AC8" s="282"/>
      <c r="AD8" s="282"/>
      <c r="AE8" s="282"/>
      <c r="AF8" s="283">
        <f>AG8+AH8</f>
        <v>0</v>
      </c>
      <c r="AG8" s="284">
        <f>SUM(AG24:AG55)</f>
        <v>0</v>
      </c>
      <c r="AH8" s="284">
        <f>SUM(AH24:AH55)</f>
        <v>0</v>
      </c>
      <c r="AI8" s="283">
        <f>AJ8+AK8</f>
        <v>0</v>
      </c>
      <c r="AJ8" s="284">
        <f>SUM(AJ24:AJ55)</f>
        <v>0</v>
      </c>
      <c r="AK8" s="285">
        <f>SUM(AK24:AK55)</f>
        <v>0</v>
      </c>
      <c r="AL8" s="133"/>
    </row>
    <row r="9" spans="1:39" s="281" customFormat="1" ht="50.4" customHeight="1" x14ac:dyDescent="0.3">
      <c r="A9" s="318" t="s">
        <v>768</v>
      </c>
      <c r="B9" s="353" t="s">
        <v>929</v>
      </c>
      <c r="C9" s="354"/>
      <c r="D9" s="355"/>
      <c r="E9" s="319">
        <f>E10+E12+E14</f>
        <v>44407.140999999996</v>
      </c>
      <c r="F9" s="319">
        <f t="shared" ref="F9:W9" si="2">F10+F12+F14</f>
        <v>0</v>
      </c>
      <c r="G9" s="319">
        <f t="shared" si="2"/>
        <v>0</v>
      </c>
      <c r="H9" s="319">
        <f t="shared" si="2"/>
        <v>44407.140999999996</v>
      </c>
      <c r="I9" s="319">
        <f t="shared" si="2"/>
        <v>0</v>
      </c>
      <c r="J9" s="319">
        <f t="shared" si="2"/>
        <v>0</v>
      </c>
      <c r="K9" s="319">
        <f t="shared" si="2"/>
        <v>44407.140999999996</v>
      </c>
      <c r="L9" s="319">
        <f t="shared" si="2"/>
        <v>0</v>
      </c>
      <c r="M9" s="319">
        <f t="shared" si="2"/>
        <v>0</v>
      </c>
      <c r="N9" s="319">
        <f t="shared" si="2"/>
        <v>44407.140999999996</v>
      </c>
      <c r="O9" s="319">
        <f t="shared" si="2"/>
        <v>0</v>
      </c>
      <c r="P9" s="319">
        <f t="shared" si="2"/>
        <v>0</v>
      </c>
      <c r="Q9" s="319">
        <f t="shared" si="2"/>
        <v>21425.607433999998</v>
      </c>
      <c r="R9" s="319">
        <f t="shared" si="2"/>
        <v>21425.607433999998</v>
      </c>
      <c r="S9" s="319">
        <f t="shared" si="2"/>
        <v>0</v>
      </c>
      <c r="T9" s="319">
        <f t="shared" si="2"/>
        <v>0</v>
      </c>
      <c r="U9" s="319">
        <f t="shared" si="2"/>
        <v>0</v>
      </c>
      <c r="V9" s="319">
        <f t="shared" si="2"/>
        <v>1925.0430000000006</v>
      </c>
      <c r="W9" s="319">
        <f t="shared" si="2"/>
        <v>0</v>
      </c>
      <c r="X9" s="320"/>
      <c r="Y9" s="321"/>
      <c r="Z9" s="234"/>
      <c r="AA9" s="133"/>
      <c r="AB9" s="133"/>
      <c r="AC9" s="133"/>
      <c r="AD9" s="133"/>
      <c r="AE9" s="133"/>
      <c r="AF9" s="286">
        <f t="shared" ref="AF9:AK9" si="3">SUBTOTAL(109,AF56:AF57)</f>
        <v>0</v>
      </c>
      <c r="AG9" s="286">
        <f t="shared" si="3"/>
        <v>0</v>
      </c>
      <c r="AH9" s="286">
        <f t="shared" si="3"/>
        <v>0</v>
      </c>
      <c r="AI9" s="286">
        <f t="shared" si="3"/>
        <v>0</v>
      </c>
      <c r="AJ9" s="286">
        <f t="shared" si="3"/>
        <v>0</v>
      </c>
      <c r="AK9" s="287">
        <f t="shared" si="3"/>
        <v>0</v>
      </c>
      <c r="AL9" s="133"/>
    </row>
    <row r="10" spans="1:39" ht="46.95" customHeight="1" outlineLevel="2" x14ac:dyDescent="0.25">
      <c r="A10" s="225" t="s">
        <v>726</v>
      </c>
      <c r="B10" s="349" t="s">
        <v>930</v>
      </c>
      <c r="C10" s="350"/>
      <c r="D10" s="351"/>
      <c r="E10" s="226">
        <f>E11</f>
        <v>2140.34</v>
      </c>
      <c r="F10" s="226">
        <f t="shared" ref="F10:V10" si="4">F11</f>
        <v>0</v>
      </c>
      <c r="G10" s="226">
        <f t="shared" si="4"/>
        <v>0</v>
      </c>
      <c r="H10" s="226">
        <f t="shared" si="4"/>
        <v>2140.34</v>
      </c>
      <c r="I10" s="226">
        <f t="shared" si="4"/>
        <v>0</v>
      </c>
      <c r="J10" s="226">
        <f t="shared" si="4"/>
        <v>0</v>
      </c>
      <c r="K10" s="226">
        <f t="shared" si="4"/>
        <v>2140.34</v>
      </c>
      <c r="L10" s="226">
        <f t="shared" si="4"/>
        <v>0</v>
      </c>
      <c r="M10" s="226">
        <f t="shared" si="4"/>
        <v>0</v>
      </c>
      <c r="N10" s="226">
        <f t="shared" si="4"/>
        <v>2140.34</v>
      </c>
      <c r="O10" s="226">
        <f t="shared" si="4"/>
        <v>0</v>
      </c>
      <c r="P10" s="226">
        <f t="shared" si="4"/>
        <v>0</v>
      </c>
      <c r="Q10" s="226">
        <f t="shared" si="4"/>
        <v>2000</v>
      </c>
      <c r="R10" s="226">
        <f t="shared" si="4"/>
        <v>2000</v>
      </c>
      <c r="S10" s="226">
        <f t="shared" si="4"/>
        <v>0</v>
      </c>
      <c r="T10" s="226">
        <f t="shared" si="4"/>
        <v>0</v>
      </c>
      <c r="U10" s="226">
        <f t="shared" si="4"/>
        <v>0</v>
      </c>
      <c r="V10" s="226">
        <f t="shared" si="4"/>
        <v>140.34000000000015</v>
      </c>
      <c r="W10" s="223"/>
      <c r="X10" s="223"/>
      <c r="Y10" s="223"/>
      <c r="Z10" s="224"/>
      <c r="AA10" s="224"/>
      <c r="AB10" s="224"/>
      <c r="AC10" s="224"/>
      <c r="AD10" s="224"/>
      <c r="AE10" s="224"/>
      <c r="AF10" s="131"/>
      <c r="AG10" s="131"/>
      <c r="AH10" s="131"/>
      <c r="AI10" s="131"/>
      <c r="AJ10" s="131"/>
      <c r="AK10" s="131"/>
      <c r="AL10" s="138"/>
    </row>
    <row r="11" spans="1:39" ht="50.4" outlineLevel="2" x14ac:dyDescent="0.25">
      <c r="A11" s="133">
        <v>1</v>
      </c>
      <c r="B11" s="37" t="s">
        <v>813</v>
      </c>
      <c r="C11" s="37"/>
      <c r="D11" s="89" t="s">
        <v>577</v>
      </c>
      <c r="E11" s="208">
        <f t="shared" ref="E11" si="5">SUM(F11:J11)</f>
        <v>2140.34</v>
      </c>
      <c r="F11" s="208">
        <v>0</v>
      </c>
      <c r="G11" s="208">
        <v>0</v>
      </c>
      <c r="H11" s="208">
        <v>2140.34</v>
      </c>
      <c r="I11" s="208">
        <v>0</v>
      </c>
      <c r="J11" s="208">
        <v>0</v>
      </c>
      <c r="K11" s="208">
        <f t="shared" ref="K11" si="6">SUM(L11:P11)</f>
        <v>2140.34</v>
      </c>
      <c r="L11" s="208">
        <f t="shared" ref="L11:O11" si="7">F11</f>
        <v>0</v>
      </c>
      <c r="M11" s="208">
        <f t="shared" si="7"/>
        <v>0</v>
      </c>
      <c r="N11" s="208">
        <f t="shared" si="7"/>
        <v>2140.34</v>
      </c>
      <c r="O11" s="208">
        <f t="shared" si="7"/>
        <v>0</v>
      </c>
      <c r="P11" s="208">
        <v>0</v>
      </c>
      <c r="Q11" s="208">
        <v>2000</v>
      </c>
      <c r="R11" s="208">
        <v>2000</v>
      </c>
      <c r="S11" s="208">
        <v>0</v>
      </c>
      <c r="T11" s="208">
        <v>0</v>
      </c>
      <c r="U11" s="208">
        <v>0</v>
      </c>
      <c r="V11" s="208">
        <v>140.34000000000015</v>
      </c>
      <c r="W11" s="89" t="s">
        <v>814</v>
      </c>
      <c r="X11" s="147" t="s">
        <v>830</v>
      </c>
      <c r="Y11" s="133">
        <v>2023</v>
      </c>
      <c r="Z11" s="224"/>
      <c r="AA11" s="224"/>
      <c r="AB11" s="224"/>
      <c r="AC11" s="224"/>
      <c r="AD11" s="224"/>
      <c r="AE11" s="224"/>
      <c r="AF11" s="131"/>
      <c r="AG11" s="131"/>
      <c r="AH11" s="131"/>
      <c r="AI11" s="131"/>
      <c r="AJ11" s="131"/>
      <c r="AK11" s="131"/>
      <c r="AL11" s="138"/>
    </row>
    <row r="12" spans="1:39" ht="46.95" customHeight="1" outlineLevel="2" x14ac:dyDescent="0.25">
      <c r="A12" s="225" t="s">
        <v>787</v>
      </c>
      <c r="B12" s="349" t="s">
        <v>931</v>
      </c>
      <c r="C12" s="350"/>
      <c r="D12" s="351"/>
      <c r="E12" s="226">
        <f>E13</f>
        <v>119.14100000000001</v>
      </c>
      <c r="F12" s="226">
        <f t="shared" ref="F12:V12" si="8">F13</f>
        <v>0</v>
      </c>
      <c r="G12" s="226">
        <f t="shared" si="8"/>
        <v>0</v>
      </c>
      <c r="H12" s="226">
        <f t="shared" si="8"/>
        <v>119.14100000000001</v>
      </c>
      <c r="I12" s="226">
        <f t="shared" si="8"/>
        <v>0</v>
      </c>
      <c r="J12" s="226">
        <f t="shared" si="8"/>
        <v>0</v>
      </c>
      <c r="K12" s="226">
        <f t="shared" si="8"/>
        <v>119.14100000000001</v>
      </c>
      <c r="L12" s="226">
        <f t="shared" si="8"/>
        <v>0</v>
      </c>
      <c r="M12" s="226">
        <f t="shared" si="8"/>
        <v>0</v>
      </c>
      <c r="N12" s="226">
        <f t="shared" si="8"/>
        <v>119.14100000000001</v>
      </c>
      <c r="O12" s="226">
        <f t="shared" si="8"/>
        <v>0</v>
      </c>
      <c r="P12" s="226">
        <f t="shared" si="8"/>
        <v>0</v>
      </c>
      <c r="Q12" s="226">
        <f t="shared" si="8"/>
        <v>115.518</v>
      </c>
      <c r="R12" s="226">
        <f t="shared" si="8"/>
        <v>115.518</v>
      </c>
      <c r="S12" s="226">
        <f t="shared" si="8"/>
        <v>0</v>
      </c>
      <c r="T12" s="226">
        <f t="shared" si="8"/>
        <v>0</v>
      </c>
      <c r="U12" s="226">
        <f t="shared" si="8"/>
        <v>0</v>
      </c>
      <c r="V12" s="226">
        <f t="shared" si="8"/>
        <v>0</v>
      </c>
      <c r="W12" s="223"/>
      <c r="X12" s="223"/>
      <c r="Y12" s="223"/>
      <c r="Z12" s="224"/>
      <c r="AA12" s="224"/>
      <c r="AB12" s="224"/>
      <c r="AC12" s="224"/>
      <c r="AD12" s="224"/>
      <c r="AE12" s="224"/>
      <c r="AF12" s="131"/>
      <c r="AG12" s="131"/>
      <c r="AH12" s="131"/>
      <c r="AI12" s="131"/>
      <c r="AJ12" s="131"/>
      <c r="AK12" s="131"/>
      <c r="AL12" s="138"/>
    </row>
    <row r="13" spans="1:39" ht="67.2" outlineLevel="2" x14ac:dyDescent="0.25">
      <c r="A13" s="133">
        <v>2</v>
      </c>
      <c r="B13" s="37" t="s">
        <v>801</v>
      </c>
      <c r="C13" s="37" t="s">
        <v>917</v>
      </c>
      <c r="D13" s="147" t="s">
        <v>808</v>
      </c>
      <c r="E13" s="208">
        <f>SUM(F13:J13)</f>
        <v>119.14100000000001</v>
      </c>
      <c r="F13" s="208">
        <v>0</v>
      </c>
      <c r="G13" s="208">
        <v>0</v>
      </c>
      <c r="H13" s="208">
        <v>119.14100000000001</v>
      </c>
      <c r="I13" s="208">
        <v>0</v>
      </c>
      <c r="J13" s="208">
        <v>0</v>
      </c>
      <c r="K13" s="208">
        <f>SUM(L13:P13)</f>
        <v>119.14100000000001</v>
      </c>
      <c r="L13" s="208">
        <f>F13</f>
        <v>0</v>
      </c>
      <c r="M13" s="208">
        <f>G13</f>
        <v>0</v>
      </c>
      <c r="N13" s="208">
        <f>H13</f>
        <v>119.14100000000001</v>
      </c>
      <c r="O13" s="208">
        <f>I13</f>
        <v>0</v>
      </c>
      <c r="P13" s="208">
        <v>0</v>
      </c>
      <c r="Q13" s="208">
        <v>115.518</v>
      </c>
      <c r="R13" s="208">
        <v>115.518</v>
      </c>
      <c r="S13" s="208">
        <v>0</v>
      </c>
      <c r="T13" s="208">
        <v>0</v>
      </c>
      <c r="U13" s="208">
        <v>0</v>
      </c>
      <c r="V13" s="208">
        <v>0</v>
      </c>
      <c r="W13" s="89" t="s">
        <v>807</v>
      </c>
      <c r="X13" s="147" t="s">
        <v>830</v>
      </c>
      <c r="Y13" s="133">
        <v>2021</v>
      </c>
      <c r="Z13" s="224"/>
      <c r="AA13" s="224"/>
      <c r="AB13" s="224"/>
      <c r="AC13" s="224"/>
      <c r="AD13" s="224"/>
      <c r="AE13" s="224"/>
      <c r="AF13" s="131"/>
      <c r="AG13" s="131"/>
      <c r="AH13" s="131"/>
      <c r="AI13" s="131"/>
      <c r="AJ13" s="131"/>
      <c r="AK13" s="131"/>
      <c r="AL13" s="138"/>
    </row>
    <row r="14" spans="1:39" ht="46.95" customHeight="1" outlineLevel="2" x14ac:dyDescent="0.25">
      <c r="A14" s="225" t="s">
        <v>788</v>
      </c>
      <c r="B14" s="349" t="s">
        <v>932</v>
      </c>
      <c r="C14" s="350"/>
      <c r="D14" s="351"/>
      <c r="E14" s="226">
        <f>SUM(E15:E21)</f>
        <v>42147.659999999996</v>
      </c>
      <c r="F14" s="226">
        <f t="shared" ref="F14:V14" si="9">SUM(F15:F21)</f>
        <v>0</v>
      </c>
      <c r="G14" s="226">
        <f t="shared" si="9"/>
        <v>0</v>
      </c>
      <c r="H14" s="226">
        <f t="shared" si="9"/>
        <v>42147.659999999996</v>
      </c>
      <c r="I14" s="226">
        <f t="shared" si="9"/>
        <v>0</v>
      </c>
      <c r="J14" s="226">
        <f t="shared" si="9"/>
        <v>0</v>
      </c>
      <c r="K14" s="226">
        <f t="shared" si="9"/>
        <v>42147.659999999996</v>
      </c>
      <c r="L14" s="226">
        <f t="shared" si="9"/>
        <v>0</v>
      </c>
      <c r="M14" s="226">
        <f t="shared" si="9"/>
        <v>0</v>
      </c>
      <c r="N14" s="226">
        <f t="shared" si="9"/>
        <v>42147.659999999996</v>
      </c>
      <c r="O14" s="226">
        <f t="shared" si="9"/>
        <v>0</v>
      </c>
      <c r="P14" s="226">
        <f t="shared" si="9"/>
        <v>0</v>
      </c>
      <c r="Q14" s="226">
        <f t="shared" si="9"/>
        <v>19310.089433999998</v>
      </c>
      <c r="R14" s="226">
        <f t="shared" si="9"/>
        <v>19310.089433999998</v>
      </c>
      <c r="S14" s="226">
        <f t="shared" si="9"/>
        <v>0</v>
      </c>
      <c r="T14" s="226">
        <f t="shared" si="9"/>
        <v>0</v>
      </c>
      <c r="U14" s="226">
        <f t="shared" si="9"/>
        <v>0</v>
      </c>
      <c r="V14" s="226">
        <f t="shared" si="9"/>
        <v>1784.7030000000004</v>
      </c>
      <c r="W14" s="223"/>
      <c r="X14" s="223"/>
      <c r="Y14" s="223"/>
      <c r="Z14" s="224"/>
      <c r="AA14" s="224"/>
      <c r="AB14" s="224"/>
      <c r="AC14" s="224"/>
      <c r="AD14" s="224"/>
      <c r="AE14" s="224"/>
      <c r="AF14" s="131"/>
      <c r="AG14" s="131"/>
      <c r="AH14" s="131"/>
      <c r="AI14" s="131"/>
      <c r="AJ14" s="131"/>
      <c r="AK14" s="131"/>
      <c r="AL14" s="138"/>
    </row>
    <row r="15" spans="1:39" ht="50.4" outlineLevel="2" x14ac:dyDescent="0.25">
      <c r="A15" s="133">
        <v>3</v>
      </c>
      <c r="B15" s="37" t="s">
        <v>804</v>
      </c>
      <c r="C15" s="37" t="s">
        <v>924</v>
      </c>
      <c r="D15" s="147" t="s">
        <v>732</v>
      </c>
      <c r="E15" s="208">
        <f t="shared" ref="E15:E17" si="10">SUM(F15:J15)</f>
        <v>17000</v>
      </c>
      <c r="F15" s="208">
        <v>0</v>
      </c>
      <c r="G15" s="208">
        <v>0</v>
      </c>
      <c r="H15" s="208">
        <v>17000</v>
      </c>
      <c r="I15" s="208">
        <v>0</v>
      </c>
      <c r="J15" s="208">
        <v>0</v>
      </c>
      <c r="K15" s="208">
        <f t="shared" ref="K15:K17" si="11">SUM(L15:P15)</f>
        <v>17000</v>
      </c>
      <c r="L15" s="208">
        <f t="shared" ref="L15:O17" si="12">F15</f>
        <v>0</v>
      </c>
      <c r="M15" s="208">
        <f t="shared" si="12"/>
        <v>0</v>
      </c>
      <c r="N15" s="208">
        <f t="shared" si="12"/>
        <v>17000</v>
      </c>
      <c r="O15" s="208">
        <f t="shared" si="12"/>
        <v>0</v>
      </c>
      <c r="P15" s="208">
        <v>0</v>
      </c>
      <c r="Q15" s="208">
        <v>4877.1322179999997</v>
      </c>
      <c r="R15" s="208">
        <v>4877.1322179999997</v>
      </c>
      <c r="S15" s="208">
        <v>0</v>
      </c>
      <c r="T15" s="208">
        <v>0</v>
      </c>
      <c r="U15" s="208">
        <v>0</v>
      </c>
      <c r="V15" s="208">
        <v>1784.7030000000004</v>
      </c>
      <c r="W15" s="89" t="s">
        <v>810</v>
      </c>
      <c r="X15" s="147" t="s">
        <v>830</v>
      </c>
      <c r="Y15" s="133">
        <v>2024</v>
      </c>
      <c r="Z15" s="224"/>
      <c r="AA15" s="224"/>
      <c r="AB15" s="224"/>
      <c r="AC15" s="224"/>
      <c r="AD15" s="224"/>
      <c r="AE15" s="224"/>
      <c r="AF15" s="131"/>
      <c r="AG15" s="131"/>
      <c r="AH15" s="131"/>
      <c r="AI15" s="131"/>
      <c r="AJ15" s="131"/>
      <c r="AK15" s="131"/>
      <c r="AL15" s="138"/>
      <c r="AM15" s="139">
        <f>6068958-4342000</f>
        <v>1726958</v>
      </c>
    </row>
    <row r="16" spans="1:39" ht="50.4" outlineLevel="2" x14ac:dyDescent="0.25">
      <c r="A16" s="133">
        <f>A15+1</f>
        <v>4</v>
      </c>
      <c r="B16" s="37" t="s">
        <v>805</v>
      </c>
      <c r="C16" s="37" t="s">
        <v>925</v>
      </c>
      <c r="D16" s="147" t="s">
        <v>656</v>
      </c>
      <c r="E16" s="208">
        <f t="shared" si="10"/>
        <v>6785.7340000000004</v>
      </c>
      <c r="F16" s="208">
        <v>0</v>
      </c>
      <c r="G16" s="208">
        <v>0</v>
      </c>
      <c r="H16" s="208">
        <v>6785.7340000000004</v>
      </c>
      <c r="I16" s="208">
        <v>0</v>
      </c>
      <c r="J16" s="208">
        <v>0</v>
      </c>
      <c r="K16" s="208">
        <f t="shared" si="11"/>
        <v>6785.7340000000004</v>
      </c>
      <c r="L16" s="208">
        <f t="shared" si="12"/>
        <v>0</v>
      </c>
      <c r="M16" s="208">
        <f t="shared" si="12"/>
        <v>0</v>
      </c>
      <c r="N16" s="208">
        <f t="shared" si="12"/>
        <v>6785.7340000000004</v>
      </c>
      <c r="O16" s="208">
        <f t="shared" si="12"/>
        <v>0</v>
      </c>
      <c r="P16" s="208">
        <v>0</v>
      </c>
      <c r="Q16" s="208">
        <v>5454.9859999999999</v>
      </c>
      <c r="R16" s="208">
        <v>5454.9859999999999</v>
      </c>
      <c r="S16" s="208">
        <v>0</v>
      </c>
      <c r="T16" s="208">
        <v>0</v>
      </c>
      <c r="U16" s="208">
        <v>0</v>
      </c>
      <c r="V16" s="208"/>
      <c r="W16" s="89" t="s">
        <v>810</v>
      </c>
      <c r="X16" s="147" t="s">
        <v>830</v>
      </c>
      <c r="Y16" s="133">
        <v>2022</v>
      </c>
      <c r="Z16" s="224"/>
      <c r="AA16" s="224"/>
      <c r="AB16" s="224"/>
      <c r="AC16" s="224"/>
      <c r="AD16" s="224"/>
      <c r="AE16" s="224"/>
      <c r="AF16" s="131"/>
      <c r="AG16" s="131"/>
      <c r="AH16" s="131"/>
      <c r="AI16" s="131"/>
      <c r="AJ16" s="131"/>
      <c r="AK16" s="131"/>
      <c r="AL16" s="138"/>
    </row>
    <row r="17" spans="1:38" ht="50.4" outlineLevel="2" x14ac:dyDescent="0.25">
      <c r="A17" s="133">
        <f>A16+1</f>
        <v>5</v>
      </c>
      <c r="B17" s="37" t="s">
        <v>806</v>
      </c>
      <c r="C17" s="37" t="s">
        <v>926</v>
      </c>
      <c r="D17" s="147" t="s">
        <v>414</v>
      </c>
      <c r="E17" s="208">
        <f t="shared" si="10"/>
        <v>7361.2449999999999</v>
      </c>
      <c r="F17" s="208">
        <v>0</v>
      </c>
      <c r="G17" s="208">
        <v>0</v>
      </c>
      <c r="H17" s="208">
        <v>7361.2449999999999</v>
      </c>
      <c r="I17" s="208">
        <v>0</v>
      </c>
      <c r="J17" s="208">
        <v>0</v>
      </c>
      <c r="K17" s="208">
        <f t="shared" si="11"/>
        <v>7361.2449999999999</v>
      </c>
      <c r="L17" s="208">
        <f t="shared" si="12"/>
        <v>0</v>
      </c>
      <c r="M17" s="208">
        <f t="shared" si="12"/>
        <v>0</v>
      </c>
      <c r="N17" s="208">
        <f t="shared" si="12"/>
        <v>7361.2449999999999</v>
      </c>
      <c r="O17" s="208">
        <f t="shared" si="12"/>
        <v>0</v>
      </c>
      <c r="P17" s="208">
        <v>0</v>
      </c>
      <c r="Q17" s="208">
        <v>5445.8609999999999</v>
      </c>
      <c r="R17" s="208">
        <v>5445.8609999999999</v>
      </c>
      <c r="S17" s="208">
        <v>0</v>
      </c>
      <c r="T17" s="208">
        <v>0</v>
      </c>
      <c r="U17" s="208">
        <v>0</v>
      </c>
      <c r="V17" s="208"/>
      <c r="W17" s="89" t="s">
        <v>810</v>
      </c>
      <c r="X17" s="147" t="s">
        <v>830</v>
      </c>
      <c r="Y17" s="133">
        <v>2022</v>
      </c>
      <c r="Z17" s="224"/>
      <c r="AA17" s="224"/>
      <c r="AB17" s="224"/>
      <c r="AC17" s="224"/>
      <c r="AD17" s="224"/>
      <c r="AE17" s="224"/>
      <c r="AF17" s="131"/>
      <c r="AG17" s="131"/>
      <c r="AH17" s="131"/>
      <c r="AI17" s="131"/>
      <c r="AJ17" s="131"/>
      <c r="AK17" s="131"/>
      <c r="AL17" s="138"/>
    </row>
    <row r="18" spans="1:38" ht="67.2" outlineLevel="2" x14ac:dyDescent="0.25">
      <c r="A18" s="133">
        <v>6</v>
      </c>
      <c r="B18" s="37" t="s">
        <v>798</v>
      </c>
      <c r="C18" s="37" t="s">
        <v>914</v>
      </c>
      <c r="D18" s="147" t="s">
        <v>808</v>
      </c>
      <c r="E18" s="208">
        <f>SUM(F18:J18)</f>
        <v>270.33100000000002</v>
      </c>
      <c r="F18" s="208">
        <v>0</v>
      </c>
      <c r="G18" s="208">
        <v>0</v>
      </c>
      <c r="H18" s="208">
        <v>270.33100000000002</v>
      </c>
      <c r="I18" s="208">
        <v>0</v>
      </c>
      <c r="J18" s="208">
        <v>0</v>
      </c>
      <c r="K18" s="208">
        <f>SUM(L18:P18)</f>
        <v>270.33100000000002</v>
      </c>
      <c r="L18" s="208">
        <f>F18</f>
        <v>0</v>
      </c>
      <c r="M18" s="208">
        <f>G18</f>
        <v>0</v>
      </c>
      <c r="N18" s="208">
        <f>H18</f>
        <v>270.33100000000002</v>
      </c>
      <c r="O18" s="208">
        <f>I18</f>
        <v>0</v>
      </c>
      <c r="P18" s="208">
        <v>0</v>
      </c>
      <c r="Q18" s="208">
        <v>66.84</v>
      </c>
      <c r="R18" s="208">
        <v>66.84</v>
      </c>
      <c r="S18" s="208">
        <v>0</v>
      </c>
      <c r="T18" s="208">
        <v>0</v>
      </c>
      <c r="U18" s="208">
        <v>0</v>
      </c>
      <c r="V18" s="208">
        <v>0</v>
      </c>
      <c r="W18" s="89" t="s">
        <v>807</v>
      </c>
      <c r="X18" s="147" t="s">
        <v>830</v>
      </c>
      <c r="Y18" s="133">
        <v>2021</v>
      </c>
      <c r="Z18" s="224"/>
      <c r="AA18" s="224"/>
      <c r="AB18" s="224"/>
      <c r="AC18" s="224"/>
      <c r="AD18" s="224"/>
      <c r="AE18" s="224"/>
      <c r="AF18" s="131"/>
      <c r="AG18" s="131"/>
      <c r="AH18" s="131"/>
      <c r="AI18" s="131"/>
      <c r="AJ18" s="131"/>
      <c r="AK18" s="131"/>
      <c r="AL18" s="138"/>
    </row>
    <row r="19" spans="1:38" ht="67.2" outlineLevel="2" x14ac:dyDescent="0.25">
      <c r="A19" s="133">
        <f>A18+1</f>
        <v>7</v>
      </c>
      <c r="B19" s="37" t="s">
        <v>799</v>
      </c>
      <c r="C19" s="37" t="s">
        <v>915</v>
      </c>
      <c r="D19" s="147" t="s">
        <v>732</v>
      </c>
      <c r="E19" s="208">
        <f>SUM(F19:J19)</f>
        <v>2610.9299999999998</v>
      </c>
      <c r="F19" s="208">
        <v>0</v>
      </c>
      <c r="G19" s="208">
        <v>0</v>
      </c>
      <c r="H19" s="208">
        <v>2610.9299999999998</v>
      </c>
      <c r="I19" s="208">
        <v>0</v>
      </c>
      <c r="J19" s="208">
        <v>0</v>
      </c>
      <c r="K19" s="208">
        <f>SUM(L19:P19)</f>
        <v>2610.9299999999998</v>
      </c>
      <c r="L19" s="208">
        <f t="shared" ref="L19:O21" si="13">F19</f>
        <v>0</v>
      </c>
      <c r="M19" s="208">
        <f t="shared" si="13"/>
        <v>0</v>
      </c>
      <c r="N19" s="208">
        <f t="shared" si="13"/>
        <v>2610.9299999999998</v>
      </c>
      <c r="O19" s="208">
        <f t="shared" si="13"/>
        <v>0</v>
      </c>
      <c r="P19" s="208">
        <v>0</v>
      </c>
      <c r="Q19" s="208">
        <v>692</v>
      </c>
      <c r="R19" s="208">
        <v>692</v>
      </c>
      <c r="S19" s="208">
        <v>0</v>
      </c>
      <c r="T19" s="208">
        <v>0</v>
      </c>
      <c r="U19" s="208">
        <v>0</v>
      </c>
      <c r="V19" s="208">
        <v>0</v>
      </c>
      <c r="W19" s="89" t="s">
        <v>807</v>
      </c>
      <c r="X19" s="147" t="s">
        <v>830</v>
      </c>
      <c r="Y19" s="133">
        <v>2021</v>
      </c>
      <c r="Z19" s="224"/>
      <c r="AA19" s="224"/>
      <c r="AB19" s="224"/>
      <c r="AC19" s="224"/>
      <c r="AD19" s="224"/>
      <c r="AE19" s="224"/>
      <c r="AF19" s="131"/>
      <c r="AG19" s="131"/>
      <c r="AH19" s="131"/>
      <c r="AI19" s="131"/>
      <c r="AJ19" s="131"/>
      <c r="AK19" s="131"/>
      <c r="AL19" s="138"/>
    </row>
    <row r="20" spans="1:38" ht="67.2" outlineLevel="2" x14ac:dyDescent="0.25">
      <c r="A20" s="133">
        <f t="shared" ref="A20" si="14">A19+1</f>
        <v>8</v>
      </c>
      <c r="B20" s="37" t="s">
        <v>800</v>
      </c>
      <c r="C20" s="37" t="s">
        <v>916</v>
      </c>
      <c r="D20" s="147" t="s">
        <v>577</v>
      </c>
      <c r="E20" s="208">
        <f>SUM(F20:J20)</f>
        <v>2610.9299999999998</v>
      </c>
      <c r="F20" s="208">
        <v>0</v>
      </c>
      <c r="G20" s="208">
        <v>0</v>
      </c>
      <c r="H20" s="208">
        <v>2610.9299999999998</v>
      </c>
      <c r="I20" s="208">
        <v>0</v>
      </c>
      <c r="J20" s="208">
        <v>0</v>
      </c>
      <c r="K20" s="208">
        <f>SUM(L20:P20)</f>
        <v>2610.9299999999998</v>
      </c>
      <c r="L20" s="208">
        <f t="shared" si="13"/>
        <v>0</v>
      </c>
      <c r="M20" s="208">
        <f t="shared" si="13"/>
        <v>0</v>
      </c>
      <c r="N20" s="208">
        <f t="shared" si="13"/>
        <v>2610.9299999999998</v>
      </c>
      <c r="O20" s="208">
        <f t="shared" si="13"/>
        <v>0</v>
      </c>
      <c r="P20" s="208">
        <v>0</v>
      </c>
      <c r="Q20" s="208">
        <v>775.74121600000001</v>
      </c>
      <c r="R20" s="208">
        <v>775.74121600000001</v>
      </c>
      <c r="S20" s="208">
        <v>0</v>
      </c>
      <c r="T20" s="208">
        <v>0</v>
      </c>
      <c r="U20" s="208">
        <v>0</v>
      </c>
      <c r="V20" s="208">
        <v>0</v>
      </c>
      <c r="W20" s="89" t="s">
        <v>807</v>
      </c>
      <c r="X20" s="147" t="s">
        <v>830</v>
      </c>
      <c r="Y20" s="133">
        <v>2021</v>
      </c>
      <c r="Z20" s="224"/>
      <c r="AA20" s="224"/>
      <c r="AB20" s="224"/>
      <c r="AC20" s="224"/>
      <c r="AD20" s="224"/>
      <c r="AE20" s="224"/>
      <c r="AF20" s="131"/>
      <c r="AG20" s="131"/>
      <c r="AH20" s="131"/>
      <c r="AI20" s="131"/>
      <c r="AJ20" s="131"/>
      <c r="AK20" s="131"/>
      <c r="AL20" s="138"/>
    </row>
    <row r="21" spans="1:38" ht="67.2" outlineLevel="2" x14ac:dyDescent="0.25">
      <c r="A21" s="133">
        <v>9</v>
      </c>
      <c r="B21" s="37" t="s">
        <v>803</v>
      </c>
      <c r="C21" s="37" t="s">
        <v>918</v>
      </c>
      <c r="D21" s="147" t="s">
        <v>808</v>
      </c>
      <c r="E21" s="208">
        <f>SUM(F21:J21)</f>
        <v>5508.49</v>
      </c>
      <c r="F21" s="208">
        <v>0</v>
      </c>
      <c r="G21" s="208">
        <v>0</v>
      </c>
      <c r="H21" s="208">
        <v>5508.49</v>
      </c>
      <c r="I21" s="208">
        <v>0</v>
      </c>
      <c r="J21" s="208">
        <v>0</v>
      </c>
      <c r="K21" s="208">
        <f>SUM(L21:P21)</f>
        <v>5508.49</v>
      </c>
      <c r="L21" s="208">
        <f t="shared" si="13"/>
        <v>0</v>
      </c>
      <c r="M21" s="208">
        <f t="shared" si="13"/>
        <v>0</v>
      </c>
      <c r="N21" s="208">
        <f t="shared" si="13"/>
        <v>5508.49</v>
      </c>
      <c r="O21" s="208">
        <f t="shared" si="13"/>
        <v>0</v>
      </c>
      <c r="P21" s="208">
        <v>0</v>
      </c>
      <c r="Q21" s="208">
        <v>1997.529</v>
      </c>
      <c r="R21" s="208">
        <v>1997.529</v>
      </c>
      <c r="S21" s="208">
        <v>0</v>
      </c>
      <c r="T21" s="208">
        <v>0</v>
      </c>
      <c r="U21" s="208">
        <v>0</v>
      </c>
      <c r="V21" s="208">
        <v>0</v>
      </c>
      <c r="W21" s="89" t="s">
        <v>807</v>
      </c>
      <c r="X21" s="147" t="s">
        <v>830</v>
      </c>
      <c r="Y21" s="133">
        <v>2021</v>
      </c>
      <c r="Z21" s="224"/>
      <c r="AA21" s="224"/>
      <c r="AB21" s="224"/>
      <c r="AC21" s="224"/>
      <c r="AD21" s="224"/>
      <c r="AE21" s="224"/>
      <c r="AF21" s="131"/>
      <c r="AG21" s="131"/>
      <c r="AH21" s="131"/>
      <c r="AI21" s="131"/>
      <c r="AJ21" s="131"/>
      <c r="AK21" s="131"/>
      <c r="AL21" s="138"/>
    </row>
    <row r="22" spans="1:38" s="281" customFormat="1" ht="50.4" customHeight="1" x14ac:dyDescent="0.3">
      <c r="A22" s="318" t="s">
        <v>825</v>
      </c>
      <c r="B22" s="353" t="s">
        <v>939</v>
      </c>
      <c r="C22" s="354"/>
      <c r="D22" s="355"/>
      <c r="E22" s="319">
        <f>E23+E41+E44</f>
        <v>43342.556000000004</v>
      </c>
      <c r="F22" s="319">
        <f t="shared" ref="F22:V22" si="15">F23+F41+F44</f>
        <v>0</v>
      </c>
      <c r="G22" s="319">
        <f t="shared" si="15"/>
        <v>9830</v>
      </c>
      <c r="H22" s="319">
        <f t="shared" si="15"/>
        <v>30601.471999999998</v>
      </c>
      <c r="I22" s="319">
        <f t="shared" si="15"/>
        <v>2296.2349999999997</v>
      </c>
      <c r="J22" s="319">
        <f t="shared" si="15"/>
        <v>614.84900000000005</v>
      </c>
      <c r="K22" s="319">
        <f t="shared" si="15"/>
        <v>43342.556000000004</v>
      </c>
      <c r="L22" s="319">
        <f t="shared" si="15"/>
        <v>0</v>
      </c>
      <c r="M22" s="319">
        <f t="shared" si="15"/>
        <v>9830</v>
      </c>
      <c r="N22" s="319">
        <f t="shared" si="15"/>
        <v>30601.471999999998</v>
      </c>
      <c r="O22" s="319">
        <f t="shared" si="15"/>
        <v>2296.2349999999997</v>
      </c>
      <c r="P22" s="319">
        <f t="shared" si="15"/>
        <v>614.84900000000005</v>
      </c>
      <c r="Q22" s="319">
        <f t="shared" si="15"/>
        <v>30943.294414000004</v>
      </c>
      <c r="R22" s="319">
        <f t="shared" si="15"/>
        <v>26877.938999999998</v>
      </c>
      <c r="S22" s="319">
        <f t="shared" si="15"/>
        <v>12379.252</v>
      </c>
      <c r="T22" s="319">
        <f t="shared" si="15"/>
        <v>8363.8995859999995</v>
      </c>
      <c r="U22" s="319">
        <f t="shared" si="15"/>
        <v>4065.3554139999997</v>
      </c>
      <c r="V22" s="319">
        <f t="shared" si="15"/>
        <v>4837.9170000000004</v>
      </c>
      <c r="W22" s="320"/>
      <c r="X22" s="320"/>
      <c r="Y22" s="321"/>
      <c r="Z22" s="234"/>
      <c r="AA22" s="133"/>
      <c r="AB22" s="133"/>
      <c r="AC22" s="133"/>
      <c r="AD22" s="133"/>
      <c r="AE22" s="133"/>
      <c r="AF22" s="286">
        <f t="shared" ref="AF22:AK22" si="16">SUBTOTAL(109,AF64:AF69)</f>
        <v>0</v>
      </c>
      <c r="AG22" s="286">
        <f t="shared" si="16"/>
        <v>0</v>
      </c>
      <c r="AH22" s="286">
        <f t="shared" si="16"/>
        <v>0</v>
      </c>
      <c r="AI22" s="286">
        <f t="shared" si="16"/>
        <v>0</v>
      </c>
      <c r="AJ22" s="286">
        <f t="shared" si="16"/>
        <v>0</v>
      </c>
      <c r="AK22" s="287">
        <f t="shared" si="16"/>
        <v>0</v>
      </c>
      <c r="AL22" s="133"/>
    </row>
    <row r="23" spans="1:38" ht="46.95" customHeight="1" outlineLevel="2" x14ac:dyDescent="0.25">
      <c r="A23" s="225" t="s">
        <v>726</v>
      </c>
      <c r="B23" s="349" t="s">
        <v>930</v>
      </c>
      <c r="C23" s="350"/>
      <c r="D23" s="351"/>
      <c r="E23" s="226">
        <f>SUM(E24:E40)</f>
        <v>23620.016000000003</v>
      </c>
      <c r="F23" s="226">
        <f t="shared" ref="F23:V23" si="17">SUM(F24:F40)</f>
        <v>0</v>
      </c>
      <c r="G23" s="226">
        <f t="shared" si="17"/>
        <v>7300</v>
      </c>
      <c r="H23" s="226">
        <f t="shared" si="17"/>
        <v>15069.33</v>
      </c>
      <c r="I23" s="226">
        <f t="shared" si="17"/>
        <v>1250.6859999999999</v>
      </c>
      <c r="J23" s="226">
        <f t="shared" si="17"/>
        <v>0</v>
      </c>
      <c r="K23" s="226">
        <f t="shared" si="17"/>
        <v>23620.016000000003</v>
      </c>
      <c r="L23" s="226">
        <f t="shared" si="17"/>
        <v>0</v>
      </c>
      <c r="M23" s="226">
        <f t="shared" si="17"/>
        <v>7300</v>
      </c>
      <c r="N23" s="226">
        <f t="shared" si="17"/>
        <v>15069.33</v>
      </c>
      <c r="O23" s="226">
        <f t="shared" si="17"/>
        <v>1250.6859999999999</v>
      </c>
      <c r="P23" s="226">
        <f t="shared" si="17"/>
        <v>0</v>
      </c>
      <c r="Q23" s="226">
        <f t="shared" si="17"/>
        <v>16278.077000000001</v>
      </c>
      <c r="R23" s="226">
        <f t="shared" si="17"/>
        <v>14889.454</v>
      </c>
      <c r="S23" s="226">
        <f t="shared" si="17"/>
        <v>6697.9940000000006</v>
      </c>
      <c r="T23" s="226">
        <f t="shared" si="17"/>
        <v>5359.3739999999998</v>
      </c>
      <c r="U23" s="226">
        <f t="shared" si="17"/>
        <v>1388.623</v>
      </c>
      <c r="V23" s="226">
        <f t="shared" si="17"/>
        <v>3597.9079999999999</v>
      </c>
      <c r="W23" s="223"/>
      <c r="X23" s="223"/>
      <c r="Y23" s="223"/>
      <c r="Z23" s="224"/>
      <c r="AA23" s="224"/>
      <c r="AB23" s="224"/>
      <c r="AC23" s="224"/>
      <c r="AD23" s="224"/>
      <c r="AE23" s="224"/>
      <c r="AF23" s="131"/>
      <c r="AG23" s="131"/>
      <c r="AH23" s="131"/>
      <c r="AI23" s="131"/>
      <c r="AJ23" s="131"/>
      <c r="AK23" s="131"/>
      <c r="AL23" s="138"/>
    </row>
    <row r="24" spans="1:38" s="177" customFormat="1" ht="50.4" outlineLevel="2" x14ac:dyDescent="0.25">
      <c r="A24" s="133">
        <v>10</v>
      </c>
      <c r="B24" s="174" t="s">
        <v>513</v>
      </c>
      <c r="C24" s="174" t="s">
        <v>539</v>
      </c>
      <c r="D24" s="147" t="s">
        <v>506</v>
      </c>
      <c r="E24" s="235">
        <f t="shared" ref="E24" si="18">SUM(F24:I24)</f>
        <v>385.08</v>
      </c>
      <c r="F24" s="235">
        <v>0</v>
      </c>
      <c r="G24" s="235">
        <v>0</v>
      </c>
      <c r="H24" s="235">
        <v>385.08</v>
      </c>
      <c r="I24" s="235">
        <v>0</v>
      </c>
      <c r="J24" s="235">
        <v>0</v>
      </c>
      <c r="K24" s="235">
        <f t="shared" ref="K24" si="19">SUM(L24:O24)</f>
        <v>385.08</v>
      </c>
      <c r="L24" s="235">
        <v>0</v>
      </c>
      <c r="M24" s="235">
        <v>0</v>
      </c>
      <c r="N24" s="235">
        <f t="shared" ref="N24:O24" si="20">H24</f>
        <v>385.08</v>
      </c>
      <c r="O24" s="235">
        <f t="shared" si="20"/>
        <v>0</v>
      </c>
      <c r="P24" s="236">
        <v>0</v>
      </c>
      <c r="Q24" s="208">
        <v>300</v>
      </c>
      <c r="R24" s="208">
        <v>300</v>
      </c>
      <c r="S24" s="208">
        <v>0</v>
      </c>
      <c r="T24" s="208">
        <v>0</v>
      </c>
      <c r="U24" s="208">
        <v>0</v>
      </c>
      <c r="V24" s="208">
        <v>72.715999999999994</v>
      </c>
      <c r="W24" s="147" t="s">
        <v>507</v>
      </c>
      <c r="X24" s="147" t="s">
        <v>830</v>
      </c>
      <c r="Y24" s="173">
        <v>2024</v>
      </c>
      <c r="Z24" s="237"/>
      <c r="AA24" s="237"/>
      <c r="AB24" s="237"/>
      <c r="AC24" s="237"/>
      <c r="AD24" s="237"/>
      <c r="AE24" s="237"/>
      <c r="AF24" s="155"/>
      <c r="AG24" s="155"/>
      <c r="AH24" s="155"/>
      <c r="AI24" s="155"/>
      <c r="AJ24" s="155"/>
      <c r="AK24" s="155"/>
      <c r="AL24" s="256"/>
    </row>
    <row r="25" spans="1:38" s="177" customFormat="1" ht="67.2" outlineLevel="2" x14ac:dyDescent="0.25">
      <c r="A25" s="173">
        <f>A24+1</f>
        <v>11</v>
      </c>
      <c r="B25" s="174" t="s">
        <v>832</v>
      </c>
      <c r="C25" s="174" t="s">
        <v>940</v>
      </c>
      <c r="D25" s="147" t="s">
        <v>656</v>
      </c>
      <c r="E25" s="235">
        <f>SUM(F25:J25)</f>
        <v>1253.4000000000001</v>
      </c>
      <c r="F25" s="235">
        <v>0</v>
      </c>
      <c r="G25" s="235">
        <v>0</v>
      </c>
      <c r="H25" s="235">
        <v>1253.4000000000001</v>
      </c>
      <c r="I25" s="235">
        <v>0</v>
      </c>
      <c r="J25" s="235">
        <v>0</v>
      </c>
      <c r="K25" s="235">
        <f t="shared" ref="K25:K27" si="21">SUM(L25:P25)</f>
        <v>1253.4000000000001</v>
      </c>
      <c r="L25" s="235">
        <f t="shared" ref="L25:O27" si="22">F25</f>
        <v>0</v>
      </c>
      <c r="M25" s="235">
        <f t="shared" si="22"/>
        <v>0</v>
      </c>
      <c r="N25" s="235">
        <f t="shared" si="22"/>
        <v>1253.4000000000001</v>
      </c>
      <c r="O25" s="235">
        <f t="shared" si="22"/>
        <v>0</v>
      </c>
      <c r="P25" s="236">
        <v>0</v>
      </c>
      <c r="Q25" s="208">
        <v>400</v>
      </c>
      <c r="R25" s="208">
        <v>400</v>
      </c>
      <c r="S25" s="208">
        <v>0</v>
      </c>
      <c r="T25" s="208">
        <v>0</v>
      </c>
      <c r="U25" s="208">
        <v>0</v>
      </c>
      <c r="V25" s="208">
        <v>585.67100000000005</v>
      </c>
      <c r="W25" s="147" t="s">
        <v>658</v>
      </c>
      <c r="X25" s="147" t="s">
        <v>830</v>
      </c>
      <c r="Y25" s="173">
        <v>2025</v>
      </c>
      <c r="Z25" s="237"/>
      <c r="AA25" s="237"/>
      <c r="AB25" s="237"/>
      <c r="AC25" s="237"/>
      <c r="AD25" s="237"/>
      <c r="AE25" s="237"/>
      <c r="AF25" s="155"/>
      <c r="AG25" s="155"/>
      <c r="AH25" s="155"/>
      <c r="AI25" s="155"/>
      <c r="AJ25" s="155"/>
      <c r="AK25" s="155"/>
      <c r="AL25" s="256"/>
    </row>
    <row r="26" spans="1:38" s="177" customFormat="1" ht="67.2" outlineLevel="2" x14ac:dyDescent="0.25">
      <c r="A26" s="173">
        <f t="shared" ref="A26:A27" si="23">A25+1</f>
        <v>12</v>
      </c>
      <c r="B26" s="174" t="s">
        <v>831</v>
      </c>
      <c r="C26" s="174" t="s">
        <v>940</v>
      </c>
      <c r="D26" s="147" t="s">
        <v>656</v>
      </c>
      <c r="E26" s="235">
        <f>SUM(F26:J26)</f>
        <v>610.87</v>
      </c>
      <c r="F26" s="235">
        <v>0</v>
      </c>
      <c r="G26" s="235">
        <v>0</v>
      </c>
      <c r="H26" s="235">
        <v>610.87</v>
      </c>
      <c r="I26" s="235">
        <v>0</v>
      </c>
      <c r="J26" s="235">
        <v>0</v>
      </c>
      <c r="K26" s="235">
        <f t="shared" si="21"/>
        <v>610.87</v>
      </c>
      <c r="L26" s="235">
        <f t="shared" si="22"/>
        <v>0</v>
      </c>
      <c r="M26" s="235">
        <f t="shared" si="22"/>
        <v>0</v>
      </c>
      <c r="N26" s="235">
        <f t="shared" si="22"/>
        <v>610.87</v>
      </c>
      <c r="O26" s="235">
        <f t="shared" si="22"/>
        <v>0</v>
      </c>
      <c r="P26" s="236">
        <v>0</v>
      </c>
      <c r="Q26" s="208">
        <f>250+200+U26</f>
        <v>610.20500000000004</v>
      </c>
      <c r="R26" s="208">
        <v>450</v>
      </c>
      <c r="S26" s="208">
        <v>360.20500000000004</v>
      </c>
      <c r="T26" s="208">
        <v>200</v>
      </c>
      <c r="U26" s="208">
        <f>S26-T26</f>
        <v>160.20500000000004</v>
      </c>
      <c r="V26" s="208">
        <v>160.20500000000004</v>
      </c>
      <c r="W26" s="147" t="s">
        <v>658</v>
      </c>
      <c r="X26" s="147" t="s">
        <v>830</v>
      </c>
      <c r="Y26" s="173">
        <v>2025</v>
      </c>
      <c r="Z26" s="237"/>
      <c r="AA26" s="237"/>
      <c r="AB26" s="237"/>
      <c r="AC26" s="237"/>
      <c r="AD26" s="237"/>
      <c r="AE26" s="237"/>
      <c r="AF26" s="155"/>
      <c r="AG26" s="155"/>
      <c r="AH26" s="155"/>
      <c r="AI26" s="155"/>
      <c r="AJ26" s="155"/>
      <c r="AK26" s="155"/>
      <c r="AL26" s="256"/>
    </row>
    <row r="27" spans="1:38" s="177" customFormat="1" ht="67.2" outlineLevel="2" x14ac:dyDescent="0.25">
      <c r="A27" s="173">
        <f t="shared" si="23"/>
        <v>13</v>
      </c>
      <c r="B27" s="174" t="s">
        <v>833</v>
      </c>
      <c r="C27" s="174" t="s">
        <v>920</v>
      </c>
      <c r="D27" s="147" t="s">
        <v>656</v>
      </c>
      <c r="E27" s="235">
        <f>SUM(F27:I27)</f>
        <v>1026.8800000000001</v>
      </c>
      <c r="F27" s="235">
        <v>0</v>
      </c>
      <c r="G27" s="235">
        <v>0</v>
      </c>
      <c r="H27" s="235">
        <v>1026.8800000000001</v>
      </c>
      <c r="I27" s="235">
        <v>0</v>
      </c>
      <c r="J27" s="235">
        <v>0</v>
      </c>
      <c r="K27" s="235">
        <f t="shared" si="21"/>
        <v>1026.8800000000001</v>
      </c>
      <c r="L27" s="235">
        <f t="shared" si="22"/>
        <v>0</v>
      </c>
      <c r="M27" s="235">
        <f t="shared" si="22"/>
        <v>0</v>
      </c>
      <c r="N27" s="235">
        <f t="shared" si="22"/>
        <v>1026.8800000000001</v>
      </c>
      <c r="O27" s="235">
        <f t="shared" si="22"/>
        <v>0</v>
      </c>
      <c r="P27" s="236">
        <v>0</v>
      </c>
      <c r="Q27" s="208">
        <v>300</v>
      </c>
      <c r="R27" s="208">
        <v>300</v>
      </c>
      <c r="S27" s="208">
        <v>0</v>
      </c>
      <c r="T27" s="208">
        <v>0</v>
      </c>
      <c r="U27" s="208">
        <v>0</v>
      </c>
      <c r="V27" s="208">
        <v>366.50400000000002</v>
      </c>
      <c r="W27" s="147" t="s">
        <v>658</v>
      </c>
      <c r="X27" s="147" t="s">
        <v>830</v>
      </c>
      <c r="Y27" s="173">
        <v>2025</v>
      </c>
      <c r="Z27" s="237"/>
      <c r="AA27" s="237"/>
      <c r="AB27" s="237"/>
      <c r="AC27" s="237"/>
      <c r="AD27" s="237"/>
      <c r="AE27" s="237"/>
      <c r="AF27" s="155"/>
      <c r="AG27" s="155"/>
      <c r="AH27" s="155"/>
      <c r="AI27" s="155"/>
      <c r="AJ27" s="155"/>
      <c r="AK27" s="155"/>
      <c r="AL27" s="256"/>
    </row>
    <row r="28" spans="1:38" ht="46.95" customHeight="1" outlineLevel="2" x14ac:dyDescent="0.25">
      <c r="A28" s="133">
        <v>14</v>
      </c>
      <c r="B28" s="37" t="s">
        <v>389</v>
      </c>
      <c r="C28" s="37" t="s">
        <v>902</v>
      </c>
      <c r="D28" s="89" t="s">
        <v>324</v>
      </c>
      <c r="E28" s="208">
        <f>SUM(F28:I28)</f>
        <v>200</v>
      </c>
      <c r="F28" s="208">
        <v>0</v>
      </c>
      <c r="G28" s="208">
        <v>200</v>
      </c>
      <c r="H28" s="208">
        <v>0</v>
      </c>
      <c r="I28" s="208">
        <v>0</v>
      </c>
      <c r="J28" s="208">
        <v>0</v>
      </c>
      <c r="K28" s="208">
        <f>SUM(L28:O28)</f>
        <v>200</v>
      </c>
      <c r="L28" s="208">
        <v>0</v>
      </c>
      <c r="M28" s="208">
        <v>200</v>
      </c>
      <c r="N28" s="208">
        <v>0</v>
      </c>
      <c r="O28" s="209">
        <v>0</v>
      </c>
      <c r="P28" s="209">
        <v>0</v>
      </c>
      <c r="Q28" s="208">
        <v>158.70699999999999</v>
      </c>
      <c r="R28" s="208">
        <v>158.70699999999999</v>
      </c>
      <c r="S28" s="208">
        <v>158.70699999999999</v>
      </c>
      <c r="T28" s="208">
        <v>158.70699999999999</v>
      </c>
      <c r="U28" s="208">
        <v>0</v>
      </c>
      <c r="V28" s="208">
        <v>39.729999999999997</v>
      </c>
      <c r="W28" s="89" t="s">
        <v>329</v>
      </c>
      <c r="X28" s="147" t="s">
        <v>830</v>
      </c>
      <c r="Y28" s="133">
        <v>2025</v>
      </c>
      <c r="Z28" s="224"/>
      <c r="AA28" s="224"/>
      <c r="AB28" s="224"/>
      <c r="AC28" s="224"/>
      <c r="AD28" s="224"/>
      <c r="AE28" s="224"/>
      <c r="AF28" s="131"/>
      <c r="AG28" s="131"/>
      <c r="AH28" s="131"/>
      <c r="AI28" s="131"/>
      <c r="AJ28" s="131"/>
      <c r="AK28" s="131"/>
      <c r="AL28" s="138"/>
    </row>
    <row r="29" spans="1:38" ht="67.2" outlineLevel="2" x14ac:dyDescent="0.25">
      <c r="A29" s="133">
        <v>15</v>
      </c>
      <c r="B29" s="37" t="s">
        <v>834</v>
      </c>
      <c r="C29" s="37" t="s">
        <v>852</v>
      </c>
      <c r="D29" s="147" t="s">
        <v>656</v>
      </c>
      <c r="E29" s="208">
        <f>SUM(F29:J29)</f>
        <v>11119.1</v>
      </c>
      <c r="F29" s="208">
        <v>0</v>
      </c>
      <c r="G29" s="208">
        <v>7100</v>
      </c>
      <c r="H29" s="208">
        <f>11119.1-7100</f>
        <v>4019.1000000000004</v>
      </c>
      <c r="I29" s="208">
        <v>0</v>
      </c>
      <c r="J29" s="208">
        <v>0</v>
      </c>
      <c r="K29" s="208">
        <f>SUM(L29:P29)</f>
        <v>11119.1</v>
      </c>
      <c r="L29" s="208">
        <f>F29</f>
        <v>0</v>
      </c>
      <c r="M29" s="208">
        <f>G29</f>
        <v>7100</v>
      </c>
      <c r="N29" s="208">
        <f>H29</f>
        <v>4019.1000000000004</v>
      </c>
      <c r="O29" s="208">
        <f>I29</f>
        <v>0</v>
      </c>
      <c r="P29" s="208">
        <v>0</v>
      </c>
      <c r="Q29" s="208">
        <f>R29+715.08</f>
        <v>7815.08</v>
      </c>
      <c r="R29" s="208">
        <v>7100</v>
      </c>
      <c r="S29" s="208">
        <v>3715.08</v>
      </c>
      <c r="T29" s="208">
        <v>3000</v>
      </c>
      <c r="U29" s="208">
        <v>715.08</v>
      </c>
      <c r="V29" s="208">
        <v>1060.875</v>
      </c>
      <c r="W29" s="89" t="s">
        <v>658</v>
      </c>
      <c r="X29" s="147" t="s">
        <v>830</v>
      </c>
      <c r="Y29" s="133">
        <v>2025</v>
      </c>
      <c r="Z29" s="224"/>
      <c r="AA29" s="224"/>
      <c r="AB29" s="224"/>
      <c r="AC29" s="224"/>
      <c r="AD29" s="224"/>
      <c r="AE29" s="224"/>
      <c r="AF29" s="131"/>
      <c r="AG29" s="131"/>
      <c r="AH29" s="131"/>
      <c r="AI29" s="131"/>
      <c r="AJ29" s="131"/>
      <c r="AK29" s="131"/>
      <c r="AL29" s="138"/>
    </row>
    <row r="30" spans="1:38" s="177" customFormat="1" ht="50.4" outlineLevel="2" x14ac:dyDescent="0.25">
      <c r="A30" s="173">
        <v>16</v>
      </c>
      <c r="B30" s="174" t="s">
        <v>406</v>
      </c>
      <c r="C30" s="174" t="s">
        <v>946</v>
      </c>
      <c r="D30" s="147" t="s">
        <v>324</v>
      </c>
      <c r="E30" s="235">
        <f t="shared" ref="E30:E31" si="24">SUM(F30:I30)</f>
        <v>153</v>
      </c>
      <c r="F30" s="235">
        <v>0</v>
      </c>
      <c r="G30" s="235">
        <v>0</v>
      </c>
      <c r="H30" s="235">
        <v>0</v>
      </c>
      <c r="I30" s="235">
        <v>153</v>
      </c>
      <c r="J30" s="235">
        <v>0</v>
      </c>
      <c r="K30" s="235">
        <f t="shared" ref="K30:K31" si="25">SUM(L30:O30)</f>
        <v>153</v>
      </c>
      <c r="L30" s="235">
        <v>0</v>
      </c>
      <c r="M30" s="235">
        <v>0</v>
      </c>
      <c r="N30" s="235">
        <v>0</v>
      </c>
      <c r="O30" s="235">
        <v>153</v>
      </c>
      <c r="P30" s="235">
        <v>0</v>
      </c>
      <c r="Q30" s="208">
        <v>0</v>
      </c>
      <c r="R30" s="208">
        <v>0</v>
      </c>
      <c r="S30" s="208">
        <v>0</v>
      </c>
      <c r="T30" s="208">
        <v>0</v>
      </c>
      <c r="U30" s="208">
        <v>0</v>
      </c>
      <c r="V30" s="208">
        <v>139.41999999999999</v>
      </c>
      <c r="W30" s="147" t="s">
        <v>329</v>
      </c>
      <c r="X30" s="147" t="s">
        <v>830</v>
      </c>
      <c r="Y30" s="173">
        <v>2024</v>
      </c>
      <c r="Z30" s="237"/>
      <c r="AA30" s="237"/>
      <c r="AB30" s="237"/>
      <c r="AC30" s="237"/>
      <c r="AD30" s="237"/>
      <c r="AE30" s="237"/>
      <c r="AF30" s="155"/>
      <c r="AG30" s="155"/>
      <c r="AH30" s="155"/>
      <c r="AI30" s="155"/>
      <c r="AJ30" s="155"/>
      <c r="AK30" s="155"/>
      <c r="AL30" s="256"/>
    </row>
    <row r="31" spans="1:38" s="177" customFormat="1" ht="48.75" customHeight="1" outlineLevel="2" x14ac:dyDescent="0.25">
      <c r="A31" s="173">
        <f t="shared" ref="A31" si="26">A30+1</f>
        <v>17</v>
      </c>
      <c r="B31" s="174" t="s">
        <v>407</v>
      </c>
      <c r="C31" s="174" t="s">
        <v>947</v>
      </c>
      <c r="D31" s="147" t="s">
        <v>324</v>
      </c>
      <c r="E31" s="235">
        <f t="shared" si="24"/>
        <v>500</v>
      </c>
      <c r="F31" s="235">
        <v>0</v>
      </c>
      <c r="G31" s="235">
        <v>0</v>
      </c>
      <c r="H31" s="235">
        <v>0</v>
      </c>
      <c r="I31" s="235">
        <v>500</v>
      </c>
      <c r="J31" s="235">
        <v>0</v>
      </c>
      <c r="K31" s="235">
        <f t="shared" si="25"/>
        <v>500</v>
      </c>
      <c r="L31" s="235">
        <v>0</v>
      </c>
      <c r="M31" s="235">
        <v>0</v>
      </c>
      <c r="N31" s="235">
        <v>0</v>
      </c>
      <c r="O31" s="235">
        <v>500</v>
      </c>
      <c r="P31" s="235">
        <v>0</v>
      </c>
      <c r="Q31" s="235">
        <v>370.18</v>
      </c>
      <c r="R31" s="235">
        <v>370.18</v>
      </c>
      <c r="S31" s="235">
        <v>370.18</v>
      </c>
      <c r="T31" s="235">
        <v>370.18</v>
      </c>
      <c r="U31" s="235">
        <v>0</v>
      </c>
      <c r="V31" s="235">
        <v>99.65</v>
      </c>
      <c r="W31" s="147" t="s">
        <v>329</v>
      </c>
      <c r="X31" s="147" t="s">
        <v>830</v>
      </c>
      <c r="Y31" s="173">
        <v>2024</v>
      </c>
      <c r="Z31" s="237"/>
      <c r="AA31" s="237"/>
      <c r="AB31" s="237"/>
      <c r="AC31" s="237"/>
      <c r="AD31" s="237"/>
      <c r="AE31" s="237"/>
      <c r="AF31" s="155"/>
      <c r="AG31" s="155"/>
      <c r="AH31" s="155"/>
      <c r="AI31" s="155"/>
      <c r="AJ31" s="155"/>
      <c r="AK31" s="155"/>
      <c r="AL31" s="256"/>
    </row>
    <row r="32" spans="1:38" ht="100.8" outlineLevel="2" x14ac:dyDescent="0.25">
      <c r="A32" s="133">
        <v>18</v>
      </c>
      <c r="B32" s="37" t="s">
        <v>720</v>
      </c>
      <c r="C32" s="37" t="s">
        <v>855</v>
      </c>
      <c r="D32" s="89" t="s">
        <v>656</v>
      </c>
      <c r="E32" s="208">
        <f t="shared" ref="E32" si="27">SUM(F32:J32)</f>
        <v>1190</v>
      </c>
      <c r="F32" s="208">
        <v>0</v>
      </c>
      <c r="G32" s="208">
        <v>0</v>
      </c>
      <c r="H32" s="208">
        <v>1190</v>
      </c>
      <c r="I32" s="208">
        <v>0</v>
      </c>
      <c r="J32" s="208">
        <v>0</v>
      </c>
      <c r="K32" s="208">
        <f t="shared" ref="K32" si="28">SUM(L32:P32)</f>
        <v>1190</v>
      </c>
      <c r="L32" s="208">
        <f t="shared" ref="L32:O32" si="29">F32</f>
        <v>0</v>
      </c>
      <c r="M32" s="208">
        <f t="shared" si="29"/>
        <v>0</v>
      </c>
      <c r="N32" s="208">
        <f t="shared" si="29"/>
        <v>1190</v>
      </c>
      <c r="O32" s="208">
        <f t="shared" si="29"/>
        <v>0</v>
      </c>
      <c r="P32" s="208">
        <v>0</v>
      </c>
      <c r="Q32" s="208">
        <f>1020.006+126.29</f>
        <v>1146.296</v>
      </c>
      <c r="R32" s="208">
        <v>1020.006</v>
      </c>
      <c r="S32" s="208">
        <v>126.286</v>
      </c>
      <c r="T32" s="208">
        <v>0</v>
      </c>
      <c r="U32" s="208">
        <v>126.29</v>
      </c>
      <c r="V32" s="208">
        <v>126.29</v>
      </c>
      <c r="W32" s="89" t="s">
        <v>658</v>
      </c>
      <c r="X32" s="147" t="s">
        <v>830</v>
      </c>
      <c r="Y32" s="133">
        <v>2025</v>
      </c>
      <c r="Z32" s="224"/>
      <c r="AA32" s="224"/>
      <c r="AB32" s="224"/>
      <c r="AC32" s="224"/>
      <c r="AD32" s="224"/>
      <c r="AE32" s="224"/>
      <c r="AF32" s="131"/>
      <c r="AG32" s="131"/>
      <c r="AH32" s="131"/>
      <c r="AI32" s="131"/>
      <c r="AJ32" s="131"/>
      <c r="AK32" s="131"/>
      <c r="AL32" s="138"/>
    </row>
    <row r="33" spans="1:38" ht="46.95" customHeight="1" outlineLevel="2" x14ac:dyDescent="0.25">
      <c r="A33" s="133">
        <v>19</v>
      </c>
      <c r="B33" s="37" t="s">
        <v>387</v>
      </c>
      <c r="C33" s="37" t="s">
        <v>898</v>
      </c>
      <c r="D33" s="89" t="s">
        <v>324</v>
      </c>
      <c r="E33" s="208">
        <f>SUM(F33:I33)</f>
        <v>477.68599999999998</v>
      </c>
      <c r="F33" s="208">
        <v>0</v>
      </c>
      <c r="G33" s="208">
        <v>0</v>
      </c>
      <c r="H33" s="208"/>
      <c r="I33" s="208">
        <f>360.472+117.214</f>
        <v>477.68599999999998</v>
      </c>
      <c r="J33" s="208">
        <v>0</v>
      </c>
      <c r="K33" s="208">
        <f>SUM(L33:O33)</f>
        <v>477.68599999999998</v>
      </c>
      <c r="L33" s="208">
        <v>0</v>
      </c>
      <c r="M33" s="208">
        <v>0</v>
      </c>
      <c r="N33" s="208">
        <v>0</v>
      </c>
      <c r="O33" s="208">
        <f>360.472+117.214</f>
        <v>477.68599999999998</v>
      </c>
      <c r="P33" s="209">
        <v>0</v>
      </c>
      <c r="Q33" s="208">
        <f>R33+75</f>
        <v>470</v>
      </c>
      <c r="R33" s="208">
        <v>395</v>
      </c>
      <c r="S33" s="208">
        <f>117.214+75</f>
        <v>192.214</v>
      </c>
      <c r="T33" s="208">
        <v>117.214</v>
      </c>
      <c r="U33" s="208">
        <v>75</v>
      </c>
      <c r="V33" s="208">
        <v>75</v>
      </c>
      <c r="W33" s="89" t="s">
        <v>329</v>
      </c>
      <c r="X33" s="147" t="s">
        <v>830</v>
      </c>
      <c r="Y33" s="133">
        <v>2023</v>
      </c>
      <c r="Z33" s="224"/>
      <c r="AA33" s="224"/>
      <c r="AB33" s="224"/>
      <c r="AC33" s="224"/>
      <c r="AD33" s="224"/>
      <c r="AE33" s="224"/>
      <c r="AF33" s="131"/>
      <c r="AG33" s="131"/>
      <c r="AH33" s="131"/>
      <c r="AI33" s="131"/>
      <c r="AJ33" s="131"/>
      <c r="AK33" s="131"/>
      <c r="AL33" s="138"/>
    </row>
    <row r="34" spans="1:38" ht="67.2" outlineLevel="2" x14ac:dyDescent="0.25">
      <c r="A34" s="133">
        <v>20</v>
      </c>
      <c r="B34" s="37" t="s">
        <v>835</v>
      </c>
      <c r="C34" s="37" t="s">
        <v>884</v>
      </c>
      <c r="D34" s="147" t="s">
        <v>414</v>
      </c>
      <c r="E34" s="208">
        <f>SUM(F34:I34)</f>
        <v>2900</v>
      </c>
      <c r="F34" s="207">
        <v>0</v>
      </c>
      <c r="G34" s="208">
        <v>0</v>
      </c>
      <c r="H34" s="208">
        <v>2900</v>
      </c>
      <c r="I34" s="207">
        <v>0</v>
      </c>
      <c r="J34" s="207">
        <v>0</v>
      </c>
      <c r="K34" s="208">
        <f>SUM(L34:O34)</f>
        <v>2900</v>
      </c>
      <c r="L34" s="207">
        <v>0</v>
      </c>
      <c r="M34" s="207">
        <v>0</v>
      </c>
      <c r="N34" s="208">
        <f>H34</f>
        <v>2900</v>
      </c>
      <c r="O34" s="207">
        <v>0</v>
      </c>
      <c r="P34" s="207">
        <v>0</v>
      </c>
      <c r="Q34" s="208">
        <v>1650</v>
      </c>
      <c r="R34" s="208">
        <v>1650</v>
      </c>
      <c r="S34" s="208">
        <v>1000</v>
      </c>
      <c r="T34" s="208">
        <v>1000</v>
      </c>
      <c r="U34" s="208">
        <v>0</v>
      </c>
      <c r="V34" s="208">
        <v>444.92200000000003</v>
      </c>
      <c r="W34" s="89" t="s">
        <v>429</v>
      </c>
      <c r="X34" s="147" t="s">
        <v>830</v>
      </c>
      <c r="Y34" s="133">
        <v>2024</v>
      </c>
      <c r="Z34" s="224"/>
      <c r="AA34" s="224"/>
      <c r="AB34" s="224"/>
      <c r="AC34" s="224"/>
      <c r="AD34" s="224"/>
      <c r="AE34" s="224"/>
      <c r="AF34" s="131"/>
      <c r="AG34" s="131"/>
      <c r="AH34" s="131"/>
      <c r="AI34" s="131"/>
      <c r="AJ34" s="131"/>
      <c r="AK34" s="131"/>
      <c r="AL34" s="138"/>
    </row>
    <row r="35" spans="1:38" ht="67.2" outlineLevel="2" x14ac:dyDescent="0.25">
      <c r="A35" s="133">
        <v>21</v>
      </c>
      <c r="B35" s="37" t="s">
        <v>722</v>
      </c>
      <c r="C35" s="37" t="s">
        <v>856</v>
      </c>
      <c r="D35" s="147" t="s">
        <v>656</v>
      </c>
      <c r="E35" s="235">
        <f>SUM(F35:J35)</f>
        <v>1145</v>
      </c>
      <c r="F35" s="208">
        <v>0</v>
      </c>
      <c r="G35" s="208">
        <v>0</v>
      </c>
      <c r="H35" s="208">
        <v>1145</v>
      </c>
      <c r="I35" s="208">
        <v>0</v>
      </c>
      <c r="J35" s="208">
        <v>0</v>
      </c>
      <c r="K35" s="235">
        <f>SUM(L35:P35)</f>
        <v>1145</v>
      </c>
      <c r="L35" s="235">
        <f>F35</f>
        <v>0</v>
      </c>
      <c r="M35" s="235">
        <f>G35</f>
        <v>0</v>
      </c>
      <c r="N35" s="235">
        <f>H35</f>
        <v>1145</v>
      </c>
      <c r="O35" s="235">
        <f>I35</f>
        <v>0</v>
      </c>
      <c r="P35" s="235">
        <v>0</v>
      </c>
      <c r="Q35" s="208">
        <v>950</v>
      </c>
      <c r="R35" s="208">
        <v>700</v>
      </c>
      <c r="S35" s="208">
        <v>700</v>
      </c>
      <c r="T35" s="208">
        <v>500</v>
      </c>
      <c r="U35" s="235">
        <v>250</v>
      </c>
      <c r="V35" s="235">
        <v>172.10599999999999</v>
      </c>
      <c r="W35" s="89" t="s">
        <v>658</v>
      </c>
      <c r="X35" s="147" t="s">
        <v>830</v>
      </c>
      <c r="Y35" s="173">
        <v>2025</v>
      </c>
      <c r="Z35" s="224"/>
      <c r="AA35" s="224"/>
      <c r="AB35" s="224"/>
      <c r="AC35" s="224"/>
      <c r="AD35" s="224"/>
      <c r="AE35" s="224"/>
      <c r="AF35" s="131"/>
      <c r="AG35" s="131"/>
      <c r="AH35" s="131"/>
      <c r="AI35" s="131"/>
      <c r="AJ35" s="131"/>
      <c r="AK35" s="131"/>
      <c r="AL35" s="138"/>
    </row>
    <row r="36" spans="1:38" ht="50.4" outlineLevel="2" x14ac:dyDescent="0.25">
      <c r="A36" s="133">
        <v>22</v>
      </c>
      <c r="B36" s="37" t="s">
        <v>791</v>
      </c>
      <c r="C36" s="174" t="s">
        <v>949</v>
      </c>
      <c r="D36" s="147" t="s">
        <v>324</v>
      </c>
      <c r="E36" s="235">
        <f>SUM(F36:I36)</f>
        <v>209</v>
      </c>
      <c r="F36" s="208">
        <v>0</v>
      </c>
      <c r="G36" s="208">
        <v>0</v>
      </c>
      <c r="H36" s="208">
        <v>209</v>
      </c>
      <c r="I36" s="208">
        <v>0</v>
      </c>
      <c r="J36" s="208">
        <v>0</v>
      </c>
      <c r="K36" s="235">
        <f>SUM(L36:O36)</f>
        <v>209</v>
      </c>
      <c r="L36" s="235">
        <v>0</v>
      </c>
      <c r="M36" s="235">
        <v>0</v>
      </c>
      <c r="N36" s="235">
        <v>209</v>
      </c>
      <c r="O36" s="235">
        <v>0</v>
      </c>
      <c r="P36" s="235">
        <v>0</v>
      </c>
      <c r="Q36" s="208">
        <f>R36+25.2</f>
        <v>200.2</v>
      </c>
      <c r="R36" s="208">
        <v>175</v>
      </c>
      <c r="S36" s="208">
        <v>25.201000000000001</v>
      </c>
      <c r="T36" s="208">
        <v>0</v>
      </c>
      <c r="U36" s="208">
        <v>25.2</v>
      </c>
      <c r="V36" s="208">
        <v>25.2</v>
      </c>
      <c r="W36" s="89" t="s">
        <v>329</v>
      </c>
      <c r="X36" s="147" t="s">
        <v>830</v>
      </c>
      <c r="Y36" s="173">
        <v>2025</v>
      </c>
      <c r="Z36" s="224"/>
      <c r="AA36" s="224"/>
      <c r="AB36" s="224"/>
      <c r="AC36" s="224"/>
      <c r="AD36" s="224"/>
      <c r="AE36" s="224"/>
      <c r="AF36" s="131"/>
      <c r="AG36" s="131"/>
      <c r="AH36" s="131"/>
      <c r="AI36" s="131"/>
      <c r="AJ36" s="131"/>
      <c r="AK36" s="131"/>
      <c r="AL36" s="138"/>
    </row>
    <row r="37" spans="1:38" ht="50.4" outlineLevel="2" x14ac:dyDescent="0.25">
      <c r="A37" s="133">
        <v>23</v>
      </c>
      <c r="B37" s="37" t="s">
        <v>518</v>
      </c>
      <c r="C37" s="37" t="s">
        <v>517</v>
      </c>
      <c r="D37" s="147" t="s">
        <v>516</v>
      </c>
      <c r="E37" s="208">
        <f>SUM(F37:I37)</f>
        <v>1462</v>
      </c>
      <c r="F37" s="208">
        <v>0</v>
      </c>
      <c r="G37" s="208">
        <v>0</v>
      </c>
      <c r="H37" s="208">
        <v>1462</v>
      </c>
      <c r="I37" s="208">
        <v>0</v>
      </c>
      <c r="J37" s="208">
        <v>0</v>
      </c>
      <c r="K37" s="208">
        <f>SUM(L37:O37)</f>
        <v>1462</v>
      </c>
      <c r="L37" s="208">
        <v>0</v>
      </c>
      <c r="M37" s="208">
        <v>0</v>
      </c>
      <c r="N37" s="208">
        <f>H37</f>
        <v>1462</v>
      </c>
      <c r="O37" s="207">
        <v>0</v>
      </c>
      <c r="P37" s="207">
        <v>0</v>
      </c>
      <c r="Q37" s="208">
        <v>1000</v>
      </c>
      <c r="R37" s="208">
        <v>1000</v>
      </c>
      <c r="S37" s="208">
        <v>0</v>
      </c>
      <c r="T37" s="208">
        <v>0</v>
      </c>
      <c r="U37" s="208">
        <v>0</v>
      </c>
      <c r="V37" s="208">
        <v>128</v>
      </c>
      <c r="W37" s="89" t="s">
        <v>507</v>
      </c>
      <c r="X37" s="147" t="s">
        <v>830</v>
      </c>
      <c r="Y37" s="133">
        <v>2022</v>
      </c>
      <c r="Z37" s="224"/>
      <c r="AA37" s="224"/>
      <c r="AB37" s="224"/>
      <c r="AC37" s="224"/>
      <c r="AD37" s="224"/>
      <c r="AE37" s="224"/>
      <c r="AF37" s="131"/>
      <c r="AG37" s="131"/>
      <c r="AH37" s="131"/>
      <c r="AI37" s="131"/>
      <c r="AJ37" s="131"/>
      <c r="AK37" s="131"/>
      <c r="AL37" s="138"/>
    </row>
    <row r="38" spans="1:38" ht="67.2" outlineLevel="2" x14ac:dyDescent="0.25">
      <c r="A38" s="133">
        <v>24</v>
      </c>
      <c r="B38" s="37" t="s">
        <v>689</v>
      </c>
      <c r="C38" s="37" t="s">
        <v>847</v>
      </c>
      <c r="D38" s="147" t="s">
        <v>656</v>
      </c>
      <c r="E38" s="208">
        <f t="shared" ref="E38" si="30">SUM(F38:J38)</f>
        <v>750</v>
      </c>
      <c r="F38" s="208">
        <v>0</v>
      </c>
      <c r="G38" s="208">
        <v>0</v>
      </c>
      <c r="H38" s="208">
        <v>630</v>
      </c>
      <c r="I38" s="208">
        <v>120</v>
      </c>
      <c r="J38" s="208">
        <v>0</v>
      </c>
      <c r="K38" s="208">
        <f t="shared" ref="K38" si="31">SUM(L38:P38)</f>
        <v>750</v>
      </c>
      <c r="L38" s="208">
        <f>F38</f>
        <v>0</v>
      </c>
      <c r="M38" s="208">
        <f>G38</f>
        <v>0</v>
      </c>
      <c r="N38" s="208">
        <f>H38</f>
        <v>630</v>
      </c>
      <c r="O38" s="208">
        <f>I38</f>
        <v>120</v>
      </c>
      <c r="P38" s="208">
        <v>0</v>
      </c>
      <c r="Q38" s="208">
        <f>R38-T38+S38</f>
        <v>741.40899999999999</v>
      </c>
      <c r="R38" s="208">
        <v>704.56100000000004</v>
      </c>
      <c r="S38" s="208">
        <v>50.121000000000002</v>
      </c>
      <c r="T38" s="208">
        <f>S38-U38</f>
        <v>13.273000000000003</v>
      </c>
      <c r="U38" s="208">
        <v>36.847999999999999</v>
      </c>
      <c r="V38" s="208">
        <v>36.847999999999999</v>
      </c>
      <c r="W38" s="89" t="s">
        <v>658</v>
      </c>
      <c r="X38" s="147" t="s">
        <v>830</v>
      </c>
      <c r="Y38" s="133">
        <v>2025</v>
      </c>
      <c r="Z38" s="224"/>
      <c r="AA38" s="224"/>
      <c r="AB38" s="224"/>
      <c r="AC38" s="224"/>
      <c r="AD38" s="224"/>
      <c r="AE38" s="224"/>
      <c r="AF38" s="131"/>
      <c r="AG38" s="131"/>
      <c r="AH38" s="131"/>
      <c r="AI38" s="131"/>
      <c r="AJ38" s="131"/>
      <c r="AK38" s="131"/>
      <c r="AL38" s="138"/>
    </row>
    <row r="39" spans="1:38" ht="84" outlineLevel="2" x14ac:dyDescent="0.25">
      <c r="A39" s="133">
        <v>25</v>
      </c>
      <c r="B39" s="37" t="s">
        <v>837</v>
      </c>
      <c r="C39" s="37" t="s">
        <v>922</v>
      </c>
      <c r="D39" s="147" t="s">
        <v>656</v>
      </c>
      <c r="E39" s="208">
        <f>SUM(F39:J39)</f>
        <v>119</v>
      </c>
      <c r="F39" s="208">
        <v>0</v>
      </c>
      <c r="G39" s="208">
        <v>0</v>
      </c>
      <c r="H39" s="208">
        <v>119</v>
      </c>
      <c r="I39" s="208">
        <v>0</v>
      </c>
      <c r="J39" s="208">
        <v>0</v>
      </c>
      <c r="K39" s="208">
        <f>SUM(L39:P39)</f>
        <v>119</v>
      </c>
      <c r="L39" s="208">
        <f t="shared" ref="L39:O40" si="32">F39</f>
        <v>0</v>
      </c>
      <c r="M39" s="208">
        <f t="shared" si="32"/>
        <v>0</v>
      </c>
      <c r="N39" s="208">
        <f t="shared" si="32"/>
        <v>119</v>
      </c>
      <c r="O39" s="208">
        <f t="shared" si="32"/>
        <v>0</v>
      </c>
      <c r="P39" s="208">
        <v>0</v>
      </c>
      <c r="Q39" s="208">
        <v>83</v>
      </c>
      <c r="R39" s="208">
        <v>83</v>
      </c>
      <c r="S39" s="208">
        <v>0</v>
      </c>
      <c r="T39" s="208">
        <v>0</v>
      </c>
      <c r="U39" s="208">
        <v>0</v>
      </c>
      <c r="V39" s="208">
        <v>30.683</v>
      </c>
      <c r="W39" s="89" t="s">
        <v>658</v>
      </c>
      <c r="X39" s="147" t="s">
        <v>830</v>
      </c>
      <c r="Y39" s="133">
        <v>2025</v>
      </c>
      <c r="Z39" s="224"/>
      <c r="AA39" s="224"/>
      <c r="AB39" s="224"/>
      <c r="AC39" s="224"/>
      <c r="AD39" s="224"/>
      <c r="AE39" s="224"/>
      <c r="AF39" s="131"/>
      <c r="AG39" s="131"/>
      <c r="AH39" s="131"/>
      <c r="AI39" s="131"/>
      <c r="AJ39" s="131"/>
      <c r="AK39" s="131"/>
      <c r="AL39" s="138"/>
    </row>
    <row r="40" spans="1:38" ht="67.2" outlineLevel="2" x14ac:dyDescent="0.25">
      <c r="A40" s="133">
        <v>26</v>
      </c>
      <c r="B40" s="37" t="s">
        <v>705</v>
      </c>
      <c r="C40" s="37" t="s">
        <v>923</v>
      </c>
      <c r="D40" s="147" t="s">
        <v>656</v>
      </c>
      <c r="E40" s="208">
        <f>SUM(F40:J40)</f>
        <v>119</v>
      </c>
      <c r="F40" s="208">
        <v>0</v>
      </c>
      <c r="G40" s="208">
        <v>0</v>
      </c>
      <c r="H40" s="208">
        <v>119</v>
      </c>
      <c r="I40" s="208">
        <v>0</v>
      </c>
      <c r="J40" s="208">
        <v>0</v>
      </c>
      <c r="K40" s="208">
        <f>SUM(L40:P40)</f>
        <v>119</v>
      </c>
      <c r="L40" s="208">
        <f t="shared" si="32"/>
        <v>0</v>
      </c>
      <c r="M40" s="208">
        <f t="shared" si="32"/>
        <v>0</v>
      </c>
      <c r="N40" s="208">
        <f t="shared" si="32"/>
        <v>119</v>
      </c>
      <c r="O40" s="208">
        <f t="shared" si="32"/>
        <v>0</v>
      </c>
      <c r="P40" s="208">
        <v>0</v>
      </c>
      <c r="Q40" s="208">
        <v>83</v>
      </c>
      <c r="R40" s="208">
        <v>83</v>
      </c>
      <c r="S40" s="208">
        <v>0</v>
      </c>
      <c r="T40" s="208">
        <v>0</v>
      </c>
      <c r="U40" s="208">
        <v>0</v>
      </c>
      <c r="V40" s="208">
        <v>34.088000000000001</v>
      </c>
      <c r="W40" s="89" t="s">
        <v>658</v>
      </c>
      <c r="X40" s="147" t="s">
        <v>830</v>
      </c>
      <c r="Y40" s="133">
        <v>2025</v>
      </c>
      <c r="Z40" s="224"/>
      <c r="AA40" s="224"/>
      <c r="AB40" s="224"/>
      <c r="AC40" s="224"/>
      <c r="AD40" s="224"/>
      <c r="AE40" s="224"/>
      <c r="AF40" s="131"/>
      <c r="AG40" s="131"/>
      <c r="AH40" s="131"/>
      <c r="AI40" s="131"/>
      <c r="AJ40" s="131"/>
      <c r="AK40" s="131"/>
      <c r="AL40" s="138"/>
    </row>
    <row r="41" spans="1:38" ht="46.95" customHeight="1" outlineLevel="2" x14ac:dyDescent="0.25">
      <c r="A41" s="225" t="s">
        <v>787</v>
      </c>
      <c r="B41" s="349" t="s">
        <v>931</v>
      </c>
      <c r="C41" s="350"/>
      <c r="D41" s="351"/>
      <c r="E41" s="226">
        <f>E42+E43</f>
        <v>7938.2999999999993</v>
      </c>
      <c r="F41" s="226">
        <f t="shared" ref="F41:V41" si="33">F42+F43</f>
        <v>0</v>
      </c>
      <c r="G41" s="226">
        <f t="shared" si="33"/>
        <v>0</v>
      </c>
      <c r="H41" s="226">
        <f t="shared" si="33"/>
        <v>7338.2999999999993</v>
      </c>
      <c r="I41" s="226">
        <f t="shared" si="33"/>
        <v>600</v>
      </c>
      <c r="J41" s="226">
        <f t="shared" si="33"/>
        <v>0</v>
      </c>
      <c r="K41" s="226">
        <f t="shared" si="33"/>
        <v>7938.2999999999993</v>
      </c>
      <c r="L41" s="226">
        <f t="shared" si="33"/>
        <v>0</v>
      </c>
      <c r="M41" s="226">
        <f t="shared" si="33"/>
        <v>0</v>
      </c>
      <c r="N41" s="226">
        <f t="shared" si="33"/>
        <v>7338.2999999999993</v>
      </c>
      <c r="O41" s="226">
        <f t="shared" si="33"/>
        <v>600</v>
      </c>
      <c r="P41" s="226">
        <f t="shared" si="33"/>
        <v>0</v>
      </c>
      <c r="Q41" s="226">
        <f t="shared" si="33"/>
        <v>7819.6584139999995</v>
      </c>
      <c r="R41" s="226">
        <f t="shared" si="33"/>
        <v>6704.7960000000003</v>
      </c>
      <c r="S41" s="226">
        <f t="shared" si="33"/>
        <v>1201.261</v>
      </c>
      <c r="T41" s="226">
        <f t="shared" si="33"/>
        <v>86.398586000000023</v>
      </c>
      <c r="U41" s="226">
        <f t="shared" si="33"/>
        <v>1114.8624139999999</v>
      </c>
      <c r="V41" s="226">
        <f t="shared" si="33"/>
        <v>573.54</v>
      </c>
      <c r="W41" s="223"/>
      <c r="X41" s="223"/>
      <c r="Y41" s="223"/>
      <c r="Z41" s="224"/>
      <c r="AA41" s="224"/>
      <c r="AB41" s="224"/>
      <c r="AC41" s="224"/>
      <c r="AD41" s="224"/>
      <c r="AE41" s="224"/>
      <c r="AF41" s="131"/>
      <c r="AG41" s="131"/>
      <c r="AH41" s="131"/>
      <c r="AI41" s="131"/>
      <c r="AJ41" s="131"/>
      <c r="AK41" s="131"/>
      <c r="AL41" s="138"/>
    </row>
    <row r="42" spans="1:38" s="177" customFormat="1" ht="100.8" outlineLevel="2" x14ac:dyDescent="0.25">
      <c r="A42" s="133">
        <v>27</v>
      </c>
      <c r="B42" s="174" t="s">
        <v>792</v>
      </c>
      <c r="C42" s="174" t="s">
        <v>875</v>
      </c>
      <c r="D42" s="147" t="s">
        <v>414</v>
      </c>
      <c r="E42" s="208">
        <f t="shared" ref="E42" si="34">SUM(F42:I42)</f>
        <v>7038.15</v>
      </c>
      <c r="F42" s="235">
        <v>0</v>
      </c>
      <c r="G42" s="235">
        <v>0</v>
      </c>
      <c r="H42" s="235">
        <v>6438.15</v>
      </c>
      <c r="I42" s="235">
        <v>600</v>
      </c>
      <c r="J42" s="235">
        <v>0</v>
      </c>
      <c r="K42" s="208">
        <f t="shared" ref="K42" si="35">SUM(L42:O42)</f>
        <v>7038.15</v>
      </c>
      <c r="L42" s="235">
        <v>0</v>
      </c>
      <c r="M42" s="235">
        <v>0</v>
      </c>
      <c r="N42" s="235">
        <v>6438.15</v>
      </c>
      <c r="O42" s="235">
        <v>600</v>
      </c>
      <c r="P42" s="236">
        <v>0</v>
      </c>
      <c r="Q42" s="208">
        <f>R42-T42+S42</f>
        <v>6979.6584139999995</v>
      </c>
      <c r="R42" s="208">
        <v>6064.7960000000003</v>
      </c>
      <c r="S42" s="208">
        <v>1001.261</v>
      </c>
      <c r="T42" s="208">
        <f>S42-U42</f>
        <v>86.398586000000023</v>
      </c>
      <c r="U42" s="208">
        <v>914.86241399999994</v>
      </c>
      <c r="V42" s="208">
        <v>373.54</v>
      </c>
      <c r="W42" s="89" t="s">
        <v>429</v>
      </c>
      <c r="X42" s="147" t="s">
        <v>830</v>
      </c>
      <c r="Y42" s="173">
        <v>2022</v>
      </c>
      <c r="Z42" s="237"/>
      <c r="AA42" s="237"/>
      <c r="AB42" s="237"/>
      <c r="AC42" s="237"/>
      <c r="AD42" s="237"/>
      <c r="AE42" s="237"/>
      <c r="AF42" s="155"/>
      <c r="AG42" s="155"/>
      <c r="AH42" s="155"/>
      <c r="AI42" s="155"/>
      <c r="AJ42" s="155"/>
      <c r="AK42" s="155"/>
      <c r="AL42" s="256"/>
    </row>
    <row r="43" spans="1:38" s="177" customFormat="1" ht="50.4" outlineLevel="2" x14ac:dyDescent="0.25">
      <c r="A43" s="173">
        <v>28</v>
      </c>
      <c r="B43" s="322" t="s">
        <v>790</v>
      </c>
      <c r="C43" s="322" t="s">
        <v>948</v>
      </c>
      <c r="D43" s="147" t="s">
        <v>324</v>
      </c>
      <c r="E43" s="235">
        <f>SUM(F43:I43)</f>
        <v>900.15</v>
      </c>
      <c r="F43" s="235">
        <v>0</v>
      </c>
      <c r="G43" s="323">
        <v>0</v>
      </c>
      <c r="H43" s="323">
        <v>900.15</v>
      </c>
      <c r="I43" s="323">
        <v>0</v>
      </c>
      <c r="J43" s="323">
        <v>0</v>
      </c>
      <c r="K43" s="323">
        <f>SUM(L43:O43)</f>
        <v>900.15</v>
      </c>
      <c r="L43" s="323">
        <v>0</v>
      </c>
      <c r="M43" s="323">
        <v>0</v>
      </c>
      <c r="N43" s="323">
        <v>900.15</v>
      </c>
      <c r="O43" s="323">
        <v>0</v>
      </c>
      <c r="P43" s="323">
        <v>0</v>
      </c>
      <c r="Q43" s="323">
        <f>R43+S43</f>
        <v>840</v>
      </c>
      <c r="R43" s="323">
        <v>640</v>
      </c>
      <c r="S43" s="323">
        <v>200</v>
      </c>
      <c r="T43" s="323">
        <v>0</v>
      </c>
      <c r="U43" s="323">
        <v>200</v>
      </c>
      <c r="V43" s="235">
        <v>200</v>
      </c>
      <c r="W43" s="147" t="s">
        <v>329</v>
      </c>
      <c r="X43" s="147" t="s">
        <v>830</v>
      </c>
      <c r="Y43" s="173">
        <v>2025</v>
      </c>
      <c r="Z43" s="237"/>
      <c r="AA43" s="237"/>
      <c r="AB43" s="237"/>
      <c r="AC43" s="237"/>
      <c r="AD43" s="237"/>
      <c r="AE43" s="237"/>
      <c r="AF43" s="155"/>
      <c r="AG43" s="155"/>
      <c r="AH43" s="155"/>
      <c r="AI43" s="155"/>
      <c r="AJ43" s="155"/>
      <c r="AK43" s="155"/>
      <c r="AL43" s="256"/>
    </row>
    <row r="44" spans="1:38" ht="46.95" customHeight="1" outlineLevel="2" x14ac:dyDescent="0.25">
      <c r="A44" s="225" t="s">
        <v>788</v>
      </c>
      <c r="B44" s="349" t="s">
        <v>932</v>
      </c>
      <c r="C44" s="350"/>
      <c r="D44" s="351"/>
      <c r="E44" s="226">
        <f>SUM(E45:E57)</f>
        <v>11784.24</v>
      </c>
      <c r="F44" s="226">
        <f t="shared" ref="F44:V44" si="36">SUM(F45:F57)</f>
        <v>0</v>
      </c>
      <c r="G44" s="226">
        <f t="shared" si="36"/>
        <v>2530</v>
      </c>
      <c r="H44" s="226">
        <f t="shared" si="36"/>
        <v>8193.8420000000006</v>
      </c>
      <c r="I44" s="226">
        <f t="shared" si="36"/>
        <v>445.54899999999998</v>
      </c>
      <c r="J44" s="226">
        <f t="shared" si="36"/>
        <v>614.84900000000005</v>
      </c>
      <c r="K44" s="226">
        <f t="shared" si="36"/>
        <v>11784.24</v>
      </c>
      <c r="L44" s="226">
        <f t="shared" si="36"/>
        <v>0</v>
      </c>
      <c r="M44" s="226">
        <f t="shared" si="36"/>
        <v>2530</v>
      </c>
      <c r="N44" s="226">
        <f t="shared" si="36"/>
        <v>8193.8420000000006</v>
      </c>
      <c r="O44" s="226">
        <f t="shared" si="36"/>
        <v>445.54899999999998</v>
      </c>
      <c r="P44" s="226">
        <f t="shared" si="36"/>
        <v>614.84900000000005</v>
      </c>
      <c r="Q44" s="226">
        <f t="shared" si="36"/>
        <v>6845.5590000000002</v>
      </c>
      <c r="R44" s="226">
        <f t="shared" si="36"/>
        <v>5283.6890000000003</v>
      </c>
      <c r="S44" s="226">
        <f t="shared" si="36"/>
        <v>4479.9970000000003</v>
      </c>
      <c r="T44" s="226">
        <f t="shared" si="36"/>
        <v>2918.1270000000004</v>
      </c>
      <c r="U44" s="226">
        <f t="shared" si="36"/>
        <v>1561.87</v>
      </c>
      <c r="V44" s="226">
        <f t="shared" si="36"/>
        <v>666.46900000000005</v>
      </c>
      <c r="W44" s="223"/>
      <c r="X44" s="223"/>
      <c r="Y44" s="223"/>
      <c r="Z44" s="224"/>
      <c r="AA44" s="224"/>
      <c r="AB44" s="224"/>
      <c r="AC44" s="224"/>
      <c r="AD44" s="224"/>
      <c r="AE44" s="224"/>
      <c r="AF44" s="131"/>
      <c r="AG44" s="131"/>
      <c r="AH44" s="131"/>
      <c r="AI44" s="131"/>
      <c r="AJ44" s="131"/>
      <c r="AK44" s="131"/>
      <c r="AL44" s="138"/>
    </row>
    <row r="45" spans="1:38" ht="46.95" customHeight="1" outlineLevel="2" x14ac:dyDescent="0.25">
      <c r="A45" s="133">
        <v>29</v>
      </c>
      <c r="B45" s="37" t="s">
        <v>380</v>
      </c>
      <c r="C45" s="37" t="s">
        <v>905</v>
      </c>
      <c r="D45" s="89" t="s">
        <v>324</v>
      </c>
      <c r="E45" s="208">
        <f t="shared" ref="E45:E50" si="37">SUM(F45:I45)</f>
        <v>831</v>
      </c>
      <c r="F45" s="208">
        <v>0</v>
      </c>
      <c r="G45" s="208">
        <v>500</v>
      </c>
      <c r="H45" s="208">
        <v>331</v>
      </c>
      <c r="I45" s="208">
        <v>0</v>
      </c>
      <c r="J45" s="208">
        <v>0</v>
      </c>
      <c r="K45" s="208">
        <f t="shared" ref="K45:K50" si="38">SUM(L45:O45)</f>
        <v>831</v>
      </c>
      <c r="L45" s="208">
        <v>0</v>
      </c>
      <c r="M45" s="208">
        <v>500</v>
      </c>
      <c r="N45" s="208">
        <v>331</v>
      </c>
      <c r="O45" s="209">
        <v>0</v>
      </c>
      <c r="P45" s="209">
        <v>0</v>
      </c>
      <c r="Q45" s="208">
        <v>500</v>
      </c>
      <c r="R45" s="208">
        <v>489.4</v>
      </c>
      <c r="S45" s="208">
        <v>500</v>
      </c>
      <c r="T45" s="208">
        <f>R45</f>
        <v>489.4</v>
      </c>
      <c r="U45" s="208">
        <f>S45-T45</f>
        <v>10.600000000000023</v>
      </c>
      <c r="V45" s="209">
        <v>0</v>
      </c>
      <c r="W45" s="89" t="s">
        <v>329</v>
      </c>
      <c r="X45" s="147" t="s">
        <v>830</v>
      </c>
      <c r="Y45" s="89">
        <v>2025</v>
      </c>
      <c r="Z45" s="224"/>
      <c r="AA45" s="224"/>
      <c r="AB45" s="224"/>
      <c r="AC45" s="224"/>
      <c r="AD45" s="224"/>
      <c r="AE45" s="224"/>
      <c r="AF45" s="131"/>
      <c r="AG45" s="131"/>
      <c r="AH45" s="131"/>
      <c r="AI45" s="131"/>
      <c r="AJ45" s="131"/>
      <c r="AK45" s="131"/>
      <c r="AL45" s="138"/>
    </row>
    <row r="46" spans="1:38" ht="46.95" customHeight="1" outlineLevel="2" x14ac:dyDescent="0.25">
      <c r="A46" s="133">
        <f t="shared" ref="A46:A57" si="39">A45+1</f>
        <v>30</v>
      </c>
      <c r="B46" s="37" t="s">
        <v>381</v>
      </c>
      <c r="C46" s="37" t="s">
        <v>905</v>
      </c>
      <c r="D46" s="89" t="s">
        <v>324</v>
      </c>
      <c r="E46" s="208">
        <f t="shared" si="37"/>
        <v>673</v>
      </c>
      <c r="F46" s="208">
        <v>0</v>
      </c>
      <c r="G46" s="208">
        <v>403</v>
      </c>
      <c r="H46" s="208">
        <v>270</v>
      </c>
      <c r="I46" s="208">
        <v>0</v>
      </c>
      <c r="J46" s="208">
        <v>0</v>
      </c>
      <c r="K46" s="208">
        <f t="shared" si="38"/>
        <v>673</v>
      </c>
      <c r="L46" s="208">
        <v>0</v>
      </c>
      <c r="M46" s="208">
        <v>403</v>
      </c>
      <c r="N46" s="208">
        <v>270</v>
      </c>
      <c r="O46" s="209">
        <v>0</v>
      </c>
      <c r="P46" s="209">
        <v>0</v>
      </c>
      <c r="Q46" s="208">
        <v>403</v>
      </c>
      <c r="R46" s="208">
        <v>403</v>
      </c>
      <c r="S46" s="208">
        <v>403</v>
      </c>
      <c r="T46" s="208">
        <f t="shared" ref="T46:T50" si="40">R46</f>
        <v>403</v>
      </c>
      <c r="U46" s="208">
        <f t="shared" ref="U46:U50" si="41">S46-T46</f>
        <v>0</v>
      </c>
      <c r="V46" s="209">
        <v>0</v>
      </c>
      <c r="W46" s="89" t="s">
        <v>329</v>
      </c>
      <c r="X46" s="147" t="s">
        <v>830</v>
      </c>
      <c r="Y46" s="89">
        <v>2025</v>
      </c>
      <c r="Z46" s="224"/>
      <c r="AA46" s="224"/>
      <c r="AB46" s="224"/>
      <c r="AC46" s="224"/>
      <c r="AD46" s="224"/>
      <c r="AE46" s="224"/>
      <c r="AF46" s="131"/>
      <c r="AG46" s="131"/>
      <c r="AH46" s="131"/>
      <c r="AI46" s="131"/>
      <c r="AJ46" s="131"/>
      <c r="AK46" s="131"/>
      <c r="AL46" s="138"/>
    </row>
    <row r="47" spans="1:38" ht="46.95" customHeight="1" outlineLevel="2" x14ac:dyDescent="0.25">
      <c r="A47" s="133">
        <f t="shared" si="39"/>
        <v>31</v>
      </c>
      <c r="B47" s="37" t="s">
        <v>382</v>
      </c>
      <c r="C47" s="37" t="s">
        <v>905</v>
      </c>
      <c r="D47" s="89" t="s">
        <v>324</v>
      </c>
      <c r="E47" s="208">
        <f t="shared" si="37"/>
        <v>570</v>
      </c>
      <c r="F47" s="208">
        <v>0</v>
      </c>
      <c r="G47" s="208">
        <v>342</v>
      </c>
      <c r="H47" s="208">
        <v>228</v>
      </c>
      <c r="I47" s="208">
        <v>0</v>
      </c>
      <c r="J47" s="208">
        <v>0</v>
      </c>
      <c r="K47" s="208">
        <f t="shared" si="38"/>
        <v>570</v>
      </c>
      <c r="L47" s="208">
        <v>0</v>
      </c>
      <c r="M47" s="208">
        <v>342</v>
      </c>
      <c r="N47" s="208">
        <v>228</v>
      </c>
      <c r="O47" s="209">
        <v>0</v>
      </c>
      <c r="P47" s="209">
        <v>0</v>
      </c>
      <c r="Q47" s="208">
        <v>342</v>
      </c>
      <c r="R47" s="208">
        <v>342</v>
      </c>
      <c r="S47" s="208">
        <v>342</v>
      </c>
      <c r="T47" s="208">
        <f t="shared" si="40"/>
        <v>342</v>
      </c>
      <c r="U47" s="208">
        <f t="shared" si="41"/>
        <v>0</v>
      </c>
      <c r="V47" s="209">
        <v>0</v>
      </c>
      <c r="W47" s="89" t="s">
        <v>329</v>
      </c>
      <c r="X47" s="147" t="s">
        <v>830</v>
      </c>
      <c r="Y47" s="89">
        <v>2025</v>
      </c>
      <c r="Z47" s="224"/>
      <c r="AA47" s="224"/>
      <c r="AB47" s="224"/>
      <c r="AC47" s="224"/>
      <c r="AD47" s="224"/>
      <c r="AE47" s="224"/>
      <c r="AF47" s="131"/>
      <c r="AG47" s="131"/>
      <c r="AH47" s="131"/>
      <c r="AI47" s="131"/>
      <c r="AJ47" s="131"/>
      <c r="AK47" s="131"/>
      <c r="AL47" s="138"/>
    </row>
    <row r="48" spans="1:38" ht="46.95" customHeight="1" outlineLevel="2" x14ac:dyDescent="0.25">
      <c r="A48" s="133">
        <f t="shared" si="39"/>
        <v>32</v>
      </c>
      <c r="B48" s="37" t="s">
        <v>383</v>
      </c>
      <c r="C48" s="37" t="s">
        <v>905</v>
      </c>
      <c r="D48" s="89" t="s">
        <v>324</v>
      </c>
      <c r="E48" s="208">
        <f t="shared" si="37"/>
        <v>455</v>
      </c>
      <c r="F48" s="208">
        <v>0</v>
      </c>
      <c r="G48" s="208">
        <v>273</v>
      </c>
      <c r="H48" s="208">
        <v>182</v>
      </c>
      <c r="I48" s="208">
        <v>0</v>
      </c>
      <c r="J48" s="208">
        <v>0</v>
      </c>
      <c r="K48" s="208">
        <f t="shared" si="38"/>
        <v>455</v>
      </c>
      <c r="L48" s="208">
        <v>0</v>
      </c>
      <c r="M48" s="208">
        <v>273</v>
      </c>
      <c r="N48" s="208">
        <v>182</v>
      </c>
      <c r="O48" s="209">
        <v>0</v>
      </c>
      <c r="P48" s="209">
        <v>0</v>
      </c>
      <c r="Q48" s="208">
        <v>273</v>
      </c>
      <c r="R48" s="208">
        <v>273</v>
      </c>
      <c r="S48" s="208">
        <v>273</v>
      </c>
      <c r="T48" s="208">
        <f t="shared" si="40"/>
        <v>273</v>
      </c>
      <c r="U48" s="208">
        <f t="shared" si="41"/>
        <v>0</v>
      </c>
      <c r="V48" s="209">
        <v>0</v>
      </c>
      <c r="W48" s="89" t="s">
        <v>329</v>
      </c>
      <c r="X48" s="147" t="s">
        <v>830</v>
      </c>
      <c r="Y48" s="89">
        <v>2025</v>
      </c>
      <c r="Z48" s="224"/>
      <c r="AA48" s="224"/>
      <c r="AB48" s="224"/>
      <c r="AC48" s="224"/>
      <c r="AD48" s="224"/>
      <c r="AE48" s="224"/>
      <c r="AF48" s="131"/>
      <c r="AG48" s="131"/>
      <c r="AH48" s="131"/>
      <c r="AI48" s="131"/>
      <c r="AJ48" s="131"/>
      <c r="AK48" s="131"/>
      <c r="AL48" s="138"/>
    </row>
    <row r="49" spans="1:38" ht="46.95" customHeight="1" outlineLevel="2" x14ac:dyDescent="0.25">
      <c r="A49" s="133">
        <f t="shared" si="39"/>
        <v>33</v>
      </c>
      <c r="B49" s="37" t="s">
        <v>384</v>
      </c>
      <c r="C49" s="37" t="s">
        <v>905</v>
      </c>
      <c r="D49" s="89" t="s">
        <v>324</v>
      </c>
      <c r="E49" s="208">
        <f t="shared" si="37"/>
        <v>520</v>
      </c>
      <c r="F49" s="208">
        <v>0</v>
      </c>
      <c r="G49" s="208">
        <v>312</v>
      </c>
      <c r="H49" s="208">
        <v>208</v>
      </c>
      <c r="I49" s="208">
        <v>0</v>
      </c>
      <c r="J49" s="208">
        <v>0</v>
      </c>
      <c r="K49" s="208">
        <f t="shared" si="38"/>
        <v>520</v>
      </c>
      <c r="L49" s="208">
        <v>0</v>
      </c>
      <c r="M49" s="208">
        <v>312</v>
      </c>
      <c r="N49" s="208">
        <v>208</v>
      </c>
      <c r="O49" s="209">
        <v>0</v>
      </c>
      <c r="P49" s="209">
        <v>0</v>
      </c>
      <c r="Q49" s="208">
        <v>312</v>
      </c>
      <c r="R49" s="208">
        <v>312</v>
      </c>
      <c r="S49" s="208">
        <v>312</v>
      </c>
      <c r="T49" s="208">
        <f t="shared" si="40"/>
        <v>312</v>
      </c>
      <c r="U49" s="208">
        <f t="shared" si="41"/>
        <v>0</v>
      </c>
      <c r="V49" s="209">
        <v>0</v>
      </c>
      <c r="W49" s="89" t="s">
        <v>329</v>
      </c>
      <c r="X49" s="147" t="s">
        <v>830</v>
      </c>
      <c r="Y49" s="89">
        <v>2025</v>
      </c>
      <c r="Z49" s="224"/>
      <c r="AA49" s="224"/>
      <c r="AB49" s="224"/>
      <c r="AC49" s="224"/>
      <c r="AD49" s="224"/>
      <c r="AE49" s="224"/>
      <c r="AF49" s="131"/>
      <c r="AG49" s="131"/>
      <c r="AH49" s="131"/>
      <c r="AI49" s="131"/>
      <c r="AJ49" s="131"/>
      <c r="AK49" s="131"/>
      <c r="AL49" s="138"/>
    </row>
    <row r="50" spans="1:38" ht="46.95" customHeight="1" outlineLevel="2" x14ac:dyDescent="0.25">
      <c r="A50" s="133">
        <f t="shared" si="39"/>
        <v>34</v>
      </c>
      <c r="B50" s="37" t="s">
        <v>379</v>
      </c>
      <c r="C50" s="37" t="s">
        <v>905</v>
      </c>
      <c r="D50" s="89" t="s">
        <v>324</v>
      </c>
      <c r="E50" s="208">
        <f t="shared" si="37"/>
        <v>1190</v>
      </c>
      <c r="F50" s="208">
        <v>0</v>
      </c>
      <c r="G50" s="208">
        <v>700</v>
      </c>
      <c r="H50" s="208">
        <v>490</v>
      </c>
      <c r="I50" s="208">
        <v>0</v>
      </c>
      <c r="J50" s="208">
        <v>0</v>
      </c>
      <c r="K50" s="208">
        <f t="shared" si="38"/>
        <v>1190</v>
      </c>
      <c r="L50" s="208">
        <v>0</v>
      </c>
      <c r="M50" s="208">
        <v>700</v>
      </c>
      <c r="N50" s="208">
        <v>490</v>
      </c>
      <c r="O50" s="209">
        <v>0</v>
      </c>
      <c r="P50" s="209">
        <v>0</v>
      </c>
      <c r="Q50" s="208">
        <v>700</v>
      </c>
      <c r="R50" s="208">
        <v>700</v>
      </c>
      <c r="S50" s="208">
        <v>700</v>
      </c>
      <c r="T50" s="208">
        <f t="shared" si="40"/>
        <v>700</v>
      </c>
      <c r="U50" s="208">
        <f t="shared" si="41"/>
        <v>0</v>
      </c>
      <c r="V50" s="209">
        <v>0</v>
      </c>
      <c r="W50" s="89" t="s">
        <v>329</v>
      </c>
      <c r="X50" s="147" t="s">
        <v>830</v>
      </c>
      <c r="Y50" s="89">
        <v>2025</v>
      </c>
      <c r="Z50" s="224"/>
      <c r="AA50" s="224"/>
      <c r="AB50" s="224"/>
      <c r="AC50" s="224"/>
      <c r="AD50" s="224"/>
      <c r="AE50" s="224"/>
      <c r="AF50" s="131"/>
      <c r="AG50" s="131"/>
      <c r="AH50" s="131"/>
      <c r="AI50" s="131"/>
      <c r="AJ50" s="131"/>
      <c r="AK50" s="131"/>
      <c r="AL50" s="138"/>
    </row>
    <row r="51" spans="1:38" ht="67.2" outlineLevel="2" x14ac:dyDescent="0.25">
      <c r="A51" s="133">
        <f t="shared" si="39"/>
        <v>35</v>
      </c>
      <c r="B51" s="37" t="s">
        <v>838</v>
      </c>
      <c r="C51" s="37" t="s">
        <v>854</v>
      </c>
      <c r="D51" s="147" t="s">
        <v>656</v>
      </c>
      <c r="E51" s="208">
        <f t="shared" ref="E51" si="42">SUM(F51:J51)</f>
        <v>814.84900000000005</v>
      </c>
      <c r="F51" s="208">
        <v>0</v>
      </c>
      <c r="G51" s="208">
        <v>0</v>
      </c>
      <c r="H51" s="208">
        <v>0</v>
      </c>
      <c r="I51" s="208">
        <v>200</v>
      </c>
      <c r="J51" s="208">
        <f>814.849-200</f>
        <v>614.84900000000005</v>
      </c>
      <c r="K51" s="208">
        <f t="shared" ref="K51" si="43">SUM(L51:P51)</f>
        <v>814.84900000000005</v>
      </c>
      <c r="L51" s="208">
        <f t="shared" ref="L51:O53" si="44">F51</f>
        <v>0</v>
      </c>
      <c r="M51" s="208">
        <f t="shared" si="44"/>
        <v>0</v>
      </c>
      <c r="N51" s="208">
        <f t="shared" si="44"/>
        <v>0</v>
      </c>
      <c r="O51" s="208">
        <f t="shared" si="44"/>
        <v>200</v>
      </c>
      <c r="P51" s="208">
        <f>814.849-200</f>
        <v>614.84900000000005</v>
      </c>
      <c r="Q51" s="208">
        <v>0</v>
      </c>
      <c r="R51" s="208">
        <v>0</v>
      </c>
      <c r="S51" s="208">
        <v>0</v>
      </c>
      <c r="T51" s="208">
        <v>0</v>
      </c>
      <c r="U51" s="208">
        <v>0</v>
      </c>
      <c r="V51" s="208">
        <v>0</v>
      </c>
      <c r="W51" s="89" t="s">
        <v>658</v>
      </c>
      <c r="X51" s="147" t="s">
        <v>830</v>
      </c>
      <c r="Y51" s="173">
        <v>2025</v>
      </c>
      <c r="Z51" s="224"/>
      <c r="AA51" s="224"/>
      <c r="AB51" s="224"/>
      <c r="AC51" s="224"/>
      <c r="AD51" s="224"/>
      <c r="AE51" s="224"/>
      <c r="AF51" s="131"/>
      <c r="AG51" s="131"/>
      <c r="AH51" s="131"/>
      <c r="AI51" s="131"/>
      <c r="AJ51" s="131"/>
      <c r="AK51" s="131"/>
      <c r="AL51" s="138"/>
    </row>
    <row r="52" spans="1:38" s="177" customFormat="1" ht="67.2" outlineLevel="2" x14ac:dyDescent="0.25">
      <c r="A52" s="173">
        <f t="shared" si="39"/>
        <v>36</v>
      </c>
      <c r="B52" s="174" t="s">
        <v>716</v>
      </c>
      <c r="C52" s="174" t="s">
        <v>853</v>
      </c>
      <c r="D52" s="147" t="s">
        <v>656</v>
      </c>
      <c r="E52" s="235">
        <f>SUM(F52:J52)</f>
        <v>500</v>
      </c>
      <c r="F52" s="235">
        <v>0</v>
      </c>
      <c r="G52" s="235">
        <v>0</v>
      </c>
      <c r="H52" s="235">
        <v>500</v>
      </c>
      <c r="I52" s="235">
        <v>0</v>
      </c>
      <c r="J52" s="235">
        <v>0</v>
      </c>
      <c r="K52" s="235">
        <f>SUM(L52:P52)</f>
        <v>500</v>
      </c>
      <c r="L52" s="235">
        <f t="shared" si="44"/>
        <v>0</v>
      </c>
      <c r="M52" s="235">
        <f t="shared" si="44"/>
        <v>0</v>
      </c>
      <c r="N52" s="235">
        <f t="shared" si="44"/>
        <v>500</v>
      </c>
      <c r="O52" s="235">
        <f t="shared" si="44"/>
        <v>0</v>
      </c>
      <c r="P52" s="235">
        <v>0</v>
      </c>
      <c r="Q52" s="235">
        <v>500</v>
      </c>
      <c r="R52" s="235">
        <v>0</v>
      </c>
      <c r="S52" s="235">
        <v>500</v>
      </c>
      <c r="T52" s="235">
        <v>0</v>
      </c>
      <c r="U52" s="235">
        <v>500</v>
      </c>
      <c r="V52" s="235">
        <v>0</v>
      </c>
      <c r="W52" s="147" t="s">
        <v>658</v>
      </c>
      <c r="X52" s="147" t="s">
        <v>830</v>
      </c>
      <c r="Y52" s="173">
        <v>2025</v>
      </c>
      <c r="Z52" s="237"/>
      <c r="AA52" s="237"/>
      <c r="AB52" s="237"/>
      <c r="AC52" s="237"/>
      <c r="AD52" s="237"/>
      <c r="AE52" s="237"/>
      <c r="AF52" s="155"/>
      <c r="AG52" s="155"/>
      <c r="AH52" s="155"/>
      <c r="AI52" s="155"/>
      <c r="AJ52" s="155"/>
      <c r="AK52" s="155"/>
      <c r="AL52" s="256"/>
    </row>
    <row r="53" spans="1:38" s="177" customFormat="1" ht="67.2" outlineLevel="2" x14ac:dyDescent="0.25">
      <c r="A53" s="173">
        <f t="shared" si="39"/>
        <v>37</v>
      </c>
      <c r="B53" s="174" t="s">
        <v>836</v>
      </c>
      <c r="C53" s="174" t="s">
        <v>853</v>
      </c>
      <c r="D53" s="147" t="s">
        <v>656</v>
      </c>
      <c r="E53" s="235">
        <f>SUM(F53:J53)</f>
        <v>610</v>
      </c>
      <c r="F53" s="235">
        <v>0</v>
      </c>
      <c r="G53" s="235">
        <v>0</v>
      </c>
      <c r="H53" s="235">
        <v>471.45100000000002</v>
      </c>
      <c r="I53" s="235">
        <f>610-471.451</f>
        <v>138.54899999999998</v>
      </c>
      <c r="J53" s="235">
        <v>0</v>
      </c>
      <c r="K53" s="235">
        <f>SUM(L53:P53)</f>
        <v>610</v>
      </c>
      <c r="L53" s="235">
        <f t="shared" si="44"/>
        <v>0</v>
      </c>
      <c r="M53" s="235">
        <f t="shared" si="44"/>
        <v>0</v>
      </c>
      <c r="N53" s="235">
        <f t="shared" si="44"/>
        <v>471.45100000000002</v>
      </c>
      <c r="O53" s="235">
        <f t="shared" si="44"/>
        <v>138.54899999999998</v>
      </c>
      <c r="P53" s="235">
        <v>0</v>
      </c>
      <c r="Q53" s="235">
        <v>500</v>
      </c>
      <c r="R53" s="235">
        <v>376.11700000000002</v>
      </c>
      <c r="S53" s="235">
        <v>500</v>
      </c>
      <c r="T53" s="235">
        <v>376.11700000000002</v>
      </c>
      <c r="U53" s="235">
        <f>S53-T53</f>
        <v>123.88299999999998</v>
      </c>
      <c r="V53" s="235">
        <v>0</v>
      </c>
      <c r="W53" s="147" t="s">
        <v>658</v>
      </c>
      <c r="X53" s="147" t="s">
        <v>830</v>
      </c>
      <c r="Y53" s="173">
        <v>2025</v>
      </c>
      <c r="Z53" s="237"/>
      <c r="AA53" s="237"/>
      <c r="AB53" s="237"/>
      <c r="AC53" s="237"/>
      <c r="AD53" s="237"/>
      <c r="AE53" s="237"/>
      <c r="AF53" s="155"/>
      <c r="AG53" s="155"/>
      <c r="AH53" s="155"/>
      <c r="AI53" s="155"/>
      <c r="AJ53" s="155"/>
      <c r="AK53" s="155"/>
      <c r="AL53" s="256"/>
    </row>
    <row r="54" spans="1:38" s="177" customFormat="1" ht="50.4" outlineLevel="2" x14ac:dyDescent="0.25">
      <c r="A54" s="173">
        <f t="shared" si="39"/>
        <v>38</v>
      </c>
      <c r="B54" s="174" t="s">
        <v>385</v>
      </c>
      <c r="C54" s="174" t="s">
        <v>921</v>
      </c>
      <c r="D54" s="147" t="s">
        <v>324</v>
      </c>
      <c r="E54" s="235">
        <f>SUM(F54:I54)</f>
        <v>1150</v>
      </c>
      <c r="F54" s="235">
        <v>0</v>
      </c>
      <c r="G54" s="235">
        <v>0</v>
      </c>
      <c r="H54" s="235">
        <v>1150</v>
      </c>
      <c r="I54" s="235">
        <v>0</v>
      </c>
      <c r="J54" s="235">
        <v>0</v>
      </c>
      <c r="K54" s="235">
        <f>SUM(L54:O54)</f>
        <v>1150</v>
      </c>
      <c r="L54" s="235">
        <v>0</v>
      </c>
      <c r="M54" s="235">
        <v>0</v>
      </c>
      <c r="N54" s="235">
        <v>1150</v>
      </c>
      <c r="O54" s="235">
        <v>0</v>
      </c>
      <c r="P54" s="235">
        <v>0</v>
      </c>
      <c r="Q54" s="235">
        <f>699.997+250</f>
        <v>949.99699999999996</v>
      </c>
      <c r="R54" s="235">
        <v>22.61</v>
      </c>
      <c r="S54" s="235">
        <f>699.997+250</f>
        <v>949.99699999999996</v>
      </c>
      <c r="T54" s="235">
        <v>22.61</v>
      </c>
      <c r="U54" s="235">
        <f>S54-T54</f>
        <v>927.38699999999994</v>
      </c>
      <c r="V54" s="235">
        <v>0</v>
      </c>
      <c r="W54" s="147" t="s">
        <v>329</v>
      </c>
      <c r="X54" s="147" t="s">
        <v>830</v>
      </c>
      <c r="Y54" s="173">
        <v>2025</v>
      </c>
      <c r="Z54" s="237"/>
      <c r="AA54" s="237"/>
      <c r="AB54" s="237"/>
      <c r="AC54" s="237"/>
      <c r="AD54" s="237"/>
      <c r="AE54" s="237"/>
      <c r="AF54" s="155"/>
      <c r="AG54" s="155"/>
      <c r="AH54" s="155"/>
      <c r="AI54" s="155"/>
      <c r="AJ54" s="155"/>
      <c r="AK54" s="155"/>
      <c r="AL54" s="256"/>
    </row>
    <row r="55" spans="1:38" s="177" customFormat="1" ht="50.4" outlineLevel="2" x14ac:dyDescent="0.25">
      <c r="A55" s="173">
        <f>A54+1</f>
        <v>39</v>
      </c>
      <c r="B55" s="174" t="s">
        <v>519</v>
      </c>
      <c r="C55" s="174" t="s">
        <v>517</v>
      </c>
      <c r="D55" s="147" t="s">
        <v>516</v>
      </c>
      <c r="E55" s="235">
        <f>SUM(F55:I55)</f>
        <v>2541</v>
      </c>
      <c r="F55" s="235">
        <v>0</v>
      </c>
      <c r="G55" s="235">
        <v>0</v>
      </c>
      <c r="H55" s="235">
        <v>2541</v>
      </c>
      <c r="I55" s="235">
        <v>0</v>
      </c>
      <c r="J55" s="235">
        <v>0</v>
      </c>
      <c r="K55" s="235">
        <f>SUM(L55:O55)</f>
        <v>2541</v>
      </c>
      <c r="L55" s="235">
        <v>0</v>
      </c>
      <c r="M55" s="235">
        <v>0</v>
      </c>
      <c r="N55" s="235">
        <f>H55</f>
        <v>2541</v>
      </c>
      <c r="O55" s="239">
        <v>0</v>
      </c>
      <c r="P55" s="239">
        <v>0</v>
      </c>
      <c r="Q55" s="239">
        <v>1600</v>
      </c>
      <c r="R55" s="239">
        <v>1600</v>
      </c>
      <c r="S55" s="239">
        <v>0</v>
      </c>
      <c r="T55" s="239">
        <v>0</v>
      </c>
      <c r="U55" s="239">
        <v>0</v>
      </c>
      <c r="V55" s="239">
        <v>0</v>
      </c>
      <c r="W55" s="147" t="s">
        <v>507</v>
      </c>
      <c r="X55" s="147" t="s">
        <v>830</v>
      </c>
      <c r="Y55" s="173">
        <v>2022</v>
      </c>
      <c r="Z55" s="237"/>
      <c r="AA55" s="237"/>
      <c r="AB55" s="237"/>
      <c r="AC55" s="237"/>
      <c r="AD55" s="237"/>
      <c r="AE55" s="237"/>
      <c r="AF55" s="155"/>
      <c r="AG55" s="155"/>
      <c r="AH55" s="155"/>
      <c r="AI55" s="155"/>
      <c r="AJ55" s="155"/>
      <c r="AK55" s="155"/>
      <c r="AL55" s="256"/>
    </row>
    <row r="56" spans="1:38" ht="67.2" outlineLevel="2" x14ac:dyDescent="0.25">
      <c r="A56" s="133">
        <f>A55+1</f>
        <v>40</v>
      </c>
      <c r="B56" s="37" t="s">
        <v>761</v>
      </c>
      <c r="C56" s="37" t="s">
        <v>880</v>
      </c>
      <c r="D56" s="147" t="s">
        <v>414</v>
      </c>
      <c r="E56" s="208">
        <f>SUM(F56:I56)</f>
        <v>607</v>
      </c>
      <c r="F56" s="208">
        <v>0</v>
      </c>
      <c r="G56" s="208">
        <v>0</v>
      </c>
      <c r="H56" s="208">
        <v>500</v>
      </c>
      <c r="I56" s="208">
        <v>107</v>
      </c>
      <c r="J56" s="208">
        <v>0</v>
      </c>
      <c r="K56" s="208">
        <f>SUM(L56:O56)</f>
        <v>607</v>
      </c>
      <c r="L56" s="208">
        <v>0</v>
      </c>
      <c r="M56" s="208">
        <f t="shared" ref="M56:O56" si="45">G56</f>
        <v>0</v>
      </c>
      <c r="N56" s="208">
        <f t="shared" si="45"/>
        <v>500</v>
      </c>
      <c r="O56" s="208">
        <f t="shared" si="45"/>
        <v>107</v>
      </c>
      <c r="P56" s="208">
        <v>0</v>
      </c>
      <c r="Q56" s="208">
        <v>404.88900000000001</v>
      </c>
      <c r="R56" s="208">
        <v>404.88900000000001</v>
      </c>
      <c r="S56" s="208">
        <v>0</v>
      </c>
      <c r="T56" s="208">
        <v>0</v>
      </c>
      <c r="U56" s="208">
        <v>0</v>
      </c>
      <c r="V56" s="208">
        <v>72.298000000000002</v>
      </c>
      <c r="W56" s="89" t="s">
        <v>429</v>
      </c>
      <c r="X56" s="147" t="s">
        <v>830</v>
      </c>
      <c r="Y56" s="133">
        <v>2023</v>
      </c>
      <c r="Z56" s="224"/>
      <c r="AA56" s="224"/>
      <c r="AB56" s="224"/>
      <c r="AC56" s="224"/>
      <c r="AD56" s="224"/>
      <c r="AE56" s="224"/>
      <c r="AF56" s="131"/>
      <c r="AG56" s="131"/>
      <c r="AH56" s="131"/>
      <c r="AI56" s="131"/>
      <c r="AJ56" s="131"/>
      <c r="AK56" s="131"/>
      <c r="AL56" s="138"/>
    </row>
    <row r="57" spans="1:38" ht="100.8" outlineLevel="2" x14ac:dyDescent="0.25">
      <c r="A57" s="133">
        <f t="shared" si="39"/>
        <v>41</v>
      </c>
      <c r="B57" s="37" t="s">
        <v>428</v>
      </c>
      <c r="C57" s="37" t="s">
        <v>882</v>
      </c>
      <c r="D57" s="89" t="s">
        <v>414</v>
      </c>
      <c r="E57" s="208">
        <f>SUM(F57:I57)</f>
        <v>1322.3910000000001</v>
      </c>
      <c r="F57" s="208">
        <v>0</v>
      </c>
      <c r="G57" s="208">
        <v>0</v>
      </c>
      <c r="H57" s="208">
        <v>1322.3910000000001</v>
      </c>
      <c r="I57" s="208">
        <v>0</v>
      </c>
      <c r="J57" s="208">
        <v>0</v>
      </c>
      <c r="K57" s="208">
        <f>SUM(L57:O57)</f>
        <v>1322.3910000000001</v>
      </c>
      <c r="L57" s="208">
        <v>0</v>
      </c>
      <c r="M57" s="208">
        <v>0</v>
      </c>
      <c r="N57" s="208">
        <v>1322.3910000000001</v>
      </c>
      <c r="O57" s="208">
        <v>0</v>
      </c>
      <c r="P57" s="208">
        <v>0</v>
      </c>
      <c r="Q57" s="208">
        <v>360.673</v>
      </c>
      <c r="R57" s="208">
        <v>360.673</v>
      </c>
      <c r="S57" s="208">
        <v>0</v>
      </c>
      <c r="T57" s="208">
        <v>0</v>
      </c>
      <c r="U57" s="208">
        <v>0</v>
      </c>
      <c r="V57" s="208">
        <v>594.17100000000005</v>
      </c>
      <c r="W57" s="89" t="s">
        <v>429</v>
      </c>
      <c r="X57" s="147" t="s">
        <v>830</v>
      </c>
      <c r="Y57" s="133">
        <v>2024</v>
      </c>
      <c r="Z57" s="224"/>
      <c r="AA57" s="224"/>
      <c r="AB57" s="224"/>
      <c r="AC57" s="224"/>
      <c r="AD57" s="224"/>
      <c r="AE57" s="224"/>
      <c r="AF57" s="131"/>
      <c r="AG57" s="131"/>
      <c r="AH57" s="131"/>
      <c r="AI57" s="131"/>
      <c r="AJ57" s="131"/>
      <c r="AK57" s="131"/>
      <c r="AL57" s="138"/>
    </row>
  </sheetData>
  <autoFilter ref="A6:AL57">
    <filterColumn colId="4" showButton="0"/>
    <filterColumn colId="5" hiddenButton="1" showButton="0"/>
    <filterColumn colId="6" showButton="0"/>
    <filterColumn colId="11" hiddenButton="1" showButton="0"/>
  </autoFilter>
  <mergeCells count="31">
    <mergeCell ref="W1:Y1"/>
    <mergeCell ref="A2:W2"/>
    <mergeCell ref="A3:Y3"/>
    <mergeCell ref="H4:Y4"/>
    <mergeCell ref="A6:A7"/>
    <mergeCell ref="B6:B7"/>
    <mergeCell ref="C6:C7"/>
    <mergeCell ref="D6:D7"/>
    <mergeCell ref="E6:J6"/>
    <mergeCell ref="K6:P6"/>
    <mergeCell ref="R6:R7"/>
    <mergeCell ref="S6:S7"/>
    <mergeCell ref="T6:T7"/>
    <mergeCell ref="U6:U7"/>
    <mergeCell ref="V6:V7"/>
    <mergeCell ref="B23:D23"/>
    <mergeCell ref="B41:D41"/>
    <mergeCell ref="B44:D44"/>
    <mergeCell ref="AL6:AL7"/>
    <mergeCell ref="B9:D9"/>
    <mergeCell ref="B10:D10"/>
    <mergeCell ref="B12:D12"/>
    <mergeCell ref="B14:D14"/>
    <mergeCell ref="B22:D22"/>
    <mergeCell ref="W6:W7"/>
    <mergeCell ref="X6:X7"/>
    <mergeCell ref="Y6:Y7"/>
    <mergeCell ref="Z6:Z7"/>
    <mergeCell ref="AF6:AH6"/>
    <mergeCell ref="AI6:AK6"/>
    <mergeCell ref="Q6:Q7"/>
  </mergeCells>
  <printOptions horizontalCentered="1"/>
  <pageMargins left="0.19685039370078741" right="0.19685039370078741" top="0.39370078740157483" bottom="0.39370078740157483" header="0.19685039370078741" footer="0.19685039370078741"/>
  <pageSetup paperSize="9" scale="37" fitToHeight="0" orientation="landscape" r:id="rId1"/>
  <headerFooter>
    <oddFooter>&amp;C&amp;P / &amp;N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outlinePr summaryBelow="0"/>
    <pageSetUpPr fitToPage="1"/>
  </sheetPr>
  <dimension ref="A1:XES219"/>
  <sheetViews>
    <sheetView zoomScale="55" zoomScaleNormal="55" workbookViewId="0">
      <pane ySplit="7" topLeftCell="A104" activePane="bottomLeft" state="frozen"/>
      <selection activeCell="B199" sqref="B199:O199"/>
      <selection pane="bottomLeft" activeCell="A3" sqref="A3:T3"/>
    </sheetView>
  </sheetViews>
  <sheetFormatPr defaultColWidth="8.88671875" defaultRowHeight="15.6" outlineLevelRow="2" x14ac:dyDescent="0.25"/>
  <cols>
    <col min="1" max="1" width="6" style="2" customWidth="1"/>
    <col min="2" max="2" width="49.44140625" style="6" customWidth="1"/>
    <col min="3" max="3" width="25.5546875" style="6" customWidth="1"/>
    <col min="4" max="4" width="17.6640625" style="2" customWidth="1"/>
    <col min="5" max="5" width="17.33203125" style="211" bestFit="1" customWidth="1"/>
    <col min="6" max="6" width="16" style="211" bestFit="1" customWidth="1"/>
    <col min="7" max="7" width="27.109375" style="211" hidden="1" customWidth="1"/>
    <col min="8" max="8" width="15.6640625" style="211" customWidth="1"/>
    <col min="9" max="9" width="17.33203125" style="211" customWidth="1"/>
    <col min="10" max="10" width="16.6640625" style="211" customWidth="1"/>
    <col min="11" max="11" width="15.109375" style="211" bestFit="1" customWidth="1"/>
    <col min="12" max="12" width="17.33203125" style="212" bestFit="1" customWidth="1"/>
    <col min="13" max="13" width="11.5546875" style="212" bestFit="1" customWidth="1"/>
    <col min="14" max="14" width="27.6640625" style="212" hidden="1" customWidth="1"/>
    <col min="15" max="15" width="15.6640625" style="212" customWidth="1"/>
    <col min="16" max="16" width="16.6640625" style="212" customWidth="1"/>
    <col min="17" max="17" width="16.6640625" style="212" bestFit="1" customWidth="1"/>
    <col min="18" max="18" width="15.109375" style="212" bestFit="1" customWidth="1"/>
    <col min="19" max="19" width="15.6640625" style="3" customWidth="1"/>
    <col min="20" max="20" width="15" style="2" customWidth="1"/>
    <col min="21" max="26" width="13.109375" style="2" hidden="1" customWidth="1"/>
    <col min="27" max="27" width="8.33203125" style="2" hidden="1" customWidth="1"/>
    <col min="28" max="32" width="8.33203125" style="1" hidden="1" customWidth="1"/>
    <col min="33" max="33" width="13.6640625" style="2" hidden="1" customWidth="1"/>
    <col min="34" max="34" width="0" style="1" hidden="1" customWidth="1"/>
    <col min="35" max="35" width="14.6640625" style="1" hidden="1" customWidth="1"/>
    <col min="36" max="36" width="6.5546875" style="1" hidden="1" customWidth="1"/>
    <col min="37" max="37" width="12.88671875" style="1" hidden="1" customWidth="1"/>
    <col min="38" max="38" width="13.6640625" style="1" hidden="1" customWidth="1"/>
    <col min="39" max="39" width="13.44140625" style="1" hidden="1" customWidth="1"/>
    <col min="40" max="40" width="12.88671875" style="1" hidden="1" customWidth="1"/>
    <col min="41" max="41" width="14.6640625" style="1" bestFit="1" customWidth="1"/>
    <col min="42" max="42" width="6.5546875" style="1" bestFit="1" customWidth="1"/>
    <col min="43" max="16384" width="8.88671875" style="1"/>
  </cols>
  <sheetData>
    <row r="1" spans="1:42" ht="27" customHeight="1" x14ac:dyDescent="0.3">
      <c r="A1" s="59"/>
      <c r="B1" s="302"/>
      <c r="C1" s="302"/>
      <c r="D1" s="59"/>
      <c r="E1" s="203"/>
      <c r="F1" s="203"/>
      <c r="G1" s="203"/>
      <c r="H1" s="203"/>
      <c r="I1" s="204"/>
      <c r="J1" s="204"/>
      <c r="K1" s="204"/>
      <c r="L1" s="204"/>
      <c r="M1" s="204"/>
      <c r="N1" s="204"/>
      <c r="O1" s="204"/>
      <c r="P1" s="204"/>
      <c r="Q1" s="204"/>
      <c r="R1" s="204"/>
      <c r="S1" s="379" t="s">
        <v>816</v>
      </c>
      <c r="T1" s="379"/>
      <c r="U1" s="118"/>
      <c r="V1" s="118"/>
      <c r="W1" s="118"/>
      <c r="X1" s="118"/>
      <c r="Y1" s="118"/>
      <c r="Z1" s="118"/>
      <c r="AA1" s="118"/>
      <c r="AB1" s="58"/>
      <c r="AC1" s="58"/>
      <c r="AD1" s="58"/>
      <c r="AE1" s="58"/>
      <c r="AF1" s="58"/>
      <c r="AG1" s="59"/>
    </row>
    <row r="2" spans="1:42" ht="22.2" customHeight="1" x14ac:dyDescent="0.3">
      <c r="A2" s="379" t="s">
        <v>951</v>
      </c>
      <c r="B2" s="379"/>
      <c r="C2" s="379"/>
      <c r="D2" s="379"/>
      <c r="E2" s="379"/>
      <c r="F2" s="379"/>
      <c r="G2" s="379"/>
      <c r="H2" s="379"/>
      <c r="I2" s="379"/>
      <c r="J2" s="379"/>
      <c r="K2" s="379"/>
      <c r="L2" s="379"/>
      <c r="M2" s="379"/>
      <c r="N2" s="379"/>
      <c r="O2" s="379"/>
      <c r="P2" s="379"/>
      <c r="Q2" s="379"/>
      <c r="R2" s="379"/>
      <c r="S2" s="379"/>
      <c r="T2" s="118"/>
      <c r="U2" s="118"/>
      <c r="V2" s="118"/>
      <c r="W2" s="118"/>
      <c r="X2" s="118"/>
      <c r="Y2" s="118"/>
      <c r="Z2" s="118"/>
      <c r="AA2" s="118"/>
      <c r="AB2" s="58"/>
      <c r="AC2" s="58"/>
      <c r="AD2" s="58"/>
      <c r="AE2" s="58"/>
      <c r="AF2" s="58"/>
      <c r="AG2" s="59"/>
    </row>
    <row r="3" spans="1:42" ht="22.2" customHeight="1" x14ac:dyDescent="0.3">
      <c r="A3" s="380" t="s">
        <v>979</v>
      </c>
      <c r="B3" s="380"/>
      <c r="C3" s="380"/>
      <c r="D3" s="380"/>
      <c r="E3" s="380"/>
      <c r="F3" s="380"/>
      <c r="G3" s="380"/>
      <c r="H3" s="380"/>
      <c r="I3" s="380"/>
      <c r="J3" s="380"/>
      <c r="K3" s="380"/>
      <c r="L3" s="380"/>
      <c r="M3" s="380"/>
      <c r="N3" s="380"/>
      <c r="O3" s="380"/>
      <c r="P3" s="380"/>
      <c r="Q3" s="380"/>
      <c r="R3" s="380"/>
      <c r="S3" s="380"/>
      <c r="T3" s="380"/>
      <c r="U3" s="109"/>
      <c r="V3" s="109"/>
      <c r="W3" s="109"/>
      <c r="X3" s="109"/>
      <c r="Y3" s="109"/>
      <c r="Z3" s="109"/>
      <c r="AA3" s="109"/>
      <c r="AB3" s="58"/>
      <c r="AC3" s="58"/>
      <c r="AD3" s="58"/>
      <c r="AE3" s="58"/>
      <c r="AF3" s="58"/>
      <c r="AG3" s="109"/>
    </row>
    <row r="4" spans="1:42" ht="16.8" x14ac:dyDescent="0.3">
      <c r="A4" s="115"/>
      <c r="B4" s="348">
        <f>E8+'PL2'!E8+'PL3'!E8</f>
        <v>323523.24706600001</v>
      </c>
      <c r="C4" s="348">
        <f>K8+'PL2'!J8+'PL3'!J8</f>
        <v>17464.849000000002</v>
      </c>
      <c r="D4" s="348">
        <f>H8+'PL2'!G8+'PL3'!G8</f>
        <v>22882.978000000003</v>
      </c>
      <c r="E4" s="348">
        <f>I8+'PL2'!H8+'PL3'!H8</f>
        <v>210940.54206600002</v>
      </c>
      <c r="F4" s="348">
        <f>J8+'PL2'!I8+'PL3'!I8</f>
        <v>72234.877999999997</v>
      </c>
      <c r="G4" s="263"/>
      <c r="H4" s="263"/>
      <c r="I4" s="381"/>
      <c r="J4" s="382"/>
      <c r="K4" s="382"/>
      <c r="L4" s="382"/>
      <c r="M4" s="382"/>
      <c r="N4" s="382"/>
      <c r="O4" s="382"/>
      <c r="P4" s="382"/>
      <c r="Q4" s="382"/>
      <c r="R4" s="382"/>
      <c r="S4" s="382"/>
      <c r="T4" s="382"/>
      <c r="U4" s="115"/>
      <c r="V4" s="115"/>
      <c r="W4" s="115"/>
      <c r="X4" s="115"/>
      <c r="Y4" s="115"/>
      <c r="Z4" s="115"/>
      <c r="AA4" s="115"/>
      <c r="AB4" s="58"/>
      <c r="AC4" s="58"/>
      <c r="AD4" s="58"/>
      <c r="AE4" s="58"/>
      <c r="AF4" s="58"/>
      <c r="AG4" s="59"/>
      <c r="AH4" s="221"/>
    </row>
    <row r="5" spans="1:42" ht="6.75" customHeight="1" x14ac:dyDescent="0.3">
      <c r="A5" s="59"/>
      <c r="B5" s="114"/>
      <c r="C5" s="114"/>
      <c r="D5" s="59"/>
      <c r="E5" s="203"/>
      <c r="F5" s="203"/>
      <c r="G5" s="203"/>
      <c r="H5" s="203"/>
      <c r="I5" s="203"/>
      <c r="J5" s="203"/>
      <c r="K5" s="203"/>
      <c r="L5" s="206"/>
      <c r="M5" s="206"/>
      <c r="N5" s="206"/>
      <c r="O5" s="206"/>
      <c r="P5" s="206"/>
      <c r="Q5" s="206"/>
      <c r="R5" s="206"/>
      <c r="S5" s="112"/>
      <c r="T5" s="59"/>
      <c r="U5" s="59"/>
      <c r="V5" s="59"/>
      <c r="W5" s="59"/>
      <c r="X5" s="59"/>
      <c r="Y5" s="59"/>
      <c r="Z5" s="59"/>
      <c r="AA5" s="111">
        <f t="shared" ref="AA5:AF5" si="0">SUBTOTAL(109,AA185:AA219)</f>
        <v>2999.3879999999999</v>
      </c>
      <c r="AB5" s="111">
        <f t="shared" si="0"/>
        <v>0</v>
      </c>
      <c r="AC5" s="111">
        <f t="shared" si="0"/>
        <v>2999.3879999999999</v>
      </c>
      <c r="AD5" s="111">
        <f t="shared" si="0"/>
        <v>2999.3879999999999</v>
      </c>
      <c r="AE5" s="111">
        <f t="shared" si="0"/>
        <v>0</v>
      </c>
      <c r="AF5" s="111">
        <f t="shared" si="0"/>
        <v>2999.3879999999999</v>
      </c>
      <c r="AG5" s="59"/>
    </row>
    <row r="6" spans="1:42" ht="29.25" customHeight="1" x14ac:dyDescent="0.25">
      <c r="A6" s="352" t="s">
        <v>316</v>
      </c>
      <c r="B6" s="356" t="s">
        <v>315</v>
      </c>
      <c r="C6" s="366" t="s">
        <v>950</v>
      </c>
      <c r="D6" s="383" t="s">
        <v>314</v>
      </c>
      <c r="E6" s="368" t="s">
        <v>313</v>
      </c>
      <c r="F6" s="368"/>
      <c r="G6" s="368"/>
      <c r="H6" s="368"/>
      <c r="I6" s="368"/>
      <c r="J6" s="368"/>
      <c r="K6" s="368"/>
      <c r="L6" s="369" t="s">
        <v>789</v>
      </c>
      <c r="M6" s="369"/>
      <c r="N6" s="369"/>
      <c r="O6" s="369"/>
      <c r="P6" s="369"/>
      <c r="Q6" s="369"/>
      <c r="R6" s="369"/>
      <c r="S6" s="356" t="s">
        <v>734</v>
      </c>
      <c r="T6" s="352" t="s">
        <v>310</v>
      </c>
      <c r="U6" s="357" t="s">
        <v>309</v>
      </c>
      <c r="V6" s="110"/>
      <c r="W6" s="110"/>
      <c r="X6" s="110"/>
      <c r="Y6" s="110"/>
      <c r="Z6" s="110"/>
      <c r="AA6" s="376" t="s">
        <v>308</v>
      </c>
      <c r="AB6" s="377"/>
      <c r="AC6" s="377"/>
      <c r="AD6" s="376" t="s">
        <v>307</v>
      </c>
      <c r="AE6" s="377"/>
      <c r="AF6" s="377"/>
      <c r="AG6" s="378" t="s">
        <v>306</v>
      </c>
    </row>
    <row r="7" spans="1:42" s="40" customFormat="1" ht="84" x14ac:dyDescent="0.3">
      <c r="A7" s="352"/>
      <c r="B7" s="356"/>
      <c r="C7" s="367"/>
      <c r="D7" s="384"/>
      <c r="E7" s="332" t="s">
        <v>302</v>
      </c>
      <c r="F7" s="332" t="s">
        <v>303</v>
      </c>
      <c r="G7" s="333" t="s">
        <v>976</v>
      </c>
      <c r="H7" s="333" t="s">
        <v>301</v>
      </c>
      <c r="I7" s="333" t="s">
        <v>300</v>
      </c>
      <c r="J7" s="333" t="s">
        <v>325</v>
      </c>
      <c r="K7" s="333" t="s">
        <v>469</v>
      </c>
      <c r="L7" s="332" t="s">
        <v>302</v>
      </c>
      <c r="M7" s="332" t="s">
        <v>303</v>
      </c>
      <c r="N7" s="333" t="s">
        <v>976</v>
      </c>
      <c r="O7" s="333" t="s">
        <v>301</v>
      </c>
      <c r="P7" s="333" t="s">
        <v>300</v>
      </c>
      <c r="Q7" s="333" t="s">
        <v>325</v>
      </c>
      <c r="R7" s="333" t="s">
        <v>469</v>
      </c>
      <c r="S7" s="356"/>
      <c r="T7" s="352"/>
      <c r="U7" s="358"/>
      <c r="V7" s="34"/>
      <c r="W7" s="34"/>
      <c r="X7" s="34"/>
      <c r="Y7" s="34"/>
      <c r="Z7" s="34"/>
      <c r="AA7" s="108" t="s">
        <v>302</v>
      </c>
      <c r="AB7" s="107" t="s">
        <v>301</v>
      </c>
      <c r="AC7" s="107" t="s">
        <v>300</v>
      </c>
      <c r="AD7" s="108" t="s">
        <v>302</v>
      </c>
      <c r="AE7" s="107" t="s">
        <v>301</v>
      </c>
      <c r="AF7" s="107" t="s">
        <v>300</v>
      </c>
      <c r="AG7" s="378"/>
    </row>
    <row r="8" spans="1:42" s="340" customFormat="1" ht="26.4" customHeight="1" x14ac:dyDescent="0.3">
      <c r="A8" s="342"/>
      <c r="B8" s="343" t="s">
        <v>299</v>
      </c>
      <c r="C8" s="343"/>
      <c r="D8" s="342"/>
      <c r="E8" s="344">
        <f>E9</f>
        <v>166533.21606599999</v>
      </c>
      <c r="F8" s="344">
        <f t="shared" ref="F8:R8" si="1">F9</f>
        <v>0</v>
      </c>
      <c r="G8" s="345"/>
      <c r="H8" s="344">
        <f t="shared" si="1"/>
        <v>12142.978000000001</v>
      </c>
      <c r="I8" s="344">
        <f t="shared" si="1"/>
        <v>113381.59506600001</v>
      </c>
      <c r="J8" s="344">
        <f t="shared" si="1"/>
        <v>34158.643000000004</v>
      </c>
      <c r="K8" s="344">
        <f t="shared" si="1"/>
        <v>6850</v>
      </c>
      <c r="L8" s="344">
        <f t="shared" si="1"/>
        <v>166533.21606599999</v>
      </c>
      <c r="M8" s="344">
        <f t="shared" si="1"/>
        <v>0</v>
      </c>
      <c r="N8" s="344"/>
      <c r="O8" s="344">
        <f t="shared" si="1"/>
        <v>12142.978000000001</v>
      </c>
      <c r="P8" s="344">
        <f t="shared" si="1"/>
        <v>113381.59506600001</v>
      </c>
      <c r="Q8" s="344">
        <f t="shared" si="1"/>
        <v>34158.643000000004</v>
      </c>
      <c r="R8" s="344">
        <f t="shared" si="1"/>
        <v>6850</v>
      </c>
      <c r="S8" s="346"/>
      <c r="T8" s="347"/>
      <c r="U8" s="335"/>
      <c r="V8" s="336"/>
      <c r="W8" s="336"/>
      <c r="X8" s="336"/>
      <c r="Y8" s="336"/>
      <c r="Z8" s="336"/>
      <c r="AA8" s="337">
        <f>AB8+AC8</f>
        <v>9999.3874059999998</v>
      </c>
      <c r="AB8" s="338">
        <f>SUM(AB10:AB199)</f>
        <v>0</v>
      </c>
      <c r="AC8" s="338">
        <f>SUM(AC10:AC199)</f>
        <v>9999.3874059999998</v>
      </c>
      <c r="AD8" s="337">
        <f>AE8+AF8</f>
        <v>9726.9904060000008</v>
      </c>
      <c r="AE8" s="338">
        <f>SUM(AE10:AE199)</f>
        <v>0</v>
      </c>
      <c r="AF8" s="339">
        <f>SUM(AF10:AF199)</f>
        <v>9726.9904060000008</v>
      </c>
      <c r="AG8" s="173"/>
      <c r="AI8" s="341">
        <f>E8+'PL2'!E8+'PL3'!E8</f>
        <v>323523.24706600001</v>
      </c>
      <c r="AJ8" s="341">
        <f>F8+'PL2'!F8+'PL3'!F8</f>
        <v>0</v>
      </c>
      <c r="AK8" s="341">
        <f>H8+'PL2'!G8+'PL3'!G8</f>
        <v>22882.978000000003</v>
      </c>
      <c r="AL8" s="341">
        <f>I8+'PL2'!H8+'PL3'!H8</f>
        <v>210940.54206600002</v>
      </c>
      <c r="AM8" s="341">
        <f>J8+'PL2'!I8+'PL3'!I8</f>
        <v>72234.877999999997</v>
      </c>
      <c r="AN8" s="341">
        <f>K8+'PL2'!J8+'PL3'!J8</f>
        <v>17464.849000000002</v>
      </c>
      <c r="AO8" s="341"/>
      <c r="AP8" s="341">
        <f>M8+'PL2'!L8+'PL3'!L8</f>
        <v>0</v>
      </c>
    </row>
    <row r="9" spans="1:42" s="40" customFormat="1" ht="26.4" customHeight="1" x14ac:dyDescent="0.3">
      <c r="A9" s="18" t="s">
        <v>768</v>
      </c>
      <c r="B9" s="232" t="s">
        <v>298</v>
      </c>
      <c r="C9" s="232"/>
      <c r="D9" s="331"/>
      <c r="E9" s="209">
        <f>E10+E31+E33+E40+E74+E78</f>
        <v>166533.21606599999</v>
      </c>
      <c r="F9" s="209">
        <f t="shared" ref="F9:R9" si="2">F10+F31+F33+F40+F74+F78</f>
        <v>0</v>
      </c>
      <c r="G9" s="209"/>
      <c r="H9" s="209">
        <f t="shared" si="2"/>
        <v>12142.978000000001</v>
      </c>
      <c r="I9" s="209">
        <f t="shared" si="2"/>
        <v>113381.59506600001</v>
      </c>
      <c r="J9" s="209">
        <f t="shared" si="2"/>
        <v>34158.643000000004</v>
      </c>
      <c r="K9" s="209">
        <f>K10+K31+K33+K40+K74+K78</f>
        <v>6850</v>
      </c>
      <c r="L9" s="209">
        <f t="shared" si="2"/>
        <v>166533.21606599999</v>
      </c>
      <c r="M9" s="209">
        <f t="shared" si="2"/>
        <v>0</v>
      </c>
      <c r="N9" s="209"/>
      <c r="O9" s="209">
        <f t="shared" si="2"/>
        <v>12142.978000000001</v>
      </c>
      <c r="P9" s="209">
        <f t="shared" si="2"/>
        <v>113381.59506600001</v>
      </c>
      <c r="Q9" s="209">
        <f t="shared" si="2"/>
        <v>34158.643000000004</v>
      </c>
      <c r="R9" s="209">
        <f t="shared" si="2"/>
        <v>6850</v>
      </c>
      <c r="S9" s="89"/>
      <c r="T9" s="133"/>
      <c r="U9" s="234"/>
      <c r="V9" s="7"/>
      <c r="W9" s="7"/>
      <c r="X9" s="7"/>
      <c r="Y9" s="7"/>
      <c r="Z9" s="7"/>
      <c r="AA9" s="44">
        <f t="shared" ref="AA9:AF9" si="3">SUBTOTAL(109,AA185:AA215)</f>
        <v>2999.3879999999999</v>
      </c>
      <c r="AB9" s="44">
        <f t="shared" si="3"/>
        <v>0</v>
      </c>
      <c r="AC9" s="44">
        <f t="shared" si="3"/>
        <v>2999.3879999999999</v>
      </c>
      <c r="AD9" s="44">
        <f t="shared" si="3"/>
        <v>2999.3879999999999</v>
      </c>
      <c r="AE9" s="44">
        <f t="shared" si="3"/>
        <v>0</v>
      </c>
      <c r="AF9" s="103">
        <f t="shared" si="3"/>
        <v>2999.3879999999999</v>
      </c>
      <c r="AG9" s="7"/>
    </row>
    <row r="10" spans="1:42" s="40" customFormat="1" ht="82.5" customHeight="1" outlineLevel="1" x14ac:dyDescent="0.3">
      <c r="A10" s="213" t="s">
        <v>726</v>
      </c>
      <c r="B10" s="349" t="s">
        <v>727</v>
      </c>
      <c r="C10" s="350"/>
      <c r="D10" s="351"/>
      <c r="E10" s="214">
        <f>SUM(E11:E30)</f>
        <v>10343.268</v>
      </c>
      <c r="F10" s="214">
        <f t="shared" ref="F10:G10" si="4">SUM(F11:F30)</f>
        <v>0</v>
      </c>
      <c r="G10" s="214">
        <f t="shared" si="4"/>
        <v>9849.3040000000001</v>
      </c>
      <c r="H10" s="214">
        <f t="shared" ref="H10:R10" si="5">SUM(H11:H30)</f>
        <v>0</v>
      </c>
      <c r="I10" s="214">
        <f t="shared" si="5"/>
        <v>9849.3040000000001</v>
      </c>
      <c r="J10" s="214">
        <f t="shared" si="5"/>
        <v>493.96399999999994</v>
      </c>
      <c r="K10" s="214">
        <f t="shared" si="5"/>
        <v>0</v>
      </c>
      <c r="L10" s="214">
        <f t="shared" si="5"/>
        <v>10343.268</v>
      </c>
      <c r="M10" s="214">
        <f t="shared" si="5"/>
        <v>0</v>
      </c>
      <c r="N10" s="214"/>
      <c r="O10" s="214">
        <f t="shared" si="5"/>
        <v>0</v>
      </c>
      <c r="P10" s="214">
        <f t="shared" si="5"/>
        <v>9849.3040000000001</v>
      </c>
      <c r="Q10" s="214">
        <f t="shared" si="5"/>
        <v>493.96399999999994</v>
      </c>
      <c r="R10" s="214">
        <f t="shared" si="5"/>
        <v>0</v>
      </c>
      <c r="S10" s="223"/>
      <c r="T10" s="222"/>
      <c r="U10" s="234"/>
      <c r="V10" s="7"/>
      <c r="W10" s="7"/>
      <c r="X10" s="7"/>
      <c r="Y10" s="7"/>
      <c r="Z10" s="7"/>
      <c r="AA10" s="7"/>
      <c r="AB10" s="46"/>
      <c r="AC10" s="8"/>
      <c r="AD10" s="8"/>
      <c r="AE10" s="8"/>
      <c r="AF10" s="100"/>
      <c r="AG10" s="7"/>
    </row>
    <row r="11" spans="1:42" s="194" customFormat="1" ht="50.4" outlineLevel="2" x14ac:dyDescent="0.25">
      <c r="A11" s="133">
        <v>1</v>
      </c>
      <c r="B11" s="174" t="s">
        <v>552</v>
      </c>
      <c r="C11" s="37" t="s">
        <v>517</v>
      </c>
      <c r="D11" s="147" t="s">
        <v>516</v>
      </c>
      <c r="E11" s="235">
        <f>G11+J11+K11</f>
        <v>657.18</v>
      </c>
      <c r="F11" s="235">
        <v>0</v>
      </c>
      <c r="G11" s="235">
        <f>H11+I11</f>
        <v>640</v>
      </c>
      <c r="H11" s="235">
        <v>0</v>
      </c>
      <c r="I11" s="235">
        <v>640</v>
      </c>
      <c r="J11" s="235">
        <v>17.18</v>
      </c>
      <c r="K11" s="235">
        <v>0</v>
      </c>
      <c r="L11" s="235">
        <f>M11+N11+Q11+R11</f>
        <v>657.18</v>
      </c>
      <c r="M11" s="235">
        <v>0</v>
      </c>
      <c r="N11" s="235">
        <f>O11+P11</f>
        <v>640</v>
      </c>
      <c r="O11" s="235">
        <v>0</v>
      </c>
      <c r="P11" s="235">
        <f>I11</f>
        <v>640</v>
      </c>
      <c r="Q11" s="235">
        <f>J11</f>
        <v>17.18</v>
      </c>
      <c r="R11" s="236">
        <v>0</v>
      </c>
      <c r="S11" s="147" t="s">
        <v>507</v>
      </c>
      <c r="T11" s="173">
        <v>2021</v>
      </c>
      <c r="U11" s="237"/>
      <c r="V11" s="199"/>
      <c r="W11" s="199"/>
      <c r="X11" s="199"/>
      <c r="Y11" s="199"/>
      <c r="Z11" s="199"/>
      <c r="AA11" s="200"/>
      <c r="AB11" s="200"/>
      <c r="AC11" s="200"/>
      <c r="AD11" s="200"/>
      <c r="AE11" s="200"/>
      <c r="AF11" s="200"/>
      <c r="AG11" s="193"/>
    </row>
    <row r="12" spans="1:42" s="194" customFormat="1" ht="67.2" outlineLevel="2" x14ac:dyDescent="0.25">
      <c r="A12" s="133">
        <v>2</v>
      </c>
      <c r="B12" s="174" t="s">
        <v>736</v>
      </c>
      <c r="C12" s="37" t="s">
        <v>877</v>
      </c>
      <c r="D12" s="147" t="s">
        <v>977</v>
      </c>
      <c r="E12" s="235">
        <f t="shared" ref="E12:E32" si="6">G12+J12+K12</f>
        <v>1372.8</v>
      </c>
      <c r="F12" s="235">
        <v>0</v>
      </c>
      <c r="G12" s="235">
        <f t="shared" ref="G12:G32" si="7">H12+I12</f>
        <v>1372.8</v>
      </c>
      <c r="H12" s="235">
        <v>0</v>
      </c>
      <c r="I12" s="235">
        <v>1372.8</v>
      </c>
      <c r="J12" s="235">
        <v>0</v>
      </c>
      <c r="K12" s="235">
        <v>0</v>
      </c>
      <c r="L12" s="235">
        <f t="shared" ref="L12:L30" si="8">M12+N12+Q12+R12</f>
        <v>1372.8</v>
      </c>
      <c r="M12" s="235">
        <v>0</v>
      </c>
      <c r="N12" s="235">
        <f t="shared" ref="N12:N30" si="9">O12+P12</f>
        <v>1372.8</v>
      </c>
      <c r="O12" s="235">
        <f>H12</f>
        <v>0</v>
      </c>
      <c r="P12" s="235">
        <f>I12</f>
        <v>1372.8</v>
      </c>
      <c r="Q12" s="235">
        <f>J12</f>
        <v>0</v>
      </c>
      <c r="R12" s="236">
        <f>K12</f>
        <v>0</v>
      </c>
      <c r="S12" s="147" t="s">
        <v>429</v>
      </c>
      <c r="T12" s="173">
        <v>2021</v>
      </c>
      <c r="U12" s="237"/>
      <c r="V12" s="199"/>
      <c r="W12" s="199"/>
      <c r="X12" s="199"/>
      <c r="Y12" s="199"/>
      <c r="Z12" s="199"/>
      <c r="AA12" s="200"/>
      <c r="AB12" s="200"/>
      <c r="AC12" s="200"/>
      <c r="AD12" s="200"/>
      <c r="AE12" s="200"/>
      <c r="AF12" s="200"/>
      <c r="AG12" s="193"/>
    </row>
    <row r="13" spans="1:42" s="194" customFormat="1" ht="67.2" outlineLevel="2" x14ac:dyDescent="0.25">
      <c r="A13" s="133">
        <v>3</v>
      </c>
      <c r="B13" s="174" t="s">
        <v>473</v>
      </c>
      <c r="C13" s="37" t="s">
        <v>866</v>
      </c>
      <c r="D13" s="147" t="s">
        <v>977</v>
      </c>
      <c r="E13" s="235">
        <f t="shared" si="6"/>
        <v>600</v>
      </c>
      <c r="F13" s="235">
        <v>0</v>
      </c>
      <c r="G13" s="235">
        <f t="shared" si="7"/>
        <v>600</v>
      </c>
      <c r="H13" s="235">
        <v>0</v>
      </c>
      <c r="I13" s="235">
        <v>600</v>
      </c>
      <c r="J13" s="235">
        <v>0</v>
      </c>
      <c r="K13" s="235">
        <v>0</v>
      </c>
      <c r="L13" s="235">
        <f t="shared" si="8"/>
        <v>600</v>
      </c>
      <c r="M13" s="235">
        <v>0</v>
      </c>
      <c r="N13" s="235">
        <f t="shared" si="9"/>
        <v>600</v>
      </c>
      <c r="O13" s="235">
        <v>0</v>
      </c>
      <c r="P13" s="235">
        <v>600</v>
      </c>
      <c r="Q13" s="235">
        <v>0</v>
      </c>
      <c r="R13" s="236">
        <v>0</v>
      </c>
      <c r="S13" s="147" t="s">
        <v>429</v>
      </c>
      <c r="T13" s="173">
        <v>2021</v>
      </c>
      <c r="U13" s="237"/>
      <c r="V13" s="199"/>
      <c r="W13" s="199"/>
      <c r="X13" s="199"/>
      <c r="Y13" s="199"/>
      <c r="Z13" s="199"/>
      <c r="AA13" s="200"/>
      <c r="AB13" s="200"/>
      <c r="AC13" s="200"/>
      <c r="AD13" s="200"/>
      <c r="AE13" s="200"/>
      <c r="AF13" s="200"/>
      <c r="AG13" s="193"/>
    </row>
    <row r="14" spans="1:42" s="194" customFormat="1" ht="67.2" outlineLevel="2" x14ac:dyDescent="0.25">
      <c r="A14" s="133">
        <v>4</v>
      </c>
      <c r="B14" s="174" t="s">
        <v>474</v>
      </c>
      <c r="C14" s="37" t="s">
        <v>866</v>
      </c>
      <c r="D14" s="147" t="s">
        <v>977</v>
      </c>
      <c r="E14" s="235">
        <f t="shared" si="6"/>
        <v>600</v>
      </c>
      <c r="F14" s="235">
        <v>0</v>
      </c>
      <c r="G14" s="235">
        <f t="shared" si="7"/>
        <v>600</v>
      </c>
      <c r="H14" s="235">
        <v>0</v>
      </c>
      <c r="I14" s="235">
        <v>600</v>
      </c>
      <c r="J14" s="235">
        <v>0</v>
      </c>
      <c r="K14" s="235">
        <v>0</v>
      </c>
      <c r="L14" s="235">
        <f t="shared" si="8"/>
        <v>600</v>
      </c>
      <c r="M14" s="235">
        <v>0</v>
      </c>
      <c r="N14" s="235">
        <f t="shared" si="9"/>
        <v>600</v>
      </c>
      <c r="O14" s="235">
        <v>0</v>
      </c>
      <c r="P14" s="235">
        <v>600</v>
      </c>
      <c r="Q14" s="235">
        <v>0</v>
      </c>
      <c r="R14" s="236">
        <v>0</v>
      </c>
      <c r="S14" s="147" t="s">
        <v>429</v>
      </c>
      <c r="T14" s="173">
        <v>2021</v>
      </c>
      <c r="U14" s="237"/>
      <c r="V14" s="199"/>
      <c r="W14" s="199"/>
      <c r="X14" s="199"/>
      <c r="Y14" s="199"/>
      <c r="Z14" s="199"/>
      <c r="AA14" s="200"/>
      <c r="AB14" s="200"/>
      <c r="AC14" s="200"/>
      <c r="AD14" s="200"/>
      <c r="AE14" s="200"/>
      <c r="AF14" s="200"/>
      <c r="AG14" s="193"/>
    </row>
    <row r="15" spans="1:42" s="194" customFormat="1" ht="50.4" outlineLevel="2" x14ac:dyDescent="0.25">
      <c r="A15" s="133">
        <v>5</v>
      </c>
      <c r="B15" s="174" t="s">
        <v>525</v>
      </c>
      <c r="C15" s="37" t="s">
        <v>517</v>
      </c>
      <c r="D15" s="147" t="s">
        <v>516</v>
      </c>
      <c r="E15" s="235">
        <f t="shared" si="6"/>
        <v>323</v>
      </c>
      <c r="F15" s="255">
        <v>0</v>
      </c>
      <c r="G15" s="235">
        <f t="shared" si="7"/>
        <v>323</v>
      </c>
      <c r="H15" s="255">
        <v>0</v>
      </c>
      <c r="I15" s="255">
        <v>323</v>
      </c>
      <c r="J15" s="255">
        <v>0</v>
      </c>
      <c r="K15" s="255">
        <v>0</v>
      </c>
      <c r="L15" s="235">
        <f t="shared" si="8"/>
        <v>323</v>
      </c>
      <c r="M15" s="235">
        <v>0</v>
      </c>
      <c r="N15" s="235">
        <f t="shared" si="9"/>
        <v>323</v>
      </c>
      <c r="O15" s="255">
        <f>H15</f>
        <v>0</v>
      </c>
      <c r="P15" s="255">
        <v>323</v>
      </c>
      <c r="Q15" s="255">
        <f>J15</f>
        <v>0</v>
      </c>
      <c r="R15" s="262">
        <f>K15</f>
        <v>0</v>
      </c>
      <c r="S15" s="147" t="s">
        <v>507</v>
      </c>
      <c r="T15" s="173">
        <v>2022</v>
      </c>
      <c r="U15" s="237"/>
      <c r="V15" s="237"/>
      <c r="W15" s="237"/>
      <c r="X15" s="237"/>
      <c r="Y15" s="237"/>
      <c r="Z15" s="237"/>
      <c r="AA15" s="155"/>
      <c r="AB15" s="155"/>
      <c r="AC15" s="155"/>
      <c r="AD15" s="155"/>
      <c r="AE15" s="155"/>
      <c r="AF15" s="155"/>
      <c r="AG15" s="256"/>
    </row>
    <row r="16" spans="1:42" s="194" customFormat="1" ht="50.4" outlineLevel="2" x14ac:dyDescent="0.25">
      <c r="A16" s="133">
        <v>6</v>
      </c>
      <c r="B16" s="174" t="s">
        <v>501</v>
      </c>
      <c r="C16" s="37" t="s">
        <v>870</v>
      </c>
      <c r="D16" s="147" t="s">
        <v>516</v>
      </c>
      <c r="E16" s="235">
        <f t="shared" si="6"/>
        <v>655.80799999999999</v>
      </c>
      <c r="F16" s="235">
        <v>0</v>
      </c>
      <c r="G16" s="235">
        <f t="shared" si="7"/>
        <v>655.80799999999999</v>
      </c>
      <c r="H16" s="235">
        <v>0</v>
      </c>
      <c r="I16" s="235">
        <v>655.80799999999999</v>
      </c>
      <c r="J16" s="235">
        <v>0</v>
      </c>
      <c r="K16" s="235">
        <v>0</v>
      </c>
      <c r="L16" s="235">
        <f t="shared" si="8"/>
        <v>655.80799999999999</v>
      </c>
      <c r="M16" s="235">
        <v>0</v>
      </c>
      <c r="N16" s="235">
        <f t="shared" si="9"/>
        <v>655.80799999999999</v>
      </c>
      <c r="O16" s="235">
        <v>0</v>
      </c>
      <c r="P16" s="235">
        <f t="shared" ref="P16:Q20" si="10">I16</f>
        <v>655.80799999999999</v>
      </c>
      <c r="Q16" s="235">
        <f t="shared" si="10"/>
        <v>0</v>
      </c>
      <c r="R16" s="236">
        <v>0</v>
      </c>
      <c r="S16" s="147" t="s">
        <v>507</v>
      </c>
      <c r="T16" s="173">
        <v>2022</v>
      </c>
      <c r="U16" s="237"/>
      <c r="V16" s="199"/>
      <c r="W16" s="199"/>
      <c r="X16" s="199"/>
      <c r="Y16" s="199"/>
      <c r="Z16" s="199"/>
      <c r="AA16" s="200"/>
      <c r="AB16" s="200"/>
      <c r="AC16" s="200"/>
      <c r="AD16" s="200"/>
      <c r="AE16" s="200"/>
      <c r="AF16" s="200"/>
      <c r="AG16" s="193"/>
    </row>
    <row r="17" spans="1:34" s="194" customFormat="1" ht="50.4" outlineLevel="2" x14ac:dyDescent="0.25">
      <c r="A17" s="133">
        <v>7</v>
      </c>
      <c r="B17" s="174" t="s">
        <v>524</v>
      </c>
      <c r="C17" s="37" t="s">
        <v>517</v>
      </c>
      <c r="D17" s="147" t="s">
        <v>516</v>
      </c>
      <c r="E17" s="235">
        <f t="shared" si="6"/>
        <v>230</v>
      </c>
      <c r="F17" s="235">
        <v>0</v>
      </c>
      <c r="G17" s="235">
        <f t="shared" si="7"/>
        <v>230</v>
      </c>
      <c r="H17" s="235">
        <v>0</v>
      </c>
      <c r="I17" s="235">
        <v>230</v>
      </c>
      <c r="J17" s="235">
        <v>0</v>
      </c>
      <c r="K17" s="235">
        <v>0</v>
      </c>
      <c r="L17" s="235">
        <f t="shared" si="8"/>
        <v>230</v>
      </c>
      <c r="M17" s="235">
        <v>0</v>
      </c>
      <c r="N17" s="235">
        <f t="shared" si="9"/>
        <v>230</v>
      </c>
      <c r="O17" s="235">
        <v>0</v>
      </c>
      <c r="P17" s="235">
        <f t="shared" si="10"/>
        <v>230</v>
      </c>
      <c r="Q17" s="235">
        <f t="shared" si="10"/>
        <v>0</v>
      </c>
      <c r="R17" s="236">
        <v>0</v>
      </c>
      <c r="S17" s="147" t="s">
        <v>507</v>
      </c>
      <c r="T17" s="173">
        <v>2022</v>
      </c>
      <c r="U17" s="237"/>
      <c r="V17" s="199"/>
      <c r="W17" s="199"/>
      <c r="X17" s="199"/>
      <c r="Y17" s="199"/>
      <c r="Z17" s="199"/>
      <c r="AA17" s="200"/>
      <c r="AB17" s="200"/>
      <c r="AC17" s="200"/>
      <c r="AD17" s="200"/>
      <c r="AE17" s="200"/>
      <c r="AF17" s="200"/>
      <c r="AG17" s="193"/>
    </row>
    <row r="18" spans="1:34" s="194" customFormat="1" ht="50.4" outlineLevel="2" x14ac:dyDescent="0.25">
      <c r="A18" s="133">
        <v>8</v>
      </c>
      <c r="B18" s="174" t="s">
        <v>526</v>
      </c>
      <c r="C18" s="37" t="s">
        <v>517</v>
      </c>
      <c r="D18" s="147" t="s">
        <v>516</v>
      </c>
      <c r="E18" s="235">
        <f t="shared" si="6"/>
        <v>270</v>
      </c>
      <c r="F18" s="235">
        <v>0</v>
      </c>
      <c r="G18" s="235">
        <f t="shared" si="7"/>
        <v>270</v>
      </c>
      <c r="H18" s="235">
        <v>0</v>
      </c>
      <c r="I18" s="235">
        <v>270</v>
      </c>
      <c r="J18" s="235">
        <v>0</v>
      </c>
      <c r="K18" s="235">
        <v>0</v>
      </c>
      <c r="L18" s="235">
        <f t="shared" si="8"/>
        <v>270</v>
      </c>
      <c r="M18" s="235">
        <v>0</v>
      </c>
      <c r="N18" s="235">
        <f t="shared" si="9"/>
        <v>270</v>
      </c>
      <c r="O18" s="235">
        <v>0</v>
      </c>
      <c r="P18" s="235">
        <f t="shared" si="10"/>
        <v>270</v>
      </c>
      <c r="Q18" s="235">
        <f t="shared" si="10"/>
        <v>0</v>
      </c>
      <c r="R18" s="236">
        <v>0</v>
      </c>
      <c r="S18" s="147" t="s">
        <v>507</v>
      </c>
      <c r="T18" s="173">
        <v>2022</v>
      </c>
      <c r="U18" s="237"/>
      <c r="V18" s="199"/>
      <c r="W18" s="199"/>
      <c r="X18" s="199"/>
      <c r="Y18" s="199"/>
      <c r="Z18" s="199"/>
      <c r="AA18" s="200"/>
      <c r="AB18" s="200"/>
      <c r="AC18" s="200"/>
      <c r="AD18" s="200"/>
      <c r="AE18" s="200"/>
      <c r="AF18" s="200"/>
      <c r="AG18" s="193"/>
    </row>
    <row r="19" spans="1:34" s="194" customFormat="1" ht="67.2" outlineLevel="2" x14ac:dyDescent="0.25">
      <c r="A19" s="133">
        <v>9</v>
      </c>
      <c r="B19" s="174" t="s">
        <v>668</v>
      </c>
      <c r="C19" s="174" t="s">
        <v>843</v>
      </c>
      <c r="D19" s="147" t="s">
        <v>656</v>
      </c>
      <c r="E19" s="235">
        <f t="shared" si="6"/>
        <v>957.9</v>
      </c>
      <c r="F19" s="235">
        <v>0</v>
      </c>
      <c r="G19" s="235">
        <f t="shared" si="7"/>
        <v>957.9</v>
      </c>
      <c r="H19" s="235">
        <v>0</v>
      </c>
      <c r="I19" s="235">
        <v>957.9</v>
      </c>
      <c r="J19" s="235">
        <v>0</v>
      </c>
      <c r="K19" s="235">
        <v>0</v>
      </c>
      <c r="L19" s="235">
        <f t="shared" si="8"/>
        <v>957.9</v>
      </c>
      <c r="M19" s="235">
        <v>0</v>
      </c>
      <c r="N19" s="235">
        <f t="shared" si="9"/>
        <v>957.9</v>
      </c>
      <c r="O19" s="235">
        <f t="shared" ref="O19:O20" si="11">H19</f>
        <v>0</v>
      </c>
      <c r="P19" s="235">
        <f t="shared" si="10"/>
        <v>957.9</v>
      </c>
      <c r="Q19" s="235">
        <f t="shared" si="10"/>
        <v>0</v>
      </c>
      <c r="R19" s="236">
        <f>K19</f>
        <v>0</v>
      </c>
      <c r="S19" s="147" t="s">
        <v>658</v>
      </c>
      <c r="T19" s="173">
        <v>2023</v>
      </c>
      <c r="U19" s="237"/>
      <c r="V19" s="199"/>
      <c r="W19" s="199"/>
      <c r="X19" s="199"/>
      <c r="Y19" s="199"/>
      <c r="Z19" s="199"/>
      <c r="AA19" s="200"/>
      <c r="AB19" s="200"/>
      <c r="AC19" s="200"/>
      <c r="AD19" s="200"/>
      <c r="AE19" s="200"/>
      <c r="AF19" s="200"/>
      <c r="AG19" s="193"/>
    </row>
    <row r="20" spans="1:34" s="194" customFormat="1" ht="67.2" outlineLevel="2" x14ac:dyDescent="0.25">
      <c r="A20" s="133">
        <v>10</v>
      </c>
      <c r="B20" s="174" t="s">
        <v>667</v>
      </c>
      <c r="C20" s="174" t="s">
        <v>843</v>
      </c>
      <c r="D20" s="147" t="s">
        <v>656</v>
      </c>
      <c r="E20" s="235">
        <f t="shared" si="6"/>
        <v>414.45</v>
      </c>
      <c r="F20" s="235">
        <v>0</v>
      </c>
      <c r="G20" s="235">
        <f t="shared" si="7"/>
        <v>414.45</v>
      </c>
      <c r="H20" s="235">
        <v>0</v>
      </c>
      <c r="I20" s="235">
        <v>414.45</v>
      </c>
      <c r="J20" s="235">
        <v>0</v>
      </c>
      <c r="K20" s="235">
        <v>0</v>
      </c>
      <c r="L20" s="235">
        <f t="shared" si="8"/>
        <v>414.45</v>
      </c>
      <c r="M20" s="235">
        <v>0</v>
      </c>
      <c r="N20" s="235">
        <f t="shared" si="9"/>
        <v>414.45</v>
      </c>
      <c r="O20" s="235">
        <f t="shared" si="11"/>
        <v>0</v>
      </c>
      <c r="P20" s="235">
        <f t="shared" si="10"/>
        <v>414.45</v>
      </c>
      <c r="Q20" s="235">
        <f t="shared" si="10"/>
        <v>0</v>
      </c>
      <c r="R20" s="236">
        <f>K20</f>
        <v>0</v>
      </c>
      <c r="S20" s="147" t="s">
        <v>658</v>
      </c>
      <c r="T20" s="173">
        <v>2023</v>
      </c>
      <c r="U20" s="237"/>
      <c r="V20" s="199"/>
      <c r="W20" s="199"/>
      <c r="X20" s="199"/>
      <c r="Y20" s="199"/>
      <c r="Z20" s="199"/>
      <c r="AA20" s="200"/>
      <c r="AB20" s="200"/>
      <c r="AC20" s="200"/>
      <c r="AD20" s="200"/>
      <c r="AE20" s="200"/>
      <c r="AF20" s="200"/>
      <c r="AG20" s="193"/>
    </row>
    <row r="21" spans="1:34" s="194" customFormat="1" ht="50.4" outlineLevel="2" x14ac:dyDescent="0.25">
      <c r="A21" s="133">
        <v>11</v>
      </c>
      <c r="B21" s="174" t="s">
        <v>372</v>
      </c>
      <c r="C21" s="134" t="s">
        <v>899</v>
      </c>
      <c r="D21" s="147" t="s">
        <v>732</v>
      </c>
      <c r="E21" s="235">
        <f t="shared" si="6"/>
        <v>101.96299999999999</v>
      </c>
      <c r="F21" s="235">
        <v>0</v>
      </c>
      <c r="G21" s="235">
        <f t="shared" si="7"/>
        <v>0</v>
      </c>
      <c r="H21" s="235">
        <v>0</v>
      </c>
      <c r="I21" s="235">
        <v>0</v>
      </c>
      <c r="J21" s="235">
        <v>101.96299999999999</v>
      </c>
      <c r="K21" s="235">
        <v>0</v>
      </c>
      <c r="L21" s="235">
        <f t="shared" si="8"/>
        <v>101.96299999999999</v>
      </c>
      <c r="M21" s="235">
        <v>0</v>
      </c>
      <c r="N21" s="235">
        <f t="shared" si="9"/>
        <v>0</v>
      </c>
      <c r="O21" s="235">
        <v>0</v>
      </c>
      <c r="P21" s="235">
        <f>I21</f>
        <v>0</v>
      </c>
      <c r="Q21" s="235">
        <v>101.96299999999999</v>
      </c>
      <c r="R21" s="236">
        <v>0</v>
      </c>
      <c r="S21" s="147" t="s">
        <v>329</v>
      </c>
      <c r="T21" s="173">
        <v>2024</v>
      </c>
      <c r="U21" s="237"/>
      <c r="V21" s="199"/>
      <c r="W21" s="199"/>
      <c r="X21" s="199"/>
      <c r="Y21" s="199"/>
      <c r="Z21" s="199"/>
      <c r="AA21" s="200"/>
      <c r="AB21" s="200"/>
      <c r="AC21" s="200"/>
      <c r="AD21" s="200"/>
      <c r="AE21" s="200"/>
      <c r="AF21" s="200"/>
      <c r="AG21" s="193"/>
    </row>
    <row r="22" spans="1:34" s="194" customFormat="1" ht="50.4" outlineLevel="2" x14ac:dyDescent="0.25">
      <c r="A22" s="133">
        <v>12</v>
      </c>
      <c r="B22" s="174" t="s">
        <v>373</v>
      </c>
      <c r="C22" s="134" t="s">
        <v>899</v>
      </c>
      <c r="D22" s="147" t="s">
        <v>732</v>
      </c>
      <c r="E22" s="235">
        <f t="shared" si="6"/>
        <v>271.22899999999998</v>
      </c>
      <c r="F22" s="235">
        <v>0</v>
      </c>
      <c r="G22" s="235">
        <f t="shared" si="7"/>
        <v>0</v>
      </c>
      <c r="H22" s="235">
        <v>0</v>
      </c>
      <c r="I22" s="235">
        <v>0</v>
      </c>
      <c r="J22" s="235">
        <v>271.22899999999998</v>
      </c>
      <c r="K22" s="235">
        <v>0</v>
      </c>
      <c r="L22" s="235">
        <f t="shared" si="8"/>
        <v>271.22899999999998</v>
      </c>
      <c r="M22" s="235">
        <v>0</v>
      </c>
      <c r="N22" s="235">
        <f t="shared" si="9"/>
        <v>0</v>
      </c>
      <c r="O22" s="235">
        <v>0</v>
      </c>
      <c r="P22" s="235">
        <f>I22</f>
        <v>0</v>
      </c>
      <c r="Q22" s="235">
        <v>271.22899999999998</v>
      </c>
      <c r="R22" s="236">
        <v>0</v>
      </c>
      <c r="S22" s="147" t="s">
        <v>329</v>
      </c>
      <c r="T22" s="173">
        <v>2024</v>
      </c>
      <c r="U22" s="237"/>
      <c r="V22" s="199"/>
      <c r="W22" s="199"/>
      <c r="X22" s="199"/>
      <c r="Y22" s="199"/>
      <c r="Z22" s="199"/>
      <c r="AA22" s="200"/>
      <c r="AB22" s="200"/>
      <c r="AC22" s="200"/>
      <c r="AD22" s="200"/>
      <c r="AE22" s="200"/>
      <c r="AF22" s="200"/>
      <c r="AG22" s="193"/>
    </row>
    <row r="23" spans="1:34" s="194" customFormat="1" ht="50.4" outlineLevel="2" x14ac:dyDescent="0.25">
      <c r="A23" s="133">
        <v>13</v>
      </c>
      <c r="B23" s="174" t="s">
        <v>374</v>
      </c>
      <c r="C23" s="134" t="s">
        <v>899</v>
      </c>
      <c r="D23" s="147" t="s">
        <v>732</v>
      </c>
      <c r="E23" s="235">
        <f t="shared" si="6"/>
        <v>103.592</v>
      </c>
      <c r="F23" s="235">
        <v>0</v>
      </c>
      <c r="G23" s="235">
        <f t="shared" si="7"/>
        <v>0</v>
      </c>
      <c r="H23" s="235">
        <v>0</v>
      </c>
      <c r="I23" s="235">
        <v>0</v>
      </c>
      <c r="J23" s="235">
        <v>103.592</v>
      </c>
      <c r="K23" s="235">
        <v>0</v>
      </c>
      <c r="L23" s="235">
        <f t="shared" si="8"/>
        <v>103.592</v>
      </c>
      <c r="M23" s="235">
        <v>0</v>
      </c>
      <c r="N23" s="235">
        <f t="shared" si="9"/>
        <v>0</v>
      </c>
      <c r="O23" s="235">
        <v>0</v>
      </c>
      <c r="P23" s="235">
        <f>I23</f>
        <v>0</v>
      </c>
      <c r="Q23" s="235">
        <v>103.592</v>
      </c>
      <c r="R23" s="236">
        <v>0</v>
      </c>
      <c r="S23" s="147" t="s">
        <v>329</v>
      </c>
      <c r="T23" s="173">
        <v>2024</v>
      </c>
      <c r="U23" s="237"/>
      <c r="V23" s="199"/>
      <c r="W23" s="199"/>
      <c r="X23" s="199"/>
      <c r="Y23" s="199"/>
      <c r="Z23" s="199"/>
      <c r="AA23" s="200">
        <f>AB23+AC23</f>
        <v>6999.9994059999999</v>
      </c>
      <c r="AB23" s="200"/>
      <c r="AC23" s="200">
        <v>6999.9994059999999</v>
      </c>
      <c r="AD23" s="200">
        <f>AE23+AF23</f>
        <v>6727.602406</v>
      </c>
      <c r="AE23" s="200"/>
      <c r="AF23" s="200">
        <v>6727.602406</v>
      </c>
      <c r="AG23" s="193"/>
    </row>
    <row r="24" spans="1:34" s="194" customFormat="1" ht="67.2" outlineLevel="2" x14ac:dyDescent="0.25">
      <c r="A24" s="133">
        <v>14</v>
      </c>
      <c r="B24" s="174" t="s">
        <v>441</v>
      </c>
      <c r="C24" s="37" t="s">
        <v>884</v>
      </c>
      <c r="D24" s="147" t="s">
        <v>977</v>
      </c>
      <c r="E24" s="235">
        <f t="shared" si="6"/>
        <v>357</v>
      </c>
      <c r="F24" s="235">
        <v>0</v>
      </c>
      <c r="G24" s="235">
        <f t="shared" si="7"/>
        <v>357</v>
      </c>
      <c r="H24" s="235">
        <v>0</v>
      </c>
      <c r="I24" s="235">
        <v>357</v>
      </c>
      <c r="J24" s="235">
        <v>0</v>
      </c>
      <c r="K24" s="235">
        <v>0</v>
      </c>
      <c r="L24" s="235">
        <f t="shared" si="8"/>
        <v>357</v>
      </c>
      <c r="M24" s="235">
        <v>0</v>
      </c>
      <c r="N24" s="235">
        <f t="shared" si="9"/>
        <v>357</v>
      </c>
      <c r="O24" s="235">
        <f>H24</f>
        <v>0</v>
      </c>
      <c r="P24" s="235">
        <f>I24</f>
        <v>357</v>
      </c>
      <c r="Q24" s="235">
        <f>J24</f>
        <v>0</v>
      </c>
      <c r="R24" s="236">
        <v>0</v>
      </c>
      <c r="S24" s="147" t="s">
        <v>429</v>
      </c>
      <c r="T24" s="173">
        <v>2024</v>
      </c>
      <c r="U24" s="237"/>
      <c r="V24" s="199"/>
      <c r="W24" s="199"/>
      <c r="X24" s="199"/>
      <c r="Y24" s="199"/>
      <c r="Z24" s="199"/>
      <c r="AA24" s="200"/>
      <c r="AB24" s="200"/>
      <c r="AC24" s="200"/>
      <c r="AD24" s="200"/>
      <c r="AE24" s="200"/>
      <c r="AF24" s="200"/>
      <c r="AG24" s="193"/>
    </row>
    <row r="25" spans="1:34" s="194" customFormat="1" ht="50.4" outlineLevel="2" x14ac:dyDescent="0.25">
      <c r="A25" s="133">
        <v>15</v>
      </c>
      <c r="B25" s="174" t="s">
        <v>750</v>
      </c>
      <c r="C25" s="174" t="s">
        <v>539</v>
      </c>
      <c r="D25" s="147" t="s">
        <v>516</v>
      </c>
      <c r="E25" s="235">
        <f t="shared" si="6"/>
        <v>770.16</v>
      </c>
      <c r="F25" s="235">
        <v>0</v>
      </c>
      <c r="G25" s="235">
        <f t="shared" si="7"/>
        <v>770.16</v>
      </c>
      <c r="H25" s="235">
        <v>0</v>
      </c>
      <c r="I25" s="235">
        <v>770.16</v>
      </c>
      <c r="J25" s="235">
        <v>0</v>
      </c>
      <c r="K25" s="235">
        <v>0</v>
      </c>
      <c r="L25" s="235">
        <f t="shared" si="8"/>
        <v>770.16</v>
      </c>
      <c r="M25" s="235">
        <v>0</v>
      </c>
      <c r="N25" s="235">
        <f t="shared" si="9"/>
        <v>770.16</v>
      </c>
      <c r="O25" s="235">
        <v>0</v>
      </c>
      <c r="P25" s="235">
        <f>I25</f>
        <v>770.16</v>
      </c>
      <c r="Q25" s="235">
        <f>J25</f>
        <v>0</v>
      </c>
      <c r="R25" s="236">
        <v>0</v>
      </c>
      <c r="S25" s="147" t="s">
        <v>507</v>
      </c>
      <c r="T25" s="173">
        <v>2024</v>
      </c>
      <c r="U25" s="237"/>
      <c r="V25" s="199"/>
      <c r="W25" s="199"/>
      <c r="X25" s="199"/>
      <c r="Y25" s="199"/>
      <c r="Z25" s="199"/>
      <c r="AA25" s="200"/>
      <c r="AB25" s="200"/>
      <c r="AC25" s="200"/>
      <c r="AD25" s="200"/>
      <c r="AE25" s="200"/>
      <c r="AF25" s="200"/>
      <c r="AG25" s="193"/>
    </row>
    <row r="26" spans="1:34" s="194" customFormat="1" ht="67.2" outlineLevel="2" x14ac:dyDescent="0.25">
      <c r="A26" s="133">
        <v>16</v>
      </c>
      <c r="B26" s="174" t="s">
        <v>737</v>
      </c>
      <c r="C26" s="174" t="s">
        <v>940</v>
      </c>
      <c r="D26" s="147" t="s">
        <v>977</v>
      </c>
      <c r="E26" s="235">
        <f t="shared" si="6"/>
        <v>650</v>
      </c>
      <c r="F26" s="235">
        <v>0</v>
      </c>
      <c r="G26" s="235">
        <f t="shared" si="7"/>
        <v>650</v>
      </c>
      <c r="H26" s="235">
        <v>0</v>
      </c>
      <c r="I26" s="235">
        <v>650</v>
      </c>
      <c r="J26" s="235">
        <v>0</v>
      </c>
      <c r="K26" s="235">
        <v>0</v>
      </c>
      <c r="L26" s="235">
        <f t="shared" si="8"/>
        <v>650</v>
      </c>
      <c r="M26" s="235">
        <v>0</v>
      </c>
      <c r="N26" s="235">
        <f t="shared" si="9"/>
        <v>650</v>
      </c>
      <c r="O26" s="235">
        <v>0</v>
      </c>
      <c r="P26" s="235">
        <v>650</v>
      </c>
      <c r="Q26" s="235">
        <v>0</v>
      </c>
      <c r="R26" s="236">
        <v>0</v>
      </c>
      <c r="S26" s="147" t="s">
        <v>429</v>
      </c>
      <c r="T26" s="173">
        <v>2024</v>
      </c>
      <c r="U26" s="237"/>
      <c r="V26" s="199"/>
      <c r="W26" s="199"/>
      <c r="X26" s="199"/>
      <c r="Y26" s="199"/>
      <c r="Z26" s="199"/>
      <c r="AA26" s="200"/>
      <c r="AB26" s="200"/>
      <c r="AC26" s="200"/>
      <c r="AD26" s="200"/>
      <c r="AE26" s="200"/>
      <c r="AF26" s="200"/>
      <c r="AG26" s="193"/>
    </row>
    <row r="27" spans="1:34" s="194" customFormat="1" ht="67.2" outlineLevel="2" x14ac:dyDescent="0.25">
      <c r="A27" s="133">
        <v>17</v>
      </c>
      <c r="B27" s="174" t="s">
        <v>738</v>
      </c>
      <c r="C27" s="174" t="s">
        <v>940</v>
      </c>
      <c r="D27" s="147" t="s">
        <v>977</v>
      </c>
      <c r="E27" s="235">
        <f t="shared" si="6"/>
        <v>356.99</v>
      </c>
      <c r="F27" s="235">
        <v>0</v>
      </c>
      <c r="G27" s="235">
        <f t="shared" si="7"/>
        <v>356.99</v>
      </c>
      <c r="H27" s="235">
        <v>0</v>
      </c>
      <c r="I27" s="313">
        <v>356.99</v>
      </c>
      <c r="J27" s="235">
        <v>0</v>
      </c>
      <c r="K27" s="235">
        <v>0</v>
      </c>
      <c r="L27" s="235">
        <f t="shared" si="8"/>
        <v>356.99</v>
      </c>
      <c r="M27" s="235">
        <v>0</v>
      </c>
      <c r="N27" s="235">
        <f t="shared" si="9"/>
        <v>356.99</v>
      </c>
      <c r="O27" s="235">
        <v>0</v>
      </c>
      <c r="P27" s="313">
        <v>356.99</v>
      </c>
      <c r="Q27" s="235">
        <v>0</v>
      </c>
      <c r="R27" s="236">
        <v>0</v>
      </c>
      <c r="S27" s="147" t="s">
        <v>429</v>
      </c>
      <c r="T27" s="173">
        <v>2024</v>
      </c>
      <c r="U27" s="237"/>
      <c r="V27" s="199"/>
      <c r="W27" s="199"/>
      <c r="X27" s="199"/>
      <c r="Y27" s="199"/>
      <c r="Z27" s="199"/>
      <c r="AA27" s="200"/>
      <c r="AB27" s="200"/>
      <c r="AC27" s="200"/>
      <c r="AD27" s="200"/>
      <c r="AE27" s="200"/>
      <c r="AF27" s="200"/>
      <c r="AG27" s="193"/>
    </row>
    <row r="28" spans="1:34" s="198" customFormat="1" ht="50.4" outlineLevel="2" x14ac:dyDescent="0.25">
      <c r="A28" s="133">
        <v>18</v>
      </c>
      <c r="B28" s="174" t="s">
        <v>941</v>
      </c>
      <c r="C28" s="174" t="s">
        <v>940</v>
      </c>
      <c r="D28" s="147" t="s">
        <v>732</v>
      </c>
      <c r="E28" s="235">
        <f t="shared" si="6"/>
        <v>557.85</v>
      </c>
      <c r="F28" s="235">
        <v>0</v>
      </c>
      <c r="G28" s="235">
        <f t="shared" si="7"/>
        <v>557.85</v>
      </c>
      <c r="H28" s="235">
        <v>0</v>
      </c>
      <c r="I28" s="176">
        <v>557.85</v>
      </c>
      <c r="J28" s="235">
        <v>0</v>
      </c>
      <c r="K28" s="235">
        <v>0</v>
      </c>
      <c r="L28" s="235">
        <f t="shared" si="8"/>
        <v>557.85</v>
      </c>
      <c r="M28" s="235">
        <v>0</v>
      </c>
      <c r="N28" s="235">
        <f t="shared" si="9"/>
        <v>557.85</v>
      </c>
      <c r="O28" s="235">
        <v>0</v>
      </c>
      <c r="P28" s="176">
        <f>I28</f>
        <v>557.85</v>
      </c>
      <c r="Q28" s="235">
        <v>0</v>
      </c>
      <c r="R28" s="236">
        <v>0</v>
      </c>
      <c r="S28" s="147" t="s">
        <v>329</v>
      </c>
      <c r="T28" s="173">
        <v>2024</v>
      </c>
      <c r="U28" s="296"/>
      <c r="V28" s="195"/>
      <c r="W28" s="195"/>
      <c r="X28" s="195"/>
      <c r="Y28" s="195"/>
      <c r="Z28" s="195"/>
      <c r="AA28" s="196"/>
      <c r="AB28" s="196"/>
      <c r="AC28" s="196"/>
      <c r="AD28" s="196"/>
      <c r="AE28" s="196"/>
      <c r="AF28" s="196"/>
      <c r="AG28" s="197"/>
      <c r="AH28" s="198" t="s">
        <v>942</v>
      </c>
    </row>
    <row r="29" spans="1:34" s="194" customFormat="1" ht="67.2" outlineLevel="2" x14ac:dyDescent="0.25">
      <c r="A29" s="133">
        <v>19</v>
      </c>
      <c r="B29" s="174" t="s">
        <v>709</v>
      </c>
      <c r="C29" s="174" t="s">
        <v>940</v>
      </c>
      <c r="D29" s="147" t="s">
        <v>656</v>
      </c>
      <c r="E29" s="235">
        <f t="shared" si="6"/>
        <v>643.02</v>
      </c>
      <c r="F29" s="235">
        <v>0</v>
      </c>
      <c r="G29" s="235">
        <f t="shared" si="7"/>
        <v>643.02</v>
      </c>
      <c r="H29" s="235">
        <v>0</v>
      </c>
      <c r="I29" s="235">
        <v>643.02</v>
      </c>
      <c r="J29" s="235">
        <v>0</v>
      </c>
      <c r="K29" s="235">
        <v>0</v>
      </c>
      <c r="L29" s="235">
        <f t="shared" si="8"/>
        <v>643.02</v>
      </c>
      <c r="M29" s="235">
        <v>0</v>
      </c>
      <c r="N29" s="235">
        <f t="shared" si="9"/>
        <v>643.02</v>
      </c>
      <c r="O29" s="235">
        <v>0</v>
      </c>
      <c r="P29" s="235">
        <f t="shared" ref="P29" si="12">I29</f>
        <v>643.02</v>
      </c>
      <c r="Q29" s="235">
        <v>0</v>
      </c>
      <c r="R29" s="236">
        <v>0</v>
      </c>
      <c r="S29" s="147" t="s">
        <v>658</v>
      </c>
      <c r="T29" s="173">
        <v>2025</v>
      </c>
      <c r="U29" s="237"/>
      <c r="V29" s="199"/>
      <c r="W29" s="199"/>
      <c r="X29" s="199"/>
      <c r="Y29" s="199"/>
      <c r="Z29" s="199"/>
      <c r="AA29" s="200"/>
      <c r="AB29" s="200"/>
      <c r="AC29" s="200"/>
      <c r="AD29" s="200"/>
      <c r="AE29" s="200"/>
      <c r="AF29" s="200"/>
      <c r="AG29" s="193"/>
    </row>
    <row r="30" spans="1:34" s="194" customFormat="1" ht="50.4" outlineLevel="2" x14ac:dyDescent="0.25">
      <c r="A30" s="133">
        <v>20</v>
      </c>
      <c r="B30" s="174" t="s">
        <v>823</v>
      </c>
      <c r="C30" s="174" t="s">
        <v>903</v>
      </c>
      <c r="D30" s="147" t="s">
        <v>732</v>
      </c>
      <c r="E30" s="235">
        <f t="shared" si="6"/>
        <v>450.32600000000002</v>
      </c>
      <c r="F30" s="235">
        <v>0</v>
      </c>
      <c r="G30" s="235">
        <f t="shared" si="7"/>
        <v>450.32600000000002</v>
      </c>
      <c r="H30" s="235">
        <v>0</v>
      </c>
      <c r="I30" s="235">
        <v>450.32600000000002</v>
      </c>
      <c r="J30" s="235">
        <v>0</v>
      </c>
      <c r="K30" s="235">
        <v>0</v>
      </c>
      <c r="L30" s="235">
        <f t="shared" si="8"/>
        <v>450.32600000000002</v>
      </c>
      <c r="M30" s="235">
        <v>0</v>
      </c>
      <c r="N30" s="235">
        <f t="shared" si="9"/>
        <v>450.32600000000002</v>
      </c>
      <c r="O30" s="235">
        <v>0</v>
      </c>
      <c r="P30" s="235">
        <v>450.32600000000002</v>
      </c>
      <c r="Q30" s="235">
        <v>0</v>
      </c>
      <c r="R30" s="236">
        <v>0</v>
      </c>
      <c r="S30" s="147" t="s">
        <v>329</v>
      </c>
      <c r="T30" s="173">
        <v>2025</v>
      </c>
      <c r="U30" s="237"/>
      <c r="V30" s="199"/>
      <c r="W30" s="199"/>
      <c r="X30" s="199"/>
      <c r="Y30" s="199"/>
      <c r="Z30" s="199"/>
      <c r="AA30" s="200"/>
      <c r="AB30" s="200"/>
      <c r="AC30" s="200"/>
      <c r="AD30" s="200"/>
      <c r="AE30" s="200"/>
      <c r="AF30" s="200"/>
      <c r="AG30" s="193"/>
    </row>
    <row r="31" spans="1:34" s="139" customFormat="1" ht="69.75" customHeight="1" outlineLevel="2" x14ac:dyDescent="0.25">
      <c r="A31" s="225" t="s">
        <v>787</v>
      </c>
      <c r="B31" s="349" t="s">
        <v>728</v>
      </c>
      <c r="C31" s="350"/>
      <c r="D31" s="351"/>
      <c r="E31" s="214">
        <f>E32</f>
        <v>900</v>
      </c>
      <c r="F31" s="214">
        <f t="shared" ref="F31:K31" si="13">F32</f>
        <v>0</v>
      </c>
      <c r="G31" s="214">
        <f t="shared" si="13"/>
        <v>900</v>
      </c>
      <c r="H31" s="214">
        <f t="shared" si="13"/>
        <v>0</v>
      </c>
      <c r="I31" s="214">
        <f t="shared" si="13"/>
        <v>900</v>
      </c>
      <c r="J31" s="214">
        <f t="shared" si="13"/>
        <v>0</v>
      </c>
      <c r="K31" s="214">
        <f t="shared" si="13"/>
        <v>0</v>
      </c>
      <c r="L31" s="214">
        <f t="shared" ref="L31:R31" si="14">L32</f>
        <v>900</v>
      </c>
      <c r="M31" s="214">
        <f t="shared" si="14"/>
        <v>0</v>
      </c>
      <c r="N31" s="214"/>
      <c r="O31" s="214">
        <f t="shared" si="14"/>
        <v>0</v>
      </c>
      <c r="P31" s="214">
        <f t="shared" si="14"/>
        <v>900</v>
      </c>
      <c r="Q31" s="214">
        <f t="shared" si="14"/>
        <v>0</v>
      </c>
      <c r="R31" s="214">
        <f t="shared" si="14"/>
        <v>0</v>
      </c>
      <c r="S31" s="223"/>
      <c r="T31" s="222"/>
      <c r="U31" s="224"/>
      <c r="V31" s="224"/>
      <c r="W31" s="224"/>
      <c r="X31" s="224"/>
      <c r="Y31" s="224"/>
      <c r="Z31" s="224"/>
      <c r="AA31" s="131"/>
      <c r="AB31" s="131"/>
      <c r="AC31" s="131"/>
      <c r="AD31" s="131"/>
      <c r="AE31" s="131"/>
      <c r="AF31" s="131"/>
      <c r="AG31" s="138"/>
    </row>
    <row r="32" spans="1:34" s="188" customFormat="1" ht="67.2" outlineLevel="2" x14ac:dyDescent="0.25">
      <c r="A32" s="133">
        <v>21</v>
      </c>
      <c r="B32" s="37" t="s">
        <v>733</v>
      </c>
      <c r="C32" s="37" t="s">
        <v>907</v>
      </c>
      <c r="D32" s="147" t="s">
        <v>656</v>
      </c>
      <c r="E32" s="235">
        <f t="shared" si="6"/>
        <v>900</v>
      </c>
      <c r="F32" s="208">
        <v>0</v>
      </c>
      <c r="G32" s="235">
        <f t="shared" si="7"/>
        <v>900</v>
      </c>
      <c r="H32" s="208">
        <v>0</v>
      </c>
      <c r="I32" s="208">
        <v>900</v>
      </c>
      <c r="J32" s="208">
        <v>0</v>
      </c>
      <c r="K32" s="208">
        <v>0</v>
      </c>
      <c r="L32" s="235">
        <f t="shared" ref="L32" si="15">M32+N32+Q32+R32</f>
        <v>900</v>
      </c>
      <c r="M32" s="235">
        <v>0</v>
      </c>
      <c r="N32" s="235">
        <f t="shared" ref="N32" si="16">O32+P32</f>
        <v>900</v>
      </c>
      <c r="O32" s="208">
        <f>H32</f>
        <v>0</v>
      </c>
      <c r="P32" s="208">
        <f>I32</f>
        <v>900</v>
      </c>
      <c r="Q32" s="208">
        <f>J32</f>
        <v>0</v>
      </c>
      <c r="R32" s="208">
        <v>0</v>
      </c>
      <c r="S32" s="89" t="s">
        <v>658</v>
      </c>
      <c r="T32" s="133">
        <v>2023</v>
      </c>
      <c r="U32" s="224"/>
      <c r="V32" s="185"/>
      <c r="W32" s="185"/>
      <c r="X32" s="185"/>
      <c r="Y32" s="185"/>
      <c r="Z32" s="185"/>
      <c r="AA32" s="186"/>
      <c r="AB32" s="186"/>
      <c r="AC32" s="186"/>
      <c r="AD32" s="186"/>
      <c r="AE32" s="186"/>
      <c r="AF32" s="186"/>
      <c r="AG32" s="187"/>
    </row>
    <row r="33" spans="1:16373" s="188" customFormat="1" ht="69.75" customHeight="1" outlineLevel="2" x14ac:dyDescent="0.25">
      <c r="A33" s="225" t="s">
        <v>788</v>
      </c>
      <c r="B33" s="349" t="s">
        <v>730</v>
      </c>
      <c r="C33" s="350"/>
      <c r="D33" s="351"/>
      <c r="E33" s="214">
        <f>SUM(E34:E39)</f>
        <v>2150</v>
      </c>
      <c r="F33" s="214">
        <f t="shared" ref="F33:K33" si="17">SUM(F34:F39)</f>
        <v>0</v>
      </c>
      <c r="G33" s="214">
        <f t="shared" si="17"/>
        <v>1250</v>
      </c>
      <c r="H33" s="214">
        <f t="shared" si="17"/>
        <v>0</v>
      </c>
      <c r="I33" s="214">
        <f t="shared" si="17"/>
        <v>1250</v>
      </c>
      <c r="J33" s="214">
        <f t="shared" si="17"/>
        <v>900</v>
      </c>
      <c r="K33" s="214">
        <f t="shared" si="17"/>
        <v>0</v>
      </c>
      <c r="L33" s="214">
        <f t="shared" ref="L33:R33" si="18">SUM(L34:L39)</f>
        <v>2150</v>
      </c>
      <c r="M33" s="214">
        <f t="shared" si="18"/>
        <v>0</v>
      </c>
      <c r="N33" s="214"/>
      <c r="O33" s="214">
        <f t="shared" si="18"/>
        <v>0</v>
      </c>
      <c r="P33" s="214">
        <f t="shared" si="18"/>
        <v>1250</v>
      </c>
      <c r="Q33" s="214">
        <f t="shared" si="18"/>
        <v>900</v>
      </c>
      <c r="R33" s="214">
        <f t="shared" si="18"/>
        <v>0</v>
      </c>
      <c r="S33" s="223"/>
      <c r="T33" s="222"/>
      <c r="U33" s="224"/>
      <c r="V33" s="185"/>
      <c r="W33" s="185"/>
      <c r="X33" s="185"/>
      <c r="Y33" s="185"/>
      <c r="Z33" s="185"/>
      <c r="AA33" s="186"/>
      <c r="AB33" s="186"/>
      <c r="AC33" s="186"/>
      <c r="AD33" s="186"/>
      <c r="AE33" s="186"/>
      <c r="AF33" s="186"/>
      <c r="AG33" s="187"/>
    </row>
    <row r="34" spans="1:16373" s="188" customFormat="1" ht="50.4" outlineLevel="2" x14ac:dyDescent="0.25">
      <c r="A34" s="133">
        <v>22</v>
      </c>
      <c r="B34" s="174" t="s">
        <v>581</v>
      </c>
      <c r="C34" s="174" t="s">
        <v>958</v>
      </c>
      <c r="D34" s="147" t="s">
        <v>577</v>
      </c>
      <c r="E34" s="235">
        <f t="shared" ref="E34" si="19">G34+J34+K34</f>
        <v>200</v>
      </c>
      <c r="F34" s="208">
        <v>0</v>
      </c>
      <c r="G34" s="235">
        <f t="shared" ref="G34" si="20">H34+I34</f>
        <v>100</v>
      </c>
      <c r="H34" s="235">
        <v>0</v>
      </c>
      <c r="I34" s="235">
        <v>100</v>
      </c>
      <c r="J34" s="235">
        <v>100</v>
      </c>
      <c r="K34" s="235">
        <v>0</v>
      </c>
      <c r="L34" s="235">
        <f t="shared" ref="L34" si="21">M34+N34+Q34+R34</f>
        <v>200</v>
      </c>
      <c r="M34" s="235">
        <v>0</v>
      </c>
      <c r="N34" s="235">
        <f t="shared" ref="N34" si="22">O34+P34</f>
        <v>100</v>
      </c>
      <c r="O34" s="235">
        <f t="shared" ref="O34" si="23">H34</f>
        <v>0</v>
      </c>
      <c r="P34" s="235">
        <f t="shared" ref="P34" si="24">I34</f>
        <v>100</v>
      </c>
      <c r="Q34" s="235">
        <f t="shared" ref="Q34" si="25">J34</f>
        <v>100</v>
      </c>
      <c r="R34" s="236">
        <v>0</v>
      </c>
      <c r="S34" s="89" t="s">
        <v>578</v>
      </c>
      <c r="T34" s="173">
        <v>2022</v>
      </c>
      <c r="U34" s="157"/>
      <c r="V34" s="157"/>
      <c r="W34" s="157"/>
      <c r="X34" s="157"/>
      <c r="Y34" s="157"/>
      <c r="Z34" s="157"/>
      <c r="AA34" s="157"/>
      <c r="AB34" s="157"/>
      <c r="AC34" s="157"/>
      <c r="AD34" s="157"/>
      <c r="AE34" s="157"/>
      <c r="AF34" s="157"/>
      <c r="AG34" s="157"/>
      <c r="AH34" s="157"/>
      <c r="AI34" s="157"/>
      <c r="AJ34" s="157"/>
      <c r="AK34" s="157"/>
      <c r="AL34" s="157"/>
      <c r="AM34" s="157"/>
      <c r="AN34" s="157"/>
      <c r="AO34" s="157"/>
      <c r="AP34" s="157"/>
      <c r="AQ34" s="157"/>
      <c r="AR34" s="157"/>
      <c r="AS34" s="157"/>
      <c r="AT34" s="157"/>
      <c r="AU34" s="157"/>
      <c r="AV34" s="157"/>
      <c r="AW34" s="157"/>
      <c r="AX34" s="157"/>
      <c r="AY34" s="157"/>
      <c r="AZ34" s="157"/>
      <c r="BA34" s="157"/>
      <c r="BB34" s="157"/>
      <c r="BC34" s="157"/>
      <c r="BD34" s="157"/>
      <c r="BE34" s="157"/>
      <c r="BF34" s="157"/>
      <c r="BG34" s="157"/>
      <c r="BH34" s="157"/>
      <c r="BI34" s="157"/>
      <c r="BJ34" s="157"/>
      <c r="BK34" s="157"/>
      <c r="BL34" s="157"/>
      <c r="BM34" s="157"/>
      <c r="BN34" s="157"/>
      <c r="BO34" s="157"/>
      <c r="BP34" s="157"/>
      <c r="BQ34" s="157"/>
      <c r="BR34" s="157"/>
      <c r="BS34" s="157"/>
      <c r="BT34" s="157"/>
      <c r="BU34" s="157"/>
      <c r="BV34" s="157"/>
      <c r="BW34" s="157"/>
      <c r="BX34" s="157"/>
      <c r="BY34" s="157"/>
      <c r="BZ34" s="157"/>
      <c r="CA34" s="157"/>
      <c r="CB34" s="157"/>
      <c r="CC34" s="157"/>
      <c r="CD34" s="157"/>
      <c r="CE34" s="157"/>
      <c r="CF34" s="157"/>
      <c r="CG34" s="157"/>
      <c r="CH34" s="157"/>
      <c r="CI34" s="157"/>
      <c r="CJ34" s="157"/>
      <c r="CK34" s="157"/>
      <c r="CL34" s="157"/>
      <c r="CM34" s="157"/>
      <c r="CN34" s="157"/>
      <c r="CO34" s="157"/>
      <c r="CP34" s="157"/>
      <c r="CQ34" s="157"/>
      <c r="CR34" s="157"/>
      <c r="CS34" s="157"/>
      <c r="CT34" s="157"/>
      <c r="CU34" s="157"/>
      <c r="CV34" s="157"/>
      <c r="CW34" s="157"/>
      <c r="CX34" s="157"/>
      <c r="CY34" s="157"/>
      <c r="CZ34" s="157"/>
      <c r="DA34" s="157"/>
      <c r="DB34" s="157"/>
      <c r="DC34" s="157"/>
      <c r="DD34" s="157"/>
      <c r="DE34" s="157"/>
      <c r="DF34" s="157"/>
      <c r="DG34" s="157"/>
      <c r="DH34" s="157"/>
      <c r="DI34" s="157"/>
      <c r="DJ34" s="157"/>
      <c r="DK34" s="157"/>
      <c r="DL34" s="157"/>
      <c r="DM34" s="157"/>
      <c r="DN34" s="157"/>
      <c r="DO34" s="157"/>
      <c r="DP34" s="157"/>
      <c r="DQ34" s="157"/>
      <c r="DR34" s="157"/>
      <c r="DS34" s="157"/>
      <c r="DT34" s="157"/>
      <c r="DU34" s="157"/>
      <c r="DV34" s="157"/>
      <c r="DW34" s="157"/>
      <c r="DX34" s="157"/>
      <c r="DY34" s="157"/>
      <c r="DZ34" s="157"/>
      <c r="EA34" s="157"/>
      <c r="EB34" s="157"/>
      <c r="EC34" s="157"/>
      <c r="ED34" s="157"/>
      <c r="EE34" s="157"/>
      <c r="EF34" s="157"/>
      <c r="EG34" s="157"/>
      <c r="EH34" s="157"/>
      <c r="EI34" s="157"/>
      <c r="EJ34" s="157"/>
      <c r="EK34" s="157"/>
      <c r="EL34" s="157"/>
      <c r="EM34" s="157"/>
      <c r="EN34" s="157"/>
      <c r="EO34" s="157"/>
      <c r="EP34" s="157"/>
      <c r="EQ34" s="157"/>
      <c r="ER34" s="157"/>
      <c r="ES34" s="157"/>
      <c r="ET34" s="157"/>
      <c r="EU34" s="157"/>
      <c r="EV34" s="157"/>
      <c r="EW34" s="157"/>
      <c r="EX34" s="157"/>
      <c r="EY34" s="157"/>
      <c r="EZ34" s="157"/>
      <c r="FA34" s="157"/>
      <c r="FB34" s="157"/>
      <c r="FC34" s="157"/>
      <c r="FD34" s="157"/>
      <c r="FE34" s="157"/>
      <c r="FF34" s="157"/>
      <c r="FG34" s="157"/>
      <c r="FH34" s="157"/>
      <c r="FI34" s="157"/>
      <c r="FJ34" s="157"/>
      <c r="FK34" s="157"/>
      <c r="FL34" s="157"/>
      <c r="FM34" s="157"/>
      <c r="FN34" s="157"/>
      <c r="FO34" s="157"/>
      <c r="FP34" s="157"/>
      <c r="FQ34" s="157"/>
      <c r="FR34" s="157"/>
      <c r="FS34" s="157"/>
      <c r="FT34" s="157"/>
      <c r="FU34" s="157"/>
      <c r="FV34" s="157"/>
      <c r="FW34" s="157"/>
      <c r="FX34" s="157"/>
      <c r="FY34" s="157"/>
      <c r="FZ34" s="157"/>
      <c r="GA34" s="157"/>
      <c r="GB34" s="157"/>
      <c r="GC34" s="157"/>
      <c r="GD34" s="157"/>
      <c r="GE34" s="157"/>
      <c r="GF34" s="157"/>
      <c r="GG34" s="157"/>
      <c r="GH34" s="157"/>
      <c r="GI34" s="157"/>
      <c r="GJ34" s="157"/>
      <c r="GK34" s="157"/>
      <c r="GL34" s="157"/>
      <c r="GM34" s="157"/>
      <c r="GN34" s="157"/>
      <c r="GO34" s="157"/>
      <c r="GP34" s="157"/>
      <c r="GQ34" s="157"/>
      <c r="GR34" s="157"/>
      <c r="GS34" s="157"/>
      <c r="GT34" s="157"/>
      <c r="GU34" s="157"/>
      <c r="GV34" s="157"/>
      <c r="GW34" s="157"/>
      <c r="GX34" s="157"/>
      <c r="GY34" s="157"/>
      <c r="GZ34" s="157"/>
      <c r="HA34" s="157"/>
      <c r="HB34" s="157"/>
      <c r="HC34" s="157"/>
      <c r="HD34" s="157"/>
      <c r="HE34" s="157"/>
      <c r="HF34" s="157"/>
      <c r="HG34" s="157"/>
      <c r="HH34" s="157"/>
      <c r="HI34" s="157"/>
      <c r="HJ34" s="157"/>
      <c r="HK34" s="157"/>
      <c r="HL34" s="157"/>
      <c r="HM34" s="157"/>
      <c r="HN34" s="157"/>
      <c r="HO34" s="157"/>
      <c r="HP34" s="157"/>
      <c r="HQ34" s="157"/>
      <c r="HR34" s="157"/>
      <c r="HS34" s="157"/>
      <c r="HT34" s="157"/>
      <c r="HU34" s="157"/>
      <c r="HV34" s="157"/>
      <c r="HW34" s="157"/>
      <c r="HX34" s="157"/>
      <c r="HY34" s="157"/>
      <c r="HZ34" s="157"/>
      <c r="IA34" s="157"/>
      <c r="IB34" s="157"/>
      <c r="IC34" s="157"/>
      <c r="ID34" s="157"/>
      <c r="IE34" s="157"/>
      <c r="IF34" s="157"/>
      <c r="IG34" s="157"/>
      <c r="IH34" s="157"/>
      <c r="II34" s="157"/>
      <c r="IJ34" s="157"/>
      <c r="IK34" s="157"/>
      <c r="IL34" s="157"/>
      <c r="IM34" s="157"/>
      <c r="IN34" s="157"/>
      <c r="IO34" s="157"/>
      <c r="IP34" s="157"/>
      <c r="IQ34" s="157"/>
      <c r="IR34" s="157"/>
      <c r="IS34" s="157"/>
      <c r="IT34" s="157"/>
      <c r="IU34" s="157"/>
      <c r="IV34" s="157"/>
      <c r="IW34" s="157"/>
      <c r="IX34" s="157"/>
      <c r="IY34" s="157"/>
      <c r="IZ34" s="157"/>
      <c r="JA34" s="157"/>
      <c r="JB34" s="157"/>
      <c r="JC34" s="157"/>
      <c r="JD34" s="157"/>
      <c r="JE34" s="157"/>
      <c r="JF34" s="157"/>
      <c r="JG34" s="157"/>
      <c r="JH34" s="157"/>
      <c r="JI34" s="157"/>
      <c r="JJ34" s="157"/>
      <c r="JK34" s="157"/>
      <c r="JL34" s="157"/>
      <c r="JM34" s="157"/>
      <c r="JN34" s="157"/>
      <c r="JO34" s="157"/>
      <c r="JP34" s="157"/>
      <c r="JQ34" s="157"/>
      <c r="JR34" s="157"/>
      <c r="JS34" s="157"/>
      <c r="JT34" s="157"/>
      <c r="JU34" s="157"/>
      <c r="JV34" s="157"/>
      <c r="JW34" s="157"/>
      <c r="JX34" s="157"/>
      <c r="JY34" s="157"/>
      <c r="JZ34" s="157"/>
      <c r="KA34" s="157"/>
      <c r="KB34" s="157"/>
      <c r="KC34" s="157"/>
      <c r="KD34" s="157"/>
      <c r="KE34" s="157"/>
      <c r="KF34" s="157"/>
      <c r="KG34" s="157"/>
      <c r="KH34" s="157"/>
      <c r="KI34" s="157"/>
      <c r="KJ34" s="157"/>
      <c r="KK34" s="157"/>
      <c r="KL34" s="157"/>
      <c r="KM34" s="157"/>
      <c r="KN34" s="157"/>
      <c r="KO34" s="157"/>
      <c r="KP34" s="157"/>
      <c r="KQ34" s="157"/>
      <c r="KR34" s="157"/>
      <c r="KS34" s="157"/>
      <c r="KT34" s="157"/>
      <c r="KU34" s="157"/>
      <c r="KV34" s="157"/>
      <c r="KW34" s="157"/>
      <c r="KX34" s="157"/>
      <c r="KY34" s="157"/>
      <c r="KZ34" s="157"/>
      <c r="LA34" s="157"/>
      <c r="LB34" s="157"/>
      <c r="LC34" s="157"/>
      <c r="LD34" s="157"/>
      <c r="LE34" s="157"/>
      <c r="LF34" s="157"/>
      <c r="LG34" s="157"/>
      <c r="LH34" s="157"/>
      <c r="LI34" s="157"/>
      <c r="LJ34" s="157"/>
      <c r="LK34" s="157"/>
      <c r="LL34" s="157"/>
      <c r="LM34" s="157"/>
      <c r="LN34" s="157"/>
      <c r="LO34" s="157"/>
      <c r="LP34" s="157"/>
      <c r="LQ34" s="157"/>
      <c r="LR34" s="157"/>
      <c r="LS34" s="157"/>
      <c r="LT34" s="157"/>
      <c r="LU34" s="157"/>
      <c r="LV34" s="157"/>
      <c r="LW34" s="157"/>
      <c r="LX34" s="157"/>
      <c r="LY34" s="157"/>
      <c r="LZ34" s="157"/>
      <c r="MA34" s="157"/>
      <c r="MB34" s="157"/>
      <c r="MC34" s="157"/>
      <c r="MD34" s="157"/>
      <c r="ME34" s="157"/>
      <c r="MF34" s="157"/>
      <c r="MG34" s="157"/>
      <c r="MH34" s="157"/>
      <c r="MI34" s="157"/>
      <c r="MJ34" s="157"/>
      <c r="MK34" s="157"/>
      <c r="ML34" s="157"/>
      <c r="MM34" s="157"/>
      <c r="MN34" s="157"/>
      <c r="MO34" s="157"/>
      <c r="MP34" s="157"/>
      <c r="MQ34" s="157"/>
      <c r="MR34" s="157"/>
      <c r="MS34" s="157"/>
      <c r="MT34" s="157"/>
      <c r="MU34" s="157"/>
      <c r="MV34" s="157"/>
      <c r="MW34" s="157"/>
      <c r="MX34" s="157"/>
      <c r="MY34" s="157"/>
      <c r="MZ34" s="157"/>
      <c r="NA34" s="157"/>
      <c r="NB34" s="157"/>
      <c r="NC34" s="157"/>
      <c r="ND34" s="157"/>
      <c r="NE34" s="157"/>
      <c r="NF34" s="157"/>
      <c r="NG34" s="157"/>
      <c r="NH34" s="157"/>
      <c r="NI34" s="157"/>
      <c r="NJ34" s="157"/>
      <c r="NK34" s="157"/>
      <c r="NL34" s="157"/>
      <c r="NM34" s="157"/>
      <c r="NN34" s="157"/>
      <c r="NO34" s="157"/>
      <c r="NP34" s="157"/>
      <c r="NQ34" s="157"/>
      <c r="NR34" s="157"/>
      <c r="NS34" s="157"/>
      <c r="NT34" s="157"/>
      <c r="NU34" s="157"/>
      <c r="NV34" s="157"/>
      <c r="NW34" s="157"/>
      <c r="NX34" s="157"/>
      <c r="NY34" s="157"/>
      <c r="NZ34" s="157"/>
      <c r="OA34" s="157"/>
      <c r="OB34" s="157"/>
      <c r="OC34" s="157"/>
      <c r="OD34" s="157"/>
      <c r="OE34" s="157"/>
      <c r="OF34" s="157"/>
      <c r="OG34" s="157"/>
      <c r="OH34" s="157"/>
      <c r="OI34" s="157"/>
      <c r="OJ34" s="157"/>
      <c r="OK34" s="157"/>
      <c r="OL34" s="157"/>
      <c r="OM34" s="157"/>
      <c r="ON34" s="157"/>
      <c r="OO34" s="157"/>
      <c r="OP34" s="157"/>
      <c r="OQ34" s="157"/>
      <c r="OR34" s="157"/>
      <c r="OS34" s="157"/>
      <c r="OT34" s="157"/>
      <c r="OU34" s="157"/>
      <c r="OV34" s="157"/>
      <c r="OW34" s="157"/>
      <c r="OX34" s="157"/>
      <c r="OY34" s="157"/>
      <c r="OZ34" s="157"/>
      <c r="PA34" s="157"/>
      <c r="PB34" s="157"/>
      <c r="PC34" s="157"/>
      <c r="PD34" s="157"/>
      <c r="PE34" s="157"/>
      <c r="PF34" s="157"/>
      <c r="PG34" s="157"/>
      <c r="PH34" s="157"/>
      <c r="PI34" s="157"/>
      <c r="PJ34" s="157"/>
      <c r="PK34" s="157"/>
      <c r="PL34" s="157"/>
      <c r="PM34" s="157"/>
      <c r="PN34" s="157"/>
      <c r="PO34" s="157"/>
      <c r="PP34" s="157"/>
      <c r="PQ34" s="157"/>
      <c r="PR34" s="157"/>
      <c r="PS34" s="157"/>
      <c r="PT34" s="157"/>
      <c r="PU34" s="157"/>
      <c r="PV34" s="157"/>
      <c r="PW34" s="157"/>
      <c r="PX34" s="157"/>
      <c r="PY34" s="157"/>
      <c r="PZ34" s="157"/>
      <c r="QA34" s="157"/>
      <c r="QB34" s="157"/>
      <c r="QC34" s="157"/>
      <c r="QD34" s="157"/>
      <c r="QE34" s="157"/>
      <c r="QF34" s="157"/>
      <c r="QG34" s="157"/>
      <c r="QH34" s="157"/>
      <c r="QI34" s="157"/>
      <c r="QJ34" s="157"/>
      <c r="QK34" s="157"/>
      <c r="QL34" s="157"/>
      <c r="QM34" s="157"/>
      <c r="QN34" s="157"/>
      <c r="QO34" s="157"/>
      <c r="QP34" s="157"/>
      <c r="QQ34" s="157"/>
      <c r="QR34" s="157"/>
      <c r="QS34" s="157"/>
      <c r="QT34" s="157"/>
      <c r="QU34" s="157"/>
      <c r="QV34" s="157"/>
      <c r="QW34" s="157"/>
      <c r="QX34" s="157"/>
      <c r="QY34" s="157"/>
      <c r="QZ34" s="157"/>
      <c r="RA34" s="157"/>
      <c r="RB34" s="157"/>
      <c r="RC34" s="157"/>
      <c r="RD34" s="157"/>
      <c r="RE34" s="157"/>
      <c r="RF34" s="157"/>
      <c r="RG34" s="157"/>
      <c r="RH34" s="157"/>
      <c r="RI34" s="157"/>
      <c r="RJ34" s="157"/>
      <c r="RK34" s="157"/>
      <c r="RL34" s="157"/>
      <c r="RM34" s="157"/>
      <c r="RN34" s="157"/>
      <c r="RO34" s="157"/>
      <c r="RP34" s="157"/>
      <c r="RQ34" s="157"/>
      <c r="RR34" s="157"/>
      <c r="RS34" s="157"/>
      <c r="RT34" s="157"/>
      <c r="RU34" s="157"/>
      <c r="RV34" s="157"/>
      <c r="RW34" s="157"/>
      <c r="RX34" s="157"/>
      <c r="RY34" s="157"/>
      <c r="RZ34" s="157"/>
      <c r="SA34" s="157"/>
      <c r="SB34" s="157"/>
      <c r="SC34" s="157"/>
      <c r="SD34" s="157"/>
      <c r="SE34" s="157"/>
      <c r="SF34" s="157"/>
      <c r="SG34" s="157"/>
      <c r="SH34" s="157"/>
      <c r="SI34" s="157"/>
      <c r="SJ34" s="157"/>
      <c r="SK34" s="157"/>
      <c r="SL34" s="157"/>
      <c r="SM34" s="157"/>
      <c r="SN34" s="157"/>
      <c r="SO34" s="157"/>
      <c r="SP34" s="157"/>
      <c r="SQ34" s="157"/>
      <c r="SR34" s="157"/>
      <c r="SS34" s="157"/>
      <c r="ST34" s="157"/>
      <c r="SU34" s="157"/>
      <c r="SV34" s="157"/>
      <c r="SW34" s="157"/>
      <c r="SX34" s="157"/>
      <c r="SY34" s="157"/>
      <c r="SZ34" s="157"/>
      <c r="TA34" s="157"/>
      <c r="TB34" s="157"/>
      <c r="TC34" s="157"/>
      <c r="TD34" s="157"/>
      <c r="TE34" s="157"/>
      <c r="TF34" s="157"/>
      <c r="TG34" s="157"/>
      <c r="TH34" s="157"/>
      <c r="TI34" s="157"/>
      <c r="TJ34" s="157"/>
      <c r="TK34" s="157"/>
      <c r="TL34" s="157"/>
      <c r="TM34" s="157"/>
      <c r="TN34" s="157"/>
      <c r="TO34" s="157"/>
      <c r="TP34" s="157"/>
      <c r="TQ34" s="157"/>
      <c r="TR34" s="157"/>
      <c r="TS34" s="157"/>
      <c r="TT34" s="157"/>
      <c r="TU34" s="157"/>
      <c r="TV34" s="157"/>
      <c r="TW34" s="157"/>
      <c r="TX34" s="157"/>
      <c r="TY34" s="157"/>
      <c r="TZ34" s="157"/>
      <c r="UA34" s="157"/>
      <c r="UB34" s="157"/>
      <c r="UC34" s="157"/>
      <c r="UD34" s="157"/>
      <c r="UE34" s="157"/>
      <c r="UF34" s="157"/>
      <c r="UG34" s="157"/>
      <c r="UH34" s="157"/>
      <c r="UI34" s="157"/>
      <c r="UJ34" s="157"/>
      <c r="UK34" s="157"/>
      <c r="UL34" s="157"/>
      <c r="UM34" s="157"/>
      <c r="UN34" s="157"/>
      <c r="UO34" s="157"/>
      <c r="UP34" s="157"/>
      <c r="UQ34" s="157"/>
      <c r="UR34" s="157"/>
      <c r="US34" s="157"/>
      <c r="UT34" s="157"/>
      <c r="UU34" s="157"/>
      <c r="UV34" s="157"/>
      <c r="UW34" s="157"/>
      <c r="UX34" s="157"/>
      <c r="UY34" s="157"/>
      <c r="UZ34" s="157"/>
      <c r="VA34" s="157"/>
      <c r="VB34" s="157"/>
      <c r="VC34" s="157"/>
      <c r="VD34" s="157"/>
      <c r="VE34" s="157"/>
      <c r="VF34" s="157"/>
      <c r="VG34" s="157"/>
      <c r="VH34" s="157"/>
      <c r="VI34" s="157"/>
      <c r="VJ34" s="157"/>
      <c r="VK34" s="157"/>
      <c r="VL34" s="157"/>
      <c r="VM34" s="157"/>
      <c r="VN34" s="157"/>
      <c r="VO34" s="157"/>
      <c r="VP34" s="157"/>
      <c r="VQ34" s="157"/>
      <c r="VR34" s="157"/>
      <c r="VS34" s="157"/>
      <c r="VT34" s="157"/>
      <c r="VU34" s="157"/>
      <c r="VV34" s="157"/>
      <c r="VW34" s="157"/>
      <c r="VX34" s="157"/>
      <c r="VY34" s="157"/>
      <c r="VZ34" s="157"/>
      <c r="WA34" s="157"/>
      <c r="WB34" s="157"/>
      <c r="WC34" s="157"/>
      <c r="WD34" s="157"/>
      <c r="WE34" s="157"/>
      <c r="WF34" s="157"/>
      <c r="WG34" s="157"/>
      <c r="WH34" s="157"/>
      <c r="WI34" s="157"/>
      <c r="WJ34" s="157"/>
      <c r="WK34" s="157"/>
      <c r="WL34" s="157"/>
      <c r="WM34" s="157"/>
      <c r="WN34" s="157"/>
      <c r="WO34" s="157"/>
      <c r="WP34" s="157"/>
      <c r="WQ34" s="157"/>
      <c r="WR34" s="157"/>
      <c r="WS34" s="157"/>
      <c r="WT34" s="157"/>
      <c r="WU34" s="157"/>
      <c r="WV34" s="157"/>
      <c r="WW34" s="157"/>
      <c r="WX34" s="157"/>
      <c r="WY34" s="157"/>
      <c r="WZ34" s="157"/>
      <c r="XA34" s="157"/>
      <c r="XB34" s="157"/>
      <c r="XC34" s="157"/>
      <c r="XD34" s="157"/>
      <c r="XE34" s="157"/>
      <c r="XF34" s="157"/>
      <c r="XG34" s="157"/>
      <c r="XH34" s="157"/>
      <c r="XI34" s="157"/>
      <c r="XJ34" s="157"/>
      <c r="XK34" s="157"/>
      <c r="XL34" s="157"/>
      <c r="XM34" s="157"/>
      <c r="XN34" s="157"/>
      <c r="XO34" s="157"/>
      <c r="XP34" s="157"/>
      <c r="XQ34" s="157"/>
      <c r="XR34" s="157"/>
      <c r="XS34" s="157"/>
      <c r="XT34" s="157"/>
      <c r="XU34" s="157"/>
      <c r="XV34" s="157"/>
      <c r="XW34" s="157"/>
      <c r="XX34" s="157"/>
      <c r="XY34" s="157"/>
      <c r="XZ34" s="157"/>
      <c r="YA34" s="157"/>
      <c r="YB34" s="157"/>
      <c r="YC34" s="157"/>
      <c r="YD34" s="157"/>
      <c r="YE34" s="157"/>
      <c r="YF34" s="157"/>
      <c r="YG34" s="157"/>
      <c r="YH34" s="157"/>
      <c r="YI34" s="157"/>
      <c r="YJ34" s="157"/>
      <c r="YK34" s="157"/>
      <c r="YL34" s="157"/>
      <c r="YM34" s="157"/>
      <c r="YN34" s="157"/>
      <c r="YO34" s="157"/>
      <c r="YP34" s="157"/>
      <c r="YQ34" s="157"/>
      <c r="YR34" s="157"/>
      <c r="YS34" s="157"/>
      <c r="YT34" s="157"/>
      <c r="YU34" s="157"/>
      <c r="YV34" s="157"/>
      <c r="YW34" s="157"/>
      <c r="YX34" s="157"/>
      <c r="YY34" s="157"/>
      <c r="YZ34" s="157"/>
      <c r="ZA34" s="157"/>
      <c r="ZB34" s="157"/>
      <c r="ZC34" s="157"/>
      <c r="ZD34" s="157"/>
      <c r="ZE34" s="157"/>
      <c r="ZF34" s="157"/>
      <c r="ZG34" s="157"/>
      <c r="ZH34" s="157"/>
      <c r="ZI34" s="157"/>
      <c r="ZJ34" s="157"/>
      <c r="ZK34" s="157"/>
      <c r="ZL34" s="157"/>
      <c r="ZM34" s="157"/>
      <c r="ZN34" s="157"/>
      <c r="ZO34" s="157"/>
      <c r="ZP34" s="157"/>
      <c r="ZQ34" s="157"/>
      <c r="ZR34" s="157"/>
      <c r="ZS34" s="157"/>
      <c r="ZT34" s="157"/>
      <c r="ZU34" s="157"/>
      <c r="ZV34" s="157"/>
      <c r="ZW34" s="157"/>
      <c r="ZX34" s="157"/>
      <c r="ZY34" s="157"/>
      <c r="ZZ34" s="157"/>
      <c r="AAA34" s="157"/>
      <c r="AAB34" s="157"/>
      <c r="AAC34" s="157"/>
      <c r="AAD34" s="157"/>
      <c r="AAE34" s="157"/>
      <c r="AAF34" s="157"/>
      <c r="AAG34" s="157"/>
      <c r="AAH34" s="157"/>
      <c r="AAI34" s="157"/>
      <c r="AAJ34" s="157"/>
      <c r="AAK34" s="157"/>
      <c r="AAL34" s="157"/>
      <c r="AAM34" s="157"/>
      <c r="AAN34" s="157"/>
      <c r="AAO34" s="157"/>
      <c r="AAP34" s="157"/>
      <c r="AAQ34" s="157"/>
      <c r="AAR34" s="157"/>
      <c r="AAS34" s="157"/>
      <c r="AAT34" s="157"/>
      <c r="AAU34" s="157"/>
      <c r="AAV34" s="157"/>
      <c r="AAW34" s="157"/>
      <c r="AAX34" s="157"/>
      <c r="AAY34" s="157"/>
      <c r="AAZ34" s="157"/>
      <c r="ABA34" s="157"/>
      <c r="ABB34" s="157"/>
      <c r="ABC34" s="157"/>
      <c r="ABD34" s="157"/>
      <c r="ABE34" s="157"/>
      <c r="ABF34" s="157"/>
      <c r="ABG34" s="157"/>
      <c r="ABH34" s="157"/>
      <c r="ABI34" s="157"/>
      <c r="ABJ34" s="157"/>
      <c r="ABK34" s="157"/>
      <c r="ABL34" s="157"/>
      <c r="ABM34" s="157"/>
      <c r="ABN34" s="157"/>
      <c r="ABO34" s="157"/>
      <c r="ABP34" s="157"/>
      <c r="ABQ34" s="157"/>
      <c r="ABR34" s="157"/>
      <c r="ABS34" s="157"/>
      <c r="ABT34" s="157"/>
      <c r="ABU34" s="157"/>
      <c r="ABV34" s="157"/>
      <c r="ABW34" s="157"/>
      <c r="ABX34" s="157"/>
      <c r="ABY34" s="157"/>
      <c r="ABZ34" s="157"/>
      <c r="ACA34" s="157"/>
      <c r="ACB34" s="157"/>
      <c r="ACC34" s="157"/>
      <c r="ACD34" s="157"/>
      <c r="ACE34" s="157"/>
      <c r="ACF34" s="157"/>
      <c r="ACG34" s="157"/>
      <c r="ACH34" s="157"/>
      <c r="ACI34" s="157"/>
      <c r="ACJ34" s="157"/>
      <c r="ACK34" s="157"/>
      <c r="ACL34" s="157"/>
      <c r="ACM34" s="157"/>
      <c r="ACN34" s="157"/>
      <c r="ACO34" s="157"/>
      <c r="ACP34" s="157"/>
      <c r="ACQ34" s="157"/>
      <c r="ACR34" s="157"/>
      <c r="ACS34" s="157"/>
      <c r="ACT34" s="157"/>
      <c r="ACU34" s="157"/>
      <c r="ACV34" s="157"/>
      <c r="ACW34" s="157"/>
      <c r="ACX34" s="157"/>
      <c r="ACY34" s="157"/>
      <c r="ACZ34" s="157"/>
      <c r="ADA34" s="157"/>
      <c r="ADB34" s="157"/>
      <c r="ADC34" s="157"/>
      <c r="ADD34" s="157"/>
      <c r="ADE34" s="157"/>
      <c r="ADF34" s="157"/>
      <c r="ADG34" s="157"/>
      <c r="ADH34" s="157"/>
      <c r="ADI34" s="157"/>
      <c r="ADJ34" s="157"/>
      <c r="ADK34" s="157"/>
      <c r="ADL34" s="157"/>
      <c r="ADM34" s="157"/>
      <c r="ADN34" s="157"/>
      <c r="ADO34" s="157"/>
      <c r="ADP34" s="157"/>
      <c r="ADQ34" s="157"/>
      <c r="ADR34" s="157"/>
      <c r="ADS34" s="157"/>
      <c r="ADT34" s="157"/>
      <c r="ADU34" s="157"/>
      <c r="ADV34" s="157"/>
      <c r="ADW34" s="157"/>
      <c r="ADX34" s="157"/>
      <c r="ADY34" s="157"/>
      <c r="ADZ34" s="157"/>
      <c r="AEA34" s="157"/>
      <c r="AEB34" s="157"/>
      <c r="AEC34" s="157"/>
      <c r="AED34" s="157"/>
      <c r="AEE34" s="157"/>
      <c r="AEF34" s="157"/>
      <c r="AEG34" s="157"/>
      <c r="AEH34" s="157"/>
      <c r="AEI34" s="157"/>
      <c r="AEJ34" s="157"/>
      <c r="AEK34" s="157"/>
      <c r="AEL34" s="157"/>
      <c r="AEM34" s="157"/>
      <c r="AEN34" s="157"/>
      <c r="AEO34" s="157"/>
      <c r="AEP34" s="157"/>
      <c r="AEQ34" s="157"/>
      <c r="AER34" s="157"/>
      <c r="AES34" s="157"/>
      <c r="AET34" s="157"/>
      <c r="AEU34" s="157"/>
      <c r="AEV34" s="157"/>
      <c r="AEW34" s="157"/>
      <c r="AEX34" s="157"/>
      <c r="AEY34" s="157"/>
      <c r="AEZ34" s="157"/>
      <c r="AFA34" s="157"/>
      <c r="AFB34" s="157"/>
      <c r="AFC34" s="157"/>
      <c r="AFD34" s="157"/>
      <c r="AFE34" s="157"/>
      <c r="AFF34" s="157"/>
      <c r="AFG34" s="157"/>
      <c r="AFH34" s="157"/>
      <c r="AFI34" s="157"/>
      <c r="AFJ34" s="157"/>
      <c r="AFK34" s="157"/>
      <c r="AFL34" s="157"/>
      <c r="AFM34" s="157"/>
      <c r="AFN34" s="157"/>
      <c r="AFO34" s="157"/>
      <c r="AFP34" s="157"/>
      <c r="AFQ34" s="157"/>
      <c r="AFR34" s="157"/>
      <c r="AFS34" s="157"/>
      <c r="AFT34" s="157"/>
      <c r="AFU34" s="157"/>
      <c r="AFV34" s="157"/>
      <c r="AFW34" s="157"/>
      <c r="AFX34" s="157"/>
      <c r="AFY34" s="157"/>
      <c r="AFZ34" s="157"/>
      <c r="AGA34" s="157"/>
      <c r="AGB34" s="157"/>
      <c r="AGC34" s="157"/>
      <c r="AGD34" s="157"/>
      <c r="AGE34" s="157"/>
      <c r="AGF34" s="157"/>
      <c r="AGG34" s="157"/>
      <c r="AGH34" s="157"/>
      <c r="AGI34" s="157"/>
      <c r="AGJ34" s="157"/>
      <c r="AGK34" s="157"/>
      <c r="AGL34" s="157"/>
      <c r="AGM34" s="157"/>
      <c r="AGN34" s="157"/>
      <c r="AGO34" s="157"/>
      <c r="AGP34" s="157"/>
      <c r="AGQ34" s="157"/>
      <c r="AGR34" s="157"/>
      <c r="AGS34" s="157"/>
      <c r="AGT34" s="157"/>
      <c r="AGU34" s="157"/>
      <c r="AGV34" s="157"/>
      <c r="AGW34" s="157"/>
      <c r="AGX34" s="157"/>
      <c r="AGY34" s="157"/>
      <c r="AGZ34" s="157"/>
      <c r="AHA34" s="157"/>
      <c r="AHB34" s="157"/>
      <c r="AHC34" s="157"/>
      <c r="AHD34" s="157"/>
      <c r="AHE34" s="157"/>
      <c r="AHF34" s="157"/>
      <c r="AHG34" s="157"/>
      <c r="AHH34" s="157"/>
      <c r="AHI34" s="157"/>
      <c r="AHJ34" s="157"/>
      <c r="AHK34" s="157"/>
      <c r="AHL34" s="157"/>
      <c r="AHM34" s="157"/>
      <c r="AHN34" s="157"/>
      <c r="AHO34" s="157"/>
      <c r="AHP34" s="157"/>
      <c r="AHQ34" s="157"/>
      <c r="AHR34" s="157"/>
      <c r="AHS34" s="157"/>
      <c r="AHT34" s="157"/>
      <c r="AHU34" s="157"/>
      <c r="AHV34" s="157"/>
      <c r="AHW34" s="157"/>
      <c r="AHX34" s="157"/>
      <c r="AHY34" s="157"/>
      <c r="AHZ34" s="157"/>
      <c r="AIA34" s="157"/>
      <c r="AIB34" s="157"/>
      <c r="AIC34" s="157"/>
      <c r="AID34" s="157"/>
      <c r="AIE34" s="157"/>
      <c r="AIF34" s="157"/>
      <c r="AIG34" s="157"/>
      <c r="AIH34" s="157"/>
      <c r="AII34" s="157"/>
      <c r="AIJ34" s="157"/>
      <c r="AIK34" s="157"/>
      <c r="AIL34" s="157"/>
      <c r="AIM34" s="157"/>
      <c r="AIN34" s="157"/>
      <c r="AIO34" s="157"/>
      <c r="AIP34" s="157"/>
      <c r="AIQ34" s="157"/>
      <c r="AIR34" s="157"/>
      <c r="AIS34" s="157"/>
      <c r="AIT34" s="157"/>
      <c r="AIU34" s="157"/>
      <c r="AIV34" s="157"/>
      <c r="AIW34" s="157"/>
      <c r="AIX34" s="157"/>
      <c r="AIY34" s="157"/>
      <c r="AIZ34" s="157"/>
      <c r="AJA34" s="157"/>
      <c r="AJB34" s="157"/>
      <c r="AJC34" s="157"/>
      <c r="AJD34" s="157"/>
      <c r="AJE34" s="157"/>
      <c r="AJF34" s="157"/>
      <c r="AJG34" s="157"/>
      <c r="AJH34" s="157"/>
      <c r="AJI34" s="157"/>
      <c r="AJJ34" s="157"/>
      <c r="AJK34" s="157"/>
      <c r="AJL34" s="157"/>
      <c r="AJM34" s="157"/>
      <c r="AJN34" s="157"/>
      <c r="AJO34" s="157"/>
      <c r="AJP34" s="157"/>
      <c r="AJQ34" s="157"/>
      <c r="AJR34" s="157"/>
      <c r="AJS34" s="157"/>
      <c r="AJT34" s="157"/>
      <c r="AJU34" s="157"/>
      <c r="AJV34" s="157"/>
      <c r="AJW34" s="157"/>
      <c r="AJX34" s="157"/>
      <c r="AJY34" s="157"/>
      <c r="AJZ34" s="157"/>
      <c r="AKA34" s="157"/>
      <c r="AKB34" s="157"/>
      <c r="AKC34" s="157"/>
      <c r="AKD34" s="157"/>
      <c r="AKE34" s="157"/>
      <c r="AKF34" s="157"/>
      <c r="AKG34" s="157"/>
      <c r="AKH34" s="157"/>
      <c r="AKI34" s="157"/>
      <c r="AKJ34" s="157"/>
      <c r="AKK34" s="157"/>
      <c r="AKL34" s="157"/>
      <c r="AKM34" s="157"/>
      <c r="AKN34" s="157"/>
      <c r="AKO34" s="157"/>
      <c r="AKP34" s="157"/>
      <c r="AKQ34" s="157"/>
      <c r="AKR34" s="157"/>
      <c r="AKS34" s="157"/>
      <c r="AKT34" s="157"/>
      <c r="AKU34" s="157"/>
      <c r="AKV34" s="157"/>
      <c r="AKW34" s="157"/>
      <c r="AKX34" s="157"/>
      <c r="AKY34" s="157"/>
      <c r="AKZ34" s="157"/>
      <c r="ALA34" s="157"/>
      <c r="ALB34" s="157"/>
      <c r="ALC34" s="157"/>
      <c r="ALD34" s="157"/>
      <c r="ALE34" s="157"/>
      <c r="ALF34" s="157"/>
      <c r="ALG34" s="157"/>
      <c r="ALH34" s="157"/>
      <c r="ALI34" s="157"/>
      <c r="ALJ34" s="157"/>
      <c r="ALK34" s="157"/>
      <c r="ALL34" s="157"/>
      <c r="ALM34" s="157"/>
      <c r="ALN34" s="157"/>
      <c r="ALO34" s="157"/>
      <c r="ALP34" s="157"/>
      <c r="ALQ34" s="157"/>
      <c r="ALR34" s="157"/>
      <c r="ALS34" s="157"/>
      <c r="ALT34" s="157"/>
      <c r="ALU34" s="157"/>
      <c r="ALV34" s="157"/>
      <c r="ALW34" s="157"/>
      <c r="ALX34" s="157"/>
      <c r="ALY34" s="157"/>
      <c r="ALZ34" s="157"/>
      <c r="AMA34" s="157"/>
      <c r="AMB34" s="157"/>
      <c r="AMC34" s="157"/>
      <c r="AMD34" s="157"/>
      <c r="AME34" s="157"/>
      <c r="AMF34" s="157"/>
      <c r="AMG34" s="157"/>
      <c r="AMH34" s="157"/>
      <c r="AMI34" s="157"/>
      <c r="AMJ34" s="157"/>
      <c r="AMK34" s="157"/>
      <c r="AML34" s="157"/>
      <c r="AMM34" s="157"/>
      <c r="AMN34" s="157"/>
      <c r="AMO34" s="157"/>
      <c r="AMP34" s="157"/>
      <c r="AMQ34" s="157"/>
      <c r="AMR34" s="157"/>
      <c r="AMS34" s="157"/>
      <c r="AMT34" s="157"/>
      <c r="AMU34" s="157"/>
      <c r="AMV34" s="157"/>
      <c r="AMW34" s="157"/>
      <c r="AMX34" s="157"/>
      <c r="AMY34" s="157"/>
      <c r="AMZ34" s="157"/>
      <c r="ANA34" s="157"/>
      <c r="ANB34" s="157"/>
      <c r="ANC34" s="157"/>
      <c r="AND34" s="157"/>
      <c r="ANE34" s="157"/>
      <c r="ANF34" s="157"/>
      <c r="ANG34" s="157"/>
      <c r="ANH34" s="157"/>
      <c r="ANI34" s="157"/>
      <c r="ANJ34" s="157"/>
      <c r="ANK34" s="157"/>
      <c r="ANL34" s="157"/>
      <c r="ANM34" s="157"/>
      <c r="ANN34" s="157"/>
      <c r="ANO34" s="157"/>
      <c r="ANP34" s="157"/>
      <c r="ANQ34" s="157"/>
      <c r="ANR34" s="157"/>
      <c r="ANS34" s="157"/>
      <c r="ANT34" s="157"/>
      <c r="ANU34" s="157"/>
      <c r="ANV34" s="157"/>
      <c r="ANW34" s="157"/>
      <c r="ANX34" s="157"/>
      <c r="ANY34" s="157"/>
      <c r="ANZ34" s="157"/>
      <c r="AOA34" s="157"/>
      <c r="AOB34" s="157"/>
      <c r="AOC34" s="157"/>
      <c r="AOD34" s="157"/>
      <c r="AOE34" s="157"/>
      <c r="AOF34" s="157"/>
      <c r="AOG34" s="157"/>
      <c r="AOH34" s="157"/>
      <c r="AOI34" s="157"/>
      <c r="AOJ34" s="157"/>
      <c r="AOK34" s="157"/>
      <c r="AOL34" s="157"/>
      <c r="AOM34" s="157"/>
      <c r="AON34" s="157"/>
      <c r="AOO34" s="157"/>
      <c r="AOP34" s="157"/>
      <c r="AOQ34" s="157"/>
      <c r="AOR34" s="157"/>
      <c r="AOS34" s="157"/>
      <c r="AOT34" s="157"/>
      <c r="AOU34" s="157"/>
      <c r="AOV34" s="157"/>
      <c r="AOW34" s="157"/>
      <c r="AOX34" s="157"/>
      <c r="AOY34" s="157"/>
      <c r="AOZ34" s="157"/>
      <c r="APA34" s="157"/>
      <c r="APB34" s="157"/>
      <c r="APC34" s="157"/>
      <c r="APD34" s="157"/>
      <c r="APE34" s="157"/>
      <c r="APF34" s="157"/>
      <c r="APG34" s="157"/>
      <c r="APH34" s="157"/>
      <c r="API34" s="157"/>
      <c r="APJ34" s="157"/>
      <c r="APK34" s="157"/>
      <c r="APL34" s="157"/>
      <c r="APM34" s="157"/>
      <c r="APN34" s="157"/>
      <c r="APO34" s="157"/>
      <c r="APP34" s="157"/>
      <c r="APQ34" s="157"/>
      <c r="APR34" s="157"/>
      <c r="APS34" s="157"/>
      <c r="APT34" s="157"/>
      <c r="APU34" s="157"/>
      <c r="APV34" s="157"/>
      <c r="APW34" s="157"/>
      <c r="APX34" s="157"/>
      <c r="APY34" s="157"/>
      <c r="APZ34" s="157"/>
      <c r="AQA34" s="157"/>
      <c r="AQB34" s="157"/>
      <c r="AQC34" s="157"/>
      <c r="AQD34" s="157"/>
      <c r="AQE34" s="157"/>
      <c r="AQF34" s="157"/>
      <c r="AQG34" s="157"/>
      <c r="AQH34" s="157"/>
      <c r="AQI34" s="157"/>
      <c r="AQJ34" s="157"/>
      <c r="AQK34" s="157"/>
      <c r="AQL34" s="157"/>
      <c r="AQM34" s="157"/>
      <c r="AQN34" s="157"/>
      <c r="AQO34" s="157"/>
      <c r="AQP34" s="157"/>
      <c r="AQQ34" s="157"/>
      <c r="AQR34" s="157"/>
      <c r="AQS34" s="157"/>
      <c r="AQT34" s="157"/>
      <c r="AQU34" s="157"/>
      <c r="AQV34" s="157"/>
      <c r="AQW34" s="157"/>
      <c r="AQX34" s="157"/>
      <c r="AQY34" s="157"/>
      <c r="AQZ34" s="157"/>
      <c r="ARA34" s="157"/>
      <c r="ARB34" s="157"/>
      <c r="ARC34" s="157"/>
      <c r="ARD34" s="157"/>
      <c r="ARE34" s="157"/>
      <c r="ARF34" s="157"/>
      <c r="ARG34" s="157"/>
      <c r="ARH34" s="157"/>
      <c r="ARI34" s="157"/>
      <c r="ARJ34" s="157"/>
      <c r="ARK34" s="157"/>
      <c r="ARL34" s="157"/>
      <c r="ARM34" s="157"/>
      <c r="ARN34" s="157"/>
      <c r="ARO34" s="157"/>
      <c r="ARP34" s="157"/>
      <c r="ARQ34" s="157"/>
      <c r="ARR34" s="157"/>
      <c r="ARS34" s="157"/>
      <c r="ART34" s="157"/>
      <c r="ARU34" s="157"/>
      <c r="ARV34" s="157"/>
      <c r="ARW34" s="157"/>
      <c r="ARX34" s="157"/>
      <c r="ARY34" s="157"/>
      <c r="ARZ34" s="157"/>
      <c r="ASA34" s="157"/>
      <c r="ASB34" s="157"/>
      <c r="ASC34" s="157"/>
      <c r="ASD34" s="157"/>
      <c r="ASE34" s="157"/>
      <c r="ASF34" s="157"/>
      <c r="ASG34" s="157"/>
      <c r="ASH34" s="157"/>
      <c r="ASI34" s="157"/>
      <c r="ASJ34" s="157"/>
      <c r="ASK34" s="157"/>
      <c r="ASL34" s="157"/>
      <c r="ASM34" s="157"/>
      <c r="ASN34" s="157"/>
      <c r="ASO34" s="157"/>
      <c r="ASP34" s="157"/>
      <c r="ASQ34" s="157"/>
      <c r="ASR34" s="157"/>
      <c r="ASS34" s="157"/>
      <c r="AST34" s="157"/>
      <c r="ASU34" s="157"/>
      <c r="ASV34" s="157"/>
      <c r="ASW34" s="157"/>
      <c r="ASX34" s="157"/>
      <c r="ASY34" s="157"/>
      <c r="ASZ34" s="157"/>
      <c r="ATA34" s="157"/>
      <c r="ATB34" s="157"/>
      <c r="ATC34" s="157"/>
      <c r="ATD34" s="157"/>
      <c r="ATE34" s="157"/>
      <c r="ATF34" s="157"/>
      <c r="ATG34" s="157"/>
      <c r="ATH34" s="157"/>
      <c r="ATI34" s="157"/>
      <c r="ATJ34" s="157"/>
      <c r="ATK34" s="157"/>
      <c r="ATL34" s="157"/>
      <c r="ATM34" s="157"/>
      <c r="ATN34" s="157"/>
      <c r="ATO34" s="157"/>
      <c r="ATP34" s="157"/>
      <c r="ATQ34" s="157"/>
      <c r="ATR34" s="157"/>
      <c r="ATS34" s="157"/>
      <c r="ATT34" s="157"/>
      <c r="ATU34" s="157"/>
      <c r="ATV34" s="157"/>
      <c r="ATW34" s="157"/>
      <c r="ATX34" s="157"/>
      <c r="ATY34" s="157"/>
      <c r="ATZ34" s="157"/>
      <c r="AUA34" s="157"/>
      <c r="AUB34" s="157"/>
      <c r="AUC34" s="157"/>
      <c r="AUD34" s="157"/>
      <c r="AUE34" s="157"/>
      <c r="AUF34" s="157"/>
      <c r="AUG34" s="157"/>
      <c r="AUH34" s="157"/>
      <c r="AUI34" s="157"/>
      <c r="AUJ34" s="157"/>
      <c r="AUK34" s="157"/>
      <c r="AUL34" s="157"/>
      <c r="AUM34" s="157"/>
      <c r="AUN34" s="157"/>
      <c r="AUO34" s="157"/>
      <c r="AUP34" s="157"/>
      <c r="AUQ34" s="157"/>
      <c r="AUR34" s="157"/>
      <c r="AUS34" s="157"/>
      <c r="AUT34" s="157"/>
      <c r="AUU34" s="157"/>
      <c r="AUV34" s="157"/>
      <c r="AUW34" s="157"/>
      <c r="AUX34" s="157"/>
      <c r="AUY34" s="157"/>
      <c r="AUZ34" s="157"/>
      <c r="AVA34" s="157"/>
      <c r="AVB34" s="157"/>
      <c r="AVC34" s="157"/>
      <c r="AVD34" s="157"/>
      <c r="AVE34" s="157"/>
      <c r="AVF34" s="157"/>
      <c r="AVG34" s="157"/>
      <c r="AVH34" s="157"/>
      <c r="AVI34" s="157"/>
      <c r="AVJ34" s="157"/>
      <c r="AVK34" s="157"/>
      <c r="AVL34" s="157"/>
      <c r="AVM34" s="157"/>
      <c r="AVN34" s="157"/>
      <c r="AVO34" s="157"/>
      <c r="AVP34" s="157"/>
      <c r="AVQ34" s="157"/>
      <c r="AVR34" s="157"/>
      <c r="AVS34" s="157"/>
      <c r="AVT34" s="157"/>
      <c r="AVU34" s="157"/>
      <c r="AVV34" s="157"/>
      <c r="AVW34" s="157"/>
      <c r="AVX34" s="157"/>
      <c r="AVY34" s="157"/>
      <c r="AVZ34" s="157"/>
      <c r="AWA34" s="157"/>
      <c r="AWB34" s="157"/>
      <c r="AWC34" s="157"/>
      <c r="AWD34" s="157"/>
      <c r="AWE34" s="157"/>
      <c r="AWF34" s="157"/>
      <c r="AWG34" s="157"/>
      <c r="AWH34" s="157"/>
      <c r="AWI34" s="157"/>
      <c r="AWJ34" s="157"/>
      <c r="AWK34" s="157"/>
      <c r="AWL34" s="157"/>
      <c r="AWM34" s="157"/>
      <c r="AWN34" s="157"/>
      <c r="AWO34" s="157"/>
      <c r="AWP34" s="157"/>
      <c r="AWQ34" s="157"/>
      <c r="AWR34" s="157"/>
      <c r="AWS34" s="157"/>
      <c r="AWT34" s="157"/>
      <c r="AWU34" s="157"/>
      <c r="AWV34" s="157"/>
      <c r="AWW34" s="157"/>
      <c r="AWX34" s="157"/>
      <c r="AWY34" s="157"/>
      <c r="AWZ34" s="157"/>
      <c r="AXA34" s="157"/>
      <c r="AXB34" s="157"/>
      <c r="AXC34" s="157"/>
      <c r="AXD34" s="157"/>
      <c r="AXE34" s="157"/>
      <c r="AXF34" s="157"/>
      <c r="AXG34" s="157"/>
      <c r="AXH34" s="157"/>
      <c r="AXI34" s="157"/>
      <c r="AXJ34" s="157"/>
      <c r="AXK34" s="157"/>
      <c r="AXL34" s="157"/>
      <c r="AXM34" s="157"/>
      <c r="AXN34" s="157"/>
      <c r="AXO34" s="157"/>
      <c r="AXP34" s="157"/>
      <c r="AXQ34" s="157"/>
      <c r="AXR34" s="157"/>
      <c r="AXS34" s="157"/>
      <c r="AXT34" s="157"/>
      <c r="AXU34" s="157"/>
      <c r="AXV34" s="157"/>
      <c r="AXW34" s="157"/>
      <c r="AXX34" s="157"/>
      <c r="AXY34" s="157"/>
      <c r="AXZ34" s="157"/>
      <c r="AYA34" s="157"/>
      <c r="AYB34" s="157"/>
      <c r="AYC34" s="157"/>
      <c r="AYD34" s="157"/>
      <c r="AYE34" s="157"/>
      <c r="AYF34" s="157"/>
      <c r="AYG34" s="157"/>
      <c r="AYH34" s="157"/>
      <c r="AYI34" s="157"/>
      <c r="AYJ34" s="157"/>
      <c r="AYK34" s="157"/>
      <c r="AYL34" s="157"/>
      <c r="AYM34" s="157"/>
      <c r="AYN34" s="157"/>
      <c r="AYO34" s="157"/>
      <c r="AYP34" s="157"/>
      <c r="AYQ34" s="157"/>
      <c r="AYR34" s="157"/>
      <c r="AYS34" s="157"/>
      <c r="AYT34" s="157"/>
      <c r="AYU34" s="157"/>
      <c r="AYV34" s="157"/>
      <c r="AYW34" s="157"/>
      <c r="AYX34" s="157"/>
      <c r="AYY34" s="157"/>
      <c r="AYZ34" s="157"/>
      <c r="AZA34" s="157"/>
      <c r="AZB34" s="157"/>
      <c r="AZC34" s="157"/>
      <c r="AZD34" s="157"/>
      <c r="AZE34" s="157"/>
      <c r="AZF34" s="157"/>
      <c r="AZG34" s="157"/>
      <c r="AZH34" s="157"/>
      <c r="AZI34" s="157"/>
      <c r="AZJ34" s="157"/>
      <c r="AZK34" s="157"/>
      <c r="AZL34" s="157"/>
      <c r="AZM34" s="157"/>
      <c r="AZN34" s="157"/>
      <c r="AZO34" s="157"/>
      <c r="AZP34" s="157"/>
      <c r="AZQ34" s="157"/>
      <c r="AZR34" s="157"/>
      <c r="AZS34" s="157"/>
      <c r="AZT34" s="157"/>
      <c r="AZU34" s="157"/>
      <c r="AZV34" s="157"/>
      <c r="AZW34" s="157"/>
      <c r="AZX34" s="157"/>
      <c r="AZY34" s="157"/>
      <c r="AZZ34" s="157"/>
      <c r="BAA34" s="157"/>
      <c r="BAB34" s="157"/>
      <c r="BAC34" s="157"/>
      <c r="BAD34" s="157"/>
      <c r="BAE34" s="157"/>
      <c r="BAF34" s="157"/>
      <c r="BAG34" s="157"/>
      <c r="BAH34" s="157"/>
      <c r="BAI34" s="157"/>
      <c r="BAJ34" s="157"/>
      <c r="BAK34" s="157"/>
      <c r="BAL34" s="157"/>
      <c r="BAM34" s="157"/>
      <c r="BAN34" s="157"/>
      <c r="BAO34" s="157"/>
      <c r="BAP34" s="157"/>
      <c r="BAQ34" s="157"/>
      <c r="BAR34" s="157"/>
      <c r="BAS34" s="157"/>
      <c r="BAT34" s="157"/>
      <c r="BAU34" s="157"/>
      <c r="BAV34" s="157"/>
      <c r="BAW34" s="157"/>
      <c r="BAX34" s="157"/>
      <c r="BAY34" s="157"/>
      <c r="BAZ34" s="157"/>
      <c r="BBA34" s="157"/>
      <c r="BBB34" s="157"/>
      <c r="BBC34" s="157"/>
      <c r="BBD34" s="157"/>
      <c r="BBE34" s="157"/>
      <c r="BBF34" s="157"/>
      <c r="BBG34" s="157"/>
      <c r="BBH34" s="157"/>
      <c r="BBI34" s="157"/>
      <c r="BBJ34" s="157"/>
      <c r="BBK34" s="157"/>
      <c r="BBL34" s="157"/>
      <c r="BBM34" s="157"/>
      <c r="BBN34" s="157"/>
      <c r="BBO34" s="157"/>
      <c r="BBP34" s="157"/>
      <c r="BBQ34" s="157"/>
      <c r="BBR34" s="157"/>
      <c r="BBS34" s="157"/>
      <c r="BBT34" s="157"/>
      <c r="BBU34" s="157"/>
      <c r="BBV34" s="157"/>
      <c r="BBW34" s="157"/>
      <c r="BBX34" s="157"/>
      <c r="BBY34" s="157"/>
      <c r="BBZ34" s="157"/>
      <c r="BCA34" s="157"/>
      <c r="BCB34" s="157"/>
      <c r="BCC34" s="157"/>
      <c r="BCD34" s="157"/>
      <c r="BCE34" s="157"/>
      <c r="BCF34" s="157"/>
      <c r="BCG34" s="157"/>
      <c r="BCH34" s="157"/>
      <c r="BCI34" s="157"/>
      <c r="BCJ34" s="157"/>
      <c r="BCK34" s="157"/>
      <c r="BCL34" s="157"/>
      <c r="BCM34" s="157"/>
      <c r="BCN34" s="157"/>
      <c r="BCO34" s="157"/>
      <c r="BCP34" s="157"/>
      <c r="BCQ34" s="157"/>
      <c r="BCR34" s="157"/>
      <c r="BCS34" s="157"/>
      <c r="BCT34" s="157"/>
      <c r="BCU34" s="157"/>
      <c r="BCV34" s="157"/>
      <c r="BCW34" s="157"/>
      <c r="BCX34" s="157"/>
      <c r="BCY34" s="157"/>
      <c r="BCZ34" s="157"/>
      <c r="BDA34" s="157"/>
      <c r="BDB34" s="157"/>
      <c r="BDC34" s="157"/>
      <c r="BDD34" s="157"/>
      <c r="BDE34" s="157"/>
      <c r="BDF34" s="157"/>
      <c r="BDG34" s="157"/>
      <c r="BDH34" s="157"/>
      <c r="BDI34" s="157"/>
      <c r="BDJ34" s="157"/>
      <c r="BDK34" s="157"/>
      <c r="BDL34" s="157"/>
      <c r="BDM34" s="157"/>
      <c r="BDN34" s="157"/>
      <c r="BDO34" s="157"/>
      <c r="BDP34" s="157"/>
      <c r="BDQ34" s="157"/>
      <c r="BDR34" s="157"/>
      <c r="BDS34" s="157"/>
      <c r="BDT34" s="157"/>
      <c r="BDU34" s="157"/>
      <c r="BDV34" s="157"/>
      <c r="BDW34" s="157"/>
      <c r="BDX34" s="157"/>
      <c r="BDY34" s="157"/>
      <c r="BDZ34" s="157"/>
      <c r="BEA34" s="157"/>
      <c r="BEB34" s="157"/>
      <c r="BEC34" s="157"/>
      <c r="BED34" s="157"/>
      <c r="BEE34" s="157"/>
      <c r="BEF34" s="157"/>
      <c r="BEG34" s="157"/>
      <c r="BEH34" s="157"/>
      <c r="BEI34" s="157"/>
      <c r="BEJ34" s="157"/>
      <c r="BEK34" s="157"/>
      <c r="BEL34" s="157"/>
      <c r="BEM34" s="157"/>
      <c r="BEN34" s="157"/>
      <c r="BEO34" s="157"/>
      <c r="BEP34" s="157"/>
      <c r="BEQ34" s="157"/>
      <c r="BER34" s="157"/>
      <c r="BES34" s="157"/>
      <c r="BET34" s="157"/>
      <c r="BEU34" s="157"/>
      <c r="BEV34" s="157"/>
      <c r="BEW34" s="157"/>
      <c r="BEX34" s="157"/>
      <c r="BEY34" s="157"/>
      <c r="BEZ34" s="157"/>
      <c r="BFA34" s="157"/>
      <c r="BFB34" s="157"/>
      <c r="BFC34" s="157"/>
      <c r="BFD34" s="157"/>
      <c r="BFE34" s="157"/>
      <c r="BFF34" s="157"/>
      <c r="BFG34" s="157"/>
      <c r="BFH34" s="157"/>
      <c r="BFI34" s="157"/>
      <c r="BFJ34" s="157"/>
      <c r="BFK34" s="157"/>
      <c r="BFL34" s="157"/>
      <c r="BFM34" s="157"/>
      <c r="BFN34" s="157"/>
      <c r="BFO34" s="157"/>
      <c r="BFP34" s="157"/>
      <c r="BFQ34" s="157"/>
      <c r="BFR34" s="157"/>
      <c r="BFS34" s="157"/>
      <c r="BFT34" s="157"/>
      <c r="BFU34" s="157"/>
      <c r="BFV34" s="157"/>
      <c r="BFW34" s="157"/>
      <c r="BFX34" s="157"/>
      <c r="BFY34" s="157"/>
      <c r="BFZ34" s="157"/>
      <c r="BGA34" s="157"/>
      <c r="BGB34" s="157"/>
      <c r="BGC34" s="157"/>
      <c r="BGD34" s="157"/>
      <c r="BGE34" s="157"/>
      <c r="BGF34" s="157"/>
      <c r="BGG34" s="157"/>
      <c r="BGH34" s="157"/>
      <c r="BGI34" s="157"/>
      <c r="BGJ34" s="157"/>
      <c r="BGK34" s="157"/>
      <c r="BGL34" s="157"/>
      <c r="BGM34" s="157"/>
      <c r="BGN34" s="157"/>
      <c r="BGO34" s="157"/>
      <c r="BGP34" s="157"/>
      <c r="BGQ34" s="157"/>
      <c r="BGR34" s="157"/>
      <c r="BGS34" s="157"/>
      <c r="BGT34" s="157"/>
      <c r="BGU34" s="157"/>
      <c r="BGV34" s="157"/>
      <c r="BGW34" s="157"/>
      <c r="BGX34" s="157"/>
      <c r="BGY34" s="157"/>
      <c r="BGZ34" s="157"/>
      <c r="BHA34" s="157"/>
      <c r="BHB34" s="157"/>
      <c r="BHC34" s="157"/>
      <c r="BHD34" s="157"/>
      <c r="BHE34" s="157"/>
      <c r="BHF34" s="157"/>
      <c r="BHG34" s="157"/>
      <c r="BHH34" s="157"/>
      <c r="BHI34" s="157"/>
      <c r="BHJ34" s="157"/>
      <c r="BHK34" s="157"/>
      <c r="BHL34" s="157"/>
      <c r="BHM34" s="157"/>
      <c r="BHN34" s="157"/>
      <c r="BHO34" s="157"/>
      <c r="BHP34" s="157"/>
      <c r="BHQ34" s="157"/>
      <c r="BHR34" s="157"/>
      <c r="BHS34" s="157"/>
      <c r="BHT34" s="157"/>
      <c r="BHU34" s="157"/>
      <c r="BHV34" s="157"/>
      <c r="BHW34" s="157"/>
      <c r="BHX34" s="157"/>
      <c r="BHY34" s="157"/>
      <c r="BHZ34" s="157"/>
      <c r="BIA34" s="157"/>
      <c r="BIB34" s="157"/>
      <c r="BIC34" s="157"/>
      <c r="BID34" s="157"/>
      <c r="BIE34" s="157"/>
      <c r="BIF34" s="157"/>
      <c r="BIG34" s="157"/>
      <c r="BIH34" s="157"/>
      <c r="BII34" s="157"/>
      <c r="BIJ34" s="157"/>
      <c r="BIK34" s="157"/>
      <c r="BIL34" s="157"/>
      <c r="BIM34" s="157"/>
      <c r="BIN34" s="157"/>
      <c r="BIO34" s="157"/>
      <c r="BIP34" s="157"/>
      <c r="BIQ34" s="157"/>
      <c r="BIR34" s="157"/>
      <c r="BIS34" s="157"/>
      <c r="BIT34" s="157"/>
      <c r="BIU34" s="157"/>
      <c r="BIV34" s="157"/>
      <c r="BIW34" s="157"/>
      <c r="BIX34" s="157"/>
      <c r="BIY34" s="157"/>
      <c r="BIZ34" s="157"/>
      <c r="BJA34" s="157"/>
      <c r="BJB34" s="157"/>
      <c r="BJC34" s="157"/>
      <c r="BJD34" s="157"/>
      <c r="BJE34" s="157"/>
      <c r="BJF34" s="157"/>
      <c r="BJG34" s="157"/>
      <c r="BJH34" s="157"/>
      <c r="BJI34" s="157"/>
      <c r="BJJ34" s="157"/>
      <c r="BJK34" s="157"/>
      <c r="BJL34" s="157"/>
      <c r="BJM34" s="157"/>
      <c r="BJN34" s="157"/>
      <c r="BJO34" s="157"/>
      <c r="BJP34" s="157"/>
      <c r="BJQ34" s="157"/>
      <c r="BJR34" s="157"/>
      <c r="BJS34" s="157"/>
      <c r="BJT34" s="157"/>
      <c r="BJU34" s="157"/>
      <c r="BJV34" s="157"/>
      <c r="BJW34" s="157"/>
      <c r="BJX34" s="157"/>
      <c r="BJY34" s="157"/>
      <c r="BJZ34" s="157"/>
      <c r="BKA34" s="157"/>
      <c r="BKB34" s="157"/>
      <c r="BKC34" s="157"/>
      <c r="BKD34" s="157"/>
      <c r="BKE34" s="157"/>
      <c r="BKF34" s="157"/>
      <c r="BKG34" s="157"/>
      <c r="BKH34" s="157"/>
      <c r="BKI34" s="157"/>
      <c r="BKJ34" s="157"/>
      <c r="BKK34" s="157"/>
      <c r="BKL34" s="157"/>
      <c r="BKM34" s="157"/>
      <c r="BKN34" s="157"/>
      <c r="BKO34" s="157"/>
      <c r="BKP34" s="157"/>
      <c r="BKQ34" s="157"/>
      <c r="BKR34" s="157"/>
      <c r="BKS34" s="157"/>
      <c r="BKT34" s="157"/>
      <c r="BKU34" s="157"/>
      <c r="BKV34" s="157"/>
      <c r="BKW34" s="157"/>
      <c r="BKX34" s="157"/>
      <c r="BKY34" s="157"/>
      <c r="BKZ34" s="157"/>
      <c r="BLA34" s="157"/>
      <c r="BLB34" s="157"/>
      <c r="BLC34" s="157"/>
      <c r="BLD34" s="157"/>
      <c r="BLE34" s="157"/>
      <c r="BLF34" s="157"/>
      <c r="BLG34" s="157"/>
      <c r="BLH34" s="157"/>
      <c r="BLI34" s="157"/>
      <c r="BLJ34" s="157"/>
      <c r="BLK34" s="157"/>
      <c r="BLL34" s="157"/>
      <c r="BLM34" s="157"/>
      <c r="BLN34" s="157"/>
      <c r="BLO34" s="157"/>
      <c r="BLP34" s="157"/>
      <c r="BLQ34" s="157"/>
      <c r="BLR34" s="157"/>
      <c r="BLS34" s="157"/>
      <c r="BLT34" s="157"/>
      <c r="BLU34" s="157"/>
      <c r="BLV34" s="157"/>
      <c r="BLW34" s="157"/>
      <c r="BLX34" s="157"/>
      <c r="BLY34" s="157"/>
      <c r="BLZ34" s="157"/>
      <c r="BMA34" s="157"/>
      <c r="BMB34" s="157"/>
      <c r="BMC34" s="157"/>
      <c r="BMD34" s="157"/>
      <c r="BME34" s="157"/>
      <c r="BMF34" s="157"/>
      <c r="BMG34" s="157"/>
      <c r="BMH34" s="157"/>
      <c r="BMI34" s="157"/>
      <c r="BMJ34" s="157"/>
      <c r="BMK34" s="157"/>
      <c r="BML34" s="157"/>
      <c r="BMM34" s="157"/>
      <c r="BMN34" s="157"/>
      <c r="BMO34" s="157"/>
      <c r="BMP34" s="157"/>
      <c r="BMQ34" s="157"/>
      <c r="BMR34" s="157"/>
      <c r="BMS34" s="157"/>
      <c r="BMT34" s="157"/>
      <c r="BMU34" s="157"/>
      <c r="BMV34" s="157"/>
      <c r="BMW34" s="157"/>
      <c r="BMX34" s="157"/>
      <c r="BMY34" s="157"/>
      <c r="BMZ34" s="157"/>
      <c r="BNA34" s="157"/>
      <c r="BNB34" s="157"/>
      <c r="BNC34" s="157"/>
      <c r="BND34" s="157"/>
      <c r="BNE34" s="157"/>
      <c r="BNF34" s="157"/>
      <c r="BNG34" s="157"/>
      <c r="BNH34" s="157"/>
      <c r="BNI34" s="157"/>
      <c r="BNJ34" s="157"/>
      <c r="BNK34" s="157"/>
      <c r="BNL34" s="157"/>
      <c r="BNM34" s="157"/>
      <c r="BNN34" s="157"/>
      <c r="BNO34" s="157"/>
      <c r="BNP34" s="157"/>
      <c r="BNQ34" s="157"/>
      <c r="BNR34" s="157"/>
      <c r="BNS34" s="157"/>
      <c r="BNT34" s="157"/>
      <c r="BNU34" s="157"/>
      <c r="BNV34" s="157"/>
      <c r="BNW34" s="157"/>
      <c r="BNX34" s="157"/>
      <c r="BNY34" s="157"/>
      <c r="BNZ34" s="157"/>
      <c r="BOA34" s="157"/>
      <c r="BOB34" s="157"/>
      <c r="BOC34" s="157"/>
      <c r="BOD34" s="157"/>
      <c r="BOE34" s="157"/>
      <c r="BOF34" s="157"/>
      <c r="BOG34" s="157"/>
      <c r="BOH34" s="157"/>
      <c r="BOI34" s="157"/>
      <c r="BOJ34" s="157"/>
      <c r="BOK34" s="157"/>
      <c r="BOL34" s="157"/>
      <c r="BOM34" s="157"/>
      <c r="BON34" s="157"/>
      <c r="BOO34" s="157"/>
      <c r="BOP34" s="157"/>
      <c r="BOQ34" s="157"/>
      <c r="BOR34" s="157"/>
      <c r="BOS34" s="157"/>
      <c r="BOT34" s="157"/>
      <c r="BOU34" s="157"/>
      <c r="BOV34" s="157"/>
      <c r="BOW34" s="157"/>
      <c r="BOX34" s="157"/>
      <c r="BOY34" s="157"/>
      <c r="BOZ34" s="157"/>
      <c r="BPA34" s="157"/>
      <c r="BPB34" s="157"/>
      <c r="BPC34" s="157"/>
      <c r="BPD34" s="157"/>
      <c r="BPE34" s="157"/>
      <c r="BPF34" s="157"/>
      <c r="BPG34" s="157"/>
      <c r="BPH34" s="157"/>
      <c r="BPI34" s="157"/>
      <c r="BPJ34" s="157"/>
      <c r="BPK34" s="157"/>
      <c r="BPL34" s="157"/>
      <c r="BPM34" s="157"/>
      <c r="BPN34" s="157"/>
      <c r="BPO34" s="157"/>
      <c r="BPP34" s="157"/>
      <c r="BPQ34" s="157"/>
      <c r="BPR34" s="157"/>
      <c r="BPS34" s="157"/>
      <c r="BPT34" s="157"/>
      <c r="BPU34" s="157"/>
      <c r="BPV34" s="157"/>
      <c r="BPW34" s="157"/>
      <c r="BPX34" s="157"/>
      <c r="BPY34" s="157"/>
      <c r="BPZ34" s="157"/>
      <c r="BQA34" s="157"/>
      <c r="BQB34" s="157"/>
      <c r="BQC34" s="157"/>
      <c r="BQD34" s="157"/>
      <c r="BQE34" s="157"/>
      <c r="BQF34" s="157"/>
      <c r="BQG34" s="157"/>
      <c r="BQH34" s="157"/>
      <c r="BQI34" s="157"/>
      <c r="BQJ34" s="157"/>
      <c r="BQK34" s="157"/>
      <c r="BQL34" s="157"/>
      <c r="BQM34" s="157"/>
      <c r="BQN34" s="157"/>
      <c r="BQO34" s="157"/>
      <c r="BQP34" s="157"/>
      <c r="BQQ34" s="157"/>
      <c r="BQR34" s="157"/>
      <c r="BQS34" s="157"/>
      <c r="BQT34" s="157"/>
      <c r="BQU34" s="157"/>
      <c r="BQV34" s="157"/>
      <c r="BQW34" s="157"/>
      <c r="BQX34" s="157"/>
      <c r="BQY34" s="157"/>
      <c r="BQZ34" s="157"/>
      <c r="BRA34" s="157"/>
      <c r="BRB34" s="157"/>
      <c r="BRC34" s="157"/>
      <c r="BRD34" s="157"/>
      <c r="BRE34" s="157"/>
      <c r="BRF34" s="157"/>
      <c r="BRG34" s="157"/>
      <c r="BRH34" s="157"/>
      <c r="BRI34" s="157"/>
      <c r="BRJ34" s="157"/>
      <c r="BRK34" s="157"/>
      <c r="BRL34" s="157"/>
      <c r="BRM34" s="157"/>
      <c r="BRN34" s="157"/>
      <c r="BRO34" s="157"/>
      <c r="BRP34" s="157"/>
      <c r="BRQ34" s="157"/>
      <c r="BRR34" s="157"/>
      <c r="BRS34" s="157"/>
      <c r="BRT34" s="157"/>
      <c r="BRU34" s="157"/>
      <c r="BRV34" s="157"/>
      <c r="BRW34" s="157"/>
      <c r="BRX34" s="157"/>
      <c r="BRY34" s="157"/>
      <c r="BRZ34" s="157"/>
      <c r="BSA34" s="157"/>
      <c r="BSB34" s="157"/>
      <c r="BSC34" s="157"/>
      <c r="BSD34" s="157"/>
      <c r="BSE34" s="157"/>
      <c r="BSF34" s="157"/>
      <c r="BSG34" s="157"/>
      <c r="BSH34" s="157"/>
      <c r="BSI34" s="157"/>
      <c r="BSJ34" s="157"/>
      <c r="BSK34" s="157"/>
      <c r="BSL34" s="157"/>
      <c r="BSM34" s="157"/>
      <c r="BSN34" s="157"/>
      <c r="BSO34" s="157"/>
      <c r="BSP34" s="157"/>
      <c r="BSQ34" s="157"/>
      <c r="BSR34" s="157"/>
      <c r="BSS34" s="157"/>
      <c r="BST34" s="157"/>
      <c r="BSU34" s="157"/>
      <c r="BSV34" s="157"/>
      <c r="BSW34" s="157"/>
      <c r="BSX34" s="157"/>
      <c r="BSY34" s="157"/>
      <c r="BSZ34" s="157"/>
      <c r="BTA34" s="157"/>
      <c r="BTB34" s="157"/>
      <c r="BTC34" s="157"/>
      <c r="BTD34" s="157"/>
      <c r="BTE34" s="157"/>
      <c r="BTF34" s="157"/>
      <c r="BTG34" s="157"/>
      <c r="BTH34" s="157"/>
      <c r="BTI34" s="157"/>
      <c r="BTJ34" s="157"/>
      <c r="BTK34" s="157"/>
      <c r="BTL34" s="157"/>
      <c r="BTM34" s="157"/>
      <c r="BTN34" s="157"/>
      <c r="BTO34" s="157"/>
      <c r="BTP34" s="157"/>
      <c r="BTQ34" s="157"/>
      <c r="BTR34" s="157"/>
      <c r="BTS34" s="157"/>
      <c r="BTT34" s="157"/>
      <c r="BTU34" s="157"/>
      <c r="BTV34" s="157"/>
      <c r="BTW34" s="157"/>
      <c r="BTX34" s="157"/>
      <c r="BTY34" s="157"/>
      <c r="BTZ34" s="157"/>
      <c r="BUA34" s="157"/>
      <c r="BUB34" s="157"/>
      <c r="BUC34" s="157"/>
      <c r="BUD34" s="157"/>
      <c r="BUE34" s="157"/>
      <c r="BUF34" s="157"/>
      <c r="BUG34" s="157"/>
      <c r="BUH34" s="157"/>
      <c r="BUI34" s="157"/>
      <c r="BUJ34" s="157"/>
      <c r="BUK34" s="157"/>
      <c r="BUL34" s="157"/>
      <c r="BUM34" s="157"/>
      <c r="BUN34" s="157"/>
      <c r="BUO34" s="157"/>
      <c r="BUP34" s="157"/>
      <c r="BUQ34" s="157"/>
      <c r="BUR34" s="157"/>
      <c r="BUS34" s="157"/>
      <c r="BUT34" s="157"/>
      <c r="BUU34" s="157"/>
      <c r="BUV34" s="157"/>
      <c r="BUW34" s="157"/>
      <c r="BUX34" s="157"/>
      <c r="BUY34" s="157"/>
      <c r="BUZ34" s="157"/>
      <c r="BVA34" s="157"/>
      <c r="BVB34" s="157"/>
      <c r="BVC34" s="157"/>
      <c r="BVD34" s="157"/>
      <c r="BVE34" s="157"/>
      <c r="BVF34" s="157"/>
      <c r="BVG34" s="157"/>
      <c r="BVH34" s="157"/>
      <c r="BVI34" s="157"/>
      <c r="BVJ34" s="157"/>
      <c r="BVK34" s="157"/>
      <c r="BVL34" s="157"/>
      <c r="BVM34" s="157"/>
      <c r="BVN34" s="157"/>
      <c r="BVO34" s="157"/>
      <c r="BVP34" s="157"/>
      <c r="BVQ34" s="157"/>
      <c r="BVR34" s="157"/>
      <c r="BVS34" s="157"/>
      <c r="BVT34" s="157"/>
      <c r="BVU34" s="157"/>
      <c r="BVV34" s="157"/>
      <c r="BVW34" s="157"/>
      <c r="BVX34" s="157"/>
      <c r="BVY34" s="157"/>
      <c r="BVZ34" s="157"/>
      <c r="BWA34" s="157"/>
      <c r="BWB34" s="157"/>
      <c r="BWC34" s="157"/>
      <c r="BWD34" s="157"/>
      <c r="BWE34" s="157"/>
      <c r="BWF34" s="157"/>
      <c r="BWG34" s="157"/>
      <c r="BWH34" s="157"/>
      <c r="BWI34" s="157"/>
      <c r="BWJ34" s="157"/>
      <c r="BWK34" s="157"/>
      <c r="BWL34" s="157"/>
      <c r="BWM34" s="157"/>
      <c r="BWN34" s="157"/>
      <c r="BWO34" s="157"/>
      <c r="BWP34" s="157"/>
      <c r="BWQ34" s="157"/>
      <c r="BWR34" s="157"/>
      <c r="BWS34" s="157"/>
      <c r="BWT34" s="157"/>
      <c r="BWU34" s="157"/>
      <c r="BWV34" s="157"/>
      <c r="BWW34" s="157"/>
      <c r="BWX34" s="157"/>
      <c r="BWY34" s="157"/>
      <c r="BWZ34" s="157"/>
      <c r="BXA34" s="157"/>
      <c r="BXB34" s="157"/>
      <c r="BXC34" s="157"/>
      <c r="BXD34" s="157"/>
      <c r="BXE34" s="157"/>
      <c r="BXF34" s="157"/>
      <c r="BXG34" s="157"/>
      <c r="BXH34" s="157"/>
      <c r="BXI34" s="157"/>
      <c r="BXJ34" s="157"/>
      <c r="BXK34" s="157"/>
      <c r="BXL34" s="157"/>
      <c r="BXM34" s="157"/>
      <c r="BXN34" s="157"/>
      <c r="BXO34" s="157"/>
      <c r="BXP34" s="157"/>
      <c r="BXQ34" s="157"/>
      <c r="BXR34" s="157"/>
      <c r="BXS34" s="157"/>
      <c r="BXT34" s="157"/>
      <c r="BXU34" s="157"/>
      <c r="BXV34" s="157"/>
      <c r="BXW34" s="157"/>
      <c r="BXX34" s="157"/>
      <c r="BXY34" s="157"/>
      <c r="BXZ34" s="157"/>
      <c r="BYA34" s="157"/>
      <c r="BYB34" s="157"/>
      <c r="BYC34" s="157"/>
      <c r="BYD34" s="157"/>
      <c r="BYE34" s="157"/>
      <c r="BYF34" s="157"/>
      <c r="BYG34" s="157"/>
      <c r="BYH34" s="157"/>
      <c r="BYI34" s="157"/>
      <c r="BYJ34" s="157"/>
      <c r="BYK34" s="157"/>
      <c r="BYL34" s="157"/>
      <c r="BYM34" s="157"/>
      <c r="BYN34" s="157"/>
      <c r="BYO34" s="157"/>
      <c r="BYP34" s="157"/>
      <c r="BYQ34" s="157"/>
      <c r="BYR34" s="157"/>
      <c r="BYS34" s="157"/>
      <c r="BYT34" s="157"/>
      <c r="BYU34" s="157"/>
      <c r="BYV34" s="157"/>
      <c r="BYW34" s="157"/>
      <c r="BYX34" s="157"/>
      <c r="BYY34" s="157"/>
      <c r="BYZ34" s="157"/>
      <c r="BZA34" s="157"/>
      <c r="BZB34" s="157"/>
      <c r="BZC34" s="157"/>
      <c r="BZD34" s="157"/>
      <c r="BZE34" s="157"/>
      <c r="BZF34" s="157"/>
      <c r="BZG34" s="157"/>
      <c r="BZH34" s="157"/>
      <c r="BZI34" s="157"/>
      <c r="BZJ34" s="157"/>
      <c r="BZK34" s="157"/>
      <c r="BZL34" s="157"/>
      <c r="BZM34" s="157"/>
      <c r="BZN34" s="157"/>
      <c r="BZO34" s="157"/>
      <c r="BZP34" s="157"/>
      <c r="BZQ34" s="157"/>
      <c r="BZR34" s="157"/>
      <c r="BZS34" s="157"/>
      <c r="BZT34" s="157"/>
      <c r="BZU34" s="157"/>
      <c r="BZV34" s="157"/>
      <c r="BZW34" s="157"/>
      <c r="BZX34" s="157"/>
      <c r="BZY34" s="157"/>
      <c r="BZZ34" s="157"/>
      <c r="CAA34" s="157"/>
      <c r="CAB34" s="157"/>
      <c r="CAC34" s="157"/>
      <c r="CAD34" s="157"/>
      <c r="CAE34" s="157"/>
      <c r="CAF34" s="157"/>
      <c r="CAG34" s="157"/>
      <c r="CAH34" s="157"/>
      <c r="CAI34" s="157"/>
      <c r="CAJ34" s="157"/>
      <c r="CAK34" s="157"/>
      <c r="CAL34" s="157"/>
      <c r="CAM34" s="157"/>
      <c r="CAN34" s="157"/>
      <c r="CAO34" s="157"/>
      <c r="CAP34" s="157"/>
      <c r="CAQ34" s="157"/>
      <c r="CAR34" s="157"/>
      <c r="CAS34" s="157"/>
      <c r="CAT34" s="157"/>
      <c r="CAU34" s="157"/>
      <c r="CAV34" s="157"/>
      <c r="CAW34" s="157"/>
      <c r="CAX34" s="157"/>
      <c r="CAY34" s="157"/>
      <c r="CAZ34" s="157"/>
      <c r="CBA34" s="157"/>
      <c r="CBB34" s="157"/>
      <c r="CBC34" s="157"/>
      <c r="CBD34" s="157"/>
      <c r="CBE34" s="157"/>
      <c r="CBF34" s="157"/>
      <c r="CBG34" s="157"/>
      <c r="CBH34" s="157"/>
      <c r="CBI34" s="157"/>
      <c r="CBJ34" s="157"/>
      <c r="CBK34" s="157"/>
      <c r="CBL34" s="157"/>
      <c r="CBM34" s="157"/>
      <c r="CBN34" s="157"/>
      <c r="CBO34" s="157"/>
      <c r="CBP34" s="157"/>
      <c r="CBQ34" s="157"/>
      <c r="CBR34" s="157"/>
      <c r="CBS34" s="157"/>
      <c r="CBT34" s="157"/>
      <c r="CBU34" s="157"/>
      <c r="CBV34" s="157"/>
      <c r="CBW34" s="157"/>
      <c r="CBX34" s="157"/>
      <c r="CBY34" s="157"/>
      <c r="CBZ34" s="157"/>
      <c r="CCA34" s="157"/>
      <c r="CCB34" s="157"/>
      <c r="CCC34" s="157"/>
      <c r="CCD34" s="157"/>
      <c r="CCE34" s="157"/>
      <c r="CCF34" s="157"/>
      <c r="CCG34" s="157"/>
      <c r="CCH34" s="157"/>
      <c r="CCI34" s="157"/>
      <c r="CCJ34" s="157"/>
      <c r="CCK34" s="157"/>
      <c r="CCL34" s="157"/>
      <c r="CCM34" s="157"/>
      <c r="CCN34" s="157"/>
      <c r="CCO34" s="157"/>
      <c r="CCP34" s="157"/>
      <c r="CCQ34" s="157"/>
      <c r="CCR34" s="157"/>
      <c r="CCS34" s="157"/>
      <c r="CCT34" s="157"/>
      <c r="CCU34" s="157"/>
      <c r="CCV34" s="157"/>
      <c r="CCW34" s="157"/>
      <c r="CCX34" s="157"/>
      <c r="CCY34" s="157"/>
      <c r="CCZ34" s="157"/>
      <c r="CDA34" s="157"/>
      <c r="CDB34" s="157"/>
      <c r="CDC34" s="157"/>
      <c r="CDD34" s="157"/>
      <c r="CDE34" s="157"/>
      <c r="CDF34" s="157"/>
      <c r="CDG34" s="157"/>
      <c r="CDH34" s="157"/>
      <c r="CDI34" s="157"/>
      <c r="CDJ34" s="157"/>
      <c r="CDK34" s="157"/>
      <c r="CDL34" s="157"/>
      <c r="CDM34" s="157"/>
      <c r="CDN34" s="157"/>
      <c r="CDO34" s="157"/>
      <c r="CDP34" s="157"/>
      <c r="CDQ34" s="157"/>
      <c r="CDR34" s="157"/>
      <c r="CDS34" s="157"/>
      <c r="CDT34" s="157"/>
      <c r="CDU34" s="157"/>
      <c r="CDV34" s="157"/>
      <c r="CDW34" s="157"/>
      <c r="CDX34" s="157"/>
      <c r="CDY34" s="157"/>
      <c r="CDZ34" s="157"/>
      <c r="CEA34" s="157"/>
      <c r="CEB34" s="157"/>
      <c r="CEC34" s="157"/>
      <c r="CED34" s="157"/>
      <c r="CEE34" s="157"/>
      <c r="CEF34" s="157"/>
      <c r="CEG34" s="157"/>
      <c r="CEH34" s="157"/>
      <c r="CEI34" s="157"/>
      <c r="CEJ34" s="157"/>
      <c r="CEK34" s="157"/>
      <c r="CEL34" s="157"/>
      <c r="CEM34" s="157"/>
      <c r="CEN34" s="157"/>
      <c r="CEO34" s="157"/>
      <c r="CEP34" s="157"/>
      <c r="CEQ34" s="157"/>
      <c r="CER34" s="157"/>
      <c r="CES34" s="157"/>
      <c r="CET34" s="157"/>
      <c r="CEU34" s="157"/>
      <c r="CEV34" s="157"/>
      <c r="CEW34" s="157"/>
      <c r="CEX34" s="157"/>
      <c r="CEY34" s="157"/>
      <c r="CEZ34" s="157"/>
      <c r="CFA34" s="157"/>
      <c r="CFB34" s="157"/>
      <c r="CFC34" s="157"/>
      <c r="CFD34" s="157"/>
      <c r="CFE34" s="157"/>
      <c r="CFF34" s="157"/>
      <c r="CFG34" s="157"/>
      <c r="CFH34" s="157"/>
      <c r="CFI34" s="157"/>
      <c r="CFJ34" s="157"/>
      <c r="CFK34" s="157"/>
      <c r="CFL34" s="157"/>
      <c r="CFM34" s="157"/>
      <c r="CFN34" s="157"/>
      <c r="CFO34" s="157"/>
      <c r="CFP34" s="157"/>
      <c r="CFQ34" s="157"/>
      <c r="CFR34" s="157"/>
      <c r="CFS34" s="157"/>
      <c r="CFT34" s="157"/>
      <c r="CFU34" s="157"/>
      <c r="CFV34" s="157"/>
      <c r="CFW34" s="157"/>
      <c r="CFX34" s="157"/>
      <c r="CFY34" s="157"/>
      <c r="CFZ34" s="157"/>
      <c r="CGA34" s="157"/>
      <c r="CGB34" s="157"/>
      <c r="CGC34" s="157"/>
      <c r="CGD34" s="157"/>
      <c r="CGE34" s="157"/>
      <c r="CGF34" s="157"/>
      <c r="CGG34" s="157"/>
      <c r="CGH34" s="157"/>
      <c r="CGI34" s="157"/>
      <c r="CGJ34" s="157"/>
      <c r="CGK34" s="157"/>
      <c r="CGL34" s="157"/>
      <c r="CGM34" s="157"/>
      <c r="CGN34" s="157"/>
      <c r="CGO34" s="157"/>
      <c r="CGP34" s="157"/>
      <c r="CGQ34" s="157"/>
      <c r="CGR34" s="157"/>
      <c r="CGS34" s="157"/>
      <c r="CGT34" s="157"/>
      <c r="CGU34" s="157"/>
      <c r="CGV34" s="157"/>
      <c r="CGW34" s="157"/>
      <c r="CGX34" s="157"/>
      <c r="CGY34" s="157"/>
      <c r="CGZ34" s="157"/>
      <c r="CHA34" s="157"/>
      <c r="CHB34" s="157"/>
      <c r="CHC34" s="157"/>
      <c r="CHD34" s="157"/>
      <c r="CHE34" s="157"/>
      <c r="CHF34" s="157"/>
      <c r="CHG34" s="157"/>
      <c r="CHH34" s="157"/>
      <c r="CHI34" s="157"/>
      <c r="CHJ34" s="157"/>
      <c r="CHK34" s="157"/>
      <c r="CHL34" s="157"/>
      <c r="CHM34" s="157"/>
      <c r="CHN34" s="157"/>
      <c r="CHO34" s="157"/>
      <c r="CHP34" s="157"/>
      <c r="CHQ34" s="157"/>
      <c r="CHR34" s="157"/>
      <c r="CHS34" s="157"/>
      <c r="CHT34" s="157"/>
      <c r="CHU34" s="157"/>
      <c r="CHV34" s="157"/>
      <c r="CHW34" s="157"/>
      <c r="CHX34" s="157"/>
      <c r="CHY34" s="157"/>
      <c r="CHZ34" s="157"/>
      <c r="CIA34" s="157"/>
      <c r="CIB34" s="157"/>
      <c r="CIC34" s="157"/>
      <c r="CID34" s="157"/>
      <c r="CIE34" s="157"/>
      <c r="CIF34" s="157"/>
      <c r="CIG34" s="157"/>
      <c r="CIH34" s="157"/>
      <c r="CII34" s="157"/>
      <c r="CIJ34" s="157"/>
      <c r="CIK34" s="157"/>
      <c r="CIL34" s="157"/>
      <c r="CIM34" s="157"/>
      <c r="CIN34" s="157"/>
      <c r="CIO34" s="157"/>
      <c r="CIP34" s="157"/>
      <c r="CIQ34" s="157"/>
      <c r="CIR34" s="157"/>
      <c r="CIS34" s="157"/>
      <c r="CIT34" s="157"/>
      <c r="CIU34" s="157"/>
      <c r="CIV34" s="157"/>
      <c r="CIW34" s="157"/>
      <c r="CIX34" s="157"/>
      <c r="CIY34" s="157"/>
      <c r="CIZ34" s="157"/>
      <c r="CJA34" s="157"/>
      <c r="CJB34" s="157"/>
      <c r="CJC34" s="157"/>
      <c r="CJD34" s="157"/>
      <c r="CJE34" s="157"/>
      <c r="CJF34" s="157"/>
      <c r="CJG34" s="157"/>
      <c r="CJH34" s="157"/>
      <c r="CJI34" s="157"/>
      <c r="CJJ34" s="157"/>
      <c r="CJK34" s="157"/>
      <c r="CJL34" s="157"/>
      <c r="CJM34" s="157"/>
      <c r="CJN34" s="157"/>
      <c r="CJO34" s="157"/>
      <c r="CJP34" s="157"/>
      <c r="CJQ34" s="157"/>
      <c r="CJR34" s="157"/>
      <c r="CJS34" s="157"/>
      <c r="CJT34" s="157"/>
      <c r="CJU34" s="157"/>
      <c r="CJV34" s="157"/>
      <c r="CJW34" s="157"/>
      <c r="CJX34" s="157"/>
      <c r="CJY34" s="157"/>
      <c r="CJZ34" s="157"/>
      <c r="CKA34" s="157"/>
      <c r="CKB34" s="157"/>
      <c r="CKC34" s="157"/>
      <c r="CKD34" s="157"/>
      <c r="CKE34" s="157"/>
      <c r="CKF34" s="157"/>
      <c r="CKG34" s="157"/>
      <c r="CKH34" s="157"/>
      <c r="CKI34" s="157"/>
      <c r="CKJ34" s="157"/>
      <c r="CKK34" s="157"/>
      <c r="CKL34" s="157"/>
      <c r="CKM34" s="157"/>
      <c r="CKN34" s="157"/>
      <c r="CKO34" s="157"/>
      <c r="CKP34" s="157"/>
      <c r="CKQ34" s="157"/>
      <c r="CKR34" s="157"/>
      <c r="CKS34" s="157"/>
      <c r="CKT34" s="157"/>
      <c r="CKU34" s="157"/>
      <c r="CKV34" s="157"/>
      <c r="CKW34" s="157"/>
      <c r="CKX34" s="157"/>
      <c r="CKY34" s="157"/>
      <c r="CKZ34" s="157"/>
      <c r="CLA34" s="157"/>
      <c r="CLB34" s="157"/>
      <c r="CLC34" s="157"/>
      <c r="CLD34" s="157"/>
      <c r="CLE34" s="157"/>
      <c r="CLF34" s="157"/>
      <c r="CLG34" s="157"/>
      <c r="CLH34" s="157"/>
      <c r="CLI34" s="157"/>
      <c r="CLJ34" s="157"/>
      <c r="CLK34" s="157"/>
      <c r="CLL34" s="157"/>
      <c r="CLM34" s="157"/>
      <c r="CLN34" s="157"/>
      <c r="CLO34" s="157"/>
      <c r="CLP34" s="157"/>
      <c r="CLQ34" s="157"/>
      <c r="CLR34" s="157"/>
      <c r="CLS34" s="157"/>
      <c r="CLT34" s="157"/>
      <c r="CLU34" s="157"/>
      <c r="CLV34" s="157"/>
      <c r="CLW34" s="157"/>
      <c r="CLX34" s="157"/>
      <c r="CLY34" s="157"/>
      <c r="CLZ34" s="157"/>
      <c r="CMA34" s="157"/>
      <c r="CMB34" s="157"/>
      <c r="CMC34" s="157"/>
      <c r="CMD34" s="157"/>
      <c r="CME34" s="157"/>
      <c r="CMF34" s="157"/>
      <c r="CMG34" s="157"/>
      <c r="CMH34" s="157"/>
      <c r="CMI34" s="157"/>
      <c r="CMJ34" s="157"/>
      <c r="CMK34" s="157"/>
      <c r="CML34" s="157"/>
      <c r="CMM34" s="157"/>
      <c r="CMN34" s="157"/>
      <c r="CMO34" s="157"/>
      <c r="CMP34" s="157"/>
      <c r="CMQ34" s="157"/>
      <c r="CMR34" s="157"/>
      <c r="CMS34" s="157"/>
      <c r="CMT34" s="157"/>
      <c r="CMU34" s="157"/>
      <c r="CMV34" s="157"/>
      <c r="CMW34" s="157"/>
      <c r="CMX34" s="157"/>
      <c r="CMY34" s="157"/>
      <c r="CMZ34" s="157"/>
      <c r="CNA34" s="157"/>
      <c r="CNB34" s="157"/>
      <c r="CNC34" s="157"/>
      <c r="CND34" s="157"/>
      <c r="CNE34" s="157"/>
      <c r="CNF34" s="157"/>
      <c r="CNG34" s="157"/>
      <c r="CNH34" s="157"/>
      <c r="CNI34" s="157"/>
      <c r="CNJ34" s="157"/>
      <c r="CNK34" s="157"/>
      <c r="CNL34" s="157"/>
      <c r="CNM34" s="157"/>
      <c r="CNN34" s="157"/>
      <c r="CNO34" s="157"/>
      <c r="CNP34" s="157"/>
      <c r="CNQ34" s="157"/>
      <c r="CNR34" s="157"/>
      <c r="CNS34" s="157"/>
      <c r="CNT34" s="157"/>
      <c r="CNU34" s="157"/>
      <c r="CNV34" s="157"/>
      <c r="CNW34" s="157"/>
      <c r="CNX34" s="157"/>
      <c r="CNY34" s="157"/>
      <c r="CNZ34" s="157"/>
      <c r="COA34" s="157"/>
      <c r="COB34" s="157"/>
      <c r="COC34" s="157"/>
      <c r="COD34" s="157"/>
      <c r="COE34" s="157"/>
      <c r="COF34" s="157"/>
      <c r="COG34" s="157"/>
      <c r="COH34" s="157"/>
      <c r="COI34" s="157"/>
      <c r="COJ34" s="157"/>
      <c r="COK34" s="157"/>
      <c r="COL34" s="157"/>
      <c r="COM34" s="157"/>
      <c r="CON34" s="157"/>
      <c r="COO34" s="157"/>
      <c r="COP34" s="157"/>
      <c r="COQ34" s="157"/>
      <c r="COR34" s="157"/>
      <c r="COS34" s="157"/>
      <c r="COT34" s="157"/>
      <c r="COU34" s="157"/>
      <c r="COV34" s="157"/>
      <c r="COW34" s="157"/>
      <c r="COX34" s="157"/>
      <c r="COY34" s="157"/>
      <c r="COZ34" s="157"/>
      <c r="CPA34" s="157"/>
      <c r="CPB34" s="157"/>
      <c r="CPC34" s="157"/>
      <c r="CPD34" s="157"/>
      <c r="CPE34" s="157"/>
      <c r="CPF34" s="157"/>
      <c r="CPG34" s="157"/>
      <c r="CPH34" s="157"/>
      <c r="CPI34" s="157"/>
      <c r="CPJ34" s="157"/>
      <c r="CPK34" s="157"/>
      <c r="CPL34" s="157"/>
      <c r="CPM34" s="157"/>
      <c r="CPN34" s="157"/>
      <c r="CPO34" s="157"/>
      <c r="CPP34" s="157"/>
      <c r="CPQ34" s="157"/>
      <c r="CPR34" s="157"/>
      <c r="CPS34" s="157"/>
      <c r="CPT34" s="157"/>
      <c r="CPU34" s="157"/>
      <c r="CPV34" s="157"/>
      <c r="CPW34" s="157"/>
      <c r="CPX34" s="157"/>
      <c r="CPY34" s="157"/>
      <c r="CPZ34" s="157"/>
      <c r="CQA34" s="157"/>
      <c r="CQB34" s="157"/>
      <c r="CQC34" s="157"/>
      <c r="CQD34" s="157"/>
      <c r="CQE34" s="157"/>
      <c r="CQF34" s="157"/>
      <c r="CQG34" s="157"/>
      <c r="CQH34" s="157"/>
      <c r="CQI34" s="157"/>
      <c r="CQJ34" s="157"/>
      <c r="CQK34" s="157"/>
      <c r="CQL34" s="157"/>
      <c r="CQM34" s="157"/>
      <c r="CQN34" s="157"/>
      <c r="CQO34" s="157"/>
      <c r="CQP34" s="157"/>
      <c r="CQQ34" s="157"/>
      <c r="CQR34" s="157"/>
      <c r="CQS34" s="157"/>
      <c r="CQT34" s="157"/>
      <c r="CQU34" s="157"/>
      <c r="CQV34" s="157"/>
      <c r="CQW34" s="157"/>
      <c r="CQX34" s="157"/>
      <c r="CQY34" s="157"/>
      <c r="CQZ34" s="157"/>
      <c r="CRA34" s="157"/>
      <c r="CRB34" s="157"/>
      <c r="CRC34" s="157"/>
      <c r="CRD34" s="157"/>
      <c r="CRE34" s="157"/>
      <c r="CRF34" s="157"/>
      <c r="CRG34" s="157"/>
      <c r="CRH34" s="157"/>
      <c r="CRI34" s="157"/>
      <c r="CRJ34" s="157"/>
      <c r="CRK34" s="157"/>
      <c r="CRL34" s="157"/>
      <c r="CRM34" s="157"/>
      <c r="CRN34" s="157"/>
      <c r="CRO34" s="157"/>
      <c r="CRP34" s="157"/>
      <c r="CRQ34" s="157"/>
      <c r="CRR34" s="157"/>
      <c r="CRS34" s="157"/>
      <c r="CRT34" s="157"/>
      <c r="CRU34" s="157"/>
      <c r="CRV34" s="157"/>
      <c r="CRW34" s="157"/>
      <c r="CRX34" s="157"/>
      <c r="CRY34" s="157"/>
      <c r="CRZ34" s="157"/>
      <c r="CSA34" s="157"/>
      <c r="CSB34" s="157"/>
      <c r="CSC34" s="157"/>
      <c r="CSD34" s="157"/>
      <c r="CSE34" s="157"/>
      <c r="CSF34" s="157"/>
      <c r="CSG34" s="157"/>
      <c r="CSH34" s="157"/>
      <c r="CSI34" s="157"/>
      <c r="CSJ34" s="157"/>
      <c r="CSK34" s="157"/>
      <c r="CSL34" s="157"/>
      <c r="CSM34" s="157"/>
      <c r="CSN34" s="157"/>
      <c r="CSO34" s="157"/>
      <c r="CSP34" s="157"/>
      <c r="CSQ34" s="157"/>
      <c r="CSR34" s="157"/>
      <c r="CSS34" s="157"/>
      <c r="CST34" s="157"/>
      <c r="CSU34" s="157"/>
      <c r="CSV34" s="157"/>
      <c r="CSW34" s="157"/>
      <c r="CSX34" s="157"/>
      <c r="CSY34" s="157"/>
      <c r="CSZ34" s="157"/>
      <c r="CTA34" s="157"/>
      <c r="CTB34" s="157"/>
      <c r="CTC34" s="157"/>
      <c r="CTD34" s="157"/>
      <c r="CTE34" s="157"/>
      <c r="CTF34" s="157"/>
      <c r="CTG34" s="157"/>
      <c r="CTH34" s="157"/>
      <c r="CTI34" s="157"/>
      <c r="CTJ34" s="157"/>
      <c r="CTK34" s="157"/>
      <c r="CTL34" s="157"/>
      <c r="CTM34" s="157"/>
      <c r="CTN34" s="157"/>
      <c r="CTO34" s="157"/>
      <c r="CTP34" s="157"/>
      <c r="CTQ34" s="157"/>
      <c r="CTR34" s="157"/>
      <c r="CTS34" s="157"/>
      <c r="CTT34" s="157"/>
      <c r="CTU34" s="157"/>
      <c r="CTV34" s="157"/>
      <c r="CTW34" s="157"/>
      <c r="CTX34" s="157"/>
      <c r="CTY34" s="157"/>
      <c r="CTZ34" s="157"/>
      <c r="CUA34" s="157"/>
      <c r="CUB34" s="157"/>
      <c r="CUC34" s="157"/>
      <c r="CUD34" s="157"/>
      <c r="CUE34" s="157"/>
      <c r="CUF34" s="157"/>
      <c r="CUG34" s="157"/>
      <c r="CUH34" s="157"/>
      <c r="CUI34" s="157"/>
      <c r="CUJ34" s="157"/>
      <c r="CUK34" s="157"/>
      <c r="CUL34" s="157"/>
      <c r="CUM34" s="157"/>
      <c r="CUN34" s="157"/>
      <c r="CUO34" s="157"/>
      <c r="CUP34" s="157"/>
      <c r="CUQ34" s="157"/>
      <c r="CUR34" s="157"/>
      <c r="CUS34" s="157"/>
      <c r="CUT34" s="157"/>
      <c r="CUU34" s="157"/>
      <c r="CUV34" s="157"/>
      <c r="CUW34" s="157"/>
      <c r="CUX34" s="157"/>
      <c r="CUY34" s="157"/>
      <c r="CUZ34" s="157"/>
      <c r="CVA34" s="157"/>
      <c r="CVB34" s="157"/>
      <c r="CVC34" s="157"/>
      <c r="CVD34" s="157"/>
      <c r="CVE34" s="157"/>
      <c r="CVF34" s="157"/>
      <c r="CVG34" s="157"/>
      <c r="CVH34" s="157"/>
      <c r="CVI34" s="157"/>
      <c r="CVJ34" s="157"/>
      <c r="CVK34" s="157"/>
      <c r="CVL34" s="157"/>
      <c r="CVM34" s="157"/>
      <c r="CVN34" s="157"/>
      <c r="CVO34" s="157"/>
      <c r="CVP34" s="157"/>
      <c r="CVQ34" s="157"/>
      <c r="CVR34" s="157"/>
      <c r="CVS34" s="157"/>
      <c r="CVT34" s="157"/>
      <c r="CVU34" s="157"/>
      <c r="CVV34" s="157"/>
      <c r="CVW34" s="157"/>
      <c r="CVX34" s="157"/>
      <c r="CVY34" s="157"/>
      <c r="CVZ34" s="157"/>
      <c r="CWA34" s="157"/>
      <c r="CWB34" s="157"/>
      <c r="CWC34" s="157"/>
      <c r="CWD34" s="157"/>
      <c r="CWE34" s="157"/>
      <c r="CWF34" s="157"/>
      <c r="CWG34" s="157"/>
      <c r="CWH34" s="157"/>
      <c r="CWI34" s="157"/>
      <c r="CWJ34" s="157"/>
      <c r="CWK34" s="157"/>
      <c r="CWL34" s="157"/>
      <c r="CWM34" s="157"/>
      <c r="CWN34" s="157"/>
      <c r="CWO34" s="157"/>
      <c r="CWP34" s="157"/>
      <c r="CWQ34" s="157"/>
      <c r="CWR34" s="157"/>
      <c r="CWS34" s="157"/>
      <c r="CWT34" s="157"/>
      <c r="CWU34" s="157"/>
      <c r="CWV34" s="157"/>
      <c r="CWW34" s="157"/>
      <c r="CWX34" s="157"/>
      <c r="CWY34" s="157"/>
      <c r="CWZ34" s="157"/>
      <c r="CXA34" s="157"/>
      <c r="CXB34" s="157"/>
      <c r="CXC34" s="157"/>
      <c r="CXD34" s="157"/>
      <c r="CXE34" s="157"/>
      <c r="CXF34" s="157"/>
      <c r="CXG34" s="157"/>
      <c r="CXH34" s="157"/>
      <c r="CXI34" s="157"/>
      <c r="CXJ34" s="157"/>
      <c r="CXK34" s="157"/>
      <c r="CXL34" s="157"/>
      <c r="CXM34" s="157"/>
      <c r="CXN34" s="157"/>
      <c r="CXO34" s="157"/>
      <c r="CXP34" s="157"/>
      <c r="CXQ34" s="157"/>
      <c r="CXR34" s="157"/>
      <c r="CXS34" s="157"/>
      <c r="CXT34" s="157"/>
      <c r="CXU34" s="157"/>
      <c r="CXV34" s="157"/>
      <c r="CXW34" s="157"/>
      <c r="CXX34" s="157"/>
      <c r="CXY34" s="157"/>
      <c r="CXZ34" s="157"/>
      <c r="CYA34" s="157"/>
      <c r="CYB34" s="157"/>
      <c r="CYC34" s="157"/>
      <c r="CYD34" s="157"/>
      <c r="CYE34" s="157"/>
      <c r="CYF34" s="157"/>
      <c r="CYG34" s="157"/>
      <c r="CYH34" s="157"/>
      <c r="CYI34" s="157"/>
      <c r="CYJ34" s="157"/>
      <c r="CYK34" s="157"/>
      <c r="CYL34" s="157"/>
      <c r="CYM34" s="157"/>
      <c r="CYN34" s="157"/>
      <c r="CYO34" s="157"/>
      <c r="CYP34" s="157"/>
      <c r="CYQ34" s="157"/>
      <c r="CYR34" s="157"/>
      <c r="CYS34" s="157"/>
      <c r="CYT34" s="157"/>
      <c r="CYU34" s="157"/>
      <c r="CYV34" s="157"/>
      <c r="CYW34" s="157"/>
      <c r="CYX34" s="157"/>
      <c r="CYY34" s="157"/>
      <c r="CYZ34" s="157"/>
      <c r="CZA34" s="157"/>
      <c r="CZB34" s="157"/>
      <c r="CZC34" s="157"/>
      <c r="CZD34" s="157"/>
      <c r="CZE34" s="157"/>
      <c r="CZF34" s="157"/>
      <c r="CZG34" s="157"/>
      <c r="CZH34" s="157"/>
      <c r="CZI34" s="157"/>
      <c r="CZJ34" s="157"/>
      <c r="CZK34" s="157"/>
      <c r="CZL34" s="157"/>
      <c r="CZM34" s="157"/>
      <c r="CZN34" s="157"/>
      <c r="CZO34" s="157"/>
      <c r="CZP34" s="157"/>
      <c r="CZQ34" s="157"/>
      <c r="CZR34" s="157"/>
      <c r="CZS34" s="157"/>
      <c r="CZT34" s="157"/>
      <c r="CZU34" s="157"/>
      <c r="CZV34" s="157"/>
      <c r="CZW34" s="157"/>
      <c r="CZX34" s="157"/>
      <c r="CZY34" s="157"/>
      <c r="CZZ34" s="157"/>
      <c r="DAA34" s="157"/>
      <c r="DAB34" s="157"/>
      <c r="DAC34" s="157"/>
      <c r="DAD34" s="157"/>
      <c r="DAE34" s="157"/>
      <c r="DAF34" s="157"/>
      <c r="DAG34" s="157"/>
      <c r="DAH34" s="157"/>
      <c r="DAI34" s="157"/>
      <c r="DAJ34" s="157"/>
      <c r="DAK34" s="157"/>
      <c r="DAL34" s="157"/>
      <c r="DAM34" s="157"/>
      <c r="DAN34" s="157"/>
      <c r="DAO34" s="157"/>
      <c r="DAP34" s="157"/>
      <c r="DAQ34" s="157"/>
      <c r="DAR34" s="157"/>
      <c r="DAS34" s="157"/>
      <c r="DAT34" s="157"/>
      <c r="DAU34" s="157"/>
      <c r="DAV34" s="157"/>
      <c r="DAW34" s="157"/>
      <c r="DAX34" s="157"/>
      <c r="DAY34" s="157"/>
      <c r="DAZ34" s="157"/>
      <c r="DBA34" s="157"/>
      <c r="DBB34" s="157"/>
      <c r="DBC34" s="157"/>
      <c r="DBD34" s="157"/>
      <c r="DBE34" s="157"/>
      <c r="DBF34" s="157"/>
      <c r="DBG34" s="157"/>
      <c r="DBH34" s="157"/>
      <c r="DBI34" s="157"/>
      <c r="DBJ34" s="157"/>
      <c r="DBK34" s="157"/>
      <c r="DBL34" s="157"/>
      <c r="DBM34" s="157"/>
      <c r="DBN34" s="157"/>
      <c r="DBO34" s="157"/>
      <c r="DBP34" s="157"/>
      <c r="DBQ34" s="157"/>
      <c r="DBR34" s="157"/>
      <c r="DBS34" s="157"/>
      <c r="DBT34" s="157"/>
      <c r="DBU34" s="157"/>
      <c r="DBV34" s="157"/>
      <c r="DBW34" s="157"/>
      <c r="DBX34" s="157"/>
      <c r="DBY34" s="157"/>
      <c r="DBZ34" s="157"/>
      <c r="DCA34" s="157"/>
      <c r="DCB34" s="157"/>
      <c r="DCC34" s="157"/>
      <c r="DCD34" s="157"/>
      <c r="DCE34" s="157"/>
      <c r="DCF34" s="157"/>
      <c r="DCG34" s="157"/>
      <c r="DCH34" s="157"/>
      <c r="DCI34" s="157"/>
      <c r="DCJ34" s="157"/>
      <c r="DCK34" s="157"/>
      <c r="DCL34" s="157"/>
      <c r="DCM34" s="157"/>
      <c r="DCN34" s="157"/>
      <c r="DCO34" s="157"/>
      <c r="DCP34" s="157"/>
      <c r="DCQ34" s="157"/>
      <c r="DCR34" s="157"/>
      <c r="DCS34" s="157"/>
      <c r="DCT34" s="157"/>
      <c r="DCU34" s="157"/>
      <c r="DCV34" s="157"/>
      <c r="DCW34" s="157"/>
      <c r="DCX34" s="157"/>
      <c r="DCY34" s="157"/>
      <c r="DCZ34" s="157"/>
      <c r="DDA34" s="157"/>
      <c r="DDB34" s="157"/>
      <c r="DDC34" s="157"/>
      <c r="DDD34" s="157"/>
      <c r="DDE34" s="157"/>
      <c r="DDF34" s="157"/>
      <c r="DDG34" s="157"/>
      <c r="DDH34" s="157"/>
      <c r="DDI34" s="157"/>
      <c r="DDJ34" s="157"/>
      <c r="DDK34" s="157"/>
      <c r="DDL34" s="157"/>
      <c r="DDM34" s="157"/>
      <c r="DDN34" s="157"/>
      <c r="DDO34" s="157"/>
      <c r="DDP34" s="157"/>
      <c r="DDQ34" s="157"/>
      <c r="DDR34" s="157"/>
      <c r="DDS34" s="157"/>
      <c r="DDT34" s="157"/>
      <c r="DDU34" s="157"/>
      <c r="DDV34" s="157"/>
      <c r="DDW34" s="157"/>
      <c r="DDX34" s="157"/>
      <c r="DDY34" s="157"/>
      <c r="DDZ34" s="157"/>
      <c r="DEA34" s="157"/>
      <c r="DEB34" s="157"/>
      <c r="DEC34" s="157"/>
      <c r="DED34" s="157"/>
      <c r="DEE34" s="157"/>
      <c r="DEF34" s="157"/>
      <c r="DEG34" s="157"/>
      <c r="DEH34" s="157"/>
      <c r="DEI34" s="157"/>
      <c r="DEJ34" s="157"/>
      <c r="DEK34" s="157"/>
      <c r="DEL34" s="157"/>
      <c r="DEM34" s="157"/>
      <c r="DEN34" s="157"/>
      <c r="DEO34" s="157"/>
      <c r="DEP34" s="157"/>
      <c r="DEQ34" s="157"/>
      <c r="DER34" s="157"/>
      <c r="DES34" s="157"/>
      <c r="DET34" s="157"/>
      <c r="DEU34" s="157"/>
      <c r="DEV34" s="157"/>
      <c r="DEW34" s="157"/>
      <c r="DEX34" s="157"/>
      <c r="DEY34" s="157"/>
      <c r="DEZ34" s="157"/>
      <c r="DFA34" s="157"/>
      <c r="DFB34" s="157"/>
      <c r="DFC34" s="157"/>
      <c r="DFD34" s="157"/>
      <c r="DFE34" s="157"/>
      <c r="DFF34" s="157"/>
      <c r="DFG34" s="157"/>
      <c r="DFH34" s="157"/>
      <c r="DFI34" s="157"/>
      <c r="DFJ34" s="157"/>
      <c r="DFK34" s="157"/>
      <c r="DFL34" s="157"/>
      <c r="DFM34" s="157"/>
      <c r="DFN34" s="157"/>
      <c r="DFO34" s="157"/>
      <c r="DFP34" s="157"/>
      <c r="DFQ34" s="157"/>
      <c r="DFR34" s="157"/>
      <c r="DFS34" s="157"/>
      <c r="DFT34" s="157"/>
      <c r="DFU34" s="157"/>
      <c r="DFV34" s="157"/>
      <c r="DFW34" s="157"/>
      <c r="DFX34" s="157"/>
      <c r="DFY34" s="157"/>
      <c r="DFZ34" s="157"/>
      <c r="DGA34" s="157"/>
      <c r="DGB34" s="157"/>
      <c r="DGC34" s="157"/>
      <c r="DGD34" s="157"/>
      <c r="DGE34" s="157"/>
      <c r="DGF34" s="157"/>
      <c r="DGG34" s="157"/>
      <c r="DGH34" s="157"/>
      <c r="DGI34" s="157"/>
      <c r="DGJ34" s="157"/>
      <c r="DGK34" s="157"/>
      <c r="DGL34" s="157"/>
      <c r="DGM34" s="157"/>
      <c r="DGN34" s="157"/>
      <c r="DGO34" s="157"/>
      <c r="DGP34" s="157"/>
      <c r="DGQ34" s="157"/>
      <c r="DGR34" s="157"/>
      <c r="DGS34" s="157"/>
      <c r="DGT34" s="157"/>
      <c r="DGU34" s="157"/>
      <c r="DGV34" s="157"/>
      <c r="DGW34" s="157"/>
      <c r="DGX34" s="157"/>
      <c r="DGY34" s="157"/>
      <c r="DGZ34" s="157"/>
      <c r="DHA34" s="157"/>
      <c r="DHB34" s="157"/>
      <c r="DHC34" s="157"/>
      <c r="DHD34" s="157"/>
      <c r="DHE34" s="157"/>
      <c r="DHF34" s="157"/>
      <c r="DHG34" s="157"/>
      <c r="DHH34" s="157"/>
      <c r="DHI34" s="157"/>
      <c r="DHJ34" s="157"/>
      <c r="DHK34" s="157"/>
      <c r="DHL34" s="157"/>
      <c r="DHM34" s="157"/>
      <c r="DHN34" s="157"/>
      <c r="DHO34" s="157"/>
      <c r="DHP34" s="157"/>
      <c r="DHQ34" s="157"/>
      <c r="DHR34" s="157"/>
      <c r="DHS34" s="157"/>
      <c r="DHT34" s="157"/>
      <c r="DHU34" s="157"/>
      <c r="DHV34" s="157"/>
      <c r="DHW34" s="157"/>
      <c r="DHX34" s="157"/>
      <c r="DHY34" s="157"/>
      <c r="DHZ34" s="157"/>
      <c r="DIA34" s="157"/>
      <c r="DIB34" s="157"/>
      <c r="DIC34" s="157"/>
      <c r="DID34" s="157"/>
      <c r="DIE34" s="157"/>
      <c r="DIF34" s="157"/>
      <c r="DIG34" s="157"/>
      <c r="DIH34" s="157"/>
      <c r="DII34" s="157"/>
      <c r="DIJ34" s="157"/>
      <c r="DIK34" s="157"/>
      <c r="DIL34" s="157"/>
      <c r="DIM34" s="157"/>
      <c r="DIN34" s="157"/>
      <c r="DIO34" s="157"/>
      <c r="DIP34" s="157"/>
      <c r="DIQ34" s="157"/>
      <c r="DIR34" s="157"/>
      <c r="DIS34" s="157"/>
      <c r="DIT34" s="157"/>
      <c r="DIU34" s="157"/>
      <c r="DIV34" s="157"/>
      <c r="DIW34" s="157"/>
      <c r="DIX34" s="157"/>
      <c r="DIY34" s="157"/>
      <c r="DIZ34" s="157"/>
      <c r="DJA34" s="157"/>
      <c r="DJB34" s="157"/>
      <c r="DJC34" s="157"/>
      <c r="DJD34" s="157"/>
      <c r="DJE34" s="157"/>
      <c r="DJF34" s="157"/>
      <c r="DJG34" s="157"/>
      <c r="DJH34" s="157"/>
      <c r="DJI34" s="157"/>
      <c r="DJJ34" s="157"/>
      <c r="DJK34" s="157"/>
      <c r="DJL34" s="157"/>
      <c r="DJM34" s="157"/>
      <c r="DJN34" s="157"/>
      <c r="DJO34" s="157"/>
      <c r="DJP34" s="157"/>
      <c r="DJQ34" s="157"/>
      <c r="DJR34" s="157"/>
      <c r="DJS34" s="157"/>
      <c r="DJT34" s="157"/>
      <c r="DJU34" s="157"/>
      <c r="DJV34" s="157"/>
      <c r="DJW34" s="157"/>
      <c r="DJX34" s="157"/>
      <c r="DJY34" s="157"/>
      <c r="DJZ34" s="157"/>
      <c r="DKA34" s="157"/>
      <c r="DKB34" s="157"/>
      <c r="DKC34" s="157"/>
      <c r="DKD34" s="157"/>
      <c r="DKE34" s="157"/>
      <c r="DKF34" s="157"/>
      <c r="DKG34" s="157"/>
      <c r="DKH34" s="157"/>
      <c r="DKI34" s="157"/>
      <c r="DKJ34" s="157"/>
      <c r="DKK34" s="157"/>
      <c r="DKL34" s="157"/>
      <c r="DKM34" s="157"/>
      <c r="DKN34" s="157"/>
      <c r="DKO34" s="157"/>
      <c r="DKP34" s="157"/>
      <c r="DKQ34" s="157"/>
      <c r="DKR34" s="157"/>
      <c r="DKS34" s="157"/>
      <c r="DKT34" s="157"/>
      <c r="DKU34" s="157"/>
      <c r="DKV34" s="157"/>
      <c r="DKW34" s="157"/>
      <c r="DKX34" s="157"/>
      <c r="DKY34" s="157"/>
      <c r="DKZ34" s="157"/>
      <c r="DLA34" s="157"/>
      <c r="DLB34" s="157"/>
      <c r="DLC34" s="157"/>
      <c r="DLD34" s="157"/>
      <c r="DLE34" s="157"/>
      <c r="DLF34" s="157"/>
      <c r="DLG34" s="157"/>
      <c r="DLH34" s="157"/>
      <c r="DLI34" s="157"/>
      <c r="DLJ34" s="157"/>
      <c r="DLK34" s="157"/>
      <c r="DLL34" s="157"/>
      <c r="DLM34" s="157"/>
      <c r="DLN34" s="157"/>
      <c r="DLO34" s="157"/>
      <c r="DLP34" s="157"/>
      <c r="DLQ34" s="157"/>
      <c r="DLR34" s="157"/>
      <c r="DLS34" s="157"/>
      <c r="DLT34" s="157"/>
      <c r="DLU34" s="157"/>
      <c r="DLV34" s="157"/>
      <c r="DLW34" s="157"/>
      <c r="DLX34" s="157"/>
      <c r="DLY34" s="157"/>
      <c r="DLZ34" s="157"/>
      <c r="DMA34" s="157"/>
      <c r="DMB34" s="157"/>
      <c r="DMC34" s="157"/>
      <c r="DMD34" s="157"/>
      <c r="DME34" s="157"/>
      <c r="DMF34" s="157"/>
      <c r="DMG34" s="157"/>
      <c r="DMH34" s="157"/>
      <c r="DMI34" s="157"/>
      <c r="DMJ34" s="157"/>
      <c r="DMK34" s="157"/>
      <c r="DML34" s="157"/>
      <c r="DMM34" s="157"/>
      <c r="DMN34" s="157"/>
      <c r="DMO34" s="157"/>
      <c r="DMP34" s="157"/>
      <c r="DMQ34" s="157"/>
      <c r="DMR34" s="157"/>
      <c r="DMS34" s="157"/>
      <c r="DMT34" s="157"/>
      <c r="DMU34" s="157"/>
      <c r="DMV34" s="157"/>
      <c r="DMW34" s="157"/>
      <c r="DMX34" s="157"/>
      <c r="DMY34" s="157"/>
      <c r="DMZ34" s="157"/>
      <c r="DNA34" s="157"/>
      <c r="DNB34" s="157"/>
      <c r="DNC34" s="157"/>
      <c r="DND34" s="157"/>
      <c r="DNE34" s="157"/>
      <c r="DNF34" s="157"/>
      <c r="DNG34" s="157"/>
      <c r="DNH34" s="157"/>
      <c r="DNI34" s="157"/>
      <c r="DNJ34" s="157"/>
      <c r="DNK34" s="157"/>
      <c r="DNL34" s="157"/>
      <c r="DNM34" s="157"/>
      <c r="DNN34" s="157"/>
      <c r="DNO34" s="157"/>
      <c r="DNP34" s="157"/>
      <c r="DNQ34" s="157"/>
      <c r="DNR34" s="157"/>
      <c r="DNS34" s="157"/>
      <c r="DNT34" s="157"/>
      <c r="DNU34" s="157"/>
      <c r="DNV34" s="157"/>
      <c r="DNW34" s="157"/>
      <c r="DNX34" s="157"/>
      <c r="DNY34" s="157"/>
      <c r="DNZ34" s="157"/>
      <c r="DOA34" s="157"/>
      <c r="DOB34" s="157"/>
      <c r="DOC34" s="157"/>
      <c r="DOD34" s="157"/>
      <c r="DOE34" s="157"/>
      <c r="DOF34" s="157"/>
      <c r="DOG34" s="157"/>
      <c r="DOH34" s="157"/>
      <c r="DOI34" s="157"/>
      <c r="DOJ34" s="157"/>
      <c r="DOK34" s="157"/>
      <c r="DOL34" s="157"/>
      <c r="DOM34" s="157"/>
      <c r="DON34" s="157"/>
      <c r="DOO34" s="157"/>
      <c r="DOP34" s="157"/>
      <c r="DOQ34" s="157"/>
      <c r="DOR34" s="157"/>
      <c r="DOS34" s="157"/>
      <c r="DOT34" s="157"/>
      <c r="DOU34" s="157"/>
      <c r="DOV34" s="157"/>
      <c r="DOW34" s="157"/>
      <c r="DOX34" s="157"/>
      <c r="DOY34" s="157"/>
      <c r="DOZ34" s="157"/>
      <c r="DPA34" s="157"/>
      <c r="DPB34" s="157"/>
      <c r="DPC34" s="157"/>
      <c r="DPD34" s="157"/>
      <c r="DPE34" s="157"/>
      <c r="DPF34" s="157"/>
      <c r="DPG34" s="157"/>
      <c r="DPH34" s="157"/>
      <c r="DPI34" s="157"/>
      <c r="DPJ34" s="157"/>
      <c r="DPK34" s="157"/>
      <c r="DPL34" s="157"/>
      <c r="DPM34" s="157"/>
      <c r="DPN34" s="157"/>
      <c r="DPO34" s="157"/>
      <c r="DPP34" s="157"/>
      <c r="DPQ34" s="157"/>
      <c r="DPR34" s="157"/>
      <c r="DPS34" s="157"/>
      <c r="DPT34" s="157"/>
      <c r="DPU34" s="157"/>
      <c r="DPV34" s="157"/>
      <c r="DPW34" s="157"/>
      <c r="DPX34" s="157"/>
      <c r="DPY34" s="157"/>
      <c r="DPZ34" s="157"/>
      <c r="DQA34" s="157"/>
      <c r="DQB34" s="157"/>
      <c r="DQC34" s="157"/>
      <c r="DQD34" s="157"/>
      <c r="DQE34" s="157"/>
      <c r="DQF34" s="157"/>
      <c r="DQG34" s="157"/>
      <c r="DQH34" s="157"/>
      <c r="DQI34" s="157"/>
      <c r="DQJ34" s="157"/>
      <c r="DQK34" s="157"/>
      <c r="DQL34" s="157"/>
      <c r="DQM34" s="157"/>
      <c r="DQN34" s="157"/>
      <c r="DQO34" s="157"/>
      <c r="DQP34" s="157"/>
      <c r="DQQ34" s="157"/>
      <c r="DQR34" s="157"/>
      <c r="DQS34" s="157"/>
      <c r="DQT34" s="157"/>
      <c r="DQU34" s="157"/>
      <c r="DQV34" s="157"/>
      <c r="DQW34" s="157"/>
      <c r="DQX34" s="157"/>
      <c r="DQY34" s="157"/>
      <c r="DQZ34" s="157"/>
      <c r="DRA34" s="157"/>
      <c r="DRB34" s="157"/>
      <c r="DRC34" s="157"/>
      <c r="DRD34" s="157"/>
      <c r="DRE34" s="157"/>
      <c r="DRF34" s="157"/>
      <c r="DRG34" s="157"/>
      <c r="DRH34" s="157"/>
      <c r="DRI34" s="157"/>
      <c r="DRJ34" s="157"/>
      <c r="DRK34" s="157"/>
      <c r="DRL34" s="157"/>
      <c r="DRM34" s="157"/>
      <c r="DRN34" s="157"/>
      <c r="DRO34" s="157"/>
      <c r="DRP34" s="157"/>
      <c r="DRQ34" s="157"/>
      <c r="DRR34" s="157"/>
      <c r="DRS34" s="157"/>
      <c r="DRT34" s="157"/>
      <c r="DRU34" s="157"/>
      <c r="DRV34" s="157"/>
      <c r="DRW34" s="157"/>
      <c r="DRX34" s="157"/>
      <c r="DRY34" s="157"/>
      <c r="DRZ34" s="157"/>
      <c r="DSA34" s="157"/>
      <c r="DSB34" s="157"/>
      <c r="DSC34" s="157"/>
      <c r="DSD34" s="157"/>
      <c r="DSE34" s="157"/>
      <c r="DSF34" s="157"/>
      <c r="DSG34" s="157"/>
      <c r="DSH34" s="157"/>
      <c r="DSI34" s="157"/>
      <c r="DSJ34" s="157"/>
      <c r="DSK34" s="157"/>
      <c r="DSL34" s="157"/>
      <c r="DSM34" s="157"/>
      <c r="DSN34" s="157"/>
      <c r="DSO34" s="157"/>
      <c r="DSP34" s="157"/>
      <c r="DSQ34" s="157"/>
      <c r="DSR34" s="157"/>
      <c r="DSS34" s="157"/>
      <c r="DST34" s="157"/>
      <c r="DSU34" s="157"/>
      <c r="DSV34" s="157"/>
      <c r="DSW34" s="157"/>
      <c r="DSX34" s="157"/>
      <c r="DSY34" s="157"/>
      <c r="DSZ34" s="157"/>
      <c r="DTA34" s="157"/>
      <c r="DTB34" s="157"/>
      <c r="DTC34" s="157"/>
      <c r="DTD34" s="157"/>
      <c r="DTE34" s="157"/>
      <c r="DTF34" s="157"/>
      <c r="DTG34" s="157"/>
      <c r="DTH34" s="157"/>
      <c r="DTI34" s="157"/>
      <c r="DTJ34" s="157"/>
      <c r="DTK34" s="157"/>
      <c r="DTL34" s="157"/>
      <c r="DTM34" s="157"/>
      <c r="DTN34" s="157"/>
      <c r="DTO34" s="157"/>
      <c r="DTP34" s="157"/>
      <c r="DTQ34" s="157"/>
      <c r="DTR34" s="157"/>
      <c r="DTS34" s="157"/>
      <c r="DTT34" s="157"/>
      <c r="DTU34" s="157"/>
      <c r="DTV34" s="157"/>
      <c r="DTW34" s="157"/>
      <c r="DTX34" s="157"/>
      <c r="DTY34" s="157"/>
      <c r="DTZ34" s="157"/>
      <c r="DUA34" s="157"/>
      <c r="DUB34" s="157"/>
      <c r="DUC34" s="157"/>
      <c r="DUD34" s="157"/>
      <c r="DUE34" s="157"/>
      <c r="DUF34" s="157"/>
      <c r="DUG34" s="157"/>
      <c r="DUH34" s="157"/>
      <c r="DUI34" s="157"/>
      <c r="DUJ34" s="157"/>
      <c r="DUK34" s="157"/>
      <c r="DUL34" s="157"/>
      <c r="DUM34" s="157"/>
      <c r="DUN34" s="157"/>
      <c r="DUO34" s="157"/>
      <c r="DUP34" s="157"/>
      <c r="DUQ34" s="157"/>
      <c r="DUR34" s="157"/>
      <c r="DUS34" s="157"/>
      <c r="DUT34" s="157"/>
      <c r="DUU34" s="157"/>
      <c r="DUV34" s="157"/>
      <c r="DUW34" s="157"/>
      <c r="DUX34" s="157"/>
      <c r="DUY34" s="157"/>
      <c r="DUZ34" s="157"/>
      <c r="DVA34" s="157"/>
      <c r="DVB34" s="157"/>
      <c r="DVC34" s="157"/>
      <c r="DVD34" s="157"/>
      <c r="DVE34" s="157"/>
      <c r="DVF34" s="157"/>
      <c r="DVG34" s="157"/>
      <c r="DVH34" s="157"/>
      <c r="DVI34" s="157"/>
      <c r="DVJ34" s="157"/>
      <c r="DVK34" s="157"/>
      <c r="DVL34" s="157"/>
      <c r="DVM34" s="157"/>
      <c r="DVN34" s="157"/>
      <c r="DVO34" s="157"/>
      <c r="DVP34" s="157"/>
      <c r="DVQ34" s="157"/>
      <c r="DVR34" s="157"/>
      <c r="DVS34" s="157"/>
      <c r="DVT34" s="157"/>
      <c r="DVU34" s="157"/>
      <c r="DVV34" s="157"/>
      <c r="DVW34" s="157"/>
      <c r="DVX34" s="157"/>
      <c r="DVY34" s="157"/>
      <c r="DVZ34" s="157"/>
      <c r="DWA34" s="157"/>
      <c r="DWB34" s="157"/>
      <c r="DWC34" s="157"/>
      <c r="DWD34" s="157"/>
      <c r="DWE34" s="157"/>
      <c r="DWF34" s="157"/>
      <c r="DWG34" s="157"/>
      <c r="DWH34" s="157"/>
      <c r="DWI34" s="157"/>
      <c r="DWJ34" s="157"/>
      <c r="DWK34" s="157"/>
      <c r="DWL34" s="157"/>
      <c r="DWM34" s="157"/>
      <c r="DWN34" s="157"/>
      <c r="DWO34" s="157"/>
      <c r="DWP34" s="157"/>
      <c r="DWQ34" s="157"/>
      <c r="DWR34" s="157"/>
      <c r="DWS34" s="157"/>
      <c r="DWT34" s="157"/>
      <c r="DWU34" s="157"/>
      <c r="DWV34" s="157"/>
      <c r="DWW34" s="157"/>
      <c r="DWX34" s="157"/>
      <c r="DWY34" s="157"/>
      <c r="DWZ34" s="157"/>
      <c r="DXA34" s="157"/>
      <c r="DXB34" s="157"/>
      <c r="DXC34" s="157"/>
      <c r="DXD34" s="157"/>
      <c r="DXE34" s="157"/>
      <c r="DXF34" s="157"/>
      <c r="DXG34" s="157"/>
      <c r="DXH34" s="157"/>
      <c r="DXI34" s="157"/>
      <c r="DXJ34" s="157"/>
      <c r="DXK34" s="157"/>
      <c r="DXL34" s="157"/>
      <c r="DXM34" s="157"/>
      <c r="DXN34" s="157"/>
      <c r="DXO34" s="157"/>
      <c r="DXP34" s="157"/>
      <c r="DXQ34" s="157"/>
      <c r="DXR34" s="157"/>
      <c r="DXS34" s="157"/>
      <c r="DXT34" s="157"/>
      <c r="DXU34" s="157"/>
      <c r="DXV34" s="157"/>
      <c r="DXW34" s="157"/>
      <c r="DXX34" s="157"/>
      <c r="DXY34" s="157"/>
      <c r="DXZ34" s="157"/>
      <c r="DYA34" s="157"/>
      <c r="DYB34" s="157"/>
      <c r="DYC34" s="157"/>
      <c r="DYD34" s="157"/>
      <c r="DYE34" s="157"/>
      <c r="DYF34" s="157"/>
      <c r="DYG34" s="157"/>
      <c r="DYH34" s="157"/>
      <c r="DYI34" s="157"/>
      <c r="DYJ34" s="157"/>
      <c r="DYK34" s="157"/>
      <c r="DYL34" s="157"/>
      <c r="DYM34" s="157"/>
      <c r="DYN34" s="157"/>
      <c r="DYO34" s="157"/>
      <c r="DYP34" s="157"/>
      <c r="DYQ34" s="157"/>
      <c r="DYR34" s="157"/>
      <c r="DYS34" s="157"/>
      <c r="DYT34" s="157"/>
      <c r="DYU34" s="157"/>
      <c r="DYV34" s="157"/>
      <c r="DYW34" s="157"/>
      <c r="DYX34" s="157"/>
      <c r="DYY34" s="157"/>
      <c r="DYZ34" s="157"/>
      <c r="DZA34" s="157"/>
      <c r="DZB34" s="157"/>
      <c r="DZC34" s="157"/>
      <c r="DZD34" s="157"/>
      <c r="DZE34" s="157"/>
      <c r="DZF34" s="157"/>
      <c r="DZG34" s="157"/>
      <c r="DZH34" s="157"/>
      <c r="DZI34" s="157"/>
      <c r="DZJ34" s="157"/>
      <c r="DZK34" s="157"/>
      <c r="DZL34" s="157"/>
      <c r="DZM34" s="157"/>
      <c r="DZN34" s="157"/>
      <c r="DZO34" s="157"/>
      <c r="DZP34" s="157"/>
      <c r="DZQ34" s="157"/>
      <c r="DZR34" s="157"/>
      <c r="DZS34" s="157"/>
      <c r="DZT34" s="157"/>
      <c r="DZU34" s="157"/>
      <c r="DZV34" s="157"/>
      <c r="DZW34" s="157"/>
      <c r="DZX34" s="157"/>
      <c r="DZY34" s="157"/>
      <c r="DZZ34" s="157"/>
      <c r="EAA34" s="157"/>
      <c r="EAB34" s="157"/>
      <c r="EAC34" s="157"/>
      <c r="EAD34" s="157"/>
      <c r="EAE34" s="157"/>
      <c r="EAF34" s="157"/>
      <c r="EAG34" s="157"/>
      <c r="EAH34" s="157"/>
      <c r="EAI34" s="157"/>
      <c r="EAJ34" s="157"/>
      <c r="EAK34" s="157"/>
      <c r="EAL34" s="157"/>
      <c r="EAM34" s="157"/>
      <c r="EAN34" s="157"/>
      <c r="EAO34" s="157"/>
      <c r="EAP34" s="157"/>
      <c r="EAQ34" s="157"/>
      <c r="EAR34" s="157"/>
      <c r="EAS34" s="157"/>
      <c r="EAT34" s="157"/>
      <c r="EAU34" s="157"/>
      <c r="EAV34" s="157"/>
      <c r="EAW34" s="157"/>
      <c r="EAX34" s="157"/>
      <c r="EAY34" s="157"/>
      <c r="EAZ34" s="157"/>
      <c r="EBA34" s="157"/>
      <c r="EBB34" s="157"/>
      <c r="EBC34" s="157"/>
      <c r="EBD34" s="157"/>
      <c r="EBE34" s="157"/>
      <c r="EBF34" s="157"/>
      <c r="EBG34" s="157"/>
      <c r="EBH34" s="157"/>
      <c r="EBI34" s="157"/>
      <c r="EBJ34" s="157"/>
      <c r="EBK34" s="157"/>
      <c r="EBL34" s="157"/>
      <c r="EBM34" s="157"/>
      <c r="EBN34" s="157"/>
      <c r="EBO34" s="157"/>
      <c r="EBP34" s="157"/>
      <c r="EBQ34" s="157"/>
      <c r="EBR34" s="157"/>
      <c r="EBS34" s="157"/>
      <c r="EBT34" s="157"/>
      <c r="EBU34" s="157"/>
      <c r="EBV34" s="157"/>
      <c r="EBW34" s="157"/>
      <c r="EBX34" s="157"/>
      <c r="EBY34" s="157"/>
      <c r="EBZ34" s="157"/>
      <c r="ECA34" s="157"/>
      <c r="ECB34" s="157"/>
      <c r="ECC34" s="157"/>
      <c r="ECD34" s="157"/>
      <c r="ECE34" s="157"/>
      <c r="ECF34" s="157"/>
      <c r="ECG34" s="157"/>
      <c r="ECH34" s="157"/>
      <c r="ECI34" s="157"/>
      <c r="ECJ34" s="157"/>
      <c r="ECK34" s="157"/>
      <c r="ECL34" s="157"/>
      <c r="ECM34" s="157"/>
      <c r="ECN34" s="157"/>
      <c r="ECO34" s="157"/>
      <c r="ECP34" s="157"/>
      <c r="ECQ34" s="157"/>
      <c r="ECR34" s="157"/>
      <c r="ECS34" s="157"/>
      <c r="ECT34" s="157"/>
      <c r="ECU34" s="157"/>
      <c r="ECV34" s="157"/>
      <c r="ECW34" s="157"/>
      <c r="ECX34" s="157"/>
      <c r="ECY34" s="157"/>
      <c r="ECZ34" s="157"/>
      <c r="EDA34" s="157"/>
      <c r="EDB34" s="157"/>
      <c r="EDC34" s="157"/>
      <c r="EDD34" s="157"/>
      <c r="EDE34" s="157"/>
      <c r="EDF34" s="157"/>
      <c r="EDG34" s="157"/>
      <c r="EDH34" s="157"/>
      <c r="EDI34" s="157"/>
      <c r="EDJ34" s="157"/>
      <c r="EDK34" s="157"/>
      <c r="EDL34" s="157"/>
      <c r="EDM34" s="157"/>
      <c r="EDN34" s="157"/>
      <c r="EDO34" s="157"/>
      <c r="EDP34" s="157"/>
      <c r="EDQ34" s="157"/>
      <c r="EDR34" s="157"/>
      <c r="EDS34" s="157"/>
      <c r="EDT34" s="157"/>
      <c r="EDU34" s="157"/>
      <c r="EDV34" s="157"/>
      <c r="EDW34" s="157"/>
      <c r="EDX34" s="157"/>
      <c r="EDY34" s="157"/>
      <c r="EDZ34" s="157"/>
      <c r="EEA34" s="157"/>
      <c r="EEB34" s="157"/>
      <c r="EEC34" s="157"/>
      <c r="EED34" s="157"/>
      <c r="EEE34" s="157"/>
      <c r="EEF34" s="157"/>
      <c r="EEG34" s="157"/>
      <c r="EEH34" s="157"/>
      <c r="EEI34" s="157"/>
      <c r="EEJ34" s="157"/>
      <c r="EEK34" s="157"/>
      <c r="EEL34" s="157"/>
      <c r="EEM34" s="157"/>
      <c r="EEN34" s="157"/>
      <c r="EEO34" s="157"/>
      <c r="EEP34" s="157"/>
      <c r="EEQ34" s="157"/>
      <c r="EER34" s="157"/>
      <c r="EES34" s="157"/>
      <c r="EET34" s="157"/>
      <c r="EEU34" s="157"/>
      <c r="EEV34" s="157"/>
      <c r="EEW34" s="157"/>
      <c r="EEX34" s="157"/>
      <c r="EEY34" s="157"/>
      <c r="EEZ34" s="157"/>
      <c r="EFA34" s="157"/>
      <c r="EFB34" s="157"/>
      <c r="EFC34" s="157"/>
      <c r="EFD34" s="157"/>
      <c r="EFE34" s="157"/>
      <c r="EFF34" s="157"/>
      <c r="EFG34" s="157"/>
      <c r="EFH34" s="157"/>
      <c r="EFI34" s="157"/>
      <c r="EFJ34" s="157"/>
      <c r="EFK34" s="157"/>
      <c r="EFL34" s="157"/>
      <c r="EFM34" s="157"/>
      <c r="EFN34" s="157"/>
      <c r="EFO34" s="157"/>
      <c r="EFP34" s="157"/>
      <c r="EFQ34" s="157"/>
      <c r="EFR34" s="157"/>
      <c r="EFS34" s="157"/>
      <c r="EFT34" s="157"/>
      <c r="EFU34" s="157"/>
      <c r="EFV34" s="157"/>
      <c r="EFW34" s="157"/>
      <c r="EFX34" s="157"/>
      <c r="EFY34" s="157"/>
      <c r="EFZ34" s="157"/>
      <c r="EGA34" s="157"/>
      <c r="EGB34" s="157"/>
      <c r="EGC34" s="157"/>
      <c r="EGD34" s="157"/>
      <c r="EGE34" s="157"/>
      <c r="EGF34" s="157"/>
      <c r="EGG34" s="157"/>
      <c r="EGH34" s="157"/>
      <c r="EGI34" s="157"/>
      <c r="EGJ34" s="157"/>
      <c r="EGK34" s="157"/>
      <c r="EGL34" s="157"/>
      <c r="EGM34" s="157"/>
      <c r="EGN34" s="157"/>
      <c r="EGO34" s="157"/>
      <c r="EGP34" s="157"/>
      <c r="EGQ34" s="157"/>
      <c r="EGR34" s="157"/>
      <c r="EGS34" s="157"/>
      <c r="EGT34" s="157"/>
      <c r="EGU34" s="157"/>
      <c r="EGV34" s="157"/>
      <c r="EGW34" s="157"/>
      <c r="EGX34" s="157"/>
      <c r="EGY34" s="157"/>
      <c r="EGZ34" s="157"/>
      <c r="EHA34" s="157"/>
      <c r="EHB34" s="157"/>
      <c r="EHC34" s="157"/>
      <c r="EHD34" s="157"/>
      <c r="EHE34" s="157"/>
      <c r="EHF34" s="157"/>
      <c r="EHG34" s="157"/>
      <c r="EHH34" s="157"/>
      <c r="EHI34" s="157"/>
      <c r="EHJ34" s="157"/>
      <c r="EHK34" s="157"/>
      <c r="EHL34" s="157"/>
      <c r="EHM34" s="157"/>
      <c r="EHN34" s="157"/>
      <c r="EHO34" s="157"/>
      <c r="EHP34" s="157"/>
      <c r="EHQ34" s="157"/>
      <c r="EHR34" s="157"/>
      <c r="EHS34" s="157"/>
      <c r="EHT34" s="157"/>
      <c r="EHU34" s="157"/>
      <c r="EHV34" s="157"/>
      <c r="EHW34" s="157"/>
      <c r="EHX34" s="157"/>
      <c r="EHY34" s="157"/>
      <c r="EHZ34" s="157"/>
      <c r="EIA34" s="157"/>
      <c r="EIB34" s="157"/>
      <c r="EIC34" s="157"/>
      <c r="EID34" s="157"/>
      <c r="EIE34" s="157"/>
      <c r="EIF34" s="157"/>
      <c r="EIG34" s="157"/>
      <c r="EIH34" s="157"/>
      <c r="EII34" s="157"/>
      <c r="EIJ34" s="157"/>
      <c r="EIK34" s="157"/>
      <c r="EIL34" s="157"/>
      <c r="EIM34" s="157"/>
      <c r="EIN34" s="157"/>
      <c r="EIO34" s="157"/>
      <c r="EIP34" s="157"/>
      <c r="EIQ34" s="157"/>
      <c r="EIR34" s="157"/>
      <c r="EIS34" s="157"/>
      <c r="EIT34" s="157"/>
      <c r="EIU34" s="157"/>
      <c r="EIV34" s="157"/>
      <c r="EIW34" s="157"/>
      <c r="EIX34" s="157"/>
      <c r="EIY34" s="157"/>
      <c r="EIZ34" s="157"/>
      <c r="EJA34" s="157"/>
      <c r="EJB34" s="157"/>
      <c r="EJC34" s="157"/>
      <c r="EJD34" s="157"/>
      <c r="EJE34" s="157"/>
      <c r="EJF34" s="157"/>
      <c r="EJG34" s="157"/>
      <c r="EJH34" s="157"/>
      <c r="EJI34" s="157"/>
      <c r="EJJ34" s="157"/>
      <c r="EJK34" s="157"/>
      <c r="EJL34" s="157"/>
      <c r="EJM34" s="157"/>
      <c r="EJN34" s="157"/>
      <c r="EJO34" s="157"/>
      <c r="EJP34" s="157"/>
      <c r="EJQ34" s="157"/>
      <c r="EJR34" s="157"/>
      <c r="EJS34" s="157"/>
      <c r="EJT34" s="157"/>
      <c r="EJU34" s="157"/>
      <c r="EJV34" s="157"/>
      <c r="EJW34" s="157"/>
      <c r="EJX34" s="157"/>
      <c r="EJY34" s="157"/>
      <c r="EJZ34" s="157"/>
      <c r="EKA34" s="157"/>
      <c r="EKB34" s="157"/>
      <c r="EKC34" s="157"/>
      <c r="EKD34" s="157"/>
      <c r="EKE34" s="157"/>
      <c r="EKF34" s="157"/>
      <c r="EKG34" s="157"/>
      <c r="EKH34" s="157"/>
      <c r="EKI34" s="157"/>
      <c r="EKJ34" s="157"/>
      <c r="EKK34" s="157"/>
      <c r="EKL34" s="157"/>
      <c r="EKM34" s="157"/>
      <c r="EKN34" s="157"/>
      <c r="EKO34" s="157"/>
      <c r="EKP34" s="157"/>
      <c r="EKQ34" s="157"/>
      <c r="EKR34" s="157"/>
      <c r="EKS34" s="157"/>
      <c r="EKT34" s="157"/>
      <c r="EKU34" s="157"/>
      <c r="EKV34" s="157"/>
      <c r="EKW34" s="157"/>
      <c r="EKX34" s="157"/>
      <c r="EKY34" s="157"/>
      <c r="EKZ34" s="157"/>
      <c r="ELA34" s="157"/>
      <c r="ELB34" s="157"/>
      <c r="ELC34" s="157"/>
      <c r="ELD34" s="157"/>
      <c r="ELE34" s="157"/>
      <c r="ELF34" s="157"/>
      <c r="ELG34" s="157"/>
      <c r="ELH34" s="157"/>
      <c r="ELI34" s="157"/>
      <c r="ELJ34" s="157"/>
      <c r="ELK34" s="157"/>
      <c r="ELL34" s="157"/>
      <c r="ELM34" s="157"/>
      <c r="ELN34" s="157"/>
      <c r="ELO34" s="157"/>
      <c r="ELP34" s="157"/>
      <c r="ELQ34" s="157"/>
      <c r="ELR34" s="157"/>
      <c r="ELS34" s="157"/>
      <c r="ELT34" s="157"/>
      <c r="ELU34" s="157"/>
      <c r="ELV34" s="157"/>
      <c r="ELW34" s="157"/>
      <c r="ELX34" s="157"/>
      <c r="ELY34" s="157"/>
      <c r="ELZ34" s="157"/>
      <c r="EMA34" s="157"/>
      <c r="EMB34" s="157"/>
      <c r="EMC34" s="157"/>
      <c r="EMD34" s="157"/>
      <c r="EME34" s="157"/>
      <c r="EMF34" s="157"/>
      <c r="EMG34" s="157"/>
      <c r="EMH34" s="157"/>
      <c r="EMI34" s="157"/>
      <c r="EMJ34" s="157"/>
      <c r="EMK34" s="157"/>
      <c r="EML34" s="157"/>
      <c r="EMM34" s="157"/>
      <c r="EMN34" s="157"/>
      <c r="EMO34" s="157"/>
      <c r="EMP34" s="157"/>
      <c r="EMQ34" s="157"/>
      <c r="EMR34" s="157"/>
      <c r="EMS34" s="157"/>
      <c r="EMT34" s="157"/>
      <c r="EMU34" s="157"/>
      <c r="EMV34" s="157"/>
      <c r="EMW34" s="157"/>
      <c r="EMX34" s="157"/>
      <c r="EMY34" s="157"/>
      <c r="EMZ34" s="157"/>
      <c r="ENA34" s="157"/>
      <c r="ENB34" s="157"/>
      <c r="ENC34" s="157"/>
      <c r="END34" s="157"/>
      <c r="ENE34" s="157"/>
      <c r="ENF34" s="157"/>
      <c r="ENG34" s="157"/>
      <c r="ENH34" s="157"/>
      <c r="ENI34" s="157"/>
      <c r="ENJ34" s="157"/>
      <c r="ENK34" s="157"/>
      <c r="ENL34" s="157"/>
      <c r="ENM34" s="157"/>
      <c r="ENN34" s="157"/>
      <c r="ENO34" s="157"/>
      <c r="ENP34" s="157"/>
      <c r="ENQ34" s="157"/>
      <c r="ENR34" s="157"/>
      <c r="ENS34" s="157"/>
      <c r="ENT34" s="157"/>
      <c r="ENU34" s="157"/>
      <c r="ENV34" s="157"/>
      <c r="ENW34" s="157"/>
      <c r="ENX34" s="157"/>
      <c r="ENY34" s="157"/>
      <c r="ENZ34" s="157"/>
      <c r="EOA34" s="157"/>
      <c r="EOB34" s="157"/>
      <c r="EOC34" s="157"/>
      <c r="EOD34" s="157"/>
      <c r="EOE34" s="157"/>
      <c r="EOF34" s="157"/>
      <c r="EOG34" s="157"/>
      <c r="EOH34" s="157"/>
      <c r="EOI34" s="157"/>
      <c r="EOJ34" s="157"/>
      <c r="EOK34" s="157"/>
      <c r="EOL34" s="157"/>
      <c r="EOM34" s="157"/>
      <c r="EON34" s="157"/>
      <c r="EOO34" s="157"/>
      <c r="EOP34" s="157"/>
      <c r="EOQ34" s="157"/>
      <c r="EOR34" s="157"/>
      <c r="EOS34" s="157"/>
      <c r="EOT34" s="157"/>
      <c r="EOU34" s="157"/>
      <c r="EOV34" s="157"/>
      <c r="EOW34" s="157"/>
      <c r="EOX34" s="157"/>
      <c r="EOY34" s="157"/>
      <c r="EOZ34" s="157"/>
      <c r="EPA34" s="157"/>
      <c r="EPB34" s="157"/>
      <c r="EPC34" s="157"/>
      <c r="EPD34" s="157"/>
      <c r="EPE34" s="157"/>
      <c r="EPF34" s="157"/>
      <c r="EPG34" s="157"/>
      <c r="EPH34" s="157"/>
      <c r="EPI34" s="157"/>
      <c r="EPJ34" s="157"/>
      <c r="EPK34" s="157"/>
      <c r="EPL34" s="157"/>
      <c r="EPM34" s="157"/>
      <c r="EPN34" s="157"/>
      <c r="EPO34" s="157"/>
      <c r="EPP34" s="157"/>
      <c r="EPQ34" s="157"/>
      <c r="EPR34" s="157"/>
      <c r="EPS34" s="157"/>
      <c r="EPT34" s="157"/>
      <c r="EPU34" s="157"/>
      <c r="EPV34" s="157"/>
      <c r="EPW34" s="157"/>
      <c r="EPX34" s="157"/>
      <c r="EPY34" s="157"/>
      <c r="EPZ34" s="157"/>
      <c r="EQA34" s="157"/>
      <c r="EQB34" s="157"/>
      <c r="EQC34" s="157"/>
      <c r="EQD34" s="157"/>
      <c r="EQE34" s="157"/>
      <c r="EQF34" s="157"/>
      <c r="EQG34" s="157"/>
      <c r="EQH34" s="157"/>
      <c r="EQI34" s="157"/>
      <c r="EQJ34" s="157"/>
      <c r="EQK34" s="157"/>
      <c r="EQL34" s="157"/>
      <c r="EQM34" s="157"/>
      <c r="EQN34" s="157"/>
      <c r="EQO34" s="157"/>
      <c r="EQP34" s="157"/>
      <c r="EQQ34" s="157"/>
      <c r="EQR34" s="157"/>
      <c r="EQS34" s="157"/>
      <c r="EQT34" s="157"/>
      <c r="EQU34" s="157"/>
      <c r="EQV34" s="157"/>
      <c r="EQW34" s="157"/>
      <c r="EQX34" s="157"/>
      <c r="EQY34" s="157"/>
      <c r="EQZ34" s="157"/>
      <c r="ERA34" s="157"/>
      <c r="ERB34" s="157"/>
      <c r="ERC34" s="157"/>
      <c r="ERD34" s="157"/>
      <c r="ERE34" s="157"/>
      <c r="ERF34" s="157"/>
      <c r="ERG34" s="157"/>
      <c r="ERH34" s="157"/>
      <c r="ERI34" s="157"/>
      <c r="ERJ34" s="157"/>
      <c r="ERK34" s="157"/>
      <c r="ERL34" s="157"/>
      <c r="ERM34" s="157"/>
      <c r="ERN34" s="157"/>
      <c r="ERO34" s="157"/>
      <c r="ERP34" s="157"/>
      <c r="ERQ34" s="157"/>
      <c r="ERR34" s="157"/>
      <c r="ERS34" s="157"/>
      <c r="ERT34" s="157"/>
      <c r="ERU34" s="157"/>
      <c r="ERV34" s="157"/>
      <c r="ERW34" s="157"/>
      <c r="ERX34" s="157"/>
      <c r="ERY34" s="157"/>
      <c r="ERZ34" s="157"/>
      <c r="ESA34" s="157"/>
      <c r="ESB34" s="157"/>
      <c r="ESC34" s="157"/>
      <c r="ESD34" s="157"/>
      <c r="ESE34" s="157"/>
      <c r="ESF34" s="157"/>
      <c r="ESG34" s="157"/>
      <c r="ESH34" s="157"/>
      <c r="ESI34" s="157"/>
      <c r="ESJ34" s="157"/>
      <c r="ESK34" s="157"/>
      <c r="ESL34" s="157"/>
      <c r="ESM34" s="157"/>
      <c r="ESN34" s="157"/>
      <c r="ESO34" s="157"/>
      <c r="ESP34" s="157"/>
      <c r="ESQ34" s="157"/>
      <c r="ESR34" s="157"/>
      <c r="ESS34" s="157"/>
      <c r="EST34" s="157"/>
      <c r="ESU34" s="157"/>
      <c r="ESV34" s="157"/>
      <c r="ESW34" s="157"/>
      <c r="ESX34" s="157"/>
      <c r="ESY34" s="157"/>
      <c r="ESZ34" s="157"/>
      <c r="ETA34" s="157"/>
      <c r="ETB34" s="157"/>
      <c r="ETC34" s="157"/>
      <c r="ETD34" s="157"/>
      <c r="ETE34" s="157"/>
      <c r="ETF34" s="157"/>
      <c r="ETG34" s="157"/>
      <c r="ETH34" s="157"/>
      <c r="ETI34" s="157"/>
      <c r="ETJ34" s="157"/>
      <c r="ETK34" s="157"/>
      <c r="ETL34" s="157"/>
      <c r="ETM34" s="157"/>
      <c r="ETN34" s="157"/>
      <c r="ETO34" s="157"/>
      <c r="ETP34" s="157"/>
      <c r="ETQ34" s="157"/>
      <c r="ETR34" s="157"/>
      <c r="ETS34" s="157"/>
      <c r="ETT34" s="157"/>
      <c r="ETU34" s="157"/>
      <c r="ETV34" s="157"/>
      <c r="ETW34" s="157"/>
      <c r="ETX34" s="157"/>
      <c r="ETY34" s="157"/>
      <c r="ETZ34" s="157"/>
      <c r="EUA34" s="157"/>
      <c r="EUB34" s="157"/>
      <c r="EUC34" s="157"/>
      <c r="EUD34" s="157"/>
      <c r="EUE34" s="157"/>
      <c r="EUF34" s="157"/>
      <c r="EUG34" s="157"/>
      <c r="EUH34" s="157"/>
      <c r="EUI34" s="157"/>
      <c r="EUJ34" s="157"/>
      <c r="EUK34" s="157"/>
      <c r="EUL34" s="157"/>
      <c r="EUM34" s="157"/>
      <c r="EUN34" s="157"/>
      <c r="EUO34" s="157"/>
      <c r="EUP34" s="157"/>
      <c r="EUQ34" s="157"/>
      <c r="EUR34" s="157"/>
      <c r="EUS34" s="157"/>
      <c r="EUT34" s="157"/>
      <c r="EUU34" s="157"/>
      <c r="EUV34" s="157"/>
      <c r="EUW34" s="157"/>
      <c r="EUX34" s="157"/>
      <c r="EUY34" s="157"/>
      <c r="EUZ34" s="157"/>
      <c r="EVA34" s="157"/>
      <c r="EVB34" s="157"/>
      <c r="EVC34" s="157"/>
      <c r="EVD34" s="157"/>
      <c r="EVE34" s="157"/>
      <c r="EVF34" s="157"/>
      <c r="EVG34" s="157"/>
      <c r="EVH34" s="157"/>
      <c r="EVI34" s="157"/>
      <c r="EVJ34" s="157"/>
      <c r="EVK34" s="157"/>
      <c r="EVL34" s="157"/>
      <c r="EVM34" s="157"/>
      <c r="EVN34" s="157"/>
      <c r="EVO34" s="157"/>
      <c r="EVP34" s="157"/>
      <c r="EVQ34" s="157"/>
      <c r="EVR34" s="157"/>
      <c r="EVS34" s="157"/>
      <c r="EVT34" s="157"/>
      <c r="EVU34" s="157"/>
      <c r="EVV34" s="157"/>
      <c r="EVW34" s="157"/>
      <c r="EVX34" s="157"/>
      <c r="EVY34" s="157"/>
      <c r="EVZ34" s="157"/>
      <c r="EWA34" s="157"/>
      <c r="EWB34" s="157"/>
      <c r="EWC34" s="157"/>
      <c r="EWD34" s="157"/>
      <c r="EWE34" s="157"/>
      <c r="EWF34" s="157"/>
      <c r="EWG34" s="157"/>
      <c r="EWH34" s="157"/>
      <c r="EWI34" s="157"/>
      <c r="EWJ34" s="157"/>
      <c r="EWK34" s="157"/>
      <c r="EWL34" s="157"/>
      <c r="EWM34" s="157"/>
      <c r="EWN34" s="157"/>
      <c r="EWO34" s="157"/>
      <c r="EWP34" s="157"/>
      <c r="EWQ34" s="157"/>
      <c r="EWR34" s="157"/>
      <c r="EWS34" s="157"/>
      <c r="EWT34" s="157"/>
      <c r="EWU34" s="157"/>
      <c r="EWV34" s="157"/>
      <c r="EWW34" s="157"/>
      <c r="EWX34" s="157"/>
      <c r="EWY34" s="157"/>
      <c r="EWZ34" s="157"/>
      <c r="EXA34" s="157"/>
      <c r="EXB34" s="157"/>
      <c r="EXC34" s="157"/>
      <c r="EXD34" s="157"/>
      <c r="EXE34" s="157"/>
      <c r="EXF34" s="157"/>
      <c r="EXG34" s="157"/>
      <c r="EXH34" s="157"/>
      <c r="EXI34" s="157"/>
      <c r="EXJ34" s="157"/>
      <c r="EXK34" s="157"/>
      <c r="EXL34" s="157"/>
      <c r="EXM34" s="157"/>
      <c r="EXN34" s="157"/>
      <c r="EXO34" s="157"/>
      <c r="EXP34" s="157"/>
      <c r="EXQ34" s="157"/>
      <c r="EXR34" s="157"/>
      <c r="EXS34" s="157"/>
      <c r="EXT34" s="157"/>
      <c r="EXU34" s="157"/>
      <c r="EXV34" s="157"/>
      <c r="EXW34" s="157"/>
      <c r="EXX34" s="157"/>
      <c r="EXY34" s="157"/>
      <c r="EXZ34" s="157"/>
      <c r="EYA34" s="157"/>
      <c r="EYB34" s="157"/>
      <c r="EYC34" s="157"/>
      <c r="EYD34" s="157"/>
      <c r="EYE34" s="157"/>
      <c r="EYF34" s="157"/>
      <c r="EYG34" s="157"/>
      <c r="EYH34" s="157"/>
      <c r="EYI34" s="157"/>
      <c r="EYJ34" s="157"/>
      <c r="EYK34" s="157"/>
      <c r="EYL34" s="157"/>
      <c r="EYM34" s="157"/>
      <c r="EYN34" s="157"/>
      <c r="EYO34" s="157"/>
      <c r="EYP34" s="157"/>
      <c r="EYQ34" s="157"/>
      <c r="EYR34" s="157"/>
      <c r="EYS34" s="157"/>
      <c r="EYT34" s="157"/>
      <c r="EYU34" s="157"/>
      <c r="EYV34" s="157"/>
      <c r="EYW34" s="157"/>
      <c r="EYX34" s="157"/>
      <c r="EYY34" s="157"/>
      <c r="EYZ34" s="157"/>
      <c r="EZA34" s="157"/>
      <c r="EZB34" s="157"/>
      <c r="EZC34" s="157"/>
      <c r="EZD34" s="157"/>
      <c r="EZE34" s="157"/>
      <c r="EZF34" s="157"/>
      <c r="EZG34" s="157"/>
      <c r="EZH34" s="157"/>
      <c r="EZI34" s="157"/>
      <c r="EZJ34" s="157"/>
      <c r="EZK34" s="157"/>
      <c r="EZL34" s="157"/>
      <c r="EZM34" s="157"/>
      <c r="EZN34" s="157"/>
      <c r="EZO34" s="157"/>
      <c r="EZP34" s="157"/>
      <c r="EZQ34" s="157"/>
      <c r="EZR34" s="157"/>
      <c r="EZS34" s="157"/>
      <c r="EZT34" s="157"/>
      <c r="EZU34" s="157"/>
      <c r="EZV34" s="157"/>
      <c r="EZW34" s="157"/>
      <c r="EZX34" s="157"/>
      <c r="EZY34" s="157"/>
      <c r="EZZ34" s="157"/>
      <c r="FAA34" s="157"/>
      <c r="FAB34" s="157"/>
      <c r="FAC34" s="157"/>
      <c r="FAD34" s="157"/>
      <c r="FAE34" s="157"/>
      <c r="FAF34" s="157"/>
      <c r="FAG34" s="157"/>
      <c r="FAH34" s="157"/>
      <c r="FAI34" s="157"/>
      <c r="FAJ34" s="157"/>
      <c r="FAK34" s="157"/>
      <c r="FAL34" s="157"/>
      <c r="FAM34" s="157"/>
      <c r="FAN34" s="157"/>
      <c r="FAO34" s="157"/>
      <c r="FAP34" s="157"/>
      <c r="FAQ34" s="157"/>
      <c r="FAR34" s="157"/>
      <c r="FAS34" s="157"/>
      <c r="FAT34" s="157"/>
      <c r="FAU34" s="157"/>
      <c r="FAV34" s="157"/>
      <c r="FAW34" s="157"/>
      <c r="FAX34" s="157"/>
      <c r="FAY34" s="157"/>
      <c r="FAZ34" s="157"/>
      <c r="FBA34" s="157"/>
      <c r="FBB34" s="157"/>
      <c r="FBC34" s="157"/>
      <c r="FBD34" s="157"/>
      <c r="FBE34" s="157"/>
      <c r="FBF34" s="157"/>
      <c r="FBG34" s="157"/>
      <c r="FBH34" s="157"/>
      <c r="FBI34" s="157"/>
      <c r="FBJ34" s="157"/>
      <c r="FBK34" s="157"/>
      <c r="FBL34" s="157"/>
      <c r="FBM34" s="157"/>
      <c r="FBN34" s="157"/>
      <c r="FBO34" s="157"/>
      <c r="FBP34" s="157"/>
      <c r="FBQ34" s="157"/>
      <c r="FBR34" s="157"/>
      <c r="FBS34" s="157"/>
      <c r="FBT34" s="157"/>
      <c r="FBU34" s="157"/>
      <c r="FBV34" s="157"/>
      <c r="FBW34" s="157"/>
      <c r="FBX34" s="157"/>
      <c r="FBY34" s="157"/>
      <c r="FBZ34" s="157"/>
      <c r="FCA34" s="157"/>
      <c r="FCB34" s="157"/>
      <c r="FCC34" s="157"/>
      <c r="FCD34" s="157"/>
      <c r="FCE34" s="157"/>
      <c r="FCF34" s="157"/>
      <c r="FCG34" s="157"/>
      <c r="FCH34" s="157"/>
      <c r="FCI34" s="157"/>
      <c r="FCJ34" s="157"/>
      <c r="FCK34" s="157"/>
      <c r="FCL34" s="157"/>
      <c r="FCM34" s="157"/>
      <c r="FCN34" s="157"/>
      <c r="FCO34" s="157"/>
      <c r="FCP34" s="157"/>
      <c r="FCQ34" s="157"/>
      <c r="FCR34" s="157"/>
      <c r="FCS34" s="157"/>
      <c r="FCT34" s="157"/>
      <c r="FCU34" s="157"/>
      <c r="FCV34" s="157"/>
      <c r="FCW34" s="157"/>
      <c r="FCX34" s="157"/>
      <c r="FCY34" s="157"/>
      <c r="FCZ34" s="157"/>
      <c r="FDA34" s="157"/>
      <c r="FDB34" s="157"/>
      <c r="FDC34" s="157"/>
      <c r="FDD34" s="157"/>
      <c r="FDE34" s="157"/>
      <c r="FDF34" s="157"/>
      <c r="FDG34" s="157"/>
      <c r="FDH34" s="157"/>
      <c r="FDI34" s="157"/>
      <c r="FDJ34" s="157"/>
      <c r="FDK34" s="157"/>
      <c r="FDL34" s="157"/>
      <c r="FDM34" s="157"/>
      <c r="FDN34" s="157"/>
      <c r="FDO34" s="157"/>
      <c r="FDP34" s="157"/>
      <c r="FDQ34" s="157"/>
      <c r="FDR34" s="157"/>
      <c r="FDS34" s="157"/>
      <c r="FDT34" s="157"/>
      <c r="FDU34" s="157"/>
      <c r="FDV34" s="157"/>
      <c r="FDW34" s="157"/>
      <c r="FDX34" s="157"/>
      <c r="FDY34" s="157"/>
      <c r="FDZ34" s="157"/>
      <c r="FEA34" s="157"/>
      <c r="FEB34" s="157"/>
      <c r="FEC34" s="157"/>
      <c r="FED34" s="157"/>
      <c r="FEE34" s="157"/>
      <c r="FEF34" s="157"/>
      <c r="FEG34" s="157"/>
      <c r="FEH34" s="157"/>
      <c r="FEI34" s="157"/>
      <c r="FEJ34" s="157"/>
      <c r="FEK34" s="157"/>
      <c r="FEL34" s="157"/>
      <c r="FEM34" s="157"/>
      <c r="FEN34" s="157"/>
      <c r="FEO34" s="157"/>
      <c r="FEP34" s="157"/>
      <c r="FEQ34" s="157"/>
      <c r="FER34" s="157"/>
      <c r="FES34" s="157"/>
      <c r="FET34" s="157"/>
      <c r="FEU34" s="157"/>
      <c r="FEV34" s="157"/>
      <c r="FEW34" s="157"/>
      <c r="FEX34" s="157"/>
      <c r="FEY34" s="157"/>
      <c r="FEZ34" s="157"/>
      <c r="FFA34" s="157"/>
      <c r="FFB34" s="157"/>
      <c r="FFC34" s="157"/>
      <c r="FFD34" s="157"/>
      <c r="FFE34" s="157"/>
      <c r="FFF34" s="157"/>
      <c r="FFG34" s="157"/>
      <c r="FFH34" s="157"/>
      <c r="FFI34" s="157"/>
      <c r="FFJ34" s="157"/>
      <c r="FFK34" s="157"/>
      <c r="FFL34" s="157"/>
      <c r="FFM34" s="157"/>
      <c r="FFN34" s="157"/>
      <c r="FFO34" s="157"/>
      <c r="FFP34" s="157"/>
      <c r="FFQ34" s="157"/>
      <c r="FFR34" s="157"/>
      <c r="FFS34" s="157"/>
      <c r="FFT34" s="157"/>
      <c r="FFU34" s="157"/>
      <c r="FFV34" s="157"/>
      <c r="FFW34" s="157"/>
      <c r="FFX34" s="157"/>
      <c r="FFY34" s="157"/>
      <c r="FFZ34" s="157"/>
      <c r="FGA34" s="157"/>
      <c r="FGB34" s="157"/>
      <c r="FGC34" s="157"/>
      <c r="FGD34" s="157"/>
      <c r="FGE34" s="157"/>
      <c r="FGF34" s="157"/>
      <c r="FGG34" s="157"/>
      <c r="FGH34" s="157"/>
      <c r="FGI34" s="157"/>
      <c r="FGJ34" s="157"/>
      <c r="FGK34" s="157"/>
      <c r="FGL34" s="157"/>
      <c r="FGM34" s="157"/>
      <c r="FGN34" s="157"/>
      <c r="FGO34" s="157"/>
      <c r="FGP34" s="157"/>
      <c r="FGQ34" s="157"/>
      <c r="FGR34" s="157"/>
      <c r="FGS34" s="157"/>
      <c r="FGT34" s="157"/>
      <c r="FGU34" s="157"/>
      <c r="FGV34" s="157"/>
      <c r="FGW34" s="157"/>
      <c r="FGX34" s="157"/>
      <c r="FGY34" s="157"/>
      <c r="FGZ34" s="157"/>
      <c r="FHA34" s="157"/>
      <c r="FHB34" s="157"/>
      <c r="FHC34" s="157"/>
      <c r="FHD34" s="157"/>
      <c r="FHE34" s="157"/>
      <c r="FHF34" s="157"/>
      <c r="FHG34" s="157"/>
      <c r="FHH34" s="157"/>
      <c r="FHI34" s="157"/>
      <c r="FHJ34" s="157"/>
      <c r="FHK34" s="157"/>
      <c r="FHL34" s="157"/>
      <c r="FHM34" s="157"/>
      <c r="FHN34" s="157"/>
      <c r="FHO34" s="157"/>
      <c r="FHP34" s="157"/>
      <c r="FHQ34" s="157"/>
      <c r="FHR34" s="157"/>
      <c r="FHS34" s="157"/>
      <c r="FHT34" s="157"/>
      <c r="FHU34" s="157"/>
      <c r="FHV34" s="157"/>
      <c r="FHW34" s="157"/>
      <c r="FHX34" s="157"/>
      <c r="FHY34" s="157"/>
      <c r="FHZ34" s="157"/>
      <c r="FIA34" s="157"/>
      <c r="FIB34" s="157"/>
      <c r="FIC34" s="157"/>
      <c r="FID34" s="157"/>
      <c r="FIE34" s="157"/>
      <c r="FIF34" s="157"/>
      <c r="FIG34" s="157"/>
      <c r="FIH34" s="157"/>
      <c r="FII34" s="157"/>
      <c r="FIJ34" s="157"/>
      <c r="FIK34" s="157"/>
      <c r="FIL34" s="157"/>
      <c r="FIM34" s="157"/>
      <c r="FIN34" s="157"/>
      <c r="FIO34" s="157"/>
      <c r="FIP34" s="157"/>
      <c r="FIQ34" s="157"/>
      <c r="FIR34" s="157"/>
      <c r="FIS34" s="157"/>
      <c r="FIT34" s="157"/>
      <c r="FIU34" s="157"/>
      <c r="FIV34" s="157"/>
      <c r="FIW34" s="157"/>
      <c r="FIX34" s="157"/>
      <c r="FIY34" s="157"/>
      <c r="FIZ34" s="157"/>
      <c r="FJA34" s="157"/>
      <c r="FJB34" s="157"/>
      <c r="FJC34" s="157"/>
      <c r="FJD34" s="157"/>
      <c r="FJE34" s="157"/>
      <c r="FJF34" s="157"/>
      <c r="FJG34" s="157"/>
      <c r="FJH34" s="157"/>
      <c r="FJI34" s="157"/>
      <c r="FJJ34" s="157"/>
      <c r="FJK34" s="157"/>
      <c r="FJL34" s="157"/>
      <c r="FJM34" s="157"/>
      <c r="FJN34" s="157"/>
      <c r="FJO34" s="157"/>
      <c r="FJP34" s="157"/>
      <c r="FJQ34" s="157"/>
      <c r="FJR34" s="157"/>
      <c r="FJS34" s="157"/>
      <c r="FJT34" s="157"/>
      <c r="FJU34" s="157"/>
      <c r="FJV34" s="157"/>
      <c r="FJW34" s="157"/>
      <c r="FJX34" s="157"/>
      <c r="FJY34" s="157"/>
      <c r="FJZ34" s="157"/>
      <c r="FKA34" s="157"/>
      <c r="FKB34" s="157"/>
      <c r="FKC34" s="157"/>
      <c r="FKD34" s="157"/>
      <c r="FKE34" s="157"/>
      <c r="FKF34" s="157"/>
      <c r="FKG34" s="157"/>
      <c r="FKH34" s="157"/>
      <c r="FKI34" s="157"/>
      <c r="FKJ34" s="157"/>
      <c r="FKK34" s="157"/>
      <c r="FKL34" s="157"/>
      <c r="FKM34" s="157"/>
      <c r="FKN34" s="157"/>
      <c r="FKO34" s="157"/>
      <c r="FKP34" s="157"/>
      <c r="FKQ34" s="157"/>
      <c r="FKR34" s="157"/>
      <c r="FKS34" s="157"/>
      <c r="FKT34" s="157"/>
      <c r="FKU34" s="157"/>
      <c r="FKV34" s="157"/>
      <c r="FKW34" s="157"/>
      <c r="FKX34" s="157"/>
      <c r="FKY34" s="157"/>
      <c r="FKZ34" s="157"/>
      <c r="FLA34" s="157"/>
      <c r="FLB34" s="157"/>
      <c r="FLC34" s="157"/>
      <c r="FLD34" s="157"/>
      <c r="FLE34" s="157"/>
      <c r="FLF34" s="157"/>
      <c r="FLG34" s="157"/>
      <c r="FLH34" s="157"/>
      <c r="FLI34" s="157"/>
      <c r="FLJ34" s="157"/>
      <c r="FLK34" s="157"/>
      <c r="FLL34" s="157"/>
      <c r="FLM34" s="157"/>
      <c r="FLN34" s="157"/>
      <c r="FLO34" s="157"/>
      <c r="FLP34" s="157"/>
      <c r="FLQ34" s="157"/>
      <c r="FLR34" s="157"/>
      <c r="FLS34" s="157"/>
      <c r="FLT34" s="157"/>
      <c r="FLU34" s="157"/>
      <c r="FLV34" s="157"/>
      <c r="FLW34" s="157"/>
      <c r="FLX34" s="157"/>
      <c r="FLY34" s="157"/>
      <c r="FLZ34" s="157"/>
      <c r="FMA34" s="157"/>
      <c r="FMB34" s="157"/>
      <c r="FMC34" s="157"/>
      <c r="FMD34" s="157"/>
      <c r="FME34" s="157"/>
      <c r="FMF34" s="157"/>
      <c r="FMG34" s="157"/>
      <c r="FMH34" s="157"/>
      <c r="FMI34" s="157"/>
      <c r="FMJ34" s="157"/>
      <c r="FMK34" s="157"/>
      <c r="FML34" s="157"/>
      <c r="FMM34" s="157"/>
      <c r="FMN34" s="157"/>
      <c r="FMO34" s="157"/>
      <c r="FMP34" s="157"/>
      <c r="FMQ34" s="157"/>
      <c r="FMR34" s="157"/>
      <c r="FMS34" s="157"/>
      <c r="FMT34" s="157"/>
      <c r="FMU34" s="157"/>
      <c r="FMV34" s="157"/>
      <c r="FMW34" s="157"/>
      <c r="FMX34" s="157"/>
      <c r="FMY34" s="157"/>
      <c r="FMZ34" s="157"/>
      <c r="FNA34" s="157"/>
      <c r="FNB34" s="157"/>
      <c r="FNC34" s="157"/>
      <c r="FND34" s="157"/>
      <c r="FNE34" s="157"/>
      <c r="FNF34" s="157"/>
      <c r="FNG34" s="157"/>
      <c r="FNH34" s="157"/>
      <c r="FNI34" s="157"/>
      <c r="FNJ34" s="157"/>
      <c r="FNK34" s="157"/>
      <c r="FNL34" s="157"/>
      <c r="FNM34" s="157"/>
      <c r="FNN34" s="157"/>
      <c r="FNO34" s="157"/>
      <c r="FNP34" s="157"/>
      <c r="FNQ34" s="157"/>
      <c r="FNR34" s="157"/>
      <c r="FNS34" s="157"/>
      <c r="FNT34" s="157"/>
      <c r="FNU34" s="157"/>
      <c r="FNV34" s="157"/>
      <c r="FNW34" s="157"/>
      <c r="FNX34" s="157"/>
      <c r="FNY34" s="157"/>
      <c r="FNZ34" s="157"/>
      <c r="FOA34" s="157"/>
      <c r="FOB34" s="157"/>
      <c r="FOC34" s="157"/>
      <c r="FOD34" s="157"/>
      <c r="FOE34" s="157"/>
      <c r="FOF34" s="157"/>
      <c r="FOG34" s="157"/>
      <c r="FOH34" s="157"/>
      <c r="FOI34" s="157"/>
      <c r="FOJ34" s="157"/>
      <c r="FOK34" s="157"/>
      <c r="FOL34" s="157"/>
      <c r="FOM34" s="157"/>
      <c r="FON34" s="157"/>
      <c r="FOO34" s="157"/>
      <c r="FOP34" s="157"/>
      <c r="FOQ34" s="157"/>
      <c r="FOR34" s="157"/>
      <c r="FOS34" s="157"/>
      <c r="FOT34" s="157"/>
      <c r="FOU34" s="157"/>
      <c r="FOV34" s="157"/>
      <c r="FOW34" s="157"/>
      <c r="FOX34" s="157"/>
      <c r="FOY34" s="157"/>
      <c r="FOZ34" s="157"/>
      <c r="FPA34" s="157"/>
      <c r="FPB34" s="157"/>
      <c r="FPC34" s="157"/>
      <c r="FPD34" s="157"/>
      <c r="FPE34" s="157"/>
      <c r="FPF34" s="157"/>
      <c r="FPG34" s="157"/>
      <c r="FPH34" s="157"/>
      <c r="FPI34" s="157"/>
      <c r="FPJ34" s="157"/>
      <c r="FPK34" s="157"/>
      <c r="FPL34" s="157"/>
      <c r="FPM34" s="157"/>
      <c r="FPN34" s="157"/>
      <c r="FPO34" s="157"/>
      <c r="FPP34" s="157"/>
      <c r="FPQ34" s="157"/>
      <c r="FPR34" s="157"/>
      <c r="FPS34" s="157"/>
      <c r="FPT34" s="157"/>
      <c r="FPU34" s="157"/>
      <c r="FPV34" s="157"/>
      <c r="FPW34" s="157"/>
      <c r="FPX34" s="157"/>
      <c r="FPY34" s="157"/>
      <c r="FPZ34" s="157"/>
      <c r="FQA34" s="157"/>
      <c r="FQB34" s="157"/>
      <c r="FQC34" s="157"/>
      <c r="FQD34" s="157"/>
      <c r="FQE34" s="157"/>
      <c r="FQF34" s="157"/>
      <c r="FQG34" s="157"/>
      <c r="FQH34" s="157"/>
      <c r="FQI34" s="157"/>
      <c r="FQJ34" s="157"/>
      <c r="FQK34" s="157"/>
      <c r="FQL34" s="157"/>
      <c r="FQM34" s="157"/>
      <c r="FQN34" s="157"/>
      <c r="FQO34" s="157"/>
      <c r="FQP34" s="157"/>
      <c r="FQQ34" s="157"/>
      <c r="FQR34" s="157"/>
      <c r="FQS34" s="157"/>
      <c r="FQT34" s="157"/>
      <c r="FQU34" s="157"/>
      <c r="FQV34" s="157"/>
      <c r="FQW34" s="157"/>
      <c r="FQX34" s="157"/>
      <c r="FQY34" s="157"/>
      <c r="FQZ34" s="157"/>
      <c r="FRA34" s="157"/>
      <c r="FRB34" s="157"/>
      <c r="FRC34" s="157"/>
      <c r="FRD34" s="157"/>
      <c r="FRE34" s="157"/>
      <c r="FRF34" s="157"/>
      <c r="FRG34" s="157"/>
      <c r="FRH34" s="157"/>
      <c r="FRI34" s="157"/>
      <c r="FRJ34" s="157"/>
      <c r="FRK34" s="157"/>
      <c r="FRL34" s="157"/>
      <c r="FRM34" s="157"/>
      <c r="FRN34" s="157"/>
      <c r="FRO34" s="157"/>
      <c r="FRP34" s="157"/>
      <c r="FRQ34" s="157"/>
      <c r="FRR34" s="157"/>
      <c r="FRS34" s="157"/>
      <c r="FRT34" s="157"/>
      <c r="FRU34" s="157"/>
      <c r="FRV34" s="157"/>
      <c r="FRW34" s="157"/>
      <c r="FRX34" s="157"/>
      <c r="FRY34" s="157"/>
      <c r="FRZ34" s="157"/>
      <c r="FSA34" s="157"/>
      <c r="FSB34" s="157"/>
      <c r="FSC34" s="157"/>
      <c r="FSD34" s="157"/>
      <c r="FSE34" s="157"/>
      <c r="FSF34" s="157"/>
      <c r="FSG34" s="157"/>
      <c r="FSH34" s="157"/>
      <c r="FSI34" s="157"/>
      <c r="FSJ34" s="157"/>
      <c r="FSK34" s="157"/>
      <c r="FSL34" s="157"/>
      <c r="FSM34" s="157"/>
      <c r="FSN34" s="157"/>
      <c r="FSO34" s="157"/>
      <c r="FSP34" s="157"/>
      <c r="FSQ34" s="157"/>
      <c r="FSR34" s="157"/>
      <c r="FSS34" s="157"/>
      <c r="FST34" s="157"/>
      <c r="FSU34" s="157"/>
      <c r="FSV34" s="157"/>
      <c r="FSW34" s="157"/>
      <c r="FSX34" s="157"/>
      <c r="FSY34" s="157"/>
      <c r="FSZ34" s="157"/>
      <c r="FTA34" s="157"/>
      <c r="FTB34" s="157"/>
      <c r="FTC34" s="157"/>
      <c r="FTD34" s="157"/>
      <c r="FTE34" s="157"/>
      <c r="FTF34" s="157"/>
      <c r="FTG34" s="157"/>
      <c r="FTH34" s="157"/>
      <c r="FTI34" s="157"/>
      <c r="FTJ34" s="157"/>
      <c r="FTK34" s="157"/>
      <c r="FTL34" s="157"/>
      <c r="FTM34" s="157"/>
      <c r="FTN34" s="157"/>
      <c r="FTO34" s="157"/>
      <c r="FTP34" s="157"/>
      <c r="FTQ34" s="157"/>
      <c r="FTR34" s="157"/>
      <c r="FTS34" s="157"/>
      <c r="FTT34" s="157"/>
      <c r="FTU34" s="157"/>
      <c r="FTV34" s="157"/>
      <c r="FTW34" s="157"/>
      <c r="FTX34" s="157"/>
      <c r="FTY34" s="157"/>
      <c r="FTZ34" s="157"/>
      <c r="FUA34" s="157"/>
      <c r="FUB34" s="157"/>
      <c r="FUC34" s="157"/>
      <c r="FUD34" s="157"/>
      <c r="FUE34" s="157"/>
      <c r="FUF34" s="157"/>
      <c r="FUG34" s="157"/>
      <c r="FUH34" s="157"/>
      <c r="FUI34" s="157"/>
      <c r="FUJ34" s="157"/>
      <c r="FUK34" s="157"/>
      <c r="FUL34" s="157"/>
      <c r="FUM34" s="157"/>
      <c r="FUN34" s="157"/>
      <c r="FUO34" s="157"/>
      <c r="FUP34" s="157"/>
      <c r="FUQ34" s="157"/>
      <c r="FUR34" s="157"/>
      <c r="FUS34" s="157"/>
      <c r="FUT34" s="157"/>
      <c r="FUU34" s="157"/>
      <c r="FUV34" s="157"/>
      <c r="FUW34" s="157"/>
      <c r="FUX34" s="157"/>
      <c r="FUY34" s="157"/>
      <c r="FUZ34" s="157"/>
      <c r="FVA34" s="157"/>
      <c r="FVB34" s="157"/>
      <c r="FVC34" s="157"/>
      <c r="FVD34" s="157"/>
      <c r="FVE34" s="157"/>
      <c r="FVF34" s="157"/>
      <c r="FVG34" s="157"/>
      <c r="FVH34" s="157"/>
      <c r="FVI34" s="157"/>
      <c r="FVJ34" s="157"/>
      <c r="FVK34" s="157"/>
      <c r="FVL34" s="157"/>
      <c r="FVM34" s="157"/>
      <c r="FVN34" s="157"/>
      <c r="FVO34" s="157"/>
      <c r="FVP34" s="157"/>
      <c r="FVQ34" s="157"/>
      <c r="FVR34" s="157"/>
      <c r="FVS34" s="157"/>
      <c r="FVT34" s="157"/>
      <c r="FVU34" s="157"/>
      <c r="FVV34" s="157"/>
      <c r="FVW34" s="157"/>
      <c r="FVX34" s="157"/>
      <c r="FVY34" s="157"/>
      <c r="FVZ34" s="157"/>
      <c r="FWA34" s="157"/>
      <c r="FWB34" s="157"/>
      <c r="FWC34" s="157"/>
      <c r="FWD34" s="157"/>
      <c r="FWE34" s="157"/>
      <c r="FWF34" s="157"/>
      <c r="FWG34" s="157"/>
      <c r="FWH34" s="157"/>
      <c r="FWI34" s="157"/>
      <c r="FWJ34" s="157"/>
      <c r="FWK34" s="157"/>
      <c r="FWL34" s="157"/>
      <c r="FWM34" s="157"/>
      <c r="FWN34" s="157"/>
      <c r="FWO34" s="157"/>
      <c r="FWP34" s="157"/>
      <c r="FWQ34" s="157"/>
      <c r="FWR34" s="157"/>
      <c r="FWS34" s="157"/>
      <c r="FWT34" s="157"/>
      <c r="FWU34" s="157"/>
      <c r="FWV34" s="157"/>
      <c r="FWW34" s="157"/>
      <c r="FWX34" s="157"/>
      <c r="FWY34" s="157"/>
      <c r="FWZ34" s="157"/>
      <c r="FXA34" s="157"/>
      <c r="FXB34" s="157"/>
      <c r="FXC34" s="157"/>
      <c r="FXD34" s="157"/>
      <c r="FXE34" s="157"/>
      <c r="FXF34" s="157"/>
      <c r="FXG34" s="157"/>
      <c r="FXH34" s="157"/>
      <c r="FXI34" s="157"/>
      <c r="FXJ34" s="157"/>
      <c r="FXK34" s="157"/>
      <c r="FXL34" s="157"/>
      <c r="FXM34" s="157"/>
      <c r="FXN34" s="157"/>
      <c r="FXO34" s="157"/>
      <c r="FXP34" s="157"/>
      <c r="FXQ34" s="157"/>
      <c r="FXR34" s="157"/>
      <c r="FXS34" s="157"/>
      <c r="FXT34" s="157"/>
      <c r="FXU34" s="157"/>
      <c r="FXV34" s="157"/>
      <c r="FXW34" s="157"/>
      <c r="FXX34" s="157"/>
      <c r="FXY34" s="157"/>
      <c r="FXZ34" s="157"/>
      <c r="FYA34" s="157"/>
      <c r="FYB34" s="157"/>
      <c r="FYC34" s="157"/>
      <c r="FYD34" s="157"/>
      <c r="FYE34" s="157"/>
      <c r="FYF34" s="157"/>
      <c r="FYG34" s="157"/>
      <c r="FYH34" s="157"/>
      <c r="FYI34" s="157"/>
      <c r="FYJ34" s="157"/>
      <c r="FYK34" s="157"/>
      <c r="FYL34" s="157"/>
      <c r="FYM34" s="157"/>
      <c r="FYN34" s="157"/>
      <c r="FYO34" s="157"/>
      <c r="FYP34" s="157"/>
      <c r="FYQ34" s="157"/>
      <c r="FYR34" s="157"/>
      <c r="FYS34" s="157"/>
      <c r="FYT34" s="157"/>
      <c r="FYU34" s="157"/>
      <c r="FYV34" s="157"/>
      <c r="FYW34" s="157"/>
      <c r="FYX34" s="157"/>
      <c r="FYY34" s="157"/>
      <c r="FYZ34" s="157"/>
      <c r="FZA34" s="157"/>
      <c r="FZB34" s="157"/>
      <c r="FZC34" s="157"/>
      <c r="FZD34" s="157"/>
      <c r="FZE34" s="157"/>
      <c r="FZF34" s="157"/>
      <c r="FZG34" s="157"/>
      <c r="FZH34" s="157"/>
      <c r="FZI34" s="157"/>
      <c r="FZJ34" s="157"/>
      <c r="FZK34" s="157"/>
      <c r="FZL34" s="157"/>
      <c r="FZM34" s="157"/>
      <c r="FZN34" s="157"/>
      <c r="FZO34" s="157"/>
      <c r="FZP34" s="157"/>
      <c r="FZQ34" s="157"/>
      <c r="FZR34" s="157"/>
      <c r="FZS34" s="157"/>
      <c r="FZT34" s="157"/>
      <c r="FZU34" s="157"/>
      <c r="FZV34" s="157"/>
      <c r="FZW34" s="157"/>
      <c r="FZX34" s="157"/>
      <c r="FZY34" s="157"/>
      <c r="FZZ34" s="157"/>
      <c r="GAA34" s="157"/>
      <c r="GAB34" s="157"/>
      <c r="GAC34" s="157"/>
      <c r="GAD34" s="157"/>
      <c r="GAE34" s="157"/>
      <c r="GAF34" s="157"/>
      <c r="GAG34" s="157"/>
      <c r="GAH34" s="157"/>
      <c r="GAI34" s="157"/>
      <c r="GAJ34" s="157"/>
      <c r="GAK34" s="157"/>
      <c r="GAL34" s="157"/>
      <c r="GAM34" s="157"/>
      <c r="GAN34" s="157"/>
      <c r="GAO34" s="157"/>
      <c r="GAP34" s="157"/>
      <c r="GAQ34" s="157"/>
      <c r="GAR34" s="157"/>
      <c r="GAS34" s="157"/>
      <c r="GAT34" s="157"/>
      <c r="GAU34" s="157"/>
      <c r="GAV34" s="157"/>
      <c r="GAW34" s="157"/>
      <c r="GAX34" s="157"/>
      <c r="GAY34" s="157"/>
      <c r="GAZ34" s="157"/>
      <c r="GBA34" s="157"/>
      <c r="GBB34" s="157"/>
      <c r="GBC34" s="157"/>
      <c r="GBD34" s="157"/>
      <c r="GBE34" s="157"/>
      <c r="GBF34" s="157"/>
      <c r="GBG34" s="157"/>
      <c r="GBH34" s="157"/>
      <c r="GBI34" s="157"/>
      <c r="GBJ34" s="157"/>
      <c r="GBK34" s="157"/>
      <c r="GBL34" s="157"/>
      <c r="GBM34" s="157"/>
      <c r="GBN34" s="157"/>
      <c r="GBO34" s="157"/>
      <c r="GBP34" s="157"/>
      <c r="GBQ34" s="157"/>
      <c r="GBR34" s="157"/>
      <c r="GBS34" s="157"/>
      <c r="GBT34" s="157"/>
      <c r="GBU34" s="157"/>
      <c r="GBV34" s="157"/>
      <c r="GBW34" s="157"/>
      <c r="GBX34" s="157"/>
      <c r="GBY34" s="157"/>
      <c r="GBZ34" s="157"/>
      <c r="GCA34" s="157"/>
      <c r="GCB34" s="157"/>
      <c r="GCC34" s="157"/>
      <c r="GCD34" s="157"/>
      <c r="GCE34" s="157"/>
      <c r="GCF34" s="157"/>
      <c r="GCG34" s="157"/>
      <c r="GCH34" s="157"/>
      <c r="GCI34" s="157"/>
      <c r="GCJ34" s="157"/>
      <c r="GCK34" s="157"/>
      <c r="GCL34" s="157"/>
      <c r="GCM34" s="157"/>
      <c r="GCN34" s="157"/>
      <c r="GCO34" s="157"/>
      <c r="GCP34" s="157"/>
      <c r="GCQ34" s="157"/>
      <c r="GCR34" s="157"/>
      <c r="GCS34" s="157"/>
      <c r="GCT34" s="157"/>
      <c r="GCU34" s="157"/>
      <c r="GCV34" s="157"/>
      <c r="GCW34" s="157"/>
      <c r="GCX34" s="157"/>
      <c r="GCY34" s="157"/>
      <c r="GCZ34" s="157"/>
      <c r="GDA34" s="157"/>
      <c r="GDB34" s="157"/>
      <c r="GDC34" s="157"/>
      <c r="GDD34" s="157"/>
      <c r="GDE34" s="157"/>
      <c r="GDF34" s="157"/>
      <c r="GDG34" s="157"/>
      <c r="GDH34" s="157"/>
      <c r="GDI34" s="157"/>
      <c r="GDJ34" s="157"/>
      <c r="GDK34" s="157"/>
      <c r="GDL34" s="157"/>
      <c r="GDM34" s="157"/>
      <c r="GDN34" s="157"/>
      <c r="GDO34" s="157"/>
      <c r="GDP34" s="157"/>
      <c r="GDQ34" s="157"/>
      <c r="GDR34" s="157"/>
      <c r="GDS34" s="157"/>
      <c r="GDT34" s="157"/>
      <c r="GDU34" s="157"/>
      <c r="GDV34" s="157"/>
      <c r="GDW34" s="157"/>
      <c r="GDX34" s="157"/>
      <c r="GDY34" s="157"/>
      <c r="GDZ34" s="157"/>
      <c r="GEA34" s="157"/>
      <c r="GEB34" s="157"/>
      <c r="GEC34" s="157"/>
      <c r="GED34" s="157"/>
      <c r="GEE34" s="157"/>
      <c r="GEF34" s="157"/>
      <c r="GEG34" s="157"/>
      <c r="GEH34" s="157"/>
      <c r="GEI34" s="157"/>
      <c r="GEJ34" s="157"/>
      <c r="GEK34" s="157"/>
      <c r="GEL34" s="157"/>
      <c r="GEM34" s="157"/>
      <c r="GEN34" s="157"/>
      <c r="GEO34" s="157"/>
      <c r="GEP34" s="157"/>
      <c r="GEQ34" s="157"/>
      <c r="GER34" s="157"/>
      <c r="GES34" s="157"/>
      <c r="GET34" s="157"/>
      <c r="GEU34" s="157"/>
      <c r="GEV34" s="157"/>
      <c r="GEW34" s="157"/>
      <c r="GEX34" s="157"/>
      <c r="GEY34" s="157"/>
      <c r="GEZ34" s="157"/>
      <c r="GFA34" s="157"/>
      <c r="GFB34" s="157"/>
      <c r="GFC34" s="157"/>
      <c r="GFD34" s="157"/>
      <c r="GFE34" s="157"/>
      <c r="GFF34" s="157"/>
      <c r="GFG34" s="157"/>
      <c r="GFH34" s="157"/>
      <c r="GFI34" s="157"/>
      <c r="GFJ34" s="157"/>
      <c r="GFK34" s="157"/>
      <c r="GFL34" s="157"/>
      <c r="GFM34" s="157"/>
      <c r="GFN34" s="157"/>
      <c r="GFO34" s="157"/>
      <c r="GFP34" s="157"/>
      <c r="GFQ34" s="157"/>
      <c r="GFR34" s="157"/>
      <c r="GFS34" s="157"/>
      <c r="GFT34" s="157"/>
      <c r="GFU34" s="157"/>
      <c r="GFV34" s="157"/>
      <c r="GFW34" s="157"/>
      <c r="GFX34" s="157"/>
      <c r="GFY34" s="157"/>
      <c r="GFZ34" s="157"/>
      <c r="GGA34" s="157"/>
      <c r="GGB34" s="157"/>
      <c r="GGC34" s="157"/>
      <c r="GGD34" s="157"/>
      <c r="GGE34" s="157"/>
      <c r="GGF34" s="157"/>
      <c r="GGG34" s="157"/>
      <c r="GGH34" s="157"/>
      <c r="GGI34" s="157"/>
      <c r="GGJ34" s="157"/>
      <c r="GGK34" s="157"/>
      <c r="GGL34" s="157"/>
      <c r="GGM34" s="157"/>
      <c r="GGN34" s="157"/>
      <c r="GGO34" s="157"/>
      <c r="GGP34" s="157"/>
      <c r="GGQ34" s="157"/>
      <c r="GGR34" s="157"/>
      <c r="GGS34" s="157"/>
      <c r="GGT34" s="157"/>
      <c r="GGU34" s="157"/>
      <c r="GGV34" s="157"/>
      <c r="GGW34" s="157"/>
      <c r="GGX34" s="157"/>
      <c r="GGY34" s="157"/>
      <c r="GGZ34" s="157"/>
      <c r="GHA34" s="157"/>
      <c r="GHB34" s="157"/>
      <c r="GHC34" s="157"/>
      <c r="GHD34" s="157"/>
      <c r="GHE34" s="157"/>
      <c r="GHF34" s="157"/>
      <c r="GHG34" s="157"/>
      <c r="GHH34" s="157"/>
      <c r="GHI34" s="157"/>
      <c r="GHJ34" s="157"/>
      <c r="GHK34" s="157"/>
      <c r="GHL34" s="157"/>
      <c r="GHM34" s="157"/>
      <c r="GHN34" s="157"/>
      <c r="GHO34" s="157"/>
      <c r="GHP34" s="157"/>
      <c r="GHQ34" s="157"/>
      <c r="GHR34" s="157"/>
      <c r="GHS34" s="157"/>
      <c r="GHT34" s="157"/>
      <c r="GHU34" s="157"/>
      <c r="GHV34" s="157"/>
      <c r="GHW34" s="157"/>
      <c r="GHX34" s="157"/>
      <c r="GHY34" s="157"/>
      <c r="GHZ34" s="157"/>
      <c r="GIA34" s="157"/>
      <c r="GIB34" s="157"/>
      <c r="GIC34" s="157"/>
      <c r="GID34" s="157"/>
      <c r="GIE34" s="157"/>
      <c r="GIF34" s="157"/>
      <c r="GIG34" s="157"/>
      <c r="GIH34" s="157"/>
      <c r="GII34" s="157"/>
      <c r="GIJ34" s="157"/>
      <c r="GIK34" s="157"/>
      <c r="GIL34" s="157"/>
      <c r="GIM34" s="157"/>
      <c r="GIN34" s="157"/>
      <c r="GIO34" s="157"/>
      <c r="GIP34" s="157"/>
      <c r="GIQ34" s="157"/>
      <c r="GIR34" s="157"/>
      <c r="GIS34" s="157"/>
      <c r="GIT34" s="157"/>
      <c r="GIU34" s="157"/>
      <c r="GIV34" s="157"/>
      <c r="GIW34" s="157"/>
      <c r="GIX34" s="157"/>
      <c r="GIY34" s="157"/>
      <c r="GIZ34" s="157"/>
      <c r="GJA34" s="157"/>
      <c r="GJB34" s="157"/>
      <c r="GJC34" s="157"/>
      <c r="GJD34" s="157"/>
      <c r="GJE34" s="157"/>
      <c r="GJF34" s="157"/>
      <c r="GJG34" s="157"/>
      <c r="GJH34" s="157"/>
      <c r="GJI34" s="157"/>
      <c r="GJJ34" s="157"/>
      <c r="GJK34" s="157"/>
      <c r="GJL34" s="157"/>
      <c r="GJM34" s="157"/>
      <c r="GJN34" s="157"/>
      <c r="GJO34" s="157"/>
      <c r="GJP34" s="157"/>
      <c r="GJQ34" s="157"/>
      <c r="GJR34" s="157"/>
      <c r="GJS34" s="157"/>
      <c r="GJT34" s="157"/>
      <c r="GJU34" s="157"/>
      <c r="GJV34" s="157"/>
      <c r="GJW34" s="157"/>
      <c r="GJX34" s="157"/>
      <c r="GJY34" s="157"/>
      <c r="GJZ34" s="157"/>
      <c r="GKA34" s="157"/>
      <c r="GKB34" s="157"/>
      <c r="GKC34" s="157"/>
      <c r="GKD34" s="157"/>
      <c r="GKE34" s="157"/>
      <c r="GKF34" s="157"/>
      <c r="GKG34" s="157"/>
      <c r="GKH34" s="157"/>
      <c r="GKI34" s="157"/>
      <c r="GKJ34" s="157"/>
      <c r="GKK34" s="157"/>
      <c r="GKL34" s="157"/>
      <c r="GKM34" s="157"/>
      <c r="GKN34" s="157"/>
      <c r="GKO34" s="157"/>
      <c r="GKP34" s="157"/>
      <c r="GKQ34" s="157"/>
      <c r="GKR34" s="157"/>
      <c r="GKS34" s="157"/>
      <c r="GKT34" s="157"/>
      <c r="GKU34" s="157"/>
      <c r="GKV34" s="157"/>
      <c r="GKW34" s="157"/>
      <c r="GKX34" s="157"/>
      <c r="GKY34" s="157"/>
      <c r="GKZ34" s="157"/>
      <c r="GLA34" s="157"/>
      <c r="GLB34" s="157"/>
      <c r="GLC34" s="157"/>
      <c r="GLD34" s="157"/>
      <c r="GLE34" s="157"/>
      <c r="GLF34" s="157"/>
      <c r="GLG34" s="157"/>
      <c r="GLH34" s="157"/>
      <c r="GLI34" s="157"/>
      <c r="GLJ34" s="157"/>
      <c r="GLK34" s="157"/>
      <c r="GLL34" s="157"/>
      <c r="GLM34" s="157"/>
      <c r="GLN34" s="157"/>
      <c r="GLO34" s="157"/>
      <c r="GLP34" s="157"/>
      <c r="GLQ34" s="157"/>
      <c r="GLR34" s="157"/>
      <c r="GLS34" s="157"/>
      <c r="GLT34" s="157"/>
      <c r="GLU34" s="157"/>
      <c r="GLV34" s="157"/>
      <c r="GLW34" s="157"/>
      <c r="GLX34" s="157"/>
      <c r="GLY34" s="157"/>
      <c r="GLZ34" s="157"/>
      <c r="GMA34" s="157"/>
      <c r="GMB34" s="157"/>
      <c r="GMC34" s="157"/>
      <c r="GMD34" s="157"/>
      <c r="GME34" s="157"/>
      <c r="GMF34" s="157"/>
      <c r="GMG34" s="157"/>
      <c r="GMH34" s="157"/>
      <c r="GMI34" s="157"/>
      <c r="GMJ34" s="157"/>
      <c r="GMK34" s="157"/>
      <c r="GML34" s="157"/>
      <c r="GMM34" s="157"/>
      <c r="GMN34" s="157"/>
      <c r="GMO34" s="157"/>
      <c r="GMP34" s="157"/>
      <c r="GMQ34" s="157"/>
      <c r="GMR34" s="157"/>
      <c r="GMS34" s="157"/>
      <c r="GMT34" s="157"/>
      <c r="GMU34" s="157"/>
      <c r="GMV34" s="157"/>
      <c r="GMW34" s="157"/>
      <c r="GMX34" s="157"/>
      <c r="GMY34" s="157"/>
      <c r="GMZ34" s="157"/>
      <c r="GNA34" s="157"/>
      <c r="GNB34" s="157"/>
      <c r="GNC34" s="157"/>
      <c r="GND34" s="157"/>
      <c r="GNE34" s="157"/>
      <c r="GNF34" s="157"/>
      <c r="GNG34" s="157"/>
      <c r="GNH34" s="157"/>
      <c r="GNI34" s="157"/>
      <c r="GNJ34" s="157"/>
      <c r="GNK34" s="157"/>
      <c r="GNL34" s="157"/>
      <c r="GNM34" s="157"/>
      <c r="GNN34" s="157"/>
      <c r="GNO34" s="157"/>
      <c r="GNP34" s="157"/>
      <c r="GNQ34" s="157"/>
      <c r="GNR34" s="157"/>
      <c r="GNS34" s="157"/>
      <c r="GNT34" s="157"/>
      <c r="GNU34" s="157"/>
      <c r="GNV34" s="157"/>
      <c r="GNW34" s="157"/>
      <c r="GNX34" s="157"/>
      <c r="GNY34" s="157"/>
      <c r="GNZ34" s="157"/>
      <c r="GOA34" s="157"/>
      <c r="GOB34" s="157"/>
      <c r="GOC34" s="157"/>
      <c r="GOD34" s="157"/>
      <c r="GOE34" s="157"/>
      <c r="GOF34" s="157"/>
      <c r="GOG34" s="157"/>
      <c r="GOH34" s="157"/>
      <c r="GOI34" s="157"/>
      <c r="GOJ34" s="157"/>
      <c r="GOK34" s="157"/>
      <c r="GOL34" s="157"/>
      <c r="GOM34" s="157"/>
      <c r="GON34" s="157"/>
      <c r="GOO34" s="157"/>
      <c r="GOP34" s="157"/>
      <c r="GOQ34" s="157"/>
      <c r="GOR34" s="157"/>
      <c r="GOS34" s="157"/>
      <c r="GOT34" s="157"/>
      <c r="GOU34" s="157"/>
      <c r="GOV34" s="157"/>
      <c r="GOW34" s="157"/>
      <c r="GOX34" s="157"/>
      <c r="GOY34" s="157"/>
      <c r="GOZ34" s="157"/>
      <c r="GPA34" s="157"/>
      <c r="GPB34" s="157"/>
      <c r="GPC34" s="157"/>
      <c r="GPD34" s="157"/>
      <c r="GPE34" s="157"/>
      <c r="GPF34" s="157"/>
      <c r="GPG34" s="157"/>
      <c r="GPH34" s="157"/>
      <c r="GPI34" s="157"/>
      <c r="GPJ34" s="157"/>
      <c r="GPK34" s="157"/>
      <c r="GPL34" s="157"/>
      <c r="GPM34" s="157"/>
      <c r="GPN34" s="157"/>
      <c r="GPO34" s="157"/>
      <c r="GPP34" s="157"/>
      <c r="GPQ34" s="157"/>
      <c r="GPR34" s="157"/>
      <c r="GPS34" s="157"/>
      <c r="GPT34" s="157"/>
      <c r="GPU34" s="157"/>
      <c r="GPV34" s="157"/>
      <c r="GPW34" s="157"/>
      <c r="GPX34" s="157"/>
      <c r="GPY34" s="157"/>
      <c r="GPZ34" s="157"/>
      <c r="GQA34" s="157"/>
      <c r="GQB34" s="157"/>
      <c r="GQC34" s="157"/>
      <c r="GQD34" s="157"/>
      <c r="GQE34" s="157"/>
      <c r="GQF34" s="157"/>
      <c r="GQG34" s="157"/>
      <c r="GQH34" s="157"/>
      <c r="GQI34" s="157"/>
      <c r="GQJ34" s="157"/>
      <c r="GQK34" s="157"/>
      <c r="GQL34" s="157"/>
      <c r="GQM34" s="157"/>
      <c r="GQN34" s="157"/>
      <c r="GQO34" s="157"/>
      <c r="GQP34" s="157"/>
      <c r="GQQ34" s="157"/>
      <c r="GQR34" s="157"/>
      <c r="GQS34" s="157"/>
      <c r="GQT34" s="157"/>
      <c r="GQU34" s="157"/>
      <c r="GQV34" s="157"/>
      <c r="GQW34" s="157"/>
      <c r="GQX34" s="157"/>
      <c r="GQY34" s="157"/>
      <c r="GQZ34" s="157"/>
      <c r="GRA34" s="157"/>
      <c r="GRB34" s="157"/>
      <c r="GRC34" s="157"/>
      <c r="GRD34" s="157"/>
      <c r="GRE34" s="157"/>
      <c r="GRF34" s="157"/>
      <c r="GRG34" s="157"/>
      <c r="GRH34" s="157"/>
      <c r="GRI34" s="157"/>
      <c r="GRJ34" s="157"/>
      <c r="GRK34" s="157"/>
      <c r="GRL34" s="157"/>
      <c r="GRM34" s="157"/>
      <c r="GRN34" s="157"/>
      <c r="GRO34" s="157"/>
      <c r="GRP34" s="157"/>
      <c r="GRQ34" s="157"/>
      <c r="GRR34" s="157"/>
      <c r="GRS34" s="157"/>
      <c r="GRT34" s="157"/>
      <c r="GRU34" s="157"/>
      <c r="GRV34" s="157"/>
      <c r="GRW34" s="157"/>
      <c r="GRX34" s="157"/>
      <c r="GRY34" s="157"/>
      <c r="GRZ34" s="157"/>
      <c r="GSA34" s="157"/>
      <c r="GSB34" s="157"/>
      <c r="GSC34" s="157"/>
      <c r="GSD34" s="157"/>
      <c r="GSE34" s="157"/>
      <c r="GSF34" s="157"/>
      <c r="GSG34" s="157"/>
      <c r="GSH34" s="157"/>
      <c r="GSI34" s="157"/>
      <c r="GSJ34" s="157"/>
      <c r="GSK34" s="157"/>
      <c r="GSL34" s="157"/>
      <c r="GSM34" s="157"/>
      <c r="GSN34" s="157"/>
      <c r="GSO34" s="157"/>
      <c r="GSP34" s="157"/>
      <c r="GSQ34" s="157"/>
      <c r="GSR34" s="157"/>
      <c r="GSS34" s="157"/>
      <c r="GST34" s="157"/>
      <c r="GSU34" s="157"/>
      <c r="GSV34" s="157"/>
      <c r="GSW34" s="157"/>
      <c r="GSX34" s="157"/>
      <c r="GSY34" s="157"/>
      <c r="GSZ34" s="157"/>
      <c r="GTA34" s="157"/>
      <c r="GTB34" s="157"/>
      <c r="GTC34" s="157"/>
      <c r="GTD34" s="157"/>
      <c r="GTE34" s="157"/>
      <c r="GTF34" s="157"/>
      <c r="GTG34" s="157"/>
      <c r="GTH34" s="157"/>
      <c r="GTI34" s="157"/>
      <c r="GTJ34" s="157"/>
      <c r="GTK34" s="157"/>
      <c r="GTL34" s="157"/>
      <c r="GTM34" s="157"/>
      <c r="GTN34" s="157"/>
      <c r="GTO34" s="157"/>
      <c r="GTP34" s="157"/>
      <c r="GTQ34" s="157"/>
      <c r="GTR34" s="157"/>
      <c r="GTS34" s="157"/>
      <c r="GTT34" s="157"/>
      <c r="GTU34" s="157"/>
      <c r="GTV34" s="157"/>
      <c r="GTW34" s="157"/>
      <c r="GTX34" s="157"/>
      <c r="GTY34" s="157"/>
      <c r="GTZ34" s="157"/>
      <c r="GUA34" s="157"/>
      <c r="GUB34" s="157"/>
      <c r="GUC34" s="157"/>
      <c r="GUD34" s="157"/>
      <c r="GUE34" s="157"/>
      <c r="GUF34" s="157"/>
      <c r="GUG34" s="157"/>
      <c r="GUH34" s="157"/>
      <c r="GUI34" s="157"/>
      <c r="GUJ34" s="157"/>
      <c r="GUK34" s="157"/>
      <c r="GUL34" s="157"/>
      <c r="GUM34" s="157"/>
      <c r="GUN34" s="157"/>
      <c r="GUO34" s="157"/>
      <c r="GUP34" s="157"/>
      <c r="GUQ34" s="157"/>
      <c r="GUR34" s="157"/>
      <c r="GUS34" s="157"/>
      <c r="GUT34" s="157"/>
      <c r="GUU34" s="157"/>
      <c r="GUV34" s="157"/>
      <c r="GUW34" s="157"/>
      <c r="GUX34" s="157"/>
      <c r="GUY34" s="157"/>
      <c r="GUZ34" s="157"/>
      <c r="GVA34" s="157"/>
      <c r="GVB34" s="157"/>
      <c r="GVC34" s="157"/>
      <c r="GVD34" s="157"/>
      <c r="GVE34" s="157"/>
      <c r="GVF34" s="157"/>
      <c r="GVG34" s="157"/>
      <c r="GVH34" s="157"/>
      <c r="GVI34" s="157"/>
      <c r="GVJ34" s="157"/>
      <c r="GVK34" s="157"/>
      <c r="GVL34" s="157"/>
      <c r="GVM34" s="157"/>
      <c r="GVN34" s="157"/>
      <c r="GVO34" s="157"/>
      <c r="GVP34" s="157"/>
      <c r="GVQ34" s="157"/>
      <c r="GVR34" s="157"/>
      <c r="GVS34" s="157"/>
      <c r="GVT34" s="157"/>
      <c r="GVU34" s="157"/>
      <c r="GVV34" s="157"/>
      <c r="GVW34" s="157"/>
      <c r="GVX34" s="157"/>
      <c r="GVY34" s="157"/>
      <c r="GVZ34" s="157"/>
      <c r="GWA34" s="157"/>
      <c r="GWB34" s="157"/>
      <c r="GWC34" s="157"/>
      <c r="GWD34" s="157"/>
      <c r="GWE34" s="157"/>
      <c r="GWF34" s="157"/>
      <c r="GWG34" s="157"/>
      <c r="GWH34" s="157"/>
      <c r="GWI34" s="157"/>
      <c r="GWJ34" s="157"/>
      <c r="GWK34" s="157"/>
      <c r="GWL34" s="157"/>
      <c r="GWM34" s="157"/>
      <c r="GWN34" s="157"/>
      <c r="GWO34" s="157"/>
      <c r="GWP34" s="157"/>
      <c r="GWQ34" s="157"/>
      <c r="GWR34" s="157"/>
      <c r="GWS34" s="157"/>
      <c r="GWT34" s="157"/>
      <c r="GWU34" s="157"/>
      <c r="GWV34" s="157"/>
      <c r="GWW34" s="157"/>
      <c r="GWX34" s="157"/>
      <c r="GWY34" s="157"/>
      <c r="GWZ34" s="157"/>
      <c r="GXA34" s="157"/>
      <c r="GXB34" s="157"/>
      <c r="GXC34" s="157"/>
      <c r="GXD34" s="157"/>
      <c r="GXE34" s="157"/>
      <c r="GXF34" s="157"/>
      <c r="GXG34" s="157"/>
      <c r="GXH34" s="157"/>
      <c r="GXI34" s="157"/>
      <c r="GXJ34" s="157"/>
      <c r="GXK34" s="157"/>
      <c r="GXL34" s="157"/>
      <c r="GXM34" s="157"/>
      <c r="GXN34" s="157"/>
      <c r="GXO34" s="157"/>
      <c r="GXP34" s="157"/>
      <c r="GXQ34" s="157"/>
      <c r="GXR34" s="157"/>
      <c r="GXS34" s="157"/>
      <c r="GXT34" s="157"/>
      <c r="GXU34" s="157"/>
      <c r="GXV34" s="157"/>
      <c r="GXW34" s="157"/>
      <c r="GXX34" s="157"/>
      <c r="GXY34" s="157"/>
      <c r="GXZ34" s="157"/>
      <c r="GYA34" s="157"/>
      <c r="GYB34" s="157"/>
      <c r="GYC34" s="157"/>
      <c r="GYD34" s="157"/>
      <c r="GYE34" s="157"/>
      <c r="GYF34" s="157"/>
      <c r="GYG34" s="157"/>
      <c r="GYH34" s="157"/>
      <c r="GYI34" s="157"/>
      <c r="GYJ34" s="157"/>
      <c r="GYK34" s="157"/>
      <c r="GYL34" s="157"/>
      <c r="GYM34" s="157"/>
      <c r="GYN34" s="157"/>
      <c r="GYO34" s="157"/>
      <c r="GYP34" s="157"/>
      <c r="GYQ34" s="157"/>
      <c r="GYR34" s="157"/>
      <c r="GYS34" s="157"/>
      <c r="GYT34" s="157"/>
      <c r="GYU34" s="157"/>
      <c r="GYV34" s="157"/>
      <c r="GYW34" s="157"/>
      <c r="GYX34" s="157"/>
      <c r="GYY34" s="157"/>
      <c r="GYZ34" s="157"/>
      <c r="GZA34" s="157"/>
      <c r="GZB34" s="157"/>
      <c r="GZC34" s="157"/>
      <c r="GZD34" s="157"/>
      <c r="GZE34" s="157"/>
      <c r="GZF34" s="157"/>
      <c r="GZG34" s="157"/>
      <c r="GZH34" s="157"/>
      <c r="GZI34" s="157"/>
      <c r="GZJ34" s="157"/>
      <c r="GZK34" s="157"/>
      <c r="GZL34" s="157"/>
      <c r="GZM34" s="157"/>
      <c r="GZN34" s="157"/>
      <c r="GZO34" s="157"/>
      <c r="GZP34" s="157"/>
      <c r="GZQ34" s="157"/>
      <c r="GZR34" s="157"/>
      <c r="GZS34" s="157"/>
      <c r="GZT34" s="157"/>
      <c r="GZU34" s="157"/>
      <c r="GZV34" s="157"/>
      <c r="GZW34" s="157"/>
      <c r="GZX34" s="157"/>
      <c r="GZY34" s="157"/>
      <c r="GZZ34" s="157"/>
      <c r="HAA34" s="157"/>
      <c r="HAB34" s="157"/>
      <c r="HAC34" s="157"/>
      <c r="HAD34" s="157"/>
      <c r="HAE34" s="157"/>
      <c r="HAF34" s="157"/>
      <c r="HAG34" s="157"/>
      <c r="HAH34" s="157"/>
      <c r="HAI34" s="157"/>
      <c r="HAJ34" s="157"/>
      <c r="HAK34" s="157"/>
      <c r="HAL34" s="157"/>
      <c r="HAM34" s="157"/>
      <c r="HAN34" s="157"/>
      <c r="HAO34" s="157"/>
      <c r="HAP34" s="157"/>
      <c r="HAQ34" s="157"/>
      <c r="HAR34" s="157"/>
      <c r="HAS34" s="157"/>
      <c r="HAT34" s="157"/>
      <c r="HAU34" s="157"/>
      <c r="HAV34" s="157"/>
      <c r="HAW34" s="157"/>
      <c r="HAX34" s="157"/>
      <c r="HAY34" s="157"/>
      <c r="HAZ34" s="157"/>
      <c r="HBA34" s="157"/>
      <c r="HBB34" s="157"/>
      <c r="HBC34" s="157"/>
      <c r="HBD34" s="157"/>
      <c r="HBE34" s="157"/>
      <c r="HBF34" s="157"/>
      <c r="HBG34" s="157"/>
      <c r="HBH34" s="157"/>
      <c r="HBI34" s="157"/>
      <c r="HBJ34" s="157"/>
      <c r="HBK34" s="157"/>
      <c r="HBL34" s="157"/>
      <c r="HBM34" s="157"/>
      <c r="HBN34" s="157"/>
      <c r="HBO34" s="157"/>
      <c r="HBP34" s="157"/>
      <c r="HBQ34" s="157"/>
      <c r="HBR34" s="157"/>
      <c r="HBS34" s="157"/>
      <c r="HBT34" s="157"/>
      <c r="HBU34" s="157"/>
      <c r="HBV34" s="157"/>
      <c r="HBW34" s="157"/>
      <c r="HBX34" s="157"/>
      <c r="HBY34" s="157"/>
      <c r="HBZ34" s="157"/>
      <c r="HCA34" s="157"/>
      <c r="HCB34" s="157"/>
      <c r="HCC34" s="157"/>
      <c r="HCD34" s="157"/>
      <c r="HCE34" s="157"/>
      <c r="HCF34" s="157"/>
      <c r="HCG34" s="157"/>
      <c r="HCH34" s="157"/>
      <c r="HCI34" s="157"/>
      <c r="HCJ34" s="157"/>
      <c r="HCK34" s="157"/>
      <c r="HCL34" s="157"/>
      <c r="HCM34" s="157"/>
      <c r="HCN34" s="157"/>
      <c r="HCO34" s="157"/>
      <c r="HCP34" s="157"/>
      <c r="HCQ34" s="157"/>
      <c r="HCR34" s="157"/>
      <c r="HCS34" s="157"/>
      <c r="HCT34" s="157"/>
      <c r="HCU34" s="157"/>
      <c r="HCV34" s="157"/>
      <c r="HCW34" s="157"/>
      <c r="HCX34" s="157"/>
      <c r="HCY34" s="157"/>
      <c r="HCZ34" s="157"/>
      <c r="HDA34" s="157"/>
      <c r="HDB34" s="157"/>
      <c r="HDC34" s="157"/>
      <c r="HDD34" s="157"/>
      <c r="HDE34" s="157"/>
      <c r="HDF34" s="157"/>
      <c r="HDG34" s="157"/>
      <c r="HDH34" s="157"/>
      <c r="HDI34" s="157"/>
      <c r="HDJ34" s="157"/>
      <c r="HDK34" s="157"/>
      <c r="HDL34" s="157"/>
      <c r="HDM34" s="157"/>
      <c r="HDN34" s="157"/>
      <c r="HDO34" s="157"/>
      <c r="HDP34" s="157"/>
      <c r="HDQ34" s="157"/>
      <c r="HDR34" s="157"/>
      <c r="HDS34" s="157"/>
      <c r="HDT34" s="157"/>
      <c r="HDU34" s="157"/>
      <c r="HDV34" s="157"/>
      <c r="HDW34" s="157"/>
      <c r="HDX34" s="157"/>
      <c r="HDY34" s="157"/>
      <c r="HDZ34" s="157"/>
      <c r="HEA34" s="157"/>
      <c r="HEB34" s="157"/>
      <c r="HEC34" s="157"/>
      <c r="HED34" s="157"/>
      <c r="HEE34" s="157"/>
      <c r="HEF34" s="157"/>
      <c r="HEG34" s="157"/>
      <c r="HEH34" s="157"/>
      <c r="HEI34" s="157"/>
      <c r="HEJ34" s="157"/>
      <c r="HEK34" s="157"/>
      <c r="HEL34" s="157"/>
      <c r="HEM34" s="157"/>
      <c r="HEN34" s="157"/>
      <c r="HEO34" s="157"/>
      <c r="HEP34" s="157"/>
      <c r="HEQ34" s="157"/>
      <c r="HER34" s="157"/>
      <c r="HES34" s="157"/>
      <c r="HET34" s="157"/>
      <c r="HEU34" s="157"/>
      <c r="HEV34" s="157"/>
      <c r="HEW34" s="157"/>
      <c r="HEX34" s="157"/>
      <c r="HEY34" s="157"/>
      <c r="HEZ34" s="157"/>
      <c r="HFA34" s="157"/>
      <c r="HFB34" s="157"/>
      <c r="HFC34" s="157"/>
      <c r="HFD34" s="157"/>
      <c r="HFE34" s="157"/>
      <c r="HFF34" s="157"/>
      <c r="HFG34" s="157"/>
      <c r="HFH34" s="157"/>
      <c r="HFI34" s="157"/>
      <c r="HFJ34" s="157"/>
      <c r="HFK34" s="157"/>
      <c r="HFL34" s="157"/>
      <c r="HFM34" s="157"/>
      <c r="HFN34" s="157"/>
      <c r="HFO34" s="157"/>
      <c r="HFP34" s="157"/>
      <c r="HFQ34" s="157"/>
      <c r="HFR34" s="157"/>
      <c r="HFS34" s="157"/>
      <c r="HFT34" s="157"/>
      <c r="HFU34" s="157"/>
      <c r="HFV34" s="157"/>
      <c r="HFW34" s="157"/>
      <c r="HFX34" s="157"/>
      <c r="HFY34" s="157"/>
      <c r="HFZ34" s="157"/>
      <c r="HGA34" s="157"/>
      <c r="HGB34" s="157"/>
      <c r="HGC34" s="157"/>
      <c r="HGD34" s="157"/>
      <c r="HGE34" s="157"/>
      <c r="HGF34" s="157"/>
      <c r="HGG34" s="157"/>
      <c r="HGH34" s="157"/>
      <c r="HGI34" s="157"/>
      <c r="HGJ34" s="157"/>
      <c r="HGK34" s="157"/>
      <c r="HGL34" s="157"/>
      <c r="HGM34" s="157"/>
      <c r="HGN34" s="157"/>
      <c r="HGO34" s="157"/>
      <c r="HGP34" s="157"/>
      <c r="HGQ34" s="157"/>
      <c r="HGR34" s="157"/>
      <c r="HGS34" s="157"/>
      <c r="HGT34" s="157"/>
      <c r="HGU34" s="157"/>
      <c r="HGV34" s="157"/>
      <c r="HGW34" s="157"/>
      <c r="HGX34" s="157"/>
      <c r="HGY34" s="157"/>
      <c r="HGZ34" s="157"/>
      <c r="HHA34" s="157"/>
      <c r="HHB34" s="157"/>
      <c r="HHC34" s="157"/>
      <c r="HHD34" s="157"/>
      <c r="HHE34" s="157"/>
      <c r="HHF34" s="157"/>
      <c r="HHG34" s="157"/>
      <c r="HHH34" s="157"/>
      <c r="HHI34" s="157"/>
      <c r="HHJ34" s="157"/>
      <c r="HHK34" s="157"/>
      <c r="HHL34" s="157"/>
      <c r="HHM34" s="157"/>
      <c r="HHN34" s="157"/>
      <c r="HHO34" s="157"/>
      <c r="HHP34" s="157"/>
      <c r="HHQ34" s="157"/>
      <c r="HHR34" s="157"/>
      <c r="HHS34" s="157"/>
      <c r="HHT34" s="157"/>
      <c r="HHU34" s="157"/>
      <c r="HHV34" s="157"/>
      <c r="HHW34" s="157"/>
      <c r="HHX34" s="157"/>
      <c r="HHY34" s="157"/>
      <c r="HHZ34" s="157"/>
      <c r="HIA34" s="157"/>
      <c r="HIB34" s="157"/>
      <c r="HIC34" s="157"/>
      <c r="HID34" s="157"/>
      <c r="HIE34" s="157"/>
      <c r="HIF34" s="157"/>
      <c r="HIG34" s="157"/>
      <c r="HIH34" s="157"/>
      <c r="HII34" s="157"/>
      <c r="HIJ34" s="157"/>
      <c r="HIK34" s="157"/>
      <c r="HIL34" s="157"/>
      <c r="HIM34" s="157"/>
      <c r="HIN34" s="157"/>
      <c r="HIO34" s="157"/>
      <c r="HIP34" s="157"/>
      <c r="HIQ34" s="157"/>
      <c r="HIR34" s="157"/>
      <c r="HIS34" s="157"/>
      <c r="HIT34" s="157"/>
      <c r="HIU34" s="157"/>
      <c r="HIV34" s="157"/>
      <c r="HIW34" s="157"/>
      <c r="HIX34" s="157"/>
      <c r="HIY34" s="157"/>
      <c r="HIZ34" s="157"/>
      <c r="HJA34" s="157"/>
      <c r="HJB34" s="157"/>
      <c r="HJC34" s="157"/>
      <c r="HJD34" s="157"/>
      <c r="HJE34" s="157"/>
      <c r="HJF34" s="157"/>
      <c r="HJG34" s="157"/>
      <c r="HJH34" s="157"/>
      <c r="HJI34" s="157"/>
      <c r="HJJ34" s="157"/>
      <c r="HJK34" s="157"/>
      <c r="HJL34" s="157"/>
      <c r="HJM34" s="157"/>
      <c r="HJN34" s="157"/>
      <c r="HJO34" s="157"/>
      <c r="HJP34" s="157"/>
      <c r="HJQ34" s="157"/>
      <c r="HJR34" s="157"/>
      <c r="HJS34" s="157"/>
      <c r="HJT34" s="157"/>
      <c r="HJU34" s="157"/>
      <c r="HJV34" s="157"/>
      <c r="HJW34" s="157"/>
      <c r="HJX34" s="157"/>
      <c r="HJY34" s="157"/>
      <c r="HJZ34" s="157"/>
      <c r="HKA34" s="157"/>
      <c r="HKB34" s="157"/>
      <c r="HKC34" s="157"/>
      <c r="HKD34" s="157"/>
      <c r="HKE34" s="157"/>
      <c r="HKF34" s="157"/>
      <c r="HKG34" s="157"/>
      <c r="HKH34" s="157"/>
      <c r="HKI34" s="157"/>
      <c r="HKJ34" s="157"/>
      <c r="HKK34" s="157"/>
      <c r="HKL34" s="157"/>
      <c r="HKM34" s="157"/>
      <c r="HKN34" s="157"/>
      <c r="HKO34" s="157"/>
      <c r="HKP34" s="157"/>
      <c r="HKQ34" s="157"/>
      <c r="HKR34" s="157"/>
      <c r="HKS34" s="157"/>
      <c r="HKT34" s="157"/>
      <c r="HKU34" s="157"/>
      <c r="HKV34" s="157"/>
      <c r="HKW34" s="157"/>
      <c r="HKX34" s="157"/>
      <c r="HKY34" s="157"/>
      <c r="HKZ34" s="157"/>
      <c r="HLA34" s="157"/>
      <c r="HLB34" s="157"/>
      <c r="HLC34" s="157"/>
      <c r="HLD34" s="157"/>
      <c r="HLE34" s="157"/>
      <c r="HLF34" s="157"/>
      <c r="HLG34" s="157"/>
      <c r="HLH34" s="157"/>
      <c r="HLI34" s="157"/>
      <c r="HLJ34" s="157"/>
      <c r="HLK34" s="157"/>
      <c r="HLL34" s="157"/>
      <c r="HLM34" s="157"/>
      <c r="HLN34" s="157"/>
      <c r="HLO34" s="157"/>
      <c r="HLP34" s="157"/>
      <c r="HLQ34" s="157"/>
      <c r="HLR34" s="157"/>
      <c r="HLS34" s="157"/>
      <c r="HLT34" s="157"/>
      <c r="HLU34" s="157"/>
      <c r="HLV34" s="157"/>
      <c r="HLW34" s="157"/>
      <c r="HLX34" s="157"/>
      <c r="HLY34" s="157"/>
      <c r="HLZ34" s="157"/>
      <c r="HMA34" s="157"/>
      <c r="HMB34" s="157"/>
      <c r="HMC34" s="157"/>
      <c r="HMD34" s="157"/>
      <c r="HME34" s="157"/>
      <c r="HMF34" s="157"/>
      <c r="HMG34" s="157"/>
      <c r="HMH34" s="157"/>
      <c r="HMI34" s="157"/>
      <c r="HMJ34" s="157"/>
      <c r="HMK34" s="157"/>
      <c r="HML34" s="157"/>
      <c r="HMM34" s="157"/>
      <c r="HMN34" s="157"/>
      <c r="HMO34" s="157"/>
      <c r="HMP34" s="157"/>
      <c r="HMQ34" s="157"/>
      <c r="HMR34" s="157"/>
      <c r="HMS34" s="157"/>
      <c r="HMT34" s="157"/>
      <c r="HMU34" s="157"/>
      <c r="HMV34" s="157"/>
      <c r="HMW34" s="157"/>
      <c r="HMX34" s="157"/>
      <c r="HMY34" s="157"/>
      <c r="HMZ34" s="157"/>
      <c r="HNA34" s="157"/>
      <c r="HNB34" s="157"/>
      <c r="HNC34" s="157"/>
      <c r="HND34" s="157"/>
      <c r="HNE34" s="157"/>
      <c r="HNF34" s="157"/>
      <c r="HNG34" s="157"/>
      <c r="HNH34" s="157"/>
      <c r="HNI34" s="157"/>
      <c r="HNJ34" s="157"/>
      <c r="HNK34" s="157"/>
      <c r="HNL34" s="157"/>
      <c r="HNM34" s="157"/>
      <c r="HNN34" s="157"/>
      <c r="HNO34" s="157"/>
      <c r="HNP34" s="157"/>
      <c r="HNQ34" s="157"/>
      <c r="HNR34" s="157"/>
      <c r="HNS34" s="157"/>
      <c r="HNT34" s="157"/>
      <c r="HNU34" s="157"/>
      <c r="HNV34" s="157"/>
      <c r="HNW34" s="157"/>
      <c r="HNX34" s="157"/>
      <c r="HNY34" s="157"/>
      <c r="HNZ34" s="157"/>
      <c r="HOA34" s="157"/>
      <c r="HOB34" s="157"/>
      <c r="HOC34" s="157"/>
      <c r="HOD34" s="157"/>
      <c r="HOE34" s="157"/>
      <c r="HOF34" s="157"/>
      <c r="HOG34" s="157"/>
      <c r="HOH34" s="157"/>
      <c r="HOI34" s="157"/>
      <c r="HOJ34" s="157"/>
      <c r="HOK34" s="157"/>
      <c r="HOL34" s="157"/>
      <c r="HOM34" s="157"/>
      <c r="HON34" s="157"/>
      <c r="HOO34" s="157"/>
      <c r="HOP34" s="157"/>
      <c r="HOQ34" s="157"/>
      <c r="HOR34" s="157"/>
      <c r="HOS34" s="157"/>
      <c r="HOT34" s="157"/>
      <c r="HOU34" s="157"/>
      <c r="HOV34" s="157"/>
      <c r="HOW34" s="157"/>
      <c r="HOX34" s="157"/>
      <c r="HOY34" s="157"/>
      <c r="HOZ34" s="157"/>
      <c r="HPA34" s="157"/>
      <c r="HPB34" s="157"/>
      <c r="HPC34" s="157"/>
      <c r="HPD34" s="157"/>
      <c r="HPE34" s="157"/>
      <c r="HPF34" s="157"/>
      <c r="HPG34" s="157"/>
      <c r="HPH34" s="157"/>
      <c r="HPI34" s="157"/>
      <c r="HPJ34" s="157"/>
      <c r="HPK34" s="157"/>
      <c r="HPL34" s="157"/>
      <c r="HPM34" s="157"/>
      <c r="HPN34" s="157"/>
      <c r="HPO34" s="157"/>
      <c r="HPP34" s="157"/>
      <c r="HPQ34" s="157"/>
      <c r="HPR34" s="157"/>
      <c r="HPS34" s="157"/>
      <c r="HPT34" s="157"/>
      <c r="HPU34" s="157"/>
      <c r="HPV34" s="157"/>
      <c r="HPW34" s="157"/>
      <c r="HPX34" s="157"/>
      <c r="HPY34" s="157"/>
      <c r="HPZ34" s="157"/>
      <c r="HQA34" s="157"/>
      <c r="HQB34" s="157"/>
      <c r="HQC34" s="157"/>
      <c r="HQD34" s="157"/>
      <c r="HQE34" s="157"/>
      <c r="HQF34" s="157"/>
      <c r="HQG34" s="157"/>
      <c r="HQH34" s="157"/>
      <c r="HQI34" s="157"/>
      <c r="HQJ34" s="157"/>
      <c r="HQK34" s="157"/>
      <c r="HQL34" s="157"/>
      <c r="HQM34" s="157"/>
      <c r="HQN34" s="157"/>
      <c r="HQO34" s="157"/>
      <c r="HQP34" s="157"/>
      <c r="HQQ34" s="157"/>
      <c r="HQR34" s="157"/>
      <c r="HQS34" s="157"/>
      <c r="HQT34" s="157"/>
      <c r="HQU34" s="157"/>
      <c r="HQV34" s="157"/>
      <c r="HQW34" s="157"/>
      <c r="HQX34" s="157"/>
      <c r="HQY34" s="157"/>
      <c r="HQZ34" s="157"/>
      <c r="HRA34" s="157"/>
      <c r="HRB34" s="157"/>
      <c r="HRC34" s="157"/>
      <c r="HRD34" s="157"/>
      <c r="HRE34" s="157"/>
      <c r="HRF34" s="157"/>
      <c r="HRG34" s="157"/>
      <c r="HRH34" s="157"/>
      <c r="HRI34" s="157"/>
      <c r="HRJ34" s="157"/>
      <c r="HRK34" s="157"/>
      <c r="HRL34" s="157"/>
      <c r="HRM34" s="157"/>
      <c r="HRN34" s="157"/>
      <c r="HRO34" s="157"/>
      <c r="HRP34" s="157"/>
      <c r="HRQ34" s="157"/>
      <c r="HRR34" s="157"/>
      <c r="HRS34" s="157"/>
      <c r="HRT34" s="157"/>
      <c r="HRU34" s="157"/>
      <c r="HRV34" s="157"/>
      <c r="HRW34" s="157"/>
      <c r="HRX34" s="157"/>
      <c r="HRY34" s="157"/>
      <c r="HRZ34" s="157"/>
      <c r="HSA34" s="157"/>
      <c r="HSB34" s="157"/>
      <c r="HSC34" s="157"/>
      <c r="HSD34" s="157"/>
      <c r="HSE34" s="157"/>
      <c r="HSF34" s="157"/>
      <c r="HSG34" s="157"/>
      <c r="HSH34" s="157"/>
      <c r="HSI34" s="157"/>
      <c r="HSJ34" s="157"/>
      <c r="HSK34" s="157"/>
      <c r="HSL34" s="157"/>
      <c r="HSM34" s="157"/>
      <c r="HSN34" s="157"/>
      <c r="HSO34" s="157"/>
      <c r="HSP34" s="157"/>
      <c r="HSQ34" s="157"/>
      <c r="HSR34" s="157"/>
      <c r="HSS34" s="157"/>
      <c r="HST34" s="157"/>
      <c r="HSU34" s="157"/>
      <c r="HSV34" s="157"/>
      <c r="HSW34" s="157"/>
      <c r="HSX34" s="157"/>
      <c r="HSY34" s="157"/>
      <c r="HSZ34" s="157"/>
      <c r="HTA34" s="157"/>
      <c r="HTB34" s="157"/>
      <c r="HTC34" s="157"/>
      <c r="HTD34" s="157"/>
      <c r="HTE34" s="157"/>
      <c r="HTF34" s="157"/>
      <c r="HTG34" s="157"/>
      <c r="HTH34" s="157"/>
      <c r="HTI34" s="157"/>
      <c r="HTJ34" s="157"/>
      <c r="HTK34" s="157"/>
      <c r="HTL34" s="157"/>
      <c r="HTM34" s="157"/>
      <c r="HTN34" s="157"/>
      <c r="HTO34" s="157"/>
      <c r="HTP34" s="157"/>
      <c r="HTQ34" s="157"/>
      <c r="HTR34" s="157"/>
      <c r="HTS34" s="157"/>
      <c r="HTT34" s="157"/>
      <c r="HTU34" s="157"/>
      <c r="HTV34" s="157"/>
      <c r="HTW34" s="157"/>
      <c r="HTX34" s="157"/>
      <c r="HTY34" s="157"/>
      <c r="HTZ34" s="157"/>
      <c r="HUA34" s="157"/>
      <c r="HUB34" s="157"/>
      <c r="HUC34" s="157"/>
      <c r="HUD34" s="157"/>
      <c r="HUE34" s="157"/>
      <c r="HUF34" s="157"/>
      <c r="HUG34" s="157"/>
      <c r="HUH34" s="157"/>
      <c r="HUI34" s="157"/>
      <c r="HUJ34" s="157"/>
      <c r="HUK34" s="157"/>
      <c r="HUL34" s="157"/>
      <c r="HUM34" s="157"/>
      <c r="HUN34" s="157"/>
      <c r="HUO34" s="157"/>
      <c r="HUP34" s="157"/>
      <c r="HUQ34" s="157"/>
      <c r="HUR34" s="157"/>
      <c r="HUS34" s="157"/>
      <c r="HUT34" s="157"/>
      <c r="HUU34" s="157"/>
      <c r="HUV34" s="157"/>
      <c r="HUW34" s="157"/>
      <c r="HUX34" s="157"/>
      <c r="HUY34" s="157"/>
      <c r="HUZ34" s="157"/>
      <c r="HVA34" s="157"/>
      <c r="HVB34" s="157"/>
      <c r="HVC34" s="157"/>
      <c r="HVD34" s="157"/>
      <c r="HVE34" s="157"/>
      <c r="HVF34" s="157"/>
      <c r="HVG34" s="157"/>
      <c r="HVH34" s="157"/>
      <c r="HVI34" s="157"/>
      <c r="HVJ34" s="157"/>
      <c r="HVK34" s="157"/>
      <c r="HVL34" s="157"/>
      <c r="HVM34" s="157"/>
      <c r="HVN34" s="157"/>
      <c r="HVO34" s="157"/>
      <c r="HVP34" s="157"/>
      <c r="HVQ34" s="157"/>
      <c r="HVR34" s="157"/>
      <c r="HVS34" s="157"/>
      <c r="HVT34" s="157"/>
      <c r="HVU34" s="157"/>
      <c r="HVV34" s="157"/>
      <c r="HVW34" s="157"/>
      <c r="HVX34" s="157"/>
      <c r="HVY34" s="157"/>
      <c r="HVZ34" s="157"/>
      <c r="HWA34" s="157"/>
      <c r="HWB34" s="157"/>
      <c r="HWC34" s="157"/>
      <c r="HWD34" s="157"/>
      <c r="HWE34" s="157"/>
      <c r="HWF34" s="157"/>
      <c r="HWG34" s="157"/>
      <c r="HWH34" s="157"/>
      <c r="HWI34" s="157"/>
      <c r="HWJ34" s="157"/>
      <c r="HWK34" s="157"/>
      <c r="HWL34" s="157"/>
      <c r="HWM34" s="157"/>
      <c r="HWN34" s="157"/>
      <c r="HWO34" s="157"/>
      <c r="HWP34" s="157"/>
      <c r="HWQ34" s="157"/>
      <c r="HWR34" s="157"/>
      <c r="HWS34" s="157"/>
      <c r="HWT34" s="157"/>
      <c r="HWU34" s="157"/>
      <c r="HWV34" s="157"/>
      <c r="HWW34" s="157"/>
      <c r="HWX34" s="157"/>
      <c r="HWY34" s="157"/>
      <c r="HWZ34" s="157"/>
      <c r="HXA34" s="157"/>
      <c r="HXB34" s="157"/>
      <c r="HXC34" s="157"/>
      <c r="HXD34" s="157"/>
      <c r="HXE34" s="157"/>
      <c r="HXF34" s="157"/>
      <c r="HXG34" s="157"/>
      <c r="HXH34" s="157"/>
      <c r="HXI34" s="157"/>
      <c r="HXJ34" s="157"/>
      <c r="HXK34" s="157"/>
      <c r="HXL34" s="157"/>
      <c r="HXM34" s="157"/>
      <c r="HXN34" s="157"/>
      <c r="HXO34" s="157"/>
      <c r="HXP34" s="157"/>
      <c r="HXQ34" s="157"/>
      <c r="HXR34" s="157"/>
      <c r="HXS34" s="157"/>
      <c r="HXT34" s="157"/>
      <c r="HXU34" s="157"/>
      <c r="HXV34" s="157"/>
      <c r="HXW34" s="157"/>
      <c r="HXX34" s="157"/>
      <c r="HXY34" s="157"/>
      <c r="HXZ34" s="157"/>
      <c r="HYA34" s="157"/>
      <c r="HYB34" s="157"/>
      <c r="HYC34" s="157"/>
      <c r="HYD34" s="157"/>
      <c r="HYE34" s="157"/>
      <c r="HYF34" s="157"/>
      <c r="HYG34" s="157"/>
      <c r="HYH34" s="157"/>
      <c r="HYI34" s="157"/>
      <c r="HYJ34" s="157"/>
      <c r="HYK34" s="157"/>
      <c r="HYL34" s="157"/>
      <c r="HYM34" s="157"/>
      <c r="HYN34" s="157"/>
      <c r="HYO34" s="157"/>
      <c r="HYP34" s="157"/>
      <c r="HYQ34" s="157"/>
      <c r="HYR34" s="157"/>
      <c r="HYS34" s="157"/>
      <c r="HYT34" s="157"/>
      <c r="HYU34" s="157"/>
      <c r="HYV34" s="157"/>
      <c r="HYW34" s="157"/>
      <c r="HYX34" s="157"/>
      <c r="HYY34" s="157"/>
      <c r="HYZ34" s="157"/>
      <c r="HZA34" s="157"/>
      <c r="HZB34" s="157"/>
      <c r="HZC34" s="157"/>
      <c r="HZD34" s="157"/>
      <c r="HZE34" s="157"/>
      <c r="HZF34" s="157"/>
      <c r="HZG34" s="157"/>
      <c r="HZH34" s="157"/>
      <c r="HZI34" s="157"/>
      <c r="HZJ34" s="157"/>
      <c r="HZK34" s="157"/>
      <c r="HZL34" s="157"/>
      <c r="HZM34" s="157"/>
      <c r="HZN34" s="157"/>
      <c r="HZO34" s="157"/>
      <c r="HZP34" s="157"/>
      <c r="HZQ34" s="157"/>
      <c r="HZR34" s="157"/>
      <c r="HZS34" s="157"/>
      <c r="HZT34" s="157"/>
      <c r="HZU34" s="157"/>
      <c r="HZV34" s="157"/>
      <c r="HZW34" s="157"/>
      <c r="HZX34" s="157"/>
      <c r="HZY34" s="157"/>
      <c r="HZZ34" s="157"/>
      <c r="IAA34" s="157"/>
      <c r="IAB34" s="157"/>
      <c r="IAC34" s="157"/>
      <c r="IAD34" s="157"/>
      <c r="IAE34" s="157"/>
      <c r="IAF34" s="157"/>
      <c r="IAG34" s="157"/>
      <c r="IAH34" s="157"/>
      <c r="IAI34" s="157"/>
      <c r="IAJ34" s="157"/>
      <c r="IAK34" s="157"/>
      <c r="IAL34" s="157"/>
      <c r="IAM34" s="157"/>
      <c r="IAN34" s="157"/>
      <c r="IAO34" s="157"/>
      <c r="IAP34" s="157"/>
      <c r="IAQ34" s="157"/>
      <c r="IAR34" s="157"/>
      <c r="IAS34" s="157"/>
      <c r="IAT34" s="157"/>
      <c r="IAU34" s="157"/>
      <c r="IAV34" s="157"/>
      <c r="IAW34" s="157"/>
      <c r="IAX34" s="157"/>
      <c r="IAY34" s="157"/>
      <c r="IAZ34" s="157"/>
      <c r="IBA34" s="157"/>
      <c r="IBB34" s="157"/>
      <c r="IBC34" s="157"/>
      <c r="IBD34" s="157"/>
      <c r="IBE34" s="157"/>
      <c r="IBF34" s="157"/>
      <c r="IBG34" s="157"/>
      <c r="IBH34" s="157"/>
      <c r="IBI34" s="157"/>
      <c r="IBJ34" s="157"/>
      <c r="IBK34" s="157"/>
      <c r="IBL34" s="157"/>
      <c r="IBM34" s="157"/>
      <c r="IBN34" s="157"/>
      <c r="IBO34" s="157"/>
      <c r="IBP34" s="157"/>
      <c r="IBQ34" s="157"/>
      <c r="IBR34" s="157"/>
      <c r="IBS34" s="157"/>
      <c r="IBT34" s="157"/>
      <c r="IBU34" s="157"/>
      <c r="IBV34" s="157"/>
      <c r="IBW34" s="157"/>
      <c r="IBX34" s="157"/>
      <c r="IBY34" s="157"/>
      <c r="IBZ34" s="157"/>
      <c r="ICA34" s="157"/>
      <c r="ICB34" s="157"/>
      <c r="ICC34" s="157"/>
      <c r="ICD34" s="157"/>
      <c r="ICE34" s="157"/>
      <c r="ICF34" s="157"/>
      <c r="ICG34" s="157"/>
      <c r="ICH34" s="157"/>
      <c r="ICI34" s="157"/>
      <c r="ICJ34" s="157"/>
      <c r="ICK34" s="157"/>
      <c r="ICL34" s="157"/>
      <c r="ICM34" s="157"/>
      <c r="ICN34" s="157"/>
      <c r="ICO34" s="157"/>
      <c r="ICP34" s="157"/>
      <c r="ICQ34" s="157"/>
      <c r="ICR34" s="157"/>
      <c r="ICS34" s="157"/>
      <c r="ICT34" s="157"/>
      <c r="ICU34" s="157"/>
      <c r="ICV34" s="157"/>
      <c r="ICW34" s="157"/>
      <c r="ICX34" s="157"/>
      <c r="ICY34" s="157"/>
      <c r="ICZ34" s="157"/>
      <c r="IDA34" s="157"/>
      <c r="IDB34" s="157"/>
      <c r="IDC34" s="157"/>
      <c r="IDD34" s="157"/>
      <c r="IDE34" s="157"/>
      <c r="IDF34" s="157"/>
      <c r="IDG34" s="157"/>
      <c r="IDH34" s="157"/>
      <c r="IDI34" s="157"/>
      <c r="IDJ34" s="157"/>
      <c r="IDK34" s="157"/>
      <c r="IDL34" s="157"/>
      <c r="IDM34" s="157"/>
      <c r="IDN34" s="157"/>
      <c r="IDO34" s="157"/>
      <c r="IDP34" s="157"/>
      <c r="IDQ34" s="157"/>
      <c r="IDR34" s="157"/>
      <c r="IDS34" s="157"/>
      <c r="IDT34" s="157"/>
      <c r="IDU34" s="157"/>
      <c r="IDV34" s="157"/>
      <c r="IDW34" s="157"/>
      <c r="IDX34" s="157"/>
      <c r="IDY34" s="157"/>
      <c r="IDZ34" s="157"/>
      <c r="IEA34" s="157"/>
      <c r="IEB34" s="157"/>
      <c r="IEC34" s="157"/>
      <c r="IED34" s="157"/>
      <c r="IEE34" s="157"/>
      <c r="IEF34" s="157"/>
      <c r="IEG34" s="157"/>
      <c r="IEH34" s="157"/>
      <c r="IEI34" s="157"/>
      <c r="IEJ34" s="157"/>
      <c r="IEK34" s="157"/>
      <c r="IEL34" s="157"/>
      <c r="IEM34" s="157"/>
      <c r="IEN34" s="157"/>
      <c r="IEO34" s="157"/>
      <c r="IEP34" s="157"/>
      <c r="IEQ34" s="157"/>
      <c r="IER34" s="157"/>
      <c r="IES34" s="157"/>
      <c r="IET34" s="157"/>
      <c r="IEU34" s="157"/>
      <c r="IEV34" s="157"/>
      <c r="IEW34" s="157"/>
      <c r="IEX34" s="157"/>
      <c r="IEY34" s="157"/>
      <c r="IEZ34" s="157"/>
      <c r="IFA34" s="157"/>
      <c r="IFB34" s="157"/>
      <c r="IFC34" s="157"/>
      <c r="IFD34" s="157"/>
      <c r="IFE34" s="157"/>
      <c r="IFF34" s="157"/>
      <c r="IFG34" s="157"/>
      <c r="IFH34" s="157"/>
      <c r="IFI34" s="157"/>
      <c r="IFJ34" s="157"/>
      <c r="IFK34" s="157"/>
      <c r="IFL34" s="157"/>
      <c r="IFM34" s="157"/>
      <c r="IFN34" s="157"/>
      <c r="IFO34" s="157"/>
      <c r="IFP34" s="157"/>
      <c r="IFQ34" s="157"/>
      <c r="IFR34" s="157"/>
      <c r="IFS34" s="157"/>
      <c r="IFT34" s="157"/>
      <c r="IFU34" s="157"/>
      <c r="IFV34" s="157"/>
      <c r="IFW34" s="157"/>
      <c r="IFX34" s="157"/>
      <c r="IFY34" s="157"/>
      <c r="IFZ34" s="157"/>
      <c r="IGA34" s="157"/>
      <c r="IGB34" s="157"/>
      <c r="IGC34" s="157"/>
      <c r="IGD34" s="157"/>
      <c r="IGE34" s="157"/>
      <c r="IGF34" s="157"/>
      <c r="IGG34" s="157"/>
      <c r="IGH34" s="157"/>
      <c r="IGI34" s="157"/>
      <c r="IGJ34" s="157"/>
      <c r="IGK34" s="157"/>
      <c r="IGL34" s="157"/>
      <c r="IGM34" s="157"/>
      <c r="IGN34" s="157"/>
      <c r="IGO34" s="157"/>
      <c r="IGP34" s="157"/>
      <c r="IGQ34" s="157"/>
      <c r="IGR34" s="157"/>
      <c r="IGS34" s="157"/>
      <c r="IGT34" s="157"/>
      <c r="IGU34" s="157"/>
      <c r="IGV34" s="157"/>
      <c r="IGW34" s="157"/>
      <c r="IGX34" s="157"/>
      <c r="IGY34" s="157"/>
      <c r="IGZ34" s="157"/>
      <c r="IHA34" s="157"/>
      <c r="IHB34" s="157"/>
      <c r="IHC34" s="157"/>
      <c r="IHD34" s="157"/>
      <c r="IHE34" s="157"/>
      <c r="IHF34" s="157"/>
      <c r="IHG34" s="157"/>
      <c r="IHH34" s="157"/>
      <c r="IHI34" s="157"/>
      <c r="IHJ34" s="157"/>
      <c r="IHK34" s="157"/>
      <c r="IHL34" s="157"/>
      <c r="IHM34" s="157"/>
      <c r="IHN34" s="157"/>
      <c r="IHO34" s="157"/>
      <c r="IHP34" s="157"/>
      <c r="IHQ34" s="157"/>
      <c r="IHR34" s="157"/>
      <c r="IHS34" s="157"/>
      <c r="IHT34" s="157"/>
      <c r="IHU34" s="157"/>
      <c r="IHV34" s="157"/>
      <c r="IHW34" s="157"/>
      <c r="IHX34" s="157"/>
      <c r="IHY34" s="157"/>
      <c r="IHZ34" s="157"/>
      <c r="IIA34" s="157"/>
      <c r="IIB34" s="157"/>
      <c r="IIC34" s="157"/>
      <c r="IID34" s="157"/>
      <c r="IIE34" s="157"/>
      <c r="IIF34" s="157"/>
      <c r="IIG34" s="157"/>
      <c r="IIH34" s="157"/>
      <c r="III34" s="157"/>
      <c r="IIJ34" s="157"/>
      <c r="IIK34" s="157"/>
      <c r="IIL34" s="157"/>
      <c r="IIM34" s="157"/>
      <c r="IIN34" s="157"/>
      <c r="IIO34" s="157"/>
      <c r="IIP34" s="157"/>
      <c r="IIQ34" s="157"/>
      <c r="IIR34" s="157"/>
      <c r="IIS34" s="157"/>
      <c r="IIT34" s="157"/>
      <c r="IIU34" s="157"/>
      <c r="IIV34" s="157"/>
      <c r="IIW34" s="157"/>
      <c r="IIX34" s="157"/>
      <c r="IIY34" s="157"/>
      <c r="IIZ34" s="157"/>
      <c r="IJA34" s="157"/>
      <c r="IJB34" s="157"/>
      <c r="IJC34" s="157"/>
      <c r="IJD34" s="157"/>
      <c r="IJE34" s="157"/>
      <c r="IJF34" s="157"/>
      <c r="IJG34" s="157"/>
      <c r="IJH34" s="157"/>
      <c r="IJI34" s="157"/>
      <c r="IJJ34" s="157"/>
      <c r="IJK34" s="157"/>
      <c r="IJL34" s="157"/>
      <c r="IJM34" s="157"/>
      <c r="IJN34" s="157"/>
      <c r="IJO34" s="157"/>
      <c r="IJP34" s="157"/>
      <c r="IJQ34" s="157"/>
      <c r="IJR34" s="157"/>
      <c r="IJS34" s="157"/>
      <c r="IJT34" s="157"/>
      <c r="IJU34" s="157"/>
      <c r="IJV34" s="157"/>
      <c r="IJW34" s="157"/>
      <c r="IJX34" s="157"/>
      <c r="IJY34" s="157"/>
      <c r="IJZ34" s="157"/>
      <c r="IKA34" s="157"/>
      <c r="IKB34" s="157"/>
      <c r="IKC34" s="157"/>
      <c r="IKD34" s="157"/>
      <c r="IKE34" s="157"/>
      <c r="IKF34" s="157"/>
      <c r="IKG34" s="157"/>
      <c r="IKH34" s="157"/>
      <c r="IKI34" s="157"/>
      <c r="IKJ34" s="157"/>
      <c r="IKK34" s="157"/>
      <c r="IKL34" s="157"/>
      <c r="IKM34" s="157"/>
      <c r="IKN34" s="157"/>
      <c r="IKO34" s="157"/>
      <c r="IKP34" s="157"/>
      <c r="IKQ34" s="157"/>
      <c r="IKR34" s="157"/>
      <c r="IKS34" s="157"/>
      <c r="IKT34" s="157"/>
      <c r="IKU34" s="157"/>
      <c r="IKV34" s="157"/>
      <c r="IKW34" s="157"/>
      <c r="IKX34" s="157"/>
      <c r="IKY34" s="157"/>
      <c r="IKZ34" s="157"/>
      <c r="ILA34" s="157"/>
      <c r="ILB34" s="157"/>
      <c r="ILC34" s="157"/>
      <c r="ILD34" s="157"/>
      <c r="ILE34" s="157"/>
      <c r="ILF34" s="157"/>
      <c r="ILG34" s="157"/>
      <c r="ILH34" s="157"/>
      <c r="ILI34" s="157"/>
      <c r="ILJ34" s="157"/>
      <c r="ILK34" s="157"/>
      <c r="ILL34" s="157"/>
      <c r="ILM34" s="157"/>
      <c r="ILN34" s="157"/>
      <c r="ILO34" s="157"/>
      <c r="ILP34" s="157"/>
      <c r="ILQ34" s="157"/>
      <c r="ILR34" s="157"/>
      <c r="ILS34" s="157"/>
      <c r="ILT34" s="157"/>
      <c r="ILU34" s="157"/>
      <c r="ILV34" s="157"/>
      <c r="ILW34" s="157"/>
      <c r="ILX34" s="157"/>
      <c r="ILY34" s="157"/>
      <c r="ILZ34" s="157"/>
      <c r="IMA34" s="157"/>
      <c r="IMB34" s="157"/>
      <c r="IMC34" s="157"/>
      <c r="IMD34" s="157"/>
      <c r="IME34" s="157"/>
      <c r="IMF34" s="157"/>
      <c r="IMG34" s="157"/>
      <c r="IMH34" s="157"/>
      <c r="IMI34" s="157"/>
      <c r="IMJ34" s="157"/>
      <c r="IMK34" s="157"/>
      <c r="IML34" s="157"/>
      <c r="IMM34" s="157"/>
      <c r="IMN34" s="157"/>
      <c r="IMO34" s="157"/>
      <c r="IMP34" s="157"/>
      <c r="IMQ34" s="157"/>
      <c r="IMR34" s="157"/>
      <c r="IMS34" s="157"/>
      <c r="IMT34" s="157"/>
      <c r="IMU34" s="157"/>
      <c r="IMV34" s="157"/>
      <c r="IMW34" s="157"/>
      <c r="IMX34" s="157"/>
      <c r="IMY34" s="157"/>
      <c r="IMZ34" s="157"/>
      <c r="INA34" s="157"/>
      <c r="INB34" s="157"/>
      <c r="INC34" s="157"/>
      <c r="IND34" s="157"/>
      <c r="INE34" s="157"/>
      <c r="INF34" s="157"/>
      <c r="ING34" s="157"/>
      <c r="INH34" s="157"/>
      <c r="INI34" s="157"/>
      <c r="INJ34" s="157"/>
      <c r="INK34" s="157"/>
      <c r="INL34" s="157"/>
      <c r="INM34" s="157"/>
      <c r="INN34" s="157"/>
      <c r="INO34" s="157"/>
      <c r="INP34" s="157"/>
      <c r="INQ34" s="157"/>
      <c r="INR34" s="157"/>
      <c r="INS34" s="157"/>
      <c r="INT34" s="157"/>
      <c r="INU34" s="157"/>
      <c r="INV34" s="157"/>
      <c r="INW34" s="157"/>
      <c r="INX34" s="157"/>
      <c r="INY34" s="157"/>
      <c r="INZ34" s="157"/>
      <c r="IOA34" s="157"/>
      <c r="IOB34" s="157"/>
      <c r="IOC34" s="157"/>
      <c r="IOD34" s="157"/>
      <c r="IOE34" s="157"/>
      <c r="IOF34" s="157"/>
      <c r="IOG34" s="157"/>
      <c r="IOH34" s="157"/>
      <c r="IOI34" s="157"/>
      <c r="IOJ34" s="157"/>
      <c r="IOK34" s="157"/>
      <c r="IOL34" s="157"/>
      <c r="IOM34" s="157"/>
      <c r="ION34" s="157"/>
      <c r="IOO34" s="157"/>
      <c r="IOP34" s="157"/>
      <c r="IOQ34" s="157"/>
      <c r="IOR34" s="157"/>
      <c r="IOS34" s="157"/>
      <c r="IOT34" s="157"/>
      <c r="IOU34" s="157"/>
      <c r="IOV34" s="157"/>
      <c r="IOW34" s="157"/>
      <c r="IOX34" s="157"/>
      <c r="IOY34" s="157"/>
      <c r="IOZ34" s="157"/>
      <c r="IPA34" s="157"/>
      <c r="IPB34" s="157"/>
      <c r="IPC34" s="157"/>
      <c r="IPD34" s="157"/>
      <c r="IPE34" s="157"/>
      <c r="IPF34" s="157"/>
      <c r="IPG34" s="157"/>
      <c r="IPH34" s="157"/>
      <c r="IPI34" s="157"/>
      <c r="IPJ34" s="157"/>
      <c r="IPK34" s="157"/>
      <c r="IPL34" s="157"/>
      <c r="IPM34" s="157"/>
      <c r="IPN34" s="157"/>
      <c r="IPO34" s="157"/>
      <c r="IPP34" s="157"/>
      <c r="IPQ34" s="157"/>
      <c r="IPR34" s="157"/>
      <c r="IPS34" s="157"/>
      <c r="IPT34" s="157"/>
      <c r="IPU34" s="157"/>
      <c r="IPV34" s="157"/>
      <c r="IPW34" s="157"/>
      <c r="IPX34" s="157"/>
      <c r="IPY34" s="157"/>
      <c r="IPZ34" s="157"/>
      <c r="IQA34" s="157"/>
      <c r="IQB34" s="157"/>
      <c r="IQC34" s="157"/>
      <c r="IQD34" s="157"/>
      <c r="IQE34" s="157"/>
      <c r="IQF34" s="157"/>
      <c r="IQG34" s="157"/>
      <c r="IQH34" s="157"/>
      <c r="IQI34" s="157"/>
      <c r="IQJ34" s="157"/>
      <c r="IQK34" s="157"/>
      <c r="IQL34" s="157"/>
      <c r="IQM34" s="157"/>
      <c r="IQN34" s="157"/>
      <c r="IQO34" s="157"/>
      <c r="IQP34" s="157"/>
      <c r="IQQ34" s="157"/>
      <c r="IQR34" s="157"/>
      <c r="IQS34" s="157"/>
      <c r="IQT34" s="157"/>
      <c r="IQU34" s="157"/>
      <c r="IQV34" s="157"/>
      <c r="IQW34" s="157"/>
      <c r="IQX34" s="157"/>
      <c r="IQY34" s="157"/>
      <c r="IQZ34" s="157"/>
      <c r="IRA34" s="157"/>
      <c r="IRB34" s="157"/>
      <c r="IRC34" s="157"/>
      <c r="IRD34" s="157"/>
      <c r="IRE34" s="157"/>
      <c r="IRF34" s="157"/>
      <c r="IRG34" s="157"/>
      <c r="IRH34" s="157"/>
      <c r="IRI34" s="157"/>
      <c r="IRJ34" s="157"/>
      <c r="IRK34" s="157"/>
      <c r="IRL34" s="157"/>
      <c r="IRM34" s="157"/>
      <c r="IRN34" s="157"/>
      <c r="IRO34" s="157"/>
      <c r="IRP34" s="157"/>
      <c r="IRQ34" s="157"/>
      <c r="IRR34" s="157"/>
      <c r="IRS34" s="157"/>
      <c r="IRT34" s="157"/>
      <c r="IRU34" s="157"/>
      <c r="IRV34" s="157"/>
      <c r="IRW34" s="157"/>
      <c r="IRX34" s="157"/>
      <c r="IRY34" s="157"/>
      <c r="IRZ34" s="157"/>
      <c r="ISA34" s="157"/>
      <c r="ISB34" s="157"/>
      <c r="ISC34" s="157"/>
      <c r="ISD34" s="157"/>
      <c r="ISE34" s="157"/>
      <c r="ISF34" s="157"/>
      <c r="ISG34" s="157"/>
      <c r="ISH34" s="157"/>
      <c r="ISI34" s="157"/>
      <c r="ISJ34" s="157"/>
      <c r="ISK34" s="157"/>
      <c r="ISL34" s="157"/>
      <c r="ISM34" s="157"/>
      <c r="ISN34" s="157"/>
      <c r="ISO34" s="157"/>
      <c r="ISP34" s="157"/>
      <c r="ISQ34" s="157"/>
      <c r="ISR34" s="157"/>
      <c r="ISS34" s="157"/>
      <c r="IST34" s="157"/>
      <c r="ISU34" s="157"/>
      <c r="ISV34" s="157"/>
      <c r="ISW34" s="157"/>
      <c r="ISX34" s="157"/>
      <c r="ISY34" s="157"/>
      <c r="ISZ34" s="157"/>
      <c r="ITA34" s="157"/>
      <c r="ITB34" s="157"/>
      <c r="ITC34" s="157"/>
      <c r="ITD34" s="157"/>
      <c r="ITE34" s="157"/>
      <c r="ITF34" s="157"/>
      <c r="ITG34" s="157"/>
      <c r="ITH34" s="157"/>
      <c r="ITI34" s="157"/>
      <c r="ITJ34" s="157"/>
      <c r="ITK34" s="157"/>
      <c r="ITL34" s="157"/>
      <c r="ITM34" s="157"/>
      <c r="ITN34" s="157"/>
      <c r="ITO34" s="157"/>
      <c r="ITP34" s="157"/>
      <c r="ITQ34" s="157"/>
      <c r="ITR34" s="157"/>
      <c r="ITS34" s="157"/>
      <c r="ITT34" s="157"/>
      <c r="ITU34" s="157"/>
      <c r="ITV34" s="157"/>
      <c r="ITW34" s="157"/>
      <c r="ITX34" s="157"/>
      <c r="ITY34" s="157"/>
      <c r="ITZ34" s="157"/>
      <c r="IUA34" s="157"/>
      <c r="IUB34" s="157"/>
      <c r="IUC34" s="157"/>
      <c r="IUD34" s="157"/>
      <c r="IUE34" s="157"/>
      <c r="IUF34" s="157"/>
      <c r="IUG34" s="157"/>
      <c r="IUH34" s="157"/>
      <c r="IUI34" s="157"/>
      <c r="IUJ34" s="157"/>
      <c r="IUK34" s="157"/>
      <c r="IUL34" s="157"/>
      <c r="IUM34" s="157"/>
      <c r="IUN34" s="157"/>
      <c r="IUO34" s="157"/>
      <c r="IUP34" s="157"/>
      <c r="IUQ34" s="157"/>
      <c r="IUR34" s="157"/>
      <c r="IUS34" s="157"/>
      <c r="IUT34" s="157"/>
      <c r="IUU34" s="157"/>
      <c r="IUV34" s="157"/>
      <c r="IUW34" s="157"/>
      <c r="IUX34" s="157"/>
      <c r="IUY34" s="157"/>
      <c r="IUZ34" s="157"/>
      <c r="IVA34" s="157"/>
      <c r="IVB34" s="157"/>
      <c r="IVC34" s="157"/>
      <c r="IVD34" s="157"/>
      <c r="IVE34" s="157"/>
      <c r="IVF34" s="157"/>
      <c r="IVG34" s="157"/>
      <c r="IVH34" s="157"/>
      <c r="IVI34" s="157"/>
      <c r="IVJ34" s="157"/>
      <c r="IVK34" s="157"/>
      <c r="IVL34" s="157"/>
      <c r="IVM34" s="157"/>
      <c r="IVN34" s="157"/>
      <c r="IVO34" s="157"/>
      <c r="IVP34" s="157"/>
      <c r="IVQ34" s="157"/>
      <c r="IVR34" s="157"/>
      <c r="IVS34" s="157"/>
      <c r="IVT34" s="157"/>
      <c r="IVU34" s="157"/>
      <c r="IVV34" s="157"/>
      <c r="IVW34" s="157"/>
      <c r="IVX34" s="157"/>
      <c r="IVY34" s="157"/>
      <c r="IVZ34" s="157"/>
      <c r="IWA34" s="157"/>
      <c r="IWB34" s="157"/>
      <c r="IWC34" s="157"/>
      <c r="IWD34" s="157"/>
      <c r="IWE34" s="157"/>
      <c r="IWF34" s="157"/>
      <c r="IWG34" s="157"/>
      <c r="IWH34" s="157"/>
      <c r="IWI34" s="157"/>
      <c r="IWJ34" s="157"/>
      <c r="IWK34" s="157"/>
      <c r="IWL34" s="157"/>
      <c r="IWM34" s="157"/>
      <c r="IWN34" s="157"/>
      <c r="IWO34" s="157"/>
      <c r="IWP34" s="157"/>
      <c r="IWQ34" s="157"/>
      <c r="IWR34" s="157"/>
      <c r="IWS34" s="157"/>
      <c r="IWT34" s="157"/>
      <c r="IWU34" s="157"/>
      <c r="IWV34" s="157"/>
      <c r="IWW34" s="157"/>
      <c r="IWX34" s="157"/>
      <c r="IWY34" s="157"/>
      <c r="IWZ34" s="157"/>
      <c r="IXA34" s="157"/>
      <c r="IXB34" s="157"/>
      <c r="IXC34" s="157"/>
      <c r="IXD34" s="157"/>
      <c r="IXE34" s="157"/>
      <c r="IXF34" s="157"/>
      <c r="IXG34" s="157"/>
      <c r="IXH34" s="157"/>
      <c r="IXI34" s="157"/>
      <c r="IXJ34" s="157"/>
      <c r="IXK34" s="157"/>
      <c r="IXL34" s="157"/>
      <c r="IXM34" s="157"/>
      <c r="IXN34" s="157"/>
      <c r="IXO34" s="157"/>
      <c r="IXP34" s="157"/>
      <c r="IXQ34" s="157"/>
      <c r="IXR34" s="157"/>
      <c r="IXS34" s="157"/>
      <c r="IXT34" s="157"/>
      <c r="IXU34" s="157"/>
      <c r="IXV34" s="157"/>
      <c r="IXW34" s="157"/>
      <c r="IXX34" s="157"/>
      <c r="IXY34" s="157"/>
      <c r="IXZ34" s="157"/>
      <c r="IYA34" s="157"/>
      <c r="IYB34" s="157"/>
      <c r="IYC34" s="157"/>
      <c r="IYD34" s="157"/>
      <c r="IYE34" s="157"/>
      <c r="IYF34" s="157"/>
      <c r="IYG34" s="157"/>
      <c r="IYH34" s="157"/>
      <c r="IYI34" s="157"/>
      <c r="IYJ34" s="157"/>
      <c r="IYK34" s="157"/>
      <c r="IYL34" s="157"/>
      <c r="IYM34" s="157"/>
      <c r="IYN34" s="157"/>
      <c r="IYO34" s="157"/>
      <c r="IYP34" s="157"/>
      <c r="IYQ34" s="157"/>
      <c r="IYR34" s="157"/>
      <c r="IYS34" s="157"/>
      <c r="IYT34" s="157"/>
      <c r="IYU34" s="157"/>
      <c r="IYV34" s="157"/>
      <c r="IYW34" s="157"/>
      <c r="IYX34" s="157"/>
      <c r="IYY34" s="157"/>
      <c r="IYZ34" s="157"/>
      <c r="IZA34" s="157"/>
      <c r="IZB34" s="157"/>
      <c r="IZC34" s="157"/>
      <c r="IZD34" s="157"/>
      <c r="IZE34" s="157"/>
      <c r="IZF34" s="157"/>
      <c r="IZG34" s="157"/>
      <c r="IZH34" s="157"/>
      <c r="IZI34" s="157"/>
      <c r="IZJ34" s="157"/>
      <c r="IZK34" s="157"/>
      <c r="IZL34" s="157"/>
      <c r="IZM34" s="157"/>
      <c r="IZN34" s="157"/>
      <c r="IZO34" s="157"/>
      <c r="IZP34" s="157"/>
      <c r="IZQ34" s="157"/>
      <c r="IZR34" s="157"/>
      <c r="IZS34" s="157"/>
      <c r="IZT34" s="157"/>
      <c r="IZU34" s="157"/>
      <c r="IZV34" s="157"/>
      <c r="IZW34" s="157"/>
      <c r="IZX34" s="157"/>
      <c r="IZY34" s="157"/>
      <c r="IZZ34" s="157"/>
      <c r="JAA34" s="157"/>
      <c r="JAB34" s="157"/>
      <c r="JAC34" s="157"/>
      <c r="JAD34" s="157"/>
      <c r="JAE34" s="157"/>
      <c r="JAF34" s="157"/>
      <c r="JAG34" s="157"/>
      <c r="JAH34" s="157"/>
      <c r="JAI34" s="157"/>
      <c r="JAJ34" s="157"/>
      <c r="JAK34" s="157"/>
      <c r="JAL34" s="157"/>
      <c r="JAM34" s="157"/>
      <c r="JAN34" s="157"/>
      <c r="JAO34" s="157"/>
      <c r="JAP34" s="157"/>
      <c r="JAQ34" s="157"/>
      <c r="JAR34" s="157"/>
      <c r="JAS34" s="157"/>
      <c r="JAT34" s="157"/>
      <c r="JAU34" s="157"/>
      <c r="JAV34" s="157"/>
      <c r="JAW34" s="157"/>
      <c r="JAX34" s="157"/>
      <c r="JAY34" s="157"/>
      <c r="JAZ34" s="157"/>
      <c r="JBA34" s="157"/>
      <c r="JBB34" s="157"/>
      <c r="JBC34" s="157"/>
      <c r="JBD34" s="157"/>
      <c r="JBE34" s="157"/>
      <c r="JBF34" s="157"/>
      <c r="JBG34" s="157"/>
      <c r="JBH34" s="157"/>
      <c r="JBI34" s="157"/>
      <c r="JBJ34" s="157"/>
      <c r="JBK34" s="157"/>
      <c r="JBL34" s="157"/>
      <c r="JBM34" s="157"/>
      <c r="JBN34" s="157"/>
      <c r="JBO34" s="157"/>
      <c r="JBP34" s="157"/>
      <c r="JBQ34" s="157"/>
      <c r="JBR34" s="157"/>
      <c r="JBS34" s="157"/>
      <c r="JBT34" s="157"/>
      <c r="JBU34" s="157"/>
      <c r="JBV34" s="157"/>
      <c r="JBW34" s="157"/>
      <c r="JBX34" s="157"/>
      <c r="JBY34" s="157"/>
      <c r="JBZ34" s="157"/>
      <c r="JCA34" s="157"/>
      <c r="JCB34" s="157"/>
      <c r="JCC34" s="157"/>
      <c r="JCD34" s="157"/>
      <c r="JCE34" s="157"/>
      <c r="JCF34" s="157"/>
      <c r="JCG34" s="157"/>
      <c r="JCH34" s="157"/>
      <c r="JCI34" s="157"/>
      <c r="JCJ34" s="157"/>
      <c r="JCK34" s="157"/>
      <c r="JCL34" s="157"/>
      <c r="JCM34" s="157"/>
      <c r="JCN34" s="157"/>
      <c r="JCO34" s="157"/>
      <c r="JCP34" s="157"/>
      <c r="JCQ34" s="157"/>
      <c r="JCR34" s="157"/>
      <c r="JCS34" s="157"/>
      <c r="JCT34" s="157"/>
      <c r="JCU34" s="157"/>
      <c r="JCV34" s="157"/>
      <c r="JCW34" s="157"/>
      <c r="JCX34" s="157"/>
      <c r="JCY34" s="157"/>
      <c r="JCZ34" s="157"/>
      <c r="JDA34" s="157"/>
      <c r="JDB34" s="157"/>
      <c r="JDC34" s="157"/>
      <c r="JDD34" s="157"/>
      <c r="JDE34" s="157"/>
      <c r="JDF34" s="157"/>
      <c r="JDG34" s="157"/>
      <c r="JDH34" s="157"/>
      <c r="JDI34" s="157"/>
      <c r="JDJ34" s="157"/>
      <c r="JDK34" s="157"/>
      <c r="JDL34" s="157"/>
      <c r="JDM34" s="157"/>
      <c r="JDN34" s="157"/>
      <c r="JDO34" s="157"/>
      <c r="JDP34" s="157"/>
      <c r="JDQ34" s="157"/>
      <c r="JDR34" s="157"/>
      <c r="JDS34" s="157"/>
      <c r="JDT34" s="157"/>
      <c r="JDU34" s="157"/>
      <c r="JDV34" s="157"/>
      <c r="JDW34" s="157"/>
      <c r="JDX34" s="157"/>
      <c r="JDY34" s="157"/>
      <c r="JDZ34" s="157"/>
      <c r="JEA34" s="157"/>
      <c r="JEB34" s="157"/>
      <c r="JEC34" s="157"/>
      <c r="JED34" s="157"/>
      <c r="JEE34" s="157"/>
      <c r="JEF34" s="157"/>
      <c r="JEG34" s="157"/>
      <c r="JEH34" s="157"/>
      <c r="JEI34" s="157"/>
      <c r="JEJ34" s="157"/>
      <c r="JEK34" s="157"/>
      <c r="JEL34" s="157"/>
      <c r="JEM34" s="157"/>
      <c r="JEN34" s="157"/>
      <c r="JEO34" s="157"/>
      <c r="JEP34" s="157"/>
      <c r="JEQ34" s="157"/>
      <c r="JER34" s="157"/>
      <c r="JES34" s="157"/>
      <c r="JET34" s="157"/>
      <c r="JEU34" s="157"/>
      <c r="JEV34" s="157"/>
      <c r="JEW34" s="157"/>
      <c r="JEX34" s="157"/>
      <c r="JEY34" s="157"/>
      <c r="JEZ34" s="157"/>
      <c r="JFA34" s="157"/>
      <c r="JFB34" s="157"/>
      <c r="JFC34" s="157"/>
      <c r="JFD34" s="157"/>
      <c r="JFE34" s="157"/>
      <c r="JFF34" s="157"/>
      <c r="JFG34" s="157"/>
      <c r="JFH34" s="157"/>
      <c r="JFI34" s="157"/>
      <c r="JFJ34" s="157"/>
      <c r="JFK34" s="157"/>
      <c r="JFL34" s="157"/>
      <c r="JFM34" s="157"/>
      <c r="JFN34" s="157"/>
      <c r="JFO34" s="157"/>
      <c r="JFP34" s="157"/>
      <c r="JFQ34" s="157"/>
      <c r="JFR34" s="157"/>
      <c r="JFS34" s="157"/>
      <c r="JFT34" s="157"/>
      <c r="JFU34" s="157"/>
      <c r="JFV34" s="157"/>
      <c r="JFW34" s="157"/>
      <c r="JFX34" s="157"/>
      <c r="JFY34" s="157"/>
      <c r="JFZ34" s="157"/>
      <c r="JGA34" s="157"/>
      <c r="JGB34" s="157"/>
      <c r="JGC34" s="157"/>
      <c r="JGD34" s="157"/>
      <c r="JGE34" s="157"/>
      <c r="JGF34" s="157"/>
      <c r="JGG34" s="157"/>
      <c r="JGH34" s="157"/>
      <c r="JGI34" s="157"/>
      <c r="JGJ34" s="157"/>
      <c r="JGK34" s="157"/>
      <c r="JGL34" s="157"/>
      <c r="JGM34" s="157"/>
      <c r="JGN34" s="157"/>
      <c r="JGO34" s="157"/>
      <c r="JGP34" s="157"/>
      <c r="JGQ34" s="157"/>
      <c r="JGR34" s="157"/>
      <c r="JGS34" s="157"/>
      <c r="JGT34" s="157"/>
      <c r="JGU34" s="157"/>
      <c r="JGV34" s="157"/>
      <c r="JGW34" s="157"/>
      <c r="JGX34" s="157"/>
      <c r="JGY34" s="157"/>
      <c r="JGZ34" s="157"/>
      <c r="JHA34" s="157"/>
      <c r="JHB34" s="157"/>
      <c r="JHC34" s="157"/>
      <c r="JHD34" s="157"/>
      <c r="JHE34" s="157"/>
      <c r="JHF34" s="157"/>
      <c r="JHG34" s="157"/>
      <c r="JHH34" s="157"/>
      <c r="JHI34" s="157"/>
      <c r="JHJ34" s="157"/>
      <c r="JHK34" s="157"/>
      <c r="JHL34" s="157"/>
      <c r="JHM34" s="157"/>
      <c r="JHN34" s="157"/>
      <c r="JHO34" s="157"/>
      <c r="JHP34" s="157"/>
      <c r="JHQ34" s="157"/>
      <c r="JHR34" s="157"/>
      <c r="JHS34" s="157"/>
      <c r="JHT34" s="157"/>
      <c r="JHU34" s="157"/>
      <c r="JHV34" s="157"/>
      <c r="JHW34" s="157"/>
      <c r="JHX34" s="157"/>
      <c r="JHY34" s="157"/>
      <c r="JHZ34" s="157"/>
      <c r="JIA34" s="157"/>
      <c r="JIB34" s="157"/>
      <c r="JIC34" s="157"/>
      <c r="JID34" s="157"/>
      <c r="JIE34" s="157"/>
      <c r="JIF34" s="157"/>
      <c r="JIG34" s="157"/>
      <c r="JIH34" s="157"/>
      <c r="JII34" s="157"/>
      <c r="JIJ34" s="157"/>
      <c r="JIK34" s="157"/>
      <c r="JIL34" s="157"/>
      <c r="JIM34" s="157"/>
      <c r="JIN34" s="157"/>
      <c r="JIO34" s="157"/>
      <c r="JIP34" s="157"/>
      <c r="JIQ34" s="157"/>
      <c r="JIR34" s="157"/>
      <c r="JIS34" s="157"/>
      <c r="JIT34" s="157"/>
      <c r="JIU34" s="157"/>
      <c r="JIV34" s="157"/>
      <c r="JIW34" s="157"/>
      <c r="JIX34" s="157"/>
      <c r="JIY34" s="157"/>
      <c r="JIZ34" s="157"/>
      <c r="JJA34" s="157"/>
      <c r="JJB34" s="157"/>
      <c r="JJC34" s="157"/>
      <c r="JJD34" s="157"/>
      <c r="JJE34" s="157"/>
      <c r="JJF34" s="157"/>
      <c r="JJG34" s="157"/>
      <c r="JJH34" s="157"/>
      <c r="JJI34" s="157"/>
      <c r="JJJ34" s="157"/>
      <c r="JJK34" s="157"/>
      <c r="JJL34" s="157"/>
      <c r="JJM34" s="157"/>
      <c r="JJN34" s="157"/>
      <c r="JJO34" s="157"/>
      <c r="JJP34" s="157"/>
      <c r="JJQ34" s="157"/>
      <c r="JJR34" s="157"/>
      <c r="JJS34" s="157"/>
      <c r="JJT34" s="157"/>
      <c r="JJU34" s="157"/>
      <c r="JJV34" s="157"/>
      <c r="JJW34" s="157"/>
      <c r="JJX34" s="157"/>
      <c r="JJY34" s="157"/>
      <c r="JJZ34" s="157"/>
      <c r="JKA34" s="157"/>
      <c r="JKB34" s="157"/>
      <c r="JKC34" s="157"/>
      <c r="JKD34" s="157"/>
      <c r="JKE34" s="157"/>
      <c r="JKF34" s="157"/>
      <c r="JKG34" s="157"/>
      <c r="JKH34" s="157"/>
      <c r="JKI34" s="157"/>
      <c r="JKJ34" s="157"/>
      <c r="JKK34" s="157"/>
      <c r="JKL34" s="157"/>
      <c r="JKM34" s="157"/>
      <c r="JKN34" s="157"/>
      <c r="JKO34" s="157"/>
      <c r="JKP34" s="157"/>
      <c r="JKQ34" s="157"/>
      <c r="JKR34" s="157"/>
      <c r="JKS34" s="157"/>
      <c r="JKT34" s="157"/>
      <c r="JKU34" s="157"/>
      <c r="JKV34" s="157"/>
      <c r="JKW34" s="157"/>
      <c r="JKX34" s="157"/>
      <c r="JKY34" s="157"/>
      <c r="JKZ34" s="157"/>
      <c r="JLA34" s="157"/>
      <c r="JLB34" s="157"/>
      <c r="JLC34" s="157"/>
      <c r="JLD34" s="157"/>
      <c r="JLE34" s="157"/>
      <c r="JLF34" s="157"/>
      <c r="JLG34" s="157"/>
      <c r="JLH34" s="157"/>
      <c r="JLI34" s="157"/>
      <c r="JLJ34" s="157"/>
      <c r="JLK34" s="157"/>
      <c r="JLL34" s="157"/>
      <c r="JLM34" s="157"/>
      <c r="JLN34" s="157"/>
      <c r="JLO34" s="157"/>
      <c r="JLP34" s="157"/>
      <c r="JLQ34" s="157"/>
      <c r="JLR34" s="157"/>
      <c r="JLS34" s="157"/>
      <c r="JLT34" s="157"/>
      <c r="JLU34" s="157"/>
      <c r="JLV34" s="157"/>
      <c r="JLW34" s="157"/>
      <c r="JLX34" s="157"/>
      <c r="JLY34" s="157"/>
      <c r="JLZ34" s="157"/>
      <c r="JMA34" s="157"/>
      <c r="JMB34" s="157"/>
      <c r="JMC34" s="157"/>
      <c r="JMD34" s="157"/>
      <c r="JME34" s="157"/>
      <c r="JMF34" s="157"/>
      <c r="JMG34" s="157"/>
      <c r="JMH34" s="157"/>
      <c r="JMI34" s="157"/>
      <c r="JMJ34" s="157"/>
      <c r="JMK34" s="157"/>
      <c r="JML34" s="157"/>
      <c r="JMM34" s="157"/>
      <c r="JMN34" s="157"/>
      <c r="JMO34" s="157"/>
      <c r="JMP34" s="157"/>
      <c r="JMQ34" s="157"/>
      <c r="JMR34" s="157"/>
      <c r="JMS34" s="157"/>
      <c r="JMT34" s="157"/>
      <c r="JMU34" s="157"/>
      <c r="JMV34" s="157"/>
      <c r="JMW34" s="157"/>
      <c r="JMX34" s="157"/>
      <c r="JMY34" s="157"/>
      <c r="JMZ34" s="157"/>
      <c r="JNA34" s="157"/>
      <c r="JNB34" s="157"/>
      <c r="JNC34" s="157"/>
      <c r="JND34" s="157"/>
      <c r="JNE34" s="157"/>
      <c r="JNF34" s="157"/>
      <c r="JNG34" s="157"/>
      <c r="JNH34" s="157"/>
      <c r="JNI34" s="157"/>
      <c r="JNJ34" s="157"/>
      <c r="JNK34" s="157"/>
      <c r="JNL34" s="157"/>
      <c r="JNM34" s="157"/>
      <c r="JNN34" s="157"/>
      <c r="JNO34" s="157"/>
      <c r="JNP34" s="157"/>
      <c r="JNQ34" s="157"/>
      <c r="JNR34" s="157"/>
      <c r="JNS34" s="157"/>
      <c r="JNT34" s="157"/>
      <c r="JNU34" s="157"/>
      <c r="JNV34" s="157"/>
      <c r="JNW34" s="157"/>
      <c r="JNX34" s="157"/>
      <c r="JNY34" s="157"/>
      <c r="JNZ34" s="157"/>
      <c r="JOA34" s="157"/>
      <c r="JOB34" s="157"/>
      <c r="JOC34" s="157"/>
      <c r="JOD34" s="157"/>
      <c r="JOE34" s="157"/>
      <c r="JOF34" s="157"/>
      <c r="JOG34" s="157"/>
      <c r="JOH34" s="157"/>
      <c r="JOI34" s="157"/>
      <c r="JOJ34" s="157"/>
      <c r="JOK34" s="157"/>
      <c r="JOL34" s="157"/>
      <c r="JOM34" s="157"/>
      <c r="JON34" s="157"/>
      <c r="JOO34" s="157"/>
      <c r="JOP34" s="157"/>
      <c r="JOQ34" s="157"/>
      <c r="JOR34" s="157"/>
      <c r="JOS34" s="157"/>
      <c r="JOT34" s="157"/>
      <c r="JOU34" s="157"/>
      <c r="JOV34" s="157"/>
      <c r="JOW34" s="157"/>
      <c r="JOX34" s="157"/>
      <c r="JOY34" s="157"/>
      <c r="JOZ34" s="157"/>
      <c r="JPA34" s="157"/>
      <c r="JPB34" s="157"/>
      <c r="JPC34" s="157"/>
      <c r="JPD34" s="157"/>
      <c r="JPE34" s="157"/>
      <c r="JPF34" s="157"/>
      <c r="JPG34" s="157"/>
      <c r="JPH34" s="157"/>
      <c r="JPI34" s="157"/>
      <c r="JPJ34" s="157"/>
      <c r="JPK34" s="157"/>
      <c r="JPL34" s="157"/>
      <c r="JPM34" s="157"/>
      <c r="JPN34" s="157"/>
      <c r="JPO34" s="157"/>
      <c r="JPP34" s="157"/>
      <c r="JPQ34" s="157"/>
      <c r="JPR34" s="157"/>
      <c r="JPS34" s="157"/>
      <c r="JPT34" s="157"/>
      <c r="JPU34" s="157"/>
      <c r="JPV34" s="157"/>
      <c r="JPW34" s="157"/>
      <c r="JPX34" s="157"/>
      <c r="JPY34" s="157"/>
      <c r="JPZ34" s="157"/>
      <c r="JQA34" s="157"/>
      <c r="JQB34" s="157"/>
      <c r="JQC34" s="157"/>
      <c r="JQD34" s="157"/>
      <c r="JQE34" s="157"/>
      <c r="JQF34" s="157"/>
      <c r="JQG34" s="157"/>
      <c r="JQH34" s="157"/>
      <c r="JQI34" s="157"/>
      <c r="JQJ34" s="157"/>
      <c r="JQK34" s="157"/>
      <c r="JQL34" s="157"/>
      <c r="JQM34" s="157"/>
      <c r="JQN34" s="157"/>
      <c r="JQO34" s="157"/>
      <c r="JQP34" s="157"/>
      <c r="JQQ34" s="157"/>
      <c r="JQR34" s="157"/>
      <c r="JQS34" s="157"/>
      <c r="JQT34" s="157"/>
      <c r="JQU34" s="157"/>
      <c r="JQV34" s="157"/>
      <c r="JQW34" s="157"/>
      <c r="JQX34" s="157"/>
      <c r="JQY34" s="157"/>
      <c r="JQZ34" s="157"/>
      <c r="JRA34" s="157"/>
      <c r="JRB34" s="157"/>
      <c r="JRC34" s="157"/>
      <c r="JRD34" s="157"/>
      <c r="JRE34" s="157"/>
      <c r="JRF34" s="157"/>
      <c r="JRG34" s="157"/>
      <c r="JRH34" s="157"/>
      <c r="JRI34" s="157"/>
      <c r="JRJ34" s="157"/>
      <c r="JRK34" s="157"/>
      <c r="JRL34" s="157"/>
      <c r="JRM34" s="157"/>
      <c r="JRN34" s="157"/>
      <c r="JRO34" s="157"/>
      <c r="JRP34" s="157"/>
      <c r="JRQ34" s="157"/>
      <c r="JRR34" s="157"/>
      <c r="JRS34" s="157"/>
      <c r="JRT34" s="157"/>
      <c r="JRU34" s="157"/>
      <c r="JRV34" s="157"/>
      <c r="JRW34" s="157"/>
      <c r="JRX34" s="157"/>
      <c r="JRY34" s="157"/>
      <c r="JRZ34" s="157"/>
      <c r="JSA34" s="157"/>
      <c r="JSB34" s="157"/>
      <c r="JSC34" s="157"/>
      <c r="JSD34" s="157"/>
      <c r="JSE34" s="157"/>
      <c r="JSF34" s="157"/>
      <c r="JSG34" s="157"/>
      <c r="JSH34" s="157"/>
      <c r="JSI34" s="157"/>
      <c r="JSJ34" s="157"/>
      <c r="JSK34" s="157"/>
      <c r="JSL34" s="157"/>
      <c r="JSM34" s="157"/>
      <c r="JSN34" s="157"/>
      <c r="JSO34" s="157"/>
      <c r="JSP34" s="157"/>
      <c r="JSQ34" s="157"/>
      <c r="JSR34" s="157"/>
      <c r="JSS34" s="157"/>
      <c r="JST34" s="157"/>
      <c r="JSU34" s="157"/>
      <c r="JSV34" s="157"/>
      <c r="JSW34" s="157"/>
      <c r="JSX34" s="157"/>
      <c r="JSY34" s="157"/>
      <c r="JSZ34" s="157"/>
      <c r="JTA34" s="157"/>
      <c r="JTB34" s="157"/>
      <c r="JTC34" s="157"/>
      <c r="JTD34" s="157"/>
      <c r="JTE34" s="157"/>
      <c r="JTF34" s="157"/>
      <c r="JTG34" s="157"/>
      <c r="JTH34" s="157"/>
      <c r="JTI34" s="157"/>
      <c r="JTJ34" s="157"/>
      <c r="JTK34" s="157"/>
      <c r="JTL34" s="157"/>
      <c r="JTM34" s="157"/>
      <c r="JTN34" s="157"/>
      <c r="JTO34" s="157"/>
      <c r="JTP34" s="157"/>
      <c r="JTQ34" s="157"/>
      <c r="JTR34" s="157"/>
      <c r="JTS34" s="157"/>
      <c r="JTT34" s="157"/>
      <c r="JTU34" s="157"/>
      <c r="JTV34" s="157"/>
      <c r="JTW34" s="157"/>
      <c r="JTX34" s="157"/>
      <c r="JTY34" s="157"/>
      <c r="JTZ34" s="157"/>
      <c r="JUA34" s="157"/>
      <c r="JUB34" s="157"/>
      <c r="JUC34" s="157"/>
      <c r="JUD34" s="157"/>
      <c r="JUE34" s="157"/>
      <c r="JUF34" s="157"/>
      <c r="JUG34" s="157"/>
      <c r="JUH34" s="157"/>
      <c r="JUI34" s="157"/>
      <c r="JUJ34" s="157"/>
      <c r="JUK34" s="157"/>
      <c r="JUL34" s="157"/>
      <c r="JUM34" s="157"/>
      <c r="JUN34" s="157"/>
      <c r="JUO34" s="157"/>
      <c r="JUP34" s="157"/>
      <c r="JUQ34" s="157"/>
      <c r="JUR34" s="157"/>
      <c r="JUS34" s="157"/>
      <c r="JUT34" s="157"/>
      <c r="JUU34" s="157"/>
      <c r="JUV34" s="157"/>
      <c r="JUW34" s="157"/>
      <c r="JUX34" s="157"/>
      <c r="JUY34" s="157"/>
      <c r="JUZ34" s="157"/>
      <c r="JVA34" s="157"/>
      <c r="JVB34" s="157"/>
      <c r="JVC34" s="157"/>
      <c r="JVD34" s="157"/>
      <c r="JVE34" s="157"/>
      <c r="JVF34" s="157"/>
      <c r="JVG34" s="157"/>
      <c r="JVH34" s="157"/>
      <c r="JVI34" s="157"/>
      <c r="JVJ34" s="157"/>
      <c r="JVK34" s="157"/>
      <c r="JVL34" s="157"/>
      <c r="JVM34" s="157"/>
      <c r="JVN34" s="157"/>
      <c r="JVO34" s="157"/>
      <c r="JVP34" s="157"/>
      <c r="JVQ34" s="157"/>
      <c r="JVR34" s="157"/>
      <c r="JVS34" s="157"/>
      <c r="JVT34" s="157"/>
      <c r="JVU34" s="157"/>
      <c r="JVV34" s="157"/>
      <c r="JVW34" s="157"/>
      <c r="JVX34" s="157"/>
      <c r="JVY34" s="157"/>
      <c r="JVZ34" s="157"/>
      <c r="JWA34" s="157"/>
      <c r="JWB34" s="157"/>
      <c r="JWC34" s="157"/>
      <c r="JWD34" s="157"/>
      <c r="JWE34" s="157"/>
      <c r="JWF34" s="157"/>
      <c r="JWG34" s="157"/>
      <c r="JWH34" s="157"/>
      <c r="JWI34" s="157"/>
      <c r="JWJ34" s="157"/>
      <c r="JWK34" s="157"/>
      <c r="JWL34" s="157"/>
      <c r="JWM34" s="157"/>
      <c r="JWN34" s="157"/>
      <c r="JWO34" s="157"/>
      <c r="JWP34" s="157"/>
      <c r="JWQ34" s="157"/>
      <c r="JWR34" s="157"/>
      <c r="JWS34" s="157"/>
      <c r="JWT34" s="157"/>
      <c r="JWU34" s="157"/>
      <c r="JWV34" s="157"/>
      <c r="JWW34" s="157"/>
      <c r="JWX34" s="157"/>
      <c r="JWY34" s="157"/>
      <c r="JWZ34" s="157"/>
      <c r="JXA34" s="157"/>
      <c r="JXB34" s="157"/>
      <c r="JXC34" s="157"/>
      <c r="JXD34" s="157"/>
      <c r="JXE34" s="157"/>
      <c r="JXF34" s="157"/>
      <c r="JXG34" s="157"/>
      <c r="JXH34" s="157"/>
      <c r="JXI34" s="157"/>
      <c r="JXJ34" s="157"/>
      <c r="JXK34" s="157"/>
      <c r="JXL34" s="157"/>
      <c r="JXM34" s="157"/>
      <c r="JXN34" s="157"/>
      <c r="JXO34" s="157"/>
      <c r="JXP34" s="157"/>
      <c r="JXQ34" s="157"/>
      <c r="JXR34" s="157"/>
      <c r="JXS34" s="157"/>
      <c r="JXT34" s="157"/>
      <c r="JXU34" s="157"/>
      <c r="JXV34" s="157"/>
      <c r="JXW34" s="157"/>
      <c r="JXX34" s="157"/>
      <c r="JXY34" s="157"/>
      <c r="JXZ34" s="157"/>
      <c r="JYA34" s="157"/>
      <c r="JYB34" s="157"/>
      <c r="JYC34" s="157"/>
      <c r="JYD34" s="157"/>
      <c r="JYE34" s="157"/>
      <c r="JYF34" s="157"/>
      <c r="JYG34" s="157"/>
      <c r="JYH34" s="157"/>
      <c r="JYI34" s="157"/>
      <c r="JYJ34" s="157"/>
      <c r="JYK34" s="157"/>
      <c r="JYL34" s="157"/>
      <c r="JYM34" s="157"/>
      <c r="JYN34" s="157"/>
      <c r="JYO34" s="157"/>
      <c r="JYP34" s="157"/>
      <c r="JYQ34" s="157"/>
      <c r="JYR34" s="157"/>
      <c r="JYS34" s="157"/>
      <c r="JYT34" s="157"/>
      <c r="JYU34" s="157"/>
      <c r="JYV34" s="157"/>
      <c r="JYW34" s="157"/>
      <c r="JYX34" s="157"/>
      <c r="JYY34" s="157"/>
      <c r="JYZ34" s="157"/>
      <c r="JZA34" s="157"/>
      <c r="JZB34" s="157"/>
      <c r="JZC34" s="157"/>
      <c r="JZD34" s="157"/>
      <c r="JZE34" s="157"/>
      <c r="JZF34" s="157"/>
      <c r="JZG34" s="157"/>
      <c r="JZH34" s="157"/>
      <c r="JZI34" s="157"/>
      <c r="JZJ34" s="157"/>
      <c r="JZK34" s="157"/>
      <c r="JZL34" s="157"/>
      <c r="JZM34" s="157"/>
      <c r="JZN34" s="157"/>
      <c r="JZO34" s="157"/>
      <c r="JZP34" s="157"/>
      <c r="JZQ34" s="157"/>
      <c r="JZR34" s="157"/>
      <c r="JZS34" s="157"/>
      <c r="JZT34" s="157"/>
      <c r="JZU34" s="157"/>
      <c r="JZV34" s="157"/>
      <c r="JZW34" s="157"/>
      <c r="JZX34" s="157"/>
      <c r="JZY34" s="157"/>
      <c r="JZZ34" s="157"/>
      <c r="KAA34" s="157"/>
      <c r="KAB34" s="157"/>
      <c r="KAC34" s="157"/>
      <c r="KAD34" s="157"/>
      <c r="KAE34" s="157"/>
      <c r="KAF34" s="157"/>
      <c r="KAG34" s="157"/>
      <c r="KAH34" s="157"/>
      <c r="KAI34" s="157"/>
      <c r="KAJ34" s="157"/>
      <c r="KAK34" s="157"/>
      <c r="KAL34" s="157"/>
      <c r="KAM34" s="157"/>
      <c r="KAN34" s="157"/>
      <c r="KAO34" s="157"/>
      <c r="KAP34" s="157"/>
      <c r="KAQ34" s="157"/>
      <c r="KAR34" s="157"/>
      <c r="KAS34" s="157"/>
      <c r="KAT34" s="157"/>
      <c r="KAU34" s="157"/>
      <c r="KAV34" s="157"/>
      <c r="KAW34" s="157"/>
      <c r="KAX34" s="157"/>
      <c r="KAY34" s="157"/>
      <c r="KAZ34" s="157"/>
      <c r="KBA34" s="157"/>
      <c r="KBB34" s="157"/>
      <c r="KBC34" s="157"/>
      <c r="KBD34" s="157"/>
      <c r="KBE34" s="157"/>
      <c r="KBF34" s="157"/>
      <c r="KBG34" s="157"/>
      <c r="KBH34" s="157"/>
      <c r="KBI34" s="157"/>
      <c r="KBJ34" s="157"/>
      <c r="KBK34" s="157"/>
      <c r="KBL34" s="157"/>
      <c r="KBM34" s="157"/>
      <c r="KBN34" s="157"/>
      <c r="KBO34" s="157"/>
      <c r="KBP34" s="157"/>
      <c r="KBQ34" s="157"/>
      <c r="KBR34" s="157"/>
      <c r="KBS34" s="157"/>
      <c r="KBT34" s="157"/>
      <c r="KBU34" s="157"/>
      <c r="KBV34" s="157"/>
      <c r="KBW34" s="157"/>
      <c r="KBX34" s="157"/>
      <c r="KBY34" s="157"/>
      <c r="KBZ34" s="157"/>
      <c r="KCA34" s="157"/>
      <c r="KCB34" s="157"/>
      <c r="KCC34" s="157"/>
      <c r="KCD34" s="157"/>
      <c r="KCE34" s="157"/>
      <c r="KCF34" s="157"/>
      <c r="KCG34" s="157"/>
      <c r="KCH34" s="157"/>
      <c r="KCI34" s="157"/>
      <c r="KCJ34" s="157"/>
      <c r="KCK34" s="157"/>
      <c r="KCL34" s="157"/>
      <c r="KCM34" s="157"/>
      <c r="KCN34" s="157"/>
      <c r="KCO34" s="157"/>
      <c r="KCP34" s="157"/>
      <c r="KCQ34" s="157"/>
      <c r="KCR34" s="157"/>
      <c r="KCS34" s="157"/>
      <c r="KCT34" s="157"/>
      <c r="KCU34" s="157"/>
      <c r="KCV34" s="157"/>
      <c r="KCW34" s="157"/>
      <c r="KCX34" s="157"/>
      <c r="KCY34" s="157"/>
      <c r="KCZ34" s="157"/>
      <c r="KDA34" s="157"/>
      <c r="KDB34" s="157"/>
      <c r="KDC34" s="157"/>
      <c r="KDD34" s="157"/>
      <c r="KDE34" s="157"/>
      <c r="KDF34" s="157"/>
      <c r="KDG34" s="157"/>
      <c r="KDH34" s="157"/>
      <c r="KDI34" s="157"/>
      <c r="KDJ34" s="157"/>
      <c r="KDK34" s="157"/>
      <c r="KDL34" s="157"/>
      <c r="KDM34" s="157"/>
      <c r="KDN34" s="157"/>
      <c r="KDO34" s="157"/>
      <c r="KDP34" s="157"/>
      <c r="KDQ34" s="157"/>
      <c r="KDR34" s="157"/>
      <c r="KDS34" s="157"/>
      <c r="KDT34" s="157"/>
      <c r="KDU34" s="157"/>
      <c r="KDV34" s="157"/>
      <c r="KDW34" s="157"/>
      <c r="KDX34" s="157"/>
      <c r="KDY34" s="157"/>
      <c r="KDZ34" s="157"/>
      <c r="KEA34" s="157"/>
      <c r="KEB34" s="157"/>
      <c r="KEC34" s="157"/>
      <c r="KED34" s="157"/>
      <c r="KEE34" s="157"/>
      <c r="KEF34" s="157"/>
      <c r="KEG34" s="157"/>
      <c r="KEH34" s="157"/>
      <c r="KEI34" s="157"/>
      <c r="KEJ34" s="157"/>
      <c r="KEK34" s="157"/>
      <c r="KEL34" s="157"/>
      <c r="KEM34" s="157"/>
      <c r="KEN34" s="157"/>
      <c r="KEO34" s="157"/>
      <c r="KEP34" s="157"/>
      <c r="KEQ34" s="157"/>
      <c r="KER34" s="157"/>
      <c r="KES34" s="157"/>
      <c r="KET34" s="157"/>
      <c r="KEU34" s="157"/>
      <c r="KEV34" s="157"/>
      <c r="KEW34" s="157"/>
      <c r="KEX34" s="157"/>
      <c r="KEY34" s="157"/>
      <c r="KEZ34" s="157"/>
      <c r="KFA34" s="157"/>
      <c r="KFB34" s="157"/>
      <c r="KFC34" s="157"/>
      <c r="KFD34" s="157"/>
      <c r="KFE34" s="157"/>
      <c r="KFF34" s="157"/>
      <c r="KFG34" s="157"/>
      <c r="KFH34" s="157"/>
      <c r="KFI34" s="157"/>
      <c r="KFJ34" s="157"/>
      <c r="KFK34" s="157"/>
      <c r="KFL34" s="157"/>
      <c r="KFM34" s="157"/>
      <c r="KFN34" s="157"/>
      <c r="KFO34" s="157"/>
      <c r="KFP34" s="157"/>
      <c r="KFQ34" s="157"/>
      <c r="KFR34" s="157"/>
      <c r="KFS34" s="157"/>
      <c r="KFT34" s="157"/>
      <c r="KFU34" s="157"/>
      <c r="KFV34" s="157"/>
      <c r="KFW34" s="157"/>
      <c r="KFX34" s="157"/>
      <c r="KFY34" s="157"/>
      <c r="KFZ34" s="157"/>
      <c r="KGA34" s="157"/>
      <c r="KGB34" s="157"/>
      <c r="KGC34" s="157"/>
      <c r="KGD34" s="157"/>
      <c r="KGE34" s="157"/>
      <c r="KGF34" s="157"/>
      <c r="KGG34" s="157"/>
      <c r="KGH34" s="157"/>
      <c r="KGI34" s="157"/>
      <c r="KGJ34" s="157"/>
      <c r="KGK34" s="157"/>
      <c r="KGL34" s="157"/>
      <c r="KGM34" s="157"/>
      <c r="KGN34" s="157"/>
      <c r="KGO34" s="157"/>
      <c r="KGP34" s="157"/>
      <c r="KGQ34" s="157"/>
      <c r="KGR34" s="157"/>
      <c r="KGS34" s="157"/>
      <c r="KGT34" s="157"/>
      <c r="KGU34" s="157"/>
      <c r="KGV34" s="157"/>
      <c r="KGW34" s="157"/>
      <c r="KGX34" s="157"/>
      <c r="KGY34" s="157"/>
      <c r="KGZ34" s="157"/>
      <c r="KHA34" s="157"/>
      <c r="KHB34" s="157"/>
      <c r="KHC34" s="157"/>
      <c r="KHD34" s="157"/>
      <c r="KHE34" s="157"/>
      <c r="KHF34" s="157"/>
      <c r="KHG34" s="157"/>
      <c r="KHH34" s="157"/>
      <c r="KHI34" s="157"/>
      <c r="KHJ34" s="157"/>
      <c r="KHK34" s="157"/>
      <c r="KHL34" s="157"/>
      <c r="KHM34" s="157"/>
      <c r="KHN34" s="157"/>
      <c r="KHO34" s="157"/>
      <c r="KHP34" s="157"/>
      <c r="KHQ34" s="157"/>
      <c r="KHR34" s="157"/>
      <c r="KHS34" s="157"/>
      <c r="KHT34" s="157"/>
      <c r="KHU34" s="157"/>
      <c r="KHV34" s="157"/>
      <c r="KHW34" s="157"/>
      <c r="KHX34" s="157"/>
      <c r="KHY34" s="157"/>
      <c r="KHZ34" s="157"/>
      <c r="KIA34" s="157"/>
      <c r="KIB34" s="157"/>
      <c r="KIC34" s="157"/>
      <c r="KID34" s="157"/>
      <c r="KIE34" s="157"/>
      <c r="KIF34" s="157"/>
      <c r="KIG34" s="157"/>
      <c r="KIH34" s="157"/>
      <c r="KII34" s="157"/>
      <c r="KIJ34" s="157"/>
      <c r="KIK34" s="157"/>
      <c r="KIL34" s="157"/>
      <c r="KIM34" s="157"/>
      <c r="KIN34" s="157"/>
      <c r="KIO34" s="157"/>
      <c r="KIP34" s="157"/>
      <c r="KIQ34" s="157"/>
      <c r="KIR34" s="157"/>
      <c r="KIS34" s="157"/>
      <c r="KIT34" s="157"/>
      <c r="KIU34" s="157"/>
      <c r="KIV34" s="157"/>
      <c r="KIW34" s="157"/>
      <c r="KIX34" s="157"/>
      <c r="KIY34" s="157"/>
      <c r="KIZ34" s="157"/>
      <c r="KJA34" s="157"/>
      <c r="KJB34" s="157"/>
      <c r="KJC34" s="157"/>
      <c r="KJD34" s="157"/>
      <c r="KJE34" s="157"/>
      <c r="KJF34" s="157"/>
      <c r="KJG34" s="157"/>
      <c r="KJH34" s="157"/>
      <c r="KJI34" s="157"/>
      <c r="KJJ34" s="157"/>
      <c r="KJK34" s="157"/>
      <c r="KJL34" s="157"/>
      <c r="KJM34" s="157"/>
      <c r="KJN34" s="157"/>
      <c r="KJO34" s="157"/>
      <c r="KJP34" s="157"/>
      <c r="KJQ34" s="157"/>
      <c r="KJR34" s="157"/>
      <c r="KJS34" s="157"/>
      <c r="KJT34" s="157"/>
      <c r="KJU34" s="157"/>
      <c r="KJV34" s="157"/>
      <c r="KJW34" s="157"/>
      <c r="KJX34" s="157"/>
      <c r="KJY34" s="157"/>
      <c r="KJZ34" s="157"/>
      <c r="KKA34" s="157"/>
      <c r="KKB34" s="157"/>
      <c r="KKC34" s="157"/>
      <c r="KKD34" s="157"/>
      <c r="KKE34" s="157"/>
      <c r="KKF34" s="157"/>
      <c r="KKG34" s="157"/>
      <c r="KKH34" s="157"/>
      <c r="KKI34" s="157"/>
      <c r="KKJ34" s="157"/>
      <c r="KKK34" s="157"/>
      <c r="KKL34" s="157"/>
      <c r="KKM34" s="157"/>
      <c r="KKN34" s="157"/>
      <c r="KKO34" s="157"/>
      <c r="KKP34" s="157"/>
      <c r="KKQ34" s="157"/>
      <c r="KKR34" s="157"/>
      <c r="KKS34" s="157"/>
      <c r="KKT34" s="157"/>
      <c r="KKU34" s="157"/>
      <c r="KKV34" s="157"/>
      <c r="KKW34" s="157"/>
      <c r="KKX34" s="157"/>
      <c r="KKY34" s="157"/>
      <c r="KKZ34" s="157"/>
      <c r="KLA34" s="157"/>
      <c r="KLB34" s="157"/>
      <c r="KLC34" s="157"/>
      <c r="KLD34" s="157"/>
      <c r="KLE34" s="157"/>
      <c r="KLF34" s="157"/>
      <c r="KLG34" s="157"/>
      <c r="KLH34" s="157"/>
      <c r="KLI34" s="157"/>
      <c r="KLJ34" s="157"/>
      <c r="KLK34" s="157"/>
      <c r="KLL34" s="157"/>
      <c r="KLM34" s="157"/>
      <c r="KLN34" s="157"/>
      <c r="KLO34" s="157"/>
      <c r="KLP34" s="157"/>
      <c r="KLQ34" s="157"/>
      <c r="KLR34" s="157"/>
      <c r="KLS34" s="157"/>
      <c r="KLT34" s="157"/>
      <c r="KLU34" s="157"/>
      <c r="KLV34" s="157"/>
      <c r="KLW34" s="157"/>
      <c r="KLX34" s="157"/>
      <c r="KLY34" s="157"/>
      <c r="KLZ34" s="157"/>
      <c r="KMA34" s="157"/>
      <c r="KMB34" s="157"/>
      <c r="KMC34" s="157"/>
      <c r="KMD34" s="157"/>
      <c r="KME34" s="157"/>
      <c r="KMF34" s="157"/>
      <c r="KMG34" s="157"/>
      <c r="KMH34" s="157"/>
      <c r="KMI34" s="157"/>
      <c r="KMJ34" s="157"/>
      <c r="KMK34" s="157"/>
      <c r="KML34" s="157"/>
      <c r="KMM34" s="157"/>
      <c r="KMN34" s="157"/>
      <c r="KMO34" s="157"/>
      <c r="KMP34" s="157"/>
      <c r="KMQ34" s="157"/>
      <c r="KMR34" s="157"/>
      <c r="KMS34" s="157"/>
      <c r="KMT34" s="157"/>
      <c r="KMU34" s="157"/>
      <c r="KMV34" s="157"/>
      <c r="KMW34" s="157"/>
      <c r="KMX34" s="157"/>
      <c r="KMY34" s="157"/>
      <c r="KMZ34" s="157"/>
      <c r="KNA34" s="157"/>
      <c r="KNB34" s="157"/>
      <c r="KNC34" s="157"/>
      <c r="KND34" s="157"/>
      <c r="KNE34" s="157"/>
      <c r="KNF34" s="157"/>
      <c r="KNG34" s="157"/>
      <c r="KNH34" s="157"/>
      <c r="KNI34" s="157"/>
      <c r="KNJ34" s="157"/>
      <c r="KNK34" s="157"/>
      <c r="KNL34" s="157"/>
      <c r="KNM34" s="157"/>
      <c r="KNN34" s="157"/>
      <c r="KNO34" s="157"/>
      <c r="KNP34" s="157"/>
      <c r="KNQ34" s="157"/>
      <c r="KNR34" s="157"/>
      <c r="KNS34" s="157"/>
      <c r="KNT34" s="157"/>
      <c r="KNU34" s="157"/>
      <c r="KNV34" s="157"/>
      <c r="KNW34" s="157"/>
      <c r="KNX34" s="157"/>
      <c r="KNY34" s="157"/>
      <c r="KNZ34" s="157"/>
      <c r="KOA34" s="157"/>
      <c r="KOB34" s="157"/>
      <c r="KOC34" s="157"/>
      <c r="KOD34" s="157"/>
      <c r="KOE34" s="157"/>
      <c r="KOF34" s="157"/>
      <c r="KOG34" s="157"/>
      <c r="KOH34" s="157"/>
      <c r="KOI34" s="157"/>
      <c r="KOJ34" s="157"/>
      <c r="KOK34" s="157"/>
      <c r="KOL34" s="157"/>
      <c r="KOM34" s="157"/>
      <c r="KON34" s="157"/>
      <c r="KOO34" s="157"/>
      <c r="KOP34" s="157"/>
      <c r="KOQ34" s="157"/>
      <c r="KOR34" s="157"/>
      <c r="KOS34" s="157"/>
      <c r="KOT34" s="157"/>
      <c r="KOU34" s="157"/>
      <c r="KOV34" s="157"/>
      <c r="KOW34" s="157"/>
      <c r="KOX34" s="157"/>
      <c r="KOY34" s="157"/>
      <c r="KOZ34" s="157"/>
      <c r="KPA34" s="157"/>
      <c r="KPB34" s="157"/>
      <c r="KPC34" s="157"/>
      <c r="KPD34" s="157"/>
      <c r="KPE34" s="157"/>
      <c r="KPF34" s="157"/>
      <c r="KPG34" s="157"/>
      <c r="KPH34" s="157"/>
      <c r="KPI34" s="157"/>
      <c r="KPJ34" s="157"/>
      <c r="KPK34" s="157"/>
      <c r="KPL34" s="157"/>
      <c r="KPM34" s="157"/>
      <c r="KPN34" s="157"/>
      <c r="KPO34" s="157"/>
      <c r="KPP34" s="157"/>
      <c r="KPQ34" s="157"/>
      <c r="KPR34" s="157"/>
      <c r="KPS34" s="157"/>
      <c r="KPT34" s="157"/>
      <c r="KPU34" s="157"/>
      <c r="KPV34" s="157"/>
      <c r="KPW34" s="157"/>
      <c r="KPX34" s="157"/>
      <c r="KPY34" s="157"/>
      <c r="KPZ34" s="157"/>
      <c r="KQA34" s="157"/>
      <c r="KQB34" s="157"/>
      <c r="KQC34" s="157"/>
      <c r="KQD34" s="157"/>
      <c r="KQE34" s="157"/>
      <c r="KQF34" s="157"/>
      <c r="KQG34" s="157"/>
      <c r="KQH34" s="157"/>
      <c r="KQI34" s="157"/>
      <c r="KQJ34" s="157"/>
      <c r="KQK34" s="157"/>
      <c r="KQL34" s="157"/>
      <c r="KQM34" s="157"/>
      <c r="KQN34" s="157"/>
      <c r="KQO34" s="157"/>
      <c r="KQP34" s="157"/>
      <c r="KQQ34" s="157"/>
      <c r="KQR34" s="157"/>
      <c r="KQS34" s="157"/>
      <c r="KQT34" s="157"/>
      <c r="KQU34" s="157"/>
      <c r="KQV34" s="157"/>
      <c r="KQW34" s="157"/>
      <c r="KQX34" s="157"/>
      <c r="KQY34" s="157"/>
      <c r="KQZ34" s="157"/>
      <c r="KRA34" s="157"/>
      <c r="KRB34" s="157"/>
      <c r="KRC34" s="157"/>
      <c r="KRD34" s="157"/>
      <c r="KRE34" s="157"/>
      <c r="KRF34" s="157"/>
      <c r="KRG34" s="157"/>
      <c r="KRH34" s="157"/>
      <c r="KRI34" s="157"/>
      <c r="KRJ34" s="157"/>
      <c r="KRK34" s="157"/>
      <c r="KRL34" s="157"/>
      <c r="KRM34" s="157"/>
      <c r="KRN34" s="157"/>
      <c r="KRO34" s="157"/>
      <c r="KRP34" s="157"/>
      <c r="KRQ34" s="157"/>
      <c r="KRR34" s="157"/>
      <c r="KRS34" s="157"/>
      <c r="KRT34" s="157"/>
      <c r="KRU34" s="157"/>
      <c r="KRV34" s="157"/>
      <c r="KRW34" s="157"/>
      <c r="KRX34" s="157"/>
      <c r="KRY34" s="157"/>
      <c r="KRZ34" s="157"/>
      <c r="KSA34" s="157"/>
      <c r="KSB34" s="157"/>
      <c r="KSC34" s="157"/>
      <c r="KSD34" s="157"/>
      <c r="KSE34" s="157"/>
      <c r="KSF34" s="157"/>
      <c r="KSG34" s="157"/>
      <c r="KSH34" s="157"/>
      <c r="KSI34" s="157"/>
      <c r="KSJ34" s="157"/>
      <c r="KSK34" s="157"/>
      <c r="KSL34" s="157"/>
      <c r="KSM34" s="157"/>
      <c r="KSN34" s="157"/>
      <c r="KSO34" s="157"/>
      <c r="KSP34" s="157"/>
      <c r="KSQ34" s="157"/>
      <c r="KSR34" s="157"/>
      <c r="KSS34" s="157"/>
      <c r="KST34" s="157"/>
      <c r="KSU34" s="157"/>
      <c r="KSV34" s="157"/>
      <c r="KSW34" s="157"/>
      <c r="KSX34" s="157"/>
      <c r="KSY34" s="157"/>
      <c r="KSZ34" s="157"/>
      <c r="KTA34" s="157"/>
      <c r="KTB34" s="157"/>
      <c r="KTC34" s="157"/>
      <c r="KTD34" s="157"/>
      <c r="KTE34" s="157"/>
      <c r="KTF34" s="157"/>
      <c r="KTG34" s="157"/>
      <c r="KTH34" s="157"/>
      <c r="KTI34" s="157"/>
      <c r="KTJ34" s="157"/>
      <c r="KTK34" s="157"/>
      <c r="KTL34" s="157"/>
      <c r="KTM34" s="157"/>
      <c r="KTN34" s="157"/>
      <c r="KTO34" s="157"/>
      <c r="KTP34" s="157"/>
      <c r="KTQ34" s="157"/>
      <c r="KTR34" s="157"/>
      <c r="KTS34" s="157"/>
      <c r="KTT34" s="157"/>
      <c r="KTU34" s="157"/>
      <c r="KTV34" s="157"/>
      <c r="KTW34" s="157"/>
      <c r="KTX34" s="157"/>
      <c r="KTY34" s="157"/>
      <c r="KTZ34" s="157"/>
      <c r="KUA34" s="157"/>
      <c r="KUB34" s="157"/>
      <c r="KUC34" s="157"/>
      <c r="KUD34" s="157"/>
      <c r="KUE34" s="157"/>
      <c r="KUF34" s="157"/>
      <c r="KUG34" s="157"/>
      <c r="KUH34" s="157"/>
      <c r="KUI34" s="157"/>
      <c r="KUJ34" s="157"/>
      <c r="KUK34" s="157"/>
      <c r="KUL34" s="157"/>
      <c r="KUM34" s="157"/>
      <c r="KUN34" s="157"/>
      <c r="KUO34" s="157"/>
      <c r="KUP34" s="157"/>
      <c r="KUQ34" s="157"/>
      <c r="KUR34" s="157"/>
      <c r="KUS34" s="157"/>
      <c r="KUT34" s="157"/>
      <c r="KUU34" s="157"/>
      <c r="KUV34" s="157"/>
      <c r="KUW34" s="157"/>
      <c r="KUX34" s="157"/>
      <c r="KUY34" s="157"/>
      <c r="KUZ34" s="157"/>
      <c r="KVA34" s="157"/>
      <c r="KVB34" s="157"/>
      <c r="KVC34" s="157"/>
      <c r="KVD34" s="157"/>
      <c r="KVE34" s="157"/>
      <c r="KVF34" s="157"/>
      <c r="KVG34" s="157"/>
      <c r="KVH34" s="157"/>
      <c r="KVI34" s="157"/>
      <c r="KVJ34" s="157"/>
      <c r="KVK34" s="157"/>
      <c r="KVL34" s="157"/>
      <c r="KVM34" s="157"/>
      <c r="KVN34" s="157"/>
      <c r="KVO34" s="157"/>
      <c r="KVP34" s="157"/>
      <c r="KVQ34" s="157"/>
      <c r="KVR34" s="157"/>
      <c r="KVS34" s="157"/>
      <c r="KVT34" s="157"/>
      <c r="KVU34" s="157"/>
      <c r="KVV34" s="157"/>
      <c r="KVW34" s="157"/>
      <c r="KVX34" s="157"/>
      <c r="KVY34" s="157"/>
      <c r="KVZ34" s="157"/>
      <c r="KWA34" s="157"/>
      <c r="KWB34" s="157"/>
      <c r="KWC34" s="157"/>
      <c r="KWD34" s="157"/>
      <c r="KWE34" s="157"/>
      <c r="KWF34" s="157"/>
      <c r="KWG34" s="157"/>
      <c r="KWH34" s="157"/>
      <c r="KWI34" s="157"/>
      <c r="KWJ34" s="157"/>
      <c r="KWK34" s="157"/>
      <c r="KWL34" s="157"/>
      <c r="KWM34" s="157"/>
      <c r="KWN34" s="157"/>
      <c r="KWO34" s="157"/>
      <c r="KWP34" s="157"/>
      <c r="KWQ34" s="157"/>
      <c r="KWR34" s="157"/>
      <c r="KWS34" s="157"/>
      <c r="KWT34" s="157"/>
      <c r="KWU34" s="157"/>
      <c r="KWV34" s="157"/>
      <c r="KWW34" s="157"/>
      <c r="KWX34" s="157"/>
      <c r="KWY34" s="157"/>
      <c r="KWZ34" s="157"/>
      <c r="KXA34" s="157"/>
      <c r="KXB34" s="157"/>
      <c r="KXC34" s="157"/>
      <c r="KXD34" s="157"/>
      <c r="KXE34" s="157"/>
      <c r="KXF34" s="157"/>
      <c r="KXG34" s="157"/>
      <c r="KXH34" s="157"/>
      <c r="KXI34" s="157"/>
      <c r="KXJ34" s="157"/>
      <c r="KXK34" s="157"/>
      <c r="KXL34" s="157"/>
      <c r="KXM34" s="157"/>
      <c r="KXN34" s="157"/>
      <c r="KXO34" s="157"/>
      <c r="KXP34" s="157"/>
      <c r="KXQ34" s="157"/>
      <c r="KXR34" s="157"/>
      <c r="KXS34" s="157"/>
      <c r="KXT34" s="157"/>
      <c r="KXU34" s="157"/>
      <c r="KXV34" s="157"/>
      <c r="KXW34" s="157"/>
      <c r="KXX34" s="157"/>
      <c r="KXY34" s="157"/>
      <c r="KXZ34" s="157"/>
      <c r="KYA34" s="157"/>
      <c r="KYB34" s="157"/>
      <c r="KYC34" s="157"/>
      <c r="KYD34" s="157"/>
      <c r="KYE34" s="157"/>
      <c r="KYF34" s="157"/>
      <c r="KYG34" s="157"/>
      <c r="KYH34" s="157"/>
      <c r="KYI34" s="157"/>
      <c r="KYJ34" s="157"/>
      <c r="KYK34" s="157"/>
      <c r="KYL34" s="157"/>
      <c r="KYM34" s="157"/>
      <c r="KYN34" s="157"/>
      <c r="KYO34" s="157"/>
      <c r="KYP34" s="157"/>
      <c r="KYQ34" s="157"/>
      <c r="KYR34" s="157"/>
      <c r="KYS34" s="157"/>
      <c r="KYT34" s="157"/>
      <c r="KYU34" s="157"/>
      <c r="KYV34" s="157"/>
      <c r="KYW34" s="157"/>
      <c r="KYX34" s="157"/>
      <c r="KYY34" s="157"/>
      <c r="KYZ34" s="157"/>
      <c r="KZA34" s="157"/>
      <c r="KZB34" s="157"/>
      <c r="KZC34" s="157"/>
      <c r="KZD34" s="157"/>
      <c r="KZE34" s="157"/>
      <c r="KZF34" s="157"/>
      <c r="KZG34" s="157"/>
      <c r="KZH34" s="157"/>
      <c r="KZI34" s="157"/>
      <c r="KZJ34" s="157"/>
      <c r="KZK34" s="157"/>
      <c r="KZL34" s="157"/>
      <c r="KZM34" s="157"/>
      <c r="KZN34" s="157"/>
      <c r="KZO34" s="157"/>
      <c r="KZP34" s="157"/>
      <c r="KZQ34" s="157"/>
      <c r="KZR34" s="157"/>
      <c r="KZS34" s="157"/>
      <c r="KZT34" s="157"/>
      <c r="KZU34" s="157"/>
      <c r="KZV34" s="157"/>
      <c r="KZW34" s="157"/>
      <c r="KZX34" s="157"/>
      <c r="KZY34" s="157"/>
      <c r="KZZ34" s="157"/>
      <c r="LAA34" s="157"/>
      <c r="LAB34" s="157"/>
      <c r="LAC34" s="157"/>
      <c r="LAD34" s="157"/>
      <c r="LAE34" s="157"/>
      <c r="LAF34" s="157"/>
      <c r="LAG34" s="157"/>
      <c r="LAH34" s="157"/>
      <c r="LAI34" s="157"/>
      <c r="LAJ34" s="157"/>
      <c r="LAK34" s="157"/>
      <c r="LAL34" s="157"/>
      <c r="LAM34" s="157"/>
      <c r="LAN34" s="157"/>
      <c r="LAO34" s="157"/>
      <c r="LAP34" s="157"/>
      <c r="LAQ34" s="157"/>
      <c r="LAR34" s="157"/>
      <c r="LAS34" s="157"/>
      <c r="LAT34" s="157"/>
      <c r="LAU34" s="157"/>
      <c r="LAV34" s="157"/>
      <c r="LAW34" s="157"/>
      <c r="LAX34" s="157"/>
      <c r="LAY34" s="157"/>
      <c r="LAZ34" s="157"/>
      <c r="LBA34" s="157"/>
      <c r="LBB34" s="157"/>
      <c r="LBC34" s="157"/>
      <c r="LBD34" s="157"/>
      <c r="LBE34" s="157"/>
      <c r="LBF34" s="157"/>
      <c r="LBG34" s="157"/>
      <c r="LBH34" s="157"/>
      <c r="LBI34" s="157"/>
      <c r="LBJ34" s="157"/>
      <c r="LBK34" s="157"/>
      <c r="LBL34" s="157"/>
      <c r="LBM34" s="157"/>
      <c r="LBN34" s="157"/>
      <c r="LBO34" s="157"/>
      <c r="LBP34" s="157"/>
      <c r="LBQ34" s="157"/>
      <c r="LBR34" s="157"/>
      <c r="LBS34" s="157"/>
      <c r="LBT34" s="157"/>
      <c r="LBU34" s="157"/>
      <c r="LBV34" s="157"/>
      <c r="LBW34" s="157"/>
      <c r="LBX34" s="157"/>
      <c r="LBY34" s="157"/>
      <c r="LBZ34" s="157"/>
      <c r="LCA34" s="157"/>
      <c r="LCB34" s="157"/>
      <c r="LCC34" s="157"/>
      <c r="LCD34" s="157"/>
      <c r="LCE34" s="157"/>
      <c r="LCF34" s="157"/>
      <c r="LCG34" s="157"/>
      <c r="LCH34" s="157"/>
      <c r="LCI34" s="157"/>
      <c r="LCJ34" s="157"/>
      <c r="LCK34" s="157"/>
      <c r="LCL34" s="157"/>
      <c r="LCM34" s="157"/>
      <c r="LCN34" s="157"/>
      <c r="LCO34" s="157"/>
      <c r="LCP34" s="157"/>
      <c r="LCQ34" s="157"/>
      <c r="LCR34" s="157"/>
      <c r="LCS34" s="157"/>
      <c r="LCT34" s="157"/>
      <c r="LCU34" s="157"/>
      <c r="LCV34" s="157"/>
      <c r="LCW34" s="157"/>
      <c r="LCX34" s="157"/>
      <c r="LCY34" s="157"/>
      <c r="LCZ34" s="157"/>
      <c r="LDA34" s="157"/>
      <c r="LDB34" s="157"/>
      <c r="LDC34" s="157"/>
      <c r="LDD34" s="157"/>
      <c r="LDE34" s="157"/>
      <c r="LDF34" s="157"/>
      <c r="LDG34" s="157"/>
      <c r="LDH34" s="157"/>
      <c r="LDI34" s="157"/>
      <c r="LDJ34" s="157"/>
      <c r="LDK34" s="157"/>
      <c r="LDL34" s="157"/>
      <c r="LDM34" s="157"/>
      <c r="LDN34" s="157"/>
      <c r="LDO34" s="157"/>
      <c r="LDP34" s="157"/>
      <c r="LDQ34" s="157"/>
      <c r="LDR34" s="157"/>
      <c r="LDS34" s="157"/>
      <c r="LDT34" s="157"/>
      <c r="LDU34" s="157"/>
      <c r="LDV34" s="157"/>
      <c r="LDW34" s="157"/>
      <c r="LDX34" s="157"/>
      <c r="LDY34" s="157"/>
      <c r="LDZ34" s="157"/>
      <c r="LEA34" s="157"/>
      <c r="LEB34" s="157"/>
      <c r="LEC34" s="157"/>
      <c r="LED34" s="157"/>
      <c r="LEE34" s="157"/>
      <c r="LEF34" s="157"/>
      <c r="LEG34" s="157"/>
      <c r="LEH34" s="157"/>
      <c r="LEI34" s="157"/>
      <c r="LEJ34" s="157"/>
      <c r="LEK34" s="157"/>
      <c r="LEL34" s="157"/>
      <c r="LEM34" s="157"/>
      <c r="LEN34" s="157"/>
      <c r="LEO34" s="157"/>
      <c r="LEP34" s="157"/>
      <c r="LEQ34" s="157"/>
      <c r="LER34" s="157"/>
      <c r="LES34" s="157"/>
      <c r="LET34" s="157"/>
      <c r="LEU34" s="157"/>
      <c r="LEV34" s="157"/>
      <c r="LEW34" s="157"/>
      <c r="LEX34" s="157"/>
      <c r="LEY34" s="157"/>
      <c r="LEZ34" s="157"/>
      <c r="LFA34" s="157"/>
      <c r="LFB34" s="157"/>
      <c r="LFC34" s="157"/>
      <c r="LFD34" s="157"/>
      <c r="LFE34" s="157"/>
      <c r="LFF34" s="157"/>
      <c r="LFG34" s="157"/>
      <c r="LFH34" s="157"/>
      <c r="LFI34" s="157"/>
      <c r="LFJ34" s="157"/>
      <c r="LFK34" s="157"/>
      <c r="LFL34" s="157"/>
      <c r="LFM34" s="157"/>
      <c r="LFN34" s="157"/>
      <c r="LFO34" s="157"/>
      <c r="LFP34" s="157"/>
      <c r="LFQ34" s="157"/>
      <c r="LFR34" s="157"/>
      <c r="LFS34" s="157"/>
      <c r="LFT34" s="157"/>
      <c r="LFU34" s="157"/>
      <c r="LFV34" s="157"/>
      <c r="LFW34" s="157"/>
      <c r="LFX34" s="157"/>
      <c r="LFY34" s="157"/>
      <c r="LFZ34" s="157"/>
      <c r="LGA34" s="157"/>
      <c r="LGB34" s="157"/>
      <c r="LGC34" s="157"/>
      <c r="LGD34" s="157"/>
      <c r="LGE34" s="157"/>
      <c r="LGF34" s="157"/>
      <c r="LGG34" s="157"/>
      <c r="LGH34" s="157"/>
      <c r="LGI34" s="157"/>
      <c r="LGJ34" s="157"/>
      <c r="LGK34" s="157"/>
      <c r="LGL34" s="157"/>
      <c r="LGM34" s="157"/>
      <c r="LGN34" s="157"/>
      <c r="LGO34" s="157"/>
      <c r="LGP34" s="157"/>
      <c r="LGQ34" s="157"/>
      <c r="LGR34" s="157"/>
      <c r="LGS34" s="157"/>
      <c r="LGT34" s="157"/>
      <c r="LGU34" s="157"/>
      <c r="LGV34" s="157"/>
      <c r="LGW34" s="157"/>
      <c r="LGX34" s="157"/>
      <c r="LGY34" s="157"/>
      <c r="LGZ34" s="157"/>
      <c r="LHA34" s="157"/>
      <c r="LHB34" s="157"/>
      <c r="LHC34" s="157"/>
      <c r="LHD34" s="157"/>
      <c r="LHE34" s="157"/>
      <c r="LHF34" s="157"/>
      <c r="LHG34" s="157"/>
      <c r="LHH34" s="157"/>
      <c r="LHI34" s="157"/>
      <c r="LHJ34" s="157"/>
      <c r="LHK34" s="157"/>
      <c r="LHL34" s="157"/>
      <c r="LHM34" s="157"/>
      <c r="LHN34" s="157"/>
      <c r="LHO34" s="157"/>
      <c r="LHP34" s="157"/>
      <c r="LHQ34" s="157"/>
      <c r="LHR34" s="157"/>
      <c r="LHS34" s="157"/>
      <c r="LHT34" s="157"/>
      <c r="LHU34" s="157"/>
      <c r="LHV34" s="157"/>
      <c r="LHW34" s="157"/>
      <c r="LHX34" s="157"/>
      <c r="LHY34" s="157"/>
      <c r="LHZ34" s="157"/>
      <c r="LIA34" s="157"/>
      <c r="LIB34" s="157"/>
      <c r="LIC34" s="157"/>
      <c r="LID34" s="157"/>
      <c r="LIE34" s="157"/>
      <c r="LIF34" s="157"/>
      <c r="LIG34" s="157"/>
      <c r="LIH34" s="157"/>
      <c r="LII34" s="157"/>
      <c r="LIJ34" s="157"/>
      <c r="LIK34" s="157"/>
      <c r="LIL34" s="157"/>
      <c r="LIM34" s="157"/>
      <c r="LIN34" s="157"/>
      <c r="LIO34" s="157"/>
      <c r="LIP34" s="157"/>
      <c r="LIQ34" s="157"/>
      <c r="LIR34" s="157"/>
      <c r="LIS34" s="157"/>
      <c r="LIT34" s="157"/>
      <c r="LIU34" s="157"/>
      <c r="LIV34" s="157"/>
      <c r="LIW34" s="157"/>
      <c r="LIX34" s="157"/>
      <c r="LIY34" s="157"/>
      <c r="LIZ34" s="157"/>
      <c r="LJA34" s="157"/>
      <c r="LJB34" s="157"/>
      <c r="LJC34" s="157"/>
      <c r="LJD34" s="157"/>
      <c r="LJE34" s="157"/>
      <c r="LJF34" s="157"/>
      <c r="LJG34" s="157"/>
      <c r="LJH34" s="157"/>
      <c r="LJI34" s="157"/>
      <c r="LJJ34" s="157"/>
      <c r="LJK34" s="157"/>
      <c r="LJL34" s="157"/>
      <c r="LJM34" s="157"/>
      <c r="LJN34" s="157"/>
      <c r="LJO34" s="157"/>
      <c r="LJP34" s="157"/>
      <c r="LJQ34" s="157"/>
      <c r="LJR34" s="157"/>
      <c r="LJS34" s="157"/>
      <c r="LJT34" s="157"/>
      <c r="LJU34" s="157"/>
      <c r="LJV34" s="157"/>
      <c r="LJW34" s="157"/>
      <c r="LJX34" s="157"/>
      <c r="LJY34" s="157"/>
      <c r="LJZ34" s="157"/>
      <c r="LKA34" s="157"/>
      <c r="LKB34" s="157"/>
      <c r="LKC34" s="157"/>
      <c r="LKD34" s="157"/>
      <c r="LKE34" s="157"/>
      <c r="LKF34" s="157"/>
      <c r="LKG34" s="157"/>
      <c r="LKH34" s="157"/>
      <c r="LKI34" s="157"/>
      <c r="LKJ34" s="157"/>
      <c r="LKK34" s="157"/>
      <c r="LKL34" s="157"/>
      <c r="LKM34" s="157"/>
      <c r="LKN34" s="157"/>
      <c r="LKO34" s="157"/>
      <c r="LKP34" s="157"/>
      <c r="LKQ34" s="157"/>
      <c r="LKR34" s="157"/>
      <c r="LKS34" s="157"/>
      <c r="LKT34" s="157"/>
      <c r="LKU34" s="157"/>
      <c r="LKV34" s="157"/>
      <c r="LKW34" s="157"/>
      <c r="LKX34" s="157"/>
      <c r="LKY34" s="157"/>
      <c r="LKZ34" s="157"/>
      <c r="LLA34" s="157"/>
      <c r="LLB34" s="157"/>
      <c r="LLC34" s="157"/>
      <c r="LLD34" s="157"/>
      <c r="LLE34" s="157"/>
      <c r="LLF34" s="157"/>
      <c r="LLG34" s="157"/>
      <c r="LLH34" s="157"/>
      <c r="LLI34" s="157"/>
      <c r="LLJ34" s="157"/>
      <c r="LLK34" s="157"/>
      <c r="LLL34" s="157"/>
      <c r="LLM34" s="157"/>
      <c r="LLN34" s="157"/>
      <c r="LLO34" s="157"/>
      <c r="LLP34" s="157"/>
      <c r="LLQ34" s="157"/>
      <c r="LLR34" s="157"/>
      <c r="LLS34" s="157"/>
      <c r="LLT34" s="157"/>
      <c r="LLU34" s="157"/>
      <c r="LLV34" s="157"/>
      <c r="LLW34" s="157"/>
      <c r="LLX34" s="157"/>
      <c r="LLY34" s="157"/>
      <c r="LLZ34" s="157"/>
      <c r="LMA34" s="157"/>
      <c r="LMB34" s="157"/>
      <c r="LMC34" s="157"/>
      <c r="LMD34" s="157"/>
      <c r="LME34" s="157"/>
      <c r="LMF34" s="157"/>
      <c r="LMG34" s="157"/>
      <c r="LMH34" s="157"/>
      <c r="LMI34" s="157"/>
      <c r="LMJ34" s="157"/>
      <c r="LMK34" s="157"/>
      <c r="LML34" s="157"/>
      <c r="LMM34" s="157"/>
      <c r="LMN34" s="157"/>
      <c r="LMO34" s="157"/>
      <c r="LMP34" s="157"/>
      <c r="LMQ34" s="157"/>
      <c r="LMR34" s="157"/>
      <c r="LMS34" s="157"/>
      <c r="LMT34" s="157"/>
      <c r="LMU34" s="157"/>
      <c r="LMV34" s="157"/>
      <c r="LMW34" s="157"/>
      <c r="LMX34" s="157"/>
      <c r="LMY34" s="157"/>
      <c r="LMZ34" s="157"/>
      <c r="LNA34" s="157"/>
      <c r="LNB34" s="157"/>
      <c r="LNC34" s="157"/>
      <c r="LND34" s="157"/>
      <c r="LNE34" s="157"/>
      <c r="LNF34" s="157"/>
      <c r="LNG34" s="157"/>
      <c r="LNH34" s="157"/>
      <c r="LNI34" s="157"/>
      <c r="LNJ34" s="157"/>
      <c r="LNK34" s="157"/>
      <c r="LNL34" s="157"/>
      <c r="LNM34" s="157"/>
      <c r="LNN34" s="157"/>
      <c r="LNO34" s="157"/>
      <c r="LNP34" s="157"/>
      <c r="LNQ34" s="157"/>
      <c r="LNR34" s="157"/>
      <c r="LNS34" s="157"/>
      <c r="LNT34" s="157"/>
      <c r="LNU34" s="157"/>
      <c r="LNV34" s="157"/>
      <c r="LNW34" s="157"/>
      <c r="LNX34" s="157"/>
      <c r="LNY34" s="157"/>
      <c r="LNZ34" s="157"/>
      <c r="LOA34" s="157"/>
      <c r="LOB34" s="157"/>
      <c r="LOC34" s="157"/>
      <c r="LOD34" s="157"/>
      <c r="LOE34" s="157"/>
      <c r="LOF34" s="157"/>
      <c r="LOG34" s="157"/>
      <c r="LOH34" s="157"/>
      <c r="LOI34" s="157"/>
      <c r="LOJ34" s="157"/>
      <c r="LOK34" s="157"/>
      <c r="LOL34" s="157"/>
      <c r="LOM34" s="157"/>
      <c r="LON34" s="157"/>
      <c r="LOO34" s="157"/>
      <c r="LOP34" s="157"/>
      <c r="LOQ34" s="157"/>
      <c r="LOR34" s="157"/>
      <c r="LOS34" s="157"/>
      <c r="LOT34" s="157"/>
      <c r="LOU34" s="157"/>
      <c r="LOV34" s="157"/>
      <c r="LOW34" s="157"/>
      <c r="LOX34" s="157"/>
      <c r="LOY34" s="157"/>
      <c r="LOZ34" s="157"/>
      <c r="LPA34" s="157"/>
      <c r="LPB34" s="157"/>
      <c r="LPC34" s="157"/>
      <c r="LPD34" s="157"/>
      <c r="LPE34" s="157"/>
      <c r="LPF34" s="157"/>
      <c r="LPG34" s="157"/>
      <c r="LPH34" s="157"/>
      <c r="LPI34" s="157"/>
      <c r="LPJ34" s="157"/>
      <c r="LPK34" s="157"/>
      <c r="LPL34" s="157"/>
      <c r="LPM34" s="157"/>
      <c r="LPN34" s="157"/>
      <c r="LPO34" s="157"/>
      <c r="LPP34" s="157"/>
      <c r="LPQ34" s="157"/>
      <c r="LPR34" s="157"/>
      <c r="LPS34" s="157"/>
      <c r="LPT34" s="157"/>
      <c r="LPU34" s="157"/>
      <c r="LPV34" s="157"/>
      <c r="LPW34" s="157"/>
      <c r="LPX34" s="157"/>
      <c r="LPY34" s="157"/>
      <c r="LPZ34" s="157"/>
      <c r="LQA34" s="157"/>
      <c r="LQB34" s="157"/>
      <c r="LQC34" s="157"/>
      <c r="LQD34" s="157"/>
      <c r="LQE34" s="157"/>
      <c r="LQF34" s="157"/>
      <c r="LQG34" s="157"/>
      <c r="LQH34" s="157"/>
      <c r="LQI34" s="157"/>
      <c r="LQJ34" s="157"/>
      <c r="LQK34" s="157"/>
      <c r="LQL34" s="157"/>
      <c r="LQM34" s="157"/>
      <c r="LQN34" s="157"/>
      <c r="LQO34" s="157"/>
      <c r="LQP34" s="157"/>
      <c r="LQQ34" s="157"/>
      <c r="LQR34" s="157"/>
      <c r="LQS34" s="157"/>
      <c r="LQT34" s="157"/>
      <c r="LQU34" s="157"/>
      <c r="LQV34" s="157"/>
      <c r="LQW34" s="157"/>
      <c r="LQX34" s="157"/>
      <c r="LQY34" s="157"/>
      <c r="LQZ34" s="157"/>
      <c r="LRA34" s="157"/>
      <c r="LRB34" s="157"/>
      <c r="LRC34" s="157"/>
      <c r="LRD34" s="157"/>
      <c r="LRE34" s="157"/>
      <c r="LRF34" s="157"/>
      <c r="LRG34" s="157"/>
      <c r="LRH34" s="157"/>
      <c r="LRI34" s="157"/>
      <c r="LRJ34" s="157"/>
      <c r="LRK34" s="157"/>
      <c r="LRL34" s="157"/>
      <c r="LRM34" s="157"/>
      <c r="LRN34" s="157"/>
      <c r="LRO34" s="157"/>
      <c r="LRP34" s="157"/>
      <c r="LRQ34" s="157"/>
      <c r="LRR34" s="157"/>
      <c r="LRS34" s="157"/>
      <c r="LRT34" s="157"/>
      <c r="LRU34" s="157"/>
      <c r="LRV34" s="157"/>
      <c r="LRW34" s="157"/>
      <c r="LRX34" s="157"/>
      <c r="LRY34" s="157"/>
      <c r="LRZ34" s="157"/>
      <c r="LSA34" s="157"/>
      <c r="LSB34" s="157"/>
      <c r="LSC34" s="157"/>
      <c r="LSD34" s="157"/>
      <c r="LSE34" s="157"/>
      <c r="LSF34" s="157"/>
      <c r="LSG34" s="157"/>
      <c r="LSH34" s="157"/>
      <c r="LSI34" s="157"/>
      <c r="LSJ34" s="157"/>
      <c r="LSK34" s="157"/>
      <c r="LSL34" s="157"/>
      <c r="LSM34" s="157"/>
      <c r="LSN34" s="157"/>
      <c r="LSO34" s="157"/>
      <c r="LSP34" s="157"/>
      <c r="LSQ34" s="157"/>
      <c r="LSR34" s="157"/>
      <c r="LSS34" s="157"/>
      <c r="LST34" s="157"/>
      <c r="LSU34" s="157"/>
      <c r="LSV34" s="157"/>
      <c r="LSW34" s="157"/>
      <c r="LSX34" s="157"/>
      <c r="LSY34" s="157"/>
      <c r="LSZ34" s="157"/>
      <c r="LTA34" s="157"/>
      <c r="LTB34" s="157"/>
      <c r="LTC34" s="157"/>
      <c r="LTD34" s="157"/>
      <c r="LTE34" s="157"/>
      <c r="LTF34" s="157"/>
      <c r="LTG34" s="157"/>
      <c r="LTH34" s="157"/>
      <c r="LTI34" s="157"/>
      <c r="LTJ34" s="157"/>
      <c r="LTK34" s="157"/>
      <c r="LTL34" s="157"/>
      <c r="LTM34" s="157"/>
      <c r="LTN34" s="157"/>
      <c r="LTO34" s="157"/>
      <c r="LTP34" s="157"/>
      <c r="LTQ34" s="157"/>
      <c r="LTR34" s="157"/>
      <c r="LTS34" s="157"/>
      <c r="LTT34" s="157"/>
      <c r="LTU34" s="157"/>
      <c r="LTV34" s="157"/>
      <c r="LTW34" s="157"/>
      <c r="LTX34" s="157"/>
      <c r="LTY34" s="157"/>
      <c r="LTZ34" s="157"/>
      <c r="LUA34" s="157"/>
      <c r="LUB34" s="157"/>
      <c r="LUC34" s="157"/>
      <c r="LUD34" s="157"/>
      <c r="LUE34" s="157"/>
      <c r="LUF34" s="157"/>
      <c r="LUG34" s="157"/>
      <c r="LUH34" s="157"/>
      <c r="LUI34" s="157"/>
      <c r="LUJ34" s="157"/>
      <c r="LUK34" s="157"/>
      <c r="LUL34" s="157"/>
      <c r="LUM34" s="157"/>
      <c r="LUN34" s="157"/>
      <c r="LUO34" s="157"/>
      <c r="LUP34" s="157"/>
      <c r="LUQ34" s="157"/>
      <c r="LUR34" s="157"/>
      <c r="LUS34" s="157"/>
      <c r="LUT34" s="157"/>
      <c r="LUU34" s="157"/>
      <c r="LUV34" s="157"/>
      <c r="LUW34" s="157"/>
      <c r="LUX34" s="157"/>
      <c r="LUY34" s="157"/>
      <c r="LUZ34" s="157"/>
      <c r="LVA34" s="157"/>
      <c r="LVB34" s="157"/>
      <c r="LVC34" s="157"/>
      <c r="LVD34" s="157"/>
      <c r="LVE34" s="157"/>
      <c r="LVF34" s="157"/>
      <c r="LVG34" s="157"/>
      <c r="LVH34" s="157"/>
      <c r="LVI34" s="157"/>
      <c r="LVJ34" s="157"/>
      <c r="LVK34" s="157"/>
      <c r="LVL34" s="157"/>
      <c r="LVM34" s="157"/>
      <c r="LVN34" s="157"/>
      <c r="LVO34" s="157"/>
      <c r="LVP34" s="157"/>
      <c r="LVQ34" s="157"/>
      <c r="LVR34" s="157"/>
      <c r="LVS34" s="157"/>
      <c r="LVT34" s="157"/>
      <c r="LVU34" s="157"/>
      <c r="LVV34" s="157"/>
      <c r="LVW34" s="157"/>
      <c r="LVX34" s="157"/>
      <c r="LVY34" s="157"/>
      <c r="LVZ34" s="157"/>
      <c r="LWA34" s="157"/>
      <c r="LWB34" s="157"/>
      <c r="LWC34" s="157"/>
      <c r="LWD34" s="157"/>
      <c r="LWE34" s="157"/>
      <c r="LWF34" s="157"/>
      <c r="LWG34" s="157"/>
      <c r="LWH34" s="157"/>
      <c r="LWI34" s="157"/>
      <c r="LWJ34" s="157"/>
      <c r="LWK34" s="157"/>
      <c r="LWL34" s="157"/>
      <c r="LWM34" s="157"/>
      <c r="LWN34" s="157"/>
      <c r="LWO34" s="157"/>
      <c r="LWP34" s="157"/>
      <c r="LWQ34" s="157"/>
      <c r="LWR34" s="157"/>
      <c r="LWS34" s="157"/>
      <c r="LWT34" s="157"/>
      <c r="LWU34" s="157"/>
      <c r="LWV34" s="157"/>
      <c r="LWW34" s="157"/>
      <c r="LWX34" s="157"/>
      <c r="LWY34" s="157"/>
      <c r="LWZ34" s="157"/>
      <c r="LXA34" s="157"/>
      <c r="LXB34" s="157"/>
      <c r="LXC34" s="157"/>
      <c r="LXD34" s="157"/>
      <c r="LXE34" s="157"/>
      <c r="LXF34" s="157"/>
      <c r="LXG34" s="157"/>
      <c r="LXH34" s="157"/>
      <c r="LXI34" s="157"/>
      <c r="LXJ34" s="157"/>
      <c r="LXK34" s="157"/>
      <c r="LXL34" s="157"/>
      <c r="LXM34" s="157"/>
      <c r="LXN34" s="157"/>
      <c r="LXO34" s="157"/>
      <c r="LXP34" s="157"/>
      <c r="LXQ34" s="157"/>
      <c r="LXR34" s="157"/>
      <c r="LXS34" s="157"/>
      <c r="LXT34" s="157"/>
      <c r="LXU34" s="157"/>
      <c r="LXV34" s="157"/>
      <c r="LXW34" s="157"/>
      <c r="LXX34" s="157"/>
      <c r="LXY34" s="157"/>
      <c r="LXZ34" s="157"/>
      <c r="LYA34" s="157"/>
      <c r="LYB34" s="157"/>
      <c r="LYC34" s="157"/>
      <c r="LYD34" s="157"/>
      <c r="LYE34" s="157"/>
      <c r="LYF34" s="157"/>
      <c r="LYG34" s="157"/>
      <c r="LYH34" s="157"/>
      <c r="LYI34" s="157"/>
      <c r="LYJ34" s="157"/>
      <c r="LYK34" s="157"/>
      <c r="LYL34" s="157"/>
      <c r="LYM34" s="157"/>
      <c r="LYN34" s="157"/>
      <c r="LYO34" s="157"/>
      <c r="LYP34" s="157"/>
      <c r="LYQ34" s="157"/>
      <c r="LYR34" s="157"/>
      <c r="LYS34" s="157"/>
      <c r="LYT34" s="157"/>
      <c r="LYU34" s="157"/>
      <c r="LYV34" s="157"/>
      <c r="LYW34" s="157"/>
      <c r="LYX34" s="157"/>
      <c r="LYY34" s="157"/>
      <c r="LYZ34" s="157"/>
      <c r="LZA34" s="157"/>
      <c r="LZB34" s="157"/>
      <c r="LZC34" s="157"/>
      <c r="LZD34" s="157"/>
      <c r="LZE34" s="157"/>
      <c r="LZF34" s="157"/>
      <c r="LZG34" s="157"/>
      <c r="LZH34" s="157"/>
      <c r="LZI34" s="157"/>
      <c r="LZJ34" s="157"/>
      <c r="LZK34" s="157"/>
      <c r="LZL34" s="157"/>
      <c r="LZM34" s="157"/>
      <c r="LZN34" s="157"/>
      <c r="LZO34" s="157"/>
      <c r="LZP34" s="157"/>
      <c r="LZQ34" s="157"/>
      <c r="LZR34" s="157"/>
      <c r="LZS34" s="157"/>
      <c r="LZT34" s="157"/>
      <c r="LZU34" s="157"/>
      <c r="LZV34" s="157"/>
      <c r="LZW34" s="157"/>
      <c r="LZX34" s="157"/>
      <c r="LZY34" s="157"/>
      <c r="LZZ34" s="157"/>
      <c r="MAA34" s="157"/>
      <c r="MAB34" s="157"/>
      <c r="MAC34" s="157"/>
      <c r="MAD34" s="157"/>
      <c r="MAE34" s="157"/>
      <c r="MAF34" s="157"/>
      <c r="MAG34" s="157"/>
      <c r="MAH34" s="157"/>
      <c r="MAI34" s="157"/>
      <c r="MAJ34" s="157"/>
      <c r="MAK34" s="157"/>
      <c r="MAL34" s="157"/>
      <c r="MAM34" s="157"/>
      <c r="MAN34" s="157"/>
      <c r="MAO34" s="157"/>
      <c r="MAP34" s="157"/>
      <c r="MAQ34" s="157"/>
      <c r="MAR34" s="157"/>
      <c r="MAS34" s="157"/>
      <c r="MAT34" s="157"/>
      <c r="MAU34" s="157"/>
      <c r="MAV34" s="157"/>
      <c r="MAW34" s="157"/>
      <c r="MAX34" s="157"/>
      <c r="MAY34" s="157"/>
      <c r="MAZ34" s="157"/>
      <c r="MBA34" s="157"/>
      <c r="MBB34" s="157"/>
      <c r="MBC34" s="157"/>
      <c r="MBD34" s="157"/>
      <c r="MBE34" s="157"/>
      <c r="MBF34" s="157"/>
      <c r="MBG34" s="157"/>
      <c r="MBH34" s="157"/>
      <c r="MBI34" s="157"/>
      <c r="MBJ34" s="157"/>
      <c r="MBK34" s="157"/>
      <c r="MBL34" s="157"/>
      <c r="MBM34" s="157"/>
      <c r="MBN34" s="157"/>
      <c r="MBO34" s="157"/>
      <c r="MBP34" s="157"/>
      <c r="MBQ34" s="157"/>
      <c r="MBR34" s="157"/>
      <c r="MBS34" s="157"/>
      <c r="MBT34" s="157"/>
      <c r="MBU34" s="157"/>
      <c r="MBV34" s="157"/>
      <c r="MBW34" s="157"/>
      <c r="MBX34" s="157"/>
      <c r="MBY34" s="157"/>
      <c r="MBZ34" s="157"/>
      <c r="MCA34" s="157"/>
      <c r="MCB34" s="157"/>
      <c r="MCC34" s="157"/>
      <c r="MCD34" s="157"/>
      <c r="MCE34" s="157"/>
      <c r="MCF34" s="157"/>
      <c r="MCG34" s="157"/>
      <c r="MCH34" s="157"/>
      <c r="MCI34" s="157"/>
      <c r="MCJ34" s="157"/>
      <c r="MCK34" s="157"/>
      <c r="MCL34" s="157"/>
      <c r="MCM34" s="157"/>
      <c r="MCN34" s="157"/>
      <c r="MCO34" s="157"/>
      <c r="MCP34" s="157"/>
      <c r="MCQ34" s="157"/>
      <c r="MCR34" s="157"/>
      <c r="MCS34" s="157"/>
      <c r="MCT34" s="157"/>
      <c r="MCU34" s="157"/>
      <c r="MCV34" s="157"/>
      <c r="MCW34" s="157"/>
      <c r="MCX34" s="157"/>
      <c r="MCY34" s="157"/>
      <c r="MCZ34" s="157"/>
      <c r="MDA34" s="157"/>
      <c r="MDB34" s="157"/>
      <c r="MDC34" s="157"/>
      <c r="MDD34" s="157"/>
      <c r="MDE34" s="157"/>
      <c r="MDF34" s="157"/>
      <c r="MDG34" s="157"/>
      <c r="MDH34" s="157"/>
      <c r="MDI34" s="157"/>
      <c r="MDJ34" s="157"/>
      <c r="MDK34" s="157"/>
      <c r="MDL34" s="157"/>
      <c r="MDM34" s="157"/>
      <c r="MDN34" s="157"/>
      <c r="MDO34" s="157"/>
      <c r="MDP34" s="157"/>
      <c r="MDQ34" s="157"/>
      <c r="MDR34" s="157"/>
      <c r="MDS34" s="157"/>
      <c r="MDT34" s="157"/>
      <c r="MDU34" s="157"/>
      <c r="MDV34" s="157"/>
      <c r="MDW34" s="157"/>
      <c r="MDX34" s="157"/>
      <c r="MDY34" s="157"/>
      <c r="MDZ34" s="157"/>
      <c r="MEA34" s="157"/>
      <c r="MEB34" s="157"/>
      <c r="MEC34" s="157"/>
      <c r="MED34" s="157"/>
      <c r="MEE34" s="157"/>
      <c r="MEF34" s="157"/>
      <c r="MEG34" s="157"/>
      <c r="MEH34" s="157"/>
      <c r="MEI34" s="157"/>
      <c r="MEJ34" s="157"/>
      <c r="MEK34" s="157"/>
      <c r="MEL34" s="157"/>
      <c r="MEM34" s="157"/>
      <c r="MEN34" s="157"/>
      <c r="MEO34" s="157"/>
      <c r="MEP34" s="157"/>
      <c r="MEQ34" s="157"/>
      <c r="MER34" s="157"/>
      <c r="MES34" s="157"/>
      <c r="MET34" s="157"/>
      <c r="MEU34" s="157"/>
      <c r="MEV34" s="157"/>
      <c r="MEW34" s="157"/>
      <c r="MEX34" s="157"/>
      <c r="MEY34" s="157"/>
      <c r="MEZ34" s="157"/>
      <c r="MFA34" s="157"/>
      <c r="MFB34" s="157"/>
      <c r="MFC34" s="157"/>
      <c r="MFD34" s="157"/>
      <c r="MFE34" s="157"/>
      <c r="MFF34" s="157"/>
      <c r="MFG34" s="157"/>
      <c r="MFH34" s="157"/>
      <c r="MFI34" s="157"/>
      <c r="MFJ34" s="157"/>
      <c r="MFK34" s="157"/>
      <c r="MFL34" s="157"/>
      <c r="MFM34" s="157"/>
      <c r="MFN34" s="157"/>
      <c r="MFO34" s="157"/>
      <c r="MFP34" s="157"/>
      <c r="MFQ34" s="157"/>
      <c r="MFR34" s="157"/>
      <c r="MFS34" s="157"/>
      <c r="MFT34" s="157"/>
      <c r="MFU34" s="157"/>
      <c r="MFV34" s="157"/>
      <c r="MFW34" s="157"/>
      <c r="MFX34" s="157"/>
      <c r="MFY34" s="157"/>
      <c r="MFZ34" s="157"/>
      <c r="MGA34" s="157"/>
      <c r="MGB34" s="157"/>
      <c r="MGC34" s="157"/>
      <c r="MGD34" s="157"/>
      <c r="MGE34" s="157"/>
      <c r="MGF34" s="157"/>
      <c r="MGG34" s="157"/>
      <c r="MGH34" s="157"/>
      <c r="MGI34" s="157"/>
      <c r="MGJ34" s="157"/>
      <c r="MGK34" s="157"/>
      <c r="MGL34" s="157"/>
      <c r="MGM34" s="157"/>
      <c r="MGN34" s="157"/>
      <c r="MGO34" s="157"/>
      <c r="MGP34" s="157"/>
      <c r="MGQ34" s="157"/>
      <c r="MGR34" s="157"/>
      <c r="MGS34" s="157"/>
      <c r="MGT34" s="157"/>
      <c r="MGU34" s="157"/>
      <c r="MGV34" s="157"/>
      <c r="MGW34" s="157"/>
      <c r="MGX34" s="157"/>
      <c r="MGY34" s="157"/>
      <c r="MGZ34" s="157"/>
      <c r="MHA34" s="157"/>
      <c r="MHB34" s="157"/>
      <c r="MHC34" s="157"/>
      <c r="MHD34" s="157"/>
      <c r="MHE34" s="157"/>
      <c r="MHF34" s="157"/>
      <c r="MHG34" s="157"/>
      <c r="MHH34" s="157"/>
      <c r="MHI34" s="157"/>
      <c r="MHJ34" s="157"/>
      <c r="MHK34" s="157"/>
      <c r="MHL34" s="157"/>
      <c r="MHM34" s="157"/>
      <c r="MHN34" s="157"/>
      <c r="MHO34" s="157"/>
      <c r="MHP34" s="157"/>
      <c r="MHQ34" s="157"/>
      <c r="MHR34" s="157"/>
      <c r="MHS34" s="157"/>
      <c r="MHT34" s="157"/>
      <c r="MHU34" s="157"/>
      <c r="MHV34" s="157"/>
      <c r="MHW34" s="157"/>
      <c r="MHX34" s="157"/>
      <c r="MHY34" s="157"/>
      <c r="MHZ34" s="157"/>
      <c r="MIA34" s="157"/>
      <c r="MIB34" s="157"/>
      <c r="MIC34" s="157"/>
      <c r="MID34" s="157"/>
      <c r="MIE34" s="157"/>
      <c r="MIF34" s="157"/>
      <c r="MIG34" s="157"/>
      <c r="MIH34" s="157"/>
      <c r="MII34" s="157"/>
      <c r="MIJ34" s="157"/>
      <c r="MIK34" s="157"/>
      <c r="MIL34" s="157"/>
      <c r="MIM34" s="157"/>
      <c r="MIN34" s="157"/>
      <c r="MIO34" s="157"/>
      <c r="MIP34" s="157"/>
      <c r="MIQ34" s="157"/>
      <c r="MIR34" s="157"/>
      <c r="MIS34" s="157"/>
      <c r="MIT34" s="157"/>
      <c r="MIU34" s="157"/>
      <c r="MIV34" s="157"/>
      <c r="MIW34" s="157"/>
      <c r="MIX34" s="157"/>
      <c r="MIY34" s="157"/>
      <c r="MIZ34" s="157"/>
      <c r="MJA34" s="157"/>
      <c r="MJB34" s="157"/>
      <c r="MJC34" s="157"/>
      <c r="MJD34" s="157"/>
      <c r="MJE34" s="157"/>
      <c r="MJF34" s="157"/>
      <c r="MJG34" s="157"/>
      <c r="MJH34" s="157"/>
      <c r="MJI34" s="157"/>
      <c r="MJJ34" s="157"/>
      <c r="MJK34" s="157"/>
      <c r="MJL34" s="157"/>
      <c r="MJM34" s="157"/>
      <c r="MJN34" s="157"/>
      <c r="MJO34" s="157"/>
      <c r="MJP34" s="157"/>
      <c r="MJQ34" s="157"/>
      <c r="MJR34" s="157"/>
      <c r="MJS34" s="157"/>
      <c r="MJT34" s="157"/>
      <c r="MJU34" s="157"/>
      <c r="MJV34" s="157"/>
      <c r="MJW34" s="157"/>
      <c r="MJX34" s="157"/>
      <c r="MJY34" s="157"/>
      <c r="MJZ34" s="157"/>
      <c r="MKA34" s="157"/>
      <c r="MKB34" s="157"/>
      <c r="MKC34" s="157"/>
      <c r="MKD34" s="157"/>
      <c r="MKE34" s="157"/>
      <c r="MKF34" s="157"/>
      <c r="MKG34" s="157"/>
      <c r="MKH34" s="157"/>
      <c r="MKI34" s="157"/>
      <c r="MKJ34" s="157"/>
      <c r="MKK34" s="157"/>
      <c r="MKL34" s="157"/>
      <c r="MKM34" s="157"/>
      <c r="MKN34" s="157"/>
      <c r="MKO34" s="157"/>
      <c r="MKP34" s="157"/>
      <c r="MKQ34" s="157"/>
      <c r="MKR34" s="157"/>
      <c r="MKS34" s="157"/>
      <c r="MKT34" s="157"/>
      <c r="MKU34" s="157"/>
      <c r="MKV34" s="157"/>
      <c r="MKW34" s="157"/>
      <c r="MKX34" s="157"/>
      <c r="MKY34" s="157"/>
      <c r="MKZ34" s="157"/>
      <c r="MLA34" s="157"/>
      <c r="MLB34" s="157"/>
      <c r="MLC34" s="157"/>
      <c r="MLD34" s="157"/>
      <c r="MLE34" s="157"/>
      <c r="MLF34" s="157"/>
      <c r="MLG34" s="157"/>
      <c r="MLH34" s="157"/>
      <c r="MLI34" s="157"/>
      <c r="MLJ34" s="157"/>
      <c r="MLK34" s="157"/>
      <c r="MLL34" s="157"/>
      <c r="MLM34" s="157"/>
      <c r="MLN34" s="157"/>
      <c r="MLO34" s="157"/>
      <c r="MLP34" s="157"/>
      <c r="MLQ34" s="157"/>
      <c r="MLR34" s="157"/>
      <c r="MLS34" s="157"/>
      <c r="MLT34" s="157"/>
      <c r="MLU34" s="157"/>
      <c r="MLV34" s="157"/>
      <c r="MLW34" s="157"/>
      <c r="MLX34" s="157"/>
      <c r="MLY34" s="157"/>
      <c r="MLZ34" s="157"/>
      <c r="MMA34" s="157"/>
      <c r="MMB34" s="157"/>
      <c r="MMC34" s="157"/>
      <c r="MMD34" s="157"/>
      <c r="MME34" s="157"/>
      <c r="MMF34" s="157"/>
      <c r="MMG34" s="157"/>
      <c r="MMH34" s="157"/>
      <c r="MMI34" s="157"/>
      <c r="MMJ34" s="157"/>
      <c r="MMK34" s="157"/>
      <c r="MML34" s="157"/>
      <c r="MMM34" s="157"/>
      <c r="MMN34" s="157"/>
      <c r="MMO34" s="157"/>
      <c r="MMP34" s="157"/>
      <c r="MMQ34" s="157"/>
      <c r="MMR34" s="157"/>
      <c r="MMS34" s="157"/>
      <c r="MMT34" s="157"/>
      <c r="MMU34" s="157"/>
      <c r="MMV34" s="157"/>
      <c r="MMW34" s="157"/>
      <c r="MMX34" s="157"/>
      <c r="MMY34" s="157"/>
      <c r="MMZ34" s="157"/>
      <c r="MNA34" s="157"/>
      <c r="MNB34" s="157"/>
      <c r="MNC34" s="157"/>
      <c r="MND34" s="157"/>
      <c r="MNE34" s="157"/>
      <c r="MNF34" s="157"/>
      <c r="MNG34" s="157"/>
      <c r="MNH34" s="157"/>
      <c r="MNI34" s="157"/>
      <c r="MNJ34" s="157"/>
      <c r="MNK34" s="157"/>
      <c r="MNL34" s="157"/>
      <c r="MNM34" s="157"/>
      <c r="MNN34" s="157"/>
      <c r="MNO34" s="157"/>
      <c r="MNP34" s="157"/>
      <c r="MNQ34" s="157"/>
      <c r="MNR34" s="157"/>
      <c r="MNS34" s="157"/>
      <c r="MNT34" s="157"/>
      <c r="MNU34" s="157"/>
      <c r="MNV34" s="157"/>
      <c r="MNW34" s="157"/>
      <c r="MNX34" s="157"/>
      <c r="MNY34" s="157"/>
      <c r="MNZ34" s="157"/>
      <c r="MOA34" s="157"/>
      <c r="MOB34" s="157"/>
      <c r="MOC34" s="157"/>
      <c r="MOD34" s="157"/>
      <c r="MOE34" s="157"/>
      <c r="MOF34" s="157"/>
      <c r="MOG34" s="157"/>
      <c r="MOH34" s="157"/>
      <c r="MOI34" s="157"/>
      <c r="MOJ34" s="157"/>
      <c r="MOK34" s="157"/>
      <c r="MOL34" s="157"/>
      <c r="MOM34" s="157"/>
      <c r="MON34" s="157"/>
      <c r="MOO34" s="157"/>
      <c r="MOP34" s="157"/>
      <c r="MOQ34" s="157"/>
      <c r="MOR34" s="157"/>
      <c r="MOS34" s="157"/>
      <c r="MOT34" s="157"/>
      <c r="MOU34" s="157"/>
      <c r="MOV34" s="157"/>
      <c r="MOW34" s="157"/>
      <c r="MOX34" s="157"/>
      <c r="MOY34" s="157"/>
      <c r="MOZ34" s="157"/>
      <c r="MPA34" s="157"/>
      <c r="MPB34" s="157"/>
      <c r="MPC34" s="157"/>
      <c r="MPD34" s="157"/>
      <c r="MPE34" s="157"/>
      <c r="MPF34" s="157"/>
      <c r="MPG34" s="157"/>
      <c r="MPH34" s="157"/>
      <c r="MPI34" s="157"/>
      <c r="MPJ34" s="157"/>
      <c r="MPK34" s="157"/>
      <c r="MPL34" s="157"/>
      <c r="MPM34" s="157"/>
      <c r="MPN34" s="157"/>
      <c r="MPO34" s="157"/>
      <c r="MPP34" s="157"/>
      <c r="MPQ34" s="157"/>
      <c r="MPR34" s="157"/>
      <c r="MPS34" s="157"/>
      <c r="MPT34" s="157"/>
      <c r="MPU34" s="157"/>
      <c r="MPV34" s="157"/>
      <c r="MPW34" s="157"/>
      <c r="MPX34" s="157"/>
      <c r="MPY34" s="157"/>
      <c r="MPZ34" s="157"/>
      <c r="MQA34" s="157"/>
      <c r="MQB34" s="157"/>
      <c r="MQC34" s="157"/>
      <c r="MQD34" s="157"/>
      <c r="MQE34" s="157"/>
      <c r="MQF34" s="157"/>
      <c r="MQG34" s="157"/>
      <c r="MQH34" s="157"/>
      <c r="MQI34" s="157"/>
      <c r="MQJ34" s="157"/>
      <c r="MQK34" s="157"/>
      <c r="MQL34" s="157"/>
      <c r="MQM34" s="157"/>
      <c r="MQN34" s="157"/>
      <c r="MQO34" s="157"/>
      <c r="MQP34" s="157"/>
      <c r="MQQ34" s="157"/>
      <c r="MQR34" s="157"/>
      <c r="MQS34" s="157"/>
      <c r="MQT34" s="157"/>
      <c r="MQU34" s="157"/>
      <c r="MQV34" s="157"/>
      <c r="MQW34" s="157"/>
      <c r="MQX34" s="157"/>
      <c r="MQY34" s="157"/>
      <c r="MQZ34" s="157"/>
      <c r="MRA34" s="157"/>
      <c r="MRB34" s="157"/>
      <c r="MRC34" s="157"/>
      <c r="MRD34" s="157"/>
      <c r="MRE34" s="157"/>
      <c r="MRF34" s="157"/>
      <c r="MRG34" s="157"/>
      <c r="MRH34" s="157"/>
      <c r="MRI34" s="157"/>
      <c r="MRJ34" s="157"/>
      <c r="MRK34" s="157"/>
      <c r="MRL34" s="157"/>
      <c r="MRM34" s="157"/>
      <c r="MRN34" s="157"/>
      <c r="MRO34" s="157"/>
      <c r="MRP34" s="157"/>
      <c r="MRQ34" s="157"/>
      <c r="MRR34" s="157"/>
      <c r="MRS34" s="157"/>
      <c r="MRT34" s="157"/>
      <c r="MRU34" s="157"/>
      <c r="MRV34" s="157"/>
      <c r="MRW34" s="157"/>
      <c r="MRX34" s="157"/>
      <c r="MRY34" s="157"/>
      <c r="MRZ34" s="157"/>
      <c r="MSA34" s="157"/>
      <c r="MSB34" s="157"/>
      <c r="MSC34" s="157"/>
      <c r="MSD34" s="157"/>
      <c r="MSE34" s="157"/>
      <c r="MSF34" s="157"/>
      <c r="MSG34" s="157"/>
      <c r="MSH34" s="157"/>
      <c r="MSI34" s="157"/>
      <c r="MSJ34" s="157"/>
      <c r="MSK34" s="157"/>
      <c r="MSL34" s="157"/>
      <c r="MSM34" s="157"/>
      <c r="MSN34" s="157"/>
      <c r="MSO34" s="157"/>
      <c r="MSP34" s="157"/>
      <c r="MSQ34" s="157"/>
      <c r="MSR34" s="157"/>
      <c r="MSS34" s="157"/>
      <c r="MST34" s="157"/>
      <c r="MSU34" s="157"/>
      <c r="MSV34" s="157"/>
      <c r="MSW34" s="157"/>
      <c r="MSX34" s="157"/>
      <c r="MSY34" s="157"/>
      <c r="MSZ34" s="157"/>
      <c r="MTA34" s="157"/>
      <c r="MTB34" s="157"/>
      <c r="MTC34" s="157"/>
      <c r="MTD34" s="157"/>
      <c r="MTE34" s="157"/>
      <c r="MTF34" s="157"/>
      <c r="MTG34" s="157"/>
      <c r="MTH34" s="157"/>
      <c r="MTI34" s="157"/>
      <c r="MTJ34" s="157"/>
      <c r="MTK34" s="157"/>
      <c r="MTL34" s="157"/>
      <c r="MTM34" s="157"/>
      <c r="MTN34" s="157"/>
      <c r="MTO34" s="157"/>
      <c r="MTP34" s="157"/>
      <c r="MTQ34" s="157"/>
      <c r="MTR34" s="157"/>
      <c r="MTS34" s="157"/>
      <c r="MTT34" s="157"/>
      <c r="MTU34" s="157"/>
      <c r="MTV34" s="157"/>
      <c r="MTW34" s="157"/>
      <c r="MTX34" s="157"/>
      <c r="MTY34" s="157"/>
      <c r="MTZ34" s="157"/>
      <c r="MUA34" s="157"/>
      <c r="MUB34" s="157"/>
      <c r="MUC34" s="157"/>
      <c r="MUD34" s="157"/>
      <c r="MUE34" s="157"/>
      <c r="MUF34" s="157"/>
      <c r="MUG34" s="157"/>
      <c r="MUH34" s="157"/>
      <c r="MUI34" s="157"/>
      <c r="MUJ34" s="157"/>
      <c r="MUK34" s="157"/>
      <c r="MUL34" s="157"/>
      <c r="MUM34" s="157"/>
      <c r="MUN34" s="157"/>
      <c r="MUO34" s="157"/>
      <c r="MUP34" s="157"/>
      <c r="MUQ34" s="157"/>
      <c r="MUR34" s="157"/>
      <c r="MUS34" s="157"/>
      <c r="MUT34" s="157"/>
      <c r="MUU34" s="157"/>
      <c r="MUV34" s="157"/>
      <c r="MUW34" s="157"/>
      <c r="MUX34" s="157"/>
      <c r="MUY34" s="157"/>
      <c r="MUZ34" s="157"/>
      <c r="MVA34" s="157"/>
      <c r="MVB34" s="157"/>
      <c r="MVC34" s="157"/>
      <c r="MVD34" s="157"/>
      <c r="MVE34" s="157"/>
      <c r="MVF34" s="157"/>
      <c r="MVG34" s="157"/>
      <c r="MVH34" s="157"/>
      <c r="MVI34" s="157"/>
      <c r="MVJ34" s="157"/>
      <c r="MVK34" s="157"/>
      <c r="MVL34" s="157"/>
      <c r="MVM34" s="157"/>
      <c r="MVN34" s="157"/>
      <c r="MVO34" s="157"/>
      <c r="MVP34" s="157"/>
      <c r="MVQ34" s="157"/>
      <c r="MVR34" s="157"/>
      <c r="MVS34" s="157"/>
      <c r="MVT34" s="157"/>
      <c r="MVU34" s="157"/>
      <c r="MVV34" s="157"/>
      <c r="MVW34" s="157"/>
      <c r="MVX34" s="157"/>
      <c r="MVY34" s="157"/>
      <c r="MVZ34" s="157"/>
      <c r="MWA34" s="157"/>
      <c r="MWB34" s="157"/>
      <c r="MWC34" s="157"/>
      <c r="MWD34" s="157"/>
      <c r="MWE34" s="157"/>
      <c r="MWF34" s="157"/>
      <c r="MWG34" s="157"/>
      <c r="MWH34" s="157"/>
      <c r="MWI34" s="157"/>
      <c r="MWJ34" s="157"/>
      <c r="MWK34" s="157"/>
      <c r="MWL34" s="157"/>
      <c r="MWM34" s="157"/>
      <c r="MWN34" s="157"/>
      <c r="MWO34" s="157"/>
      <c r="MWP34" s="157"/>
      <c r="MWQ34" s="157"/>
      <c r="MWR34" s="157"/>
      <c r="MWS34" s="157"/>
      <c r="MWT34" s="157"/>
      <c r="MWU34" s="157"/>
      <c r="MWV34" s="157"/>
      <c r="MWW34" s="157"/>
      <c r="MWX34" s="157"/>
      <c r="MWY34" s="157"/>
      <c r="MWZ34" s="157"/>
      <c r="MXA34" s="157"/>
      <c r="MXB34" s="157"/>
      <c r="MXC34" s="157"/>
      <c r="MXD34" s="157"/>
      <c r="MXE34" s="157"/>
      <c r="MXF34" s="157"/>
      <c r="MXG34" s="157"/>
      <c r="MXH34" s="157"/>
      <c r="MXI34" s="157"/>
      <c r="MXJ34" s="157"/>
      <c r="MXK34" s="157"/>
      <c r="MXL34" s="157"/>
      <c r="MXM34" s="157"/>
      <c r="MXN34" s="157"/>
      <c r="MXO34" s="157"/>
      <c r="MXP34" s="157"/>
      <c r="MXQ34" s="157"/>
      <c r="MXR34" s="157"/>
      <c r="MXS34" s="157"/>
      <c r="MXT34" s="157"/>
      <c r="MXU34" s="157"/>
      <c r="MXV34" s="157"/>
      <c r="MXW34" s="157"/>
      <c r="MXX34" s="157"/>
      <c r="MXY34" s="157"/>
      <c r="MXZ34" s="157"/>
      <c r="MYA34" s="157"/>
      <c r="MYB34" s="157"/>
      <c r="MYC34" s="157"/>
      <c r="MYD34" s="157"/>
      <c r="MYE34" s="157"/>
      <c r="MYF34" s="157"/>
      <c r="MYG34" s="157"/>
      <c r="MYH34" s="157"/>
      <c r="MYI34" s="157"/>
      <c r="MYJ34" s="157"/>
      <c r="MYK34" s="157"/>
      <c r="MYL34" s="157"/>
      <c r="MYM34" s="157"/>
      <c r="MYN34" s="157"/>
      <c r="MYO34" s="157"/>
      <c r="MYP34" s="157"/>
      <c r="MYQ34" s="157"/>
      <c r="MYR34" s="157"/>
      <c r="MYS34" s="157"/>
      <c r="MYT34" s="157"/>
      <c r="MYU34" s="157"/>
      <c r="MYV34" s="157"/>
      <c r="MYW34" s="157"/>
      <c r="MYX34" s="157"/>
      <c r="MYY34" s="157"/>
      <c r="MYZ34" s="157"/>
      <c r="MZA34" s="157"/>
      <c r="MZB34" s="157"/>
      <c r="MZC34" s="157"/>
      <c r="MZD34" s="157"/>
      <c r="MZE34" s="157"/>
      <c r="MZF34" s="157"/>
      <c r="MZG34" s="157"/>
      <c r="MZH34" s="157"/>
      <c r="MZI34" s="157"/>
      <c r="MZJ34" s="157"/>
      <c r="MZK34" s="157"/>
      <c r="MZL34" s="157"/>
      <c r="MZM34" s="157"/>
      <c r="MZN34" s="157"/>
      <c r="MZO34" s="157"/>
      <c r="MZP34" s="157"/>
      <c r="MZQ34" s="157"/>
      <c r="MZR34" s="157"/>
      <c r="MZS34" s="157"/>
      <c r="MZT34" s="157"/>
      <c r="MZU34" s="157"/>
      <c r="MZV34" s="157"/>
      <c r="MZW34" s="157"/>
      <c r="MZX34" s="157"/>
      <c r="MZY34" s="157"/>
      <c r="MZZ34" s="157"/>
      <c r="NAA34" s="157"/>
      <c r="NAB34" s="157"/>
      <c r="NAC34" s="157"/>
      <c r="NAD34" s="157"/>
      <c r="NAE34" s="157"/>
      <c r="NAF34" s="157"/>
      <c r="NAG34" s="157"/>
      <c r="NAH34" s="157"/>
      <c r="NAI34" s="157"/>
      <c r="NAJ34" s="157"/>
      <c r="NAK34" s="157"/>
      <c r="NAL34" s="157"/>
      <c r="NAM34" s="157"/>
      <c r="NAN34" s="157"/>
      <c r="NAO34" s="157"/>
      <c r="NAP34" s="157"/>
      <c r="NAQ34" s="157"/>
      <c r="NAR34" s="157"/>
      <c r="NAS34" s="157"/>
      <c r="NAT34" s="157"/>
      <c r="NAU34" s="157"/>
      <c r="NAV34" s="157"/>
      <c r="NAW34" s="157"/>
      <c r="NAX34" s="157"/>
      <c r="NAY34" s="157"/>
      <c r="NAZ34" s="157"/>
      <c r="NBA34" s="157"/>
      <c r="NBB34" s="157"/>
      <c r="NBC34" s="157"/>
      <c r="NBD34" s="157"/>
      <c r="NBE34" s="157"/>
      <c r="NBF34" s="157"/>
      <c r="NBG34" s="157"/>
      <c r="NBH34" s="157"/>
      <c r="NBI34" s="157"/>
      <c r="NBJ34" s="157"/>
      <c r="NBK34" s="157"/>
      <c r="NBL34" s="157"/>
      <c r="NBM34" s="157"/>
      <c r="NBN34" s="157"/>
      <c r="NBO34" s="157"/>
      <c r="NBP34" s="157"/>
      <c r="NBQ34" s="157"/>
      <c r="NBR34" s="157"/>
      <c r="NBS34" s="157"/>
      <c r="NBT34" s="157"/>
      <c r="NBU34" s="157"/>
      <c r="NBV34" s="157"/>
      <c r="NBW34" s="157"/>
      <c r="NBX34" s="157"/>
      <c r="NBY34" s="157"/>
      <c r="NBZ34" s="157"/>
      <c r="NCA34" s="157"/>
      <c r="NCB34" s="157"/>
      <c r="NCC34" s="157"/>
      <c r="NCD34" s="157"/>
      <c r="NCE34" s="157"/>
      <c r="NCF34" s="157"/>
      <c r="NCG34" s="157"/>
      <c r="NCH34" s="157"/>
      <c r="NCI34" s="157"/>
      <c r="NCJ34" s="157"/>
      <c r="NCK34" s="157"/>
      <c r="NCL34" s="157"/>
      <c r="NCM34" s="157"/>
      <c r="NCN34" s="157"/>
      <c r="NCO34" s="157"/>
      <c r="NCP34" s="157"/>
      <c r="NCQ34" s="157"/>
      <c r="NCR34" s="157"/>
      <c r="NCS34" s="157"/>
      <c r="NCT34" s="157"/>
      <c r="NCU34" s="157"/>
      <c r="NCV34" s="157"/>
      <c r="NCW34" s="157"/>
      <c r="NCX34" s="157"/>
      <c r="NCY34" s="157"/>
      <c r="NCZ34" s="157"/>
      <c r="NDA34" s="157"/>
      <c r="NDB34" s="157"/>
      <c r="NDC34" s="157"/>
      <c r="NDD34" s="157"/>
      <c r="NDE34" s="157"/>
      <c r="NDF34" s="157"/>
      <c r="NDG34" s="157"/>
      <c r="NDH34" s="157"/>
      <c r="NDI34" s="157"/>
      <c r="NDJ34" s="157"/>
      <c r="NDK34" s="157"/>
      <c r="NDL34" s="157"/>
      <c r="NDM34" s="157"/>
      <c r="NDN34" s="157"/>
      <c r="NDO34" s="157"/>
      <c r="NDP34" s="157"/>
      <c r="NDQ34" s="157"/>
      <c r="NDR34" s="157"/>
      <c r="NDS34" s="157"/>
      <c r="NDT34" s="157"/>
      <c r="NDU34" s="157"/>
      <c r="NDV34" s="157"/>
      <c r="NDW34" s="157"/>
      <c r="NDX34" s="157"/>
      <c r="NDY34" s="157"/>
      <c r="NDZ34" s="157"/>
      <c r="NEA34" s="157"/>
      <c r="NEB34" s="157"/>
      <c r="NEC34" s="157"/>
      <c r="NED34" s="157"/>
      <c r="NEE34" s="157"/>
      <c r="NEF34" s="157"/>
      <c r="NEG34" s="157"/>
      <c r="NEH34" s="157"/>
      <c r="NEI34" s="157"/>
      <c r="NEJ34" s="157"/>
      <c r="NEK34" s="157"/>
      <c r="NEL34" s="157"/>
      <c r="NEM34" s="157"/>
      <c r="NEN34" s="157"/>
      <c r="NEO34" s="157"/>
      <c r="NEP34" s="157"/>
      <c r="NEQ34" s="157"/>
      <c r="NER34" s="157"/>
      <c r="NES34" s="157"/>
      <c r="NET34" s="157"/>
      <c r="NEU34" s="157"/>
      <c r="NEV34" s="157"/>
      <c r="NEW34" s="157"/>
      <c r="NEX34" s="157"/>
      <c r="NEY34" s="157"/>
      <c r="NEZ34" s="157"/>
      <c r="NFA34" s="157"/>
      <c r="NFB34" s="157"/>
      <c r="NFC34" s="157"/>
      <c r="NFD34" s="157"/>
      <c r="NFE34" s="157"/>
      <c r="NFF34" s="157"/>
      <c r="NFG34" s="157"/>
      <c r="NFH34" s="157"/>
      <c r="NFI34" s="157"/>
      <c r="NFJ34" s="157"/>
      <c r="NFK34" s="157"/>
      <c r="NFL34" s="157"/>
      <c r="NFM34" s="157"/>
      <c r="NFN34" s="157"/>
      <c r="NFO34" s="157"/>
      <c r="NFP34" s="157"/>
      <c r="NFQ34" s="157"/>
      <c r="NFR34" s="157"/>
      <c r="NFS34" s="157"/>
      <c r="NFT34" s="157"/>
      <c r="NFU34" s="157"/>
      <c r="NFV34" s="157"/>
      <c r="NFW34" s="157"/>
      <c r="NFX34" s="157"/>
      <c r="NFY34" s="157"/>
      <c r="NFZ34" s="157"/>
      <c r="NGA34" s="157"/>
      <c r="NGB34" s="157"/>
      <c r="NGC34" s="157"/>
      <c r="NGD34" s="157"/>
      <c r="NGE34" s="157"/>
      <c r="NGF34" s="157"/>
      <c r="NGG34" s="157"/>
      <c r="NGH34" s="157"/>
      <c r="NGI34" s="157"/>
      <c r="NGJ34" s="157"/>
      <c r="NGK34" s="157"/>
      <c r="NGL34" s="157"/>
      <c r="NGM34" s="157"/>
      <c r="NGN34" s="157"/>
      <c r="NGO34" s="157"/>
      <c r="NGP34" s="157"/>
      <c r="NGQ34" s="157"/>
      <c r="NGR34" s="157"/>
      <c r="NGS34" s="157"/>
      <c r="NGT34" s="157"/>
      <c r="NGU34" s="157"/>
      <c r="NGV34" s="157"/>
      <c r="NGW34" s="157"/>
      <c r="NGX34" s="157"/>
      <c r="NGY34" s="157"/>
      <c r="NGZ34" s="157"/>
      <c r="NHA34" s="157"/>
      <c r="NHB34" s="157"/>
      <c r="NHC34" s="157"/>
      <c r="NHD34" s="157"/>
      <c r="NHE34" s="157"/>
      <c r="NHF34" s="157"/>
      <c r="NHG34" s="157"/>
      <c r="NHH34" s="157"/>
      <c r="NHI34" s="157"/>
      <c r="NHJ34" s="157"/>
      <c r="NHK34" s="157"/>
      <c r="NHL34" s="157"/>
      <c r="NHM34" s="157"/>
      <c r="NHN34" s="157"/>
      <c r="NHO34" s="157"/>
      <c r="NHP34" s="157"/>
      <c r="NHQ34" s="157"/>
      <c r="NHR34" s="157"/>
      <c r="NHS34" s="157"/>
      <c r="NHT34" s="157"/>
      <c r="NHU34" s="157"/>
      <c r="NHV34" s="157"/>
      <c r="NHW34" s="157"/>
      <c r="NHX34" s="157"/>
      <c r="NHY34" s="157"/>
      <c r="NHZ34" s="157"/>
      <c r="NIA34" s="157"/>
      <c r="NIB34" s="157"/>
      <c r="NIC34" s="157"/>
      <c r="NID34" s="157"/>
      <c r="NIE34" s="157"/>
      <c r="NIF34" s="157"/>
      <c r="NIG34" s="157"/>
      <c r="NIH34" s="157"/>
      <c r="NII34" s="157"/>
      <c r="NIJ34" s="157"/>
      <c r="NIK34" s="157"/>
      <c r="NIL34" s="157"/>
      <c r="NIM34" s="157"/>
      <c r="NIN34" s="157"/>
      <c r="NIO34" s="157"/>
      <c r="NIP34" s="157"/>
      <c r="NIQ34" s="157"/>
      <c r="NIR34" s="157"/>
      <c r="NIS34" s="157"/>
      <c r="NIT34" s="157"/>
      <c r="NIU34" s="157"/>
      <c r="NIV34" s="157"/>
      <c r="NIW34" s="157"/>
      <c r="NIX34" s="157"/>
      <c r="NIY34" s="157"/>
      <c r="NIZ34" s="157"/>
      <c r="NJA34" s="157"/>
      <c r="NJB34" s="157"/>
      <c r="NJC34" s="157"/>
      <c r="NJD34" s="157"/>
      <c r="NJE34" s="157"/>
      <c r="NJF34" s="157"/>
      <c r="NJG34" s="157"/>
      <c r="NJH34" s="157"/>
      <c r="NJI34" s="157"/>
      <c r="NJJ34" s="157"/>
      <c r="NJK34" s="157"/>
      <c r="NJL34" s="157"/>
      <c r="NJM34" s="157"/>
      <c r="NJN34" s="157"/>
      <c r="NJO34" s="157"/>
      <c r="NJP34" s="157"/>
      <c r="NJQ34" s="157"/>
      <c r="NJR34" s="157"/>
      <c r="NJS34" s="157"/>
      <c r="NJT34" s="157"/>
      <c r="NJU34" s="157"/>
      <c r="NJV34" s="157"/>
      <c r="NJW34" s="157"/>
      <c r="NJX34" s="157"/>
      <c r="NJY34" s="157"/>
      <c r="NJZ34" s="157"/>
      <c r="NKA34" s="157"/>
      <c r="NKB34" s="157"/>
      <c r="NKC34" s="157"/>
      <c r="NKD34" s="157"/>
      <c r="NKE34" s="157"/>
      <c r="NKF34" s="157"/>
      <c r="NKG34" s="157"/>
      <c r="NKH34" s="157"/>
      <c r="NKI34" s="157"/>
      <c r="NKJ34" s="157"/>
      <c r="NKK34" s="157"/>
      <c r="NKL34" s="157"/>
      <c r="NKM34" s="157"/>
      <c r="NKN34" s="157"/>
      <c r="NKO34" s="157"/>
      <c r="NKP34" s="157"/>
      <c r="NKQ34" s="157"/>
      <c r="NKR34" s="157"/>
      <c r="NKS34" s="157"/>
      <c r="NKT34" s="157"/>
      <c r="NKU34" s="157"/>
      <c r="NKV34" s="157"/>
      <c r="NKW34" s="157"/>
      <c r="NKX34" s="157"/>
      <c r="NKY34" s="157"/>
      <c r="NKZ34" s="157"/>
      <c r="NLA34" s="157"/>
      <c r="NLB34" s="157"/>
      <c r="NLC34" s="157"/>
      <c r="NLD34" s="157"/>
      <c r="NLE34" s="157"/>
      <c r="NLF34" s="157"/>
      <c r="NLG34" s="157"/>
      <c r="NLH34" s="157"/>
      <c r="NLI34" s="157"/>
      <c r="NLJ34" s="157"/>
      <c r="NLK34" s="157"/>
      <c r="NLL34" s="157"/>
      <c r="NLM34" s="157"/>
      <c r="NLN34" s="157"/>
      <c r="NLO34" s="157"/>
      <c r="NLP34" s="157"/>
      <c r="NLQ34" s="157"/>
      <c r="NLR34" s="157"/>
      <c r="NLS34" s="157"/>
      <c r="NLT34" s="157"/>
      <c r="NLU34" s="157"/>
      <c r="NLV34" s="157"/>
      <c r="NLW34" s="157"/>
      <c r="NLX34" s="157"/>
      <c r="NLY34" s="157"/>
      <c r="NLZ34" s="157"/>
      <c r="NMA34" s="157"/>
      <c r="NMB34" s="157"/>
      <c r="NMC34" s="157"/>
      <c r="NMD34" s="157"/>
      <c r="NME34" s="157"/>
      <c r="NMF34" s="157"/>
      <c r="NMG34" s="157"/>
      <c r="NMH34" s="157"/>
      <c r="NMI34" s="157"/>
      <c r="NMJ34" s="157"/>
      <c r="NMK34" s="157"/>
      <c r="NML34" s="157"/>
      <c r="NMM34" s="157"/>
      <c r="NMN34" s="157"/>
      <c r="NMO34" s="157"/>
      <c r="NMP34" s="157"/>
      <c r="NMQ34" s="157"/>
      <c r="NMR34" s="157"/>
      <c r="NMS34" s="157"/>
      <c r="NMT34" s="157"/>
      <c r="NMU34" s="157"/>
      <c r="NMV34" s="157"/>
      <c r="NMW34" s="157"/>
      <c r="NMX34" s="157"/>
      <c r="NMY34" s="157"/>
      <c r="NMZ34" s="157"/>
      <c r="NNA34" s="157"/>
      <c r="NNB34" s="157"/>
      <c r="NNC34" s="157"/>
      <c r="NND34" s="157"/>
      <c r="NNE34" s="157"/>
      <c r="NNF34" s="157"/>
      <c r="NNG34" s="157"/>
      <c r="NNH34" s="157"/>
      <c r="NNI34" s="157"/>
      <c r="NNJ34" s="157"/>
      <c r="NNK34" s="157"/>
      <c r="NNL34" s="157"/>
      <c r="NNM34" s="157"/>
      <c r="NNN34" s="157"/>
      <c r="NNO34" s="157"/>
      <c r="NNP34" s="157"/>
      <c r="NNQ34" s="157"/>
      <c r="NNR34" s="157"/>
      <c r="NNS34" s="157"/>
      <c r="NNT34" s="157"/>
      <c r="NNU34" s="157"/>
      <c r="NNV34" s="157"/>
      <c r="NNW34" s="157"/>
      <c r="NNX34" s="157"/>
      <c r="NNY34" s="157"/>
      <c r="NNZ34" s="157"/>
      <c r="NOA34" s="157"/>
      <c r="NOB34" s="157"/>
      <c r="NOC34" s="157"/>
      <c r="NOD34" s="157"/>
      <c r="NOE34" s="157"/>
      <c r="NOF34" s="157"/>
      <c r="NOG34" s="157"/>
      <c r="NOH34" s="157"/>
      <c r="NOI34" s="157"/>
      <c r="NOJ34" s="157"/>
      <c r="NOK34" s="157"/>
      <c r="NOL34" s="157"/>
      <c r="NOM34" s="157"/>
      <c r="NON34" s="157"/>
      <c r="NOO34" s="157"/>
      <c r="NOP34" s="157"/>
      <c r="NOQ34" s="157"/>
      <c r="NOR34" s="157"/>
      <c r="NOS34" s="157"/>
      <c r="NOT34" s="157"/>
      <c r="NOU34" s="157"/>
      <c r="NOV34" s="157"/>
      <c r="NOW34" s="157"/>
      <c r="NOX34" s="157"/>
      <c r="NOY34" s="157"/>
      <c r="NOZ34" s="157"/>
      <c r="NPA34" s="157"/>
      <c r="NPB34" s="157"/>
      <c r="NPC34" s="157"/>
      <c r="NPD34" s="157"/>
      <c r="NPE34" s="157"/>
      <c r="NPF34" s="157"/>
      <c r="NPG34" s="157"/>
      <c r="NPH34" s="157"/>
      <c r="NPI34" s="157"/>
      <c r="NPJ34" s="157"/>
      <c r="NPK34" s="157"/>
      <c r="NPL34" s="157"/>
      <c r="NPM34" s="157"/>
      <c r="NPN34" s="157"/>
      <c r="NPO34" s="157"/>
      <c r="NPP34" s="157"/>
      <c r="NPQ34" s="157"/>
      <c r="NPR34" s="157"/>
      <c r="NPS34" s="157"/>
      <c r="NPT34" s="157"/>
      <c r="NPU34" s="157"/>
      <c r="NPV34" s="157"/>
      <c r="NPW34" s="157"/>
      <c r="NPX34" s="157"/>
      <c r="NPY34" s="157"/>
      <c r="NPZ34" s="157"/>
      <c r="NQA34" s="157"/>
      <c r="NQB34" s="157"/>
      <c r="NQC34" s="157"/>
      <c r="NQD34" s="157"/>
      <c r="NQE34" s="157"/>
      <c r="NQF34" s="157"/>
      <c r="NQG34" s="157"/>
      <c r="NQH34" s="157"/>
      <c r="NQI34" s="157"/>
      <c r="NQJ34" s="157"/>
      <c r="NQK34" s="157"/>
      <c r="NQL34" s="157"/>
      <c r="NQM34" s="157"/>
      <c r="NQN34" s="157"/>
      <c r="NQO34" s="157"/>
      <c r="NQP34" s="157"/>
      <c r="NQQ34" s="157"/>
      <c r="NQR34" s="157"/>
      <c r="NQS34" s="157"/>
      <c r="NQT34" s="157"/>
      <c r="NQU34" s="157"/>
      <c r="NQV34" s="157"/>
      <c r="NQW34" s="157"/>
      <c r="NQX34" s="157"/>
      <c r="NQY34" s="157"/>
      <c r="NQZ34" s="157"/>
      <c r="NRA34" s="157"/>
      <c r="NRB34" s="157"/>
      <c r="NRC34" s="157"/>
      <c r="NRD34" s="157"/>
      <c r="NRE34" s="157"/>
      <c r="NRF34" s="157"/>
      <c r="NRG34" s="157"/>
      <c r="NRH34" s="157"/>
      <c r="NRI34" s="157"/>
      <c r="NRJ34" s="157"/>
      <c r="NRK34" s="157"/>
      <c r="NRL34" s="157"/>
      <c r="NRM34" s="157"/>
      <c r="NRN34" s="157"/>
      <c r="NRO34" s="157"/>
      <c r="NRP34" s="157"/>
      <c r="NRQ34" s="157"/>
      <c r="NRR34" s="157"/>
      <c r="NRS34" s="157"/>
      <c r="NRT34" s="157"/>
      <c r="NRU34" s="157"/>
      <c r="NRV34" s="157"/>
      <c r="NRW34" s="157"/>
      <c r="NRX34" s="157"/>
      <c r="NRY34" s="157"/>
      <c r="NRZ34" s="157"/>
      <c r="NSA34" s="157"/>
      <c r="NSB34" s="157"/>
      <c r="NSC34" s="157"/>
      <c r="NSD34" s="157"/>
      <c r="NSE34" s="157"/>
      <c r="NSF34" s="157"/>
      <c r="NSG34" s="157"/>
      <c r="NSH34" s="157"/>
      <c r="NSI34" s="157"/>
      <c r="NSJ34" s="157"/>
      <c r="NSK34" s="157"/>
      <c r="NSL34" s="157"/>
      <c r="NSM34" s="157"/>
      <c r="NSN34" s="157"/>
      <c r="NSO34" s="157"/>
      <c r="NSP34" s="157"/>
      <c r="NSQ34" s="157"/>
      <c r="NSR34" s="157"/>
      <c r="NSS34" s="157"/>
      <c r="NST34" s="157"/>
      <c r="NSU34" s="157"/>
      <c r="NSV34" s="157"/>
      <c r="NSW34" s="157"/>
      <c r="NSX34" s="157"/>
      <c r="NSY34" s="157"/>
      <c r="NSZ34" s="157"/>
      <c r="NTA34" s="157"/>
      <c r="NTB34" s="157"/>
      <c r="NTC34" s="157"/>
      <c r="NTD34" s="157"/>
      <c r="NTE34" s="157"/>
      <c r="NTF34" s="157"/>
      <c r="NTG34" s="157"/>
      <c r="NTH34" s="157"/>
      <c r="NTI34" s="157"/>
      <c r="NTJ34" s="157"/>
      <c r="NTK34" s="157"/>
      <c r="NTL34" s="157"/>
      <c r="NTM34" s="157"/>
      <c r="NTN34" s="157"/>
      <c r="NTO34" s="157"/>
      <c r="NTP34" s="157"/>
      <c r="NTQ34" s="157"/>
      <c r="NTR34" s="157"/>
      <c r="NTS34" s="157"/>
      <c r="NTT34" s="157"/>
      <c r="NTU34" s="157"/>
      <c r="NTV34" s="157"/>
      <c r="NTW34" s="157"/>
      <c r="NTX34" s="157"/>
      <c r="NTY34" s="157"/>
      <c r="NTZ34" s="157"/>
      <c r="NUA34" s="157"/>
      <c r="NUB34" s="157"/>
      <c r="NUC34" s="157"/>
      <c r="NUD34" s="157"/>
      <c r="NUE34" s="157"/>
      <c r="NUF34" s="157"/>
      <c r="NUG34" s="157"/>
      <c r="NUH34" s="157"/>
      <c r="NUI34" s="157"/>
      <c r="NUJ34" s="157"/>
      <c r="NUK34" s="157"/>
      <c r="NUL34" s="157"/>
      <c r="NUM34" s="157"/>
      <c r="NUN34" s="157"/>
      <c r="NUO34" s="157"/>
      <c r="NUP34" s="157"/>
      <c r="NUQ34" s="157"/>
      <c r="NUR34" s="157"/>
      <c r="NUS34" s="157"/>
      <c r="NUT34" s="157"/>
      <c r="NUU34" s="157"/>
      <c r="NUV34" s="157"/>
      <c r="NUW34" s="157"/>
      <c r="NUX34" s="157"/>
      <c r="NUY34" s="157"/>
      <c r="NUZ34" s="157"/>
      <c r="NVA34" s="157"/>
      <c r="NVB34" s="157"/>
      <c r="NVC34" s="157"/>
      <c r="NVD34" s="157"/>
      <c r="NVE34" s="157"/>
      <c r="NVF34" s="157"/>
      <c r="NVG34" s="157"/>
      <c r="NVH34" s="157"/>
      <c r="NVI34" s="157"/>
      <c r="NVJ34" s="157"/>
      <c r="NVK34" s="157"/>
      <c r="NVL34" s="157"/>
      <c r="NVM34" s="157"/>
      <c r="NVN34" s="157"/>
      <c r="NVO34" s="157"/>
      <c r="NVP34" s="157"/>
      <c r="NVQ34" s="157"/>
      <c r="NVR34" s="157"/>
      <c r="NVS34" s="157"/>
      <c r="NVT34" s="157"/>
      <c r="NVU34" s="157"/>
      <c r="NVV34" s="157"/>
      <c r="NVW34" s="157"/>
      <c r="NVX34" s="157"/>
      <c r="NVY34" s="157"/>
      <c r="NVZ34" s="157"/>
      <c r="NWA34" s="157"/>
      <c r="NWB34" s="157"/>
      <c r="NWC34" s="157"/>
      <c r="NWD34" s="157"/>
      <c r="NWE34" s="157"/>
      <c r="NWF34" s="157"/>
      <c r="NWG34" s="157"/>
      <c r="NWH34" s="157"/>
      <c r="NWI34" s="157"/>
      <c r="NWJ34" s="157"/>
      <c r="NWK34" s="157"/>
      <c r="NWL34" s="157"/>
      <c r="NWM34" s="157"/>
      <c r="NWN34" s="157"/>
      <c r="NWO34" s="157"/>
      <c r="NWP34" s="157"/>
      <c r="NWQ34" s="157"/>
      <c r="NWR34" s="157"/>
      <c r="NWS34" s="157"/>
      <c r="NWT34" s="157"/>
      <c r="NWU34" s="157"/>
      <c r="NWV34" s="157"/>
      <c r="NWW34" s="157"/>
      <c r="NWX34" s="157"/>
      <c r="NWY34" s="157"/>
      <c r="NWZ34" s="157"/>
      <c r="NXA34" s="157"/>
      <c r="NXB34" s="157"/>
      <c r="NXC34" s="157"/>
      <c r="NXD34" s="157"/>
      <c r="NXE34" s="157"/>
      <c r="NXF34" s="157"/>
      <c r="NXG34" s="157"/>
      <c r="NXH34" s="157"/>
      <c r="NXI34" s="157"/>
      <c r="NXJ34" s="157"/>
      <c r="NXK34" s="157"/>
      <c r="NXL34" s="157"/>
      <c r="NXM34" s="157"/>
      <c r="NXN34" s="157"/>
      <c r="NXO34" s="157"/>
      <c r="NXP34" s="157"/>
      <c r="NXQ34" s="157"/>
      <c r="NXR34" s="157"/>
      <c r="NXS34" s="157"/>
      <c r="NXT34" s="157"/>
      <c r="NXU34" s="157"/>
      <c r="NXV34" s="157"/>
      <c r="NXW34" s="157"/>
      <c r="NXX34" s="157"/>
      <c r="NXY34" s="157"/>
      <c r="NXZ34" s="157"/>
      <c r="NYA34" s="157"/>
      <c r="NYB34" s="157"/>
      <c r="NYC34" s="157"/>
      <c r="NYD34" s="157"/>
      <c r="NYE34" s="157"/>
      <c r="NYF34" s="157"/>
      <c r="NYG34" s="157"/>
      <c r="NYH34" s="157"/>
      <c r="NYI34" s="157"/>
      <c r="NYJ34" s="157"/>
      <c r="NYK34" s="157"/>
      <c r="NYL34" s="157"/>
      <c r="NYM34" s="157"/>
      <c r="NYN34" s="157"/>
      <c r="NYO34" s="157"/>
      <c r="NYP34" s="157"/>
      <c r="NYQ34" s="157"/>
      <c r="NYR34" s="157"/>
      <c r="NYS34" s="157"/>
      <c r="NYT34" s="157"/>
      <c r="NYU34" s="157"/>
      <c r="NYV34" s="157"/>
      <c r="NYW34" s="157"/>
      <c r="NYX34" s="157"/>
      <c r="NYY34" s="157"/>
      <c r="NYZ34" s="157"/>
      <c r="NZA34" s="157"/>
      <c r="NZB34" s="157"/>
      <c r="NZC34" s="157"/>
      <c r="NZD34" s="157"/>
      <c r="NZE34" s="157"/>
      <c r="NZF34" s="157"/>
      <c r="NZG34" s="157"/>
      <c r="NZH34" s="157"/>
      <c r="NZI34" s="157"/>
      <c r="NZJ34" s="157"/>
      <c r="NZK34" s="157"/>
      <c r="NZL34" s="157"/>
      <c r="NZM34" s="157"/>
      <c r="NZN34" s="157"/>
      <c r="NZO34" s="157"/>
      <c r="NZP34" s="157"/>
      <c r="NZQ34" s="157"/>
      <c r="NZR34" s="157"/>
      <c r="NZS34" s="157"/>
      <c r="NZT34" s="157"/>
      <c r="NZU34" s="157"/>
      <c r="NZV34" s="157"/>
      <c r="NZW34" s="157"/>
      <c r="NZX34" s="157"/>
      <c r="NZY34" s="157"/>
      <c r="NZZ34" s="157"/>
      <c r="OAA34" s="157"/>
      <c r="OAB34" s="157"/>
      <c r="OAC34" s="157"/>
      <c r="OAD34" s="157"/>
      <c r="OAE34" s="157"/>
      <c r="OAF34" s="157"/>
      <c r="OAG34" s="157"/>
      <c r="OAH34" s="157"/>
      <c r="OAI34" s="157"/>
      <c r="OAJ34" s="157"/>
      <c r="OAK34" s="157"/>
      <c r="OAL34" s="157"/>
      <c r="OAM34" s="157"/>
      <c r="OAN34" s="157"/>
      <c r="OAO34" s="157"/>
      <c r="OAP34" s="157"/>
      <c r="OAQ34" s="157"/>
      <c r="OAR34" s="157"/>
      <c r="OAS34" s="157"/>
      <c r="OAT34" s="157"/>
      <c r="OAU34" s="157"/>
      <c r="OAV34" s="157"/>
      <c r="OAW34" s="157"/>
      <c r="OAX34" s="157"/>
      <c r="OAY34" s="157"/>
      <c r="OAZ34" s="157"/>
      <c r="OBA34" s="157"/>
      <c r="OBB34" s="157"/>
      <c r="OBC34" s="157"/>
      <c r="OBD34" s="157"/>
      <c r="OBE34" s="157"/>
      <c r="OBF34" s="157"/>
      <c r="OBG34" s="157"/>
      <c r="OBH34" s="157"/>
      <c r="OBI34" s="157"/>
      <c r="OBJ34" s="157"/>
      <c r="OBK34" s="157"/>
      <c r="OBL34" s="157"/>
      <c r="OBM34" s="157"/>
      <c r="OBN34" s="157"/>
      <c r="OBO34" s="157"/>
      <c r="OBP34" s="157"/>
      <c r="OBQ34" s="157"/>
      <c r="OBR34" s="157"/>
      <c r="OBS34" s="157"/>
      <c r="OBT34" s="157"/>
      <c r="OBU34" s="157"/>
      <c r="OBV34" s="157"/>
      <c r="OBW34" s="157"/>
      <c r="OBX34" s="157"/>
      <c r="OBY34" s="157"/>
      <c r="OBZ34" s="157"/>
      <c r="OCA34" s="157"/>
      <c r="OCB34" s="157"/>
      <c r="OCC34" s="157"/>
      <c r="OCD34" s="157"/>
      <c r="OCE34" s="157"/>
      <c r="OCF34" s="157"/>
      <c r="OCG34" s="157"/>
      <c r="OCH34" s="157"/>
      <c r="OCI34" s="157"/>
      <c r="OCJ34" s="157"/>
      <c r="OCK34" s="157"/>
      <c r="OCL34" s="157"/>
      <c r="OCM34" s="157"/>
      <c r="OCN34" s="157"/>
      <c r="OCO34" s="157"/>
      <c r="OCP34" s="157"/>
      <c r="OCQ34" s="157"/>
      <c r="OCR34" s="157"/>
      <c r="OCS34" s="157"/>
      <c r="OCT34" s="157"/>
      <c r="OCU34" s="157"/>
      <c r="OCV34" s="157"/>
      <c r="OCW34" s="157"/>
      <c r="OCX34" s="157"/>
      <c r="OCY34" s="157"/>
      <c r="OCZ34" s="157"/>
      <c r="ODA34" s="157"/>
      <c r="ODB34" s="157"/>
      <c r="ODC34" s="157"/>
      <c r="ODD34" s="157"/>
      <c r="ODE34" s="157"/>
      <c r="ODF34" s="157"/>
      <c r="ODG34" s="157"/>
      <c r="ODH34" s="157"/>
      <c r="ODI34" s="157"/>
      <c r="ODJ34" s="157"/>
      <c r="ODK34" s="157"/>
      <c r="ODL34" s="157"/>
      <c r="ODM34" s="157"/>
      <c r="ODN34" s="157"/>
      <c r="ODO34" s="157"/>
      <c r="ODP34" s="157"/>
      <c r="ODQ34" s="157"/>
      <c r="ODR34" s="157"/>
      <c r="ODS34" s="157"/>
      <c r="ODT34" s="157"/>
      <c r="ODU34" s="157"/>
      <c r="ODV34" s="157"/>
      <c r="ODW34" s="157"/>
      <c r="ODX34" s="157"/>
      <c r="ODY34" s="157"/>
      <c r="ODZ34" s="157"/>
      <c r="OEA34" s="157"/>
      <c r="OEB34" s="157"/>
      <c r="OEC34" s="157"/>
      <c r="OED34" s="157"/>
      <c r="OEE34" s="157"/>
      <c r="OEF34" s="157"/>
      <c r="OEG34" s="157"/>
      <c r="OEH34" s="157"/>
      <c r="OEI34" s="157"/>
      <c r="OEJ34" s="157"/>
      <c r="OEK34" s="157"/>
      <c r="OEL34" s="157"/>
      <c r="OEM34" s="157"/>
      <c r="OEN34" s="157"/>
      <c r="OEO34" s="157"/>
      <c r="OEP34" s="157"/>
      <c r="OEQ34" s="157"/>
      <c r="OER34" s="157"/>
      <c r="OES34" s="157"/>
      <c r="OET34" s="157"/>
      <c r="OEU34" s="157"/>
      <c r="OEV34" s="157"/>
      <c r="OEW34" s="157"/>
      <c r="OEX34" s="157"/>
      <c r="OEY34" s="157"/>
      <c r="OEZ34" s="157"/>
      <c r="OFA34" s="157"/>
      <c r="OFB34" s="157"/>
      <c r="OFC34" s="157"/>
      <c r="OFD34" s="157"/>
      <c r="OFE34" s="157"/>
      <c r="OFF34" s="157"/>
      <c r="OFG34" s="157"/>
      <c r="OFH34" s="157"/>
      <c r="OFI34" s="157"/>
      <c r="OFJ34" s="157"/>
      <c r="OFK34" s="157"/>
      <c r="OFL34" s="157"/>
      <c r="OFM34" s="157"/>
      <c r="OFN34" s="157"/>
      <c r="OFO34" s="157"/>
      <c r="OFP34" s="157"/>
      <c r="OFQ34" s="157"/>
      <c r="OFR34" s="157"/>
      <c r="OFS34" s="157"/>
      <c r="OFT34" s="157"/>
      <c r="OFU34" s="157"/>
      <c r="OFV34" s="157"/>
      <c r="OFW34" s="157"/>
      <c r="OFX34" s="157"/>
      <c r="OFY34" s="157"/>
      <c r="OFZ34" s="157"/>
      <c r="OGA34" s="157"/>
      <c r="OGB34" s="157"/>
      <c r="OGC34" s="157"/>
      <c r="OGD34" s="157"/>
      <c r="OGE34" s="157"/>
      <c r="OGF34" s="157"/>
      <c r="OGG34" s="157"/>
      <c r="OGH34" s="157"/>
      <c r="OGI34" s="157"/>
      <c r="OGJ34" s="157"/>
      <c r="OGK34" s="157"/>
      <c r="OGL34" s="157"/>
      <c r="OGM34" s="157"/>
      <c r="OGN34" s="157"/>
      <c r="OGO34" s="157"/>
      <c r="OGP34" s="157"/>
      <c r="OGQ34" s="157"/>
      <c r="OGR34" s="157"/>
      <c r="OGS34" s="157"/>
      <c r="OGT34" s="157"/>
      <c r="OGU34" s="157"/>
      <c r="OGV34" s="157"/>
      <c r="OGW34" s="157"/>
      <c r="OGX34" s="157"/>
      <c r="OGY34" s="157"/>
      <c r="OGZ34" s="157"/>
      <c r="OHA34" s="157"/>
      <c r="OHB34" s="157"/>
      <c r="OHC34" s="157"/>
      <c r="OHD34" s="157"/>
      <c r="OHE34" s="157"/>
      <c r="OHF34" s="157"/>
      <c r="OHG34" s="157"/>
      <c r="OHH34" s="157"/>
      <c r="OHI34" s="157"/>
      <c r="OHJ34" s="157"/>
      <c r="OHK34" s="157"/>
      <c r="OHL34" s="157"/>
      <c r="OHM34" s="157"/>
      <c r="OHN34" s="157"/>
      <c r="OHO34" s="157"/>
      <c r="OHP34" s="157"/>
      <c r="OHQ34" s="157"/>
      <c r="OHR34" s="157"/>
      <c r="OHS34" s="157"/>
      <c r="OHT34" s="157"/>
      <c r="OHU34" s="157"/>
      <c r="OHV34" s="157"/>
      <c r="OHW34" s="157"/>
      <c r="OHX34" s="157"/>
      <c r="OHY34" s="157"/>
      <c r="OHZ34" s="157"/>
      <c r="OIA34" s="157"/>
      <c r="OIB34" s="157"/>
      <c r="OIC34" s="157"/>
      <c r="OID34" s="157"/>
      <c r="OIE34" s="157"/>
      <c r="OIF34" s="157"/>
      <c r="OIG34" s="157"/>
      <c r="OIH34" s="157"/>
      <c r="OII34" s="157"/>
      <c r="OIJ34" s="157"/>
      <c r="OIK34" s="157"/>
      <c r="OIL34" s="157"/>
      <c r="OIM34" s="157"/>
      <c r="OIN34" s="157"/>
      <c r="OIO34" s="157"/>
      <c r="OIP34" s="157"/>
      <c r="OIQ34" s="157"/>
      <c r="OIR34" s="157"/>
      <c r="OIS34" s="157"/>
      <c r="OIT34" s="157"/>
      <c r="OIU34" s="157"/>
      <c r="OIV34" s="157"/>
      <c r="OIW34" s="157"/>
      <c r="OIX34" s="157"/>
      <c r="OIY34" s="157"/>
      <c r="OIZ34" s="157"/>
      <c r="OJA34" s="157"/>
      <c r="OJB34" s="157"/>
      <c r="OJC34" s="157"/>
      <c r="OJD34" s="157"/>
      <c r="OJE34" s="157"/>
      <c r="OJF34" s="157"/>
      <c r="OJG34" s="157"/>
      <c r="OJH34" s="157"/>
      <c r="OJI34" s="157"/>
      <c r="OJJ34" s="157"/>
      <c r="OJK34" s="157"/>
      <c r="OJL34" s="157"/>
      <c r="OJM34" s="157"/>
      <c r="OJN34" s="157"/>
      <c r="OJO34" s="157"/>
      <c r="OJP34" s="157"/>
      <c r="OJQ34" s="157"/>
      <c r="OJR34" s="157"/>
      <c r="OJS34" s="157"/>
      <c r="OJT34" s="157"/>
      <c r="OJU34" s="157"/>
      <c r="OJV34" s="157"/>
      <c r="OJW34" s="157"/>
      <c r="OJX34" s="157"/>
      <c r="OJY34" s="157"/>
      <c r="OJZ34" s="157"/>
      <c r="OKA34" s="157"/>
      <c r="OKB34" s="157"/>
      <c r="OKC34" s="157"/>
      <c r="OKD34" s="157"/>
      <c r="OKE34" s="157"/>
      <c r="OKF34" s="157"/>
      <c r="OKG34" s="157"/>
      <c r="OKH34" s="157"/>
      <c r="OKI34" s="157"/>
      <c r="OKJ34" s="157"/>
      <c r="OKK34" s="157"/>
      <c r="OKL34" s="157"/>
      <c r="OKM34" s="157"/>
      <c r="OKN34" s="157"/>
      <c r="OKO34" s="157"/>
      <c r="OKP34" s="157"/>
      <c r="OKQ34" s="157"/>
      <c r="OKR34" s="157"/>
      <c r="OKS34" s="157"/>
      <c r="OKT34" s="157"/>
      <c r="OKU34" s="157"/>
      <c r="OKV34" s="157"/>
      <c r="OKW34" s="157"/>
      <c r="OKX34" s="157"/>
      <c r="OKY34" s="157"/>
      <c r="OKZ34" s="157"/>
      <c r="OLA34" s="157"/>
      <c r="OLB34" s="157"/>
      <c r="OLC34" s="157"/>
      <c r="OLD34" s="157"/>
      <c r="OLE34" s="157"/>
      <c r="OLF34" s="157"/>
      <c r="OLG34" s="157"/>
      <c r="OLH34" s="157"/>
      <c r="OLI34" s="157"/>
      <c r="OLJ34" s="157"/>
      <c r="OLK34" s="157"/>
      <c r="OLL34" s="157"/>
      <c r="OLM34" s="157"/>
      <c r="OLN34" s="157"/>
      <c r="OLO34" s="157"/>
      <c r="OLP34" s="157"/>
      <c r="OLQ34" s="157"/>
      <c r="OLR34" s="157"/>
      <c r="OLS34" s="157"/>
      <c r="OLT34" s="157"/>
      <c r="OLU34" s="157"/>
      <c r="OLV34" s="157"/>
      <c r="OLW34" s="157"/>
      <c r="OLX34" s="157"/>
      <c r="OLY34" s="157"/>
      <c r="OLZ34" s="157"/>
      <c r="OMA34" s="157"/>
      <c r="OMB34" s="157"/>
      <c r="OMC34" s="157"/>
      <c r="OMD34" s="157"/>
      <c r="OME34" s="157"/>
      <c r="OMF34" s="157"/>
      <c r="OMG34" s="157"/>
      <c r="OMH34" s="157"/>
      <c r="OMI34" s="157"/>
      <c r="OMJ34" s="157"/>
      <c r="OMK34" s="157"/>
      <c r="OML34" s="157"/>
      <c r="OMM34" s="157"/>
      <c r="OMN34" s="157"/>
      <c r="OMO34" s="157"/>
      <c r="OMP34" s="157"/>
      <c r="OMQ34" s="157"/>
      <c r="OMR34" s="157"/>
      <c r="OMS34" s="157"/>
      <c r="OMT34" s="157"/>
      <c r="OMU34" s="157"/>
      <c r="OMV34" s="157"/>
      <c r="OMW34" s="157"/>
      <c r="OMX34" s="157"/>
      <c r="OMY34" s="157"/>
      <c r="OMZ34" s="157"/>
      <c r="ONA34" s="157"/>
      <c r="ONB34" s="157"/>
      <c r="ONC34" s="157"/>
      <c r="OND34" s="157"/>
      <c r="ONE34" s="157"/>
      <c r="ONF34" s="157"/>
      <c r="ONG34" s="157"/>
      <c r="ONH34" s="157"/>
      <c r="ONI34" s="157"/>
      <c r="ONJ34" s="157"/>
      <c r="ONK34" s="157"/>
      <c r="ONL34" s="157"/>
      <c r="ONM34" s="157"/>
      <c r="ONN34" s="157"/>
      <c r="ONO34" s="157"/>
      <c r="ONP34" s="157"/>
      <c r="ONQ34" s="157"/>
      <c r="ONR34" s="157"/>
      <c r="ONS34" s="157"/>
      <c r="ONT34" s="157"/>
      <c r="ONU34" s="157"/>
      <c r="ONV34" s="157"/>
      <c r="ONW34" s="157"/>
      <c r="ONX34" s="157"/>
      <c r="ONY34" s="157"/>
      <c r="ONZ34" s="157"/>
      <c r="OOA34" s="157"/>
      <c r="OOB34" s="157"/>
      <c r="OOC34" s="157"/>
      <c r="OOD34" s="157"/>
      <c r="OOE34" s="157"/>
      <c r="OOF34" s="157"/>
      <c r="OOG34" s="157"/>
      <c r="OOH34" s="157"/>
      <c r="OOI34" s="157"/>
      <c r="OOJ34" s="157"/>
      <c r="OOK34" s="157"/>
      <c r="OOL34" s="157"/>
      <c r="OOM34" s="157"/>
      <c r="OON34" s="157"/>
      <c r="OOO34" s="157"/>
      <c r="OOP34" s="157"/>
      <c r="OOQ34" s="157"/>
      <c r="OOR34" s="157"/>
      <c r="OOS34" s="157"/>
      <c r="OOT34" s="157"/>
      <c r="OOU34" s="157"/>
      <c r="OOV34" s="157"/>
      <c r="OOW34" s="157"/>
      <c r="OOX34" s="157"/>
      <c r="OOY34" s="157"/>
      <c r="OOZ34" s="157"/>
      <c r="OPA34" s="157"/>
      <c r="OPB34" s="157"/>
      <c r="OPC34" s="157"/>
      <c r="OPD34" s="157"/>
      <c r="OPE34" s="157"/>
      <c r="OPF34" s="157"/>
      <c r="OPG34" s="157"/>
      <c r="OPH34" s="157"/>
      <c r="OPI34" s="157"/>
      <c r="OPJ34" s="157"/>
      <c r="OPK34" s="157"/>
      <c r="OPL34" s="157"/>
      <c r="OPM34" s="157"/>
      <c r="OPN34" s="157"/>
      <c r="OPO34" s="157"/>
      <c r="OPP34" s="157"/>
      <c r="OPQ34" s="157"/>
      <c r="OPR34" s="157"/>
      <c r="OPS34" s="157"/>
      <c r="OPT34" s="157"/>
      <c r="OPU34" s="157"/>
      <c r="OPV34" s="157"/>
      <c r="OPW34" s="157"/>
      <c r="OPX34" s="157"/>
      <c r="OPY34" s="157"/>
      <c r="OPZ34" s="157"/>
      <c r="OQA34" s="157"/>
      <c r="OQB34" s="157"/>
      <c r="OQC34" s="157"/>
      <c r="OQD34" s="157"/>
      <c r="OQE34" s="157"/>
      <c r="OQF34" s="157"/>
      <c r="OQG34" s="157"/>
      <c r="OQH34" s="157"/>
      <c r="OQI34" s="157"/>
      <c r="OQJ34" s="157"/>
      <c r="OQK34" s="157"/>
      <c r="OQL34" s="157"/>
      <c r="OQM34" s="157"/>
      <c r="OQN34" s="157"/>
      <c r="OQO34" s="157"/>
      <c r="OQP34" s="157"/>
      <c r="OQQ34" s="157"/>
      <c r="OQR34" s="157"/>
      <c r="OQS34" s="157"/>
      <c r="OQT34" s="157"/>
      <c r="OQU34" s="157"/>
      <c r="OQV34" s="157"/>
      <c r="OQW34" s="157"/>
      <c r="OQX34" s="157"/>
      <c r="OQY34" s="157"/>
      <c r="OQZ34" s="157"/>
      <c r="ORA34" s="157"/>
      <c r="ORB34" s="157"/>
      <c r="ORC34" s="157"/>
      <c r="ORD34" s="157"/>
      <c r="ORE34" s="157"/>
      <c r="ORF34" s="157"/>
      <c r="ORG34" s="157"/>
      <c r="ORH34" s="157"/>
      <c r="ORI34" s="157"/>
      <c r="ORJ34" s="157"/>
      <c r="ORK34" s="157"/>
      <c r="ORL34" s="157"/>
      <c r="ORM34" s="157"/>
      <c r="ORN34" s="157"/>
      <c r="ORO34" s="157"/>
      <c r="ORP34" s="157"/>
      <c r="ORQ34" s="157"/>
      <c r="ORR34" s="157"/>
      <c r="ORS34" s="157"/>
      <c r="ORT34" s="157"/>
      <c r="ORU34" s="157"/>
      <c r="ORV34" s="157"/>
      <c r="ORW34" s="157"/>
      <c r="ORX34" s="157"/>
      <c r="ORY34" s="157"/>
      <c r="ORZ34" s="157"/>
      <c r="OSA34" s="157"/>
      <c r="OSB34" s="157"/>
      <c r="OSC34" s="157"/>
      <c r="OSD34" s="157"/>
      <c r="OSE34" s="157"/>
      <c r="OSF34" s="157"/>
      <c r="OSG34" s="157"/>
      <c r="OSH34" s="157"/>
      <c r="OSI34" s="157"/>
      <c r="OSJ34" s="157"/>
      <c r="OSK34" s="157"/>
      <c r="OSL34" s="157"/>
      <c r="OSM34" s="157"/>
      <c r="OSN34" s="157"/>
      <c r="OSO34" s="157"/>
      <c r="OSP34" s="157"/>
      <c r="OSQ34" s="157"/>
      <c r="OSR34" s="157"/>
      <c r="OSS34" s="157"/>
      <c r="OST34" s="157"/>
      <c r="OSU34" s="157"/>
      <c r="OSV34" s="157"/>
      <c r="OSW34" s="157"/>
      <c r="OSX34" s="157"/>
      <c r="OSY34" s="157"/>
      <c r="OSZ34" s="157"/>
      <c r="OTA34" s="157"/>
      <c r="OTB34" s="157"/>
      <c r="OTC34" s="157"/>
      <c r="OTD34" s="157"/>
      <c r="OTE34" s="157"/>
      <c r="OTF34" s="157"/>
      <c r="OTG34" s="157"/>
      <c r="OTH34" s="157"/>
      <c r="OTI34" s="157"/>
      <c r="OTJ34" s="157"/>
      <c r="OTK34" s="157"/>
      <c r="OTL34" s="157"/>
      <c r="OTM34" s="157"/>
      <c r="OTN34" s="157"/>
      <c r="OTO34" s="157"/>
      <c r="OTP34" s="157"/>
      <c r="OTQ34" s="157"/>
      <c r="OTR34" s="157"/>
      <c r="OTS34" s="157"/>
      <c r="OTT34" s="157"/>
      <c r="OTU34" s="157"/>
      <c r="OTV34" s="157"/>
      <c r="OTW34" s="157"/>
      <c r="OTX34" s="157"/>
      <c r="OTY34" s="157"/>
      <c r="OTZ34" s="157"/>
      <c r="OUA34" s="157"/>
      <c r="OUB34" s="157"/>
      <c r="OUC34" s="157"/>
      <c r="OUD34" s="157"/>
      <c r="OUE34" s="157"/>
      <c r="OUF34" s="157"/>
      <c r="OUG34" s="157"/>
      <c r="OUH34" s="157"/>
      <c r="OUI34" s="157"/>
      <c r="OUJ34" s="157"/>
      <c r="OUK34" s="157"/>
      <c r="OUL34" s="157"/>
      <c r="OUM34" s="157"/>
      <c r="OUN34" s="157"/>
      <c r="OUO34" s="157"/>
      <c r="OUP34" s="157"/>
      <c r="OUQ34" s="157"/>
      <c r="OUR34" s="157"/>
      <c r="OUS34" s="157"/>
      <c r="OUT34" s="157"/>
      <c r="OUU34" s="157"/>
      <c r="OUV34" s="157"/>
      <c r="OUW34" s="157"/>
      <c r="OUX34" s="157"/>
      <c r="OUY34" s="157"/>
      <c r="OUZ34" s="157"/>
      <c r="OVA34" s="157"/>
      <c r="OVB34" s="157"/>
      <c r="OVC34" s="157"/>
      <c r="OVD34" s="157"/>
      <c r="OVE34" s="157"/>
      <c r="OVF34" s="157"/>
      <c r="OVG34" s="157"/>
      <c r="OVH34" s="157"/>
      <c r="OVI34" s="157"/>
      <c r="OVJ34" s="157"/>
      <c r="OVK34" s="157"/>
      <c r="OVL34" s="157"/>
      <c r="OVM34" s="157"/>
      <c r="OVN34" s="157"/>
      <c r="OVO34" s="157"/>
      <c r="OVP34" s="157"/>
      <c r="OVQ34" s="157"/>
      <c r="OVR34" s="157"/>
      <c r="OVS34" s="157"/>
      <c r="OVT34" s="157"/>
      <c r="OVU34" s="157"/>
      <c r="OVV34" s="157"/>
      <c r="OVW34" s="157"/>
      <c r="OVX34" s="157"/>
      <c r="OVY34" s="157"/>
      <c r="OVZ34" s="157"/>
      <c r="OWA34" s="157"/>
      <c r="OWB34" s="157"/>
      <c r="OWC34" s="157"/>
      <c r="OWD34" s="157"/>
      <c r="OWE34" s="157"/>
      <c r="OWF34" s="157"/>
      <c r="OWG34" s="157"/>
      <c r="OWH34" s="157"/>
      <c r="OWI34" s="157"/>
      <c r="OWJ34" s="157"/>
      <c r="OWK34" s="157"/>
      <c r="OWL34" s="157"/>
      <c r="OWM34" s="157"/>
      <c r="OWN34" s="157"/>
      <c r="OWO34" s="157"/>
      <c r="OWP34" s="157"/>
      <c r="OWQ34" s="157"/>
      <c r="OWR34" s="157"/>
      <c r="OWS34" s="157"/>
      <c r="OWT34" s="157"/>
      <c r="OWU34" s="157"/>
      <c r="OWV34" s="157"/>
      <c r="OWW34" s="157"/>
      <c r="OWX34" s="157"/>
      <c r="OWY34" s="157"/>
      <c r="OWZ34" s="157"/>
      <c r="OXA34" s="157"/>
      <c r="OXB34" s="157"/>
      <c r="OXC34" s="157"/>
      <c r="OXD34" s="157"/>
      <c r="OXE34" s="157"/>
      <c r="OXF34" s="157"/>
      <c r="OXG34" s="157"/>
      <c r="OXH34" s="157"/>
      <c r="OXI34" s="157"/>
      <c r="OXJ34" s="157"/>
      <c r="OXK34" s="157"/>
      <c r="OXL34" s="157"/>
      <c r="OXM34" s="157"/>
      <c r="OXN34" s="157"/>
      <c r="OXO34" s="157"/>
      <c r="OXP34" s="157"/>
      <c r="OXQ34" s="157"/>
      <c r="OXR34" s="157"/>
      <c r="OXS34" s="157"/>
      <c r="OXT34" s="157"/>
      <c r="OXU34" s="157"/>
      <c r="OXV34" s="157"/>
      <c r="OXW34" s="157"/>
      <c r="OXX34" s="157"/>
      <c r="OXY34" s="157"/>
      <c r="OXZ34" s="157"/>
      <c r="OYA34" s="157"/>
      <c r="OYB34" s="157"/>
      <c r="OYC34" s="157"/>
      <c r="OYD34" s="157"/>
      <c r="OYE34" s="157"/>
      <c r="OYF34" s="157"/>
      <c r="OYG34" s="157"/>
      <c r="OYH34" s="157"/>
      <c r="OYI34" s="157"/>
      <c r="OYJ34" s="157"/>
      <c r="OYK34" s="157"/>
      <c r="OYL34" s="157"/>
      <c r="OYM34" s="157"/>
      <c r="OYN34" s="157"/>
      <c r="OYO34" s="157"/>
      <c r="OYP34" s="157"/>
      <c r="OYQ34" s="157"/>
      <c r="OYR34" s="157"/>
      <c r="OYS34" s="157"/>
      <c r="OYT34" s="157"/>
      <c r="OYU34" s="157"/>
      <c r="OYV34" s="157"/>
      <c r="OYW34" s="157"/>
      <c r="OYX34" s="157"/>
      <c r="OYY34" s="157"/>
      <c r="OYZ34" s="157"/>
      <c r="OZA34" s="157"/>
      <c r="OZB34" s="157"/>
      <c r="OZC34" s="157"/>
      <c r="OZD34" s="157"/>
      <c r="OZE34" s="157"/>
      <c r="OZF34" s="157"/>
      <c r="OZG34" s="157"/>
      <c r="OZH34" s="157"/>
      <c r="OZI34" s="157"/>
      <c r="OZJ34" s="157"/>
      <c r="OZK34" s="157"/>
      <c r="OZL34" s="157"/>
      <c r="OZM34" s="157"/>
      <c r="OZN34" s="157"/>
      <c r="OZO34" s="157"/>
      <c r="OZP34" s="157"/>
      <c r="OZQ34" s="157"/>
      <c r="OZR34" s="157"/>
      <c r="OZS34" s="157"/>
      <c r="OZT34" s="157"/>
      <c r="OZU34" s="157"/>
      <c r="OZV34" s="157"/>
      <c r="OZW34" s="157"/>
      <c r="OZX34" s="157"/>
      <c r="OZY34" s="157"/>
      <c r="OZZ34" s="157"/>
      <c r="PAA34" s="157"/>
      <c r="PAB34" s="157"/>
      <c r="PAC34" s="157"/>
      <c r="PAD34" s="157"/>
      <c r="PAE34" s="157"/>
      <c r="PAF34" s="157"/>
      <c r="PAG34" s="157"/>
      <c r="PAH34" s="157"/>
      <c r="PAI34" s="157"/>
      <c r="PAJ34" s="157"/>
      <c r="PAK34" s="157"/>
      <c r="PAL34" s="157"/>
      <c r="PAM34" s="157"/>
      <c r="PAN34" s="157"/>
      <c r="PAO34" s="157"/>
      <c r="PAP34" s="157"/>
      <c r="PAQ34" s="157"/>
      <c r="PAR34" s="157"/>
      <c r="PAS34" s="157"/>
      <c r="PAT34" s="157"/>
      <c r="PAU34" s="157"/>
      <c r="PAV34" s="157"/>
      <c r="PAW34" s="157"/>
      <c r="PAX34" s="157"/>
      <c r="PAY34" s="157"/>
      <c r="PAZ34" s="157"/>
      <c r="PBA34" s="157"/>
      <c r="PBB34" s="157"/>
      <c r="PBC34" s="157"/>
      <c r="PBD34" s="157"/>
      <c r="PBE34" s="157"/>
      <c r="PBF34" s="157"/>
      <c r="PBG34" s="157"/>
      <c r="PBH34" s="157"/>
      <c r="PBI34" s="157"/>
      <c r="PBJ34" s="157"/>
      <c r="PBK34" s="157"/>
      <c r="PBL34" s="157"/>
      <c r="PBM34" s="157"/>
      <c r="PBN34" s="157"/>
      <c r="PBO34" s="157"/>
      <c r="PBP34" s="157"/>
      <c r="PBQ34" s="157"/>
      <c r="PBR34" s="157"/>
      <c r="PBS34" s="157"/>
      <c r="PBT34" s="157"/>
      <c r="PBU34" s="157"/>
      <c r="PBV34" s="157"/>
      <c r="PBW34" s="157"/>
      <c r="PBX34" s="157"/>
      <c r="PBY34" s="157"/>
      <c r="PBZ34" s="157"/>
      <c r="PCA34" s="157"/>
      <c r="PCB34" s="157"/>
      <c r="PCC34" s="157"/>
      <c r="PCD34" s="157"/>
      <c r="PCE34" s="157"/>
      <c r="PCF34" s="157"/>
      <c r="PCG34" s="157"/>
      <c r="PCH34" s="157"/>
      <c r="PCI34" s="157"/>
      <c r="PCJ34" s="157"/>
      <c r="PCK34" s="157"/>
      <c r="PCL34" s="157"/>
      <c r="PCM34" s="157"/>
      <c r="PCN34" s="157"/>
      <c r="PCO34" s="157"/>
      <c r="PCP34" s="157"/>
      <c r="PCQ34" s="157"/>
      <c r="PCR34" s="157"/>
      <c r="PCS34" s="157"/>
      <c r="PCT34" s="157"/>
      <c r="PCU34" s="157"/>
      <c r="PCV34" s="157"/>
      <c r="PCW34" s="157"/>
      <c r="PCX34" s="157"/>
      <c r="PCY34" s="157"/>
      <c r="PCZ34" s="157"/>
      <c r="PDA34" s="157"/>
      <c r="PDB34" s="157"/>
      <c r="PDC34" s="157"/>
      <c r="PDD34" s="157"/>
      <c r="PDE34" s="157"/>
      <c r="PDF34" s="157"/>
      <c r="PDG34" s="157"/>
      <c r="PDH34" s="157"/>
      <c r="PDI34" s="157"/>
      <c r="PDJ34" s="157"/>
      <c r="PDK34" s="157"/>
      <c r="PDL34" s="157"/>
      <c r="PDM34" s="157"/>
      <c r="PDN34" s="157"/>
      <c r="PDO34" s="157"/>
      <c r="PDP34" s="157"/>
      <c r="PDQ34" s="157"/>
      <c r="PDR34" s="157"/>
      <c r="PDS34" s="157"/>
      <c r="PDT34" s="157"/>
      <c r="PDU34" s="157"/>
      <c r="PDV34" s="157"/>
      <c r="PDW34" s="157"/>
      <c r="PDX34" s="157"/>
      <c r="PDY34" s="157"/>
      <c r="PDZ34" s="157"/>
      <c r="PEA34" s="157"/>
      <c r="PEB34" s="157"/>
      <c r="PEC34" s="157"/>
      <c r="PED34" s="157"/>
      <c r="PEE34" s="157"/>
      <c r="PEF34" s="157"/>
      <c r="PEG34" s="157"/>
      <c r="PEH34" s="157"/>
      <c r="PEI34" s="157"/>
      <c r="PEJ34" s="157"/>
      <c r="PEK34" s="157"/>
      <c r="PEL34" s="157"/>
      <c r="PEM34" s="157"/>
      <c r="PEN34" s="157"/>
      <c r="PEO34" s="157"/>
      <c r="PEP34" s="157"/>
      <c r="PEQ34" s="157"/>
      <c r="PER34" s="157"/>
      <c r="PES34" s="157"/>
      <c r="PET34" s="157"/>
      <c r="PEU34" s="157"/>
      <c r="PEV34" s="157"/>
      <c r="PEW34" s="157"/>
      <c r="PEX34" s="157"/>
      <c r="PEY34" s="157"/>
      <c r="PEZ34" s="157"/>
      <c r="PFA34" s="157"/>
      <c r="PFB34" s="157"/>
      <c r="PFC34" s="157"/>
      <c r="PFD34" s="157"/>
      <c r="PFE34" s="157"/>
      <c r="PFF34" s="157"/>
      <c r="PFG34" s="157"/>
      <c r="PFH34" s="157"/>
      <c r="PFI34" s="157"/>
      <c r="PFJ34" s="157"/>
      <c r="PFK34" s="157"/>
      <c r="PFL34" s="157"/>
      <c r="PFM34" s="157"/>
      <c r="PFN34" s="157"/>
      <c r="PFO34" s="157"/>
      <c r="PFP34" s="157"/>
      <c r="PFQ34" s="157"/>
      <c r="PFR34" s="157"/>
      <c r="PFS34" s="157"/>
      <c r="PFT34" s="157"/>
      <c r="PFU34" s="157"/>
      <c r="PFV34" s="157"/>
      <c r="PFW34" s="157"/>
      <c r="PFX34" s="157"/>
      <c r="PFY34" s="157"/>
      <c r="PFZ34" s="157"/>
      <c r="PGA34" s="157"/>
      <c r="PGB34" s="157"/>
      <c r="PGC34" s="157"/>
      <c r="PGD34" s="157"/>
      <c r="PGE34" s="157"/>
      <c r="PGF34" s="157"/>
      <c r="PGG34" s="157"/>
      <c r="PGH34" s="157"/>
      <c r="PGI34" s="157"/>
      <c r="PGJ34" s="157"/>
      <c r="PGK34" s="157"/>
      <c r="PGL34" s="157"/>
      <c r="PGM34" s="157"/>
      <c r="PGN34" s="157"/>
      <c r="PGO34" s="157"/>
      <c r="PGP34" s="157"/>
      <c r="PGQ34" s="157"/>
      <c r="PGR34" s="157"/>
      <c r="PGS34" s="157"/>
      <c r="PGT34" s="157"/>
      <c r="PGU34" s="157"/>
      <c r="PGV34" s="157"/>
      <c r="PGW34" s="157"/>
      <c r="PGX34" s="157"/>
      <c r="PGY34" s="157"/>
      <c r="PGZ34" s="157"/>
      <c r="PHA34" s="157"/>
      <c r="PHB34" s="157"/>
      <c r="PHC34" s="157"/>
      <c r="PHD34" s="157"/>
      <c r="PHE34" s="157"/>
      <c r="PHF34" s="157"/>
      <c r="PHG34" s="157"/>
      <c r="PHH34" s="157"/>
      <c r="PHI34" s="157"/>
      <c r="PHJ34" s="157"/>
      <c r="PHK34" s="157"/>
      <c r="PHL34" s="157"/>
      <c r="PHM34" s="157"/>
      <c r="PHN34" s="157"/>
      <c r="PHO34" s="157"/>
      <c r="PHP34" s="157"/>
      <c r="PHQ34" s="157"/>
      <c r="PHR34" s="157"/>
      <c r="PHS34" s="157"/>
      <c r="PHT34" s="157"/>
      <c r="PHU34" s="157"/>
      <c r="PHV34" s="157"/>
      <c r="PHW34" s="157"/>
      <c r="PHX34" s="157"/>
      <c r="PHY34" s="157"/>
      <c r="PHZ34" s="157"/>
      <c r="PIA34" s="157"/>
      <c r="PIB34" s="157"/>
      <c r="PIC34" s="157"/>
      <c r="PID34" s="157"/>
      <c r="PIE34" s="157"/>
      <c r="PIF34" s="157"/>
      <c r="PIG34" s="157"/>
      <c r="PIH34" s="157"/>
      <c r="PII34" s="157"/>
      <c r="PIJ34" s="157"/>
      <c r="PIK34" s="157"/>
      <c r="PIL34" s="157"/>
      <c r="PIM34" s="157"/>
      <c r="PIN34" s="157"/>
      <c r="PIO34" s="157"/>
      <c r="PIP34" s="157"/>
      <c r="PIQ34" s="157"/>
      <c r="PIR34" s="157"/>
      <c r="PIS34" s="157"/>
      <c r="PIT34" s="157"/>
      <c r="PIU34" s="157"/>
      <c r="PIV34" s="157"/>
      <c r="PIW34" s="157"/>
      <c r="PIX34" s="157"/>
      <c r="PIY34" s="157"/>
      <c r="PIZ34" s="157"/>
      <c r="PJA34" s="157"/>
      <c r="PJB34" s="157"/>
      <c r="PJC34" s="157"/>
      <c r="PJD34" s="157"/>
      <c r="PJE34" s="157"/>
      <c r="PJF34" s="157"/>
      <c r="PJG34" s="157"/>
      <c r="PJH34" s="157"/>
      <c r="PJI34" s="157"/>
      <c r="PJJ34" s="157"/>
      <c r="PJK34" s="157"/>
      <c r="PJL34" s="157"/>
      <c r="PJM34" s="157"/>
      <c r="PJN34" s="157"/>
      <c r="PJO34" s="157"/>
      <c r="PJP34" s="157"/>
      <c r="PJQ34" s="157"/>
      <c r="PJR34" s="157"/>
      <c r="PJS34" s="157"/>
      <c r="PJT34" s="157"/>
      <c r="PJU34" s="157"/>
      <c r="PJV34" s="157"/>
      <c r="PJW34" s="157"/>
      <c r="PJX34" s="157"/>
      <c r="PJY34" s="157"/>
      <c r="PJZ34" s="157"/>
      <c r="PKA34" s="157"/>
      <c r="PKB34" s="157"/>
      <c r="PKC34" s="157"/>
      <c r="PKD34" s="157"/>
      <c r="PKE34" s="157"/>
      <c r="PKF34" s="157"/>
      <c r="PKG34" s="157"/>
      <c r="PKH34" s="157"/>
      <c r="PKI34" s="157"/>
      <c r="PKJ34" s="157"/>
      <c r="PKK34" s="157"/>
      <c r="PKL34" s="157"/>
      <c r="PKM34" s="157"/>
      <c r="PKN34" s="157"/>
      <c r="PKO34" s="157"/>
      <c r="PKP34" s="157"/>
      <c r="PKQ34" s="157"/>
      <c r="PKR34" s="157"/>
      <c r="PKS34" s="157"/>
      <c r="PKT34" s="157"/>
      <c r="PKU34" s="157"/>
      <c r="PKV34" s="157"/>
      <c r="PKW34" s="157"/>
      <c r="PKX34" s="157"/>
      <c r="PKY34" s="157"/>
      <c r="PKZ34" s="157"/>
      <c r="PLA34" s="157"/>
      <c r="PLB34" s="157"/>
      <c r="PLC34" s="157"/>
      <c r="PLD34" s="157"/>
      <c r="PLE34" s="157"/>
      <c r="PLF34" s="157"/>
      <c r="PLG34" s="157"/>
      <c r="PLH34" s="157"/>
      <c r="PLI34" s="157"/>
      <c r="PLJ34" s="157"/>
      <c r="PLK34" s="157"/>
      <c r="PLL34" s="157"/>
      <c r="PLM34" s="157"/>
      <c r="PLN34" s="157"/>
      <c r="PLO34" s="157"/>
      <c r="PLP34" s="157"/>
      <c r="PLQ34" s="157"/>
      <c r="PLR34" s="157"/>
      <c r="PLS34" s="157"/>
      <c r="PLT34" s="157"/>
      <c r="PLU34" s="157"/>
      <c r="PLV34" s="157"/>
      <c r="PLW34" s="157"/>
      <c r="PLX34" s="157"/>
      <c r="PLY34" s="157"/>
      <c r="PLZ34" s="157"/>
      <c r="PMA34" s="157"/>
      <c r="PMB34" s="157"/>
      <c r="PMC34" s="157"/>
      <c r="PMD34" s="157"/>
      <c r="PME34" s="157"/>
      <c r="PMF34" s="157"/>
      <c r="PMG34" s="157"/>
      <c r="PMH34" s="157"/>
      <c r="PMI34" s="157"/>
      <c r="PMJ34" s="157"/>
      <c r="PMK34" s="157"/>
      <c r="PML34" s="157"/>
      <c r="PMM34" s="157"/>
      <c r="PMN34" s="157"/>
      <c r="PMO34" s="157"/>
      <c r="PMP34" s="157"/>
      <c r="PMQ34" s="157"/>
      <c r="PMR34" s="157"/>
      <c r="PMS34" s="157"/>
      <c r="PMT34" s="157"/>
      <c r="PMU34" s="157"/>
      <c r="PMV34" s="157"/>
      <c r="PMW34" s="157"/>
      <c r="PMX34" s="157"/>
      <c r="PMY34" s="157"/>
      <c r="PMZ34" s="157"/>
      <c r="PNA34" s="157"/>
      <c r="PNB34" s="157"/>
      <c r="PNC34" s="157"/>
      <c r="PND34" s="157"/>
      <c r="PNE34" s="157"/>
      <c r="PNF34" s="157"/>
      <c r="PNG34" s="157"/>
      <c r="PNH34" s="157"/>
      <c r="PNI34" s="157"/>
      <c r="PNJ34" s="157"/>
      <c r="PNK34" s="157"/>
      <c r="PNL34" s="157"/>
      <c r="PNM34" s="157"/>
      <c r="PNN34" s="157"/>
      <c r="PNO34" s="157"/>
      <c r="PNP34" s="157"/>
      <c r="PNQ34" s="157"/>
      <c r="PNR34" s="157"/>
      <c r="PNS34" s="157"/>
      <c r="PNT34" s="157"/>
      <c r="PNU34" s="157"/>
      <c r="PNV34" s="157"/>
      <c r="PNW34" s="157"/>
      <c r="PNX34" s="157"/>
      <c r="PNY34" s="157"/>
      <c r="PNZ34" s="157"/>
      <c r="POA34" s="157"/>
      <c r="POB34" s="157"/>
      <c r="POC34" s="157"/>
      <c r="POD34" s="157"/>
      <c r="POE34" s="157"/>
      <c r="POF34" s="157"/>
      <c r="POG34" s="157"/>
      <c r="POH34" s="157"/>
      <c r="POI34" s="157"/>
      <c r="POJ34" s="157"/>
      <c r="POK34" s="157"/>
      <c r="POL34" s="157"/>
      <c r="POM34" s="157"/>
      <c r="PON34" s="157"/>
      <c r="POO34" s="157"/>
      <c r="POP34" s="157"/>
      <c r="POQ34" s="157"/>
      <c r="POR34" s="157"/>
      <c r="POS34" s="157"/>
      <c r="POT34" s="157"/>
      <c r="POU34" s="157"/>
      <c r="POV34" s="157"/>
      <c r="POW34" s="157"/>
      <c r="POX34" s="157"/>
      <c r="POY34" s="157"/>
      <c r="POZ34" s="157"/>
      <c r="PPA34" s="157"/>
      <c r="PPB34" s="157"/>
      <c r="PPC34" s="157"/>
      <c r="PPD34" s="157"/>
      <c r="PPE34" s="157"/>
      <c r="PPF34" s="157"/>
      <c r="PPG34" s="157"/>
      <c r="PPH34" s="157"/>
      <c r="PPI34" s="157"/>
      <c r="PPJ34" s="157"/>
      <c r="PPK34" s="157"/>
      <c r="PPL34" s="157"/>
      <c r="PPM34" s="157"/>
      <c r="PPN34" s="157"/>
      <c r="PPO34" s="157"/>
      <c r="PPP34" s="157"/>
      <c r="PPQ34" s="157"/>
      <c r="PPR34" s="157"/>
      <c r="PPS34" s="157"/>
      <c r="PPT34" s="157"/>
      <c r="PPU34" s="157"/>
      <c r="PPV34" s="157"/>
      <c r="PPW34" s="157"/>
      <c r="PPX34" s="157"/>
      <c r="PPY34" s="157"/>
      <c r="PPZ34" s="157"/>
      <c r="PQA34" s="157"/>
      <c r="PQB34" s="157"/>
      <c r="PQC34" s="157"/>
      <c r="PQD34" s="157"/>
      <c r="PQE34" s="157"/>
      <c r="PQF34" s="157"/>
      <c r="PQG34" s="157"/>
      <c r="PQH34" s="157"/>
      <c r="PQI34" s="157"/>
      <c r="PQJ34" s="157"/>
      <c r="PQK34" s="157"/>
      <c r="PQL34" s="157"/>
      <c r="PQM34" s="157"/>
      <c r="PQN34" s="157"/>
      <c r="PQO34" s="157"/>
      <c r="PQP34" s="157"/>
      <c r="PQQ34" s="157"/>
      <c r="PQR34" s="157"/>
      <c r="PQS34" s="157"/>
      <c r="PQT34" s="157"/>
      <c r="PQU34" s="157"/>
      <c r="PQV34" s="157"/>
      <c r="PQW34" s="157"/>
      <c r="PQX34" s="157"/>
      <c r="PQY34" s="157"/>
      <c r="PQZ34" s="157"/>
      <c r="PRA34" s="157"/>
      <c r="PRB34" s="157"/>
      <c r="PRC34" s="157"/>
      <c r="PRD34" s="157"/>
      <c r="PRE34" s="157"/>
      <c r="PRF34" s="157"/>
      <c r="PRG34" s="157"/>
      <c r="PRH34" s="157"/>
      <c r="PRI34" s="157"/>
      <c r="PRJ34" s="157"/>
      <c r="PRK34" s="157"/>
      <c r="PRL34" s="157"/>
      <c r="PRM34" s="157"/>
      <c r="PRN34" s="157"/>
      <c r="PRO34" s="157"/>
      <c r="PRP34" s="157"/>
      <c r="PRQ34" s="157"/>
      <c r="PRR34" s="157"/>
      <c r="PRS34" s="157"/>
      <c r="PRT34" s="157"/>
      <c r="PRU34" s="157"/>
      <c r="PRV34" s="157"/>
      <c r="PRW34" s="157"/>
      <c r="PRX34" s="157"/>
      <c r="PRY34" s="157"/>
      <c r="PRZ34" s="157"/>
      <c r="PSA34" s="157"/>
      <c r="PSB34" s="157"/>
      <c r="PSC34" s="157"/>
      <c r="PSD34" s="157"/>
      <c r="PSE34" s="157"/>
      <c r="PSF34" s="157"/>
      <c r="PSG34" s="157"/>
      <c r="PSH34" s="157"/>
      <c r="PSI34" s="157"/>
      <c r="PSJ34" s="157"/>
      <c r="PSK34" s="157"/>
      <c r="PSL34" s="157"/>
      <c r="PSM34" s="157"/>
      <c r="PSN34" s="157"/>
      <c r="PSO34" s="157"/>
      <c r="PSP34" s="157"/>
      <c r="PSQ34" s="157"/>
      <c r="PSR34" s="157"/>
      <c r="PSS34" s="157"/>
      <c r="PST34" s="157"/>
      <c r="PSU34" s="157"/>
      <c r="PSV34" s="157"/>
      <c r="PSW34" s="157"/>
      <c r="PSX34" s="157"/>
      <c r="PSY34" s="157"/>
      <c r="PSZ34" s="157"/>
      <c r="PTA34" s="157"/>
      <c r="PTB34" s="157"/>
      <c r="PTC34" s="157"/>
      <c r="PTD34" s="157"/>
      <c r="PTE34" s="157"/>
      <c r="PTF34" s="157"/>
      <c r="PTG34" s="157"/>
      <c r="PTH34" s="157"/>
      <c r="PTI34" s="157"/>
      <c r="PTJ34" s="157"/>
      <c r="PTK34" s="157"/>
      <c r="PTL34" s="157"/>
      <c r="PTM34" s="157"/>
      <c r="PTN34" s="157"/>
      <c r="PTO34" s="157"/>
      <c r="PTP34" s="157"/>
      <c r="PTQ34" s="157"/>
      <c r="PTR34" s="157"/>
      <c r="PTS34" s="157"/>
      <c r="PTT34" s="157"/>
      <c r="PTU34" s="157"/>
      <c r="PTV34" s="157"/>
      <c r="PTW34" s="157"/>
      <c r="PTX34" s="157"/>
      <c r="PTY34" s="157"/>
      <c r="PTZ34" s="157"/>
      <c r="PUA34" s="157"/>
      <c r="PUB34" s="157"/>
      <c r="PUC34" s="157"/>
      <c r="PUD34" s="157"/>
      <c r="PUE34" s="157"/>
      <c r="PUF34" s="157"/>
      <c r="PUG34" s="157"/>
      <c r="PUH34" s="157"/>
      <c r="PUI34" s="157"/>
      <c r="PUJ34" s="157"/>
      <c r="PUK34" s="157"/>
      <c r="PUL34" s="157"/>
      <c r="PUM34" s="157"/>
      <c r="PUN34" s="157"/>
      <c r="PUO34" s="157"/>
      <c r="PUP34" s="157"/>
      <c r="PUQ34" s="157"/>
      <c r="PUR34" s="157"/>
      <c r="PUS34" s="157"/>
      <c r="PUT34" s="157"/>
      <c r="PUU34" s="157"/>
      <c r="PUV34" s="157"/>
      <c r="PUW34" s="157"/>
      <c r="PUX34" s="157"/>
      <c r="PUY34" s="157"/>
      <c r="PUZ34" s="157"/>
      <c r="PVA34" s="157"/>
      <c r="PVB34" s="157"/>
      <c r="PVC34" s="157"/>
      <c r="PVD34" s="157"/>
      <c r="PVE34" s="157"/>
      <c r="PVF34" s="157"/>
      <c r="PVG34" s="157"/>
      <c r="PVH34" s="157"/>
      <c r="PVI34" s="157"/>
      <c r="PVJ34" s="157"/>
      <c r="PVK34" s="157"/>
      <c r="PVL34" s="157"/>
      <c r="PVM34" s="157"/>
      <c r="PVN34" s="157"/>
      <c r="PVO34" s="157"/>
      <c r="PVP34" s="157"/>
      <c r="PVQ34" s="157"/>
      <c r="PVR34" s="157"/>
      <c r="PVS34" s="157"/>
      <c r="PVT34" s="157"/>
      <c r="PVU34" s="157"/>
      <c r="PVV34" s="157"/>
      <c r="PVW34" s="157"/>
      <c r="PVX34" s="157"/>
      <c r="PVY34" s="157"/>
      <c r="PVZ34" s="157"/>
      <c r="PWA34" s="157"/>
      <c r="PWB34" s="157"/>
      <c r="PWC34" s="157"/>
      <c r="PWD34" s="157"/>
      <c r="PWE34" s="157"/>
      <c r="PWF34" s="157"/>
      <c r="PWG34" s="157"/>
      <c r="PWH34" s="157"/>
      <c r="PWI34" s="157"/>
      <c r="PWJ34" s="157"/>
      <c r="PWK34" s="157"/>
      <c r="PWL34" s="157"/>
      <c r="PWM34" s="157"/>
      <c r="PWN34" s="157"/>
      <c r="PWO34" s="157"/>
      <c r="PWP34" s="157"/>
      <c r="PWQ34" s="157"/>
      <c r="PWR34" s="157"/>
      <c r="PWS34" s="157"/>
      <c r="PWT34" s="157"/>
      <c r="PWU34" s="157"/>
      <c r="PWV34" s="157"/>
      <c r="PWW34" s="157"/>
      <c r="PWX34" s="157"/>
      <c r="PWY34" s="157"/>
      <c r="PWZ34" s="157"/>
      <c r="PXA34" s="157"/>
      <c r="PXB34" s="157"/>
      <c r="PXC34" s="157"/>
      <c r="PXD34" s="157"/>
      <c r="PXE34" s="157"/>
      <c r="PXF34" s="157"/>
      <c r="PXG34" s="157"/>
      <c r="PXH34" s="157"/>
      <c r="PXI34" s="157"/>
      <c r="PXJ34" s="157"/>
      <c r="PXK34" s="157"/>
      <c r="PXL34" s="157"/>
      <c r="PXM34" s="157"/>
      <c r="PXN34" s="157"/>
      <c r="PXO34" s="157"/>
      <c r="PXP34" s="157"/>
      <c r="PXQ34" s="157"/>
      <c r="PXR34" s="157"/>
      <c r="PXS34" s="157"/>
      <c r="PXT34" s="157"/>
      <c r="PXU34" s="157"/>
      <c r="PXV34" s="157"/>
      <c r="PXW34" s="157"/>
      <c r="PXX34" s="157"/>
      <c r="PXY34" s="157"/>
      <c r="PXZ34" s="157"/>
      <c r="PYA34" s="157"/>
      <c r="PYB34" s="157"/>
      <c r="PYC34" s="157"/>
      <c r="PYD34" s="157"/>
      <c r="PYE34" s="157"/>
      <c r="PYF34" s="157"/>
      <c r="PYG34" s="157"/>
      <c r="PYH34" s="157"/>
      <c r="PYI34" s="157"/>
      <c r="PYJ34" s="157"/>
      <c r="PYK34" s="157"/>
      <c r="PYL34" s="157"/>
      <c r="PYM34" s="157"/>
      <c r="PYN34" s="157"/>
      <c r="PYO34" s="157"/>
      <c r="PYP34" s="157"/>
      <c r="PYQ34" s="157"/>
      <c r="PYR34" s="157"/>
      <c r="PYS34" s="157"/>
      <c r="PYT34" s="157"/>
      <c r="PYU34" s="157"/>
      <c r="PYV34" s="157"/>
      <c r="PYW34" s="157"/>
      <c r="PYX34" s="157"/>
      <c r="PYY34" s="157"/>
      <c r="PYZ34" s="157"/>
      <c r="PZA34" s="157"/>
      <c r="PZB34" s="157"/>
      <c r="PZC34" s="157"/>
      <c r="PZD34" s="157"/>
      <c r="PZE34" s="157"/>
      <c r="PZF34" s="157"/>
      <c r="PZG34" s="157"/>
      <c r="PZH34" s="157"/>
      <c r="PZI34" s="157"/>
      <c r="PZJ34" s="157"/>
      <c r="PZK34" s="157"/>
      <c r="PZL34" s="157"/>
      <c r="PZM34" s="157"/>
      <c r="PZN34" s="157"/>
      <c r="PZO34" s="157"/>
      <c r="PZP34" s="157"/>
      <c r="PZQ34" s="157"/>
      <c r="PZR34" s="157"/>
      <c r="PZS34" s="157"/>
      <c r="PZT34" s="157"/>
      <c r="PZU34" s="157"/>
      <c r="PZV34" s="157"/>
      <c r="PZW34" s="157"/>
      <c r="PZX34" s="157"/>
      <c r="PZY34" s="157"/>
      <c r="PZZ34" s="157"/>
      <c r="QAA34" s="157"/>
      <c r="QAB34" s="157"/>
      <c r="QAC34" s="157"/>
      <c r="QAD34" s="157"/>
      <c r="QAE34" s="157"/>
      <c r="QAF34" s="157"/>
      <c r="QAG34" s="157"/>
      <c r="QAH34" s="157"/>
      <c r="QAI34" s="157"/>
      <c r="QAJ34" s="157"/>
      <c r="QAK34" s="157"/>
      <c r="QAL34" s="157"/>
      <c r="QAM34" s="157"/>
      <c r="QAN34" s="157"/>
      <c r="QAO34" s="157"/>
      <c r="QAP34" s="157"/>
      <c r="QAQ34" s="157"/>
      <c r="QAR34" s="157"/>
      <c r="QAS34" s="157"/>
      <c r="QAT34" s="157"/>
      <c r="QAU34" s="157"/>
      <c r="QAV34" s="157"/>
      <c r="QAW34" s="157"/>
      <c r="QAX34" s="157"/>
      <c r="QAY34" s="157"/>
      <c r="QAZ34" s="157"/>
      <c r="QBA34" s="157"/>
      <c r="QBB34" s="157"/>
      <c r="QBC34" s="157"/>
      <c r="QBD34" s="157"/>
      <c r="QBE34" s="157"/>
      <c r="QBF34" s="157"/>
      <c r="QBG34" s="157"/>
      <c r="QBH34" s="157"/>
      <c r="QBI34" s="157"/>
      <c r="QBJ34" s="157"/>
      <c r="QBK34" s="157"/>
      <c r="QBL34" s="157"/>
      <c r="QBM34" s="157"/>
      <c r="QBN34" s="157"/>
      <c r="QBO34" s="157"/>
      <c r="QBP34" s="157"/>
      <c r="QBQ34" s="157"/>
      <c r="QBR34" s="157"/>
      <c r="QBS34" s="157"/>
      <c r="QBT34" s="157"/>
      <c r="QBU34" s="157"/>
      <c r="QBV34" s="157"/>
      <c r="QBW34" s="157"/>
      <c r="QBX34" s="157"/>
      <c r="QBY34" s="157"/>
      <c r="QBZ34" s="157"/>
      <c r="QCA34" s="157"/>
      <c r="QCB34" s="157"/>
      <c r="QCC34" s="157"/>
      <c r="QCD34" s="157"/>
      <c r="QCE34" s="157"/>
      <c r="QCF34" s="157"/>
      <c r="QCG34" s="157"/>
      <c r="QCH34" s="157"/>
      <c r="QCI34" s="157"/>
      <c r="QCJ34" s="157"/>
      <c r="QCK34" s="157"/>
      <c r="QCL34" s="157"/>
      <c r="QCM34" s="157"/>
      <c r="QCN34" s="157"/>
      <c r="QCO34" s="157"/>
      <c r="QCP34" s="157"/>
      <c r="QCQ34" s="157"/>
      <c r="QCR34" s="157"/>
      <c r="QCS34" s="157"/>
      <c r="QCT34" s="157"/>
      <c r="QCU34" s="157"/>
      <c r="QCV34" s="157"/>
      <c r="QCW34" s="157"/>
      <c r="QCX34" s="157"/>
      <c r="QCY34" s="157"/>
      <c r="QCZ34" s="157"/>
      <c r="QDA34" s="157"/>
      <c r="QDB34" s="157"/>
      <c r="QDC34" s="157"/>
      <c r="QDD34" s="157"/>
      <c r="QDE34" s="157"/>
      <c r="QDF34" s="157"/>
      <c r="QDG34" s="157"/>
      <c r="QDH34" s="157"/>
      <c r="QDI34" s="157"/>
      <c r="QDJ34" s="157"/>
      <c r="QDK34" s="157"/>
      <c r="QDL34" s="157"/>
      <c r="QDM34" s="157"/>
      <c r="QDN34" s="157"/>
      <c r="QDO34" s="157"/>
      <c r="QDP34" s="157"/>
      <c r="QDQ34" s="157"/>
      <c r="QDR34" s="157"/>
      <c r="QDS34" s="157"/>
      <c r="QDT34" s="157"/>
      <c r="QDU34" s="157"/>
      <c r="QDV34" s="157"/>
      <c r="QDW34" s="157"/>
      <c r="QDX34" s="157"/>
      <c r="QDY34" s="157"/>
      <c r="QDZ34" s="157"/>
      <c r="QEA34" s="157"/>
      <c r="QEB34" s="157"/>
      <c r="QEC34" s="157"/>
      <c r="QED34" s="157"/>
      <c r="QEE34" s="157"/>
      <c r="QEF34" s="157"/>
      <c r="QEG34" s="157"/>
      <c r="QEH34" s="157"/>
      <c r="QEI34" s="157"/>
      <c r="QEJ34" s="157"/>
      <c r="QEK34" s="157"/>
      <c r="QEL34" s="157"/>
      <c r="QEM34" s="157"/>
      <c r="QEN34" s="157"/>
      <c r="QEO34" s="157"/>
      <c r="QEP34" s="157"/>
      <c r="QEQ34" s="157"/>
      <c r="QER34" s="157"/>
      <c r="QES34" s="157"/>
      <c r="QET34" s="157"/>
      <c r="QEU34" s="157"/>
      <c r="QEV34" s="157"/>
      <c r="QEW34" s="157"/>
      <c r="QEX34" s="157"/>
      <c r="QEY34" s="157"/>
      <c r="QEZ34" s="157"/>
      <c r="QFA34" s="157"/>
      <c r="QFB34" s="157"/>
      <c r="QFC34" s="157"/>
      <c r="QFD34" s="157"/>
      <c r="QFE34" s="157"/>
      <c r="QFF34" s="157"/>
      <c r="QFG34" s="157"/>
      <c r="QFH34" s="157"/>
      <c r="QFI34" s="157"/>
      <c r="QFJ34" s="157"/>
      <c r="QFK34" s="157"/>
      <c r="QFL34" s="157"/>
      <c r="QFM34" s="157"/>
      <c r="QFN34" s="157"/>
      <c r="QFO34" s="157"/>
      <c r="QFP34" s="157"/>
      <c r="QFQ34" s="157"/>
      <c r="QFR34" s="157"/>
      <c r="QFS34" s="157"/>
      <c r="QFT34" s="157"/>
      <c r="QFU34" s="157"/>
      <c r="QFV34" s="157"/>
      <c r="QFW34" s="157"/>
      <c r="QFX34" s="157"/>
      <c r="QFY34" s="157"/>
      <c r="QFZ34" s="157"/>
      <c r="QGA34" s="157"/>
      <c r="QGB34" s="157"/>
      <c r="QGC34" s="157"/>
      <c r="QGD34" s="157"/>
      <c r="QGE34" s="157"/>
      <c r="QGF34" s="157"/>
      <c r="QGG34" s="157"/>
      <c r="QGH34" s="157"/>
      <c r="QGI34" s="157"/>
      <c r="QGJ34" s="157"/>
      <c r="QGK34" s="157"/>
      <c r="QGL34" s="157"/>
      <c r="QGM34" s="157"/>
      <c r="QGN34" s="157"/>
      <c r="QGO34" s="157"/>
      <c r="QGP34" s="157"/>
      <c r="QGQ34" s="157"/>
      <c r="QGR34" s="157"/>
      <c r="QGS34" s="157"/>
      <c r="QGT34" s="157"/>
      <c r="QGU34" s="157"/>
      <c r="QGV34" s="157"/>
      <c r="QGW34" s="157"/>
      <c r="QGX34" s="157"/>
      <c r="QGY34" s="157"/>
      <c r="QGZ34" s="157"/>
      <c r="QHA34" s="157"/>
      <c r="QHB34" s="157"/>
      <c r="QHC34" s="157"/>
      <c r="QHD34" s="157"/>
      <c r="QHE34" s="157"/>
      <c r="QHF34" s="157"/>
      <c r="QHG34" s="157"/>
      <c r="QHH34" s="157"/>
      <c r="QHI34" s="157"/>
      <c r="QHJ34" s="157"/>
      <c r="QHK34" s="157"/>
      <c r="QHL34" s="157"/>
      <c r="QHM34" s="157"/>
      <c r="QHN34" s="157"/>
      <c r="QHO34" s="157"/>
      <c r="QHP34" s="157"/>
      <c r="QHQ34" s="157"/>
      <c r="QHR34" s="157"/>
      <c r="QHS34" s="157"/>
      <c r="QHT34" s="157"/>
      <c r="QHU34" s="157"/>
      <c r="QHV34" s="157"/>
      <c r="QHW34" s="157"/>
      <c r="QHX34" s="157"/>
      <c r="QHY34" s="157"/>
      <c r="QHZ34" s="157"/>
      <c r="QIA34" s="157"/>
      <c r="QIB34" s="157"/>
      <c r="QIC34" s="157"/>
      <c r="QID34" s="157"/>
      <c r="QIE34" s="157"/>
      <c r="QIF34" s="157"/>
      <c r="QIG34" s="157"/>
      <c r="QIH34" s="157"/>
      <c r="QII34" s="157"/>
      <c r="QIJ34" s="157"/>
      <c r="QIK34" s="157"/>
      <c r="QIL34" s="157"/>
      <c r="QIM34" s="157"/>
      <c r="QIN34" s="157"/>
      <c r="QIO34" s="157"/>
      <c r="QIP34" s="157"/>
      <c r="QIQ34" s="157"/>
      <c r="QIR34" s="157"/>
      <c r="QIS34" s="157"/>
      <c r="QIT34" s="157"/>
      <c r="QIU34" s="157"/>
      <c r="QIV34" s="157"/>
      <c r="QIW34" s="157"/>
      <c r="QIX34" s="157"/>
      <c r="QIY34" s="157"/>
      <c r="QIZ34" s="157"/>
      <c r="QJA34" s="157"/>
      <c r="QJB34" s="157"/>
      <c r="QJC34" s="157"/>
      <c r="QJD34" s="157"/>
      <c r="QJE34" s="157"/>
      <c r="QJF34" s="157"/>
      <c r="QJG34" s="157"/>
      <c r="QJH34" s="157"/>
      <c r="QJI34" s="157"/>
      <c r="QJJ34" s="157"/>
      <c r="QJK34" s="157"/>
      <c r="QJL34" s="157"/>
      <c r="QJM34" s="157"/>
      <c r="QJN34" s="157"/>
      <c r="QJO34" s="157"/>
      <c r="QJP34" s="157"/>
      <c r="QJQ34" s="157"/>
      <c r="QJR34" s="157"/>
      <c r="QJS34" s="157"/>
      <c r="QJT34" s="157"/>
      <c r="QJU34" s="157"/>
      <c r="QJV34" s="157"/>
      <c r="QJW34" s="157"/>
      <c r="QJX34" s="157"/>
      <c r="QJY34" s="157"/>
      <c r="QJZ34" s="157"/>
      <c r="QKA34" s="157"/>
      <c r="QKB34" s="157"/>
      <c r="QKC34" s="157"/>
      <c r="QKD34" s="157"/>
      <c r="QKE34" s="157"/>
      <c r="QKF34" s="157"/>
      <c r="QKG34" s="157"/>
      <c r="QKH34" s="157"/>
      <c r="QKI34" s="157"/>
      <c r="QKJ34" s="157"/>
      <c r="QKK34" s="157"/>
      <c r="QKL34" s="157"/>
      <c r="QKM34" s="157"/>
      <c r="QKN34" s="157"/>
      <c r="QKO34" s="157"/>
      <c r="QKP34" s="157"/>
      <c r="QKQ34" s="157"/>
      <c r="QKR34" s="157"/>
      <c r="QKS34" s="157"/>
      <c r="QKT34" s="157"/>
      <c r="QKU34" s="157"/>
      <c r="QKV34" s="157"/>
      <c r="QKW34" s="157"/>
      <c r="QKX34" s="157"/>
      <c r="QKY34" s="157"/>
      <c r="QKZ34" s="157"/>
      <c r="QLA34" s="157"/>
      <c r="QLB34" s="157"/>
      <c r="QLC34" s="157"/>
      <c r="QLD34" s="157"/>
      <c r="QLE34" s="157"/>
      <c r="QLF34" s="157"/>
      <c r="QLG34" s="157"/>
      <c r="QLH34" s="157"/>
      <c r="QLI34" s="157"/>
      <c r="QLJ34" s="157"/>
      <c r="QLK34" s="157"/>
      <c r="QLL34" s="157"/>
      <c r="QLM34" s="157"/>
      <c r="QLN34" s="157"/>
      <c r="QLO34" s="157"/>
      <c r="QLP34" s="157"/>
      <c r="QLQ34" s="157"/>
      <c r="QLR34" s="157"/>
      <c r="QLS34" s="157"/>
      <c r="QLT34" s="157"/>
      <c r="QLU34" s="157"/>
      <c r="QLV34" s="157"/>
      <c r="QLW34" s="157"/>
      <c r="QLX34" s="157"/>
      <c r="QLY34" s="157"/>
      <c r="QLZ34" s="157"/>
      <c r="QMA34" s="157"/>
      <c r="QMB34" s="157"/>
      <c r="QMC34" s="157"/>
      <c r="QMD34" s="157"/>
      <c r="QME34" s="157"/>
      <c r="QMF34" s="157"/>
      <c r="QMG34" s="157"/>
      <c r="QMH34" s="157"/>
      <c r="QMI34" s="157"/>
      <c r="QMJ34" s="157"/>
      <c r="QMK34" s="157"/>
      <c r="QML34" s="157"/>
      <c r="QMM34" s="157"/>
      <c r="QMN34" s="157"/>
      <c r="QMO34" s="157"/>
      <c r="QMP34" s="157"/>
      <c r="QMQ34" s="157"/>
      <c r="QMR34" s="157"/>
      <c r="QMS34" s="157"/>
      <c r="QMT34" s="157"/>
      <c r="QMU34" s="157"/>
      <c r="QMV34" s="157"/>
      <c r="QMW34" s="157"/>
      <c r="QMX34" s="157"/>
      <c r="QMY34" s="157"/>
      <c r="QMZ34" s="157"/>
      <c r="QNA34" s="157"/>
      <c r="QNB34" s="157"/>
      <c r="QNC34" s="157"/>
      <c r="QND34" s="157"/>
      <c r="QNE34" s="157"/>
      <c r="QNF34" s="157"/>
      <c r="QNG34" s="157"/>
      <c r="QNH34" s="157"/>
      <c r="QNI34" s="157"/>
      <c r="QNJ34" s="157"/>
      <c r="QNK34" s="157"/>
      <c r="QNL34" s="157"/>
      <c r="QNM34" s="157"/>
      <c r="QNN34" s="157"/>
      <c r="QNO34" s="157"/>
      <c r="QNP34" s="157"/>
      <c r="QNQ34" s="157"/>
      <c r="QNR34" s="157"/>
      <c r="QNS34" s="157"/>
      <c r="QNT34" s="157"/>
      <c r="QNU34" s="157"/>
      <c r="QNV34" s="157"/>
      <c r="QNW34" s="157"/>
      <c r="QNX34" s="157"/>
      <c r="QNY34" s="157"/>
      <c r="QNZ34" s="157"/>
      <c r="QOA34" s="157"/>
      <c r="QOB34" s="157"/>
      <c r="QOC34" s="157"/>
      <c r="QOD34" s="157"/>
      <c r="QOE34" s="157"/>
      <c r="QOF34" s="157"/>
      <c r="QOG34" s="157"/>
      <c r="QOH34" s="157"/>
      <c r="QOI34" s="157"/>
      <c r="QOJ34" s="157"/>
      <c r="QOK34" s="157"/>
      <c r="QOL34" s="157"/>
      <c r="QOM34" s="157"/>
      <c r="QON34" s="157"/>
      <c r="QOO34" s="157"/>
      <c r="QOP34" s="157"/>
      <c r="QOQ34" s="157"/>
      <c r="QOR34" s="157"/>
      <c r="QOS34" s="157"/>
      <c r="QOT34" s="157"/>
      <c r="QOU34" s="157"/>
      <c r="QOV34" s="157"/>
      <c r="QOW34" s="157"/>
      <c r="QOX34" s="157"/>
      <c r="QOY34" s="157"/>
      <c r="QOZ34" s="157"/>
      <c r="QPA34" s="157"/>
      <c r="QPB34" s="157"/>
      <c r="QPC34" s="157"/>
      <c r="QPD34" s="157"/>
      <c r="QPE34" s="157"/>
      <c r="QPF34" s="157"/>
      <c r="QPG34" s="157"/>
      <c r="QPH34" s="157"/>
      <c r="QPI34" s="157"/>
      <c r="QPJ34" s="157"/>
      <c r="QPK34" s="157"/>
      <c r="QPL34" s="157"/>
      <c r="QPM34" s="157"/>
      <c r="QPN34" s="157"/>
      <c r="QPO34" s="157"/>
      <c r="QPP34" s="157"/>
      <c r="QPQ34" s="157"/>
      <c r="QPR34" s="157"/>
      <c r="QPS34" s="157"/>
      <c r="QPT34" s="157"/>
      <c r="QPU34" s="157"/>
      <c r="QPV34" s="157"/>
      <c r="QPW34" s="157"/>
      <c r="QPX34" s="157"/>
      <c r="QPY34" s="157"/>
      <c r="QPZ34" s="157"/>
      <c r="QQA34" s="157"/>
      <c r="QQB34" s="157"/>
      <c r="QQC34" s="157"/>
      <c r="QQD34" s="157"/>
      <c r="QQE34" s="157"/>
      <c r="QQF34" s="157"/>
      <c r="QQG34" s="157"/>
      <c r="QQH34" s="157"/>
      <c r="QQI34" s="157"/>
      <c r="QQJ34" s="157"/>
      <c r="QQK34" s="157"/>
      <c r="QQL34" s="157"/>
      <c r="QQM34" s="157"/>
      <c r="QQN34" s="157"/>
      <c r="QQO34" s="157"/>
      <c r="QQP34" s="157"/>
      <c r="QQQ34" s="157"/>
      <c r="QQR34" s="157"/>
      <c r="QQS34" s="157"/>
      <c r="QQT34" s="157"/>
      <c r="QQU34" s="157"/>
      <c r="QQV34" s="157"/>
      <c r="QQW34" s="157"/>
      <c r="QQX34" s="157"/>
      <c r="QQY34" s="157"/>
      <c r="QQZ34" s="157"/>
      <c r="QRA34" s="157"/>
      <c r="QRB34" s="157"/>
      <c r="QRC34" s="157"/>
      <c r="QRD34" s="157"/>
      <c r="QRE34" s="157"/>
      <c r="QRF34" s="157"/>
      <c r="QRG34" s="157"/>
      <c r="QRH34" s="157"/>
      <c r="QRI34" s="157"/>
      <c r="QRJ34" s="157"/>
      <c r="QRK34" s="157"/>
      <c r="QRL34" s="157"/>
      <c r="QRM34" s="157"/>
      <c r="QRN34" s="157"/>
      <c r="QRO34" s="157"/>
      <c r="QRP34" s="157"/>
      <c r="QRQ34" s="157"/>
      <c r="QRR34" s="157"/>
      <c r="QRS34" s="157"/>
      <c r="QRT34" s="157"/>
      <c r="QRU34" s="157"/>
      <c r="QRV34" s="157"/>
      <c r="QRW34" s="157"/>
      <c r="QRX34" s="157"/>
      <c r="QRY34" s="157"/>
      <c r="QRZ34" s="157"/>
      <c r="QSA34" s="157"/>
      <c r="QSB34" s="157"/>
      <c r="QSC34" s="157"/>
      <c r="QSD34" s="157"/>
      <c r="QSE34" s="157"/>
      <c r="QSF34" s="157"/>
      <c r="QSG34" s="157"/>
      <c r="QSH34" s="157"/>
      <c r="QSI34" s="157"/>
      <c r="QSJ34" s="157"/>
      <c r="QSK34" s="157"/>
      <c r="QSL34" s="157"/>
      <c r="QSM34" s="157"/>
      <c r="QSN34" s="157"/>
      <c r="QSO34" s="157"/>
      <c r="QSP34" s="157"/>
      <c r="QSQ34" s="157"/>
      <c r="QSR34" s="157"/>
      <c r="QSS34" s="157"/>
      <c r="QST34" s="157"/>
      <c r="QSU34" s="157"/>
      <c r="QSV34" s="157"/>
      <c r="QSW34" s="157"/>
      <c r="QSX34" s="157"/>
      <c r="QSY34" s="157"/>
      <c r="QSZ34" s="157"/>
      <c r="QTA34" s="157"/>
      <c r="QTB34" s="157"/>
      <c r="QTC34" s="157"/>
      <c r="QTD34" s="157"/>
      <c r="QTE34" s="157"/>
      <c r="QTF34" s="157"/>
      <c r="QTG34" s="157"/>
      <c r="QTH34" s="157"/>
      <c r="QTI34" s="157"/>
      <c r="QTJ34" s="157"/>
      <c r="QTK34" s="157"/>
      <c r="QTL34" s="157"/>
      <c r="QTM34" s="157"/>
      <c r="QTN34" s="157"/>
      <c r="QTO34" s="157"/>
      <c r="QTP34" s="157"/>
      <c r="QTQ34" s="157"/>
      <c r="QTR34" s="157"/>
      <c r="QTS34" s="157"/>
      <c r="QTT34" s="157"/>
      <c r="QTU34" s="157"/>
      <c r="QTV34" s="157"/>
      <c r="QTW34" s="157"/>
      <c r="QTX34" s="157"/>
      <c r="QTY34" s="157"/>
      <c r="QTZ34" s="157"/>
      <c r="QUA34" s="157"/>
      <c r="QUB34" s="157"/>
      <c r="QUC34" s="157"/>
      <c r="QUD34" s="157"/>
      <c r="QUE34" s="157"/>
      <c r="QUF34" s="157"/>
      <c r="QUG34" s="157"/>
      <c r="QUH34" s="157"/>
      <c r="QUI34" s="157"/>
      <c r="QUJ34" s="157"/>
      <c r="QUK34" s="157"/>
      <c r="QUL34" s="157"/>
      <c r="QUM34" s="157"/>
      <c r="QUN34" s="157"/>
      <c r="QUO34" s="157"/>
      <c r="QUP34" s="157"/>
      <c r="QUQ34" s="157"/>
      <c r="QUR34" s="157"/>
      <c r="QUS34" s="157"/>
      <c r="QUT34" s="157"/>
      <c r="QUU34" s="157"/>
      <c r="QUV34" s="157"/>
      <c r="QUW34" s="157"/>
      <c r="QUX34" s="157"/>
      <c r="QUY34" s="157"/>
      <c r="QUZ34" s="157"/>
      <c r="QVA34" s="157"/>
      <c r="QVB34" s="157"/>
      <c r="QVC34" s="157"/>
      <c r="QVD34" s="157"/>
      <c r="QVE34" s="157"/>
      <c r="QVF34" s="157"/>
      <c r="QVG34" s="157"/>
      <c r="QVH34" s="157"/>
      <c r="QVI34" s="157"/>
      <c r="QVJ34" s="157"/>
      <c r="QVK34" s="157"/>
      <c r="QVL34" s="157"/>
      <c r="QVM34" s="157"/>
      <c r="QVN34" s="157"/>
      <c r="QVO34" s="157"/>
      <c r="QVP34" s="157"/>
      <c r="QVQ34" s="157"/>
      <c r="QVR34" s="157"/>
      <c r="QVS34" s="157"/>
      <c r="QVT34" s="157"/>
      <c r="QVU34" s="157"/>
      <c r="QVV34" s="157"/>
      <c r="QVW34" s="157"/>
      <c r="QVX34" s="157"/>
      <c r="QVY34" s="157"/>
      <c r="QVZ34" s="157"/>
      <c r="QWA34" s="157"/>
      <c r="QWB34" s="157"/>
      <c r="QWC34" s="157"/>
      <c r="QWD34" s="157"/>
      <c r="QWE34" s="157"/>
      <c r="QWF34" s="157"/>
      <c r="QWG34" s="157"/>
      <c r="QWH34" s="157"/>
      <c r="QWI34" s="157"/>
      <c r="QWJ34" s="157"/>
      <c r="QWK34" s="157"/>
      <c r="QWL34" s="157"/>
      <c r="QWM34" s="157"/>
      <c r="QWN34" s="157"/>
      <c r="QWO34" s="157"/>
      <c r="QWP34" s="157"/>
      <c r="QWQ34" s="157"/>
      <c r="QWR34" s="157"/>
      <c r="QWS34" s="157"/>
      <c r="QWT34" s="157"/>
      <c r="QWU34" s="157"/>
      <c r="QWV34" s="157"/>
      <c r="QWW34" s="157"/>
      <c r="QWX34" s="157"/>
      <c r="QWY34" s="157"/>
      <c r="QWZ34" s="157"/>
      <c r="QXA34" s="157"/>
      <c r="QXB34" s="157"/>
      <c r="QXC34" s="157"/>
      <c r="QXD34" s="157"/>
      <c r="QXE34" s="157"/>
      <c r="QXF34" s="157"/>
      <c r="QXG34" s="157"/>
      <c r="QXH34" s="157"/>
      <c r="QXI34" s="157"/>
      <c r="QXJ34" s="157"/>
      <c r="QXK34" s="157"/>
      <c r="QXL34" s="157"/>
      <c r="QXM34" s="157"/>
      <c r="QXN34" s="157"/>
      <c r="QXO34" s="157"/>
      <c r="QXP34" s="157"/>
      <c r="QXQ34" s="157"/>
      <c r="QXR34" s="157"/>
      <c r="QXS34" s="157"/>
      <c r="QXT34" s="157"/>
      <c r="QXU34" s="157"/>
      <c r="QXV34" s="157"/>
      <c r="QXW34" s="157"/>
      <c r="QXX34" s="157"/>
      <c r="QXY34" s="157"/>
      <c r="QXZ34" s="157"/>
      <c r="QYA34" s="157"/>
      <c r="QYB34" s="157"/>
      <c r="QYC34" s="157"/>
      <c r="QYD34" s="157"/>
      <c r="QYE34" s="157"/>
      <c r="QYF34" s="157"/>
      <c r="QYG34" s="157"/>
      <c r="QYH34" s="157"/>
      <c r="QYI34" s="157"/>
      <c r="QYJ34" s="157"/>
      <c r="QYK34" s="157"/>
      <c r="QYL34" s="157"/>
      <c r="QYM34" s="157"/>
      <c r="QYN34" s="157"/>
      <c r="QYO34" s="157"/>
      <c r="QYP34" s="157"/>
      <c r="QYQ34" s="157"/>
      <c r="QYR34" s="157"/>
      <c r="QYS34" s="157"/>
      <c r="QYT34" s="157"/>
      <c r="QYU34" s="157"/>
      <c r="QYV34" s="157"/>
      <c r="QYW34" s="157"/>
      <c r="QYX34" s="157"/>
      <c r="QYY34" s="157"/>
      <c r="QYZ34" s="157"/>
      <c r="QZA34" s="157"/>
      <c r="QZB34" s="157"/>
      <c r="QZC34" s="157"/>
      <c r="QZD34" s="157"/>
      <c r="QZE34" s="157"/>
      <c r="QZF34" s="157"/>
      <c r="QZG34" s="157"/>
      <c r="QZH34" s="157"/>
      <c r="QZI34" s="157"/>
      <c r="QZJ34" s="157"/>
      <c r="QZK34" s="157"/>
      <c r="QZL34" s="157"/>
      <c r="QZM34" s="157"/>
      <c r="QZN34" s="157"/>
      <c r="QZO34" s="157"/>
      <c r="QZP34" s="157"/>
      <c r="QZQ34" s="157"/>
      <c r="QZR34" s="157"/>
      <c r="QZS34" s="157"/>
      <c r="QZT34" s="157"/>
      <c r="QZU34" s="157"/>
      <c r="QZV34" s="157"/>
      <c r="QZW34" s="157"/>
      <c r="QZX34" s="157"/>
      <c r="QZY34" s="157"/>
      <c r="QZZ34" s="157"/>
      <c r="RAA34" s="157"/>
      <c r="RAB34" s="157"/>
      <c r="RAC34" s="157"/>
      <c r="RAD34" s="157"/>
      <c r="RAE34" s="157"/>
      <c r="RAF34" s="157"/>
      <c r="RAG34" s="157"/>
      <c r="RAH34" s="157"/>
      <c r="RAI34" s="157"/>
      <c r="RAJ34" s="157"/>
      <c r="RAK34" s="157"/>
      <c r="RAL34" s="157"/>
      <c r="RAM34" s="157"/>
      <c r="RAN34" s="157"/>
      <c r="RAO34" s="157"/>
      <c r="RAP34" s="157"/>
      <c r="RAQ34" s="157"/>
      <c r="RAR34" s="157"/>
      <c r="RAS34" s="157"/>
      <c r="RAT34" s="157"/>
      <c r="RAU34" s="157"/>
      <c r="RAV34" s="157"/>
      <c r="RAW34" s="157"/>
      <c r="RAX34" s="157"/>
      <c r="RAY34" s="157"/>
      <c r="RAZ34" s="157"/>
      <c r="RBA34" s="157"/>
      <c r="RBB34" s="157"/>
      <c r="RBC34" s="157"/>
      <c r="RBD34" s="157"/>
      <c r="RBE34" s="157"/>
      <c r="RBF34" s="157"/>
      <c r="RBG34" s="157"/>
      <c r="RBH34" s="157"/>
      <c r="RBI34" s="157"/>
      <c r="RBJ34" s="157"/>
      <c r="RBK34" s="157"/>
      <c r="RBL34" s="157"/>
      <c r="RBM34" s="157"/>
      <c r="RBN34" s="157"/>
      <c r="RBO34" s="157"/>
      <c r="RBP34" s="157"/>
      <c r="RBQ34" s="157"/>
      <c r="RBR34" s="157"/>
      <c r="RBS34" s="157"/>
      <c r="RBT34" s="157"/>
      <c r="RBU34" s="157"/>
      <c r="RBV34" s="157"/>
      <c r="RBW34" s="157"/>
      <c r="RBX34" s="157"/>
      <c r="RBY34" s="157"/>
      <c r="RBZ34" s="157"/>
      <c r="RCA34" s="157"/>
      <c r="RCB34" s="157"/>
      <c r="RCC34" s="157"/>
      <c r="RCD34" s="157"/>
      <c r="RCE34" s="157"/>
      <c r="RCF34" s="157"/>
      <c r="RCG34" s="157"/>
      <c r="RCH34" s="157"/>
      <c r="RCI34" s="157"/>
      <c r="RCJ34" s="157"/>
      <c r="RCK34" s="157"/>
      <c r="RCL34" s="157"/>
      <c r="RCM34" s="157"/>
      <c r="RCN34" s="157"/>
      <c r="RCO34" s="157"/>
      <c r="RCP34" s="157"/>
      <c r="RCQ34" s="157"/>
      <c r="RCR34" s="157"/>
      <c r="RCS34" s="157"/>
      <c r="RCT34" s="157"/>
      <c r="RCU34" s="157"/>
      <c r="RCV34" s="157"/>
      <c r="RCW34" s="157"/>
      <c r="RCX34" s="157"/>
      <c r="RCY34" s="157"/>
      <c r="RCZ34" s="157"/>
      <c r="RDA34" s="157"/>
      <c r="RDB34" s="157"/>
      <c r="RDC34" s="157"/>
      <c r="RDD34" s="157"/>
      <c r="RDE34" s="157"/>
      <c r="RDF34" s="157"/>
      <c r="RDG34" s="157"/>
      <c r="RDH34" s="157"/>
      <c r="RDI34" s="157"/>
      <c r="RDJ34" s="157"/>
      <c r="RDK34" s="157"/>
      <c r="RDL34" s="157"/>
      <c r="RDM34" s="157"/>
      <c r="RDN34" s="157"/>
      <c r="RDO34" s="157"/>
      <c r="RDP34" s="157"/>
      <c r="RDQ34" s="157"/>
      <c r="RDR34" s="157"/>
      <c r="RDS34" s="157"/>
      <c r="RDT34" s="157"/>
      <c r="RDU34" s="157"/>
      <c r="RDV34" s="157"/>
      <c r="RDW34" s="157"/>
      <c r="RDX34" s="157"/>
      <c r="RDY34" s="157"/>
      <c r="RDZ34" s="157"/>
      <c r="REA34" s="157"/>
      <c r="REB34" s="157"/>
      <c r="REC34" s="157"/>
      <c r="RED34" s="157"/>
      <c r="REE34" s="157"/>
      <c r="REF34" s="157"/>
      <c r="REG34" s="157"/>
      <c r="REH34" s="157"/>
      <c r="REI34" s="157"/>
      <c r="REJ34" s="157"/>
      <c r="REK34" s="157"/>
      <c r="REL34" s="157"/>
      <c r="REM34" s="157"/>
      <c r="REN34" s="157"/>
      <c r="REO34" s="157"/>
      <c r="REP34" s="157"/>
      <c r="REQ34" s="157"/>
      <c r="RER34" s="157"/>
      <c r="RES34" s="157"/>
      <c r="RET34" s="157"/>
      <c r="REU34" s="157"/>
      <c r="REV34" s="157"/>
      <c r="REW34" s="157"/>
      <c r="REX34" s="157"/>
      <c r="REY34" s="157"/>
      <c r="REZ34" s="157"/>
      <c r="RFA34" s="157"/>
      <c r="RFB34" s="157"/>
      <c r="RFC34" s="157"/>
      <c r="RFD34" s="157"/>
      <c r="RFE34" s="157"/>
      <c r="RFF34" s="157"/>
      <c r="RFG34" s="157"/>
      <c r="RFH34" s="157"/>
      <c r="RFI34" s="157"/>
      <c r="RFJ34" s="157"/>
      <c r="RFK34" s="157"/>
      <c r="RFL34" s="157"/>
      <c r="RFM34" s="157"/>
      <c r="RFN34" s="157"/>
      <c r="RFO34" s="157"/>
      <c r="RFP34" s="157"/>
      <c r="RFQ34" s="157"/>
      <c r="RFR34" s="157"/>
      <c r="RFS34" s="157"/>
      <c r="RFT34" s="157"/>
      <c r="RFU34" s="157"/>
      <c r="RFV34" s="157"/>
      <c r="RFW34" s="157"/>
      <c r="RFX34" s="157"/>
      <c r="RFY34" s="157"/>
      <c r="RFZ34" s="157"/>
      <c r="RGA34" s="157"/>
      <c r="RGB34" s="157"/>
      <c r="RGC34" s="157"/>
      <c r="RGD34" s="157"/>
      <c r="RGE34" s="157"/>
      <c r="RGF34" s="157"/>
      <c r="RGG34" s="157"/>
      <c r="RGH34" s="157"/>
      <c r="RGI34" s="157"/>
      <c r="RGJ34" s="157"/>
      <c r="RGK34" s="157"/>
      <c r="RGL34" s="157"/>
      <c r="RGM34" s="157"/>
      <c r="RGN34" s="157"/>
      <c r="RGO34" s="157"/>
      <c r="RGP34" s="157"/>
      <c r="RGQ34" s="157"/>
      <c r="RGR34" s="157"/>
      <c r="RGS34" s="157"/>
      <c r="RGT34" s="157"/>
      <c r="RGU34" s="157"/>
      <c r="RGV34" s="157"/>
      <c r="RGW34" s="157"/>
      <c r="RGX34" s="157"/>
      <c r="RGY34" s="157"/>
      <c r="RGZ34" s="157"/>
      <c r="RHA34" s="157"/>
      <c r="RHB34" s="157"/>
      <c r="RHC34" s="157"/>
      <c r="RHD34" s="157"/>
      <c r="RHE34" s="157"/>
      <c r="RHF34" s="157"/>
      <c r="RHG34" s="157"/>
      <c r="RHH34" s="157"/>
      <c r="RHI34" s="157"/>
      <c r="RHJ34" s="157"/>
      <c r="RHK34" s="157"/>
      <c r="RHL34" s="157"/>
      <c r="RHM34" s="157"/>
      <c r="RHN34" s="157"/>
      <c r="RHO34" s="157"/>
      <c r="RHP34" s="157"/>
      <c r="RHQ34" s="157"/>
      <c r="RHR34" s="157"/>
      <c r="RHS34" s="157"/>
      <c r="RHT34" s="157"/>
      <c r="RHU34" s="157"/>
      <c r="RHV34" s="157"/>
      <c r="RHW34" s="157"/>
      <c r="RHX34" s="157"/>
      <c r="RHY34" s="157"/>
      <c r="RHZ34" s="157"/>
      <c r="RIA34" s="157"/>
      <c r="RIB34" s="157"/>
      <c r="RIC34" s="157"/>
      <c r="RID34" s="157"/>
      <c r="RIE34" s="157"/>
      <c r="RIF34" s="157"/>
      <c r="RIG34" s="157"/>
      <c r="RIH34" s="157"/>
      <c r="RII34" s="157"/>
      <c r="RIJ34" s="157"/>
      <c r="RIK34" s="157"/>
      <c r="RIL34" s="157"/>
      <c r="RIM34" s="157"/>
      <c r="RIN34" s="157"/>
      <c r="RIO34" s="157"/>
      <c r="RIP34" s="157"/>
      <c r="RIQ34" s="157"/>
      <c r="RIR34" s="157"/>
      <c r="RIS34" s="157"/>
      <c r="RIT34" s="157"/>
      <c r="RIU34" s="157"/>
      <c r="RIV34" s="157"/>
      <c r="RIW34" s="157"/>
      <c r="RIX34" s="157"/>
      <c r="RIY34" s="157"/>
      <c r="RIZ34" s="157"/>
      <c r="RJA34" s="157"/>
      <c r="RJB34" s="157"/>
      <c r="RJC34" s="157"/>
      <c r="RJD34" s="157"/>
      <c r="RJE34" s="157"/>
      <c r="RJF34" s="157"/>
      <c r="RJG34" s="157"/>
      <c r="RJH34" s="157"/>
      <c r="RJI34" s="157"/>
      <c r="RJJ34" s="157"/>
      <c r="RJK34" s="157"/>
      <c r="RJL34" s="157"/>
      <c r="RJM34" s="157"/>
      <c r="RJN34" s="157"/>
      <c r="RJO34" s="157"/>
      <c r="RJP34" s="157"/>
      <c r="RJQ34" s="157"/>
      <c r="RJR34" s="157"/>
      <c r="RJS34" s="157"/>
      <c r="RJT34" s="157"/>
      <c r="RJU34" s="157"/>
      <c r="RJV34" s="157"/>
      <c r="RJW34" s="157"/>
      <c r="RJX34" s="157"/>
      <c r="RJY34" s="157"/>
      <c r="RJZ34" s="157"/>
      <c r="RKA34" s="157"/>
      <c r="RKB34" s="157"/>
      <c r="RKC34" s="157"/>
      <c r="RKD34" s="157"/>
      <c r="RKE34" s="157"/>
      <c r="RKF34" s="157"/>
      <c r="RKG34" s="157"/>
      <c r="RKH34" s="157"/>
      <c r="RKI34" s="157"/>
      <c r="RKJ34" s="157"/>
      <c r="RKK34" s="157"/>
      <c r="RKL34" s="157"/>
      <c r="RKM34" s="157"/>
      <c r="RKN34" s="157"/>
      <c r="RKO34" s="157"/>
      <c r="RKP34" s="157"/>
      <c r="RKQ34" s="157"/>
      <c r="RKR34" s="157"/>
      <c r="RKS34" s="157"/>
      <c r="RKT34" s="157"/>
      <c r="RKU34" s="157"/>
      <c r="RKV34" s="157"/>
      <c r="RKW34" s="157"/>
      <c r="RKX34" s="157"/>
      <c r="RKY34" s="157"/>
      <c r="RKZ34" s="157"/>
      <c r="RLA34" s="157"/>
      <c r="RLB34" s="157"/>
      <c r="RLC34" s="157"/>
      <c r="RLD34" s="157"/>
      <c r="RLE34" s="157"/>
      <c r="RLF34" s="157"/>
      <c r="RLG34" s="157"/>
      <c r="RLH34" s="157"/>
      <c r="RLI34" s="157"/>
      <c r="RLJ34" s="157"/>
      <c r="RLK34" s="157"/>
      <c r="RLL34" s="157"/>
      <c r="RLM34" s="157"/>
      <c r="RLN34" s="157"/>
      <c r="RLO34" s="157"/>
      <c r="RLP34" s="157"/>
      <c r="RLQ34" s="157"/>
      <c r="RLR34" s="157"/>
      <c r="RLS34" s="157"/>
      <c r="RLT34" s="157"/>
      <c r="RLU34" s="157"/>
      <c r="RLV34" s="157"/>
      <c r="RLW34" s="157"/>
      <c r="RLX34" s="157"/>
      <c r="RLY34" s="157"/>
      <c r="RLZ34" s="157"/>
      <c r="RMA34" s="157"/>
      <c r="RMB34" s="157"/>
      <c r="RMC34" s="157"/>
      <c r="RMD34" s="157"/>
      <c r="RME34" s="157"/>
      <c r="RMF34" s="157"/>
      <c r="RMG34" s="157"/>
      <c r="RMH34" s="157"/>
      <c r="RMI34" s="157"/>
      <c r="RMJ34" s="157"/>
      <c r="RMK34" s="157"/>
      <c r="RML34" s="157"/>
      <c r="RMM34" s="157"/>
      <c r="RMN34" s="157"/>
      <c r="RMO34" s="157"/>
      <c r="RMP34" s="157"/>
      <c r="RMQ34" s="157"/>
      <c r="RMR34" s="157"/>
      <c r="RMS34" s="157"/>
      <c r="RMT34" s="157"/>
      <c r="RMU34" s="157"/>
      <c r="RMV34" s="157"/>
      <c r="RMW34" s="157"/>
      <c r="RMX34" s="157"/>
      <c r="RMY34" s="157"/>
      <c r="RMZ34" s="157"/>
      <c r="RNA34" s="157"/>
      <c r="RNB34" s="157"/>
      <c r="RNC34" s="157"/>
      <c r="RND34" s="157"/>
      <c r="RNE34" s="157"/>
      <c r="RNF34" s="157"/>
      <c r="RNG34" s="157"/>
      <c r="RNH34" s="157"/>
      <c r="RNI34" s="157"/>
      <c r="RNJ34" s="157"/>
      <c r="RNK34" s="157"/>
      <c r="RNL34" s="157"/>
      <c r="RNM34" s="157"/>
      <c r="RNN34" s="157"/>
      <c r="RNO34" s="157"/>
      <c r="RNP34" s="157"/>
      <c r="RNQ34" s="157"/>
      <c r="RNR34" s="157"/>
      <c r="RNS34" s="157"/>
      <c r="RNT34" s="157"/>
      <c r="RNU34" s="157"/>
      <c r="RNV34" s="157"/>
      <c r="RNW34" s="157"/>
      <c r="RNX34" s="157"/>
      <c r="RNY34" s="157"/>
      <c r="RNZ34" s="157"/>
      <c r="ROA34" s="157"/>
      <c r="ROB34" s="157"/>
      <c r="ROC34" s="157"/>
      <c r="ROD34" s="157"/>
      <c r="ROE34" s="157"/>
      <c r="ROF34" s="157"/>
      <c r="ROG34" s="157"/>
      <c r="ROH34" s="157"/>
      <c r="ROI34" s="157"/>
      <c r="ROJ34" s="157"/>
      <c r="ROK34" s="157"/>
      <c r="ROL34" s="157"/>
      <c r="ROM34" s="157"/>
      <c r="RON34" s="157"/>
      <c r="ROO34" s="157"/>
      <c r="ROP34" s="157"/>
      <c r="ROQ34" s="157"/>
      <c r="ROR34" s="157"/>
      <c r="ROS34" s="157"/>
      <c r="ROT34" s="157"/>
      <c r="ROU34" s="157"/>
      <c r="ROV34" s="157"/>
      <c r="ROW34" s="157"/>
      <c r="ROX34" s="157"/>
      <c r="ROY34" s="157"/>
      <c r="ROZ34" s="157"/>
      <c r="RPA34" s="157"/>
      <c r="RPB34" s="157"/>
      <c r="RPC34" s="157"/>
      <c r="RPD34" s="157"/>
      <c r="RPE34" s="157"/>
      <c r="RPF34" s="157"/>
      <c r="RPG34" s="157"/>
      <c r="RPH34" s="157"/>
      <c r="RPI34" s="157"/>
      <c r="RPJ34" s="157"/>
      <c r="RPK34" s="157"/>
      <c r="RPL34" s="157"/>
      <c r="RPM34" s="157"/>
      <c r="RPN34" s="157"/>
      <c r="RPO34" s="157"/>
      <c r="RPP34" s="157"/>
      <c r="RPQ34" s="157"/>
      <c r="RPR34" s="157"/>
      <c r="RPS34" s="157"/>
      <c r="RPT34" s="157"/>
      <c r="RPU34" s="157"/>
      <c r="RPV34" s="157"/>
      <c r="RPW34" s="157"/>
      <c r="RPX34" s="157"/>
      <c r="RPY34" s="157"/>
      <c r="RPZ34" s="157"/>
      <c r="RQA34" s="157"/>
      <c r="RQB34" s="157"/>
      <c r="RQC34" s="157"/>
      <c r="RQD34" s="157"/>
      <c r="RQE34" s="157"/>
      <c r="RQF34" s="157"/>
      <c r="RQG34" s="157"/>
      <c r="RQH34" s="157"/>
      <c r="RQI34" s="157"/>
      <c r="RQJ34" s="157"/>
      <c r="RQK34" s="157"/>
      <c r="RQL34" s="157"/>
      <c r="RQM34" s="157"/>
      <c r="RQN34" s="157"/>
      <c r="RQO34" s="157"/>
      <c r="RQP34" s="157"/>
      <c r="RQQ34" s="157"/>
      <c r="RQR34" s="157"/>
      <c r="RQS34" s="157"/>
      <c r="RQT34" s="157"/>
      <c r="RQU34" s="157"/>
      <c r="RQV34" s="157"/>
      <c r="RQW34" s="157"/>
      <c r="RQX34" s="157"/>
      <c r="RQY34" s="157"/>
      <c r="RQZ34" s="157"/>
      <c r="RRA34" s="157"/>
      <c r="RRB34" s="157"/>
      <c r="RRC34" s="157"/>
      <c r="RRD34" s="157"/>
      <c r="RRE34" s="157"/>
      <c r="RRF34" s="157"/>
      <c r="RRG34" s="157"/>
      <c r="RRH34" s="157"/>
      <c r="RRI34" s="157"/>
      <c r="RRJ34" s="157"/>
      <c r="RRK34" s="157"/>
      <c r="RRL34" s="157"/>
      <c r="RRM34" s="157"/>
      <c r="RRN34" s="157"/>
      <c r="RRO34" s="157"/>
      <c r="RRP34" s="157"/>
      <c r="RRQ34" s="157"/>
      <c r="RRR34" s="157"/>
      <c r="RRS34" s="157"/>
      <c r="RRT34" s="157"/>
      <c r="RRU34" s="157"/>
      <c r="RRV34" s="157"/>
      <c r="RRW34" s="157"/>
      <c r="RRX34" s="157"/>
      <c r="RRY34" s="157"/>
      <c r="RRZ34" s="157"/>
      <c r="RSA34" s="157"/>
      <c r="RSB34" s="157"/>
      <c r="RSC34" s="157"/>
      <c r="RSD34" s="157"/>
      <c r="RSE34" s="157"/>
      <c r="RSF34" s="157"/>
      <c r="RSG34" s="157"/>
      <c r="RSH34" s="157"/>
      <c r="RSI34" s="157"/>
      <c r="RSJ34" s="157"/>
      <c r="RSK34" s="157"/>
      <c r="RSL34" s="157"/>
      <c r="RSM34" s="157"/>
      <c r="RSN34" s="157"/>
      <c r="RSO34" s="157"/>
      <c r="RSP34" s="157"/>
      <c r="RSQ34" s="157"/>
      <c r="RSR34" s="157"/>
      <c r="RSS34" s="157"/>
      <c r="RST34" s="157"/>
      <c r="RSU34" s="157"/>
      <c r="RSV34" s="157"/>
      <c r="RSW34" s="157"/>
      <c r="RSX34" s="157"/>
      <c r="RSY34" s="157"/>
      <c r="RSZ34" s="157"/>
      <c r="RTA34" s="157"/>
      <c r="RTB34" s="157"/>
      <c r="RTC34" s="157"/>
      <c r="RTD34" s="157"/>
      <c r="RTE34" s="157"/>
      <c r="RTF34" s="157"/>
      <c r="RTG34" s="157"/>
      <c r="RTH34" s="157"/>
      <c r="RTI34" s="157"/>
      <c r="RTJ34" s="157"/>
      <c r="RTK34" s="157"/>
      <c r="RTL34" s="157"/>
      <c r="RTM34" s="157"/>
      <c r="RTN34" s="157"/>
      <c r="RTO34" s="157"/>
      <c r="RTP34" s="157"/>
      <c r="RTQ34" s="157"/>
      <c r="RTR34" s="157"/>
      <c r="RTS34" s="157"/>
      <c r="RTT34" s="157"/>
      <c r="RTU34" s="157"/>
      <c r="RTV34" s="157"/>
      <c r="RTW34" s="157"/>
      <c r="RTX34" s="157"/>
      <c r="RTY34" s="157"/>
      <c r="RTZ34" s="157"/>
      <c r="RUA34" s="157"/>
      <c r="RUB34" s="157"/>
      <c r="RUC34" s="157"/>
      <c r="RUD34" s="157"/>
      <c r="RUE34" s="157"/>
      <c r="RUF34" s="157"/>
      <c r="RUG34" s="157"/>
      <c r="RUH34" s="157"/>
      <c r="RUI34" s="157"/>
      <c r="RUJ34" s="157"/>
      <c r="RUK34" s="157"/>
      <c r="RUL34" s="157"/>
      <c r="RUM34" s="157"/>
      <c r="RUN34" s="157"/>
      <c r="RUO34" s="157"/>
      <c r="RUP34" s="157"/>
      <c r="RUQ34" s="157"/>
      <c r="RUR34" s="157"/>
      <c r="RUS34" s="157"/>
      <c r="RUT34" s="157"/>
      <c r="RUU34" s="157"/>
      <c r="RUV34" s="157"/>
      <c r="RUW34" s="157"/>
      <c r="RUX34" s="157"/>
      <c r="RUY34" s="157"/>
      <c r="RUZ34" s="157"/>
      <c r="RVA34" s="157"/>
      <c r="RVB34" s="157"/>
      <c r="RVC34" s="157"/>
      <c r="RVD34" s="157"/>
      <c r="RVE34" s="157"/>
      <c r="RVF34" s="157"/>
      <c r="RVG34" s="157"/>
      <c r="RVH34" s="157"/>
      <c r="RVI34" s="157"/>
      <c r="RVJ34" s="157"/>
      <c r="RVK34" s="157"/>
      <c r="RVL34" s="157"/>
      <c r="RVM34" s="157"/>
      <c r="RVN34" s="157"/>
      <c r="RVO34" s="157"/>
      <c r="RVP34" s="157"/>
      <c r="RVQ34" s="157"/>
      <c r="RVR34" s="157"/>
      <c r="RVS34" s="157"/>
      <c r="RVT34" s="157"/>
      <c r="RVU34" s="157"/>
      <c r="RVV34" s="157"/>
      <c r="RVW34" s="157"/>
      <c r="RVX34" s="157"/>
      <c r="RVY34" s="157"/>
      <c r="RVZ34" s="157"/>
      <c r="RWA34" s="157"/>
      <c r="RWB34" s="157"/>
      <c r="RWC34" s="157"/>
      <c r="RWD34" s="157"/>
      <c r="RWE34" s="157"/>
      <c r="RWF34" s="157"/>
      <c r="RWG34" s="157"/>
      <c r="RWH34" s="157"/>
      <c r="RWI34" s="157"/>
      <c r="RWJ34" s="157"/>
      <c r="RWK34" s="157"/>
      <c r="RWL34" s="157"/>
      <c r="RWM34" s="157"/>
      <c r="RWN34" s="157"/>
      <c r="RWO34" s="157"/>
      <c r="RWP34" s="157"/>
      <c r="RWQ34" s="157"/>
      <c r="RWR34" s="157"/>
      <c r="RWS34" s="157"/>
      <c r="RWT34" s="157"/>
      <c r="RWU34" s="157"/>
      <c r="RWV34" s="157"/>
      <c r="RWW34" s="157"/>
      <c r="RWX34" s="157"/>
      <c r="RWY34" s="157"/>
      <c r="RWZ34" s="157"/>
      <c r="RXA34" s="157"/>
      <c r="RXB34" s="157"/>
      <c r="RXC34" s="157"/>
      <c r="RXD34" s="157"/>
      <c r="RXE34" s="157"/>
      <c r="RXF34" s="157"/>
      <c r="RXG34" s="157"/>
      <c r="RXH34" s="157"/>
      <c r="RXI34" s="157"/>
      <c r="RXJ34" s="157"/>
      <c r="RXK34" s="157"/>
      <c r="RXL34" s="157"/>
      <c r="RXM34" s="157"/>
      <c r="RXN34" s="157"/>
      <c r="RXO34" s="157"/>
      <c r="RXP34" s="157"/>
      <c r="RXQ34" s="157"/>
      <c r="RXR34" s="157"/>
      <c r="RXS34" s="157"/>
      <c r="RXT34" s="157"/>
      <c r="RXU34" s="157"/>
      <c r="RXV34" s="157"/>
      <c r="RXW34" s="157"/>
      <c r="RXX34" s="157"/>
      <c r="RXY34" s="157"/>
      <c r="RXZ34" s="157"/>
      <c r="RYA34" s="157"/>
      <c r="RYB34" s="157"/>
      <c r="RYC34" s="157"/>
      <c r="RYD34" s="157"/>
      <c r="RYE34" s="157"/>
      <c r="RYF34" s="157"/>
      <c r="RYG34" s="157"/>
      <c r="RYH34" s="157"/>
      <c r="RYI34" s="157"/>
      <c r="RYJ34" s="157"/>
      <c r="RYK34" s="157"/>
      <c r="RYL34" s="157"/>
      <c r="RYM34" s="157"/>
      <c r="RYN34" s="157"/>
      <c r="RYO34" s="157"/>
      <c r="RYP34" s="157"/>
      <c r="RYQ34" s="157"/>
      <c r="RYR34" s="157"/>
      <c r="RYS34" s="157"/>
      <c r="RYT34" s="157"/>
      <c r="RYU34" s="157"/>
      <c r="RYV34" s="157"/>
      <c r="RYW34" s="157"/>
      <c r="RYX34" s="157"/>
      <c r="RYY34" s="157"/>
      <c r="RYZ34" s="157"/>
      <c r="RZA34" s="157"/>
      <c r="RZB34" s="157"/>
      <c r="RZC34" s="157"/>
      <c r="RZD34" s="157"/>
      <c r="RZE34" s="157"/>
      <c r="RZF34" s="157"/>
      <c r="RZG34" s="157"/>
      <c r="RZH34" s="157"/>
      <c r="RZI34" s="157"/>
      <c r="RZJ34" s="157"/>
      <c r="RZK34" s="157"/>
      <c r="RZL34" s="157"/>
      <c r="RZM34" s="157"/>
      <c r="RZN34" s="157"/>
      <c r="RZO34" s="157"/>
      <c r="RZP34" s="157"/>
      <c r="RZQ34" s="157"/>
      <c r="RZR34" s="157"/>
      <c r="RZS34" s="157"/>
      <c r="RZT34" s="157"/>
      <c r="RZU34" s="157"/>
      <c r="RZV34" s="157"/>
      <c r="RZW34" s="157"/>
      <c r="RZX34" s="157"/>
      <c r="RZY34" s="157"/>
      <c r="RZZ34" s="157"/>
      <c r="SAA34" s="157"/>
      <c r="SAB34" s="157"/>
      <c r="SAC34" s="157"/>
      <c r="SAD34" s="157"/>
      <c r="SAE34" s="157"/>
      <c r="SAF34" s="157"/>
      <c r="SAG34" s="157"/>
      <c r="SAH34" s="157"/>
      <c r="SAI34" s="157"/>
      <c r="SAJ34" s="157"/>
      <c r="SAK34" s="157"/>
      <c r="SAL34" s="157"/>
      <c r="SAM34" s="157"/>
      <c r="SAN34" s="157"/>
      <c r="SAO34" s="157"/>
      <c r="SAP34" s="157"/>
      <c r="SAQ34" s="157"/>
      <c r="SAR34" s="157"/>
      <c r="SAS34" s="157"/>
      <c r="SAT34" s="157"/>
      <c r="SAU34" s="157"/>
      <c r="SAV34" s="157"/>
      <c r="SAW34" s="157"/>
      <c r="SAX34" s="157"/>
      <c r="SAY34" s="157"/>
      <c r="SAZ34" s="157"/>
      <c r="SBA34" s="157"/>
      <c r="SBB34" s="157"/>
      <c r="SBC34" s="157"/>
      <c r="SBD34" s="157"/>
      <c r="SBE34" s="157"/>
      <c r="SBF34" s="157"/>
      <c r="SBG34" s="157"/>
      <c r="SBH34" s="157"/>
      <c r="SBI34" s="157"/>
      <c r="SBJ34" s="157"/>
      <c r="SBK34" s="157"/>
      <c r="SBL34" s="157"/>
      <c r="SBM34" s="157"/>
      <c r="SBN34" s="157"/>
      <c r="SBO34" s="157"/>
      <c r="SBP34" s="157"/>
      <c r="SBQ34" s="157"/>
      <c r="SBR34" s="157"/>
      <c r="SBS34" s="157"/>
      <c r="SBT34" s="157"/>
      <c r="SBU34" s="157"/>
      <c r="SBV34" s="157"/>
      <c r="SBW34" s="157"/>
      <c r="SBX34" s="157"/>
      <c r="SBY34" s="157"/>
      <c r="SBZ34" s="157"/>
      <c r="SCA34" s="157"/>
      <c r="SCB34" s="157"/>
      <c r="SCC34" s="157"/>
      <c r="SCD34" s="157"/>
      <c r="SCE34" s="157"/>
      <c r="SCF34" s="157"/>
      <c r="SCG34" s="157"/>
      <c r="SCH34" s="157"/>
      <c r="SCI34" s="157"/>
      <c r="SCJ34" s="157"/>
      <c r="SCK34" s="157"/>
      <c r="SCL34" s="157"/>
      <c r="SCM34" s="157"/>
      <c r="SCN34" s="157"/>
      <c r="SCO34" s="157"/>
      <c r="SCP34" s="157"/>
      <c r="SCQ34" s="157"/>
      <c r="SCR34" s="157"/>
      <c r="SCS34" s="157"/>
      <c r="SCT34" s="157"/>
      <c r="SCU34" s="157"/>
      <c r="SCV34" s="157"/>
      <c r="SCW34" s="157"/>
      <c r="SCX34" s="157"/>
      <c r="SCY34" s="157"/>
      <c r="SCZ34" s="157"/>
      <c r="SDA34" s="157"/>
      <c r="SDB34" s="157"/>
      <c r="SDC34" s="157"/>
      <c r="SDD34" s="157"/>
      <c r="SDE34" s="157"/>
      <c r="SDF34" s="157"/>
      <c r="SDG34" s="157"/>
      <c r="SDH34" s="157"/>
      <c r="SDI34" s="157"/>
      <c r="SDJ34" s="157"/>
      <c r="SDK34" s="157"/>
      <c r="SDL34" s="157"/>
      <c r="SDM34" s="157"/>
      <c r="SDN34" s="157"/>
      <c r="SDO34" s="157"/>
      <c r="SDP34" s="157"/>
      <c r="SDQ34" s="157"/>
      <c r="SDR34" s="157"/>
      <c r="SDS34" s="157"/>
      <c r="SDT34" s="157"/>
      <c r="SDU34" s="157"/>
      <c r="SDV34" s="157"/>
      <c r="SDW34" s="157"/>
      <c r="SDX34" s="157"/>
      <c r="SDY34" s="157"/>
      <c r="SDZ34" s="157"/>
      <c r="SEA34" s="157"/>
      <c r="SEB34" s="157"/>
      <c r="SEC34" s="157"/>
      <c r="SED34" s="157"/>
      <c r="SEE34" s="157"/>
      <c r="SEF34" s="157"/>
      <c r="SEG34" s="157"/>
      <c r="SEH34" s="157"/>
      <c r="SEI34" s="157"/>
      <c r="SEJ34" s="157"/>
      <c r="SEK34" s="157"/>
      <c r="SEL34" s="157"/>
      <c r="SEM34" s="157"/>
      <c r="SEN34" s="157"/>
      <c r="SEO34" s="157"/>
      <c r="SEP34" s="157"/>
      <c r="SEQ34" s="157"/>
      <c r="SER34" s="157"/>
      <c r="SES34" s="157"/>
      <c r="SET34" s="157"/>
      <c r="SEU34" s="157"/>
      <c r="SEV34" s="157"/>
      <c r="SEW34" s="157"/>
      <c r="SEX34" s="157"/>
      <c r="SEY34" s="157"/>
      <c r="SEZ34" s="157"/>
      <c r="SFA34" s="157"/>
      <c r="SFB34" s="157"/>
      <c r="SFC34" s="157"/>
      <c r="SFD34" s="157"/>
      <c r="SFE34" s="157"/>
      <c r="SFF34" s="157"/>
      <c r="SFG34" s="157"/>
      <c r="SFH34" s="157"/>
      <c r="SFI34" s="157"/>
      <c r="SFJ34" s="157"/>
      <c r="SFK34" s="157"/>
      <c r="SFL34" s="157"/>
      <c r="SFM34" s="157"/>
      <c r="SFN34" s="157"/>
      <c r="SFO34" s="157"/>
      <c r="SFP34" s="157"/>
      <c r="SFQ34" s="157"/>
      <c r="SFR34" s="157"/>
      <c r="SFS34" s="157"/>
      <c r="SFT34" s="157"/>
      <c r="SFU34" s="157"/>
      <c r="SFV34" s="157"/>
      <c r="SFW34" s="157"/>
      <c r="SFX34" s="157"/>
      <c r="SFY34" s="157"/>
      <c r="SFZ34" s="157"/>
      <c r="SGA34" s="157"/>
      <c r="SGB34" s="157"/>
      <c r="SGC34" s="157"/>
      <c r="SGD34" s="157"/>
      <c r="SGE34" s="157"/>
      <c r="SGF34" s="157"/>
      <c r="SGG34" s="157"/>
      <c r="SGH34" s="157"/>
      <c r="SGI34" s="157"/>
      <c r="SGJ34" s="157"/>
      <c r="SGK34" s="157"/>
      <c r="SGL34" s="157"/>
      <c r="SGM34" s="157"/>
      <c r="SGN34" s="157"/>
      <c r="SGO34" s="157"/>
      <c r="SGP34" s="157"/>
      <c r="SGQ34" s="157"/>
      <c r="SGR34" s="157"/>
      <c r="SGS34" s="157"/>
      <c r="SGT34" s="157"/>
      <c r="SGU34" s="157"/>
      <c r="SGV34" s="157"/>
      <c r="SGW34" s="157"/>
      <c r="SGX34" s="157"/>
      <c r="SGY34" s="157"/>
      <c r="SGZ34" s="157"/>
      <c r="SHA34" s="157"/>
      <c r="SHB34" s="157"/>
      <c r="SHC34" s="157"/>
      <c r="SHD34" s="157"/>
      <c r="SHE34" s="157"/>
      <c r="SHF34" s="157"/>
      <c r="SHG34" s="157"/>
      <c r="SHH34" s="157"/>
      <c r="SHI34" s="157"/>
      <c r="SHJ34" s="157"/>
      <c r="SHK34" s="157"/>
      <c r="SHL34" s="157"/>
      <c r="SHM34" s="157"/>
      <c r="SHN34" s="157"/>
      <c r="SHO34" s="157"/>
      <c r="SHP34" s="157"/>
      <c r="SHQ34" s="157"/>
      <c r="SHR34" s="157"/>
      <c r="SHS34" s="157"/>
      <c r="SHT34" s="157"/>
      <c r="SHU34" s="157"/>
      <c r="SHV34" s="157"/>
      <c r="SHW34" s="157"/>
      <c r="SHX34" s="157"/>
      <c r="SHY34" s="157"/>
      <c r="SHZ34" s="157"/>
      <c r="SIA34" s="157"/>
      <c r="SIB34" s="157"/>
      <c r="SIC34" s="157"/>
      <c r="SID34" s="157"/>
      <c r="SIE34" s="157"/>
      <c r="SIF34" s="157"/>
      <c r="SIG34" s="157"/>
      <c r="SIH34" s="157"/>
      <c r="SII34" s="157"/>
      <c r="SIJ34" s="157"/>
      <c r="SIK34" s="157"/>
      <c r="SIL34" s="157"/>
      <c r="SIM34" s="157"/>
      <c r="SIN34" s="157"/>
      <c r="SIO34" s="157"/>
      <c r="SIP34" s="157"/>
      <c r="SIQ34" s="157"/>
      <c r="SIR34" s="157"/>
      <c r="SIS34" s="157"/>
      <c r="SIT34" s="157"/>
      <c r="SIU34" s="157"/>
      <c r="SIV34" s="157"/>
      <c r="SIW34" s="157"/>
      <c r="SIX34" s="157"/>
      <c r="SIY34" s="157"/>
      <c r="SIZ34" s="157"/>
      <c r="SJA34" s="157"/>
      <c r="SJB34" s="157"/>
      <c r="SJC34" s="157"/>
      <c r="SJD34" s="157"/>
      <c r="SJE34" s="157"/>
      <c r="SJF34" s="157"/>
      <c r="SJG34" s="157"/>
      <c r="SJH34" s="157"/>
      <c r="SJI34" s="157"/>
      <c r="SJJ34" s="157"/>
      <c r="SJK34" s="157"/>
      <c r="SJL34" s="157"/>
      <c r="SJM34" s="157"/>
      <c r="SJN34" s="157"/>
      <c r="SJO34" s="157"/>
      <c r="SJP34" s="157"/>
      <c r="SJQ34" s="157"/>
      <c r="SJR34" s="157"/>
      <c r="SJS34" s="157"/>
      <c r="SJT34" s="157"/>
      <c r="SJU34" s="157"/>
      <c r="SJV34" s="157"/>
      <c r="SJW34" s="157"/>
      <c r="SJX34" s="157"/>
      <c r="SJY34" s="157"/>
      <c r="SJZ34" s="157"/>
      <c r="SKA34" s="157"/>
      <c r="SKB34" s="157"/>
      <c r="SKC34" s="157"/>
      <c r="SKD34" s="157"/>
      <c r="SKE34" s="157"/>
      <c r="SKF34" s="157"/>
      <c r="SKG34" s="157"/>
      <c r="SKH34" s="157"/>
      <c r="SKI34" s="157"/>
      <c r="SKJ34" s="157"/>
      <c r="SKK34" s="157"/>
      <c r="SKL34" s="157"/>
      <c r="SKM34" s="157"/>
      <c r="SKN34" s="157"/>
      <c r="SKO34" s="157"/>
      <c r="SKP34" s="157"/>
      <c r="SKQ34" s="157"/>
      <c r="SKR34" s="157"/>
      <c r="SKS34" s="157"/>
      <c r="SKT34" s="157"/>
      <c r="SKU34" s="157"/>
      <c r="SKV34" s="157"/>
      <c r="SKW34" s="157"/>
      <c r="SKX34" s="157"/>
      <c r="SKY34" s="157"/>
      <c r="SKZ34" s="157"/>
      <c r="SLA34" s="157"/>
      <c r="SLB34" s="157"/>
      <c r="SLC34" s="157"/>
      <c r="SLD34" s="157"/>
      <c r="SLE34" s="157"/>
      <c r="SLF34" s="157"/>
      <c r="SLG34" s="157"/>
      <c r="SLH34" s="157"/>
      <c r="SLI34" s="157"/>
      <c r="SLJ34" s="157"/>
      <c r="SLK34" s="157"/>
      <c r="SLL34" s="157"/>
      <c r="SLM34" s="157"/>
      <c r="SLN34" s="157"/>
      <c r="SLO34" s="157"/>
      <c r="SLP34" s="157"/>
      <c r="SLQ34" s="157"/>
      <c r="SLR34" s="157"/>
      <c r="SLS34" s="157"/>
      <c r="SLT34" s="157"/>
      <c r="SLU34" s="157"/>
      <c r="SLV34" s="157"/>
      <c r="SLW34" s="157"/>
      <c r="SLX34" s="157"/>
      <c r="SLY34" s="157"/>
      <c r="SLZ34" s="157"/>
      <c r="SMA34" s="157"/>
      <c r="SMB34" s="157"/>
      <c r="SMC34" s="157"/>
      <c r="SMD34" s="157"/>
      <c r="SME34" s="157"/>
      <c r="SMF34" s="157"/>
      <c r="SMG34" s="157"/>
      <c r="SMH34" s="157"/>
      <c r="SMI34" s="157"/>
      <c r="SMJ34" s="157"/>
      <c r="SMK34" s="157"/>
      <c r="SML34" s="157"/>
      <c r="SMM34" s="157"/>
      <c r="SMN34" s="157"/>
      <c r="SMO34" s="157"/>
      <c r="SMP34" s="157"/>
      <c r="SMQ34" s="157"/>
      <c r="SMR34" s="157"/>
      <c r="SMS34" s="157"/>
      <c r="SMT34" s="157"/>
      <c r="SMU34" s="157"/>
      <c r="SMV34" s="157"/>
      <c r="SMW34" s="157"/>
      <c r="SMX34" s="157"/>
      <c r="SMY34" s="157"/>
      <c r="SMZ34" s="157"/>
      <c r="SNA34" s="157"/>
      <c r="SNB34" s="157"/>
      <c r="SNC34" s="157"/>
      <c r="SND34" s="157"/>
      <c r="SNE34" s="157"/>
      <c r="SNF34" s="157"/>
      <c r="SNG34" s="157"/>
      <c r="SNH34" s="157"/>
      <c r="SNI34" s="157"/>
      <c r="SNJ34" s="157"/>
      <c r="SNK34" s="157"/>
      <c r="SNL34" s="157"/>
      <c r="SNM34" s="157"/>
      <c r="SNN34" s="157"/>
      <c r="SNO34" s="157"/>
      <c r="SNP34" s="157"/>
      <c r="SNQ34" s="157"/>
      <c r="SNR34" s="157"/>
      <c r="SNS34" s="157"/>
      <c r="SNT34" s="157"/>
      <c r="SNU34" s="157"/>
      <c r="SNV34" s="157"/>
      <c r="SNW34" s="157"/>
      <c r="SNX34" s="157"/>
      <c r="SNY34" s="157"/>
      <c r="SNZ34" s="157"/>
      <c r="SOA34" s="157"/>
      <c r="SOB34" s="157"/>
      <c r="SOC34" s="157"/>
      <c r="SOD34" s="157"/>
      <c r="SOE34" s="157"/>
      <c r="SOF34" s="157"/>
      <c r="SOG34" s="157"/>
      <c r="SOH34" s="157"/>
      <c r="SOI34" s="157"/>
      <c r="SOJ34" s="157"/>
      <c r="SOK34" s="157"/>
      <c r="SOL34" s="157"/>
      <c r="SOM34" s="157"/>
      <c r="SON34" s="157"/>
      <c r="SOO34" s="157"/>
      <c r="SOP34" s="157"/>
      <c r="SOQ34" s="157"/>
      <c r="SOR34" s="157"/>
      <c r="SOS34" s="157"/>
      <c r="SOT34" s="157"/>
      <c r="SOU34" s="157"/>
      <c r="SOV34" s="157"/>
      <c r="SOW34" s="157"/>
      <c r="SOX34" s="157"/>
      <c r="SOY34" s="157"/>
      <c r="SOZ34" s="157"/>
      <c r="SPA34" s="157"/>
      <c r="SPB34" s="157"/>
      <c r="SPC34" s="157"/>
      <c r="SPD34" s="157"/>
      <c r="SPE34" s="157"/>
      <c r="SPF34" s="157"/>
      <c r="SPG34" s="157"/>
      <c r="SPH34" s="157"/>
      <c r="SPI34" s="157"/>
      <c r="SPJ34" s="157"/>
      <c r="SPK34" s="157"/>
      <c r="SPL34" s="157"/>
      <c r="SPM34" s="157"/>
      <c r="SPN34" s="157"/>
      <c r="SPO34" s="157"/>
      <c r="SPP34" s="157"/>
      <c r="SPQ34" s="157"/>
      <c r="SPR34" s="157"/>
      <c r="SPS34" s="157"/>
      <c r="SPT34" s="157"/>
      <c r="SPU34" s="157"/>
      <c r="SPV34" s="157"/>
      <c r="SPW34" s="157"/>
      <c r="SPX34" s="157"/>
      <c r="SPY34" s="157"/>
      <c r="SPZ34" s="157"/>
      <c r="SQA34" s="157"/>
      <c r="SQB34" s="157"/>
      <c r="SQC34" s="157"/>
      <c r="SQD34" s="157"/>
      <c r="SQE34" s="157"/>
      <c r="SQF34" s="157"/>
      <c r="SQG34" s="157"/>
      <c r="SQH34" s="157"/>
      <c r="SQI34" s="157"/>
      <c r="SQJ34" s="157"/>
      <c r="SQK34" s="157"/>
      <c r="SQL34" s="157"/>
      <c r="SQM34" s="157"/>
      <c r="SQN34" s="157"/>
      <c r="SQO34" s="157"/>
      <c r="SQP34" s="157"/>
      <c r="SQQ34" s="157"/>
      <c r="SQR34" s="157"/>
      <c r="SQS34" s="157"/>
      <c r="SQT34" s="157"/>
      <c r="SQU34" s="157"/>
      <c r="SQV34" s="157"/>
      <c r="SQW34" s="157"/>
      <c r="SQX34" s="157"/>
      <c r="SQY34" s="157"/>
      <c r="SQZ34" s="157"/>
      <c r="SRA34" s="157"/>
      <c r="SRB34" s="157"/>
      <c r="SRC34" s="157"/>
      <c r="SRD34" s="157"/>
      <c r="SRE34" s="157"/>
      <c r="SRF34" s="157"/>
      <c r="SRG34" s="157"/>
      <c r="SRH34" s="157"/>
      <c r="SRI34" s="157"/>
      <c r="SRJ34" s="157"/>
      <c r="SRK34" s="157"/>
      <c r="SRL34" s="157"/>
      <c r="SRM34" s="157"/>
      <c r="SRN34" s="157"/>
      <c r="SRO34" s="157"/>
      <c r="SRP34" s="157"/>
      <c r="SRQ34" s="157"/>
      <c r="SRR34" s="157"/>
      <c r="SRS34" s="157"/>
      <c r="SRT34" s="157"/>
      <c r="SRU34" s="157"/>
      <c r="SRV34" s="157"/>
      <c r="SRW34" s="157"/>
      <c r="SRX34" s="157"/>
      <c r="SRY34" s="157"/>
      <c r="SRZ34" s="157"/>
      <c r="SSA34" s="157"/>
      <c r="SSB34" s="157"/>
      <c r="SSC34" s="157"/>
      <c r="SSD34" s="157"/>
      <c r="SSE34" s="157"/>
      <c r="SSF34" s="157"/>
      <c r="SSG34" s="157"/>
      <c r="SSH34" s="157"/>
      <c r="SSI34" s="157"/>
      <c r="SSJ34" s="157"/>
      <c r="SSK34" s="157"/>
      <c r="SSL34" s="157"/>
      <c r="SSM34" s="157"/>
      <c r="SSN34" s="157"/>
      <c r="SSO34" s="157"/>
      <c r="SSP34" s="157"/>
      <c r="SSQ34" s="157"/>
      <c r="SSR34" s="157"/>
      <c r="SSS34" s="157"/>
      <c r="SST34" s="157"/>
      <c r="SSU34" s="157"/>
      <c r="SSV34" s="157"/>
      <c r="SSW34" s="157"/>
      <c r="SSX34" s="157"/>
      <c r="SSY34" s="157"/>
      <c r="SSZ34" s="157"/>
      <c r="STA34" s="157"/>
      <c r="STB34" s="157"/>
      <c r="STC34" s="157"/>
      <c r="STD34" s="157"/>
      <c r="STE34" s="157"/>
      <c r="STF34" s="157"/>
      <c r="STG34" s="157"/>
      <c r="STH34" s="157"/>
      <c r="STI34" s="157"/>
      <c r="STJ34" s="157"/>
      <c r="STK34" s="157"/>
      <c r="STL34" s="157"/>
      <c r="STM34" s="157"/>
      <c r="STN34" s="157"/>
      <c r="STO34" s="157"/>
      <c r="STP34" s="157"/>
      <c r="STQ34" s="157"/>
      <c r="STR34" s="157"/>
      <c r="STS34" s="157"/>
      <c r="STT34" s="157"/>
      <c r="STU34" s="157"/>
      <c r="STV34" s="157"/>
      <c r="STW34" s="157"/>
      <c r="STX34" s="157"/>
      <c r="STY34" s="157"/>
      <c r="STZ34" s="157"/>
      <c r="SUA34" s="157"/>
      <c r="SUB34" s="157"/>
      <c r="SUC34" s="157"/>
      <c r="SUD34" s="157"/>
      <c r="SUE34" s="157"/>
      <c r="SUF34" s="157"/>
      <c r="SUG34" s="157"/>
      <c r="SUH34" s="157"/>
      <c r="SUI34" s="157"/>
      <c r="SUJ34" s="157"/>
      <c r="SUK34" s="157"/>
      <c r="SUL34" s="157"/>
      <c r="SUM34" s="157"/>
      <c r="SUN34" s="157"/>
      <c r="SUO34" s="157"/>
      <c r="SUP34" s="157"/>
      <c r="SUQ34" s="157"/>
      <c r="SUR34" s="157"/>
      <c r="SUS34" s="157"/>
      <c r="SUT34" s="157"/>
      <c r="SUU34" s="157"/>
      <c r="SUV34" s="157"/>
      <c r="SUW34" s="157"/>
      <c r="SUX34" s="157"/>
      <c r="SUY34" s="157"/>
      <c r="SUZ34" s="157"/>
      <c r="SVA34" s="157"/>
      <c r="SVB34" s="157"/>
      <c r="SVC34" s="157"/>
      <c r="SVD34" s="157"/>
      <c r="SVE34" s="157"/>
      <c r="SVF34" s="157"/>
      <c r="SVG34" s="157"/>
      <c r="SVH34" s="157"/>
      <c r="SVI34" s="157"/>
      <c r="SVJ34" s="157"/>
      <c r="SVK34" s="157"/>
      <c r="SVL34" s="157"/>
      <c r="SVM34" s="157"/>
      <c r="SVN34" s="157"/>
      <c r="SVO34" s="157"/>
      <c r="SVP34" s="157"/>
      <c r="SVQ34" s="157"/>
      <c r="SVR34" s="157"/>
      <c r="SVS34" s="157"/>
      <c r="SVT34" s="157"/>
      <c r="SVU34" s="157"/>
      <c r="SVV34" s="157"/>
      <c r="SVW34" s="157"/>
      <c r="SVX34" s="157"/>
      <c r="SVY34" s="157"/>
      <c r="SVZ34" s="157"/>
      <c r="SWA34" s="157"/>
      <c r="SWB34" s="157"/>
      <c r="SWC34" s="157"/>
      <c r="SWD34" s="157"/>
      <c r="SWE34" s="157"/>
      <c r="SWF34" s="157"/>
      <c r="SWG34" s="157"/>
      <c r="SWH34" s="157"/>
      <c r="SWI34" s="157"/>
      <c r="SWJ34" s="157"/>
      <c r="SWK34" s="157"/>
      <c r="SWL34" s="157"/>
      <c r="SWM34" s="157"/>
      <c r="SWN34" s="157"/>
      <c r="SWO34" s="157"/>
      <c r="SWP34" s="157"/>
      <c r="SWQ34" s="157"/>
      <c r="SWR34" s="157"/>
      <c r="SWS34" s="157"/>
      <c r="SWT34" s="157"/>
      <c r="SWU34" s="157"/>
      <c r="SWV34" s="157"/>
      <c r="SWW34" s="157"/>
      <c r="SWX34" s="157"/>
      <c r="SWY34" s="157"/>
      <c r="SWZ34" s="157"/>
      <c r="SXA34" s="157"/>
      <c r="SXB34" s="157"/>
      <c r="SXC34" s="157"/>
      <c r="SXD34" s="157"/>
      <c r="SXE34" s="157"/>
      <c r="SXF34" s="157"/>
      <c r="SXG34" s="157"/>
      <c r="SXH34" s="157"/>
      <c r="SXI34" s="157"/>
      <c r="SXJ34" s="157"/>
      <c r="SXK34" s="157"/>
      <c r="SXL34" s="157"/>
      <c r="SXM34" s="157"/>
      <c r="SXN34" s="157"/>
      <c r="SXO34" s="157"/>
      <c r="SXP34" s="157"/>
      <c r="SXQ34" s="157"/>
      <c r="SXR34" s="157"/>
      <c r="SXS34" s="157"/>
      <c r="SXT34" s="157"/>
      <c r="SXU34" s="157"/>
      <c r="SXV34" s="157"/>
      <c r="SXW34" s="157"/>
      <c r="SXX34" s="157"/>
      <c r="SXY34" s="157"/>
      <c r="SXZ34" s="157"/>
      <c r="SYA34" s="157"/>
      <c r="SYB34" s="157"/>
      <c r="SYC34" s="157"/>
      <c r="SYD34" s="157"/>
      <c r="SYE34" s="157"/>
      <c r="SYF34" s="157"/>
      <c r="SYG34" s="157"/>
      <c r="SYH34" s="157"/>
      <c r="SYI34" s="157"/>
      <c r="SYJ34" s="157"/>
      <c r="SYK34" s="157"/>
      <c r="SYL34" s="157"/>
      <c r="SYM34" s="157"/>
      <c r="SYN34" s="157"/>
      <c r="SYO34" s="157"/>
      <c r="SYP34" s="157"/>
      <c r="SYQ34" s="157"/>
      <c r="SYR34" s="157"/>
      <c r="SYS34" s="157"/>
      <c r="SYT34" s="157"/>
      <c r="SYU34" s="157"/>
      <c r="SYV34" s="157"/>
      <c r="SYW34" s="157"/>
      <c r="SYX34" s="157"/>
      <c r="SYY34" s="157"/>
      <c r="SYZ34" s="157"/>
      <c r="SZA34" s="157"/>
      <c r="SZB34" s="157"/>
      <c r="SZC34" s="157"/>
      <c r="SZD34" s="157"/>
      <c r="SZE34" s="157"/>
      <c r="SZF34" s="157"/>
      <c r="SZG34" s="157"/>
      <c r="SZH34" s="157"/>
      <c r="SZI34" s="157"/>
      <c r="SZJ34" s="157"/>
      <c r="SZK34" s="157"/>
      <c r="SZL34" s="157"/>
      <c r="SZM34" s="157"/>
      <c r="SZN34" s="157"/>
      <c r="SZO34" s="157"/>
      <c r="SZP34" s="157"/>
      <c r="SZQ34" s="157"/>
      <c r="SZR34" s="157"/>
      <c r="SZS34" s="157"/>
      <c r="SZT34" s="157"/>
      <c r="SZU34" s="157"/>
      <c r="SZV34" s="157"/>
      <c r="SZW34" s="157"/>
      <c r="SZX34" s="157"/>
      <c r="SZY34" s="157"/>
      <c r="SZZ34" s="157"/>
      <c r="TAA34" s="157"/>
      <c r="TAB34" s="157"/>
      <c r="TAC34" s="157"/>
      <c r="TAD34" s="157"/>
      <c r="TAE34" s="157"/>
      <c r="TAF34" s="157"/>
      <c r="TAG34" s="157"/>
      <c r="TAH34" s="157"/>
      <c r="TAI34" s="157"/>
      <c r="TAJ34" s="157"/>
      <c r="TAK34" s="157"/>
      <c r="TAL34" s="157"/>
      <c r="TAM34" s="157"/>
      <c r="TAN34" s="157"/>
      <c r="TAO34" s="157"/>
      <c r="TAP34" s="157"/>
      <c r="TAQ34" s="157"/>
      <c r="TAR34" s="157"/>
      <c r="TAS34" s="157"/>
      <c r="TAT34" s="157"/>
      <c r="TAU34" s="157"/>
      <c r="TAV34" s="157"/>
      <c r="TAW34" s="157"/>
      <c r="TAX34" s="157"/>
      <c r="TAY34" s="157"/>
      <c r="TAZ34" s="157"/>
      <c r="TBA34" s="157"/>
      <c r="TBB34" s="157"/>
      <c r="TBC34" s="157"/>
      <c r="TBD34" s="157"/>
      <c r="TBE34" s="157"/>
      <c r="TBF34" s="157"/>
      <c r="TBG34" s="157"/>
      <c r="TBH34" s="157"/>
      <c r="TBI34" s="157"/>
      <c r="TBJ34" s="157"/>
      <c r="TBK34" s="157"/>
      <c r="TBL34" s="157"/>
      <c r="TBM34" s="157"/>
      <c r="TBN34" s="157"/>
      <c r="TBO34" s="157"/>
      <c r="TBP34" s="157"/>
      <c r="TBQ34" s="157"/>
      <c r="TBR34" s="157"/>
      <c r="TBS34" s="157"/>
      <c r="TBT34" s="157"/>
      <c r="TBU34" s="157"/>
      <c r="TBV34" s="157"/>
      <c r="TBW34" s="157"/>
      <c r="TBX34" s="157"/>
      <c r="TBY34" s="157"/>
      <c r="TBZ34" s="157"/>
      <c r="TCA34" s="157"/>
      <c r="TCB34" s="157"/>
      <c r="TCC34" s="157"/>
      <c r="TCD34" s="157"/>
      <c r="TCE34" s="157"/>
      <c r="TCF34" s="157"/>
      <c r="TCG34" s="157"/>
      <c r="TCH34" s="157"/>
      <c r="TCI34" s="157"/>
      <c r="TCJ34" s="157"/>
      <c r="TCK34" s="157"/>
      <c r="TCL34" s="157"/>
      <c r="TCM34" s="157"/>
      <c r="TCN34" s="157"/>
      <c r="TCO34" s="157"/>
      <c r="TCP34" s="157"/>
      <c r="TCQ34" s="157"/>
      <c r="TCR34" s="157"/>
      <c r="TCS34" s="157"/>
      <c r="TCT34" s="157"/>
      <c r="TCU34" s="157"/>
      <c r="TCV34" s="157"/>
      <c r="TCW34" s="157"/>
      <c r="TCX34" s="157"/>
      <c r="TCY34" s="157"/>
      <c r="TCZ34" s="157"/>
      <c r="TDA34" s="157"/>
      <c r="TDB34" s="157"/>
      <c r="TDC34" s="157"/>
      <c r="TDD34" s="157"/>
      <c r="TDE34" s="157"/>
      <c r="TDF34" s="157"/>
      <c r="TDG34" s="157"/>
      <c r="TDH34" s="157"/>
      <c r="TDI34" s="157"/>
      <c r="TDJ34" s="157"/>
      <c r="TDK34" s="157"/>
      <c r="TDL34" s="157"/>
      <c r="TDM34" s="157"/>
      <c r="TDN34" s="157"/>
      <c r="TDO34" s="157"/>
      <c r="TDP34" s="157"/>
      <c r="TDQ34" s="157"/>
      <c r="TDR34" s="157"/>
      <c r="TDS34" s="157"/>
      <c r="TDT34" s="157"/>
      <c r="TDU34" s="157"/>
      <c r="TDV34" s="157"/>
      <c r="TDW34" s="157"/>
      <c r="TDX34" s="157"/>
      <c r="TDY34" s="157"/>
      <c r="TDZ34" s="157"/>
      <c r="TEA34" s="157"/>
      <c r="TEB34" s="157"/>
      <c r="TEC34" s="157"/>
      <c r="TED34" s="157"/>
      <c r="TEE34" s="157"/>
      <c r="TEF34" s="157"/>
      <c r="TEG34" s="157"/>
      <c r="TEH34" s="157"/>
      <c r="TEI34" s="157"/>
      <c r="TEJ34" s="157"/>
      <c r="TEK34" s="157"/>
      <c r="TEL34" s="157"/>
      <c r="TEM34" s="157"/>
      <c r="TEN34" s="157"/>
      <c r="TEO34" s="157"/>
      <c r="TEP34" s="157"/>
      <c r="TEQ34" s="157"/>
      <c r="TER34" s="157"/>
      <c r="TES34" s="157"/>
      <c r="TET34" s="157"/>
      <c r="TEU34" s="157"/>
      <c r="TEV34" s="157"/>
      <c r="TEW34" s="157"/>
      <c r="TEX34" s="157"/>
      <c r="TEY34" s="157"/>
      <c r="TEZ34" s="157"/>
      <c r="TFA34" s="157"/>
      <c r="TFB34" s="157"/>
      <c r="TFC34" s="157"/>
      <c r="TFD34" s="157"/>
      <c r="TFE34" s="157"/>
      <c r="TFF34" s="157"/>
      <c r="TFG34" s="157"/>
      <c r="TFH34" s="157"/>
      <c r="TFI34" s="157"/>
      <c r="TFJ34" s="157"/>
      <c r="TFK34" s="157"/>
      <c r="TFL34" s="157"/>
      <c r="TFM34" s="157"/>
      <c r="TFN34" s="157"/>
      <c r="TFO34" s="157"/>
      <c r="TFP34" s="157"/>
      <c r="TFQ34" s="157"/>
      <c r="TFR34" s="157"/>
      <c r="TFS34" s="157"/>
      <c r="TFT34" s="157"/>
      <c r="TFU34" s="157"/>
      <c r="TFV34" s="157"/>
      <c r="TFW34" s="157"/>
      <c r="TFX34" s="157"/>
      <c r="TFY34" s="157"/>
      <c r="TFZ34" s="157"/>
      <c r="TGA34" s="157"/>
      <c r="TGB34" s="157"/>
      <c r="TGC34" s="157"/>
      <c r="TGD34" s="157"/>
      <c r="TGE34" s="157"/>
      <c r="TGF34" s="157"/>
      <c r="TGG34" s="157"/>
      <c r="TGH34" s="157"/>
      <c r="TGI34" s="157"/>
      <c r="TGJ34" s="157"/>
      <c r="TGK34" s="157"/>
      <c r="TGL34" s="157"/>
      <c r="TGM34" s="157"/>
      <c r="TGN34" s="157"/>
      <c r="TGO34" s="157"/>
      <c r="TGP34" s="157"/>
      <c r="TGQ34" s="157"/>
      <c r="TGR34" s="157"/>
      <c r="TGS34" s="157"/>
      <c r="TGT34" s="157"/>
      <c r="TGU34" s="157"/>
      <c r="TGV34" s="157"/>
      <c r="TGW34" s="157"/>
      <c r="TGX34" s="157"/>
      <c r="TGY34" s="157"/>
      <c r="TGZ34" s="157"/>
      <c r="THA34" s="157"/>
      <c r="THB34" s="157"/>
      <c r="THC34" s="157"/>
      <c r="THD34" s="157"/>
      <c r="THE34" s="157"/>
      <c r="THF34" s="157"/>
      <c r="THG34" s="157"/>
      <c r="THH34" s="157"/>
      <c r="THI34" s="157"/>
      <c r="THJ34" s="157"/>
      <c r="THK34" s="157"/>
      <c r="THL34" s="157"/>
      <c r="THM34" s="157"/>
      <c r="THN34" s="157"/>
      <c r="THO34" s="157"/>
      <c r="THP34" s="157"/>
      <c r="THQ34" s="157"/>
      <c r="THR34" s="157"/>
      <c r="THS34" s="157"/>
      <c r="THT34" s="157"/>
      <c r="THU34" s="157"/>
      <c r="THV34" s="157"/>
      <c r="THW34" s="157"/>
      <c r="THX34" s="157"/>
      <c r="THY34" s="157"/>
      <c r="THZ34" s="157"/>
      <c r="TIA34" s="157"/>
      <c r="TIB34" s="157"/>
      <c r="TIC34" s="157"/>
      <c r="TID34" s="157"/>
      <c r="TIE34" s="157"/>
      <c r="TIF34" s="157"/>
      <c r="TIG34" s="157"/>
      <c r="TIH34" s="157"/>
      <c r="TII34" s="157"/>
      <c r="TIJ34" s="157"/>
      <c r="TIK34" s="157"/>
      <c r="TIL34" s="157"/>
      <c r="TIM34" s="157"/>
      <c r="TIN34" s="157"/>
      <c r="TIO34" s="157"/>
      <c r="TIP34" s="157"/>
      <c r="TIQ34" s="157"/>
      <c r="TIR34" s="157"/>
      <c r="TIS34" s="157"/>
      <c r="TIT34" s="157"/>
      <c r="TIU34" s="157"/>
      <c r="TIV34" s="157"/>
      <c r="TIW34" s="157"/>
      <c r="TIX34" s="157"/>
      <c r="TIY34" s="157"/>
      <c r="TIZ34" s="157"/>
      <c r="TJA34" s="157"/>
      <c r="TJB34" s="157"/>
      <c r="TJC34" s="157"/>
      <c r="TJD34" s="157"/>
      <c r="TJE34" s="157"/>
      <c r="TJF34" s="157"/>
      <c r="TJG34" s="157"/>
      <c r="TJH34" s="157"/>
      <c r="TJI34" s="157"/>
      <c r="TJJ34" s="157"/>
      <c r="TJK34" s="157"/>
      <c r="TJL34" s="157"/>
      <c r="TJM34" s="157"/>
      <c r="TJN34" s="157"/>
      <c r="TJO34" s="157"/>
      <c r="TJP34" s="157"/>
      <c r="TJQ34" s="157"/>
      <c r="TJR34" s="157"/>
      <c r="TJS34" s="157"/>
      <c r="TJT34" s="157"/>
      <c r="TJU34" s="157"/>
      <c r="TJV34" s="157"/>
      <c r="TJW34" s="157"/>
      <c r="TJX34" s="157"/>
      <c r="TJY34" s="157"/>
      <c r="TJZ34" s="157"/>
      <c r="TKA34" s="157"/>
      <c r="TKB34" s="157"/>
      <c r="TKC34" s="157"/>
      <c r="TKD34" s="157"/>
      <c r="TKE34" s="157"/>
      <c r="TKF34" s="157"/>
      <c r="TKG34" s="157"/>
      <c r="TKH34" s="157"/>
      <c r="TKI34" s="157"/>
      <c r="TKJ34" s="157"/>
      <c r="TKK34" s="157"/>
      <c r="TKL34" s="157"/>
      <c r="TKM34" s="157"/>
      <c r="TKN34" s="157"/>
      <c r="TKO34" s="157"/>
      <c r="TKP34" s="157"/>
      <c r="TKQ34" s="157"/>
      <c r="TKR34" s="157"/>
      <c r="TKS34" s="157"/>
      <c r="TKT34" s="157"/>
      <c r="TKU34" s="157"/>
      <c r="TKV34" s="157"/>
      <c r="TKW34" s="157"/>
      <c r="TKX34" s="157"/>
      <c r="TKY34" s="157"/>
      <c r="TKZ34" s="157"/>
      <c r="TLA34" s="157"/>
      <c r="TLB34" s="157"/>
      <c r="TLC34" s="157"/>
      <c r="TLD34" s="157"/>
      <c r="TLE34" s="157"/>
      <c r="TLF34" s="157"/>
      <c r="TLG34" s="157"/>
      <c r="TLH34" s="157"/>
      <c r="TLI34" s="157"/>
      <c r="TLJ34" s="157"/>
      <c r="TLK34" s="157"/>
      <c r="TLL34" s="157"/>
      <c r="TLM34" s="157"/>
      <c r="TLN34" s="157"/>
      <c r="TLO34" s="157"/>
      <c r="TLP34" s="157"/>
      <c r="TLQ34" s="157"/>
      <c r="TLR34" s="157"/>
      <c r="TLS34" s="157"/>
      <c r="TLT34" s="157"/>
      <c r="TLU34" s="157"/>
      <c r="TLV34" s="157"/>
      <c r="TLW34" s="157"/>
      <c r="TLX34" s="157"/>
      <c r="TLY34" s="157"/>
      <c r="TLZ34" s="157"/>
      <c r="TMA34" s="157"/>
      <c r="TMB34" s="157"/>
      <c r="TMC34" s="157"/>
      <c r="TMD34" s="157"/>
      <c r="TME34" s="157"/>
      <c r="TMF34" s="157"/>
      <c r="TMG34" s="157"/>
      <c r="TMH34" s="157"/>
      <c r="TMI34" s="157"/>
      <c r="TMJ34" s="157"/>
      <c r="TMK34" s="157"/>
      <c r="TML34" s="157"/>
      <c r="TMM34" s="157"/>
      <c r="TMN34" s="157"/>
      <c r="TMO34" s="157"/>
      <c r="TMP34" s="157"/>
      <c r="TMQ34" s="157"/>
      <c r="TMR34" s="157"/>
      <c r="TMS34" s="157"/>
      <c r="TMT34" s="157"/>
      <c r="TMU34" s="157"/>
      <c r="TMV34" s="157"/>
      <c r="TMW34" s="157"/>
      <c r="TMX34" s="157"/>
      <c r="TMY34" s="157"/>
      <c r="TMZ34" s="157"/>
      <c r="TNA34" s="157"/>
      <c r="TNB34" s="157"/>
      <c r="TNC34" s="157"/>
      <c r="TND34" s="157"/>
      <c r="TNE34" s="157"/>
      <c r="TNF34" s="157"/>
      <c r="TNG34" s="157"/>
      <c r="TNH34" s="157"/>
      <c r="TNI34" s="157"/>
      <c r="TNJ34" s="157"/>
      <c r="TNK34" s="157"/>
      <c r="TNL34" s="157"/>
      <c r="TNM34" s="157"/>
      <c r="TNN34" s="157"/>
      <c r="TNO34" s="157"/>
      <c r="TNP34" s="157"/>
      <c r="TNQ34" s="157"/>
      <c r="TNR34" s="157"/>
      <c r="TNS34" s="157"/>
      <c r="TNT34" s="157"/>
      <c r="TNU34" s="157"/>
      <c r="TNV34" s="157"/>
      <c r="TNW34" s="157"/>
      <c r="TNX34" s="157"/>
      <c r="TNY34" s="157"/>
      <c r="TNZ34" s="157"/>
      <c r="TOA34" s="157"/>
      <c r="TOB34" s="157"/>
      <c r="TOC34" s="157"/>
      <c r="TOD34" s="157"/>
      <c r="TOE34" s="157"/>
      <c r="TOF34" s="157"/>
      <c r="TOG34" s="157"/>
      <c r="TOH34" s="157"/>
      <c r="TOI34" s="157"/>
      <c r="TOJ34" s="157"/>
      <c r="TOK34" s="157"/>
      <c r="TOL34" s="157"/>
      <c r="TOM34" s="157"/>
      <c r="TON34" s="157"/>
      <c r="TOO34" s="157"/>
      <c r="TOP34" s="157"/>
      <c r="TOQ34" s="157"/>
      <c r="TOR34" s="157"/>
      <c r="TOS34" s="157"/>
      <c r="TOT34" s="157"/>
      <c r="TOU34" s="157"/>
      <c r="TOV34" s="157"/>
      <c r="TOW34" s="157"/>
      <c r="TOX34" s="157"/>
      <c r="TOY34" s="157"/>
      <c r="TOZ34" s="157"/>
      <c r="TPA34" s="157"/>
      <c r="TPB34" s="157"/>
      <c r="TPC34" s="157"/>
      <c r="TPD34" s="157"/>
      <c r="TPE34" s="157"/>
      <c r="TPF34" s="157"/>
      <c r="TPG34" s="157"/>
      <c r="TPH34" s="157"/>
      <c r="TPI34" s="157"/>
      <c r="TPJ34" s="157"/>
      <c r="TPK34" s="157"/>
      <c r="TPL34" s="157"/>
      <c r="TPM34" s="157"/>
      <c r="TPN34" s="157"/>
      <c r="TPO34" s="157"/>
      <c r="TPP34" s="157"/>
      <c r="TPQ34" s="157"/>
      <c r="TPR34" s="157"/>
      <c r="TPS34" s="157"/>
      <c r="TPT34" s="157"/>
      <c r="TPU34" s="157"/>
      <c r="TPV34" s="157"/>
      <c r="TPW34" s="157"/>
      <c r="TPX34" s="157"/>
      <c r="TPY34" s="157"/>
      <c r="TPZ34" s="157"/>
      <c r="TQA34" s="157"/>
      <c r="TQB34" s="157"/>
      <c r="TQC34" s="157"/>
      <c r="TQD34" s="157"/>
      <c r="TQE34" s="157"/>
      <c r="TQF34" s="157"/>
      <c r="TQG34" s="157"/>
      <c r="TQH34" s="157"/>
      <c r="TQI34" s="157"/>
      <c r="TQJ34" s="157"/>
      <c r="TQK34" s="157"/>
      <c r="TQL34" s="157"/>
      <c r="TQM34" s="157"/>
      <c r="TQN34" s="157"/>
      <c r="TQO34" s="157"/>
      <c r="TQP34" s="157"/>
      <c r="TQQ34" s="157"/>
      <c r="TQR34" s="157"/>
      <c r="TQS34" s="157"/>
      <c r="TQT34" s="157"/>
      <c r="TQU34" s="157"/>
      <c r="TQV34" s="157"/>
      <c r="TQW34" s="157"/>
      <c r="TQX34" s="157"/>
      <c r="TQY34" s="157"/>
      <c r="TQZ34" s="157"/>
      <c r="TRA34" s="157"/>
      <c r="TRB34" s="157"/>
      <c r="TRC34" s="157"/>
      <c r="TRD34" s="157"/>
      <c r="TRE34" s="157"/>
      <c r="TRF34" s="157"/>
      <c r="TRG34" s="157"/>
      <c r="TRH34" s="157"/>
      <c r="TRI34" s="157"/>
      <c r="TRJ34" s="157"/>
      <c r="TRK34" s="157"/>
      <c r="TRL34" s="157"/>
      <c r="TRM34" s="157"/>
      <c r="TRN34" s="157"/>
      <c r="TRO34" s="157"/>
      <c r="TRP34" s="157"/>
      <c r="TRQ34" s="157"/>
      <c r="TRR34" s="157"/>
      <c r="TRS34" s="157"/>
      <c r="TRT34" s="157"/>
      <c r="TRU34" s="157"/>
      <c r="TRV34" s="157"/>
      <c r="TRW34" s="157"/>
      <c r="TRX34" s="157"/>
      <c r="TRY34" s="157"/>
      <c r="TRZ34" s="157"/>
      <c r="TSA34" s="157"/>
      <c r="TSB34" s="157"/>
      <c r="TSC34" s="157"/>
      <c r="TSD34" s="157"/>
      <c r="TSE34" s="157"/>
      <c r="TSF34" s="157"/>
      <c r="TSG34" s="157"/>
      <c r="TSH34" s="157"/>
      <c r="TSI34" s="157"/>
      <c r="TSJ34" s="157"/>
      <c r="TSK34" s="157"/>
      <c r="TSL34" s="157"/>
      <c r="TSM34" s="157"/>
      <c r="TSN34" s="157"/>
      <c r="TSO34" s="157"/>
      <c r="TSP34" s="157"/>
      <c r="TSQ34" s="157"/>
      <c r="TSR34" s="157"/>
      <c r="TSS34" s="157"/>
      <c r="TST34" s="157"/>
      <c r="TSU34" s="157"/>
      <c r="TSV34" s="157"/>
      <c r="TSW34" s="157"/>
      <c r="TSX34" s="157"/>
      <c r="TSY34" s="157"/>
      <c r="TSZ34" s="157"/>
      <c r="TTA34" s="157"/>
      <c r="TTB34" s="157"/>
      <c r="TTC34" s="157"/>
      <c r="TTD34" s="157"/>
      <c r="TTE34" s="157"/>
      <c r="TTF34" s="157"/>
      <c r="TTG34" s="157"/>
      <c r="TTH34" s="157"/>
      <c r="TTI34" s="157"/>
      <c r="TTJ34" s="157"/>
      <c r="TTK34" s="157"/>
      <c r="TTL34" s="157"/>
      <c r="TTM34" s="157"/>
      <c r="TTN34" s="157"/>
      <c r="TTO34" s="157"/>
      <c r="TTP34" s="157"/>
      <c r="TTQ34" s="157"/>
      <c r="TTR34" s="157"/>
      <c r="TTS34" s="157"/>
      <c r="TTT34" s="157"/>
      <c r="TTU34" s="157"/>
      <c r="TTV34" s="157"/>
      <c r="TTW34" s="157"/>
      <c r="TTX34" s="157"/>
      <c r="TTY34" s="157"/>
      <c r="TTZ34" s="157"/>
      <c r="TUA34" s="157"/>
      <c r="TUB34" s="157"/>
      <c r="TUC34" s="157"/>
      <c r="TUD34" s="157"/>
      <c r="TUE34" s="157"/>
      <c r="TUF34" s="157"/>
      <c r="TUG34" s="157"/>
      <c r="TUH34" s="157"/>
      <c r="TUI34" s="157"/>
      <c r="TUJ34" s="157"/>
      <c r="TUK34" s="157"/>
      <c r="TUL34" s="157"/>
      <c r="TUM34" s="157"/>
      <c r="TUN34" s="157"/>
      <c r="TUO34" s="157"/>
      <c r="TUP34" s="157"/>
      <c r="TUQ34" s="157"/>
      <c r="TUR34" s="157"/>
      <c r="TUS34" s="157"/>
      <c r="TUT34" s="157"/>
      <c r="TUU34" s="157"/>
      <c r="TUV34" s="157"/>
      <c r="TUW34" s="157"/>
      <c r="TUX34" s="157"/>
      <c r="TUY34" s="157"/>
      <c r="TUZ34" s="157"/>
      <c r="TVA34" s="157"/>
      <c r="TVB34" s="157"/>
      <c r="TVC34" s="157"/>
      <c r="TVD34" s="157"/>
      <c r="TVE34" s="157"/>
      <c r="TVF34" s="157"/>
      <c r="TVG34" s="157"/>
      <c r="TVH34" s="157"/>
      <c r="TVI34" s="157"/>
      <c r="TVJ34" s="157"/>
      <c r="TVK34" s="157"/>
      <c r="TVL34" s="157"/>
      <c r="TVM34" s="157"/>
      <c r="TVN34" s="157"/>
      <c r="TVO34" s="157"/>
      <c r="TVP34" s="157"/>
      <c r="TVQ34" s="157"/>
      <c r="TVR34" s="157"/>
      <c r="TVS34" s="157"/>
      <c r="TVT34" s="157"/>
      <c r="TVU34" s="157"/>
      <c r="TVV34" s="157"/>
      <c r="TVW34" s="157"/>
      <c r="TVX34" s="157"/>
      <c r="TVY34" s="157"/>
      <c r="TVZ34" s="157"/>
      <c r="TWA34" s="157"/>
      <c r="TWB34" s="157"/>
      <c r="TWC34" s="157"/>
      <c r="TWD34" s="157"/>
      <c r="TWE34" s="157"/>
      <c r="TWF34" s="157"/>
      <c r="TWG34" s="157"/>
      <c r="TWH34" s="157"/>
      <c r="TWI34" s="157"/>
      <c r="TWJ34" s="157"/>
      <c r="TWK34" s="157"/>
      <c r="TWL34" s="157"/>
      <c r="TWM34" s="157"/>
      <c r="TWN34" s="157"/>
      <c r="TWO34" s="157"/>
      <c r="TWP34" s="157"/>
      <c r="TWQ34" s="157"/>
      <c r="TWR34" s="157"/>
      <c r="TWS34" s="157"/>
      <c r="TWT34" s="157"/>
      <c r="TWU34" s="157"/>
      <c r="TWV34" s="157"/>
      <c r="TWW34" s="157"/>
      <c r="TWX34" s="157"/>
      <c r="TWY34" s="157"/>
      <c r="TWZ34" s="157"/>
      <c r="TXA34" s="157"/>
      <c r="TXB34" s="157"/>
      <c r="TXC34" s="157"/>
      <c r="TXD34" s="157"/>
      <c r="TXE34" s="157"/>
      <c r="TXF34" s="157"/>
      <c r="TXG34" s="157"/>
      <c r="TXH34" s="157"/>
      <c r="TXI34" s="157"/>
      <c r="TXJ34" s="157"/>
      <c r="TXK34" s="157"/>
      <c r="TXL34" s="157"/>
      <c r="TXM34" s="157"/>
      <c r="TXN34" s="157"/>
      <c r="TXO34" s="157"/>
      <c r="TXP34" s="157"/>
      <c r="TXQ34" s="157"/>
      <c r="TXR34" s="157"/>
      <c r="TXS34" s="157"/>
      <c r="TXT34" s="157"/>
      <c r="TXU34" s="157"/>
      <c r="TXV34" s="157"/>
      <c r="TXW34" s="157"/>
      <c r="TXX34" s="157"/>
      <c r="TXY34" s="157"/>
      <c r="TXZ34" s="157"/>
      <c r="TYA34" s="157"/>
      <c r="TYB34" s="157"/>
      <c r="TYC34" s="157"/>
      <c r="TYD34" s="157"/>
      <c r="TYE34" s="157"/>
      <c r="TYF34" s="157"/>
      <c r="TYG34" s="157"/>
      <c r="TYH34" s="157"/>
      <c r="TYI34" s="157"/>
      <c r="TYJ34" s="157"/>
      <c r="TYK34" s="157"/>
      <c r="TYL34" s="157"/>
      <c r="TYM34" s="157"/>
      <c r="TYN34" s="157"/>
      <c r="TYO34" s="157"/>
      <c r="TYP34" s="157"/>
      <c r="TYQ34" s="157"/>
      <c r="TYR34" s="157"/>
      <c r="TYS34" s="157"/>
      <c r="TYT34" s="157"/>
      <c r="TYU34" s="157"/>
      <c r="TYV34" s="157"/>
      <c r="TYW34" s="157"/>
      <c r="TYX34" s="157"/>
      <c r="TYY34" s="157"/>
      <c r="TYZ34" s="157"/>
      <c r="TZA34" s="157"/>
      <c r="TZB34" s="157"/>
      <c r="TZC34" s="157"/>
      <c r="TZD34" s="157"/>
      <c r="TZE34" s="157"/>
      <c r="TZF34" s="157"/>
      <c r="TZG34" s="157"/>
      <c r="TZH34" s="157"/>
      <c r="TZI34" s="157"/>
      <c r="TZJ34" s="157"/>
      <c r="TZK34" s="157"/>
      <c r="TZL34" s="157"/>
      <c r="TZM34" s="157"/>
      <c r="TZN34" s="157"/>
      <c r="TZO34" s="157"/>
      <c r="TZP34" s="157"/>
      <c r="TZQ34" s="157"/>
      <c r="TZR34" s="157"/>
      <c r="TZS34" s="157"/>
      <c r="TZT34" s="157"/>
      <c r="TZU34" s="157"/>
      <c r="TZV34" s="157"/>
      <c r="TZW34" s="157"/>
      <c r="TZX34" s="157"/>
      <c r="TZY34" s="157"/>
      <c r="TZZ34" s="157"/>
      <c r="UAA34" s="157"/>
      <c r="UAB34" s="157"/>
      <c r="UAC34" s="157"/>
      <c r="UAD34" s="157"/>
      <c r="UAE34" s="157"/>
      <c r="UAF34" s="157"/>
      <c r="UAG34" s="157"/>
      <c r="UAH34" s="157"/>
      <c r="UAI34" s="157"/>
      <c r="UAJ34" s="157"/>
      <c r="UAK34" s="157"/>
      <c r="UAL34" s="157"/>
      <c r="UAM34" s="157"/>
      <c r="UAN34" s="157"/>
      <c r="UAO34" s="157"/>
      <c r="UAP34" s="157"/>
      <c r="UAQ34" s="157"/>
      <c r="UAR34" s="157"/>
      <c r="UAS34" s="157"/>
      <c r="UAT34" s="157"/>
      <c r="UAU34" s="157"/>
      <c r="UAV34" s="157"/>
      <c r="UAW34" s="157"/>
      <c r="UAX34" s="157"/>
      <c r="UAY34" s="157"/>
      <c r="UAZ34" s="157"/>
      <c r="UBA34" s="157"/>
      <c r="UBB34" s="157"/>
      <c r="UBC34" s="157"/>
      <c r="UBD34" s="157"/>
      <c r="UBE34" s="157"/>
      <c r="UBF34" s="157"/>
      <c r="UBG34" s="157"/>
      <c r="UBH34" s="157"/>
      <c r="UBI34" s="157"/>
      <c r="UBJ34" s="157"/>
      <c r="UBK34" s="157"/>
      <c r="UBL34" s="157"/>
      <c r="UBM34" s="157"/>
      <c r="UBN34" s="157"/>
      <c r="UBO34" s="157"/>
      <c r="UBP34" s="157"/>
      <c r="UBQ34" s="157"/>
      <c r="UBR34" s="157"/>
      <c r="UBS34" s="157"/>
      <c r="UBT34" s="157"/>
      <c r="UBU34" s="157"/>
      <c r="UBV34" s="157"/>
      <c r="UBW34" s="157"/>
      <c r="UBX34" s="157"/>
      <c r="UBY34" s="157"/>
      <c r="UBZ34" s="157"/>
      <c r="UCA34" s="157"/>
      <c r="UCB34" s="157"/>
      <c r="UCC34" s="157"/>
      <c r="UCD34" s="157"/>
      <c r="UCE34" s="157"/>
      <c r="UCF34" s="157"/>
      <c r="UCG34" s="157"/>
      <c r="UCH34" s="157"/>
      <c r="UCI34" s="157"/>
      <c r="UCJ34" s="157"/>
      <c r="UCK34" s="157"/>
      <c r="UCL34" s="157"/>
      <c r="UCM34" s="157"/>
      <c r="UCN34" s="157"/>
      <c r="UCO34" s="157"/>
      <c r="UCP34" s="157"/>
      <c r="UCQ34" s="157"/>
      <c r="UCR34" s="157"/>
      <c r="UCS34" s="157"/>
      <c r="UCT34" s="157"/>
      <c r="UCU34" s="157"/>
      <c r="UCV34" s="157"/>
      <c r="UCW34" s="157"/>
      <c r="UCX34" s="157"/>
      <c r="UCY34" s="157"/>
      <c r="UCZ34" s="157"/>
      <c r="UDA34" s="157"/>
      <c r="UDB34" s="157"/>
      <c r="UDC34" s="157"/>
      <c r="UDD34" s="157"/>
      <c r="UDE34" s="157"/>
      <c r="UDF34" s="157"/>
      <c r="UDG34" s="157"/>
      <c r="UDH34" s="157"/>
      <c r="UDI34" s="157"/>
      <c r="UDJ34" s="157"/>
      <c r="UDK34" s="157"/>
      <c r="UDL34" s="157"/>
      <c r="UDM34" s="157"/>
      <c r="UDN34" s="157"/>
      <c r="UDO34" s="157"/>
      <c r="UDP34" s="157"/>
      <c r="UDQ34" s="157"/>
      <c r="UDR34" s="157"/>
      <c r="UDS34" s="157"/>
      <c r="UDT34" s="157"/>
      <c r="UDU34" s="157"/>
      <c r="UDV34" s="157"/>
      <c r="UDW34" s="157"/>
      <c r="UDX34" s="157"/>
      <c r="UDY34" s="157"/>
      <c r="UDZ34" s="157"/>
      <c r="UEA34" s="157"/>
      <c r="UEB34" s="157"/>
      <c r="UEC34" s="157"/>
      <c r="UED34" s="157"/>
      <c r="UEE34" s="157"/>
      <c r="UEF34" s="157"/>
      <c r="UEG34" s="157"/>
      <c r="UEH34" s="157"/>
      <c r="UEI34" s="157"/>
      <c r="UEJ34" s="157"/>
      <c r="UEK34" s="157"/>
      <c r="UEL34" s="157"/>
      <c r="UEM34" s="157"/>
      <c r="UEN34" s="157"/>
      <c r="UEO34" s="157"/>
      <c r="UEP34" s="157"/>
      <c r="UEQ34" s="157"/>
      <c r="UER34" s="157"/>
      <c r="UES34" s="157"/>
      <c r="UET34" s="157"/>
      <c r="UEU34" s="157"/>
      <c r="UEV34" s="157"/>
      <c r="UEW34" s="157"/>
      <c r="UEX34" s="157"/>
      <c r="UEY34" s="157"/>
      <c r="UEZ34" s="157"/>
      <c r="UFA34" s="157"/>
      <c r="UFB34" s="157"/>
      <c r="UFC34" s="157"/>
      <c r="UFD34" s="157"/>
      <c r="UFE34" s="157"/>
      <c r="UFF34" s="157"/>
      <c r="UFG34" s="157"/>
      <c r="UFH34" s="157"/>
      <c r="UFI34" s="157"/>
      <c r="UFJ34" s="157"/>
      <c r="UFK34" s="157"/>
      <c r="UFL34" s="157"/>
      <c r="UFM34" s="157"/>
      <c r="UFN34" s="157"/>
      <c r="UFO34" s="157"/>
      <c r="UFP34" s="157"/>
      <c r="UFQ34" s="157"/>
      <c r="UFR34" s="157"/>
      <c r="UFS34" s="157"/>
      <c r="UFT34" s="157"/>
      <c r="UFU34" s="157"/>
      <c r="UFV34" s="157"/>
      <c r="UFW34" s="157"/>
      <c r="UFX34" s="157"/>
      <c r="UFY34" s="157"/>
      <c r="UFZ34" s="157"/>
      <c r="UGA34" s="157"/>
      <c r="UGB34" s="157"/>
      <c r="UGC34" s="157"/>
      <c r="UGD34" s="157"/>
      <c r="UGE34" s="157"/>
      <c r="UGF34" s="157"/>
      <c r="UGG34" s="157"/>
      <c r="UGH34" s="157"/>
      <c r="UGI34" s="157"/>
      <c r="UGJ34" s="157"/>
      <c r="UGK34" s="157"/>
      <c r="UGL34" s="157"/>
      <c r="UGM34" s="157"/>
      <c r="UGN34" s="157"/>
      <c r="UGO34" s="157"/>
      <c r="UGP34" s="157"/>
      <c r="UGQ34" s="157"/>
      <c r="UGR34" s="157"/>
      <c r="UGS34" s="157"/>
      <c r="UGT34" s="157"/>
      <c r="UGU34" s="157"/>
      <c r="UGV34" s="157"/>
      <c r="UGW34" s="157"/>
      <c r="UGX34" s="157"/>
      <c r="UGY34" s="157"/>
      <c r="UGZ34" s="157"/>
      <c r="UHA34" s="157"/>
      <c r="UHB34" s="157"/>
      <c r="UHC34" s="157"/>
      <c r="UHD34" s="157"/>
      <c r="UHE34" s="157"/>
      <c r="UHF34" s="157"/>
      <c r="UHG34" s="157"/>
      <c r="UHH34" s="157"/>
      <c r="UHI34" s="157"/>
      <c r="UHJ34" s="157"/>
      <c r="UHK34" s="157"/>
      <c r="UHL34" s="157"/>
      <c r="UHM34" s="157"/>
      <c r="UHN34" s="157"/>
      <c r="UHO34" s="157"/>
      <c r="UHP34" s="157"/>
      <c r="UHQ34" s="157"/>
      <c r="UHR34" s="157"/>
      <c r="UHS34" s="157"/>
      <c r="UHT34" s="157"/>
      <c r="UHU34" s="157"/>
      <c r="UHV34" s="157"/>
      <c r="UHW34" s="157"/>
      <c r="UHX34" s="157"/>
      <c r="UHY34" s="157"/>
      <c r="UHZ34" s="157"/>
      <c r="UIA34" s="157"/>
      <c r="UIB34" s="157"/>
      <c r="UIC34" s="157"/>
      <c r="UID34" s="157"/>
      <c r="UIE34" s="157"/>
      <c r="UIF34" s="157"/>
      <c r="UIG34" s="157"/>
      <c r="UIH34" s="157"/>
      <c r="UII34" s="157"/>
      <c r="UIJ34" s="157"/>
      <c r="UIK34" s="157"/>
      <c r="UIL34" s="157"/>
      <c r="UIM34" s="157"/>
      <c r="UIN34" s="157"/>
      <c r="UIO34" s="157"/>
      <c r="UIP34" s="157"/>
      <c r="UIQ34" s="157"/>
      <c r="UIR34" s="157"/>
      <c r="UIS34" s="157"/>
      <c r="UIT34" s="157"/>
      <c r="UIU34" s="157"/>
      <c r="UIV34" s="157"/>
      <c r="UIW34" s="157"/>
      <c r="UIX34" s="157"/>
      <c r="UIY34" s="157"/>
      <c r="UIZ34" s="157"/>
      <c r="UJA34" s="157"/>
      <c r="UJB34" s="157"/>
      <c r="UJC34" s="157"/>
      <c r="UJD34" s="157"/>
      <c r="UJE34" s="157"/>
      <c r="UJF34" s="157"/>
      <c r="UJG34" s="157"/>
      <c r="UJH34" s="157"/>
      <c r="UJI34" s="157"/>
      <c r="UJJ34" s="157"/>
      <c r="UJK34" s="157"/>
      <c r="UJL34" s="157"/>
      <c r="UJM34" s="157"/>
      <c r="UJN34" s="157"/>
      <c r="UJO34" s="157"/>
      <c r="UJP34" s="157"/>
      <c r="UJQ34" s="157"/>
      <c r="UJR34" s="157"/>
      <c r="UJS34" s="157"/>
      <c r="UJT34" s="157"/>
      <c r="UJU34" s="157"/>
      <c r="UJV34" s="157"/>
      <c r="UJW34" s="157"/>
      <c r="UJX34" s="157"/>
      <c r="UJY34" s="157"/>
      <c r="UJZ34" s="157"/>
      <c r="UKA34" s="157"/>
      <c r="UKB34" s="157"/>
      <c r="UKC34" s="157"/>
      <c r="UKD34" s="157"/>
      <c r="UKE34" s="157"/>
      <c r="UKF34" s="157"/>
      <c r="UKG34" s="157"/>
      <c r="UKH34" s="157"/>
      <c r="UKI34" s="157"/>
      <c r="UKJ34" s="157"/>
      <c r="UKK34" s="157"/>
      <c r="UKL34" s="157"/>
      <c r="UKM34" s="157"/>
      <c r="UKN34" s="157"/>
      <c r="UKO34" s="157"/>
      <c r="UKP34" s="157"/>
      <c r="UKQ34" s="157"/>
      <c r="UKR34" s="157"/>
      <c r="UKS34" s="157"/>
      <c r="UKT34" s="157"/>
      <c r="UKU34" s="157"/>
      <c r="UKV34" s="157"/>
      <c r="UKW34" s="157"/>
      <c r="UKX34" s="157"/>
      <c r="UKY34" s="157"/>
      <c r="UKZ34" s="157"/>
      <c r="ULA34" s="157"/>
      <c r="ULB34" s="157"/>
      <c r="ULC34" s="157"/>
      <c r="ULD34" s="157"/>
      <c r="ULE34" s="157"/>
      <c r="ULF34" s="157"/>
      <c r="ULG34" s="157"/>
      <c r="ULH34" s="157"/>
      <c r="ULI34" s="157"/>
      <c r="ULJ34" s="157"/>
      <c r="ULK34" s="157"/>
      <c r="ULL34" s="157"/>
      <c r="ULM34" s="157"/>
      <c r="ULN34" s="157"/>
      <c r="ULO34" s="157"/>
      <c r="ULP34" s="157"/>
      <c r="ULQ34" s="157"/>
      <c r="ULR34" s="157"/>
      <c r="ULS34" s="157"/>
      <c r="ULT34" s="157"/>
      <c r="ULU34" s="157"/>
      <c r="ULV34" s="157"/>
      <c r="ULW34" s="157"/>
      <c r="ULX34" s="157"/>
      <c r="ULY34" s="157"/>
      <c r="ULZ34" s="157"/>
      <c r="UMA34" s="157"/>
      <c r="UMB34" s="157"/>
      <c r="UMC34" s="157"/>
      <c r="UMD34" s="157"/>
      <c r="UME34" s="157"/>
      <c r="UMF34" s="157"/>
      <c r="UMG34" s="157"/>
      <c r="UMH34" s="157"/>
      <c r="UMI34" s="157"/>
      <c r="UMJ34" s="157"/>
      <c r="UMK34" s="157"/>
      <c r="UML34" s="157"/>
      <c r="UMM34" s="157"/>
      <c r="UMN34" s="157"/>
      <c r="UMO34" s="157"/>
      <c r="UMP34" s="157"/>
      <c r="UMQ34" s="157"/>
      <c r="UMR34" s="157"/>
      <c r="UMS34" s="157"/>
      <c r="UMT34" s="157"/>
      <c r="UMU34" s="157"/>
      <c r="UMV34" s="157"/>
      <c r="UMW34" s="157"/>
      <c r="UMX34" s="157"/>
      <c r="UMY34" s="157"/>
      <c r="UMZ34" s="157"/>
      <c r="UNA34" s="157"/>
      <c r="UNB34" s="157"/>
      <c r="UNC34" s="157"/>
      <c r="UND34" s="157"/>
      <c r="UNE34" s="157"/>
      <c r="UNF34" s="157"/>
      <c r="UNG34" s="157"/>
      <c r="UNH34" s="157"/>
      <c r="UNI34" s="157"/>
      <c r="UNJ34" s="157"/>
      <c r="UNK34" s="157"/>
      <c r="UNL34" s="157"/>
      <c r="UNM34" s="157"/>
      <c r="UNN34" s="157"/>
      <c r="UNO34" s="157"/>
      <c r="UNP34" s="157"/>
      <c r="UNQ34" s="157"/>
      <c r="UNR34" s="157"/>
      <c r="UNS34" s="157"/>
      <c r="UNT34" s="157"/>
      <c r="UNU34" s="157"/>
      <c r="UNV34" s="157"/>
      <c r="UNW34" s="157"/>
      <c r="UNX34" s="157"/>
      <c r="UNY34" s="157"/>
      <c r="UNZ34" s="157"/>
      <c r="UOA34" s="157"/>
      <c r="UOB34" s="157"/>
      <c r="UOC34" s="157"/>
      <c r="UOD34" s="157"/>
      <c r="UOE34" s="157"/>
      <c r="UOF34" s="157"/>
      <c r="UOG34" s="157"/>
      <c r="UOH34" s="157"/>
      <c r="UOI34" s="157"/>
      <c r="UOJ34" s="157"/>
      <c r="UOK34" s="157"/>
      <c r="UOL34" s="157"/>
      <c r="UOM34" s="157"/>
      <c r="UON34" s="157"/>
      <c r="UOO34" s="157"/>
      <c r="UOP34" s="157"/>
      <c r="UOQ34" s="157"/>
      <c r="UOR34" s="157"/>
      <c r="UOS34" s="157"/>
      <c r="UOT34" s="157"/>
      <c r="UOU34" s="157"/>
      <c r="UOV34" s="157"/>
      <c r="UOW34" s="157"/>
      <c r="UOX34" s="157"/>
      <c r="UOY34" s="157"/>
      <c r="UOZ34" s="157"/>
      <c r="UPA34" s="157"/>
      <c r="UPB34" s="157"/>
      <c r="UPC34" s="157"/>
      <c r="UPD34" s="157"/>
      <c r="UPE34" s="157"/>
      <c r="UPF34" s="157"/>
      <c r="UPG34" s="157"/>
      <c r="UPH34" s="157"/>
      <c r="UPI34" s="157"/>
      <c r="UPJ34" s="157"/>
      <c r="UPK34" s="157"/>
      <c r="UPL34" s="157"/>
      <c r="UPM34" s="157"/>
      <c r="UPN34" s="157"/>
      <c r="UPO34" s="157"/>
      <c r="UPP34" s="157"/>
      <c r="UPQ34" s="157"/>
      <c r="UPR34" s="157"/>
      <c r="UPS34" s="157"/>
      <c r="UPT34" s="157"/>
      <c r="UPU34" s="157"/>
      <c r="UPV34" s="157"/>
      <c r="UPW34" s="157"/>
      <c r="UPX34" s="157"/>
      <c r="UPY34" s="157"/>
      <c r="UPZ34" s="157"/>
      <c r="UQA34" s="157"/>
      <c r="UQB34" s="157"/>
      <c r="UQC34" s="157"/>
      <c r="UQD34" s="157"/>
      <c r="UQE34" s="157"/>
      <c r="UQF34" s="157"/>
      <c r="UQG34" s="157"/>
      <c r="UQH34" s="157"/>
      <c r="UQI34" s="157"/>
      <c r="UQJ34" s="157"/>
      <c r="UQK34" s="157"/>
      <c r="UQL34" s="157"/>
      <c r="UQM34" s="157"/>
      <c r="UQN34" s="157"/>
      <c r="UQO34" s="157"/>
      <c r="UQP34" s="157"/>
      <c r="UQQ34" s="157"/>
      <c r="UQR34" s="157"/>
      <c r="UQS34" s="157"/>
      <c r="UQT34" s="157"/>
      <c r="UQU34" s="157"/>
      <c r="UQV34" s="157"/>
      <c r="UQW34" s="157"/>
      <c r="UQX34" s="157"/>
      <c r="UQY34" s="157"/>
      <c r="UQZ34" s="157"/>
      <c r="URA34" s="157"/>
      <c r="URB34" s="157"/>
      <c r="URC34" s="157"/>
      <c r="URD34" s="157"/>
      <c r="URE34" s="157"/>
      <c r="URF34" s="157"/>
      <c r="URG34" s="157"/>
      <c r="URH34" s="157"/>
      <c r="URI34" s="157"/>
      <c r="URJ34" s="157"/>
      <c r="URK34" s="157"/>
      <c r="URL34" s="157"/>
      <c r="URM34" s="157"/>
      <c r="URN34" s="157"/>
      <c r="URO34" s="157"/>
      <c r="URP34" s="157"/>
      <c r="URQ34" s="157"/>
      <c r="URR34" s="157"/>
      <c r="URS34" s="157"/>
      <c r="URT34" s="157"/>
      <c r="URU34" s="157"/>
      <c r="URV34" s="157"/>
      <c r="URW34" s="157"/>
      <c r="URX34" s="157"/>
      <c r="URY34" s="157"/>
      <c r="URZ34" s="157"/>
      <c r="USA34" s="157"/>
      <c r="USB34" s="157"/>
      <c r="USC34" s="157"/>
      <c r="USD34" s="157"/>
      <c r="USE34" s="157"/>
      <c r="USF34" s="157"/>
      <c r="USG34" s="157"/>
      <c r="USH34" s="157"/>
      <c r="USI34" s="157"/>
      <c r="USJ34" s="157"/>
      <c r="USK34" s="157"/>
      <c r="USL34" s="157"/>
      <c r="USM34" s="157"/>
      <c r="USN34" s="157"/>
      <c r="USO34" s="157"/>
      <c r="USP34" s="157"/>
      <c r="USQ34" s="157"/>
      <c r="USR34" s="157"/>
      <c r="USS34" s="157"/>
      <c r="UST34" s="157"/>
      <c r="USU34" s="157"/>
      <c r="USV34" s="157"/>
      <c r="USW34" s="157"/>
      <c r="USX34" s="157"/>
      <c r="USY34" s="157"/>
      <c r="USZ34" s="157"/>
      <c r="UTA34" s="157"/>
      <c r="UTB34" s="157"/>
      <c r="UTC34" s="157"/>
      <c r="UTD34" s="157"/>
      <c r="UTE34" s="157"/>
      <c r="UTF34" s="157"/>
      <c r="UTG34" s="157"/>
      <c r="UTH34" s="157"/>
      <c r="UTI34" s="157"/>
      <c r="UTJ34" s="157"/>
      <c r="UTK34" s="157"/>
      <c r="UTL34" s="157"/>
      <c r="UTM34" s="157"/>
      <c r="UTN34" s="157"/>
      <c r="UTO34" s="157"/>
      <c r="UTP34" s="157"/>
      <c r="UTQ34" s="157"/>
      <c r="UTR34" s="157"/>
      <c r="UTS34" s="157"/>
      <c r="UTT34" s="157"/>
      <c r="UTU34" s="157"/>
      <c r="UTV34" s="157"/>
      <c r="UTW34" s="157"/>
      <c r="UTX34" s="157"/>
      <c r="UTY34" s="157"/>
      <c r="UTZ34" s="157"/>
      <c r="UUA34" s="157"/>
      <c r="UUB34" s="157"/>
      <c r="UUC34" s="157"/>
      <c r="UUD34" s="157"/>
      <c r="UUE34" s="157"/>
      <c r="UUF34" s="157"/>
      <c r="UUG34" s="157"/>
      <c r="UUH34" s="157"/>
      <c r="UUI34" s="157"/>
      <c r="UUJ34" s="157"/>
      <c r="UUK34" s="157"/>
      <c r="UUL34" s="157"/>
      <c r="UUM34" s="157"/>
      <c r="UUN34" s="157"/>
      <c r="UUO34" s="157"/>
      <c r="UUP34" s="157"/>
      <c r="UUQ34" s="157"/>
      <c r="UUR34" s="157"/>
      <c r="UUS34" s="157"/>
      <c r="UUT34" s="157"/>
      <c r="UUU34" s="157"/>
      <c r="UUV34" s="157"/>
      <c r="UUW34" s="157"/>
      <c r="UUX34" s="157"/>
      <c r="UUY34" s="157"/>
      <c r="UUZ34" s="157"/>
      <c r="UVA34" s="157"/>
      <c r="UVB34" s="157"/>
      <c r="UVC34" s="157"/>
      <c r="UVD34" s="157"/>
      <c r="UVE34" s="157"/>
      <c r="UVF34" s="157"/>
      <c r="UVG34" s="157"/>
      <c r="UVH34" s="157"/>
      <c r="UVI34" s="157"/>
      <c r="UVJ34" s="157"/>
      <c r="UVK34" s="157"/>
      <c r="UVL34" s="157"/>
      <c r="UVM34" s="157"/>
      <c r="UVN34" s="157"/>
      <c r="UVO34" s="157"/>
      <c r="UVP34" s="157"/>
      <c r="UVQ34" s="157"/>
      <c r="UVR34" s="157"/>
      <c r="UVS34" s="157"/>
      <c r="UVT34" s="157"/>
      <c r="UVU34" s="157"/>
      <c r="UVV34" s="157"/>
      <c r="UVW34" s="157"/>
      <c r="UVX34" s="157"/>
      <c r="UVY34" s="157"/>
      <c r="UVZ34" s="157"/>
      <c r="UWA34" s="157"/>
      <c r="UWB34" s="157"/>
      <c r="UWC34" s="157"/>
      <c r="UWD34" s="157"/>
      <c r="UWE34" s="157"/>
      <c r="UWF34" s="157"/>
      <c r="UWG34" s="157"/>
      <c r="UWH34" s="157"/>
      <c r="UWI34" s="157"/>
      <c r="UWJ34" s="157"/>
      <c r="UWK34" s="157"/>
      <c r="UWL34" s="157"/>
      <c r="UWM34" s="157"/>
      <c r="UWN34" s="157"/>
      <c r="UWO34" s="157"/>
      <c r="UWP34" s="157"/>
      <c r="UWQ34" s="157"/>
      <c r="UWR34" s="157"/>
      <c r="UWS34" s="157"/>
      <c r="UWT34" s="157"/>
      <c r="UWU34" s="157"/>
      <c r="UWV34" s="157"/>
      <c r="UWW34" s="157"/>
      <c r="UWX34" s="157"/>
      <c r="UWY34" s="157"/>
      <c r="UWZ34" s="157"/>
      <c r="UXA34" s="157"/>
      <c r="UXB34" s="157"/>
      <c r="UXC34" s="157"/>
      <c r="UXD34" s="157"/>
      <c r="UXE34" s="157"/>
      <c r="UXF34" s="157"/>
      <c r="UXG34" s="157"/>
      <c r="UXH34" s="157"/>
      <c r="UXI34" s="157"/>
      <c r="UXJ34" s="157"/>
      <c r="UXK34" s="157"/>
      <c r="UXL34" s="157"/>
      <c r="UXM34" s="157"/>
      <c r="UXN34" s="157"/>
      <c r="UXO34" s="157"/>
      <c r="UXP34" s="157"/>
      <c r="UXQ34" s="157"/>
      <c r="UXR34" s="157"/>
      <c r="UXS34" s="157"/>
      <c r="UXT34" s="157"/>
      <c r="UXU34" s="157"/>
      <c r="UXV34" s="157"/>
      <c r="UXW34" s="157"/>
      <c r="UXX34" s="157"/>
      <c r="UXY34" s="157"/>
      <c r="UXZ34" s="157"/>
      <c r="UYA34" s="157"/>
      <c r="UYB34" s="157"/>
      <c r="UYC34" s="157"/>
      <c r="UYD34" s="157"/>
      <c r="UYE34" s="157"/>
      <c r="UYF34" s="157"/>
      <c r="UYG34" s="157"/>
      <c r="UYH34" s="157"/>
      <c r="UYI34" s="157"/>
      <c r="UYJ34" s="157"/>
      <c r="UYK34" s="157"/>
      <c r="UYL34" s="157"/>
      <c r="UYM34" s="157"/>
      <c r="UYN34" s="157"/>
      <c r="UYO34" s="157"/>
      <c r="UYP34" s="157"/>
      <c r="UYQ34" s="157"/>
      <c r="UYR34" s="157"/>
      <c r="UYS34" s="157"/>
      <c r="UYT34" s="157"/>
      <c r="UYU34" s="157"/>
      <c r="UYV34" s="157"/>
      <c r="UYW34" s="157"/>
      <c r="UYX34" s="157"/>
      <c r="UYY34" s="157"/>
      <c r="UYZ34" s="157"/>
      <c r="UZA34" s="157"/>
      <c r="UZB34" s="157"/>
      <c r="UZC34" s="157"/>
      <c r="UZD34" s="157"/>
      <c r="UZE34" s="157"/>
      <c r="UZF34" s="157"/>
      <c r="UZG34" s="157"/>
      <c r="UZH34" s="157"/>
      <c r="UZI34" s="157"/>
      <c r="UZJ34" s="157"/>
      <c r="UZK34" s="157"/>
      <c r="UZL34" s="157"/>
      <c r="UZM34" s="157"/>
      <c r="UZN34" s="157"/>
      <c r="UZO34" s="157"/>
      <c r="UZP34" s="157"/>
      <c r="UZQ34" s="157"/>
      <c r="UZR34" s="157"/>
      <c r="UZS34" s="157"/>
      <c r="UZT34" s="157"/>
      <c r="UZU34" s="157"/>
      <c r="UZV34" s="157"/>
      <c r="UZW34" s="157"/>
      <c r="UZX34" s="157"/>
      <c r="UZY34" s="157"/>
      <c r="UZZ34" s="157"/>
      <c r="VAA34" s="157"/>
      <c r="VAB34" s="157"/>
      <c r="VAC34" s="157"/>
      <c r="VAD34" s="157"/>
      <c r="VAE34" s="157"/>
      <c r="VAF34" s="157"/>
      <c r="VAG34" s="157"/>
      <c r="VAH34" s="157"/>
      <c r="VAI34" s="157"/>
      <c r="VAJ34" s="157"/>
      <c r="VAK34" s="157"/>
      <c r="VAL34" s="157"/>
      <c r="VAM34" s="157"/>
      <c r="VAN34" s="157"/>
      <c r="VAO34" s="157"/>
      <c r="VAP34" s="157"/>
      <c r="VAQ34" s="157"/>
      <c r="VAR34" s="157"/>
      <c r="VAS34" s="157"/>
      <c r="VAT34" s="157"/>
      <c r="VAU34" s="157"/>
      <c r="VAV34" s="157"/>
      <c r="VAW34" s="157"/>
      <c r="VAX34" s="157"/>
      <c r="VAY34" s="157"/>
      <c r="VAZ34" s="157"/>
      <c r="VBA34" s="157"/>
      <c r="VBB34" s="157"/>
      <c r="VBC34" s="157"/>
      <c r="VBD34" s="157"/>
      <c r="VBE34" s="157"/>
      <c r="VBF34" s="157"/>
      <c r="VBG34" s="157"/>
      <c r="VBH34" s="157"/>
      <c r="VBI34" s="157"/>
      <c r="VBJ34" s="157"/>
      <c r="VBK34" s="157"/>
      <c r="VBL34" s="157"/>
      <c r="VBM34" s="157"/>
      <c r="VBN34" s="157"/>
      <c r="VBO34" s="157"/>
      <c r="VBP34" s="157"/>
      <c r="VBQ34" s="157"/>
      <c r="VBR34" s="157"/>
      <c r="VBS34" s="157"/>
      <c r="VBT34" s="157"/>
      <c r="VBU34" s="157"/>
      <c r="VBV34" s="157"/>
      <c r="VBW34" s="157"/>
      <c r="VBX34" s="157"/>
      <c r="VBY34" s="157"/>
      <c r="VBZ34" s="157"/>
      <c r="VCA34" s="157"/>
      <c r="VCB34" s="157"/>
      <c r="VCC34" s="157"/>
      <c r="VCD34" s="157"/>
      <c r="VCE34" s="157"/>
      <c r="VCF34" s="157"/>
      <c r="VCG34" s="157"/>
      <c r="VCH34" s="157"/>
      <c r="VCI34" s="157"/>
      <c r="VCJ34" s="157"/>
      <c r="VCK34" s="157"/>
      <c r="VCL34" s="157"/>
      <c r="VCM34" s="157"/>
      <c r="VCN34" s="157"/>
      <c r="VCO34" s="157"/>
      <c r="VCP34" s="157"/>
      <c r="VCQ34" s="157"/>
      <c r="VCR34" s="157"/>
      <c r="VCS34" s="157"/>
      <c r="VCT34" s="157"/>
      <c r="VCU34" s="157"/>
      <c r="VCV34" s="157"/>
      <c r="VCW34" s="157"/>
      <c r="VCX34" s="157"/>
      <c r="VCY34" s="157"/>
      <c r="VCZ34" s="157"/>
      <c r="VDA34" s="157"/>
      <c r="VDB34" s="157"/>
      <c r="VDC34" s="157"/>
      <c r="VDD34" s="157"/>
      <c r="VDE34" s="157"/>
      <c r="VDF34" s="157"/>
      <c r="VDG34" s="157"/>
      <c r="VDH34" s="157"/>
      <c r="VDI34" s="157"/>
      <c r="VDJ34" s="157"/>
      <c r="VDK34" s="157"/>
      <c r="VDL34" s="157"/>
      <c r="VDM34" s="157"/>
      <c r="VDN34" s="157"/>
      <c r="VDO34" s="157"/>
      <c r="VDP34" s="157"/>
      <c r="VDQ34" s="157"/>
      <c r="VDR34" s="157"/>
      <c r="VDS34" s="157"/>
      <c r="VDT34" s="157"/>
      <c r="VDU34" s="157"/>
      <c r="VDV34" s="157"/>
      <c r="VDW34" s="157"/>
      <c r="VDX34" s="157"/>
      <c r="VDY34" s="157"/>
      <c r="VDZ34" s="157"/>
      <c r="VEA34" s="157"/>
      <c r="VEB34" s="157"/>
      <c r="VEC34" s="157"/>
      <c r="VED34" s="157"/>
      <c r="VEE34" s="157"/>
      <c r="VEF34" s="157"/>
      <c r="VEG34" s="157"/>
      <c r="VEH34" s="157"/>
      <c r="VEI34" s="157"/>
      <c r="VEJ34" s="157"/>
      <c r="VEK34" s="157"/>
      <c r="VEL34" s="157"/>
      <c r="VEM34" s="157"/>
      <c r="VEN34" s="157"/>
      <c r="VEO34" s="157"/>
      <c r="VEP34" s="157"/>
      <c r="VEQ34" s="157"/>
      <c r="VER34" s="157"/>
      <c r="VES34" s="157"/>
      <c r="VET34" s="157"/>
      <c r="VEU34" s="157"/>
      <c r="VEV34" s="157"/>
      <c r="VEW34" s="157"/>
      <c r="VEX34" s="157"/>
      <c r="VEY34" s="157"/>
      <c r="VEZ34" s="157"/>
      <c r="VFA34" s="157"/>
      <c r="VFB34" s="157"/>
      <c r="VFC34" s="157"/>
      <c r="VFD34" s="157"/>
      <c r="VFE34" s="157"/>
      <c r="VFF34" s="157"/>
      <c r="VFG34" s="157"/>
      <c r="VFH34" s="157"/>
      <c r="VFI34" s="157"/>
      <c r="VFJ34" s="157"/>
      <c r="VFK34" s="157"/>
      <c r="VFL34" s="157"/>
      <c r="VFM34" s="157"/>
      <c r="VFN34" s="157"/>
      <c r="VFO34" s="157"/>
      <c r="VFP34" s="157"/>
      <c r="VFQ34" s="157"/>
      <c r="VFR34" s="157"/>
      <c r="VFS34" s="157"/>
      <c r="VFT34" s="157"/>
      <c r="VFU34" s="157"/>
      <c r="VFV34" s="157"/>
      <c r="VFW34" s="157"/>
      <c r="VFX34" s="157"/>
      <c r="VFY34" s="157"/>
      <c r="VFZ34" s="157"/>
      <c r="VGA34" s="157"/>
      <c r="VGB34" s="157"/>
      <c r="VGC34" s="157"/>
      <c r="VGD34" s="157"/>
      <c r="VGE34" s="157"/>
      <c r="VGF34" s="157"/>
      <c r="VGG34" s="157"/>
      <c r="VGH34" s="157"/>
      <c r="VGI34" s="157"/>
      <c r="VGJ34" s="157"/>
      <c r="VGK34" s="157"/>
      <c r="VGL34" s="157"/>
      <c r="VGM34" s="157"/>
      <c r="VGN34" s="157"/>
      <c r="VGO34" s="157"/>
      <c r="VGP34" s="157"/>
      <c r="VGQ34" s="157"/>
      <c r="VGR34" s="157"/>
      <c r="VGS34" s="157"/>
      <c r="VGT34" s="157"/>
      <c r="VGU34" s="157"/>
      <c r="VGV34" s="157"/>
      <c r="VGW34" s="157"/>
      <c r="VGX34" s="157"/>
      <c r="VGY34" s="157"/>
      <c r="VGZ34" s="157"/>
      <c r="VHA34" s="157"/>
      <c r="VHB34" s="157"/>
      <c r="VHC34" s="157"/>
      <c r="VHD34" s="157"/>
      <c r="VHE34" s="157"/>
      <c r="VHF34" s="157"/>
      <c r="VHG34" s="157"/>
      <c r="VHH34" s="157"/>
      <c r="VHI34" s="157"/>
      <c r="VHJ34" s="157"/>
      <c r="VHK34" s="157"/>
      <c r="VHL34" s="157"/>
      <c r="VHM34" s="157"/>
      <c r="VHN34" s="157"/>
      <c r="VHO34" s="157"/>
      <c r="VHP34" s="157"/>
      <c r="VHQ34" s="157"/>
      <c r="VHR34" s="157"/>
      <c r="VHS34" s="157"/>
      <c r="VHT34" s="157"/>
      <c r="VHU34" s="157"/>
      <c r="VHV34" s="157"/>
      <c r="VHW34" s="157"/>
      <c r="VHX34" s="157"/>
      <c r="VHY34" s="157"/>
      <c r="VHZ34" s="157"/>
      <c r="VIA34" s="157"/>
      <c r="VIB34" s="157"/>
      <c r="VIC34" s="157"/>
      <c r="VID34" s="157"/>
      <c r="VIE34" s="157"/>
      <c r="VIF34" s="157"/>
      <c r="VIG34" s="157"/>
      <c r="VIH34" s="157"/>
      <c r="VII34" s="157"/>
      <c r="VIJ34" s="157"/>
      <c r="VIK34" s="157"/>
      <c r="VIL34" s="157"/>
      <c r="VIM34" s="157"/>
      <c r="VIN34" s="157"/>
      <c r="VIO34" s="157"/>
      <c r="VIP34" s="157"/>
      <c r="VIQ34" s="157"/>
      <c r="VIR34" s="157"/>
      <c r="VIS34" s="157"/>
      <c r="VIT34" s="157"/>
      <c r="VIU34" s="157"/>
      <c r="VIV34" s="157"/>
      <c r="VIW34" s="157"/>
      <c r="VIX34" s="157"/>
      <c r="VIY34" s="157"/>
      <c r="VIZ34" s="157"/>
      <c r="VJA34" s="157"/>
      <c r="VJB34" s="157"/>
      <c r="VJC34" s="157"/>
      <c r="VJD34" s="157"/>
      <c r="VJE34" s="157"/>
      <c r="VJF34" s="157"/>
      <c r="VJG34" s="157"/>
      <c r="VJH34" s="157"/>
      <c r="VJI34" s="157"/>
      <c r="VJJ34" s="157"/>
      <c r="VJK34" s="157"/>
      <c r="VJL34" s="157"/>
      <c r="VJM34" s="157"/>
      <c r="VJN34" s="157"/>
      <c r="VJO34" s="157"/>
      <c r="VJP34" s="157"/>
      <c r="VJQ34" s="157"/>
      <c r="VJR34" s="157"/>
      <c r="VJS34" s="157"/>
      <c r="VJT34" s="157"/>
      <c r="VJU34" s="157"/>
      <c r="VJV34" s="157"/>
      <c r="VJW34" s="157"/>
      <c r="VJX34" s="157"/>
      <c r="VJY34" s="157"/>
      <c r="VJZ34" s="157"/>
      <c r="VKA34" s="157"/>
      <c r="VKB34" s="157"/>
      <c r="VKC34" s="157"/>
      <c r="VKD34" s="157"/>
      <c r="VKE34" s="157"/>
      <c r="VKF34" s="157"/>
      <c r="VKG34" s="157"/>
      <c r="VKH34" s="157"/>
      <c r="VKI34" s="157"/>
      <c r="VKJ34" s="157"/>
      <c r="VKK34" s="157"/>
      <c r="VKL34" s="157"/>
      <c r="VKM34" s="157"/>
      <c r="VKN34" s="157"/>
      <c r="VKO34" s="157"/>
      <c r="VKP34" s="157"/>
      <c r="VKQ34" s="157"/>
      <c r="VKR34" s="157"/>
      <c r="VKS34" s="157"/>
      <c r="VKT34" s="157"/>
      <c r="VKU34" s="157"/>
      <c r="VKV34" s="157"/>
      <c r="VKW34" s="157"/>
      <c r="VKX34" s="157"/>
      <c r="VKY34" s="157"/>
      <c r="VKZ34" s="157"/>
      <c r="VLA34" s="157"/>
      <c r="VLB34" s="157"/>
      <c r="VLC34" s="157"/>
      <c r="VLD34" s="157"/>
      <c r="VLE34" s="157"/>
      <c r="VLF34" s="157"/>
      <c r="VLG34" s="157"/>
      <c r="VLH34" s="157"/>
      <c r="VLI34" s="157"/>
      <c r="VLJ34" s="157"/>
      <c r="VLK34" s="157"/>
      <c r="VLL34" s="157"/>
      <c r="VLM34" s="157"/>
      <c r="VLN34" s="157"/>
      <c r="VLO34" s="157"/>
      <c r="VLP34" s="157"/>
      <c r="VLQ34" s="157"/>
      <c r="VLR34" s="157"/>
      <c r="VLS34" s="157"/>
      <c r="VLT34" s="157"/>
      <c r="VLU34" s="157"/>
      <c r="VLV34" s="157"/>
      <c r="VLW34" s="157"/>
      <c r="VLX34" s="157"/>
      <c r="VLY34" s="157"/>
      <c r="VLZ34" s="157"/>
      <c r="VMA34" s="157"/>
      <c r="VMB34" s="157"/>
      <c r="VMC34" s="157"/>
      <c r="VMD34" s="157"/>
      <c r="VME34" s="157"/>
      <c r="VMF34" s="157"/>
      <c r="VMG34" s="157"/>
      <c r="VMH34" s="157"/>
      <c r="VMI34" s="157"/>
      <c r="VMJ34" s="157"/>
      <c r="VMK34" s="157"/>
      <c r="VML34" s="157"/>
      <c r="VMM34" s="157"/>
      <c r="VMN34" s="157"/>
      <c r="VMO34" s="157"/>
      <c r="VMP34" s="157"/>
      <c r="VMQ34" s="157"/>
      <c r="VMR34" s="157"/>
      <c r="VMS34" s="157"/>
      <c r="VMT34" s="157"/>
      <c r="VMU34" s="157"/>
      <c r="VMV34" s="157"/>
      <c r="VMW34" s="157"/>
      <c r="VMX34" s="157"/>
      <c r="VMY34" s="157"/>
      <c r="VMZ34" s="157"/>
      <c r="VNA34" s="157"/>
      <c r="VNB34" s="157"/>
      <c r="VNC34" s="157"/>
      <c r="VND34" s="157"/>
      <c r="VNE34" s="157"/>
      <c r="VNF34" s="157"/>
      <c r="VNG34" s="157"/>
      <c r="VNH34" s="157"/>
      <c r="VNI34" s="157"/>
      <c r="VNJ34" s="157"/>
      <c r="VNK34" s="157"/>
      <c r="VNL34" s="157"/>
      <c r="VNM34" s="157"/>
      <c r="VNN34" s="157"/>
      <c r="VNO34" s="157"/>
      <c r="VNP34" s="157"/>
      <c r="VNQ34" s="157"/>
      <c r="VNR34" s="157"/>
      <c r="VNS34" s="157"/>
      <c r="VNT34" s="157"/>
      <c r="VNU34" s="157"/>
      <c r="VNV34" s="157"/>
      <c r="VNW34" s="157"/>
      <c r="VNX34" s="157"/>
      <c r="VNY34" s="157"/>
      <c r="VNZ34" s="157"/>
      <c r="VOA34" s="157"/>
      <c r="VOB34" s="157"/>
      <c r="VOC34" s="157"/>
      <c r="VOD34" s="157"/>
      <c r="VOE34" s="157"/>
      <c r="VOF34" s="157"/>
      <c r="VOG34" s="157"/>
      <c r="VOH34" s="157"/>
      <c r="VOI34" s="157"/>
      <c r="VOJ34" s="157"/>
      <c r="VOK34" s="157"/>
      <c r="VOL34" s="157"/>
      <c r="VOM34" s="157"/>
      <c r="VON34" s="157"/>
      <c r="VOO34" s="157"/>
      <c r="VOP34" s="157"/>
      <c r="VOQ34" s="157"/>
      <c r="VOR34" s="157"/>
      <c r="VOS34" s="157"/>
      <c r="VOT34" s="157"/>
      <c r="VOU34" s="157"/>
      <c r="VOV34" s="157"/>
      <c r="VOW34" s="157"/>
      <c r="VOX34" s="157"/>
      <c r="VOY34" s="157"/>
      <c r="VOZ34" s="157"/>
      <c r="VPA34" s="157"/>
      <c r="VPB34" s="157"/>
      <c r="VPC34" s="157"/>
      <c r="VPD34" s="157"/>
      <c r="VPE34" s="157"/>
      <c r="VPF34" s="157"/>
      <c r="VPG34" s="157"/>
      <c r="VPH34" s="157"/>
      <c r="VPI34" s="157"/>
      <c r="VPJ34" s="157"/>
      <c r="VPK34" s="157"/>
      <c r="VPL34" s="157"/>
      <c r="VPM34" s="157"/>
      <c r="VPN34" s="157"/>
      <c r="VPO34" s="157"/>
      <c r="VPP34" s="157"/>
      <c r="VPQ34" s="157"/>
      <c r="VPR34" s="157"/>
      <c r="VPS34" s="157"/>
      <c r="VPT34" s="157"/>
      <c r="VPU34" s="157"/>
      <c r="VPV34" s="157"/>
      <c r="VPW34" s="157"/>
      <c r="VPX34" s="157"/>
      <c r="VPY34" s="157"/>
      <c r="VPZ34" s="157"/>
      <c r="VQA34" s="157"/>
      <c r="VQB34" s="157"/>
      <c r="VQC34" s="157"/>
      <c r="VQD34" s="157"/>
      <c r="VQE34" s="157"/>
      <c r="VQF34" s="157"/>
      <c r="VQG34" s="157"/>
      <c r="VQH34" s="157"/>
      <c r="VQI34" s="157"/>
      <c r="VQJ34" s="157"/>
      <c r="VQK34" s="157"/>
      <c r="VQL34" s="157"/>
      <c r="VQM34" s="157"/>
      <c r="VQN34" s="157"/>
      <c r="VQO34" s="157"/>
      <c r="VQP34" s="157"/>
      <c r="VQQ34" s="157"/>
      <c r="VQR34" s="157"/>
      <c r="VQS34" s="157"/>
      <c r="VQT34" s="157"/>
      <c r="VQU34" s="157"/>
      <c r="VQV34" s="157"/>
      <c r="VQW34" s="157"/>
      <c r="VQX34" s="157"/>
      <c r="VQY34" s="157"/>
      <c r="VQZ34" s="157"/>
      <c r="VRA34" s="157"/>
      <c r="VRB34" s="157"/>
      <c r="VRC34" s="157"/>
      <c r="VRD34" s="157"/>
      <c r="VRE34" s="157"/>
      <c r="VRF34" s="157"/>
      <c r="VRG34" s="157"/>
      <c r="VRH34" s="157"/>
      <c r="VRI34" s="157"/>
      <c r="VRJ34" s="157"/>
      <c r="VRK34" s="157"/>
      <c r="VRL34" s="157"/>
      <c r="VRM34" s="157"/>
      <c r="VRN34" s="157"/>
      <c r="VRO34" s="157"/>
      <c r="VRP34" s="157"/>
      <c r="VRQ34" s="157"/>
      <c r="VRR34" s="157"/>
      <c r="VRS34" s="157"/>
      <c r="VRT34" s="157"/>
      <c r="VRU34" s="157"/>
      <c r="VRV34" s="157"/>
      <c r="VRW34" s="157"/>
      <c r="VRX34" s="157"/>
      <c r="VRY34" s="157"/>
      <c r="VRZ34" s="157"/>
      <c r="VSA34" s="157"/>
      <c r="VSB34" s="157"/>
      <c r="VSC34" s="157"/>
      <c r="VSD34" s="157"/>
      <c r="VSE34" s="157"/>
      <c r="VSF34" s="157"/>
      <c r="VSG34" s="157"/>
      <c r="VSH34" s="157"/>
      <c r="VSI34" s="157"/>
      <c r="VSJ34" s="157"/>
      <c r="VSK34" s="157"/>
      <c r="VSL34" s="157"/>
      <c r="VSM34" s="157"/>
      <c r="VSN34" s="157"/>
      <c r="VSO34" s="157"/>
      <c r="VSP34" s="157"/>
      <c r="VSQ34" s="157"/>
      <c r="VSR34" s="157"/>
      <c r="VSS34" s="157"/>
      <c r="VST34" s="157"/>
      <c r="VSU34" s="157"/>
      <c r="VSV34" s="157"/>
      <c r="VSW34" s="157"/>
      <c r="VSX34" s="157"/>
      <c r="VSY34" s="157"/>
      <c r="VSZ34" s="157"/>
      <c r="VTA34" s="157"/>
      <c r="VTB34" s="157"/>
      <c r="VTC34" s="157"/>
      <c r="VTD34" s="157"/>
      <c r="VTE34" s="157"/>
      <c r="VTF34" s="157"/>
      <c r="VTG34" s="157"/>
      <c r="VTH34" s="157"/>
      <c r="VTI34" s="157"/>
      <c r="VTJ34" s="157"/>
      <c r="VTK34" s="157"/>
      <c r="VTL34" s="157"/>
      <c r="VTM34" s="157"/>
      <c r="VTN34" s="157"/>
      <c r="VTO34" s="157"/>
      <c r="VTP34" s="157"/>
      <c r="VTQ34" s="157"/>
      <c r="VTR34" s="157"/>
      <c r="VTS34" s="157"/>
      <c r="VTT34" s="157"/>
      <c r="VTU34" s="157"/>
      <c r="VTV34" s="157"/>
      <c r="VTW34" s="157"/>
      <c r="VTX34" s="157"/>
      <c r="VTY34" s="157"/>
      <c r="VTZ34" s="157"/>
      <c r="VUA34" s="157"/>
      <c r="VUB34" s="157"/>
      <c r="VUC34" s="157"/>
      <c r="VUD34" s="157"/>
      <c r="VUE34" s="157"/>
      <c r="VUF34" s="157"/>
      <c r="VUG34" s="157"/>
      <c r="VUH34" s="157"/>
      <c r="VUI34" s="157"/>
      <c r="VUJ34" s="157"/>
      <c r="VUK34" s="157"/>
      <c r="VUL34" s="157"/>
      <c r="VUM34" s="157"/>
      <c r="VUN34" s="157"/>
      <c r="VUO34" s="157"/>
      <c r="VUP34" s="157"/>
      <c r="VUQ34" s="157"/>
      <c r="VUR34" s="157"/>
      <c r="VUS34" s="157"/>
      <c r="VUT34" s="157"/>
      <c r="VUU34" s="157"/>
      <c r="VUV34" s="157"/>
      <c r="VUW34" s="157"/>
      <c r="VUX34" s="157"/>
      <c r="VUY34" s="157"/>
      <c r="VUZ34" s="157"/>
      <c r="VVA34" s="157"/>
      <c r="VVB34" s="157"/>
      <c r="VVC34" s="157"/>
      <c r="VVD34" s="157"/>
      <c r="VVE34" s="157"/>
      <c r="VVF34" s="157"/>
      <c r="VVG34" s="157"/>
      <c r="VVH34" s="157"/>
      <c r="VVI34" s="157"/>
      <c r="VVJ34" s="157"/>
      <c r="VVK34" s="157"/>
      <c r="VVL34" s="157"/>
      <c r="VVM34" s="157"/>
      <c r="VVN34" s="157"/>
      <c r="VVO34" s="157"/>
      <c r="VVP34" s="157"/>
      <c r="VVQ34" s="157"/>
      <c r="VVR34" s="157"/>
      <c r="VVS34" s="157"/>
      <c r="VVT34" s="157"/>
      <c r="VVU34" s="157"/>
      <c r="VVV34" s="157"/>
      <c r="VVW34" s="157"/>
      <c r="VVX34" s="157"/>
      <c r="VVY34" s="157"/>
      <c r="VVZ34" s="157"/>
      <c r="VWA34" s="157"/>
      <c r="VWB34" s="157"/>
      <c r="VWC34" s="157"/>
      <c r="VWD34" s="157"/>
      <c r="VWE34" s="157"/>
      <c r="VWF34" s="157"/>
      <c r="VWG34" s="157"/>
      <c r="VWH34" s="157"/>
      <c r="VWI34" s="157"/>
      <c r="VWJ34" s="157"/>
      <c r="VWK34" s="157"/>
      <c r="VWL34" s="157"/>
      <c r="VWM34" s="157"/>
      <c r="VWN34" s="157"/>
      <c r="VWO34" s="157"/>
      <c r="VWP34" s="157"/>
      <c r="VWQ34" s="157"/>
      <c r="VWR34" s="157"/>
      <c r="VWS34" s="157"/>
      <c r="VWT34" s="157"/>
      <c r="VWU34" s="157"/>
      <c r="VWV34" s="157"/>
      <c r="VWW34" s="157"/>
      <c r="VWX34" s="157"/>
      <c r="VWY34" s="157"/>
      <c r="VWZ34" s="157"/>
      <c r="VXA34" s="157"/>
      <c r="VXB34" s="157"/>
      <c r="VXC34" s="157"/>
      <c r="VXD34" s="157"/>
      <c r="VXE34" s="157"/>
      <c r="VXF34" s="157"/>
      <c r="VXG34" s="157"/>
      <c r="VXH34" s="157"/>
      <c r="VXI34" s="157"/>
      <c r="VXJ34" s="157"/>
      <c r="VXK34" s="157"/>
      <c r="VXL34" s="157"/>
      <c r="VXM34" s="157"/>
      <c r="VXN34" s="157"/>
      <c r="VXO34" s="157"/>
      <c r="VXP34" s="157"/>
      <c r="VXQ34" s="157"/>
      <c r="VXR34" s="157"/>
      <c r="VXS34" s="157"/>
      <c r="VXT34" s="157"/>
      <c r="VXU34" s="157"/>
      <c r="VXV34" s="157"/>
      <c r="VXW34" s="157"/>
      <c r="VXX34" s="157"/>
      <c r="VXY34" s="157"/>
      <c r="VXZ34" s="157"/>
      <c r="VYA34" s="157"/>
      <c r="VYB34" s="157"/>
      <c r="VYC34" s="157"/>
      <c r="VYD34" s="157"/>
      <c r="VYE34" s="157"/>
      <c r="VYF34" s="157"/>
      <c r="VYG34" s="157"/>
      <c r="VYH34" s="157"/>
      <c r="VYI34" s="157"/>
      <c r="VYJ34" s="157"/>
      <c r="VYK34" s="157"/>
      <c r="VYL34" s="157"/>
      <c r="VYM34" s="157"/>
      <c r="VYN34" s="157"/>
      <c r="VYO34" s="157"/>
      <c r="VYP34" s="157"/>
      <c r="VYQ34" s="157"/>
      <c r="VYR34" s="157"/>
      <c r="VYS34" s="157"/>
      <c r="VYT34" s="157"/>
      <c r="VYU34" s="157"/>
      <c r="VYV34" s="157"/>
      <c r="VYW34" s="157"/>
      <c r="VYX34" s="157"/>
      <c r="VYY34" s="157"/>
      <c r="VYZ34" s="157"/>
      <c r="VZA34" s="157"/>
      <c r="VZB34" s="157"/>
      <c r="VZC34" s="157"/>
      <c r="VZD34" s="157"/>
      <c r="VZE34" s="157"/>
      <c r="VZF34" s="157"/>
      <c r="VZG34" s="157"/>
      <c r="VZH34" s="157"/>
      <c r="VZI34" s="157"/>
      <c r="VZJ34" s="157"/>
      <c r="VZK34" s="157"/>
      <c r="VZL34" s="157"/>
      <c r="VZM34" s="157"/>
      <c r="VZN34" s="157"/>
      <c r="VZO34" s="157"/>
      <c r="VZP34" s="157"/>
      <c r="VZQ34" s="157"/>
      <c r="VZR34" s="157"/>
      <c r="VZS34" s="157"/>
      <c r="VZT34" s="157"/>
      <c r="VZU34" s="157"/>
      <c r="VZV34" s="157"/>
      <c r="VZW34" s="157"/>
      <c r="VZX34" s="157"/>
      <c r="VZY34" s="157"/>
      <c r="VZZ34" s="157"/>
      <c r="WAA34" s="157"/>
      <c r="WAB34" s="157"/>
      <c r="WAC34" s="157"/>
      <c r="WAD34" s="157"/>
      <c r="WAE34" s="157"/>
      <c r="WAF34" s="157"/>
      <c r="WAG34" s="157"/>
      <c r="WAH34" s="157"/>
      <c r="WAI34" s="157"/>
      <c r="WAJ34" s="157"/>
      <c r="WAK34" s="157"/>
      <c r="WAL34" s="157"/>
      <c r="WAM34" s="157"/>
      <c r="WAN34" s="157"/>
      <c r="WAO34" s="157"/>
      <c r="WAP34" s="157"/>
      <c r="WAQ34" s="157"/>
      <c r="WAR34" s="157"/>
      <c r="WAS34" s="157"/>
      <c r="WAT34" s="157"/>
      <c r="WAU34" s="157"/>
      <c r="WAV34" s="157"/>
      <c r="WAW34" s="157"/>
      <c r="WAX34" s="157"/>
      <c r="WAY34" s="157"/>
      <c r="WAZ34" s="157"/>
      <c r="WBA34" s="157"/>
      <c r="WBB34" s="157"/>
      <c r="WBC34" s="157"/>
      <c r="WBD34" s="157"/>
      <c r="WBE34" s="157"/>
      <c r="WBF34" s="157"/>
      <c r="WBG34" s="157"/>
      <c r="WBH34" s="157"/>
      <c r="WBI34" s="157"/>
      <c r="WBJ34" s="157"/>
      <c r="WBK34" s="157"/>
      <c r="WBL34" s="157"/>
      <c r="WBM34" s="157"/>
      <c r="WBN34" s="157"/>
      <c r="WBO34" s="157"/>
      <c r="WBP34" s="157"/>
      <c r="WBQ34" s="157"/>
      <c r="WBR34" s="157"/>
      <c r="WBS34" s="157"/>
      <c r="WBT34" s="157"/>
      <c r="WBU34" s="157"/>
      <c r="WBV34" s="157"/>
      <c r="WBW34" s="157"/>
      <c r="WBX34" s="157"/>
      <c r="WBY34" s="157"/>
      <c r="WBZ34" s="157"/>
      <c r="WCA34" s="157"/>
      <c r="WCB34" s="157"/>
      <c r="WCC34" s="157"/>
      <c r="WCD34" s="157"/>
      <c r="WCE34" s="157"/>
      <c r="WCF34" s="157"/>
      <c r="WCG34" s="157"/>
      <c r="WCH34" s="157"/>
      <c r="WCI34" s="157"/>
      <c r="WCJ34" s="157"/>
      <c r="WCK34" s="157"/>
      <c r="WCL34" s="157"/>
      <c r="WCM34" s="157"/>
      <c r="WCN34" s="157"/>
      <c r="WCO34" s="157"/>
      <c r="WCP34" s="157"/>
      <c r="WCQ34" s="157"/>
      <c r="WCR34" s="157"/>
      <c r="WCS34" s="157"/>
      <c r="WCT34" s="157"/>
      <c r="WCU34" s="157"/>
      <c r="WCV34" s="157"/>
      <c r="WCW34" s="157"/>
      <c r="WCX34" s="157"/>
      <c r="WCY34" s="157"/>
      <c r="WCZ34" s="157"/>
      <c r="WDA34" s="157"/>
      <c r="WDB34" s="157"/>
      <c r="WDC34" s="157"/>
      <c r="WDD34" s="157"/>
      <c r="WDE34" s="157"/>
      <c r="WDF34" s="157"/>
      <c r="WDG34" s="157"/>
      <c r="WDH34" s="157"/>
      <c r="WDI34" s="157"/>
      <c r="WDJ34" s="157"/>
      <c r="WDK34" s="157"/>
      <c r="WDL34" s="157"/>
      <c r="WDM34" s="157"/>
      <c r="WDN34" s="157"/>
      <c r="WDO34" s="157"/>
      <c r="WDP34" s="157"/>
      <c r="WDQ34" s="157"/>
      <c r="WDR34" s="157"/>
      <c r="WDS34" s="157"/>
      <c r="WDT34" s="157"/>
      <c r="WDU34" s="157"/>
      <c r="WDV34" s="157"/>
      <c r="WDW34" s="157"/>
      <c r="WDX34" s="157"/>
      <c r="WDY34" s="157"/>
      <c r="WDZ34" s="157"/>
      <c r="WEA34" s="157"/>
      <c r="WEB34" s="157"/>
      <c r="WEC34" s="157"/>
      <c r="WED34" s="157"/>
      <c r="WEE34" s="157"/>
      <c r="WEF34" s="157"/>
      <c r="WEG34" s="157"/>
      <c r="WEH34" s="157"/>
      <c r="WEI34" s="157"/>
      <c r="WEJ34" s="157"/>
      <c r="WEK34" s="157"/>
      <c r="WEL34" s="157"/>
      <c r="WEM34" s="157"/>
      <c r="WEN34" s="157"/>
      <c r="WEO34" s="157"/>
      <c r="WEP34" s="157"/>
      <c r="WEQ34" s="157"/>
      <c r="WER34" s="157"/>
      <c r="WES34" s="157"/>
      <c r="WET34" s="157"/>
      <c r="WEU34" s="157"/>
      <c r="WEV34" s="157"/>
      <c r="WEW34" s="157"/>
      <c r="WEX34" s="157"/>
      <c r="WEY34" s="157"/>
      <c r="WEZ34" s="157"/>
      <c r="WFA34" s="157"/>
      <c r="WFB34" s="157"/>
      <c r="WFC34" s="157"/>
      <c r="WFD34" s="157"/>
      <c r="WFE34" s="157"/>
      <c r="WFF34" s="157"/>
      <c r="WFG34" s="157"/>
      <c r="WFH34" s="157"/>
      <c r="WFI34" s="157"/>
      <c r="WFJ34" s="157"/>
      <c r="WFK34" s="157"/>
      <c r="WFL34" s="157"/>
      <c r="WFM34" s="157"/>
      <c r="WFN34" s="157"/>
      <c r="WFO34" s="157"/>
      <c r="WFP34" s="157"/>
      <c r="WFQ34" s="157"/>
      <c r="WFR34" s="157"/>
      <c r="WFS34" s="157"/>
      <c r="WFT34" s="157"/>
      <c r="WFU34" s="157"/>
      <c r="WFV34" s="157"/>
      <c r="WFW34" s="157"/>
      <c r="WFX34" s="157"/>
      <c r="WFY34" s="157"/>
      <c r="WFZ34" s="157"/>
      <c r="WGA34" s="157"/>
      <c r="WGB34" s="157"/>
      <c r="WGC34" s="157"/>
      <c r="WGD34" s="157"/>
      <c r="WGE34" s="157"/>
      <c r="WGF34" s="157"/>
      <c r="WGG34" s="157"/>
      <c r="WGH34" s="157"/>
      <c r="WGI34" s="157"/>
      <c r="WGJ34" s="157"/>
      <c r="WGK34" s="157"/>
      <c r="WGL34" s="157"/>
      <c r="WGM34" s="157"/>
      <c r="WGN34" s="157"/>
      <c r="WGO34" s="157"/>
      <c r="WGP34" s="157"/>
      <c r="WGQ34" s="157"/>
      <c r="WGR34" s="157"/>
      <c r="WGS34" s="157"/>
      <c r="WGT34" s="157"/>
      <c r="WGU34" s="157"/>
      <c r="WGV34" s="157"/>
      <c r="WGW34" s="157"/>
      <c r="WGX34" s="157"/>
      <c r="WGY34" s="157"/>
      <c r="WGZ34" s="157"/>
      <c r="WHA34" s="157"/>
      <c r="WHB34" s="157"/>
      <c r="WHC34" s="157"/>
      <c r="WHD34" s="157"/>
      <c r="WHE34" s="157"/>
      <c r="WHF34" s="157"/>
      <c r="WHG34" s="157"/>
      <c r="WHH34" s="157"/>
      <c r="WHI34" s="157"/>
      <c r="WHJ34" s="157"/>
      <c r="WHK34" s="157"/>
      <c r="WHL34" s="157"/>
      <c r="WHM34" s="157"/>
      <c r="WHN34" s="157"/>
      <c r="WHO34" s="157"/>
      <c r="WHP34" s="157"/>
      <c r="WHQ34" s="157"/>
      <c r="WHR34" s="157"/>
      <c r="WHS34" s="157"/>
      <c r="WHT34" s="157"/>
      <c r="WHU34" s="157"/>
      <c r="WHV34" s="157"/>
      <c r="WHW34" s="157"/>
      <c r="WHX34" s="157"/>
      <c r="WHY34" s="157"/>
      <c r="WHZ34" s="157"/>
      <c r="WIA34" s="157"/>
      <c r="WIB34" s="157"/>
      <c r="WIC34" s="157"/>
      <c r="WID34" s="157"/>
      <c r="WIE34" s="157"/>
      <c r="WIF34" s="157"/>
      <c r="WIG34" s="157"/>
      <c r="WIH34" s="157"/>
      <c r="WII34" s="157"/>
      <c r="WIJ34" s="157"/>
      <c r="WIK34" s="157"/>
      <c r="WIL34" s="157"/>
      <c r="WIM34" s="157"/>
      <c r="WIN34" s="157"/>
      <c r="WIO34" s="157"/>
      <c r="WIP34" s="157"/>
      <c r="WIQ34" s="157"/>
      <c r="WIR34" s="157"/>
      <c r="WIS34" s="157"/>
      <c r="WIT34" s="157"/>
      <c r="WIU34" s="157"/>
      <c r="WIV34" s="157"/>
      <c r="WIW34" s="157"/>
      <c r="WIX34" s="157"/>
      <c r="WIY34" s="157"/>
      <c r="WIZ34" s="157"/>
      <c r="WJA34" s="157"/>
      <c r="WJB34" s="157"/>
      <c r="WJC34" s="157"/>
      <c r="WJD34" s="157"/>
      <c r="WJE34" s="157"/>
      <c r="WJF34" s="157"/>
      <c r="WJG34" s="157"/>
      <c r="WJH34" s="157"/>
      <c r="WJI34" s="157"/>
      <c r="WJJ34" s="157"/>
      <c r="WJK34" s="157"/>
      <c r="WJL34" s="157"/>
      <c r="WJM34" s="157"/>
      <c r="WJN34" s="157"/>
      <c r="WJO34" s="157"/>
      <c r="WJP34" s="157"/>
      <c r="WJQ34" s="157"/>
      <c r="WJR34" s="157"/>
      <c r="WJS34" s="157"/>
      <c r="WJT34" s="157"/>
      <c r="WJU34" s="157"/>
      <c r="WJV34" s="157"/>
      <c r="WJW34" s="157"/>
      <c r="WJX34" s="157"/>
      <c r="WJY34" s="157"/>
      <c r="WJZ34" s="157"/>
      <c r="WKA34" s="157"/>
      <c r="WKB34" s="157"/>
      <c r="WKC34" s="157"/>
      <c r="WKD34" s="157"/>
      <c r="WKE34" s="157"/>
      <c r="WKF34" s="157"/>
      <c r="WKG34" s="157"/>
      <c r="WKH34" s="157"/>
      <c r="WKI34" s="157"/>
      <c r="WKJ34" s="157"/>
      <c r="WKK34" s="157"/>
      <c r="WKL34" s="157"/>
      <c r="WKM34" s="157"/>
      <c r="WKN34" s="157"/>
      <c r="WKO34" s="157"/>
      <c r="WKP34" s="157"/>
      <c r="WKQ34" s="157"/>
      <c r="WKR34" s="157"/>
      <c r="WKS34" s="157"/>
      <c r="WKT34" s="157"/>
      <c r="WKU34" s="157"/>
      <c r="WKV34" s="157"/>
      <c r="WKW34" s="157"/>
      <c r="WKX34" s="157"/>
      <c r="WKY34" s="157"/>
      <c r="WKZ34" s="157"/>
      <c r="WLA34" s="157"/>
      <c r="WLB34" s="157"/>
      <c r="WLC34" s="157"/>
      <c r="WLD34" s="157"/>
      <c r="WLE34" s="157"/>
      <c r="WLF34" s="157"/>
      <c r="WLG34" s="157"/>
      <c r="WLH34" s="157"/>
      <c r="WLI34" s="157"/>
      <c r="WLJ34" s="157"/>
      <c r="WLK34" s="157"/>
      <c r="WLL34" s="157"/>
      <c r="WLM34" s="157"/>
      <c r="WLN34" s="157"/>
      <c r="WLO34" s="157"/>
      <c r="WLP34" s="157"/>
      <c r="WLQ34" s="157"/>
      <c r="WLR34" s="157"/>
      <c r="WLS34" s="157"/>
      <c r="WLT34" s="157"/>
      <c r="WLU34" s="157"/>
      <c r="WLV34" s="157"/>
      <c r="WLW34" s="157"/>
      <c r="WLX34" s="157"/>
      <c r="WLY34" s="157"/>
      <c r="WLZ34" s="157"/>
      <c r="WMA34" s="157"/>
      <c r="WMB34" s="157"/>
      <c r="WMC34" s="157"/>
      <c r="WMD34" s="157"/>
      <c r="WME34" s="157"/>
      <c r="WMF34" s="157"/>
      <c r="WMG34" s="157"/>
      <c r="WMH34" s="157"/>
      <c r="WMI34" s="157"/>
      <c r="WMJ34" s="157"/>
      <c r="WMK34" s="157"/>
      <c r="WML34" s="157"/>
      <c r="WMM34" s="157"/>
      <c r="WMN34" s="157"/>
      <c r="WMO34" s="157"/>
      <c r="WMP34" s="157"/>
      <c r="WMQ34" s="157"/>
      <c r="WMR34" s="157"/>
      <c r="WMS34" s="157"/>
      <c r="WMT34" s="157"/>
      <c r="WMU34" s="157"/>
      <c r="WMV34" s="157"/>
      <c r="WMW34" s="157"/>
      <c r="WMX34" s="157"/>
      <c r="WMY34" s="157"/>
      <c r="WMZ34" s="157"/>
      <c r="WNA34" s="157"/>
      <c r="WNB34" s="157"/>
      <c r="WNC34" s="157"/>
      <c r="WND34" s="157"/>
      <c r="WNE34" s="157"/>
      <c r="WNF34" s="157"/>
      <c r="WNG34" s="157"/>
      <c r="WNH34" s="157"/>
      <c r="WNI34" s="157"/>
      <c r="WNJ34" s="157"/>
      <c r="WNK34" s="157"/>
      <c r="WNL34" s="157"/>
      <c r="WNM34" s="157"/>
      <c r="WNN34" s="157"/>
      <c r="WNO34" s="157"/>
      <c r="WNP34" s="157"/>
      <c r="WNQ34" s="157"/>
      <c r="WNR34" s="157"/>
      <c r="WNS34" s="157"/>
      <c r="WNT34" s="157"/>
      <c r="WNU34" s="157"/>
      <c r="WNV34" s="157"/>
      <c r="WNW34" s="157"/>
      <c r="WNX34" s="157"/>
      <c r="WNY34" s="157"/>
      <c r="WNZ34" s="157"/>
      <c r="WOA34" s="157"/>
      <c r="WOB34" s="157"/>
      <c r="WOC34" s="157"/>
      <c r="WOD34" s="157"/>
      <c r="WOE34" s="157"/>
      <c r="WOF34" s="157"/>
      <c r="WOG34" s="157"/>
      <c r="WOH34" s="157"/>
      <c r="WOI34" s="157"/>
      <c r="WOJ34" s="157"/>
      <c r="WOK34" s="157"/>
      <c r="WOL34" s="157"/>
      <c r="WOM34" s="157"/>
      <c r="WON34" s="157"/>
      <c r="WOO34" s="157"/>
      <c r="WOP34" s="157"/>
      <c r="WOQ34" s="157"/>
      <c r="WOR34" s="157"/>
      <c r="WOS34" s="157"/>
      <c r="WOT34" s="157"/>
      <c r="WOU34" s="157"/>
      <c r="WOV34" s="157"/>
      <c r="WOW34" s="157"/>
      <c r="WOX34" s="157"/>
      <c r="WOY34" s="157"/>
      <c r="WOZ34" s="157"/>
      <c r="WPA34" s="157"/>
      <c r="WPB34" s="157"/>
      <c r="WPC34" s="157"/>
      <c r="WPD34" s="157"/>
      <c r="WPE34" s="157"/>
      <c r="WPF34" s="157"/>
      <c r="WPG34" s="157"/>
      <c r="WPH34" s="157"/>
      <c r="WPI34" s="157"/>
      <c r="WPJ34" s="157"/>
      <c r="WPK34" s="157"/>
      <c r="WPL34" s="157"/>
      <c r="WPM34" s="157"/>
      <c r="WPN34" s="157"/>
      <c r="WPO34" s="157"/>
      <c r="WPP34" s="157"/>
      <c r="WPQ34" s="157"/>
      <c r="WPR34" s="157"/>
      <c r="WPS34" s="157"/>
      <c r="WPT34" s="157"/>
      <c r="WPU34" s="157"/>
      <c r="WPV34" s="157"/>
      <c r="WPW34" s="157"/>
      <c r="WPX34" s="157"/>
      <c r="WPY34" s="157"/>
      <c r="WPZ34" s="157"/>
      <c r="WQA34" s="157"/>
      <c r="WQB34" s="157"/>
      <c r="WQC34" s="157"/>
      <c r="WQD34" s="157"/>
      <c r="WQE34" s="157"/>
      <c r="WQF34" s="157"/>
      <c r="WQG34" s="157"/>
      <c r="WQH34" s="157"/>
      <c r="WQI34" s="157"/>
      <c r="WQJ34" s="157"/>
      <c r="WQK34" s="157"/>
      <c r="WQL34" s="157"/>
      <c r="WQM34" s="157"/>
      <c r="WQN34" s="157"/>
      <c r="WQO34" s="157"/>
      <c r="WQP34" s="157"/>
      <c r="WQQ34" s="157"/>
      <c r="WQR34" s="157"/>
      <c r="WQS34" s="157"/>
      <c r="WQT34" s="157"/>
      <c r="WQU34" s="157"/>
      <c r="WQV34" s="157"/>
      <c r="WQW34" s="157"/>
      <c r="WQX34" s="157"/>
      <c r="WQY34" s="157"/>
      <c r="WQZ34" s="157"/>
      <c r="WRA34" s="157"/>
      <c r="WRB34" s="157"/>
      <c r="WRC34" s="157"/>
      <c r="WRD34" s="157"/>
      <c r="WRE34" s="157"/>
      <c r="WRF34" s="157"/>
      <c r="WRG34" s="157"/>
      <c r="WRH34" s="157"/>
      <c r="WRI34" s="157"/>
      <c r="WRJ34" s="157"/>
      <c r="WRK34" s="157"/>
      <c r="WRL34" s="157"/>
      <c r="WRM34" s="157"/>
      <c r="WRN34" s="157"/>
      <c r="WRO34" s="157"/>
      <c r="WRP34" s="157"/>
      <c r="WRQ34" s="157"/>
      <c r="WRR34" s="157"/>
      <c r="WRS34" s="157"/>
      <c r="WRT34" s="157"/>
      <c r="WRU34" s="157"/>
      <c r="WRV34" s="157"/>
      <c r="WRW34" s="157"/>
      <c r="WRX34" s="157"/>
      <c r="WRY34" s="157"/>
      <c r="WRZ34" s="157"/>
      <c r="WSA34" s="157"/>
      <c r="WSB34" s="157"/>
      <c r="WSC34" s="157"/>
      <c r="WSD34" s="157"/>
      <c r="WSE34" s="157"/>
      <c r="WSF34" s="157"/>
      <c r="WSG34" s="157"/>
      <c r="WSH34" s="157"/>
      <c r="WSI34" s="157"/>
      <c r="WSJ34" s="157"/>
      <c r="WSK34" s="157"/>
      <c r="WSL34" s="157"/>
      <c r="WSM34" s="157"/>
      <c r="WSN34" s="157"/>
      <c r="WSO34" s="157"/>
      <c r="WSP34" s="157"/>
      <c r="WSQ34" s="157"/>
      <c r="WSR34" s="157"/>
      <c r="WSS34" s="157"/>
      <c r="WST34" s="157"/>
      <c r="WSU34" s="157"/>
      <c r="WSV34" s="157"/>
      <c r="WSW34" s="157"/>
      <c r="WSX34" s="157"/>
      <c r="WSY34" s="157"/>
      <c r="WSZ34" s="157"/>
      <c r="WTA34" s="157"/>
      <c r="WTB34" s="157"/>
      <c r="WTC34" s="157"/>
      <c r="WTD34" s="157"/>
      <c r="WTE34" s="157"/>
      <c r="WTF34" s="157"/>
      <c r="WTG34" s="157"/>
      <c r="WTH34" s="157"/>
      <c r="WTI34" s="157"/>
      <c r="WTJ34" s="157"/>
      <c r="WTK34" s="157"/>
      <c r="WTL34" s="157"/>
      <c r="WTM34" s="157"/>
      <c r="WTN34" s="157"/>
      <c r="WTO34" s="157"/>
      <c r="WTP34" s="157"/>
      <c r="WTQ34" s="157"/>
      <c r="WTR34" s="157"/>
      <c r="WTS34" s="157"/>
      <c r="WTT34" s="157"/>
      <c r="WTU34" s="157"/>
      <c r="WTV34" s="157"/>
      <c r="WTW34" s="157"/>
      <c r="WTX34" s="157"/>
      <c r="WTY34" s="157"/>
      <c r="WTZ34" s="157"/>
      <c r="WUA34" s="157"/>
      <c r="WUB34" s="157"/>
      <c r="WUC34" s="157"/>
      <c r="WUD34" s="157"/>
      <c r="WUE34" s="157"/>
      <c r="WUF34" s="157"/>
      <c r="WUG34" s="157"/>
      <c r="WUH34" s="157"/>
      <c r="WUI34" s="157"/>
      <c r="WUJ34" s="157"/>
      <c r="WUK34" s="157"/>
      <c r="WUL34" s="157"/>
      <c r="WUM34" s="157"/>
      <c r="WUN34" s="157"/>
      <c r="WUO34" s="157"/>
      <c r="WUP34" s="157"/>
      <c r="WUQ34" s="157"/>
      <c r="WUR34" s="157"/>
      <c r="WUS34" s="157"/>
      <c r="WUT34" s="157"/>
      <c r="WUU34" s="157"/>
      <c r="WUV34" s="157"/>
      <c r="WUW34" s="157"/>
      <c r="WUX34" s="157"/>
      <c r="WUY34" s="157"/>
      <c r="WUZ34" s="157"/>
      <c r="WVA34" s="157"/>
      <c r="WVB34" s="157"/>
      <c r="WVC34" s="157"/>
      <c r="WVD34" s="157"/>
      <c r="WVE34" s="157"/>
      <c r="WVF34" s="157"/>
      <c r="WVG34" s="157"/>
      <c r="WVH34" s="157"/>
      <c r="WVI34" s="157"/>
      <c r="WVJ34" s="157"/>
      <c r="WVK34" s="157"/>
      <c r="WVL34" s="157"/>
      <c r="WVM34" s="157"/>
      <c r="WVN34" s="157"/>
      <c r="WVO34" s="157"/>
      <c r="WVP34" s="157"/>
      <c r="WVQ34" s="157"/>
      <c r="WVR34" s="157"/>
      <c r="WVS34" s="157"/>
      <c r="WVT34" s="157"/>
      <c r="WVU34" s="157"/>
      <c r="WVV34" s="157"/>
      <c r="WVW34" s="157"/>
      <c r="WVX34" s="157"/>
      <c r="WVY34" s="157"/>
      <c r="WVZ34" s="157"/>
      <c r="WWA34" s="157"/>
      <c r="WWB34" s="157"/>
      <c r="WWC34" s="157"/>
      <c r="WWD34" s="157"/>
      <c r="WWE34" s="157"/>
      <c r="WWF34" s="157"/>
      <c r="WWG34" s="157"/>
      <c r="WWH34" s="157"/>
      <c r="WWI34" s="157"/>
      <c r="WWJ34" s="157"/>
      <c r="WWK34" s="157"/>
      <c r="WWL34" s="157"/>
      <c r="WWM34" s="157"/>
      <c r="WWN34" s="157"/>
      <c r="WWO34" s="157"/>
      <c r="WWP34" s="157"/>
      <c r="WWQ34" s="157"/>
      <c r="WWR34" s="157"/>
      <c r="WWS34" s="157"/>
      <c r="WWT34" s="157"/>
      <c r="WWU34" s="157"/>
      <c r="WWV34" s="157"/>
      <c r="WWW34" s="157"/>
      <c r="WWX34" s="157"/>
      <c r="WWY34" s="157"/>
      <c r="WWZ34" s="157"/>
      <c r="WXA34" s="157"/>
      <c r="WXB34" s="157"/>
      <c r="WXC34" s="157"/>
      <c r="WXD34" s="157"/>
      <c r="WXE34" s="157"/>
      <c r="WXF34" s="157"/>
      <c r="WXG34" s="157"/>
      <c r="WXH34" s="157"/>
      <c r="WXI34" s="157"/>
      <c r="WXJ34" s="157"/>
      <c r="WXK34" s="157"/>
      <c r="WXL34" s="157"/>
      <c r="WXM34" s="157"/>
      <c r="WXN34" s="157"/>
      <c r="WXO34" s="157"/>
      <c r="WXP34" s="157"/>
      <c r="WXQ34" s="157"/>
      <c r="WXR34" s="157"/>
      <c r="WXS34" s="157"/>
      <c r="WXT34" s="157"/>
      <c r="WXU34" s="157"/>
      <c r="WXV34" s="157"/>
      <c r="WXW34" s="157"/>
      <c r="WXX34" s="157"/>
      <c r="WXY34" s="157"/>
      <c r="WXZ34" s="157"/>
      <c r="WYA34" s="157"/>
      <c r="WYB34" s="157"/>
      <c r="WYC34" s="157"/>
      <c r="WYD34" s="157"/>
      <c r="WYE34" s="157"/>
      <c r="WYF34" s="157"/>
      <c r="WYG34" s="157"/>
      <c r="WYH34" s="157"/>
      <c r="WYI34" s="157"/>
      <c r="WYJ34" s="157"/>
      <c r="WYK34" s="157"/>
      <c r="WYL34" s="157"/>
      <c r="WYM34" s="157"/>
      <c r="WYN34" s="157"/>
      <c r="WYO34" s="157"/>
      <c r="WYP34" s="157"/>
      <c r="WYQ34" s="157"/>
      <c r="WYR34" s="157"/>
      <c r="WYS34" s="157"/>
      <c r="WYT34" s="157"/>
      <c r="WYU34" s="157"/>
      <c r="WYV34" s="157"/>
      <c r="WYW34" s="157"/>
      <c r="WYX34" s="157"/>
      <c r="WYY34" s="157"/>
      <c r="WYZ34" s="157"/>
      <c r="WZA34" s="157"/>
      <c r="WZB34" s="157"/>
      <c r="WZC34" s="157"/>
      <c r="WZD34" s="157"/>
      <c r="WZE34" s="157"/>
      <c r="WZF34" s="157"/>
      <c r="WZG34" s="157"/>
      <c r="WZH34" s="157"/>
      <c r="WZI34" s="157"/>
      <c r="WZJ34" s="157"/>
      <c r="WZK34" s="157"/>
      <c r="WZL34" s="157"/>
      <c r="WZM34" s="157"/>
      <c r="WZN34" s="157"/>
      <c r="WZO34" s="157"/>
      <c r="WZP34" s="157"/>
      <c r="WZQ34" s="157"/>
      <c r="WZR34" s="157"/>
      <c r="WZS34" s="157"/>
      <c r="WZT34" s="157"/>
      <c r="WZU34" s="157"/>
      <c r="WZV34" s="157"/>
      <c r="WZW34" s="157"/>
      <c r="WZX34" s="157"/>
      <c r="WZY34" s="157"/>
      <c r="WZZ34" s="157"/>
      <c r="XAA34" s="157"/>
      <c r="XAB34" s="157"/>
      <c r="XAC34" s="157"/>
      <c r="XAD34" s="157"/>
      <c r="XAE34" s="157"/>
      <c r="XAF34" s="157"/>
      <c r="XAG34" s="157"/>
      <c r="XAH34" s="157"/>
      <c r="XAI34" s="157"/>
      <c r="XAJ34" s="157"/>
      <c r="XAK34" s="157"/>
      <c r="XAL34" s="157"/>
      <c r="XAM34" s="157"/>
      <c r="XAN34" s="157"/>
      <c r="XAO34" s="157"/>
      <c r="XAP34" s="157"/>
      <c r="XAQ34" s="157"/>
      <c r="XAR34" s="157"/>
      <c r="XAS34" s="157"/>
      <c r="XAT34" s="157"/>
      <c r="XAU34" s="157"/>
      <c r="XAV34" s="157"/>
      <c r="XAW34" s="157"/>
      <c r="XAX34" s="157"/>
      <c r="XAY34" s="157"/>
      <c r="XAZ34" s="157"/>
      <c r="XBA34" s="157"/>
      <c r="XBB34" s="157"/>
      <c r="XBC34" s="157"/>
      <c r="XBD34" s="157"/>
      <c r="XBE34" s="157"/>
      <c r="XBF34" s="157"/>
      <c r="XBG34" s="157"/>
      <c r="XBH34" s="157"/>
      <c r="XBI34" s="157"/>
      <c r="XBJ34" s="157"/>
      <c r="XBK34" s="157"/>
      <c r="XBL34" s="157"/>
      <c r="XBM34" s="157"/>
      <c r="XBN34" s="157"/>
      <c r="XBO34" s="157"/>
      <c r="XBP34" s="157"/>
      <c r="XBQ34" s="157"/>
      <c r="XBR34" s="157"/>
      <c r="XBS34" s="157"/>
      <c r="XBT34" s="157"/>
      <c r="XBU34" s="157"/>
      <c r="XBV34" s="157"/>
      <c r="XBW34" s="157"/>
      <c r="XBX34" s="157"/>
      <c r="XBY34" s="157"/>
      <c r="XBZ34" s="157"/>
      <c r="XCA34" s="157"/>
      <c r="XCB34" s="157"/>
      <c r="XCC34" s="157"/>
      <c r="XCD34" s="157"/>
      <c r="XCE34" s="157"/>
      <c r="XCF34" s="157"/>
      <c r="XCG34" s="157"/>
      <c r="XCH34" s="157"/>
      <c r="XCI34" s="157"/>
      <c r="XCJ34" s="157"/>
      <c r="XCK34" s="157"/>
      <c r="XCL34" s="157"/>
      <c r="XCM34" s="157"/>
      <c r="XCN34" s="157"/>
      <c r="XCO34" s="157"/>
      <c r="XCP34" s="157"/>
      <c r="XCQ34" s="157"/>
      <c r="XCR34" s="157"/>
      <c r="XCS34" s="157"/>
      <c r="XCT34" s="157"/>
      <c r="XCU34" s="157"/>
      <c r="XCV34" s="157"/>
      <c r="XCW34" s="157"/>
      <c r="XCX34" s="157"/>
      <c r="XCY34" s="157"/>
      <c r="XCZ34" s="157"/>
      <c r="XDA34" s="157"/>
      <c r="XDB34" s="157"/>
      <c r="XDC34" s="157"/>
      <c r="XDD34" s="157"/>
      <c r="XDE34" s="157"/>
      <c r="XDF34" s="157"/>
      <c r="XDG34" s="157"/>
      <c r="XDH34" s="157"/>
      <c r="XDI34" s="157"/>
      <c r="XDJ34" s="157"/>
      <c r="XDK34" s="157"/>
      <c r="XDL34" s="157"/>
      <c r="XDM34" s="157"/>
      <c r="XDN34" s="157"/>
      <c r="XDO34" s="157"/>
      <c r="XDP34" s="157"/>
      <c r="XDQ34" s="157"/>
      <c r="XDR34" s="157"/>
      <c r="XDS34" s="157"/>
      <c r="XDT34" s="157"/>
      <c r="XDU34" s="157"/>
      <c r="XDV34" s="157"/>
      <c r="XDW34" s="157"/>
      <c r="XDX34" s="157"/>
      <c r="XDY34" s="157"/>
      <c r="XDZ34" s="157"/>
      <c r="XEA34" s="157"/>
      <c r="XEB34" s="157"/>
      <c r="XEC34" s="157"/>
      <c r="XED34" s="157"/>
      <c r="XEE34" s="157"/>
      <c r="XEF34" s="157"/>
      <c r="XEG34" s="157"/>
      <c r="XEH34" s="157"/>
      <c r="XEI34" s="157"/>
      <c r="XEJ34" s="157"/>
      <c r="XEK34" s="157"/>
      <c r="XEL34" s="157"/>
      <c r="XEM34" s="157"/>
      <c r="XEN34" s="157"/>
      <c r="XEO34" s="157"/>
      <c r="XEP34" s="157"/>
      <c r="XEQ34" s="157"/>
      <c r="XER34" s="157"/>
      <c r="XES34" s="157"/>
    </row>
    <row r="35" spans="1:16373" s="188" customFormat="1" ht="50.4" outlineLevel="2" x14ac:dyDescent="0.25">
      <c r="A35" s="133">
        <f>A34+1</f>
        <v>23</v>
      </c>
      <c r="B35" s="174" t="s">
        <v>580</v>
      </c>
      <c r="C35" s="174" t="s">
        <v>958</v>
      </c>
      <c r="D35" s="147" t="s">
        <v>577</v>
      </c>
      <c r="E35" s="235">
        <f t="shared" ref="E35:E39" si="26">G35+J35+K35</f>
        <v>150</v>
      </c>
      <c r="F35" s="208">
        <v>0</v>
      </c>
      <c r="G35" s="235">
        <f t="shared" ref="G35:G39" si="27">H35+I35</f>
        <v>50</v>
      </c>
      <c r="H35" s="235">
        <v>0</v>
      </c>
      <c r="I35" s="235">
        <v>50</v>
      </c>
      <c r="J35" s="235">
        <v>100</v>
      </c>
      <c r="K35" s="235">
        <v>0</v>
      </c>
      <c r="L35" s="235">
        <f t="shared" ref="L35:L39" si="28">M35+N35+Q35+R35</f>
        <v>150</v>
      </c>
      <c r="M35" s="235">
        <v>0</v>
      </c>
      <c r="N35" s="235">
        <f t="shared" ref="N35:N39" si="29">O35+P35</f>
        <v>50</v>
      </c>
      <c r="O35" s="235">
        <v>0</v>
      </c>
      <c r="P35" s="235">
        <v>50</v>
      </c>
      <c r="Q35" s="235">
        <v>100</v>
      </c>
      <c r="R35" s="235">
        <v>0</v>
      </c>
      <c r="S35" s="89" t="s">
        <v>578</v>
      </c>
      <c r="T35" s="173">
        <v>2022</v>
      </c>
      <c r="U35" s="157"/>
      <c r="V35" s="157"/>
      <c r="W35" s="157"/>
      <c r="X35" s="157"/>
      <c r="Y35" s="157"/>
      <c r="Z35" s="157"/>
      <c r="AA35" s="157"/>
      <c r="AB35" s="157"/>
      <c r="AC35" s="157"/>
      <c r="AD35" s="157"/>
      <c r="AE35" s="157"/>
      <c r="AF35" s="157"/>
      <c r="AG35" s="157"/>
      <c r="AH35" s="157"/>
      <c r="AI35" s="157"/>
      <c r="AJ35" s="157"/>
      <c r="AK35" s="157"/>
      <c r="AL35" s="157"/>
      <c r="AM35" s="157"/>
      <c r="AN35" s="157"/>
      <c r="AO35" s="157"/>
      <c r="AP35" s="157"/>
      <c r="AQ35" s="157"/>
      <c r="AR35" s="157"/>
      <c r="AS35" s="157"/>
      <c r="AT35" s="157"/>
      <c r="AU35" s="157"/>
      <c r="AV35" s="157"/>
      <c r="AW35" s="157"/>
      <c r="AX35" s="157"/>
      <c r="AY35" s="157"/>
      <c r="AZ35" s="157"/>
      <c r="BA35" s="157"/>
      <c r="BB35" s="157"/>
      <c r="BC35" s="157"/>
      <c r="BD35" s="157"/>
      <c r="BE35" s="157"/>
      <c r="BF35" s="157"/>
      <c r="BG35" s="157"/>
      <c r="BH35" s="157"/>
      <c r="BI35" s="157"/>
      <c r="BJ35" s="157"/>
      <c r="BK35" s="157"/>
      <c r="BL35" s="157"/>
      <c r="BM35" s="157"/>
      <c r="BN35" s="157"/>
      <c r="BO35" s="157"/>
      <c r="BP35" s="157"/>
      <c r="BQ35" s="157"/>
      <c r="BR35" s="157"/>
      <c r="BS35" s="157"/>
      <c r="BT35" s="157"/>
      <c r="BU35" s="157"/>
      <c r="BV35" s="157"/>
      <c r="BW35" s="157"/>
      <c r="BX35" s="157"/>
      <c r="BY35" s="157"/>
      <c r="BZ35" s="157"/>
      <c r="CA35" s="157"/>
      <c r="CB35" s="157"/>
      <c r="CC35" s="157"/>
      <c r="CD35" s="157"/>
      <c r="CE35" s="157"/>
      <c r="CF35" s="157"/>
      <c r="CG35" s="157"/>
      <c r="CH35" s="157"/>
      <c r="CI35" s="157"/>
      <c r="CJ35" s="157"/>
      <c r="CK35" s="157"/>
      <c r="CL35" s="157"/>
      <c r="CM35" s="157"/>
      <c r="CN35" s="157"/>
      <c r="CO35" s="157"/>
      <c r="CP35" s="157"/>
      <c r="CQ35" s="157"/>
      <c r="CR35" s="157"/>
      <c r="CS35" s="157"/>
      <c r="CT35" s="157"/>
      <c r="CU35" s="157"/>
      <c r="CV35" s="157"/>
      <c r="CW35" s="157"/>
      <c r="CX35" s="157"/>
      <c r="CY35" s="157"/>
      <c r="CZ35" s="157"/>
      <c r="DA35" s="157"/>
      <c r="DB35" s="157"/>
      <c r="DC35" s="157"/>
      <c r="DD35" s="157"/>
      <c r="DE35" s="157"/>
      <c r="DF35" s="157"/>
      <c r="DG35" s="157"/>
      <c r="DH35" s="157"/>
      <c r="DI35" s="157"/>
      <c r="DJ35" s="157"/>
      <c r="DK35" s="157"/>
      <c r="DL35" s="157"/>
      <c r="DM35" s="157"/>
      <c r="DN35" s="157"/>
      <c r="DO35" s="157"/>
      <c r="DP35" s="157"/>
      <c r="DQ35" s="157"/>
      <c r="DR35" s="157"/>
      <c r="DS35" s="157"/>
      <c r="DT35" s="157"/>
      <c r="DU35" s="157"/>
      <c r="DV35" s="157"/>
      <c r="DW35" s="157"/>
      <c r="DX35" s="157"/>
      <c r="DY35" s="157"/>
      <c r="DZ35" s="157"/>
      <c r="EA35" s="157"/>
      <c r="EB35" s="157"/>
      <c r="EC35" s="157"/>
      <c r="ED35" s="157"/>
      <c r="EE35" s="157"/>
      <c r="EF35" s="157"/>
      <c r="EG35" s="157"/>
      <c r="EH35" s="157"/>
      <c r="EI35" s="157"/>
      <c r="EJ35" s="157"/>
      <c r="EK35" s="157"/>
      <c r="EL35" s="157"/>
      <c r="EM35" s="157"/>
      <c r="EN35" s="157"/>
      <c r="EO35" s="157"/>
      <c r="EP35" s="157"/>
      <c r="EQ35" s="157"/>
      <c r="ER35" s="157"/>
      <c r="ES35" s="157"/>
      <c r="ET35" s="157"/>
      <c r="EU35" s="157"/>
      <c r="EV35" s="157"/>
      <c r="EW35" s="157"/>
      <c r="EX35" s="157"/>
      <c r="EY35" s="157"/>
      <c r="EZ35" s="157"/>
      <c r="FA35" s="157"/>
      <c r="FB35" s="157"/>
      <c r="FC35" s="157"/>
      <c r="FD35" s="157"/>
      <c r="FE35" s="157"/>
      <c r="FF35" s="157"/>
      <c r="FG35" s="157"/>
      <c r="FH35" s="157"/>
      <c r="FI35" s="157"/>
      <c r="FJ35" s="157"/>
      <c r="FK35" s="157"/>
      <c r="FL35" s="157"/>
      <c r="FM35" s="157"/>
      <c r="FN35" s="157"/>
      <c r="FO35" s="157"/>
      <c r="FP35" s="157"/>
      <c r="FQ35" s="157"/>
      <c r="FR35" s="157"/>
      <c r="FS35" s="157"/>
      <c r="FT35" s="157"/>
      <c r="FU35" s="157"/>
      <c r="FV35" s="157"/>
      <c r="FW35" s="157"/>
      <c r="FX35" s="157"/>
      <c r="FY35" s="157"/>
      <c r="FZ35" s="157"/>
      <c r="GA35" s="157"/>
      <c r="GB35" s="157"/>
      <c r="GC35" s="157"/>
      <c r="GD35" s="157"/>
      <c r="GE35" s="157"/>
      <c r="GF35" s="157"/>
      <c r="GG35" s="157"/>
      <c r="GH35" s="157"/>
      <c r="GI35" s="157"/>
      <c r="GJ35" s="157"/>
      <c r="GK35" s="157"/>
      <c r="GL35" s="157"/>
      <c r="GM35" s="157"/>
      <c r="GN35" s="157"/>
      <c r="GO35" s="157"/>
      <c r="GP35" s="157"/>
      <c r="GQ35" s="157"/>
      <c r="GR35" s="157"/>
      <c r="GS35" s="157"/>
      <c r="GT35" s="157"/>
      <c r="GU35" s="157"/>
      <c r="GV35" s="157"/>
      <c r="GW35" s="157"/>
      <c r="GX35" s="157"/>
      <c r="GY35" s="157"/>
      <c r="GZ35" s="157"/>
      <c r="HA35" s="157"/>
      <c r="HB35" s="157"/>
      <c r="HC35" s="157"/>
      <c r="HD35" s="157"/>
      <c r="HE35" s="157"/>
      <c r="HF35" s="157"/>
      <c r="HG35" s="157"/>
      <c r="HH35" s="157"/>
      <c r="HI35" s="157"/>
      <c r="HJ35" s="157"/>
      <c r="HK35" s="157"/>
      <c r="HL35" s="157"/>
      <c r="HM35" s="157"/>
      <c r="HN35" s="157"/>
      <c r="HO35" s="157"/>
      <c r="HP35" s="157"/>
      <c r="HQ35" s="157"/>
      <c r="HR35" s="157"/>
      <c r="HS35" s="157"/>
      <c r="HT35" s="157"/>
      <c r="HU35" s="157"/>
      <c r="HV35" s="157"/>
      <c r="HW35" s="157"/>
      <c r="HX35" s="157"/>
      <c r="HY35" s="157"/>
      <c r="HZ35" s="157"/>
      <c r="IA35" s="157"/>
      <c r="IB35" s="157"/>
      <c r="IC35" s="157"/>
      <c r="ID35" s="157"/>
      <c r="IE35" s="157"/>
      <c r="IF35" s="157"/>
      <c r="IG35" s="157"/>
      <c r="IH35" s="157"/>
      <c r="II35" s="157"/>
      <c r="IJ35" s="157"/>
      <c r="IK35" s="157"/>
      <c r="IL35" s="157"/>
      <c r="IM35" s="157"/>
      <c r="IN35" s="157"/>
      <c r="IO35" s="157"/>
      <c r="IP35" s="157"/>
      <c r="IQ35" s="157"/>
      <c r="IR35" s="157"/>
      <c r="IS35" s="157"/>
      <c r="IT35" s="157"/>
      <c r="IU35" s="157"/>
      <c r="IV35" s="157"/>
      <c r="IW35" s="157"/>
      <c r="IX35" s="157"/>
      <c r="IY35" s="157"/>
      <c r="IZ35" s="157"/>
      <c r="JA35" s="157"/>
      <c r="JB35" s="157"/>
      <c r="JC35" s="157"/>
      <c r="JD35" s="157"/>
      <c r="JE35" s="157"/>
      <c r="JF35" s="157"/>
      <c r="JG35" s="157"/>
      <c r="JH35" s="157"/>
      <c r="JI35" s="157"/>
      <c r="JJ35" s="157"/>
      <c r="JK35" s="157"/>
      <c r="JL35" s="157"/>
      <c r="JM35" s="157"/>
      <c r="JN35" s="157"/>
      <c r="JO35" s="157"/>
      <c r="JP35" s="157"/>
      <c r="JQ35" s="157"/>
      <c r="JR35" s="157"/>
      <c r="JS35" s="157"/>
      <c r="JT35" s="157"/>
      <c r="JU35" s="157"/>
      <c r="JV35" s="157"/>
      <c r="JW35" s="157"/>
      <c r="JX35" s="157"/>
      <c r="JY35" s="157"/>
      <c r="JZ35" s="157"/>
      <c r="KA35" s="157"/>
      <c r="KB35" s="157"/>
      <c r="KC35" s="157"/>
      <c r="KD35" s="157"/>
      <c r="KE35" s="157"/>
      <c r="KF35" s="157"/>
      <c r="KG35" s="157"/>
      <c r="KH35" s="157"/>
      <c r="KI35" s="157"/>
      <c r="KJ35" s="157"/>
      <c r="KK35" s="157"/>
      <c r="KL35" s="157"/>
      <c r="KM35" s="157"/>
      <c r="KN35" s="157"/>
      <c r="KO35" s="157"/>
      <c r="KP35" s="157"/>
      <c r="KQ35" s="157"/>
      <c r="KR35" s="157"/>
      <c r="KS35" s="157"/>
      <c r="KT35" s="157"/>
      <c r="KU35" s="157"/>
      <c r="KV35" s="157"/>
      <c r="KW35" s="157"/>
      <c r="KX35" s="157"/>
      <c r="KY35" s="157"/>
      <c r="KZ35" s="157"/>
      <c r="LA35" s="157"/>
      <c r="LB35" s="157"/>
      <c r="LC35" s="157"/>
      <c r="LD35" s="157"/>
      <c r="LE35" s="157"/>
      <c r="LF35" s="157"/>
      <c r="LG35" s="157"/>
      <c r="LH35" s="157"/>
      <c r="LI35" s="157"/>
      <c r="LJ35" s="157"/>
      <c r="LK35" s="157"/>
      <c r="LL35" s="157"/>
      <c r="LM35" s="157"/>
      <c r="LN35" s="157"/>
      <c r="LO35" s="157"/>
      <c r="LP35" s="157"/>
      <c r="LQ35" s="157"/>
      <c r="LR35" s="157"/>
      <c r="LS35" s="157"/>
      <c r="LT35" s="157"/>
      <c r="LU35" s="157"/>
      <c r="LV35" s="157"/>
      <c r="LW35" s="157"/>
      <c r="LX35" s="157"/>
      <c r="LY35" s="157"/>
      <c r="LZ35" s="157"/>
      <c r="MA35" s="157"/>
      <c r="MB35" s="157"/>
      <c r="MC35" s="157"/>
      <c r="MD35" s="157"/>
      <c r="ME35" s="157"/>
      <c r="MF35" s="157"/>
      <c r="MG35" s="157"/>
      <c r="MH35" s="157"/>
      <c r="MI35" s="157"/>
      <c r="MJ35" s="157"/>
      <c r="MK35" s="157"/>
      <c r="ML35" s="157"/>
      <c r="MM35" s="157"/>
      <c r="MN35" s="157"/>
      <c r="MO35" s="157"/>
      <c r="MP35" s="157"/>
      <c r="MQ35" s="157"/>
      <c r="MR35" s="157"/>
      <c r="MS35" s="157"/>
      <c r="MT35" s="157"/>
      <c r="MU35" s="157"/>
      <c r="MV35" s="157"/>
      <c r="MW35" s="157"/>
      <c r="MX35" s="157"/>
      <c r="MY35" s="157"/>
      <c r="MZ35" s="157"/>
      <c r="NA35" s="157"/>
      <c r="NB35" s="157"/>
      <c r="NC35" s="157"/>
      <c r="ND35" s="157"/>
      <c r="NE35" s="157"/>
      <c r="NF35" s="157"/>
      <c r="NG35" s="157"/>
      <c r="NH35" s="157"/>
      <c r="NI35" s="157"/>
      <c r="NJ35" s="157"/>
      <c r="NK35" s="157"/>
      <c r="NL35" s="157"/>
      <c r="NM35" s="157"/>
      <c r="NN35" s="157"/>
      <c r="NO35" s="157"/>
      <c r="NP35" s="157"/>
      <c r="NQ35" s="157"/>
      <c r="NR35" s="157"/>
      <c r="NS35" s="157"/>
      <c r="NT35" s="157"/>
      <c r="NU35" s="157"/>
      <c r="NV35" s="157"/>
      <c r="NW35" s="157"/>
      <c r="NX35" s="157"/>
      <c r="NY35" s="157"/>
      <c r="NZ35" s="157"/>
      <c r="OA35" s="157"/>
      <c r="OB35" s="157"/>
      <c r="OC35" s="157"/>
      <c r="OD35" s="157"/>
      <c r="OE35" s="157"/>
      <c r="OF35" s="157"/>
      <c r="OG35" s="157"/>
      <c r="OH35" s="157"/>
      <c r="OI35" s="157"/>
      <c r="OJ35" s="157"/>
      <c r="OK35" s="157"/>
      <c r="OL35" s="157"/>
      <c r="OM35" s="157"/>
      <c r="ON35" s="157"/>
      <c r="OO35" s="157"/>
      <c r="OP35" s="157"/>
      <c r="OQ35" s="157"/>
      <c r="OR35" s="157"/>
      <c r="OS35" s="157"/>
      <c r="OT35" s="157"/>
      <c r="OU35" s="157"/>
      <c r="OV35" s="157"/>
      <c r="OW35" s="157"/>
      <c r="OX35" s="157"/>
      <c r="OY35" s="157"/>
      <c r="OZ35" s="157"/>
      <c r="PA35" s="157"/>
      <c r="PB35" s="157"/>
      <c r="PC35" s="157"/>
      <c r="PD35" s="157"/>
      <c r="PE35" s="157"/>
      <c r="PF35" s="157"/>
      <c r="PG35" s="157"/>
      <c r="PH35" s="157"/>
      <c r="PI35" s="157"/>
      <c r="PJ35" s="157"/>
      <c r="PK35" s="157"/>
      <c r="PL35" s="157"/>
      <c r="PM35" s="157"/>
      <c r="PN35" s="157"/>
      <c r="PO35" s="157"/>
      <c r="PP35" s="157"/>
      <c r="PQ35" s="157"/>
      <c r="PR35" s="157"/>
      <c r="PS35" s="157"/>
      <c r="PT35" s="157"/>
      <c r="PU35" s="157"/>
      <c r="PV35" s="157"/>
      <c r="PW35" s="157"/>
      <c r="PX35" s="157"/>
      <c r="PY35" s="157"/>
      <c r="PZ35" s="157"/>
      <c r="QA35" s="157"/>
      <c r="QB35" s="157"/>
      <c r="QC35" s="157"/>
      <c r="QD35" s="157"/>
      <c r="QE35" s="157"/>
      <c r="QF35" s="157"/>
      <c r="QG35" s="157"/>
      <c r="QH35" s="157"/>
      <c r="QI35" s="157"/>
      <c r="QJ35" s="157"/>
      <c r="QK35" s="157"/>
      <c r="QL35" s="157"/>
      <c r="QM35" s="157"/>
      <c r="QN35" s="157"/>
      <c r="QO35" s="157"/>
      <c r="QP35" s="157"/>
      <c r="QQ35" s="157"/>
      <c r="QR35" s="157"/>
      <c r="QS35" s="157"/>
      <c r="QT35" s="157"/>
      <c r="QU35" s="157"/>
      <c r="QV35" s="157"/>
      <c r="QW35" s="157"/>
      <c r="QX35" s="157"/>
      <c r="QY35" s="157"/>
      <c r="QZ35" s="157"/>
      <c r="RA35" s="157"/>
      <c r="RB35" s="157"/>
      <c r="RC35" s="157"/>
      <c r="RD35" s="157"/>
      <c r="RE35" s="157"/>
      <c r="RF35" s="157"/>
      <c r="RG35" s="157"/>
      <c r="RH35" s="157"/>
      <c r="RI35" s="157"/>
      <c r="RJ35" s="157"/>
      <c r="RK35" s="157"/>
      <c r="RL35" s="157"/>
      <c r="RM35" s="157"/>
      <c r="RN35" s="157"/>
      <c r="RO35" s="157"/>
      <c r="RP35" s="157"/>
      <c r="RQ35" s="157"/>
      <c r="RR35" s="157"/>
      <c r="RS35" s="157"/>
      <c r="RT35" s="157"/>
      <c r="RU35" s="157"/>
      <c r="RV35" s="157"/>
      <c r="RW35" s="157"/>
      <c r="RX35" s="157"/>
      <c r="RY35" s="157"/>
      <c r="RZ35" s="157"/>
      <c r="SA35" s="157"/>
      <c r="SB35" s="157"/>
      <c r="SC35" s="157"/>
      <c r="SD35" s="157"/>
      <c r="SE35" s="157"/>
      <c r="SF35" s="157"/>
      <c r="SG35" s="157"/>
      <c r="SH35" s="157"/>
      <c r="SI35" s="157"/>
      <c r="SJ35" s="157"/>
      <c r="SK35" s="157"/>
      <c r="SL35" s="157"/>
      <c r="SM35" s="157"/>
      <c r="SN35" s="157"/>
      <c r="SO35" s="157"/>
      <c r="SP35" s="157"/>
      <c r="SQ35" s="157"/>
      <c r="SR35" s="157"/>
      <c r="SS35" s="157"/>
      <c r="ST35" s="157"/>
      <c r="SU35" s="157"/>
      <c r="SV35" s="157"/>
      <c r="SW35" s="157"/>
      <c r="SX35" s="157"/>
      <c r="SY35" s="157"/>
      <c r="SZ35" s="157"/>
      <c r="TA35" s="157"/>
      <c r="TB35" s="157"/>
      <c r="TC35" s="157"/>
      <c r="TD35" s="157"/>
      <c r="TE35" s="157"/>
      <c r="TF35" s="157"/>
      <c r="TG35" s="157"/>
      <c r="TH35" s="157"/>
      <c r="TI35" s="157"/>
      <c r="TJ35" s="157"/>
      <c r="TK35" s="157"/>
      <c r="TL35" s="157"/>
      <c r="TM35" s="157"/>
      <c r="TN35" s="157"/>
      <c r="TO35" s="157"/>
      <c r="TP35" s="157"/>
      <c r="TQ35" s="157"/>
      <c r="TR35" s="157"/>
      <c r="TS35" s="157"/>
      <c r="TT35" s="157"/>
      <c r="TU35" s="157"/>
      <c r="TV35" s="157"/>
      <c r="TW35" s="157"/>
      <c r="TX35" s="157"/>
      <c r="TY35" s="157"/>
      <c r="TZ35" s="157"/>
      <c r="UA35" s="157"/>
      <c r="UB35" s="157"/>
      <c r="UC35" s="157"/>
      <c r="UD35" s="157"/>
      <c r="UE35" s="157"/>
      <c r="UF35" s="157"/>
      <c r="UG35" s="157"/>
      <c r="UH35" s="157"/>
      <c r="UI35" s="157"/>
      <c r="UJ35" s="157"/>
      <c r="UK35" s="157"/>
      <c r="UL35" s="157"/>
      <c r="UM35" s="157"/>
      <c r="UN35" s="157"/>
      <c r="UO35" s="157"/>
      <c r="UP35" s="157"/>
      <c r="UQ35" s="157"/>
      <c r="UR35" s="157"/>
      <c r="US35" s="157"/>
      <c r="UT35" s="157"/>
      <c r="UU35" s="157"/>
      <c r="UV35" s="157"/>
      <c r="UW35" s="157"/>
      <c r="UX35" s="157"/>
      <c r="UY35" s="157"/>
      <c r="UZ35" s="157"/>
      <c r="VA35" s="157"/>
      <c r="VB35" s="157"/>
      <c r="VC35" s="157"/>
      <c r="VD35" s="157"/>
      <c r="VE35" s="157"/>
      <c r="VF35" s="157"/>
      <c r="VG35" s="157"/>
      <c r="VH35" s="157"/>
      <c r="VI35" s="157"/>
      <c r="VJ35" s="157"/>
      <c r="VK35" s="157"/>
      <c r="VL35" s="157"/>
      <c r="VM35" s="157"/>
      <c r="VN35" s="157"/>
      <c r="VO35" s="157"/>
      <c r="VP35" s="157"/>
      <c r="VQ35" s="157"/>
      <c r="VR35" s="157"/>
      <c r="VS35" s="157"/>
      <c r="VT35" s="157"/>
      <c r="VU35" s="157"/>
      <c r="VV35" s="157"/>
      <c r="VW35" s="157"/>
      <c r="VX35" s="157"/>
      <c r="VY35" s="157"/>
      <c r="VZ35" s="157"/>
      <c r="WA35" s="157"/>
      <c r="WB35" s="157"/>
      <c r="WC35" s="157"/>
      <c r="WD35" s="157"/>
      <c r="WE35" s="157"/>
      <c r="WF35" s="157"/>
      <c r="WG35" s="157"/>
      <c r="WH35" s="157"/>
      <c r="WI35" s="157"/>
      <c r="WJ35" s="157"/>
      <c r="WK35" s="157"/>
      <c r="WL35" s="157"/>
      <c r="WM35" s="157"/>
      <c r="WN35" s="157"/>
      <c r="WO35" s="157"/>
      <c r="WP35" s="157"/>
      <c r="WQ35" s="157"/>
      <c r="WR35" s="157"/>
      <c r="WS35" s="157"/>
      <c r="WT35" s="157"/>
      <c r="WU35" s="157"/>
      <c r="WV35" s="157"/>
      <c r="WW35" s="157"/>
      <c r="WX35" s="157"/>
      <c r="WY35" s="157"/>
      <c r="WZ35" s="157"/>
      <c r="XA35" s="157"/>
      <c r="XB35" s="157"/>
      <c r="XC35" s="157"/>
      <c r="XD35" s="157"/>
      <c r="XE35" s="157"/>
      <c r="XF35" s="157"/>
      <c r="XG35" s="157"/>
      <c r="XH35" s="157"/>
      <c r="XI35" s="157"/>
      <c r="XJ35" s="157"/>
      <c r="XK35" s="157"/>
      <c r="XL35" s="157"/>
      <c r="XM35" s="157"/>
      <c r="XN35" s="157"/>
      <c r="XO35" s="157"/>
      <c r="XP35" s="157"/>
      <c r="XQ35" s="157"/>
      <c r="XR35" s="157"/>
      <c r="XS35" s="157"/>
      <c r="XT35" s="157"/>
      <c r="XU35" s="157"/>
      <c r="XV35" s="157"/>
      <c r="XW35" s="157"/>
      <c r="XX35" s="157"/>
      <c r="XY35" s="157"/>
      <c r="XZ35" s="157"/>
      <c r="YA35" s="157"/>
      <c r="YB35" s="157"/>
      <c r="YC35" s="157"/>
      <c r="YD35" s="157"/>
      <c r="YE35" s="157"/>
      <c r="YF35" s="157"/>
      <c r="YG35" s="157"/>
      <c r="YH35" s="157"/>
      <c r="YI35" s="157"/>
      <c r="YJ35" s="157"/>
      <c r="YK35" s="157"/>
      <c r="YL35" s="157"/>
      <c r="YM35" s="157"/>
      <c r="YN35" s="157"/>
      <c r="YO35" s="157"/>
      <c r="YP35" s="157"/>
      <c r="YQ35" s="157"/>
      <c r="YR35" s="157"/>
      <c r="YS35" s="157"/>
      <c r="YT35" s="157"/>
      <c r="YU35" s="157"/>
      <c r="YV35" s="157"/>
      <c r="YW35" s="157"/>
      <c r="YX35" s="157"/>
      <c r="YY35" s="157"/>
      <c r="YZ35" s="157"/>
      <c r="ZA35" s="157"/>
      <c r="ZB35" s="157"/>
      <c r="ZC35" s="157"/>
      <c r="ZD35" s="157"/>
      <c r="ZE35" s="157"/>
      <c r="ZF35" s="157"/>
      <c r="ZG35" s="157"/>
      <c r="ZH35" s="157"/>
      <c r="ZI35" s="157"/>
      <c r="ZJ35" s="157"/>
      <c r="ZK35" s="157"/>
      <c r="ZL35" s="157"/>
      <c r="ZM35" s="157"/>
      <c r="ZN35" s="157"/>
      <c r="ZO35" s="157"/>
      <c r="ZP35" s="157"/>
      <c r="ZQ35" s="157"/>
      <c r="ZR35" s="157"/>
      <c r="ZS35" s="157"/>
      <c r="ZT35" s="157"/>
      <c r="ZU35" s="157"/>
      <c r="ZV35" s="157"/>
      <c r="ZW35" s="157"/>
      <c r="ZX35" s="157"/>
      <c r="ZY35" s="157"/>
      <c r="ZZ35" s="157"/>
      <c r="AAA35" s="157"/>
      <c r="AAB35" s="157"/>
      <c r="AAC35" s="157"/>
      <c r="AAD35" s="157"/>
      <c r="AAE35" s="157"/>
      <c r="AAF35" s="157"/>
      <c r="AAG35" s="157"/>
      <c r="AAH35" s="157"/>
      <c r="AAI35" s="157"/>
      <c r="AAJ35" s="157"/>
      <c r="AAK35" s="157"/>
      <c r="AAL35" s="157"/>
      <c r="AAM35" s="157"/>
      <c r="AAN35" s="157"/>
      <c r="AAO35" s="157"/>
      <c r="AAP35" s="157"/>
      <c r="AAQ35" s="157"/>
      <c r="AAR35" s="157"/>
      <c r="AAS35" s="157"/>
      <c r="AAT35" s="157"/>
      <c r="AAU35" s="157"/>
      <c r="AAV35" s="157"/>
      <c r="AAW35" s="157"/>
      <c r="AAX35" s="157"/>
      <c r="AAY35" s="157"/>
      <c r="AAZ35" s="157"/>
      <c r="ABA35" s="157"/>
      <c r="ABB35" s="157"/>
      <c r="ABC35" s="157"/>
      <c r="ABD35" s="157"/>
      <c r="ABE35" s="157"/>
      <c r="ABF35" s="157"/>
      <c r="ABG35" s="157"/>
      <c r="ABH35" s="157"/>
      <c r="ABI35" s="157"/>
      <c r="ABJ35" s="157"/>
      <c r="ABK35" s="157"/>
      <c r="ABL35" s="157"/>
      <c r="ABM35" s="157"/>
      <c r="ABN35" s="157"/>
      <c r="ABO35" s="157"/>
      <c r="ABP35" s="157"/>
      <c r="ABQ35" s="157"/>
      <c r="ABR35" s="157"/>
      <c r="ABS35" s="157"/>
      <c r="ABT35" s="157"/>
      <c r="ABU35" s="157"/>
      <c r="ABV35" s="157"/>
      <c r="ABW35" s="157"/>
      <c r="ABX35" s="157"/>
      <c r="ABY35" s="157"/>
      <c r="ABZ35" s="157"/>
      <c r="ACA35" s="157"/>
      <c r="ACB35" s="157"/>
      <c r="ACC35" s="157"/>
      <c r="ACD35" s="157"/>
      <c r="ACE35" s="157"/>
      <c r="ACF35" s="157"/>
      <c r="ACG35" s="157"/>
      <c r="ACH35" s="157"/>
      <c r="ACI35" s="157"/>
      <c r="ACJ35" s="157"/>
      <c r="ACK35" s="157"/>
      <c r="ACL35" s="157"/>
      <c r="ACM35" s="157"/>
      <c r="ACN35" s="157"/>
      <c r="ACO35" s="157"/>
      <c r="ACP35" s="157"/>
      <c r="ACQ35" s="157"/>
      <c r="ACR35" s="157"/>
      <c r="ACS35" s="157"/>
      <c r="ACT35" s="157"/>
      <c r="ACU35" s="157"/>
      <c r="ACV35" s="157"/>
      <c r="ACW35" s="157"/>
      <c r="ACX35" s="157"/>
      <c r="ACY35" s="157"/>
      <c r="ACZ35" s="157"/>
      <c r="ADA35" s="157"/>
      <c r="ADB35" s="157"/>
      <c r="ADC35" s="157"/>
      <c r="ADD35" s="157"/>
      <c r="ADE35" s="157"/>
      <c r="ADF35" s="157"/>
      <c r="ADG35" s="157"/>
      <c r="ADH35" s="157"/>
      <c r="ADI35" s="157"/>
      <c r="ADJ35" s="157"/>
      <c r="ADK35" s="157"/>
      <c r="ADL35" s="157"/>
      <c r="ADM35" s="157"/>
      <c r="ADN35" s="157"/>
      <c r="ADO35" s="157"/>
      <c r="ADP35" s="157"/>
      <c r="ADQ35" s="157"/>
      <c r="ADR35" s="157"/>
      <c r="ADS35" s="157"/>
      <c r="ADT35" s="157"/>
      <c r="ADU35" s="157"/>
      <c r="ADV35" s="157"/>
      <c r="ADW35" s="157"/>
      <c r="ADX35" s="157"/>
      <c r="ADY35" s="157"/>
      <c r="ADZ35" s="157"/>
      <c r="AEA35" s="157"/>
      <c r="AEB35" s="157"/>
      <c r="AEC35" s="157"/>
      <c r="AED35" s="157"/>
      <c r="AEE35" s="157"/>
      <c r="AEF35" s="157"/>
      <c r="AEG35" s="157"/>
      <c r="AEH35" s="157"/>
      <c r="AEI35" s="157"/>
      <c r="AEJ35" s="157"/>
      <c r="AEK35" s="157"/>
      <c r="AEL35" s="157"/>
      <c r="AEM35" s="157"/>
      <c r="AEN35" s="157"/>
      <c r="AEO35" s="157"/>
      <c r="AEP35" s="157"/>
      <c r="AEQ35" s="157"/>
      <c r="AER35" s="157"/>
      <c r="AES35" s="157"/>
      <c r="AET35" s="157"/>
      <c r="AEU35" s="157"/>
      <c r="AEV35" s="157"/>
      <c r="AEW35" s="157"/>
      <c r="AEX35" s="157"/>
      <c r="AEY35" s="157"/>
      <c r="AEZ35" s="157"/>
      <c r="AFA35" s="157"/>
      <c r="AFB35" s="157"/>
      <c r="AFC35" s="157"/>
      <c r="AFD35" s="157"/>
      <c r="AFE35" s="157"/>
      <c r="AFF35" s="157"/>
      <c r="AFG35" s="157"/>
      <c r="AFH35" s="157"/>
      <c r="AFI35" s="157"/>
      <c r="AFJ35" s="157"/>
      <c r="AFK35" s="157"/>
      <c r="AFL35" s="157"/>
      <c r="AFM35" s="157"/>
      <c r="AFN35" s="157"/>
      <c r="AFO35" s="157"/>
      <c r="AFP35" s="157"/>
      <c r="AFQ35" s="157"/>
      <c r="AFR35" s="157"/>
      <c r="AFS35" s="157"/>
      <c r="AFT35" s="157"/>
      <c r="AFU35" s="157"/>
      <c r="AFV35" s="157"/>
      <c r="AFW35" s="157"/>
      <c r="AFX35" s="157"/>
      <c r="AFY35" s="157"/>
      <c r="AFZ35" s="157"/>
      <c r="AGA35" s="157"/>
      <c r="AGB35" s="157"/>
      <c r="AGC35" s="157"/>
      <c r="AGD35" s="157"/>
      <c r="AGE35" s="157"/>
      <c r="AGF35" s="157"/>
      <c r="AGG35" s="157"/>
      <c r="AGH35" s="157"/>
      <c r="AGI35" s="157"/>
      <c r="AGJ35" s="157"/>
      <c r="AGK35" s="157"/>
      <c r="AGL35" s="157"/>
      <c r="AGM35" s="157"/>
      <c r="AGN35" s="157"/>
      <c r="AGO35" s="157"/>
      <c r="AGP35" s="157"/>
      <c r="AGQ35" s="157"/>
      <c r="AGR35" s="157"/>
      <c r="AGS35" s="157"/>
      <c r="AGT35" s="157"/>
      <c r="AGU35" s="157"/>
      <c r="AGV35" s="157"/>
      <c r="AGW35" s="157"/>
      <c r="AGX35" s="157"/>
      <c r="AGY35" s="157"/>
      <c r="AGZ35" s="157"/>
      <c r="AHA35" s="157"/>
      <c r="AHB35" s="157"/>
      <c r="AHC35" s="157"/>
      <c r="AHD35" s="157"/>
      <c r="AHE35" s="157"/>
      <c r="AHF35" s="157"/>
      <c r="AHG35" s="157"/>
      <c r="AHH35" s="157"/>
      <c r="AHI35" s="157"/>
      <c r="AHJ35" s="157"/>
      <c r="AHK35" s="157"/>
      <c r="AHL35" s="157"/>
      <c r="AHM35" s="157"/>
      <c r="AHN35" s="157"/>
      <c r="AHO35" s="157"/>
      <c r="AHP35" s="157"/>
      <c r="AHQ35" s="157"/>
      <c r="AHR35" s="157"/>
      <c r="AHS35" s="157"/>
      <c r="AHT35" s="157"/>
      <c r="AHU35" s="157"/>
      <c r="AHV35" s="157"/>
      <c r="AHW35" s="157"/>
      <c r="AHX35" s="157"/>
      <c r="AHY35" s="157"/>
      <c r="AHZ35" s="157"/>
      <c r="AIA35" s="157"/>
      <c r="AIB35" s="157"/>
      <c r="AIC35" s="157"/>
      <c r="AID35" s="157"/>
      <c r="AIE35" s="157"/>
      <c r="AIF35" s="157"/>
      <c r="AIG35" s="157"/>
      <c r="AIH35" s="157"/>
      <c r="AII35" s="157"/>
      <c r="AIJ35" s="157"/>
      <c r="AIK35" s="157"/>
      <c r="AIL35" s="157"/>
      <c r="AIM35" s="157"/>
      <c r="AIN35" s="157"/>
      <c r="AIO35" s="157"/>
      <c r="AIP35" s="157"/>
      <c r="AIQ35" s="157"/>
      <c r="AIR35" s="157"/>
      <c r="AIS35" s="157"/>
      <c r="AIT35" s="157"/>
      <c r="AIU35" s="157"/>
      <c r="AIV35" s="157"/>
      <c r="AIW35" s="157"/>
      <c r="AIX35" s="157"/>
      <c r="AIY35" s="157"/>
      <c r="AIZ35" s="157"/>
      <c r="AJA35" s="157"/>
      <c r="AJB35" s="157"/>
      <c r="AJC35" s="157"/>
      <c r="AJD35" s="157"/>
      <c r="AJE35" s="157"/>
      <c r="AJF35" s="157"/>
      <c r="AJG35" s="157"/>
      <c r="AJH35" s="157"/>
      <c r="AJI35" s="157"/>
      <c r="AJJ35" s="157"/>
      <c r="AJK35" s="157"/>
      <c r="AJL35" s="157"/>
      <c r="AJM35" s="157"/>
      <c r="AJN35" s="157"/>
      <c r="AJO35" s="157"/>
      <c r="AJP35" s="157"/>
      <c r="AJQ35" s="157"/>
      <c r="AJR35" s="157"/>
      <c r="AJS35" s="157"/>
      <c r="AJT35" s="157"/>
      <c r="AJU35" s="157"/>
      <c r="AJV35" s="157"/>
      <c r="AJW35" s="157"/>
      <c r="AJX35" s="157"/>
      <c r="AJY35" s="157"/>
      <c r="AJZ35" s="157"/>
      <c r="AKA35" s="157"/>
      <c r="AKB35" s="157"/>
      <c r="AKC35" s="157"/>
      <c r="AKD35" s="157"/>
      <c r="AKE35" s="157"/>
      <c r="AKF35" s="157"/>
      <c r="AKG35" s="157"/>
      <c r="AKH35" s="157"/>
      <c r="AKI35" s="157"/>
      <c r="AKJ35" s="157"/>
      <c r="AKK35" s="157"/>
      <c r="AKL35" s="157"/>
      <c r="AKM35" s="157"/>
      <c r="AKN35" s="157"/>
      <c r="AKO35" s="157"/>
      <c r="AKP35" s="157"/>
      <c r="AKQ35" s="157"/>
      <c r="AKR35" s="157"/>
      <c r="AKS35" s="157"/>
      <c r="AKT35" s="157"/>
      <c r="AKU35" s="157"/>
      <c r="AKV35" s="157"/>
      <c r="AKW35" s="157"/>
      <c r="AKX35" s="157"/>
      <c r="AKY35" s="157"/>
      <c r="AKZ35" s="157"/>
      <c r="ALA35" s="157"/>
      <c r="ALB35" s="157"/>
      <c r="ALC35" s="157"/>
      <c r="ALD35" s="157"/>
      <c r="ALE35" s="157"/>
      <c r="ALF35" s="157"/>
      <c r="ALG35" s="157"/>
      <c r="ALH35" s="157"/>
      <c r="ALI35" s="157"/>
      <c r="ALJ35" s="157"/>
      <c r="ALK35" s="157"/>
      <c r="ALL35" s="157"/>
      <c r="ALM35" s="157"/>
      <c r="ALN35" s="157"/>
      <c r="ALO35" s="157"/>
      <c r="ALP35" s="157"/>
      <c r="ALQ35" s="157"/>
      <c r="ALR35" s="157"/>
      <c r="ALS35" s="157"/>
      <c r="ALT35" s="157"/>
      <c r="ALU35" s="157"/>
      <c r="ALV35" s="157"/>
      <c r="ALW35" s="157"/>
      <c r="ALX35" s="157"/>
      <c r="ALY35" s="157"/>
      <c r="ALZ35" s="157"/>
      <c r="AMA35" s="157"/>
      <c r="AMB35" s="157"/>
      <c r="AMC35" s="157"/>
      <c r="AMD35" s="157"/>
      <c r="AME35" s="157"/>
      <c r="AMF35" s="157"/>
      <c r="AMG35" s="157"/>
      <c r="AMH35" s="157"/>
      <c r="AMI35" s="157"/>
      <c r="AMJ35" s="157"/>
      <c r="AMK35" s="157"/>
      <c r="AML35" s="157"/>
      <c r="AMM35" s="157"/>
      <c r="AMN35" s="157"/>
      <c r="AMO35" s="157"/>
      <c r="AMP35" s="157"/>
      <c r="AMQ35" s="157"/>
      <c r="AMR35" s="157"/>
      <c r="AMS35" s="157"/>
      <c r="AMT35" s="157"/>
      <c r="AMU35" s="157"/>
      <c r="AMV35" s="157"/>
      <c r="AMW35" s="157"/>
      <c r="AMX35" s="157"/>
      <c r="AMY35" s="157"/>
      <c r="AMZ35" s="157"/>
      <c r="ANA35" s="157"/>
      <c r="ANB35" s="157"/>
      <c r="ANC35" s="157"/>
      <c r="AND35" s="157"/>
      <c r="ANE35" s="157"/>
      <c r="ANF35" s="157"/>
      <c r="ANG35" s="157"/>
      <c r="ANH35" s="157"/>
      <c r="ANI35" s="157"/>
      <c r="ANJ35" s="157"/>
      <c r="ANK35" s="157"/>
      <c r="ANL35" s="157"/>
      <c r="ANM35" s="157"/>
      <c r="ANN35" s="157"/>
      <c r="ANO35" s="157"/>
      <c r="ANP35" s="157"/>
      <c r="ANQ35" s="157"/>
      <c r="ANR35" s="157"/>
      <c r="ANS35" s="157"/>
      <c r="ANT35" s="157"/>
      <c r="ANU35" s="157"/>
      <c r="ANV35" s="157"/>
      <c r="ANW35" s="157"/>
      <c r="ANX35" s="157"/>
      <c r="ANY35" s="157"/>
      <c r="ANZ35" s="157"/>
      <c r="AOA35" s="157"/>
      <c r="AOB35" s="157"/>
      <c r="AOC35" s="157"/>
      <c r="AOD35" s="157"/>
      <c r="AOE35" s="157"/>
      <c r="AOF35" s="157"/>
      <c r="AOG35" s="157"/>
      <c r="AOH35" s="157"/>
      <c r="AOI35" s="157"/>
      <c r="AOJ35" s="157"/>
      <c r="AOK35" s="157"/>
      <c r="AOL35" s="157"/>
      <c r="AOM35" s="157"/>
      <c r="AON35" s="157"/>
      <c r="AOO35" s="157"/>
      <c r="AOP35" s="157"/>
      <c r="AOQ35" s="157"/>
      <c r="AOR35" s="157"/>
      <c r="AOS35" s="157"/>
      <c r="AOT35" s="157"/>
      <c r="AOU35" s="157"/>
      <c r="AOV35" s="157"/>
      <c r="AOW35" s="157"/>
      <c r="AOX35" s="157"/>
      <c r="AOY35" s="157"/>
      <c r="AOZ35" s="157"/>
      <c r="APA35" s="157"/>
      <c r="APB35" s="157"/>
      <c r="APC35" s="157"/>
      <c r="APD35" s="157"/>
      <c r="APE35" s="157"/>
      <c r="APF35" s="157"/>
      <c r="APG35" s="157"/>
      <c r="APH35" s="157"/>
      <c r="API35" s="157"/>
      <c r="APJ35" s="157"/>
      <c r="APK35" s="157"/>
      <c r="APL35" s="157"/>
      <c r="APM35" s="157"/>
      <c r="APN35" s="157"/>
      <c r="APO35" s="157"/>
      <c r="APP35" s="157"/>
      <c r="APQ35" s="157"/>
      <c r="APR35" s="157"/>
      <c r="APS35" s="157"/>
      <c r="APT35" s="157"/>
      <c r="APU35" s="157"/>
      <c r="APV35" s="157"/>
      <c r="APW35" s="157"/>
      <c r="APX35" s="157"/>
      <c r="APY35" s="157"/>
      <c r="APZ35" s="157"/>
      <c r="AQA35" s="157"/>
      <c r="AQB35" s="157"/>
      <c r="AQC35" s="157"/>
      <c r="AQD35" s="157"/>
      <c r="AQE35" s="157"/>
      <c r="AQF35" s="157"/>
      <c r="AQG35" s="157"/>
      <c r="AQH35" s="157"/>
      <c r="AQI35" s="157"/>
      <c r="AQJ35" s="157"/>
      <c r="AQK35" s="157"/>
      <c r="AQL35" s="157"/>
      <c r="AQM35" s="157"/>
      <c r="AQN35" s="157"/>
      <c r="AQO35" s="157"/>
      <c r="AQP35" s="157"/>
      <c r="AQQ35" s="157"/>
      <c r="AQR35" s="157"/>
      <c r="AQS35" s="157"/>
      <c r="AQT35" s="157"/>
      <c r="AQU35" s="157"/>
      <c r="AQV35" s="157"/>
      <c r="AQW35" s="157"/>
      <c r="AQX35" s="157"/>
      <c r="AQY35" s="157"/>
      <c r="AQZ35" s="157"/>
      <c r="ARA35" s="157"/>
      <c r="ARB35" s="157"/>
      <c r="ARC35" s="157"/>
      <c r="ARD35" s="157"/>
      <c r="ARE35" s="157"/>
      <c r="ARF35" s="157"/>
      <c r="ARG35" s="157"/>
      <c r="ARH35" s="157"/>
      <c r="ARI35" s="157"/>
      <c r="ARJ35" s="157"/>
      <c r="ARK35" s="157"/>
      <c r="ARL35" s="157"/>
      <c r="ARM35" s="157"/>
      <c r="ARN35" s="157"/>
      <c r="ARO35" s="157"/>
      <c r="ARP35" s="157"/>
      <c r="ARQ35" s="157"/>
      <c r="ARR35" s="157"/>
      <c r="ARS35" s="157"/>
      <c r="ART35" s="157"/>
      <c r="ARU35" s="157"/>
      <c r="ARV35" s="157"/>
      <c r="ARW35" s="157"/>
      <c r="ARX35" s="157"/>
      <c r="ARY35" s="157"/>
      <c r="ARZ35" s="157"/>
      <c r="ASA35" s="157"/>
      <c r="ASB35" s="157"/>
      <c r="ASC35" s="157"/>
      <c r="ASD35" s="157"/>
      <c r="ASE35" s="157"/>
      <c r="ASF35" s="157"/>
      <c r="ASG35" s="157"/>
      <c r="ASH35" s="157"/>
      <c r="ASI35" s="157"/>
      <c r="ASJ35" s="157"/>
      <c r="ASK35" s="157"/>
      <c r="ASL35" s="157"/>
      <c r="ASM35" s="157"/>
      <c r="ASN35" s="157"/>
      <c r="ASO35" s="157"/>
      <c r="ASP35" s="157"/>
      <c r="ASQ35" s="157"/>
      <c r="ASR35" s="157"/>
      <c r="ASS35" s="157"/>
      <c r="AST35" s="157"/>
      <c r="ASU35" s="157"/>
      <c r="ASV35" s="157"/>
      <c r="ASW35" s="157"/>
      <c r="ASX35" s="157"/>
      <c r="ASY35" s="157"/>
      <c r="ASZ35" s="157"/>
      <c r="ATA35" s="157"/>
      <c r="ATB35" s="157"/>
      <c r="ATC35" s="157"/>
      <c r="ATD35" s="157"/>
      <c r="ATE35" s="157"/>
      <c r="ATF35" s="157"/>
      <c r="ATG35" s="157"/>
      <c r="ATH35" s="157"/>
      <c r="ATI35" s="157"/>
      <c r="ATJ35" s="157"/>
      <c r="ATK35" s="157"/>
      <c r="ATL35" s="157"/>
      <c r="ATM35" s="157"/>
      <c r="ATN35" s="157"/>
      <c r="ATO35" s="157"/>
      <c r="ATP35" s="157"/>
      <c r="ATQ35" s="157"/>
      <c r="ATR35" s="157"/>
      <c r="ATS35" s="157"/>
      <c r="ATT35" s="157"/>
      <c r="ATU35" s="157"/>
      <c r="ATV35" s="157"/>
      <c r="ATW35" s="157"/>
      <c r="ATX35" s="157"/>
      <c r="ATY35" s="157"/>
      <c r="ATZ35" s="157"/>
      <c r="AUA35" s="157"/>
      <c r="AUB35" s="157"/>
      <c r="AUC35" s="157"/>
      <c r="AUD35" s="157"/>
      <c r="AUE35" s="157"/>
      <c r="AUF35" s="157"/>
      <c r="AUG35" s="157"/>
      <c r="AUH35" s="157"/>
      <c r="AUI35" s="157"/>
      <c r="AUJ35" s="157"/>
      <c r="AUK35" s="157"/>
      <c r="AUL35" s="157"/>
      <c r="AUM35" s="157"/>
      <c r="AUN35" s="157"/>
      <c r="AUO35" s="157"/>
      <c r="AUP35" s="157"/>
      <c r="AUQ35" s="157"/>
      <c r="AUR35" s="157"/>
      <c r="AUS35" s="157"/>
      <c r="AUT35" s="157"/>
      <c r="AUU35" s="157"/>
      <c r="AUV35" s="157"/>
      <c r="AUW35" s="157"/>
      <c r="AUX35" s="157"/>
      <c r="AUY35" s="157"/>
      <c r="AUZ35" s="157"/>
      <c r="AVA35" s="157"/>
      <c r="AVB35" s="157"/>
      <c r="AVC35" s="157"/>
      <c r="AVD35" s="157"/>
      <c r="AVE35" s="157"/>
      <c r="AVF35" s="157"/>
      <c r="AVG35" s="157"/>
      <c r="AVH35" s="157"/>
      <c r="AVI35" s="157"/>
      <c r="AVJ35" s="157"/>
      <c r="AVK35" s="157"/>
      <c r="AVL35" s="157"/>
      <c r="AVM35" s="157"/>
      <c r="AVN35" s="157"/>
      <c r="AVO35" s="157"/>
      <c r="AVP35" s="157"/>
      <c r="AVQ35" s="157"/>
      <c r="AVR35" s="157"/>
      <c r="AVS35" s="157"/>
      <c r="AVT35" s="157"/>
      <c r="AVU35" s="157"/>
      <c r="AVV35" s="157"/>
      <c r="AVW35" s="157"/>
      <c r="AVX35" s="157"/>
      <c r="AVY35" s="157"/>
      <c r="AVZ35" s="157"/>
      <c r="AWA35" s="157"/>
      <c r="AWB35" s="157"/>
      <c r="AWC35" s="157"/>
      <c r="AWD35" s="157"/>
      <c r="AWE35" s="157"/>
      <c r="AWF35" s="157"/>
      <c r="AWG35" s="157"/>
      <c r="AWH35" s="157"/>
      <c r="AWI35" s="157"/>
      <c r="AWJ35" s="157"/>
      <c r="AWK35" s="157"/>
      <c r="AWL35" s="157"/>
      <c r="AWM35" s="157"/>
      <c r="AWN35" s="157"/>
      <c r="AWO35" s="157"/>
      <c r="AWP35" s="157"/>
      <c r="AWQ35" s="157"/>
      <c r="AWR35" s="157"/>
      <c r="AWS35" s="157"/>
      <c r="AWT35" s="157"/>
      <c r="AWU35" s="157"/>
      <c r="AWV35" s="157"/>
      <c r="AWW35" s="157"/>
      <c r="AWX35" s="157"/>
      <c r="AWY35" s="157"/>
      <c r="AWZ35" s="157"/>
      <c r="AXA35" s="157"/>
      <c r="AXB35" s="157"/>
      <c r="AXC35" s="157"/>
      <c r="AXD35" s="157"/>
      <c r="AXE35" s="157"/>
      <c r="AXF35" s="157"/>
      <c r="AXG35" s="157"/>
      <c r="AXH35" s="157"/>
      <c r="AXI35" s="157"/>
      <c r="AXJ35" s="157"/>
      <c r="AXK35" s="157"/>
      <c r="AXL35" s="157"/>
      <c r="AXM35" s="157"/>
      <c r="AXN35" s="157"/>
      <c r="AXO35" s="157"/>
      <c r="AXP35" s="157"/>
      <c r="AXQ35" s="157"/>
      <c r="AXR35" s="157"/>
      <c r="AXS35" s="157"/>
      <c r="AXT35" s="157"/>
      <c r="AXU35" s="157"/>
      <c r="AXV35" s="157"/>
      <c r="AXW35" s="157"/>
      <c r="AXX35" s="157"/>
      <c r="AXY35" s="157"/>
      <c r="AXZ35" s="157"/>
      <c r="AYA35" s="157"/>
      <c r="AYB35" s="157"/>
      <c r="AYC35" s="157"/>
      <c r="AYD35" s="157"/>
      <c r="AYE35" s="157"/>
      <c r="AYF35" s="157"/>
      <c r="AYG35" s="157"/>
      <c r="AYH35" s="157"/>
      <c r="AYI35" s="157"/>
      <c r="AYJ35" s="157"/>
      <c r="AYK35" s="157"/>
      <c r="AYL35" s="157"/>
      <c r="AYM35" s="157"/>
      <c r="AYN35" s="157"/>
      <c r="AYO35" s="157"/>
      <c r="AYP35" s="157"/>
      <c r="AYQ35" s="157"/>
      <c r="AYR35" s="157"/>
      <c r="AYS35" s="157"/>
      <c r="AYT35" s="157"/>
      <c r="AYU35" s="157"/>
      <c r="AYV35" s="157"/>
      <c r="AYW35" s="157"/>
      <c r="AYX35" s="157"/>
      <c r="AYY35" s="157"/>
      <c r="AYZ35" s="157"/>
      <c r="AZA35" s="157"/>
      <c r="AZB35" s="157"/>
      <c r="AZC35" s="157"/>
      <c r="AZD35" s="157"/>
      <c r="AZE35" s="157"/>
      <c r="AZF35" s="157"/>
      <c r="AZG35" s="157"/>
      <c r="AZH35" s="157"/>
      <c r="AZI35" s="157"/>
      <c r="AZJ35" s="157"/>
      <c r="AZK35" s="157"/>
      <c r="AZL35" s="157"/>
      <c r="AZM35" s="157"/>
      <c r="AZN35" s="157"/>
      <c r="AZO35" s="157"/>
      <c r="AZP35" s="157"/>
      <c r="AZQ35" s="157"/>
      <c r="AZR35" s="157"/>
      <c r="AZS35" s="157"/>
      <c r="AZT35" s="157"/>
      <c r="AZU35" s="157"/>
      <c r="AZV35" s="157"/>
      <c r="AZW35" s="157"/>
      <c r="AZX35" s="157"/>
      <c r="AZY35" s="157"/>
      <c r="AZZ35" s="157"/>
      <c r="BAA35" s="157"/>
      <c r="BAB35" s="157"/>
      <c r="BAC35" s="157"/>
      <c r="BAD35" s="157"/>
      <c r="BAE35" s="157"/>
      <c r="BAF35" s="157"/>
      <c r="BAG35" s="157"/>
      <c r="BAH35" s="157"/>
      <c r="BAI35" s="157"/>
      <c r="BAJ35" s="157"/>
      <c r="BAK35" s="157"/>
      <c r="BAL35" s="157"/>
      <c r="BAM35" s="157"/>
      <c r="BAN35" s="157"/>
      <c r="BAO35" s="157"/>
      <c r="BAP35" s="157"/>
      <c r="BAQ35" s="157"/>
      <c r="BAR35" s="157"/>
      <c r="BAS35" s="157"/>
      <c r="BAT35" s="157"/>
      <c r="BAU35" s="157"/>
      <c r="BAV35" s="157"/>
      <c r="BAW35" s="157"/>
      <c r="BAX35" s="157"/>
      <c r="BAY35" s="157"/>
      <c r="BAZ35" s="157"/>
      <c r="BBA35" s="157"/>
      <c r="BBB35" s="157"/>
      <c r="BBC35" s="157"/>
      <c r="BBD35" s="157"/>
      <c r="BBE35" s="157"/>
      <c r="BBF35" s="157"/>
      <c r="BBG35" s="157"/>
      <c r="BBH35" s="157"/>
      <c r="BBI35" s="157"/>
      <c r="BBJ35" s="157"/>
      <c r="BBK35" s="157"/>
      <c r="BBL35" s="157"/>
      <c r="BBM35" s="157"/>
      <c r="BBN35" s="157"/>
      <c r="BBO35" s="157"/>
      <c r="BBP35" s="157"/>
      <c r="BBQ35" s="157"/>
      <c r="BBR35" s="157"/>
      <c r="BBS35" s="157"/>
      <c r="BBT35" s="157"/>
      <c r="BBU35" s="157"/>
      <c r="BBV35" s="157"/>
      <c r="BBW35" s="157"/>
      <c r="BBX35" s="157"/>
      <c r="BBY35" s="157"/>
      <c r="BBZ35" s="157"/>
      <c r="BCA35" s="157"/>
      <c r="BCB35" s="157"/>
      <c r="BCC35" s="157"/>
      <c r="BCD35" s="157"/>
      <c r="BCE35" s="157"/>
      <c r="BCF35" s="157"/>
      <c r="BCG35" s="157"/>
      <c r="BCH35" s="157"/>
      <c r="BCI35" s="157"/>
      <c r="BCJ35" s="157"/>
      <c r="BCK35" s="157"/>
      <c r="BCL35" s="157"/>
      <c r="BCM35" s="157"/>
      <c r="BCN35" s="157"/>
      <c r="BCO35" s="157"/>
      <c r="BCP35" s="157"/>
      <c r="BCQ35" s="157"/>
      <c r="BCR35" s="157"/>
      <c r="BCS35" s="157"/>
      <c r="BCT35" s="157"/>
      <c r="BCU35" s="157"/>
      <c r="BCV35" s="157"/>
      <c r="BCW35" s="157"/>
      <c r="BCX35" s="157"/>
      <c r="BCY35" s="157"/>
      <c r="BCZ35" s="157"/>
      <c r="BDA35" s="157"/>
      <c r="BDB35" s="157"/>
      <c r="BDC35" s="157"/>
      <c r="BDD35" s="157"/>
      <c r="BDE35" s="157"/>
      <c r="BDF35" s="157"/>
      <c r="BDG35" s="157"/>
      <c r="BDH35" s="157"/>
      <c r="BDI35" s="157"/>
      <c r="BDJ35" s="157"/>
      <c r="BDK35" s="157"/>
      <c r="BDL35" s="157"/>
      <c r="BDM35" s="157"/>
      <c r="BDN35" s="157"/>
      <c r="BDO35" s="157"/>
      <c r="BDP35" s="157"/>
      <c r="BDQ35" s="157"/>
      <c r="BDR35" s="157"/>
      <c r="BDS35" s="157"/>
      <c r="BDT35" s="157"/>
      <c r="BDU35" s="157"/>
      <c r="BDV35" s="157"/>
      <c r="BDW35" s="157"/>
      <c r="BDX35" s="157"/>
      <c r="BDY35" s="157"/>
      <c r="BDZ35" s="157"/>
      <c r="BEA35" s="157"/>
      <c r="BEB35" s="157"/>
      <c r="BEC35" s="157"/>
      <c r="BED35" s="157"/>
      <c r="BEE35" s="157"/>
      <c r="BEF35" s="157"/>
      <c r="BEG35" s="157"/>
      <c r="BEH35" s="157"/>
      <c r="BEI35" s="157"/>
      <c r="BEJ35" s="157"/>
      <c r="BEK35" s="157"/>
      <c r="BEL35" s="157"/>
      <c r="BEM35" s="157"/>
      <c r="BEN35" s="157"/>
      <c r="BEO35" s="157"/>
      <c r="BEP35" s="157"/>
      <c r="BEQ35" s="157"/>
      <c r="BER35" s="157"/>
      <c r="BES35" s="157"/>
      <c r="BET35" s="157"/>
      <c r="BEU35" s="157"/>
      <c r="BEV35" s="157"/>
      <c r="BEW35" s="157"/>
      <c r="BEX35" s="157"/>
      <c r="BEY35" s="157"/>
      <c r="BEZ35" s="157"/>
      <c r="BFA35" s="157"/>
      <c r="BFB35" s="157"/>
      <c r="BFC35" s="157"/>
      <c r="BFD35" s="157"/>
      <c r="BFE35" s="157"/>
      <c r="BFF35" s="157"/>
      <c r="BFG35" s="157"/>
      <c r="BFH35" s="157"/>
      <c r="BFI35" s="157"/>
      <c r="BFJ35" s="157"/>
      <c r="BFK35" s="157"/>
      <c r="BFL35" s="157"/>
      <c r="BFM35" s="157"/>
      <c r="BFN35" s="157"/>
      <c r="BFO35" s="157"/>
      <c r="BFP35" s="157"/>
      <c r="BFQ35" s="157"/>
      <c r="BFR35" s="157"/>
      <c r="BFS35" s="157"/>
      <c r="BFT35" s="157"/>
      <c r="BFU35" s="157"/>
      <c r="BFV35" s="157"/>
      <c r="BFW35" s="157"/>
      <c r="BFX35" s="157"/>
      <c r="BFY35" s="157"/>
      <c r="BFZ35" s="157"/>
      <c r="BGA35" s="157"/>
      <c r="BGB35" s="157"/>
      <c r="BGC35" s="157"/>
      <c r="BGD35" s="157"/>
      <c r="BGE35" s="157"/>
      <c r="BGF35" s="157"/>
      <c r="BGG35" s="157"/>
      <c r="BGH35" s="157"/>
      <c r="BGI35" s="157"/>
      <c r="BGJ35" s="157"/>
      <c r="BGK35" s="157"/>
      <c r="BGL35" s="157"/>
      <c r="BGM35" s="157"/>
      <c r="BGN35" s="157"/>
      <c r="BGO35" s="157"/>
      <c r="BGP35" s="157"/>
      <c r="BGQ35" s="157"/>
      <c r="BGR35" s="157"/>
      <c r="BGS35" s="157"/>
      <c r="BGT35" s="157"/>
      <c r="BGU35" s="157"/>
      <c r="BGV35" s="157"/>
      <c r="BGW35" s="157"/>
      <c r="BGX35" s="157"/>
      <c r="BGY35" s="157"/>
      <c r="BGZ35" s="157"/>
      <c r="BHA35" s="157"/>
      <c r="BHB35" s="157"/>
      <c r="BHC35" s="157"/>
      <c r="BHD35" s="157"/>
      <c r="BHE35" s="157"/>
      <c r="BHF35" s="157"/>
      <c r="BHG35" s="157"/>
      <c r="BHH35" s="157"/>
      <c r="BHI35" s="157"/>
      <c r="BHJ35" s="157"/>
      <c r="BHK35" s="157"/>
      <c r="BHL35" s="157"/>
      <c r="BHM35" s="157"/>
      <c r="BHN35" s="157"/>
      <c r="BHO35" s="157"/>
      <c r="BHP35" s="157"/>
      <c r="BHQ35" s="157"/>
      <c r="BHR35" s="157"/>
      <c r="BHS35" s="157"/>
      <c r="BHT35" s="157"/>
      <c r="BHU35" s="157"/>
      <c r="BHV35" s="157"/>
      <c r="BHW35" s="157"/>
      <c r="BHX35" s="157"/>
      <c r="BHY35" s="157"/>
      <c r="BHZ35" s="157"/>
      <c r="BIA35" s="157"/>
      <c r="BIB35" s="157"/>
      <c r="BIC35" s="157"/>
      <c r="BID35" s="157"/>
      <c r="BIE35" s="157"/>
      <c r="BIF35" s="157"/>
      <c r="BIG35" s="157"/>
      <c r="BIH35" s="157"/>
      <c r="BII35" s="157"/>
      <c r="BIJ35" s="157"/>
      <c r="BIK35" s="157"/>
      <c r="BIL35" s="157"/>
      <c r="BIM35" s="157"/>
      <c r="BIN35" s="157"/>
      <c r="BIO35" s="157"/>
      <c r="BIP35" s="157"/>
      <c r="BIQ35" s="157"/>
      <c r="BIR35" s="157"/>
      <c r="BIS35" s="157"/>
      <c r="BIT35" s="157"/>
      <c r="BIU35" s="157"/>
      <c r="BIV35" s="157"/>
      <c r="BIW35" s="157"/>
      <c r="BIX35" s="157"/>
      <c r="BIY35" s="157"/>
      <c r="BIZ35" s="157"/>
      <c r="BJA35" s="157"/>
      <c r="BJB35" s="157"/>
      <c r="BJC35" s="157"/>
      <c r="BJD35" s="157"/>
      <c r="BJE35" s="157"/>
      <c r="BJF35" s="157"/>
      <c r="BJG35" s="157"/>
      <c r="BJH35" s="157"/>
      <c r="BJI35" s="157"/>
      <c r="BJJ35" s="157"/>
      <c r="BJK35" s="157"/>
      <c r="BJL35" s="157"/>
      <c r="BJM35" s="157"/>
      <c r="BJN35" s="157"/>
      <c r="BJO35" s="157"/>
      <c r="BJP35" s="157"/>
      <c r="BJQ35" s="157"/>
      <c r="BJR35" s="157"/>
      <c r="BJS35" s="157"/>
      <c r="BJT35" s="157"/>
      <c r="BJU35" s="157"/>
      <c r="BJV35" s="157"/>
      <c r="BJW35" s="157"/>
      <c r="BJX35" s="157"/>
      <c r="BJY35" s="157"/>
      <c r="BJZ35" s="157"/>
      <c r="BKA35" s="157"/>
      <c r="BKB35" s="157"/>
      <c r="BKC35" s="157"/>
      <c r="BKD35" s="157"/>
      <c r="BKE35" s="157"/>
      <c r="BKF35" s="157"/>
      <c r="BKG35" s="157"/>
      <c r="BKH35" s="157"/>
      <c r="BKI35" s="157"/>
      <c r="BKJ35" s="157"/>
      <c r="BKK35" s="157"/>
      <c r="BKL35" s="157"/>
      <c r="BKM35" s="157"/>
      <c r="BKN35" s="157"/>
      <c r="BKO35" s="157"/>
      <c r="BKP35" s="157"/>
      <c r="BKQ35" s="157"/>
      <c r="BKR35" s="157"/>
      <c r="BKS35" s="157"/>
      <c r="BKT35" s="157"/>
      <c r="BKU35" s="157"/>
      <c r="BKV35" s="157"/>
      <c r="BKW35" s="157"/>
      <c r="BKX35" s="157"/>
      <c r="BKY35" s="157"/>
      <c r="BKZ35" s="157"/>
      <c r="BLA35" s="157"/>
      <c r="BLB35" s="157"/>
      <c r="BLC35" s="157"/>
      <c r="BLD35" s="157"/>
      <c r="BLE35" s="157"/>
      <c r="BLF35" s="157"/>
      <c r="BLG35" s="157"/>
      <c r="BLH35" s="157"/>
      <c r="BLI35" s="157"/>
      <c r="BLJ35" s="157"/>
      <c r="BLK35" s="157"/>
      <c r="BLL35" s="157"/>
      <c r="BLM35" s="157"/>
      <c r="BLN35" s="157"/>
      <c r="BLO35" s="157"/>
      <c r="BLP35" s="157"/>
      <c r="BLQ35" s="157"/>
      <c r="BLR35" s="157"/>
      <c r="BLS35" s="157"/>
      <c r="BLT35" s="157"/>
      <c r="BLU35" s="157"/>
      <c r="BLV35" s="157"/>
      <c r="BLW35" s="157"/>
      <c r="BLX35" s="157"/>
      <c r="BLY35" s="157"/>
      <c r="BLZ35" s="157"/>
      <c r="BMA35" s="157"/>
      <c r="BMB35" s="157"/>
      <c r="BMC35" s="157"/>
      <c r="BMD35" s="157"/>
      <c r="BME35" s="157"/>
      <c r="BMF35" s="157"/>
      <c r="BMG35" s="157"/>
      <c r="BMH35" s="157"/>
      <c r="BMI35" s="157"/>
      <c r="BMJ35" s="157"/>
      <c r="BMK35" s="157"/>
      <c r="BML35" s="157"/>
      <c r="BMM35" s="157"/>
      <c r="BMN35" s="157"/>
      <c r="BMO35" s="157"/>
      <c r="BMP35" s="157"/>
      <c r="BMQ35" s="157"/>
      <c r="BMR35" s="157"/>
      <c r="BMS35" s="157"/>
      <c r="BMT35" s="157"/>
      <c r="BMU35" s="157"/>
      <c r="BMV35" s="157"/>
      <c r="BMW35" s="157"/>
      <c r="BMX35" s="157"/>
      <c r="BMY35" s="157"/>
      <c r="BMZ35" s="157"/>
      <c r="BNA35" s="157"/>
      <c r="BNB35" s="157"/>
      <c r="BNC35" s="157"/>
      <c r="BND35" s="157"/>
      <c r="BNE35" s="157"/>
      <c r="BNF35" s="157"/>
      <c r="BNG35" s="157"/>
      <c r="BNH35" s="157"/>
      <c r="BNI35" s="157"/>
      <c r="BNJ35" s="157"/>
      <c r="BNK35" s="157"/>
      <c r="BNL35" s="157"/>
      <c r="BNM35" s="157"/>
      <c r="BNN35" s="157"/>
      <c r="BNO35" s="157"/>
      <c r="BNP35" s="157"/>
      <c r="BNQ35" s="157"/>
      <c r="BNR35" s="157"/>
      <c r="BNS35" s="157"/>
      <c r="BNT35" s="157"/>
      <c r="BNU35" s="157"/>
      <c r="BNV35" s="157"/>
      <c r="BNW35" s="157"/>
      <c r="BNX35" s="157"/>
      <c r="BNY35" s="157"/>
      <c r="BNZ35" s="157"/>
      <c r="BOA35" s="157"/>
      <c r="BOB35" s="157"/>
      <c r="BOC35" s="157"/>
      <c r="BOD35" s="157"/>
      <c r="BOE35" s="157"/>
      <c r="BOF35" s="157"/>
      <c r="BOG35" s="157"/>
      <c r="BOH35" s="157"/>
      <c r="BOI35" s="157"/>
      <c r="BOJ35" s="157"/>
      <c r="BOK35" s="157"/>
      <c r="BOL35" s="157"/>
      <c r="BOM35" s="157"/>
      <c r="BON35" s="157"/>
      <c r="BOO35" s="157"/>
      <c r="BOP35" s="157"/>
      <c r="BOQ35" s="157"/>
      <c r="BOR35" s="157"/>
      <c r="BOS35" s="157"/>
      <c r="BOT35" s="157"/>
      <c r="BOU35" s="157"/>
      <c r="BOV35" s="157"/>
      <c r="BOW35" s="157"/>
      <c r="BOX35" s="157"/>
      <c r="BOY35" s="157"/>
      <c r="BOZ35" s="157"/>
      <c r="BPA35" s="157"/>
      <c r="BPB35" s="157"/>
      <c r="BPC35" s="157"/>
      <c r="BPD35" s="157"/>
      <c r="BPE35" s="157"/>
      <c r="BPF35" s="157"/>
      <c r="BPG35" s="157"/>
      <c r="BPH35" s="157"/>
      <c r="BPI35" s="157"/>
      <c r="BPJ35" s="157"/>
      <c r="BPK35" s="157"/>
      <c r="BPL35" s="157"/>
      <c r="BPM35" s="157"/>
      <c r="BPN35" s="157"/>
      <c r="BPO35" s="157"/>
      <c r="BPP35" s="157"/>
      <c r="BPQ35" s="157"/>
      <c r="BPR35" s="157"/>
      <c r="BPS35" s="157"/>
      <c r="BPT35" s="157"/>
      <c r="BPU35" s="157"/>
      <c r="BPV35" s="157"/>
      <c r="BPW35" s="157"/>
      <c r="BPX35" s="157"/>
      <c r="BPY35" s="157"/>
      <c r="BPZ35" s="157"/>
      <c r="BQA35" s="157"/>
      <c r="BQB35" s="157"/>
      <c r="BQC35" s="157"/>
      <c r="BQD35" s="157"/>
      <c r="BQE35" s="157"/>
      <c r="BQF35" s="157"/>
      <c r="BQG35" s="157"/>
      <c r="BQH35" s="157"/>
      <c r="BQI35" s="157"/>
      <c r="BQJ35" s="157"/>
      <c r="BQK35" s="157"/>
      <c r="BQL35" s="157"/>
      <c r="BQM35" s="157"/>
      <c r="BQN35" s="157"/>
      <c r="BQO35" s="157"/>
      <c r="BQP35" s="157"/>
      <c r="BQQ35" s="157"/>
      <c r="BQR35" s="157"/>
      <c r="BQS35" s="157"/>
      <c r="BQT35" s="157"/>
      <c r="BQU35" s="157"/>
      <c r="BQV35" s="157"/>
      <c r="BQW35" s="157"/>
      <c r="BQX35" s="157"/>
      <c r="BQY35" s="157"/>
      <c r="BQZ35" s="157"/>
      <c r="BRA35" s="157"/>
      <c r="BRB35" s="157"/>
      <c r="BRC35" s="157"/>
      <c r="BRD35" s="157"/>
      <c r="BRE35" s="157"/>
      <c r="BRF35" s="157"/>
      <c r="BRG35" s="157"/>
      <c r="BRH35" s="157"/>
      <c r="BRI35" s="157"/>
      <c r="BRJ35" s="157"/>
      <c r="BRK35" s="157"/>
      <c r="BRL35" s="157"/>
      <c r="BRM35" s="157"/>
      <c r="BRN35" s="157"/>
      <c r="BRO35" s="157"/>
      <c r="BRP35" s="157"/>
      <c r="BRQ35" s="157"/>
      <c r="BRR35" s="157"/>
      <c r="BRS35" s="157"/>
      <c r="BRT35" s="157"/>
      <c r="BRU35" s="157"/>
      <c r="BRV35" s="157"/>
      <c r="BRW35" s="157"/>
      <c r="BRX35" s="157"/>
      <c r="BRY35" s="157"/>
      <c r="BRZ35" s="157"/>
      <c r="BSA35" s="157"/>
      <c r="BSB35" s="157"/>
      <c r="BSC35" s="157"/>
      <c r="BSD35" s="157"/>
      <c r="BSE35" s="157"/>
      <c r="BSF35" s="157"/>
      <c r="BSG35" s="157"/>
      <c r="BSH35" s="157"/>
      <c r="BSI35" s="157"/>
      <c r="BSJ35" s="157"/>
      <c r="BSK35" s="157"/>
      <c r="BSL35" s="157"/>
      <c r="BSM35" s="157"/>
      <c r="BSN35" s="157"/>
      <c r="BSO35" s="157"/>
      <c r="BSP35" s="157"/>
      <c r="BSQ35" s="157"/>
      <c r="BSR35" s="157"/>
      <c r="BSS35" s="157"/>
      <c r="BST35" s="157"/>
      <c r="BSU35" s="157"/>
      <c r="BSV35" s="157"/>
      <c r="BSW35" s="157"/>
      <c r="BSX35" s="157"/>
      <c r="BSY35" s="157"/>
      <c r="BSZ35" s="157"/>
      <c r="BTA35" s="157"/>
      <c r="BTB35" s="157"/>
      <c r="BTC35" s="157"/>
      <c r="BTD35" s="157"/>
      <c r="BTE35" s="157"/>
      <c r="BTF35" s="157"/>
      <c r="BTG35" s="157"/>
      <c r="BTH35" s="157"/>
      <c r="BTI35" s="157"/>
      <c r="BTJ35" s="157"/>
      <c r="BTK35" s="157"/>
      <c r="BTL35" s="157"/>
      <c r="BTM35" s="157"/>
      <c r="BTN35" s="157"/>
      <c r="BTO35" s="157"/>
      <c r="BTP35" s="157"/>
      <c r="BTQ35" s="157"/>
      <c r="BTR35" s="157"/>
      <c r="BTS35" s="157"/>
      <c r="BTT35" s="157"/>
      <c r="BTU35" s="157"/>
      <c r="BTV35" s="157"/>
      <c r="BTW35" s="157"/>
      <c r="BTX35" s="157"/>
      <c r="BTY35" s="157"/>
      <c r="BTZ35" s="157"/>
      <c r="BUA35" s="157"/>
      <c r="BUB35" s="157"/>
      <c r="BUC35" s="157"/>
      <c r="BUD35" s="157"/>
      <c r="BUE35" s="157"/>
      <c r="BUF35" s="157"/>
      <c r="BUG35" s="157"/>
      <c r="BUH35" s="157"/>
      <c r="BUI35" s="157"/>
      <c r="BUJ35" s="157"/>
      <c r="BUK35" s="157"/>
      <c r="BUL35" s="157"/>
      <c r="BUM35" s="157"/>
      <c r="BUN35" s="157"/>
      <c r="BUO35" s="157"/>
      <c r="BUP35" s="157"/>
      <c r="BUQ35" s="157"/>
      <c r="BUR35" s="157"/>
      <c r="BUS35" s="157"/>
      <c r="BUT35" s="157"/>
      <c r="BUU35" s="157"/>
      <c r="BUV35" s="157"/>
      <c r="BUW35" s="157"/>
      <c r="BUX35" s="157"/>
      <c r="BUY35" s="157"/>
      <c r="BUZ35" s="157"/>
      <c r="BVA35" s="157"/>
      <c r="BVB35" s="157"/>
      <c r="BVC35" s="157"/>
      <c r="BVD35" s="157"/>
      <c r="BVE35" s="157"/>
      <c r="BVF35" s="157"/>
      <c r="BVG35" s="157"/>
      <c r="BVH35" s="157"/>
      <c r="BVI35" s="157"/>
      <c r="BVJ35" s="157"/>
      <c r="BVK35" s="157"/>
      <c r="BVL35" s="157"/>
      <c r="BVM35" s="157"/>
      <c r="BVN35" s="157"/>
      <c r="BVO35" s="157"/>
      <c r="BVP35" s="157"/>
      <c r="BVQ35" s="157"/>
      <c r="BVR35" s="157"/>
      <c r="BVS35" s="157"/>
      <c r="BVT35" s="157"/>
      <c r="BVU35" s="157"/>
      <c r="BVV35" s="157"/>
      <c r="BVW35" s="157"/>
      <c r="BVX35" s="157"/>
      <c r="BVY35" s="157"/>
      <c r="BVZ35" s="157"/>
      <c r="BWA35" s="157"/>
      <c r="BWB35" s="157"/>
      <c r="BWC35" s="157"/>
      <c r="BWD35" s="157"/>
      <c r="BWE35" s="157"/>
      <c r="BWF35" s="157"/>
      <c r="BWG35" s="157"/>
      <c r="BWH35" s="157"/>
      <c r="BWI35" s="157"/>
      <c r="BWJ35" s="157"/>
      <c r="BWK35" s="157"/>
      <c r="BWL35" s="157"/>
      <c r="BWM35" s="157"/>
      <c r="BWN35" s="157"/>
      <c r="BWO35" s="157"/>
      <c r="BWP35" s="157"/>
      <c r="BWQ35" s="157"/>
      <c r="BWR35" s="157"/>
      <c r="BWS35" s="157"/>
      <c r="BWT35" s="157"/>
      <c r="BWU35" s="157"/>
      <c r="BWV35" s="157"/>
      <c r="BWW35" s="157"/>
      <c r="BWX35" s="157"/>
      <c r="BWY35" s="157"/>
      <c r="BWZ35" s="157"/>
      <c r="BXA35" s="157"/>
      <c r="BXB35" s="157"/>
      <c r="BXC35" s="157"/>
      <c r="BXD35" s="157"/>
      <c r="BXE35" s="157"/>
      <c r="BXF35" s="157"/>
      <c r="BXG35" s="157"/>
      <c r="BXH35" s="157"/>
      <c r="BXI35" s="157"/>
      <c r="BXJ35" s="157"/>
      <c r="BXK35" s="157"/>
      <c r="BXL35" s="157"/>
      <c r="BXM35" s="157"/>
      <c r="BXN35" s="157"/>
      <c r="BXO35" s="157"/>
      <c r="BXP35" s="157"/>
      <c r="BXQ35" s="157"/>
      <c r="BXR35" s="157"/>
      <c r="BXS35" s="157"/>
      <c r="BXT35" s="157"/>
      <c r="BXU35" s="157"/>
      <c r="BXV35" s="157"/>
      <c r="BXW35" s="157"/>
      <c r="BXX35" s="157"/>
      <c r="BXY35" s="157"/>
      <c r="BXZ35" s="157"/>
      <c r="BYA35" s="157"/>
      <c r="BYB35" s="157"/>
      <c r="BYC35" s="157"/>
      <c r="BYD35" s="157"/>
      <c r="BYE35" s="157"/>
      <c r="BYF35" s="157"/>
      <c r="BYG35" s="157"/>
      <c r="BYH35" s="157"/>
      <c r="BYI35" s="157"/>
      <c r="BYJ35" s="157"/>
      <c r="BYK35" s="157"/>
      <c r="BYL35" s="157"/>
      <c r="BYM35" s="157"/>
      <c r="BYN35" s="157"/>
      <c r="BYO35" s="157"/>
      <c r="BYP35" s="157"/>
      <c r="BYQ35" s="157"/>
      <c r="BYR35" s="157"/>
      <c r="BYS35" s="157"/>
      <c r="BYT35" s="157"/>
      <c r="BYU35" s="157"/>
      <c r="BYV35" s="157"/>
      <c r="BYW35" s="157"/>
      <c r="BYX35" s="157"/>
      <c r="BYY35" s="157"/>
      <c r="BYZ35" s="157"/>
      <c r="BZA35" s="157"/>
      <c r="BZB35" s="157"/>
      <c r="BZC35" s="157"/>
      <c r="BZD35" s="157"/>
      <c r="BZE35" s="157"/>
      <c r="BZF35" s="157"/>
      <c r="BZG35" s="157"/>
      <c r="BZH35" s="157"/>
      <c r="BZI35" s="157"/>
      <c r="BZJ35" s="157"/>
      <c r="BZK35" s="157"/>
      <c r="BZL35" s="157"/>
      <c r="BZM35" s="157"/>
      <c r="BZN35" s="157"/>
      <c r="BZO35" s="157"/>
      <c r="BZP35" s="157"/>
      <c r="BZQ35" s="157"/>
      <c r="BZR35" s="157"/>
      <c r="BZS35" s="157"/>
      <c r="BZT35" s="157"/>
      <c r="BZU35" s="157"/>
      <c r="BZV35" s="157"/>
      <c r="BZW35" s="157"/>
      <c r="BZX35" s="157"/>
      <c r="BZY35" s="157"/>
      <c r="BZZ35" s="157"/>
      <c r="CAA35" s="157"/>
      <c r="CAB35" s="157"/>
      <c r="CAC35" s="157"/>
      <c r="CAD35" s="157"/>
      <c r="CAE35" s="157"/>
      <c r="CAF35" s="157"/>
      <c r="CAG35" s="157"/>
      <c r="CAH35" s="157"/>
      <c r="CAI35" s="157"/>
      <c r="CAJ35" s="157"/>
      <c r="CAK35" s="157"/>
      <c r="CAL35" s="157"/>
      <c r="CAM35" s="157"/>
      <c r="CAN35" s="157"/>
      <c r="CAO35" s="157"/>
      <c r="CAP35" s="157"/>
      <c r="CAQ35" s="157"/>
      <c r="CAR35" s="157"/>
      <c r="CAS35" s="157"/>
      <c r="CAT35" s="157"/>
      <c r="CAU35" s="157"/>
      <c r="CAV35" s="157"/>
      <c r="CAW35" s="157"/>
      <c r="CAX35" s="157"/>
      <c r="CAY35" s="157"/>
      <c r="CAZ35" s="157"/>
      <c r="CBA35" s="157"/>
      <c r="CBB35" s="157"/>
      <c r="CBC35" s="157"/>
      <c r="CBD35" s="157"/>
      <c r="CBE35" s="157"/>
      <c r="CBF35" s="157"/>
      <c r="CBG35" s="157"/>
      <c r="CBH35" s="157"/>
      <c r="CBI35" s="157"/>
      <c r="CBJ35" s="157"/>
      <c r="CBK35" s="157"/>
      <c r="CBL35" s="157"/>
      <c r="CBM35" s="157"/>
      <c r="CBN35" s="157"/>
      <c r="CBO35" s="157"/>
      <c r="CBP35" s="157"/>
      <c r="CBQ35" s="157"/>
      <c r="CBR35" s="157"/>
      <c r="CBS35" s="157"/>
      <c r="CBT35" s="157"/>
      <c r="CBU35" s="157"/>
      <c r="CBV35" s="157"/>
      <c r="CBW35" s="157"/>
      <c r="CBX35" s="157"/>
      <c r="CBY35" s="157"/>
      <c r="CBZ35" s="157"/>
      <c r="CCA35" s="157"/>
      <c r="CCB35" s="157"/>
      <c r="CCC35" s="157"/>
      <c r="CCD35" s="157"/>
      <c r="CCE35" s="157"/>
      <c r="CCF35" s="157"/>
      <c r="CCG35" s="157"/>
      <c r="CCH35" s="157"/>
      <c r="CCI35" s="157"/>
      <c r="CCJ35" s="157"/>
      <c r="CCK35" s="157"/>
      <c r="CCL35" s="157"/>
      <c r="CCM35" s="157"/>
      <c r="CCN35" s="157"/>
      <c r="CCO35" s="157"/>
      <c r="CCP35" s="157"/>
      <c r="CCQ35" s="157"/>
      <c r="CCR35" s="157"/>
      <c r="CCS35" s="157"/>
      <c r="CCT35" s="157"/>
      <c r="CCU35" s="157"/>
      <c r="CCV35" s="157"/>
      <c r="CCW35" s="157"/>
      <c r="CCX35" s="157"/>
      <c r="CCY35" s="157"/>
      <c r="CCZ35" s="157"/>
      <c r="CDA35" s="157"/>
      <c r="CDB35" s="157"/>
      <c r="CDC35" s="157"/>
      <c r="CDD35" s="157"/>
      <c r="CDE35" s="157"/>
      <c r="CDF35" s="157"/>
      <c r="CDG35" s="157"/>
      <c r="CDH35" s="157"/>
      <c r="CDI35" s="157"/>
      <c r="CDJ35" s="157"/>
      <c r="CDK35" s="157"/>
      <c r="CDL35" s="157"/>
      <c r="CDM35" s="157"/>
      <c r="CDN35" s="157"/>
      <c r="CDO35" s="157"/>
      <c r="CDP35" s="157"/>
      <c r="CDQ35" s="157"/>
      <c r="CDR35" s="157"/>
      <c r="CDS35" s="157"/>
      <c r="CDT35" s="157"/>
      <c r="CDU35" s="157"/>
      <c r="CDV35" s="157"/>
      <c r="CDW35" s="157"/>
      <c r="CDX35" s="157"/>
      <c r="CDY35" s="157"/>
      <c r="CDZ35" s="157"/>
      <c r="CEA35" s="157"/>
      <c r="CEB35" s="157"/>
      <c r="CEC35" s="157"/>
      <c r="CED35" s="157"/>
      <c r="CEE35" s="157"/>
      <c r="CEF35" s="157"/>
      <c r="CEG35" s="157"/>
      <c r="CEH35" s="157"/>
      <c r="CEI35" s="157"/>
      <c r="CEJ35" s="157"/>
      <c r="CEK35" s="157"/>
      <c r="CEL35" s="157"/>
      <c r="CEM35" s="157"/>
      <c r="CEN35" s="157"/>
      <c r="CEO35" s="157"/>
      <c r="CEP35" s="157"/>
      <c r="CEQ35" s="157"/>
      <c r="CER35" s="157"/>
      <c r="CES35" s="157"/>
      <c r="CET35" s="157"/>
      <c r="CEU35" s="157"/>
      <c r="CEV35" s="157"/>
      <c r="CEW35" s="157"/>
      <c r="CEX35" s="157"/>
      <c r="CEY35" s="157"/>
      <c r="CEZ35" s="157"/>
      <c r="CFA35" s="157"/>
      <c r="CFB35" s="157"/>
      <c r="CFC35" s="157"/>
      <c r="CFD35" s="157"/>
      <c r="CFE35" s="157"/>
      <c r="CFF35" s="157"/>
      <c r="CFG35" s="157"/>
      <c r="CFH35" s="157"/>
      <c r="CFI35" s="157"/>
      <c r="CFJ35" s="157"/>
      <c r="CFK35" s="157"/>
      <c r="CFL35" s="157"/>
      <c r="CFM35" s="157"/>
      <c r="CFN35" s="157"/>
      <c r="CFO35" s="157"/>
      <c r="CFP35" s="157"/>
      <c r="CFQ35" s="157"/>
      <c r="CFR35" s="157"/>
      <c r="CFS35" s="157"/>
      <c r="CFT35" s="157"/>
      <c r="CFU35" s="157"/>
      <c r="CFV35" s="157"/>
      <c r="CFW35" s="157"/>
      <c r="CFX35" s="157"/>
      <c r="CFY35" s="157"/>
      <c r="CFZ35" s="157"/>
      <c r="CGA35" s="157"/>
      <c r="CGB35" s="157"/>
      <c r="CGC35" s="157"/>
      <c r="CGD35" s="157"/>
      <c r="CGE35" s="157"/>
      <c r="CGF35" s="157"/>
      <c r="CGG35" s="157"/>
      <c r="CGH35" s="157"/>
      <c r="CGI35" s="157"/>
      <c r="CGJ35" s="157"/>
      <c r="CGK35" s="157"/>
      <c r="CGL35" s="157"/>
      <c r="CGM35" s="157"/>
      <c r="CGN35" s="157"/>
      <c r="CGO35" s="157"/>
      <c r="CGP35" s="157"/>
      <c r="CGQ35" s="157"/>
      <c r="CGR35" s="157"/>
      <c r="CGS35" s="157"/>
      <c r="CGT35" s="157"/>
      <c r="CGU35" s="157"/>
      <c r="CGV35" s="157"/>
      <c r="CGW35" s="157"/>
      <c r="CGX35" s="157"/>
      <c r="CGY35" s="157"/>
      <c r="CGZ35" s="157"/>
      <c r="CHA35" s="157"/>
      <c r="CHB35" s="157"/>
      <c r="CHC35" s="157"/>
      <c r="CHD35" s="157"/>
      <c r="CHE35" s="157"/>
      <c r="CHF35" s="157"/>
      <c r="CHG35" s="157"/>
      <c r="CHH35" s="157"/>
      <c r="CHI35" s="157"/>
      <c r="CHJ35" s="157"/>
      <c r="CHK35" s="157"/>
      <c r="CHL35" s="157"/>
      <c r="CHM35" s="157"/>
      <c r="CHN35" s="157"/>
      <c r="CHO35" s="157"/>
      <c r="CHP35" s="157"/>
      <c r="CHQ35" s="157"/>
      <c r="CHR35" s="157"/>
      <c r="CHS35" s="157"/>
      <c r="CHT35" s="157"/>
      <c r="CHU35" s="157"/>
      <c r="CHV35" s="157"/>
      <c r="CHW35" s="157"/>
      <c r="CHX35" s="157"/>
      <c r="CHY35" s="157"/>
      <c r="CHZ35" s="157"/>
      <c r="CIA35" s="157"/>
      <c r="CIB35" s="157"/>
      <c r="CIC35" s="157"/>
      <c r="CID35" s="157"/>
      <c r="CIE35" s="157"/>
      <c r="CIF35" s="157"/>
      <c r="CIG35" s="157"/>
      <c r="CIH35" s="157"/>
      <c r="CII35" s="157"/>
      <c r="CIJ35" s="157"/>
      <c r="CIK35" s="157"/>
      <c r="CIL35" s="157"/>
      <c r="CIM35" s="157"/>
      <c r="CIN35" s="157"/>
      <c r="CIO35" s="157"/>
      <c r="CIP35" s="157"/>
      <c r="CIQ35" s="157"/>
      <c r="CIR35" s="157"/>
      <c r="CIS35" s="157"/>
      <c r="CIT35" s="157"/>
      <c r="CIU35" s="157"/>
      <c r="CIV35" s="157"/>
      <c r="CIW35" s="157"/>
      <c r="CIX35" s="157"/>
      <c r="CIY35" s="157"/>
      <c r="CIZ35" s="157"/>
      <c r="CJA35" s="157"/>
      <c r="CJB35" s="157"/>
      <c r="CJC35" s="157"/>
      <c r="CJD35" s="157"/>
      <c r="CJE35" s="157"/>
      <c r="CJF35" s="157"/>
      <c r="CJG35" s="157"/>
      <c r="CJH35" s="157"/>
      <c r="CJI35" s="157"/>
      <c r="CJJ35" s="157"/>
      <c r="CJK35" s="157"/>
      <c r="CJL35" s="157"/>
      <c r="CJM35" s="157"/>
      <c r="CJN35" s="157"/>
      <c r="CJO35" s="157"/>
      <c r="CJP35" s="157"/>
      <c r="CJQ35" s="157"/>
      <c r="CJR35" s="157"/>
      <c r="CJS35" s="157"/>
      <c r="CJT35" s="157"/>
      <c r="CJU35" s="157"/>
      <c r="CJV35" s="157"/>
      <c r="CJW35" s="157"/>
      <c r="CJX35" s="157"/>
      <c r="CJY35" s="157"/>
      <c r="CJZ35" s="157"/>
      <c r="CKA35" s="157"/>
      <c r="CKB35" s="157"/>
      <c r="CKC35" s="157"/>
      <c r="CKD35" s="157"/>
      <c r="CKE35" s="157"/>
      <c r="CKF35" s="157"/>
      <c r="CKG35" s="157"/>
      <c r="CKH35" s="157"/>
      <c r="CKI35" s="157"/>
      <c r="CKJ35" s="157"/>
      <c r="CKK35" s="157"/>
      <c r="CKL35" s="157"/>
      <c r="CKM35" s="157"/>
      <c r="CKN35" s="157"/>
      <c r="CKO35" s="157"/>
      <c r="CKP35" s="157"/>
      <c r="CKQ35" s="157"/>
      <c r="CKR35" s="157"/>
      <c r="CKS35" s="157"/>
      <c r="CKT35" s="157"/>
      <c r="CKU35" s="157"/>
      <c r="CKV35" s="157"/>
      <c r="CKW35" s="157"/>
      <c r="CKX35" s="157"/>
      <c r="CKY35" s="157"/>
      <c r="CKZ35" s="157"/>
      <c r="CLA35" s="157"/>
      <c r="CLB35" s="157"/>
      <c r="CLC35" s="157"/>
      <c r="CLD35" s="157"/>
      <c r="CLE35" s="157"/>
      <c r="CLF35" s="157"/>
      <c r="CLG35" s="157"/>
      <c r="CLH35" s="157"/>
      <c r="CLI35" s="157"/>
      <c r="CLJ35" s="157"/>
      <c r="CLK35" s="157"/>
      <c r="CLL35" s="157"/>
      <c r="CLM35" s="157"/>
      <c r="CLN35" s="157"/>
      <c r="CLO35" s="157"/>
      <c r="CLP35" s="157"/>
      <c r="CLQ35" s="157"/>
      <c r="CLR35" s="157"/>
      <c r="CLS35" s="157"/>
      <c r="CLT35" s="157"/>
      <c r="CLU35" s="157"/>
      <c r="CLV35" s="157"/>
      <c r="CLW35" s="157"/>
      <c r="CLX35" s="157"/>
      <c r="CLY35" s="157"/>
      <c r="CLZ35" s="157"/>
      <c r="CMA35" s="157"/>
      <c r="CMB35" s="157"/>
      <c r="CMC35" s="157"/>
      <c r="CMD35" s="157"/>
      <c r="CME35" s="157"/>
      <c r="CMF35" s="157"/>
      <c r="CMG35" s="157"/>
      <c r="CMH35" s="157"/>
      <c r="CMI35" s="157"/>
      <c r="CMJ35" s="157"/>
      <c r="CMK35" s="157"/>
      <c r="CML35" s="157"/>
      <c r="CMM35" s="157"/>
      <c r="CMN35" s="157"/>
      <c r="CMO35" s="157"/>
      <c r="CMP35" s="157"/>
      <c r="CMQ35" s="157"/>
      <c r="CMR35" s="157"/>
      <c r="CMS35" s="157"/>
      <c r="CMT35" s="157"/>
      <c r="CMU35" s="157"/>
      <c r="CMV35" s="157"/>
      <c r="CMW35" s="157"/>
      <c r="CMX35" s="157"/>
      <c r="CMY35" s="157"/>
      <c r="CMZ35" s="157"/>
      <c r="CNA35" s="157"/>
      <c r="CNB35" s="157"/>
      <c r="CNC35" s="157"/>
      <c r="CND35" s="157"/>
      <c r="CNE35" s="157"/>
      <c r="CNF35" s="157"/>
      <c r="CNG35" s="157"/>
      <c r="CNH35" s="157"/>
      <c r="CNI35" s="157"/>
      <c r="CNJ35" s="157"/>
      <c r="CNK35" s="157"/>
      <c r="CNL35" s="157"/>
      <c r="CNM35" s="157"/>
      <c r="CNN35" s="157"/>
      <c r="CNO35" s="157"/>
      <c r="CNP35" s="157"/>
      <c r="CNQ35" s="157"/>
      <c r="CNR35" s="157"/>
      <c r="CNS35" s="157"/>
      <c r="CNT35" s="157"/>
      <c r="CNU35" s="157"/>
      <c r="CNV35" s="157"/>
      <c r="CNW35" s="157"/>
      <c r="CNX35" s="157"/>
      <c r="CNY35" s="157"/>
      <c r="CNZ35" s="157"/>
      <c r="COA35" s="157"/>
      <c r="COB35" s="157"/>
      <c r="COC35" s="157"/>
      <c r="COD35" s="157"/>
      <c r="COE35" s="157"/>
      <c r="COF35" s="157"/>
      <c r="COG35" s="157"/>
      <c r="COH35" s="157"/>
      <c r="COI35" s="157"/>
      <c r="COJ35" s="157"/>
      <c r="COK35" s="157"/>
      <c r="COL35" s="157"/>
      <c r="COM35" s="157"/>
      <c r="CON35" s="157"/>
      <c r="COO35" s="157"/>
      <c r="COP35" s="157"/>
      <c r="COQ35" s="157"/>
      <c r="COR35" s="157"/>
      <c r="COS35" s="157"/>
      <c r="COT35" s="157"/>
      <c r="COU35" s="157"/>
      <c r="COV35" s="157"/>
      <c r="COW35" s="157"/>
      <c r="COX35" s="157"/>
      <c r="COY35" s="157"/>
      <c r="COZ35" s="157"/>
      <c r="CPA35" s="157"/>
      <c r="CPB35" s="157"/>
      <c r="CPC35" s="157"/>
      <c r="CPD35" s="157"/>
      <c r="CPE35" s="157"/>
      <c r="CPF35" s="157"/>
      <c r="CPG35" s="157"/>
      <c r="CPH35" s="157"/>
      <c r="CPI35" s="157"/>
      <c r="CPJ35" s="157"/>
      <c r="CPK35" s="157"/>
      <c r="CPL35" s="157"/>
      <c r="CPM35" s="157"/>
      <c r="CPN35" s="157"/>
      <c r="CPO35" s="157"/>
      <c r="CPP35" s="157"/>
      <c r="CPQ35" s="157"/>
      <c r="CPR35" s="157"/>
      <c r="CPS35" s="157"/>
      <c r="CPT35" s="157"/>
      <c r="CPU35" s="157"/>
      <c r="CPV35" s="157"/>
      <c r="CPW35" s="157"/>
      <c r="CPX35" s="157"/>
      <c r="CPY35" s="157"/>
      <c r="CPZ35" s="157"/>
      <c r="CQA35" s="157"/>
      <c r="CQB35" s="157"/>
      <c r="CQC35" s="157"/>
      <c r="CQD35" s="157"/>
      <c r="CQE35" s="157"/>
      <c r="CQF35" s="157"/>
      <c r="CQG35" s="157"/>
      <c r="CQH35" s="157"/>
      <c r="CQI35" s="157"/>
      <c r="CQJ35" s="157"/>
      <c r="CQK35" s="157"/>
      <c r="CQL35" s="157"/>
      <c r="CQM35" s="157"/>
      <c r="CQN35" s="157"/>
      <c r="CQO35" s="157"/>
      <c r="CQP35" s="157"/>
      <c r="CQQ35" s="157"/>
      <c r="CQR35" s="157"/>
      <c r="CQS35" s="157"/>
      <c r="CQT35" s="157"/>
      <c r="CQU35" s="157"/>
      <c r="CQV35" s="157"/>
      <c r="CQW35" s="157"/>
      <c r="CQX35" s="157"/>
      <c r="CQY35" s="157"/>
      <c r="CQZ35" s="157"/>
      <c r="CRA35" s="157"/>
      <c r="CRB35" s="157"/>
      <c r="CRC35" s="157"/>
      <c r="CRD35" s="157"/>
      <c r="CRE35" s="157"/>
      <c r="CRF35" s="157"/>
      <c r="CRG35" s="157"/>
      <c r="CRH35" s="157"/>
      <c r="CRI35" s="157"/>
      <c r="CRJ35" s="157"/>
      <c r="CRK35" s="157"/>
      <c r="CRL35" s="157"/>
      <c r="CRM35" s="157"/>
      <c r="CRN35" s="157"/>
      <c r="CRO35" s="157"/>
      <c r="CRP35" s="157"/>
      <c r="CRQ35" s="157"/>
      <c r="CRR35" s="157"/>
      <c r="CRS35" s="157"/>
      <c r="CRT35" s="157"/>
      <c r="CRU35" s="157"/>
      <c r="CRV35" s="157"/>
      <c r="CRW35" s="157"/>
      <c r="CRX35" s="157"/>
      <c r="CRY35" s="157"/>
      <c r="CRZ35" s="157"/>
      <c r="CSA35" s="157"/>
      <c r="CSB35" s="157"/>
      <c r="CSC35" s="157"/>
      <c r="CSD35" s="157"/>
      <c r="CSE35" s="157"/>
      <c r="CSF35" s="157"/>
      <c r="CSG35" s="157"/>
      <c r="CSH35" s="157"/>
      <c r="CSI35" s="157"/>
      <c r="CSJ35" s="157"/>
      <c r="CSK35" s="157"/>
      <c r="CSL35" s="157"/>
      <c r="CSM35" s="157"/>
      <c r="CSN35" s="157"/>
      <c r="CSO35" s="157"/>
      <c r="CSP35" s="157"/>
      <c r="CSQ35" s="157"/>
      <c r="CSR35" s="157"/>
      <c r="CSS35" s="157"/>
      <c r="CST35" s="157"/>
      <c r="CSU35" s="157"/>
      <c r="CSV35" s="157"/>
      <c r="CSW35" s="157"/>
      <c r="CSX35" s="157"/>
      <c r="CSY35" s="157"/>
      <c r="CSZ35" s="157"/>
      <c r="CTA35" s="157"/>
      <c r="CTB35" s="157"/>
      <c r="CTC35" s="157"/>
      <c r="CTD35" s="157"/>
      <c r="CTE35" s="157"/>
      <c r="CTF35" s="157"/>
      <c r="CTG35" s="157"/>
      <c r="CTH35" s="157"/>
      <c r="CTI35" s="157"/>
      <c r="CTJ35" s="157"/>
      <c r="CTK35" s="157"/>
      <c r="CTL35" s="157"/>
      <c r="CTM35" s="157"/>
      <c r="CTN35" s="157"/>
      <c r="CTO35" s="157"/>
      <c r="CTP35" s="157"/>
      <c r="CTQ35" s="157"/>
      <c r="CTR35" s="157"/>
      <c r="CTS35" s="157"/>
      <c r="CTT35" s="157"/>
      <c r="CTU35" s="157"/>
      <c r="CTV35" s="157"/>
      <c r="CTW35" s="157"/>
      <c r="CTX35" s="157"/>
      <c r="CTY35" s="157"/>
      <c r="CTZ35" s="157"/>
      <c r="CUA35" s="157"/>
      <c r="CUB35" s="157"/>
      <c r="CUC35" s="157"/>
      <c r="CUD35" s="157"/>
      <c r="CUE35" s="157"/>
      <c r="CUF35" s="157"/>
      <c r="CUG35" s="157"/>
      <c r="CUH35" s="157"/>
      <c r="CUI35" s="157"/>
      <c r="CUJ35" s="157"/>
      <c r="CUK35" s="157"/>
      <c r="CUL35" s="157"/>
      <c r="CUM35" s="157"/>
      <c r="CUN35" s="157"/>
      <c r="CUO35" s="157"/>
      <c r="CUP35" s="157"/>
      <c r="CUQ35" s="157"/>
      <c r="CUR35" s="157"/>
      <c r="CUS35" s="157"/>
      <c r="CUT35" s="157"/>
      <c r="CUU35" s="157"/>
      <c r="CUV35" s="157"/>
      <c r="CUW35" s="157"/>
      <c r="CUX35" s="157"/>
      <c r="CUY35" s="157"/>
      <c r="CUZ35" s="157"/>
      <c r="CVA35" s="157"/>
      <c r="CVB35" s="157"/>
      <c r="CVC35" s="157"/>
      <c r="CVD35" s="157"/>
      <c r="CVE35" s="157"/>
      <c r="CVF35" s="157"/>
      <c r="CVG35" s="157"/>
      <c r="CVH35" s="157"/>
      <c r="CVI35" s="157"/>
      <c r="CVJ35" s="157"/>
      <c r="CVK35" s="157"/>
      <c r="CVL35" s="157"/>
      <c r="CVM35" s="157"/>
      <c r="CVN35" s="157"/>
      <c r="CVO35" s="157"/>
      <c r="CVP35" s="157"/>
      <c r="CVQ35" s="157"/>
      <c r="CVR35" s="157"/>
      <c r="CVS35" s="157"/>
      <c r="CVT35" s="157"/>
      <c r="CVU35" s="157"/>
      <c r="CVV35" s="157"/>
      <c r="CVW35" s="157"/>
      <c r="CVX35" s="157"/>
      <c r="CVY35" s="157"/>
      <c r="CVZ35" s="157"/>
      <c r="CWA35" s="157"/>
      <c r="CWB35" s="157"/>
      <c r="CWC35" s="157"/>
      <c r="CWD35" s="157"/>
      <c r="CWE35" s="157"/>
      <c r="CWF35" s="157"/>
      <c r="CWG35" s="157"/>
      <c r="CWH35" s="157"/>
      <c r="CWI35" s="157"/>
      <c r="CWJ35" s="157"/>
      <c r="CWK35" s="157"/>
      <c r="CWL35" s="157"/>
      <c r="CWM35" s="157"/>
      <c r="CWN35" s="157"/>
      <c r="CWO35" s="157"/>
      <c r="CWP35" s="157"/>
      <c r="CWQ35" s="157"/>
      <c r="CWR35" s="157"/>
      <c r="CWS35" s="157"/>
      <c r="CWT35" s="157"/>
      <c r="CWU35" s="157"/>
      <c r="CWV35" s="157"/>
      <c r="CWW35" s="157"/>
      <c r="CWX35" s="157"/>
      <c r="CWY35" s="157"/>
      <c r="CWZ35" s="157"/>
      <c r="CXA35" s="157"/>
      <c r="CXB35" s="157"/>
      <c r="CXC35" s="157"/>
      <c r="CXD35" s="157"/>
      <c r="CXE35" s="157"/>
      <c r="CXF35" s="157"/>
      <c r="CXG35" s="157"/>
      <c r="CXH35" s="157"/>
      <c r="CXI35" s="157"/>
      <c r="CXJ35" s="157"/>
      <c r="CXK35" s="157"/>
      <c r="CXL35" s="157"/>
      <c r="CXM35" s="157"/>
      <c r="CXN35" s="157"/>
      <c r="CXO35" s="157"/>
      <c r="CXP35" s="157"/>
      <c r="CXQ35" s="157"/>
      <c r="CXR35" s="157"/>
      <c r="CXS35" s="157"/>
      <c r="CXT35" s="157"/>
      <c r="CXU35" s="157"/>
      <c r="CXV35" s="157"/>
      <c r="CXW35" s="157"/>
      <c r="CXX35" s="157"/>
      <c r="CXY35" s="157"/>
      <c r="CXZ35" s="157"/>
      <c r="CYA35" s="157"/>
      <c r="CYB35" s="157"/>
      <c r="CYC35" s="157"/>
      <c r="CYD35" s="157"/>
      <c r="CYE35" s="157"/>
      <c r="CYF35" s="157"/>
      <c r="CYG35" s="157"/>
      <c r="CYH35" s="157"/>
      <c r="CYI35" s="157"/>
      <c r="CYJ35" s="157"/>
      <c r="CYK35" s="157"/>
      <c r="CYL35" s="157"/>
      <c r="CYM35" s="157"/>
      <c r="CYN35" s="157"/>
      <c r="CYO35" s="157"/>
      <c r="CYP35" s="157"/>
      <c r="CYQ35" s="157"/>
      <c r="CYR35" s="157"/>
      <c r="CYS35" s="157"/>
      <c r="CYT35" s="157"/>
      <c r="CYU35" s="157"/>
      <c r="CYV35" s="157"/>
      <c r="CYW35" s="157"/>
      <c r="CYX35" s="157"/>
      <c r="CYY35" s="157"/>
      <c r="CYZ35" s="157"/>
      <c r="CZA35" s="157"/>
      <c r="CZB35" s="157"/>
      <c r="CZC35" s="157"/>
      <c r="CZD35" s="157"/>
      <c r="CZE35" s="157"/>
      <c r="CZF35" s="157"/>
      <c r="CZG35" s="157"/>
      <c r="CZH35" s="157"/>
      <c r="CZI35" s="157"/>
      <c r="CZJ35" s="157"/>
      <c r="CZK35" s="157"/>
      <c r="CZL35" s="157"/>
      <c r="CZM35" s="157"/>
      <c r="CZN35" s="157"/>
      <c r="CZO35" s="157"/>
      <c r="CZP35" s="157"/>
      <c r="CZQ35" s="157"/>
      <c r="CZR35" s="157"/>
      <c r="CZS35" s="157"/>
      <c r="CZT35" s="157"/>
      <c r="CZU35" s="157"/>
      <c r="CZV35" s="157"/>
      <c r="CZW35" s="157"/>
      <c r="CZX35" s="157"/>
      <c r="CZY35" s="157"/>
      <c r="CZZ35" s="157"/>
      <c r="DAA35" s="157"/>
      <c r="DAB35" s="157"/>
      <c r="DAC35" s="157"/>
      <c r="DAD35" s="157"/>
      <c r="DAE35" s="157"/>
      <c r="DAF35" s="157"/>
      <c r="DAG35" s="157"/>
      <c r="DAH35" s="157"/>
      <c r="DAI35" s="157"/>
      <c r="DAJ35" s="157"/>
      <c r="DAK35" s="157"/>
      <c r="DAL35" s="157"/>
      <c r="DAM35" s="157"/>
      <c r="DAN35" s="157"/>
      <c r="DAO35" s="157"/>
      <c r="DAP35" s="157"/>
      <c r="DAQ35" s="157"/>
      <c r="DAR35" s="157"/>
      <c r="DAS35" s="157"/>
      <c r="DAT35" s="157"/>
      <c r="DAU35" s="157"/>
      <c r="DAV35" s="157"/>
      <c r="DAW35" s="157"/>
      <c r="DAX35" s="157"/>
      <c r="DAY35" s="157"/>
      <c r="DAZ35" s="157"/>
      <c r="DBA35" s="157"/>
      <c r="DBB35" s="157"/>
      <c r="DBC35" s="157"/>
      <c r="DBD35" s="157"/>
      <c r="DBE35" s="157"/>
      <c r="DBF35" s="157"/>
      <c r="DBG35" s="157"/>
      <c r="DBH35" s="157"/>
      <c r="DBI35" s="157"/>
      <c r="DBJ35" s="157"/>
      <c r="DBK35" s="157"/>
      <c r="DBL35" s="157"/>
      <c r="DBM35" s="157"/>
      <c r="DBN35" s="157"/>
      <c r="DBO35" s="157"/>
      <c r="DBP35" s="157"/>
      <c r="DBQ35" s="157"/>
      <c r="DBR35" s="157"/>
      <c r="DBS35" s="157"/>
      <c r="DBT35" s="157"/>
      <c r="DBU35" s="157"/>
      <c r="DBV35" s="157"/>
      <c r="DBW35" s="157"/>
      <c r="DBX35" s="157"/>
      <c r="DBY35" s="157"/>
      <c r="DBZ35" s="157"/>
      <c r="DCA35" s="157"/>
      <c r="DCB35" s="157"/>
      <c r="DCC35" s="157"/>
      <c r="DCD35" s="157"/>
      <c r="DCE35" s="157"/>
      <c r="DCF35" s="157"/>
      <c r="DCG35" s="157"/>
      <c r="DCH35" s="157"/>
      <c r="DCI35" s="157"/>
      <c r="DCJ35" s="157"/>
      <c r="DCK35" s="157"/>
      <c r="DCL35" s="157"/>
      <c r="DCM35" s="157"/>
      <c r="DCN35" s="157"/>
      <c r="DCO35" s="157"/>
      <c r="DCP35" s="157"/>
      <c r="DCQ35" s="157"/>
      <c r="DCR35" s="157"/>
      <c r="DCS35" s="157"/>
      <c r="DCT35" s="157"/>
      <c r="DCU35" s="157"/>
      <c r="DCV35" s="157"/>
      <c r="DCW35" s="157"/>
      <c r="DCX35" s="157"/>
      <c r="DCY35" s="157"/>
      <c r="DCZ35" s="157"/>
      <c r="DDA35" s="157"/>
      <c r="DDB35" s="157"/>
      <c r="DDC35" s="157"/>
      <c r="DDD35" s="157"/>
      <c r="DDE35" s="157"/>
      <c r="DDF35" s="157"/>
      <c r="DDG35" s="157"/>
      <c r="DDH35" s="157"/>
      <c r="DDI35" s="157"/>
      <c r="DDJ35" s="157"/>
      <c r="DDK35" s="157"/>
      <c r="DDL35" s="157"/>
      <c r="DDM35" s="157"/>
      <c r="DDN35" s="157"/>
      <c r="DDO35" s="157"/>
      <c r="DDP35" s="157"/>
      <c r="DDQ35" s="157"/>
      <c r="DDR35" s="157"/>
      <c r="DDS35" s="157"/>
      <c r="DDT35" s="157"/>
      <c r="DDU35" s="157"/>
      <c r="DDV35" s="157"/>
      <c r="DDW35" s="157"/>
      <c r="DDX35" s="157"/>
      <c r="DDY35" s="157"/>
      <c r="DDZ35" s="157"/>
      <c r="DEA35" s="157"/>
      <c r="DEB35" s="157"/>
      <c r="DEC35" s="157"/>
      <c r="DED35" s="157"/>
      <c r="DEE35" s="157"/>
      <c r="DEF35" s="157"/>
      <c r="DEG35" s="157"/>
      <c r="DEH35" s="157"/>
      <c r="DEI35" s="157"/>
      <c r="DEJ35" s="157"/>
      <c r="DEK35" s="157"/>
      <c r="DEL35" s="157"/>
      <c r="DEM35" s="157"/>
      <c r="DEN35" s="157"/>
      <c r="DEO35" s="157"/>
      <c r="DEP35" s="157"/>
      <c r="DEQ35" s="157"/>
      <c r="DER35" s="157"/>
      <c r="DES35" s="157"/>
      <c r="DET35" s="157"/>
      <c r="DEU35" s="157"/>
      <c r="DEV35" s="157"/>
      <c r="DEW35" s="157"/>
      <c r="DEX35" s="157"/>
      <c r="DEY35" s="157"/>
      <c r="DEZ35" s="157"/>
      <c r="DFA35" s="157"/>
      <c r="DFB35" s="157"/>
      <c r="DFC35" s="157"/>
      <c r="DFD35" s="157"/>
      <c r="DFE35" s="157"/>
      <c r="DFF35" s="157"/>
      <c r="DFG35" s="157"/>
      <c r="DFH35" s="157"/>
      <c r="DFI35" s="157"/>
      <c r="DFJ35" s="157"/>
      <c r="DFK35" s="157"/>
      <c r="DFL35" s="157"/>
      <c r="DFM35" s="157"/>
      <c r="DFN35" s="157"/>
      <c r="DFO35" s="157"/>
      <c r="DFP35" s="157"/>
      <c r="DFQ35" s="157"/>
      <c r="DFR35" s="157"/>
      <c r="DFS35" s="157"/>
      <c r="DFT35" s="157"/>
      <c r="DFU35" s="157"/>
      <c r="DFV35" s="157"/>
      <c r="DFW35" s="157"/>
      <c r="DFX35" s="157"/>
      <c r="DFY35" s="157"/>
      <c r="DFZ35" s="157"/>
      <c r="DGA35" s="157"/>
      <c r="DGB35" s="157"/>
      <c r="DGC35" s="157"/>
      <c r="DGD35" s="157"/>
      <c r="DGE35" s="157"/>
      <c r="DGF35" s="157"/>
      <c r="DGG35" s="157"/>
      <c r="DGH35" s="157"/>
      <c r="DGI35" s="157"/>
      <c r="DGJ35" s="157"/>
      <c r="DGK35" s="157"/>
      <c r="DGL35" s="157"/>
      <c r="DGM35" s="157"/>
      <c r="DGN35" s="157"/>
      <c r="DGO35" s="157"/>
      <c r="DGP35" s="157"/>
      <c r="DGQ35" s="157"/>
      <c r="DGR35" s="157"/>
      <c r="DGS35" s="157"/>
      <c r="DGT35" s="157"/>
      <c r="DGU35" s="157"/>
      <c r="DGV35" s="157"/>
      <c r="DGW35" s="157"/>
      <c r="DGX35" s="157"/>
      <c r="DGY35" s="157"/>
      <c r="DGZ35" s="157"/>
      <c r="DHA35" s="157"/>
      <c r="DHB35" s="157"/>
      <c r="DHC35" s="157"/>
      <c r="DHD35" s="157"/>
      <c r="DHE35" s="157"/>
      <c r="DHF35" s="157"/>
      <c r="DHG35" s="157"/>
      <c r="DHH35" s="157"/>
      <c r="DHI35" s="157"/>
      <c r="DHJ35" s="157"/>
      <c r="DHK35" s="157"/>
      <c r="DHL35" s="157"/>
      <c r="DHM35" s="157"/>
      <c r="DHN35" s="157"/>
      <c r="DHO35" s="157"/>
      <c r="DHP35" s="157"/>
      <c r="DHQ35" s="157"/>
      <c r="DHR35" s="157"/>
      <c r="DHS35" s="157"/>
      <c r="DHT35" s="157"/>
      <c r="DHU35" s="157"/>
      <c r="DHV35" s="157"/>
      <c r="DHW35" s="157"/>
      <c r="DHX35" s="157"/>
      <c r="DHY35" s="157"/>
      <c r="DHZ35" s="157"/>
      <c r="DIA35" s="157"/>
      <c r="DIB35" s="157"/>
      <c r="DIC35" s="157"/>
      <c r="DID35" s="157"/>
      <c r="DIE35" s="157"/>
      <c r="DIF35" s="157"/>
      <c r="DIG35" s="157"/>
      <c r="DIH35" s="157"/>
      <c r="DII35" s="157"/>
      <c r="DIJ35" s="157"/>
      <c r="DIK35" s="157"/>
      <c r="DIL35" s="157"/>
      <c r="DIM35" s="157"/>
      <c r="DIN35" s="157"/>
      <c r="DIO35" s="157"/>
      <c r="DIP35" s="157"/>
      <c r="DIQ35" s="157"/>
      <c r="DIR35" s="157"/>
      <c r="DIS35" s="157"/>
      <c r="DIT35" s="157"/>
      <c r="DIU35" s="157"/>
      <c r="DIV35" s="157"/>
      <c r="DIW35" s="157"/>
      <c r="DIX35" s="157"/>
      <c r="DIY35" s="157"/>
      <c r="DIZ35" s="157"/>
      <c r="DJA35" s="157"/>
      <c r="DJB35" s="157"/>
      <c r="DJC35" s="157"/>
      <c r="DJD35" s="157"/>
      <c r="DJE35" s="157"/>
      <c r="DJF35" s="157"/>
      <c r="DJG35" s="157"/>
      <c r="DJH35" s="157"/>
      <c r="DJI35" s="157"/>
      <c r="DJJ35" s="157"/>
      <c r="DJK35" s="157"/>
      <c r="DJL35" s="157"/>
      <c r="DJM35" s="157"/>
      <c r="DJN35" s="157"/>
      <c r="DJO35" s="157"/>
      <c r="DJP35" s="157"/>
      <c r="DJQ35" s="157"/>
      <c r="DJR35" s="157"/>
      <c r="DJS35" s="157"/>
      <c r="DJT35" s="157"/>
      <c r="DJU35" s="157"/>
      <c r="DJV35" s="157"/>
      <c r="DJW35" s="157"/>
      <c r="DJX35" s="157"/>
      <c r="DJY35" s="157"/>
      <c r="DJZ35" s="157"/>
      <c r="DKA35" s="157"/>
      <c r="DKB35" s="157"/>
      <c r="DKC35" s="157"/>
      <c r="DKD35" s="157"/>
      <c r="DKE35" s="157"/>
      <c r="DKF35" s="157"/>
      <c r="DKG35" s="157"/>
      <c r="DKH35" s="157"/>
      <c r="DKI35" s="157"/>
      <c r="DKJ35" s="157"/>
      <c r="DKK35" s="157"/>
      <c r="DKL35" s="157"/>
      <c r="DKM35" s="157"/>
      <c r="DKN35" s="157"/>
      <c r="DKO35" s="157"/>
      <c r="DKP35" s="157"/>
      <c r="DKQ35" s="157"/>
      <c r="DKR35" s="157"/>
      <c r="DKS35" s="157"/>
      <c r="DKT35" s="157"/>
      <c r="DKU35" s="157"/>
      <c r="DKV35" s="157"/>
      <c r="DKW35" s="157"/>
      <c r="DKX35" s="157"/>
      <c r="DKY35" s="157"/>
      <c r="DKZ35" s="157"/>
      <c r="DLA35" s="157"/>
      <c r="DLB35" s="157"/>
      <c r="DLC35" s="157"/>
      <c r="DLD35" s="157"/>
      <c r="DLE35" s="157"/>
      <c r="DLF35" s="157"/>
      <c r="DLG35" s="157"/>
      <c r="DLH35" s="157"/>
      <c r="DLI35" s="157"/>
      <c r="DLJ35" s="157"/>
      <c r="DLK35" s="157"/>
      <c r="DLL35" s="157"/>
      <c r="DLM35" s="157"/>
      <c r="DLN35" s="157"/>
      <c r="DLO35" s="157"/>
      <c r="DLP35" s="157"/>
      <c r="DLQ35" s="157"/>
      <c r="DLR35" s="157"/>
      <c r="DLS35" s="157"/>
      <c r="DLT35" s="157"/>
      <c r="DLU35" s="157"/>
      <c r="DLV35" s="157"/>
      <c r="DLW35" s="157"/>
      <c r="DLX35" s="157"/>
      <c r="DLY35" s="157"/>
      <c r="DLZ35" s="157"/>
      <c r="DMA35" s="157"/>
      <c r="DMB35" s="157"/>
      <c r="DMC35" s="157"/>
      <c r="DMD35" s="157"/>
      <c r="DME35" s="157"/>
      <c r="DMF35" s="157"/>
      <c r="DMG35" s="157"/>
      <c r="DMH35" s="157"/>
      <c r="DMI35" s="157"/>
      <c r="DMJ35" s="157"/>
      <c r="DMK35" s="157"/>
      <c r="DML35" s="157"/>
      <c r="DMM35" s="157"/>
      <c r="DMN35" s="157"/>
      <c r="DMO35" s="157"/>
      <c r="DMP35" s="157"/>
      <c r="DMQ35" s="157"/>
      <c r="DMR35" s="157"/>
      <c r="DMS35" s="157"/>
      <c r="DMT35" s="157"/>
      <c r="DMU35" s="157"/>
      <c r="DMV35" s="157"/>
      <c r="DMW35" s="157"/>
      <c r="DMX35" s="157"/>
      <c r="DMY35" s="157"/>
      <c r="DMZ35" s="157"/>
      <c r="DNA35" s="157"/>
      <c r="DNB35" s="157"/>
      <c r="DNC35" s="157"/>
      <c r="DND35" s="157"/>
      <c r="DNE35" s="157"/>
      <c r="DNF35" s="157"/>
      <c r="DNG35" s="157"/>
      <c r="DNH35" s="157"/>
      <c r="DNI35" s="157"/>
      <c r="DNJ35" s="157"/>
      <c r="DNK35" s="157"/>
      <c r="DNL35" s="157"/>
      <c r="DNM35" s="157"/>
      <c r="DNN35" s="157"/>
      <c r="DNO35" s="157"/>
      <c r="DNP35" s="157"/>
      <c r="DNQ35" s="157"/>
      <c r="DNR35" s="157"/>
      <c r="DNS35" s="157"/>
      <c r="DNT35" s="157"/>
      <c r="DNU35" s="157"/>
      <c r="DNV35" s="157"/>
      <c r="DNW35" s="157"/>
      <c r="DNX35" s="157"/>
      <c r="DNY35" s="157"/>
      <c r="DNZ35" s="157"/>
      <c r="DOA35" s="157"/>
      <c r="DOB35" s="157"/>
      <c r="DOC35" s="157"/>
      <c r="DOD35" s="157"/>
      <c r="DOE35" s="157"/>
      <c r="DOF35" s="157"/>
      <c r="DOG35" s="157"/>
      <c r="DOH35" s="157"/>
      <c r="DOI35" s="157"/>
      <c r="DOJ35" s="157"/>
      <c r="DOK35" s="157"/>
      <c r="DOL35" s="157"/>
      <c r="DOM35" s="157"/>
      <c r="DON35" s="157"/>
      <c r="DOO35" s="157"/>
      <c r="DOP35" s="157"/>
      <c r="DOQ35" s="157"/>
      <c r="DOR35" s="157"/>
      <c r="DOS35" s="157"/>
      <c r="DOT35" s="157"/>
      <c r="DOU35" s="157"/>
      <c r="DOV35" s="157"/>
      <c r="DOW35" s="157"/>
      <c r="DOX35" s="157"/>
      <c r="DOY35" s="157"/>
      <c r="DOZ35" s="157"/>
      <c r="DPA35" s="157"/>
      <c r="DPB35" s="157"/>
      <c r="DPC35" s="157"/>
      <c r="DPD35" s="157"/>
      <c r="DPE35" s="157"/>
      <c r="DPF35" s="157"/>
      <c r="DPG35" s="157"/>
      <c r="DPH35" s="157"/>
      <c r="DPI35" s="157"/>
      <c r="DPJ35" s="157"/>
      <c r="DPK35" s="157"/>
      <c r="DPL35" s="157"/>
      <c r="DPM35" s="157"/>
      <c r="DPN35" s="157"/>
      <c r="DPO35" s="157"/>
      <c r="DPP35" s="157"/>
      <c r="DPQ35" s="157"/>
      <c r="DPR35" s="157"/>
      <c r="DPS35" s="157"/>
      <c r="DPT35" s="157"/>
      <c r="DPU35" s="157"/>
      <c r="DPV35" s="157"/>
      <c r="DPW35" s="157"/>
      <c r="DPX35" s="157"/>
      <c r="DPY35" s="157"/>
      <c r="DPZ35" s="157"/>
      <c r="DQA35" s="157"/>
      <c r="DQB35" s="157"/>
      <c r="DQC35" s="157"/>
      <c r="DQD35" s="157"/>
      <c r="DQE35" s="157"/>
      <c r="DQF35" s="157"/>
      <c r="DQG35" s="157"/>
      <c r="DQH35" s="157"/>
      <c r="DQI35" s="157"/>
      <c r="DQJ35" s="157"/>
      <c r="DQK35" s="157"/>
      <c r="DQL35" s="157"/>
      <c r="DQM35" s="157"/>
      <c r="DQN35" s="157"/>
      <c r="DQO35" s="157"/>
      <c r="DQP35" s="157"/>
      <c r="DQQ35" s="157"/>
      <c r="DQR35" s="157"/>
      <c r="DQS35" s="157"/>
      <c r="DQT35" s="157"/>
      <c r="DQU35" s="157"/>
      <c r="DQV35" s="157"/>
      <c r="DQW35" s="157"/>
      <c r="DQX35" s="157"/>
      <c r="DQY35" s="157"/>
      <c r="DQZ35" s="157"/>
      <c r="DRA35" s="157"/>
      <c r="DRB35" s="157"/>
      <c r="DRC35" s="157"/>
      <c r="DRD35" s="157"/>
      <c r="DRE35" s="157"/>
      <c r="DRF35" s="157"/>
      <c r="DRG35" s="157"/>
      <c r="DRH35" s="157"/>
      <c r="DRI35" s="157"/>
      <c r="DRJ35" s="157"/>
      <c r="DRK35" s="157"/>
      <c r="DRL35" s="157"/>
      <c r="DRM35" s="157"/>
      <c r="DRN35" s="157"/>
      <c r="DRO35" s="157"/>
      <c r="DRP35" s="157"/>
      <c r="DRQ35" s="157"/>
      <c r="DRR35" s="157"/>
      <c r="DRS35" s="157"/>
      <c r="DRT35" s="157"/>
      <c r="DRU35" s="157"/>
      <c r="DRV35" s="157"/>
      <c r="DRW35" s="157"/>
      <c r="DRX35" s="157"/>
      <c r="DRY35" s="157"/>
      <c r="DRZ35" s="157"/>
      <c r="DSA35" s="157"/>
      <c r="DSB35" s="157"/>
      <c r="DSC35" s="157"/>
      <c r="DSD35" s="157"/>
      <c r="DSE35" s="157"/>
      <c r="DSF35" s="157"/>
      <c r="DSG35" s="157"/>
      <c r="DSH35" s="157"/>
      <c r="DSI35" s="157"/>
      <c r="DSJ35" s="157"/>
      <c r="DSK35" s="157"/>
      <c r="DSL35" s="157"/>
      <c r="DSM35" s="157"/>
      <c r="DSN35" s="157"/>
      <c r="DSO35" s="157"/>
      <c r="DSP35" s="157"/>
      <c r="DSQ35" s="157"/>
      <c r="DSR35" s="157"/>
      <c r="DSS35" s="157"/>
      <c r="DST35" s="157"/>
      <c r="DSU35" s="157"/>
      <c r="DSV35" s="157"/>
      <c r="DSW35" s="157"/>
      <c r="DSX35" s="157"/>
      <c r="DSY35" s="157"/>
      <c r="DSZ35" s="157"/>
      <c r="DTA35" s="157"/>
      <c r="DTB35" s="157"/>
      <c r="DTC35" s="157"/>
      <c r="DTD35" s="157"/>
      <c r="DTE35" s="157"/>
      <c r="DTF35" s="157"/>
      <c r="DTG35" s="157"/>
      <c r="DTH35" s="157"/>
      <c r="DTI35" s="157"/>
      <c r="DTJ35" s="157"/>
      <c r="DTK35" s="157"/>
      <c r="DTL35" s="157"/>
      <c r="DTM35" s="157"/>
      <c r="DTN35" s="157"/>
      <c r="DTO35" s="157"/>
      <c r="DTP35" s="157"/>
      <c r="DTQ35" s="157"/>
      <c r="DTR35" s="157"/>
      <c r="DTS35" s="157"/>
      <c r="DTT35" s="157"/>
      <c r="DTU35" s="157"/>
      <c r="DTV35" s="157"/>
      <c r="DTW35" s="157"/>
      <c r="DTX35" s="157"/>
      <c r="DTY35" s="157"/>
      <c r="DTZ35" s="157"/>
      <c r="DUA35" s="157"/>
      <c r="DUB35" s="157"/>
      <c r="DUC35" s="157"/>
      <c r="DUD35" s="157"/>
      <c r="DUE35" s="157"/>
      <c r="DUF35" s="157"/>
      <c r="DUG35" s="157"/>
      <c r="DUH35" s="157"/>
      <c r="DUI35" s="157"/>
      <c r="DUJ35" s="157"/>
      <c r="DUK35" s="157"/>
      <c r="DUL35" s="157"/>
      <c r="DUM35" s="157"/>
      <c r="DUN35" s="157"/>
      <c r="DUO35" s="157"/>
      <c r="DUP35" s="157"/>
      <c r="DUQ35" s="157"/>
      <c r="DUR35" s="157"/>
      <c r="DUS35" s="157"/>
      <c r="DUT35" s="157"/>
      <c r="DUU35" s="157"/>
      <c r="DUV35" s="157"/>
      <c r="DUW35" s="157"/>
      <c r="DUX35" s="157"/>
      <c r="DUY35" s="157"/>
      <c r="DUZ35" s="157"/>
      <c r="DVA35" s="157"/>
      <c r="DVB35" s="157"/>
      <c r="DVC35" s="157"/>
      <c r="DVD35" s="157"/>
      <c r="DVE35" s="157"/>
      <c r="DVF35" s="157"/>
      <c r="DVG35" s="157"/>
      <c r="DVH35" s="157"/>
      <c r="DVI35" s="157"/>
      <c r="DVJ35" s="157"/>
      <c r="DVK35" s="157"/>
      <c r="DVL35" s="157"/>
      <c r="DVM35" s="157"/>
      <c r="DVN35" s="157"/>
      <c r="DVO35" s="157"/>
      <c r="DVP35" s="157"/>
      <c r="DVQ35" s="157"/>
      <c r="DVR35" s="157"/>
      <c r="DVS35" s="157"/>
      <c r="DVT35" s="157"/>
      <c r="DVU35" s="157"/>
      <c r="DVV35" s="157"/>
      <c r="DVW35" s="157"/>
      <c r="DVX35" s="157"/>
      <c r="DVY35" s="157"/>
      <c r="DVZ35" s="157"/>
      <c r="DWA35" s="157"/>
      <c r="DWB35" s="157"/>
      <c r="DWC35" s="157"/>
      <c r="DWD35" s="157"/>
      <c r="DWE35" s="157"/>
      <c r="DWF35" s="157"/>
      <c r="DWG35" s="157"/>
      <c r="DWH35" s="157"/>
      <c r="DWI35" s="157"/>
      <c r="DWJ35" s="157"/>
      <c r="DWK35" s="157"/>
      <c r="DWL35" s="157"/>
      <c r="DWM35" s="157"/>
      <c r="DWN35" s="157"/>
      <c r="DWO35" s="157"/>
      <c r="DWP35" s="157"/>
      <c r="DWQ35" s="157"/>
      <c r="DWR35" s="157"/>
      <c r="DWS35" s="157"/>
      <c r="DWT35" s="157"/>
      <c r="DWU35" s="157"/>
      <c r="DWV35" s="157"/>
      <c r="DWW35" s="157"/>
      <c r="DWX35" s="157"/>
      <c r="DWY35" s="157"/>
      <c r="DWZ35" s="157"/>
      <c r="DXA35" s="157"/>
      <c r="DXB35" s="157"/>
      <c r="DXC35" s="157"/>
      <c r="DXD35" s="157"/>
      <c r="DXE35" s="157"/>
      <c r="DXF35" s="157"/>
      <c r="DXG35" s="157"/>
      <c r="DXH35" s="157"/>
      <c r="DXI35" s="157"/>
      <c r="DXJ35" s="157"/>
      <c r="DXK35" s="157"/>
      <c r="DXL35" s="157"/>
      <c r="DXM35" s="157"/>
      <c r="DXN35" s="157"/>
      <c r="DXO35" s="157"/>
      <c r="DXP35" s="157"/>
      <c r="DXQ35" s="157"/>
      <c r="DXR35" s="157"/>
      <c r="DXS35" s="157"/>
      <c r="DXT35" s="157"/>
      <c r="DXU35" s="157"/>
      <c r="DXV35" s="157"/>
      <c r="DXW35" s="157"/>
      <c r="DXX35" s="157"/>
      <c r="DXY35" s="157"/>
      <c r="DXZ35" s="157"/>
      <c r="DYA35" s="157"/>
      <c r="DYB35" s="157"/>
      <c r="DYC35" s="157"/>
      <c r="DYD35" s="157"/>
      <c r="DYE35" s="157"/>
      <c r="DYF35" s="157"/>
      <c r="DYG35" s="157"/>
      <c r="DYH35" s="157"/>
      <c r="DYI35" s="157"/>
      <c r="DYJ35" s="157"/>
      <c r="DYK35" s="157"/>
      <c r="DYL35" s="157"/>
      <c r="DYM35" s="157"/>
      <c r="DYN35" s="157"/>
      <c r="DYO35" s="157"/>
      <c r="DYP35" s="157"/>
      <c r="DYQ35" s="157"/>
      <c r="DYR35" s="157"/>
      <c r="DYS35" s="157"/>
      <c r="DYT35" s="157"/>
      <c r="DYU35" s="157"/>
      <c r="DYV35" s="157"/>
      <c r="DYW35" s="157"/>
      <c r="DYX35" s="157"/>
      <c r="DYY35" s="157"/>
      <c r="DYZ35" s="157"/>
      <c r="DZA35" s="157"/>
      <c r="DZB35" s="157"/>
      <c r="DZC35" s="157"/>
      <c r="DZD35" s="157"/>
      <c r="DZE35" s="157"/>
      <c r="DZF35" s="157"/>
      <c r="DZG35" s="157"/>
      <c r="DZH35" s="157"/>
      <c r="DZI35" s="157"/>
      <c r="DZJ35" s="157"/>
      <c r="DZK35" s="157"/>
      <c r="DZL35" s="157"/>
      <c r="DZM35" s="157"/>
      <c r="DZN35" s="157"/>
      <c r="DZO35" s="157"/>
      <c r="DZP35" s="157"/>
      <c r="DZQ35" s="157"/>
      <c r="DZR35" s="157"/>
      <c r="DZS35" s="157"/>
      <c r="DZT35" s="157"/>
      <c r="DZU35" s="157"/>
      <c r="DZV35" s="157"/>
      <c r="DZW35" s="157"/>
      <c r="DZX35" s="157"/>
      <c r="DZY35" s="157"/>
      <c r="DZZ35" s="157"/>
      <c r="EAA35" s="157"/>
      <c r="EAB35" s="157"/>
      <c r="EAC35" s="157"/>
      <c r="EAD35" s="157"/>
      <c r="EAE35" s="157"/>
      <c r="EAF35" s="157"/>
      <c r="EAG35" s="157"/>
      <c r="EAH35" s="157"/>
      <c r="EAI35" s="157"/>
      <c r="EAJ35" s="157"/>
      <c r="EAK35" s="157"/>
      <c r="EAL35" s="157"/>
      <c r="EAM35" s="157"/>
      <c r="EAN35" s="157"/>
      <c r="EAO35" s="157"/>
      <c r="EAP35" s="157"/>
      <c r="EAQ35" s="157"/>
      <c r="EAR35" s="157"/>
      <c r="EAS35" s="157"/>
      <c r="EAT35" s="157"/>
      <c r="EAU35" s="157"/>
      <c r="EAV35" s="157"/>
      <c r="EAW35" s="157"/>
      <c r="EAX35" s="157"/>
      <c r="EAY35" s="157"/>
      <c r="EAZ35" s="157"/>
      <c r="EBA35" s="157"/>
      <c r="EBB35" s="157"/>
      <c r="EBC35" s="157"/>
      <c r="EBD35" s="157"/>
      <c r="EBE35" s="157"/>
      <c r="EBF35" s="157"/>
      <c r="EBG35" s="157"/>
      <c r="EBH35" s="157"/>
      <c r="EBI35" s="157"/>
      <c r="EBJ35" s="157"/>
      <c r="EBK35" s="157"/>
      <c r="EBL35" s="157"/>
      <c r="EBM35" s="157"/>
      <c r="EBN35" s="157"/>
      <c r="EBO35" s="157"/>
      <c r="EBP35" s="157"/>
      <c r="EBQ35" s="157"/>
      <c r="EBR35" s="157"/>
      <c r="EBS35" s="157"/>
      <c r="EBT35" s="157"/>
      <c r="EBU35" s="157"/>
      <c r="EBV35" s="157"/>
      <c r="EBW35" s="157"/>
      <c r="EBX35" s="157"/>
      <c r="EBY35" s="157"/>
      <c r="EBZ35" s="157"/>
      <c r="ECA35" s="157"/>
      <c r="ECB35" s="157"/>
      <c r="ECC35" s="157"/>
      <c r="ECD35" s="157"/>
      <c r="ECE35" s="157"/>
      <c r="ECF35" s="157"/>
      <c r="ECG35" s="157"/>
      <c r="ECH35" s="157"/>
      <c r="ECI35" s="157"/>
      <c r="ECJ35" s="157"/>
      <c r="ECK35" s="157"/>
      <c r="ECL35" s="157"/>
      <c r="ECM35" s="157"/>
      <c r="ECN35" s="157"/>
      <c r="ECO35" s="157"/>
      <c r="ECP35" s="157"/>
      <c r="ECQ35" s="157"/>
      <c r="ECR35" s="157"/>
      <c r="ECS35" s="157"/>
      <c r="ECT35" s="157"/>
      <c r="ECU35" s="157"/>
      <c r="ECV35" s="157"/>
      <c r="ECW35" s="157"/>
      <c r="ECX35" s="157"/>
      <c r="ECY35" s="157"/>
      <c r="ECZ35" s="157"/>
      <c r="EDA35" s="157"/>
      <c r="EDB35" s="157"/>
      <c r="EDC35" s="157"/>
      <c r="EDD35" s="157"/>
      <c r="EDE35" s="157"/>
      <c r="EDF35" s="157"/>
      <c r="EDG35" s="157"/>
      <c r="EDH35" s="157"/>
      <c r="EDI35" s="157"/>
      <c r="EDJ35" s="157"/>
      <c r="EDK35" s="157"/>
      <c r="EDL35" s="157"/>
      <c r="EDM35" s="157"/>
      <c r="EDN35" s="157"/>
      <c r="EDO35" s="157"/>
      <c r="EDP35" s="157"/>
      <c r="EDQ35" s="157"/>
      <c r="EDR35" s="157"/>
      <c r="EDS35" s="157"/>
      <c r="EDT35" s="157"/>
      <c r="EDU35" s="157"/>
      <c r="EDV35" s="157"/>
      <c r="EDW35" s="157"/>
      <c r="EDX35" s="157"/>
      <c r="EDY35" s="157"/>
      <c r="EDZ35" s="157"/>
      <c r="EEA35" s="157"/>
      <c r="EEB35" s="157"/>
      <c r="EEC35" s="157"/>
      <c r="EED35" s="157"/>
      <c r="EEE35" s="157"/>
      <c r="EEF35" s="157"/>
      <c r="EEG35" s="157"/>
      <c r="EEH35" s="157"/>
      <c r="EEI35" s="157"/>
      <c r="EEJ35" s="157"/>
      <c r="EEK35" s="157"/>
      <c r="EEL35" s="157"/>
      <c r="EEM35" s="157"/>
      <c r="EEN35" s="157"/>
      <c r="EEO35" s="157"/>
      <c r="EEP35" s="157"/>
      <c r="EEQ35" s="157"/>
      <c r="EER35" s="157"/>
      <c r="EES35" s="157"/>
      <c r="EET35" s="157"/>
      <c r="EEU35" s="157"/>
      <c r="EEV35" s="157"/>
      <c r="EEW35" s="157"/>
      <c r="EEX35" s="157"/>
      <c r="EEY35" s="157"/>
      <c r="EEZ35" s="157"/>
      <c r="EFA35" s="157"/>
      <c r="EFB35" s="157"/>
      <c r="EFC35" s="157"/>
      <c r="EFD35" s="157"/>
      <c r="EFE35" s="157"/>
      <c r="EFF35" s="157"/>
      <c r="EFG35" s="157"/>
      <c r="EFH35" s="157"/>
      <c r="EFI35" s="157"/>
      <c r="EFJ35" s="157"/>
      <c r="EFK35" s="157"/>
      <c r="EFL35" s="157"/>
      <c r="EFM35" s="157"/>
      <c r="EFN35" s="157"/>
      <c r="EFO35" s="157"/>
      <c r="EFP35" s="157"/>
      <c r="EFQ35" s="157"/>
      <c r="EFR35" s="157"/>
      <c r="EFS35" s="157"/>
      <c r="EFT35" s="157"/>
      <c r="EFU35" s="157"/>
      <c r="EFV35" s="157"/>
      <c r="EFW35" s="157"/>
      <c r="EFX35" s="157"/>
      <c r="EFY35" s="157"/>
      <c r="EFZ35" s="157"/>
      <c r="EGA35" s="157"/>
      <c r="EGB35" s="157"/>
      <c r="EGC35" s="157"/>
      <c r="EGD35" s="157"/>
      <c r="EGE35" s="157"/>
      <c r="EGF35" s="157"/>
      <c r="EGG35" s="157"/>
      <c r="EGH35" s="157"/>
      <c r="EGI35" s="157"/>
      <c r="EGJ35" s="157"/>
      <c r="EGK35" s="157"/>
      <c r="EGL35" s="157"/>
      <c r="EGM35" s="157"/>
      <c r="EGN35" s="157"/>
      <c r="EGO35" s="157"/>
      <c r="EGP35" s="157"/>
      <c r="EGQ35" s="157"/>
      <c r="EGR35" s="157"/>
      <c r="EGS35" s="157"/>
      <c r="EGT35" s="157"/>
      <c r="EGU35" s="157"/>
      <c r="EGV35" s="157"/>
      <c r="EGW35" s="157"/>
      <c r="EGX35" s="157"/>
      <c r="EGY35" s="157"/>
      <c r="EGZ35" s="157"/>
      <c r="EHA35" s="157"/>
      <c r="EHB35" s="157"/>
      <c r="EHC35" s="157"/>
      <c r="EHD35" s="157"/>
      <c r="EHE35" s="157"/>
      <c r="EHF35" s="157"/>
      <c r="EHG35" s="157"/>
      <c r="EHH35" s="157"/>
      <c r="EHI35" s="157"/>
      <c r="EHJ35" s="157"/>
      <c r="EHK35" s="157"/>
      <c r="EHL35" s="157"/>
      <c r="EHM35" s="157"/>
      <c r="EHN35" s="157"/>
      <c r="EHO35" s="157"/>
      <c r="EHP35" s="157"/>
      <c r="EHQ35" s="157"/>
      <c r="EHR35" s="157"/>
      <c r="EHS35" s="157"/>
      <c r="EHT35" s="157"/>
      <c r="EHU35" s="157"/>
      <c r="EHV35" s="157"/>
      <c r="EHW35" s="157"/>
      <c r="EHX35" s="157"/>
      <c r="EHY35" s="157"/>
      <c r="EHZ35" s="157"/>
      <c r="EIA35" s="157"/>
      <c r="EIB35" s="157"/>
      <c r="EIC35" s="157"/>
      <c r="EID35" s="157"/>
      <c r="EIE35" s="157"/>
      <c r="EIF35" s="157"/>
      <c r="EIG35" s="157"/>
      <c r="EIH35" s="157"/>
      <c r="EII35" s="157"/>
      <c r="EIJ35" s="157"/>
      <c r="EIK35" s="157"/>
      <c r="EIL35" s="157"/>
      <c r="EIM35" s="157"/>
      <c r="EIN35" s="157"/>
      <c r="EIO35" s="157"/>
      <c r="EIP35" s="157"/>
      <c r="EIQ35" s="157"/>
      <c r="EIR35" s="157"/>
      <c r="EIS35" s="157"/>
      <c r="EIT35" s="157"/>
      <c r="EIU35" s="157"/>
      <c r="EIV35" s="157"/>
      <c r="EIW35" s="157"/>
      <c r="EIX35" s="157"/>
      <c r="EIY35" s="157"/>
      <c r="EIZ35" s="157"/>
      <c r="EJA35" s="157"/>
      <c r="EJB35" s="157"/>
      <c r="EJC35" s="157"/>
      <c r="EJD35" s="157"/>
      <c r="EJE35" s="157"/>
      <c r="EJF35" s="157"/>
      <c r="EJG35" s="157"/>
      <c r="EJH35" s="157"/>
      <c r="EJI35" s="157"/>
      <c r="EJJ35" s="157"/>
      <c r="EJK35" s="157"/>
      <c r="EJL35" s="157"/>
      <c r="EJM35" s="157"/>
      <c r="EJN35" s="157"/>
      <c r="EJO35" s="157"/>
      <c r="EJP35" s="157"/>
      <c r="EJQ35" s="157"/>
      <c r="EJR35" s="157"/>
      <c r="EJS35" s="157"/>
      <c r="EJT35" s="157"/>
      <c r="EJU35" s="157"/>
      <c r="EJV35" s="157"/>
      <c r="EJW35" s="157"/>
      <c r="EJX35" s="157"/>
      <c r="EJY35" s="157"/>
      <c r="EJZ35" s="157"/>
      <c r="EKA35" s="157"/>
      <c r="EKB35" s="157"/>
      <c r="EKC35" s="157"/>
      <c r="EKD35" s="157"/>
      <c r="EKE35" s="157"/>
      <c r="EKF35" s="157"/>
      <c r="EKG35" s="157"/>
      <c r="EKH35" s="157"/>
      <c r="EKI35" s="157"/>
      <c r="EKJ35" s="157"/>
      <c r="EKK35" s="157"/>
      <c r="EKL35" s="157"/>
      <c r="EKM35" s="157"/>
      <c r="EKN35" s="157"/>
      <c r="EKO35" s="157"/>
      <c r="EKP35" s="157"/>
      <c r="EKQ35" s="157"/>
      <c r="EKR35" s="157"/>
      <c r="EKS35" s="157"/>
      <c r="EKT35" s="157"/>
      <c r="EKU35" s="157"/>
      <c r="EKV35" s="157"/>
      <c r="EKW35" s="157"/>
      <c r="EKX35" s="157"/>
      <c r="EKY35" s="157"/>
      <c r="EKZ35" s="157"/>
      <c r="ELA35" s="157"/>
      <c r="ELB35" s="157"/>
      <c r="ELC35" s="157"/>
      <c r="ELD35" s="157"/>
      <c r="ELE35" s="157"/>
      <c r="ELF35" s="157"/>
      <c r="ELG35" s="157"/>
      <c r="ELH35" s="157"/>
      <c r="ELI35" s="157"/>
      <c r="ELJ35" s="157"/>
      <c r="ELK35" s="157"/>
      <c r="ELL35" s="157"/>
      <c r="ELM35" s="157"/>
      <c r="ELN35" s="157"/>
      <c r="ELO35" s="157"/>
      <c r="ELP35" s="157"/>
      <c r="ELQ35" s="157"/>
      <c r="ELR35" s="157"/>
      <c r="ELS35" s="157"/>
      <c r="ELT35" s="157"/>
      <c r="ELU35" s="157"/>
      <c r="ELV35" s="157"/>
      <c r="ELW35" s="157"/>
      <c r="ELX35" s="157"/>
      <c r="ELY35" s="157"/>
      <c r="ELZ35" s="157"/>
      <c r="EMA35" s="157"/>
      <c r="EMB35" s="157"/>
      <c r="EMC35" s="157"/>
      <c r="EMD35" s="157"/>
      <c r="EME35" s="157"/>
      <c r="EMF35" s="157"/>
      <c r="EMG35" s="157"/>
      <c r="EMH35" s="157"/>
      <c r="EMI35" s="157"/>
      <c r="EMJ35" s="157"/>
      <c r="EMK35" s="157"/>
      <c r="EML35" s="157"/>
      <c r="EMM35" s="157"/>
      <c r="EMN35" s="157"/>
      <c r="EMO35" s="157"/>
      <c r="EMP35" s="157"/>
      <c r="EMQ35" s="157"/>
      <c r="EMR35" s="157"/>
      <c r="EMS35" s="157"/>
      <c r="EMT35" s="157"/>
      <c r="EMU35" s="157"/>
      <c r="EMV35" s="157"/>
      <c r="EMW35" s="157"/>
      <c r="EMX35" s="157"/>
      <c r="EMY35" s="157"/>
      <c r="EMZ35" s="157"/>
      <c r="ENA35" s="157"/>
      <c r="ENB35" s="157"/>
      <c r="ENC35" s="157"/>
      <c r="END35" s="157"/>
      <c r="ENE35" s="157"/>
      <c r="ENF35" s="157"/>
      <c r="ENG35" s="157"/>
      <c r="ENH35" s="157"/>
      <c r="ENI35" s="157"/>
      <c r="ENJ35" s="157"/>
      <c r="ENK35" s="157"/>
      <c r="ENL35" s="157"/>
      <c r="ENM35" s="157"/>
      <c r="ENN35" s="157"/>
      <c r="ENO35" s="157"/>
      <c r="ENP35" s="157"/>
      <c r="ENQ35" s="157"/>
      <c r="ENR35" s="157"/>
      <c r="ENS35" s="157"/>
      <c r="ENT35" s="157"/>
      <c r="ENU35" s="157"/>
      <c r="ENV35" s="157"/>
      <c r="ENW35" s="157"/>
      <c r="ENX35" s="157"/>
      <c r="ENY35" s="157"/>
      <c r="ENZ35" s="157"/>
      <c r="EOA35" s="157"/>
      <c r="EOB35" s="157"/>
      <c r="EOC35" s="157"/>
      <c r="EOD35" s="157"/>
      <c r="EOE35" s="157"/>
      <c r="EOF35" s="157"/>
      <c r="EOG35" s="157"/>
      <c r="EOH35" s="157"/>
      <c r="EOI35" s="157"/>
      <c r="EOJ35" s="157"/>
      <c r="EOK35" s="157"/>
      <c r="EOL35" s="157"/>
      <c r="EOM35" s="157"/>
      <c r="EON35" s="157"/>
      <c r="EOO35" s="157"/>
      <c r="EOP35" s="157"/>
      <c r="EOQ35" s="157"/>
      <c r="EOR35" s="157"/>
      <c r="EOS35" s="157"/>
      <c r="EOT35" s="157"/>
      <c r="EOU35" s="157"/>
      <c r="EOV35" s="157"/>
      <c r="EOW35" s="157"/>
      <c r="EOX35" s="157"/>
      <c r="EOY35" s="157"/>
      <c r="EOZ35" s="157"/>
      <c r="EPA35" s="157"/>
      <c r="EPB35" s="157"/>
      <c r="EPC35" s="157"/>
      <c r="EPD35" s="157"/>
      <c r="EPE35" s="157"/>
      <c r="EPF35" s="157"/>
      <c r="EPG35" s="157"/>
      <c r="EPH35" s="157"/>
      <c r="EPI35" s="157"/>
      <c r="EPJ35" s="157"/>
      <c r="EPK35" s="157"/>
      <c r="EPL35" s="157"/>
      <c r="EPM35" s="157"/>
      <c r="EPN35" s="157"/>
      <c r="EPO35" s="157"/>
      <c r="EPP35" s="157"/>
      <c r="EPQ35" s="157"/>
      <c r="EPR35" s="157"/>
      <c r="EPS35" s="157"/>
      <c r="EPT35" s="157"/>
      <c r="EPU35" s="157"/>
      <c r="EPV35" s="157"/>
      <c r="EPW35" s="157"/>
      <c r="EPX35" s="157"/>
      <c r="EPY35" s="157"/>
      <c r="EPZ35" s="157"/>
      <c r="EQA35" s="157"/>
      <c r="EQB35" s="157"/>
      <c r="EQC35" s="157"/>
      <c r="EQD35" s="157"/>
      <c r="EQE35" s="157"/>
      <c r="EQF35" s="157"/>
      <c r="EQG35" s="157"/>
      <c r="EQH35" s="157"/>
      <c r="EQI35" s="157"/>
      <c r="EQJ35" s="157"/>
      <c r="EQK35" s="157"/>
      <c r="EQL35" s="157"/>
      <c r="EQM35" s="157"/>
      <c r="EQN35" s="157"/>
      <c r="EQO35" s="157"/>
      <c r="EQP35" s="157"/>
      <c r="EQQ35" s="157"/>
      <c r="EQR35" s="157"/>
      <c r="EQS35" s="157"/>
      <c r="EQT35" s="157"/>
      <c r="EQU35" s="157"/>
      <c r="EQV35" s="157"/>
      <c r="EQW35" s="157"/>
      <c r="EQX35" s="157"/>
      <c r="EQY35" s="157"/>
      <c r="EQZ35" s="157"/>
      <c r="ERA35" s="157"/>
      <c r="ERB35" s="157"/>
      <c r="ERC35" s="157"/>
      <c r="ERD35" s="157"/>
      <c r="ERE35" s="157"/>
      <c r="ERF35" s="157"/>
      <c r="ERG35" s="157"/>
      <c r="ERH35" s="157"/>
      <c r="ERI35" s="157"/>
      <c r="ERJ35" s="157"/>
      <c r="ERK35" s="157"/>
      <c r="ERL35" s="157"/>
      <c r="ERM35" s="157"/>
      <c r="ERN35" s="157"/>
      <c r="ERO35" s="157"/>
      <c r="ERP35" s="157"/>
      <c r="ERQ35" s="157"/>
      <c r="ERR35" s="157"/>
      <c r="ERS35" s="157"/>
      <c r="ERT35" s="157"/>
      <c r="ERU35" s="157"/>
      <c r="ERV35" s="157"/>
      <c r="ERW35" s="157"/>
      <c r="ERX35" s="157"/>
      <c r="ERY35" s="157"/>
      <c r="ERZ35" s="157"/>
      <c r="ESA35" s="157"/>
      <c r="ESB35" s="157"/>
      <c r="ESC35" s="157"/>
      <c r="ESD35" s="157"/>
      <c r="ESE35" s="157"/>
      <c r="ESF35" s="157"/>
      <c r="ESG35" s="157"/>
      <c r="ESH35" s="157"/>
      <c r="ESI35" s="157"/>
      <c r="ESJ35" s="157"/>
      <c r="ESK35" s="157"/>
      <c r="ESL35" s="157"/>
      <c r="ESM35" s="157"/>
      <c r="ESN35" s="157"/>
      <c r="ESO35" s="157"/>
      <c r="ESP35" s="157"/>
      <c r="ESQ35" s="157"/>
      <c r="ESR35" s="157"/>
      <c r="ESS35" s="157"/>
      <c r="EST35" s="157"/>
      <c r="ESU35" s="157"/>
      <c r="ESV35" s="157"/>
      <c r="ESW35" s="157"/>
      <c r="ESX35" s="157"/>
      <c r="ESY35" s="157"/>
      <c r="ESZ35" s="157"/>
      <c r="ETA35" s="157"/>
      <c r="ETB35" s="157"/>
      <c r="ETC35" s="157"/>
      <c r="ETD35" s="157"/>
      <c r="ETE35" s="157"/>
      <c r="ETF35" s="157"/>
      <c r="ETG35" s="157"/>
      <c r="ETH35" s="157"/>
      <c r="ETI35" s="157"/>
      <c r="ETJ35" s="157"/>
      <c r="ETK35" s="157"/>
      <c r="ETL35" s="157"/>
      <c r="ETM35" s="157"/>
      <c r="ETN35" s="157"/>
      <c r="ETO35" s="157"/>
      <c r="ETP35" s="157"/>
      <c r="ETQ35" s="157"/>
      <c r="ETR35" s="157"/>
      <c r="ETS35" s="157"/>
      <c r="ETT35" s="157"/>
      <c r="ETU35" s="157"/>
      <c r="ETV35" s="157"/>
      <c r="ETW35" s="157"/>
      <c r="ETX35" s="157"/>
      <c r="ETY35" s="157"/>
      <c r="ETZ35" s="157"/>
      <c r="EUA35" s="157"/>
      <c r="EUB35" s="157"/>
      <c r="EUC35" s="157"/>
      <c r="EUD35" s="157"/>
      <c r="EUE35" s="157"/>
      <c r="EUF35" s="157"/>
      <c r="EUG35" s="157"/>
      <c r="EUH35" s="157"/>
      <c r="EUI35" s="157"/>
      <c r="EUJ35" s="157"/>
      <c r="EUK35" s="157"/>
      <c r="EUL35" s="157"/>
      <c r="EUM35" s="157"/>
      <c r="EUN35" s="157"/>
      <c r="EUO35" s="157"/>
      <c r="EUP35" s="157"/>
      <c r="EUQ35" s="157"/>
      <c r="EUR35" s="157"/>
      <c r="EUS35" s="157"/>
      <c r="EUT35" s="157"/>
      <c r="EUU35" s="157"/>
      <c r="EUV35" s="157"/>
      <c r="EUW35" s="157"/>
      <c r="EUX35" s="157"/>
      <c r="EUY35" s="157"/>
      <c r="EUZ35" s="157"/>
      <c r="EVA35" s="157"/>
      <c r="EVB35" s="157"/>
      <c r="EVC35" s="157"/>
      <c r="EVD35" s="157"/>
      <c r="EVE35" s="157"/>
      <c r="EVF35" s="157"/>
      <c r="EVG35" s="157"/>
      <c r="EVH35" s="157"/>
      <c r="EVI35" s="157"/>
      <c r="EVJ35" s="157"/>
      <c r="EVK35" s="157"/>
      <c r="EVL35" s="157"/>
      <c r="EVM35" s="157"/>
      <c r="EVN35" s="157"/>
      <c r="EVO35" s="157"/>
      <c r="EVP35" s="157"/>
      <c r="EVQ35" s="157"/>
      <c r="EVR35" s="157"/>
      <c r="EVS35" s="157"/>
      <c r="EVT35" s="157"/>
      <c r="EVU35" s="157"/>
      <c r="EVV35" s="157"/>
      <c r="EVW35" s="157"/>
      <c r="EVX35" s="157"/>
      <c r="EVY35" s="157"/>
      <c r="EVZ35" s="157"/>
      <c r="EWA35" s="157"/>
      <c r="EWB35" s="157"/>
      <c r="EWC35" s="157"/>
      <c r="EWD35" s="157"/>
      <c r="EWE35" s="157"/>
      <c r="EWF35" s="157"/>
      <c r="EWG35" s="157"/>
      <c r="EWH35" s="157"/>
      <c r="EWI35" s="157"/>
      <c r="EWJ35" s="157"/>
      <c r="EWK35" s="157"/>
      <c r="EWL35" s="157"/>
      <c r="EWM35" s="157"/>
      <c r="EWN35" s="157"/>
      <c r="EWO35" s="157"/>
      <c r="EWP35" s="157"/>
      <c r="EWQ35" s="157"/>
      <c r="EWR35" s="157"/>
      <c r="EWS35" s="157"/>
      <c r="EWT35" s="157"/>
      <c r="EWU35" s="157"/>
      <c r="EWV35" s="157"/>
      <c r="EWW35" s="157"/>
      <c r="EWX35" s="157"/>
      <c r="EWY35" s="157"/>
      <c r="EWZ35" s="157"/>
      <c r="EXA35" s="157"/>
      <c r="EXB35" s="157"/>
      <c r="EXC35" s="157"/>
      <c r="EXD35" s="157"/>
      <c r="EXE35" s="157"/>
      <c r="EXF35" s="157"/>
      <c r="EXG35" s="157"/>
      <c r="EXH35" s="157"/>
      <c r="EXI35" s="157"/>
      <c r="EXJ35" s="157"/>
      <c r="EXK35" s="157"/>
      <c r="EXL35" s="157"/>
      <c r="EXM35" s="157"/>
      <c r="EXN35" s="157"/>
      <c r="EXO35" s="157"/>
      <c r="EXP35" s="157"/>
      <c r="EXQ35" s="157"/>
      <c r="EXR35" s="157"/>
      <c r="EXS35" s="157"/>
      <c r="EXT35" s="157"/>
      <c r="EXU35" s="157"/>
      <c r="EXV35" s="157"/>
      <c r="EXW35" s="157"/>
      <c r="EXX35" s="157"/>
      <c r="EXY35" s="157"/>
      <c r="EXZ35" s="157"/>
      <c r="EYA35" s="157"/>
      <c r="EYB35" s="157"/>
      <c r="EYC35" s="157"/>
      <c r="EYD35" s="157"/>
      <c r="EYE35" s="157"/>
      <c r="EYF35" s="157"/>
      <c r="EYG35" s="157"/>
      <c r="EYH35" s="157"/>
      <c r="EYI35" s="157"/>
      <c r="EYJ35" s="157"/>
      <c r="EYK35" s="157"/>
      <c r="EYL35" s="157"/>
      <c r="EYM35" s="157"/>
      <c r="EYN35" s="157"/>
      <c r="EYO35" s="157"/>
      <c r="EYP35" s="157"/>
      <c r="EYQ35" s="157"/>
      <c r="EYR35" s="157"/>
      <c r="EYS35" s="157"/>
      <c r="EYT35" s="157"/>
      <c r="EYU35" s="157"/>
      <c r="EYV35" s="157"/>
      <c r="EYW35" s="157"/>
      <c r="EYX35" s="157"/>
      <c r="EYY35" s="157"/>
      <c r="EYZ35" s="157"/>
      <c r="EZA35" s="157"/>
      <c r="EZB35" s="157"/>
      <c r="EZC35" s="157"/>
      <c r="EZD35" s="157"/>
      <c r="EZE35" s="157"/>
      <c r="EZF35" s="157"/>
      <c r="EZG35" s="157"/>
      <c r="EZH35" s="157"/>
      <c r="EZI35" s="157"/>
      <c r="EZJ35" s="157"/>
      <c r="EZK35" s="157"/>
      <c r="EZL35" s="157"/>
      <c r="EZM35" s="157"/>
      <c r="EZN35" s="157"/>
      <c r="EZO35" s="157"/>
      <c r="EZP35" s="157"/>
      <c r="EZQ35" s="157"/>
      <c r="EZR35" s="157"/>
      <c r="EZS35" s="157"/>
      <c r="EZT35" s="157"/>
      <c r="EZU35" s="157"/>
      <c r="EZV35" s="157"/>
      <c r="EZW35" s="157"/>
      <c r="EZX35" s="157"/>
      <c r="EZY35" s="157"/>
      <c r="EZZ35" s="157"/>
      <c r="FAA35" s="157"/>
      <c r="FAB35" s="157"/>
      <c r="FAC35" s="157"/>
      <c r="FAD35" s="157"/>
      <c r="FAE35" s="157"/>
      <c r="FAF35" s="157"/>
      <c r="FAG35" s="157"/>
      <c r="FAH35" s="157"/>
      <c r="FAI35" s="157"/>
      <c r="FAJ35" s="157"/>
      <c r="FAK35" s="157"/>
      <c r="FAL35" s="157"/>
      <c r="FAM35" s="157"/>
      <c r="FAN35" s="157"/>
      <c r="FAO35" s="157"/>
      <c r="FAP35" s="157"/>
      <c r="FAQ35" s="157"/>
      <c r="FAR35" s="157"/>
      <c r="FAS35" s="157"/>
      <c r="FAT35" s="157"/>
      <c r="FAU35" s="157"/>
      <c r="FAV35" s="157"/>
      <c r="FAW35" s="157"/>
      <c r="FAX35" s="157"/>
      <c r="FAY35" s="157"/>
      <c r="FAZ35" s="157"/>
      <c r="FBA35" s="157"/>
      <c r="FBB35" s="157"/>
      <c r="FBC35" s="157"/>
      <c r="FBD35" s="157"/>
      <c r="FBE35" s="157"/>
      <c r="FBF35" s="157"/>
      <c r="FBG35" s="157"/>
      <c r="FBH35" s="157"/>
      <c r="FBI35" s="157"/>
      <c r="FBJ35" s="157"/>
      <c r="FBK35" s="157"/>
      <c r="FBL35" s="157"/>
      <c r="FBM35" s="157"/>
      <c r="FBN35" s="157"/>
      <c r="FBO35" s="157"/>
      <c r="FBP35" s="157"/>
      <c r="FBQ35" s="157"/>
      <c r="FBR35" s="157"/>
      <c r="FBS35" s="157"/>
      <c r="FBT35" s="157"/>
      <c r="FBU35" s="157"/>
      <c r="FBV35" s="157"/>
      <c r="FBW35" s="157"/>
      <c r="FBX35" s="157"/>
      <c r="FBY35" s="157"/>
      <c r="FBZ35" s="157"/>
      <c r="FCA35" s="157"/>
      <c r="FCB35" s="157"/>
      <c r="FCC35" s="157"/>
      <c r="FCD35" s="157"/>
      <c r="FCE35" s="157"/>
      <c r="FCF35" s="157"/>
      <c r="FCG35" s="157"/>
      <c r="FCH35" s="157"/>
      <c r="FCI35" s="157"/>
      <c r="FCJ35" s="157"/>
      <c r="FCK35" s="157"/>
      <c r="FCL35" s="157"/>
      <c r="FCM35" s="157"/>
      <c r="FCN35" s="157"/>
      <c r="FCO35" s="157"/>
      <c r="FCP35" s="157"/>
      <c r="FCQ35" s="157"/>
      <c r="FCR35" s="157"/>
      <c r="FCS35" s="157"/>
      <c r="FCT35" s="157"/>
      <c r="FCU35" s="157"/>
      <c r="FCV35" s="157"/>
      <c r="FCW35" s="157"/>
      <c r="FCX35" s="157"/>
      <c r="FCY35" s="157"/>
      <c r="FCZ35" s="157"/>
      <c r="FDA35" s="157"/>
      <c r="FDB35" s="157"/>
      <c r="FDC35" s="157"/>
      <c r="FDD35" s="157"/>
      <c r="FDE35" s="157"/>
      <c r="FDF35" s="157"/>
      <c r="FDG35" s="157"/>
      <c r="FDH35" s="157"/>
      <c r="FDI35" s="157"/>
      <c r="FDJ35" s="157"/>
      <c r="FDK35" s="157"/>
      <c r="FDL35" s="157"/>
      <c r="FDM35" s="157"/>
      <c r="FDN35" s="157"/>
      <c r="FDO35" s="157"/>
      <c r="FDP35" s="157"/>
      <c r="FDQ35" s="157"/>
      <c r="FDR35" s="157"/>
      <c r="FDS35" s="157"/>
      <c r="FDT35" s="157"/>
      <c r="FDU35" s="157"/>
      <c r="FDV35" s="157"/>
      <c r="FDW35" s="157"/>
      <c r="FDX35" s="157"/>
      <c r="FDY35" s="157"/>
      <c r="FDZ35" s="157"/>
      <c r="FEA35" s="157"/>
      <c r="FEB35" s="157"/>
      <c r="FEC35" s="157"/>
      <c r="FED35" s="157"/>
      <c r="FEE35" s="157"/>
      <c r="FEF35" s="157"/>
      <c r="FEG35" s="157"/>
      <c r="FEH35" s="157"/>
      <c r="FEI35" s="157"/>
      <c r="FEJ35" s="157"/>
      <c r="FEK35" s="157"/>
      <c r="FEL35" s="157"/>
      <c r="FEM35" s="157"/>
      <c r="FEN35" s="157"/>
      <c r="FEO35" s="157"/>
      <c r="FEP35" s="157"/>
      <c r="FEQ35" s="157"/>
      <c r="FER35" s="157"/>
      <c r="FES35" s="157"/>
      <c r="FET35" s="157"/>
      <c r="FEU35" s="157"/>
      <c r="FEV35" s="157"/>
      <c r="FEW35" s="157"/>
      <c r="FEX35" s="157"/>
      <c r="FEY35" s="157"/>
      <c r="FEZ35" s="157"/>
      <c r="FFA35" s="157"/>
      <c r="FFB35" s="157"/>
      <c r="FFC35" s="157"/>
      <c r="FFD35" s="157"/>
      <c r="FFE35" s="157"/>
      <c r="FFF35" s="157"/>
      <c r="FFG35" s="157"/>
      <c r="FFH35" s="157"/>
      <c r="FFI35" s="157"/>
      <c r="FFJ35" s="157"/>
      <c r="FFK35" s="157"/>
      <c r="FFL35" s="157"/>
      <c r="FFM35" s="157"/>
      <c r="FFN35" s="157"/>
      <c r="FFO35" s="157"/>
      <c r="FFP35" s="157"/>
      <c r="FFQ35" s="157"/>
      <c r="FFR35" s="157"/>
      <c r="FFS35" s="157"/>
      <c r="FFT35" s="157"/>
      <c r="FFU35" s="157"/>
      <c r="FFV35" s="157"/>
      <c r="FFW35" s="157"/>
      <c r="FFX35" s="157"/>
      <c r="FFY35" s="157"/>
      <c r="FFZ35" s="157"/>
      <c r="FGA35" s="157"/>
      <c r="FGB35" s="157"/>
      <c r="FGC35" s="157"/>
      <c r="FGD35" s="157"/>
      <c r="FGE35" s="157"/>
      <c r="FGF35" s="157"/>
      <c r="FGG35" s="157"/>
      <c r="FGH35" s="157"/>
      <c r="FGI35" s="157"/>
      <c r="FGJ35" s="157"/>
      <c r="FGK35" s="157"/>
      <c r="FGL35" s="157"/>
      <c r="FGM35" s="157"/>
      <c r="FGN35" s="157"/>
      <c r="FGO35" s="157"/>
      <c r="FGP35" s="157"/>
      <c r="FGQ35" s="157"/>
      <c r="FGR35" s="157"/>
      <c r="FGS35" s="157"/>
      <c r="FGT35" s="157"/>
      <c r="FGU35" s="157"/>
      <c r="FGV35" s="157"/>
      <c r="FGW35" s="157"/>
      <c r="FGX35" s="157"/>
      <c r="FGY35" s="157"/>
      <c r="FGZ35" s="157"/>
      <c r="FHA35" s="157"/>
      <c r="FHB35" s="157"/>
      <c r="FHC35" s="157"/>
      <c r="FHD35" s="157"/>
      <c r="FHE35" s="157"/>
      <c r="FHF35" s="157"/>
      <c r="FHG35" s="157"/>
      <c r="FHH35" s="157"/>
      <c r="FHI35" s="157"/>
      <c r="FHJ35" s="157"/>
      <c r="FHK35" s="157"/>
      <c r="FHL35" s="157"/>
      <c r="FHM35" s="157"/>
      <c r="FHN35" s="157"/>
      <c r="FHO35" s="157"/>
      <c r="FHP35" s="157"/>
      <c r="FHQ35" s="157"/>
      <c r="FHR35" s="157"/>
      <c r="FHS35" s="157"/>
      <c r="FHT35" s="157"/>
      <c r="FHU35" s="157"/>
      <c r="FHV35" s="157"/>
      <c r="FHW35" s="157"/>
      <c r="FHX35" s="157"/>
      <c r="FHY35" s="157"/>
      <c r="FHZ35" s="157"/>
      <c r="FIA35" s="157"/>
      <c r="FIB35" s="157"/>
      <c r="FIC35" s="157"/>
      <c r="FID35" s="157"/>
      <c r="FIE35" s="157"/>
      <c r="FIF35" s="157"/>
      <c r="FIG35" s="157"/>
      <c r="FIH35" s="157"/>
      <c r="FII35" s="157"/>
      <c r="FIJ35" s="157"/>
      <c r="FIK35" s="157"/>
      <c r="FIL35" s="157"/>
      <c r="FIM35" s="157"/>
      <c r="FIN35" s="157"/>
      <c r="FIO35" s="157"/>
      <c r="FIP35" s="157"/>
      <c r="FIQ35" s="157"/>
      <c r="FIR35" s="157"/>
      <c r="FIS35" s="157"/>
      <c r="FIT35" s="157"/>
      <c r="FIU35" s="157"/>
      <c r="FIV35" s="157"/>
      <c r="FIW35" s="157"/>
      <c r="FIX35" s="157"/>
      <c r="FIY35" s="157"/>
      <c r="FIZ35" s="157"/>
      <c r="FJA35" s="157"/>
      <c r="FJB35" s="157"/>
      <c r="FJC35" s="157"/>
      <c r="FJD35" s="157"/>
      <c r="FJE35" s="157"/>
      <c r="FJF35" s="157"/>
      <c r="FJG35" s="157"/>
      <c r="FJH35" s="157"/>
      <c r="FJI35" s="157"/>
      <c r="FJJ35" s="157"/>
      <c r="FJK35" s="157"/>
      <c r="FJL35" s="157"/>
      <c r="FJM35" s="157"/>
      <c r="FJN35" s="157"/>
      <c r="FJO35" s="157"/>
      <c r="FJP35" s="157"/>
      <c r="FJQ35" s="157"/>
      <c r="FJR35" s="157"/>
      <c r="FJS35" s="157"/>
      <c r="FJT35" s="157"/>
      <c r="FJU35" s="157"/>
      <c r="FJV35" s="157"/>
      <c r="FJW35" s="157"/>
      <c r="FJX35" s="157"/>
      <c r="FJY35" s="157"/>
      <c r="FJZ35" s="157"/>
      <c r="FKA35" s="157"/>
      <c r="FKB35" s="157"/>
      <c r="FKC35" s="157"/>
      <c r="FKD35" s="157"/>
      <c r="FKE35" s="157"/>
      <c r="FKF35" s="157"/>
      <c r="FKG35" s="157"/>
      <c r="FKH35" s="157"/>
      <c r="FKI35" s="157"/>
      <c r="FKJ35" s="157"/>
      <c r="FKK35" s="157"/>
      <c r="FKL35" s="157"/>
      <c r="FKM35" s="157"/>
      <c r="FKN35" s="157"/>
      <c r="FKO35" s="157"/>
      <c r="FKP35" s="157"/>
      <c r="FKQ35" s="157"/>
      <c r="FKR35" s="157"/>
      <c r="FKS35" s="157"/>
      <c r="FKT35" s="157"/>
      <c r="FKU35" s="157"/>
      <c r="FKV35" s="157"/>
      <c r="FKW35" s="157"/>
      <c r="FKX35" s="157"/>
      <c r="FKY35" s="157"/>
      <c r="FKZ35" s="157"/>
      <c r="FLA35" s="157"/>
      <c r="FLB35" s="157"/>
      <c r="FLC35" s="157"/>
      <c r="FLD35" s="157"/>
      <c r="FLE35" s="157"/>
      <c r="FLF35" s="157"/>
      <c r="FLG35" s="157"/>
      <c r="FLH35" s="157"/>
      <c r="FLI35" s="157"/>
      <c r="FLJ35" s="157"/>
      <c r="FLK35" s="157"/>
      <c r="FLL35" s="157"/>
      <c r="FLM35" s="157"/>
      <c r="FLN35" s="157"/>
      <c r="FLO35" s="157"/>
      <c r="FLP35" s="157"/>
      <c r="FLQ35" s="157"/>
      <c r="FLR35" s="157"/>
      <c r="FLS35" s="157"/>
      <c r="FLT35" s="157"/>
      <c r="FLU35" s="157"/>
      <c r="FLV35" s="157"/>
      <c r="FLW35" s="157"/>
      <c r="FLX35" s="157"/>
      <c r="FLY35" s="157"/>
      <c r="FLZ35" s="157"/>
      <c r="FMA35" s="157"/>
      <c r="FMB35" s="157"/>
      <c r="FMC35" s="157"/>
      <c r="FMD35" s="157"/>
      <c r="FME35" s="157"/>
      <c r="FMF35" s="157"/>
      <c r="FMG35" s="157"/>
      <c r="FMH35" s="157"/>
      <c r="FMI35" s="157"/>
      <c r="FMJ35" s="157"/>
      <c r="FMK35" s="157"/>
      <c r="FML35" s="157"/>
      <c r="FMM35" s="157"/>
      <c r="FMN35" s="157"/>
      <c r="FMO35" s="157"/>
      <c r="FMP35" s="157"/>
      <c r="FMQ35" s="157"/>
      <c r="FMR35" s="157"/>
      <c r="FMS35" s="157"/>
      <c r="FMT35" s="157"/>
      <c r="FMU35" s="157"/>
      <c r="FMV35" s="157"/>
      <c r="FMW35" s="157"/>
      <c r="FMX35" s="157"/>
      <c r="FMY35" s="157"/>
      <c r="FMZ35" s="157"/>
      <c r="FNA35" s="157"/>
      <c r="FNB35" s="157"/>
      <c r="FNC35" s="157"/>
      <c r="FND35" s="157"/>
      <c r="FNE35" s="157"/>
      <c r="FNF35" s="157"/>
      <c r="FNG35" s="157"/>
      <c r="FNH35" s="157"/>
      <c r="FNI35" s="157"/>
      <c r="FNJ35" s="157"/>
      <c r="FNK35" s="157"/>
      <c r="FNL35" s="157"/>
      <c r="FNM35" s="157"/>
      <c r="FNN35" s="157"/>
      <c r="FNO35" s="157"/>
      <c r="FNP35" s="157"/>
      <c r="FNQ35" s="157"/>
      <c r="FNR35" s="157"/>
      <c r="FNS35" s="157"/>
      <c r="FNT35" s="157"/>
      <c r="FNU35" s="157"/>
      <c r="FNV35" s="157"/>
      <c r="FNW35" s="157"/>
      <c r="FNX35" s="157"/>
      <c r="FNY35" s="157"/>
      <c r="FNZ35" s="157"/>
      <c r="FOA35" s="157"/>
      <c r="FOB35" s="157"/>
      <c r="FOC35" s="157"/>
      <c r="FOD35" s="157"/>
      <c r="FOE35" s="157"/>
      <c r="FOF35" s="157"/>
      <c r="FOG35" s="157"/>
      <c r="FOH35" s="157"/>
      <c r="FOI35" s="157"/>
      <c r="FOJ35" s="157"/>
      <c r="FOK35" s="157"/>
      <c r="FOL35" s="157"/>
      <c r="FOM35" s="157"/>
      <c r="FON35" s="157"/>
      <c r="FOO35" s="157"/>
      <c r="FOP35" s="157"/>
      <c r="FOQ35" s="157"/>
      <c r="FOR35" s="157"/>
      <c r="FOS35" s="157"/>
      <c r="FOT35" s="157"/>
      <c r="FOU35" s="157"/>
      <c r="FOV35" s="157"/>
      <c r="FOW35" s="157"/>
      <c r="FOX35" s="157"/>
      <c r="FOY35" s="157"/>
      <c r="FOZ35" s="157"/>
      <c r="FPA35" s="157"/>
      <c r="FPB35" s="157"/>
      <c r="FPC35" s="157"/>
      <c r="FPD35" s="157"/>
      <c r="FPE35" s="157"/>
      <c r="FPF35" s="157"/>
      <c r="FPG35" s="157"/>
      <c r="FPH35" s="157"/>
      <c r="FPI35" s="157"/>
      <c r="FPJ35" s="157"/>
      <c r="FPK35" s="157"/>
      <c r="FPL35" s="157"/>
      <c r="FPM35" s="157"/>
      <c r="FPN35" s="157"/>
      <c r="FPO35" s="157"/>
      <c r="FPP35" s="157"/>
      <c r="FPQ35" s="157"/>
      <c r="FPR35" s="157"/>
      <c r="FPS35" s="157"/>
      <c r="FPT35" s="157"/>
      <c r="FPU35" s="157"/>
      <c r="FPV35" s="157"/>
      <c r="FPW35" s="157"/>
      <c r="FPX35" s="157"/>
      <c r="FPY35" s="157"/>
      <c r="FPZ35" s="157"/>
      <c r="FQA35" s="157"/>
      <c r="FQB35" s="157"/>
      <c r="FQC35" s="157"/>
      <c r="FQD35" s="157"/>
      <c r="FQE35" s="157"/>
      <c r="FQF35" s="157"/>
      <c r="FQG35" s="157"/>
      <c r="FQH35" s="157"/>
      <c r="FQI35" s="157"/>
      <c r="FQJ35" s="157"/>
      <c r="FQK35" s="157"/>
      <c r="FQL35" s="157"/>
      <c r="FQM35" s="157"/>
      <c r="FQN35" s="157"/>
      <c r="FQO35" s="157"/>
      <c r="FQP35" s="157"/>
      <c r="FQQ35" s="157"/>
      <c r="FQR35" s="157"/>
      <c r="FQS35" s="157"/>
      <c r="FQT35" s="157"/>
      <c r="FQU35" s="157"/>
      <c r="FQV35" s="157"/>
      <c r="FQW35" s="157"/>
      <c r="FQX35" s="157"/>
      <c r="FQY35" s="157"/>
      <c r="FQZ35" s="157"/>
      <c r="FRA35" s="157"/>
      <c r="FRB35" s="157"/>
      <c r="FRC35" s="157"/>
      <c r="FRD35" s="157"/>
      <c r="FRE35" s="157"/>
      <c r="FRF35" s="157"/>
      <c r="FRG35" s="157"/>
      <c r="FRH35" s="157"/>
      <c r="FRI35" s="157"/>
      <c r="FRJ35" s="157"/>
      <c r="FRK35" s="157"/>
      <c r="FRL35" s="157"/>
      <c r="FRM35" s="157"/>
      <c r="FRN35" s="157"/>
      <c r="FRO35" s="157"/>
      <c r="FRP35" s="157"/>
      <c r="FRQ35" s="157"/>
      <c r="FRR35" s="157"/>
      <c r="FRS35" s="157"/>
      <c r="FRT35" s="157"/>
      <c r="FRU35" s="157"/>
      <c r="FRV35" s="157"/>
      <c r="FRW35" s="157"/>
      <c r="FRX35" s="157"/>
      <c r="FRY35" s="157"/>
      <c r="FRZ35" s="157"/>
      <c r="FSA35" s="157"/>
      <c r="FSB35" s="157"/>
      <c r="FSC35" s="157"/>
      <c r="FSD35" s="157"/>
      <c r="FSE35" s="157"/>
      <c r="FSF35" s="157"/>
      <c r="FSG35" s="157"/>
      <c r="FSH35" s="157"/>
      <c r="FSI35" s="157"/>
      <c r="FSJ35" s="157"/>
      <c r="FSK35" s="157"/>
      <c r="FSL35" s="157"/>
      <c r="FSM35" s="157"/>
      <c r="FSN35" s="157"/>
      <c r="FSO35" s="157"/>
      <c r="FSP35" s="157"/>
      <c r="FSQ35" s="157"/>
      <c r="FSR35" s="157"/>
      <c r="FSS35" s="157"/>
      <c r="FST35" s="157"/>
      <c r="FSU35" s="157"/>
      <c r="FSV35" s="157"/>
      <c r="FSW35" s="157"/>
      <c r="FSX35" s="157"/>
      <c r="FSY35" s="157"/>
      <c r="FSZ35" s="157"/>
      <c r="FTA35" s="157"/>
      <c r="FTB35" s="157"/>
      <c r="FTC35" s="157"/>
      <c r="FTD35" s="157"/>
      <c r="FTE35" s="157"/>
      <c r="FTF35" s="157"/>
      <c r="FTG35" s="157"/>
      <c r="FTH35" s="157"/>
      <c r="FTI35" s="157"/>
      <c r="FTJ35" s="157"/>
      <c r="FTK35" s="157"/>
      <c r="FTL35" s="157"/>
      <c r="FTM35" s="157"/>
      <c r="FTN35" s="157"/>
      <c r="FTO35" s="157"/>
      <c r="FTP35" s="157"/>
      <c r="FTQ35" s="157"/>
      <c r="FTR35" s="157"/>
      <c r="FTS35" s="157"/>
      <c r="FTT35" s="157"/>
      <c r="FTU35" s="157"/>
      <c r="FTV35" s="157"/>
      <c r="FTW35" s="157"/>
      <c r="FTX35" s="157"/>
      <c r="FTY35" s="157"/>
      <c r="FTZ35" s="157"/>
      <c r="FUA35" s="157"/>
      <c r="FUB35" s="157"/>
      <c r="FUC35" s="157"/>
      <c r="FUD35" s="157"/>
      <c r="FUE35" s="157"/>
      <c r="FUF35" s="157"/>
      <c r="FUG35" s="157"/>
      <c r="FUH35" s="157"/>
      <c r="FUI35" s="157"/>
      <c r="FUJ35" s="157"/>
      <c r="FUK35" s="157"/>
      <c r="FUL35" s="157"/>
      <c r="FUM35" s="157"/>
      <c r="FUN35" s="157"/>
      <c r="FUO35" s="157"/>
      <c r="FUP35" s="157"/>
      <c r="FUQ35" s="157"/>
      <c r="FUR35" s="157"/>
      <c r="FUS35" s="157"/>
      <c r="FUT35" s="157"/>
      <c r="FUU35" s="157"/>
      <c r="FUV35" s="157"/>
      <c r="FUW35" s="157"/>
      <c r="FUX35" s="157"/>
      <c r="FUY35" s="157"/>
      <c r="FUZ35" s="157"/>
      <c r="FVA35" s="157"/>
      <c r="FVB35" s="157"/>
      <c r="FVC35" s="157"/>
      <c r="FVD35" s="157"/>
      <c r="FVE35" s="157"/>
      <c r="FVF35" s="157"/>
      <c r="FVG35" s="157"/>
      <c r="FVH35" s="157"/>
      <c r="FVI35" s="157"/>
      <c r="FVJ35" s="157"/>
      <c r="FVK35" s="157"/>
      <c r="FVL35" s="157"/>
      <c r="FVM35" s="157"/>
      <c r="FVN35" s="157"/>
      <c r="FVO35" s="157"/>
      <c r="FVP35" s="157"/>
      <c r="FVQ35" s="157"/>
      <c r="FVR35" s="157"/>
      <c r="FVS35" s="157"/>
      <c r="FVT35" s="157"/>
      <c r="FVU35" s="157"/>
      <c r="FVV35" s="157"/>
      <c r="FVW35" s="157"/>
      <c r="FVX35" s="157"/>
      <c r="FVY35" s="157"/>
      <c r="FVZ35" s="157"/>
      <c r="FWA35" s="157"/>
      <c r="FWB35" s="157"/>
      <c r="FWC35" s="157"/>
      <c r="FWD35" s="157"/>
      <c r="FWE35" s="157"/>
      <c r="FWF35" s="157"/>
      <c r="FWG35" s="157"/>
      <c r="FWH35" s="157"/>
      <c r="FWI35" s="157"/>
      <c r="FWJ35" s="157"/>
      <c r="FWK35" s="157"/>
      <c r="FWL35" s="157"/>
      <c r="FWM35" s="157"/>
      <c r="FWN35" s="157"/>
      <c r="FWO35" s="157"/>
      <c r="FWP35" s="157"/>
      <c r="FWQ35" s="157"/>
      <c r="FWR35" s="157"/>
      <c r="FWS35" s="157"/>
      <c r="FWT35" s="157"/>
      <c r="FWU35" s="157"/>
      <c r="FWV35" s="157"/>
      <c r="FWW35" s="157"/>
      <c r="FWX35" s="157"/>
      <c r="FWY35" s="157"/>
      <c r="FWZ35" s="157"/>
      <c r="FXA35" s="157"/>
      <c r="FXB35" s="157"/>
      <c r="FXC35" s="157"/>
      <c r="FXD35" s="157"/>
      <c r="FXE35" s="157"/>
      <c r="FXF35" s="157"/>
      <c r="FXG35" s="157"/>
      <c r="FXH35" s="157"/>
      <c r="FXI35" s="157"/>
      <c r="FXJ35" s="157"/>
      <c r="FXK35" s="157"/>
      <c r="FXL35" s="157"/>
      <c r="FXM35" s="157"/>
      <c r="FXN35" s="157"/>
      <c r="FXO35" s="157"/>
      <c r="FXP35" s="157"/>
      <c r="FXQ35" s="157"/>
      <c r="FXR35" s="157"/>
      <c r="FXS35" s="157"/>
      <c r="FXT35" s="157"/>
      <c r="FXU35" s="157"/>
      <c r="FXV35" s="157"/>
      <c r="FXW35" s="157"/>
      <c r="FXX35" s="157"/>
      <c r="FXY35" s="157"/>
      <c r="FXZ35" s="157"/>
      <c r="FYA35" s="157"/>
      <c r="FYB35" s="157"/>
      <c r="FYC35" s="157"/>
      <c r="FYD35" s="157"/>
      <c r="FYE35" s="157"/>
      <c r="FYF35" s="157"/>
      <c r="FYG35" s="157"/>
      <c r="FYH35" s="157"/>
      <c r="FYI35" s="157"/>
      <c r="FYJ35" s="157"/>
      <c r="FYK35" s="157"/>
      <c r="FYL35" s="157"/>
      <c r="FYM35" s="157"/>
      <c r="FYN35" s="157"/>
      <c r="FYO35" s="157"/>
      <c r="FYP35" s="157"/>
      <c r="FYQ35" s="157"/>
      <c r="FYR35" s="157"/>
      <c r="FYS35" s="157"/>
      <c r="FYT35" s="157"/>
      <c r="FYU35" s="157"/>
      <c r="FYV35" s="157"/>
      <c r="FYW35" s="157"/>
      <c r="FYX35" s="157"/>
      <c r="FYY35" s="157"/>
      <c r="FYZ35" s="157"/>
      <c r="FZA35" s="157"/>
      <c r="FZB35" s="157"/>
      <c r="FZC35" s="157"/>
      <c r="FZD35" s="157"/>
      <c r="FZE35" s="157"/>
      <c r="FZF35" s="157"/>
      <c r="FZG35" s="157"/>
      <c r="FZH35" s="157"/>
      <c r="FZI35" s="157"/>
      <c r="FZJ35" s="157"/>
      <c r="FZK35" s="157"/>
      <c r="FZL35" s="157"/>
      <c r="FZM35" s="157"/>
      <c r="FZN35" s="157"/>
      <c r="FZO35" s="157"/>
      <c r="FZP35" s="157"/>
      <c r="FZQ35" s="157"/>
      <c r="FZR35" s="157"/>
      <c r="FZS35" s="157"/>
      <c r="FZT35" s="157"/>
      <c r="FZU35" s="157"/>
      <c r="FZV35" s="157"/>
      <c r="FZW35" s="157"/>
      <c r="FZX35" s="157"/>
      <c r="FZY35" s="157"/>
      <c r="FZZ35" s="157"/>
      <c r="GAA35" s="157"/>
      <c r="GAB35" s="157"/>
      <c r="GAC35" s="157"/>
      <c r="GAD35" s="157"/>
      <c r="GAE35" s="157"/>
      <c r="GAF35" s="157"/>
      <c r="GAG35" s="157"/>
      <c r="GAH35" s="157"/>
      <c r="GAI35" s="157"/>
      <c r="GAJ35" s="157"/>
      <c r="GAK35" s="157"/>
      <c r="GAL35" s="157"/>
      <c r="GAM35" s="157"/>
      <c r="GAN35" s="157"/>
      <c r="GAO35" s="157"/>
      <c r="GAP35" s="157"/>
      <c r="GAQ35" s="157"/>
      <c r="GAR35" s="157"/>
      <c r="GAS35" s="157"/>
      <c r="GAT35" s="157"/>
      <c r="GAU35" s="157"/>
      <c r="GAV35" s="157"/>
      <c r="GAW35" s="157"/>
      <c r="GAX35" s="157"/>
      <c r="GAY35" s="157"/>
      <c r="GAZ35" s="157"/>
      <c r="GBA35" s="157"/>
      <c r="GBB35" s="157"/>
      <c r="GBC35" s="157"/>
      <c r="GBD35" s="157"/>
      <c r="GBE35" s="157"/>
      <c r="GBF35" s="157"/>
      <c r="GBG35" s="157"/>
      <c r="GBH35" s="157"/>
      <c r="GBI35" s="157"/>
      <c r="GBJ35" s="157"/>
      <c r="GBK35" s="157"/>
      <c r="GBL35" s="157"/>
      <c r="GBM35" s="157"/>
      <c r="GBN35" s="157"/>
      <c r="GBO35" s="157"/>
      <c r="GBP35" s="157"/>
      <c r="GBQ35" s="157"/>
      <c r="GBR35" s="157"/>
      <c r="GBS35" s="157"/>
      <c r="GBT35" s="157"/>
      <c r="GBU35" s="157"/>
      <c r="GBV35" s="157"/>
      <c r="GBW35" s="157"/>
      <c r="GBX35" s="157"/>
      <c r="GBY35" s="157"/>
      <c r="GBZ35" s="157"/>
      <c r="GCA35" s="157"/>
      <c r="GCB35" s="157"/>
      <c r="GCC35" s="157"/>
      <c r="GCD35" s="157"/>
      <c r="GCE35" s="157"/>
      <c r="GCF35" s="157"/>
      <c r="GCG35" s="157"/>
      <c r="GCH35" s="157"/>
      <c r="GCI35" s="157"/>
      <c r="GCJ35" s="157"/>
      <c r="GCK35" s="157"/>
      <c r="GCL35" s="157"/>
      <c r="GCM35" s="157"/>
      <c r="GCN35" s="157"/>
      <c r="GCO35" s="157"/>
      <c r="GCP35" s="157"/>
      <c r="GCQ35" s="157"/>
      <c r="GCR35" s="157"/>
      <c r="GCS35" s="157"/>
      <c r="GCT35" s="157"/>
      <c r="GCU35" s="157"/>
      <c r="GCV35" s="157"/>
      <c r="GCW35" s="157"/>
      <c r="GCX35" s="157"/>
      <c r="GCY35" s="157"/>
      <c r="GCZ35" s="157"/>
      <c r="GDA35" s="157"/>
      <c r="GDB35" s="157"/>
      <c r="GDC35" s="157"/>
      <c r="GDD35" s="157"/>
      <c r="GDE35" s="157"/>
      <c r="GDF35" s="157"/>
      <c r="GDG35" s="157"/>
      <c r="GDH35" s="157"/>
      <c r="GDI35" s="157"/>
      <c r="GDJ35" s="157"/>
      <c r="GDK35" s="157"/>
      <c r="GDL35" s="157"/>
      <c r="GDM35" s="157"/>
      <c r="GDN35" s="157"/>
      <c r="GDO35" s="157"/>
      <c r="GDP35" s="157"/>
      <c r="GDQ35" s="157"/>
      <c r="GDR35" s="157"/>
      <c r="GDS35" s="157"/>
      <c r="GDT35" s="157"/>
      <c r="GDU35" s="157"/>
      <c r="GDV35" s="157"/>
      <c r="GDW35" s="157"/>
      <c r="GDX35" s="157"/>
      <c r="GDY35" s="157"/>
      <c r="GDZ35" s="157"/>
      <c r="GEA35" s="157"/>
      <c r="GEB35" s="157"/>
      <c r="GEC35" s="157"/>
      <c r="GED35" s="157"/>
      <c r="GEE35" s="157"/>
      <c r="GEF35" s="157"/>
      <c r="GEG35" s="157"/>
      <c r="GEH35" s="157"/>
      <c r="GEI35" s="157"/>
      <c r="GEJ35" s="157"/>
      <c r="GEK35" s="157"/>
      <c r="GEL35" s="157"/>
      <c r="GEM35" s="157"/>
      <c r="GEN35" s="157"/>
      <c r="GEO35" s="157"/>
      <c r="GEP35" s="157"/>
      <c r="GEQ35" s="157"/>
      <c r="GER35" s="157"/>
      <c r="GES35" s="157"/>
      <c r="GET35" s="157"/>
      <c r="GEU35" s="157"/>
      <c r="GEV35" s="157"/>
      <c r="GEW35" s="157"/>
      <c r="GEX35" s="157"/>
      <c r="GEY35" s="157"/>
      <c r="GEZ35" s="157"/>
      <c r="GFA35" s="157"/>
      <c r="GFB35" s="157"/>
      <c r="GFC35" s="157"/>
      <c r="GFD35" s="157"/>
      <c r="GFE35" s="157"/>
      <c r="GFF35" s="157"/>
      <c r="GFG35" s="157"/>
      <c r="GFH35" s="157"/>
      <c r="GFI35" s="157"/>
      <c r="GFJ35" s="157"/>
      <c r="GFK35" s="157"/>
      <c r="GFL35" s="157"/>
      <c r="GFM35" s="157"/>
      <c r="GFN35" s="157"/>
      <c r="GFO35" s="157"/>
      <c r="GFP35" s="157"/>
      <c r="GFQ35" s="157"/>
      <c r="GFR35" s="157"/>
      <c r="GFS35" s="157"/>
      <c r="GFT35" s="157"/>
      <c r="GFU35" s="157"/>
      <c r="GFV35" s="157"/>
      <c r="GFW35" s="157"/>
      <c r="GFX35" s="157"/>
      <c r="GFY35" s="157"/>
      <c r="GFZ35" s="157"/>
      <c r="GGA35" s="157"/>
      <c r="GGB35" s="157"/>
      <c r="GGC35" s="157"/>
      <c r="GGD35" s="157"/>
      <c r="GGE35" s="157"/>
      <c r="GGF35" s="157"/>
      <c r="GGG35" s="157"/>
      <c r="GGH35" s="157"/>
      <c r="GGI35" s="157"/>
      <c r="GGJ35" s="157"/>
      <c r="GGK35" s="157"/>
      <c r="GGL35" s="157"/>
      <c r="GGM35" s="157"/>
      <c r="GGN35" s="157"/>
      <c r="GGO35" s="157"/>
      <c r="GGP35" s="157"/>
      <c r="GGQ35" s="157"/>
      <c r="GGR35" s="157"/>
      <c r="GGS35" s="157"/>
      <c r="GGT35" s="157"/>
      <c r="GGU35" s="157"/>
      <c r="GGV35" s="157"/>
      <c r="GGW35" s="157"/>
      <c r="GGX35" s="157"/>
      <c r="GGY35" s="157"/>
      <c r="GGZ35" s="157"/>
      <c r="GHA35" s="157"/>
      <c r="GHB35" s="157"/>
      <c r="GHC35" s="157"/>
      <c r="GHD35" s="157"/>
      <c r="GHE35" s="157"/>
      <c r="GHF35" s="157"/>
      <c r="GHG35" s="157"/>
      <c r="GHH35" s="157"/>
      <c r="GHI35" s="157"/>
      <c r="GHJ35" s="157"/>
      <c r="GHK35" s="157"/>
      <c r="GHL35" s="157"/>
      <c r="GHM35" s="157"/>
      <c r="GHN35" s="157"/>
      <c r="GHO35" s="157"/>
      <c r="GHP35" s="157"/>
      <c r="GHQ35" s="157"/>
      <c r="GHR35" s="157"/>
      <c r="GHS35" s="157"/>
      <c r="GHT35" s="157"/>
      <c r="GHU35" s="157"/>
      <c r="GHV35" s="157"/>
      <c r="GHW35" s="157"/>
      <c r="GHX35" s="157"/>
      <c r="GHY35" s="157"/>
      <c r="GHZ35" s="157"/>
      <c r="GIA35" s="157"/>
      <c r="GIB35" s="157"/>
      <c r="GIC35" s="157"/>
      <c r="GID35" s="157"/>
      <c r="GIE35" s="157"/>
      <c r="GIF35" s="157"/>
      <c r="GIG35" s="157"/>
      <c r="GIH35" s="157"/>
      <c r="GII35" s="157"/>
      <c r="GIJ35" s="157"/>
      <c r="GIK35" s="157"/>
      <c r="GIL35" s="157"/>
      <c r="GIM35" s="157"/>
      <c r="GIN35" s="157"/>
      <c r="GIO35" s="157"/>
      <c r="GIP35" s="157"/>
      <c r="GIQ35" s="157"/>
      <c r="GIR35" s="157"/>
      <c r="GIS35" s="157"/>
      <c r="GIT35" s="157"/>
      <c r="GIU35" s="157"/>
      <c r="GIV35" s="157"/>
      <c r="GIW35" s="157"/>
      <c r="GIX35" s="157"/>
      <c r="GIY35" s="157"/>
      <c r="GIZ35" s="157"/>
      <c r="GJA35" s="157"/>
      <c r="GJB35" s="157"/>
      <c r="GJC35" s="157"/>
      <c r="GJD35" s="157"/>
      <c r="GJE35" s="157"/>
      <c r="GJF35" s="157"/>
      <c r="GJG35" s="157"/>
      <c r="GJH35" s="157"/>
      <c r="GJI35" s="157"/>
      <c r="GJJ35" s="157"/>
      <c r="GJK35" s="157"/>
      <c r="GJL35" s="157"/>
      <c r="GJM35" s="157"/>
      <c r="GJN35" s="157"/>
      <c r="GJO35" s="157"/>
      <c r="GJP35" s="157"/>
      <c r="GJQ35" s="157"/>
      <c r="GJR35" s="157"/>
      <c r="GJS35" s="157"/>
      <c r="GJT35" s="157"/>
      <c r="GJU35" s="157"/>
      <c r="GJV35" s="157"/>
      <c r="GJW35" s="157"/>
      <c r="GJX35" s="157"/>
      <c r="GJY35" s="157"/>
      <c r="GJZ35" s="157"/>
      <c r="GKA35" s="157"/>
      <c r="GKB35" s="157"/>
      <c r="GKC35" s="157"/>
      <c r="GKD35" s="157"/>
      <c r="GKE35" s="157"/>
      <c r="GKF35" s="157"/>
      <c r="GKG35" s="157"/>
      <c r="GKH35" s="157"/>
      <c r="GKI35" s="157"/>
      <c r="GKJ35" s="157"/>
      <c r="GKK35" s="157"/>
      <c r="GKL35" s="157"/>
      <c r="GKM35" s="157"/>
      <c r="GKN35" s="157"/>
      <c r="GKO35" s="157"/>
      <c r="GKP35" s="157"/>
      <c r="GKQ35" s="157"/>
      <c r="GKR35" s="157"/>
      <c r="GKS35" s="157"/>
      <c r="GKT35" s="157"/>
      <c r="GKU35" s="157"/>
      <c r="GKV35" s="157"/>
      <c r="GKW35" s="157"/>
      <c r="GKX35" s="157"/>
      <c r="GKY35" s="157"/>
      <c r="GKZ35" s="157"/>
      <c r="GLA35" s="157"/>
      <c r="GLB35" s="157"/>
      <c r="GLC35" s="157"/>
      <c r="GLD35" s="157"/>
      <c r="GLE35" s="157"/>
      <c r="GLF35" s="157"/>
      <c r="GLG35" s="157"/>
      <c r="GLH35" s="157"/>
      <c r="GLI35" s="157"/>
      <c r="GLJ35" s="157"/>
      <c r="GLK35" s="157"/>
      <c r="GLL35" s="157"/>
      <c r="GLM35" s="157"/>
      <c r="GLN35" s="157"/>
      <c r="GLO35" s="157"/>
      <c r="GLP35" s="157"/>
      <c r="GLQ35" s="157"/>
      <c r="GLR35" s="157"/>
      <c r="GLS35" s="157"/>
      <c r="GLT35" s="157"/>
      <c r="GLU35" s="157"/>
      <c r="GLV35" s="157"/>
      <c r="GLW35" s="157"/>
      <c r="GLX35" s="157"/>
      <c r="GLY35" s="157"/>
      <c r="GLZ35" s="157"/>
      <c r="GMA35" s="157"/>
      <c r="GMB35" s="157"/>
      <c r="GMC35" s="157"/>
      <c r="GMD35" s="157"/>
      <c r="GME35" s="157"/>
      <c r="GMF35" s="157"/>
      <c r="GMG35" s="157"/>
      <c r="GMH35" s="157"/>
      <c r="GMI35" s="157"/>
      <c r="GMJ35" s="157"/>
      <c r="GMK35" s="157"/>
      <c r="GML35" s="157"/>
      <c r="GMM35" s="157"/>
      <c r="GMN35" s="157"/>
      <c r="GMO35" s="157"/>
      <c r="GMP35" s="157"/>
      <c r="GMQ35" s="157"/>
      <c r="GMR35" s="157"/>
      <c r="GMS35" s="157"/>
      <c r="GMT35" s="157"/>
      <c r="GMU35" s="157"/>
      <c r="GMV35" s="157"/>
      <c r="GMW35" s="157"/>
      <c r="GMX35" s="157"/>
      <c r="GMY35" s="157"/>
      <c r="GMZ35" s="157"/>
      <c r="GNA35" s="157"/>
      <c r="GNB35" s="157"/>
      <c r="GNC35" s="157"/>
      <c r="GND35" s="157"/>
      <c r="GNE35" s="157"/>
      <c r="GNF35" s="157"/>
      <c r="GNG35" s="157"/>
      <c r="GNH35" s="157"/>
      <c r="GNI35" s="157"/>
      <c r="GNJ35" s="157"/>
      <c r="GNK35" s="157"/>
      <c r="GNL35" s="157"/>
      <c r="GNM35" s="157"/>
      <c r="GNN35" s="157"/>
      <c r="GNO35" s="157"/>
      <c r="GNP35" s="157"/>
      <c r="GNQ35" s="157"/>
      <c r="GNR35" s="157"/>
      <c r="GNS35" s="157"/>
      <c r="GNT35" s="157"/>
      <c r="GNU35" s="157"/>
      <c r="GNV35" s="157"/>
      <c r="GNW35" s="157"/>
      <c r="GNX35" s="157"/>
      <c r="GNY35" s="157"/>
      <c r="GNZ35" s="157"/>
      <c r="GOA35" s="157"/>
      <c r="GOB35" s="157"/>
      <c r="GOC35" s="157"/>
      <c r="GOD35" s="157"/>
      <c r="GOE35" s="157"/>
      <c r="GOF35" s="157"/>
      <c r="GOG35" s="157"/>
      <c r="GOH35" s="157"/>
      <c r="GOI35" s="157"/>
      <c r="GOJ35" s="157"/>
      <c r="GOK35" s="157"/>
      <c r="GOL35" s="157"/>
      <c r="GOM35" s="157"/>
      <c r="GON35" s="157"/>
      <c r="GOO35" s="157"/>
      <c r="GOP35" s="157"/>
      <c r="GOQ35" s="157"/>
      <c r="GOR35" s="157"/>
      <c r="GOS35" s="157"/>
      <c r="GOT35" s="157"/>
      <c r="GOU35" s="157"/>
      <c r="GOV35" s="157"/>
      <c r="GOW35" s="157"/>
      <c r="GOX35" s="157"/>
      <c r="GOY35" s="157"/>
      <c r="GOZ35" s="157"/>
      <c r="GPA35" s="157"/>
      <c r="GPB35" s="157"/>
      <c r="GPC35" s="157"/>
      <c r="GPD35" s="157"/>
      <c r="GPE35" s="157"/>
      <c r="GPF35" s="157"/>
      <c r="GPG35" s="157"/>
      <c r="GPH35" s="157"/>
      <c r="GPI35" s="157"/>
      <c r="GPJ35" s="157"/>
      <c r="GPK35" s="157"/>
      <c r="GPL35" s="157"/>
      <c r="GPM35" s="157"/>
      <c r="GPN35" s="157"/>
      <c r="GPO35" s="157"/>
      <c r="GPP35" s="157"/>
      <c r="GPQ35" s="157"/>
      <c r="GPR35" s="157"/>
      <c r="GPS35" s="157"/>
      <c r="GPT35" s="157"/>
      <c r="GPU35" s="157"/>
      <c r="GPV35" s="157"/>
      <c r="GPW35" s="157"/>
      <c r="GPX35" s="157"/>
      <c r="GPY35" s="157"/>
      <c r="GPZ35" s="157"/>
      <c r="GQA35" s="157"/>
      <c r="GQB35" s="157"/>
      <c r="GQC35" s="157"/>
      <c r="GQD35" s="157"/>
      <c r="GQE35" s="157"/>
      <c r="GQF35" s="157"/>
      <c r="GQG35" s="157"/>
      <c r="GQH35" s="157"/>
      <c r="GQI35" s="157"/>
      <c r="GQJ35" s="157"/>
      <c r="GQK35" s="157"/>
      <c r="GQL35" s="157"/>
      <c r="GQM35" s="157"/>
      <c r="GQN35" s="157"/>
      <c r="GQO35" s="157"/>
      <c r="GQP35" s="157"/>
      <c r="GQQ35" s="157"/>
      <c r="GQR35" s="157"/>
      <c r="GQS35" s="157"/>
      <c r="GQT35" s="157"/>
      <c r="GQU35" s="157"/>
      <c r="GQV35" s="157"/>
      <c r="GQW35" s="157"/>
      <c r="GQX35" s="157"/>
      <c r="GQY35" s="157"/>
      <c r="GQZ35" s="157"/>
      <c r="GRA35" s="157"/>
      <c r="GRB35" s="157"/>
      <c r="GRC35" s="157"/>
      <c r="GRD35" s="157"/>
      <c r="GRE35" s="157"/>
      <c r="GRF35" s="157"/>
      <c r="GRG35" s="157"/>
      <c r="GRH35" s="157"/>
      <c r="GRI35" s="157"/>
      <c r="GRJ35" s="157"/>
      <c r="GRK35" s="157"/>
      <c r="GRL35" s="157"/>
      <c r="GRM35" s="157"/>
      <c r="GRN35" s="157"/>
      <c r="GRO35" s="157"/>
      <c r="GRP35" s="157"/>
      <c r="GRQ35" s="157"/>
      <c r="GRR35" s="157"/>
      <c r="GRS35" s="157"/>
      <c r="GRT35" s="157"/>
      <c r="GRU35" s="157"/>
      <c r="GRV35" s="157"/>
      <c r="GRW35" s="157"/>
      <c r="GRX35" s="157"/>
      <c r="GRY35" s="157"/>
      <c r="GRZ35" s="157"/>
      <c r="GSA35" s="157"/>
      <c r="GSB35" s="157"/>
      <c r="GSC35" s="157"/>
      <c r="GSD35" s="157"/>
      <c r="GSE35" s="157"/>
      <c r="GSF35" s="157"/>
      <c r="GSG35" s="157"/>
      <c r="GSH35" s="157"/>
      <c r="GSI35" s="157"/>
      <c r="GSJ35" s="157"/>
      <c r="GSK35" s="157"/>
      <c r="GSL35" s="157"/>
      <c r="GSM35" s="157"/>
      <c r="GSN35" s="157"/>
      <c r="GSO35" s="157"/>
      <c r="GSP35" s="157"/>
      <c r="GSQ35" s="157"/>
      <c r="GSR35" s="157"/>
      <c r="GSS35" s="157"/>
      <c r="GST35" s="157"/>
      <c r="GSU35" s="157"/>
      <c r="GSV35" s="157"/>
      <c r="GSW35" s="157"/>
      <c r="GSX35" s="157"/>
      <c r="GSY35" s="157"/>
      <c r="GSZ35" s="157"/>
      <c r="GTA35" s="157"/>
      <c r="GTB35" s="157"/>
      <c r="GTC35" s="157"/>
      <c r="GTD35" s="157"/>
      <c r="GTE35" s="157"/>
      <c r="GTF35" s="157"/>
      <c r="GTG35" s="157"/>
      <c r="GTH35" s="157"/>
      <c r="GTI35" s="157"/>
      <c r="GTJ35" s="157"/>
      <c r="GTK35" s="157"/>
      <c r="GTL35" s="157"/>
      <c r="GTM35" s="157"/>
      <c r="GTN35" s="157"/>
      <c r="GTO35" s="157"/>
      <c r="GTP35" s="157"/>
      <c r="GTQ35" s="157"/>
      <c r="GTR35" s="157"/>
      <c r="GTS35" s="157"/>
      <c r="GTT35" s="157"/>
      <c r="GTU35" s="157"/>
      <c r="GTV35" s="157"/>
      <c r="GTW35" s="157"/>
      <c r="GTX35" s="157"/>
      <c r="GTY35" s="157"/>
      <c r="GTZ35" s="157"/>
      <c r="GUA35" s="157"/>
      <c r="GUB35" s="157"/>
      <c r="GUC35" s="157"/>
      <c r="GUD35" s="157"/>
      <c r="GUE35" s="157"/>
      <c r="GUF35" s="157"/>
      <c r="GUG35" s="157"/>
      <c r="GUH35" s="157"/>
      <c r="GUI35" s="157"/>
      <c r="GUJ35" s="157"/>
      <c r="GUK35" s="157"/>
      <c r="GUL35" s="157"/>
      <c r="GUM35" s="157"/>
      <c r="GUN35" s="157"/>
      <c r="GUO35" s="157"/>
      <c r="GUP35" s="157"/>
      <c r="GUQ35" s="157"/>
      <c r="GUR35" s="157"/>
      <c r="GUS35" s="157"/>
      <c r="GUT35" s="157"/>
      <c r="GUU35" s="157"/>
      <c r="GUV35" s="157"/>
      <c r="GUW35" s="157"/>
      <c r="GUX35" s="157"/>
      <c r="GUY35" s="157"/>
      <c r="GUZ35" s="157"/>
      <c r="GVA35" s="157"/>
      <c r="GVB35" s="157"/>
      <c r="GVC35" s="157"/>
      <c r="GVD35" s="157"/>
      <c r="GVE35" s="157"/>
      <c r="GVF35" s="157"/>
      <c r="GVG35" s="157"/>
      <c r="GVH35" s="157"/>
      <c r="GVI35" s="157"/>
      <c r="GVJ35" s="157"/>
      <c r="GVK35" s="157"/>
      <c r="GVL35" s="157"/>
      <c r="GVM35" s="157"/>
      <c r="GVN35" s="157"/>
      <c r="GVO35" s="157"/>
      <c r="GVP35" s="157"/>
      <c r="GVQ35" s="157"/>
      <c r="GVR35" s="157"/>
      <c r="GVS35" s="157"/>
      <c r="GVT35" s="157"/>
      <c r="GVU35" s="157"/>
      <c r="GVV35" s="157"/>
      <c r="GVW35" s="157"/>
      <c r="GVX35" s="157"/>
      <c r="GVY35" s="157"/>
      <c r="GVZ35" s="157"/>
      <c r="GWA35" s="157"/>
      <c r="GWB35" s="157"/>
      <c r="GWC35" s="157"/>
      <c r="GWD35" s="157"/>
      <c r="GWE35" s="157"/>
      <c r="GWF35" s="157"/>
      <c r="GWG35" s="157"/>
      <c r="GWH35" s="157"/>
      <c r="GWI35" s="157"/>
      <c r="GWJ35" s="157"/>
      <c r="GWK35" s="157"/>
      <c r="GWL35" s="157"/>
      <c r="GWM35" s="157"/>
      <c r="GWN35" s="157"/>
      <c r="GWO35" s="157"/>
      <c r="GWP35" s="157"/>
      <c r="GWQ35" s="157"/>
      <c r="GWR35" s="157"/>
      <c r="GWS35" s="157"/>
      <c r="GWT35" s="157"/>
      <c r="GWU35" s="157"/>
      <c r="GWV35" s="157"/>
      <c r="GWW35" s="157"/>
      <c r="GWX35" s="157"/>
      <c r="GWY35" s="157"/>
      <c r="GWZ35" s="157"/>
      <c r="GXA35" s="157"/>
      <c r="GXB35" s="157"/>
      <c r="GXC35" s="157"/>
      <c r="GXD35" s="157"/>
      <c r="GXE35" s="157"/>
      <c r="GXF35" s="157"/>
      <c r="GXG35" s="157"/>
      <c r="GXH35" s="157"/>
      <c r="GXI35" s="157"/>
      <c r="GXJ35" s="157"/>
      <c r="GXK35" s="157"/>
      <c r="GXL35" s="157"/>
      <c r="GXM35" s="157"/>
      <c r="GXN35" s="157"/>
      <c r="GXO35" s="157"/>
      <c r="GXP35" s="157"/>
      <c r="GXQ35" s="157"/>
      <c r="GXR35" s="157"/>
      <c r="GXS35" s="157"/>
      <c r="GXT35" s="157"/>
      <c r="GXU35" s="157"/>
      <c r="GXV35" s="157"/>
      <c r="GXW35" s="157"/>
      <c r="GXX35" s="157"/>
      <c r="GXY35" s="157"/>
      <c r="GXZ35" s="157"/>
      <c r="GYA35" s="157"/>
      <c r="GYB35" s="157"/>
      <c r="GYC35" s="157"/>
      <c r="GYD35" s="157"/>
      <c r="GYE35" s="157"/>
      <c r="GYF35" s="157"/>
      <c r="GYG35" s="157"/>
      <c r="GYH35" s="157"/>
      <c r="GYI35" s="157"/>
      <c r="GYJ35" s="157"/>
      <c r="GYK35" s="157"/>
      <c r="GYL35" s="157"/>
      <c r="GYM35" s="157"/>
      <c r="GYN35" s="157"/>
      <c r="GYO35" s="157"/>
      <c r="GYP35" s="157"/>
      <c r="GYQ35" s="157"/>
      <c r="GYR35" s="157"/>
      <c r="GYS35" s="157"/>
      <c r="GYT35" s="157"/>
      <c r="GYU35" s="157"/>
      <c r="GYV35" s="157"/>
      <c r="GYW35" s="157"/>
      <c r="GYX35" s="157"/>
      <c r="GYY35" s="157"/>
      <c r="GYZ35" s="157"/>
      <c r="GZA35" s="157"/>
      <c r="GZB35" s="157"/>
      <c r="GZC35" s="157"/>
      <c r="GZD35" s="157"/>
      <c r="GZE35" s="157"/>
      <c r="GZF35" s="157"/>
      <c r="GZG35" s="157"/>
      <c r="GZH35" s="157"/>
      <c r="GZI35" s="157"/>
      <c r="GZJ35" s="157"/>
      <c r="GZK35" s="157"/>
      <c r="GZL35" s="157"/>
      <c r="GZM35" s="157"/>
      <c r="GZN35" s="157"/>
      <c r="GZO35" s="157"/>
      <c r="GZP35" s="157"/>
      <c r="GZQ35" s="157"/>
      <c r="GZR35" s="157"/>
      <c r="GZS35" s="157"/>
      <c r="GZT35" s="157"/>
      <c r="GZU35" s="157"/>
      <c r="GZV35" s="157"/>
      <c r="GZW35" s="157"/>
      <c r="GZX35" s="157"/>
      <c r="GZY35" s="157"/>
      <c r="GZZ35" s="157"/>
      <c r="HAA35" s="157"/>
      <c r="HAB35" s="157"/>
      <c r="HAC35" s="157"/>
      <c r="HAD35" s="157"/>
      <c r="HAE35" s="157"/>
      <c r="HAF35" s="157"/>
      <c r="HAG35" s="157"/>
      <c r="HAH35" s="157"/>
      <c r="HAI35" s="157"/>
      <c r="HAJ35" s="157"/>
      <c r="HAK35" s="157"/>
      <c r="HAL35" s="157"/>
      <c r="HAM35" s="157"/>
      <c r="HAN35" s="157"/>
      <c r="HAO35" s="157"/>
      <c r="HAP35" s="157"/>
      <c r="HAQ35" s="157"/>
      <c r="HAR35" s="157"/>
      <c r="HAS35" s="157"/>
      <c r="HAT35" s="157"/>
      <c r="HAU35" s="157"/>
      <c r="HAV35" s="157"/>
      <c r="HAW35" s="157"/>
      <c r="HAX35" s="157"/>
      <c r="HAY35" s="157"/>
      <c r="HAZ35" s="157"/>
      <c r="HBA35" s="157"/>
      <c r="HBB35" s="157"/>
      <c r="HBC35" s="157"/>
      <c r="HBD35" s="157"/>
      <c r="HBE35" s="157"/>
      <c r="HBF35" s="157"/>
      <c r="HBG35" s="157"/>
      <c r="HBH35" s="157"/>
      <c r="HBI35" s="157"/>
      <c r="HBJ35" s="157"/>
      <c r="HBK35" s="157"/>
      <c r="HBL35" s="157"/>
      <c r="HBM35" s="157"/>
      <c r="HBN35" s="157"/>
      <c r="HBO35" s="157"/>
      <c r="HBP35" s="157"/>
      <c r="HBQ35" s="157"/>
      <c r="HBR35" s="157"/>
      <c r="HBS35" s="157"/>
      <c r="HBT35" s="157"/>
      <c r="HBU35" s="157"/>
      <c r="HBV35" s="157"/>
      <c r="HBW35" s="157"/>
      <c r="HBX35" s="157"/>
      <c r="HBY35" s="157"/>
      <c r="HBZ35" s="157"/>
      <c r="HCA35" s="157"/>
      <c r="HCB35" s="157"/>
      <c r="HCC35" s="157"/>
      <c r="HCD35" s="157"/>
      <c r="HCE35" s="157"/>
      <c r="HCF35" s="157"/>
      <c r="HCG35" s="157"/>
      <c r="HCH35" s="157"/>
      <c r="HCI35" s="157"/>
      <c r="HCJ35" s="157"/>
      <c r="HCK35" s="157"/>
      <c r="HCL35" s="157"/>
      <c r="HCM35" s="157"/>
      <c r="HCN35" s="157"/>
      <c r="HCO35" s="157"/>
      <c r="HCP35" s="157"/>
      <c r="HCQ35" s="157"/>
      <c r="HCR35" s="157"/>
      <c r="HCS35" s="157"/>
      <c r="HCT35" s="157"/>
      <c r="HCU35" s="157"/>
      <c r="HCV35" s="157"/>
      <c r="HCW35" s="157"/>
      <c r="HCX35" s="157"/>
      <c r="HCY35" s="157"/>
      <c r="HCZ35" s="157"/>
      <c r="HDA35" s="157"/>
      <c r="HDB35" s="157"/>
      <c r="HDC35" s="157"/>
      <c r="HDD35" s="157"/>
      <c r="HDE35" s="157"/>
      <c r="HDF35" s="157"/>
      <c r="HDG35" s="157"/>
      <c r="HDH35" s="157"/>
      <c r="HDI35" s="157"/>
      <c r="HDJ35" s="157"/>
      <c r="HDK35" s="157"/>
      <c r="HDL35" s="157"/>
      <c r="HDM35" s="157"/>
      <c r="HDN35" s="157"/>
      <c r="HDO35" s="157"/>
      <c r="HDP35" s="157"/>
      <c r="HDQ35" s="157"/>
      <c r="HDR35" s="157"/>
      <c r="HDS35" s="157"/>
      <c r="HDT35" s="157"/>
      <c r="HDU35" s="157"/>
      <c r="HDV35" s="157"/>
      <c r="HDW35" s="157"/>
      <c r="HDX35" s="157"/>
      <c r="HDY35" s="157"/>
      <c r="HDZ35" s="157"/>
      <c r="HEA35" s="157"/>
      <c r="HEB35" s="157"/>
      <c r="HEC35" s="157"/>
      <c r="HED35" s="157"/>
      <c r="HEE35" s="157"/>
      <c r="HEF35" s="157"/>
      <c r="HEG35" s="157"/>
      <c r="HEH35" s="157"/>
      <c r="HEI35" s="157"/>
      <c r="HEJ35" s="157"/>
      <c r="HEK35" s="157"/>
      <c r="HEL35" s="157"/>
      <c r="HEM35" s="157"/>
      <c r="HEN35" s="157"/>
      <c r="HEO35" s="157"/>
      <c r="HEP35" s="157"/>
      <c r="HEQ35" s="157"/>
      <c r="HER35" s="157"/>
      <c r="HES35" s="157"/>
      <c r="HET35" s="157"/>
      <c r="HEU35" s="157"/>
      <c r="HEV35" s="157"/>
      <c r="HEW35" s="157"/>
      <c r="HEX35" s="157"/>
      <c r="HEY35" s="157"/>
      <c r="HEZ35" s="157"/>
      <c r="HFA35" s="157"/>
      <c r="HFB35" s="157"/>
      <c r="HFC35" s="157"/>
      <c r="HFD35" s="157"/>
      <c r="HFE35" s="157"/>
      <c r="HFF35" s="157"/>
      <c r="HFG35" s="157"/>
      <c r="HFH35" s="157"/>
      <c r="HFI35" s="157"/>
      <c r="HFJ35" s="157"/>
      <c r="HFK35" s="157"/>
      <c r="HFL35" s="157"/>
      <c r="HFM35" s="157"/>
      <c r="HFN35" s="157"/>
      <c r="HFO35" s="157"/>
      <c r="HFP35" s="157"/>
      <c r="HFQ35" s="157"/>
      <c r="HFR35" s="157"/>
      <c r="HFS35" s="157"/>
      <c r="HFT35" s="157"/>
      <c r="HFU35" s="157"/>
      <c r="HFV35" s="157"/>
      <c r="HFW35" s="157"/>
      <c r="HFX35" s="157"/>
      <c r="HFY35" s="157"/>
      <c r="HFZ35" s="157"/>
      <c r="HGA35" s="157"/>
      <c r="HGB35" s="157"/>
      <c r="HGC35" s="157"/>
      <c r="HGD35" s="157"/>
      <c r="HGE35" s="157"/>
      <c r="HGF35" s="157"/>
      <c r="HGG35" s="157"/>
      <c r="HGH35" s="157"/>
      <c r="HGI35" s="157"/>
      <c r="HGJ35" s="157"/>
      <c r="HGK35" s="157"/>
      <c r="HGL35" s="157"/>
      <c r="HGM35" s="157"/>
      <c r="HGN35" s="157"/>
      <c r="HGO35" s="157"/>
      <c r="HGP35" s="157"/>
      <c r="HGQ35" s="157"/>
      <c r="HGR35" s="157"/>
      <c r="HGS35" s="157"/>
      <c r="HGT35" s="157"/>
      <c r="HGU35" s="157"/>
      <c r="HGV35" s="157"/>
      <c r="HGW35" s="157"/>
      <c r="HGX35" s="157"/>
      <c r="HGY35" s="157"/>
      <c r="HGZ35" s="157"/>
      <c r="HHA35" s="157"/>
      <c r="HHB35" s="157"/>
      <c r="HHC35" s="157"/>
      <c r="HHD35" s="157"/>
      <c r="HHE35" s="157"/>
      <c r="HHF35" s="157"/>
      <c r="HHG35" s="157"/>
      <c r="HHH35" s="157"/>
      <c r="HHI35" s="157"/>
      <c r="HHJ35" s="157"/>
      <c r="HHK35" s="157"/>
      <c r="HHL35" s="157"/>
      <c r="HHM35" s="157"/>
      <c r="HHN35" s="157"/>
      <c r="HHO35" s="157"/>
      <c r="HHP35" s="157"/>
      <c r="HHQ35" s="157"/>
      <c r="HHR35" s="157"/>
      <c r="HHS35" s="157"/>
      <c r="HHT35" s="157"/>
      <c r="HHU35" s="157"/>
      <c r="HHV35" s="157"/>
      <c r="HHW35" s="157"/>
      <c r="HHX35" s="157"/>
      <c r="HHY35" s="157"/>
      <c r="HHZ35" s="157"/>
      <c r="HIA35" s="157"/>
      <c r="HIB35" s="157"/>
      <c r="HIC35" s="157"/>
      <c r="HID35" s="157"/>
      <c r="HIE35" s="157"/>
      <c r="HIF35" s="157"/>
      <c r="HIG35" s="157"/>
      <c r="HIH35" s="157"/>
      <c r="HII35" s="157"/>
      <c r="HIJ35" s="157"/>
      <c r="HIK35" s="157"/>
      <c r="HIL35" s="157"/>
      <c r="HIM35" s="157"/>
      <c r="HIN35" s="157"/>
      <c r="HIO35" s="157"/>
      <c r="HIP35" s="157"/>
      <c r="HIQ35" s="157"/>
      <c r="HIR35" s="157"/>
      <c r="HIS35" s="157"/>
      <c r="HIT35" s="157"/>
      <c r="HIU35" s="157"/>
      <c r="HIV35" s="157"/>
      <c r="HIW35" s="157"/>
      <c r="HIX35" s="157"/>
      <c r="HIY35" s="157"/>
      <c r="HIZ35" s="157"/>
      <c r="HJA35" s="157"/>
      <c r="HJB35" s="157"/>
      <c r="HJC35" s="157"/>
      <c r="HJD35" s="157"/>
      <c r="HJE35" s="157"/>
      <c r="HJF35" s="157"/>
      <c r="HJG35" s="157"/>
      <c r="HJH35" s="157"/>
      <c r="HJI35" s="157"/>
      <c r="HJJ35" s="157"/>
      <c r="HJK35" s="157"/>
      <c r="HJL35" s="157"/>
      <c r="HJM35" s="157"/>
      <c r="HJN35" s="157"/>
      <c r="HJO35" s="157"/>
      <c r="HJP35" s="157"/>
      <c r="HJQ35" s="157"/>
      <c r="HJR35" s="157"/>
      <c r="HJS35" s="157"/>
      <c r="HJT35" s="157"/>
      <c r="HJU35" s="157"/>
      <c r="HJV35" s="157"/>
      <c r="HJW35" s="157"/>
      <c r="HJX35" s="157"/>
      <c r="HJY35" s="157"/>
      <c r="HJZ35" s="157"/>
      <c r="HKA35" s="157"/>
      <c r="HKB35" s="157"/>
      <c r="HKC35" s="157"/>
      <c r="HKD35" s="157"/>
      <c r="HKE35" s="157"/>
      <c r="HKF35" s="157"/>
      <c r="HKG35" s="157"/>
      <c r="HKH35" s="157"/>
      <c r="HKI35" s="157"/>
      <c r="HKJ35" s="157"/>
      <c r="HKK35" s="157"/>
      <c r="HKL35" s="157"/>
      <c r="HKM35" s="157"/>
      <c r="HKN35" s="157"/>
      <c r="HKO35" s="157"/>
      <c r="HKP35" s="157"/>
      <c r="HKQ35" s="157"/>
      <c r="HKR35" s="157"/>
      <c r="HKS35" s="157"/>
      <c r="HKT35" s="157"/>
      <c r="HKU35" s="157"/>
      <c r="HKV35" s="157"/>
      <c r="HKW35" s="157"/>
      <c r="HKX35" s="157"/>
      <c r="HKY35" s="157"/>
      <c r="HKZ35" s="157"/>
      <c r="HLA35" s="157"/>
      <c r="HLB35" s="157"/>
      <c r="HLC35" s="157"/>
      <c r="HLD35" s="157"/>
      <c r="HLE35" s="157"/>
      <c r="HLF35" s="157"/>
      <c r="HLG35" s="157"/>
      <c r="HLH35" s="157"/>
      <c r="HLI35" s="157"/>
      <c r="HLJ35" s="157"/>
      <c r="HLK35" s="157"/>
      <c r="HLL35" s="157"/>
      <c r="HLM35" s="157"/>
      <c r="HLN35" s="157"/>
      <c r="HLO35" s="157"/>
      <c r="HLP35" s="157"/>
      <c r="HLQ35" s="157"/>
      <c r="HLR35" s="157"/>
      <c r="HLS35" s="157"/>
      <c r="HLT35" s="157"/>
      <c r="HLU35" s="157"/>
      <c r="HLV35" s="157"/>
      <c r="HLW35" s="157"/>
      <c r="HLX35" s="157"/>
      <c r="HLY35" s="157"/>
      <c r="HLZ35" s="157"/>
      <c r="HMA35" s="157"/>
      <c r="HMB35" s="157"/>
      <c r="HMC35" s="157"/>
      <c r="HMD35" s="157"/>
      <c r="HME35" s="157"/>
      <c r="HMF35" s="157"/>
      <c r="HMG35" s="157"/>
      <c r="HMH35" s="157"/>
      <c r="HMI35" s="157"/>
      <c r="HMJ35" s="157"/>
      <c r="HMK35" s="157"/>
      <c r="HML35" s="157"/>
      <c r="HMM35" s="157"/>
      <c r="HMN35" s="157"/>
      <c r="HMO35" s="157"/>
      <c r="HMP35" s="157"/>
      <c r="HMQ35" s="157"/>
      <c r="HMR35" s="157"/>
      <c r="HMS35" s="157"/>
      <c r="HMT35" s="157"/>
      <c r="HMU35" s="157"/>
      <c r="HMV35" s="157"/>
      <c r="HMW35" s="157"/>
      <c r="HMX35" s="157"/>
      <c r="HMY35" s="157"/>
      <c r="HMZ35" s="157"/>
      <c r="HNA35" s="157"/>
      <c r="HNB35" s="157"/>
      <c r="HNC35" s="157"/>
      <c r="HND35" s="157"/>
      <c r="HNE35" s="157"/>
      <c r="HNF35" s="157"/>
      <c r="HNG35" s="157"/>
      <c r="HNH35" s="157"/>
      <c r="HNI35" s="157"/>
      <c r="HNJ35" s="157"/>
      <c r="HNK35" s="157"/>
      <c r="HNL35" s="157"/>
      <c r="HNM35" s="157"/>
      <c r="HNN35" s="157"/>
      <c r="HNO35" s="157"/>
      <c r="HNP35" s="157"/>
      <c r="HNQ35" s="157"/>
      <c r="HNR35" s="157"/>
      <c r="HNS35" s="157"/>
      <c r="HNT35" s="157"/>
      <c r="HNU35" s="157"/>
      <c r="HNV35" s="157"/>
      <c r="HNW35" s="157"/>
      <c r="HNX35" s="157"/>
      <c r="HNY35" s="157"/>
      <c r="HNZ35" s="157"/>
      <c r="HOA35" s="157"/>
      <c r="HOB35" s="157"/>
      <c r="HOC35" s="157"/>
      <c r="HOD35" s="157"/>
      <c r="HOE35" s="157"/>
      <c r="HOF35" s="157"/>
      <c r="HOG35" s="157"/>
      <c r="HOH35" s="157"/>
      <c r="HOI35" s="157"/>
      <c r="HOJ35" s="157"/>
      <c r="HOK35" s="157"/>
      <c r="HOL35" s="157"/>
      <c r="HOM35" s="157"/>
      <c r="HON35" s="157"/>
      <c r="HOO35" s="157"/>
      <c r="HOP35" s="157"/>
      <c r="HOQ35" s="157"/>
      <c r="HOR35" s="157"/>
      <c r="HOS35" s="157"/>
      <c r="HOT35" s="157"/>
      <c r="HOU35" s="157"/>
      <c r="HOV35" s="157"/>
      <c r="HOW35" s="157"/>
      <c r="HOX35" s="157"/>
      <c r="HOY35" s="157"/>
      <c r="HOZ35" s="157"/>
      <c r="HPA35" s="157"/>
      <c r="HPB35" s="157"/>
      <c r="HPC35" s="157"/>
      <c r="HPD35" s="157"/>
      <c r="HPE35" s="157"/>
      <c r="HPF35" s="157"/>
      <c r="HPG35" s="157"/>
      <c r="HPH35" s="157"/>
      <c r="HPI35" s="157"/>
      <c r="HPJ35" s="157"/>
      <c r="HPK35" s="157"/>
      <c r="HPL35" s="157"/>
      <c r="HPM35" s="157"/>
      <c r="HPN35" s="157"/>
      <c r="HPO35" s="157"/>
      <c r="HPP35" s="157"/>
      <c r="HPQ35" s="157"/>
      <c r="HPR35" s="157"/>
      <c r="HPS35" s="157"/>
      <c r="HPT35" s="157"/>
      <c r="HPU35" s="157"/>
      <c r="HPV35" s="157"/>
      <c r="HPW35" s="157"/>
      <c r="HPX35" s="157"/>
      <c r="HPY35" s="157"/>
      <c r="HPZ35" s="157"/>
      <c r="HQA35" s="157"/>
      <c r="HQB35" s="157"/>
      <c r="HQC35" s="157"/>
      <c r="HQD35" s="157"/>
      <c r="HQE35" s="157"/>
      <c r="HQF35" s="157"/>
      <c r="HQG35" s="157"/>
      <c r="HQH35" s="157"/>
      <c r="HQI35" s="157"/>
      <c r="HQJ35" s="157"/>
      <c r="HQK35" s="157"/>
      <c r="HQL35" s="157"/>
      <c r="HQM35" s="157"/>
      <c r="HQN35" s="157"/>
      <c r="HQO35" s="157"/>
      <c r="HQP35" s="157"/>
      <c r="HQQ35" s="157"/>
      <c r="HQR35" s="157"/>
      <c r="HQS35" s="157"/>
      <c r="HQT35" s="157"/>
      <c r="HQU35" s="157"/>
      <c r="HQV35" s="157"/>
      <c r="HQW35" s="157"/>
      <c r="HQX35" s="157"/>
      <c r="HQY35" s="157"/>
      <c r="HQZ35" s="157"/>
      <c r="HRA35" s="157"/>
      <c r="HRB35" s="157"/>
      <c r="HRC35" s="157"/>
      <c r="HRD35" s="157"/>
      <c r="HRE35" s="157"/>
      <c r="HRF35" s="157"/>
      <c r="HRG35" s="157"/>
      <c r="HRH35" s="157"/>
      <c r="HRI35" s="157"/>
      <c r="HRJ35" s="157"/>
      <c r="HRK35" s="157"/>
      <c r="HRL35" s="157"/>
      <c r="HRM35" s="157"/>
      <c r="HRN35" s="157"/>
      <c r="HRO35" s="157"/>
      <c r="HRP35" s="157"/>
      <c r="HRQ35" s="157"/>
      <c r="HRR35" s="157"/>
      <c r="HRS35" s="157"/>
      <c r="HRT35" s="157"/>
      <c r="HRU35" s="157"/>
      <c r="HRV35" s="157"/>
      <c r="HRW35" s="157"/>
      <c r="HRX35" s="157"/>
      <c r="HRY35" s="157"/>
      <c r="HRZ35" s="157"/>
      <c r="HSA35" s="157"/>
      <c r="HSB35" s="157"/>
      <c r="HSC35" s="157"/>
      <c r="HSD35" s="157"/>
      <c r="HSE35" s="157"/>
      <c r="HSF35" s="157"/>
      <c r="HSG35" s="157"/>
      <c r="HSH35" s="157"/>
      <c r="HSI35" s="157"/>
      <c r="HSJ35" s="157"/>
      <c r="HSK35" s="157"/>
      <c r="HSL35" s="157"/>
      <c r="HSM35" s="157"/>
      <c r="HSN35" s="157"/>
      <c r="HSO35" s="157"/>
      <c r="HSP35" s="157"/>
      <c r="HSQ35" s="157"/>
      <c r="HSR35" s="157"/>
      <c r="HSS35" s="157"/>
      <c r="HST35" s="157"/>
      <c r="HSU35" s="157"/>
      <c r="HSV35" s="157"/>
      <c r="HSW35" s="157"/>
      <c r="HSX35" s="157"/>
      <c r="HSY35" s="157"/>
      <c r="HSZ35" s="157"/>
      <c r="HTA35" s="157"/>
      <c r="HTB35" s="157"/>
      <c r="HTC35" s="157"/>
      <c r="HTD35" s="157"/>
      <c r="HTE35" s="157"/>
      <c r="HTF35" s="157"/>
      <c r="HTG35" s="157"/>
      <c r="HTH35" s="157"/>
      <c r="HTI35" s="157"/>
      <c r="HTJ35" s="157"/>
      <c r="HTK35" s="157"/>
      <c r="HTL35" s="157"/>
      <c r="HTM35" s="157"/>
      <c r="HTN35" s="157"/>
      <c r="HTO35" s="157"/>
      <c r="HTP35" s="157"/>
      <c r="HTQ35" s="157"/>
      <c r="HTR35" s="157"/>
      <c r="HTS35" s="157"/>
      <c r="HTT35" s="157"/>
      <c r="HTU35" s="157"/>
      <c r="HTV35" s="157"/>
      <c r="HTW35" s="157"/>
      <c r="HTX35" s="157"/>
      <c r="HTY35" s="157"/>
      <c r="HTZ35" s="157"/>
      <c r="HUA35" s="157"/>
      <c r="HUB35" s="157"/>
      <c r="HUC35" s="157"/>
      <c r="HUD35" s="157"/>
      <c r="HUE35" s="157"/>
      <c r="HUF35" s="157"/>
      <c r="HUG35" s="157"/>
      <c r="HUH35" s="157"/>
      <c r="HUI35" s="157"/>
      <c r="HUJ35" s="157"/>
      <c r="HUK35" s="157"/>
      <c r="HUL35" s="157"/>
      <c r="HUM35" s="157"/>
      <c r="HUN35" s="157"/>
      <c r="HUO35" s="157"/>
      <c r="HUP35" s="157"/>
      <c r="HUQ35" s="157"/>
      <c r="HUR35" s="157"/>
      <c r="HUS35" s="157"/>
      <c r="HUT35" s="157"/>
      <c r="HUU35" s="157"/>
      <c r="HUV35" s="157"/>
      <c r="HUW35" s="157"/>
      <c r="HUX35" s="157"/>
      <c r="HUY35" s="157"/>
      <c r="HUZ35" s="157"/>
      <c r="HVA35" s="157"/>
      <c r="HVB35" s="157"/>
      <c r="HVC35" s="157"/>
      <c r="HVD35" s="157"/>
      <c r="HVE35" s="157"/>
      <c r="HVF35" s="157"/>
      <c r="HVG35" s="157"/>
      <c r="HVH35" s="157"/>
      <c r="HVI35" s="157"/>
      <c r="HVJ35" s="157"/>
      <c r="HVK35" s="157"/>
      <c r="HVL35" s="157"/>
      <c r="HVM35" s="157"/>
      <c r="HVN35" s="157"/>
      <c r="HVO35" s="157"/>
      <c r="HVP35" s="157"/>
      <c r="HVQ35" s="157"/>
      <c r="HVR35" s="157"/>
      <c r="HVS35" s="157"/>
      <c r="HVT35" s="157"/>
      <c r="HVU35" s="157"/>
      <c r="HVV35" s="157"/>
      <c r="HVW35" s="157"/>
      <c r="HVX35" s="157"/>
      <c r="HVY35" s="157"/>
      <c r="HVZ35" s="157"/>
      <c r="HWA35" s="157"/>
      <c r="HWB35" s="157"/>
      <c r="HWC35" s="157"/>
      <c r="HWD35" s="157"/>
      <c r="HWE35" s="157"/>
      <c r="HWF35" s="157"/>
      <c r="HWG35" s="157"/>
      <c r="HWH35" s="157"/>
      <c r="HWI35" s="157"/>
      <c r="HWJ35" s="157"/>
      <c r="HWK35" s="157"/>
      <c r="HWL35" s="157"/>
      <c r="HWM35" s="157"/>
      <c r="HWN35" s="157"/>
      <c r="HWO35" s="157"/>
      <c r="HWP35" s="157"/>
      <c r="HWQ35" s="157"/>
      <c r="HWR35" s="157"/>
      <c r="HWS35" s="157"/>
      <c r="HWT35" s="157"/>
      <c r="HWU35" s="157"/>
      <c r="HWV35" s="157"/>
      <c r="HWW35" s="157"/>
      <c r="HWX35" s="157"/>
      <c r="HWY35" s="157"/>
      <c r="HWZ35" s="157"/>
      <c r="HXA35" s="157"/>
      <c r="HXB35" s="157"/>
      <c r="HXC35" s="157"/>
      <c r="HXD35" s="157"/>
      <c r="HXE35" s="157"/>
      <c r="HXF35" s="157"/>
      <c r="HXG35" s="157"/>
      <c r="HXH35" s="157"/>
      <c r="HXI35" s="157"/>
      <c r="HXJ35" s="157"/>
      <c r="HXK35" s="157"/>
      <c r="HXL35" s="157"/>
      <c r="HXM35" s="157"/>
      <c r="HXN35" s="157"/>
      <c r="HXO35" s="157"/>
      <c r="HXP35" s="157"/>
      <c r="HXQ35" s="157"/>
      <c r="HXR35" s="157"/>
      <c r="HXS35" s="157"/>
      <c r="HXT35" s="157"/>
      <c r="HXU35" s="157"/>
      <c r="HXV35" s="157"/>
      <c r="HXW35" s="157"/>
      <c r="HXX35" s="157"/>
      <c r="HXY35" s="157"/>
      <c r="HXZ35" s="157"/>
      <c r="HYA35" s="157"/>
      <c r="HYB35" s="157"/>
      <c r="HYC35" s="157"/>
      <c r="HYD35" s="157"/>
      <c r="HYE35" s="157"/>
      <c r="HYF35" s="157"/>
      <c r="HYG35" s="157"/>
      <c r="HYH35" s="157"/>
      <c r="HYI35" s="157"/>
      <c r="HYJ35" s="157"/>
      <c r="HYK35" s="157"/>
      <c r="HYL35" s="157"/>
      <c r="HYM35" s="157"/>
      <c r="HYN35" s="157"/>
      <c r="HYO35" s="157"/>
      <c r="HYP35" s="157"/>
      <c r="HYQ35" s="157"/>
      <c r="HYR35" s="157"/>
      <c r="HYS35" s="157"/>
      <c r="HYT35" s="157"/>
      <c r="HYU35" s="157"/>
      <c r="HYV35" s="157"/>
      <c r="HYW35" s="157"/>
      <c r="HYX35" s="157"/>
      <c r="HYY35" s="157"/>
      <c r="HYZ35" s="157"/>
      <c r="HZA35" s="157"/>
      <c r="HZB35" s="157"/>
      <c r="HZC35" s="157"/>
      <c r="HZD35" s="157"/>
      <c r="HZE35" s="157"/>
      <c r="HZF35" s="157"/>
      <c r="HZG35" s="157"/>
      <c r="HZH35" s="157"/>
      <c r="HZI35" s="157"/>
      <c r="HZJ35" s="157"/>
      <c r="HZK35" s="157"/>
      <c r="HZL35" s="157"/>
      <c r="HZM35" s="157"/>
      <c r="HZN35" s="157"/>
      <c r="HZO35" s="157"/>
      <c r="HZP35" s="157"/>
      <c r="HZQ35" s="157"/>
      <c r="HZR35" s="157"/>
      <c r="HZS35" s="157"/>
      <c r="HZT35" s="157"/>
      <c r="HZU35" s="157"/>
      <c r="HZV35" s="157"/>
      <c r="HZW35" s="157"/>
      <c r="HZX35" s="157"/>
      <c r="HZY35" s="157"/>
      <c r="HZZ35" s="157"/>
      <c r="IAA35" s="157"/>
      <c r="IAB35" s="157"/>
      <c r="IAC35" s="157"/>
      <c r="IAD35" s="157"/>
      <c r="IAE35" s="157"/>
      <c r="IAF35" s="157"/>
      <c r="IAG35" s="157"/>
      <c r="IAH35" s="157"/>
      <c r="IAI35" s="157"/>
      <c r="IAJ35" s="157"/>
      <c r="IAK35" s="157"/>
      <c r="IAL35" s="157"/>
      <c r="IAM35" s="157"/>
      <c r="IAN35" s="157"/>
      <c r="IAO35" s="157"/>
      <c r="IAP35" s="157"/>
      <c r="IAQ35" s="157"/>
      <c r="IAR35" s="157"/>
      <c r="IAS35" s="157"/>
      <c r="IAT35" s="157"/>
      <c r="IAU35" s="157"/>
      <c r="IAV35" s="157"/>
      <c r="IAW35" s="157"/>
      <c r="IAX35" s="157"/>
      <c r="IAY35" s="157"/>
      <c r="IAZ35" s="157"/>
      <c r="IBA35" s="157"/>
      <c r="IBB35" s="157"/>
      <c r="IBC35" s="157"/>
      <c r="IBD35" s="157"/>
      <c r="IBE35" s="157"/>
      <c r="IBF35" s="157"/>
      <c r="IBG35" s="157"/>
      <c r="IBH35" s="157"/>
      <c r="IBI35" s="157"/>
      <c r="IBJ35" s="157"/>
      <c r="IBK35" s="157"/>
      <c r="IBL35" s="157"/>
      <c r="IBM35" s="157"/>
      <c r="IBN35" s="157"/>
      <c r="IBO35" s="157"/>
      <c r="IBP35" s="157"/>
      <c r="IBQ35" s="157"/>
      <c r="IBR35" s="157"/>
      <c r="IBS35" s="157"/>
      <c r="IBT35" s="157"/>
      <c r="IBU35" s="157"/>
      <c r="IBV35" s="157"/>
      <c r="IBW35" s="157"/>
      <c r="IBX35" s="157"/>
      <c r="IBY35" s="157"/>
      <c r="IBZ35" s="157"/>
      <c r="ICA35" s="157"/>
      <c r="ICB35" s="157"/>
      <c r="ICC35" s="157"/>
      <c r="ICD35" s="157"/>
      <c r="ICE35" s="157"/>
      <c r="ICF35" s="157"/>
      <c r="ICG35" s="157"/>
      <c r="ICH35" s="157"/>
      <c r="ICI35" s="157"/>
      <c r="ICJ35" s="157"/>
      <c r="ICK35" s="157"/>
      <c r="ICL35" s="157"/>
      <c r="ICM35" s="157"/>
      <c r="ICN35" s="157"/>
      <c r="ICO35" s="157"/>
      <c r="ICP35" s="157"/>
      <c r="ICQ35" s="157"/>
      <c r="ICR35" s="157"/>
      <c r="ICS35" s="157"/>
      <c r="ICT35" s="157"/>
      <c r="ICU35" s="157"/>
      <c r="ICV35" s="157"/>
      <c r="ICW35" s="157"/>
      <c r="ICX35" s="157"/>
      <c r="ICY35" s="157"/>
      <c r="ICZ35" s="157"/>
      <c r="IDA35" s="157"/>
      <c r="IDB35" s="157"/>
      <c r="IDC35" s="157"/>
      <c r="IDD35" s="157"/>
      <c r="IDE35" s="157"/>
      <c r="IDF35" s="157"/>
      <c r="IDG35" s="157"/>
      <c r="IDH35" s="157"/>
      <c r="IDI35" s="157"/>
      <c r="IDJ35" s="157"/>
      <c r="IDK35" s="157"/>
      <c r="IDL35" s="157"/>
      <c r="IDM35" s="157"/>
      <c r="IDN35" s="157"/>
      <c r="IDO35" s="157"/>
      <c r="IDP35" s="157"/>
      <c r="IDQ35" s="157"/>
      <c r="IDR35" s="157"/>
      <c r="IDS35" s="157"/>
      <c r="IDT35" s="157"/>
      <c r="IDU35" s="157"/>
      <c r="IDV35" s="157"/>
      <c r="IDW35" s="157"/>
      <c r="IDX35" s="157"/>
      <c r="IDY35" s="157"/>
      <c r="IDZ35" s="157"/>
      <c r="IEA35" s="157"/>
      <c r="IEB35" s="157"/>
      <c r="IEC35" s="157"/>
      <c r="IED35" s="157"/>
      <c r="IEE35" s="157"/>
      <c r="IEF35" s="157"/>
      <c r="IEG35" s="157"/>
      <c r="IEH35" s="157"/>
      <c r="IEI35" s="157"/>
      <c r="IEJ35" s="157"/>
      <c r="IEK35" s="157"/>
      <c r="IEL35" s="157"/>
      <c r="IEM35" s="157"/>
      <c r="IEN35" s="157"/>
      <c r="IEO35" s="157"/>
      <c r="IEP35" s="157"/>
      <c r="IEQ35" s="157"/>
      <c r="IER35" s="157"/>
      <c r="IES35" s="157"/>
      <c r="IET35" s="157"/>
      <c r="IEU35" s="157"/>
      <c r="IEV35" s="157"/>
      <c r="IEW35" s="157"/>
      <c r="IEX35" s="157"/>
      <c r="IEY35" s="157"/>
      <c r="IEZ35" s="157"/>
      <c r="IFA35" s="157"/>
      <c r="IFB35" s="157"/>
      <c r="IFC35" s="157"/>
      <c r="IFD35" s="157"/>
      <c r="IFE35" s="157"/>
      <c r="IFF35" s="157"/>
      <c r="IFG35" s="157"/>
      <c r="IFH35" s="157"/>
      <c r="IFI35" s="157"/>
      <c r="IFJ35" s="157"/>
      <c r="IFK35" s="157"/>
      <c r="IFL35" s="157"/>
      <c r="IFM35" s="157"/>
      <c r="IFN35" s="157"/>
      <c r="IFO35" s="157"/>
      <c r="IFP35" s="157"/>
      <c r="IFQ35" s="157"/>
      <c r="IFR35" s="157"/>
      <c r="IFS35" s="157"/>
      <c r="IFT35" s="157"/>
      <c r="IFU35" s="157"/>
      <c r="IFV35" s="157"/>
      <c r="IFW35" s="157"/>
      <c r="IFX35" s="157"/>
      <c r="IFY35" s="157"/>
      <c r="IFZ35" s="157"/>
      <c r="IGA35" s="157"/>
      <c r="IGB35" s="157"/>
      <c r="IGC35" s="157"/>
      <c r="IGD35" s="157"/>
      <c r="IGE35" s="157"/>
      <c r="IGF35" s="157"/>
      <c r="IGG35" s="157"/>
      <c r="IGH35" s="157"/>
      <c r="IGI35" s="157"/>
      <c r="IGJ35" s="157"/>
      <c r="IGK35" s="157"/>
      <c r="IGL35" s="157"/>
      <c r="IGM35" s="157"/>
      <c r="IGN35" s="157"/>
      <c r="IGO35" s="157"/>
      <c r="IGP35" s="157"/>
      <c r="IGQ35" s="157"/>
      <c r="IGR35" s="157"/>
      <c r="IGS35" s="157"/>
      <c r="IGT35" s="157"/>
      <c r="IGU35" s="157"/>
      <c r="IGV35" s="157"/>
      <c r="IGW35" s="157"/>
      <c r="IGX35" s="157"/>
      <c r="IGY35" s="157"/>
      <c r="IGZ35" s="157"/>
      <c r="IHA35" s="157"/>
      <c r="IHB35" s="157"/>
      <c r="IHC35" s="157"/>
      <c r="IHD35" s="157"/>
      <c r="IHE35" s="157"/>
      <c r="IHF35" s="157"/>
      <c r="IHG35" s="157"/>
      <c r="IHH35" s="157"/>
      <c r="IHI35" s="157"/>
      <c r="IHJ35" s="157"/>
      <c r="IHK35" s="157"/>
      <c r="IHL35" s="157"/>
      <c r="IHM35" s="157"/>
      <c r="IHN35" s="157"/>
      <c r="IHO35" s="157"/>
      <c r="IHP35" s="157"/>
      <c r="IHQ35" s="157"/>
      <c r="IHR35" s="157"/>
      <c r="IHS35" s="157"/>
      <c r="IHT35" s="157"/>
      <c r="IHU35" s="157"/>
      <c r="IHV35" s="157"/>
      <c r="IHW35" s="157"/>
      <c r="IHX35" s="157"/>
      <c r="IHY35" s="157"/>
      <c r="IHZ35" s="157"/>
      <c r="IIA35" s="157"/>
      <c r="IIB35" s="157"/>
      <c r="IIC35" s="157"/>
      <c r="IID35" s="157"/>
      <c r="IIE35" s="157"/>
      <c r="IIF35" s="157"/>
      <c r="IIG35" s="157"/>
      <c r="IIH35" s="157"/>
      <c r="III35" s="157"/>
      <c r="IIJ35" s="157"/>
      <c r="IIK35" s="157"/>
      <c r="IIL35" s="157"/>
      <c r="IIM35" s="157"/>
      <c r="IIN35" s="157"/>
      <c r="IIO35" s="157"/>
      <c r="IIP35" s="157"/>
      <c r="IIQ35" s="157"/>
      <c r="IIR35" s="157"/>
      <c r="IIS35" s="157"/>
      <c r="IIT35" s="157"/>
      <c r="IIU35" s="157"/>
      <c r="IIV35" s="157"/>
      <c r="IIW35" s="157"/>
      <c r="IIX35" s="157"/>
      <c r="IIY35" s="157"/>
      <c r="IIZ35" s="157"/>
      <c r="IJA35" s="157"/>
      <c r="IJB35" s="157"/>
      <c r="IJC35" s="157"/>
      <c r="IJD35" s="157"/>
      <c r="IJE35" s="157"/>
      <c r="IJF35" s="157"/>
      <c r="IJG35" s="157"/>
      <c r="IJH35" s="157"/>
      <c r="IJI35" s="157"/>
      <c r="IJJ35" s="157"/>
      <c r="IJK35" s="157"/>
      <c r="IJL35" s="157"/>
      <c r="IJM35" s="157"/>
      <c r="IJN35" s="157"/>
      <c r="IJO35" s="157"/>
      <c r="IJP35" s="157"/>
      <c r="IJQ35" s="157"/>
      <c r="IJR35" s="157"/>
      <c r="IJS35" s="157"/>
      <c r="IJT35" s="157"/>
      <c r="IJU35" s="157"/>
      <c r="IJV35" s="157"/>
      <c r="IJW35" s="157"/>
      <c r="IJX35" s="157"/>
      <c r="IJY35" s="157"/>
      <c r="IJZ35" s="157"/>
      <c r="IKA35" s="157"/>
      <c r="IKB35" s="157"/>
      <c r="IKC35" s="157"/>
      <c r="IKD35" s="157"/>
      <c r="IKE35" s="157"/>
      <c r="IKF35" s="157"/>
      <c r="IKG35" s="157"/>
      <c r="IKH35" s="157"/>
      <c r="IKI35" s="157"/>
      <c r="IKJ35" s="157"/>
      <c r="IKK35" s="157"/>
      <c r="IKL35" s="157"/>
      <c r="IKM35" s="157"/>
      <c r="IKN35" s="157"/>
      <c r="IKO35" s="157"/>
      <c r="IKP35" s="157"/>
      <c r="IKQ35" s="157"/>
      <c r="IKR35" s="157"/>
      <c r="IKS35" s="157"/>
      <c r="IKT35" s="157"/>
      <c r="IKU35" s="157"/>
      <c r="IKV35" s="157"/>
      <c r="IKW35" s="157"/>
      <c r="IKX35" s="157"/>
      <c r="IKY35" s="157"/>
      <c r="IKZ35" s="157"/>
      <c r="ILA35" s="157"/>
      <c r="ILB35" s="157"/>
      <c r="ILC35" s="157"/>
      <c r="ILD35" s="157"/>
      <c r="ILE35" s="157"/>
      <c r="ILF35" s="157"/>
      <c r="ILG35" s="157"/>
      <c r="ILH35" s="157"/>
      <c r="ILI35" s="157"/>
      <c r="ILJ35" s="157"/>
      <c r="ILK35" s="157"/>
      <c r="ILL35" s="157"/>
      <c r="ILM35" s="157"/>
      <c r="ILN35" s="157"/>
      <c r="ILO35" s="157"/>
      <c r="ILP35" s="157"/>
      <c r="ILQ35" s="157"/>
      <c r="ILR35" s="157"/>
      <c r="ILS35" s="157"/>
      <c r="ILT35" s="157"/>
      <c r="ILU35" s="157"/>
      <c r="ILV35" s="157"/>
      <c r="ILW35" s="157"/>
      <c r="ILX35" s="157"/>
      <c r="ILY35" s="157"/>
      <c r="ILZ35" s="157"/>
      <c r="IMA35" s="157"/>
      <c r="IMB35" s="157"/>
      <c r="IMC35" s="157"/>
      <c r="IMD35" s="157"/>
      <c r="IME35" s="157"/>
      <c r="IMF35" s="157"/>
      <c r="IMG35" s="157"/>
      <c r="IMH35" s="157"/>
      <c r="IMI35" s="157"/>
      <c r="IMJ35" s="157"/>
      <c r="IMK35" s="157"/>
      <c r="IML35" s="157"/>
      <c r="IMM35" s="157"/>
      <c r="IMN35" s="157"/>
      <c r="IMO35" s="157"/>
      <c r="IMP35" s="157"/>
      <c r="IMQ35" s="157"/>
      <c r="IMR35" s="157"/>
      <c r="IMS35" s="157"/>
      <c r="IMT35" s="157"/>
      <c r="IMU35" s="157"/>
      <c r="IMV35" s="157"/>
      <c r="IMW35" s="157"/>
      <c r="IMX35" s="157"/>
      <c r="IMY35" s="157"/>
      <c r="IMZ35" s="157"/>
      <c r="INA35" s="157"/>
      <c r="INB35" s="157"/>
      <c r="INC35" s="157"/>
      <c r="IND35" s="157"/>
      <c r="INE35" s="157"/>
      <c r="INF35" s="157"/>
      <c r="ING35" s="157"/>
      <c r="INH35" s="157"/>
      <c r="INI35" s="157"/>
      <c r="INJ35" s="157"/>
      <c r="INK35" s="157"/>
      <c r="INL35" s="157"/>
      <c r="INM35" s="157"/>
      <c r="INN35" s="157"/>
      <c r="INO35" s="157"/>
      <c r="INP35" s="157"/>
      <c r="INQ35" s="157"/>
      <c r="INR35" s="157"/>
      <c r="INS35" s="157"/>
      <c r="INT35" s="157"/>
      <c r="INU35" s="157"/>
      <c r="INV35" s="157"/>
      <c r="INW35" s="157"/>
      <c r="INX35" s="157"/>
      <c r="INY35" s="157"/>
      <c r="INZ35" s="157"/>
      <c r="IOA35" s="157"/>
      <c r="IOB35" s="157"/>
      <c r="IOC35" s="157"/>
      <c r="IOD35" s="157"/>
      <c r="IOE35" s="157"/>
      <c r="IOF35" s="157"/>
      <c r="IOG35" s="157"/>
      <c r="IOH35" s="157"/>
      <c r="IOI35" s="157"/>
      <c r="IOJ35" s="157"/>
      <c r="IOK35" s="157"/>
      <c r="IOL35" s="157"/>
      <c r="IOM35" s="157"/>
      <c r="ION35" s="157"/>
      <c r="IOO35" s="157"/>
      <c r="IOP35" s="157"/>
      <c r="IOQ35" s="157"/>
      <c r="IOR35" s="157"/>
      <c r="IOS35" s="157"/>
      <c r="IOT35" s="157"/>
      <c r="IOU35" s="157"/>
      <c r="IOV35" s="157"/>
      <c r="IOW35" s="157"/>
      <c r="IOX35" s="157"/>
      <c r="IOY35" s="157"/>
      <c r="IOZ35" s="157"/>
      <c r="IPA35" s="157"/>
      <c r="IPB35" s="157"/>
      <c r="IPC35" s="157"/>
      <c r="IPD35" s="157"/>
      <c r="IPE35" s="157"/>
      <c r="IPF35" s="157"/>
      <c r="IPG35" s="157"/>
      <c r="IPH35" s="157"/>
      <c r="IPI35" s="157"/>
      <c r="IPJ35" s="157"/>
      <c r="IPK35" s="157"/>
      <c r="IPL35" s="157"/>
      <c r="IPM35" s="157"/>
      <c r="IPN35" s="157"/>
      <c r="IPO35" s="157"/>
      <c r="IPP35" s="157"/>
      <c r="IPQ35" s="157"/>
      <c r="IPR35" s="157"/>
      <c r="IPS35" s="157"/>
      <c r="IPT35" s="157"/>
      <c r="IPU35" s="157"/>
      <c r="IPV35" s="157"/>
      <c r="IPW35" s="157"/>
      <c r="IPX35" s="157"/>
      <c r="IPY35" s="157"/>
      <c r="IPZ35" s="157"/>
      <c r="IQA35" s="157"/>
      <c r="IQB35" s="157"/>
      <c r="IQC35" s="157"/>
      <c r="IQD35" s="157"/>
      <c r="IQE35" s="157"/>
      <c r="IQF35" s="157"/>
      <c r="IQG35" s="157"/>
      <c r="IQH35" s="157"/>
      <c r="IQI35" s="157"/>
      <c r="IQJ35" s="157"/>
      <c r="IQK35" s="157"/>
      <c r="IQL35" s="157"/>
      <c r="IQM35" s="157"/>
      <c r="IQN35" s="157"/>
      <c r="IQO35" s="157"/>
      <c r="IQP35" s="157"/>
      <c r="IQQ35" s="157"/>
      <c r="IQR35" s="157"/>
      <c r="IQS35" s="157"/>
      <c r="IQT35" s="157"/>
      <c r="IQU35" s="157"/>
      <c r="IQV35" s="157"/>
      <c r="IQW35" s="157"/>
      <c r="IQX35" s="157"/>
      <c r="IQY35" s="157"/>
      <c r="IQZ35" s="157"/>
      <c r="IRA35" s="157"/>
      <c r="IRB35" s="157"/>
      <c r="IRC35" s="157"/>
      <c r="IRD35" s="157"/>
      <c r="IRE35" s="157"/>
      <c r="IRF35" s="157"/>
      <c r="IRG35" s="157"/>
      <c r="IRH35" s="157"/>
      <c r="IRI35" s="157"/>
      <c r="IRJ35" s="157"/>
      <c r="IRK35" s="157"/>
      <c r="IRL35" s="157"/>
      <c r="IRM35" s="157"/>
      <c r="IRN35" s="157"/>
      <c r="IRO35" s="157"/>
      <c r="IRP35" s="157"/>
      <c r="IRQ35" s="157"/>
      <c r="IRR35" s="157"/>
      <c r="IRS35" s="157"/>
      <c r="IRT35" s="157"/>
      <c r="IRU35" s="157"/>
      <c r="IRV35" s="157"/>
      <c r="IRW35" s="157"/>
      <c r="IRX35" s="157"/>
      <c r="IRY35" s="157"/>
      <c r="IRZ35" s="157"/>
      <c r="ISA35" s="157"/>
      <c r="ISB35" s="157"/>
      <c r="ISC35" s="157"/>
      <c r="ISD35" s="157"/>
      <c r="ISE35" s="157"/>
      <c r="ISF35" s="157"/>
      <c r="ISG35" s="157"/>
      <c r="ISH35" s="157"/>
      <c r="ISI35" s="157"/>
      <c r="ISJ35" s="157"/>
      <c r="ISK35" s="157"/>
      <c r="ISL35" s="157"/>
      <c r="ISM35" s="157"/>
      <c r="ISN35" s="157"/>
      <c r="ISO35" s="157"/>
      <c r="ISP35" s="157"/>
      <c r="ISQ35" s="157"/>
      <c r="ISR35" s="157"/>
      <c r="ISS35" s="157"/>
      <c r="IST35" s="157"/>
      <c r="ISU35" s="157"/>
      <c r="ISV35" s="157"/>
      <c r="ISW35" s="157"/>
      <c r="ISX35" s="157"/>
      <c r="ISY35" s="157"/>
      <c r="ISZ35" s="157"/>
      <c r="ITA35" s="157"/>
      <c r="ITB35" s="157"/>
      <c r="ITC35" s="157"/>
      <c r="ITD35" s="157"/>
      <c r="ITE35" s="157"/>
      <c r="ITF35" s="157"/>
      <c r="ITG35" s="157"/>
      <c r="ITH35" s="157"/>
      <c r="ITI35" s="157"/>
      <c r="ITJ35" s="157"/>
      <c r="ITK35" s="157"/>
      <c r="ITL35" s="157"/>
      <c r="ITM35" s="157"/>
      <c r="ITN35" s="157"/>
      <c r="ITO35" s="157"/>
      <c r="ITP35" s="157"/>
      <c r="ITQ35" s="157"/>
      <c r="ITR35" s="157"/>
      <c r="ITS35" s="157"/>
      <c r="ITT35" s="157"/>
      <c r="ITU35" s="157"/>
      <c r="ITV35" s="157"/>
      <c r="ITW35" s="157"/>
      <c r="ITX35" s="157"/>
      <c r="ITY35" s="157"/>
      <c r="ITZ35" s="157"/>
      <c r="IUA35" s="157"/>
      <c r="IUB35" s="157"/>
      <c r="IUC35" s="157"/>
      <c r="IUD35" s="157"/>
      <c r="IUE35" s="157"/>
      <c r="IUF35" s="157"/>
      <c r="IUG35" s="157"/>
      <c r="IUH35" s="157"/>
      <c r="IUI35" s="157"/>
      <c r="IUJ35" s="157"/>
      <c r="IUK35" s="157"/>
      <c r="IUL35" s="157"/>
      <c r="IUM35" s="157"/>
      <c r="IUN35" s="157"/>
      <c r="IUO35" s="157"/>
      <c r="IUP35" s="157"/>
      <c r="IUQ35" s="157"/>
      <c r="IUR35" s="157"/>
      <c r="IUS35" s="157"/>
      <c r="IUT35" s="157"/>
      <c r="IUU35" s="157"/>
      <c r="IUV35" s="157"/>
      <c r="IUW35" s="157"/>
      <c r="IUX35" s="157"/>
      <c r="IUY35" s="157"/>
      <c r="IUZ35" s="157"/>
      <c r="IVA35" s="157"/>
      <c r="IVB35" s="157"/>
      <c r="IVC35" s="157"/>
      <c r="IVD35" s="157"/>
      <c r="IVE35" s="157"/>
      <c r="IVF35" s="157"/>
      <c r="IVG35" s="157"/>
      <c r="IVH35" s="157"/>
      <c r="IVI35" s="157"/>
      <c r="IVJ35" s="157"/>
      <c r="IVK35" s="157"/>
      <c r="IVL35" s="157"/>
      <c r="IVM35" s="157"/>
      <c r="IVN35" s="157"/>
      <c r="IVO35" s="157"/>
      <c r="IVP35" s="157"/>
      <c r="IVQ35" s="157"/>
      <c r="IVR35" s="157"/>
      <c r="IVS35" s="157"/>
      <c r="IVT35" s="157"/>
      <c r="IVU35" s="157"/>
      <c r="IVV35" s="157"/>
      <c r="IVW35" s="157"/>
      <c r="IVX35" s="157"/>
      <c r="IVY35" s="157"/>
      <c r="IVZ35" s="157"/>
      <c r="IWA35" s="157"/>
      <c r="IWB35" s="157"/>
      <c r="IWC35" s="157"/>
      <c r="IWD35" s="157"/>
      <c r="IWE35" s="157"/>
      <c r="IWF35" s="157"/>
      <c r="IWG35" s="157"/>
      <c r="IWH35" s="157"/>
      <c r="IWI35" s="157"/>
      <c r="IWJ35" s="157"/>
      <c r="IWK35" s="157"/>
      <c r="IWL35" s="157"/>
      <c r="IWM35" s="157"/>
      <c r="IWN35" s="157"/>
      <c r="IWO35" s="157"/>
      <c r="IWP35" s="157"/>
      <c r="IWQ35" s="157"/>
      <c r="IWR35" s="157"/>
      <c r="IWS35" s="157"/>
      <c r="IWT35" s="157"/>
      <c r="IWU35" s="157"/>
      <c r="IWV35" s="157"/>
      <c r="IWW35" s="157"/>
      <c r="IWX35" s="157"/>
      <c r="IWY35" s="157"/>
      <c r="IWZ35" s="157"/>
      <c r="IXA35" s="157"/>
      <c r="IXB35" s="157"/>
      <c r="IXC35" s="157"/>
      <c r="IXD35" s="157"/>
      <c r="IXE35" s="157"/>
      <c r="IXF35" s="157"/>
      <c r="IXG35" s="157"/>
      <c r="IXH35" s="157"/>
      <c r="IXI35" s="157"/>
      <c r="IXJ35" s="157"/>
      <c r="IXK35" s="157"/>
      <c r="IXL35" s="157"/>
      <c r="IXM35" s="157"/>
      <c r="IXN35" s="157"/>
      <c r="IXO35" s="157"/>
      <c r="IXP35" s="157"/>
      <c r="IXQ35" s="157"/>
      <c r="IXR35" s="157"/>
      <c r="IXS35" s="157"/>
      <c r="IXT35" s="157"/>
      <c r="IXU35" s="157"/>
      <c r="IXV35" s="157"/>
      <c r="IXW35" s="157"/>
      <c r="IXX35" s="157"/>
      <c r="IXY35" s="157"/>
      <c r="IXZ35" s="157"/>
      <c r="IYA35" s="157"/>
      <c r="IYB35" s="157"/>
      <c r="IYC35" s="157"/>
      <c r="IYD35" s="157"/>
      <c r="IYE35" s="157"/>
      <c r="IYF35" s="157"/>
      <c r="IYG35" s="157"/>
      <c r="IYH35" s="157"/>
      <c r="IYI35" s="157"/>
      <c r="IYJ35" s="157"/>
      <c r="IYK35" s="157"/>
      <c r="IYL35" s="157"/>
      <c r="IYM35" s="157"/>
      <c r="IYN35" s="157"/>
      <c r="IYO35" s="157"/>
      <c r="IYP35" s="157"/>
      <c r="IYQ35" s="157"/>
      <c r="IYR35" s="157"/>
      <c r="IYS35" s="157"/>
      <c r="IYT35" s="157"/>
      <c r="IYU35" s="157"/>
      <c r="IYV35" s="157"/>
      <c r="IYW35" s="157"/>
      <c r="IYX35" s="157"/>
      <c r="IYY35" s="157"/>
      <c r="IYZ35" s="157"/>
      <c r="IZA35" s="157"/>
      <c r="IZB35" s="157"/>
      <c r="IZC35" s="157"/>
      <c r="IZD35" s="157"/>
      <c r="IZE35" s="157"/>
      <c r="IZF35" s="157"/>
      <c r="IZG35" s="157"/>
      <c r="IZH35" s="157"/>
      <c r="IZI35" s="157"/>
      <c r="IZJ35" s="157"/>
      <c r="IZK35" s="157"/>
      <c r="IZL35" s="157"/>
      <c r="IZM35" s="157"/>
      <c r="IZN35" s="157"/>
      <c r="IZO35" s="157"/>
      <c r="IZP35" s="157"/>
      <c r="IZQ35" s="157"/>
      <c r="IZR35" s="157"/>
      <c r="IZS35" s="157"/>
      <c r="IZT35" s="157"/>
      <c r="IZU35" s="157"/>
      <c r="IZV35" s="157"/>
      <c r="IZW35" s="157"/>
      <c r="IZX35" s="157"/>
      <c r="IZY35" s="157"/>
      <c r="IZZ35" s="157"/>
      <c r="JAA35" s="157"/>
      <c r="JAB35" s="157"/>
      <c r="JAC35" s="157"/>
      <c r="JAD35" s="157"/>
      <c r="JAE35" s="157"/>
      <c r="JAF35" s="157"/>
      <c r="JAG35" s="157"/>
      <c r="JAH35" s="157"/>
      <c r="JAI35" s="157"/>
      <c r="JAJ35" s="157"/>
      <c r="JAK35" s="157"/>
      <c r="JAL35" s="157"/>
      <c r="JAM35" s="157"/>
      <c r="JAN35" s="157"/>
      <c r="JAO35" s="157"/>
      <c r="JAP35" s="157"/>
      <c r="JAQ35" s="157"/>
      <c r="JAR35" s="157"/>
      <c r="JAS35" s="157"/>
      <c r="JAT35" s="157"/>
      <c r="JAU35" s="157"/>
      <c r="JAV35" s="157"/>
      <c r="JAW35" s="157"/>
      <c r="JAX35" s="157"/>
      <c r="JAY35" s="157"/>
      <c r="JAZ35" s="157"/>
      <c r="JBA35" s="157"/>
      <c r="JBB35" s="157"/>
      <c r="JBC35" s="157"/>
      <c r="JBD35" s="157"/>
      <c r="JBE35" s="157"/>
      <c r="JBF35" s="157"/>
      <c r="JBG35" s="157"/>
      <c r="JBH35" s="157"/>
      <c r="JBI35" s="157"/>
      <c r="JBJ35" s="157"/>
      <c r="JBK35" s="157"/>
      <c r="JBL35" s="157"/>
      <c r="JBM35" s="157"/>
      <c r="JBN35" s="157"/>
      <c r="JBO35" s="157"/>
      <c r="JBP35" s="157"/>
      <c r="JBQ35" s="157"/>
      <c r="JBR35" s="157"/>
      <c r="JBS35" s="157"/>
      <c r="JBT35" s="157"/>
      <c r="JBU35" s="157"/>
      <c r="JBV35" s="157"/>
      <c r="JBW35" s="157"/>
      <c r="JBX35" s="157"/>
      <c r="JBY35" s="157"/>
      <c r="JBZ35" s="157"/>
      <c r="JCA35" s="157"/>
      <c r="JCB35" s="157"/>
      <c r="JCC35" s="157"/>
      <c r="JCD35" s="157"/>
      <c r="JCE35" s="157"/>
      <c r="JCF35" s="157"/>
      <c r="JCG35" s="157"/>
      <c r="JCH35" s="157"/>
      <c r="JCI35" s="157"/>
      <c r="JCJ35" s="157"/>
      <c r="JCK35" s="157"/>
      <c r="JCL35" s="157"/>
      <c r="JCM35" s="157"/>
      <c r="JCN35" s="157"/>
      <c r="JCO35" s="157"/>
      <c r="JCP35" s="157"/>
      <c r="JCQ35" s="157"/>
      <c r="JCR35" s="157"/>
      <c r="JCS35" s="157"/>
      <c r="JCT35" s="157"/>
      <c r="JCU35" s="157"/>
      <c r="JCV35" s="157"/>
      <c r="JCW35" s="157"/>
      <c r="JCX35" s="157"/>
      <c r="JCY35" s="157"/>
      <c r="JCZ35" s="157"/>
      <c r="JDA35" s="157"/>
      <c r="JDB35" s="157"/>
      <c r="JDC35" s="157"/>
      <c r="JDD35" s="157"/>
      <c r="JDE35" s="157"/>
      <c r="JDF35" s="157"/>
      <c r="JDG35" s="157"/>
      <c r="JDH35" s="157"/>
      <c r="JDI35" s="157"/>
      <c r="JDJ35" s="157"/>
      <c r="JDK35" s="157"/>
      <c r="JDL35" s="157"/>
      <c r="JDM35" s="157"/>
      <c r="JDN35" s="157"/>
      <c r="JDO35" s="157"/>
      <c r="JDP35" s="157"/>
      <c r="JDQ35" s="157"/>
      <c r="JDR35" s="157"/>
      <c r="JDS35" s="157"/>
      <c r="JDT35" s="157"/>
      <c r="JDU35" s="157"/>
      <c r="JDV35" s="157"/>
      <c r="JDW35" s="157"/>
      <c r="JDX35" s="157"/>
      <c r="JDY35" s="157"/>
      <c r="JDZ35" s="157"/>
      <c r="JEA35" s="157"/>
      <c r="JEB35" s="157"/>
      <c r="JEC35" s="157"/>
      <c r="JED35" s="157"/>
      <c r="JEE35" s="157"/>
      <c r="JEF35" s="157"/>
      <c r="JEG35" s="157"/>
      <c r="JEH35" s="157"/>
      <c r="JEI35" s="157"/>
      <c r="JEJ35" s="157"/>
      <c r="JEK35" s="157"/>
      <c r="JEL35" s="157"/>
      <c r="JEM35" s="157"/>
      <c r="JEN35" s="157"/>
      <c r="JEO35" s="157"/>
      <c r="JEP35" s="157"/>
      <c r="JEQ35" s="157"/>
      <c r="JER35" s="157"/>
      <c r="JES35" s="157"/>
      <c r="JET35" s="157"/>
      <c r="JEU35" s="157"/>
      <c r="JEV35" s="157"/>
      <c r="JEW35" s="157"/>
      <c r="JEX35" s="157"/>
      <c r="JEY35" s="157"/>
      <c r="JEZ35" s="157"/>
      <c r="JFA35" s="157"/>
      <c r="JFB35" s="157"/>
      <c r="JFC35" s="157"/>
      <c r="JFD35" s="157"/>
      <c r="JFE35" s="157"/>
      <c r="JFF35" s="157"/>
      <c r="JFG35" s="157"/>
      <c r="JFH35" s="157"/>
      <c r="JFI35" s="157"/>
      <c r="JFJ35" s="157"/>
      <c r="JFK35" s="157"/>
      <c r="JFL35" s="157"/>
      <c r="JFM35" s="157"/>
      <c r="JFN35" s="157"/>
      <c r="JFO35" s="157"/>
      <c r="JFP35" s="157"/>
      <c r="JFQ35" s="157"/>
      <c r="JFR35" s="157"/>
      <c r="JFS35" s="157"/>
      <c r="JFT35" s="157"/>
      <c r="JFU35" s="157"/>
      <c r="JFV35" s="157"/>
      <c r="JFW35" s="157"/>
      <c r="JFX35" s="157"/>
      <c r="JFY35" s="157"/>
      <c r="JFZ35" s="157"/>
      <c r="JGA35" s="157"/>
      <c r="JGB35" s="157"/>
      <c r="JGC35" s="157"/>
      <c r="JGD35" s="157"/>
      <c r="JGE35" s="157"/>
      <c r="JGF35" s="157"/>
      <c r="JGG35" s="157"/>
      <c r="JGH35" s="157"/>
      <c r="JGI35" s="157"/>
      <c r="JGJ35" s="157"/>
      <c r="JGK35" s="157"/>
      <c r="JGL35" s="157"/>
      <c r="JGM35" s="157"/>
      <c r="JGN35" s="157"/>
      <c r="JGO35" s="157"/>
      <c r="JGP35" s="157"/>
      <c r="JGQ35" s="157"/>
      <c r="JGR35" s="157"/>
      <c r="JGS35" s="157"/>
      <c r="JGT35" s="157"/>
      <c r="JGU35" s="157"/>
      <c r="JGV35" s="157"/>
      <c r="JGW35" s="157"/>
      <c r="JGX35" s="157"/>
      <c r="JGY35" s="157"/>
      <c r="JGZ35" s="157"/>
      <c r="JHA35" s="157"/>
      <c r="JHB35" s="157"/>
      <c r="JHC35" s="157"/>
      <c r="JHD35" s="157"/>
      <c r="JHE35" s="157"/>
      <c r="JHF35" s="157"/>
      <c r="JHG35" s="157"/>
      <c r="JHH35" s="157"/>
      <c r="JHI35" s="157"/>
      <c r="JHJ35" s="157"/>
      <c r="JHK35" s="157"/>
      <c r="JHL35" s="157"/>
      <c r="JHM35" s="157"/>
      <c r="JHN35" s="157"/>
      <c r="JHO35" s="157"/>
      <c r="JHP35" s="157"/>
      <c r="JHQ35" s="157"/>
      <c r="JHR35" s="157"/>
      <c r="JHS35" s="157"/>
      <c r="JHT35" s="157"/>
      <c r="JHU35" s="157"/>
      <c r="JHV35" s="157"/>
      <c r="JHW35" s="157"/>
      <c r="JHX35" s="157"/>
      <c r="JHY35" s="157"/>
      <c r="JHZ35" s="157"/>
      <c r="JIA35" s="157"/>
      <c r="JIB35" s="157"/>
      <c r="JIC35" s="157"/>
      <c r="JID35" s="157"/>
      <c r="JIE35" s="157"/>
      <c r="JIF35" s="157"/>
      <c r="JIG35" s="157"/>
      <c r="JIH35" s="157"/>
      <c r="JII35" s="157"/>
      <c r="JIJ35" s="157"/>
      <c r="JIK35" s="157"/>
      <c r="JIL35" s="157"/>
      <c r="JIM35" s="157"/>
      <c r="JIN35" s="157"/>
      <c r="JIO35" s="157"/>
      <c r="JIP35" s="157"/>
      <c r="JIQ35" s="157"/>
      <c r="JIR35" s="157"/>
      <c r="JIS35" s="157"/>
      <c r="JIT35" s="157"/>
      <c r="JIU35" s="157"/>
      <c r="JIV35" s="157"/>
      <c r="JIW35" s="157"/>
      <c r="JIX35" s="157"/>
      <c r="JIY35" s="157"/>
      <c r="JIZ35" s="157"/>
      <c r="JJA35" s="157"/>
      <c r="JJB35" s="157"/>
      <c r="JJC35" s="157"/>
      <c r="JJD35" s="157"/>
      <c r="JJE35" s="157"/>
      <c r="JJF35" s="157"/>
      <c r="JJG35" s="157"/>
      <c r="JJH35" s="157"/>
      <c r="JJI35" s="157"/>
      <c r="JJJ35" s="157"/>
      <c r="JJK35" s="157"/>
      <c r="JJL35" s="157"/>
      <c r="JJM35" s="157"/>
      <c r="JJN35" s="157"/>
      <c r="JJO35" s="157"/>
      <c r="JJP35" s="157"/>
      <c r="JJQ35" s="157"/>
      <c r="JJR35" s="157"/>
      <c r="JJS35" s="157"/>
      <c r="JJT35" s="157"/>
      <c r="JJU35" s="157"/>
      <c r="JJV35" s="157"/>
      <c r="JJW35" s="157"/>
      <c r="JJX35" s="157"/>
      <c r="JJY35" s="157"/>
      <c r="JJZ35" s="157"/>
      <c r="JKA35" s="157"/>
      <c r="JKB35" s="157"/>
      <c r="JKC35" s="157"/>
      <c r="JKD35" s="157"/>
      <c r="JKE35" s="157"/>
      <c r="JKF35" s="157"/>
      <c r="JKG35" s="157"/>
      <c r="JKH35" s="157"/>
      <c r="JKI35" s="157"/>
      <c r="JKJ35" s="157"/>
      <c r="JKK35" s="157"/>
      <c r="JKL35" s="157"/>
      <c r="JKM35" s="157"/>
      <c r="JKN35" s="157"/>
      <c r="JKO35" s="157"/>
      <c r="JKP35" s="157"/>
      <c r="JKQ35" s="157"/>
      <c r="JKR35" s="157"/>
      <c r="JKS35" s="157"/>
      <c r="JKT35" s="157"/>
      <c r="JKU35" s="157"/>
      <c r="JKV35" s="157"/>
      <c r="JKW35" s="157"/>
      <c r="JKX35" s="157"/>
      <c r="JKY35" s="157"/>
      <c r="JKZ35" s="157"/>
      <c r="JLA35" s="157"/>
      <c r="JLB35" s="157"/>
      <c r="JLC35" s="157"/>
      <c r="JLD35" s="157"/>
      <c r="JLE35" s="157"/>
      <c r="JLF35" s="157"/>
      <c r="JLG35" s="157"/>
      <c r="JLH35" s="157"/>
      <c r="JLI35" s="157"/>
      <c r="JLJ35" s="157"/>
      <c r="JLK35" s="157"/>
      <c r="JLL35" s="157"/>
      <c r="JLM35" s="157"/>
      <c r="JLN35" s="157"/>
      <c r="JLO35" s="157"/>
      <c r="JLP35" s="157"/>
      <c r="JLQ35" s="157"/>
      <c r="JLR35" s="157"/>
      <c r="JLS35" s="157"/>
      <c r="JLT35" s="157"/>
      <c r="JLU35" s="157"/>
      <c r="JLV35" s="157"/>
      <c r="JLW35" s="157"/>
      <c r="JLX35" s="157"/>
      <c r="JLY35" s="157"/>
      <c r="JLZ35" s="157"/>
      <c r="JMA35" s="157"/>
      <c r="JMB35" s="157"/>
      <c r="JMC35" s="157"/>
      <c r="JMD35" s="157"/>
      <c r="JME35" s="157"/>
      <c r="JMF35" s="157"/>
      <c r="JMG35" s="157"/>
      <c r="JMH35" s="157"/>
      <c r="JMI35" s="157"/>
      <c r="JMJ35" s="157"/>
      <c r="JMK35" s="157"/>
      <c r="JML35" s="157"/>
      <c r="JMM35" s="157"/>
      <c r="JMN35" s="157"/>
      <c r="JMO35" s="157"/>
      <c r="JMP35" s="157"/>
      <c r="JMQ35" s="157"/>
      <c r="JMR35" s="157"/>
      <c r="JMS35" s="157"/>
      <c r="JMT35" s="157"/>
      <c r="JMU35" s="157"/>
      <c r="JMV35" s="157"/>
      <c r="JMW35" s="157"/>
      <c r="JMX35" s="157"/>
      <c r="JMY35" s="157"/>
      <c r="JMZ35" s="157"/>
      <c r="JNA35" s="157"/>
      <c r="JNB35" s="157"/>
      <c r="JNC35" s="157"/>
      <c r="JND35" s="157"/>
      <c r="JNE35" s="157"/>
      <c r="JNF35" s="157"/>
      <c r="JNG35" s="157"/>
      <c r="JNH35" s="157"/>
      <c r="JNI35" s="157"/>
      <c r="JNJ35" s="157"/>
      <c r="JNK35" s="157"/>
      <c r="JNL35" s="157"/>
      <c r="JNM35" s="157"/>
      <c r="JNN35" s="157"/>
      <c r="JNO35" s="157"/>
      <c r="JNP35" s="157"/>
      <c r="JNQ35" s="157"/>
      <c r="JNR35" s="157"/>
      <c r="JNS35" s="157"/>
      <c r="JNT35" s="157"/>
      <c r="JNU35" s="157"/>
      <c r="JNV35" s="157"/>
      <c r="JNW35" s="157"/>
      <c r="JNX35" s="157"/>
      <c r="JNY35" s="157"/>
      <c r="JNZ35" s="157"/>
      <c r="JOA35" s="157"/>
      <c r="JOB35" s="157"/>
      <c r="JOC35" s="157"/>
      <c r="JOD35" s="157"/>
      <c r="JOE35" s="157"/>
      <c r="JOF35" s="157"/>
      <c r="JOG35" s="157"/>
      <c r="JOH35" s="157"/>
      <c r="JOI35" s="157"/>
      <c r="JOJ35" s="157"/>
      <c r="JOK35" s="157"/>
      <c r="JOL35" s="157"/>
      <c r="JOM35" s="157"/>
      <c r="JON35" s="157"/>
      <c r="JOO35" s="157"/>
      <c r="JOP35" s="157"/>
      <c r="JOQ35" s="157"/>
      <c r="JOR35" s="157"/>
      <c r="JOS35" s="157"/>
      <c r="JOT35" s="157"/>
      <c r="JOU35" s="157"/>
      <c r="JOV35" s="157"/>
      <c r="JOW35" s="157"/>
      <c r="JOX35" s="157"/>
      <c r="JOY35" s="157"/>
      <c r="JOZ35" s="157"/>
      <c r="JPA35" s="157"/>
      <c r="JPB35" s="157"/>
      <c r="JPC35" s="157"/>
      <c r="JPD35" s="157"/>
      <c r="JPE35" s="157"/>
      <c r="JPF35" s="157"/>
      <c r="JPG35" s="157"/>
      <c r="JPH35" s="157"/>
      <c r="JPI35" s="157"/>
      <c r="JPJ35" s="157"/>
      <c r="JPK35" s="157"/>
      <c r="JPL35" s="157"/>
      <c r="JPM35" s="157"/>
      <c r="JPN35" s="157"/>
      <c r="JPO35" s="157"/>
      <c r="JPP35" s="157"/>
      <c r="JPQ35" s="157"/>
      <c r="JPR35" s="157"/>
      <c r="JPS35" s="157"/>
      <c r="JPT35" s="157"/>
      <c r="JPU35" s="157"/>
      <c r="JPV35" s="157"/>
      <c r="JPW35" s="157"/>
      <c r="JPX35" s="157"/>
      <c r="JPY35" s="157"/>
      <c r="JPZ35" s="157"/>
      <c r="JQA35" s="157"/>
      <c r="JQB35" s="157"/>
      <c r="JQC35" s="157"/>
      <c r="JQD35" s="157"/>
      <c r="JQE35" s="157"/>
      <c r="JQF35" s="157"/>
      <c r="JQG35" s="157"/>
      <c r="JQH35" s="157"/>
      <c r="JQI35" s="157"/>
      <c r="JQJ35" s="157"/>
      <c r="JQK35" s="157"/>
      <c r="JQL35" s="157"/>
      <c r="JQM35" s="157"/>
      <c r="JQN35" s="157"/>
      <c r="JQO35" s="157"/>
      <c r="JQP35" s="157"/>
      <c r="JQQ35" s="157"/>
      <c r="JQR35" s="157"/>
      <c r="JQS35" s="157"/>
      <c r="JQT35" s="157"/>
      <c r="JQU35" s="157"/>
      <c r="JQV35" s="157"/>
      <c r="JQW35" s="157"/>
      <c r="JQX35" s="157"/>
      <c r="JQY35" s="157"/>
      <c r="JQZ35" s="157"/>
      <c r="JRA35" s="157"/>
      <c r="JRB35" s="157"/>
      <c r="JRC35" s="157"/>
      <c r="JRD35" s="157"/>
      <c r="JRE35" s="157"/>
      <c r="JRF35" s="157"/>
      <c r="JRG35" s="157"/>
      <c r="JRH35" s="157"/>
      <c r="JRI35" s="157"/>
      <c r="JRJ35" s="157"/>
      <c r="JRK35" s="157"/>
      <c r="JRL35" s="157"/>
      <c r="JRM35" s="157"/>
      <c r="JRN35" s="157"/>
      <c r="JRO35" s="157"/>
      <c r="JRP35" s="157"/>
      <c r="JRQ35" s="157"/>
      <c r="JRR35" s="157"/>
      <c r="JRS35" s="157"/>
      <c r="JRT35" s="157"/>
      <c r="JRU35" s="157"/>
      <c r="JRV35" s="157"/>
      <c r="JRW35" s="157"/>
      <c r="JRX35" s="157"/>
      <c r="JRY35" s="157"/>
      <c r="JRZ35" s="157"/>
      <c r="JSA35" s="157"/>
      <c r="JSB35" s="157"/>
      <c r="JSC35" s="157"/>
      <c r="JSD35" s="157"/>
      <c r="JSE35" s="157"/>
      <c r="JSF35" s="157"/>
      <c r="JSG35" s="157"/>
      <c r="JSH35" s="157"/>
      <c r="JSI35" s="157"/>
      <c r="JSJ35" s="157"/>
      <c r="JSK35" s="157"/>
      <c r="JSL35" s="157"/>
      <c r="JSM35" s="157"/>
      <c r="JSN35" s="157"/>
      <c r="JSO35" s="157"/>
      <c r="JSP35" s="157"/>
      <c r="JSQ35" s="157"/>
      <c r="JSR35" s="157"/>
      <c r="JSS35" s="157"/>
      <c r="JST35" s="157"/>
      <c r="JSU35" s="157"/>
      <c r="JSV35" s="157"/>
      <c r="JSW35" s="157"/>
      <c r="JSX35" s="157"/>
      <c r="JSY35" s="157"/>
      <c r="JSZ35" s="157"/>
      <c r="JTA35" s="157"/>
      <c r="JTB35" s="157"/>
      <c r="JTC35" s="157"/>
      <c r="JTD35" s="157"/>
      <c r="JTE35" s="157"/>
      <c r="JTF35" s="157"/>
      <c r="JTG35" s="157"/>
      <c r="JTH35" s="157"/>
      <c r="JTI35" s="157"/>
      <c r="JTJ35" s="157"/>
      <c r="JTK35" s="157"/>
      <c r="JTL35" s="157"/>
      <c r="JTM35" s="157"/>
      <c r="JTN35" s="157"/>
      <c r="JTO35" s="157"/>
      <c r="JTP35" s="157"/>
      <c r="JTQ35" s="157"/>
      <c r="JTR35" s="157"/>
      <c r="JTS35" s="157"/>
      <c r="JTT35" s="157"/>
      <c r="JTU35" s="157"/>
      <c r="JTV35" s="157"/>
      <c r="JTW35" s="157"/>
      <c r="JTX35" s="157"/>
      <c r="JTY35" s="157"/>
      <c r="JTZ35" s="157"/>
      <c r="JUA35" s="157"/>
      <c r="JUB35" s="157"/>
      <c r="JUC35" s="157"/>
      <c r="JUD35" s="157"/>
      <c r="JUE35" s="157"/>
      <c r="JUF35" s="157"/>
      <c r="JUG35" s="157"/>
      <c r="JUH35" s="157"/>
      <c r="JUI35" s="157"/>
      <c r="JUJ35" s="157"/>
      <c r="JUK35" s="157"/>
      <c r="JUL35" s="157"/>
      <c r="JUM35" s="157"/>
      <c r="JUN35" s="157"/>
      <c r="JUO35" s="157"/>
      <c r="JUP35" s="157"/>
      <c r="JUQ35" s="157"/>
      <c r="JUR35" s="157"/>
      <c r="JUS35" s="157"/>
      <c r="JUT35" s="157"/>
      <c r="JUU35" s="157"/>
      <c r="JUV35" s="157"/>
      <c r="JUW35" s="157"/>
      <c r="JUX35" s="157"/>
      <c r="JUY35" s="157"/>
      <c r="JUZ35" s="157"/>
      <c r="JVA35" s="157"/>
      <c r="JVB35" s="157"/>
      <c r="JVC35" s="157"/>
      <c r="JVD35" s="157"/>
      <c r="JVE35" s="157"/>
      <c r="JVF35" s="157"/>
      <c r="JVG35" s="157"/>
      <c r="JVH35" s="157"/>
      <c r="JVI35" s="157"/>
      <c r="JVJ35" s="157"/>
      <c r="JVK35" s="157"/>
      <c r="JVL35" s="157"/>
      <c r="JVM35" s="157"/>
      <c r="JVN35" s="157"/>
      <c r="JVO35" s="157"/>
      <c r="JVP35" s="157"/>
      <c r="JVQ35" s="157"/>
      <c r="JVR35" s="157"/>
      <c r="JVS35" s="157"/>
      <c r="JVT35" s="157"/>
      <c r="JVU35" s="157"/>
      <c r="JVV35" s="157"/>
      <c r="JVW35" s="157"/>
      <c r="JVX35" s="157"/>
      <c r="JVY35" s="157"/>
      <c r="JVZ35" s="157"/>
      <c r="JWA35" s="157"/>
      <c r="JWB35" s="157"/>
      <c r="JWC35" s="157"/>
      <c r="JWD35" s="157"/>
      <c r="JWE35" s="157"/>
      <c r="JWF35" s="157"/>
      <c r="JWG35" s="157"/>
      <c r="JWH35" s="157"/>
      <c r="JWI35" s="157"/>
      <c r="JWJ35" s="157"/>
      <c r="JWK35" s="157"/>
      <c r="JWL35" s="157"/>
      <c r="JWM35" s="157"/>
      <c r="JWN35" s="157"/>
      <c r="JWO35" s="157"/>
      <c r="JWP35" s="157"/>
      <c r="JWQ35" s="157"/>
      <c r="JWR35" s="157"/>
      <c r="JWS35" s="157"/>
      <c r="JWT35" s="157"/>
      <c r="JWU35" s="157"/>
      <c r="JWV35" s="157"/>
      <c r="JWW35" s="157"/>
      <c r="JWX35" s="157"/>
      <c r="JWY35" s="157"/>
      <c r="JWZ35" s="157"/>
      <c r="JXA35" s="157"/>
      <c r="JXB35" s="157"/>
      <c r="JXC35" s="157"/>
      <c r="JXD35" s="157"/>
      <c r="JXE35" s="157"/>
      <c r="JXF35" s="157"/>
      <c r="JXG35" s="157"/>
      <c r="JXH35" s="157"/>
      <c r="JXI35" s="157"/>
      <c r="JXJ35" s="157"/>
      <c r="JXK35" s="157"/>
      <c r="JXL35" s="157"/>
      <c r="JXM35" s="157"/>
      <c r="JXN35" s="157"/>
      <c r="JXO35" s="157"/>
      <c r="JXP35" s="157"/>
      <c r="JXQ35" s="157"/>
      <c r="JXR35" s="157"/>
      <c r="JXS35" s="157"/>
      <c r="JXT35" s="157"/>
      <c r="JXU35" s="157"/>
      <c r="JXV35" s="157"/>
      <c r="JXW35" s="157"/>
      <c r="JXX35" s="157"/>
      <c r="JXY35" s="157"/>
      <c r="JXZ35" s="157"/>
      <c r="JYA35" s="157"/>
      <c r="JYB35" s="157"/>
      <c r="JYC35" s="157"/>
      <c r="JYD35" s="157"/>
      <c r="JYE35" s="157"/>
      <c r="JYF35" s="157"/>
      <c r="JYG35" s="157"/>
      <c r="JYH35" s="157"/>
      <c r="JYI35" s="157"/>
      <c r="JYJ35" s="157"/>
      <c r="JYK35" s="157"/>
      <c r="JYL35" s="157"/>
      <c r="JYM35" s="157"/>
      <c r="JYN35" s="157"/>
      <c r="JYO35" s="157"/>
      <c r="JYP35" s="157"/>
      <c r="JYQ35" s="157"/>
      <c r="JYR35" s="157"/>
      <c r="JYS35" s="157"/>
      <c r="JYT35" s="157"/>
      <c r="JYU35" s="157"/>
      <c r="JYV35" s="157"/>
      <c r="JYW35" s="157"/>
      <c r="JYX35" s="157"/>
      <c r="JYY35" s="157"/>
      <c r="JYZ35" s="157"/>
      <c r="JZA35" s="157"/>
      <c r="JZB35" s="157"/>
      <c r="JZC35" s="157"/>
      <c r="JZD35" s="157"/>
      <c r="JZE35" s="157"/>
      <c r="JZF35" s="157"/>
      <c r="JZG35" s="157"/>
      <c r="JZH35" s="157"/>
      <c r="JZI35" s="157"/>
      <c r="JZJ35" s="157"/>
      <c r="JZK35" s="157"/>
      <c r="JZL35" s="157"/>
      <c r="JZM35" s="157"/>
      <c r="JZN35" s="157"/>
      <c r="JZO35" s="157"/>
      <c r="JZP35" s="157"/>
      <c r="JZQ35" s="157"/>
      <c r="JZR35" s="157"/>
      <c r="JZS35" s="157"/>
      <c r="JZT35" s="157"/>
      <c r="JZU35" s="157"/>
      <c r="JZV35" s="157"/>
      <c r="JZW35" s="157"/>
      <c r="JZX35" s="157"/>
      <c r="JZY35" s="157"/>
      <c r="JZZ35" s="157"/>
      <c r="KAA35" s="157"/>
      <c r="KAB35" s="157"/>
      <c r="KAC35" s="157"/>
      <c r="KAD35" s="157"/>
      <c r="KAE35" s="157"/>
      <c r="KAF35" s="157"/>
      <c r="KAG35" s="157"/>
      <c r="KAH35" s="157"/>
      <c r="KAI35" s="157"/>
      <c r="KAJ35" s="157"/>
      <c r="KAK35" s="157"/>
      <c r="KAL35" s="157"/>
      <c r="KAM35" s="157"/>
      <c r="KAN35" s="157"/>
      <c r="KAO35" s="157"/>
      <c r="KAP35" s="157"/>
      <c r="KAQ35" s="157"/>
      <c r="KAR35" s="157"/>
      <c r="KAS35" s="157"/>
      <c r="KAT35" s="157"/>
      <c r="KAU35" s="157"/>
      <c r="KAV35" s="157"/>
      <c r="KAW35" s="157"/>
      <c r="KAX35" s="157"/>
      <c r="KAY35" s="157"/>
      <c r="KAZ35" s="157"/>
      <c r="KBA35" s="157"/>
      <c r="KBB35" s="157"/>
      <c r="KBC35" s="157"/>
      <c r="KBD35" s="157"/>
      <c r="KBE35" s="157"/>
      <c r="KBF35" s="157"/>
      <c r="KBG35" s="157"/>
      <c r="KBH35" s="157"/>
      <c r="KBI35" s="157"/>
      <c r="KBJ35" s="157"/>
      <c r="KBK35" s="157"/>
      <c r="KBL35" s="157"/>
      <c r="KBM35" s="157"/>
      <c r="KBN35" s="157"/>
      <c r="KBO35" s="157"/>
      <c r="KBP35" s="157"/>
      <c r="KBQ35" s="157"/>
      <c r="KBR35" s="157"/>
      <c r="KBS35" s="157"/>
      <c r="KBT35" s="157"/>
      <c r="KBU35" s="157"/>
      <c r="KBV35" s="157"/>
      <c r="KBW35" s="157"/>
      <c r="KBX35" s="157"/>
      <c r="KBY35" s="157"/>
      <c r="KBZ35" s="157"/>
      <c r="KCA35" s="157"/>
      <c r="KCB35" s="157"/>
      <c r="KCC35" s="157"/>
      <c r="KCD35" s="157"/>
      <c r="KCE35" s="157"/>
      <c r="KCF35" s="157"/>
      <c r="KCG35" s="157"/>
      <c r="KCH35" s="157"/>
      <c r="KCI35" s="157"/>
      <c r="KCJ35" s="157"/>
      <c r="KCK35" s="157"/>
      <c r="KCL35" s="157"/>
      <c r="KCM35" s="157"/>
      <c r="KCN35" s="157"/>
      <c r="KCO35" s="157"/>
      <c r="KCP35" s="157"/>
      <c r="KCQ35" s="157"/>
      <c r="KCR35" s="157"/>
      <c r="KCS35" s="157"/>
      <c r="KCT35" s="157"/>
      <c r="KCU35" s="157"/>
      <c r="KCV35" s="157"/>
      <c r="KCW35" s="157"/>
      <c r="KCX35" s="157"/>
      <c r="KCY35" s="157"/>
      <c r="KCZ35" s="157"/>
      <c r="KDA35" s="157"/>
      <c r="KDB35" s="157"/>
      <c r="KDC35" s="157"/>
      <c r="KDD35" s="157"/>
      <c r="KDE35" s="157"/>
      <c r="KDF35" s="157"/>
      <c r="KDG35" s="157"/>
      <c r="KDH35" s="157"/>
      <c r="KDI35" s="157"/>
      <c r="KDJ35" s="157"/>
      <c r="KDK35" s="157"/>
      <c r="KDL35" s="157"/>
      <c r="KDM35" s="157"/>
      <c r="KDN35" s="157"/>
      <c r="KDO35" s="157"/>
      <c r="KDP35" s="157"/>
      <c r="KDQ35" s="157"/>
      <c r="KDR35" s="157"/>
      <c r="KDS35" s="157"/>
      <c r="KDT35" s="157"/>
      <c r="KDU35" s="157"/>
      <c r="KDV35" s="157"/>
      <c r="KDW35" s="157"/>
      <c r="KDX35" s="157"/>
      <c r="KDY35" s="157"/>
      <c r="KDZ35" s="157"/>
      <c r="KEA35" s="157"/>
      <c r="KEB35" s="157"/>
      <c r="KEC35" s="157"/>
      <c r="KED35" s="157"/>
      <c r="KEE35" s="157"/>
      <c r="KEF35" s="157"/>
      <c r="KEG35" s="157"/>
      <c r="KEH35" s="157"/>
      <c r="KEI35" s="157"/>
      <c r="KEJ35" s="157"/>
      <c r="KEK35" s="157"/>
      <c r="KEL35" s="157"/>
      <c r="KEM35" s="157"/>
      <c r="KEN35" s="157"/>
      <c r="KEO35" s="157"/>
      <c r="KEP35" s="157"/>
      <c r="KEQ35" s="157"/>
      <c r="KER35" s="157"/>
      <c r="KES35" s="157"/>
      <c r="KET35" s="157"/>
      <c r="KEU35" s="157"/>
      <c r="KEV35" s="157"/>
      <c r="KEW35" s="157"/>
      <c r="KEX35" s="157"/>
      <c r="KEY35" s="157"/>
      <c r="KEZ35" s="157"/>
      <c r="KFA35" s="157"/>
      <c r="KFB35" s="157"/>
      <c r="KFC35" s="157"/>
      <c r="KFD35" s="157"/>
      <c r="KFE35" s="157"/>
      <c r="KFF35" s="157"/>
      <c r="KFG35" s="157"/>
      <c r="KFH35" s="157"/>
      <c r="KFI35" s="157"/>
      <c r="KFJ35" s="157"/>
      <c r="KFK35" s="157"/>
      <c r="KFL35" s="157"/>
      <c r="KFM35" s="157"/>
      <c r="KFN35" s="157"/>
      <c r="KFO35" s="157"/>
      <c r="KFP35" s="157"/>
      <c r="KFQ35" s="157"/>
      <c r="KFR35" s="157"/>
      <c r="KFS35" s="157"/>
      <c r="KFT35" s="157"/>
      <c r="KFU35" s="157"/>
      <c r="KFV35" s="157"/>
      <c r="KFW35" s="157"/>
      <c r="KFX35" s="157"/>
      <c r="KFY35" s="157"/>
      <c r="KFZ35" s="157"/>
      <c r="KGA35" s="157"/>
      <c r="KGB35" s="157"/>
      <c r="KGC35" s="157"/>
      <c r="KGD35" s="157"/>
      <c r="KGE35" s="157"/>
      <c r="KGF35" s="157"/>
      <c r="KGG35" s="157"/>
      <c r="KGH35" s="157"/>
      <c r="KGI35" s="157"/>
      <c r="KGJ35" s="157"/>
      <c r="KGK35" s="157"/>
      <c r="KGL35" s="157"/>
      <c r="KGM35" s="157"/>
      <c r="KGN35" s="157"/>
      <c r="KGO35" s="157"/>
      <c r="KGP35" s="157"/>
      <c r="KGQ35" s="157"/>
      <c r="KGR35" s="157"/>
      <c r="KGS35" s="157"/>
      <c r="KGT35" s="157"/>
      <c r="KGU35" s="157"/>
      <c r="KGV35" s="157"/>
      <c r="KGW35" s="157"/>
      <c r="KGX35" s="157"/>
      <c r="KGY35" s="157"/>
      <c r="KGZ35" s="157"/>
      <c r="KHA35" s="157"/>
      <c r="KHB35" s="157"/>
      <c r="KHC35" s="157"/>
      <c r="KHD35" s="157"/>
      <c r="KHE35" s="157"/>
      <c r="KHF35" s="157"/>
      <c r="KHG35" s="157"/>
      <c r="KHH35" s="157"/>
      <c r="KHI35" s="157"/>
      <c r="KHJ35" s="157"/>
      <c r="KHK35" s="157"/>
      <c r="KHL35" s="157"/>
      <c r="KHM35" s="157"/>
      <c r="KHN35" s="157"/>
      <c r="KHO35" s="157"/>
      <c r="KHP35" s="157"/>
      <c r="KHQ35" s="157"/>
      <c r="KHR35" s="157"/>
      <c r="KHS35" s="157"/>
      <c r="KHT35" s="157"/>
      <c r="KHU35" s="157"/>
      <c r="KHV35" s="157"/>
      <c r="KHW35" s="157"/>
      <c r="KHX35" s="157"/>
      <c r="KHY35" s="157"/>
      <c r="KHZ35" s="157"/>
      <c r="KIA35" s="157"/>
      <c r="KIB35" s="157"/>
      <c r="KIC35" s="157"/>
      <c r="KID35" s="157"/>
      <c r="KIE35" s="157"/>
      <c r="KIF35" s="157"/>
      <c r="KIG35" s="157"/>
      <c r="KIH35" s="157"/>
      <c r="KII35" s="157"/>
      <c r="KIJ35" s="157"/>
      <c r="KIK35" s="157"/>
      <c r="KIL35" s="157"/>
      <c r="KIM35" s="157"/>
      <c r="KIN35" s="157"/>
      <c r="KIO35" s="157"/>
      <c r="KIP35" s="157"/>
      <c r="KIQ35" s="157"/>
      <c r="KIR35" s="157"/>
      <c r="KIS35" s="157"/>
      <c r="KIT35" s="157"/>
      <c r="KIU35" s="157"/>
      <c r="KIV35" s="157"/>
      <c r="KIW35" s="157"/>
      <c r="KIX35" s="157"/>
      <c r="KIY35" s="157"/>
      <c r="KIZ35" s="157"/>
      <c r="KJA35" s="157"/>
      <c r="KJB35" s="157"/>
      <c r="KJC35" s="157"/>
      <c r="KJD35" s="157"/>
      <c r="KJE35" s="157"/>
      <c r="KJF35" s="157"/>
      <c r="KJG35" s="157"/>
      <c r="KJH35" s="157"/>
      <c r="KJI35" s="157"/>
      <c r="KJJ35" s="157"/>
      <c r="KJK35" s="157"/>
      <c r="KJL35" s="157"/>
      <c r="KJM35" s="157"/>
      <c r="KJN35" s="157"/>
      <c r="KJO35" s="157"/>
      <c r="KJP35" s="157"/>
      <c r="KJQ35" s="157"/>
      <c r="KJR35" s="157"/>
      <c r="KJS35" s="157"/>
      <c r="KJT35" s="157"/>
      <c r="KJU35" s="157"/>
      <c r="KJV35" s="157"/>
      <c r="KJW35" s="157"/>
      <c r="KJX35" s="157"/>
      <c r="KJY35" s="157"/>
      <c r="KJZ35" s="157"/>
      <c r="KKA35" s="157"/>
      <c r="KKB35" s="157"/>
      <c r="KKC35" s="157"/>
      <c r="KKD35" s="157"/>
      <c r="KKE35" s="157"/>
      <c r="KKF35" s="157"/>
      <c r="KKG35" s="157"/>
      <c r="KKH35" s="157"/>
      <c r="KKI35" s="157"/>
      <c r="KKJ35" s="157"/>
      <c r="KKK35" s="157"/>
      <c r="KKL35" s="157"/>
      <c r="KKM35" s="157"/>
      <c r="KKN35" s="157"/>
      <c r="KKO35" s="157"/>
      <c r="KKP35" s="157"/>
      <c r="KKQ35" s="157"/>
      <c r="KKR35" s="157"/>
      <c r="KKS35" s="157"/>
      <c r="KKT35" s="157"/>
      <c r="KKU35" s="157"/>
      <c r="KKV35" s="157"/>
      <c r="KKW35" s="157"/>
      <c r="KKX35" s="157"/>
      <c r="KKY35" s="157"/>
      <c r="KKZ35" s="157"/>
      <c r="KLA35" s="157"/>
      <c r="KLB35" s="157"/>
      <c r="KLC35" s="157"/>
      <c r="KLD35" s="157"/>
      <c r="KLE35" s="157"/>
      <c r="KLF35" s="157"/>
      <c r="KLG35" s="157"/>
      <c r="KLH35" s="157"/>
      <c r="KLI35" s="157"/>
      <c r="KLJ35" s="157"/>
      <c r="KLK35" s="157"/>
      <c r="KLL35" s="157"/>
      <c r="KLM35" s="157"/>
      <c r="KLN35" s="157"/>
      <c r="KLO35" s="157"/>
      <c r="KLP35" s="157"/>
      <c r="KLQ35" s="157"/>
      <c r="KLR35" s="157"/>
      <c r="KLS35" s="157"/>
      <c r="KLT35" s="157"/>
      <c r="KLU35" s="157"/>
      <c r="KLV35" s="157"/>
      <c r="KLW35" s="157"/>
      <c r="KLX35" s="157"/>
      <c r="KLY35" s="157"/>
      <c r="KLZ35" s="157"/>
      <c r="KMA35" s="157"/>
      <c r="KMB35" s="157"/>
      <c r="KMC35" s="157"/>
      <c r="KMD35" s="157"/>
      <c r="KME35" s="157"/>
      <c r="KMF35" s="157"/>
      <c r="KMG35" s="157"/>
      <c r="KMH35" s="157"/>
      <c r="KMI35" s="157"/>
      <c r="KMJ35" s="157"/>
      <c r="KMK35" s="157"/>
      <c r="KML35" s="157"/>
      <c r="KMM35" s="157"/>
      <c r="KMN35" s="157"/>
      <c r="KMO35" s="157"/>
      <c r="KMP35" s="157"/>
      <c r="KMQ35" s="157"/>
      <c r="KMR35" s="157"/>
      <c r="KMS35" s="157"/>
      <c r="KMT35" s="157"/>
      <c r="KMU35" s="157"/>
      <c r="KMV35" s="157"/>
      <c r="KMW35" s="157"/>
      <c r="KMX35" s="157"/>
      <c r="KMY35" s="157"/>
      <c r="KMZ35" s="157"/>
      <c r="KNA35" s="157"/>
      <c r="KNB35" s="157"/>
      <c r="KNC35" s="157"/>
      <c r="KND35" s="157"/>
      <c r="KNE35" s="157"/>
      <c r="KNF35" s="157"/>
      <c r="KNG35" s="157"/>
      <c r="KNH35" s="157"/>
      <c r="KNI35" s="157"/>
      <c r="KNJ35" s="157"/>
      <c r="KNK35" s="157"/>
      <c r="KNL35" s="157"/>
      <c r="KNM35" s="157"/>
      <c r="KNN35" s="157"/>
      <c r="KNO35" s="157"/>
      <c r="KNP35" s="157"/>
      <c r="KNQ35" s="157"/>
      <c r="KNR35" s="157"/>
      <c r="KNS35" s="157"/>
      <c r="KNT35" s="157"/>
      <c r="KNU35" s="157"/>
      <c r="KNV35" s="157"/>
      <c r="KNW35" s="157"/>
      <c r="KNX35" s="157"/>
      <c r="KNY35" s="157"/>
      <c r="KNZ35" s="157"/>
      <c r="KOA35" s="157"/>
      <c r="KOB35" s="157"/>
      <c r="KOC35" s="157"/>
      <c r="KOD35" s="157"/>
      <c r="KOE35" s="157"/>
      <c r="KOF35" s="157"/>
      <c r="KOG35" s="157"/>
      <c r="KOH35" s="157"/>
      <c r="KOI35" s="157"/>
      <c r="KOJ35" s="157"/>
      <c r="KOK35" s="157"/>
      <c r="KOL35" s="157"/>
      <c r="KOM35" s="157"/>
      <c r="KON35" s="157"/>
      <c r="KOO35" s="157"/>
      <c r="KOP35" s="157"/>
      <c r="KOQ35" s="157"/>
      <c r="KOR35" s="157"/>
      <c r="KOS35" s="157"/>
      <c r="KOT35" s="157"/>
      <c r="KOU35" s="157"/>
      <c r="KOV35" s="157"/>
      <c r="KOW35" s="157"/>
      <c r="KOX35" s="157"/>
      <c r="KOY35" s="157"/>
      <c r="KOZ35" s="157"/>
      <c r="KPA35" s="157"/>
      <c r="KPB35" s="157"/>
      <c r="KPC35" s="157"/>
      <c r="KPD35" s="157"/>
      <c r="KPE35" s="157"/>
      <c r="KPF35" s="157"/>
      <c r="KPG35" s="157"/>
      <c r="KPH35" s="157"/>
      <c r="KPI35" s="157"/>
      <c r="KPJ35" s="157"/>
      <c r="KPK35" s="157"/>
      <c r="KPL35" s="157"/>
      <c r="KPM35" s="157"/>
      <c r="KPN35" s="157"/>
      <c r="KPO35" s="157"/>
      <c r="KPP35" s="157"/>
      <c r="KPQ35" s="157"/>
      <c r="KPR35" s="157"/>
      <c r="KPS35" s="157"/>
      <c r="KPT35" s="157"/>
      <c r="KPU35" s="157"/>
      <c r="KPV35" s="157"/>
      <c r="KPW35" s="157"/>
      <c r="KPX35" s="157"/>
      <c r="KPY35" s="157"/>
      <c r="KPZ35" s="157"/>
      <c r="KQA35" s="157"/>
      <c r="KQB35" s="157"/>
      <c r="KQC35" s="157"/>
      <c r="KQD35" s="157"/>
      <c r="KQE35" s="157"/>
      <c r="KQF35" s="157"/>
      <c r="KQG35" s="157"/>
      <c r="KQH35" s="157"/>
      <c r="KQI35" s="157"/>
      <c r="KQJ35" s="157"/>
      <c r="KQK35" s="157"/>
      <c r="KQL35" s="157"/>
      <c r="KQM35" s="157"/>
      <c r="KQN35" s="157"/>
      <c r="KQO35" s="157"/>
      <c r="KQP35" s="157"/>
      <c r="KQQ35" s="157"/>
      <c r="KQR35" s="157"/>
      <c r="KQS35" s="157"/>
      <c r="KQT35" s="157"/>
      <c r="KQU35" s="157"/>
      <c r="KQV35" s="157"/>
      <c r="KQW35" s="157"/>
      <c r="KQX35" s="157"/>
      <c r="KQY35" s="157"/>
      <c r="KQZ35" s="157"/>
      <c r="KRA35" s="157"/>
      <c r="KRB35" s="157"/>
      <c r="KRC35" s="157"/>
      <c r="KRD35" s="157"/>
      <c r="KRE35" s="157"/>
      <c r="KRF35" s="157"/>
      <c r="KRG35" s="157"/>
      <c r="KRH35" s="157"/>
      <c r="KRI35" s="157"/>
      <c r="KRJ35" s="157"/>
      <c r="KRK35" s="157"/>
      <c r="KRL35" s="157"/>
      <c r="KRM35" s="157"/>
      <c r="KRN35" s="157"/>
      <c r="KRO35" s="157"/>
      <c r="KRP35" s="157"/>
      <c r="KRQ35" s="157"/>
      <c r="KRR35" s="157"/>
      <c r="KRS35" s="157"/>
      <c r="KRT35" s="157"/>
      <c r="KRU35" s="157"/>
      <c r="KRV35" s="157"/>
      <c r="KRW35" s="157"/>
      <c r="KRX35" s="157"/>
      <c r="KRY35" s="157"/>
      <c r="KRZ35" s="157"/>
      <c r="KSA35" s="157"/>
      <c r="KSB35" s="157"/>
      <c r="KSC35" s="157"/>
      <c r="KSD35" s="157"/>
      <c r="KSE35" s="157"/>
      <c r="KSF35" s="157"/>
      <c r="KSG35" s="157"/>
      <c r="KSH35" s="157"/>
      <c r="KSI35" s="157"/>
      <c r="KSJ35" s="157"/>
      <c r="KSK35" s="157"/>
      <c r="KSL35" s="157"/>
      <c r="KSM35" s="157"/>
      <c r="KSN35" s="157"/>
      <c r="KSO35" s="157"/>
      <c r="KSP35" s="157"/>
      <c r="KSQ35" s="157"/>
      <c r="KSR35" s="157"/>
      <c r="KSS35" s="157"/>
      <c r="KST35" s="157"/>
      <c r="KSU35" s="157"/>
      <c r="KSV35" s="157"/>
      <c r="KSW35" s="157"/>
      <c r="KSX35" s="157"/>
      <c r="KSY35" s="157"/>
      <c r="KSZ35" s="157"/>
      <c r="KTA35" s="157"/>
      <c r="KTB35" s="157"/>
      <c r="KTC35" s="157"/>
      <c r="KTD35" s="157"/>
      <c r="KTE35" s="157"/>
      <c r="KTF35" s="157"/>
      <c r="KTG35" s="157"/>
      <c r="KTH35" s="157"/>
      <c r="KTI35" s="157"/>
      <c r="KTJ35" s="157"/>
      <c r="KTK35" s="157"/>
      <c r="KTL35" s="157"/>
      <c r="KTM35" s="157"/>
      <c r="KTN35" s="157"/>
      <c r="KTO35" s="157"/>
      <c r="KTP35" s="157"/>
      <c r="KTQ35" s="157"/>
      <c r="KTR35" s="157"/>
      <c r="KTS35" s="157"/>
      <c r="KTT35" s="157"/>
      <c r="KTU35" s="157"/>
      <c r="KTV35" s="157"/>
      <c r="KTW35" s="157"/>
      <c r="KTX35" s="157"/>
      <c r="KTY35" s="157"/>
      <c r="KTZ35" s="157"/>
      <c r="KUA35" s="157"/>
      <c r="KUB35" s="157"/>
      <c r="KUC35" s="157"/>
      <c r="KUD35" s="157"/>
      <c r="KUE35" s="157"/>
      <c r="KUF35" s="157"/>
      <c r="KUG35" s="157"/>
      <c r="KUH35" s="157"/>
      <c r="KUI35" s="157"/>
      <c r="KUJ35" s="157"/>
      <c r="KUK35" s="157"/>
      <c r="KUL35" s="157"/>
      <c r="KUM35" s="157"/>
      <c r="KUN35" s="157"/>
      <c r="KUO35" s="157"/>
      <c r="KUP35" s="157"/>
      <c r="KUQ35" s="157"/>
      <c r="KUR35" s="157"/>
      <c r="KUS35" s="157"/>
      <c r="KUT35" s="157"/>
      <c r="KUU35" s="157"/>
      <c r="KUV35" s="157"/>
      <c r="KUW35" s="157"/>
      <c r="KUX35" s="157"/>
      <c r="KUY35" s="157"/>
      <c r="KUZ35" s="157"/>
      <c r="KVA35" s="157"/>
      <c r="KVB35" s="157"/>
      <c r="KVC35" s="157"/>
      <c r="KVD35" s="157"/>
      <c r="KVE35" s="157"/>
      <c r="KVF35" s="157"/>
      <c r="KVG35" s="157"/>
      <c r="KVH35" s="157"/>
      <c r="KVI35" s="157"/>
      <c r="KVJ35" s="157"/>
      <c r="KVK35" s="157"/>
      <c r="KVL35" s="157"/>
      <c r="KVM35" s="157"/>
      <c r="KVN35" s="157"/>
      <c r="KVO35" s="157"/>
      <c r="KVP35" s="157"/>
      <c r="KVQ35" s="157"/>
      <c r="KVR35" s="157"/>
      <c r="KVS35" s="157"/>
      <c r="KVT35" s="157"/>
      <c r="KVU35" s="157"/>
      <c r="KVV35" s="157"/>
      <c r="KVW35" s="157"/>
      <c r="KVX35" s="157"/>
      <c r="KVY35" s="157"/>
      <c r="KVZ35" s="157"/>
      <c r="KWA35" s="157"/>
      <c r="KWB35" s="157"/>
      <c r="KWC35" s="157"/>
      <c r="KWD35" s="157"/>
      <c r="KWE35" s="157"/>
      <c r="KWF35" s="157"/>
      <c r="KWG35" s="157"/>
      <c r="KWH35" s="157"/>
      <c r="KWI35" s="157"/>
      <c r="KWJ35" s="157"/>
      <c r="KWK35" s="157"/>
      <c r="KWL35" s="157"/>
      <c r="KWM35" s="157"/>
      <c r="KWN35" s="157"/>
      <c r="KWO35" s="157"/>
      <c r="KWP35" s="157"/>
      <c r="KWQ35" s="157"/>
      <c r="KWR35" s="157"/>
      <c r="KWS35" s="157"/>
      <c r="KWT35" s="157"/>
      <c r="KWU35" s="157"/>
      <c r="KWV35" s="157"/>
      <c r="KWW35" s="157"/>
      <c r="KWX35" s="157"/>
      <c r="KWY35" s="157"/>
      <c r="KWZ35" s="157"/>
      <c r="KXA35" s="157"/>
      <c r="KXB35" s="157"/>
      <c r="KXC35" s="157"/>
      <c r="KXD35" s="157"/>
      <c r="KXE35" s="157"/>
      <c r="KXF35" s="157"/>
      <c r="KXG35" s="157"/>
      <c r="KXH35" s="157"/>
      <c r="KXI35" s="157"/>
      <c r="KXJ35" s="157"/>
      <c r="KXK35" s="157"/>
      <c r="KXL35" s="157"/>
      <c r="KXM35" s="157"/>
      <c r="KXN35" s="157"/>
      <c r="KXO35" s="157"/>
      <c r="KXP35" s="157"/>
      <c r="KXQ35" s="157"/>
      <c r="KXR35" s="157"/>
      <c r="KXS35" s="157"/>
      <c r="KXT35" s="157"/>
      <c r="KXU35" s="157"/>
      <c r="KXV35" s="157"/>
      <c r="KXW35" s="157"/>
      <c r="KXX35" s="157"/>
      <c r="KXY35" s="157"/>
      <c r="KXZ35" s="157"/>
      <c r="KYA35" s="157"/>
      <c r="KYB35" s="157"/>
      <c r="KYC35" s="157"/>
      <c r="KYD35" s="157"/>
      <c r="KYE35" s="157"/>
      <c r="KYF35" s="157"/>
      <c r="KYG35" s="157"/>
      <c r="KYH35" s="157"/>
      <c r="KYI35" s="157"/>
      <c r="KYJ35" s="157"/>
      <c r="KYK35" s="157"/>
      <c r="KYL35" s="157"/>
      <c r="KYM35" s="157"/>
      <c r="KYN35" s="157"/>
      <c r="KYO35" s="157"/>
      <c r="KYP35" s="157"/>
      <c r="KYQ35" s="157"/>
      <c r="KYR35" s="157"/>
      <c r="KYS35" s="157"/>
      <c r="KYT35" s="157"/>
      <c r="KYU35" s="157"/>
      <c r="KYV35" s="157"/>
      <c r="KYW35" s="157"/>
      <c r="KYX35" s="157"/>
      <c r="KYY35" s="157"/>
      <c r="KYZ35" s="157"/>
      <c r="KZA35" s="157"/>
      <c r="KZB35" s="157"/>
      <c r="KZC35" s="157"/>
      <c r="KZD35" s="157"/>
      <c r="KZE35" s="157"/>
      <c r="KZF35" s="157"/>
      <c r="KZG35" s="157"/>
      <c r="KZH35" s="157"/>
      <c r="KZI35" s="157"/>
      <c r="KZJ35" s="157"/>
      <c r="KZK35" s="157"/>
      <c r="KZL35" s="157"/>
      <c r="KZM35" s="157"/>
      <c r="KZN35" s="157"/>
      <c r="KZO35" s="157"/>
      <c r="KZP35" s="157"/>
      <c r="KZQ35" s="157"/>
      <c r="KZR35" s="157"/>
      <c r="KZS35" s="157"/>
      <c r="KZT35" s="157"/>
      <c r="KZU35" s="157"/>
      <c r="KZV35" s="157"/>
      <c r="KZW35" s="157"/>
      <c r="KZX35" s="157"/>
      <c r="KZY35" s="157"/>
      <c r="KZZ35" s="157"/>
      <c r="LAA35" s="157"/>
      <c r="LAB35" s="157"/>
      <c r="LAC35" s="157"/>
      <c r="LAD35" s="157"/>
      <c r="LAE35" s="157"/>
      <c r="LAF35" s="157"/>
      <c r="LAG35" s="157"/>
      <c r="LAH35" s="157"/>
      <c r="LAI35" s="157"/>
      <c r="LAJ35" s="157"/>
      <c r="LAK35" s="157"/>
      <c r="LAL35" s="157"/>
      <c r="LAM35" s="157"/>
      <c r="LAN35" s="157"/>
      <c r="LAO35" s="157"/>
      <c r="LAP35" s="157"/>
      <c r="LAQ35" s="157"/>
      <c r="LAR35" s="157"/>
      <c r="LAS35" s="157"/>
      <c r="LAT35" s="157"/>
      <c r="LAU35" s="157"/>
      <c r="LAV35" s="157"/>
      <c r="LAW35" s="157"/>
      <c r="LAX35" s="157"/>
      <c r="LAY35" s="157"/>
      <c r="LAZ35" s="157"/>
      <c r="LBA35" s="157"/>
      <c r="LBB35" s="157"/>
      <c r="LBC35" s="157"/>
      <c r="LBD35" s="157"/>
      <c r="LBE35" s="157"/>
      <c r="LBF35" s="157"/>
      <c r="LBG35" s="157"/>
      <c r="LBH35" s="157"/>
      <c r="LBI35" s="157"/>
      <c r="LBJ35" s="157"/>
      <c r="LBK35" s="157"/>
      <c r="LBL35" s="157"/>
      <c r="LBM35" s="157"/>
      <c r="LBN35" s="157"/>
      <c r="LBO35" s="157"/>
      <c r="LBP35" s="157"/>
      <c r="LBQ35" s="157"/>
      <c r="LBR35" s="157"/>
      <c r="LBS35" s="157"/>
      <c r="LBT35" s="157"/>
      <c r="LBU35" s="157"/>
      <c r="LBV35" s="157"/>
      <c r="LBW35" s="157"/>
      <c r="LBX35" s="157"/>
      <c r="LBY35" s="157"/>
      <c r="LBZ35" s="157"/>
      <c r="LCA35" s="157"/>
      <c r="LCB35" s="157"/>
      <c r="LCC35" s="157"/>
      <c r="LCD35" s="157"/>
      <c r="LCE35" s="157"/>
      <c r="LCF35" s="157"/>
      <c r="LCG35" s="157"/>
      <c r="LCH35" s="157"/>
      <c r="LCI35" s="157"/>
      <c r="LCJ35" s="157"/>
      <c r="LCK35" s="157"/>
      <c r="LCL35" s="157"/>
      <c r="LCM35" s="157"/>
      <c r="LCN35" s="157"/>
      <c r="LCO35" s="157"/>
      <c r="LCP35" s="157"/>
      <c r="LCQ35" s="157"/>
      <c r="LCR35" s="157"/>
      <c r="LCS35" s="157"/>
      <c r="LCT35" s="157"/>
      <c r="LCU35" s="157"/>
      <c r="LCV35" s="157"/>
      <c r="LCW35" s="157"/>
      <c r="LCX35" s="157"/>
      <c r="LCY35" s="157"/>
      <c r="LCZ35" s="157"/>
      <c r="LDA35" s="157"/>
      <c r="LDB35" s="157"/>
      <c r="LDC35" s="157"/>
      <c r="LDD35" s="157"/>
      <c r="LDE35" s="157"/>
      <c r="LDF35" s="157"/>
      <c r="LDG35" s="157"/>
      <c r="LDH35" s="157"/>
      <c r="LDI35" s="157"/>
      <c r="LDJ35" s="157"/>
      <c r="LDK35" s="157"/>
      <c r="LDL35" s="157"/>
      <c r="LDM35" s="157"/>
      <c r="LDN35" s="157"/>
      <c r="LDO35" s="157"/>
      <c r="LDP35" s="157"/>
      <c r="LDQ35" s="157"/>
      <c r="LDR35" s="157"/>
      <c r="LDS35" s="157"/>
      <c r="LDT35" s="157"/>
      <c r="LDU35" s="157"/>
      <c r="LDV35" s="157"/>
      <c r="LDW35" s="157"/>
      <c r="LDX35" s="157"/>
      <c r="LDY35" s="157"/>
      <c r="LDZ35" s="157"/>
      <c r="LEA35" s="157"/>
      <c r="LEB35" s="157"/>
      <c r="LEC35" s="157"/>
      <c r="LED35" s="157"/>
      <c r="LEE35" s="157"/>
      <c r="LEF35" s="157"/>
      <c r="LEG35" s="157"/>
      <c r="LEH35" s="157"/>
      <c r="LEI35" s="157"/>
      <c r="LEJ35" s="157"/>
      <c r="LEK35" s="157"/>
      <c r="LEL35" s="157"/>
      <c r="LEM35" s="157"/>
      <c r="LEN35" s="157"/>
      <c r="LEO35" s="157"/>
      <c r="LEP35" s="157"/>
      <c r="LEQ35" s="157"/>
      <c r="LER35" s="157"/>
      <c r="LES35" s="157"/>
      <c r="LET35" s="157"/>
      <c r="LEU35" s="157"/>
      <c r="LEV35" s="157"/>
      <c r="LEW35" s="157"/>
      <c r="LEX35" s="157"/>
      <c r="LEY35" s="157"/>
      <c r="LEZ35" s="157"/>
      <c r="LFA35" s="157"/>
      <c r="LFB35" s="157"/>
      <c r="LFC35" s="157"/>
      <c r="LFD35" s="157"/>
      <c r="LFE35" s="157"/>
      <c r="LFF35" s="157"/>
      <c r="LFG35" s="157"/>
      <c r="LFH35" s="157"/>
      <c r="LFI35" s="157"/>
      <c r="LFJ35" s="157"/>
      <c r="LFK35" s="157"/>
      <c r="LFL35" s="157"/>
      <c r="LFM35" s="157"/>
      <c r="LFN35" s="157"/>
      <c r="LFO35" s="157"/>
      <c r="LFP35" s="157"/>
      <c r="LFQ35" s="157"/>
      <c r="LFR35" s="157"/>
      <c r="LFS35" s="157"/>
      <c r="LFT35" s="157"/>
      <c r="LFU35" s="157"/>
      <c r="LFV35" s="157"/>
      <c r="LFW35" s="157"/>
      <c r="LFX35" s="157"/>
      <c r="LFY35" s="157"/>
      <c r="LFZ35" s="157"/>
      <c r="LGA35" s="157"/>
      <c r="LGB35" s="157"/>
      <c r="LGC35" s="157"/>
      <c r="LGD35" s="157"/>
      <c r="LGE35" s="157"/>
      <c r="LGF35" s="157"/>
      <c r="LGG35" s="157"/>
      <c r="LGH35" s="157"/>
      <c r="LGI35" s="157"/>
      <c r="LGJ35" s="157"/>
      <c r="LGK35" s="157"/>
      <c r="LGL35" s="157"/>
      <c r="LGM35" s="157"/>
      <c r="LGN35" s="157"/>
      <c r="LGO35" s="157"/>
      <c r="LGP35" s="157"/>
      <c r="LGQ35" s="157"/>
      <c r="LGR35" s="157"/>
      <c r="LGS35" s="157"/>
      <c r="LGT35" s="157"/>
      <c r="LGU35" s="157"/>
      <c r="LGV35" s="157"/>
      <c r="LGW35" s="157"/>
      <c r="LGX35" s="157"/>
      <c r="LGY35" s="157"/>
      <c r="LGZ35" s="157"/>
      <c r="LHA35" s="157"/>
      <c r="LHB35" s="157"/>
      <c r="LHC35" s="157"/>
      <c r="LHD35" s="157"/>
      <c r="LHE35" s="157"/>
      <c r="LHF35" s="157"/>
      <c r="LHG35" s="157"/>
      <c r="LHH35" s="157"/>
      <c r="LHI35" s="157"/>
      <c r="LHJ35" s="157"/>
      <c r="LHK35" s="157"/>
      <c r="LHL35" s="157"/>
      <c r="LHM35" s="157"/>
      <c r="LHN35" s="157"/>
      <c r="LHO35" s="157"/>
      <c r="LHP35" s="157"/>
      <c r="LHQ35" s="157"/>
      <c r="LHR35" s="157"/>
      <c r="LHS35" s="157"/>
      <c r="LHT35" s="157"/>
      <c r="LHU35" s="157"/>
      <c r="LHV35" s="157"/>
      <c r="LHW35" s="157"/>
      <c r="LHX35" s="157"/>
      <c r="LHY35" s="157"/>
      <c r="LHZ35" s="157"/>
      <c r="LIA35" s="157"/>
      <c r="LIB35" s="157"/>
      <c r="LIC35" s="157"/>
      <c r="LID35" s="157"/>
      <c r="LIE35" s="157"/>
      <c r="LIF35" s="157"/>
      <c r="LIG35" s="157"/>
      <c r="LIH35" s="157"/>
      <c r="LII35" s="157"/>
      <c r="LIJ35" s="157"/>
      <c r="LIK35" s="157"/>
      <c r="LIL35" s="157"/>
      <c r="LIM35" s="157"/>
      <c r="LIN35" s="157"/>
      <c r="LIO35" s="157"/>
      <c r="LIP35" s="157"/>
      <c r="LIQ35" s="157"/>
      <c r="LIR35" s="157"/>
      <c r="LIS35" s="157"/>
      <c r="LIT35" s="157"/>
      <c r="LIU35" s="157"/>
      <c r="LIV35" s="157"/>
      <c r="LIW35" s="157"/>
      <c r="LIX35" s="157"/>
      <c r="LIY35" s="157"/>
      <c r="LIZ35" s="157"/>
      <c r="LJA35" s="157"/>
      <c r="LJB35" s="157"/>
      <c r="LJC35" s="157"/>
      <c r="LJD35" s="157"/>
      <c r="LJE35" s="157"/>
      <c r="LJF35" s="157"/>
      <c r="LJG35" s="157"/>
      <c r="LJH35" s="157"/>
      <c r="LJI35" s="157"/>
      <c r="LJJ35" s="157"/>
      <c r="LJK35" s="157"/>
      <c r="LJL35" s="157"/>
      <c r="LJM35" s="157"/>
      <c r="LJN35" s="157"/>
      <c r="LJO35" s="157"/>
      <c r="LJP35" s="157"/>
      <c r="LJQ35" s="157"/>
      <c r="LJR35" s="157"/>
      <c r="LJS35" s="157"/>
      <c r="LJT35" s="157"/>
      <c r="LJU35" s="157"/>
      <c r="LJV35" s="157"/>
      <c r="LJW35" s="157"/>
      <c r="LJX35" s="157"/>
      <c r="LJY35" s="157"/>
      <c r="LJZ35" s="157"/>
      <c r="LKA35" s="157"/>
      <c r="LKB35" s="157"/>
      <c r="LKC35" s="157"/>
      <c r="LKD35" s="157"/>
      <c r="LKE35" s="157"/>
      <c r="LKF35" s="157"/>
      <c r="LKG35" s="157"/>
      <c r="LKH35" s="157"/>
      <c r="LKI35" s="157"/>
      <c r="LKJ35" s="157"/>
      <c r="LKK35" s="157"/>
      <c r="LKL35" s="157"/>
      <c r="LKM35" s="157"/>
      <c r="LKN35" s="157"/>
      <c r="LKO35" s="157"/>
      <c r="LKP35" s="157"/>
      <c r="LKQ35" s="157"/>
      <c r="LKR35" s="157"/>
      <c r="LKS35" s="157"/>
      <c r="LKT35" s="157"/>
      <c r="LKU35" s="157"/>
      <c r="LKV35" s="157"/>
      <c r="LKW35" s="157"/>
      <c r="LKX35" s="157"/>
      <c r="LKY35" s="157"/>
      <c r="LKZ35" s="157"/>
      <c r="LLA35" s="157"/>
      <c r="LLB35" s="157"/>
      <c r="LLC35" s="157"/>
      <c r="LLD35" s="157"/>
      <c r="LLE35" s="157"/>
      <c r="LLF35" s="157"/>
      <c r="LLG35" s="157"/>
      <c r="LLH35" s="157"/>
      <c r="LLI35" s="157"/>
      <c r="LLJ35" s="157"/>
      <c r="LLK35" s="157"/>
      <c r="LLL35" s="157"/>
      <c r="LLM35" s="157"/>
      <c r="LLN35" s="157"/>
      <c r="LLO35" s="157"/>
      <c r="LLP35" s="157"/>
      <c r="LLQ35" s="157"/>
      <c r="LLR35" s="157"/>
      <c r="LLS35" s="157"/>
      <c r="LLT35" s="157"/>
      <c r="LLU35" s="157"/>
      <c r="LLV35" s="157"/>
      <c r="LLW35" s="157"/>
      <c r="LLX35" s="157"/>
      <c r="LLY35" s="157"/>
      <c r="LLZ35" s="157"/>
      <c r="LMA35" s="157"/>
      <c r="LMB35" s="157"/>
      <c r="LMC35" s="157"/>
      <c r="LMD35" s="157"/>
      <c r="LME35" s="157"/>
      <c r="LMF35" s="157"/>
      <c r="LMG35" s="157"/>
      <c r="LMH35" s="157"/>
      <c r="LMI35" s="157"/>
      <c r="LMJ35" s="157"/>
      <c r="LMK35" s="157"/>
      <c r="LML35" s="157"/>
      <c r="LMM35" s="157"/>
      <c r="LMN35" s="157"/>
      <c r="LMO35" s="157"/>
      <c r="LMP35" s="157"/>
      <c r="LMQ35" s="157"/>
      <c r="LMR35" s="157"/>
      <c r="LMS35" s="157"/>
      <c r="LMT35" s="157"/>
      <c r="LMU35" s="157"/>
      <c r="LMV35" s="157"/>
      <c r="LMW35" s="157"/>
      <c r="LMX35" s="157"/>
      <c r="LMY35" s="157"/>
      <c r="LMZ35" s="157"/>
      <c r="LNA35" s="157"/>
      <c r="LNB35" s="157"/>
      <c r="LNC35" s="157"/>
      <c r="LND35" s="157"/>
      <c r="LNE35" s="157"/>
      <c r="LNF35" s="157"/>
      <c r="LNG35" s="157"/>
      <c r="LNH35" s="157"/>
      <c r="LNI35" s="157"/>
      <c r="LNJ35" s="157"/>
      <c r="LNK35" s="157"/>
      <c r="LNL35" s="157"/>
      <c r="LNM35" s="157"/>
      <c r="LNN35" s="157"/>
      <c r="LNO35" s="157"/>
      <c r="LNP35" s="157"/>
      <c r="LNQ35" s="157"/>
      <c r="LNR35" s="157"/>
      <c r="LNS35" s="157"/>
      <c r="LNT35" s="157"/>
      <c r="LNU35" s="157"/>
      <c r="LNV35" s="157"/>
      <c r="LNW35" s="157"/>
      <c r="LNX35" s="157"/>
      <c r="LNY35" s="157"/>
      <c r="LNZ35" s="157"/>
      <c r="LOA35" s="157"/>
      <c r="LOB35" s="157"/>
      <c r="LOC35" s="157"/>
      <c r="LOD35" s="157"/>
      <c r="LOE35" s="157"/>
      <c r="LOF35" s="157"/>
      <c r="LOG35" s="157"/>
      <c r="LOH35" s="157"/>
      <c r="LOI35" s="157"/>
      <c r="LOJ35" s="157"/>
      <c r="LOK35" s="157"/>
      <c r="LOL35" s="157"/>
      <c r="LOM35" s="157"/>
      <c r="LON35" s="157"/>
      <c r="LOO35" s="157"/>
      <c r="LOP35" s="157"/>
      <c r="LOQ35" s="157"/>
      <c r="LOR35" s="157"/>
      <c r="LOS35" s="157"/>
      <c r="LOT35" s="157"/>
      <c r="LOU35" s="157"/>
      <c r="LOV35" s="157"/>
      <c r="LOW35" s="157"/>
      <c r="LOX35" s="157"/>
      <c r="LOY35" s="157"/>
      <c r="LOZ35" s="157"/>
      <c r="LPA35" s="157"/>
      <c r="LPB35" s="157"/>
      <c r="LPC35" s="157"/>
      <c r="LPD35" s="157"/>
      <c r="LPE35" s="157"/>
      <c r="LPF35" s="157"/>
      <c r="LPG35" s="157"/>
      <c r="LPH35" s="157"/>
      <c r="LPI35" s="157"/>
      <c r="LPJ35" s="157"/>
      <c r="LPK35" s="157"/>
      <c r="LPL35" s="157"/>
      <c r="LPM35" s="157"/>
      <c r="LPN35" s="157"/>
      <c r="LPO35" s="157"/>
      <c r="LPP35" s="157"/>
      <c r="LPQ35" s="157"/>
      <c r="LPR35" s="157"/>
      <c r="LPS35" s="157"/>
      <c r="LPT35" s="157"/>
      <c r="LPU35" s="157"/>
      <c r="LPV35" s="157"/>
      <c r="LPW35" s="157"/>
      <c r="LPX35" s="157"/>
      <c r="LPY35" s="157"/>
      <c r="LPZ35" s="157"/>
      <c r="LQA35" s="157"/>
      <c r="LQB35" s="157"/>
      <c r="LQC35" s="157"/>
      <c r="LQD35" s="157"/>
      <c r="LQE35" s="157"/>
      <c r="LQF35" s="157"/>
      <c r="LQG35" s="157"/>
      <c r="LQH35" s="157"/>
      <c r="LQI35" s="157"/>
      <c r="LQJ35" s="157"/>
      <c r="LQK35" s="157"/>
      <c r="LQL35" s="157"/>
      <c r="LQM35" s="157"/>
      <c r="LQN35" s="157"/>
      <c r="LQO35" s="157"/>
      <c r="LQP35" s="157"/>
      <c r="LQQ35" s="157"/>
      <c r="LQR35" s="157"/>
      <c r="LQS35" s="157"/>
      <c r="LQT35" s="157"/>
      <c r="LQU35" s="157"/>
      <c r="LQV35" s="157"/>
      <c r="LQW35" s="157"/>
      <c r="LQX35" s="157"/>
      <c r="LQY35" s="157"/>
      <c r="LQZ35" s="157"/>
      <c r="LRA35" s="157"/>
      <c r="LRB35" s="157"/>
      <c r="LRC35" s="157"/>
      <c r="LRD35" s="157"/>
      <c r="LRE35" s="157"/>
      <c r="LRF35" s="157"/>
      <c r="LRG35" s="157"/>
      <c r="LRH35" s="157"/>
      <c r="LRI35" s="157"/>
      <c r="LRJ35" s="157"/>
      <c r="LRK35" s="157"/>
      <c r="LRL35" s="157"/>
      <c r="LRM35" s="157"/>
      <c r="LRN35" s="157"/>
      <c r="LRO35" s="157"/>
      <c r="LRP35" s="157"/>
      <c r="LRQ35" s="157"/>
      <c r="LRR35" s="157"/>
      <c r="LRS35" s="157"/>
      <c r="LRT35" s="157"/>
      <c r="LRU35" s="157"/>
      <c r="LRV35" s="157"/>
      <c r="LRW35" s="157"/>
      <c r="LRX35" s="157"/>
      <c r="LRY35" s="157"/>
      <c r="LRZ35" s="157"/>
      <c r="LSA35" s="157"/>
      <c r="LSB35" s="157"/>
      <c r="LSC35" s="157"/>
      <c r="LSD35" s="157"/>
      <c r="LSE35" s="157"/>
      <c r="LSF35" s="157"/>
      <c r="LSG35" s="157"/>
      <c r="LSH35" s="157"/>
      <c r="LSI35" s="157"/>
      <c r="LSJ35" s="157"/>
      <c r="LSK35" s="157"/>
      <c r="LSL35" s="157"/>
      <c r="LSM35" s="157"/>
      <c r="LSN35" s="157"/>
      <c r="LSO35" s="157"/>
      <c r="LSP35" s="157"/>
      <c r="LSQ35" s="157"/>
      <c r="LSR35" s="157"/>
      <c r="LSS35" s="157"/>
      <c r="LST35" s="157"/>
      <c r="LSU35" s="157"/>
      <c r="LSV35" s="157"/>
      <c r="LSW35" s="157"/>
      <c r="LSX35" s="157"/>
      <c r="LSY35" s="157"/>
      <c r="LSZ35" s="157"/>
      <c r="LTA35" s="157"/>
      <c r="LTB35" s="157"/>
      <c r="LTC35" s="157"/>
      <c r="LTD35" s="157"/>
      <c r="LTE35" s="157"/>
      <c r="LTF35" s="157"/>
      <c r="LTG35" s="157"/>
      <c r="LTH35" s="157"/>
      <c r="LTI35" s="157"/>
      <c r="LTJ35" s="157"/>
      <c r="LTK35" s="157"/>
      <c r="LTL35" s="157"/>
      <c r="LTM35" s="157"/>
      <c r="LTN35" s="157"/>
      <c r="LTO35" s="157"/>
      <c r="LTP35" s="157"/>
      <c r="LTQ35" s="157"/>
      <c r="LTR35" s="157"/>
      <c r="LTS35" s="157"/>
      <c r="LTT35" s="157"/>
      <c r="LTU35" s="157"/>
      <c r="LTV35" s="157"/>
      <c r="LTW35" s="157"/>
      <c r="LTX35" s="157"/>
      <c r="LTY35" s="157"/>
      <c r="LTZ35" s="157"/>
      <c r="LUA35" s="157"/>
      <c r="LUB35" s="157"/>
      <c r="LUC35" s="157"/>
      <c r="LUD35" s="157"/>
      <c r="LUE35" s="157"/>
      <c r="LUF35" s="157"/>
      <c r="LUG35" s="157"/>
      <c r="LUH35" s="157"/>
      <c r="LUI35" s="157"/>
      <c r="LUJ35" s="157"/>
      <c r="LUK35" s="157"/>
      <c r="LUL35" s="157"/>
      <c r="LUM35" s="157"/>
      <c r="LUN35" s="157"/>
      <c r="LUO35" s="157"/>
      <c r="LUP35" s="157"/>
      <c r="LUQ35" s="157"/>
      <c r="LUR35" s="157"/>
      <c r="LUS35" s="157"/>
      <c r="LUT35" s="157"/>
      <c r="LUU35" s="157"/>
      <c r="LUV35" s="157"/>
      <c r="LUW35" s="157"/>
      <c r="LUX35" s="157"/>
      <c r="LUY35" s="157"/>
      <c r="LUZ35" s="157"/>
      <c r="LVA35" s="157"/>
      <c r="LVB35" s="157"/>
      <c r="LVC35" s="157"/>
      <c r="LVD35" s="157"/>
      <c r="LVE35" s="157"/>
      <c r="LVF35" s="157"/>
      <c r="LVG35" s="157"/>
      <c r="LVH35" s="157"/>
      <c r="LVI35" s="157"/>
      <c r="LVJ35" s="157"/>
      <c r="LVK35" s="157"/>
      <c r="LVL35" s="157"/>
      <c r="LVM35" s="157"/>
      <c r="LVN35" s="157"/>
      <c r="LVO35" s="157"/>
      <c r="LVP35" s="157"/>
      <c r="LVQ35" s="157"/>
      <c r="LVR35" s="157"/>
      <c r="LVS35" s="157"/>
      <c r="LVT35" s="157"/>
      <c r="LVU35" s="157"/>
      <c r="LVV35" s="157"/>
      <c r="LVW35" s="157"/>
      <c r="LVX35" s="157"/>
      <c r="LVY35" s="157"/>
      <c r="LVZ35" s="157"/>
      <c r="LWA35" s="157"/>
      <c r="LWB35" s="157"/>
      <c r="LWC35" s="157"/>
      <c r="LWD35" s="157"/>
      <c r="LWE35" s="157"/>
      <c r="LWF35" s="157"/>
      <c r="LWG35" s="157"/>
      <c r="LWH35" s="157"/>
      <c r="LWI35" s="157"/>
      <c r="LWJ35" s="157"/>
      <c r="LWK35" s="157"/>
      <c r="LWL35" s="157"/>
      <c r="LWM35" s="157"/>
      <c r="LWN35" s="157"/>
      <c r="LWO35" s="157"/>
      <c r="LWP35" s="157"/>
      <c r="LWQ35" s="157"/>
      <c r="LWR35" s="157"/>
      <c r="LWS35" s="157"/>
      <c r="LWT35" s="157"/>
      <c r="LWU35" s="157"/>
      <c r="LWV35" s="157"/>
      <c r="LWW35" s="157"/>
      <c r="LWX35" s="157"/>
      <c r="LWY35" s="157"/>
      <c r="LWZ35" s="157"/>
      <c r="LXA35" s="157"/>
      <c r="LXB35" s="157"/>
      <c r="LXC35" s="157"/>
      <c r="LXD35" s="157"/>
      <c r="LXE35" s="157"/>
      <c r="LXF35" s="157"/>
      <c r="LXG35" s="157"/>
      <c r="LXH35" s="157"/>
      <c r="LXI35" s="157"/>
      <c r="LXJ35" s="157"/>
      <c r="LXK35" s="157"/>
      <c r="LXL35" s="157"/>
      <c r="LXM35" s="157"/>
      <c r="LXN35" s="157"/>
      <c r="LXO35" s="157"/>
      <c r="LXP35" s="157"/>
      <c r="LXQ35" s="157"/>
      <c r="LXR35" s="157"/>
      <c r="LXS35" s="157"/>
      <c r="LXT35" s="157"/>
      <c r="LXU35" s="157"/>
      <c r="LXV35" s="157"/>
      <c r="LXW35" s="157"/>
      <c r="LXX35" s="157"/>
      <c r="LXY35" s="157"/>
      <c r="LXZ35" s="157"/>
      <c r="LYA35" s="157"/>
      <c r="LYB35" s="157"/>
      <c r="LYC35" s="157"/>
      <c r="LYD35" s="157"/>
      <c r="LYE35" s="157"/>
      <c r="LYF35" s="157"/>
      <c r="LYG35" s="157"/>
      <c r="LYH35" s="157"/>
      <c r="LYI35" s="157"/>
      <c r="LYJ35" s="157"/>
      <c r="LYK35" s="157"/>
      <c r="LYL35" s="157"/>
      <c r="LYM35" s="157"/>
      <c r="LYN35" s="157"/>
      <c r="LYO35" s="157"/>
      <c r="LYP35" s="157"/>
      <c r="LYQ35" s="157"/>
      <c r="LYR35" s="157"/>
      <c r="LYS35" s="157"/>
      <c r="LYT35" s="157"/>
      <c r="LYU35" s="157"/>
      <c r="LYV35" s="157"/>
      <c r="LYW35" s="157"/>
      <c r="LYX35" s="157"/>
      <c r="LYY35" s="157"/>
      <c r="LYZ35" s="157"/>
      <c r="LZA35" s="157"/>
      <c r="LZB35" s="157"/>
      <c r="LZC35" s="157"/>
      <c r="LZD35" s="157"/>
      <c r="LZE35" s="157"/>
      <c r="LZF35" s="157"/>
      <c r="LZG35" s="157"/>
      <c r="LZH35" s="157"/>
      <c r="LZI35" s="157"/>
      <c r="LZJ35" s="157"/>
      <c r="LZK35" s="157"/>
      <c r="LZL35" s="157"/>
      <c r="LZM35" s="157"/>
      <c r="LZN35" s="157"/>
      <c r="LZO35" s="157"/>
      <c r="LZP35" s="157"/>
      <c r="LZQ35" s="157"/>
      <c r="LZR35" s="157"/>
      <c r="LZS35" s="157"/>
      <c r="LZT35" s="157"/>
      <c r="LZU35" s="157"/>
      <c r="LZV35" s="157"/>
      <c r="LZW35" s="157"/>
      <c r="LZX35" s="157"/>
      <c r="LZY35" s="157"/>
      <c r="LZZ35" s="157"/>
      <c r="MAA35" s="157"/>
      <c r="MAB35" s="157"/>
      <c r="MAC35" s="157"/>
      <c r="MAD35" s="157"/>
      <c r="MAE35" s="157"/>
      <c r="MAF35" s="157"/>
      <c r="MAG35" s="157"/>
      <c r="MAH35" s="157"/>
      <c r="MAI35" s="157"/>
      <c r="MAJ35" s="157"/>
      <c r="MAK35" s="157"/>
      <c r="MAL35" s="157"/>
      <c r="MAM35" s="157"/>
      <c r="MAN35" s="157"/>
      <c r="MAO35" s="157"/>
      <c r="MAP35" s="157"/>
      <c r="MAQ35" s="157"/>
      <c r="MAR35" s="157"/>
      <c r="MAS35" s="157"/>
      <c r="MAT35" s="157"/>
      <c r="MAU35" s="157"/>
      <c r="MAV35" s="157"/>
      <c r="MAW35" s="157"/>
      <c r="MAX35" s="157"/>
      <c r="MAY35" s="157"/>
      <c r="MAZ35" s="157"/>
      <c r="MBA35" s="157"/>
      <c r="MBB35" s="157"/>
      <c r="MBC35" s="157"/>
      <c r="MBD35" s="157"/>
      <c r="MBE35" s="157"/>
      <c r="MBF35" s="157"/>
      <c r="MBG35" s="157"/>
      <c r="MBH35" s="157"/>
      <c r="MBI35" s="157"/>
      <c r="MBJ35" s="157"/>
      <c r="MBK35" s="157"/>
      <c r="MBL35" s="157"/>
      <c r="MBM35" s="157"/>
      <c r="MBN35" s="157"/>
      <c r="MBO35" s="157"/>
      <c r="MBP35" s="157"/>
      <c r="MBQ35" s="157"/>
      <c r="MBR35" s="157"/>
      <c r="MBS35" s="157"/>
      <c r="MBT35" s="157"/>
      <c r="MBU35" s="157"/>
      <c r="MBV35" s="157"/>
      <c r="MBW35" s="157"/>
      <c r="MBX35" s="157"/>
      <c r="MBY35" s="157"/>
      <c r="MBZ35" s="157"/>
      <c r="MCA35" s="157"/>
      <c r="MCB35" s="157"/>
      <c r="MCC35" s="157"/>
      <c r="MCD35" s="157"/>
      <c r="MCE35" s="157"/>
      <c r="MCF35" s="157"/>
      <c r="MCG35" s="157"/>
      <c r="MCH35" s="157"/>
      <c r="MCI35" s="157"/>
      <c r="MCJ35" s="157"/>
      <c r="MCK35" s="157"/>
      <c r="MCL35" s="157"/>
      <c r="MCM35" s="157"/>
      <c r="MCN35" s="157"/>
      <c r="MCO35" s="157"/>
      <c r="MCP35" s="157"/>
      <c r="MCQ35" s="157"/>
      <c r="MCR35" s="157"/>
      <c r="MCS35" s="157"/>
      <c r="MCT35" s="157"/>
      <c r="MCU35" s="157"/>
      <c r="MCV35" s="157"/>
      <c r="MCW35" s="157"/>
      <c r="MCX35" s="157"/>
      <c r="MCY35" s="157"/>
      <c r="MCZ35" s="157"/>
      <c r="MDA35" s="157"/>
      <c r="MDB35" s="157"/>
      <c r="MDC35" s="157"/>
      <c r="MDD35" s="157"/>
      <c r="MDE35" s="157"/>
      <c r="MDF35" s="157"/>
      <c r="MDG35" s="157"/>
      <c r="MDH35" s="157"/>
      <c r="MDI35" s="157"/>
      <c r="MDJ35" s="157"/>
      <c r="MDK35" s="157"/>
      <c r="MDL35" s="157"/>
      <c r="MDM35" s="157"/>
      <c r="MDN35" s="157"/>
      <c r="MDO35" s="157"/>
      <c r="MDP35" s="157"/>
      <c r="MDQ35" s="157"/>
      <c r="MDR35" s="157"/>
      <c r="MDS35" s="157"/>
      <c r="MDT35" s="157"/>
      <c r="MDU35" s="157"/>
      <c r="MDV35" s="157"/>
      <c r="MDW35" s="157"/>
      <c r="MDX35" s="157"/>
      <c r="MDY35" s="157"/>
      <c r="MDZ35" s="157"/>
      <c r="MEA35" s="157"/>
      <c r="MEB35" s="157"/>
      <c r="MEC35" s="157"/>
      <c r="MED35" s="157"/>
      <c r="MEE35" s="157"/>
      <c r="MEF35" s="157"/>
      <c r="MEG35" s="157"/>
      <c r="MEH35" s="157"/>
      <c r="MEI35" s="157"/>
      <c r="MEJ35" s="157"/>
      <c r="MEK35" s="157"/>
      <c r="MEL35" s="157"/>
      <c r="MEM35" s="157"/>
      <c r="MEN35" s="157"/>
      <c r="MEO35" s="157"/>
      <c r="MEP35" s="157"/>
      <c r="MEQ35" s="157"/>
      <c r="MER35" s="157"/>
      <c r="MES35" s="157"/>
      <c r="MET35" s="157"/>
      <c r="MEU35" s="157"/>
      <c r="MEV35" s="157"/>
      <c r="MEW35" s="157"/>
      <c r="MEX35" s="157"/>
      <c r="MEY35" s="157"/>
      <c r="MEZ35" s="157"/>
      <c r="MFA35" s="157"/>
      <c r="MFB35" s="157"/>
      <c r="MFC35" s="157"/>
      <c r="MFD35" s="157"/>
      <c r="MFE35" s="157"/>
      <c r="MFF35" s="157"/>
      <c r="MFG35" s="157"/>
      <c r="MFH35" s="157"/>
      <c r="MFI35" s="157"/>
      <c r="MFJ35" s="157"/>
      <c r="MFK35" s="157"/>
      <c r="MFL35" s="157"/>
      <c r="MFM35" s="157"/>
      <c r="MFN35" s="157"/>
      <c r="MFO35" s="157"/>
      <c r="MFP35" s="157"/>
      <c r="MFQ35" s="157"/>
      <c r="MFR35" s="157"/>
      <c r="MFS35" s="157"/>
      <c r="MFT35" s="157"/>
      <c r="MFU35" s="157"/>
      <c r="MFV35" s="157"/>
      <c r="MFW35" s="157"/>
      <c r="MFX35" s="157"/>
      <c r="MFY35" s="157"/>
      <c r="MFZ35" s="157"/>
      <c r="MGA35" s="157"/>
      <c r="MGB35" s="157"/>
      <c r="MGC35" s="157"/>
      <c r="MGD35" s="157"/>
      <c r="MGE35" s="157"/>
      <c r="MGF35" s="157"/>
      <c r="MGG35" s="157"/>
      <c r="MGH35" s="157"/>
      <c r="MGI35" s="157"/>
      <c r="MGJ35" s="157"/>
      <c r="MGK35" s="157"/>
      <c r="MGL35" s="157"/>
      <c r="MGM35" s="157"/>
      <c r="MGN35" s="157"/>
      <c r="MGO35" s="157"/>
      <c r="MGP35" s="157"/>
      <c r="MGQ35" s="157"/>
      <c r="MGR35" s="157"/>
      <c r="MGS35" s="157"/>
      <c r="MGT35" s="157"/>
      <c r="MGU35" s="157"/>
      <c r="MGV35" s="157"/>
      <c r="MGW35" s="157"/>
      <c r="MGX35" s="157"/>
      <c r="MGY35" s="157"/>
      <c r="MGZ35" s="157"/>
      <c r="MHA35" s="157"/>
      <c r="MHB35" s="157"/>
      <c r="MHC35" s="157"/>
      <c r="MHD35" s="157"/>
      <c r="MHE35" s="157"/>
      <c r="MHF35" s="157"/>
      <c r="MHG35" s="157"/>
      <c r="MHH35" s="157"/>
      <c r="MHI35" s="157"/>
      <c r="MHJ35" s="157"/>
      <c r="MHK35" s="157"/>
      <c r="MHL35" s="157"/>
      <c r="MHM35" s="157"/>
      <c r="MHN35" s="157"/>
      <c r="MHO35" s="157"/>
      <c r="MHP35" s="157"/>
      <c r="MHQ35" s="157"/>
      <c r="MHR35" s="157"/>
      <c r="MHS35" s="157"/>
      <c r="MHT35" s="157"/>
      <c r="MHU35" s="157"/>
      <c r="MHV35" s="157"/>
      <c r="MHW35" s="157"/>
      <c r="MHX35" s="157"/>
      <c r="MHY35" s="157"/>
      <c r="MHZ35" s="157"/>
      <c r="MIA35" s="157"/>
      <c r="MIB35" s="157"/>
      <c r="MIC35" s="157"/>
      <c r="MID35" s="157"/>
      <c r="MIE35" s="157"/>
      <c r="MIF35" s="157"/>
      <c r="MIG35" s="157"/>
      <c r="MIH35" s="157"/>
      <c r="MII35" s="157"/>
      <c r="MIJ35" s="157"/>
      <c r="MIK35" s="157"/>
      <c r="MIL35" s="157"/>
      <c r="MIM35" s="157"/>
      <c r="MIN35" s="157"/>
      <c r="MIO35" s="157"/>
      <c r="MIP35" s="157"/>
      <c r="MIQ35" s="157"/>
      <c r="MIR35" s="157"/>
      <c r="MIS35" s="157"/>
      <c r="MIT35" s="157"/>
      <c r="MIU35" s="157"/>
      <c r="MIV35" s="157"/>
      <c r="MIW35" s="157"/>
      <c r="MIX35" s="157"/>
      <c r="MIY35" s="157"/>
      <c r="MIZ35" s="157"/>
      <c r="MJA35" s="157"/>
      <c r="MJB35" s="157"/>
      <c r="MJC35" s="157"/>
      <c r="MJD35" s="157"/>
      <c r="MJE35" s="157"/>
      <c r="MJF35" s="157"/>
      <c r="MJG35" s="157"/>
      <c r="MJH35" s="157"/>
      <c r="MJI35" s="157"/>
      <c r="MJJ35" s="157"/>
      <c r="MJK35" s="157"/>
      <c r="MJL35" s="157"/>
      <c r="MJM35" s="157"/>
      <c r="MJN35" s="157"/>
      <c r="MJO35" s="157"/>
      <c r="MJP35" s="157"/>
      <c r="MJQ35" s="157"/>
      <c r="MJR35" s="157"/>
      <c r="MJS35" s="157"/>
      <c r="MJT35" s="157"/>
      <c r="MJU35" s="157"/>
      <c r="MJV35" s="157"/>
      <c r="MJW35" s="157"/>
      <c r="MJX35" s="157"/>
      <c r="MJY35" s="157"/>
      <c r="MJZ35" s="157"/>
      <c r="MKA35" s="157"/>
      <c r="MKB35" s="157"/>
      <c r="MKC35" s="157"/>
      <c r="MKD35" s="157"/>
      <c r="MKE35" s="157"/>
      <c r="MKF35" s="157"/>
      <c r="MKG35" s="157"/>
      <c r="MKH35" s="157"/>
      <c r="MKI35" s="157"/>
      <c r="MKJ35" s="157"/>
      <c r="MKK35" s="157"/>
      <c r="MKL35" s="157"/>
      <c r="MKM35" s="157"/>
      <c r="MKN35" s="157"/>
      <c r="MKO35" s="157"/>
      <c r="MKP35" s="157"/>
      <c r="MKQ35" s="157"/>
      <c r="MKR35" s="157"/>
      <c r="MKS35" s="157"/>
      <c r="MKT35" s="157"/>
      <c r="MKU35" s="157"/>
      <c r="MKV35" s="157"/>
      <c r="MKW35" s="157"/>
      <c r="MKX35" s="157"/>
      <c r="MKY35" s="157"/>
      <c r="MKZ35" s="157"/>
      <c r="MLA35" s="157"/>
      <c r="MLB35" s="157"/>
      <c r="MLC35" s="157"/>
      <c r="MLD35" s="157"/>
      <c r="MLE35" s="157"/>
      <c r="MLF35" s="157"/>
      <c r="MLG35" s="157"/>
      <c r="MLH35" s="157"/>
      <c r="MLI35" s="157"/>
      <c r="MLJ35" s="157"/>
      <c r="MLK35" s="157"/>
      <c r="MLL35" s="157"/>
      <c r="MLM35" s="157"/>
      <c r="MLN35" s="157"/>
      <c r="MLO35" s="157"/>
      <c r="MLP35" s="157"/>
      <c r="MLQ35" s="157"/>
      <c r="MLR35" s="157"/>
      <c r="MLS35" s="157"/>
      <c r="MLT35" s="157"/>
      <c r="MLU35" s="157"/>
      <c r="MLV35" s="157"/>
      <c r="MLW35" s="157"/>
      <c r="MLX35" s="157"/>
      <c r="MLY35" s="157"/>
      <c r="MLZ35" s="157"/>
      <c r="MMA35" s="157"/>
      <c r="MMB35" s="157"/>
      <c r="MMC35" s="157"/>
      <c r="MMD35" s="157"/>
      <c r="MME35" s="157"/>
      <c r="MMF35" s="157"/>
      <c r="MMG35" s="157"/>
      <c r="MMH35" s="157"/>
      <c r="MMI35" s="157"/>
      <c r="MMJ35" s="157"/>
      <c r="MMK35" s="157"/>
      <c r="MML35" s="157"/>
      <c r="MMM35" s="157"/>
      <c r="MMN35" s="157"/>
      <c r="MMO35" s="157"/>
      <c r="MMP35" s="157"/>
      <c r="MMQ35" s="157"/>
      <c r="MMR35" s="157"/>
      <c r="MMS35" s="157"/>
      <c r="MMT35" s="157"/>
      <c r="MMU35" s="157"/>
      <c r="MMV35" s="157"/>
      <c r="MMW35" s="157"/>
      <c r="MMX35" s="157"/>
      <c r="MMY35" s="157"/>
      <c r="MMZ35" s="157"/>
      <c r="MNA35" s="157"/>
      <c r="MNB35" s="157"/>
      <c r="MNC35" s="157"/>
      <c r="MND35" s="157"/>
      <c r="MNE35" s="157"/>
      <c r="MNF35" s="157"/>
      <c r="MNG35" s="157"/>
      <c r="MNH35" s="157"/>
      <c r="MNI35" s="157"/>
      <c r="MNJ35" s="157"/>
      <c r="MNK35" s="157"/>
      <c r="MNL35" s="157"/>
      <c r="MNM35" s="157"/>
      <c r="MNN35" s="157"/>
      <c r="MNO35" s="157"/>
      <c r="MNP35" s="157"/>
      <c r="MNQ35" s="157"/>
      <c r="MNR35" s="157"/>
      <c r="MNS35" s="157"/>
      <c r="MNT35" s="157"/>
      <c r="MNU35" s="157"/>
      <c r="MNV35" s="157"/>
      <c r="MNW35" s="157"/>
      <c r="MNX35" s="157"/>
      <c r="MNY35" s="157"/>
      <c r="MNZ35" s="157"/>
      <c r="MOA35" s="157"/>
      <c r="MOB35" s="157"/>
      <c r="MOC35" s="157"/>
      <c r="MOD35" s="157"/>
      <c r="MOE35" s="157"/>
      <c r="MOF35" s="157"/>
      <c r="MOG35" s="157"/>
      <c r="MOH35" s="157"/>
      <c r="MOI35" s="157"/>
      <c r="MOJ35" s="157"/>
      <c r="MOK35" s="157"/>
      <c r="MOL35" s="157"/>
      <c r="MOM35" s="157"/>
      <c r="MON35" s="157"/>
      <c r="MOO35" s="157"/>
      <c r="MOP35" s="157"/>
      <c r="MOQ35" s="157"/>
      <c r="MOR35" s="157"/>
      <c r="MOS35" s="157"/>
      <c r="MOT35" s="157"/>
      <c r="MOU35" s="157"/>
      <c r="MOV35" s="157"/>
      <c r="MOW35" s="157"/>
      <c r="MOX35" s="157"/>
      <c r="MOY35" s="157"/>
      <c r="MOZ35" s="157"/>
      <c r="MPA35" s="157"/>
      <c r="MPB35" s="157"/>
      <c r="MPC35" s="157"/>
      <c r="MPD35" s="157"/>
      <c r="MPE35" s="157"/>
      <c r="MPF35" s="157"/>
      <c r="MPG35" s="157"/>
      <c r="MPH35" s="157"/>
      <c r="MPI35" s="157"/>
      <c r="MPJ35" s="157"/>
      <c r="MPK35" s="157"/>
      <c r="MPL35" s="157"/>
      <c r="MPM35" s="157"/>
      <c r="MPN35" s="157"/>
      <c r="MPO35" s="157"/>
      <c r="MPP35" s="157"/>
      <c r="MPQ35" s="157"/>
      <c r="MPR35" s="157"/>
      <c r="MPS35" s="157"/>
      <c r="MPT35" s="157"/>
      <c r="MPU35" s="157"/>
      <c r="MPV35" s="157"/>
      <c r="MPW35" s="157"/>
      <c r="MPX35" s="157"/>
      <c r="MPY35" s="157"/>
      <c r="MPZ35" s="157"/>
      <c r="MQA35" s="157"/>
      <c r="MQB35" s="157"/>
      <c r="MQC35" s="157"/>
      <c r="MQD35" s="157"/>
      <c r="MQE35" s="157"/>
      <c r="MQF35" s="157"/>
      <c r="MQG35" s="157"/>
      <c r="MQH35" s="157"/>
      <c r="MQI35" s="157"/>
      <c r="MQJ35" s="157"/>
      <c r="MQK35" s="157"/>
      <c r="MQL35" s="157"/>
      <c r="MQM35" s="157"/>
      <c r="MQN35" s="157"/>
      <c r="MQO35" s="157"/>
      <c r="MQP35" s="157"/>
      <c r="MQQ35" s="157"/>
      <c r="MQR35" s="157"/>
      <c r="MQS35" s="157"/>
      <c r="MQT35" s="157"/>
      <c r="MQU35" s="157"/>
      <c r="MQV35" s="157"/>
      <c r="MQW35" s="157"/>
      <c r="MQX35" s="157"/>
      <c r="MQY35" s="157"/>
      <c r="MQZ35" s="157"/>
      <c r="MRA35" s="157"/>
      <c r="MRB35" s="157"/>
      <c r="MRC35" s="157"/>
      <c r="MRD35" s="157"/>
      <c r="MRE35" s="157"/>
      <c r="MRF35" s="157"/>
      <c r="MRG35" s="157"/>
      <c r="MRH35" s="157"/>
      <c r="MRI35" s="157"/>
      <c r="MRJ35" s="157"/>
      <c r="MRK35" s="157"/>
      <c r="MRL35" s="157"/>
      <c r="MRM35" s="157"/>
      <c r="MRN35" s="157"/>
      <c r="MRO35" s="157"/>
      <c r="MRP35" s="157"/>
      <c r="MRQ35" s="157"/>
      <c r="MRR35" s="157"/>
      <c r="MRS35" s="157"/>
      <c r="MRT35" s="157"/>
      <c r="MRU35" s="157"/>
      <c r="MRV35" s="157"/>
      <c r="MRW35" s="157"/>
      <c r="MRX35" s="157"/>
      <c r="MRY35" s="157"/>
      <c r="MRZ35" s="157"/>
      <c r="MSA35" s="157"/>
      <c r="MSB35" s="157"/>
      <c r="MSC35" s="157"/>
      <c r="MSD35" s="157"/>
      <c r="MSE35" s="157"/>
      <c r="MSF35" s="157"/>
      <c r="MSG35" s="157"/>
      <c r="MSH35" s="157"/>
      <c r="MSI35" s="157"/>
      <c r="MSJ35" s="157"/>
      <c r="MSK35" s="157"/>
      <c r="MSL35" s="157"/>
      <c r="MSM35" s="157"/>
      <c r="MSN35" s="157"/>
      <c r="MSO35" s="157"/>
      <c r="MSP35" s="157"/>
      <c r="MSQ35" s="157"/>
      <c r="MSR35" s="157"/>
      <c r="MSS35" s="157"/>
      <c r="MST35" s="157"/>
      <c r="MSU35" s="157"/>
      <c r="MSV35" s="157"/>
      <c r="MSW35" s="157"/>
      <c r="MSX35" s="157"/>
      <c r="MSY35" s="157"/>
      <c r="MSZ35" s="157"/>
      <c r="MTA35" s="157"/>
      <c r="MTB35" s="157"/>
      <c r="MTC35" s="157"/>
      <c r="MTD35" s="157"/>
      <c r="MTE35" s="157"/>
      <c r="MTF35" s="157"/>
      <c r="MTG35" s="157"/>
      <c r="MTH35" s="157"/>
      <c r="MTI35" s="157"/>
      <c r="MTJ35" s="157"/>
      <c r="MTK35" s="157"/>
      <c r="MTL35" s="157"/>
      <c r="MTM35" s="157"/>
      <c r="MTN35" s="157"/>
      <c r="MTO35" s="157"/>
      <c r="MTP35" s="157"/>
      <c r="MTQ35" s="157"/>
      <c r="MTR35" s="157"/>
      <c r="MTS35" s="157"/>
      <c r="MTT35" s="157"/>
      <c r="MTU35" s="157"/>
      <c r="MTV35" s="157"/>
      <c r="MTW35" s="157"/>
      <c r="MTX35" s="157"/>
      <c r="MTY35" s="157"/>
      <c r="MTZ35" s="157"/>
      <c r="MUA35" s="157"/>
      <c r="MUB35" s="157"/>
      <c r="MUC35" s="157"/>
      <c r="MUD35" s="157"/>
      <c r="MUE35" s="157"/>
      <c r="MUF35" s="157"/>
      <c r="MUG35" s="157"/>
      <c r="MUH35" s="157"/>
      <c r="MUI35" s="157"/>
      <c r="MUJ35" s="157"/>
      <c r="MUK35" s="157"/>
      <c r="MUL35" s="157"/>
      <c r="MUM35" s="157"/>
      <c r="MUN35" s="157"/>
      <c r="MUO35" s="157"/>
      <c r="MUP35" s="157"/>
      <c r="MUQ35" s="157"/>
      <c r="MUR35" s="157"/>
      <c r="MUS35" s="157"/>
      <c r="MUT35" s="157"/>
      <c r="MUU35" s="157"/>
      <c r="MUV35" s="157"/>
      <c r="MUW35" s="157"/>
      <c r="MUX35" s="157"/>
      <c r="MUY35" s="157"/>
      <c r="MUZ35" s="157"/>
      <c r="MVA35" s="157"/>
      <c r="MVB35" s="157"/>
      <c r="MVC35" s="157"/>
      <c r="MVD35" s="157"/>
      <c r="MVE35" s="157"/>
      <c r="MVF35" s="157"/>
      <c r="MVG35" s="157"/>
      <c r="MVH35" s="157"/>
      <c r="MVI35" s="157"/>
      <c r="MVJ35" s="157"/>
      <c r="MVK35" s="157"/>
      <c r="MVL35" s="157"/>
      <c r="MVM35" s="157"/>
      <c r="MVN35" s="157"/>
      <c r="MVO35" s="157"/>
      <c r="MVP35" s="157"/>
      <c r="MVQ35" s="157"/>
      <c r="MVR35" s="157"/>
      <c r="MVS35" s="157"/>
      <c r="MVT35" s="157"/>
      <c r="MVU35" s="157"/>
      <c r="MVV35" s="157"/>
      <c r="MVW35" s="157"/>
      <c r="MVX35" s="157"/>
      <c r="MVY35" s="157"/>
      <c r="MVZ35" s="157"/>
      <c r="MWA35" s="157"/>
      <c r="MWB35" s="157"/>
      <c r="MWC35" s="157"/>
      <c r="MWD35" s="157"/>
      <c r="MWE35" s="157"/>
      <c r="MWF35" s="157"/>
      <c r="MWG35" s="157"/>
      <c r="MWH35" s="157"/>
      <c r="MWI35" s="157"/>
      <c r="MWJ35" s="157"/>
      <c r="MWK35" s="157"/>
      <c r="MWL35" s="157"/>
      <c r="MWM35" s="157"/>
      <c r="MWN35" s="157"/>
      <c r="MWO35" s="157"/>
      <c r="MWP35" s="157"/>
      <c r="MWQ35" s="157"/>
      <c r="MWR35" s="157"/>
      <c r="MWS35" s="157"/>
      <c r="MWT35" s="157"/>
      <c r="MWU35" s="157"/>
      <c r="MWV35" s="157"/>
      <c r="MWW35" s="157"/>
      <c r="MWX35" s="157"/>
      <c r="MWY35" s="157"/>
      <c r="MWZ35" s="157"/>
      <c r="MXA35" s="157"/>
      <c r="MXB35" s="157"/>
      <c r="MXC35" s="157"/>
      <c r="MXD35" s="157"/>
      <c r="MXE35" s="157"/>
      <c r="MXF35" s="157"/>
      <c r="MXG35" s="157"/>
      <c r="MXH35" s="157"/>
      <c r="MXI35" s="157"/>
      <c r="MXJ35" s="157"/>
      <c r="MXK35" s="157"/>
      <c r="MXL35" s="157"/>
      <c r="MXM35" s="157"/>
      <c r="MXN35" s="157"/>
      <c r="MXO35" s="157"/>
      <c r="MXP35" s="157"/>
      <c r="MXQ35" s="157"/>
      <c r="MXR35" s="157"/>
      <c r="MXS35" s="157"/>
      <c r="MXT35" s="157"/>
      <c r="MXU35" s="157"/>
      <c r="MXV35" s="157"/>
      <c r="MXW35" s="157"/>
      <c r="MXX35" s="157"/>
      <c r="MXY35" s="157"/>
      <c r="MXZ35" s="157"/>
      <c r="MYA35" s="157"/>
      <c r="MYB35" s="157"/>
      <c r="MYC35" s="157"/>
      <c r="MYD35" s="157"/>
      <c r="MYE35" s="157"/>
      <c r="MYF35" s="157"/>
      <c r="MYG35" s="157"/>
      <c r="MYH35" s="157"/>
      <c r="MYI35" s="157"/>
      <c r="MYJ35" s="157"/>
      <c r="MYK35" s="157"/>
      <c r="MYL35" s="157"/>
      <c r="MYM35" s="157"/>
      <c r="MYN35" s="157"/>
      <c r="MYO35" s="157"/>
      <c r="MYP35" s="157"/>
      <c r="MYQ35" s="157"/>
      <c r="MYR35" s="157"/>
      <c r="MYS35" s="157"/>
      <c r="MYT35" s="157"/>
      <c r="MYU35" s="157"/>
      <c r="MYV35" s="157"/>
      <c r="MYW35" s="157"/>
      <c r="MYX35" s="157"/>
      <c r="MYY35" s="157"/>
      <c r="MYZ35" s="157"/>
      <c r="MZA35" s="157"/>
      <c r="MZB35" s="157"/>
      <c r="MZC35" s="157"/>
      <c r="MZD35" s="157"/>
      <c r="MZE35" s="157"/>
      <c r="MZF35" s="157"/>
      <c r="MZG35" s="157"/>
      <c r="MZH35" s="157"/>
      <c r="MZI35" s="157"/>
      <c r="MZJ35" s="157"/>
      <c r="MZK35" s="157"/>
      <c r="MZL35" s="157"/>
      <c r="MZM35" s="157"/>
      <c r="MZN35" s="157"/>
      <c r="MZO35" s="157"/>
      <c r="MZP35" s="157"/>
      <c r="MZQ35" s="157"/>
      <c r="MZR35" s="157"/>
      <c r="MZS35" s="157"/>
      <c r="MZT35" s="157"/>
      <c r="MZU35" s="157"/>
      <c r="MZV35" s="157"/>
      <c r="MZW35" s="157"/>
      <c r="MZX35" s="157"/>
      <c r="MZY35" s="157"/>
      <c r="MZZ35" s="157"/>
      <c r="NAA35" s="157"/>
      <c r="NAB35" s="157"/>
      <c r="NAC35" s="157"/>
      <c r="NAD35" s="157"/>
      <c r="NAE35" s="157"/>
      <c r="NAF35" s="157"/>
      <c r="NAG35" s="157"/>
      <c r="NAH35" s="157"/>
      <c r="NAI35" s="157"/>
      <c r="NAJ35" s="157"/>
      <c r="NAK35" s="157"/>
      <c r="NAL35" s="157"/>
      <c r="NAM35" s="157"/>
      <c r="NAN35" s="157"/>
      <c r="NAO35" s="157"/>
      <c r="NAP35" s="157"/>
      <c r="NAQ35" s="157"/>
      <c r="NAR35" s="157"/>
      <c r="NAS35" s="157"/>
      <c r="NAT35" s="157"/>
      <c r="NAU35" s="157"/>
      <c r="NAV35" s="157"/>
      <c r="NAW35" s="157"/>
      <c r="NAX35" s="157"/>
      <c r="NAY35" s="157"/>
      <c r="NAZ35" s="157"/>
      <c r="NBA35" s="157"/>
      <c r="NBB35" s="157"/>
      <c r="NBC35" s="157"/>
      <c r="NBD35" s="157"/>
      <c r="NBE35" s="157"/>
      <c r="NBF35" s="157"/>
      <c r="NBG35" s="157"/>
      <c r="NBH35" s="157"/>
      <c r="NBI35" s="157"/>
      <c r="NBJ35" s="157"/>
      <c r="NBK35" s="157"/>
      <c r="NBL35" s="157"/>
      <c r="NBM35" s="157"/>
      <c r="NBN35" s="157"/>
      <c r="NBO35" s="157"/>
      <c r="NBP35" s="157"/>
      <c r="NBQ35" s="157"/>
      <c r="NBR35" s="157"/>
      <c r="NBS35" s="157"/>
      <c r="NBT35" s="157"/>
      <c r="NBU35" s="157"/>
      <c r="NBV35" s="157"/>
      <c r="NBW35" s="157"/>
      <c r="NBX35" s="157"/>
      <c r="NBY35" s="157"/>
      <c r="NBZ35" s="157"/>
      <c r="NCA35" s="157"/>
      <c r="NCB35" s="157"/>
      <c r="NCC35" s="157"/>
      <c r="NCD35" s="157"/>
      <c r="NCE35" s="157"/>
      <c r="NCF35" s="157"/>
      <c r="NCG35" s="157"/>
      <c r="NCH35" s="157"/>
      <c r="NCI35" s="157"/>
      <c r="NCJ35" s="157"/>
      <c r="NCK35" s="157"/>
      <c r="NCL35" s="157"/>
      <c r="NCM35" s="157"/>
      <c r="NCN35" s="157"/>
      <c r="NCO35" s="157"/>
      <c r="NCP35" s="157"/>
      <c r="NCQ35" s="157"/>
      <c r="NCR35" s="157"/>
      <c r="NCS35" s="157"/>
      <c r="NCT35" s="157"/>
      <c r="NCU35" s="157"/>
      <c r="NCV35" s="157"/>
      <c r="NCW35" s="157"/>
      <c r="NCX35" s="157"/>
      <c r="NCY35" s="157"/>
      <c r="NCZ35" s="157"/>
      <c r="NDA35" s="157"/>
      <c r="NDB35" s="157"/>
      <c r="NDC35" s="157"/>
      <c r="NDD35" s="157"/>
      <c r="NDE35" s="157"/>
      <c r="NDF35" s="157"/>
      <c r="NDG35" s="157"/>
      <c r="NDH35" s="157"/>
      <c r="NDI35" s="157"/>
      <c r="NDJ35" s="157"/>
      <c r="NDK35" s="157"/>
      <c r="NDL35" s="157"/>
      <c r="NDM35" s="157"/>
      <c r="NDN35" s="157"/>
      <c r="NDO35" s="157"/>
      <c r="NDP35" s="157"/>
      <c r="NDQ35" s="157"/>
      <c r="NDR35" s="157"/>
      <c r="NDS35" s="157"/>
      <c r="NDT35" s="157"/>
      <c r="NDU35" s="157"/>
      <c r="NDV35" s="157"/>
      <c r="NDW35" s="157"/>
      <c r="NDX35" s="157"/>
      <c r="NDY35" s="157"/>
      <c r="NDZ35" s="157"/>
      <c r="NEA35" s="157"/>
      <c r="NEB35" s="157"/>
      <c r="NEC35" s="157"/>
      <c r="NED35" s="157"/>
      <c r="NEE35" s="157"/>
      <c r="NEF35" s="157"/>
      <c r="NEG35" s="157"/>
      <c r="NEH35" s="157"/>
      <c r="NEI35" s="157"/>
      <c r="NEJ35" s="157"/>
      <c r="NEK35" s="157"/>
      <c r="NEL35" s="157"/>
      <c r="NEM35" s="157"/>
      <c r="NEN35" s="157"/>
      <c r="NEO35" s="157"/>
      <c r="NEP35" s="157"/>
      <c r="NEQ35" s="157"/>
      <c r="NER35" s="157"/>
      <c r="NES35" s="157"/>
      <c r="NET35" s="157"/>
      <c r="NEU35" s="157"/>
      <c r="NEV35" s="157"/>
      <c r="NEW35" s="157"/>
      <c r="NEX35" s="157"/>
      <c r="NEY35" s="157"/>
      <c r="NEZ35" s="157"/>
      <c r="NFA35" s="157"/>
      <c r="NFB35" s="157"/>
      <c r="NFC35" s="157"/>
      <c r="NFD35" s="157"/>
      <c r="NFE35" s="157"/>
      <c r="NFF35" s="157"/>
      <c r="NFG35" s="157"/>
      <c r="NFH35" s="157"/>
      <c r="NFI35" s="157"/>
      <c r="NFJ35" s="157"/>
      <c r="NFK35" s="157"/>
      <c r="NFL35" s="157"/>
      <c r="NFM35" s="157"/>
      <c r="NFN35" s="157"/>
      <c r="NFO35" s="157"/>
      <c r="NFP35" s="157"/>
      <c r="NFQ35" s="157"/>
      <c r="NFR35" s="157"/>
      <c r="NFS35" s="157"/>
      <c r="NFT35" s="157"/>
      <c r="NFU35" s="157"/>
      <c r="NFV35" s="157"/>
      <c r="NFW35" s="157"/>
      <c r="NFX35" s="157"/>
      <c r="NFY35" s="157"/>
      <c r="NFZ35" s="157"/>
      <c r="NGA35" s="157"/>
      <c r="NGB35" s="157"/>
      <c r="NGC35" s="157"/>
      <c r="NGD35" s="157"/>
      <c r="NGE35" s="157"/>
      <c r="NGF35" s="157"/>
      <c r="NGG35" s="157"/>
      <c r="NGH35" s="157"/>
      <c r="NGI35" s="157"/>
      <c r="NGJ35" s="157"/>
      <c r="NGK35" s="157"/>
      <c r="NGL35" s="157"/>
      <c r="NGM35" s="157"/>
      <c r="NGN35" s="157"/>
      <c r="NGO35" s="157"/>
      <c r="NGP35" s="157"/>
      <c r="NGQ35" s="157"/>
      <c r="NGR35" s="157"/>
      <c r="NGS35" s="157"/>
      <c r="NGT35" s="157"/>
      <c r="NGU35" s="157"/>
      <c r="NGV35" s="157"/>
      <c r="NGW35" s="157"/>
      <c r="NGX35" s="157"/>
      <c r="NGY35" s="157"/>
      <c r="NGZ35" s="157"/>
      <c r="NHA35" s="157"/>
      <c r="NHB35" s="157"/>
      <c r="NHC35" s="157"/>
      <c r="NHD35" s="157"/>
      <c r="NHE35" s="157"/>
      <c r="NHF35" s="157"/>
      <c r="NHG35" s="157"/>
      <c r="NHH35" s="157"/>
      <c r="NHI35" s="157"/>
      <c r="NHJ35" s="157"/>
      <c r="NHK35" s="157"/>
      <c r="NHL35" s="157"/>
      <c r="NHM35" s="157"/>
      <c r="NHN35" s="157"/>
      <c r="NHO35" s="157"/>
      <c r="NHP35" s="157"/>
      <c r="NHQ35" s="157"/>
      <c r="NHR35" s="157"/>
      <c r="NHS35" s="157"/>
      <c r="NHT35" s="157"/>
      <c r="NHU35" s="157"/>
      <c r="NHV35" s="157"/>
      <c r="NHW35" s="157"/>
      <c r="NHX35" s="157"/>
      <c r="NHY35" s="157"/>
      <c r="NHZ35" s="157"/>
      <c r="NIA35" s="157"/>
      <c r="NIB35" s="157"/>
      <c r="NIC35" s="157"/>
      <c r="NID35" s="157"/>
      <c r="NIE35" s="157"/>
      <c r="NIF35" s="157"/>
      <c r="NIG35" s="157"/>
      <c r="NIH35" s="157"/>
      <c r="NII35" s="157"/>
      <c r="NIJ35" s="157"/>
      <c r="NIK35" s="157"/>
      <c r="NIL35" s="157"/>
      <c r="NIM35" s="157"/>
      <c r="NIN35" s="157"/>
      <c r="NIO35" s="157"/>
      <c r="NIP35" s="157"/>
      <c r="NIQ35" s="157"/>
      <c r="NIR35" s="157"/>
      <c r="NIS35" s="157"/>
      <c r="NIT35" s="157"/>
      <c r="NIU35" s="157"/>
      <c r="NIV35" s="157"/>
      <c r="NIW35" s="157"/>
      <c r="NIX35" s="157"/>
      <c r="NIY35" s="157"/>
      <c r="NIZ35" s="157"/>
      <c r="NJA35" s="157"/>
      <c r="NJB35" s="157"/>
      <c r="NJC35" s="157"/>
      <c r="NJD35" s="157"/>
      <c r="NJE35" s="157"/>
      <c r="NJF35" s="157"/>
      <c r="NJG35" s="157"/>
      <c r="NJH35" s="157"/>
      <c r="NJI35" s="157"/>
      <c r="NJJ35" s="157"/>
      <c r="NJK35" s="157"/>
      <c r="NJL35" s="157"/>
      <c r="NJM35" s="157"/>
      <c r="NJN35" s="157"/>
      <c r="NJO35" s="157"/>
      <c r="NJP35" s="157"/>
      <c r="NJQ35" s="157"/>
      <c r="NJR35" s="157"/>
      <c r="NJS35" s="157"/>
      <c r="NJT35" s="157"/>
      <c r="NJU35" s="157"/>
      <c r="NJV35" s="157"/>
      <c r="NJW35" s="157"/>
      <c r="NJX35" s="157"/>
      <c r="NJY35" s="157"/>
      <c r="NJZ35" s="157"/>
      <c r="NKA35" s="157"/>
      <c r="NKB35" s="157"/>
      <c r="NKC35" s="157"/>
      <c r="NKD35" s="157"/>
      <c r="NKE35" s="157"/>
      <c r="NKF35" s="157"/>
      <c r="NKG35" s="157"/>
      <c r="NKH35" s="157"/>
      <c r="NKI35" s="157"/>
      <c r="NKJ35" s="157"/>
      <c r="NKK35" s="157"/>
      <c r="NKL35" s="157"/>
      <c r="NKM35" s="157"/>
      <c r="NKN35" s="157"/>
      <c r="NKO35" s="157"/>
      <c r="NKP35" s="157"/>
      <c r="NKQ35" s="157"/>
      <c r="NKR35" s="157"/>
      <c r="NKS35" s="157"/>
      <c r="NKT35" s="157"/>
      <c r="NKU35" s="157"/>
      <c r="NKV35" s="157"/>
      <c r="NKW35" s="157"/>
      <c r="NKX35" s="157"/>
      <c r="NKY35" s="157"/>
      <c r="NKZ35" s="157"/>
      <c r="NLA35" s="157"/>
      <c r="NLB35" s="157"/>
      <c r="NLC35" s="157"/>
      <c r="NLD35" s="157"/>
      <c r="NLE35" s="157"/>
      <c r="NLF35" s="157"/>
      <c r="NLG35" s="157"/>
      <c r="NLH35" s="157"/>
      <c r="NLI35" s="157"/>
      <c r="NLJ35" s="157"/>
      <c r="NLK35" s="157"/>
      <c r="NLL35" s="157"/>
      <c r="NLM35" s="157"/>
      <c r="NLN35" s="157"/>
      <c r="NLO35" s="157"/>
      <c r="NLP35" s="157"/>
      <c r="NLQ35" s="157"/>
      <c r="NLR35" s="157"/>
      <c r="NLS35" s="157"/>
      <c r="NLT35" s="157"/>
      <c r="NLU35" s="157"/>
      <c r="NLV35" s="157"/>
      <c r="NLW35" s="157"/>
      <c r="NLX35" s="157"/>
      <c r="NLY35" s="157"/>
      <c r="NLZ35" s="157"/>
      <c r="NMA35" s="157"/>
      <c r="NMB35" s="157"/>
      <c r="NMC35" s="157"/>
      <c r="NMD35" s="157"/>
      <c r="NME35" s="157"/>
      <c r="NMF35" s="157"/>
      <c r="NMG35" s="157"/>
      <c r="NMH35" s="157"/>
      <c r="NMI35" s="157"/>
      <c r="NMJ35" s="157"/>
      <c r="NMK35" s="157"/>
      <c r="NML35" s="157"/>
      <c r="NMM35" s="157"/>
      <c r="NMN35" s="157"/>
      <c r="NMO35" s="157"/>
      <c r="NMP35" s="157"/>
      <c r="NMQ35" s="157"/>
      <c r="NMR35" s="157"/>
      <c r="NMS35" s="157"/>
      <c r="NMT35" s="157"/>
      <c r="NMU35" s="157"/>
      <c r="NMV35" s="157"/>
      <c r="NMW35" s="157"/>
      <c r="NMX35" s="157"/>
      <c r="NMY35" s="157"/>
      <c r="NMZ35" s="157"/>
      <c r="NNA35" s="157"/>
      <c r="NNB35" s="157"/>
      <c r="NNC35" s="157"/>
      <c r="NND35" s="157"/>
      <c r="NNE35" s="157"/>
      <c r="NNF35" s="157"/>
      <c r="NNG35" s="157"/>
      <c r="NNH35" s="157"/>
      <c r="NNI35" s="157"/>
      <c r="NNJ35" s="157"/>
      <c r="NNK35" s="157"/>
      <c r="NNL35" s="157"/>
      <c r="NNM35" s="157"/>
      <c r="NNN35" s="157"/>
      <c r="NNO35" s="157"/>
      <c r="NNP35" s="157"/>
      <c r="NNQ35" s="157"/>
      <c r="NNR35" s="157"/>
      <c r="NNS35" s="157"/>
      <c r="NNT35" s="157"/>
      <c r="NNU35" s="157"/>
      <c r="NNV35" s="157"/>
      <c r="NNW35" s="157"/>
      <c r="NNX35" s="157"/>
      <c r="NNY35" s="157"/>
      <c r="NNZ35" s="157"/>
      <c r="NOA35" s="157"/>
      <c r="NOB35" s="157"/>
      <c r="NOC35" s="157"/>
      <c r="NOD35" s="157"/>
      <c r="NOE35" s="157"/>
      <c r="NOF35" s="157"/>
      <c r="NOG35" s="157"/>
      <c r="NOH35" s="157"/>
      <c r="NOI35" s="157"/>
      <c r="NOJ35" s="157"/>
      <c r="NOK35" s="157"/>
      <c r="NOL35" s="157"/>
      <c r="NOM35" s="157"/>
      <c r="NON35" s="157"/>
      <c r="NOO35" s="157"/>
      <c r="NOP35" s="157"/>
      <c r="NOQ35" s="157"/>
      <c r="NOR35" s="157"/>
      <c r="NOS35" s="157"/>
      <c r="NOT35" s="157"/>
      <c r="NOU35" s="157"/>
      <c r="NOV35" s="157"/>
      <c r="NOW35" s="157"/>
      <c r="NOX35" s="157"/>
      <c r="NOY35" s="157"/>
      <c r="NOZ35" s="157"/>
      <c r="NPA35" s="157"/>
      <c r="NPB35" s="157"/>
      <c r="NPC35" s="157"/>
      <c r="NPD35" s="157"/>
      <c r="NPE35" s="157"/>
      <c r="NPF35" s="157"/>
      <c r="NPG35" s="157"/>
      <c r="NPH35" s="157"/>
      <c r="NPI35" s="157"/>
      <c r="NPJ35" s="157"/>
      <c r="NPK35" s="157"/>
      <c r="NPL35" s="157"/>
      <c r="NPM35" s="157"/>
      <c r="NPN35" s="157"/>
      <c r="NPO35" s="157"/>
      <c r="NPP35" s="157"/>
      <c r="NPQ35" s="157"/>
      <c r="NPR35" s="157"/>
      <c r="NPS35" s="157"/>
      <c r="NPT35" s="157"/>
      <c r="NPU35" s="157"/>
      <c r="NPV35" s="157"/>
      <c r="NPW35" s="157"/>
      <c r="NPX35" s="157"/>
      <c r="NPY35" s="157"/>
      <c r="NPZ35" s="157"/>
      <c r="NQA35" s="157"/>
      <c r="NQB35" s="157"/>
      <c r="NQC35" s="157"/>
      <c r="NQD35" s="157"/>
      <c r="NQE35" s="157"/>
      <c r="NQF35" s="157"/>
      <c r="NQG35" s="157"/>
      <c r="NQH35" s="157"/>
      <c r="NQI35" s="157"/>
      <c r="NQJ35" s="157"/>
      <c r="NQK35" s="157"/>
      <c r="NQL35" s="157"/>
      <c r="NQM35" s="157"/>
      <c r="NQN35" s="157"/>
      <c r="NQO35" s="157"/>
      <c r="NQP35" s="157"/>
      <c r="NQQ35" s="157"/>
      <c r="NQR35" s="157"/>
      <c r="NQS35" s="157"/>
      <c r="NQT35" s="157"/>
      <c r="NQU35" s="157"/>
      <c r="NQV35" s="157"/>
      <c r="NQW35" s="157"/>
      <c r="NQX35" s="157"/>
      <c r="NQY35" s="157"/>
      <c r="NQZ35" s="157"/>
      <c r="NRA35" s="157"/>
      <c r="NRB35" s="157"/>
      <c r="NRC35" s="157"/>
      <c r="NRD35" s="157"/>
      <c r="NRE35" s="157"/>
      <c r="NRF35" s="157"/>
      <c r="NRG35" s="157"/>
      <c r="NRH35" s="157"/>
      <c r="NRI35" s="157"/>
      <c r="NRJ35" s="157"/>
      <c r="NRK35" s="157"/>
      <c r="NRL35" s="157"/>
      <c r="NRM35" s="157"/>
      <c r="NRN35" s="157"/>
      <c r="NRO35" s="157"/>
      <c r="NRP35" s="157"/>
      <c r="NRQ35" s="157"/>
      <c r="NRR35" s="157"/>
      <c r="NRS35" s="157"/>
      <c r="NRT35" s="157"/>
      <c r="NRU35" s="157"/>
      <c r="NRV35" s="157"/>
      <c r="NRW35" s="157"/>
      <c r="NRX35" s="157"/>
      <c r="NRY35" s="157"/>
      <c r="NRZ35" s="157"/>
      <c r="NSA35" s="157"/>
      <c r="NSB35" s="157"/>
      <c r="NSC35" s="157"/>
      <c r="NSD35" s="157"/>
      <c r="NSE35" s="157"/>
      <c r="NSF35" s="157"/>
      <c r="NSG35" s="157"/>
      <c r="NSH35" s="157"/>
      <c r="NSI35" s="157"/>
      <c r="NSJ35" s="157"/>
      <c r="NSK35" s="157"/>
      <c r="NSL35" s="157"/>
      <c r="NSM35" s="157"/>
      <c r="NSN35" s="157"/>
      <c r="NSO35" s="157"/>
      <c r="NSP35" s="157"/>
      <c r="NSQ35" s="157"/>
      <c r="NSR35" s="157"/>
      <c r="NSS35" s="157"/>
      <c r="NST35" s="157"/>
      <c r="NSU35" s="157"/>
      <c r="NSV35" s="157"/>
      <c r="NSW35" s="157"/>
      <c r="NSX35" s="157"/>
      <c r="NSY35" s="157"/>
      <c r="NSZ35" s="157"/>
      <c r="NTA35" s="157"/>
      <c r="NTB35" s="157"/>
      <c r="NTC35" s="157"/>
      <c r="NTD35" s="157"/>
      <c r="NTE35" s="157"/>
      <c r="NTF35" s="157"/>
      <c r="NTG35" s="157"/>
      <c r="NTH35" s="157"/>
      <c r="NTI35" s="157"/>
      <c r="NTJ35" s="157"/>
      <c r="NTK35" s="157"/>
      <c r="NTL35" s="157"/>
      <c r="NTM35" s="157"/>
      <c r="NTN35" s="157"/>
      <c r="NTO35" s="157"/>
      <c r="NTP35" s="157"/>
      <c r="NTQ35" s="157"/>
      <c r="NTR35" s="157"/>
      <c r="NTS35" s="157"/>
      <c r="NTT35" s="157"/>
      <c r="NTU35" s="157"/>
      <c r="NTV35" s="157"/>
      <c r="NTW35" s="157"/>
      <c r="NTX35" s="157"/>
      <c r="NTY35" s="157"/>
      <c r="NTZ35" s="157"/>
      <c r="NUA35" s="157"/>
      <c r="NUB35" s="157"/>
      <c r="NUC35" s="157"/>
      <c r="NUD35" s="157"/>
      <c r="NUE35" s="157"/>
      <c r="NUF35" s="157"/>
      <c r="NUG35" s="157"/>
      <c r="NUH35" s="157"/>
      <c r="NUI35" s="157"/>
      <c r="NUJ35" s="157"/>
      <c r="NUK35" s="157"/>
      <c r="NUL35" s="157"/>
      <c r="NUM35" s="157"/>
      <c r="NUN35" s="157"/>
      <c r="NUO35" s="157"/>
      <c r="NUP35" s="157"/>
      <c r="NUQ35" s="157"/>
      <c r="NUR35" s="157"/>
      <c r="NUS35" s="157"/>
      <c r="NUT35" s="157"/>
      <c r="NUU35" s="157"/>
      <c r="NUV35" s="157"/>
      <c r="NUW35" s="157"/>
      <c r="NUX35" s="157"/>
      <c r="NUY35" s="157"/>
      <c r="NUZ35" s="157"/>
      <c r="NVA35" s="157"/>
      <c r="NVB35" s="157"/>
      <c r="NVC35" s="157"/>
      <c r="NVD35" s="157"/>
      <c r="NVE35" s="157"/>
      <c r="NVF35" s="157"/>
      <c r="NVG35" s="157"/>
      <c r="NVH35" s="157"/>
      <c r="NVI35" s="157"/>
      <c r="NVJ35" s="157"/>
      <c r="NVK35" s="157"/>
      <c r="NVL35" s="157"/>
      <c r="NVM35" s="157"/>
      <c r="NVN35" s="157"/>
      <c r="NVO35" s="157"/>
      <c r="NVP35" s="157"/>
      <c r="NVQ35" s="157"/>
      <c r="NVR35" s="157"/>
      <c r="NVS35" s="157"/>
      <c r="NVT35" s="157"/>
      <c r="NVU35" s="157"/>
      <c r="NVV35" s="157"/>
      <c r="NVW35" s="157"/>
      <c r="NVX35" s="157"/>
      <c r="NVY35" s="157"/>
      <c r="NVZ35" s="157"/>
      <c r="NWA35" s="157"/>
      <c r="NWB35" s="157"/>
      <c r="NWC35" s="157"/>
      <c r="NWD35" s="157"/>
      <c r="NWE35" s="157"/>
      <c r="NWF35" s="157"/>
      <c r="NWG35" s="157"/>
      <c r="NWH35" s="157"/>
      <c r="NWI35" s="157"/>
      <c r="NWJ35" s="157"/>
      <c r="NWK35" s="157"/>
      <c r="NWL35" s="157"/>
      <c r="NWM35" s="157"/>
      <c r="NWN35" s="157"/>
      <c r="NWO35" s="157"/>
      <c r="NWP35" s="157"/>
      <c r="NWQ35" s="157"/>
      <c r="NWR35" s="157"/>
      <c r="NWS35" s="157"/>
      <c r="NWT35" s="157"/>
      <c r="NWU35" s="157"/>
      <c r="NWV35" s="157"/>
      <c r="NWW35" s="157"/>
      <c r="NWX35" s="157"/>
      <c r="NWY35" s="157"/>
      <c r="NWZ35" s="157"/>
      <c r="NXA35" s="157"/>
      <c r="NXB35" s="157"/>
      <c r="NXC35" s="157"/>
      <c r="NXD35" s="157"/>
      <c r="NXE35" s="157"/>
      <c r="NXF35" s="157"/>
      <c r="NXG35" s="157"/>
      <c r="NXH35" s="157"/>
      <c r="NXI35" s="157"/>
      <c r="NXJ35" s="157"/>
      <c r="NXK35" s="157"/>
      <c r="NXL35" s="157"/>
      <c r="NXM35" s="157"/>
      <c r="NXN35" s="157"/>
      <c r="NXO35" s="157"/>
      <c r="NXP35" s="157"/>
      <c r="NXQ35" s="157"/>
      <c r="NXR35" s="157"/>
      <c r="NXS35" s="157"/>
      <c r="NXT35" s="157"/>
      <c r="NXU35" s="157"/>
      <c r="NXV35" s="157"/>
      <c r="NXW35" s="157"/>
      <c r="NXX35" s="157"/>
      <c r="NXY35" s="157"/>
      <c r="NXZ35" s="157"/>
      <c r="NYA35" s="157"/>
      <c r="NYB35" s="157"/>
      <c r="NYC35" s="157"/>
      <c r="NYD35" s="157"/>
      <c r="NYE35" s="157"/>
      <c r="NYF35" s="157"/>
      <c r="NYG35" s="157"/>
      <c r="NYH35" s="157"/>
      <c r="NYI35" s="157"/>
      <c r="NYJ35" s="157"/>
      <c r="NYK35" s="157"/>
      <c r="NYL35" s="157"/>
      <c r="NYM35" s="157"/>
      <c r="NYN35" s="157"/>
      <c r="NYO35" s="157"/>
      <c r="NYP35" s="157"/>
      <c r="NYQ35" s="157"/>
      <c r="NYR35" s="157"/>
      <c r="NYS35" s="157"/>
      <c r="NYT35" s="157"/>
      <c r="NYU35" s="157"/>
      <c r="NYV35" s="157"/>
      <c r="NYW35" s="157"/>
      <c r="NYX35" s="157"/>
      <c r="NYY35" s="157"/>
      <c r="NYZ35" s="157"/>
      <c r="NZA35" s="157"/>
      <c r="NZB35" s="157"/>
      <c r="NZC35" s="157"/>
      <c r="NZD35" s="157"/>
      <c r="NZE35" s="157"/>
      <c r="NZF35" s="157"/>
      <c r="NZG35" s="157"/>
      <c r="NZH35" s="157"/>
      <c r="NZI35" s="157"/>
      <c r="NZJ35" s="157"/>
      <c r="NZK35" s="157"/>
      <c r="NZL35" s="157"/>
      <c r="NZM35" s="157"/>
      <c r="NZN35" s="157"/>
      <c r="NZO35" s="157"/>
      <c r="NZP35" s="157"/>
      <c r="NZQ35" s="157"/>
      <c r="NZR35" s="157"/>
      <c r="NZS35" s="157"/>
      <c r="NZT35" s="157"/>
      <c r="NZU35" s="157"/>
      <c r="NZV35" s="157"/>
      <c r="NZW35" s="157"/>
      <c r="NZX35" s="157"/>
      <c r="NZY35" s="157"/>
      <c r="NZZ35" s="157"/>
      <c r="OAA35" s="157"/>
      <c r="OAB35" s="157"/>
      <c r="OAC35" s="157"/>
      <c r="OAD35" s="157"/>
      <c r="OAE35" s="157"/>
      <c r="OAF35" s="157"/>
      <c r="OAG35" s="157"/>
      <c r="OAH35" s="157"/>
      <c r="OAI35" s="157"/>
      <c r="OAJ35" s="157"/>
      <c r="OAK35" s="157"/>
      <c r="OAL35" s="157"/>
      <c r="OAM35" s="157"/>
      <c r="OAN35" s="157"/>
      <c r="OAO35" s="157"/>
      <c r="OAP35" s="157"/>
      <c r="OAQ35" s="157"/>
      <c r="OAR35" s="157"/>
      <c r="OAS35" s="157"/>
      <c r="OAT35" s="157"/>
      <c r="OAU35" s="157"/>
      <c r="OAV35" s="157"/>
      <c r="OAW35" s="157"/>
      <c r="OAX35" s="157"/>
      <c r="OAY35" s="157"/>
      <c r="OAZ35" s="157"/>
      <c r="OBA35" s="157"/>
      <c r="OBB35" s="157"/>
      <c r="OBC35" s="157"/>
      <c r="OBD35" s="157"/>
      <c r="OBE35" s="157"/>
      <c r="OBF35" s="157"/>
      <c r="OBG35" s="157"/>
      <c r="OBH35" s="157"/>
      <c r="OBI35" s="157"/>
      <c r="OBJ35" s="157"/>
      <c r="OBK35" s="157"/>
      <c r="OBL35" s="157"/>
      <c r="OBM35" s="157"/>
      <c r="OBN35" s="157"/>
      <c r="OBO35" s="157"/>
      <c r="OBP35" s="157"/>
      <c r="OBQ35" s="157"/>
      <c r="OBR35" s="157"/>
      <c r="OBS35" s="157"/>
      <c r="OBT35" s="157"/>
      <c r="OBU35" s="157"/>
      <c r="OBV35" s="157"/>
      <c r="OBW35" s="157"/>
      <c r="OBX35" s="157"/>
      <c r="OBY35" s="157"/>
      <c r="OBZ35" s="157"/>
      <c r="OCA35" s="157"/>
      <c r="OCB35" s="157"/>
      <c r="OCC35" s="157"/>
      <c r="OCD35" s="157"/>
      <c r="OCE35" s="157"/>
      <c r="OCF35" s="157"/>
      <c r="OCG35" s="157"/>
      <c r="OCH35" s="157"/>
      <c r="OCI35" s="157"/>
      <c r="OCJ35" s="157"/>
      <c r="OCK35" s="157"/>
      <c r="OCL35" s="157"/>
      <c r="OCM35" s="157"/>
      <c r="OCN35" s="157"/>
      <c r="OCO35" s="157"/>
      <c r="OCP35" s="157"/>
      <c r="OCQ35" s="157"/>
      <c r="OCR35" s="157"/>
      <c r="OCS35" s="157"/>
      <c r="OCT35" s="157"/>
      <c r="OCU35" s="157"/>
      <c r="OCV35" s="157"/>
      <c r="OCW35" s="157"/>
      <c r="OCX35" s="157"/>
      <c r="OCY35" s="157"/>
      <c r="OCZ35" s="157"/>
      <c r="ODA35" s="157"/>
      <c r="ODB35" s="157"/>
      <c r="ODC35" s="157"/>
      <c r="ODD35" s="157"/>
      <c r="ODE35" s="157"/>
      <c r="ODF35" s="157"/>
      <c r="ODG35" s="157"/>
      <c r="ODH35" s="157"/>
      <c r="ODI35" s="157"/>
      <c r="ODJ35" s="157"/>
      <c r="ODK35" s="157"/>
      <c r="ODL35" s="157"/>
      <c r="ODM35" s="157"/>
      <c r="ODN35" s="157"/>
      <c r="ODO35" s="157"/>
      <c r="ODP35" s="157"/>
      <c r="ODQ35" s="157"/>
      <c r="ODR35" s="157"/>
      <c r="ODS35" s="157"/>
      <c r="ODT35" s="157"/>
      <c r="ODU35" s="157"/>
      <c r="ODV35" s="157"/>
      <c r="ODW35" s="157"/>
      <c r="ODX35" s="157"/>
      <c r="ODY35" s="157"/>
      <c r="ODZ35" s="157"/>
      <c r="OEA35" s="157"/>
      <c r="OEB35" s="157"/>
      <c r="OEC35" s="157"/>
      <c r="OED35" s="157"/>
      <c r="OEE35" s="157"/>
      <c r="OEF35" s="157"/>
      <c r="OEG35" s="157"/>
      <c r="OEH35" s="157"/>
      <c r="OEI35" s="157"/>
      <c r="OEJ35" s="157"/>
      <c r="OEK35" s="157"/>
      <c r="OEL35" s="157"/>
      <c r="OEM35" s="157"/>
      <c r="OEN35" s="157"/>
      <c r="OEO35" s="157"/>
      <c r="OEP35" s="157"/>
      <c r="OEQ35" s="157"/>
      <c r="OER35" s="157"/>
      <c r="OES35" s="157"/>
      <c r="OET35" s="157"/>
      <c r="OEU35" s="157"/>
      <c r="OEV35" s="157"/>
      <c r="OEW35" s="157"/>
      <c r="OEX35" s="157"/>
      <c r="OEY35" s="157"/>
      <c r="OEZ35" s="157"/>
      <c r="OFA35" s="157"/>
      <c r="OFB35" s="157"/>
      <c r="OFC35" s="157"/>
      <c r="OFD35" s="157"/>
      <c r="OFE35" s="157"/>
      <c r="OFF35" s="157"/>
      <c r="OFG35" s="157"/>
      <c r="OFH35" s="157"/>
      <c r="OFI35" s="157"/>
      <c r="OFJ35" s="157"/>
      <c r="OFK35" s="157"/>
      <c r="OFL35" s="157"/>
      <c r="OFM35" s="157"/>
      <c r="OFN35" s="157"/>
      <c r="OFO35" s="157"/>
      <c r="OFP35" s="157"/>
      <c r="OFQ35" s="157"/>
      <c r="OFR35" s="157"/>
      <c r="OFS35" s="157"/>
      <c r="OFT35" s="157"/>
      <c r="OFU35" s="157"/>
      <c r="OFV35" s="157"/>
      <c r="OFW35" s="157"/>
      <c r="OFX35" s="157"/>
      <c r="OFY35" s="157"/>
      <c r="OFZ35" s="157"/>
      <c r="OGA35" s="157"/>
      <c r="OGB35" s="157"/>
      <c r="OGC35" s="157"/>
      <c r="OGD35" s="157"/>
      <c r="OGE35" s="157"/>
      <c r="OGF35" s="157"/>
      <c r="OGG35" s="157"/>
      <c r="OGH35" s="157"/>
      <c r="OGI35" s="157"/>
      <c r="OGJ35" s="157"/>
      <c r="OGK35" s="157"/>
      <c r="OGL35" s="157"/>
      <c r="OGM35" s="157"/>
      <c r="OGN35" s="157"/>
      <c r="OGO35" s="157"/>
      <c r="OGP35" s="157"/>
      <c r="OGQ35" s="157"/>
      <c r="OGR35" s="157"/>
      <c r="OGS35" s="157"/>
      <c r="OGT35" s="157"/>
      <c r="OGU35" s="157"/>
      <c r="OGV35" s="157"/>
      <c r="OGW35" s="157"/>
      <c r="OGX35" s="157"/>
      <c r="OGY35" s="157"/>
      <c r="OGZ35" s="157"/>
      <c r="OHA35" s="157"/>
      <c r="OHB35" s="157"/>
      <c r="OHC35" s="157"/>
      <c r="OHD35" s="157"/>
      <c r="OHE35" s="157"/>
      <c r="OHF35" s="157"/>
      <c r="OHG35" s="157"/>
      <c r="OHH35" s="157"/>
      <c r="OHI35" s="157"/>
      <c r="OHJ35" s="157"/>
      <c r="OHK35" s="157"/>
      <c r="OHL35" s="157"/>
      <c r="OHM35" s="157"/>
      <c r="OHN35" s="157"/>
      <c r="OHO35" s="157"/>
      <c r="OHP35" s="157"/>
      <c r="OHQ35" s="157"/>
      <c r="OHR35" s="157"/>
      <c r="OHS35" s="157"/>
      <c r="OHT35" s="157"/>
      <c r="OHU35" s="157"/>
      <c r="OHV35" s="157"/>
      <c r="OHW35" s="157"/>
      <c r="OHX35" s="157"/>
      <c r="OHY35" s="157"/>
      <c r="OHZ35" s="157"/>
      <c r="OIA35" s="157"/>
      <c r="OIB35" s="157"/>
      <c r="OIC35" s="157"/>
      <c r="OID35" s="157"/>
      <c r="OIE35" s="157"/>
      <c r="OIF35" s="157"/>
      <c r="OIG35" s="157"/>
      <c r="OIH35" s="157"/>
      <c r="OII35" s="157"/>
      <c r="OIJ35" s="157"/>
      <c r="OIK35" s="157"/>
      <c r="OIL35" s="157"/>
      <c r="OIM35" s="157"/>
      <c r="OIN35" s="157"/>
      <c r="OIO35" s="157"/>
      <c r="OIP35" s="157"/>
      <c r="OIQ35" s="157"/>
      <c r="OIR35" s="157"/>
      <c r="OIS35" s="157"/>
      <c r="OIT35" s="157"/>
      <c r="OIU35" s="157"/>
      <c r="OIV35" s="157"/>
      <c r="OIW35" s="157"/>
      <c r="OIX35" s="157"/>
      <c r="OIY35" s="157"/>
      <c r="OIZ35" s="157"/>
      <c r="OJA35" s="157"/>
      <c r="OJB35" s="157"/>
      <c r="OJC35" s="157"/>
      <c r="OJD35" s="157"/>
      <c r="OJE35" s="157"/>
      <c r="OJF35" s="157"/>
      <c r="OJG35" s="157"/>
      <c r="OJH35" s="157"/>
      <c r="OJI35" s="157"/>
      <c r="OJJ35" s="157"/>
      <c r="OJK35" s="157"/>
      <c r="OJL35" s="157"/>
      <c r="OJM35" s="157"/>
      <c r="OJN35" s="157"/>
      <c r="OJO35" s="157"/>
      <c r="OJP35" s="157"/>
      <c r="OJQ35" s="157"/>
      <c r="OJR35" s="157"/>
      <c r="OJS35" s="157"/>
      <c r="OJT35" s="157"/>
      <c r="OJU35" s="157"/>
      <c r="OJV35" s="157"/>
      <c r="OJW35" s="157"/>
      <c r="OJX35" s="157"/>
      <c r="OJY35" s="157"/>
      <c r="OJZ35" s="157"/>
      <c r="OKA35" s="157"/>
      <c r="OKB35" s="157"/>
      <c r="OKC35" s="157"/>
      <c r="OKD35" s="157"/>
      <c r="OKE35" s="157"/>
      <c r="OKF35" s="157"/>
      <c r="OKG35" s="157"/>
      <c r="OKH35" s="157"/>
      <c r="OKI35" s="157"/>
      <c r="OKJ35" s="157"/>
      <c r="OKK35" s="157"/>
      <c r="OKL35" s="157"/>
      <c r="OKM35" s="157"/>
      <c r="OKN35" s="157"/>
      <c r="OKO35" s="157"/>
      <c r="OKP35" s="157"/>
      <c r="OKQ35" s="157"/>
      <c r="OKR35" s="157"/>
      <c r="OKS35" s="157"/>
      <c r="OKT35" s="157"/>
      <c r="OKU35" s="157"/>
      <c r="OKV35" s="157"/>
      <c r="OKW35" s="157"/>
      <c r="OKX35" s="157"/>
      <c r="OKY35" s="157"/>
      <c r="OKZ35" s="157"/>
      <c r="OLA35" s="157"/>
      <c r="OLB35" s="157"/>
      <c r="OLC35" s="157"/>
      <c r="OLD35" s="157"/>
      <c r="OLE35" s="157"/>
      <c r="OLF35" s="157"/>
      <c r="OLG35" s="157"/>
      <c r="OLH35" s="157"/>
      <c r="OLI35" s="157"/>
      <c r="OLJ35" s="157"/>
      <c r="OLK35" s="157"/>
      <c r="OLL35" s="157"/>
      <c r="OLM35" s="157"/>
      <c r="OLN35" s="157"/>
      <c r="OLO35" s="157"/>
      <c r="OLP35" s="157"/>
      <c r="OLQ35" s="157"/>
      <c r="OLR35" s="157"/>
      <c r="OLS35" s="157"/>
      <c r="OLT35" s="157"/>
      <c r="OLU35" s="157"/>
      <c r="OLV35" s="157"/>
      <c r="OLW35" s="157"/>
      <c r="OLX35" s="157"/>
      <c r="OLY35" s="157"/>
      <c r="OLZ35" s="157"/>
      <c r="OMA35" s="157"/>
      <c r="OMB35" s="157"/>
      <c r="OMC35" s="157"/>
      <c r="OMD35" s="157"/>
      <c r="OME35" s="157"/>
      <c r="OMF35" s="157"/>
      <c r="OMG35" s="157"/>
      <c r="OMH35" s="157"/>
      <c r="OMI35" s="157"/>
      <c r="OMJ35" s="157"/>
      <c r="OMK35" s="157"/>
      <c r="OML35" s="157"/>
      <c r="OMM35" s="157"/>
      <c r="OMN35" s="157"/>
      <c r="OMO35" s="157"/>
      <c r="OMP35" s="157"/>
      <c r="OMQ35" s="157"/>
      <c r="OMR35" s="157"/>
      <c r="OMS35" s="157"/>
      <c r="OMT35" s="157"/>
      <c r="OMU35" s="157"/>
      <c r="OMV35" s="157"/>
      <c r="OMW35" s="157"/>
      <c r="OMX35" s="157"/>
      <c r="OMY35" s="157"/>
      <c r="OMZ35" s="157"/>
      <c r="ONA35" s="157"/>
      <c r="ONB35" s="157"/>
      <c r="ONC35" s="157"/>
      <c r="OND35" s="157"/>
      <c r="ONE35" s="157"/>
      <c r="ONF35" s="157"/>
      <c r="ONG35" s="157"/>
      <c r="ONH35" s="157"/>
      <c r="ONI35" s="157"/>
      <c r="ONJ35" s="157"/>
      <c r="ONK35" s="157"/>
      <c r="ONL35" s="157"/>
      <c r="ONM35" s="157"/>
      <c r="ONN35" s="157"/>
      <c r="ONO35" s="157"/>
      <c r="ONP35" s="157"/>
      <c r="ONQ35" s="157"/>
      <c r="ONR35" s="157"/>
      <c r="ONS35" s="157"/>
      <c r="ONT35" s="157"/>
      <c r="ONU35" s="157"/>
      <c r="ONV35" s="157"/>
      <c r="ONW35" s="157"/>
      <c r="ONX35" s="157"/>
      <c r="ONY35" s="157"/>
      <c r="ONZ35" s="157"/>
      <c r="OOA35" s="157"/>
      <c r="OOB35" s="157"/>
      <c r="OOC35" s="157"/>
      <c r="OOD35" s="157"/>
      <c r="OOE35" s="157"/>
      <c r="OOF35" s="157"/>
      <c r="OOG35" s="157"/>
      <c r="OOH35" s="157"/>
      <c r="OOI35" s="157"/>
      <c r="OOJ35" s="157"/>
      <c r="OOK35" s="157"/>
      <c r="OOL35" s="157"/>
      <c r="OOM35" s="157"/>
      <c r="OON35" s="157"/>
      <c r="OOO35" s="157"/>
      <c r="OOP35" s="157"/>
      <c r="OOQ35" s="157"/>
      <c r="OOR35" s="157"/>
      <c r="OOS35" s="157"/>
      <c r="OOT35" s="157"/>
      <c r="OOU35" s="157"/>
      <c r="OOV35" s="157"/>
      <c r="OOW35" s="157"/>
      <c r="OOX35" s="157"/>
      <c r="OOY35" s="157"/>
      <c r="OOZ35" s="157"/>
      <c r="OPA35" s="157"/>
      <c r="OPB35" s="157"/>
      <c r="OPC35" s="157"/>
      <c r="OPD35" s="157"/>
      <c r="OPE35" s="157"/>
      <c r="OPF35" s="157"/>
      <c r="OPG35" s="157"/>
      <c r="OPH35" s="157"/>
      <c r="OPI35" s="157"/>
      <c r="OPJ35" s="157"/>
      <c r="OPK35" s="157"/>
      <c r="OPL35" s="157"/>
      <c r="OPM35" s="157"/>
      <c r="OPN35" s="157"/>
      <c r="OPO35" s="157"/>
      <c r="OPP35" s="157"/>
      <c r="OPQ35" s="157"/>
      <c r="OPR35" s="157"/>
      <c r="OPS35" s="157"/>
      <c r="OPT35" s="157"/>
      <c r="OPU35" s="157"/>
      <c r="OPV35" s="157"/>
      <c r="OPW35" s="157"/>
      <c r="OPX35" s="157"/>
      <c r="OPY35" s="157"/>
      <c r="OPZ35" s="157"/>
      <c r="OQA35" s="157"/>
      <c r="OQB35" s="157"/>
      <c r="OQC35" s="157"/>
      <c r="OQD35" s="157"/>
      <c r="OQE35" s="157"/>
      <c r="OQF35" s="157"/>
      <c r="OQG35" s="157"/>
      <c r="OQH35" s="157"/>
      <c r="OQI35" s="157"/>
      <c r="OQJ35" s="157"/>
      <c r="OQK35" s="157"/>
      <c r="OQL35" s="157"/>
      <c r="OQM35" s="157"/>
      <c r="OQN35" s="157"/>
      <c r="OQO35" s="157"/>
      <c r="OQP35" s="157"/>
      <c r="OQQ35" s="157"/>
      <c r="OQR35" s="157"/>
      <c r="OQS35" s="157"/>
      <c r="OQT35" s="157"/>
      <c r="OQU35" s="157"/>
      <c r="OQV35" s="157"/>
      <c r="OQW35" s="157"/>
      <c r="OQX35" s="157"/>
      <c r="OQY35" s="157"/>
      <c r="OQZ35" s="157"/>
      <c r="ORA35" s="157"/>
      <c r="ORB35" s="157"/>
      <c r="ORC35" s="157"/>
      <c r="ORD35" s="157"/>
      <c r="ORE35" s="157"/>
      <c r="ORF35" s="157"/>
      <c r="ORG35" s="157"/>
      <c r="ORH35" s="157"/>
      <c r="ORI35" s="157"/>
      <c r="ORJ35" s="157"/>
      <c r="ORK35" s="157"/>
      <c r="ORL35" s="157"/>
      <c r="ORM35" s="157"/>
      <c r="ORN35" s="157"/>
      <c r="ORO35" s="157"/>
      <c r="ORP35" s="157"/>
      <c r="ORQ35" s="157"/>
      <c r="ORR35" s="157"/>
      <c r="ORS35" s="157"/>
      <c r="ORT35" s="157"/>
      <c r="ORU35" s="157"/>
      <c r="ORV35" s="157"/>
      <c r="ORW35" s="157"/>
      <c r="ORX35" s="157"/>
      <c r="ORY35" s="157"/>
      <c r="ORZ35" s="157"/>
      <c r="OSA35" s="157"/>
      <c r="OSB35" s="157"/>
      <c r="OSC35" s="157"/>
      <c r="OSD35" s="157"/>
      <c r="OSE35" s="157"/>
      <c r="OSF35" s="157"/>
      <c r="OSG35" s="157"/>
      <c r="OSH35" s="157"/>
      <c r="OSI35" s="157"/>
      <c r="OSJ35" s="157"/>
      <c r="OSK35" s="157"/>
      <c r="OSL35" s="157"/>
      <c r="OSM35" s="157"/>
      <c r="OSN35" s="157"/>
      <c r="OSO35" s="157"/>
      <c r="OSP35" s="157"/>
      <c r="OSQ35" s="157"/>
      <c r="OSR35" s="157"/>
      <c r="OSS35" s="157"/>
      <c r="OST35" s="157"/>
      <c r="OSU35" s="157"/>
      <c r="OSV35" s="157"/>
      <c r="OSW35" s="157"/>
      <c r="OSX35" s="157"/>
      <c r="OSY35" s="157"/>
      <c r="OSZ35" s="157"/>
      <c r="OTA35" s="157"/>
      <c r="OTB35" s="157"/>
      <c r="OTC35" s="157"/>
      <c r="OTD35" s="157"/>
      <c r="OTE35" s="157"/>
      <c r="OTF35" s="157"/>
      <c r="OTG35" s="157"/>
      <c r="OTH35" s="157"/>
      <c r="OTI35" s="157"/>
      <c r="OTJ35" s="157"/>
      <c r="OTK35" s="157"/>
      <c r="OTL35" s="157"/>
      <c r="OTM35" s="157"/>
      <c r="OTN35" s="157"/>
      <c r="OTO35" s="157"/>
      <c r="OTP35" s="157"/>
      <c r="OTQ35" s="157"/>
      <c r="OTR35" s="157"/>
      <c r="OTS35" s="157"/>
      <c r="OTT35" s="157"/>
      <c r="OTU35" s="157"/>
      <c r="OTV35" s="157"/>
      <c r="OTW35" s="157"/>
      <c r="OTX35" s="157"/>
      <c r="OTY35" s="157"/>
      <c r="OTZ35" s="157"/>
      <c r="OUA35" s="157"/>
      <c r="OUB35" s="157"/>
      <c r="OUC35" s="157"/>
      <c r="OUD35" s="157"/>
      <c r="OUE35" s="157"/>
      <c r="OUF35" s="157"/>
      <c r="OUG35" s="157"/>
      <c r="OUH35" s="157"/>
      <c r="OUI35" s="157"/>
      <c r="OUJ35" s="157"/>
      <c r="OUK35" s="157"/>
      <c r="OUL35" s="157"/>
      <c r="OUM35" s="157"/>
      <c r="OUN35" s="157"/>
      <c r="OUO35" s="157"/>
      <c r="OUP35" s="157"/>
      <c r="OUQ35" s="157"/>
      <c r="OUR35" s="157"/>
      <c r="OUS35" s="157"/>
      <c r="OUT35" s="157"/>
      <c r="OUU35" s="157"/>
      <c r="OUV35" s="157"/>
      <c r="OUW35" s="157"/>
      <c r="OUX35" s="157"/>
      <c r="OUY35" s="157"/>
      <c r="OUZ35" s="157"/>
      <c r="OVA35" s="157"/>
      <c r="OVB35" s="157"/>
      <c r="OVC35" s="157"/>
      <c r="OVD35" s="157"/>
      <c r="OVE35" s="157"/>
      <c r="OVF35" s="157"/>
      <c r="OVG35" s="157"/>
      <c r="OVH35" s="157"/>
      <c r="OVI35" s="157"/>
      <c r="OVJ35" s="157"/>
      <c r="OVK35" s="157"/>
      <c r="OVL35" s="157"/>
      <c r="OVM35" s="157"/>
      <c r="OVN35" s="157"/>
      <c r="OVO35" s="157"/>
      <c r="OVP35" s="157"/>
      <c r="OVQ35" s="157"/>
      <c r="OVR35" s="157"/>
      <c r="OVS35" s="157"/>
      <c r="OVT35" s="157"/>
      <c r="OVU35" s="157"/>
      <c r="OVV35" s="157"/>
      <c r="OVW35" s="157"/>
      <c r="OVX35" s="157"/>
      <c r="OVY35" s="157"/>
      <c r="OVZ35" s="157"/>
      <c r="OWA35" s="157"/>
      <c r="OWB35" s="157"/>
      <c r="OWC35" s="157"/>
      <c r="OWD35" s="157"/>
      <c r="OWE35" s="157"/>
      <c r="OWF35" s="157"/>
      <c r="OWG35" s="157"/>
      <c r="OWH35" s="157"/>
      <c r="OWI35" s="157"/>
      <c r="OWJ35" s="157"/>
      <c r="OWK35" s="157"/>
      <c r="OWL35" s="157"/>
      <c r="OWM35" s="157"/>
      <c r="OWN35" s="157"/>
      <c r="OWO35" s="157"/>
      <c r="OWP35" s="157"/>
      <c r="OWQ35" s="157"/>
      <c r="OWR35" s="157"/>
      <c r="OWS35" s="157"/>
      <c r="OWT35" s="157"/>
      <c r="OWU35" s="157"/>
      <c r="OWV35" s="157"/>
      <c r="OWW35" s="157"/>
      <c r="OWX35" s="157"/>
      <c r="OWY35" s="157"/>
      <c r="OWZ35" s="157"/>
      <c r="OXA35" s="157"/>
      <c r="OXB35" s="157"/>
      <c r="OXC35" s="157"/>
      <c r="OXD35" s="157"/>
      <c r="OXE35" s="157"/>
      <c r="OXF35" s="157"/>
      <c r="OXG35" s="157"/>
      <c r="OXH35" s="157"/>
      <c r="OXI35" s="157"/>
      <c r="OXJ35" s="157"/>
      <c r="OXK35" s="157"/>
      <c r="OXL35" s="157"/>
      <c r="OXM35" s="157"/>
      <c r="OXN35" s="157"/>
      <c r="OXO35" s="157"/>
      <c r="OXP35" s="157"/>
      <c r="OXQ35" s="157"/>
      <c r="OXR35" s="157"/>
      <c r="OXS35" s="157"/>
      <c r="OXT35" s="157"/>
      <c r="OXU35" s="157"/>
      <c r="OXV35" s="157"/>
      <c r="OXW35" s="157"/>
      <c r="OXX35" s="157"/>
      <c r="OXY35" s="157"/>
      <c r="OXZ35" s="157"/>
      <c r="OYA35" s="157"/>
      <c r="OYB35" s="157"/>
      <c r="OYC35" s="157"/>
      <c r="OYD35" s="157"/>
      <c r="OYE35" s="157"/>
      <c r="OYF35" s="157"/>
      <c r="OYG35" s="157"/>
      <c r="OYH35" s="157"/>
      <c r="OYI35" s="157"/>
      <c r="OYJ35" s="157"/>
      <c r="OYK35" s="157"/>
      <c r="OYL35" s="157"/>
      <c r="OYM35" s="157"/>
      <c r="OYN35" s="157"/>
      <c r="OYO35" s="157"/>
      <c r="OYP35" s="157"/>
      <c r="OYQ35" s="157"/>
      <c r="OYR35" s="157"/>
      <c r="OYS35" s="157"/>
      <c r="OYT35" s="157"/>
      <c r="OYU35" s="157"/>
      <c r="OYV35" s="157"/>
      <c r="OYW35" s="157"/>
      <c r="OYX35" s="157"/>
      <c r="OYY35" s="157"/>
      <c r="OYZ35" s="157"/>
      <c r="OZA35" s="157"/>
      <c r="OZB35" s="157"/>
      <c r="OZC35" s="157"/>
      <c r="OZD35" s="157"/>
      <c r="OZE35" s="157"/>
      <c r="OZF35" s="157"/>
      <c r="OZG35" s="157"/>
      <c r="OZH35" s="157"/>
      <c r="OZI35" s="157"/>
      <c r="OZJ35" s="157"/>
      <c r="OZK35" s="157"/>
      <c r="OZL35" s="157"/>
      <c r="OZM35" s="157"/>
      <c r="OZN35" s="157"/>
      <c r="OZO35" s="157"/>
      <c r="OZP35" s="157"/>
      <c r="OZQ35" s="157"/>
      <c r="OZR35" s="157"/>
      <c r="OZS35" s="157"/>
      <c r="OZT35" s="157"/>
      <c r="OZU35" s="157"/>
      <c r="OZV35" s="157"/>
      <c r="OZW35" s="157"/>
      <c r="OZX35" s="157"/>
      <c r="OZY35" s="157"/>
      <c r="OZZ35" s="157"/>
      <c r="PAA35" s="157"/>
      <c r="PAB35" s="157"/>
      <c r="PAC35" s="157"/>
      <c r="PAD35" s="157"/>
      <c r="PAE35" s="157"/>
      <c r="PAF35" s="157"/>
      <c r="PAG35" s="157"/>
      <c r="PAH35" s="157"/>
      <c r="PAI35" s="157"/>
      <c r="PAJ35" s="157"/>
      <c r="PAK35" s="157"/>
      <c r="PAL35" s="157"/>
      <c r="PAM35" s="157"/>
      <c r="PAN35" s="157"/>
      <c r="PAO35" s="157"/>
      <c r="PAP35" s="157"/>
      <c r="PAQ35" s="157"/>
      <c r="PAR35" s="157"/>
      <c r="PAS35" s="157"/>
      <c r="PAT35" s="157"/>
      <c r="PAU35" s="157"/>
      <c r="PAV35" s="157"/>
      <c r="PAW35" s="157"/>
      <c r="PAX35" s="157"/>
      <c r="PAY35" s="157"/>
      <c r="PAZ35" s="157"/>
      <c r="PBA35" s="157"/>
      <c r="PBB35" s="157"/>
      <c r="PBC35" s="157"/>
      <c r="PBD35" s="157"/>
      <c r="PBE35" s="157"/>
      <c r="PBF35" s="157"/>
      <c r="PBG35" s="157"/>
      <c r="PBH35" s="157"/>
      <c r="PBI35" s="157"/>
      <c r="PBJ35" s="157"/>
      <c r="PBK35" s="157"/>
      <c r="PBL35" s="157"/>
      <c r="PBM35" s="157"/>
      <c r="PBN35" s="157"/>
      <c r="PBO35" s="157"/>
      <c r="PBP35" s="157"/>
      <c r="PBQ35" s="157"/>
      <c r="PBR35" s="157"/>
      <c r="PBS35" s="157"/>
      <c r="PBT35" s="157"/>
      <c r="PBU35" s="157"/>
      <c r="PBV35" s="157"/>
      <c r="PBW35" s="157"/>
      <c r="PBX35" s="157"/>
      <c r="PBY35" s="157"/>
      <c r="PBZ35" s="157"/>
      <c r="PCA35" s="157"/>
      <c r="PCB35" s="157"/>
      <c r="PCC35" s="157"/>
      <c r="PCD35" s="157"/>
      <c r="PCE35" s="157"/>
      <c r="PCF35" s="157"/>
      <c r="PCG35" s="157"/>
      <c r="PCH35" s="157"/>
      <c r="PCI35" s="157"/>
      <c r="PCJ35" s="157"/>
      <c r="PCK35" s="157"/>
      <c r="PCL35" s="157"/>
      <c r="PCM35" s="157"/>
      <c r="PCN35" s="157"/>
      <c r="PCO35" s="157"/>
      <c r="PCP35" s="157"/>
      <c r="PCQ35" s="157"/>
      <c r="PCR35" s="157"/>
      <c r="PCS35" s="157"/>
      <c r="PCT35" s="157"/>
      <c r="PCU35" s="157"/>
      <c r="PCV35" s="157"/>
      <c r="PCW35" s="157"/>
      <c r="PCX35" s="157"/>
      <c r="PCY35" s="157"/>
      <c r="PCZ35" s="157"/>
      <c r="PDA35" s="157"/>
      <c r="PDB35" s="157"/>
      <c r="PDC35" s="157"/>
      <c r="PDD35" s="157"/>
      <c r="PDE35" s="157"/>
      <c r="PDF35" s="157"/>
      <c r="PDG35" s="157"/>
      <c r="PDH35" s="157"/>
      <c r="PDI35" s="157"/>
      <c r="PDJ35" s="157"/>
      <c r="PDK35" s="157"/>
      <c r="PDL35" s="157"/>
      <c r="PDM35" s="157"/>
      <c r="PDN35" s="157"/>
      <c r="PDO35" s="157"/>
      <c r="PDP35" s="157"/>
      <c r="PDQ35" s="157"/>
      <c r="PDR35" s="157"/>
      <c r="PDS35" s="157"/>
      <c r="PDT35" s="157"/>
      <c r="PDU35" s="157"/>
      <c r="PDV35" s="157"/>
      <c r="PDW35" s="157"/>
      <c r="PDX35" s="157"/>
      <c r="PDY35" s="157"/>
      <c r="PDZ35" s="157"/>
      <c r="PEA35" s="157"/>
      <c r="PEB35" s="157"/>
      <c r="PEC35" s="157"/>
      <c r="PED35" s="157"/>
      <c r="PEE35" s="157"/>
      <c r="PEF35" s="157"/>
      <c r="PEG35" s="157"/>
      <c r="PEH35" s="157"/>
      <c r="PEI35" s="157"/>
      <c r="PEJ35" s="157"/>
      <c r="PEK35" s="157"/>
      <c r="PEL35" s="157"/>
      <c r="PEM35" s="157"/>
      <c r="PEN35" s="157"/>
      <c r="PEO35" s="157"/>
      <c r="PEP35" s="157"/>
      <c r="PEQ35" s="157"/>
      <c r="PER35" s="157"/>
      <c r="PES35" s="157"/>
      <c r="PET35" s="157"/>
      <c r="PEU35" s="157"/>
      <c r="PEV35" s="157"/>
      <c r="PEW35" s="157"/>
      <c r="PEX35" s="157"/>
      <c r="PEY35" s="157"/>
      <c r="PEZ35" s="157"/>
      <c r="PFA35" s="157"/>
      <c r="PFB35" s="157"/>
      <c r="PFC35" s="157"/>
      <c r="PFD35" s="157"/>
      <c r="PFE35" s="157"/>
      <c r="PFF35" s="157"/>
      <c r="PFG35" s="157"/>
      <c r="PFH35" s="157"/>
      <c r="PFI35" s="157"/>
      <c r="PFJ35" s="157"/>
      <c r="PFK35" s="157"/>
      <c r="PFL35" s="157"/>
      <c r="PFM35" s="157"/>
      <c r="PFN35" s="157"/>
      <c r="PFO35" s="157"/>
      <c r="PFP35" s="157"/>
      <c r="PFQ35" s="157"/>
      <c r="PFR35" s="157"/>
      <c r="PFS35" s="157"/>
      <c r="PFT35" s="157"/>
      <c r="PFU35" s="157"/>
      <c r="PFV35" s="157"/>
      <c r="PFW35" s="157"/>
      <c r="PFX35" s="157"/>
      <c r="PFY35" s="157"/>
      <c r="PFZ35" s="157"/>
      <c r="PGA35" s="157"/>
      <c r="PGB35" s="157"/>
      <c r="PGC35" s="157"/>
      <c r="PGD35" s="157"/>
      <c r="PGE35" s="157"/>
      <c r="PGF35" s="157"/>
      <c r="PGG35" s="157"/>
      <c r="PGH35" s="157"/>
      <c r="PGI35" s="157"/>
      <c r="PGJ35" s="157"/>
      <c r="PGK35" s="157"/>
      <c r="PGL35" s="157"/>
      <c r="PGM35" s="157"/>
      <c r="PGN35" s="157"/>
      <c r="PGO35" s="157"/>
      <c r="PGP35" s="157"/>
      <c r="PGQ35" s="157"/>
      <c r="PGR35" s="157"/>
      <c r="PGS35" s="157"/>
      <c r="PGT35" s="157"/>
      <c r="PGU35" s="157"/>
      <c r="PGV35" s="157"/>
      <c r="PGW35" s="157"/>
      <c r="PGX35" s="157"/>
      <c r="PGY35" s="157"/>
      <c r="PGZ35" s="157"/>
      <c r="PHA35" s="157"/>
      <c r="PHB35" s="157"/>
      <c r="PHC35" s="157"/>
      <c r="PHD35" s="157"/>
      <c r="PHE35" s="157"/>
      <c r="PHF35" s="157"/>
      <c r="PHG35" s="157"/>
      <c r="PHH35" s="157"/>
      <c r="PHI35" s="157"/>
      <c r="PHJ35" s="157"/>
      <c r="PHK35" s="157"/>
      <c r="PHL35" s="157"/>
      <c r="PHM35" s="157"/>
      <c r="PHN35" s="157"/>
      <c r="PHO35" s="157"/>
      <c r="PHP35" s="157"/>
      <c r="PHQ35" s="157"/>
      <c r="PHR35" s="157"/>
      <c r="PHS35" s="157"/>
      <c r="PHT35" s="157"/>
      <c r="PHU35" s="157"/>
      <c r="PHV35" s="157"/>
      <c r="PHW35" s="157"/>
      <c r="PHX35" s="157"/>
      <c r="PHY35" s="157"/>
      <c r="PHZ35" s="157"/>
      <c r="PIA35" s="157"/>
      <c r="PIB35" s="157"/>
      <c r="PIC35" s="157"/>
      <c r="PID35" s="157"/>
      <c r="PIE35" s="157"/>
      <c r="PIF35" s="157"/>
      <c r="PIG35" s="157"/>
      <c r="PIH35" s="157"/>
      <c r="PII35" s="157"/>
      <c r="PIJ35" s="157"/>
      <c r="PIK35" s="157"/>
      <c r="PIL35" s="157"/>
      <c r="PIM35" s="157"/>
      <c r="PIN35" s="157"/>
      <c r="PIO35" s="157"/>
      <c r="PIP35" s="157"/>
      <c r="PIQ35" s="157"/>
      <c r="PIR35" s="157"/>
      <c r="PIS35" s="157"/>
      <c r="PIT35" s="157"/>
      <c r="PIU35" s="157"/>
      <c r="PIV35" s="157"/>
      <c r="PIW35" s="157"/>
      <c r="PIX35" s="157"/>
      <c r="PIY35" s="157"/>
      <c r="PIZ35" s="157"/>
      <c r="PJA35" s="157"/>
      <c r="PJB35" s="157"/>
      <c r="PJC35" s="157"/>
      <c r="PJD35" s="157"/>
      <c r="PJE35" s="157"/>
      <c r="PJF35" s="157"/>
      <c r="PJG35" s="157"/>
      <c r="PJH35" s="157"/>
      <c r="PJI35" s="157"/>
      <c r="PJJ35" s="157"/>
      <c r="PJK35" s="157"/>
      <c r="PJL35" s="157"/>
      <c r="PJM35" s="157"/>
      <c r="PJN35" s="157"/>
      <c r="PJO35" s="157"/>
      <c r="PJP35" s="157"/>
      <c r="PJQ35" s="157"/>
      <c r="PJR35" s="157"/>
      <c r="PJS35" s="157"/>
      <c r="PJT35" s="157"/>
      <c r="PJU35" s="157"/>
      <c r="PJV35" s="157"/>
      <c r="PJW35" s="157"/>
      <c r="PJX35" s="157"/>
      <c r="PJY35" s="157"/>
      <c r="PJZ35" s="157"/>
      <c r="PKA35" s="157"/>
      <c r="PKB35" s="157"/>
      <c r="PKC35" s="157"/>
      <c r="PKD35" s="157"/>
      <c r="PKE35" s="157"/>
      <c r="PKF35" s="157"/>
      <c r="PKG35" s="157"/>
      <c r="PKH35" s="157"/>
      <c r="PKI35" s="157"/>
      <c r="PKJ35" s="157"/>
      <c r="PKK35" s="157"/>
      <c r="PKL35" s="157"/>
      <c r="PKM35" s="157"/>
      <c r="PKN35" s="157"/>
      <c r="PKO35" s="157"/>
      <c r="PKP35" s="157"/>
      <c r="PKQ35" s="157"/>
      <c r="PKR35" s="157"/>
      <c r="PKS35" s="157"/>
      <c r="PKT35" s="157"/>
      <c r="PKU35" s="157"/>
      <c r="PKV35" s="157"/>
      <c r="PKW35" s="157"/>
      <c r="PKX35" s="157"/>
      <c r="PKY35" s="157"/>
      <c r="PKZ35" s="157"/>
      <c r="PLA35" s="157"/>
      <c r="PLB35" s="157"/>
      <c r="PLC35" s="157"/>
      <c r="PLD35" s="157"/>
      <c r="PLE35" s="157"/>
      <c r="PLF35" s="157"/>
      <c r="PLG35" s="157"/>
      <c r="PLH35" s="157"/>
      <c r="PLI35" s="157"/>
      <c r="PLJ35" s="157"/>
      <c r="PLK35" s="157"/>
      <c r="PLL35" s="157"/>
      <c r="PLM35" s="157"/>
      <c r="PLN35" s="157"/>
      <c r="PLO35" s="157"/>
      <c r="PLP35" s="157"/>
      <c r="PLQ35" s="157"/>
      <c r="PLR35" s="157"/>
      <c r="PLS35" s="157"/>
      <c r="PLT35" s="157"/>
      <c r="PLU35" s="157"/>
      <c r="PLV35" s="157"/>
      <c r="PLW35" s="157"/>
      <c r="PLX35" s="157"/>
      <c r="PLY35" s="157"/>
      <c r="PLZ35" s="157"/>
      <c r="PMA35" s="157"/>
      <c r="PMB35" s="157"/>
      <c r="PMC35" s="157"/>
      <c r="PMD35" s="157"/>
      <c r="PME35" s="157"/>
      <c r="PMF35" s="157"/>
      <c r="PMG35" s="157"/>
      <c r="PMH35" s="157"/>
      <c r="PMI35" s="157"/>
      <c r="PMJ35" s="157"/>
      <c r="PMK35" s="157"/>
      <c r="PML35" s="157"/>
      <c r="PMM35" s="157"/>
      <c r="PMN35" s="157"/>
      <c r="PMO35" s="157"/>
      <c r="PMP35" s="157"/>
      <c r="PMQ35" s="157"/>
      <c r="PMR35" s="157"/>
      <c r="PMS35" s="157"/>
      <c r="PMT35" s="157"/>
      <c r="PMU35" s="157"/>
      <c r="PMV35" s="157"/>
      <c r="PMW35" s="157"/>
      <c r="PMX35" s="157"/>
      <c r="PMY35" s="157"/>
      <c r="PMZ35" s="157"/>
      <c r="PNA35" s="157"/>
      <c r="PNB35" s="157"/>
      <c r="PNC35" s="157"/>
      <c r="PND35" s="157"/>
      <c r="PNE35" s="157"/>
      <c r="PNF35" s="157"/>
      <c r="PNG35" s="157"/>
      <c r="PNH35" s="157"/>
      <c r="PNI35" s="157"/>
      <c r="PNJ35" s="157"/>
      <c r="PNK35" s="157"/>
      <c r="PNL35" s="157"/>
      <c r="PNM35" s="157"/>
      <c r="PNN35" s="157"/>
      <c r="PNO35" s="157"/>
      <c r="PNP35" s="157"/>
      <c r="PNQ35" s="157"/>
      <c r="PNR35" s="157"/>
      <c r="PNS35" s="157"/>
      <c r="PNT35" s="157"/>
      <c r="PNU35" s="157"/>
      <c r="PNV35" s="157"/>
      <c r="PNW35" s="157"/>
      <c r="PNX35" s="157"/>
      <c r="PNY35" s="157"/>
      <c r="PNZ35" s="157"/>
      <c r="POA35" s="157"/>
      <c r="POB35" s="157"/>
      <c r="POC35" s="157"/>
      <c r="POD35" s="157"/>
      <c r="POE35" s="157"/>
      <c r="POF35" s="157"/>
      <c r="POG35" s="157"/>
      <c r="POH35" s="157"/>
      <c r="POI35" s="157"/>
      <c r="POJ35" s="157"/>
      <c r="POK35" s="157"/>
      <c r="POL35" s="157"/>
      <c r="POM35" s="157"/>
      <c r="PON35" s="157"/>
      <c r="POO35" s="157"/>
      <c r="POP35" s="157"/>
      <c r="POQ35" s="157"/>
      <c r="POR35" s="157"/>
      <c r="POS35" s="157"/>
      <c r="POT35" s="157"/>
      <c r="POU35" s="157"/>
      <c r="POV35" s="157"/>
      <c r="POW35" s="157"/>
      <c r="POX35" s="157"/>
      <c r="POY35" s="157"/>
      <c r="POZ35" s="157"/>
      <c r="PPA35" s="157"/>
      <c r="PPB35" s="157"/>
      <c r="PPC35" s="157"/>
      <c r="PPD35" s="157"/>
      <c r="PPE35" s="157"/>
      <c r="PPF35" s="157"/>
      <c r="PPG35" s="157"/>
      <c r="PPH35" s="157"/>
      <c r="PPI35" s="157"/>
      <c r="PPJ35" s="157"/>
      <c r="PPK35" s="157"/>
      <c r="PPL35" s="157"/>
      <c r="PPM35" s="157"/>
      <c r="PPN35" s="157"/>
      <c r="PPO35" s="157"/>
      <c r="PPP35" s="157"/>
      <c r="PPQ35" s="157"/>
      <c r="PPR35" s="157"/>
      <c r="PPS35" s="157"/>
      <c r="PPT35" s="157"/>
      <c r="PPU35" s="157"/>
      <c r="PPV35" s="157"/>
      <c r="PPW35" s="157"/>
      <c r="PPX35" s="157"/>
      <c r="PPY35" s="157"/>
      <c r="PPZ35" s="157"/>
      <c r="PQA35" s="157"/>
      <c r="PQB35" s="157"/>
      <c r="PQC35" s="157"/>
      <c r="PQD35" s="157"/>
      <c r="PQE35" s="157"/>
      <c r="PQF35" s="157"/>
      <c r="PQG35" s="157"/>
      <c r="PQH35" s="157"/>
      <c r="PQI35" s="157"/>
      <c r="PQJ35" s="157"/>
      <c r="PQK35" s="157"/>
      <c r="PQL35" s="157"/>
      <c r="PQM35" s="157"/>
      <c r="PQN35" s="157"/>
      <c r="PQO35" s="157"/>
      <c r="PQP35" s="157"/>
      <c r="PQQ35" s="157"/>
      <c r="PQR35" s="157"/>
      <c r="PQS35" s="157"/>
      <c r="PQT35" s="157"/>
      <c r="PQU35" s="157"/>
      <c r="PQV35" s="157"/>
      <c r="PQW35" s="157"/>
      <c r="PQX35" s="157"/>
      <c r="PQY35" s="157"/>
      <c r="PQZ35" s="157"/>
      <c r="PRA35" s="157"/>
      <c r="PRB35" s="157"/>
      <c r="PRC35" s="157"/>
      <c r="PRD35" s="157"/>
      <c r="PRE35" s="157"/>
      <c r="PRF35" s="157"/>
      <c r="PRG35" s="157"/>
      <c r="PRH35" s="157"/>
      <c r="PRI35" s="157"/>
      <c r="PRJ35" s="157"/>
      <c r="PRK35" s="157"/>
      <c r="PRL35" s="157"/>
      <c r="PRM35" s="157"/>
      <c r="PRN35" s="157"/>
      <c r="PRO35" s="157"/>
      <c r="PRP35" s="157"/>
      <c r="PRQ35" s="157"/>
      <c r="PRR35" s="157"/>
      <c r="PRS35" s="157"/>
      <c r="PRT35" s="157"/>
      <c r="PRU35" s="157"/>
      <c r="PRV35" s="157"/>
      <c r="PRW35" s="157"/>
      <c r="PRX35" s="157"/>
      <c r="PRY35" s="157"/>
      <c r="PRZ35" s="157"/>
      <c r="PSA35" s="157"/>
      <c r="PSB35" s="157"/>
      <c r="PSC35" s="157"/>
      <c r="PSD35" s="157"/>
      <c r="PSE35" s="157"/>
      <c r="PSF35" s="157"/>
      <c r="PSG35" s="157"/>
      <c r="PSH35" s="157"/>
      <c r="PSI35" s="157"/>
      <c r="PSJ35" s="157"/>
      <c r="PSK35" s="157"/>
      <c r="PSL35" s="157"/>
      <c r="PSM35" s="157"/>
      <c r="PSN35" s="157"/>
      <c r="PSO35" s="157"/>
      <c r="PSP35" s="157"/>
      <c r="PSQ35" s="157"/>
      <c r="PSR35" s="157"/>
      <c r="PSS35" s="157"/>
      <c r="PST35" s="157"/>
      <c r="PSU35" s="157"/>
      <c r="PSV35" s="157"/>
      <c r="PSW35" s="157"/>
      <c r="PSX35" s="157"/>
      <c r="PSY35" s="157"/>
      <c r="PSZ35" s="157"/>
      <c r="PTA35" s="157"/>
      <c r="PTB35" s="157"/>
      <c r="PTC35" s="157"/>
      <c r="PTD35" s="157"/>
      <c r="PTE35" s="157"/>
      <c r="PTF35" s="157"/>
      <c r="PTG35" s="157"/>
      <c r="PTH35" s="157"/>
      <c r="PTI35" s="157"/>
      <c r="PTJ35" s="157"/>
      <c r="PTK35" s="157"/>
      <c r="PTL35" s="157"/>
      <c r="PTM35" s="157"/>
      <c r="PTN35" s="157"/>
      <c r="PTO35" s="157"/>
      <c r="PTP35" s="157"/>
      <c r="PTQ35" s="157"/>
      <c r="PTR35" s="157"/>
      <c r="PTS35" s="157"/>
      <c r="PTT35" s="157"/>
      <c r="PTU35" s="157"/>
      <c r="PTV35" s="157"/>
      <c r="PTW35" s="157"/>
      <c r="PTX35" s="157"/>
      <c r="PTY35" s="157"/>
      <c r="PTZ35" s="157"/>
      <c r="PUA35" s="157"/>
      <c r="PUB35" s="157"/>
      <c r="PUC35" s="157"/>
      <c r="PUD35" s="157"/>
      <c r="PUE35" s="157"/>
      <c r="PUF35" s="157"/>
      <c r="PUG35" s="157"/>
      <c r="PUH35" s="157"/>
      <c r="PUI35" s="157"/>
      <c r="PUJ35" s="157"/>
      <c r="PUK35" s="157"/>
      <c r="PUL35" s="157"/>
      <c r="PUM35" s="157"/>
      <c r="PUN35" s="157"/>
      <c r="PUO35" s="157"/>
      <c r="PUP35" s="157"/>
      <c r="PUQ35" s="157"/>
      <c r="PUR35" s="157"/>
      <c r="PUS35" s="157"/>
      <c r="PUT35" s="157"/>
      <c r="PUU35" s="157"/>
      <c r="PUV35" s="157"/>
      <c r="PUW35" s="157"/>
      <c r="PUX35" s="157"/>
      <c r="PUY35" s="157"/>
      <c r="PUZ35" s="157"/>
      <c r="PVA35" s="157"/>
      <c r="PVB35" s="157"/>
      <c r="PVC35" s="157"/>
      <c r="PVD35" s="157"/>
      <c r="PVE35" s="157"/>
      <c r="PVF35" s="157"/>
      <c r="PVG35" s="157"/>
      <c r="PVH35" s="157"/>
      <c r="PVI35" s="157"/>
      <c r="PVJ35" s="157"/>
      <c r="PVK35" s="157"/>
      <c r="PVL35" s="157"/>
      <c r="PVM35" s="157"/>
      <c r="PVN35" s="157"/>
      <c r="PVO35" s="157"/>
      <c r="PVP35" s="157"/>
      <c r="PVQ35" s="157"/>
      <c r="PVR35" s="157"/>
      <c r="PVS35" s="157"/>
      <c r="PVT35" s="157"/>
      <c r="PVU35" s="157"/>
      <c r="PVV35" s="157"/>
      <c r="PVW35" s="157"/>
      <c r="PVX35" s="157"/>
      <c r="PVY35" s="157"/>
      <c r="PVZ35" s="157"/>
      <c r="PWA35" s="157"/>
      <c r="PWB35" s="157"/>
      <c r="PWC35" s="157"/>
      <c r="PWD35" s="157"/>
      <c r="PWE35" s="157"/>
      <c r="PWF35" s="157"/>
      <c r="PWG35" s="157"/>
      <c r="PWH35" s="157"/>
      <c r="PWI35" s="157"/>
      <c r="PWJ35" s="157"/>
      <c r="PWK35" s="157"/>
      <c r="PWL35" s="157"/>
      <c r="PWM35" s="157"/>
      <c r="PWN35" s="157"/>
      <c r="PWO35" s="157"/>
      <c r="PWP35" s="157"/>
      <c r="PWQ35" s="157"/>
      <c r="PWR35" s="157"/>
      <c r="PWS35" s="157"/>
      <c r="PWT35" s="157"/>
      <c r="PWU35" s="157"/>
      <c r="PWV35" s="157"/>
      <c r="PWW35" s="157"/>
      <c r="PWX35" s="157"/>
      <c r="PWY35" s="157"/>
      <c r="PWZ35" s="157"/>
      <c r="PXA35" s="157"/>
      <c r="PXB35" s="157"/>
      <c r="PXC35" s="157"/>
      <c r="PXD35" s="157"/>
      <c r="PXE35" s="157"/>
      <c r="PXF35" s="157"/>
      <c r="PXG35" s="157"/>
      <c r="PXH35" s="157"/>
      <c r="PXI35" s="157"/>
      <c r="PXJ35" s="157"/>
      <c r="PXK35" s="157"/>
      <c r="PXL35" s="157"/>
      <c r="PXM35" s="157"/>
      <c r="PXN35" s="157"/>
      <c r="PXO35" s="157"/>
      <c r="PXP35" s="157"/>
      <c r="PXQ35" s="157"/>
      <c r="PXR35" s="157"/>
      <c r="PXS35" s="157"/>
      <c r="PXT35" s="157"/>
      <c r="PXU35" s="157"/>
      <c r="PXV35" s="157"/>
      <c r="PXW35" s="157"/>
      <c r="PXX35" s="157"/>
      <c r="PXY35" s="157"/>
      <c r="PXZ35" s="157"/>
      <c r="PYA35" s="157"/>
      <c r="PYB35" s="157"/>
      <c r="PYC35" s="157"/>
      <c r="PYD35" s="157"/>
      <c r="PYE35" s="157"/>
      <c r="PYF35" s="157"/>
      <c r="PYG35" s="157"/>
      <c r="PYH35" s="157"/>
      <c r="PYI35" s="157"/>
      <c r="PYJ35" s="157"/>
      <c r="PYK35" s="157"/>
      <c r="PYL35" s="157"/>
      <c r="PYM35" s="157"/>
      <c r="PYN35" s="157"/>
      <c r="PYO35" s="157"/>
      <c r="PYP35" s="157"/>
      <c r="PYQ35" s="157"/>
      <c r="PYR35" s="157"/>
      <c r="PYS35" s="157"/>
      <c r="PYT35" s="157"/>
      <c r="PYU35" s="157"/>
      <c r="PYV35" s="157"/>
      <c r="PYW35" s="157"/>
      <c r="PYX35" s="157"/>
      <c r="PYY35" s="157"/>
      <c r="PYZ35" s="157"/>
      <c r="PZA35" s="157"/>
      <c r="PZB35" s="157"/>
      <c r="PZC35" s="157"/>
      <c r="PZD35" s="157"/>
      <c r="PZE35" s="157"/>
      <c r="PZF35" s="157"/>
      <c r="PZG35" s="157"/>
      <c r="PZH35" s="157"/>
      <c r="PZI35" s="157"/>
      <c r="PZJ35" s="157"/>
      <c r="PZK35" s="157"/>
      <c r="PZL35" s="157"/>
      <c r="PZM35" s="157"/>
      <c r="PZN35" s="157"/>
      <c r="PZO35" s="157"/>
      <c r="PZP35" s="157"/>
      <c r="PZQ35" s="157"/>
      <c r="PZR35" s="157"/>
      <c r="PZS35" s="157"/>
      <c r="PZT35" s="157"/>
      <c r="PZU35" s="157"/>
      <c r="PZV35" s="157"/>
      <c r="PZW35" s="157"/>
      <c r="PZX35" s="157"/>
      <c r="PZY35" s="157"/>
      <c r="PZZ35" s="157"/>
      <c r="QAA35" s="157"/>
      <c r="QAB35" s="157"/>
      <c r="QAC35" s="157"/>
      <c r="QAD35" s="157"/>
      <c r="QAE35" s="157"/>
      <c r="QAF35" s="157"/>
      <c r="QAG35" s="157"/>
      <c r="QAH35" s="157"/>
      <c r="QAI35" s="157"/>
      <c r="QAJ35" s="157"/>
      <c r="QAK35" s="157"/>
      <c r="QAL35" s="157"/>
      <c r="QAM35" s="157"/>
      <c r="QAN35" s="157"/>
      <c r="QAO35" s="157"/>
      <c r="QAP35" s="157"/>
      <c r="QAQ35" s="157"/>
      <c r="QAR35" s="157"/>
      <c r="QAS35" s="157"/>
      <c r="QAT35" s="157"/>
      <c r="QAU35" s="157"/>
      <c r="QAV35" s="157"/>
      <c r="QAW35" s="157"/>
      <c r="QAX35" s="157"/>
      <c r="QAY35" s="157"/>
      <c r="QAZ35" s="157"/>
      <c r="QBA35" s="157"/>
      <c r="QBB35" s="157"/>
      <c r="QBC35" s="157"/>
      <c r="QBD35" s="157"/>
      <c r="QBE35" s="157"/>
      <c r="QBF35" s="157"/>
      <c r="QBG35" s="157"/>
      <c r="QBH35" s="157"/>
      <c r="QBI35" s="157"/>
      <c r="QBJ35" s="157"/>
      <c r="QBK35" s="157"/>
      <c r="QBL35" s="157"/>
      <c r="QBM35" s="157"/>
      <c r="QBN35" s="157"/>
      <c r="QBO35" s="157"/>
      <c r="QBP35" s="157"/>
      <c r="QBQ35" s="157"/>
      <c r="QBR35" s="157"/>
      <c r="QBS35" s="157"/>
      <c r="QBT35" s="157"/>
      <c r="QBU35" s="157"/>
      <c r="QBV35" s="157"/>
      <c r="QBW35" s="157"/>
      <c r="QBX35" s="157"/>
      <c r="QBY35" s="157"/>
      <c r="QBZ35" s="157"/>
      <c r="QCA35" s="157"/>
      <c r="QCB35" s="157"/>
      <c r="QCC35" s="157"/>
      <c r="QCD35" s="157"/>
      <c r="QCE35" s="157"/>
      <c r="QCF35" s="157"/>
      <c r="QCG35" s="157"/>
      <c r="QCH35" s="157"/>
      <c r="QCI35" s="157"/>
      <c r="QCJ35" s="157"/>
      <c r="QCK35" s="157"/>
      <c r="QCL35" s="157"/>
      <c r="QCM35" s="157"/>
      <c r="QCN35" s="157"/>
      <c r="QCO35" s="157"/>
      <c r="QCP35" s="157"/>
      <c r="QCQ35" s="157"/>
      <c r="QCR35" s="157"/>
      <c r="QCS35" s="157"/>
      <c r="QCT35" s="157"/>
      <c r="QCU35" s="157"/>
      <c r="QCV35" s="157"/>
      <c r="QCW35" s="157"/>
      <c r="QCX35" s="157"/>
      <c r="QCY35" s="157"/>
      <c r="QCZ35" s="157"/>
      <c r="QDA35" s="157"/>
      <c r="QDB35" s="157"/>
      <c r="QDC35" s="157"/>
      <c r="QDD35" s="157"/>
      <c r="QDE35" s="157"/>
      <c r="QDF35" s="157"/>
      <c r="QDG35" s="157"/>
      <c r="QDH35" s="157"/>
      <c r="QDI35" s="157"/>
      <c r="QDJ35" s="157"/>
      <c r="QDK35" s="157"/>
      <c r="QDL35" s="157"/>
      <c r="QDM35" s="157"/>
      <c r="QDN35" s="157"/>
      <c r="QDO35" s="157"/>
      <c r="QDP35" s="157"/>
      <c r="QDQ35" s="157"/>
      <c r="QDR35" s="157"/>
      <c r="QDS35" s="157"/>
      <c r="QDT35" s="157"/>
      <c r="QDU35" s="157"/>
      <c r="QDV35" s="157"/>
      <c r="QDW35" s="157"/>
      <c r="QDX35" s="157"/>
      <c r="QDY35" s="157"/>
      <c r="QDZ35" s="157"/>
      <c r="QEA35" s="157"/>
      <c r="QEB35" s="157"/>
      <c r="QEC35" s="157"/>
      <c r="QED35" s="157"/>
      <c r="QEE35" s="157"/>
      <c r="QEF35" s="157"/>
      <c r="QEG35" s="157"/>
      <c r="QEH35" s="157"/>
      <c r="QEI35" s="157"/>
      <c r="QEJ35" s="157"/>
      <c r="QEK35" s="157"/>
      <c r="QEL35" s="157"/>
      <c r="QEM35" s="157"/>
      <c r="QEN35" s="157"/>
      <c r="QEO35" s="157"/>
      <c r="QEP35" s="157"/>
      <c r="QEQ35" s="157"/>
      <c r="QER35" s="157"/>
      <c r="QES35" s="157"/>
      <c r="QET35" s="157"/>
      <c r="QEU35" s="157"/>
      <c r="QEV35" s="157"/>
      <c r="QEW35" s="157"/>
      <c r="QEX35" s="157"/>
      <c r="QEY35" s="157"/>
      <c r="QEZ35" s="157"/>
      <c r="QFA35" s="157"/>
      <c r="QFB35" s="157"/>
      <c r="QFC35" s="157"/>
      <c r="QFD35" s="157"/>
      <c r="QFE35" s="157"/>
      <c r="QFF35" s="157"/>
      <c r="QFG35" s="157"/>
      <c r="QFH35" s="157"/>
      <c r="QFI35" s="157"/>
      <c r="QFJ35" s="157"/>
      <c r="QFK35" s="157"/>
      <c r="QFL35" s="157"/>
      <c r="QFM35" s="157"/>
      <c r="QFN35" s="157"/>
      <c r="QFO35" s="157"/>
      <c r="QFP35" s="157"/>
      <c r="QFQ35" s="157"/>
      <c r="QFR35" s="157"/>
      <c r="QFS35" s="157"/>
      <c r="QFT35" s="157"/>
      <c r="QFU35" s="157"/>
      <c r="QFV35" s="157"/>
      <c r="QFW35" s="157"/>
      <c r="QFX35" s="157"/>
      <c r="QFY35" s="157"/>
      <c r="QFZ35" s="157"/>
      <c r="QGA35" s="157"/>
      <c r="QGB35" s="157"/>
      <c r="QGC35" s="157"/>
      <c r="QGD35" s="157"/>
      <c r="QGE35" s="157"/>
      <c r="QGF35" s="157"/>
      <c r="QGG35" s="157"/>
      <c r="QGH35" s="157"/>
      <c r="QGI35" s="157"/>
      <c r="QGJ35" s="157"/>
      <c r="QGK35" s="157"/>
      <c r="QGL35" s="157"/>
      <c r="QGM35" s="157"/>
      <c r="QGN35" s="157"/>
      <c r="QGO35" s="157"/>
      <c r="QGP35" s="157"/>
      <c r="QGQ35" s="157"/>
      <c r="QGR35" s="157"/>
      <c r="QGS35" s="157"/>
      <c r="QGT35" s="157"/>
      <c r="QGU35" s="157"/>
      <c r="QGV35" s="157"/>
      <c r="QGW35" s="157"/>
      <c r="QGX35" s="157"/>
      <c r="QGY35" s="157"/>
      <c r="QGZ35" s="157"/>
      <c r="QHA35" s="157"/>
      <c r="QHB35" s="157"/>
      <c r="QHC35" s="157"/>
      <c r="QHD35" s="157"/>
      <c r="QHE35" s="157"/>
      <c r="QHF35" s="157"/>
      <c r="QHG35" s="157"/>
      <c r="QHH35" s="157"/>
      <c r="QHI35" s="157"/>
      <c r="QHJ35" s="157"/>
      <c r="QHK35" s="157"/>
      <c r="QHL35" s="157"/>
      <c r="QHM35" s="157"/>
      <c r="QHN35" s="157"/>
      <c r="QHO35" s="157"/>
      <c r="QHP35" s="157"/>
      <c r="QHQ35" s="157"/>
      <c r="QHR35" s="157"/>
      <c r="QHS35" s="157"/>
      <c r="QHT35" s="157"/>
      <c r="QHU35" s="157"/>
      <c r="QHV35" s="157"/>
      <c r="QHW35" s="157"/>
      <c r="QHX35" s="157"/>
      <c r="QHY35" s="157"/>
      <c r="QHZ35" s="157"/>
      <c r="QIA35" s="157"/>
      <c r="QIB35" s="157"/>
      <c r="QIC35" s="157"/>
      <c r="QID35" s="157"/>
      <c r="QIE35" s="157"/>
      <c r="QIF35" s="157"/>
      <c r="QIG35" s="157"/>
      <c r="QIH35" s="157"/>
      <c r="QII35" s="157"/>
      <c r="QIJ35" s="157"/>
      <c r="QIK35" s="157"/>
      <c r="QIL35" s="157"/>
      <c r="QIM35" s="157"/>
      <c r="QIN35" s="157"/>
      <c r="QIO35" s="157"/>
      <c r="QIP35" s="157"/>
      <c r="QIQ35" s="157"/>
      <c r="QIR35" s="157"/>
      <c r="QIS35" s="157"/>
      <c r="QIT35" s="157"/>
      <c r="QIU35" s="157"/>
      <c r="QIV35" s="157"/>
      <c r="QIW35" s="157"/>
      <c r="QIX35" s="157"/>
      <c r="QIY35" s="157"/>
      <c r="QIZ35" s="157"/>
      <c r="QJA35" s="157"/>
      <c r="QJB35" s="157"/>
      <c r="QJC35" s="157"/>
      <c r="QJD35" s="157"/>
      <c r="QJE35" s="157"/>
      <c r="QJF35" s="157"/>
      <c r="QJG35" s="157"/>
      <c r="QJH35" s="157"/>
      <c r="QJI35" s="157"/>
      <c r="QJJ35" s="157"/>
      <c r="QJK35" s="157"/>
      <c r="QJL35" s="157"/>
      <c r="QJM35" s="157"/>
      <c r="QJN35" s="157"/>
      <c r="QJO35" s="157"/>
      <c r="QJP35" s="157"/>
      <c r="QJQ35" s="157"/>
      <c r="QJR35" s="157"/>
      <c r="QJS35" s="157"/>
      <c r="QJT35" s="157"/>
      <c r="QJU35" s="157"/>
      <c r="QJV35" s="157"/>
      <c r="QJW35" s="157"/>
      <c r="QJX35" s="157"/>
      <c r="QJY35" s="157"/>
      <c r="QJZ35" s="157"/>
      <c r="QKA35" s="157"/>
      <c r="QKB35" s="157"/>
      <c r="QKC35" s="157"/>
      <c r="QKD35" s="157"/>
      <c r="QKE35" s="157"/>
      <c r="QKF35" s="157"/>
      <c r="QKG35" s="157"/>
      <c r="QKH35" s="157"/>
      <c r="QKI35" s="157"/>
      <c r="QKJ35" s="157"/>
      <c r="QKK35" s="157"/>
      <c r="QKL35" s="157"/>
      <c r="QKM35" s="157"/>
      <c r="QKN35" s="157"/>
      <c r="QKO35" s="157"/>
      <c r="QKP35" s="157"/>
      <c r="QKQ35" s="157"/>
      <c r="QKR35" s="157"/>
      <c r="QKS35" s="157"/>
      <c r="QKT35" s="157"/>
      <c r="QKU35" s="157"/>
      <c r="QKV35" s="157"/>
      <c r="QKW35" s="157"/>
      <c r="QKX35" s="157"/>
      <c r="QKY35" s="157"/>
      <c r="QKZ35" s="157"/>
      <c r="QLA35" s="157"/>
      <c r="QLB35" s="157"/>
      <c r="QLC35" s="157"/>
      <c r="QLD35" s="157"/>
      <c r="QLE35" s="157"/>
      <c r="QLF35" s="157"/>
      <c r="QLG35" s="157"/>
      <c r="QLH35" s="157"/>
      <c r="QLI35" s="157"/>
      <c r="QLJ35" s="157"/>
      <c r="QLK35" s="157"/>
      <c r="QLL35" s="157"/>
      <c r="QLM35" s="157"/>
      <c r="QLN35" s="157"/>
      <c r="QLO35" s="157"/>
      <c r="QLP35" s="157"/>
      <c r="QLQ35" s="157"/>
      <c r="QLR35" s="157"/>
      <c r="QLS35" s="157"/>
      <c r="QLT35" s="157"/>
      <c r="QLU35" s="157"/>
      <c r="QLV35" s="157"/>
      <c r="QLW35" s="157"/>
      <c r="QLX35" s="157"/>
      <c r="QLY35" s="157"/>
      <c r="QLZ35" s="157"/>
      <c r="QMA35" s="157"/>
      <c r="QMB35" s="157"/>
      <c r="QMC35" s="157"/>
      <c r="QMD35" s="157"/>
      <c r="QME35" s="157"/>
      <c r="QMF35" s="157"/>
      <c r="QMG35" s="157"/>
      <c r="QMH35" s="157"/>
      <c r="QMI35" s="157"/>
      <c r="QMJ35" s="157"/>
      <c r="QMK35" s="157"/>
      <c r="QML35" s="157"/>
      <c r="QMM35" s="157"/>
      <c r="QMN35" s="157"/>
      <c r="QMO35" s="157"/>
      <c r="QMP35" s="157"/>
      <c r="QMQ35" s="157"/>
      <c r="QMR35" s="157"/>
      <c r="QMS35" s="157"/>
      <c r="QMT35" s="157"/>
      <c r="QMU35" s="157"/>
      <c r="QMV35" s="157"/>
      <c r="QMW35" s="157"/>
      <c r="QMX35" s="157"/>
      <c r="QMY35" s="157"/>
      <c r="QMZ35" s="157"/>
      <c r="QNA35" s="157"/>
      <c r="QNB35" s="157"/>
      <c r="QNC35" s="157"/>
      <c r="QND35" s="157"/>
      <c r="QNE35" s="157"/>
      <c r="QNF35" s="157"/>
      <c r="QNG35" s="157"/>
      <c r="QNH35" s="157"/>
      <c r="QNI35" s="157"/>
      <c r="QNJ35" s="157"/>
      <c r="QNK35" s="157"/>
      <c r="QNL35" s="157"/>
      <c r="QNM35" s="157"/>
      <c r="QNN35" s="157"/>
      <c r="QNO35" s="157"/>
      <c r="QNP35" s="157"/>
      <c r="QNQ35" s="157"/>
      <c r="QNR35" s="157"/>
      <c r="QNS35" s="157"/>
      <c r="QNT35" s="157"/>
      <c r="QNU35" s="157"/>
      <c r="QNV35" s="157"/>
      <c r="QNW35" s="157"/>
      <c r="QNX35" s="157"/>
      <c r="QNY35" s="157"/>
      <c r="QNZ35" s="157"/>
      <c r="QOA35" s="157"/>
      <c r="QOB35" s="157"/>
      <c r="QOC35" s="157"/>
      <c r="QOD35" s="157"/>
      <c r="QOE35" s="157"/>
      <c r="QOF35" s="157"/>
      <c r="QOG35" s="157"/>
      <c r="QOH35" s="157"/>
      <c r="QOI35" s="157"/>
      <c r="QOJ35" s="157"/>
      <c r="QOK35" s="157"/>
      <c r="QOL35" s="157"/>
      <c r="QOM35" s="157"/>
      <c r="QON35" s="157"/>
      <c r="QOO35" s="157"/>
      <c r="QOP35" s="157"/>
      <c r="QOQ35" s="157"/>
      <c r="QOR35" s="157"/>
      <c r="QOS35" s="157"/>
      <c r="QOT35" s="157"/>
      <c r="QOU35" s="157"/>
      <c r="QOV35" s="157"/>
      <c r="QOW35" s="157"/>
      <c r="QOX35" s="157"/>
      <c r="QOY35" s="157"/>
      <c r="QOZ35" s="157"/>
      <c r="QPA35" s="157"/>
      <c r="QPB35" s="157"/>
      <c r="QPC35" s="157"/>
      <c r="QPD35" s="157"/>
      <c r="QPE35" s="157"/>
      <c r="QPF35" s="157"/>
      <c r="QPG35" s="157"/>
      <c r="QPH35" s="157"/>
      <c r="QPI35" s="157"/>
      <c r="QPJ35" s="157"/>
      <c r="QPK35" s="157"/>
      <c r="QPL35" s="157"/>
      <c r="QPM35" s="157"/>
      <c r="QPN35" s="157"/>
      <c r="QPO35" s="157"/>
      <c r="QPP35" s="157"/>
      <c r="QPQ35" s="157"/>
      <c r="QPR35" s="157"/>
      <c r="QPS35" s="157"/>
      <c r="QPT35" s="157"/>
      <c r="QPU35" s="157"/>
      <c r="QPV35" s="157"/>
      <c r="QPW35" s="157"/>
      <c r="QPX35" s="157"/>
      <c r="QPY35" s="157"/>
      <c r="QPZ35" s="157"/>
      <c r="QQA35" s="157"/>
      <c r="QQB35" s="157"/>
      <c r="QQC35" s="157"/>
      <c r="QQD35" s="157"/>
      <c r="QQE35" s="157"/>
      <c r="QQF35" s="157"/>
      <c r="QQG35" s="157"/>
      <c r="QQH35" s="157"/>
      <c r="QQI35" s="157"/>
      <c r="QQJ35" s="157"/>
      <c r="QQK35" s="157"/>
      <c r="QQL35" s="157"/>
      <c r="QQM35" s="157"/>
      <c r="QQN35" s="157"/>
      <c r="QQO35" s="157"/>
      <c r="QQP35" s="157"/>
      <c r="QQQ35" s="157"/>
      <c r="QQR35" s="157"/>
      <c r="QQS35" s="157"/>
      <c r="QQT35" s="157"/>
      <c r="QQU35" s="157"/>
      <c r="QQV35" s="157"/>
      <c r="QQW35" s="157"/>
      <c r="QQX35" s="157"/>
      <c r="QQY35" s="157"/>
      <c r="QQZ35" s="157"/>
      <c r="QRA35" s="157"/>
      <c r="QRB35" s="157"/>
      <c r="QRC35" s="157"/>
      <c r="QRD35" s="157"/>
      <c r="QRE35" s="157"/>
      <c r="QRF35" s="157"/>
      <c r="QRG35" s="157"/>
      <c r="QRH35" s="157"/>
      <c r="QRI35" s="157"/>
      <c r="QRJ35" s="157"/>
      <c r="QRK35" s="157"/>
      <c r="QRL35" s="157"/>
      <c r="QRM35" s="157"/>
      <c r="QRN35" s="157"/>
      <c r="QRO35" s="157"/>
      <c r="QRP35" s="157"/>
      <c r="QRQ35" s="157"/>
      <c r="QRR35" s="157"/>
      <c r="QRS35" s="157"/>
      <c r="QRT35" s="157"/>
      <c r="QRU35" s="157"/>
      <c r="QRV35" s="157"/>
      <c r="QRW35" s="157"/>
      <c r="QRX35" s="157"/>
      <c r="QRY35" s="157"/>
      <c r="QRZ35" s="157"/>
      <c r="QSA35" s="157"/>
      <c r="QSB35" s="157"/>
      <c r="QSC35" s="157"/>
      <c r="QSD35" s="157"/>
      <c r="QSE35" s="157"/>
      <c r="QSF35" s="157"/>
      <c r="QSG35" s="157"/>
      <c r="QSH35" s="157"/>
      <c r="QSI35" s="157"/>
      <c r="QSJ35" s="157"/>
      <c r="QSK35" s="157"/>
      <c r="QSL35" s="157"/>
      <c r="QSM35" s="157"/>
      <c r="QSN35" s="157"/>
      <c r="QSO35" s="157"/>
      <c r="QSP35" s="157"/>
      <c r="QSQ35" s="157"/>
      <c r="QSR35" s="157"/>
      <c r="QSS35" s="157"/>
      <c r="QST35" s="157"/>
      <c r="QSU35" s="157"/>
      <c r="QSV35" s="157"/>
      <c r="QSW35" s="157"/>
      <c r="QSX35" s="157"/>
      <c r="QSY35" s="157"/>
      <c r="QSZ35" s="157"/>
      <c r="QTA35" s="157"/>
      <c r="QTB35" s="157"/>
      <c r="QTC35" s="157"/>
      <c r="QTD35" s="157"/>
      <c r="QTE35" s="157"/>
      <c r="QTF35" s="157"/>
      <c r="QTG35" s="157"/>
      <c r="QTH35" s="157"/>
      <c r="QTI35" s="157"/>
      <c r="QTJ35" s="157"/>
      <c r="QTK35" s="157"/>
      <c r="QTL35" s="157"/>
      <c r="QTM35" s="157"/>
      <c r="QTN35" s="157"/>
      <c r="QTO35" s="157"/>
      <c r="QTP35" s="157"/>
      <c r="QTQ35" s="157"/>
      <c r="QTR35" s="157"/>
      <c r="QTS35" s="157"/>
      <c r="QTT35" s="157"/>
      <c r="QTU35" s="157"/>
      <c r="QTV35" s="157"/>
      <c r="QTW35" s="157"/>
      <c r="QTX35" s="157"/>
      <c r="QTY35" s="157"/>
      <c r="QTZ35" s="157"/>
      <c r="QUA35" s="157"/>
      <c r="QUB35" s="157"/>
      <c r="QUC35" s="157"/>
      <c r="QUD35" s="157"/>
      <c r="QUE35" s="157"/>
      <c r="QUF35" s="157"/>
      <c r="QUG35" s="157"/>
      <c r="QUH35" s="157"/>
      <c r="QUI35" s="157"/>
      <c r="QUJ35" s="157"/>
      <c r="QUK35" s="157"/>
      <c r="QUL35" s="157"/>
      <c r="QUM35" s="157"/>
      <c r="QUN35" s="157"/>
      <c r="QUO35" s="157"/>
      <c r="QUP35" s="157"/>
      <c r="QUQ35" s="157"/>
      <c r="QUR35" s="157"/>
      <c r="QUS35" s="157"/>
      <c r="QUT35" s="157"/>
      <c r="QUU35" s="157"/>
      <c r="QUV35" s="157"/>
      <c r="QUW35" s="157"/>
      <c r="QUX35" s="157"/>
      <c r="QUY35" s="157"/>
      <c r="QUZ35" s="157"/>
      <c r="QVA35" s="157"/>
      <c r="QVB35" s="157"/>
      <c r="QVC35" s="157"/>
      <c r="QVD35" s="157"/>
      <c r="QVE35" s="157"/>
      <c r="QVF35" s="157"/>
      <c r="QVG35" s="157"/>
      <c r="QVH35" s="157"/>
      <c r="QVI35" s="157"/>
      <c r="QVJ35" s="157"/>
      <c r="QVK35" s="157"/>
      <c r="QVL35" s="157"/>
      <c r="QVM35" s="157"/>
      <c r="QVN35" s="157"/>
      <c r="QVO35" s="157"/>
      <c r="QVP35" s="157"/>
      <c r="QVQ35" s="157"/>
      <c r="QVR35" s="157"/>
      <c r="QVS35" s="157"/>
      <c r="QVT35" s="157"/>
      <c r="QVU35" s="157"/>
      <c r="QVV35" s="157"/>
      <c r="QVW35" s="157"/>
      <c r="QVX35" s="157"/>
      <c r="QVY35" s="157"/>
      <c r="QVZ35" s="157"/>
      <c r="QWA35" s="157"/>
      <c r="QWB35" s="157"/>
      <c r="QWC35" s="157"/>
      <c r="QWD35" s="157"/>
      <c r="QWE35" s="157"/>
      <c r="QWF35" s="157"/>
      <c r="QWG35" s="157"/>
      <c r="QWH35" s="157"/>
      <c r="QWI35" s="157"/>
      <c r="QWJ35" s="157"/>
      <c r="QWK35" s="157"/>
      <c r="QWL35" s="157"/>
      <c r="QWM35" s="157"/>
      <c r="QWN35" s="157"/>
      <c r="QWO35" s="157"/>
      <c r="QWP35" s="157"/>
      <c r="QWQ35" s="157"/>
      <c r="QWR35" s="157"/>
      <c r="QWS35" s="157"/>
      <c r="QWT35" s="157"/>
      <c r="QWU35" s="157"/>
      <c r="QWV35" s="157"/>
      <c r="QWW35" s="157"/>
      <c r="QWX35" s="157"/>
      <c r="QWY35" s="157"/>
      <c r="QWZ35" s="157"/>
      <c r="QXA35" s="157"/>
      <c r="QXB35" s="157"/>
      <c r="QXC35" s="157"/>
      <c r="QXD35" s="157"/>
      <c r="QXE35" s="157"/>
      <c r="QXF35" s="157"/>
      <c r="QXG35" s="157"/>
      <c r="QXH35" s="157"/>
      <c r="QXI35" s="157"/>
      <c r="QXJ35" s="157"/>
      <c r="QXK35" s="157"/>
      <c r="QXL35" s="157"/>
      <c r="QXM35" s="157"/>
      <c r="QXN35" s="157"/>
      <c r="QXO35" s="157"/>
      <c r="QXP35" s="157"/>
      <c r="QXQ35" s="157"/>
      <c r="QXR35" s="157"/>
      <c r="QXS35" s="157"/>
      <c r="QXT35" s="157"/>
      <c r="QXU35" s="157"/>
      <c r="QXV35" s="157"/>
      <c r="QXW35" s="157"/>
      <c r="QXX35" s="157"/>
      <c r="QXY35" s="157"/>
      <c r="QXZ35" s="157"/>
      <c r="QYA35" s="157"/>
      <c r="QYB35" s="157"/>
      <c r="QYC35" s="157"/>
      <c r="QYD35" s="157"/>
      <c r="QYE35" s="157"/>
      <c r="QYF35" s="157"/>
      <c r="QYG35" s="157"/>
      <c r="QYH35" s="157"/>
      <c r="QYI35" s="157"/>
      <c r="QYJ35" s="157"/>
      <c r="QYK35" s="157"/>
      <c r="QYL35" s="157"/>
      <c r="QYM35" s="157"/>
      <c r="QYN35" s="157"/>
      <c r="QYO35" s="157"/>
      <c r="QYP35" s="157"/>
      <c r="QYQ35" s="157"/>
      <c r="QYR35" s="157"/>
      <c r="QYS35" s="157"/>
      <c r="QYT35" s="157"/>
      <c r="QYU35" s="157"/>
      <c r="QYV35" s="157"/>
      <c r="QYW35" s="157"/>
      <c r="QYX35" s="157"/>
      <c r="QYY35" s="157"/>
      <c r="QYZ35" s="157"/>
      <c r="QZA35" s="157"/>
      <c r="QZB35" s="157"/>
      <c r="QZC35" s="157"/>
      <c r="QZD35" s="157"/>
      <c r="QZE35" s="157"/>
      <c r="QZF35" s="157"/>
      <c r="QZG35" s="157"/>
      <c r="QZH35" s="157"/>
      <c r="QZI35" s="157"/>
      <c r="QZJ35" s="157"/>
      <c r="QZK35" s="157"/>
      <c r="QZL35" s="157"/>
      <c r="QZM35" s="157"/>
      <c r="QZN35" s="157"/>
      <c r="QZO35" s="157"/>
      <c r="QZP35" s="157"/>
      <c r="QZQ35" s="157"/>
      <c r="QZR35" s="157"/>
      <c r="QZS35" s="157"/>
      <c r="QZT35" s="157"/>
      <c r="QZU35" s="157"/>
      <c r="QZV35" s="157"/>
      <c r="QZW35" s="157"/>
      <c r="QZX35" s="157"/>
      <c r="QZY35" s="157"/>
      <c r="QZZ35" s="157"/>
      <c r="RAA35" s="157"/>
      <c r="RAB35" s="157"/>
      <c r="RAC35" s="157"/>
      <c r="RAD35" s="157"/>
      <c r="RAE35" s="157"/>
      <c r="RAF35" s="157"/>
      <c r="RAG35" s="157"/>
      <c r="RAH35" s="157"/>
      <c r="RAI35" s="157"/>
      <c r="RAJ35" s="157"/>
      <c r="RAK35" s="157"/>
      <c r="RAL35" s="157"/>
      <c r="RAM35" s="157"/>
      <c r="RAN35" s="157"/>
      <c r="RAO35" s="157"/>
      <c r="RAP35" s="157"/>
      <c r="RAQ35" s="157"/>
      <c r="RAR35" s="157"/>
      <c r="RAS35" s="157"/>
      <c r="RAT35" s="157"/>
      <c r="RAU35" s="157"/>
      <c r="RAV35" s="157"/>
      <c r="RAW35" s="157"/>
      <c r="RAX35" s="157"/>
      <c r="RAY35" s="157"/>
      <c r="RAZ35" s="157"/>
      <c r="RBA35" s="157"/>
      <c r="RBB35" s="157"/>
      <c r="RBC35" s="157"/>
      <c r="RBD35" s="157"/>
      <c r="RBE35" s="157"/>
      <c r="RBF35" s="157"/>
      <c r="RBG35" s="157"/>
      <c r="RBH35" s="157"/>
      <c r="RBI35" s="157"/>
      <c r="RBJ35" s="157"/>
      <c r="RBK35" s="157"/>
      <c r="RBL35" s="157"/>
      <c r="RBM35" s="157"/>
      <c r="RBN35" s="157"/>
      <c r="RBO35" s="157"/>
      <c r="RBP35" s="157"/>
      <c r="RBQ35" s="157"/>
      <c r="RBR35" s="157"/>
      <c r="RBS35" s="157"/>
      <c r="RBT35" s="157"/>
      <c r="RBU35" s="157"/>
      <c r="RBV35" s="157"/>
      <c r="RBW35" s="157"/>
      <c r="RBX35" s="157"/>
      <c r="RBY35" s="157"/>
      <c r="RBZ35" s="157"/>
      <c r="RCA35" s="157"/>
      <c r="RCB35" s="157"/>
      <c r="RCC35" s="157"/>
      <c r="RCD35" s="157"/>
      <c r="RCE35" s="157"/>
      <c r="RCF35" s="157"/>
      <c r="RCG35" s="157"/>
      <c r="RCH35" s="157"/>
      <c r="RCI35" s="157"/>
      <c r="RCJ35" s="157"/>
      <c r="RCK35" s="157"/>
      <c r="RCL35" s="157"/>
      <c r="RCM35" s="157"/>
      <c r="RCN35" s="157"/>
      <c r="RCO35" s="157"/>
      <c r="RCP35" s="157"/>
      <c r="RCQ35" s="157"/>
      <c r="RCR35" s="157"/>
      <c r="RCS35" s="157"/>
      <c r="RCT35" s="157"/>
      <c r="RCU35" s="157"/>
      <c r="RCV35" s="157"/>
      <c r="RCW35" s="157"/>
      <c r="RCX35" s="157"/>
      <c r="RCY35" s="157"/>
      <c r="RCZ35" s="157"/>
      <c r="RDA35" s="157"/>
      <c r="RDB35" s="157"/>
      <c r="RDC35" s="157"/>
      <c r="RDD35" s="157"/>
      <c r="RDE35" s="157"/>
      <c r="RDF35" s="157"/>
      <c r="RDG35" s="157"/>
      <c r="RDH35" s="157"/>
      <c r="RDI35" s="157"/>
      <c r="RDJ35" s="157"/>
      <c r="RDK35" s="157"/>
      <c r="RDL35" s="157"/>
      <c r="RDM35" s="157"/>
      <c r="RDN35" s="157"/>
      <c r="RDO35" s="157"/>
      <c r="RDP35" s="157"/>
      <c r="RDQ35" s="157"/>
      <c r="RDR35" s="157"/>
      <c r="RDS35" s="157"/>
      <c r="RDT35" s="157"/>
      <c r="RDU35" s="157"/>
      <c r="RDV35" s="157"/>
      <c r="RDW35" s="157"/>
      <c r="RDX35" s="157"/>
      <c r="RDY35" s="157"/>
      <c r="RDZ35" s="157"/>
      <c r="REA35" s="157"/>
      <c r="REB35" s="157"/>
      <c r="REC35" s="157"/>
      <c r="RED35" s="157"/>
      <c r="REE35" s="157"/>
      <c r="REF35" s="157"/>
      <c r="REG35" s="157"/>
      <c r="REH35" s="157"/>
      <c r="REI35" s="157"/>
      <c r="REJ35" s="157"/>
      <c r="REK35" s="157"/>
      <c r="REL35" s="157"/>
      <c r="REM35" s="157"/>
      <c r="REN35" s="157"/>
      <c r="REO35" s="157"/>
      <c r="REP35" s="157"/>
      <c r="REQ35" s="157"/>
      <c r="RER35" s="157"/>
      <c r="RES35" s="157"/>
      <c r="RET35" s="157"/>
      <c r="REU35" s="157"/>
      <c r="REV35" s="157"/>
      <c r="REW35" s="157"/>
      <c r="REX35" s="157"/>
      <c r="REY35" s="157"/>
      <c r="REZ35" s="157"/>
      <c r="RFA35" s="157"/>
      <c r="RFB35" s="157"/>
      <c r="RFC35" s="157"/>
      <c r="RFD35" s="157"/>
      <c r="RFE35" s="157"/>
      <c r="RFF35" s="157"/>
      <c r="RFG35" s="157"/>
      <c r="RFH35" s="157"/>
      <c r="RFI35" s="157"/>
      <c r="RFJ35" s="157"/>
      <c r="RFK35" s="157"/>
      <c r="RFL35" s="157"/>
      <c r="RFM35" s="157"/>
      <c r="RFN35" s="157"/>
      <c r="RFO35" s="157"/>
      <c r="RFP35" s="157"/>
      <c r="RFQ35" s="157"/>
      <c r="RFR35" s="157"/>
      <c r="RFS35" s="157"/>
      <c r="RFT35" s="157"/>
      <c r="RFU35" s="157"/>
      <c r="RFV35" s="157"/>
      <c r="RFW35" s="157"/>
      <c r="RFX35" s="157"/>
      <c r="RFY35" s="157"/>
      <c r="RFZ35" s="157"/>
      <c r="RGA35" s="157"/>
      <c r="RGB35" s="157"/>
      <c r="RGC35" s="157"/>
      <c r="RGD35" s="157"/>
      <c r="RGE35" s="157"/>
      <c r="RGF35" s="157"/>
      <c r="RGG35" s="157"/>
      <c r="RGH35" s="157"/>
      <c r="RGI35" s="157"/>
      <c r="RGJ35" s="157"/>
      <c r="RGK35" s="157"/>
      <c r="RGL35" s="157"/>
      <c r="RGM35" s="157"/>
      <c r="RGN35" s="157"/>
      <c r="RGO35" s="157"/>
      <c r="RGP35" s="157"/>
      <c r="RGQ35" s="157"/>
      <c r="RGR35" s="157"/>
      <c r="RGS35" s="157"/>
      <c r="RGT35" s="157"/>
      <c r="RGU35" s="157"/>
      <c r="RGV35" s="157"/>
      <c r="RGW35" s="157"/>
      <c r="RGX35" s="157"/>
      <c r="RGY35" s="157"/>
      <c r="RGZ35" s="157"/>
      <c r="RHA35" s="157"/>
      <c r="RHB35" s="157"/>
      <c r="RHC35" s="157"/>
      <c r="RHD35" s="157"/>
      <c r="RHE35" s="157"/>
      <c r="RHF35" s="157"/>
      <c r="RHG35" s="157"/>
      <c r="RHH35" s="157"/>
      <c r="RHI35" s="157"/>
      <c r="RHJ35" s="157"/>
      <c r="RHK35" s="157"/>
      <c r="RHL35" s="157"/>
      <c r="RHM35" s="157"/>
      <c r="RHN35" s="157"/>
      <c r="RHO35" s="157"/>
      <c r="RHP35" s="157"/>
      <c r="RHQ35" s="157"/>
      <c r="RHR35" s="157"/>
      <c r="RHS35" s="157"/>
      <c r="RHT35" s="157"/>
      <c r="RHU35" s="157"/>
      <c r="RHV35" s="157"/>
      <c r="RHW35" s="157"/>
      <c r="RHX35" s="157"/>
      <c r="RHY35" s="157"/>
      <c r="RHZ35" s="157"/>
      <c r="RIA35" s="157"/>
      <c r="RIB35" s="157"/>
      <c r="RIC35" s="157"/>
      <c r="RID35" s="157"/>
      <c r="RIE35" s="157"/>
      <c r="RIF35" s="157"/>
      <c r="RIG35" s="157"/>
      <c r="RIH35" s="157"/>
      <c r="RII35" s="157"/>
      <c r="RIJ35" s="157"/>
      <c r="RIK35" s="157"/>
      <c r="RIL35" s="157"/>
      <c r="RIM35" s="157"/>
      <c r="RIN35" s="157"/>
      <c r="RIO35" s="157"/>
      <c r="RIP35" s="157"/>
      <c r="RIQ35" s="157"/>
      <c r="RIR35" s="157"/>
      <c r="RIS35" s="157"/>
      <c r="RIT35" s="157"/>
      <c r="RIU35" s="157"/>
      <c r="RIV35" s="157"/>
      <c r="RIW35" s="157"/>
      <c r="RIX35" s="157"/>
      <c r="RIY35" s="157"/>
      <c r="RIZ35" s="157"/>
      <c r="RJA35" s="157"/>
      <c r="RJB35" s="157"/>
      <c r="RJC35" s="157"/>
      <c r="RJD35" s="157"/>
      <c r="RJE35" s="157"/>
      <c r="RJF35" s="157"/>
      <c r="RJG35" s="157"/>
      <c r="RJH35" s="157"/>
      <c r="RJI35" s="157"/>
      <c r="RJJ35" s="157"/>
      <c r="RJK35" s="157"/>
      <c r="RJL35" s="157"/>
      <c r="RJM35" s="157"/>
      <c r="RJN35" s="157"/>
      <c r="RJO35" s="157"/>
      <c r="RJP35" s="157"/>
      <c r="RJQ35" s="157"/>
      <c r="RJR35" s="157"/>
      <c r="RJS35" s="157"/>
      <c r="RJT35" s="157"/>
      <c r="RJU35" s="157"/>
      <c r="RJV35" s="157"/>
      <c r="RJW35" s="157"/>
      <c r="RJX35" s="157"/>
      <c r="RJY35" s="157"/>
      <c r="RJZ35" s="157"/>
      <c r="RKA35" s="157"/>
      <c r="RKB35" s="157"/>
      <c r="RKC35" s="157"/>
      <c r="RKD35" s="157"/>
      <c r="RKE35" s="157"/>
      <c r="RKF35" s="157"/>
      <c r="RKG35" s="157"/>
      <c r="RKH35" s="157"/>
      <c r="RKI35" s="157"/>
      <c r="RKJ35" s="157"/>
      <c r="RKK35" s="157"/>
      <c r="RKL35" s="157"/>
      <c r="RKM35" s="157"/>
      <c r="RKN35" s="157"/>
      <c r="RKO35" s="157"/>
      <c r="RKP35" s="157"/>
      <c r="RKQ35" s="157"/>
      <c r="RKR35" s="157"/>
      <c r="RKS35" s="157"/>
      <c r="RKT35" s="157"/>
      <c r="RKU35" s="157"/>
      <c r="RKV35" s="157"/>
      <c r="RKW35" s="157"/>
      <c r="RKX35" s="157"/>
      <c r="RKY35" s="157"/>
      <c r="RKZ35" s="157"/>
      <c r="RLA35" s="157"/>
      <c r="RLB35" s="157"/>
      <c r="RLC35" s="157"/>
      <c r="RLD35" s="157"/>
      <c r="RLE35" s="157"/>
      <c r="RLF35" s="157"/>
      <c r="RLG35" s="157"/>
      <c r="RLH35" s="157"/>
      <c r="RLI35" s="157"/>
      <c r="RLJ35" s="157"/>
      <c r="RLK35" s="157"/>
      <c r="RLL35" s="157"/>
      <c r="RLM35" s="157"/>
      <c r="RLN35" s="157"/>
      <c r="RLO35" s="157"/>
      <c r="RLP35" s="157"/>
      <c r="RLQ35" s="157"/>
      <c r="RLR35" s="157"/>
      <c r="RLS35" s="157"/>
      <c r="RLT35" s="157"/>
      <c r="RLU35" s="157"/>
      <c r="RLV35" s="157"/>
      <c r="RLW35" s="157"/>
      <c r="RLX35" s="157"/>
      <c r="RLY35" s="157"/>
      <c r="RLZ35" s="157"/>
      <c r="RMA35" s="157"/>
      <c r="RMB35" s="157"/>
      <c r="RMC35" s="157"/>
      <c r="RMD35" s="157"/>
      <c r="RME35" s="157"/>
      <c r="RMF35" s="157"/>
      <c r="RMG35" s="157"/>
      <c r="RMH35" s="157"/>
      <c r="RMI35" s="157"/>
      <c r="RMJ35" s="157"/>
      <c r="RMK35" s="157"/>
      <c r="RML35" s="157"/>
      <c r="RMM35" s="157"/>
      <c r="RMN35" s="157"/>
      <c r="RMO35" s="157"/>
      <c r="RMP35" s="157"/>
      <c r="RMQ35" s="157"/>
      <c r="RMR35" s="157"/>
      <c r="RMS35" s="157"/>
      <c r="RMT35" s="157"/>
      <c r="RMU35" s="157"/>
      <c r="RMV35" s="157"/>
      <c r="RMW35" s="157"/>
      <c r="RMX35" s="157"/>
      <c r="RMY35" s="157"/>
      <c r="RMZ35" s="157"/>
      <c r="RNA35" s="157"/>
      <c r="RNB35" s="157"/>
      <c r="RNC35" s="157"/>
      <c r="RND35" s="157"/>
      <c r="RNE35" s="157"/>
      <c r="RNF35" s="157"/>
      <c r="RNG35" s="157"/>
      <c r="RNH35" s="157"/>
      <c r="RNI35" s="157"/>
      <c r="RNJ35" s="157"/>
      <c r="RNK35" s="157"/>
      <c r="RNL35" s="157"/>
      <c r="RNM35" s="157"/>
      <c r="RNN35" s="157"/>
      <c r="RNO35" s="157"/>
      <c r="RNP35" s="157"/>
      <c r="RNQ35" s="157"/>
      <c r="RNR35" s="157"/>
      <c r="RNS35" s="157"/>
      <c r="RNT35" s="157"/>
      <c r="RNU35" s="157"/>
      <c r="RNV35" s="157"/>
      <c r="RNW35" s="157"/>
      <c r="RNX35" s="157"/>
      <c r="RNY35" s="157"/>
      <c r="RNZ35" s="157"/>
      <c r="ROA35" s="157"/>
      <c r="ROB35" s="157"/>
      <c r="ROC35" s="157"/>
      <c r="ROD35" s="157"/>
      <c r="ROE35" s="157"/>
      <c r="ROF35" s="157"/>
      <c r="ROG35" s="157"/>
      <c r="ROH35" s="157"/>
      <c r="ROI35" s="157"/>
      <c r="ROJ35" s="157"/>
      <c r="ROK35" s="157"/>
      <c r="ROL35" s="157"/>
      <c r="ROM35" s="157"/>
      <c r="RON35" s="157"/>
      <c r="ROO35" s="157"/>
      <c r="ROP35" s="157"/>
      <c r="ROQ35" s="157"/>
      <c r="ROR35" s="157"/>
      <c r="ROS35" s="157"/>
      <c r="ROT35" s="157"/>
      <c r="ROU35" s="157"/>
      <c r="ROV35" s="157"/>
      <c r="ROW35" s="157"/>
      <c r="ROX35" s="157"/>
      <c r="ROY35" s="157"/>
      <c r="ROZ35" s="157"/>
      <c r="RPA35" s="157"/>
      <c r="RPB35" s="157"/>
      <c r="RPC35" s="157"/>
      <c r="RPD35" s="157"/>
      <c r="RPE35" s="157"/>
      <c r="RPF35" s="157"/>
      <c r="RPG35" s="157"/>
      <c r="RPH35" s="157"/>
      <c r="RPI35" s="157"/>
      <c r="RPJ35" s="157"/>
      <c r="RPK35" s="157"/>
      <c r="RPL35" s="157"/>
      <c r="RPM35" s="157"/>
      <c r="RPN35" s="157"/>
      <c r="RPO35" s="157"/>
      <c r="RPP35" s="157"/>
      <c r="RPQ35" s="157"/>
      <c r="RPR35" s="157"/>
      <c r="RPS35" s="157"/>
      <c r="RPT35" s="157"/>
      <c r="RPU35" s="157"/>
      <c r="RPV35" s="157"/>
      <c r="RPW35" s="157"/>
      <c r="RPX35" s="157"/>
      <c r="RPY35" s="157"/>
      <c r="RPZ35" s="157"/>
      <c r="RQA35" s="157"/>
      <c r="RQB35" s="157"/>
      <c r="RQC35" s="157"/>
      <c r="RQD35" s="157"/>
      <c r="RQE35" s="157"/>
      <c r="RQF35" s="157"/>
      <c r="RQG35" s="157"/>
      <c r="RQH35" s="157"/>
      <c r="RQI35" s="157"/>
      <c r="RQJ35" s="157"/>
      <c r="RQK35" s="157"/>
      <c r="RQL35" s="157"/>
      <c r="RQM35" s="157"/>
      <c r="RQN35" s="157"/>
      <c r="RQO35" s="157"/>
      <c r="RQP35" s="157"/>
      <c r="RQQ35" s="157"/>
      <c r="RQR35" s="157"/>
      <c r="RQS35" s="157"/>
      <c r="RQT35" s="157"/>
      <c r="RQU35" s="157"/>
      <c r="RQV35" s="157"/>
      <c r="RQW35" s="157"/>
      <c r="RQX35" s="157"/>
      <c r="RQY35" s="157"/>
      <c r="RQZ35" s="157"/>
      <c r="RRA35" s="157"/>
      <c r="RRB35" s="157"/>
      <c r="RRC35" s="157"/>
      <c r="RRD35" s="157"/>
      <c r="RRE35" s="157"/>
      <c r="RRF35" s="157"/>
      <c r="RRG35" s="157"/>
      <c r="RRH35" s="157"/>
      <c r="RRI35" s="157"/>
      <c r="RRJ35" s="157"/>
      <c r="RRK35" s="157"/>
      <c r="RRL35" s="157"/>
      <c r="RRM35" s="157"/>
      <c r="RRN35" s="157"/>
      <c r="RRO35" s="157"/>
      <c r="RRP35" s="157"/>
      <c r="RRQ35" s="157"/>
      <c r="RRR35" s="157"/>
      <c r="RRS35" s="157"/>
      <c r="RRT35" s="157"/>
      <c r="RRU35" s="157"/>
      <c r="RRV35" s="157"/>
      <c r="RRW35" s="157"/>
      <c r="RRX35" s="157"/>
      <c r="RRY35" s="157"/>
      <c r="RRZ35" s="157"/>
      <c r="RSA35" s="157"/>
      <c r="RSB35" s="157"/>
      <c r="RSC35" s="157"/>
      <c r="RSD35" s="157"/>
      <c r="RSE35" s="157"/>
      <c r="RSF35" s="157"/>
      <c r="RSG35" s="157"/>
      <c r="RSH35" s="157"/>
      <c r="RSI35" s="157"/>
      <c r="RSJ35" s="157"/>
      <c r="RSK35" s="157"/>
      <c r="RSL35" s="157"/>
      <c r="RSM35" s="157"/>
      <c r="RSN35" s="157"/>
      <c r="RSO35" s="157"/>
      <c r="RSP35" s="157"/>
      <c r="RSQ35" s="157"/>
      <c r="RSR35" s="157"/>
      <c r="RSS35" s="157"/>
      <c r="RST35" s="157"/>
      <c r="RSU35" s="157"/>
      <c r="RSV35" s="157"/>
      <c r="RSW35" s="157"/>
      <c r="RSX35" s="157"/>
      <c r="RSY35" s="157"/>
      <c r="RSZ35" s="157"/>
      <c r="RTA35" s="157"/>
      <c r="RTB35" s="157"/>
      <c r="RTC35" s="157"/>
      <c r="RTD35" s="157"/>
      <c r="RTE35" s="157"/>
      <c r="RTF35" s="157"/>
      <c r="RTG35" s="157"/>
      <c r="RTH35" s="157"/>
      <c r="RTI35" s="157"/>
      <c r="RTJ35" s="157"/>
      <c r="RTK35" s="157"/>
      <c r="RTL35" s="157"/>
      <c r="RTM35" s="157"/>
      <c r="RTN35" s="157"/>
      <c r="RTO35" s="157"/>
      <c r="RTP35" s="157"/>
      <c r="RTQ35" s="157"/>
      <c r="RTR35" s="157"/>
      <c r="RTS35" s="157"/>
      <c r="RTT35" s="157"/>
      <c r="RTU35" s="157"/>
      <c r="RTV35" s="157"/>
      <c r="RTW35" s="157"/>
      <c r="RTX35" s="157"/>
      <c r="RTY35" s="157"/>
      <c r="RTZ35" s="157"/>
      <c r="RUA35" s="157"/>
      <c r="RUB35" s="157"/>
      <c r="RUC35" s="157"/>
      <c r="RUD35" s="157"/>
      <c r="RUE35" s="157"/>
      <c r="RUF35" s="157"/>
      <c r="RUG35" s="157"/>
      <c r="RUH35" s="157"/>
      <c r="RUI35" s="157"/>
      <c r="RUJ35" s="157"/>
      <c r="RUK35" s="157"/>
      <c r="RUL35" s="157"/>
      <c r="RUM35" s="157"/>
      <c r="RUN35" s="157"/>
      <c r="RUO35" s="157"/>
      <c r="RUP35" s="157"/>
      <c r="RUQ35" s="157"/>
      <c r="RUR35" s="157"/>
      <c r="RUS35" s="157"/>
      <c r="RUT35" s="157"/>
      <c r="RUU35" s="157"/>
      <c r="RUV35" s="157"/>
      <c r="RUW35" s="157"/>
      <c r="RUX35" s="157"/>
      <c r="RUY35" s="157"/>
      <c r="RUZ35" s="157"/>
      <c r="RVA35" s="157"/>
      <c r="RVB35" s="157"/>
      <c r="RVC35" s="157"/>
      <c r="RVD35" s="157"/>
      <c r="RVE35" s="157"/>
      <c r="RVF35" s="157"/>
      <c r="RVG35" s="157"/>
      <c r="RVH35" s="157"/>
      <c r="RVI35" s="157"/>
      <c r="RVJ35" s="157"/>
      <c r="RVK35" s="157"/>
      <c r="RVL35" s="157"/>
      <c r="RVM35" s="157"/>
      <c r="RVN35" s="157"/>
      <c r="RVO35" s="157"/>
      <c r="RVP35" s="157"/>
      <c r="RVQ35" s="157"/>
      <c r="RVR35" s="157"/>
      <c r="RVS35" s="157"/>
      <c r="RVT35" s="157"/>
      <c r="RVU35" s="157"/>
      <c r="RVV35" s="157"/>
      <c r="RVW35" s="157"/>
      <c r="RVX35" s="157"/>
      <c r="RVY35" s="157"/>
      <c r="RVZ35" s="157"/>
      <c r="RWA35" s="157"/>
      <c r="RWB35" s="157"/>
      <c r="RWC35" s="157"/>
      <c r="RWD35" s="157"/>
      <c r="RWE35" s="157"/>
      <c r="RWF35" s="157"/>
      <c r="RWG35" s="157"/>
      <c r="RWH35" s="157"/>
      <c r="RWI35" s="157"/>
      <c r="RWJ35" s="157"/>
      <c r="RWK35" s="157"/>
      <c r="RWL35" s="157"/>
      <c r="RWM35" s="157"/>
      <c r="RWN35" s="157"/>
      <c r="RWO35" s="157"/>
      <c r="RWP35" s="157"/>
      <c r="RWQ35" s="157"/>
      <c r="RWR35" s="157"/>
      <c r="RWS35" s="157"/>
      <c r="RWT35" s="157"/>
      <c r="RWU35" s="157"/>
      <c r="RWV35" s="157"/>
      <c r="RWW35" s="157"/>
      <c r="RWX35" s="157"/>
      <c r="RWY35" s="157"/>
      <c r="RWZ35" s="157"/>
      <c r="RXA35" s="157"/>
      <c r="RXB35" s="157"/>
      <c r="RXC35" s="157"/>
      <c r="RXD35" s="157"/>
      <c r="RXE35" s="157"/>
      <c r="RXF35" s="157"/>
      <c r="RXG35" s="157"/>
      <c r="RXH35" s="157"/>
      <c r="RXI35" s="157"/>
      <c r="RXJ35" s="157"/>
      <c r="RXK35" s="157"/>
      <c r="RXL35" s="157"/>
      <c r="RXM35" s="157"/>
      <c r="RXN35" s="157"/>
      <c r="RXO35" s="157"/>
      <c r="RXP35" s="157"/>
      <c r="RXQ35" s="157"/>
      <c r="RXR35" s="157"/>
      <c r="RXS35" s="157"/>
      <c r="RXT35" s="157"/>
      <c r="RXU35" s="157"/>
      <c r="RXV35" s="157"/>
      <c r="RXW35" s="157"/>
      <c r="RXX35" s="157"/>
      <c r="RXY35" s="157"/>
      <c r="RXZ35" s="157"/>
      <c r="RYA35" s="157"/>
      <c r="RYB35" s="157"/>
      <c r="RYC35" s="157"/>
      <c r="RYD35" s="157"/>
      <c r="RYE35" s="157"/>
      <c r="RYF35" s="157"/>
      <c r="RYG35" s="157"/>
      <c r="RYH35" s="157"/>
      <c r="RYI35" s="157"/>
      <c r="RYJ35" s="157"/>
      <c r="RYK35" s="157"/>
      <c r="RYL35" s="157"/>
      <c r="RYM35" s="157"/>
      <c r="RYN35" s="157"/>
      <c r="RYO35" s="157"/>
      <c r="RYP35" s="157"/>
      <c r="RYQ35" s="157"/>
      <c r="RYR35" s="157"/>
      <c r="RYS35" s="157"/>
      <c r="RYT35" s="157"/>
      <c r="RYU35" s="157"/>
      <c r="RYV35" s="157"/>
      <c r="RYW35" s="157"/>
      <c r="RYX35" s="157"/>
      <c r="RYY35" s="157"/>
      <c r="RYZ35" s="157"/>
      <c r="RZA35" s="157"/>
      <c r="RZB35" s="157"/>
      <c r="RZC35" s="157"/>
      <c r="RZD35" s="157"/>
      <c r="RZE35" s="157"/>
      <c r="RZF35" s="157"/>
      <c r="RZG35" s="157"/>
      <c r="RZH35" s="157"/>
      <c r="RZI35" s="157"/>
      <c r="RZJ35" s="157"/>
      <c r="RZK35" s="157"/>
      <c r="RZL35" s="157"/>
      <c r="RZM35" s="157"/>
      <c r="RZN35" s="157"/>
      <c r="RZO35" s="157"/>
      <c r="RZP35" s="157"/>
      <c r="RZQ35" s="157"/>
      <c r="RZR35" s="157"/>
      <c r="RZS35" s="157"/>
      <c r="RZT35" s="157"/>
      <c r="RZU35" s="157"/>
      <c r="RZV35" s="157"/>
      <c r="RZW35" s="157"/>
      <c r="RZX35" s="157"/>
      <c r="RZY35" s="157"/>
      <c r="RZZ35" s="157"/>
      <c r="SAA35" s="157"/>
      <c r="SAB35" s="157"/>
      <c r="SAC35" s="157"/>
      <c r="SAD35" s="157"/>
      <c r="SAE35" s="157"/>
      <c r="SAF35" s="157"/>
      <c r="SAG35" s="157"/>
      <c r="SAH35" s="157"/>
      <c r="SAI35" s="157"/>
      <c r="SAJ35" s="157"/>
      <c r="SAK35" s="157"/>
      <c r="SAL35" s="157"/>
      <c r="SAM35" s="157"/>
      <c r="SAN35" s="157"/>
      <c r="SAO35" s="157"/>
      <c r="SAP35" s="157"/>
      <c r="SAQ35" s="157"/>
      <c r="SAR35" s="157"/>
      <c r="SAS35" s="157"/>
      <c r="SAT35" s="157"/>
      <c r="SAU35" s="157"/>
      <c r="SAV35" s="157"/>
      <c r="SAW35" s="157"/>
      <c r="SAX35" s="157"/>
      <c r="SAY35" s="157"/>
      <c r="SAZ35" s="157"/>
      <c r="SBA35" s="157"/>
      <c r="SBB35" s="157"/>
      <c r="SBC35" s="157"/>
      <c r="SBD35" s="157"/>
      <c r="SBE35" s="157"/>
      <c r="SBF35" s="157"/>
      <c r="SBG35" s="157"/>
      <c r="SBH35" s="157"/>
      <c r="SBI35" s="157"/>
      <c r="SBJ35" s="157"/>
      <c r="SBK35" s="157"/>
      <c r="SBL35" s="157"/>
      <c r="SBM35" s="157"/>
      <c r="SBN35" s="157"/>
      <c r="SBO35" s="157"/>
      <c r="SBP35" s="157"/>
      <c r="SBQ35" s="157"/>
      <c r="SBR35" s="157"/>
      <c r="SBS35" s="157"/>
      <c r="SBT35" s="157"/>
      <c r="SBU35" s="157"/>
      <c r="SBV35" s="157"/>
      <c r="SBW35" s="157"/>
      <c r="SBX35" s="157"/>
      <c r="SBY35" s="157"/>
      <c r="SBZ35" s="157"/>
      <c r="SCA35" s="157"/>
      <c r="SCB35" s="157"/>
      <c r="SCC35" s="157"/>
      <c r="SCD35" s="157"/>
      <c r="SCE35" s="157"/>
      <c r="SCF35" s="157"/>
      <c r="SCG35" s="157"/>
      <c r="SCH35" s="157"/>
      <c r="SCI35" s="157"/>
      <c r="SCJ35" s="157"/>
      <c r="SCK35" s="157"/>
      <c r="SCL35" s="157"/>
      <c r="SCM35" s="157"/>
      <c r="SCN35" s="157"/>
      <c r="SCO35" s="157"/>
      <c r="SCP35" s="157"/>
      <c r="SCQ35" s="157"/>
      <c r="SCR35" s="157"/>
      <c r="SCS35" s="157"/>
      <c r="SCT35" s="157"/>
      <c r="SCU35" s="157"/>
      <c r="SCV35" s="157"/>
      <c r="SCW35" s="157"/>
      <c r="SCX35" s="157"/>
      <c r="SCY35" s="157"/>
      <c r="SCZ35" s="157"/>
      <c r="SDA35" s="157"/>
      <c r="SDB35" s="157"/>
      <c r="SDC35" s="157"/>
      <c r="SDD35" s="157"/>
      <c r="SDE35" s="157"/>
      <c r="SDF35" s="157"/>
      <c r="SDG35" s="157"/>
      <c r="SDH35" s="157"/>
      <c r="SDI35" s="157"/>
      <c r="SDJ35" s="157"/>
      <c r="SDK35" s="157"/>
      <c r="SDL35" s="157"/>
      <c r="SDM35" s="157"/>
      <c r="SDN35" s="157"/>
      <c r="SDO35" s="157"/>
      <c r="SDP35" s="157"/>
      <c r="SDQ35" s="157"/>
      <c r="SDR35" s="157"/>
      <c r="SDS35" s="157"/>
      <c r="SDT35" s="157"/>
      <c r="SDU35" s="157"/>
      <c r="SDV35" s="157"/>
      <c r="SDW35" s="157"/>
      <c r="SDX35" s="157"/>
      <c r="SDY35" s="157"/>
      <c r="SDZ35" s="157"/>
      <c r="SEA35" s="157"/>
      <c r="SEB35" s="157"/>
      <c r="SEC35" s="157"/>
      <c r="SED35" s="157"/>
      <c r="SEE35" s="157"/>
      <c r="SEF35" s="157"/>
      <c r="SEG35" s="157"/>
      <c r="SEH35" s="157"/>
      <c r="SEI35" s="157"/>
      <c r="SEJ35" s="157"/>
      <c r="SEK35" s="157"/>
      <c r="SEL35" s="157"/>
      <c r="SEM35" s="157"/>
      <c r="SEN35" s="157"/>
      <c r="SEO35" s="157"/>
      <c r="SEP35" s="157"/>
      <c r="SEQ35" s="157"/>
      <c r="SER35" s="157"/>
      <c r="SES35" s="157"/>
      <c r="SET35" s="157"/>
      <c r="SEU35" s="157"/>
      <c r="SEV35" s="157"/>
      <c r="SEW35" s="157"/>
      <c r="SEX35" s="157"/>
      <c r="SEY35" s="157"/>
      <c r="SEZ35" s="157"/>
      <c r="SFA35" s="157"/>
      <c r="SFB35" s="157"/>
      <c r="SFC35" s="157"/>
      <c r="SFD35" s="157"/>
      <c r="SFE35" s="157"/>
      <c r="SFF35" s="157"/>
      <c r="SFG35" s="157"/>
      <c r="SFH35" s="157"/>
      <c r="SFI35" s="157"/>
      <c r="SFJ35" s="157"/>
      <c r="SFK35" s="157"/>
      <c r="SFL35" s="157"/>
      <c r="SFM35" s="157"/>
      <c r="SFN35" s="157"/>
      <c r="SFO35" s="157"/>
      <c r="SFP35" s="157"/>
      <c r="SFQ35" s="157"/>
      <c r="SFR35" s="157"/>
      <c r="SFS35" s="157"/>
      <c r="SFT35" s="157"/>
      <c r="SFU35" s="157"/>
      <c r="SFV35" s="157"/>
      <c r="SFW35" s="157"/>
      <c r="SFX35" s="157"/>
      <c r="SFY35" s="157"/>
      <c r="SFZ35" s="157"/>
      <c r="SGA35" s="157"/>
      <c r="SGB35" s="157"/>
      <c r="SGC35" s="157"/>
      <c r="SGD35" s="157"/>
      <c r="SGE35" s="157"/>
      <c r="SGF35" s="157"/>
      <c r="SGG35" s="157"/>
      <c r="SGH35" s="157"/>
      <c r="SGI35" s="157"/>
      <c r="SGJ35" s="157"/>
      <c r="SGK35" s="157"/>
      <c r="SGL35" s="157"/>
      <c r="SGM35" s="157"/>
      <c r="SGN35" s="157"/>
      <c r="SGO35" s="157"/>
      <c r="SGP35" s="157"/>
      <c r="SGQ35" s="157"/>
      <c r="SGR35" s="157"/>
      <c r="SGS35" s="157"/>
      <c r="SGT35" s="157"/>
      <c r="SGU35" s="157"/>
      <c r="SGV35" s="157"/>
      <c r="SGW35" s="157"/>
      <c r="SGX35" s="157"/>
      <c r="SGY35" s="157"/>
      <c r="SGZ35" s="157"/>
      <c r="SHA35" s="157"/>
      <c r="SHB35" s="157"/>
      <c r="SHC35" s="157"/>
      <c r="SHD35" s="157"/>
      <c r="SHE35" s="157"/>
      <c r="SHF35" s="157"/>
      <c r="SHG35" s="157"/>
      <c r="SHH35" s="157"/>
      <c r="SHI35" s="157"/>
      <c r="SHJ35" s="157"/>
      <c r="SHK35" s="157"/>
      <c r="SHL35" s="157"/>
      <c r="SHM35" s="157"/>
      <c r="SHN35" s="157"/>
      <c r="SHO35" s="157"/>
      <c r="SHP35" s="157"/>
      <c r="SHQ35" s="157"/>
      <c r="SHR35" s="157"/>
      <c r="SHS35" s="157"/>
      <c r="SHT35" s="157"/>
      <c r="SHU35" s="157"/>
      <c r="SHV35" s="157"/>
      <c r="SHW35" s="157"/>
      <c r="SHX35" s="157"/>
      <c r="SHY35" s="157"/>
      <c r="SHZ35" s="157"/>
      <c r="SIA35" s="157"/>
      <c r="SIB35" s="157"/>
      <c r="SIC35" s="157"/>
      <c r="SID35" s="157"/>
      <c r="SIE35" s="157"/>
      <c r="SIF35" s="157"/>
      <c r="SIG35" s="157"/>
      <c r="SIH35" s="157"/>
      <c r="SII35" s="157"/>
      <c r="SIJ35" s="157"/>
      <c r="SIK35" s="157"/>
      <c r="SIL35" s="157"/>
      <c r="SIM35" s="157"/>
      <c r="SIN35" s="157"/>
      <c r="SIO35" s="157"/>
      <c r="SIP35" s="157"/>
      <c r="SIQ35" s="157"/>
      <c r="SIR35" s="157"/>
      <c r="SIS35" s="157"/>
      <c r="SIT35" s="157"/>
      <c r="SIU35" s="157"/>
      <c r="SIV35" s="157"/>
      <c r="SIW35" s="157"/>
      <c r="SIX35" s="157"/>
      <c r="SIY35" s="157"/>
      <c r="SIZ35" s="157"/>
      <c r="SJA35" s="157"/>
      <c r="SJB35" s="157"/>
      <c r="SJC35" s="157"/>
      <c r="SJD35" s="157"/>
      <c r="SJE35" s="157"/>
      <c r="SJF35" s="157"/>
      <c r="SJG35" s="157"/>
      <c r="SJH35" s="157"/>
      <c r="SJI35" s="157"/>
      <c r="SJJ35" s="157"/>
      <c r="SJK35" s="157"/>
      <c r="SJL35" s="157"/>
      <c r="SJM35" s="157"/>
      <c r="SJN35" s="157"/>
      <c r="SJO35" s="157"/>
      <c r="SJP35" s="157"/>
      <c r="SJQ35" s="157"/>
      <c r="SJR35" s="157"/>
      <c r="SJS35" s="157"/>
      <c r="SJT35" s="157"/>
      <c r="SJU35" s="157"/>
      <c r="SJV35" s="157"/>
      <c r="SJW35" s="157"/>
      <c r="SJX35" s="157"/>
      <c r="SJY35" s="157"/>
      <c r="SJZ35" s="157"/>
      <c r="SKA35" s="157"/>
      <c r="SKB35" s="157"/>
      <c r="SKC35" s="157"/>
      <c r="SKD35" s="157"/>
      <c r="SKE35" s="157"/>
      <c r="SKF35" s="157"/>
      <c r="SKG35" s="157"/>
      <c r="SKH35" s="157"/>
      <c r="SKI35" s="157"/>
      <c r="SKJ35" s="157"/>
      <c r="SKK35" s="157"/>
      <c r="SKL35" s="157"/>
      <c r="SKM35" s="157"/>
      <c r="SKN35" s="157"/>
      <c r="SKO35" s="157"/>
      <c r="SKP35" s="157"/>
      <c r="SKQ35" s="157"/>
      <c r="SKR35" s="157"/>
      <c r="SKS35" s="157"/>
      <c r="SKT35" s="157"/>
      <c r="SKU35" s="157"/>
      <c r="SKV35" s="157"/>
      <c r="SKW35" s="157"/>
      <c r="SKX35" s="157"/>
      <c r="SKY35" s="157"/>
      <c r="SKZ35" s="157"/>
      <c r="SLA35" s="157"/>
      <c r="SLB35" s="157"/>
      <c r="SLC35" s="157"/>
      <c r="SLD35" s="157"/>
      <c r="SLE35" s="157"/>
      <c r="SLF35" s="157"/>
      <c r="SLG35" s="157"/>
      <c r="SLH35" s="157"/>
      <c r="SLI35" s="157"/>
      <c r="SLJ35" s="157"/>
      <c r="SLK35" s="157"/>
      <c r="SLL35" s="157"/>
      <c r="SLM35" s="157"/>
      <c r="SLN35" s="157"/>
      <c r="SLO35" s="157"/>
      <c r="SLP35" s="157"/>
      <c r="SLQ35" s="157"/>
      <c r="SLR35" s="157"/>
      <c r="SLS35" s="157"/>
      <c r="SLT35" s="157"/>
      <c r="SLU35" s="157"/>
      <c r="SLV35" s="157"/>
      <c r="SLW35" s="157"/>
      <c r="SLX35" s="157"/>
      <c r="SLY35" s="157"/>
      <c r="SLZ35" s="157"/>
      <c r="SMA35" s="157"/>
      <c r="SMB35" s="157"/>
      <c r="SMC35" s="157"/>
      <c r="SMD35" s="157"/>
      <c r="SME35" s="157"/>
      <c r="SMF35" s="157"/>
      <c r="SMG35" s="157"/>
      <c r="SMH35" s="157"/>
      <c r="SMI35" s="157"/>
      <c r="SMJ35" s="157"/>
      <c r="SMK35" s="157"/>
      <c r="SML35" s="157"/>
      <c r="SMM35" s="157"/>
      <c r="SMN35" s="157"/>
      <c r="SMO35" s="157"/>
      <c r="SMP35" s="157"/>
      <c r="SMQ35" s="157"/>
      <c r="SMR35" s="157"/>
      <c r="SMS35" s="157"/>
      <c r="SMT35" s="157"/>
      <c r="SMU35" s="157"/>
      <c r="SMV35" s="157"/>
      <c r="SMW35" s="157"/>
      <c r="SMX35" s="157"/>
      <c r="SMY35" s="157"/>
      <c r="SMZ35" s="157"/>
      <c r="SNA35" s="157"/>
      <c r="SNB35" s="157"/>
      <c r="SNC35" s="157"/>
      <c r="SND35" s="157"/>
      <c r="SNE35" s="157"/>
      <c r="SNF35" s="157"/>
      <c r="SNG35" s="157"/>
      <c r="SNH35" s="157"/>
      <c r="SNI35" s="157"/>
      <c r="SNJ35" s="157"/>
      <c r="SNK35" s="157"/>
      <c r="SNL35" s="157"/>
      <c r="SNM35" s="157"/>
      <c r="SNN35" s="157"/>
      <c r="SNO35" s="157"/>
      <c r="SNP35" s="157"/>
      <c r="SNQ35" s="157"/>
      <c r="SNR35" s="157"/>
      <c r="SNS35" s="157"/>
      <c r="SNT35" s="157"/>
      <c r="SNU35" s="157"/>
      <c r="SNV35" s="157"/>
      <c r="SNW35" s="157"/>
      <c r="SNX35" s="157"/>
      <c r="SNY35" s="157"/>
      <c r="SNZ35" s="157"/>
      <c r="SOA35" s="157"/>
      <c r="SOB35" s="157"/>
      <c r="SOC35" s="157"/>
      <c r="SOD35" s="157"/>
      <c r="SOE35" s="157"/>
      <c r="SOF35" s="157"/>
      <c r="SOG35" s="157"/>
      <c r="SOH35" s="157"/>
      <c r="SOI35" s="157"/>
      <c r="SOJ35" s="157"/>
      <c r="SOK35" s="157"/>
      <c r="SOL35" s="157"/>
      <c r="SOM35" s="157"/>
      <c r="SON35" s="157"/>
      <c r="SOO35" s="157"/>
      <c r="SOP35" s="157"/>
      <c r="SOQ35" s="157"/>
      <c r="SOR35" s="157"/>
      <c r="SOS35" s="157"/>
      <c r="SOT35" s="157"/>
      <c r="SOU35" s="157"/>
      <c r="SOV35" s="157"/>
      <c r="SOW35" s="157"/>
      <c r="SOX35" s="157"/>
      <c r="SOY35" s="157"/>
      <c r="SOZ35" s="157"/>
      <c r="SPA35" s="157"/>
      <c r="SPB35" s="157"/>
      <c r="SPC35" s="157"/>
      <c r="SPD35" s="157"/>
      <c r="SPE35" s="157"/>
      <c r="SPF35" s="157"/>
      <c r="SPG35" s="157"/>
      <c r="SPH35" s="157"/>
      <c r="SPI35" s="157"/>
      <c r="SPJ35" s="157"/>
      <c r="SPK35" s="157"/>
      <c r="SPL35" s="157"/>
      <c r="SPM35" s="157"/>
      <c r="SPN35" s="157"/>
      <c r="SPO35" s="157"/>
      <c r="SPP35" s="157"/>
      <c r="SPQ35" s="157"/>
      <c r="SPR35" s="157"/>
      <c r="SPS35" s="157"/>
      <c r="SPT35" s="157"/>
      <c r="SPU35" s="157"/>
      <c r="SPV35" s="157"/>
      <c r="SPW35" s="157"/>
      <c r="SPX35" s="157"/>
      <c r="SPY35" s="157"/>
      <c r="SPZ35" s="157"/>
      <c r="SQA35" s="157"/>
      <c r="SQB35" s="157"/>
      <c r="SQC35" s="157"/>
      <c r="SQD35" s="157"/>
      <c r="SQE35" s="157"/>
      <c r="SQF35" s="157"/>
      <c r="SQG35" s="157"/>
      <c r="SQH35" s="157"/>
      <c r="SQI35" s="157"/>
      <c r="SQJ35" s="157"/>
      <c r="SQK35" s="157"/>
      <c r="SQL35" s="157"/>
      <c r="SQM35" s="157"/>
      <c r="SQN35" s="157"/>
      <c r="SQO35" s="157"/>
      <c r="SQP35" s="157"/>
      <c r="SQQ35" s="157"/>
      <c r="SQR35" s="157"/>
      <c r="SQS35" s="157"/>
      <c r="SQT35" s="157"/>
      <c r="SQU35" s="157"/>
      <c r="SQV35" s="157"/>
      <c r="SQW35" s="157"/>
      <c r="SQX35" s="157"/>
      <c r="SQY35" s="157"/>
      <c r="SQZ35" s="157"/>
      <c r="SRA35" s="157"/>
      <c r="SRB35" s="157"/>
      <c r="SRC35" s="157"/>
      <c r="SRD35" s="157"/>
      <c r="SRE35" s="157"/>
      <c r="SRF35" s="157"/>
      <c r="SRG35" s="157"/>
      <c r="SRH35" s="157"/>
      <c r="SRI35" s="157"/>
      <c r="SRJ35" s="157"/>
      <c r="SRK35" s="157"/>
      <c r="SRL35" s="157"/>
      <c r="SRM35" s="157"/>
      <c r="SRN35" s="157"/>
      <c r="SRO35" s="157"/>
      <c r="SRP35" s="157"/>
      <c r="SRQ35" s="157"/>
      <c r="SRR35" s="157"/>
      <c r="SRS35" s="157"/>
      <c r="SRT35" s="157"/>
      <c r="SRU35" s="157"/>
      <c r="SRV35" s="157"/>
      <c r="SRW35" s="157"/>
      <c r="SRX35" s="157"/>
      <c r="SRY35" s="157"/>
      <c r="SRZ35" s="157"/>
      <c r="SSA35" s="157"/>
      <c r="SSB35" s="157"/>
      <c r="SSC35" s="157"/>
      <c r="SSD35" s="157"/>
      <c r="SSE35" s="157"/>
      <c r="SSF35" s="157"/>
      <c r="SSG35" s="157"/>
      <c r="SSH35" s="157"/>
      <c r="SSI35" s="157"/>
      <c r="SSJ35" s="157"/>
      <c r="SSK35" s="157"/>
      <c r="SSL35" s="157"/>
      <c r="SSM35" s="157"/>
      <c r="SSN35" s="157"/>
      <c r="SSO35" s="157"/>
      <c r="SSP35" s="157"/>
      <c r="SSQ35" s="157"/>
      <c r="SSR35" s="157"/>
      <c r="SSS35" s="157"/>
      <c r="SST35" s="157"/>
      <c r="SSU35" s="157"/>
      <c r="SSV35" s="157"/>
      <c r="SSW35" s="157"/>
      <c r="SSX35" s="157"/>
      <c r="SSY35" s="157"/>
      <c r="SSZ35" s="157"/>
      <c r="STA35" s="157"/>
      <c r="STB35" s="157"/>
      <c r="STC35" s="157"/>
      <c r="STD35" s="157"/>
      <c r="STE35" s="157"/>
      <c r="STF35" s="157"/>
      <c r="STG35" s="157"/>
      <c r="STH35" s="157"/>
      <c r="STI35" s="157"/>
      <c r="STJ35" s="157"/>
      <c r="STK35" s="157"/>
      <c r="STL35" s="157"/>
      <c r="STM35" s="157"/>
      <c r="STN35" s="157"/>
      <c r="STO35" s="157"/>
      <c r="STP35" s="157"/>
      <c r="STQ35" s="157"/>
      <c r="STR35" s="157"/>
      <c r="STS35" s="157"/>
      <c r="STT35" s="157"/>
      <c r="STU35" s="157"/>
      <c r="STV35" s="157"/>
      <c r="STW35" s="157"/>
      <c r="STX35" s="157"/>
      <c r="STY35" s="157"/>
      <c r="STZ35" s="157"/>
      <c r="SUA35" s="157"/>
      <c r="SUB35" s="157"/>
      <c r="SUC35" s="157"/>
      <c r="SUD35" s="157"/>
      <c r="SUE35" s="157"/>
      <c r="SUF35" s="157"/>
      <c r="SUG35" s="157"/>
      <c r="SUH35" s="157"/>
      <c r="SUI35" s="157"/>
      <c r="SUJ35" s="157"/>
      <c r="SUK35" s="157"/>
      <c r="SUL35" s="157"/>
      <c r="SUM35" s="157"/>
      <c r="SUN35" s="157"/>
      <c r="SUO35" s="157"/>
      <c r="SUP35" s="157"/>
      <c r="SUQ35" s="157"/>
      <c r="SUR35" s="157"/>
      <c r="SUS35" s="157"/>
      <c r="SUT35" s="157"/>
      <c r="SUU35" s="157"/>
      <c r="SUV35" s="157"/>
      <c r="SUW35" s="157"/>
      <c r="SUX35" s="157"/>
      <c r="SUY35" s="157"/>
      <c r="SUZ35" s="157"/>
      <c r="SVA35" s="157"/>
      <c r="SVB35" s="157"/>
      <c r="SVC35" s="157"/>
      <c r="SVD35" s="157"/>
      <c r="SVE35" s="157"/>
      <c r="SVF35" s="157"/>
      <c r="SVG35" s="157"/>
      <c r="SVH35" s="157"/>
      <c r="SVI35" s="157"/>
      <c r="SVJ35" s="157"/>
      <c r="SVK35" s="157"/>
      <c r="SVL35" s="157"/>
      <c r="SVM35" s="157"/>
      <c r="SVN35" s="157"/>
      <c r="SVO35" s="157"/>
      <c r="SVP35" s="157"/>
      <c r="SVQ35" s="157"/>
      <c r="SVR35" s="157"/>
      <c r="SVS35" s="157"/>
      <c r="SVT35" s="157"/>
      <c r="SVU35" s="157"/>
      <c r="SVV35" s="157"/>
      <c r="SVW35" s="157"/>
      <c r="SVX35" s="157"/>
      <c r="SVY35" s="157"/>
      <c r="SVZ35" s="157"/>
      <c r="SWA35" s="157"/>
      <c r="SWB35" s="157"/>
      <c r="SWC35" s="157"/>
      <c r="SWD35" s="157"/>
      <c r="SWE35" s="157"/>
      <c r="SWF35" s="157"/>
      <c r="SWG35" s="157"/>
      <c r="SWH35" s="157"/>
      <c r="SWI35" s="157"/>
      <c r="SWJ35" s="157"/>
      <c r="SWK35" s="157"/>
      <c r="SWL35" s="157"/>
      <c r="SWM35" s="157"/>
      <c r="SWN35" s="157"/>
      <c r="SWO35" s="157"/>
      <c r="SWP35" s="157"/>
      <c r="SWQ35" s="157"/>
      <c r="SWR35" s="157"/>
      <c r="SWS35" s="157"/>
      <c r="SWT35" s="157"/>
      <c r="SWU35" s="157"/>
      <c r="SWV35" s="157"/>
      <c r="SWW35" s="157"/>
      <c r="SWX35" s="157"/>
      <c r="SWY35" s="157"/>
      <c r="SWZ35" s="157"/>
      <c r="SXA35" s="157"/>
      <c r="SXB35" s="157"/>
      <c r="SXC35" s="157"/>
      <c r="SXD35" s="157"/>
      <c r="SXE35" s="157"/>
      <c r="SXF35" s="157"/>
      <c r="SXG35" s="157"/>
      <c r="SXH35" s="157"/>
      <c r="SXI35" s="157"/>
      <c r="SXJ35" s="157"/>
      <c r="SXK35" s="157"/>
      <c r="SXL35" s="157"/>
      <c r="SXM35" s="157"/>
      <c r="SXN35" s="157"/>
      <c r="SXO35" s="157"/>
      <c r="SXP35" s="157"/>
      <c r="SXQ35" s="157"/>
      <c r="SXR35" s="157"/>
      <c r="SXS35" s="157"/>
      <c r="SXT35" s="157"/>
      <c r="SXU35" s="157"/>
      <c r="SXV35" s="157"/>
      <c r="SXW35" s="157"/>
      <c r="SXX35" s="157"/>
      <c r="SXY35" s="157"/>
      <c r="SXZ35" s="157"/>
      <c r="SYA35" s="157"/>
      <c r="SYB35" s="157"/>
      <c r="SYC35" s="157"/>
      <c r="SYD35" s="157"/>
      <c r="SYE35" s="157"/>
      <c r="SYF35" s="157"/>
      <c r="SYG35" s="157"/>
      <c r="SYH35" s="157"/>
      <c r="SYI35" s="157"/>
      <c r="SYJ35" s="157"/>
      <c r="SYK35" s="157"/>
      <c r="SYL35" s="157"/>
      <c r="SYM35" s="157"/>
      <c r="SYN35" s="157"/>
      <c r="SYO35" s="157"/>
      <c r="SYP35" s="157"/>
      <c r="SYQ35" s="157"/>
      <c r="SYR35" s="157"/>
      <c r="SYS35" s="157"/>
      <c r="SYT35" s="157"/>
      <c r="SYU35" s="157"/>
      <c r="SYV35" s="157"/>
      <c r="SYW35" s="157"/>
      <c r="SYX35" s="157"/>
      <c r="SYY35" s="157"/>
      <c r="SYZ35" s="157"/>
      <c r="SZA35" s="157"/>
      <c r="SZB35" s="157"/>
      <c r="SZC35" s="157"/>
      <c r="SZD35" s="157"/>
      <c r="SZE35" s="157"/>
      <c r="SZF35" s="157"/>
      <c r="SZG35" s="157"/>
      <c r="SZH35" s="157"/>
      <c r="SZI35" s="157"/>
      <c r="SZJ35" s="157"/>
      <c r="SZK35" s="157"/>
      <c r="SZL35" s="157"/>
      <c r="SZM35" s="157"/>
      <c r="SZN35" s="157"/>
      <c r="SZO35" s="157"/>
      <c r="SZP35" s="157"/>
      <c r="SZQ35" s="157"/>
      <c r="SZR35" s="157"/>
      <c r="SZS35" s="157"/>
      <c r="SZT35" s="157"/>
      <c r="SZU35" s="157"/>
      <c r="SZV35" s="157"/>
      <c r="SZW35" s="157"/>
      <c r="SZX35" s="157"/>
      <c r="SZY35" s="157"/>
      <c r="SZZ35" s="157"/>
      <c r="TAA35" s="157"/>
      <c r="TAB35" s="157"/>
      <c r="TAC35" s="157"/>
      <c r="TAD35" s="157"/>
      <c r="TAE35" s="157"/>
      <c r="TAF35" s="157"/>
      <c r="TAG35" s="157"/>
      <c r="TAH35" s="157"/>
      <c r="TAI35" s="157"/>
      <c r="TAJ35" s="157"/>
      <c r="TAK35" s="157"/>
      <c r="TAL35" s="157"/>
      <c r="TAM35" s="157"/>
      <c r="TAN35" s="157"/>
      <c r="TAO35" s="157"/>
      <c r="TAP35" s="157"/>
      <c r="TAQ35" s="157"/>
      <c r="TAR35" s="157"/>
      <c r="TAS35" s="157"/>
      <c r="TAT35" s="157"/>
      <c r="TAU35" s="157"/>
      <c r="TAV35" s="157"/>
      <c r="TAW35" s="157"/>
      <c r="TAX35" s="157"/>
      <c r="TAY35" s="157"/>
      <c r="TAZ35" s="157"/>
      <c r="TBA35" s="157"/>
      <c r="TBB35" s="157"/>
      <c r="TBC35" s="157"/>
      <c r="TBD35" s="157"/>
      <c r="TBE35" s="157"/>
      <c r="TBF35" s="157"/>
      <c r="TBG35" s="157"/>
      <c r="TBH35" s="157"/>
      <c r="TBI35" s="157"/>
      <c r="TBJ35" s="157"/>
      <c r="TBK35" s="157"/>
      <c r="TBL35" s="157"/>
      <c r="TBM35" s="157"/>
      <c r="TBN35" s="157"/>
      <c r="TBO35" s="157"/>
      <c r="TBP35" s="157"/>
      <c r="TBQ35" s="157"/>
      <c r="TBR35" s="157"/>
      <c r="TBS35" s="157"/>
      <c r="TBT35" s="157"/>
      <c r="TBU35" s="157"/>
      <c r="TBV35" s="157"/>
      <c r="TBW35" s="157"/>
      <c r="TBX35" s="157"/>
      <c r="TBY35" s="157"/>
      <c r="TBZ35" s="157"/>
      <c r="TCA35" s="157"/>
      <c r="TCB35" s="157"/>
      <c r="TCC35" s="157"/>
      <c r="TCD35" s="157"/>
      <c r="TCE35" s="157"/>
      <c r="TCF35" s="157"/>
      <c r="TCG35" s="157"/>
      <c r="TCH35" s="157"/>
      <c r="TCI35" s="157"/>
      <c r="TCJ35" s="157"/>
      <c r="TCK35" s="157"/>
      <c r="TCL35" s="157"/>
      <c r="TCM35" s="157"/>
      <c r="TCN35" s="157"/>
      <c r="TCO35" s="157"/>
      <c r="TCP35" s="157"/>
      <c r="TCQ35" s="157"/>
      <c r="TCR35" s="157"/>
      <c r="TCS35" s="157"/>
      <c r="TCT35" s="157"/>
      <c r="TCU35" s="157"/>
      <c r="TCV35" s="157"/>
      <c r="TCW35" s="157"/>
      <c r="TCX35" s="157"/>
      <c r="TCY35" s="157"/>
      <c r="TCZ35" s="157"/>
      <c r="TDA35" s="157"/>
      <c r="TDB35" s="157"/>
      <c r="TDC35" s="157"/>
      <c r="TDD35" s="157"/>
      <c r="TDE35" s="157"/>
      <c r="TDF35" s="157"/>
      <c r="TDG35" s="157"/>
      <c r="TDH35" s="157"/>
      <c r="TDI35" s="157"/>
      <c r="TDJ35" s="157"/>
      <c r="TDK35" s="157"/>
      <c r="TDL35" s="157"/>
      <c r="TDM35" s="157"/>
      <c r="TDN35" s="157"/>
      <c r="TDO35" s="157"/>
      <c r="TDP35" s="157"/>
      <c r="TDQ35" s="157"/>
      <c r="TDR35" s="157"/>
      <c r="TDS35" s="157"/>
      <c r="TDT35" s="157"/>
      <c r="TDU35" s="157"/>
      <c r="TDV35" s="157"/>
      <c r="TDW35" s="157"/>
      <c r="TDX35" s="157"/>
      <c r="TDY35" s="157"/>
      <c r="TDZ35" s="157"/>
      <c r="TEA35" s="157"/>
      <c r="TEB35" s="157"/>
      <c r="TEC35" s="157"/>
      <c r="TED35" s="157"/>
      <c r="TEE35" s="157"/>
      <c r="TEF35" s="157"/>
      <c r="TEG35" s="157"/>
      <c r="TEH35" s="157"/>
      <c r="TEI35" s="157"/>
      <c r="TEJ35" s="157"/>
      <c r="TEK35" s="157"/>
      <c r="TEL35" s="157"/>
      <c r="TEM35" s="157"/>
      <c r="TEN35" s="157"/>
      <c r="TEO35" s="157"/>
      <c r="TEP35" s="157"/>
      <c r="TEQ35" s="157"/>
      <c r="TER35" s="157"/>
      <c r="TES35" s="157"/>
      <c r="TET35" s="157"/>
      <c r="TEU35" s="157"/>
      <c r="TEV35" s="157"/>
      <c r="TEW35" s="157"/>
      <c r="TEX35" s="157"/>
      <c r="TEY35" s="157"/>
      <c r="TEZ35" s="157"/>
      <c r="TFA35" s="157"/>
      <c r="TFB35" s="157"/>
      <c r="TFC35" s="157"/>
      <c r="TFD35" s="157"/>
      <c r="TFE35" s="157"/>
      <c r="TFF35" s="157"/>
      <c r="TFG35" s="157"/>
      <c r="TFH35" s="157"/>
      <c r="TFI35" s="157"/>
      <c r="TFJ35" s="157"/>
      <c r="TFK35" s="157"/>
      <c r="TFL35" s="157"/>
      <c r="TFM35" s="157"/>
      <c r="TFN35" s="157"/>
      <c r="TFO35" s="157"/>
      <c r="TFP35" s="157"/>
      <c r="TFQ35" s="157"/>
      <c r="TFR35" s="157"/>
      <c r="TFS35" s="157"/>
      <c r="TFT35" s="157"/>
      <c r="TFU35" s="157"/>
      <c r="TFV35" s="157"/>
      <c r="TFW35" s="157"/>
      <c r="TFX35" s="157"/>
      <c r="TFY35" s="157"/>
      <c r="TFZ35" s="157"/>
      <c r="TGA35" s="157"/>
      <c r="TGB35" s="157"/>
      <c r="TGC35" s="157"/>
      <c r="TGD35" s="157"/>
      <c r="TGE35" s="157"/>
      <c r="TGF35" s="157"/>
      <c r="TGG35" s="157"/>
      <c r="TGH35" s="157"/>
      <c r="TGI35" s="157"/>
      <c r="TGJ35" s="157"/>
      <c r="TGK35" s="157"/>
      <c r="TGL35" s="157"/>
      <c r="TGM35" s="157"/>
      <c r="TGN35" s="157"/>
      <c r="TGO35" s="157"/>
      <c r="TGP35" s="157"/>
      <c r="TGQ35" s="157"/>
      <c r="TGR35" s="157"/>
      <c r="TGS35" s="157"/>
      <c r="TGT35" s="157"/>
      <c r="TGU35" s="157"/>
      <c r="TGV35" s="157"/>
      <c r="TGW35" s="157"/>
      <c r="TGX35" s="157"/>
      <c r="TGY35" s="157"/>
      <c r="TGZ35" s="157"/>
      <c r="THA35" s="157"/>
      <c r="THB35" s="157"/>
      <c r="THC35" s="157"/>
      <c r="THD35" s="157"/>
      <c r="THE35" s="157"/>
      <c r="THF35" s="157"/>
      <c r="THG35" s="157"/>
      <c r="THH35" s="157"/>
      <c r="THI35" s="157"/>
      <c r="THJ35" s="157"/>
      <c r="THK35" s="157"/>
      <c r="THL35" s="157"/>
      <c r="THM35" s="157"/>
      <c r="THN35" s="157"/>
      <c r="THO35" s="157"/>
      <c r="THP35" s="157"/>
      <c r="THQ35" s="157"/>
      <c r="THR35" s="157"/>
      <c r="THS35" s="157"/>
      <c r="THT35" s="157"/>
      <c r="THU35" s="157"/>
      <c r="THV35" s="157"/>
      <c r="THW35" s="157"/>
      <c r="THX35" s="157"/>
      <c r="THY35" s="157"/>
      <c r="THZ35" s="157"/>
      <c r="TIA35" s="157"/>
      <c r="TIB35" s="157"/>
      <c r="TIC35" s="157"/>
      <c r="TID35" s="157"/>
      <c r="TIE35" s="157"/>
      <c r="TIF35" s="157"/>
      <c r="TIG35" s="157"/>
      <c r="TIH35" s="157"/>
      <c r="TII35" s="157"/>
      <c r="TIJ35" s="157"/>
      <c r="TIK35" s="157"/>
      <c r="TIL35" s="157"/>
      <c r="TIM35" s="157"/>
      <c r="TIN35" s="157"/>
      <c r="TIO35" s="157"/>
      <c r="TIP35" s="157"/>
      <c r="TIQ35" s="157"/>
      <c r="TIR35" s="157"/>
      <c r="TIS35" s="157"/>
      <c r="TIT35" s="157"/>
      <c r="TIU35" s="157"/>
      <c r="TIV35" s="157"/>
      <c r="TIW35" s="157"/>
      <c r="TIX35" s="157"/>
      <c r="TIY35" s="157"/>
      <c r="TIZ35" s="157"/>
      <c r="TJA35" s="157"/>
      <c r="TJB35" s="157"/>
      <c r="TJC35" s="157"/>
      <c r="TJD35" s="157"/>
      <c r="TJE35" s="157"/>
      <c r="TJF35" s="157"/>
      <c r="TJG35" s="157"/>
      <c r="TJH35" s="157"/>
      <c r="TJI35" s="157"/>
      <c r="TJJ35" s="157"/>
      <c r="TJK35" s="157"/>
      <c r="TJL35" s="157"/>
      <c r="TJM35" s="157"/>
      <c r="TJN35" s="157"/>
      <c r="TJO35" s="157"/>
      <c r="TJP35" s="157"/>
      <c r="TJQ35" s="157"/>
      <c r="TJR35" s="157"/>
      <c r="TJS35" s="157"/>
      <c r="TJT35" s="157"/>
      <c r="TJU35" s="157"/>
      <c r="TJV35" s="157"/>
      <c r="TJW35" s="157"/>
      <c r="TJX35" s="157"/>
      <c r="TJY35" s="157"/>
      <c r="TJZ35" s="157"/>
      <c r="TKA35" s="157"/>
      <c r="TKB35" s="157"/>
      <c r="TKC35" s="157"/>
      <c r="TKD35" s="157"/>
      <c r="TKE35" s="157"/>
      <c r="TKF35" s="157"/>
      <c r="TKG35" s="157"/>
      <c r="TKH35" s="157"/>
      <c r="TKI35" s="157"/>
      <c r="TKJ35" s="157"/>
      <c r="TKK35" s="157"/>
      <c r="TKL35" s="157"/>
      <c r="TKM35" s="157"/>
      <c r="TKN35" s="157"/>
      <c r="TKO35" s="157"/>
      <c r="TKP35" s="157"/>
      <c r="TKQ35" s="157"/>
      <c r="TKR35" s="157"/>
      <c r="TKS35" s="157"/>
      <c r="TKT35" s="157"/>
      <c r="TKU35" s="157"/>
      <c r="TKV35" s="157"/>
      <c r="TKW35" s="157"/>
      <c r="TKX35" s="157"/>
      <c r="TKY35" s="157"/>
      <c r="TKZ35" s="157"/>
      <c r="TLA35" s="157"/>
      <c r="TLB35" s="157"/>
      <c r="TLC35" s="157"/>
      <c r="TLD35" s="157"/>
      <c r="TLE35" s="157"/>
      <c r="TLF35" s="157"/>
      <c r="TLG35" s="157"/>
      <c r="TLH35" s="157"/>
      <c r="TLI35" s="157"/>
      <c r="TLJ35" s="157"/>
      <c r="TLK35" s="157"/>
      <c r="TLL35" s="157"/>
      <c r="TLM35" s="157"/>
      <c r="TLN35" s="157"/>
      <c r="TLO35" s="157"/>
      <c r="TLP35" s="157"/>
      <c r="TLQ35" s="157"/>
      <c r="TLR35" s="157"/>
      <c r="TLS35" s="157"/>
      <c r="TLT35" s="157"/>
      <c r="TLU35" s="157"/>
      <c r="TLV35" s="157"/>
      <c r="TLW35" s="157"/>
      <c r="TLX35" s="157"/>
      <c r="TLY35" s="157"/>
      <c r="TLZ35" s="157"/>
      <c r="TMA35" s="157"/>
      <c r="TMB35" s="157"/>
      <c r="TMC35" s="157"/>
      <c r="TMD35" s="157"/>
      <c r="TME35" s="157"/>
      <c r="TMF35" s="157"/>
      <c r="TMG35" s="157"/>
      <c r="TMH35" s="157"/>
      <c r="TMI35" s="157"/>
      <c r="TMJ35" s="157"/>
      <c r="TMK35" s="157"/>
      <c r="TML35" s="157"/>
      <c r="TMM35" s="157"/>
      <c r="TMN35" s="157"/>
      <c r="TMO35" s="157"/>
      <c r="TMP35" s="157"/>
      <c r="TMQ35" s="157"/>
      <c r="TMR35" s="157"/>
      <c r="TMS35" s="157"/>
      <c r="TMT35" s="157"/>
      <c r="TMU35" s="157"/>
      <c r="TMV35" s="157"/>
      <c r="TMW35" s="157"/>
      <c r="TMX35" s="157"/>
      <c r="TMY35" s="157"/>
      <c r="TMZ35" s="157"/>
      <c r="TNA35" s="157"/>
      <c r="TNB35" s="157"/>
      <c r="TNC35" s="157"/>
      <c r="TND35" s="157"/>
      <c r="TNE35" s="157"/>
      <c r="TNF35" s="157"/>
      <c r="TNG35" s="157"/>
      <c r="TNH35" s="157"/>
      <c r="TNI35" s="157"/>
      <c r="TNJ35" s="157"/>
      <c r="TNK35" s="157"/>
      <c r="TNL35" s="157"/>
      <c r="TNM35" s="157"/>
      <c r="TNN35" s="157"/>
      <c r="TNO35" s="157"/>
      <c r="TNP35" s="157"/>
      <c r="TNQ35" s="157"/>
      <c r="TNR35" s="157"/>
      <c r="TNS35" s="157"/>
      <c r="TNT35" s="157"/>
      <c r="TNU35" s="157"/>
      <c r="TNV35" s="157"/>
      <c r="TNW35" s="157"/>
      <c r="TNX35" s="157"/>
      <c r="TNY35" s="157"/>
      <c r="TNZ35" s="157"/>
      <c r="TOA35" s="157"/>
      <c r="TOB35" s="157"/>
      <c r="TOC35" s="157"/>
      <c r="TOD35" s="157"/>
      <c r="TOE35" s="157"/>
      <c r="TOF35" s="157"/>
      <c r="TOG35" s="157"/>
      <c r="TOH35" s="157"/>
      <c r="TOI35" s="157"/>
      <c r="TOJ35" s="157"/>
      <c r="TOK35" s="157"/>
      <c r="TOL35" s="157"/>
      <c r="TOM35" s="157"/>
      <c r="TON35" s="157"/>
      <c r="TOO35" s="157"/>
      <c r="TOP35" s="157"/>
      <c r="TOQ35" s="157"/>
      <c r="TOR35" s="157"/>
      <c r="TOS35" s="157"/>
      <c r="TOT35" s="157"/>
      <c r="TOU35" s="157"/>
      <c r="TOV35" s="157"/>
      <c r="TOW35" s="157"/>
      <c r="TOX35" s="157"/>
      <c r="TOY35" s="157"/>
      <c r="TOZ35" s="157"/>
      <c r="TPA35" s="157"/>
      <c r="TPB35" s="157"/>
      <c r="TPC35" s="157"/>
      <c r="TPD35" s="157"/>
      <c r="TPE35" s="157"/>
      <c r="TPF35" s="157"/>
      <c r="TPG35" s="157"/>
      <c r="TPH35" s="157"/>
      <c r="TPI35" s="157"/>
      <c r="TPJ35" s="157"/>
      <c r="TPK35" s="157"/>
      <c r="TPL35" s="157"/>
      <c r="TPM35" s="157"/>
      <c r="TPN35" s="157"/>
      <c r="TPO35" s="157"/>
      <c r="TPP35" s="157"/>
      <c r="TPQ35" s="157"/>
      <c r="TPR35" s="157"/>
      <c r="TPS35" s="157"/>
      <c r="TPT35" s="157"/>
      <c r="TPU35" s="157"/>
      <c r="TPV35" s="157"/>
      <c r="TPW35" s="157"/>
      <c r="TPX35" s="157"/>
      <c r="TPY35" s="157"/>
      <c r="TPZ35" s="157"/>
      <c r="TQA35" s="157"/>
      <c r="TQB35" s="157"/>
      <c r="TQC35" s="157"/>
      <c r="TQD35" s="157"/>
      <c r="TQE35" s="157"/>
      <c r="TQF35" s="157"/>
      <c r="TQG35" s="157"/>
      <c r="TQH35" s="157"/>
      <c r="TQI35" s="157"/>
      <c r="TQJ35" s="157"/>
      <c r="TQK35" s="157"/>
      <c r="TQL35" s="157"/>
      <c r="TQM35" s="157"/>
      <c r="TQN35" s="157"/>
      <c r="TQO35" s="157"/>
      <c r="TQP35" s="157"/>
      <c r="TQQ35" s="157"/>
      <c r="TQR35" s="157"/>
      <c r="TQS35" s="157"/>
      <c r="TQT35" s="157"/>
      <c r="TQU35" s="157"/>
      <c r="TQV35" s="157"/>
      <c r="TQW35" s="157"/>
      <c r="TQX35" s="157"/>
      <c r="TQY35" s="157"/>
      <c r="TQZ35" s="157"/>
      <c r="TRA35" s="157"/>
      <c r="TRB35" s="157"/>
      <c r="TRC35" s="157"/>
      <c r="TRD35" s="157"/>
      <c r="TRE35" s="157"/>
      <c r="TRF35" s="157"/>
      <c r="TRG35" s="157"/>
      <c r="TRH35" s="157"/>
      <c r="TRI35" s="157"/>
      <c r="TRJ35" s="157"/>
      <c r="TRK35" s="157"/>
      <c r="TRL35" s="157"/>
      <c r="TRM35" s="157"/>
      <c r="TRN35" s="157"/>
      <c r="TRO35" s="157"/>
      <c r="TRP35" s="157"/>
      <c r="TRQ35" s="157"/>
      <c r="TRR35" s="157"/>
      <c r="TRS35" s="157"/>
      <c r="TRT35" s="157"/>
      <c r="TRU35" s="157"/>
      <c r="TRV35" s="157"/>
      <c r="TRW35" s="157"/>
      <c r="TRX35" s="157"/>
      <c r="TRY35" s="157"/>
      <c r="TRZ35" s="157"/>
      <c r="TSA35" s="157"/>
      <c r="TSB35" s="157"/>
      <c r="TSC35" s="157"/>
      <c r="TSD35" s="157"/>
      <c r="TSE35" s="157"/>
      <c r="TSF35" s="157"/>
      <c r="TSG35" s="157"/>
      <c r="TSH35" s="157"/>
      <c r="TSI35" s="157"/>
      <c r="TSJ35" s="157"/>
      <c r="TSK35" s="157"/>
      <c r="TSL35" s="157"/>
      <c r="TSM35" s="157"/>
      <c r="TSN35" s="157"/>
      <c r="TSO35" s="157"/>
      <c r="TSP35" s="157"/>
      <c r="TSQ35" s="157"/>
      <c r="TSR35" s="157"/>
      <c r="TSS35" s="157"/>
      <c r="TST35" s="157"/>
      <c r="TSU35" s="157"/>
      <c r="TSV35" s="157"/>
      <c r="TSW35" s="157"/>
      <c r="TSX35" s="157"/>
      <c r="TSY35" s="157"/>
      <c r="TSZ35" s="157"/>
      <c r="TTA35" s="157"/>
      <c r="TTB35" s="157"/>
      <c r="TTC35" s="157"/>
      <c r="TTD35" s="157"/>
      <c r="TTE35" s="157"/>
      <c r="TTF35" s="157"/>
      <c r="TTG35" s="157"/>
      <c r="TTH35" s="157"/>
      <c r="TTI35" s="157"/>
      <c r="TTJ35" s="157"/>
      <c r="TTK35" s="157"/>
      <c r="TTL35" s="157"/>
      <c r="TTM35" s="157"/>
      <c r="TTN35" s="157"/>
      <c r="TTO35" s="157"/>
      <c r="TTP35" s="157"/>
      <c r="TTQ35" s="157"/>
      <c r="TTR35" s="157"/>
      <c r="TTS35" s="157"/>
      <c r="TTT35" s="157"/>
      <c r="TTU35" s="157"/>
      <c r="TTV35" s="157"/>
      <c r="TTW35" s="157"/>
      <c r="TTX35" s="157"/>
      <c r="TTY35" s="157"/>
      <c r="TTZ35" s="157"/>
      <c r="TUA35" s="157"/>
      <c r="TUB35" s="157"/>
      <c r="TUC35" s="157"/>
      <c r="TUD35" s="157"/>
      <c r="TUE35" s="157"/>
      <c r="TUF35" s="157"/>
      <c r="TUG35" s="157"/>
      <c r="TUH35" s="157"/>
      <c r="TUI35" s="157"/>
      <c r="TUJ35" s="157"/>
      <c r="TUK35" s="157"/>
      <c r="TUL35" s="157"/>
      <c r="TUM35" s="157"/>
      <c r="TUN35" s="157"/>
      <c r="TUO35" s="157"/>
      <c r="TUP35" s="157"/>
      <c r="TUQ35" s="157"/>
      <c r="TUR35" s="157"/>
      <c r="TUS35" s="157"/>
      <c r="TUT35" s="157"/>
      <c r="TUU35" s="157"/>
      <c r="TUV35" s="157"/>
      <c r="TUW35" s="157"/>
      <c r="TUX35" s="157"/>
      <c r="TUY35" s="157"/>
      <c r="TUZ35" s="157"/>
      <c r="TVA35" s="157"/>
      <c r="TVB35" s="157"/>
      <c r="TVC35" s="157"/>
      <c r="TVD35" s="157"/>
      <c r="TVE35" s="157"/>
      <c r="TVF35" s="157"/>
      <c r="TVG35" s="157"/>
      <c r="TVH35" s="157"/>
      <c r="TVI35" s="157"/>
      <c r="TVJ35" s="157"/>
      <c r="TVK35" s="157"/>
      <c r="TVL35" s="157"/>
      <c r="TVM35" s="157"/>
      <c r="TVN35" s="157"/>
      <c r="TVO35" s="157"/>
      <c r="TVP35" s="157"/>
      <c r="TVQ35" s="157"/>
      <c r="TVR35" s="157"/>
      <c r="TVS35" s="157"/>
      <c r="TVT35" s="157"/>
      <c r="TVU35" s="157"/>
      <c r="TVV35" s="157"/>
      <c r="TVW35" s="157"/>
      <c r="TVX35" s="157"/>
      <c r="TVY35" s="157"/>
      <c r="TVZ35" s="157"/>
      <c r="TWA35" s="157"/>
      <c r="TWB35" s="157"/>
      <c r="TWC35" s="157"/>
      <c r="TWD35" s="157"/>
      <c r="TWE35" s="157"/>
      <c r="TWF35" s="157"/>
      <c r="TWG35" s="157"/>
      <c r="TWH35" s="157"/>
      <c r="TWI35" s="157"/>
      <c r="TWJ35" s="157"/>
      <c r="TWK35" s="157"/>
      <c r="TWL35" s="157"/>
      <c r="TWM35" s="157"/>
      <c r="TWN35" s="157"/>
      <c r="TWO35" s="157"/>
      <c r="TWP35" s="157"/>
      <c r="TWQ35" s="157"/>
      <c r="TWR35" s="157"/>
      <c r="TWS35" s="157"/>
      <c r="TWT35" s="157"/>
      <c r="TWU35" s="157"/>
      <c r="TWV35" s="157"/>
      <c r="TWW35" s="157"/>
      <c r="TWX35" s="157"/>
      <c r="TWY35" s="157"/>
      <c r="TWZ35" s="157"/>
      <c r="TXA35" s="157"/>
      <c r="TXB35" s="157"/>
      <c r="TXC35" s="157"/>
      <c r="TXD35" s="157"/>
      <c r="TXE35" s="157"/>
      <c r="TXF35" s="157"/>
      <c r="TXG35" s="157"/>
      <c r="TXH35" s="157"/>
      <c r="TXI35" s="157"/>
      <c r="TXJ35" s="157"/>
      <c r="TXK35" s="157"/>
      <c r="TXL35" s="157"/>
      <c r="TXM35" s="157"/>
      <c r="TXN35" s="157"/>
      <c r="TXO35" s="157"/>
      <c r="TXP35" s="157"/>
      <c r="TXQ35" s="157"/>
      <c r="TXR35" s="157"/>
      <c r="TXS35" s="157"/>
      <c r="TXT35" s="157"/>
      <c r="TXU35" s="157"/>
      <c r="TXV35" s="157"/>
      <c r="TXW35" s="157"/>
      <c r="TXX35" s="157"/>
      <c r="TXY35" s="157"/>
      <c r="TXZ35" s="157"/>
      <c r="TYA35" s="157"/>
      <c r="TYB35" s="157"/>
      <c r="TYC35" s="157"/>
      <c r="TYD35" s="157"/>
      <c r="TYE35" s="157"/>
      <c r="TYF35" s="157"/>
      <c r="TYG35" s="157"/>
      <c r="TYH35" s="157"/>
      <c r="TYI35" s="157"/>
      <c r="TYJ35" s="157"/>
      <c r="TYK35" s="157"/>
      <c r="TYL35" s="157"/>
      <c r="TYM35" s="157"/>
      <c r="TYN35" s="157"/>
      <c r="TYO35" s="157"/>
      <c r="TYP35" s="157"/>
      <c r="TYQ35" s="157"/>
      <c r="TYR35" s="157"/>
      <c r="TYS35" s="157"/>
      <c r="TYT35" s="157"/>
      <c r="TYU35" s="157"/>
      <c r="TYV35" s="157"/>
      <c r="TYW35" s="157"/>
      <c r="TYX35" s="157"/>
      <c r="TYY35" s="157"/>
      <c r="TYZ35" s="157"/>
      <c r="TZA35" s="157"/>
      <c r="TZB35" s="157"/>
      <c r="TZC35" s="157"/>
      <c r="TZD35" s="157"/>
      <c r="TZE35" s="157"/>
      <c r="TZF35" s="157"/>
      <c r="TZG35" s="157"/>
      <c r="TZH35" s="157"/>
      <c r="TZI35" s="157"/>
      <c r="TZJ35" s="157"/>
      <c r="TZK35" s="157"/>
      <c r="TZL35" s="157"/>
      <c r="TZM35" s="157"/>
      <c r="TZN35" s="157"/>
      <c r="TZO35" s="157"/>
      <c r="TZP35" s="157"/>
      <c r="TZQ35" s="157"/>
      <c r="TZR35" s="157"/>
      <c r="TZS35" s="157"/>
      <c r="TZT35" s="157"/>
      <c r="TZU35" s="157"/>
      <c r="TZV35" s="157"/>
      <c r="TZW35" s="157"/>
      <c r="TZX35" s="157"/>
      <c r="TZY35" s="157"/>
      <c r="TZZ35" s="157"/>
      <c r="UAA35" s="157"/>
      <c r="UAB35" s="157"/>
      <c r="UAC35" s="157"/>
      <c r="UAD35" s="157"/>
      <c r="UAE35" s="157"/>
      <c r="UAF35" s="157"/>
      <c r="UAG35" s="157"/>
      <c r="UAH35" s="157"/>
      <c r="UAI35" s="157"/>
      <c r="UAJ35" s="157"/>
      <c r="UAK35" s="157"/>
      <c r="UAL35" s="157"/>
      <c r="UAM35" s="157"/>
      <c r="UAN35" s="157"/>
      <c r="UAO35" s="157"/>
      <c r="UAP35" s="157"/>
      <c r="UAQ35" s="157"/>
      <c r="UAR35" s="157"/>
      <c r="UAS35" s="157"/>
      <c r="UAT35" s="157"/>
      <c r="UAU35" s="157"/>
      <c r="UAV35" s="157"/>
      <c r="UAW35" s="157"/>
      <c r="UAX35" s="157"/>
      <c r="UAY35" s="157"/>
      <c r="UAZ35" s="157"/>
      <c r="UBA35" s="157"/>
      <c r="UBB35" s="157"/>
      <c r="UBC35" s="157"/>
      <c r="UBD35" s="157"/>
      <c r="UBE35" s="157"/>
      <c r="UBF35" s="157"/>
      <c r="UBG35" s="157"/>
      <c r="UBH35" s="157"/>
      <c r="UBI35" s="157"/>
      <c r="UBJ35" s="157"/>
      <c r="UBK35" s="157"/>
      <c r="UBL35" s="157"/>
      <c r="UBM35" s="157"/>
      <c r="UBN35" s="157"/>
      <c r="UBO35" s="157"/>
      <c r="UBP35" s="157"/>
      <c r="UBQ35" s="157"/>
      <c r="UBR35" s="157"/>
      <c r="UBS35" s="157"/>
      <c r="UBT35" s="157"/>
      <c r="UBU35" s="157"/>
      <c r="UBV35" s="157"/>
      <c r="UBW35" s="157"/>
      <c r="UBX35" s="157"/>
      <c r="UBY35" s="157"/>
      <c r="UBZ35" s="157"/>
      <c r="UCA35" s="157"/>
      <c r="UCB35" s="157"/>
      <c r="UCC35" s="157"/>
      <c r="UCD35" s="157"/>
      <c r="UCE35" s="157"/>
      <c r="UCF35" s="157"/>
      <c r="UCG35" s="157"/>
      <c r="UCH35" s="157"/>
      <c r="UCI35" s="157"/>
      <c r="UCJ35" s="157"/>
      <c r="UCK35" s="157"/>
      <c r="UCL35" s="157"/>
      <c r="UCM35" s="157"/>
      <c r="UCN35" s="157"/>
      <c r="UCO35" s="157"/>
      <c r="UCP35" s="157"/>
      <c r="UCQ35" s="157"/>
      <c r="UCR35" s="157"/>
      <c r="UCS35" s="157"/>
      <c r="UCT35" s="157"/>
      <c r="UCU35" s="157"/>
      <c r="UCV35" s="157"/>
      <c r="UCW35" s="157"/>
      <c r="UCX35" s="157"/>
      <c r="UCY35" s="157"/>
      <c r="UCZ35" s="157"/>
      <c r="UDA35" s="157"/>
      <c r="UDB35" s="157"/>
      <c r="UDC35" s="157"/>
      <c r="UDD35" s="157"/>
      <c r="UDE35" s="157"/>
      <c r="UDF35" s="157"/>
      <c r="UDG35" s="157"/>
      <c r="UDH35" s="157"/>
      <c r="UDI35" s="157"/>
      <c r="UDJ35" s="157"/>
      <c r="UDK35" s="157"/>
      <c r="UDL35" s="157"/>
      <c r="UDM35" s="157"/>
      <c r="UDN35" s="157"/>
      <c r="UDO35" s="157"/>
      <c r="UDP35" s="157"/>
      <c r="UDQ35" s="157"/>
      <c r="UDR35" s="157"/>
      <c r="UDS35" s="157"/>
      <c r="UDT35" s="157"/>
      <c r="UDU35" s="157"/>
      <c r="UDV35" s="157"/>
      <c r="UDW35" s="157"/>
      <c r="UDX35" s="157"/>
      <c r="UDY35" s="157"/>
      <c r="UDZ35" s="157"/>
      <c r="UEA35" s="157"/>
      <c r="UEB35" s="157"/>
      <c r="UEC35" s="157"/>
      <c r="UED35" s="157"/>
      <c r="UEE35" s="157"/>
      <c r="UEF35" s="157"/>
      <c r="UEG35" s="157"/>
      <c r="UEH35" s="157"/>
      <c r="UEI35" s="157"/>
      <c r="UEJ35" s="157"/>
      <c r="UEK35" s="157"/>
      <c r="UEL35" s="157"/>
      <c r="UEM35" s="157"/>
      <c r="UEN35" s="157"/>
      <c r="UEO35" s="157"/>
      <c r="UEP35" s="157"/>
      <c r="UEQ35" s="157"/>
      <c r="UER35" s="157"/>
      <c r="UES35" s="157"/>
      <c r="UET35" s="157"/>
      <c r="UEU35" s="157"/>
      <c r="UEV35" s="157"/>
      <c r="UEW35" s="157"/>
      <c r="UEX35" s="157"/>
      <c r="UEY35" s="157"/>
      <c r="UEZ35" s="157"/>
      <c r="UFA35" s="157"/>
      <c r="UFB35" s="157"/>
      <c r="UFC35" s="157"/>
      <c r="UFD35" s="157"/>
      <c r="UFE35" s="157"/>
      <c r="UFF35" s="157"/>
      <c r="UFG35" s="157"/>
      <c r="UFH35" s="157"/>
      <c r="UFI35" s="157"/>
      <c r="UFJ35" s="157"/>
      <c r="UFK35" s="157"/>
      <c r="UFL35" s="157"/>
      <c r="UFM35" s="157"/>
      <c r="UFN35" s="157"/>
      <c r="UFO35" s="157"/>
      <c r="UFP35" s="157"/>
      <c r="UFQ35" s="157"/>
      <c r="UFR35" s="157"/>
      <c r="UFS35" s="157"/>
      <c r="UFT35" s="157"/>
      <c r="UFU35" s="157"/>
      <c r="UFV35" s="157"/>
      <c r="UFW35" s="157"/>
      <c r="UFX35" s="157"/>
      <c r="UFY35" s="157"/>
      <c r="UFZ35" s="157"/>
      <c r="UGA35" s="157"/>
      <c r="UGB35" s="157"/>
      <c r="UGC35" s="157"/>
      <c r="UGD35" s="157"/>
      <c r="UGE35" s="157"/>
      <c r="UGF35" s="157"/>
      <c r="UGG35" s="157"/>
      <c r="UGH35" s="157"/>
      <c r="UGI35" s="157"/>
      <c r="UGJ35" s="157"/>
      <c r="UGK35" s="157"/>
      <c r="UGL35" s="157"/>
      <c r="UGM35" s="157"/>
      <c r="UGN35" s="157"/>
      <c r="UGO35" s="157"/>
      <c r="UGP35" s="157"/>
      <c r="UGQ35" s="157"/>
      <c r="UGR35" s="157"/>
      <c r="UGS35" s="157"/>
      <c r="UGT35" s="157"/>
      <c r="UGU35" s="157"/>
      <c r="UGV35" s="157"/>
      <c r="UGW35" s="157"/>
      <c r="UGX35" s="157"/>
      <c r="UGY35" s="157"/>
      <c r="UGZ35" s="157"/>
      <c r="UHA35" s="157"/>
      <c r="UHB35" s="157"/>
      <c r="UHC35" s="157"/>
      <c r="UHD35" s="157"/>
      <c r="UHE35" s="157"/>
      <c r="UHF35" s="157"/>
      <c r="UHG35" s="157"/>
      <c r="UHH35" s="157"/>
      <c r="UHI35" s="157"/>
      <c r="UHJ35" s="157"/>
      <c r="UHK35" s="157"/>
      <c r="UHL35" s="157"/>
      <c r="UHM35" s="157"/>
      <c r="UHN35" s="157"/>
      <c r="UHO35" s="157"/>
      <c r="UHP35" s="157"/>
      <c r="UHQ35" s="157"/>
      <c r="UHR35" s="157"/>
      <c r="UHS35" s="157"/>
      <c r="UHT35" s="157"/>
      <c r="UHU35" s="157"/>
      <c r="UHV35" s="157"/>
      <c r="UHW35" s="157"/>
      <c r="UHX35" s="157"/>
      <c r="UHY35" s="157"/>
      <c r="UHZ35" s="157"/>
      <c r="UIA35" s="157"/>
      <c r="UIB35" s="157"/>
      <c r="UIC35" s="157"/>
      <c r="UID35" s="157"/>
      <c r="UIE35" s="157"/>
      <c r="UIF35" s="157"/>
      <c r="UIG35" s="157"/>
      <c r="UIH35" s="157"/>
      <c r="UII35" s="157"/>
      <c r="UIJ35" s="157"/>
      <c r="UIK35" s="157"/>
      <c r="UIL35" s="157"/>
      <c r="UIM35" s="157"/>
      <c r="UIN35" s="157"/>
      <c r="UIO35" s="157"/>
      <c r="UIP35" s="157"/>
      <c r="UIQ35" s="157"/>
      <c r="UIR35" s="157"/>
      <c r="UIS35" s="157"/>
      <c r="UIT35" s="157"/>
      <c r="UIU35" s="157"/>
      <c r="UIV35" s="157"/>
      <c r="UIW35" s="157"/>
      <c r="UIX35" s="157"/>
      <c r="UIY35" s="157"/>
      <c r="UIZ35" s="157"/>
      <c r="UJA35" s="157"/>
      <c r="UJB35" s="157"/>
      <c r="UJC35" s="157"/>
      <c r="UJD35" s="157"/>
      <c r="UJE35" s="157"/>
      <c r="UJF35" s="157"/>
      <c r="UJG35" s="157"/>
      <c r="UJH35" s="157"/>
      <c r="UJI35" s="157"/>
      <c r="UJJ35" s="157"/>
      <c r="UJK35" s="157"/>
      <c r="UJL35" s="157"/>
      <c r="UJM35" s="157"/>
      <c r="UJN35" s="157"/>
      <c r="UJO35" s="157"/>
      <c r="UJP35" s="157"/>
      <c r="UJQ35" s="157"/>
      <c r="UJR35" s="157"/>
      <c r="UJS35" s="157"/>
      <c r="UJT35" s="157"/>
      <c r="UJU35" s="157"/>
      <c r="UJV35" s="157"/>
      <c r="UJW35" s="157"/>
      <c r="UJX35" s="157"/>
      <c r="UJY35" s="157"/>
      <c r="UJZ35" s="157"/>
      <c r="UKA35" s="157"/>
      <c r="UKB35" s="157"/>
      <c r="UKC35" s="157"/>
      <c r="UKD35" s="157"/>
      <c r="UKE35" s="157"/>
      <c r="UKF35" s="157"/>
      <c r="UKG35" s="157"/>
      <c r="UKH35" s="157"/>
      <c r="UKI35" s="157"/>
      <c r="UKJ35" s="157"/>
      <c r="UKK35" s="157"/>
      <c r="UKL35" s="157"/>
      <c r="UKM35" s="157"/>
      <c r="UKN35" s="157"/>
      <c r="UKO35" s="157"/>
      <c r="UKP35" s="157"/>
      <c r="UKQ35" s="157"/>
      <c r="UKR35" s="157"/>
      <c r="UKS35" s="157"/>
      <c r="UKT35" s="157"/>
      <c r="UKU35" s="157"/>
      <c r="UKV35" s="157"/>
      <c r="UKW35" s="157"/>
      <c r="UKX35" s="157"/>
      <c r="UKY35" s="157"/>
      <c r="UKZ35" s="157"/>
      <c r="ULA35" s="157"/>
      <c r="ULB35" s="157"/>
      <c r="ULC35" s="157"/>
      <c r="ULD35" s="157"/>
      <c r="ULE35" s="157"/>
      <c r="ULF35" s="157"/>
      <c r="ULG35" s="157"/>
      <c r="ULH35" s="157"/>
      <c r="ULI35" s="157"/>
      <c r="ULJ35" s="157"/>
      <c r="ULK35" s="157"/>
      <c r="ULL35" s="157"/>
      <c r="ULM35" s="157"/>
      <c r="ULN35" s="157"/>
      <c r="ULO35" s="157"/>
      <c r="ULP35" s="157"/>
      <c r="ULQ35" s="157"/>
      <c r="ULR35" s="157"/>
      <c r="ULS35" s="157"/>
      <c r="ULT35" s="157"/>
      <c r="ULU35" s="157"/>
      <c r="ULV35" s="157"/>
      <c r="ULW35" s="157"/>
      <c r="ULX35" s="157"/>
      <c r="ULY35" s="157"/>
      <c r="ULZ35" s="157"/>
      <c r="UMA35" s="157"/>
      <c r="UMB35" s="157"/>
      <c r="UMC35" s="157"/>
      <c r="UMD35" s="157"/>
      <c r="UME35" s="157"/>
      <c r="UMF35" s="157"/>
      <c r="UMG35" s="157"/>
      <c r="UMH35" s="157"/>
      <c r="UMI35" s="157"/>
      <c r="UMJ35" s="157"/>
      <c r="UMK35" s="157"/>
      <c r="UML35" s="157"/>
      <c r="UMM35" s="157"/>
      <c r="UMN35" s="157"/>
      <c r="UMO35" s="157"/>
      <c r="UMP35" s="157"/>
      <c r="UMQ35" s="157"/>
      <c r="UMR35" s="157"/>
      <c r="UMS35" s="157"/>
      <c r="UMT35" s="157"/>
      <c r="UMU35" s="157"/>
      <c r="UMV35" s="157"/>
      <c r="UMW35" s="157"/>
      <c r="UMX35" s="157"/>
      <c r="UMY35" s="157"/>
      <c r="UMZ35" s="157"/>
      <c r="UNA35" s="157"/>
      <c r="UNB35" s="157"/>
      <c r="UNC35" s="157"/>
      <c r="UND35" s="157"/>
      <c r="UNE35" s="157"/>
      <c r="UNF35" s="157"/>
      <c r="UNG35" s="157"/>
      <c r="UNH35" s="157"/>
      <c r="UNI35" s="157"/>
      <c r="UNJ35" s="157"/>
      <c r="UNK35" s="157"/>
      <c r="UNL35" s="157"/>
      <c r="UNM35" s="157"/>
      <c r="UNN35" s="157"/>
      <c r="UNO35" s="157"/>
      <c r="UNP35" s="157"/>
      <c r="UNQ35" s="157"/>
      <c r="UNR35" s="157"/>
      <c r="UNS35" s="157"/>
      <c r="UNT35" s="157"/>
      <c r="UNU35" s="157"/>
      <c r="UNV35" s="157"/>
      <c r="UNW35" s="157"/>
      <c r="UNX35" s="157"/>
      <c r="UNY35" s="157"/>
      <c r="UNZ35" s="157"/>
      <c r="UOA35" s="157"/>
      <c r="UOB35" s="157"/>
      <c r="UOC35" s="157"/>
      <c r="UOD35" s="157"/>
      <c r="UOE35" s="157"/>
      <c r="UOF35" s="157"/>
      <c r="UOG35" s="157"/>
      <c r="UOH35" s="157"/>
      <c r="UOI35" s="157"/>
      <c r="UOJ35" s="157"/>
      <c r="UOK35" s="157"/>
      <c r="UOL35" s="157"/>
      <c r="UOM35" s="157"/>
      <c r="UON35" s="157"/>
      <c r="UOO35" s="157"/>
      <c r="UOP35" s="157"/>
      <c r="UOQ35" s="157"/>
      <c r="UOR35" s="157"/>
      <c r="UOS35" s="157"/>
      <c r="UOT35" s="157"/>
      <c r="UOU35" s="157"/>
      <c r="UOV35" s="157"/>
      <c r="UOW35" s="157"/>
      <c r="UOX35" s="157"/>
      <c r="UOY35" s="157"/>
      <c r="UOZ35" s="157"/>
      <c r="UPA35" s="157"/>
      <c r="UPB35" s="157"/>
      <c r="UPC35" s="157"/>
      <c r="UPD35" s="157"/>
      <c r="UPE35" s="157"/>
      <c r="UPF35" s="157"/>
      <c r="UPG35" s="157"/>
      <c r="UPH35" s="157"/>
      <c r="UPI35" s="157"/>
      <c r="UPJ35" s="157"/>
      <c r="UPK35" s="157"/>
      <c r="UPL35" s="157"/>
      <c r="UPM35" s="157"/>
      <c r="UPN35" s="157"/>
      <c r="UPO35" s="157"/>
      <c r="UPP35" s="157"/>
      <c r="UPQ35" s="157"/>
      <c r="UPR35" s="157"/>
      <c r="UPS35" s="157"/>
      <c r="UPT35" s="157"/>
      <c r="UPU35" s="157"/>
      <c r="UPV35" s="157"/>
      <c r="UPW35" s="157"/>
      <c r="UPX35" s="157"/>
      <c r="UPY35" s="157"/>
      <c r="UPZ35" s="157"/>
      <c r="UQA35" s="157"/>
      <c r="UQB35" s="157"/>
      <c r="UQC35" s="157"/>
      <c r="UQD35" s="157"/>
      <c r="UQE35" s="157"/>
      <c r="UQF35" s="157"/>
      <c r="UQG35" s="157"/>
      <c r="UQH35" s="157"/>
      <c r="UQI35" s="157"/>
      <c r="UQJ35" s="157"/>
      <c r="UQK35" s="157"/>
      <c r="UQL35" s="157"/>
      <c r="UQM35" s="157"/>
      <c r="UQN35" s="157"/>
      <c r="UQO35" s="157"/>
      <c r="UQP35" s="157"/>
      <c r="UQQ35" s="157"/>
      <c r="UQR35" s="157"/>
      <c r="UQS35" s="157"/>
      <c r="UQT35" s="157"/>
      <c r="UQU35" s="157"/>
      <c r="UQV35" s="157"/>
      <c r="UQW35" s="157"/>
      <c r="UQX35" s="157"/>
      <c r="UQY35" s="157"/>
      <c r="UQZ35" s="157"/>
      <c r="URA35" s="157"/>
      <c r="URB35" s="157"/>
      <c r="URC35" s="157"/>
      <c r="URD35" s="157"/>
      <c r="URE35" s="157"/>
      <c r="URF35" s="157"/>
      <c r="URG35" s="157"/>
      <c r="URH35" s="157"/>
      <c r="URI35" s="157"/>
      <c r="URJ35" s="157"/>
      <c r="URK35" s="157"/>
      <c r="URL35" s="157"/>
      <c r="URM35" s="157"/>
      <c r="URN35" s="157"/>
      <c r="URO35" s="157"/>
      <c r="URP35" s="157"/>
      <c r="URQ35" s="157"/>
      <c r="URR35" s="157"/>
      <c r="URS35" s="157"/>
      <c r="URT35" s="157"/>
      <c r="URU35" s="157"/>
      <c r="URV35" s="157"/>
      <c r="URW35" s="157"/>
      <c r="URX35" s="157"/>
      <c r="URY35" s="157"/>
      <c r="URZ35" s="157"/>
      <c r="USA35" s="157"/>
      <c r="USB35" s="157"/>
      <c r="USC35" s="157"/>
      <c r="USD35" s="157"/>
      <c r="USE35" s="157"/>
      <c r="USF35" s="157"/>
      <c r="USG35" s="157"/>
      <c r="USH35" s="157"/>
      <c r="USI35" s="157"/>
      <c r="USJ35" s="157"/>
      <c r="USK35" s="157"/>
      <c r="USL35" s="157"/>
      <c r="USM35" s="157"/>
      <c r="USN35" s="157"/>
      <c r="USO35" s="157"/>
      <c r="USP35" s="157"/>
      <c r="USQ35" s="157"/>
      <c r="USR35" s="157"/>
      <c r="USS35" s="157"/>
      <c r="UST35" s="157"/>
      <c r="USU35" s="157"/>
      <c r="USV35" s="157"/>
      <c r="USW35" s="157"/>
      <c r="USX35" s="157"/>
      <c r="USY35" s="157"/>
      <c r="USZ35" s="157"/>
      <c r="UTA35" s="157"/>
      <c r="UTB35" s="157"/>
      <c r="UTC35" s="157"/>
      <c r="UTD35" s="157"/>
      <c r="UTE35" s="157"/>
      <c r="UTF35" s="157"/>
      <c r="UTG35" s="157"/>
      <c r="UTH35" s="157"/>
      <c r="UTI35" s="157"/>
      <c r="UTJ35" s="157"/>
      <c r="UTK35" s="157"/>
      <c r="UTL35" s="157"/>
      <c r="UTM35" s="157"/>
      <c r="UTN35" s="157"/>
      <c r="UTO35" s="157"/>
      <c r="UTP35" s="157"/>
      <c r="UTQ35" s="157"/>
      <c r="UTR35" s="157"/>
      <c r="UTS35" s="157"/>
      <c r="UTT35" s="157"/>
      <c r="UTU35" s="157"/>
      <c r="UTV35" s="157"/>
      <c r="UTW35" s="157"/>
      <c r="UTX35" s="157"/>
      <c r="UTY35" s="157"/>
      <c r="UTZ35" s="157"/>
      <c r="UUA35" s="157"/>
      <c r="UUB35" s="157"/>
      <c r="UUC35" s="157"/>
      <c r="UUD35" s="157"/>
      <c r="UUE35" s="157"/>
      <c r="UUF35" s="157"/>
      <c r="UUG35" s="157"/>
      <c r="UUH35" s="157"/>
      <c r="UUI35" s="157"/>
      <c r="UUJ35" s="157"/>
      <c r="UUK35" s="157"/>
      <c r="UUL35" s="157"/>
      <c r="UUM35" s="157"/>
      <c r="UUN35" s="157"/>
      <c r="UUO35" s="157"/>
      <c r="UUP35" s="157"/>
      <c r="UUQ35" s="157"/>
      <c r="UUR35" s="157"/>
      <c r="UUS35" s="157"/>
      <c r="UUT35" s="157"/>
      <c r="UUU35" s="157"/>
      <c r="UUV35" s="157"/>
      <c r="UUW35" s="157"/>
      <c r="UUX35" s="157"/>
      <c r="UUY35" s="157"/>
      <c r="UUZ35" s="157"/>
      <c r="UVA35" s="157"/>
      <c r="UVB35" s="157"/>
      <c r="UVC35" s="157"/>
      <c r="UVD35" s="157"/>
      <c r="UVE35" s="157"/>
      <c r="UVF35" s="157"/>
      <c r="UVG35" s="157"/>
      <c r="UVH35" s="157"/>
      <c r="UVI35" s="157"/>
      <c r="UVJ35" s="157"/>
      <c r="UVK35" s="157"/>
      <c r="UVL35" s="157"/>
      <c r="UVM35" s="157"/>
      <c r="UVN35" s="157"/>
      <c r="UVO35" s="157"/>
      <c r="UVP35" s="157"/>
      <c r="UVQ35" s="157"/>
      <c r="UVR35" s="157"/>
      <c r="UVS35" s="157"/>
      <c r="UVT35" s="157"/>
      <c r="UVU35" s="157"/>
      <c r="UVV35" s="157"/>
      <c r="UVW35" s="157"/>
      <c r="UVX35" s="157"/>
      <c r="UVY35" s="157"/>
      <c r="UVZ35" s="157"/>
      <c r="UWA35" s="157"/>
      <c r="UWB35" s="157"/>
      <c r="UWC35" s="157"/>
      <c r="UWD35" s="157"/>
      <c r="UWE35" s="157"/>
      <c r="UWF35" s="157"/>
      <c r="UWG35" s="157"/>
      <c r="UWH35" s="157"/>
      <c r="UWI35" s="157"/>
      <c r="UWJ35" s="157"/>
      <c r="UWK35" s="157"/>
      <c r="UWL35" s="157"/>
      <c r="UWM35" s="157"/>
      <c r="UWN35" s="157"/>
      <c r="UWO35" s="157"/>
      <c r="UWP35" s="157"/>
      <c r="UWQ35" s="157"/>
      <c r="UWR35" s="157"/>
      <c r="UWS35" s="157"/>
      <c r="UWT35" s="157"/>
      <c r="UWU35" s="157"/>
      <c r="UWV35" s="157"/>
      <c r="UWW35" s="157"/>
      <c r="UWX35" s="157"/>
      <c r="UWY35" s="157"/>
      <c r="UWZ35" s="157"/>
      <c r="UXA35" s="157"/>
      <c r="UXB35" s="157"/>
      <c r="UXC35" s="157"/>
      <c r="UXD35" s="157"/>
      <c r="UXE35" s="157"/>
      <c r="UXF35" s="157"/>
      <c r="UXG35" s="157"/>
      <c r="UXH35" s="157"/>
      <c r="UXI35" s="157"/>
      <c r="UXJ35" s="157"/>
      <c r="UXK35" s="157"/>
      <c r="UXL35" s="157"/>
      <c r="UXM35" s="157"/>
      <c r="UXN35" s="157"/>
      <c r="UXO35" s="157"/>
      <c r="UXP35" s="157"/>
      <c r="UXQ35" s="157"/>
      <c r="UXR35" s="157"/>
      <c r="UXS35" s="157"/>
      <c r="UXT35" s="157"/>
      <c r="UXU35" s="157"/>
      <c r="UXV35" s="157"/>
      <c r="UXW35" s="157"/>
      <c r="UXX35" s="157"/>
      <c r="UXY35" s="157"/>
      <c r="UXZ35" s="157"/>
      <c r="UYA35" s="157"/>
      <c r="UYB35" s="157"/>
      <c r="UYC35" s="157"/>
      <c r="UYD35" s="157"/>
      <c r="UYE35" s="157"/>
      <c r="UYF35" s="157"/>
      <c r="UYG35" s="157"/>
      <c r="UYH35" s="157"/>
      <c r="UYI35" s="157"/>
      <c r="UYJ35" s="157"/>
      <c r="UYK35" s="157"/>
      <c r="UYL35" s="157"/>
      <c r="UYM35" s="157"/>
      <c r="UYN35" s="157"/>
      <c r="UYO35" s="157"/>
      <c r="UYP35" s="157"/>
      <c r="UYQ35" s="157"/>
      <c r="UYR35" s="157"/>
      <c r="UYS35" s="157"/>
      <c r="UYT35" s="157"/>
      <c r="UYU35" s="157"/>
      <c r="UYV35" s="157"/>
      <c r="UYW35" s="157"/>
      <c r="UYX35" s="157"/>
      <c r="UYY35" s="157"/>
      <c r="UYZ35" s="157"/>
      <c r="UZA35" s="157"/>
      <c r="UZB35" s="157"/>
      <c r="UZC35" s="157"/>
      <c r="UZD35" s="157"/>
      <c r="UZE35" s="157"/>
      <c r="UZF35" s="157"/>
      <c r="UZG35" s="157"/>
      <c r="UZH35" s="157"/>
      <c r="UZI35" s="157"/>
      <c r="UZJ35" s="157"/>
      <c r="UZK35" s="157"/>
      <c r="UZL35" s="157"/>
      <c r="UZM35" s="157"/>
      <c r="UZN35" s="157"/>
      <c r="UZO35" s="157"/>
      <c r="UZP35" s="157"/>
      <c r="UZQ35" s="157"/>
      <c r="UZR35" s="157"/>
      <c r="UZS35" s="157"/>
      <c r="UZT35" s="157"/>
      <c r="UZU35" s="157"/>
      <c r="UZV35" s="157"/>
      <c r="UZW35" s="157"/>
      <c r="UZX35" s="157"/>
      <c r="UZY35" s="157"/>
      <c r="UZZ35" s="157"/>
      <c r="VAA35" s="157"/>
      <c r="VAB35" s="157"/>
      <c r="VAC35" s="157"/>
      <c r="VAD35" s="157"/>
      <c r="VAE35" s="157"/>
      <c r="VAF35" s="157"/>
      <c r="VAG35" s="157"/>
      <c r="VAH35" s="157"/>
      <c r="VAI35" s="157"/>
      <c r="VAJ35" s="157"/>
      <c r="VAK35" s="157"/>
      <c r="VAL35" s="157"/>
      <c r="VAM35" s="157"/>
      <c r="VAN35" s="157"/>
      <c r="VAO35" s="157"/>
      <c r="VAP35" s="157"/>
      <c r="VAQ35" s="157"/>
      <c r="VAR35" s="157"/>
      <c r="VAS35" s="157"/>
      <c r="VAT35" s="157"/>
      <c r="VAU35" s="157"/>
      <c r="VAV35" s="157"/>
      <c r="VAW35" s="157"/>
      <c r="VAX35" s="157"/>
      <c r="VAY35" s="157"/>
      <c r="VAZ35" s="157"/>
      <c r="VBA35" s="157"/>
      <c r="VBB35" s="157"/>
      <c r="VBC35" s="157"/>
      <c r="VBD35" s="157"/>
      <c r="VBE35" s="157"/>
      <c r="VBF35" s="157"/>
      <c r="VBG35" s="157"/>
      <c r="VBH35" s="157"/>
      <c r="VBI35" s="157"/>
      <c r="VBJ35" s="157"/>
      <c r="VBK35" s="157"/>
      <c r="VBL35" s="157"/>
      <c r="VBM35" s="157"/>
      <c r="VBN35" s="157"/>
      <c r="VBO35" s="157"/>
      <c r="VBP35" s="157"/>
      <c r="VBQ35" s="157"/>
      <c r="VBR35" s="157"/>
      <c r="VBS35" s="157"/>
      <c r="VBT35" s="157"/>
      <c r="VBU35" s="157"/>
      <c r="VBV35" s="157"/>
      <c r="VBW35" s="157"/>
      <c r="VBX35" s="157"/>
      <c r="VBY35" s="157"/>
      <c r="VBZ35" s="157"/>
      <c r="VCA35" s="157"/>
      <c r="VCB35" s="157"/>
      <c r="VCC35" s="157"/>
      <c r="VCD35" s="157"/>
      <c r="VCE35" s="157"/>
      <c r="VCF35" s="157"/>
      <c r="VCG35" s="157"/>
      <c r="VCH35" s="157"/>
      <c r="VCI35" s="157"/>
      <c r="VCJ35" s="157"/>
      <c r="VCK35" s="157"/>
      <c r="VCL35" s="157"/>
      <c r="VCM35" s="157"/>
      <c r="VCN35" s="157"/>
      <c r="VCO35" s="157"/>
      <c r="VCP35" s="157"/>
      <c r="VCQ35" s="157"/>
      <c r="VCR35" s="157"/>
      <c r="VCS35" s="157"/>
      <c r="VCT35" s="157"/>
      <c r="VCU35" s="157"/>
      <c r="VCV35" s="157"/>
      <c r="VCW35" s="157"/>
      <c r="VCX35" s="157"/>
      <c r="VCY35" s="157"/>
      <c r="VCZ35" s="157"/>
      <c r="VDA35" s="157"/>
      <c r="VDB35" s="157"/>
      <c r="VDC35" s="157"/>
      <c r="VDD35" s="157"/>
      <c r="VDE35" s="157"/>
      <c r="VDF35" s="157"/>
      <c r="VDG35" s="157"/>
      <c r="VDH35" s="157"/>
      <c r="VDI35" s="157"/>
      <c r="VDJ35" s="157"/>
      <c r="VDK35" s="157"/>
      <c r="VDL35" s="157"/>
      <c r="VDM35" s="157"/>
      <c r="VDN35" s="157"/>
      <c r="VDO35" s="157"/>
      <c r="VDP35" s="157"/>
      <c r="VDQ35" s="157"/>
      <c r="VDR35" s="157"/>
      <c r="VDS35" s="157"/>
      <c r="VDT35" s="157"/>
      <c r="VDU35" s="157"/>
      <c r="VDV35" s="157"/>
      <c r="VDW35" s="157"/>
      <c r="VDX35" s="157"/>
      <c r="VDY35" s="157"/>
      <c r="VDZ35" s="157"/>
      <c r="VEA35" s="157"/>
      <c r="VEB35" s="157"/>
      <c r="VEC35" s="157"/>
      <c r="VED35" s="157"/>
      <c r="VEE35" s="157"/>
      <c r="VEF35" s="157"/>
      <c r="VEG35" s="157"/>
      <c r="VEH35" s="157"/>
      <c r="VEI35" s="157"/>
      <c r="VEJ35" s="157"/>
      <c r="VEK35" s="157"/>
      <c r="VEL35" s="157"/>
      <c r="VEM35" s="157"/>
      <c r="VEN35" s="157"/>
      <c r="VEO35" s="157"/>
      <c r="VEP35" s="157"/>
      <c r="VEQ35" s="157"/>
      <c r="VER35" s="157"/>
      <c r="VES35" s="157"/>
      <c r="VET35" s="157"/>
      <c r="VEU35" s="157"/>
      <c r="VEV35" s="157"/>
      <c r="VEW35" s="157"/>
      <c r="VEX35" s="157"/>
      <c r="VEY35" s="157"/>
      <c r="VEZ35" s="157"/>
      <c r="VFA35" s="157"/>
      <c r="VFB35" s="157"/>
      <c r="VFC35" s="157"/>
      <c r="VFD35" s="157"/>
      <c r="VFE35" s="157"/>
      <c r="VFF35" s="157"/>
      <c r="VFG35" s="157"/>
      <c r="VFH35" s="157"/>
      <c r="VFI35" s="157"/>
      <c r="VFJ35" s="157"/>
      <c r="VFK35" s="157"/>
      <c r="VFL35" s="157"/>
      <c r="VFM35" s="157"/>
      <c r="VFN35" s="157"/>
      <c r="VFO35" s="157"/>
      <c r="VFP35" s="157"/>
      <c r="VFQ35" s="157"/>
      <c r="VFR35" s="157"/>
      <c r="VFS35" s="157"/>
      <c r="VFT35" s="157"/>
      <c r="VFU35" s="157"/>
      <c r="VFV35" s="157"/>
      <c r="VFW35" s="157"/>
      <c r="VFX35" s="157"/>
      <c r="VFY35" s="157"/>
      <c r="VFZ35" s="157"/>
      <c r="VGA35" s="157"/>
      <c r="VGB35" s="157"/>
      <c r="VGC35" s="157"/>
      <c r="VGD35" s="157"/>
      <c r="VGE35" s="157"/>
      <c r="VGF35" s="157"/>
      <c r="VGG35" s="157"/>
      <c r="VGH35" s="157"/>
      <c r="VGI35" s="157"/>
      <c r="VGJ35" s="157"/>
      <c r="VGK35" s="157"/>
      <c r="VGL35" s="157"/>
      <c r="VGM35" s="157"/>
      <c r="VGN35" s="157"/>
      <c r="VGO35" s="157"/>
      <c r="VGP35" s="157"/>
      <c r="VGQ35" s="157"/>
      <c r="VGR35" s="157"/>
      <c r="VGS35" s="157"/>
      <c r="VGT35" s="157"/>
      <c r="VGU35" s="157"/>
      <c r="VGV35" s="157"/>
      <c r="VGW35" s="157"/>
      <c r="VGX35" s="157"/>
      <c r="VGY35" s="157"/>
      <c r="VGZ35" s="157"/>
      <c r="VHA35" s="157"/>
      <c r="VHB35" s="157"/>
      <c r="VHC35" s="157"/>
      <c r="VHD35" s="157"/>
      <c r="VHE35" s="157"/>
      <c r="VHF35" s="157"/>
      <c r="VHG35" s="157"/>
      <c r="VHH35" s="157"/>
      <c r="VHI35" s="157"/>
      <c r="VHJ35" s="157"/>
      <c r="VHK35" s="157"/>
      <c r="VHL35" s="157"/>
      <c r="VHM35" s="157"/>
      <c r="VHN35" s="157"/>
      <c r="VHO35" s="157"/>
      <c r="VHP35" s="157"/>
      <c r="VHQ35" s="157"/>
      <c r="VHR35" s="157"/>
      <c r="VHS35" s="157"/>
      <c r="VHT35" s="157"/>
      <c r="VHU35" s="157"/>
      <c r="VHV35" s="157"/>
      <c r="VHW35" s="157"/>
      <c r="VHX35" s="157"/>
      <c r="VHY35" s="157"/>
      <c r="VHZ35" s="157"/>
      <c r="VIA35" s="157"/>
      <c r="VIB35" s="157"/>
      <c r="VIC35" s="157"/>
      <c r="VID35" s="157"/>
      <c r="VIE35" s="157"/>
      <c r="VIF35" s="157"/>
      <c r="VIG35" s="157"/>
      <c r="VIH35" s="157"/>
      <c r="VII35" s="157"/>
      <c r="VIJ35" s="157"/>
      <c r="VIK35" s="157"/>
      <c r="VIL35" s="157"/>
      <c r="VIM35" s="157"/>
      <c r="VIN35" s="157"/>
      <c r="VIO35" s="157"/>
      <c r="VIP35" s="157"/>
      <c r="VIQ35" s="157"/>
      <c r="VIR35" s="157"/>
      <c r="VIS35" s="157"/>
      <c r="VIT35" s="157"/>
      <c r="VIU35" s="157"/>
      <c r="VIV35" s="157"/>
      <c r="VIW35" s="157"/>
      <c r="VIX35" s="157"/>
      <c r="VIY35" s="157"/>
      <c r="VIZ35" s="157"/>
      <c r="VJA35" s="157"/>
      <c r="VJB35" s="157"/>
      <c r="VJC35" s="157"/>
      <c r="VJD35" s="157"/>
      <c r="VJE35" s="157"/>
      <c r="VJF35" s="157"/>
      <c r="VJG35" s="157"/>
      <c r="VJH35" s="157"/>
      <c r="VJI35" s="157"/>
      <c r="VJJ35" s="157"/>
      <c r="VJK35" s="157"/>
      <c r="VJL35" s="157"/>
      <c r="VJM35" s="157"/>
      <c r="VJN35" s="157"/>
      <c r="VJO35" s="157"/>
      <c r="VJP35" s="157"/>
      <c r="VJQ35" s="157"/>
      <c r="VJR35" s="157"/>
      <c r="VJS35" s="157"/>
      <c r="VJT35" s="157"/>
      <c r="VJU35" s="157"/>
      <c r="VJV35" s="157"/>
      <c r="VJW35" s="157"/>
      <c r="VJX35" s="157"/>
      <c r="VJY35" s="157"/>
      <c r="VJZ35" s="157"/>
      <c r="VKA35" s="157"/>
      <c r="VKB35" s="157"/>
      <c r="VKC35" s="157"/>
      <c r="VKD35" s="157"/>
      <c r="VKE35" s="157"/>
      <c r="VKF35" s="157"/>
      <c r="VKG35" s="157"/>
      <c r="VKH35" s="157"/>
      <c r="VKI35" s="157"/>
      <c r="VKJ35" s="157"/>
      <c r="VKK35" s="157"/>
      <c r="VKL35" s="157"/>
      <c r="VKM35" s="157"/>
      <c r="VKN35" s="157"/>
      <c r="VKO35" s="157"/>
      <c r="VKP35" s="157"/>
      <c r="VKQ35" s="157"/>
      <c r="VKR35" s="157"/>
      <c r="VKS35" s="157"/>
      <c r="VKT35" s="157"/>
      <c r="VKU35" s="157"/>
      <c r="VKV35" s="157"/>
      <c r="VKW35" s="157"/>
      <c r="VKX35" s="157"/>
      <c r="VKY35" s="157"/>
      <c r="VKZ35" s="157"/>
      <c r="VLA35" s="157"/>
      <c r="VLB35" s="157"/>
      <c r="VLC35" s="157"/>
      <c r="VLD35" s="157"/>
      <c r="VLE35" s="157"/>
      <c r="VLF35" s="157"/>
      <c r="VLG35" s="157"/>
      <c r="VLH35" s="157"/>
      <c r="VLI35" s="157"/>
      <c r="VLJ35" s="157"/>
      <c r="VLK35" s="157"/>
      <c r="VLL35" s="157"/>
      <c r="VLM35" s="157"/>
      <c r="VLN35" s="157"/>
      <c r="VLO35" s="157"/>
      <c r="VLP35" s="157"/>
      <c r="VLQ35" s="157"/>
      <c r="VLR35" s="157"/>
      <c r="VLS35" s="157"/>
      <c r="VLT35" s="157"/>
      <c r="VLU35" s="157"/>
      <c r="VLV35" s="157"/>
      <c r="VLW35" s="157"/>
      <c r="VLX35" s="157"/>
      <c r="VLY35" s="157"/>
      <c r="VLZ35" s="157"/>
      <c r="VMA35" s="157"/>
      <c r="VMB35" s="157"/>
      <c r="VMC35" s="157"/>
      <c r="VMD35" s="157"/>
      <c r="VME35" s="157"/>
      <c r="VMF35" s="157"/>
      <c r="VMG35" s="157"/>
      <c r="VMH35" s="157"/>
      <c r="VMI35" s="157"/>
      <c r="VMJ35" s="157"/>
      <c r="VMK35" s="157"/>
      <c r="VML35" s="157"/>
      <c r="VMM35" s="157"/>
      <c r="VMN35" s="157"/>
      <c r="VMO35" s="157"/>
      <c r="VMP35" s="157"/>
      <c r="VMQ35" s="157"/>
      <c r="VMR35" s="157"/>
      <c r="VMS35" s="157"/>
      <c r="VMT35" s="157"/>
      <c r="VMU35" s="157"/>
      <c r="VMV35" s="157"/>
      <c r="VMW35" s="157"/>
      <c r="VMX35" s="157"/>
      <c r="VMY35" s="157"/>
      <c r="VMZ35" s="157"/>
      <c r="VNA35" s="157"/>
      <c r="VNB35" s="157"/>
      <c r="VNC35" s="157"/>
      <c r="VND35" s="157"/>
      <c r="VNE35" s="157"/>
      <c r="VNF35" s="157"/>
      <c r="VNG35" s="157"/>
      <c r="VNH35" s="157"/>
      <c r="VNI35" s="157"/>
      <c r="VNJ35" s="157"/>
      <c r="VNK35" s="157"/>
      <c r="VNL35" s="157"/>
      <c r="VNM35" s="157"/>
      <c r="VNN35" s="157"/>
      <c r="VNO35" s="157"/>
      <c r="VNP35" s="157"/>
      <c r="VNQ35" s="157"/>
      <c r="VNR35" s="157"/>
      <c r="VNS35" s="157"/>
      <c r="VNT35" s="157"/>
      <c r="VNU35" s="157"/>
      <c r="VNV35" s="157"/>
      <c r="VNW35" s="157"/>
      <c r="VNX35" s="157"/>
      <c r="VNY35" s="157"/>
      <c r="VNZ35" s="157"/>
      <c r="VOA35" s="157"/>
      <c r="VOB35" s="157"/>
      <c r="VOC35" s="157"/>
      <c r="VOD35" s="157"/>
      <c r="VOE35" s="157"/>
      <c r="VOF35" s="157"/>
      <c r="VOG35" s="157"/>
      <c r="VOH35" s="157"/>
      <c r="VOI35" s="157"/>
      <c r="VOJ35" s="157"/>
      <c r="VOK35" s="157"/>
      <c r="VOL35" s="157"/>
      <c r="VOM35" s="157"/>
      <c r="VON35" s="157"/>
      <c r="VOO35" s="157"/>
      <c r="VOP35" s="157"/>
      <c r="VOQ35" s="157"/>
      <c r="VOR35" s="157"/>
      <c r="VOS35" s="157"/>
      <c r="VOT35" s="157"/>
      <c r="VOU35" s="157"/>
      <c r="VOV35" s="157"/>
      <c r="VOW35" s="157"/>
      <c r="VOX35" s="157"/>
      <c r="VOY35" s="157"/>
      <c r="VOZ35" s="157"/>
      <c r="VPA35" s="157"/>
      <c r="VPB35" s="157"/>
      <c r="VPC35" s="157"/>
      <c r="VPD35" s="157"/>
      <c r="VPE35" s="157"/>
      <c r="VPF35" s="157"/>
      <c r="VPG35" s="157"/>
      <c r="VPH35" s="157"/>
      <c r="VPI35" s="157"/>
      <c r="VPJ35" s="157"/>
      <c r="VPK35" s="157"/>
      <c r="VPL35" s="157"/>
      <c r="VPM35" s="157"/>
      <c r="VPN35" s="157"/>
      <c r="VPO35" s="157"/>
      <c r="VPP35" s="157"/>
      <c r="VPQ35" s="157"/>
      <c r="VPR35" s="157"/>
      <c r="VPS35" s="157"/>
      <c r="VPT35" s="157"/>
      <c r="VPU35" s="157"/>
      <c r="VPV35" s="157"/>
      <c r="VPW35" s="157"/>
      <c r="VPX35" s="157"/>
      <c r="VPY35" s="157"/>
      <c r="VPZ35" s="157"/>
      <c r="VQA35" s="157"/>
      <c r="VQB35" s="157"/>
      <c r="VQC35" s="157"/>
      <c r="VQD35" s="157"/>
      <c r="VQE35" s="157"/>
      <c r="VQF35" s="157"/>
      <c r="VQG35" s="157"/>
      <c r="VQH35" s="157"/>
      <c r="VQI35" s="157"/>
      <c r="VQJ35" s="157"/>
      <c r="VQK35" s="157"/>
      <c r="VQL35" s="157"/>
      <c r="VQM35" s="157"/>
      <c r="VQN35" s="157"/>
      <c r="VQO35" s="157"/>
      <c r="VQP35" s="157"/>
      <c r="VQQ35" s="157"/>
      <c r="VQR35" s="157"/>
      <c r="VQS35" s="157"/>
      <c r="VQT35" s="157"/>
      <c r="VQU35" s="157"/>
      <c r="VQV35" s="157"/>
      <c r="VQW35" s="157"/>
      <c r="VQX35" s="157"/>
      <c r="VQY35" s="157"/>
      <c r="VQZ35" s="157"/>
      <c r="VRA35" s="157"/>
      <c r="VRB35" s="157"/>
      <c r="VRC35" s="157"/>
      <c r="VRD35" s="157"/>
      <c r="VRE35" s="157"/>
      <c r="VRF35" s="157"/>
      <c r="VRG35" s="157"/>
      <c r="VRH35" s="157"/>
      <c r="VRI35" s="157"/>
      <c r="VRJ35" s="157"/>
      <c r="VRK35" s="157"/>
      <c r="VRL35" s="157"/>
      <c r="VRM35" s="157"/>
      <c r="VRN35" s="157"/>
      <c r="VRO35" s="157"/>
      <c r="VRP35" s="157"/>
      <c r="VRQ35" s="157"/>
      <c r="VRR35" s="157"/>
      <c r="VRS35" s="157"/>
      <c r="VRT35" s="157"/>
      <c r="VRU35" s="157"/>
      <c r="VRV35" s="157"/>
      <c r="VRW35" s="157"/>
      <c r="VRX35" s="157"/>
      <c r="VRY35" s="157"/>
      <c r="VRZ35" s="157"/>
      <c r="VSA35" s="157"/>
      <c r="VSB35" s="157"/>
      <c r="VSC35" s="157"/>
      <c r="VSD35" s="157"/>
      <c r="VSE35" s="157"/>
      <c r="VSF35" s="157"/>
      <c r="VSG35" s="157"/>
      <c r="VSH35" s="157"/>
      <c r="VSI35" s="157"/>
      <c r="VSJ35" s="157"/>
      <c r="VSK35" s="157"/>
      <c r="VSL35" s="157"/>
      <c r="VSM35" s="157"/>
      <c r="VSN35" s="157"/>
      <c r="VSO35" s="157"/>
      <c r="VSP35" s="157"/>
      <c r="VSQ35" s="157"/>
      <c r="VSR35" s="157"/>
      <c r="VSS35" s="157"/>
      <c r="VST35" s="157"/>
      <c r="VSU35" s="157"/>
      <c r="VSV35" s="157"/>
      <c r="VSW35" s="157"/>
      <c r="VSX35" s="157"/>
      <c r="VSY35" s="157"/>
      <c r="VSZ35" s="157"/>
      <c r="VTA35" s="157"/>
      <c r="VTB35" s="157"/>
      <c r="VTC35" s="157"/>
      <c r="VTD35" s="157"/>
      <c r="VTE35" s="157"/>
      <c r="VTF35" s="157"/>
      <c r="VTG35" s="157"/>
      <c r="VTH35" s="157"/>
      <c r="VTI35" s="157"/>
      <c r="VTJ35" s="157"/>
      <c r="VTK35" s="157"/>
      <c r="VTL35" s="157"/>
      <c r="VTM35" s="157"/>
      <c r="VTN35" s="157"/>
      <c r="VTO35" s="157"/>
      <c r="VTP35" s="157"/>
      <c r="VTQ35" s="157"/>
      <c r="VTR35" s="157"/>
      <c r="VTS35" s="157"/>
      <c r="VTT35" s="157"/>
      <c r="VTU35" s="157"/>
      <c r="VTV35" s="157"/>
      <c r="VTW35" s="157"/>
      <c r="VTX35" s="157"/>
      <c r="VTY35" s="157"/>
      <c r="VTZ35" s="157"/>
      <c r="VUA35" s="157"/>
      <c r="VUB35" s="157"/>
      <c r="VUC35" s="157"/>
      <c r="VUD35" s="157"/>
      <c r="VUE35" s="157"/>
      <c r="VUF35" s="157"/>
      <c r="VUG35" s="157"/>
      <c r="VUH35" s="157"/>
      <c r="VUI35" s="157"/>
      <c r="VUJ35" s="157"/>
      <c r="VUK35" s="157"/>
      <c r="VUL35" s="157"/>
      <c r="VUM35" s="157"/>
      <c r="VUN35" s="157"/>
      <c r="VUO35" s="157"/>
      <c r="VUP35" s="157"/>
      <c r="VUQ35" s="157"/>
      <c r="VUR35" s="157"/>
      <c r="VUS35" s="157"/>
      <c r="VUT35" s="157"/>
      <c r="VUU35" s="157"/>
      <c r="VUV35" s="157"/>
      <c r="VUW35" s="157"/>
      <c r="VUX35" s="157"/>
      <c r="VUY35" s="157"/>
      <c r="VUZ35" s="157"/>
      <c r="VVA35" s="157"/>
      <c r="VVB35" s="157"/>
      <c r="VVC35" s="157"/>
      <c r="VVD35" s="157"/>
      <c r="VVE35" s="157"/>
      <c r="VVF35" s="157"/>
      <c r="VVG35" s="157"/>
      <c r="VVH35" s="157"/>
      <c r="VVI35" s="157"/>
      <c r="VVJ35" s="157"/>
      <c r="VVK35" s="157"/>
      <c r="VVL35" s="157"/>
      <c r="VVM35" s="157"/>
      <c r="VVN35" s="157"/>
      <c r="VVO35" s="157"/>
      <c r="VVP35" s="157"/>
      <c r="VVQ35" s="157"/>
      <c r="VVR35" s="157"/>
      <c r="VVS35" s="157"/>
      <c r="VVT35" s="157"/>
      <c r="VVU35" s="157"/>
      <c r="VVV35" s="157"/>
      <c r="VVW35" s="157"/>
      <c r="VVX35" s="157"/>
      <c r="VVY35" s="157"/>
      <c r="VVZ35" s="157"/>
      <c r="VWA35" s="157"/>
      <c r="VWB35" s="157"/>
      <c r="VWC35" s="157"/>
      <c r="VWD35" s="157"/>
      <c r="VWE35" s="157"/>
      <c r="VWF35" s="157"/>
      <c r="VWG35" s="157"/>
      <c r="VWH35" s="157"/>
      <c r="VWI35" s="157"/>
      <c r="VWJ35" s="157"/>
      <c r="VWK35" s="157"/>
      <c r="VWL35" s="157"/>
      <c r="VWM35" s="157"/>
      <c r="VWN35" s="157"/>
      <c r="VWO35" s="157"/>
      <c r="VWP35" s="157"/>
      <c r="VWQ35" s="157"/>
      <c r="VWR35" s="157"/>
      <c r="VWS35" s="157"/>
      <c r="VWT35" s="157"/>
      <c r="VWU35" s="157"/>
      <c r="VWV35" s="157"/>
      <c r="VWW35" s="157"/>
      <c r="VWX35" s="157"/>
      <c r="VWY35" s="157"/>
      <c r="VWZ35" s="157"/>
      <c r="VXA35" s="157"/>
      <c r="VXB35" s="157"/>
      <c r="VXC35" s="157"/>
      <c r="VXD35" s="157"/>
      <c r="VXE35" s="157"/>
      <c r="VXF35" s="157"/>
      <c r="VXG35" s="157"/>
      <c r="VXH35" s="157"/>
      <c r="VXI35" s="157"/>
      <c r="VXJ35" s="157"/>
      <c r="VXK35" s="157"/>
      <c r="VXL35" s="157"/>
      <c r="VXM35" s="157"/>
      <c r="VXN35" s="157"/>
      <c r="VXO35" s="157"/>
      <c r="VXP35" s="157"/>
      <c r="VXQ35" s="157"/>
      <c r="VXR35" s="157"/>
      <c r="VXS35" s="157"/>
      <c r="VXT35" s="157"/>
      <c r="VXU35" s="157"/>
      <c r="VXV35" s="157"/>
      <c r="VXW35" s="157"/>
      <c r="VXX35" s="157"/>
      <c r="VXY35" s="157"/>
      <c r="VXZ35" s="157"/>
      <c r="VYA35" s="157"/>
      <c r="VYB35" s="157"/>
      <c r="VYC35" s="157"/>
      <c r="VYD35" s="157"/>
      <c r="VYE35" s="157"/>
      <c r="VYF35" s="157"/>
      <c r="VYG35" s="157"/>
      <c r="VYH35" s="157"/>
      <c r="VYI35" s="157"/>
      <c r="VYJ35" s="157"/>
      <c r="VYK35" s="157"/>
      <c r="VYL35" s="157"/>
      <c r="VYM35" s="157"/>
      <c r="VYN35" s="157"/>
      <c r="VYO35" s="157"/>
      <c r="VYP35" s="157"/>
      <c r="VYQ35" s="157"/>
      <c r="VYR35" s="157"/>
      <c r="VYS35" s="157"/>
      <c r="VYT35" s="157"/>
      <c r="VYU35" s="157"/>
      <c r="VYV35" s="157"/>
      <c r="VYW35" s="157"/>
      <c r="VYX35" s="157"/>
      <c r="VYY35" s="157"/>
      <c r="VYZ35" s="157"/>
      <c r="VZA35" s="157"/>
      <c r="VZB35" s="157"/>
      <c r="VZC35" s="157"/>
      <c r="VZD35" s="157"/>
      <c r="VZE35" s="157"/>
      <c r="VZF35" s="157"/>
      <c r="VZG35" s="157"/>
      <c r="VZH35" s="157"/>
      <c r="VZI35" s="157"/>
      <c r="VZJ35" s="157"/>
      <c r="VZK35" s="157"/>
      <c r="VZL35" s="157"/>
      <c r="VZM35" s="157"/>
      <c r="VZN35" s="157"/>
      <c r="VZO35" s="157"/>
      <c r="VZP35" s="157"/>
      <c r="VZQ35" s="157"/>
      <c r="VZR35" s="157"/>
      <c r="VZS35" s="157"/>
      <c r="VZT35" s="157"/>
      <c r="VZU35" s="157"/>
      <c r="VZV35" s="157"/>
      <c r="VZW35" s="157"/>
      <c r="VZX35" s="157"/>
      <c r="VZY35" s="157"/>
      <c r="VZZ35" s="157"/>
      <c r="WAA35" s="157"/>
      <c r="WAB35" s="157"/>
      <c r="WAC35" s="157"/>
      <c r="WAD35" s="157"/>
      <c r="WAE35" s="157"/>
      <c r="WAF35" s="157"/>
      <c r="WAG35" s="157"/>
      <c r="WAH35" s="157"/>
      <c r="WAI35" s="157"/>
      <c r="WAJ35" s="157"/>
      <c r="WAK35" s="157"/>
      <c r="WAL35" s="157"/>
      <c r="WAM35" s="157"/>
      <c r="WAN35" s="157"/>
      <c r="WAO35" s="157"/>
      <c r="WAP35" s="157"/>
      <c r="WAQ35" s="157"/>
      <c r="WAR35" s="157"/>
      <c r="WAS35" s="157"/>
      <c r="WAT35" s="157"/>
      <c r="WAU35" s="157"/>
      <c r="WAV35" s="157"/>
      <c r="WAW35" s="157"/>
      <c r="WAX35" s="157"/>
      <c r="WAY35" s="157"/>
      <c r="WAZ35" s="157"/>
      <c r="WBA35" s="157"/>
      <c r="WBB35" s="157"/>
      <c r="WBC35" s="157"/>
      <c r="WBD35" s="157"/>
      <c r="WBE35" s="157"/>
      <c r="WBF35" s="157"/>
      <c r="WBG35" s="157"/>
      <c r="WBH35" s="157"/>
      <c r="WBI35" s="157"/>
      <c r="WBJ35" s="157"/>
      <c r="WBK35" s="157"/>
      <c r="WBL35" s="157"/>
      <c r="WBM35" s="157"/>
      <c r="WBN35" s="157"/>
      <c r="WBO35" s="157"/>
      <c r="WBP35" s="157"/>
      <c r="WBQ35" s="157"/>
      <c r="WBR35" s="157"/>
      <c r="WBS35" s="157"/>
      <c r="WBT35" s="157"/>
      <c r="WBU35" s="157"/>
      <c r="WBV35" s="157"/>
      <c r="WBW35" s="157"/>
      <c r="WBX35" s="157"/>
      <c r="WBY35" s="157"/>
      <c r="WBZ35" s="157"/>
      <c r="WCA35" s="157"/>
      <c r="WCB35" s="157"/>
      <c r="WCC35" s="157"/>
      <c r="WCD35" s="157"/>
      <c r="WCE35" s="157"/>
      <c r="WCF35" s="157"/>
      <c r="WCG35" s="157"/>
      <c r="WCH35" s="157"/>
      <c r="WCI35" s="157"/>
      <c r="WCJ35" s="157"/>
      <c r="WCK35" s="157"/>
      <c r="WCL35" s="157"/>
      <c r="WCM35" s="157"/>
      <c r="WCN35" s="157"/>
      <c r="WCO35" s="157"/>
      <c r="WCP35" s="157"/>
      <c r="WCQ35" s="157"/>
      <c r="WCR35" s="157"/>
      <c r="WCS35" s="157"/>
      <c r="WCT35" s="157"/>
      <c r="WCU35" s="157"/>
      <c r="WCV35" s="157"/>
      <c r="WCW35" s="157"/>
      <c r="WCX35" s="157"/>
      <c r="WCY35" s="157"/>
      <c r="WCZ35" s="157"/>
      <c r="WDA35" s="157"/>
      <c r="WDB35" s="157"/>
      <c r="WDC35" s="157"/>
      <c r="WDD35" s="157"/>
      <c r="WDE35" s="157"/>
      <c r="WDF35" s="157"/>
      <c r="WDG35" s="157"/>
      <c r="WDH35" s="157"/>
      <c r="WDI35" s="157"/>
      <c r="WDJ35" s="157"/>
      <c r="WDK35" s="157"/>
      <c r="WDL35" s="157"/>
      <c r="WDM35" s="157"/>
      <c r="WDN35" s="157"/>
      <c r="WDO35" s="157"/>
      <c r="WDP35" s="157"/>
      <c r="WDQ35" s="157"/>
      <c r="WDR35" s="157"/>
      <c r="WDS35" s="157"/>
      <c r="WDT35" s="157"/>
      <c r="WDU35" s="157"/>
      <c r="WDV35" s="157"/>
      <c r="WDW35" s="157"/>
      <c r="WDX35" s="157"/>
      <c r="WDY35" s="157"/>
      <c r="WDZ35" s="157"/>
      <c r="WEA35" s="157"/>
      <c r="WEB35" s="157"/>
      <c r="WEC35" s="157"/>
      <c r="WED35" s="157"/>
      <c r="WEE35" s="157"/>
      <c r="WEF35" s="157"/>
      <c r="WEG35" s="157"/>
      <c r="WEH35" s="157"/>
      <c r="WEI35" s="157"/>
      <c r="WEJ35" s="157"/>
      <c r="WEK35" s="157"/>
      <c r="WEL35" s="157"/>
      <c r="WEM35" s="157"/>
      <c r="WEN35" s="157"/>
      <c r="WEO35" s="157"/>
      <c r="WEP35" s="157"/>
      <c r="WEQ35" s="157"/>
      <c r="WER35" s="157"/>
      <c r="WES35" s="157"/>
      <c r="WET35" s="157"/>
      <c r="WEU35" s="157"/>
      <c r="WEV35" s="157"/>
      <c r="WEW35" s="157"/>
      <c r="WEX35" s="157"/>
      <c r="WEY35" s="157"/>
      <c r="WEZ35" s="157"/>
      <c r="WFA35" s="157"/>
      <c r="WFB35" s="157"/>
      <c r="WFC35" s="157"/>
      <c r="WFD35" s="157"/>
      <c r="WFE35" s="157"/>
      <c r="WFF35" s="157"/>
      <c r="WFG35" s="157"/>
      <c r="WFH35" s="157"/>
      <c r="WFI35" s="157"/>
      <c r="WFJ35" s="157"/>
      <c r="WFK35" s="157"/>
      <c r="WFL35" s="157"/>
      <c r="WFM35" s="157"/>
      <c r="WFN35" s="157"/>
      <c r="WFO35" s="157"/>
      <c r="WFP35" s="157"/>
      <c r="WFQ35" s="157"/>
      <c r="WFR35" s="157"/>
      <c r="WFS35" s="157"/>
      <c r="WFT35" s="157"/>
      <c r="WFU35" s="157"/>
      <c r="WFV35" s="157"/>
      <c r="WFW35" s="157"/>
      <c r="WFX35" s="157"/>
      <c r="WFY35" s="157"/>
      <c r="WFZ35" s="157"/>
      <c r="WGA35" s="157"/>
      <c r="WGB35" s="157"/>
      <c r="WGC35" s="157"/>
      <c r="WGD35" s="157"/>
      <c r="WGE35" s="157"/>
      <c r="WGF35" s="157"/>
      <c r="WGG35" s="157"/>
      <c r="WGH35" s="157"/>
      <c r="WGI35" s="157"/>
      <c r="WGJ35" s="157"/>
      <c r="WGK35" s="157"/>
      <c r="WGL35" s="157"/>
      <c r="WGM35" s="157"/>
      <c r="WGN35" s="157"/>
      <c r="WGO35" s="157"/>
      <c r="WGP35" s="157"/>
      <c r="WGQ35" s="157"/>
      <c r="WGR35" s="157"/>
      <c r="WGS35" s="157"/>
      <c r="WGT35" s="157"/>
      <c r="WGU35" s="157"/>
      <c r="WGV35" s="157"/>
      <c r="WGW35" s="157"/>
      <c r="WGX35" s="157"/>
      <c r="WGY35" s="157"/>
      <c r="WGZ35" s="157"/>
      <c r="WHA35" s="157"/>
      <c r="WHB35" s="157"/>
      <c r="WHC35" s="157"/>
      <c r="WHD35" s="157"/>
      <c r="WHE35" s="157"/>
      <c r="WHF35" s="157"/>
      <c r="WHG35" s="157"/>
      <c r="WHH35" s="157"/>
      <c r="WHI35" s="157"/>
      <c r="WHJ35" s="157"/>
      <c r="WHK35" s="157"/>
      <c r="WHL35" s="157"/>
      <c r="WHM35" s="157"/>
      <c r="WHN35" s="157"/>
      <c r="WHO35" s="157"/>
      <c r="WHP35" s="157"/>
      <c r="WHQ35" s="157"/>
      <c r="WHR35" s="157"/>
      <c r="WHS35" s="157"/>
      <c r="WHT35" s="157"/>
      <c r="WHU35" s="157"/>
      <c r="WHV35" s="157"/>
      <c r="WHW35" s="157"/>
      <c r="WHX35" s="157"/>
      <c r="WHY35" s="157"/>
      <c r="WHZ35" s="157"/>
      <c r="WIA35" s="157"/>
      <c r="WIB35" s="157"/>
      <c r="WIC35" s="157"/>
      <c r="WID35" s="157"/>
      <c r="WIE35" s="157"/>
      <c r="WIF35" s="157"/>
      <c r="WIG35" s="157"/>
      <c r="WIH35" s="157"/>
      <c r="WII35" s="157"/>
      <c r="WIJ35" s="157"/>
      <c r="WIK35" s="157"/>
      <c r="WIL35" s="157"/>
      <c r="WIM35" s="157"/>
      <c r="WIN35" s="157"/>
      <c r="WIO35" s="157"/>
      <c r="WIP35" s="157"/>
      <c r="WIQ35" s="157"/>
      <c r="WIR35" s="157"/>
      <c r="WIS35" s="157"/>
      <c r="WIT35" s="157"/>
      <c r="WIU35" s="157"/>
      <c r="WIV35" s="157"/>
      <c r="WIW35" s="157"/>
      <c r="WIX35" s="157"/>
      <c r="WIY35" s="157"/>
      <c r="WIZ35" s="157"/>
      <c r="WJA35" s="157"/>
      <c r="WJB35" s="157"/>
      <c r="WJC35" s="157"/>
      <c r="WJD35" s="157"/>
      <c r="WJE35" s="157"/>
      <c r="WJF35" s="157"/>
      <c r="WJG35" s="157"/>
      <c r="WJH35" s="157"/>
      <c r="WJI35" s="157"/>
      <c r="WJJ35" s="157"/>
      <c r="WJK35" s="157"/>
      <c r="WJL35" s="157"/>
      <c r="WJM35" s="157"/>
      <c r="WJN35" s="157"/>
      <c r="WJO35" s="157"/>
      <c r="WJP35" s="157"/>
      <c r="WJQ35" s="157"/>
      <c r="WJR35" s="157"/>
      <c r="WJS35" s="157"/>
      <c r="WJT35" s="157"/>
      <c r="WJU35" s="157"/>
      <c r="WJV35" s="157"/>
      <c r="WJW35" s="157"/>
      <c r="WJX35" s="157"/>
      <c r="WJY35" s="157"/>
      <c r="WJZ35" s="157"/>
      <c r="WKA35" s="157"/>
      <c r="WKB35" s="157"/>
      <c r="WKC35" s="157"/>
      <c r="WKD35" s="157"/>
      <c r="WKE35" s="157"/>
      <c r="WKF35" s="157"/>
      <c r="WKG35" s="157"/>
      <c r="WKH35" s="157"/>
      <c r="WKI35" s="157"/>
      <c r="WKJ35" s="157"/>
      <c r="WKK35" s="157"/>
      <c r="WKL35" s="157"/>
      <c r="WKM35" s="157"/>
      <c r="WKN35" s="157"/>
      <c r="WKO35" s="157"/>
      <c r="WKP35" s="157"/>
      <c r="WKQ35" s="157"/>
      <c r="WKR35" s="157"/>
      <c r="WKS35" s="157"/>
      <c r="WKT35" s="157"/>
      <c r="WKU35" s="157"/>
      <c r="WKV35" s="157"/>
      <c r="WKW35" s="157"/>
      <c r="WKX35" s="157"/>
      <c r="WKY35" s="157"/>
      <c r="WKZ35" s="157"/>
      <c r="WLA35" s="157"/>
      <c r="WLB35" s="157"/>
      <c r="WLC35" s="157"/>
      <c r="WLD35" s="157"/>
      <c r="WLE35" s="157"/>
      <c r="WLF35" s="157"/>
      <c r="WLG35" s="157"/>
      <c r="WLH35" s="157"/>
      <c r="WLI35" s="157"/>
      <c r="WLJ35" s="157"/>
      <c r="WLK35" s="157"/>
      <c r="WLL35" s="157"/>
      <c r="WLM35" s="157"/>
      <c r="WLN35" s="157"/>
      <c r="WLO35" s="157"/>
      <c r="WLP35" s="157"/>
      <c r="WLQ35" s="157"/>
      <c r="WLR35" s="157"/>
      <c r="WLS35" s="157"/>
      <c r="WLT35" s="157"/>
      <c r="WLU35" s="157"/>
      <c r="WLV35" s="157"/>
      <c r="WLW35" s="157"/>
      <c r="WLX35" s="157"/>
      <c r="WLY35" s="157"/>
      <c r="WLZ35" s="157"/>
      <c r="WMA35" s="157"/>
      <c r="WMB35" s="157"/>
      <c r="WMC35" s="157"/>
      <c r="WMD35" s="157"/>
      <c r="WME35" s="157"/>
      <c r="WMF35" s="157"/>
      <c r="WMG35" s="157"/>
      <c r="WMH35" s="157"/>
      <c r="WMI35" s="157"/>
      <c r="WMJ35" s="157"/>
      <c r="WMK35" s="157"/>
      <c r="WML35" s="157"/>
      <c r="WMM35" s="157"/>
      <c r="WMN35" s="157"/>
      <c r="WMO35" s="157"/>
      <c r="WMP35" s="157"/>
      <c r="WMQ35" s="157"/>
      <c r="WMR35" s="157"/>
      <c r="WMS35" s="157"/>
      <c r="WMT35" s="157"/>
      <c r="WMU35" s="157"/>
      <c r="WMV35" s="157"/>
      <c r="WMW35" s="157"/>
      <c r="WMX35" s="157"/>
      <c r="WMY35" s="157"/>
      <c r="WMZ35" s="157"/>
      <c r="WNA35" s="157"/>
      <c r="WNB35" s="157"/>
      <c r="WNC35" s="157"/>
      <c r="WND35" s="157"/>
      <c r="WNE35" s="157"/>
      <c r="WNF35" s="157"/>
      <c r="WNG35" s="157"/>
      <c r="WNH35" s="157"/>
      <c r="WNI35" s="157"/>
      <c r="WNJ35" s="157"/>
      <c r="WNK35" s="157"/>
      <c r="WNL35" s="157"/>
      <c r="WNM35" s="157"/>
      <c r="WNN35" s="157"/>
      <c r="WNO35" s="157"/>
      <c r="WNP35" s="157"/>
      <c r="WNQ35" s="157"/>
      <c r="WNR35" s="157"/>
      <c r="WNS35" s="157"/>
      <c r="WNT35" s="157"/>
      <c r="WNU35" s="157"/>
      <c r="WNV35" s="157"/>
      <c r="WNW35" s="157"/>
      <c r="WNX35" s="157"/>
      <c r="WNY35" s="157"/>
      <c r="WNZ35" s="157"/>
      <c r="WOA35" s="157"/>
      <c r="WOB35" s="157"/>
      <c r="WOC35" s="157"/>
      <c r="WOD35" s="157"/>
      <c r="WOE35" s="157"/>
      <c r="WOF35" s="157"/>
      <c r="WOG35" s="157"/>
      <c r="WOH35" s="157"/>
      <c r="WOI35" s="157"/>
      <c r="WOJ35" s="157"/>
      <c r="WOK35" s="157"/>
      <c r="WOL35" s="157"/>
      <c r="WOM35" s="157"/>
      <c r="WON35" s="157"/>
      <c r="WOO35" s="157"/>
      <c r="WOP35" s="157"/>
      <c r="WOQ35" s="157"/>
      <c r="WOR35" s="157"/>
      <c r="WOS35" s="157"/>
      <c r="WOT35" s="157"/>
      <c r="WOU35" s="157"/>
      <c r="WOV35" s="157"/>
      <c r="WOW35" s="157"/>
      <c r="WOX35" s="157"/>
      <c r="WOY35" s="157"/>
      <c r="WOZ35" s="157"/>
      <c r="WPA35" s="157"/>
      <c r="WPB35" s="157"/>
      <c r="WPC35" s="157"/>
      <c r="WPD35" s="157"/>
      <c r="WPE35" s="157"/>
      <c r="WPF35" s="157"/>
      <c r="WPG35" s="157"/>
      <c r="WPH35" s="157"/>
      <c r="WPI35" s="157"/>
      <c r="WPJ35" s="157"/>
      <c r="WPK35" s="157"/>
      <c r="WPL35" s="157"/>
      <c r="WPM35" s="157"/>
      <c r="WPN35" s="157"/>
      <c r="WPO35" s="157"/>
      <c r="WPP35" s="157"/>
      <c r="WPQ35" s="157"/>
      <c r="WPR35" s="157"/>
      <c r="WPS35" s="157"/>
      <c r="WPT35" s="157"/>
      <c r="WPU35" s="157"/>
      <c r="WPV35" s="157"/>
      <c r="WPW35" s="157"/>
      <c r="WPX35" s="157"/>
      <c r="WPY35" s="157"/>
      <c r="WPZ35" s="157"/>
      <c r="WQA35" s="157"/>
      <c r="WQB35" s="157"/>
      <c r="WQC35" s="157"/>
      <c r="WQD35" s="157"/>
      <c r="WQE35" s="157"/>
      <c r="WQF35" s="157"/>
      <c r="WQG35" s="157"/>
      <c r="WQH35" s="157"/>
      <c r="WQI35" s="157"/>
      <c r="WQJ35" s="157"/>
      <c r="WQK35" s="157"/>
      <c r="WQL35" s="157"/>
      <c r="WQM35" s="157"/>
      <c r="WQN35" s="157"/>
      <c r="WQO35" s="157"/>
      <c r="WQP35" s="157"/>
      <c r="WQQ35" s="157"/>
      <c r="WQR35" s="157"/>
      <c r="WQS35" s="157"/>
      <c r="WQT35" s="157"/>
      <c r="WQU35" s="157"/>
      <c r="WQV35" s="157"/>
      <c r="WQW35" s="157"/>
      <c r="WQX35" s="157"/>
      <c r="WQY35" s="157"/>
      <c r="WQZ35" s="157"/>
      <c r="WRA35" s="157"/>
      <c r="WRB35" s="157"/>
      <c r="WRC35" s="157"/>
      <c r="WRD35" s="157"/>
      <c r="WRE35" s="157"/>
      <c r="WRF35" s="157"/>
      <c r="WRG35" s="157"/>
      <c r="WRH35" s="157"/>
      <c r="WRI35" s="157"/>
      <c r="WRJ35" s="157"/>
      <c r="WRK35" s="157"/>
      <c r="WRL35" s="157"/>
      <c r="WRM35" s="157"/>
      <c r="WRN35" s="157"/>
      <c r="WRO35" s="157"/>
      <c r="WRP35" s="157"/>
      <c r="WRQ35" s="157"/>
      <c r="WRR35" s="157"/>
      <c r="WRS35" s="157"/>
      <c r="WRT35" s="157"/>
      <c r="WRU35" s="157"/>
      <c r="WRV35" s="157"/>
      <c r="WRW35" s="157"/>
      <c r="WRX35" s="157"/>
      <c r="WRY35" s="157"/>
      <c r="WRZ35" s="157"/>
      <c r="WSA35" s="157"/>
      <c r="WSB35" s="157"/>
      <c r="WSC35" s="157"/>
      <c r="WSD35" s="157"/>
      <c r="WSE35" s="157"/>
      <c r="WSF35" s="157"/>
      <c r="WSG35" s="157"/>
      <c r="WSH35" s="157"/>
      <c r="WSI35" s="157"/>
      <c r="WSJ35" s="157"/>
      <c r="WSK35" s="157"/>
      <c r="WSL35" s="157"/>
      <c r="WSM35" s="157"/>
      <c r="WSN35" s="157"/>
      <c r="WSO35" s="157"/>
      <c r="WSP35" s="157"/>
      <c r="WSQ35" s="157"/>
      <c r="WSR35" s="157"/>
      <c r="WSS35" s="157"/>
      <c r="WST35" s="157"/>
      <c r="WSU35" s="157"/>
      <c r="WSV35" s="157"/>
      <c r="WSW35" s="157"/>
      <c r="WSX35" s="157"/>
      <c r="WSY35" s="157"/>
      <c r="WSZ35" s="157"/>
      <c r="WTA35" s="157"/>
      <c r="WTB35" s="157"/>
      <c r="WTC35" s="157"/>
      <c r="WTD35" s="157"/>
      <c r="WTE35" s="157"/>
      <c r="WTF35" s="157"/>
      <c r="WTG35" s="157"/>
      <c r="WTH35" s="157"/>
      <c r="WTI35" s="157"/>
      <c r="WTJ35" s="157"/>
      <c r="WTK35" s="157"/>
      <c r="WTL35" s="157"/>
      <c r="WTM35" s="157"/>
      <c r="WTN35" s="157"/>
      <c r="WTO35" s="157"/>
      <c r="WTP35" s="157"/>
      <c r="WTQ35" s="157"/>
      <c r="WTR35" s="157"/>
      <c r="WTS35" s="157"/>
      <c r="WTT35" s="157"/>
      <c r="WTU35" s="157"/>
      <c r="WTV35" s="157"/>
      <c r="WTW35" s="157"/>
      <c r="WTX35" s="157"/>
      <c r="WTY35" s="157"/>
      <c r="WTZ35" s="157"/>
      <c r="WUA35" s="157"/>
      <c r="WUB35" s="157"/>
      <c r="WUC35" s="157"/>
      <c r="WUD35" s="157"/>
      <c r="WUE35" s="157"/>
      <c r="WUF35" s="157"/>
      <c r="WUG35" s="157"/>
      <c r="WUH35" s="157"/>
      <c r="WUI35" s="157"/>
      <c r="WUJ35" s="157"/>
      <c r="WUK35" s="157"/>
      <c r="WUL35" s="157"/>
      <c r="WUM35" s="157"/>
      <c r="WUN35" s="157"/>
      <c r="WUO35" s="157"/>
      <c r="WUP35" s="157"/>
      <c r="WUQ35" s="157"/>
      <c r="WUR35" s="157"/>
      <c r="WUS35" s="157"/>
      <c r="WUT35" s="157"/>
      <c r="WUU35" s="157"/>
      <c r="WUV35" s="157"/>
      <c r="WUW35" s="157"/>
      <c r="WUX35" s="157"/>
      <c r="WUY35" s="157"/>
      <c r="WUZ35" s="157"/>
      <c r="WVA35" s="157"/>
      <c r="WVB35" s="157"/>
      <c r="WVC35" s="157"/>
      <c r="WVD35" s="157"/>
      <c r="WVE35" s="157"/>
      <c r="WVF35" s="157"/>
      <c r="WVG35" s="157"/>
      <c r="WVH35" s="157"/>
      <c r="WVI35" s="157"/>
      <c r="WVJ35" s="157"/>
      <c r="WVK35" s="157"/>
      <c r="WVL35" s="157"/>
      <c r="WVM35" s="157"/>
      <c r="WVN35" s="157"/>
      <c r="WVO35" s="157"/>
      <c r="WVP35" s="157"/>
      <c r="WVQ35" s="157"/>
      <c r="WVR35" s="157"/>
      <c r="WVS35" s="157"/>
      <c r="WVT35" s="157"/>
      <c r="WVU35" s="157"/>
      <c r="WVV35" s="157"/>
      <c r="WVW35" s="157"/>
      <c r="WVX35" s="157"/>
      <c r="WVY35" s="157"/>
      <c r="WVZ35" s="157"/>
      <c r="WWA35" s="157"/>
      <c r="WWB35" s="157"/>
      <c r="WWC35" s="157"/>
      <c r="WWD35" s="157"/>
      <c r="WWE35" s="157"/>
      <c r="WWF35" s="157"/>
      <c r="WWG35" s="157"/>
      <c r="WWH35" s="157"/>
      <c r="WWI35" s="157"/>
      <c r="WWJ35" s="157"/>
      <c r="WWK35" s="157"/>
      <c r="WWL35" s="157"/>
      <c r="WWM35" s="157"/>
      <c r="WWN35" s="157"/>
      <c r="WWO35" s="157"/>
      <c r="WWP35" s="157"/>
      <c r="WWQ35" s="157"/>
      <c r="WWR35" s="157"/>
      <c r="WWS35" s="157"/>
      <c r="WWT35" s="157"/>
      <c r="WWU35" s="157"/>
      <c r="WWV35" s="157"/>
      <c r="WWW35" s="157"/>
      <c r="WWX35" s="157"/>
      <c r="WWY35" s="157"/>
      <c r="WWZ35" s="157"/>
      <c r="WXA35" s="157"/>
      <c r="WXB35" s="157"/>
      <c r="WXC35" s="157"/>
      <c r="WXD35" s="157"/>
      <c r="WXE35" s="157"/>
      <c r="WXF35" s="157"/>
      <c r="WXG35" s="157"/>
      <c r="WXH35" s="157"/>
      <c r="WXI35" s="157"/>
      <c r="WXJ35" s="157"/>
      <c r="WXK35" s="157"/>
      <c r="WXL35" s="157"/>
      <c r="WXM35" s="157"/>
      <c r="WXN35" s="157"/>
      <c r="WXO35" s="157"/>
      <c r="WXP35" s="157"/>
      <c r="WXQ35" s="157"/>
      <c r="WXR35" s="157"/>
      <c r="WXS35" s="157"/>
      <c r="WXT35" s="157"/>
      <c r="WXU35" s="157"/>
      <c r="WXV35" s="157"/>
      <c r="WXW35" s="157"/>
      <c r="WXX35" s="157"/>
      <c r="WXY35" s="157"/>
      <c r="WXZ35" s="157"/>
      <c r="WYA35" s="157"/>
      <c r="WYB35" s="157"/>
      <c r="WYC35" s="157"/>
      <c r="WYD35" s="157"/>
      <c r="WYE35" s="157"/>
      <c r="WYF35" s="157"/>
      <c r="WYG35" s="157"/>
      <c r="WYH35" s="157"/>
      <c r="WYI35" s="157"/>
      <c r="WYJ35" s="157"/>
      <c r="WYK35" s="157"/>
      <c r="WYL35" s="157"/>
      <c r="WYM35" s="157"/>
      <c r="WYN35" s="157"/>
      <c r="WYO35" s="157"/>
      <c r="WYP35" s="157"/>
      <c r="WYQ35" s="157"/>
      <c r="WYR35" s="157"/>
      <c r="WYS35" s="157"/>
      <c r="WYT35" s="157"/>
      <c r="WYU35" s="157"/>
      <c r="WYV35" s="157"/>
      <c r="WYW35" s="157"/>
      <c r="WYX35" s="157"/>
      <c r="WYY35" s="157"/>
      <c r="WYZ35" s="157"/>
      <c r="WZA35" s="157"/>
      <c r="WZB35" s="157"/>
      <c r="WZC35" s="157"/>
      <c r="WZD35" s="157"/>
      <c r="WZE35" s="157"/>
      <c r="WZF35" s="157"/>
      <c r="WZG35" s="157"/>
      <c r="WZH35" s="157"/>
      <c r="WZI35" s="157"/>
      <c r="WZJ35" s="157"/>
      <c r="WZK35" s="157"/>
      <c r="WZL35" s="157"/>
      <c r="WZM35" s="157"/>
      <c r="WZN35" s="157"/>
      <c r="WZO35" s="157"/>
      <c r="WZP35" s="157"/>
      <c r="WZQ35" s="157"/>
      <c r="WZR35" s="157"/>
      <c r="WZS35" s="157"/>
      <c r="WZT35" s="157"/>
      <c r="WZU35" s="157"/>
      <c r="WZV35" s="157"/>
      <c r="WZW35" s="157"/>
      <c r="WZX35" s="157"/>
      <c r="WZY35" s="157"/>
      <c r="WZZ35" s="157"/>
      <c r="XAA35" s="157"/>
      <c r="XAB35" s="157"/>
      <c r="XAC35" s="157"/>
      <c r="XAD35" s="157"/>
      <c r="XAE35" s="157"/>
      <c r="XAF35" s="157"/>
      <c r="XAG35" s="157"/>
      <c r="XAH35" s="157"/>
      <c r="XAI35" s="157"/>
      <c r="XAJ35" s="157"/>
      <c r="XAK35" s="157"/>
      <c r="XAL35" s="157"/>
      <c r="XAM35" s="157"/>
      <c r="XAN35" s="157"/>
      <c r="XAO35" s="157"/>
      <c r="XAP35" s="157"/>
      <c r="XAQ35" s="157"/>
      <c r="XAR35" s="157"/>
      <c r="XAS35" s="157"/>
      <c r="XAT35" s="157"/>
      <c r="XAU35" s="157"/>
      <c r="XAV35" s="157"/>
      <c r="XAW35" s="157"/>
      <c r="XAX35" s="157"/>
      <c r="XAY35" s="157"/>
      <c r="XAZ35" s="157"/>
      <c r="XBA35" s="157"/>
      <c r="XBB35" s="157"/>
      <c r="XBC35" s="157"/>
      <c r="XBD35" s="157"/>
      <c r="XBE35" s="157"/>
      <c r="XBF35" s="157"/>
      <c r="XBG35" s="157"/>
      <c r="XBH35" s="157"/>
      <c r="XBI35" s="157"/>
      <c r="XBJ35" s="157"/>
      <c r="XBK35" s="157"/>
      <c r="XBL35" s="157"/>
      <c r="XBM35" s="157"/>
      <c r="XBN35" s="157"/>
      <c r="XBO35" s="157"/>
      <c r="XBP35" s="157"/>
      <c r="XBQ35" s="157"/>
      <c r="XBR35" s="157"/>
      <c r="XBS35" s="157"/>
      <c r="XBT35" s="157"/>
      <c r="XBU35" s="157"/>
      <c r="XBV35" s="157"/>
      <c r="XBW35" s="157"/>
      <c r="XBX35" s="157"/>
      <c r="XBY35" s="157"/>
      <c r="XBZ35" s="157"/>
      <c r="XCA35" s="157"/>
      <c r="XCB35" s="157"/>
      <c r="XCC35" s="157"/>
      <c r="XCD35" s="157"/>
      <c r="XCE35" s="157"/>
      <c r="XCF35" s="157"/>
      <c r="XCG35" s="157"/>
      <c r="XCH35" s="157"/>
      <c r="XCI35" s="157"/>
      <c r="XCJ35" s="157"/>
      <c r="XCK35" s="157"/>
      <c r="XCL35" s="157"/>
      <c r="XCM35" s="157"/>
      <c r="XCN35" s="157"/>
      <c r="XCO35" s="157"/>
      <c r="XCP35" s="157"/>
      <c r="XCQ35" s="157"/>
      <c r="XCR35" s="157"/>
      <c r="XCS35" s="157"/>
      <c r="XCT35" s="157"/>
      <c r="XCU35" s="157"/>
      <c r="XCV35" s="157"/>
      <c r="XCW35" s="157"/>
      <c r="XCX35" s="157"/>
      <c r="XCY35" s="157"/>
      <c r="XCZ35" s="157"/>
      <c r="XDA35" s="157"/>
      <c r="XDB35" s="157"/>
      <c r="XDC35" s="157"/>
      <c r="XDD35" s="157"/>
      <c r="XDE35" s="157"/>
      <c r="XDF35" s="157"/>
      <c r="XDG35" s="157"/>
      <c r="XDH35" s="157"/>
      <c r="XDI35" s="157"/>
      <c r="XDJ35" s="157"/>
      <c r="XDK35" s="157"/>
      <c r="XDL35" s="157"/>
      <c r="XDM35" s="157"/>
      <c r="XDN35" s="157"/>
      <c r="XDO35" s="157"/>
      <c r="XDP35" s="157"/>
      <c r="XDQ35" s="157"/>
      <c r="XDR35" s="157"/>
      <c r="XDS35" s="157"/>
      <c r="XDT35" s="157"/>
      <c r="XDU35" s="157"/>
      <c r="XDV35" s="157"/>
      <c r="XDW35" s="157"/>
      <c r="XDX35" s="157"/>
      <c r="XDY35" s="157"/>
      <c r="XDZ35" s="157"/>
      <c r="XEA35" s="157"/>
      <c r="XEB35" s="157"/>
      <c r="XEC35" s="157"/>
      <c r="XED35" s="157"/>
      <c r="XEE35" s="157"/>
      <c r="XEF35" s="157"/>
      <c r="XEG35" s="157"/>
      <c r="XEH35" s="157"/>
      <c r="XEI35" s="157"/>
      <c r="XEJ35" s="157"/>
      <c r="XEK35" s="157"/>
      <c r="XEL35" s="157"/>
      <c r="XEM35" s="157"/>
      <c r="XEN35" s="157"/>
      <c r="XEO35" s="157"/>
      <c r="XEP35" s="157"/>
      <c r="XEQ35" s="157"/>
      <c r="XER35" s="157"/>
      <c r="XES35" s="157"/>
    </row>
    <row r="36" spans="1:16373" s="188" customFormat="1" ht="50.4" outlineLevel="2" x14ac:dyDescent="0.25">
      <c r="A36" s="133">
        <f t="shared" ref="A36:A39" si="30">A35+1</f>
        <v>24</v>
      </c>
      <c r="B36" s="174" t="s">
        <v>963</v>
      </c>
      <c r="C36" s="174" t="s">
        <v>962</v>
      </c>
      <c r="D36" s="147" t="s">
        <v>577</v>
      </c>
      <c r="E36" s="235">
        <f t="shared" si="26"/>
        <v>1000</v>
      </c>
      <c r="F36" s="208">
        <v>0</v>
      </c>
      <c r="G36" s="235">
        <f t="shared" si="27"/>
        <v>500</v>
      </c>
      <c r="H36" s="235">
        <v>0</v>
      </c>
      <c r="I36" s="235">
        <v>500</v>
      </c>
      <c r="J36" s="235">
        <v>500</v>
      </c>
      <c r="K36" s="235"/>
      <c r="L36" s="235">
        <f t="shared" si="28"/>
        <v>1000</v>
      </c>
      <c r="M36" s="235">
        <v>0</v>
      </c>
      <c r="N36" s="235">
        <f t="shared" si="29"/>
        <v>500</v>
      </c>
      <c r="O36" s="235">
        <v>0</v>
      </c>
      <c r="P36" s="235">
        <v>500</v>
      </c>
      <c r="Q36" s="235">
        <v>500</v>
      </c>
      <c r="R36" s="235"/>
      <c r="S36" s="89" t="s">
        <v>578</v>
      </c>
      <c r="T36" s="173">
        <v>2022</v>
      </c>
      <c r="U36" s="157"/>
      <c r="V36" s="157"/>
      <c r="W36" s="157"/>
      <c r="X36" s="157"/>
      <c r="Y36" s="157"/>
      <c r="Z36" s="157"/>
      <c r="AA36" s="157"/>
      <c r="AB36" s="157"/>
      <c r="AC36" s="157"/>
      <c r="AD36" s="157"/>
      <c r="AE36" s="157"/>
      <c r="AF36" s="157"/>
      <c r="AG36" s="157"/>
      <c r="AH36" s="157"/>
      <c r="AI36" s="157"/>
      <c r="AJ36" s="157"/>
      <c r="AK36" s="157"/>
      <c r="AL36" s="157"/>
      <c r="AM36" s="157"/>
      <c r="AN36" s="157"/>
      <c r="AO36" s="157"/>
      <c r="AP36" s="157"/>
      <c r="AQ36" s="157"/>
      <c r="AR36" s="157"/>
      <c r="AS36" s="157"/>
      <c r="AT36" s="157"/>
      <c r="AU36" s="157"/>
      <c r="AV36" s="157"/>
      <c r="AW36" s="157"/>
      <c r="AX36" s="157"/>
      <c r="AY36" s="157"/>
      <c r="AZ36" s="157"/>
      <c r="BA36" s="157"/>
      <c r="BB36" s="157"/>
      <c r="BC36" s="157"/>
      <c r="BD36" s="157"/>
      <c r="BE36" s="157"/>
      <c r="BF36" s="157"/>
      <c r="BG36" s="157"/>
      <c r="BH36" s="157"/>
      <c r="BI36" s="157"/>
      <c r="BJ36" s="157"/>
      <c r="BK36" s="157"/>
      <c r="BL36" s="157"/>
      <c r="BM36" s="157"/>
      <c r="BN36" s="157"/>
      <c r="BO36" s="157"/>
      <c r="BP36" s="157"/>
      <c r="BQ36" s="157"/>
      <c r="BR36" s="157"/>
      <c r="BS36" s="157"/>
      <c r="BT36" s="157"/>
      <c r="BU36" s="157"/>
      <c r="BV36" s="157"/>
      <c r="BW36" s="157"/>
      <c r="BX36" s="157"/>
      <c r="BY36" s="157"/>
      <c r="BZ36" s="157"/>
      <c r="CA36" s="157"/>
      <c r="CB36" s="157"/>
      <c r="CC36" s="157"/>
      <c r="CD36" s="157"/>
      <c r="CE36" s="157"/>
      <c r="CF36" s="157"/>
      <c r="CG36" s="157"/>
      <c r="CH36" s="157"/>
      <c r="CI36" s="157"/>
      <c r="CJ36" s="157"/>
      <c r="CK36" s="157"/>
      <c r="CL36" s="157"/>
      <c r="CM36" s="157"/>
      <c r="CN36" s="157"/>
      <c r="CO36" s="157"/>
      <c r="CP36" s="157"/>
      <c r="CQ36" s="157"/>
      <c r="CR36" s="157"/>
      <c r="CS36" s="157"/>
      <c r="CT36" s="157"/>
      <c r="CU36" s="157"/>
      <c r="CV36" s="157"/>
      <c r="CW36" s="157"/>
      <c r="CX36" s="157"/>
      <c r="CY36" s="157"/>
      <c r="CZ36" s="157"/>
      <c r="DA36" s="157"/>
      <c r="DB36" s="157"/>
      <c r="DC36" s="157"/>
      <c r="DD36" s="157"/>
      <c r="DE36" s="157"/>
      <c r="DF36" s="157"/>
      <c r="DG36" s="157"/>
      <c r="DH36" s="157"/>
      <c r="DI36" s="157"/>
      <c r="DJ36" s="157"/>
      <c r="DK36" s="157"/>
      <c r="DL36" s="157"/>
      <c r="DM36" s="157"/>
      <c r="DN36" s="157"/>
      <c r="DO36" s="157"/>
      <c r="DP36" s="157"/>
      <c r="DQ36" s="157"/>
      <c r="DR36" s="157"/>
      <c r="DS36" s="157"/>
      <c r="DT36" s="157"/>
      <c r="DU36" s="157"/>
      <c r="DV36" s="157"/>
      <c r="DW36" s="157"/>
      <c r="DX36" s="157"/>
      <c r="DY36" s="157"/>
      <c r="DZ36" s="157"/>
      <c r="EA36" s="157"/>
      <c r="EB36" s="157"/>
      <c r="EC36" s="157"/>
      <c r="ED36" s="157"/>
      <c r="EE36" s="157"/>
      <c r="EF36" s="157"/>
      <c r="EG36" s="157"/>
      <c r="EH36" s="157"/>
      <c r="EI36" s="157"/>
      <c r="EJ36" s="157"/>
      <c r="EK36" s="157"/>
      <c r="EL36" s="157"/>
      <c r="EM36" s="157"/>
      <c r="EN36" s="157"/>
      <c r="EO36" s="157"/>
      <c r="EP36" s="157"/>
      <c r="EQ36" s="157"/>
      <c r="ER36" s="157"/>
      <c r="ES36" s="157"/>
      <c r="ET36" s="157"/>
      <c r="EU36" s="157"/>
      <c r="EV36" s="157"/>
      <c r="EW36" s="157"/>
      <c r="EX36" s="157"/>
      <c r="EY36" s="157"/>
      <c r="EZ36" s="157"/>
      <c r="FA36" s="157"/>
      <c r="FB36" s="157"/>
      <c r="FC36" s="157"/>
      <c r="FD36" s="157"/>
      <c r="FE36" s="157"/>
      <c r="FF36" s="157"/>
      <c r="FG36" s="157"/>
      <c r="FH36" s="157"/>
      <c r="FI36" s="157"/>
      <c r="FJ36" s="157"/>
      <c r="FK36" s="157"/>
      <c r="FL36" s="157"/>
      <c r="FM36" s="157"/>
      <c r="FN36" s="157"/>
      <c r="FO36" s="157"/>
      <c r="FP36" s="157"/>
      <c r="FQ36" s="157"/>
      <c r="FR36" s="157"/>
      <c r="FS36" s="157"/>
      <c r="FT36" s="157"/>
      <c r="FU36" s="157"/>
      <c r="FV36" s="157"/>
      <c r="FW36" s="157"/>
      <c r="FX36" s="157"/>
      <c r="FY36" s="157"/>
      <c r="FZ36" s="157"/>
      <c r="GA36" s="157"/>
      <c r="GB36" s="157"/>
      <c r="GC36" s="157"/>
      <c r="GD36" s="157"/>
      <c r="GE36" s="157"/>
      <c r="GF36" s="157"/>
      <c r="GG36" s="157"/>
      <c r="GH36" s="157"/>
      <c r="GI36" s="157"/>
      <c r="GJ36" s="157"/>
      <c r="GK36" s="157"/>
      <c r="GL36" s="157"/>
      <c r="GM36" s="157"/>
      <c r="GN36" s="157"/>
      <c r="GO36" s="157"/>
      <c r="GP36" s="157"/>
      <c r="GQ36" s="157"/>
      <c r="GR36" s="157"/>
      <c r="GS36" s="157"/>
      <c r="GT36" s="157"/>
      <c r="GU36" s="157"/>
      <c r="GV36" s="157"/>
      <c r="GW36" s="157"/>
      <c r="GX36" s="157"/>
      <c r="GY36" s="157"/>
      <c r="GZ36" s="157"/>
      <c r="HA36" s="157"/>
      <c r="HB36" s="157"/>
      <c r="HC36" s="157"/>
      <c r="HD36" s="157"/>
      <c r="HE36" s="157"/>
      <c r="HF36" s="157"/>
      <c r="HG36" s="157"/>
      <c r="HH36" s="157"/>
      <c r="HI36" s="157"/>
      <c r="HJ36" s="157"/>
      <c r="HK36" s="157"/>
      <c r="HL36" s="157"/>
      <c r="HM36" s="157"/>
      <c r="HN36" s="157"/>
      <c r="HO36" s="157"/>
      <c r="HP36" s="157"/>
      <c r="HQ36" s="157"/>
      <c r="HR36" s="157"/>
      <c r="HS36" s="157"/>
      <c r="HT36" s="157"/>
      <c r="HU36" s="157"/>
      <c r="HV36" s="157"/>
      <c r="HW36" s="157"/>
      <c r="HX36" s="157"/>
      <c r="HY36" s="157"/>
      <c r="HZ36" s="157"/>
      <c r="IA36" s="157"/>
      <c r="IB36" s="157"/>
      <c r="IC36" s="157"/>
      <c r="ID36" s="157"/>
      <c r="IE36" s="157"/>
      <c r="IF36" s="157"/>
      <c r="IG36" s="157"/>
      <c r="IH36" s="157"/>
      <c r="II36" s="157"/>
      <c r="IJ36" s="157"/>
      <c r="IK36" s="157"/>
      <c r="IL36" s="157"/>
      <c r="IM36" s="157"/>
      <c r="IN36" s="157"/>
      <c r="IO36" s="157"/>
      <c r="IP36" s="157"/>
      <c r="IQ36" s="157"/>
      <c r="IR36" s="157"/>
      <c r="IS36" s="157"/>
      <c r="IT36" s="157"/>
      <c r="IU36" s="157"/>
      <c r="IV36" s="157"/>
      <c r="IW36" s="157"/>
      <c r="IX36" s="157"/>
      <c r="IY36" s="157"/>
      <c r="IZ36" s="157"/>
      <c r="JA36" s="157"/>
      <c r="JB36" s="157"/>
      <c r="JC36" s="157"/>
      <c r="JD36" s="157"/>
      <c r="JE36" s="157"/>
      <c r="JF36" s="157"/>
      <c r="JG36" s="157"/>
      <c r="JH36" s="157"/>
      <c r="JI36" s="157"/>
      <c r="JJ36" s="157"/>
      <c r="JK36" s="157"/>
      <c r="JL36" s="157"/>
      <c r="JM36" s="157"/>
      <c r="JN36" s="157"/>
      <c r="JO36" s="157"/>
      <c r="JP36" s="157"/>
      <c r="JQ36" s="157"/>
      <c r="JR36" s="157"/>
      <c r="JS36" s="157"/>
      <c r="JT36" s="157"/>
      <c r="JU36" s="157"/>
      <c r="JV36" s="157"/>
      <c r="JW36" s="157"/>
      <c r="JX36" s="157"/>
      <c r="JY36" s="157"/>
      <c r="JZ36" s="157"/>
      <c r="KA36" s="157"/>
      <c r="KB36" s="157"/>
      <c r="KC36" s="157"/>
      <c r="KD36" s="157"/>
      <c r="KE36" s="157"/>
      <c r="KF36" s="157"/>
      <c r="KG36" s="157"/>
      <c r="KH36" s="157"/>
      <c r="KI36" s="157"/>
      <c r="KJ36" s="157"/>
      <c r="KK36" s="157"/>
      <c r="KL36" s="157"/>
      <c r="KM36" s="157"/>
      <c r="KN36" s="157"/>
      <c r="KO36" s="157"/>
      <c r="KP36" s="157"/>
      <c r="KQ36" s="157"/>
      <c r="KR36" s="157"/>
      <c r="KS36" s="157"/>
      <c r="KT36" s="157"/>
      <c r="KU36" s="157"/>
      <c r="KV36" s="157"/>
      <c r="KW36" s="157"/>
      <c r="KX36" s="157"/>
      <c r="KY36" s="157"/>
      <c r="KZ36" s="157"/>
      <c r="LA36" s="157"/>
      <c r="LB36" s="157"/>
      <c r="LC36" s="157"/>
      <c r="LD36" s="157"/>
      <c r="LE36" s="157"/>
      <c r="LF36" s="157"/>
      <c r="LG36" s="157"/>
      <c r="LH36" s="157"/>
      <c r="LI36" s="157"/>
      <c r="LJ36" s="157"/>
      <c r="LK36" s="157"/>
      <c r="LL36" s="157"/>
      <c r="LM36" s="157"/>
      <c r="LN36" s="157"/>
      <c r="LO36" s="157"/>
      <c r="LP36" s="157"/>
      <c r="LQ36" s="157"/>
      <c r="LR36" s="157"/>
      <c r="LS36" s="157"/>
      <c r="LT36" s="157"/>
      <c r="LU36" s="157"/>
      <c r="LV36" s="157"/>
      <c r="LW36" s="157"/>
      <c r="LX36" s="157"/>
      <c r="LY36" s="157"/>
      <c r="LZ36" s="157"/>
      <c r="MA36" s="157"/>
      <c r="MB36" s="157"/>
      <c r="MC36" s="157"/>
      <c r="MD36" s="157"/>
      <c r="ME36" s="157"/>
      <c r="MF36" s="157"/>
      <c r="MG36" s="157"/>
      <c r="MH36" s="157"/>
      <c r="MI36" s="157"/>
      <c r="MJ36" s="157"/>
      <c r="MK36" s="157"/>
      <c r="ML36" s="157"/>
      <c r="MM36" s="157"/>
      <c r="MN36" s="157"/>
      <c r="MO36" s="157"/>
      <c r="MP36" s="157"/>
      <c r="MQ36" s="157"/>
      <c r="MR36" s="157"/>
      <c r="MS36" s="157"/>
      <c r="MT36" s="157"/>
      <c r="MU36" s="157"/>
      <c r="MV36" s="157"/>
      <c r="MW36" s="157"/>
      <c r="MX36" s="157"/>
      <c r="MY36" s="157"/>
      <c r="MZ36" s="157"/>
      <c r="NA36" s="157"/>
      <c r="NB36" s="157"/>
      <c r="NC36" s="157"/>
      <c r="ND36" s="157"/>
      <c r="NE36" s="157"/>
      <c r="NF36" s="157"/>
      <c r="NG36" s="157"/>
      <c r="NH36" s="157"/>
      <c r="NI36" s="157"/>
      <c r="NJ36" s="157"/>
      <c r="NK36" s="157"/>
      <c r="NL36" s="157"/>
      <c r="NM36" s="157"/>
      <c r="NN36" s="157"/>
      <c r="NO36" s="157"/>
      <c r="NP36" s="157"/>
      <c r="NQ36" s="157"/>
      <c r="NR36" s="157"/>
      <c r="NS36" s="157"/>
      <c r="NT36" s="157"/>
      <c r="NU36" s="157"/>
      <c r="NV36" s="157"/>
      <c r="NW36" s="157"/>
      <c r="NX36" s="157"/>
      <c r="NY36" s="157"/>
      <c r="NZ36" s="157"/>
      <c r="OA36" s="157"/>
      <c r="OB36" s="157"/>
      <c r="OC36" s="157"/>
      <c r="OD36" s="157"/>
      <c r="OE36" s="157"/>
      <c r="OF36" s="157"/>
      <c r="OG36" s="157"/>
      <c r="OH36" s="157"/>
      <c r="OI36" s="157"/>
      <c r="OJ36" s="157"/>
      <c r="OK36" s="157"/>
      <c r="OL36" s="157"/>
      <c r="OM36" s="157"/>
      <c r="ON36" s="157"/>
      <c r="OO36" s="157"/>
      <c r="OP36" s="157"/>
      <c r="OQ36" s="157"/>
      <c r="OR36" s="157"/>
      <c r="OS36" s="157"/>
      <c r="OT36" s="157"/>
      <c r="OU36" s="157"/>
      <c r="OV36" s="157"/>
      <c r="OW36" s="157"/>
      <c r="OX36" s="157"/>
      <c r="OY36" s="157"/>
      <c r="OZ36" s="157"/>
      <c r="PA36" s="157"/>
      <c r="PB36" s="157"/>
      <c r="PC36" s="157"/>
      <c r="PD36" s="157"/>
      <c r="PE36" s="157"/>
      <c r="PF36" s="157"/>
      <c r="PG36" s="157"/>
      <c r="PH36" s="157"/>
      <c r="PI36" s="157"/>
      <c r="PJ36" s="157"/>
      <c r="PK36" s="157"/>
      <c r="PL36" s="157"/>
      <c r="PM36" s="157"/>
      <c r="PN36" s="157"/>
      <c r="PO36" s="157"/>
      <c r="PP36" s="157"/>
      <c r="PQ36" s="157"/>
      <c r="PR36" s="157"/>
      <c r="PS36" s="157"/>
      <c r="PT36" s="157"/>
      <c r="PU36" s="157"/>
      <c r="PV36" s="157"/>
      <c r="PW36" s="157"/>
      <c r="PX36" s="157"/>
      <c r="PY36" s="157"/>
      <c r="PZ36" s="157"/>
      <c r="QA36" s="157"/>
      <c r="QB36" s="157"/>
      <c r="QC36" s="157"/>
      <c r="QD36" s="157"/>
      <c r="QE36" s="157"/>
      <c r="QF36" s="157"/>
      <c r="QG36" s="157"/>
      <c r="QH36" s="157"/>
      <c r="QI36" s="157"/>
      <c r="QJ36" s="157"/>
      <c r="QK36" s="157"/>
      <c r="QL36" s="157"/>
      <c r="QM36" s="157"/>
      <c r="QN36" s="157"/>
      <c r="QO36" s="157"/>
      <c r="QP36" s="157"/>
      <c r="QQ36" s="157"/>
      <c r="QR36" s="157"/>
      <c r="QS36" s="157"/>
      <c r="QT36" s="157"/>
      <c r="QU36" s="157"/>
      <c r="QV36" s="157"/>
      <c r="QW36" s="157"/>
      <c r="QX36" s="157"/>
      <c r="QY36" s="157"/>
      <c r="QZ36" s="157"/>
      <c r="RA36" s="157"/>
      <c r="RB36" s="157"/>
      <c r="RC36" s="157"/>
      <c r="RD36" s="157"/>
      <c r="RE36" s="157"/>
      <c r="RF36" s="157"/>
      <c r="RG36" s="157"/>
      <c r="RH36" s="157"/>
      <c r="RI36" s="157"/>
      <c r="RJ36" s="157"/>
      <c r="RK36" s="157"/>
      <c r="RL36" s="157"/>
      <c r="RM36" s="157"/>
      <c r="RN36" s="157"/>
      <c r="RO36" s="157"/>
      <c r="RP36" s="157"/>
      <c r="RQ36" s="157"/>
      <c r="RR36" s="157"/>
      <c r="RS36" s="157"/>
      <c r="RT36" s="157"/>
      <c r="RU36" s="157"/>
      <c r="RV36" s="157"/>
      <c r="RW36" s="157"/>
      <c r="RX36" s="157"/>
      <c r="RY36" s="157"/>
      <c r="RZ36" s="157"/>
      <c r="SA36" s="157"/>
      <c r="SB36" s="157"/>
      <c r="SC36" s="157"/>
      <c r="SD36" s="157"/>
      <c r="SE36" s="157"/>
      <c r="SF36" s="157"/>
      <c r="SG36" s="157"/>
      <c r="SH36" s="157"/>
      <c r="SI36" s="157"/>
      <c r="SJ36" s="157"/>
      <c r="SK36" s="157"/>
      <c r="SL36" s="157"/>
      <c r="SM36" s="157"/>
      <c r="SN36" s="157"/>
      <c r="SO36" s="157"/>
      <c r="SP36" s="157"/>
      <c r="SQ36" s="157"/>
      <c r="SR36" s="157"/>
      <c r="SS36" s="157"/>
      <c r="ST36" s="157"/>
      <c r="SU36" s="157"/>
      <c r="SV36" s="157"/>
      <c r="SW36" s="157"/>
      <c r="SX36" s="157"/>
      <c r="SY36" s="157"/>
      <c r="SZ36" s="157"/>
      <c r="TA36" s="157"/>
      <c r="TB36" s="157"/>
      <c r="TC36" s="157"/>
      <c r="TD36" s="157"/>
      <c r="TE36" s="157"/>
      <c r="TF36" s="157"/>
      <c r="TG36" s="157"/>
      <c r="TH36" s="157"/>
      <c r="TI36" s="157"/>
      <c r="TJ36" s="157"/>
      <c r="TK36" s="157"/>
      <c r="TL36" s="157"/>
      <c r="TM36" s="157"/>
      <c r="TN36" s="157"/>
      <c r="TO36" s="157"/>
      <c r="TP36" s="157"/>
      <c r="TQ36" s="157"/>
      <c r="TR36" s="157"/>
      <c r="TS36" s="157"/>
      <c r="TT36" s="157"/>
      <c r="TU36" s="157"/>
      <c r="TV36" s="157"/>
      <c r="TW36" s="157"/>
      <c r="TX36" s="157"/>
      <c r="TY36" s="157"/>
      <c r="TZ36" s="157"/>
      <c r="UA36" s="157"/>
      <c r="UB36" s="157"/>
      <c r="UC36" s="157"/>
      <c r="UD36" s="157"/>
      <c r="UE36" s="157"/>
      <c r="UF36" s="157"/>
      <c r="UG36" s="157"/>
      <c r="UH36" s="157"/>
      <c r="UI36" s="157"/>
      <c r="UJ36" s="157"/>
      <c r="UK36" s="157"/>
      <c r="UL36" s="157"/>
      <c r="UM36" s="157"/>
      <c r="UN36" s="157"/>
      <c r="UO36" s="157"/>
      <c r="UP36" s="157"/>
      <c r="UQ36" s="157"/>
      <c r="UR36" s="157"/>
      <c r="US36" s="157"/>
      <c r="UT36" s="157"/>
      <c r="UU36" s="157"/>
      <c r="UV36" s="157"/>
      <c r="UW36" s="157"/>
      <c r="UX36" s="157"/>
      <c r="UY36" s="157"/>
      <c r="UZ36" s="157"/>
      <c r="VA36" s="157"/>
      <c r="VB36" s="157"/>
      <c r="VC36" s="157"/>
      <c r="VD36" s="157"/>
      <c r="VE36" s="157"/>
      <c r="VF36" s="157"/>
      <c r="VG36" s="157"/>
      <c r="VH36" s="157"/>
      <c r="VI36" s="157"/>
      <c r="VJ36" s="157"/>
      <c r="VK36" s="157"/>
      <c r="VL36" s="157"/>
      <c r="VM36" s="157"/>
      <c r="VN36" s="157"/>
      <c r="VO36" s="157"/>
      <c r="VP36" s="157"/>
      <c r="VQ36" s="157"/>
      <c r="VR36" s="157"/>
      <c r="VS36" s="157"/>
      <c r="VT36" s="157"/>
      <c r="VU36" s="157"/>
      <c r="VV36" s="157"/>
      <c r="VW36" s="157"/>
      <c r="VX36" s="157"/>
      <c r="VY36" s="157"/>
      <c r="VZ36" s="157"/>
      <c r="WA36" s="157"/>
      <c r="WB36" s="157"/>
      <c r="WC36" s="157"/>
      <c r="WD36" s="157"/>
      <c r="WE36" s="157"/>
      <c r="WF36" s="157"/>
      <c r="WG36" s="157"/>
      <c r="WH36" s="157"/>
      <c r="WI36" s="157"/>
      <c r="WJ36" s="157"/>
      <c r="WK36" s="157"/>
      <c r="WL36" s="157"/>
      <c r="WM36" s="157"/>
      <c r="WN36" s="157"/>
      <c r="WO36" s="157"/>
      <c r="WP36" s="157"/>
      <c r="WQ36" s="157"/>
      <c r="WR36" s="157"/>
      <c r="WS36" s="157"/>
      <c r="WT36" s="157"/>
      <c r="WU36" s="157"/>
      <c r="WV36" s="157"/>
      <c r="WW36" s="157"/>
      <c r="WX36" s="157"/>
      <c r="WY36" s="157"/>
      <c r="WZ36" s="157"/>
      <c r="XA36" s="157"/>
      <c r="XB36" s="157"/>
      <c r="XC36" s="157"/>
      <c r="XD36" s="157"/>
      <c r="XE36" s="157"/>
      <c r="XF36" s="157"/>
      <c r="XG36" s="157"/>
      <c r="XH36" s="157"/>
      <c r="XI36" s="157"/>
      <c r="XJ36" s="157"/>
      <c r="XK36" s="157"/>
      <c r="XL36" s="157"/>
      <c r="XM36" s="157"/>
      <c r="XN36" s="157"/>
      <c r="XO36" s="157"/>
      <c r="XP36" s="157"/>
      <c r="XQ36" s="157"/>
      <c r="XR36" s="157"/>
      <c r="XS36" s="157"/>
      <c r="XT36" s="157"/>
      <c r="XU36" s="157"/>
      <c r="XV36" s="157"/>
      <c r="XW36" s="157"/>
      <c r="XX36" s="157"/>
      <c r="XY36" s="157"/>
      <c r="XZ36" s="157"/>
      <c r="YA36" s="157"/>
      <c r="YB36" s="157"/>
      <c r="YC36" s="157"/>
      <c r="YD36" s="157"/>
      <c r="YE36" s="157"/>
      <c r="YF36" s="157"/>
      <c r="YG36" s="157"/>
      <c r="YH36" s="157"/>
      <c r="YI36" s="157"/>
      <c r="YJ36" s="157"/>
      <c r="YK36" s="157"/>
      <c r="YL36" s="157"/>
      <c r="YM36" s="157"/>
      <c r="YN36" s="157"/>
      <c r="YO36" s="157"/>
      <c r="YP36" s="157"/>
      <c r="YQ36" s="157"/>
      <c r="YR36" s="157"/>
      <c r="YS36" s="157"/>
      <c r="YT36" s="157"/>
      <c r="YU36" s="157"/>
      <c r="YV36" s="157"/>
      <c r="YW36" s="157"/>
      <c r="YX36" s="157"/>
      <c r="YY36" s="157"/>
      <c r="YZ36" s="157"/>
      <c r="ZA36" s="157"/>
      <c r="ZB36" s="157"/>
      <c r="ZC36" s="157"/>
      <c r="ZD36" s="157"/>
      <c r="ZE36" s="157"/>
      <c r="ZF36" s="157"/>
      <c r="ZG36" s="157"/>
      <c r="ZH36" s="157"/>
      <c r="ZI36" s="157"/>
      <c r="ZJ36" s="157"/>
      <c r="ZK36" s="157"/>
      <c r="ZL36" s="157"/>
      <c r="ZM36" s="157"/>
      <c r="ZN36" s="157"/>
      <c r="ZO36" s="157"/>
      <c r="ZP36" s="157"/>
      <c r="ZQ36" s="157"/>
      <c r="ZR36" s="157"/>
      <c r="ZS36" s="157"/>
      <c r="ZT36" s="157"/>
      <c r="ZU36" s="157"/>
      <c r="ZV36" s="157"/>
      <c r="ZW36" s="157"/>
      <c r="ZX36" s="157"/>
      <c r="ZY36" s="157"/>
      <c r="ZZ36" s="157"/>
      <c r="AAA36" s="157"/>
      <c r="AAB36" s="157"/>
      <c r="AAC36" s="157"/>
      <c r="AAD36" s="157"/>
      <c r="AAE36" s="157"/>
      <c r="AAF36" s="157"/>
      <c r="AAG36" s="157"/>
      <c r="AAH36" s="157"/>
      <c r="AAI36" s="157"/>
      <c r="AAJ36" s="157"/>
      <c r="AAK36" s="157"/>
      <c r="AAL36" s="157"/>
      <c r="AAM36" s="157"/>
      <c r="AAN36" s="157"/>
      <c r="AAO36" s="157"/>
      <c r="AAP36" s="157"/>
      <c r="AAQ36" s="157"/>
      <c r="AAR36" s="157"/>
      <c r="AAS36" s="157"/>
      <c r="AAT36" s="157"/>
      <c r="AAU36" s="157"/>
      <c r="AAV36" s="157"/>
      <c r="AAW36" s="157"/>
      <c r="AAX36" s="157"/>
      <c r="AAY36" s="157"/>
      <c r="AAZ36" s="157"/>
      <c r="ABA36" s="157"/>
      <c r="ABB36" s="157"/>
      <c r="ABC36" s="157"/>
      <c r="ABD36" s="157"/>
      <c r="ABE36" s="157"/>
      <c r="ABF36" s="157"/>
      <c r="ABG36" s="157"/>
      <c r="ABH36" s="157"/>
      <c r="ABI36" s="157"/>
      <c r="ABJ36" s="157"/>
      <c r="ABK36" s="157"/>
      <c r="ABL36" s="157"/>
      <c r="ABM36" s="157"/>
      <c r="ABN36" s="157"/>
      <c r="ABO36" s="157"/>
      <c r="ABP36" s="157"/>
      <c r="ABQ36" s="157"/>
      <c r="ABR36" s="157"/>
      <c r="ABS36" s="157"/>
      <c r="ABT36" s="157"/>
      <c r="ABU36" s="157"/>
      <c r="ABV36" s="157"/>
      <c r="ABW36" s="157"/>
      <c r="ABX36" s="157"/>
      <c r="ABY36" s="157"/>
      <c r="ABZ36" s="157"/>
      <c r="ACA36" s="157"/>
      <c r="ACB36" s="157"/>
      <c r="ACC36" s="157"/>
      <c r="ACD36" s="157"/>
      <c r="ACE36" s="157"/>
      <c r="ACF36" s="157"/>
      <c r="ACG36" s="157"/>
      <c r="ACH36" s="157"/>
      <c r="ACI36" s="157"/>
      <c r="ACJ36" s="157"/>
      <c r="ACK36" s="157"/>
      <c r="ACL36" s="157"/>
      <c r="ACM36" s="157"/>
      <c r="ACN36" s="157"/>
      <c r="ACO36" s="157"/>
      <c r="ACP36" s="157"/>
      <c r="ACQ36" s="157"/>
      <c r="ACR36" s="157"/>
      <c r="ACS36" s="157"/>
      <c r="ACT36" s="157"/>
      <c r="ACU36" s="157"/>
      <c r="ACV36" s="157"/>
      <c r="ACW36" s="157"/>
      <c r="ACX36" s="157"/>
      <c r="ACY36" s="157"/>
      <c r="ACZ36" s="157"/>
      <c r="ADA36" s="157"/>
      <c r="ADB36" s="157"/>
      <c r="ADC36" s="157"/>
      <c r="ADD36" s="157"/>
      <c r="ADE36" s="157"/>
      <c r="ADF36" s="157"/>
      <c r="ADG36" s="157"/>
      <c r="ADH36" s="157"/>
      <c r="ADI36" s="157"/>
      <c r="ADJ36" s="157"/>
      <c r="ADK36" s="157"/>
      <c r="ADL36" s="157"/>
      <c r="ADM36" s="157"/>
      <c r="ADN36" s="157"/>
      <c r="ADO36" s="157"/>
      <c r="ADP36" s="157"/>
      <c r="ADQ36" s="157"/>
      <c r="ADR36" s="157"/>
      <c r="ADS36" s="157"/>
      <c r="ADT36" s="157"/>
      <c r="ADU36" s="157"/>
      <c r="ADV36" s="157"/>
      <c r="ADW36" s="157"/>
      <c r="ADX36" s="157"/>
      <c r="ADY36" s="157"/>
      <c r="ADZ36" s="157"/>
      <c r="AEA36" s="157"/>
      <c r="AEB36" s="157"/>
      <c r="AEC36" s="157"/>
      <c r="AED36" s="157"/>
      <c r="AEE36" s="157"/>
      <c r="AEF36" s="157"/>
      <c r="AEG36" s="157"/>
      <c r="AEH36" s="157"/>
      <c r="AEI36" s="157"/>
      <c r="AEJ36" s="157"/>
      <c r="AEK36" s="157"/>
      <c r="AEL36" s="157"/>
      <c r="AEM36" s="157"/>
      <c r="AEN36" s="157"/>
      <c r="AEO36" s="157"/>
      <c r="AEP36" s="157"/>
      <c r="AEQ36" s="157"/>
      <c r="AER36" s="157"/>
      <c r="AES36" s="157"/>
      <c r="AET36" s="157"/>
      <c r="AEU36" s="157"/>
      <c r="AEV36" s="157"/>
      <c r="AEW36" s="157"/>
      <c r="AEX36" s="157"/>
      <c r="AEY36" s="157"/>
      <c r="AEZ36" s="157"/>
      <c r="AFA36" s="157"/>
      <c r="AFB36" s="157"/>
      <c r="AFC36" s="157"/>
      <c r="AFD36" s="157"/>
      <c r="AFE36" s="157"/>
      <c r="AFF36" s="157"/>
      <c r="AFG36" s="157"/>
      <c r="AFH36" s="157"/>
      <c r="AFI36" s="157"/>
      <c r="AFJ36" s="157"/>
      <c r="AFK36" s="157"/>
      <c r="AFL36" s="157"/>
      <c r="AFM36" s="157"/>
      <c r="AFN36" s="157"/>
      <c r="AFO36" s="157"/>
      <c r="AFP36" s="157"/>
      <c r="AFQ36" s="157"/>
      <c r="AFR36" s="157"/>
      <c r="AFS36" s="157"/>
      <c r="AFT36" s="157"/>
      <c r="AFU36" s="157"/>
      <c r="AFV36" s="157"/>
      <c r="AFW36" s="157"/>
      <c r="AFX36" s="157"/>
      <c r="AFY36" s="157"/>
      <c r="AFZ36" s="157"/>
      <c r="AGA36" s="157"/>
      <c r="AGB36" s="157"/>
      <c r="AGC36" s="157"/>
      <c r="AGD36" s="157"/>
      <c r="AGE36" s="157"/>
      <c r="AGF36" s="157"/>
      <c r="AGG36" s="157"/>
      <c r="AGH36" s="157"/>
      <c r="AGI36" s="157"/>
      <c r="AGJ36" s="157"/>
      <c r="AGK36" s="157"/>
      <c r="AGL36" s="157"/>
      <c r="AGM36" s="157"/>
      <c r="AGN36" s="157"/>
      <c r="AGO36" s="157"/>
      <c r="AGP36" s="157"/>
      <c r="AGQ36" s="157"/>
      <c r="AGR36" s="157"/>
      <c r="AGS36" s="157"/>
      <c r="AGT36" s="157"/>
      <c r="AGU36" s="157"/>
      <c r="AGV36" s="157"/>
      <c r="AGW36" s="157"/>
      <c r="AGX36" s="157"/>
      <c r="AGY36" s="157"/>
      <c r="AGZ36" s="157"/>
      <c r="AHA36" s="157"/>
      <c r="AHB36" s="157"/>
      <c r="AHC36" s="157"/>
      <c r="AHD36" s="157"/>
      <c r="AHE36" s="157"/>
      <c r="AHF36" s="157"/>
      <c r="AHG36" s="157"/>
      <c r="AHH36" s="157"/>
      <c r="AHI36" s="157"/>
      <c r="AHJ36" s="157"/>
      <c r="AHK36" s="157"/>
      <c r="AHL36" s="157"/>
      <c r="AHM36" s="157"/>
      <c r="AHN36" s="157"/>
      <c r="AHO36" s="157"/>
      <c r="AHP36" s="157"/>
      <c r="AHQ36" s="157"/>
      <c r="AHR36" s="157"/>
      <c r="AHS36" s="157"/>
      <c r="AHT36" s="157"/>
      <c r="AHU36" s="157"/>
      <c r="AHV36" s="157"/>
      <c r="AHW36" s="157"/>
      <c r="AHX36" s="157"/>
      <c r="AHY36" s="157"/>
      <c r="AHZ36" s="157"/>
      <c r="AIA36" s="157"/>
      <c r="AIB36" s="157"/>
      <c r="AIC36" s="157"/>
      <c r="AID36" s="157"/>
      <c r="AIE36" s="157"/>
      <c r="AIF36" s="157"/>
      <c r="AIG36" s="157"/>
      <c r="AIH36" s="157"/>
      <c r="AII36" s="157"/>
      <c r="AIJ36" s="157"/>
      <c r="AIK36" s="157"/>
      <c r="AIL36" s="157"/>
      <c r="AIM36" s="157"/>
      <c r="AIN36" s="157"/>
      <c r="AIO36" s="157"/>
      <c r="AIP36" s="157"/>
      <c r="AIQ36" s="157"/>
      <c r="AIR36" s="157"/>
      <c r="AIS36" s="157"/>
      <c r="AIT36" s="157"/>
      <c r="AIU36" s="157"/>
      <c r="AIV36" s="157"/>
      <c r="AIW36" s="157"/>
      <c r="AIX36" s="157"/>
      <c r="AIY36" s="157"/>
      <c r="AIZ36" s="157"/>
      <c r="AJA36" s="157"/>
      <c r="AJB36" s="157"/>
      <c r="AJC36" s="157"/>
      <c r="AJD36" s="157"/>
      <c r="AJE36" s="157"/>
      <c r="AJF36" s="157"/>
      <c r="AJG36" s="157"/>
      <c r="AJH36" s="157"/>
      <c r="AJI36" s="157"/>
      <c r="AJJ36" s="157"/>
      <c r="AJK36" s="157"/>
      <c r="AJL36" s="157"/>
      <c r="AJM36" s="157"/>
      <c r="AJN36" s="157"/>
      <c r="AJO36" s="157"/>
      <c r="AJP36" s="157"/>
      <c r="AJQ36" s="157"/>
      <c r="AJR36" s="157"/>
      <c r="AJS36" s="157"/>
      <c r="AJT36" s="157"/>
      <c r="AJU36" s="157"/>
      <c r="AJV36" s="157"/>
      <c r="AJW36" s="157"/>
      <c r="AJX36" s="157"/>
      <c r="AJY36" s="157"/>
      <c r="AJZ36" s="157"/>
      <c r="AKA36" s="157"/>
      <c r="AKB36" s="157"/>
      <c r="AKC36" s="157"/>
      <c r="AKD36" s="157"/>
      <c r="AKE36" s="157"/>
      <c r="AKF36" s="157"/>
      <c r="AKG36" s="157"/>
      <c r="AKH36" s="157"/>
      <c r="AKI36" s="157"/>
      <c r="AKJ36" s="157"/>
      <c r="AKK36" s="157"/>
      <c r="AKL36" s="157"/>
      <c r="AKM36" s="157"/>
      <c r="AKN36" s="157"/>
      <c r="AKO36" s="157"/>
      <c r="AKP36" s="157"/>
      <c r="AKQ36" s="157"/>
      <c r="AKR36" s="157"/>
      <c r="AKS36" s="157"/>
      <c r="AKT36" s="157"/>
      <c r="AKU36" s="157"/>
      <c r="AKV36" s="157"/>
      <c r="AKW36" s="157"/>
      <c r="AKX36" s="157"/>
      <c r="AKY36" s="157"/>
      <c r="AKZ36" s="157"/>
      <c r="ALA36" s="157"/>
      <c r="ALB36" s="157"/>
      <c r="ALC36" s="157"/>
      <c r="ALD36" s="157"/>
      <c r="ALE36" s="157"/>
      <c r="ALF36" s="157"/>
      <c r="ALG36" s="157"/>
      <c r="ALH36" s="157"/>
      <c r="ALI36" s="157"/>
      <c r="ALJ36" s="157"/>
      <c r="ALK36" s="157"/>
      <c r="ALL36" s="157"/>
      <c r="ALM36" s="157"/>
      <c r="ALN36" s="157"/>
      <c r="ALO36" s="157"/>
      <c r="ALP36" s="157"/>
      <c r="ALQ36" s="157"/>
      <c r="ALR36" s="157"/>
      <c r="ALS36" s="157"/>
      <c r="ALT36" s="157"/>
      <c r="ALU36" s="157"/>
      <c r="ALV36" s="157"/>
      <c r="ALW36" s="157"/>
      <c r="ALX36" s="157"/>
      <c r="ALY36" s="157"/>
      <c r="ALZ36" s="157"/>
      <c r="AMA36" s="157"/>
      <c r="AMB36" s="157"/>
      <c r="AMC36" s="157"/>
      <c r="AMD36" s="157"/>
      <c r="AME36" s="157"/>
      <c r="AMF36" s="157"/>
      <c r="AMG36" s="157"/>
      <c r="AMH36" s="157"/>
      <c r="AMI36" s="157"/>
      <c r="AMJ36" s="157"/>
      <c r="AMK36" s="157"/>
      <c r="AML36" s="157"/>
      <c r="AMM36" s="157"/>
      <c r="AMN36" s="157"/>
      <c r="AMO36" s="157"/>
      <c r="AMP36" s="157"/>
      <c r="AMQ36" s="157"/>
      <c r="AMR36" s="157"/>
      <c r="AMS36" s="157"/>
      <c r="AMT36" s="157"/>
      <c r="AMU36" s="157"/>
      <c r="AMV36" s="157"/>
      <c r="AMW36" s="157"/>
      <c r="AMX36" s="157"/>
      <c r="AMY36" s="157"/>
      <c r="AMZ36" s="157"/>
      <c r="ANA36" s="157"/>
      <c r="ANB36" s="157"/>
      <c r="ANC36" s="157"/>
      <c r="AND36" s="157"/>
      <c r="ANE36" s="157"/>
      <c r="ANF36" s="157"/>
      <c r="ANG36" s="157"/>
      <c r="ANH36" s="157"/>
      <c r="ANI36" s="157"/>
      <c r="ANJ36" s="157"/>
      <c r="ANK36" s="157"/>
      <c r="ANL36" s="157"/>
      <c r="ANM36" s="157"/>
      <c r="ANN36" s="157"/>
      <c r="ANO36" s="157"/>
      <c r="ANP36" s="157"/>
      <c r="ANQ36" s="157"/>
      <c r="ANR36" s="157"/>
      <c r="ANS36" s="157"/>
      <c r="ANT36" s="157"/>
      <c r="ANU36" s="157"/>
      <c r="ANV36" s="157"/>
      <c r="ANW36" s="157"/>
      <c r="ANX36" s="157"/>
      <c r="ANY36" s="157"/>
      <c r="ANZ36" s="157"/>
      <c r="AOA36" s="157"/>
      <c r="AOB36" s="157"/>
      <c r="AOC36" s="157"/>
      <c r="AOD36" s="157"/>
      <c r="AOE36" s="157"/>
      <c r="AOF36" s="157"/>
      <c r="AOG36" s="157"/>
      <c r="AOH36" s="157"/>
      <c r="AOI36" s="157"/>
      <c r="AOJ36" s="157"/>
      <c r="AOK36" s="157"/>
      <c r="AOL36" s="157"/>
      <c r="AOM36" s="157"/>
      <c r="AON36" s="157"/>
      <c r="AOO36" s="157"/>
      <c r="AOP36" s="157"/>
      <c r="AOQ36" s="157"/>
      <c r="AOR36" s="157"/>
      <c r="AOS36" s="157"/>
      <c r="AOT36" s="157"/>
      <c r="AOU36" s="157"/>
      <c r="AOV36" s="157"/>
      <c r="AOW36" s="157"/>
      <c r="AOX36" s="157"/>
      <c r="AOY36" s="157"/>
      <c r="AOZ36" s="157"/>
      <c r="APA36" s="157"/>
      <c r="APB36" s="157"/>
      <c r="APC36" s="157"/>
      <c r="APD36" s="157"/>
      <c r="APE36" s="157"/>
      <c r="APF36" s="157"/>
      <c r="APG36" s="157"/>
      <c r="APH36" s="157"/>
      <c r="API36" s="157"/>
      <c r="APJ36" s="157"/>
      <c r="APK36" s="157"/>
      <c r="APL36" s="157"/>
      <c r="APM36" s="157"/>
      <c r="APN36" s="157"/>
      <c r="APO36" s="157"/>
      <c r="APP36" s="157"/>
      <c r="APQ36" s="157"/>
      <c r="APR36" s="157"/>
      <c r="APS36" s="157"/>
      <c r="APT36" s="157"/>
      <c r="APU36" s="157"/>
      <c r="APV36" s="157"/>
      <c r="APW36" s="157"/>
      <c r="APX36" s="157"/>
      <c r="APY36" s="157"/>
      <c r="APZ36" s="157"/>
      <c r="AQA36" s="157"/>
      <c r="AQB36" s="157"/>
      <c r="AQC36" s="157"/>
      <c r="AQD36" s="157"/>
      <c r="AQE36" s="157"/>
      <c r="AQF36" s="157"/>
      <c r="AQG36" s="157"/>
      <c r="AQH36" s="157"/>
      <c r="AQI36" s="157"/>
      <c r="AQJ36" s="157"/>
      <c r="AQK36" s="157"/>
      <c r="AQL36" s="157"/>
      <c r="AQM36" s="157"/>
      <c r="AQN36" s="157"/>
      <c r="AQO36" s="157"/>
      <c r="AQP36" s="157"/>
      <c r="AQQ36" s="157"/>
      <c r="AQR36" s="157"/>
      <c r="AQS36" s="157"/>
      <c r="AQT36" s="157"/>
      <c r="AQU36" s="157"/>
      <c r="AQV36" s="157"/>
      <c r="AQW36" s="157"/>
      <c r="AQX36" s="157"/>
      <c r="AQY36" s="157"/>
      <c r="AQZ36" s="157"/>
      <c r="ARA36" s="157"/>
      <c r="ARB36" s="157"/>
      <c r="ARC36" s="157"/>
      <c r="ARD36" s="157"/>
      <c r="ARE36" s="157"/>
      <c r="ARF36" s="157"/>
      <c r="ARG36" s="157"/>
      <c r="ARH36" s="157"/>
      <c r="ARI36" s="157"/>
      <c r="ARJ36" s="157"/>
      <c r="ARK36" s="157"/>
      <c r="ARL36" s="157"/>
      <c r="ARM36" s="157"/>
      <c r="ARN36" s="157"/>
      <c r="ARO36" s="157"/>
      <c r="ARP36" s="157"/>
      <c r="ARQ36" s="157"/>
      <c r="ARR36" s="157"/>
      <c r="ARS36" s="157"/>
      <c r="ART36" s="157"/>
      <c r="ARU36" s="157"/>
      <c r="ARV36" s="157"/>
      <c r="ARW36" s="157"/>
      <c r="ARX36" s="157"/>
      <c r="ARY36" s="157"/>
      <c r="ARZ36" s="157"/>
      <c r="ASA36" s="157"/>
      <c r="ASB36" s="157"/>
      <c r="ASC36" s="157"/>
      <c r="ASD36" s="157"/>
      <c r="ASE36" s="157"/>
      <c r="ASF36" s="157"/>
      <c r="ASG36" s="157"/>
      <c r="ASH36" s="157"/>
      <c r="ASI36" s="157"/>
      <c r="ASJ36" s="157"/>
      <c r="ASK36" s="157"/>
      <c r="ASL36" s="157"/>
      <c r="ASM36" s="157"/>
      <c r="ASN36" s="157"/>
      <c r="ASO36" s="157"/>
      <c r="ASP36" s="157"/>
      <c r="ASQ36" s="157"/>
      <c r="ASR36" s="157"/>
      <c r="ASS36" s="157"/>
      <c r="AST36" s="157"/>
      <c r="ASU36" s="157"/>
      <c r="ASV36" s="157"/>
      <c r="ASW36" s="157"/>
      <c r="ASX36" s="157"/>
      <c r="ASY36" s="157"/>
      <c r="ASZ36" s="157"/>
      <c r="ATA36" s="157"/>
      <c r="ATB36" s="157"/>
      <c r="ATC36" s="157"/>
      <c r="ATD36" s="157"/>
      <c r="ATE36" s="157"/>
      <c r="ATF36" s="157"/>
      <c r="ATG36" s="157"/>
      <c r="ATH36" s="157"/>
      <c r="ATI36" s="157"/>
      <c r="ATJ36" s="157"/>
      <c r="ATK36" s="157"/>
      <c r="ATL36" s="157"/>
      <c r="ATM36" s="157"/>
      <c r="ATN36" s="157"/>
      <c r="ATO36" s="157"/>
      <c r="ATP36" s="157"/>
      <c r="ATQ36" s="157"/>
      <c r="ATR36" s="157"/>
      <c r="ATS36" s="157"/>
      <c r="ATT36" s="157"/>
      <c r="ATU36" s="157"/>
      <c r="ATV36" s="157"/>
      <c r="ATW36" s="157"/>
      <c r="ATX36" s="157"/>
      <c r="ATY36" s="157"/>
      <c r="ATZ36" s="157"/>
      <c r="AUA36" s="157"/>
      <c r="AUB36" s="157"/>
      <c r="AUC36" s="157"/>
      <c r="AUD36" s="157"/>
      <c r="AUE36" s="157"/>
      <c r="AUF36" s="157"/>
      <c r="AUG36" s="157"/>
      <c r="AUH36" s="157"/>
      <c r="AUI36" s="157"/>
      <c r="AUJ36" s="157"/>
      <c r="AUK36" s="157"/>
      <c r="AUL36" s="157"/>
      <c r="AUM36" s="157"/>
      <c r="AUN36" s="157"/>
      <c r="AUO36" s="157"/>
      <c r="AUP36" s="157"/>
      <c r="AUQ36" s="157"/>
      <c r="AUR36" s="157"/>
      <c r="AUS36" s="157"/>
      <c r="AUT36" s="157"/>
      <c r="AUU36" s="157"/>
      <c r="AUV36" s="157"/>
      <c r="AUW36" s="157"/>
      <c r="AUX36" s="157"/>
      <c r="AUY36" s="157"/>
      <c r="AUZ36" s="157"/>
      <c r="AVA36" s="157"/>
      <c r="AVB36" s="157"/>
      <c r="AVC36" s="157"/>
      <c r="AVD36" s="157"/>
      <c r="AVE36" s="157"/>
      <c r="AVF36" s="157"/>
      <c r="AVG36" s="157"/>
      <c r="AVH36" s="157"/>
      <c r="AVI36" s="157"/>
      <c r="AVJ36" s="157"/>
      <c r="AVK36" s="157"/>
      <c r="AVL36" s="157"/>
      <c r="AVM36" s="157"/>
      <c r="AVN36" s="157"/>
      <c r="AVO36" s="157"/>
      <c r="AVP36" s="157"/>
      <c r="AVQ36" s="157"/>
      <c r="AVR36" s="157"/>
      <c r="AVS36" s="157"/>
      <c r="AVT36" s="157"/>
      <c r="AVU36" s="157"/>
      <c r="AVV36" s="157"/>
      <c r="AVW36" s="157"/>
      <c r="AVX36" s="157"/>
      <c r="AVY36" s="157"/>
      <c r="AVZ36" s="157"/>
      <c r="AWA36" s="157"/>
      <c r="AWB36" s="157"/>
      <c r="AWC36" s="157"/>
      <c r="AWD36" s="157"/>
      <c r="AWE36" s="157"/>
      <c r="AWF36" s="157"/>
      <c r="AWG36" s="157"/>
      <c r="AWH36" s="157"/>
      <c r="AWI36" s="157"/>
      <c r="AWJ36" s="157"/>
      <c r="AWK36" s="157"/>
      <c r="AWL36" s="157"/>
      <c r="AWM36" s="157"/>
      <c r="AWN36" s="157"/>
      <c r="AWO36" s="157"/>
      <c r="AWP36" s="157"/>
      <c r="AWQ36" s="157"/>
      <c r="AWR36" s="157"/>
      <c r="AWS36" s="157"/>
      <c r="AWT36" s="157"/>
      <c r="AWU36" s="157"/>
      <c r="AWV36" s="157"/>
      <c r="AWW36" s="157"/>
      <c r="AWX36" s="157"/>
      <c r="AWY36" s="157"/>
      <c r="AWZ36" s="157"/>
      <c r="AXA36" s="157"/>
      <c r="AXB36" s="157"/>
      <c r="AXC36" s="157"/>
      <c r="AXD36" s="157"/>
      <c r="AXE36" s="157"/>
      <c r="AXF36" s="157"/>
      <c r="AXG36" s="157"/>
      <c r="AXH36" s="157"/>
      <c r="AXI36" s="157"/>
      <c r="AXJ36" s="157"/>
      <c r="AXK36" s="157"/>
      <c r="AXL36" s="157"/>
      <c r="AXM36" s="157"/>
      <c r="AXN36" s="157"/>
      <c r="AXO36" s="157"/>
      <c r="AXP36" s="157"/>
      <c r="AXQ36" s="157"/>
      <c r="AXR36" s="157"/>
      <c r="AXS36" s="157"/>
      <c r="AXT36" s="157"/>
      <c r="AXU36" s="157"/>
      <c r="AXV36" s="157"/>
      <c r="AXW36" s="157"/>
      <c r="AXX36" s="157"/>
      <c r="AXY36" s="157"/>
      <c r="AXZ36" s="157"/>
      <c r="AYA36" s="157"/>
      <c r="AYB36" s="157"/>
      <c r="AYC36" s="157"/>
      <c r="AYD36" s="157"/>
      <c r="AYE36" s="157"/>
      <c r="AYF36" s="157"/>
      <c r="AYG36" s="157"/>
      <c r="AYH36" s="157"/>
      <c r="AYI36" s="157"/>
      <c r="AYJ36" s="157"/>
      <c r="AYK36" s="157"/>
      <c r="AYL36" s="157"/>
      <c r="AYM36" s="157"/>
      <c r="AYN36" s="157"/>
      <c r="AYO36" s="157"/>
      <c r="AYP36" s="157"/>
      <c r="AYQ36" s="157"/>
      <c r="AYR36" s="157"/>
      <c r="AYS36" s="157"/>
      <c r="AYT36" s="157"/>
      <c r="AYU36" s="157"/>
      <c r="AYV36" s="157"/>
      <c r="AYW36" s="157"/>
      <c r="AYX36" s="157"/>
      <c r="AYY36" s="157"/>
      <c r="AYZ36" s="157"/>
      <c r="AZA36" s="157"/>
      <c r="AZB36" s="157"/>
      <c r="AZC36" s="157"/>
      <c r="AZD36" s="157"/>
      <c r="AZE36" s="157"/>
      <c r="AZF36" s="157"/>
      <c r="AZG36" s="157"/>
      <c r="AZH36" s="157"/>
      <c r="AZI36" s="157"/>
      <c r="AZJ36" s="157"/>
      <c r="AZK36" s="157"/>
      <c r="AZL36" s="157"/>
      <c r="AZM36" s="157"/>
      <c r="AZN36" s="157"/>
      <c r="AZO36" s="157"/>
      <c r="AZP36" s="157"/>
      <c r="AZQ36" s="157"/>
      <c r="AZR36" s="157"/>
      <c r="AZS36" s="157"/>
      <c r="AZT36" s="157"/>
      <c r="AZU36" s="157"/>
      <c r="AZV36" s="157"/>
      <c r="AZW36" s="157"/>
      <c r="AZX36" s="157"/>
      <c r="AZY36" s="157"/>
      <c r="AZZ36" s="157"/>
      <c r="BAA36" s="157"/>
      <c r="BAB36" s="157"/>
      <c r="BAC36" s="157"/>
      <c r="BAD36" s="157"/>
      <c r="BAE36" s="157"/>
      <c r="BAF36" s="157"/>
      <c r="BAG36" s="157"/>
      <c r="BAH36" s="157"/>
      <c r="BAI36" s="157"/>
      <c r="BAJ36" s="157"/>
      <c r="BAK36" s="157"/>
      <c r="BAL36" s="157"/>
      <c r="BAM36" s="157"/>
      <c r="BAN36" s="157"/>
      <c r="BAO36" s="157"/>
      <c r="BAP36" s="157"/>
      <c r="BAQ36" s="157"/>
      <c r="BAR36" s="157"/>
      <c r="BAS36" s="157"/>
      <c r="BAT36" s="157"/>
      <c r="BAU36" s="157"/>
      <c r="BAV36" s="157"/>
      <c r="BAW36" s="157"/>
      <c r="BAX36" s="157"/>
      <c r="BAY36" s="157"/>
      <c r="BAZ36" s="157"/>
      <c r="BBA36" s="157"/>
      <c r="BBB36" s="157"/>
      <c r="BBC36" s="157"/>
      <c r="BBD36" s="157"/>
      <c r="BBE36" s="157"/>
      <c r="BBF36" s="157"/>
      <c r="BBG36" s="157"/>
      <c r="BBH36" s="157"/>
      <c r="BBI36" s="157"/>
      <c r="BBJ36" s="157"/>
      <c r="BBK36" s="157"/>
      <c r="BBL36" s="157"/>
      <c r="BBM36" s="157"/>
      <c r="BBN36" s="157"/>
      <c r="BBO36" s="157"/>
      <c r="BBP36" s="157"/>
      <c r="BBQ36" s="157"/>
      <c r="BBR36" s="157"/>
      <c r="BBS36" s="157"/>
      <c r="BBT36" s="157"/>
      <c r="BBU36" s="157"/>
      <c r="BBV36" s="157"/>
      <c r="BBW36" s="157"/>
      <c r="BBX36" s="157"/>
      <c r="BBY36" s="157"/>
      <c r="BBZ36" s="157"/>
      <c r="BCA36" s="157"/>
      <c r="BCB36" s="157"/>
      <c r="BCC36" s="157"/>
      <c r="BCD36" s="157"/>
      <c r="BCE36" s="157"/>
      <c r="BCF36" s="157"/>
      <c r="BCG36" s="157"/>
      <c r="BCH36" s="157"/>
      <c r="BCI36" s="157"/>
      <c r="BCJ36" s="157"/>
      <c r="BCK36" s="157"/>
      <c r="BCL36" s="157"/>
      <c r="BCM36" s="157"/>
      <c r="BCN36" s="157"/>
      <c r="BCO36" s="157"/>
      <c r="BCP36" s="157"/>
      <c r="BCQ36" s="157"/>
      <c r="BCR36" s="157"/>
      <c r="BCS36" s="157"/>
      <c r="BCT36" s="157"/>
      <c r="BCU36" s="157"/>
      <c r="BCV36" s="157"/>
      <c r="BCW36" s="157"/>
      <c r="BCX36" s="157"/>
      <c r="BCY36" s="157"/>
      <c r="BCZ36" s="157"/>
      <c r="BDA36" s="157"/>
      <c r="BDB36" s="157"/>
      <c r="BDC36" s="157"/>
      <c r="BDD36" s="157"/>
      <c r="BDE36" s="157"/>
      <c r="BDF36" s="157"/>
      <c r="BDG36" s="157"/>
      <c r="BDH36" s="157"/>
      <c r="BDI36" s="157"/>
      <c r="BDJ36" s="157"/>
      <c r="BDK36" s="157"/>
      <c r="BDL36" s="157"/>
      <c r="BDM36" s="157"/>
      <c r="BDN36" s="157"/>
      <c r="BDO36" s="157"/>
      <c r="BDP36" s="157"/>
      <c r="BDQ36" s="157"/>
      <c r="BDR36" s="157"/>
      <c r="BDS36" s="157"/>
      <c r="BDT36" s="157"/>
      <c r="BDU36" s="157"/>
      <c r="BDV36" s="157"/>
      <c r="BDW36" s="157"/>
      <c r="BDX36" s="157"/>
      <c r="BDY36" s="157"/>
      <c r="BDZ36" s="157"/>
      <c r="BEA36" s="157"/>
      <c r="BEB36" s="157"/>
      <c r="BEC36" s="157"/>
      <c r="BED36" s="157"/>
      <c r="BEE36" s="157"/>
      <c r="BEF36" s="157"/>
      <c r="BEG36" s="157"/>
      <c r="BEH36" s="157"/>
      <c r="BEI36" s="157"/>
      <c r="BEJ36" s="157"/>
      <c r="BEK36" s="157"/>
      <c r="BEL36" s="157"/>
      <c r="BEM36" s="157"/>
      <c r="BEN36" s="157"/>
      <c r="BEO36" s="157"/>
      <c r="BEP36" s="157"/>
      <c r="BEQ36" s="157"/>
      <c r="BER36" s="157"/>
      <c r="BES36" s="157"/>
      <c r="BET36" s="157"/>
      <c r="BEU36" s="157"/>
      <c r="BEV36" s="157"/>
      <c r="BEW36" s="157"/>
      <c r="BEX36" s="157"/>
      <c r="BEY36" s="157"/>
      <c r="BEZ36" s="157"/>
      <c r="BFA36" s="157"/>
      <c r="BFB36" s="157"/>
      <c r="BFC36" s="157"/>
      <c r="BFD36" s="157"/>
      <c r="BFE36" s="157"/>
      <c r="BFF36" s="157"/>
      <c r="BFG36" s="157"/>
      <c r="BFH36" s="157"/>
      <c r="BFI36" s="157"/>
      <c r="BFJ36" s="157"/>
      <c r="BFK36" s="157"/>
      <c r="BFL36" s="157"/>
      <c r="BFM36" s="157"/>
      <c r="BFN36" s="157"/>
      <c r="BFO36" s="157"/>
      <c r="BFP36" s="157"/>
      <c r="BFQ36" s="157"/>
      <c r="BFR36" s="157"/>
      <c r="BFS36" s="157"/>
      <c r="BFT36" s="157"/>
      <c r="BFU36" s="157"/>
      <c r="BFV36" s="157"/>
      <c r="BFW36" s="157"/>
      <c r="BFX36" s="157"/>
      <c r="BFY36" s="157"/>
      <c r="BFZ36" s="157"/>
      <c r="BGA36" s="157"/>
      <c r="BGB36" s="157"/>
      <c r="BGC36" s="157"/>
      <c r="BGD36" s="157"/>
      <c r="BGE36" s="157"/>
      <c r="BGF36" s="157"/>
      <c r="BGG36" s="157"/>
      <c r="BGH36" s="157"/>
      <c r="BGI36" s="157"/>
      <c r="BGJ36" s="157"/>
      <c r="BGK36" s="157"/>
      <c r="BGL36" s="157"/>
      <c r="BGM36" s="157"/>
      <c r="BGN36" s="157"/>
      <c r="BGO36" s="157"/>
      <c r="BGP36" s="157"/>
      <c r="BGQ36" s="157"/>
      <c r="BGR36" s="157"/>
      <c r="BGS36" s="157"/>
      <c r="BGT36" s="157"/>
      <c r="BGU36" s="157"/>
      <c r="BGV36" s="157"/>
      <c r="BGW36" s="157"/>
      <c r="BGX36" s="157"/>
      <c r="BGY36" s="157"/>
      <c r="BGZ36" s="157"/>
      <c r="BHA36" s="157"/>
      <c r="BHB36" s="157"/>
      <c r="BHC36" s="157"/>
      <c r="BHD36" s="157"/>
      <c r="BHE36" s="157"/>
      <c r="BHF36" s="157"/>
      <c r="BHG36" s="157"/>
      <c r="BHH36" s="157"/>
      <c r="BHI36" s="157"/>
      <c r="BHJ36" s="157"/>
      <c r="BHK36" s="157"/>
      <c r="BHL36" s="157"/>
      <c r="BHM36" s="157"/>
      <c r="BHN36" s="157"/>
      <c r="BHO36" s="157"/>
      <c r="BHP36" s="157"/>
      <c r="BHQ36" s="157"/>
      <c r="BHR36" s="157"/>
      <c r="BHS36" s="157"/>
      <c r="BHT36" s="157"/>
      <c r="BHU36" s="157"/>
      <c r="BHV36" s="157"/>
      <c r="BHW36" s="157"/>
      <c r="BHX36" s="157"/>
      <c r="BHY36" s="157"/>
      <c r="BHZ36" s="157"/>
      <c r="BIA36" s="157"/>
      <c r="BIB36" s="157"/>
      <c r="BIC36" s="157"/>
      <c r="BID36" s="157"/>
      <c r="BIE36" s="157"/>
      <c r="BIF36" s="157"/>
      <c r="BIG36" s="157"/>
      <c r="BIH36" s="157"/>
      <c r="BII36" s="157"/>
      <c r="BIJ36" s="157"/>
      <c r="BIK36" s="157"/>
      <c r="BIL36" s="157"/>
      <c r="BIM36" s="157"/>
      <c r="BIN36" s="157"/>
      <c r="BIO36" s="157"/>
      <c r="BIP36" s="157"/>
      <c r="BIQ36" s="157"/>
      <c r="BIR36" s="157"/>
      <c r="BIS36" s="157"/>
      <c r="BIT36" s="157"/>
      <c r="BIU36" s="157"/>
      <c r="BIV36" s="157"/>
      <c r="BIW36" s="157"/>
      <c r="BIX36" s="157"/>
      <c r="BIY36" s="157"/>
      <c r="BIZ36" s="157"/>
      <c r="BJA36" s="157"/>
      <c r="BJB36" s="157"/>
      <c r="BJC36" s="157"/>
      <c r="BJD36" s="157"/>
      <c r="BJE36" s="157"/>
      <c r="BJF36" s="157"/>
      <c r="BJG36" s="157"/>
      <c r="BJH36" s="157"/>
      <c r="BJI36" s="157"/>
      <c r="BJJ36" s="157"/>
      <c r="BJK36" s="157"/>
      <c r="BJL36" s="157"/>
      <c r="BJM36" s="157"/>
      <c r="BJN36" s="157"/>
      <c r="BJO36" s="157"/>
      <c r="BJP36" s="157"/>
      <c r="BJQ36" s="157"/>
      <c r="BJR36" s="157"/>
      <c r="BJS36" s="157"/>
      <c r="BJT36" s="157"/>
      <c r="BJU36" s="157"/>
      <c r="BJV36" s="157"/>
      <c r="BJW36" s="157"/>
      <c r="BJX36" s="157"/>
      <c r="BJY36" s="157"/>
      <c r="BJZ36" s="157"/>
      <c r="BKA36" s="157"/>
      <c r="BKB36" s="157"/>
      <c r="BKC36" s="157"/>
      <c r="BKD36" s="157"/>
      <c r="BKE36" s="157"/>
      <c r="BKF36" s="157"/>
      <c r="BKG36" s="157"/>
      <c r="BKH36" s="157"/>
      <c r="BKI36" s="157"/>
      <c r="BKJ36" s="157"/>
      <c r="BKK36" s="157"/>
      <c r="BKL36" s="157"/>
      <c r="BKM36" s="157"/>
      <c r="BKN36" s="157"/>
      <c r="BKO36" s="157"/>
      <c r="BKP36" s="157"/>
      <c r="BKQ36" s="157"/>
      <c r="BKR36" s="157"/>
      <c r="BKS36" s="157"/>
      <c r="BKT36" s="157"/>
      <c r="BKU36" s="157"/>
      <c r="BKV36" s="157"/>
      <c r="BKW36" s="157"/>
      <c r="BKX36" s="157"/>
      <c r="BKY36" s="157"/>
      <c r="BKZ36" s="157"/>
      <c r="BLA36" s="157"/>
      <c r="BLB36" s="157"/>
      <c r="BLC36" s="157"/>
      <c r="BLD36" s="157"/>
      <c r="BLE36" s="157"/>
      <c r="BLF36" s="157"/>
      <c r="BLG36" s="157"/>
      <c r="BLH36" s="157"/>
      <c r="BLI36" s="157"/>
      <c r="BLJ36" s="157"/>
      <c r="BLK36" s="157"/>
      <c r="BLL36" s="157"/>
      <c r="BLM36" s="157"/>
      <c r="BLN36" s="157"/>
      <c r="BLO36" s="157"/>
      <c r="BLP36" s="157"/>
      <c r="BLQ36" s="157"/>
      <c r="BLR36" s="157"/>
      <c r="BLS36" s="157"/>
      <c r="BLT36" s="157"/>
      <c r="BLU36" s="157"/>
      <c r="BLV36" s="157"/>
      <c r="BLW36" s="157"/>
      <c r="BLX36" s="157"/>
      <c r="BLY36" s="157"/>
      <c r="BLZ36" s="157"/>
      <c r="BMA36" s="157"/>
      <c r="BMB36" s="157"/>
      <c r="BMC36" s="157"/>
      <c r="BMD36" s="157"/>
      <c r="BME36" s="157"/>
      <c r="BMF36" s="157"/>
      <c r="BMG36" s="157"/>
      <c r="BMH36" s="157"/>
      <c r="BMI36" s="157"/>
      <c r="BMJ36" s="157"/>
      <c r="BMK36" s="157"/>
      <c r="BML36" s="157"/>
      <c r="BMM36" s="157"/>
      <c r="BMN36" s="157"/>
      <c r="BMO36" s="157"/>
      <c r="BMP36" s="157"/>
      <c r="BMQ36" s="157"/>
      <c r="BMR36" s="157"/>
      <c r="BMS36" s="157"/>
      <c r="BMT36" s="157"/>
      <c r="BMU36" s="157"/>
      <c r="BMV36" s="157"/>
      <c r="BMW36" s="157"/>
      <c r="BMX36" s="157"/>
      <c r="BMY36" s="157"/>
      <c r="BMZ36" s="157"/>
      <c r="BNA36" s="157"/>
      <c r="BNB36" s="157"/>
      <c r="BNC36" s="157"/>
      <c r="BND36" s="157"/>
      <c r="BNE36" s="157"/>
      <c r="BNF36" s="157"/>
      <c r="BNG36" s="157"/>
      <c r="BNH36" s="157"/>
      <c r="BNI36" s="157"/>
      <c r="BNJ36" s="157"/>
      <c r="BNK36" s="157"/>
      <c r="BNL36" s="157"/>
      <c r="BNM36" s="157"/>
      <c r="BNN36" s="157"/>
      <c r="BNO36" s="157"/>
      <c r="BNP36" s="157"/>
      <c r="BNQ36" s="157"/>
      <c r="BNR36" s="157"/>
      <c r="BNS36" s="157"/>
      <c r="BNT36" s="157"/>
      <c r="BNU36" s="157"/>
      <c r="BNV36" s="157"/>
      <c r="BNW36" s="157"/>
      <c r="BNX36" s="157"/>
      <c r="BNY36" s="157"/>
      <c r="BNZ36" s="157"/>
      <c r="BOA36" s="157"/>
      <c r="BOB36" s="157"/>
      <c r="BOC36" s="157"/>
      <c r="BOD36" s="157"/>
      <c r="BOE36" s="157"/>
      <c r="BOF36" s="157"/>
      <c r="BOG36" s="157"/>
      <c r="BOH36" s="157"/>
      <c r="BOI36" s="157"/>
      <c r="BOJ36" s="157"/>
      <c r="BOK36" s="157"/>
      <c r="BOL36" s="157"/>
      <c r="BOM36" s="157"/>
      <c r="BON36" s="157"/>
      <c r="BOO36" s="157"/>
      <c r="BOP36" s="157"/>
      <c r="BOQ36" s="157"/>
      <c r="BOR36" s="157"/>
      <c r="BOS36" s="157"/>
      <c r="BOT36" s="157"/>
      <c r="BOU36" s="157"/>
      <c r="BOV36" s="157"/>
      <c r="BOW36" s="157"/>
      <c r="BOX36" s="157"/>
      <c r="BOY36" s="157"/>
      <c r="BOZ36" s="157"/>
      <c r="BPA36" s="157"/>
      <c r="BPB36" s="157"/>
      <c r="BPC36" s="157"/>
      <c r="BPD36" s="157"/>
      <c r="BPE36" s="157"/>
      <c r="BPF36" s="157"/>
      <c r="BPG36" s="157"/>
      <c r="BPH36" s="157"/>
      <c r="BPI36" s="157"/>
      <c r="BPJ36" s="157"/>
      <c r="BPK36" s="157"/>
      <c r="BPL36" s="157"/>
      <c r="BPM36" s="157"/>
      <c r="BPN36" s="157"/>
      <c r="BPO36" s="157"/>
      <c r="BPP36" s="157"/>
      <c r="BPQ36" s="157"/>
      <c r="BPR36" s="157"/>
      <c r="BPS36" s="157"/>
      <c r="BPT36" s="157"/>
      <c r="BPU36" s="157"/>
      <c r="BPV36" s="157"/>
      <c r="BPW36" s="157"/>
      <c r="BPX36" s="157"/>
      <c r="BPY36" s="157"/>
      <c r="BPZ36" s="157"/>
      <c r="BQA36" s="157"/>
      <c r="BQB36" s="157"/>
      <c r="BQC36" s="157"/>
      <c r="BQD36" s="157"/>
      <c r="BQE36" s="157"/>
      <c r="BQF36" s="157"/>
      <c r="BQG36" s="157"/>
      <c r="BQH36" s="157"/>
      <c r="BQI36" s="157"/>
      <c r="BQJ36" s="157"/>
      <c r="BQK36" s="157"/>
      <c r="BQL36" s="157"/>
      <c r="BQM36" s="157"/>
      <c r="BQN36" s="157"/>
      <c r="BQO36" s="157"/>
      <c r="BQP36" s="157"/>
      <c r="BQQ36" s="157"/>
      <c r="BQR36" s="157"/>
      <c r="BQS36" s="157"/>
      <c r="BQT36" s="157"/>
      <c r="BQU36" s="157"/>
      <c r="BQV36" s="157"/>
      <c r="BQW36" s="157"/>
      <c r="BQX36" s="157"/>
      <c r="BQY36" s="157"/>
      <c r="BQZ36" s="157"/>
      <c r="BRA36" s="157"/>
      <c r="BRB36" s="157"/>
      <c r="BRC36" s="157"/>
      <c r="BRD36" s="157"/>
      <c r="BRE36" s="157"/>
      <c r="BRF36" s="157"/>
      <c r="BRG36" s="157"/>
      <c r="BRH36" s="157"/>
      <c r="BRI36" s="157"/>
      <c r="BRJ36" s="157"/>
      <c r="BRK36" s="157"/>
      <c r="BRL36" s="157"/>
      <c r="BRM36" s="157"/>
      <c r="BRN36" s="157"/>
      <c r="BRO36" s="157"/>
      <c r="BRP36" s="157"/>
      <c r="BRQ36" s="157"/>
      <c r="BRR36" s="157"/>
      <c r="BRS36" s="157"/>
      <c r="BRT36" s="157"/>
      <c r="BRU36" s="157"/>
      <c r="BRV36" s="157"/>
      <c r="BRW36" s="157"/>
      <c r="BRX36" s="157"/>
      <c r="BRY36" s="157"/>
      <c r="BRZ36" s="157"/>
      <c r="BSA36" s="157"/>
      <c r="BSB36" s="157"/>
      <c r="BSC36" s="157"/>
      <c r="BSD36" s="157"/>
      <c r="BSE36" s="157"/>
      <c r="BSF36" s="157"/>
      <c r="BSG36" s="157"/>
      <c r="BSH36" s="157"/>
      <c r="BSI36" s="157"/>
      <c r="BSJ36" s="157"/>
      <c r="BSK36" s="157"/>
      <c r="BSL36" s="157"/>
      <c r="BSM36" s="157"/>
      <c r="BSN36" s="157"/>
      <c r="BSO36" s="157"/>
      <c r="BSP36" s="157"/>
      <c r="BSQ36" s="157"/>
      <c r="BSR36" s="157"/>
      <c r="BSS36" s="157"/>
      <c r="BST36" s="157"/>
      <c r="BSU36" s="157"/>
      <c r="BSV36" s="157"/>
      <c r="BSW36" s="157"/>
      <c r="BSX36" s="157"/>
      <c r="BSY36" s="157"/>
      <c r="BSZ36" s="157"/>
      <c r="BTA36" s="157"/>
      <c r="BTB36" s="157"/>
      <c r="BTC36" s="157"/>
      <c r="BTD36" s="157"/>
      <c r="BTE36" s="157"/>
      <c r="BTF36" s="157"/>
      <c r="BTG36" s="157"/>
      <c r="BTH36" s="157"/>
      <c r="BTI36" s="157"/>
      <c r="BTJ36" s="157"/>
      <c r="BTK36" s="157"/>
      <c r="BTL36" s="157"/>
      <c r="BTM36" s="157"/>
      <c r="BTN36" s="157"/>
      <c r="BTO36" s="157"/>
      <c r="BTP36" s="157"/>
      <c r="BTQ36" s="157"/>
      <c r="BTR36" s="157"/>
      <c r="BTS36" s="157"/>
      <c r="BTT36" s="157"/>
      <c r="BTU36" s="157"/>
      <c r="BTV36" s="157"/>
      <c r="BTW36" s="157"/>
      <c r="BTX36" s="157"/>
      <c r="BTY36" s="157"/>
      <c r="BTZ36" s="157"/>
      <c r="BUA36" s="157"/>
      <c r="BUB36" s="157"/>
      <c r="BUC36" s="157"/>
      <c r="BUD36" s="157"/>
      <c r="BUE36" s="157"/>
      <c r="BUF36" s="157"/>
      <c r="BUG36" s="157"/>
      <c r="BUH36" s="157"/>
      <c r="BUI36" s="157"/>
      <c r="BUJ36" s="157"/>
      <c r="BUK36" s="157"/>
      <c r="BUL36" s="157"/>
      <c r="BUM36" s="157"/>
      <c r="BUN36" s="157"/>
      <c r="BUO36" s="157"/>
      <c r="BUP36" s="157"/>
      <c r="BUQ36" s="157"/>
      <c r="BUR36" s="157"/>
      <c r="BUS36" s="157"/>
      <c r="BUT36" s="157"/>
      <c r="BUU36" s="157"/>
      <c r="BUV36" s="157"/>
      <c r="BUW36" s="157"/>
      <c r="BUX36" s="157"/>
      <c r="BUY36" s="157"/>
      <c r="BUZ36" s="157"/>
      <c r="BVA36" s="157"/>
      <c r="BVB36" s="157"/>
      <c r="BVC36" s="157"/>
      <c r="BVD36" s="157"/>
      <c r="BVE36" s="157"/>
      <c r="BVF36" s="157"/>
      <c r="BVG36" s="157"/>
      <c r="BVH36" s="157"/>
      <c r="BVI36" s="157"/>
      <c r="BVJ36" s="157"/>
      <c r="BVK36" s="157"/>
      <c r="BVL36" s="157"/>
      <c r="BVM36" s="157"/>
      <c r="BVN36" s="157"/>
      <c r="BVO36" s="157"/>
      <c r="BVP36" s="157"/>
      <c r="BVQ36" s="157"/>
      <c r="BVR36" s="157"/>
      <c r="BVS36" s="157"/>
      <c r="BVT36" s="157"/>
      <c r="BVU36" s="157"/>
      <c r="BVV36" s="157"/>
      <c r="BVW36" s="157"/>
      <c r="BVX36" s="157"/>
      <c r="BVY36" s="157"/>
      <c r="BVZ36" s="157"/>
      <c r="BWA36" s="157"/>
      <c r="BWB36" s="157"/>
      <c r="BWC36" s="157"/>
      <c r="BWD36" s="157"/>
      <c r="BWE36" s="157"/>
      <c r="BWF36" s="157"/>
      <c r="BWG36" s="157"/>
      <c r="BWH36" s="157"/>
      <c r="BWI36" s="157"/>
      <c r="BWJ36" s="157"/>
      <c r="BWK36" s="157"/>
      <c r="BWL36" s="157"/>
      <c r="BWM36" s="157"/>
      <c r="BWN36" s="157"/>
      <c r="BWO36" s="157"/>
      <c r="BWP36" s="157"/>
      <c r="BWQ36" s="157"/>
      <c r="BWR36" s="157"/>
      <c r="BWS36" s="157"/>
      <c r="BWT36" s="157"/>
      <c r="BWU36" s="157"/>
      <c r="BWV36" s="157"/>
      <c r="BWW36" s="157"/>
      <c r="BWX36" s="157"/>
      <c r="BWY36" s="157"/>
      <c r="BWZ36" s="157"/>
      <c r="BXA36" s="157"/>
      <c r="BXB36" s="157"/>
      <c r="BXC36" s="157"/>
      <c r="BXD36" s="157"/>
      <c r="BXE36" s="157"/>
      <c r="BXF36" s="157"/>
      <c r="BXG36" s="157"/>
      <c r="BXH36" s="157"/>
      <c r="BXI36" s="157"/>
      <c r="BXJ36" s="157"/>
      <c r="BXK36" s="157"/>
      <c r="BXL36" s="157"/>
      <c r="BXM36" s="157"/>
      <c r="BXN36" s="157"/>
      <c r="BXO36" s="157"/>
      <c r="BXP36" s="157"/>
      <c r="BXQ36" s="157"/>
      <c r="BXR36" s="157"/>
      <c r="BXS36" s="157"/>
      <c r="BXT36" s="157"/>
      <c r="BXU36" s="157"/>
      <c r="BXV36" s="157"/>
      <c r="BXW36" s="157"/>
      <c r="BXX36" s="157"/>
      <c r="BXY36" s="157"/>
      <c r="BXZ36" s="157"/>
      <c r="BYA36" s="157"/>
      <c r="BYB36" s="157"/>
      <c r="BYC36" s="157"/>
      <c r="BYD36" s="157"/>
      <c r="BYE36" s="157"/>
      <c r="BYF36" s="157"/>
      <c r="BYG36" s="157"/>
      <c r="BYH36" s="157"/>
      <c r="BYI36" s="157"/>
      <c r="BYJ36" s="157"/>
      <c r="BYK36" s="157"/>
      <c r="BYL36" s="157"/>
      <c r="BYM36" s="157"/>
      <c r="BYN36" s="157"/>
      <c r="BYO36" s="157"/>
      <c r="BYP36" s="157"/>
      <c r="BYQ36" s="157"/>
      <c r="BYR36" s="157"/>
      <c r="BYS36" s="157"/>
      <c r="BYT36" s="157"/>
      <c r="BYU36" s="157"/>
      <c r="BYV36" s="157"/>
      <c r="BYW36" s="157"/>
      <c r="BYX36" s="157"/>
      <c r="BYY36" s="157"/>
      <c r="BYZ36" s="157"/>
      <c r="BZA36" s="157"/>
      <c r="BZB36" s="157"/>
      <c r="BZC36" s="157"/>
      <c r="BZD36" s="157"/>
      <c r="BZE36" s="157"/>
      <c r="BZF36" s="157"/>
      <c r="BZG36" s="157"/>
      <c r="BZH36" s="157"/>
      <c r="BZI36" s="157"/>
      <c r="BZJ36" s="157"/>
      <c r="BZK36" s="157"/>
      <c r="BZL36" s="157"/>
      <c r="BZM36" s="157"/>
      <c r="BZN36" s="157"/>
      <c r="BZO36" s="157"/>
      <c r="BZP36" s="157"/>
      <c r="BZQ36" s="157"/>
      <c r="BZR36" s="157"/>
      <c r="BZS36" s="157"/>
      <c r="BZT36" s="157"/>
      <c r="BZU36" s="157"/>
      <c r="BZV36" s="157"/>
      <c r="BZW36" s="157"/>
      <c r="BZX36" s="157"/>
      <c r="BZY36" s="157"/>
      <c r="BZZ36" s="157"/>
      <c r="CAA36" s="157"/>
      <c r="CAB36" s="157"/>
      <c r="CAC36" s="157"/>
      <c r="CAD36" s="157"/>
      <c r="CAE36" s="157"/>
      <c r="CAF36" s="157"/>
      <c r="CAG36" s="157"/>
      <c r="CAH36" s="157"/>
      <c r="CAI36" s="157"/>
      <c r="CAJ36" s="157"/>
      <c r="CAK36" s="157"/>
      <c r="CAL36" s="157"/>
      <c r="CAM36" s="157"/>
      <c r="CAN36" s="157"/>
      <c r="CAO36" s="157"/>
      <c r="CAP36" s="157"/>
      <c r="CAQ36" s="157"/>
      <c r="CAR36" s="157"/>
      <c r="CAS36" s="157"/>
      <c r="CAT36" s="157"/>
      <c r="CAU36" s="157"/>
      <c r="CAV36" s="157"/>
      <c r="CAW36" s="157"/>
      <c r="CAX36" s="157"/>
      <c r="CAY36" s="157"/>
      <c r="CAZ36" s="157"/>
      <c r="CBA36" s="157"/>
      <c r="CBB36" s="157"/>
      <c r="CBC36" s="157"/>
      <c r="CBD36" s="157"/>
      <c r="CBE36" s="157"/>
      <c r="CBF36" s="157"/>
      <c r="CBG36" s="157"/>
      <c r="CBH36" s="157"/>
      <c r="CBI36" s="157"/>
      <c r="CBJ36" s="157"/>
      <c r="CBK36" s="157"/>
      <c r="CBL36" s="157"/>
      <c r="CBM36" s="157"/>
      <c r="CBN36" s="157"/>
      <c r="CBO36" s="157"/>
      <c r="CBP36" s="157"/>
      <c r="CBQ36" s="157"/>
      <c r="CBR36" s="157"/>
      <c r="CBS36" s="157"/>
      <c r="CBT36" s="157"/>
      <c r="CBU36" s="157"/>
      <c r="CBV36" s="157"/>
      <c r="CBW36" s="157"/>
      <c r="CBX36" s="157"/>
      <c r="CBY36" s="157"/>
      <c r="CBZ36" s="157"/>
      <c r="CCA36" s="157"/>
      <c r="CCB36" s="157"/>
      <c r="CCC36" s="157"/>
      <c r="CCD36" s="157"/>
      <c r="CCE36" s="157"/>
      <c r="CCF36" s="157"/>
      <c r="CCG36" s="157"/>
      <c r="CCH36" s="157"/>
      <c r="CCI36" s="157"/>
      <c r="CCJ36" s="157"/>
      <c r="CCK36" s="157"/>
      <c r="CCL36" s="157"/>
      <c r="CCM36" s="157"/>
      <c r="CCN36" s="157"/>
      <c r="CCO36" s="157"/>
      <c r="CCP36" s="157"/>
      <c r="CCQ36" s="157"/>
      <c r="CCR36" s="157"/>
      <c r="CCS36" s="157"/>
      <c r="CCT36" s="157"/>
      <c r="CCU36" s="157"/>
      <c r="CCV36" s="157"/>
      <c r="CCW36" s="157"/>
      <c r="CCX36" s="157"/>
      <c r="CCY36" s="157"/>
      <c r="CCZ36" s="157"/>
      <c r="CDA36" s="157"/>
      <c r="CDB36" s="157"/>
      <c r="CDC36" s="157"/>
      <c r="CDD36" s="157"/>
      <c r="CDE36" s="157"/>
      <c r="CDF36" s="157"/>
      <c r="CDG36" s="157"/>
      <c r="CDH36" s="157"/>
      <c r="CDI36" s="157"/>
      <c r="CDJ36" s="157"/>
      <c r="CDK36" s="157"/>
      <c r="CDL36" s="157"/>
      <c r="CDM36" s="157"/>
      <c r="CDN36" s="157"/>
      <c r="CDO36" s="157"/>
      <c r="CDP36" s="157"/>
      <c r="CDQ36" s="157"/>
      <c r="CDR36" s="157"/>
      <c r="CDS36" s="157"/>
      <c r="CDT36" s="157"/>
      <c r="CDU36" s="157"/>
      <c r="CDV36" s="157"/>
      <c r="CDW36" s="157"/>
      <c r="CDX36" s="157"/>
      <c r="CDY36" s="157"/>
      <c r="CDZ36" s="157"/>
      <c r="CEA36" s="157"/>
      <c r="CEB36" s="157"/>
      <c r="CEC36" s="157"/>
      <c r="CED36" s="157"/>
      <c r="CEE36" s="157"/>
      <c r="CEF36" s="157"/>
      <c r="CEG36" s="157"/>
      <c r="CEH36" s="157"/>
      <c r="CEI36" s="157"/>
      <c r="CEJ36" s="157"/>
      <c r="CEK36" s="157"/>
      <c r="CEL36" s="157"/>
      <c r="CEM36" s="157"/>
      <c r="CEN36" s="157"/>
      <c r="CEO36" s="157"/>
      <c r="CEP36" s="157"/>
      <c r="CEQ36" s="157"/>
      <c r="CER36" s="157"/>
      <c r="CES36" s="157"/>
      <c r="CET36" s="157"/>
      <c r="CEU36" s="157"/>
      <c r="CEV36" s="157"/>
      <c r="CEW36" s="157"/>
      <c r="CEX36" s="157"/>
      <c r="CEY36" s="157"/>
      <c r="CEZ36" s="157"/>
      <c r="CFA36" s="157"/>
      <c r="CFB36" s="157"/>
      <c r="CFC36" s="157"/>
      <c r="CFD36" s="157"/>
      <c r="CFE36" s="157"/>
      <c r="CFF36" s="157"/>
      <c r="CFG36" s="157"/>
      <c r="CFH36" s="157"/>
      <c r="CFI36" s="157"/>
      <c r="CFJ36" s="157"/>
      <c r="CFK36" s="157"/>
      <c r="CFL36" s="157"/>
      <c r="CFM36" s="157"/>
      <c r="CFN36" s="157"/>
      <c r="CFO36" s="157"/>
      <c r="CFP36" s="157"/>
      <c r="CFQ36" s="157"/>
      <c r="CFR36" s="157"/>
      <c r="CFS36" s="157"/>
      <c r="CFT36" s="157"/>
      <c r="CFU36" s="157"/>
      <c r="CFV36" s="157"/>
      <c r="CFW36" s="157"/>
      <c r="CFX36" s="157"/>
      <c r="CFY36" s="157"/>
      <c r="CFZ36" s="157"/>
      <c r="CGA36" s="157"/>
      <c r="CGB36" s="157"/>
      <c r="CGC36" s="157"/>
      <c r="CGD36" s="157"/>
      <c r="CGE36" s="157"/>
      <c r="CGF36" s="157"/>
      <c r="CGG36" s="157"/>
      <c r="CGH36" s="157"/>
      <c r="CGI36" s="157"/>
      <c r="CGJ36" s="157"/>
      <c r="CGK36" s="157"/>
      <c r="CGL36" s="157"/>
      <c r="CGM36" s="157"/>
      <c r="CGN36" s="157"/>
      <c r="CGO36" s="157"/>
      <c r="CGP36" s="157"/>
      <c r="CGQ36" s="157"/>
      <c r="CGR36" s="157"/>
      <c r="CGS36" s="157"/>
      <c r="CGT36" s="157"/>
      <c r="CGU36" s="157"/>
      <c r="CGV36" s="157"/>
      <c r="CGW36" s="157"/>
      <c r="CGX36" s="157"/>
      <c r="CGY36" s="157"/>
      <c r="CGZ36" s="157"/>
      <c r="CHA36" s="157"/>
      <c r="CHB36" s="157"/>
      <c r="CHC36" s="157"/>
      <c r="CHD36" s="157"/>
      <c r="CHE36" s="157"/>
      <c r="CHF36" s="157"/>
      <c r="CHG36" s="157"/>
      <c r="CHH36" s="157"/>
      <c r="CHI36" s="157"/>
      <c r="CHJ36" s="157"/>
      <c r="CHK36" s="157"/>
      <c r="CHL36" s="157"/>
      <c r="CHM36" s="157"/>
      <c r="CHN36" s="157"/>
      <c r="CHO36" s="157"/>
      <c r="CHP36" s="157"/>
      <c r="CHQ36" s="157"/>
      <c r="CHR36" s="157"/>
      <c r="CHS36" s="157"/>
      <c r="CHT36" s="157"/>
      <c r="CHU36" s="157"/>
      <c r="CHV36" s="157"/>
      <c r="CHW36" s="157"/>
      <c r="CHX36" s="157"/>
      <c r="CHY36" s="157"/>
      <c r="CHZ36" s="157"/>
      <c r="CIA36" s="157"/>
      <c r="CIB36" s="157"/>
      <c r="CIC36" s="157"/>
      <c r="CID36" s="157"/>
      <c r="CIE36" s="157"/>
      <c r="CIF36" s="157"/>
      <c r="CIG36" s="157"/>
      <c r="CIH36" s="157"/>
      <c r="CII36" s="157"/>
      <c r="CIJ36" s="157"/>
      <c r="CIK36" s="157"/>
      <c r="CIL36" s="157"/>
      <c r="CIM36" s="157"/>
      <c r="CIN36" s="157"/>
      <c r="CIO36" s="157"/>
      <c r="CIP36" s="157"/>
      <c r="CIQ36" s="157"/>
      <c r="CIR36" s="157"/>
      <c r="CIS36" s="157"/>
      <c r="CIT36" s="157"/>
      <c r="CIU36" s="157"/>
      <c r="CIV36" s="157"/>
      <c r="CIW36" s="157"/>
      <c r="CIX36" s="157"/>
      <c r="CIY36" s="157"/>
      <c r="CIZ36" s="157"/>
      <c r="CJA36" s="157"/>
      <c r="CJB36" s="157"/>
      <c r="CJC36" s="157"/>
      <c r="CJD36" s="157"/>
      <c r="CJE36" s="157"/>
      <c r="CJF36" s="157"/>
      <c r="CJG36" s="157"/>
      <c r="CJH36" s="157"/>
      <c r="CJI36" s="157"/>
      <c r="CJJ36" s="157"/>
      <c r="CJK36" s="157"/>
      <c r="CJL36" s="157"/>
      <c r="CJM36" s="157"/>
      <c r="CJN36" s="157"/>
      <c r="CJO36" s="157"/>
      <c r="CJP36" s="157"/>
      <c r="CJQ36" s="157"/>
      <c r="CJR36" s="157"/>
      <c r="CJS36" s="157"/>
      <c r="CJT36" s="157"/>
      <c r="CJU36" s="157"/>
      <c r="CJV36" s="157"/>
      <c r="CJW36" s="157"/>
      <c r="CJX36" s="157"/>
      <c r="CJY36" s="157"/>
      <c r="CJZ36" s="157"/>
      <c r="CKA36" s="157"/>
      <c r="CKB36" s="157"/>
      <c r="CKC36" s="157"/>
      <c r="CKD36" s="157"/>
      <c r="CKE36" s="157"/>
      <c r="CKF36" s="157"/>
      <c r="CKG36" s="157"/>
      <c r="CKH36" s="157"/>
      <c r="CKI36" s="157"/>
      <c r="CKJ36" s="157"/>
      <c r="CKK36" s="157"/>
      <c r="CKL36" s="157"/>
      <c r="CKM36" s="157"/>
      <c r="CKN36" s="157"/>
      <c r="CKO36" s="157"/>
      <c r="CKP36" s="157"/>
      <c r="CKQ36" s="157"/>
      <c r="CKR36" s="157"/>
      <c r="CKS36" s="157"/>
      <c r="CKT36" s="157"/>
      <c r="CKU36" s="157"/>
      <c r="CKV36" s="157"/>
      <c r="CKW36" s="157"/>
      <c r="CKX36" s="157"/>
      <c r="CKY36" s="157"/>
      <c r="CKZ36" s="157"/>
      <c r="CLA36" s="157"/>
      <c r="CLB36" s="157"/>
      <c r="CLC36" s="157"/>
      <c r="CLD36" s="157"/>
      <c r="CLE36" s="157"/>
      <c r="CLF36" s="157"/>
      <c r="CLG36" s="157"/>
      <c r="CLH36" s="157"/>
      <c r="CLI36" s="157"/>
      <c r="CLJ36" s="157"/>
      <c r="CLK36" s="157"/>
      <c r="CLL36" s="157"/>
      <c r="CLM36" s="157"/>
      <c r="CLN36" s="157"/>
      <c r="CLO36" s="157"/>
      <c r="CLP36" s="157"/>
      <c r="CLQ36" s="157"/>
      <c r="CLR36" s="157"/>
      <c r="CLS36" s="157"/>
      <c r="CLT36" s="157"/>
      <c r="CLU36" s="157"/>
      <c r="CLV36" s="157"/>
      <c r="CLW36" s="157"/>
      <c r="CLX36" s="157"/>
      <c r="CLY36" s="157"/>
      <c r="CLZ36" s="157"/>
      <c r="CMA36" s="157"/>
      <c r="CMB36" s="157"/>
      <c r="CMC36" s="157"/>
      <c r="CMD36" s="157"/>
      <c r="CME36" s="157"/>
      <c r="CMF36" s="157"/>
      <c r="CMG36" s="157"/>
      <c r="CMH36" s="157"/>
      <c r="CMI36" s="157"/>
      <c r="CMJ36" s="157"/>
      <c r="CMK36" s="157"/>
      <c r="CML36" s="157"/>
      <c r="CMM36" s="157"/>
      <c r="CMN36" s="157"/>
      <c r="CMO36" s="157"/>
      <c r="CMP36" s="157"/>
      <c r="CMQ36" s="157"/>
      <c r="CMR36" s="157"/>
      <c r="CMS36" s="157"/>
      <c r="CMT36" s="157"/>
      <c r="CMU36" s="157"/>
      <c r="CMV36" s="157"/>
      <c r="CMW36" s="157"/>
      <c r="CMX36" s="157"/>
      <c r="CMY36" s="157"/>
      <c r="CMZ36" s="157"/>
      <c r="CNA36" s="157"/>
      <c r="CNB36" s="157"/>
      <c r="CNC36" s="157"/>
      <c r="CND36" s="157"/>
      <c r="CNE36" s="157"/>
      <c r="CNF36" s="157"/>
      <c r="CNG36" s="157"/>
      <c r="CNH36" s="157"/>
      <c r="CNI36" s="157"/>
      <c r="CNJ36" s="157"/>
      <c r="CNK36" s="157"/>
      <c r="CNL36" s="157"/>
      <c r="CNM36" s="157"/>
      <c r="CNN36" s="157"/>
      <c r="CNO36" s="157"/>
      <c r="CNP36" s="157"/>
      <c r="CNQ36" s="157"/>
      <c r="CNR36" s="157"/>
      <c r="CNS36" s="157"/>
      <c r="CNT36" s="157"/>
      <c r="CNU36" s="157"/>
      <c r="CNV36" s="157"/>
      <c r="CNW36" s="157"/>
      <c r="CNX36" s="157"/>
      <c r="CNY36" s="157"/>
      <c r="CNZ36" s="157"/>
      <c r="COA36" s="157"/>
      <c r="COB36" s="157"/>
      <c r="COC36" s="157"/>
      <c r="COD36" s="157"/>
      <c r="COE36" s="157"/>
      <c r="COF36" s="157"/>
      <c r="COG36" s="157"/>
      <c r="COH36" s="157"/>
      <c r="COI36" s="157"/>
      <c r="COJ36" s="157"/>
      <c r="COK36" s="157"/>
      <c r="COL36" s="157"/>
      <c r="COM36" s="157"/>
      <c r="CON36" s="157"/>
      <c r="COO36" s="157"/>
      <c r="COP36" s="157"/>
      <c r="COQ36" s="157"/>
      <c r="COR36" s="157"/>
      <c r="COS36" s="157"/>
      <c r="COT36" s="157"/>
      <c r="COU36" s="157"/>
      <c r="COV36" s="157"/>
      <c r="COW36" s="157"/>
      <c r="COX36" s="157"/>
      <c r="COY36" s="157"/>
      <c r="COZ36" s="157"/>
      <c r="CPA36" s="157"/>
      <c r="CPB36" s="157"/>
      <c r="CPC36" s="157"/>
      <c r="CPD36" s="157"/>
      <c r="CPE36" s="157"/>
      <c r="CPF36" s="157"/>
      <c r="CPG36" s="157"/>
      <c r="CPH36" s="157"/>
      <c r="CPI36" s="157"/>
      <c r="CPJ36" s="157"/>
      <c r="CPK36" s="157"/>
      <c r="CPL36" s="157"/>
      <c r="CPM36" s="157"/>
      <c r="CPN36" s="157"/>
      <c r="CPO36" s="157"/>
      <c r="CPP36" s="157"/>
      <c r="CPQ36" s="157"/>
      <c r="CPR36" s="157"/>
      <c r="CPS36" s="157"/>
      <c r="CPT36" s="157"/>
      <c r="CPU36" s="157"/>
      <c r="CPV36" s="157"/>
      <c r="CPW36" s="157"/>
      <c r="CPX36" s="157"/>
      <c r="CPY36" s="157"/>
      <c r="CPZ36" s="157"/>
      <c r="CQA36" s="157"/>
      <c r="CQB36" s="157"/>
      <c r="CQC36" s="157"/>
      <c r="CQD36" s="157"/>
      <c r="CQE36" s="157"/>
      <c r="CQF36" s="157"/>
      <c r="CQG36" s="157"/>
      <c r="CQH36" s="157"/>
      <c r="CQI36" s="157"/>
      <c r="CQJ36" s="157"/>
      <c r="CQK36" s="157"/>
      <c r="CQL36" s="157"/>
      <c r="CQM36" s="157"/>
      <c r="CQN36" s="157"/>
      <c r="CQO36" s="157"/>
      <c r="CQP36" s="157"/>
      <c r="CQQ36" s="157"/>
      <c r="CQR36" s="157"/>
      <c r="CQS36" s="157"/>
      <c r="CQT36" s="157"/>
      <c r="CQU36" s="157"/>
      <c r="CQV36" s="157"/>
      <c r="CQW36" s="157"/>
      <c r="CQX36" s="157"/>
      <c r="CQY36" s="157"/>
      <c r="CQZ36" s="157"/>
      <c r="CRA36" s="157"/>
      <c r="CRB36" s="157"/>
      <c r="CRC36" s="157"/>
      <c r="CRD36" s="157"/>
      <c r="CRE36" s="157"/>
      <c r="CRF36" s="157"/>
      <c r="CRG36" s="157"/>
      <c r="CRH36" s="157"/>
      <c r="CRI36" s="157"/>
      <c r="CRJ36" s="157"/>
      <c r="CRK36" s="157"/>
      <c r="CRL36" s="157"/>
      <c r="CRM36" s="157"/>
      <c r="CRN36" s="157"/>
      <c r="CRO36" s="157"/>
      <c r="CRP36" s="157"/>
      <c r="CRQ36" s="157"/>
      <c r="CRR36" s="157"/>
      <c r="CRS36" s="157"/>
      <c r="CRT36" s="157"/>
      <c r="CRU36" s="157"/>
      <c r="CRV36" s="157"/>
      <c r="CRW36" s="157"/>
      <c r="CRX36" s="157"/>
      <c r="CRY36" s="157"/>
      <c r="CRZ36" s="157"/>
      <c r="CSA36" s="157"/>
      <c r="CSB36" s="157"/>
      <c r="CSC36" s="157"/>
      <c r="CSD36" s="157"/>
      <c r="CSE36" s="157"/>
      <c r="CSF36" s="157"/>
      <c r="CSG36" s="157"/>
      <c r="CSH36" s="157"/>
      <c r="CSI36" s="157"/>
      <c r="CSJ36" s="157"/>
      <c r="CSK36" s="157"/>
      <c r="CSL36" s="157"/>
      <c r="CSM36" s="157"/>
      <c r="CSN36" s="157"/>
      <c r="CSO36" s="157"/>
      <c r="CSP36" s="157"/>
      <c r="CSQ36" s="157"/>
      <c r="CSR36" s="157"/>
      <c r="CSS36" s="157"/>
      <c r="CST36" s="157"/>
      <c r="CSU36" s="157"/>
      <c r="CSV36" s="157"/>
      <c r="CSW36" s="157"/>
      <c r="CSX36" s="157"/>
      <c r="CSY36" s="157"/>
      <c r="CSZ36" s="157"/>
      <c r="CTA36" s="157"/>
      <c r="CTB36" s="157"/>
      <c r="CTC36" s="157"/>
      <c r="CTD36" s="157"/>
      <c r="CTE36" s="157"/>
      <c r="CTF36" s="157"/>
      <c r="CTG36" s="157"/>
      <c r="CTH36" s="157"/>
      <c r="CTI36" s="157"/>
      <c r="CTJ36" s="157"/>
      <c r="CTK36" s="157"/>
      <c r="CTL36" s="157"/>
      <c r="CTM36" s="157"/>
      <c r="CTN36" s="157"/>
      <c r="CTO36" s="157"/>
      <c r="CTP36" s="157"/>
      <c r="CTQ36" s="157"/>
      <c r="CTR36" s="157"/>
      <c r="CTS36" s="157"/>
      <c r="CTT36" s="157"/>
      <c r="CTU36" s="157"/>
      <c r="CTV36" s="157"/>
      <c r="CTW36" s="157"/>
      <c r="CTX36" s="157"/>
      <c r="CTY36" s="157"/>
      <c r="CTZ36" s="157"/>
      <c r="CUA36" s="157"/>
      <c r="CUB36" s="157"/>
      <c r="CUC36" s="157"/>
      <c r="CUD36" s="157"/>
      <c r="CUE36" s="157"/>
      <c r="CUF36" s="157"/>
      <c r="CUG36" s="157"/>
      <c r="CUH36" s="157"/>
      <c r="CUI36" s="157"/>
      <c r="CUJ36" s="157"/>
      <c r="CUK36" s="157"/>
      <c r="CUL36" s="157"/>
      <c r="CUM36" s="157"/>
      <c r="CUN36" s="157"/>
      <c r="CUO36" s="157"/>
      <c r="CUP36" s="157"/>
      <c r="CUQ36" s="157"/>
      <c r="CUR36" s="157"/>
      <c r="CUS36" s="157"/>
      <c r="CUT36" s="157"/>
      <c r="CUU36" s="157"/>
      <c r="CUV36" s="157"/>
      <c r="CUW36" s="157"/>
      <c r="CUX36" s="157"/>
      <c r="CUY36" s="157"/>
      <c r="CUZ36" s="157"/>
      <c r="CVA36" s="157"/>
      <c r="CVB36" s="157"/>
      <c r="CVC36" s="157"/>
      <c r="CVD36" s="157"/>
      <c r="CVE36" s="157"/>
      <c r="CVF36" s="157"/>
      <c r="CVG36" s="157"/>
      <c r="CVH36" s="157"/>
      <c r="CVI36" s="157"/>
      <c r="CVJ36" s="157"/>
      <c r="CVK36" s="157"/>
      <c r="CVL36" s="157"/>
      <c r="CVM36" s="157"/>
      <c r="CVN36" s="157"/>
      <c r="CVO36" s="157"/>
      <c r="CVP36" s="157"/>
      <c r="CVQ36" s="157"/>
      <c r="CVR36" s="157"/>
      <c r="CVS36" s="157"/>
      <c r="CVT36" s="157"/>
      <c r="CVU36" s="157"/>
      <c r="CVV36" s="157"/>
      <c r="CVW36" s="157"/>
      <c r="CVX36" s="157"/>
      <c r="CVY36" s="157"/>
      <c r="CVZ36" s="157"/>
      <c r="CWA36" s="157"/>
      <c r="CWB36" s="157"/>
      <c r="CWC36" s="157"/>
      <c r="CWD36" s="157"/>
      <c r="CWE36" s="157"/>
      <c r="CWF36" s="157"/>
      <c r="CWG36" s="157"/>
      <c r="CWH36" s="157"/>
      <c r="CWI36" s="157"/>
      <c r="CWJ36" s="157"/>
      <c r="CWK36" s="157"/>
      <c r="CWL36" s="157"/>
      <c r="CWM36" s="157"/>
      <c r="CWN36" s="157"/>
      <c r="CWO36" s="157"/>
      <c r="CWP36" s="157"/>
      <c r="CWQ36" s="157"/>
      <c r="CWR36" s="157"/>
      <c r="CWS36" s="157"/>
      <c r="CWT36" s="157"/>
      <c r="CWU36" s="157"/>
      <c r="CWV36" s="157"/>
      <c r="CWW36" s="157"/>
      <c r="CWX36" s="157"/>
      <c r="CWY36" s="157"/>
      <c r="CWZ36" s="157"/>
      <c r="CXA36" s="157"/>
      <c r="CXB36" s="157"/>
      <c r="CXC36" s="157"/>
      <c r="CXD36" s="157"/>
      <c r="CXE36" s="157"/>
      <c r="CXF36" s="157"/>
      <c r="CXG36" s="157"/>
      <c r="CXH36" s="157"/>
      <c r="CXI36" s="157"/>
      <c r="CXJ36" s="157"/>
      <c r="CXK36" s="157"/>
      <c r="CXL36" s="157"/>
      <c r="CXM36" s="157"/>
      <c r="CXN36" s="157"/>
      <c r="CXO36" s="157"/>
      <c r="CXP36" s="157"/>
      <c r="CXQ36" s="157"/>
      <c r="CXR36" s="157"/>
      <c r="CXS36" s="157"/>
      <c r="CXT36" s="157"/>
      <c r="CXU36" s="157"/>
      <c r="CXV36" s="157"/>
      <c r="CXW36" s="157"/>
      <c r="CXX36" s="157"/>
      <c r="CXY36" s="157"/>
      <c r="CXZ36" s="157"/>
      <c r="CYA36" s="157"/>
      <c r="CYB36" s="157"/>
      <c r="CYC36" s="157"/>
      <c r="CYD36" s="157"/>
      <c r="CYE36" s="157"/>
      <c r="CYF36" s="157"/>
      <c r="CYG36" s="157"/>
      <c r="CYH36" s="157"/>
      <c r="CYI36" s="157"/>
      <c r="CYJ36" s="157"/>
      <c r="CYK36" s="157"/>
      <c r="CYL36" s="157"/>
      <c r="CYM36" s="157"/>
      <c r="CYN36" s="157"/>
      <c r="CYO36" s="157"/>
      <c r="CYP36" s="157"/>
      <c r="CYQ36" s="157"/>
      <c r="CYR36" s="157"/>
      <c r="CYS36" s="157"/>
      <c r="CYT36" s="157"/>
      <c r="CYU36" s="157"/>
      <c r="CYV36" s="157"/>
      <c r="CYW36" s="157"/>
      <c r="CYX36" s="157"/>
      <c r="CYY36" s="157"/>
      <c r="CYZ36" s="157"/>
      <c r="CZA36" s="157"/>
      <c r="CZB36" s="157"/>
      <c r="CZC36" s="157"/>
      <c r="CZD36" s="157"/>
      <c r="CZE36" s="157"/>
      <c r="CZF36" s="157"/>
      <c r="CZG36" s="157"/>
      <c r="CZH36" s="157"/>
      <c r="CZI36" s="157"/>
      <c r="CZJ36" s="157"/>
      <c r="CZK36" s="157"/>
      <c r="CZL36" s="157"/>
      <c r="CZM36" s="157"/>
      <c r="CZN36" s="157"/>
      <c r="CZO36" s="157"/>
      <c r="CZP36" s="157"/>
      <c r="CZQ36" s="157"/>
      <c r="CZR36" s="157"/>
      <c r="CZS36" s="157"/>
      <c r="CZT36" s="157"/>
      <c r="CZU36" s="157"/>
      <c r="CZV36" s="157"/>
      <c r="CZW36" s="157"/>
      <c r="CZX36" s="157"/>
      <c r="CZY36" s="157"/>
      <c r="CZZ36" s="157"/>
      <c r="DAA36" s="157"/>
      <c r="DAB36" s="157"/>
      <c r="DAC36" s="157"/>
      <c r="DAD36" s="157"/>
      <c r="DAE36" s="157"/>
      <c r="DAF36" s="157"/>
      <c r="DAG36" s="157"/>
      <c r="DAH36" s="157"/>
      <c r="DAI36" s="157"/>
      <c r="DAJ36" s="157"/>
      <c r="DAK36" s="157"/>
      <c r="DAL36" s="157"/>
      <c r="DAM36" s="157"/>
      <c r="DAN36" s="157"/>
      <c r="DAO36" s="157"/>
      <c r="DAP36" s="157"/>
      <c r="DAQ36" s="157"/>
      <c r="DAR36" s="157"/>
      <c r="DAS36" s="157"/>
      <c r="DAT36" s="157"/>
      <c r="DAU36" s="157"/>
      <c r="DAV36" s="157"/>
      <c r="DAW36" s="157"/>
      <c r="DAX36" s="157"/>
      <c r="DAY36" s="157"/>
      <c r="DAZ36" s="157"/>
      <c r="DBA36" s="157"/>
      <c r="DBB36" s="157"/>
      <c r="DBC36" s="157"/>
      <c r="DBD36" s="157"/>
      <c r="DBE36" s="157"/>
      <c r="DBF36" s="157"/>
      <c r="DBG36" s="157"/>
      <c r="DBH36" s="157"/>
      <c r="DBI36" s="157"/>
      <c r="DBJ36" s="157"/>
      <c r="DBK36" s="157"/>
      <c r="DBL36" s="157"/>
      <c r="DBM36" s="157"/>
      <c r="DBN36" s="157"/>
      <c r="DBO36" s="157"/>
      <c r="DBP36" s="157"/>
      <c r="DBQ36" s="157"/>
      <c r="DBR36" s="157"/>
      <c r="DBS36" s="157"/>
      <c r="DBT36" s="157"/>
      <c r="DBU36" s="157"/>
      <c r="DBV36" s="157"/>
      <c r="DBW36" s="157"/>
      <c r="DBX36" s="157"/>
      <c r="DBY36" s="157"/>
      <c r="DBZ36" s="157"/>
      <c r="DCA36" s="157"/>
      <c r="DCB36" s="157"/>
      <c r="DCC36" s="157"/>
      <c r="DCD36" s="157"/>
      <c r="DCE36" s="157"/>
      <c r="DCF36" s="157"/>
      <c r="DCG36" s="157"/>
      <c r="DCH36" s="157"/>
      <c r="DCI36" s="157"/>
      <c r="DCJ36" s="157"/>
      <c r="DCK36" s="157"/>
      <c r="DCL36" s="157"/>
      <c r="DCM36" s="157"/>
      <c r="DCN36" s="157"/>
      <c r="DCO36" s="157"/>
      <c r="DCP36" s="157"/>
      <c r="DCQ36" s="157"/>
      <c r="DCR36" s="157"/>
      <c r="DCS36" s="157"/>
      <c r="DCT36" s="157"/>
      <c r="DCU36" s="157"/>
      <c r="DCV36" s="157"/>
      <c r="DCW36" s="157"/>
      <c r="DCX36" s="157"/>
      <c r="DCY36" s="157"/>
      <c r="DCZ36" s="157"/>
      <c r="DDA36" s="157"/>
      <c r="DDB36" s="157"/>
      <c r="DDC36" s="157"/>
      <c r="DDD36" s="157"/>
      <c r="DDE36" s="157"/>
      <c r="DDF36" s="157"/>
      <c r="DDG36" s="157"/>
      <c r="DDH36" s="157"/>
      <c r="DDI36" s="157"/>
      <c r="DDJ36" s="157"/>
      <c r="DDK36" s="157"/>
      <c r="DDL36" s="157"/>
      <c r="DDM36" s="157"/>
      <c r="DDN36" s="157"/>
      <c r="DDO36" s="157"/>
      <c r="DDP36" s="157"/>
      <c r="DDQ36" s="157"/>
      <c r="DDR36" s="157"/>
      <c r="DDS36" s="157"/>
      <c r="DDT36" s="157"/>
      <c r="DDU36" s="157"/>
      <c r="DDV36" s="157"/>
      <c r="DDW36" s="157"/>
      <c r="DDX36" s="157"/>
      <c r="DDY36" s="157"/>
      <c r="DDZ36" s="157"/>
      <c r="DEA36" s="157"/>
      <c r="DEB36" s="157"/>
      <c r="DEC36" s="157"/>
      <c r="DED36" s="157"/>
      <c r="DEE36" s="157"/>
      <c r="DEF36" s="157"/>
      <c r="DEG36" s="157"/>
      <c r="DEH36" s="157"/>
      <c r="DEI36" s="157"/>
      <c r="DEJ36" s="157"/>
      <c r="DEK36" s="157"/>
      <c r="DEL36" s="157"/>
      <c r="DEM36" s="157"/>
      <c r="DEN36" s="157"/>
      <c r="DEO36" s="157"/>
      <c r="DEP36" s="157"/>
      <c r="DEQ36" s="157"/>
      <c r="DER36" s="157"/>
      <c r="DES36" s="157"/>
      <c r="DET36" s="157"/>
      <c r="DEU36" s="157"/>
      <c r="DEV36" s="157"/>
      <c r="DEW36" s="157"/>
      <c r="DEX36" s="157"/>
      <c r="DEY36" s="157"/>
      <c r="DEZ36" s="157"/>
      <c r="DFA36" s="157"/>
      <c r="DFB36" s="157"/>
      <c r="DFC36" s="157"/>
      <c r="DFD36" s="157"/>
      <c r="DFE36" s="157"/>
      <c r="DFF36" s="157"/>
      <c r="DFG36" s="157"/>
      <c r="DFH36" s="157"/>
      <c r="DFI36" s="157"/>
      <c r="DFJ36" s="157"/>
      <c r="DFK36" s="157"/>
      <c r="DFL36" s="157"/>
      <c r="DFM36" s="157"/>
      <c r="DFN36" s="157"/>
      <c r="DFO36" s="157"/>
      <c r="DFP36" s="157"/>
      <c r="DFQ36" s="157"/>
      <c r="DFR36" s="157"/>
      <c r="DFS36" s="157"/>
      <c r="DFT36" s="157"/>
      <c r="DFU36" s="157"/>
      <c r="DFV36" s="157"/>
      <c r="DFW36" s="157"/>
      <c r="DFX36" s="157"/>
      <c r="DFY36" s="157"/>
      <c r="DFZ36" s="157"/>
      <c r="DGA36" s="157"/>
      <c r="DGB36" s="157"/>
      <c r="DGC36" s="157"/>
      <c r="DGD36" s="157"/>
      <c r="DGE36" s="157"/>
      <c r="DGF36" s="157"/>
      <c r="DGG36" s="157"/>
      <c r="DGH36" s="157"/>
      <c r="DGI36" s="157"/>
      <c r="DGJ36" s="157"/>
      <c r="DGK36" s="157"/>
      <c r="DGL36" s="157"/>
      <c r="DGM36" s="157"/>
      <c r="DGN36" s="157"/>
      <c r="DGO36" s="157"/>
      <c r="DGP36" s="157"/>
      <c r="DGQ36" s="157"/>
      <c r="DGR36" s="157"/>
      <c r="DGS36" s="157"/>
      <c r="DGT36" s="157"/>
      <c r="DGU36" s="157"/>
      <c r="DGV36" s="157"/>
      <c r="DGW36" s="157"/>
      <c r="DGX36" s="157"/>
      <c r="DGY36" s="157"/>
      <c r="DGZ36" s="157"/>
      <c r="DHA36" s="157"/>
      <c r="DHB36" s="157"/>
      <c r="DHC36" s="157"/>
      <c r="DHD36" s="157"/>
      <c r="DHE36" s="157"/>
      <c r="DHF36" s="157"/>
      <c r="DHG36" s="157"/>
      <c r="DHH36" s="157"/>
      <c r="DHI36" s="157"/>
      <c r="DHJ36" s="157"/>
      <c r="DHK36" s="157"/>
      <c r="DHL36" s="157"/>
      <c r="DHM36" s="157"/>
      <c r="DHN36" s="157"/>
      <c r="DHO36" s="157"/>
      <c r="DHP36" s="157"/>
      <c r="DHQ36" s="157"/>
      <c r="DHR36" s="157"/>
      <c r="DHS36" s="157"/>
      <c r="DHT36" s="157"/>
      <c r="DHU36" s="157"/>
      <c r="DHV36" s="157"/>
      <c r="DHW36" s="157"/>
      <c r="DHX36" s="157"/>
      <c r="DHY36" s="157"/>
      <c r="DHZ36" s="157"/>
      <c r="DIA36" s="157"/>
      <c r="DIB36" s="157"/>
      <c r="DIC36" s="157"/>
      <c r="DID36" s="157"/>
      <c r="DIE36" s="157"/>
      <c r="DIF36" s="157"/>
      <c r="DIG36" s="157"/>
      <c r="DIH36" s="157"/>
      <c r="DII36" s="157"/>
      <c r="DIJ36" s="157"/>
      <c r="DIK36" s="157"/>
      <c r="DIL36" s="157"/>
      <c r="DIM36" s="157"/>
      <c r="DIN36" s="157"/>
      <c r="DIO36" s="157"/>
      <c r="DIP36" s="157"/>
      <c r="DIQ36" s="157"/>
      <c r="DIR36" s="157"/>
      <c r="DIS36" s="157"/>
      <c r="DIT36" s="157"/>
      <c r="DIU36" s="157"/>
      <c r="DIV36" s="157"/>
      <c r="DIW36" s="157"/>
      <c r="DIX36" s="157"/>
      <c r="DIY36" s="157"/>
      <c r="DIZ36" s="157"/>
      <c r="DJA36" s="157"/>
      <c r="DJB36" s="157"/>
      <c r="DJC36" s="157"/>
      <c r="DJD36" s="157"/>
      <c r="DJE36" s="157"/>
      <c r="DJF36" s="157"/>
      <c r="DJG36" s="157"/>
      <c r="DJH36" s="157"/>
      <c r="DJI36" s="157"/>
      <c r="DJJ36" s="157"/>
      <c r="DJK36" s="157"/>
      <c r="DJL36" s="157"/>
      <c r="DJM36" s="157"/>
      <c r="DJN36" s="157"/>
      <c r="DJO36" s="157"/>
      <c r="DJP36" s="157"/>
      <c r="DJQ36" s="157"/>
      <c r="DJR36" s="157"/>
      <c r="DJS36" s="157"/>
      <c r="DJT36" s="157"/>
      <c r="DJU36" s="157"/>
      <c r="DJV36" s="157"/>
      <c r="DJW36" s="157"/>
      <c r="DJX36" s="157"/>
      <c r="DJY36" s="157"/>
      <c r="DJZ36" s="157"/>
      <c r="DKA36" s="157"/>
      <c r="DKB36" s="157"/>
      <c r="DKC36" s="157"/>
      <c r="DKD36" s="157"/>
      <c r="DKE36" s="157"/>
      <c r="DKF36" s="157"/>
      <c r="DKG36" s="157"/>
      <c r="DKH36" s="157"/>
      <c r="DKI36" s="157"/>
      <c r="DKJ36" s="157"/>
      <c r="DKK36" s="157"/>
      <c r="DKL36" s="157"/>
      <c r="DKM36" s="157"/>
      <c r="DKN36" s="157"/>
      <c r="DKO36" s="157"/>
      <c r="DKP36" s="157"/>
      <c r="DKQ36" s="157"/>
      <c r="DKR36" s="157"/>
      <c r="DKS36" s="157"/>
      <c r="DKT36" s="157"/>
      <c r="DKU36" s="157"/>
      <c r="DKV36" s="157"/>
      <c r="DKW36" s="157"/>
      <c r="DKX36" s="157"/>
      <c r="DKY36" s="157"/>
      <c r="DKZ36" s="157"/>
      <c r="DLA36" s="157"/>
      <c r="DLB36" s="157"/>
      <c r="DLC36" s="157"/>
      <c r="DLD36" s="157"/>
      <c r="DLE36" s="157"/>
      <c r="DLF36" s="157"/>
      <c r="DLG36" s="157"/>
      <c r="DLH36" s="157"/>
      <c r="DLI36" s="157"/>
      <c r="DLJ36" s="157"/>
      <c r="DLK36" s="157"/>
      <c r="DLL36" s="157"/>
      <c r="DLM36" s="157"/>
      <c r="DLN36" s="157"/>
      <c r="DLO36" s="157"/>
      <c r="DLP36" s="157"/>
      <c r="DLQ36" s="157"/>
      <c r="DLR36" s="157"/>
      <c r="DLS36" s="157"/>
      <c r="DLT36" s="157"/>
      <c r="DLU36" s="157"/>
      <c r="DLV36" s="157"/>
      <c r="DLW36" s="157"/>
      <c r="DLX36" s="157"/>
      <c r="DLY36" s="157"/>
      <c r="DLZ36" s="157"/>
      <c r="DMA36" s="157"/>
      <c r="DMB36" s="157"/>
      <c r="DMC36" s="157"/>
      <c r="DMD36" s="157"/>
      <c r="DME36" s="157"/>
      <c r="DMF36" s="157"/>
      <c r="DMG36" s="157"/>
      <c r="DMH36" s="157"/>
      <c r="DMI36" s="157"/>
      <c r="DMJ36" s="157"/>
      <c r="DMK36" s="157"/>
      <c r="DML36" s="157"/>
      <c r="DMM36" s="157"/>
      <c r="DMN36" s="157"/>
      <c r="DMO36" s="157"/>
      <c r="DMP36" s="157"/>
      <c r="DMQ36" s="157"/>
      <c r="DMR36" s="157"/>
      <c r="DMS36" s="157"/>
      <c r="DMT36" s="157"/>
      <c r="DMU36" s="157"/>
      <c r="DMV36" s="157"/>
      <c r="DMW36" s="157"/>
      <c r="DMX36" s="157"/>
      <c r="DMY36" s="157"/>
      <c r="DMZ36" s="157"/>
      <c r="DNA36" s="157"/>
      <c r="DNB36" s="157"/>
      <c r="DNC36" s="157"/>
      <c r="DND36" s="157"/>
      <c r="DNE36" s="157"/>
      <c r="DNF36" s="157"/>
      <c r="DNG36" s="157"/>
      <c r="DNH36" s="157"/>
      <c r="DNI36" s="157"/>
      <c r="DNJ36" s="157"/>
      <c r="DNK36" s="157"/>
      <c r="DNL36" s="157"/>
      <c r="DNM36" s="157"/>
      <c r="DNN36" s="157"/>
      <c r="DNO36" s="157"/>
      <c r="DNP36" s="157"/>
      <c r="DNQ36" s="157"/>
      <c r="DNR36" s="157"/>
      <c r="DNS36" s="157"/>
      <c r="DNT36" s="157"/>
      <c r="DNU36" s="157"/>
      <c r="DNV36" s="157"/>
      <c r="DNW36" s="157"/>
      <c r="DNX36" s="157"/>
      <c r="DNY36" s="157"/>
      <c r="DNZ36" s="157"/>
      <c r="DOA36" s="157"/>
      <c r="DOB36" s="157"/>
      <c r="DOC36" s="157"/>
      <c r="DOD36" s="157"/>
      <c r="DOE36" s="157"/>
      <c r="DOF36" s="157"/>
      <c r="DOG36" s="157"/>
      <c r="DOH36" s="157"/>
      <c r="DOI36" s="157"/>
      <c r="DOJ36" s="157"/>
      <c r="DOK36" s="157"/>
      <c r="DOL36" s="157"/>
      <c r="DOM36" s="157"/>
      <c r="DON36" s="157"/>
      <c r="DOO36" s="157"/>
      <c r="DOP36" s="157"/>
      <c r="DOQ36" s="157"/>
      <c r="DOR36" s="157"/>
      <c r="DOS36" s="157"/>
      <c r="DOT36" s="157"/>
      <c r="DOU36" s="157"/>
      <c r="DOV36" s="157"/>
      <c r="DOW36" s="157"/>
      <c r="DOX36" s="157"/>
      <c r="DOY36" s="157"/>
      <c r="DOZ36" s="157"/>
      <c r="DPA36" s="157"/>
      <c r="DPB36" s="157"/>
      <c r="DPC36" s="157"/>
      <c r="DPD36" s="157"/>
      <c r="DPE36" s="157"/>
      <c r="DPF36" s="157"/>
      <c r="DPG36" s="157"/>
      <c r="DPH36" s="157"/>
      <c r="DPI36" s="157"/>
      <c r="DPJ36" s="157"/>
      <c r="DPK36" s="157"/>
      <c r="DPL36" s="157"/>
      <c r="DPM36" s="157"/>
      <c r="DPN36" s="157"/>
      <c r="DPO36" s="157"/>
      <c r="DPP36" s="157"/>
      <c r="DPQ36" s="157"/>
      <c r="DPR36" s="157"/>
      <c r="DPS36" s="157"/>
      <c r="DPT36" s="157"/>
      <c r="DPU36" s="157"/>
      <c r="DPV36" s="157"/>
      <c r="DPW36" s="157"/>
      <c r="DPX36" s="157"/>
      <c r="DPY36" s="157"/>
      <c r="DPZ36" s="157"/>
      <c r="DQA36" s="157"/>
      <c r="DQB36" s="157"/>
      <c r="DQC36" s="157"/>
      <c r="DQD36" s="157"/>
      <c r="DQE36" s="157"/>
      <c r="DQF36" s="157"/>
      <c r="DQG36" s="157"/>
      <c r="DQH36" s="157"/>
      <c r="DQI36" s="157"/>
      <c r="DQJ36" s="157"/>
      <c r="DQK36" s="157"/>
      <c r="DQL36" s="157"/>
      <c r="DQM36" s="157"/>
      <c r="DQN36" s="157"/>
      <c r="DQO36" s="157"/>
      <c r="DQP36" s="157"/>
      <c r="DQQ36" s="157"/>
      <c r="DQR36" s="157"/>
      <c r="DQS36" s="157"/>
      <c r="DQT36" s="157"/>
      <c r="DQU36" s="157"/>
      <c r="DQV36" s="157"/>
      <c r="DQW36" s="157"/>
      <c r="DQX36" s="157"/>
      <c r="DQY36" s="157"/>
      <c r="DQZ36" s="157"/>
      <c r="DRA36" s="157"/>
      <c r="DRB36" s="157"/>
      <c r="DRC36" s="157"/>
      <c r="DRD36" s="157"/>
      <c r="DRE36" s="157"/>
      <c r="DRF36" s="157"/>
      <c r="DRG36" s="157"/>
      <c r="DRH36" s="157"/>
      <c r="DRI36" s="157"/>
      <c r="DRJ36" s="157"/>
      <c r="DRK36" s="157"/>
      <c r="DRL36" s="157"/>
      <c r="DRM36" s="157"/>
      <c r="DRN36" s="157"/>
      <c r="DRO36" s="157"/>
      <c r="DRP36" s="157"/>
      <c r="DRQ36" s="157"/>
      <c r="DRR36" s="157"/>
      <c r="DRS36" s="157"/>
      <c r="DRT36" s="157"/>
      <c r="DRU36" s="157"/>
      <c r="DRV36" s="157"/>
      <c r="DRW36" s="157"/>
      <c r="DRX36" s="157"/>
      <c r="DRY36" s="157"/>
      <c r="DRZ36" s="157"/>
      <c r="DSA36" s="157"/>
      <c r="DSB36" s="157"/>
      <c r="DSC36" s="157"/>
      <c r="DSD36" s="157"/>
      <c r="DSE36" s="157"/>
      <c r="DSF36" s="157"/>
      <c r="DSG36" s="157"/>
      <c r="DSH36" s="157"/>
      <c r="DSI36" s="157"/>
      <c r="DSJ36" s="157"/>
      <c r="DSK36" s="157"/>
      <c r="DSL36" s="157"/>
      <c r="DSM36" s="157"/>
      <c r="DSN36" s="157"/>
      <c r="DSO36" s="157"/>
      <c r="DSP36" s="157"/>
      <c r="DSQ36" s="157"/>
      <c r="DSR36" s="157"/>
      <c r="DSS36" s="157"/>
      <c r="DST36" s="157"/>
      <c r="DSU36" s="157"/>
      <c r="DSV36" s="157"/>
      <c r="DSW36" s="157"/>
      <c r="DSX36" s="157"/>
      <c r="DSY36" s="157"/>
      <c r="DSZ36" s="157"/>
      <c r="DTA36" s="157"/>
      <c r="DTB36" s="157"/>
      <c r="DTC36" s="157"/>
      <c r="DTD36" s="157"/>
      <c r="DTE36" s="157"/>
      <c r="DTF36" s="157"/>
      <c r="DTG36" s="157"/>
      <c r="DTH36" s="157"/>
      <c r="DTI36" s="157"/>
      <c r="DTJ36" s="157"/>
      <c r="DTK36" s="157"/>
      <c r="DTL36" s="157"/>
      <c r="DTM36" s="157"/>
      <c r="DTN36" s="157"/>
      <c r="DTO36" s="157"/>
      <c r="DTP36" s="157"/>
      <c r="DTQ36" s="157"/>
      <c r="DTR36" s="157"/>
      <c r="DTS36" s="157"/>
      <c r="DTT36" s="157"/>
      <c r="DTU36" s="157"/>
      <c r="DTV36" s="157"/>
      <c r="DTW36" s="157"/>
      <c r="DTX36" s="157"/>
      <c r="DTY36" s="157"/>
      <c r="DTZ36" s="157"/>
      <c r="DUA36" s="157"/>
      <c r="DUB36" s="157"/>
      <c r="DUC36" s="157"/>
      <c r="DUD36" s="157"/>
      <c r="DUE36" s="157"/>
      <c r="DUF36" s="157"/>
      <c r="DUG36" s="157"/>
      <c r="DUH36" s="157"/>
      <c r="DUI36" s="157"/>
      <c r="DUJ36" s="157"/>
      <c r="DUK36" s="157"/>
      <c r="DUL36" s="157"/>
      <c r="DUM36" s="157"/>
      <c r="DUN36" s="157"/>
      <c r="DUO36" s="157"/>
      <c r="DUP36" s="157"/>
      <c r="DUQ36" s="157"/>
      <c r="DUR36" s="157"/>
      <c r="DUS36" s="157"/>
      <c r="DUT36" s="157"/>
      <c r="DUU36" s="157"/>
      <c r="DUV36" s="157"/>
      <c r="DUW36" s="157"/>
      <c r="DUX36" s="157"/>
      <c r="DUY36" s="157"/>
      <c r="DUZ36" s="157"/>
      <c r="DVA36" s="157"/>
      <c r="DVB36" s="157"/>
      <c r="DVC36" s="157"/>
      <c r="DVD36" s="157"/>
      <c r="DVE36" s="157"/>
      <c r="DVF36" s="157"/>
      <c r="DVG36" s="157"/>
      <c r="DVH36" s="157"/>
      <c r="DVI36" s="157"/>
      <c r="DVJ36" s="157"/>
      <c r="DVK36" s="157"/>
      <c r="DVL36" s="157"/>
      <c r="DVM36" s="157"/>
      <c r="DVN36" s="157"/>
      <c r="DVO36" s="157"/>
      <c r="DVP36" s="157"/>
      <c r="DVQ36" s="157"/>
      <c r="DVR36" s="157"/>
      <c r="DVS36" s="157"/>
      <c r="DVT36" s="157"/>
      <c r="DVU36" s="157"/>
      <c r="DVV36" s="157"/>
      <c r="DVW36" s="157"/>
      <c r="DVX36" s="157"/>
      <c r="DVY36" s="157"/>
      <c r="DVZ36" s="157"/>
      <c r="DWA36" s="157"/>
      <c r="DWB36" s="157"/>
      <c r="DWC36" s="157"/>
      <c r="DWD36" s="157"/>
      <c r="DWE36" s="157"/>
      <c r="DWF36" s="157"/>
      <c r="DWG36" s="157"/>
      <c r="DWH36" s="157"/>
      <c r="DWI36" s="157"/>
      <c r="DWJ36" s="157"/>
      <c r="DWK36" s="157"/>
      <c r="DWL36" s="157"/>
      <c r="DWM36" s="157"/>
      <c r="DWN36" s="157"/>
      <c r="DWO36" s="157"/>
      <c r="DWP36" s="157"/>
      <c r="DWQ36" s="157"/>
      <c r="DWR36" s="157"/>
      <c r="DWS36" s="157"/>
      <c r="DWT36" s="157"/>
      <c r="DWU36" s="157"/>
      <c r="DWV36" s="157"/>
      <c r="DWW36" s="157"/>
      <c r="DWX36" s="157"/>
      <c r="DWY36" s="157"/>
      <c r="DWZ36" s="157"/>
      <c r="DXA36" s="157"/>
      <c r="DXB36" s="157"/>
      <c r="DXC36" s="157"/>
      <c r="DXD36" s="157"/>
      <c r="DXE36" s="157"/>
      <c r="DXF36" s="157"/>
      <c r="DXG36" s="157"/>
      <c r="DXH36" s="157"/>
      <c r="DXI36" s="157"/>
      <c r="DXJ36" s="157"/>
      <c r="DXK36" s="157"/>
      <c r="DXL36" s="157"/>
      <c r="DXM36" s="157"/>
      <c r="DXN36" s="157"/>
      <c r="DXO36" s="157"/>
      <c r="DXP36" s="157"/>
      <c r="DXQ36" s="157"/>
      <c r="DXR36" s="157"/>
      <c r="DXS36" s="157"/>
      <c r="DXT36" s="157"/>
      <c r="DXU36" s="157"/>
      <c r="DXV36" s="157"/>
      <c r="DXW36" s="157"/>
      <c r="DXX36" s="157"/>
      <c r="DXY36" s="157"/>
      <c r="DXZ36" s="157"/>
      <c r="DYA36" s="157"/>
      <c r="DYB36" s="157"/>
      <c r="DYC36" s="157"/>
      <c r="DYD36" s="157"/>
      <c r="DYE36" s="157"/>
      <c r="DYF36" s="157"/>
      <c r="DYG36" s="157"/>
      <c r="DYH36" s="157"/>
      <c r="DYI36" s="157"/>
      <c r="DYJ36" s="157"/>
      <c r="DYK36" s="157"/>
      <c r="DYL36" s="157"/>
      <c r="DYM36" s="157"/>
      <c r="DYN36" s="157"/>
      <c r="DYO36" s="157"/>
      <c r="DYP36" s="157"/>
      <c r="DYQ36" s="157"/>
      <c r="DYR36" s="157"/>
      <c r="DYS36" s="157"/>
      <c r="DYT36" s="157"/>
      <c r="DYU36" s="157"/>
      <c r="DYV36" s="157"/>
      <c r="DYW36" s="157"/>
      <c r="DYX36" s="157"/>
      <c r="DYY36" s="157"/>
      <c r="DYZ36" s="157"/>
      <c r="DZA36" s="157"/>
      <c r="DZB36" s="157"/>
      <c r="DZC36" s="157"/>
      <c r="DZD36" s="157"/>
      <c r="DZE36" s="157"/>
      <c r="DZF36" s="157"/>
      <c r="DZG36" s="157"/>
      <c r="DZH36" s="157"/>
      <c r="DZI36" s="157"/>
      <c r="DZJ36" s="157"/>
      <c r="DZK36" s="157"/>
      <c r="DZL36" s="157"/>
      <c r="DZM36" s="157"/>
      <c r="DZN36" s="157"/>
      <c r="DZO36" s="157"/>
      <c r="DZP36" s="157"/>
      <c r="DZQ36" s="157"/>
      <c r="DZR36" s="157"/>
      <c r="DZS36" s="157"/>
      <c r="DZT36" s="157"/>
      <c r="DZU36" s="157"/>
      <c r="DZV36" s="157"/>
      <c r="DZW36" s="157"/>
      <c r="DZX36" s="157"/>
      <c r="DZY36" s="157"/>
      <c r="DZZ36" s="157"/>
      <c r="EAA36" s="157"/>
      <c r="EAB36" s="157"/>
      <c r="EAC36" s="157"/>
      <c r="EAD36" s="157"/>
      <c r="EAE36" s="157"/>
      <c r="EAF36" s="157"/>
      <c r="EAG36" s="157"/>
      <c r="EAH36" s="157"/>
      <c r="EAI36" s="157"/>
      <c r="EAJ36" s="157"/>
      <c r="EAK36" s="157"/>
      <c r="EAL36" s="157"/>
      <c r="EAM36" s="157"/>
      <c r="EAN36" s="157"/>
      <c r="EAO36" s="157"/>
      <c r="EAP36" s="157"/>
      <c r="EAQ36" s="157"/>
      <c r="EAR36" s="157"/>
      <c r="EAS36" s="157"/>
      <c r="EAT36" s="157"/>
      <c r="EAU36" s="157"/>
      <c r="EAV36" s="157"/>
      <c r="EAW36" s="157"/>
      <c r="EAX36" s="157"/>
      <c r="EAY36" s="157"/>
      <c r="EAZ36" s="157"/>
      <c r="EBA36" s="157"/>
      <c r="EBB36" s="157"/>
      <c r="EBC36" s="157"/>
      <c r="EBD36" s="157"/>
      <c r="EBE36" s="157"/>
      <c r="EBF36" s="157"/>
      <c r="EBG36" s="157"/>
      <c r="EBH36" s="157"/>
      <c r="EBI36" s="157"/>
      <c r="EBJ36" s="157"/>
      <c r="EBK36" s="157"/>
      <c r="EBL36" s="157"/>
      <c r="EBM36" s="157"/>
      <c r="EBN36" s="157"/>
      <c r="EBO36" s="157"/>
      <c r="EBP36" s="157"/>
      <c r="EBQ36" s="157"/>
      <c r="EBR36" s="157"/>
      <c r="EBS36" s="157"/>
      <c r="EBT36" s="157"/>
      <c r="EBU36" s="157"/>
      <c r="EBV36" s="157"/>
      <c r="EBW36" s="157"/>
      <c r="EBX36" s="157"/>
      <c r="EBY36" s="157"/>
      <c r="EBZ36" s="157"/>
      <c r="ECA36" s="157"/>
      <c r="ECB36" s="157"/>
      <c r="ECC36" s="157"/>
      <c r="ECD36" s="157"/>
      <c r="ECE36" s="157"/>
      <c r="ECF36" s="157"/>
      <c r="ECG36" s="157"/>
      <c r="ECH36" s="157"/>
      <c r="ECI36" s="157"/>
      <c r="ECJ36" s="157"/>
      <c r="ECK36" s="157"/>
      <c r="ECL36" s="157"/>
      <c r="ECM36" s="157"/>
      <c r="ECN36" s="157"/>
      <c r="ECO36" s="157"/>
      <c r="ECP36" s="157"/>
      <c r="ECQ36" s="157"/>
      <c r="ECR36" s="157"/>
      <c r="ECS36" s="157"/>
      <c r="ECT36" s="157"/>
      <c r="ECU36" s="157"/>
      <c r="ECV36" s="157"/>
      <c r="ECW36" s="157"/>
      <c r="ECX36" s="157"/>
      <c r="ECY36" s="157"/>
      <c r="ECZ36" s="157"/>
      <c r="EDA36" s="157"/>
      <c r="EDB36" s="157"/>
      <c r="EDC36" s="157"/>
      <c r="EDD36" s="157"/>
      <c r="EDE36" s="157"/>
      <c r="EDF36" s="157"/>
      <c r="EDG36" s="157"/>
      <c r="EDH36" s="157"/>
      <c r="EDI36" s="157"/>
      <c r="EDJ36" s="157"/>
      <c r="EDK36" s="157"/>
      <c r="EDL36" s="157"/>
      <c r="EDM36" s="157"/>
      <c r="EDN36" s="157"/>
      <c r="EDO36" s="157"/>
      <c r="EDP36" s="157"/>
      <c r="EDQ36" s="157"/>
      <c r="EDR36" s="157"/>
      <c r="EDS36" s="157"/>
      <c r="EDT36" s="157"/>
      <c r="EDU36" s="157"/>
      <c r="EDV36" s="157"/>
      <c r="EDW36" s="157"/>
      <c r="EDX36" s="157"/>
      <c r="EDY36" s="157"/>
      <c r="EDZ36" s="157"/>
      <c r="EEA36" s="157"/>
      <c r="EEB36" s="157"/>
      <c r="EEC36" s="157"/>
      <c r="EED36" s="157"/>
      <c r="EEE36" s="157"/>
      <c r="EEF36" s="157"/>
      <c r="EEG36" s="157"/>
      <c r="EEH36" s="157"/>
      <c r="EEI36" s="157"/>
      <c r="EEJ36" s="157"/>
      <c r="EEK36" s="157"/>
      <c r="EEL36" s="157"/>
      <c r="EEM36" s="157"/>
      <c r="EEN36" s="157"/>
      <c r="EEO36" s="157"/>
      <c r="EEP36" s="157"/>
      <c r="EEQ36" s="157"/>
      <c r="EER36" s="157"/>
      <c r="EES36" s="157"/>
      <c r="EET36" s="157"/>
      <c r="EEU36" s="157"/>
      <c r="EEV36" s="157"/>
      <c r="EEW36" s="157"/>
      <c r="EEX36" s="157"/>
      <c r="EEY36" s="157"/>
      <c r="EEZ36" s="157"/>
      <c r="EFA36" s="157"/>
      <c r="EFB36" s="157"/>
      <c r="EFC36" s="157"/>
      <c r="EFD36" s="157"/>
      <c r="EFE36" s="157"/>
      <c r="EFF36" s="157"/>
      <c r="EFG36" s="157"/>
      <c r="EFH36" s="157"/>
      <c r="EFI36" s="157"/>
      <c r="EFJ36" s="157"/>
      <c r="EFK36" s="157"/>
      <c r="EFL36" s="157"/>
      <c r="EFM36" s="157"/>
      <c r="EFN36" s="157"/>
      <c r="EFO36" s="157"/>
      <c r="EFP36" s="157"/>
      <c r="EFQ36" s="157"/>
      <c r="EFR36" s="157"/>
      <c r="EFS36" s="157"/>
      <c r="EFT36" s="157"/>
      <c r="EFU36" s="157"/>
      <c r="EFV36" s="157"/>
      <c r="EFW36" s="157"/>
      <c r="EFX36" s="157"/>
      <c r="EFY36" s="157"/>
      <c r="EFZ36" s="157"/>
      <c r="EGA36" s="157"/>
      <c r="EGB36" s="157"/>
      <c r="EGC36" s="157"/>
      <c r="EGD36" s="157"/>
      <c r="EGE36" s="157"/>
      <c r="EGF36" s="157"/>
      <c r="EGG36" s="157"/>
      <c r="EGH36" s="157"/>
      <c r="EGI36" s="157"/>
      <c r="EGJ36" s="157"/>
      <c r="EGK36" s="157"/>
      <c r="EGL36" s="157"/>
      <c r="EGM36" s="157"/>
      <c r="EGN36" s="157"/>
      <c r="EGO36" s="157"/>
      <c r="EGP36" s="157"/>
      <c r="EGQ36" s="157"/>
      <c r="EGR36" s="157"/>
      <c r="EGS36" s="157"/>
      <c r="EGT36" s="157"/>
      <c r="EGU36" s="157"/>
      <c r="EGV36" s="157"/>
      <c r="EGW36" s="157"/>
      <c r="EGX36" s="157"/>
      <c r="EGY36" s="157"/>
      <c r="EGZ36" s="157"/>
      <c r="EHA36" s="157"/>
      <c r="EHB36" s="157"/>
      <c r="EHC36" s="157"/>
      <c r="EHD36" s="157"/>
      <c r="EHE36" s="157"/>
      <c r="EHF36" s="157"/>
      <c r="EHG36" s="157"/>
      <c r="EHH36" s="157"/>
      <c r="EHI36" s="157"/>
      <c r="EHJ36" s="157"/>
      <c r="EHK36" s="157"/>
      <c r="EHL36" s="157"/>
      <c r="EHM36" s="157"/>
      <c r="EHN36" s="157"/>
      <c r="EHO36" s="157"/>
      <c r="EHP36" s="157"/>
      <c r="EHQ36" s="157"/>
      <c r="EHR36" s="157"/>
      <c r="EHS36" s="157"/>
      <c r="EHT36" s="157"/>
      <c r="EHU36" s="157"/>
      <c r="EHV36" s="157"/>
      <c r="EHW36" s="157"/>
      <c r="EHX36" s="157"/>
      <c r="EHY36" s="157"/>
      <c r="EHZ36" s="157"/>
      <c r="EIA36" s="157"/>
      <c r="EIB36" s="157"/>
      <c r="EIC36" s="157"/>
      <c r="EID36" s="157"/>
      <c r="EIE36" s="157"/>
      <c r="EIF36" s="157"/>
      <c r="EIG36" s="157"/>
      <c r="EIH36" s="157"/>
      <c r="EII36" s="157"/>
      <c r="EIJ36" s="157"/>
      <c r="EIK36" s="157"/>
      <c r="EIL36" s="157"/>
      <c r="EIM36" s="157"/>
      <c r="EIN36" s="157"/>
      <c r="EIO36" s="157"/>
      <c r="EIP36" s="157"/>
      <c r="EIQ36" s="157"/>
      <c r="EIR36" s="157"/>
      <c r="EIS36" s="157"/>
      <c r="EIT36" s="157"/>
      <c r="EIU36" s="157"/>
      <c r="EIV36" s="157"/>
      <c r="EIW36" s="157"/>
      <c r="EIX36" s="157"/>
      <c r="EIY36" s="157"/>
      <c r="EIZ36" s="157"/>
      <c r="EJA36" s="157"/>
      <c r="EJB36" s="157"/>
      <c r="EJC36" s="157"/>
      <c r="EJD36" s="157"/>
      <c r="EJE36" s="157"/>
      <c r="EJF36" s="157"/>
      <c r="EJG36" s="157"/>
      <c r="EJH36" s="157"/>
      <c r="EJI36" s="157"/>
      <c r="EJJ36" s="157"/>
      <c r="EJK36" s="157"/>
      <c r="EJL36" s="157"/>
      <c r="EJM36" s="157"/>
      <c r="EJN36" s="157"/>
      <c r="EJO36" s="157"/>
      <c r="EJP36" s="157"/>
      <c r="EJQ36" s="157"/>
      <c r="EJR36" s="157"/>
      <c r="EJS36" s="157"/>
      <c r="EJT36" s="157"/>
      <c r="EJU36" s="157"/>
      <c r="EJV36" s="157"/>
      <c r="EJW36" s="157"/>
      <c r="EJX36" s="157"/>
      <c r="EJY36" s="157"/>
      <c r="EJZ36" s="157"/>
      <c r="EKA36" s="157"/>
      <c r="EKB36" s="157"/>
      <c r="EKC36" s="157"/>
      <c r="EKD36" s="157"/>
      <c r="EKE36" s="157"/>
      <c r="EKF36" s="157"/>
      <c r="EKG36" s="157"/>
      <c r="EKH36" s="157"/>
      <c r="EKI36" s="157"/>
      <c r="EKJ36" s="157"/>
      <c r="EKK36" s="157"/>
      <c r="EKL36" s="157"/>
      <c r="EKM36" s="157"/>
      <c r="EKN36" s="157"/>
      <c r="EKO36" s="157"/>
      <c r="EKP36" s="157"/>
      <c r="EKQ36" s="157"/>
      <c r="EKR36" s="157"/>
      <c r="EKS36" s="157"/>
      <c r="EKT36" s="157"/>
      <c r="EKU36" s="157"/>
      <c r="EKV36" s="157"/>
      <c r="EKW36" s="157"/>
      <c r="EKX36" s="157"/>
      <c r="EKY36" s="157"/>
      <c r="EKZ36" s="157"/>
      <c r="ELA36" s="157"/>
      <c r="ELB36" s="157"/>
      <c r="ELC36" s="157"/>
      <c r="ELD36" s="157"/>
      <c r="ELE36" s="157"/>
      <c r="ELF36" s="157"/>
      <c r="ELG36" s="157"/>
      <c r="ELH36" s="157"/>
      <c r="ELI36" s="157"/>
      <c r="ELJ36" s="157"/>
      <c r="ELK36" s="157"/>
      <c r="ELL36" s="157"/>
      <c r="ELM36" s="157"/>
      <c r="ELN36" s="157"/>
      <c r="ELO36" s="157"/>
      <c r="ELP36" s="157"/>
      <c r="ELQ36" s="157"/>
      <c r="ELR36" s="157"/>
      <c r="ELS36" s="157"/>
      <c r="ELT36" s="157"/>
      <c r="ELU36" s="157"/>
      <c r="ELV36" s="157"/>
      <c r="ELW36" s="157"/>
      <c r="ELX36" s="157"/>
      <c r="ELY36" s="157"/>
      <c r="ELZ36" s="157"/>
      <c r="EMA36" s="157"/>
      <c r="EMB36" s="157"/>
      <c r="EMC36" s="157"/>
      <c r="EMD36" s="157"/>
      <c r="EME36" s="157"/>
      <c r="EMF36" s="157"/>
      <c r="EMG36" s="157"/>
      <c r="EMH36" s="157"/>
      <c r="EMI36" s="157"/>
      <c r="EMJ36" s="157"/>
      <c r="EMK36" s="157"/>
      <c r="EML36" s="157"/>
      <c r="EMM36" s="157"/>
      <c r="EMN36" s="157"/>
      <c r="EMO36" s="157"/>
      <c r="EMP36" s="157"/>
      <c r="EMQ36" s="157"/>
      <c r="EMR36" s="157"/>
      <c r="EMS36" s="157"/>
      <c r="EMT36" s="157"/>
      <c r="EMU36" s="157"/>
      <c r="EMV36" s="157"/>
      <c r="EMW36" s="157"/>
      <c r="EMX36" s="157"/>
      <c r="EMY36" s="157"/>
      <c r="EMZ36" s="157"/>
      <c r="ENA36" s="157"/>
      <c r="ENB36" s="157"/>
      <c r="ENC36" s="157"/>
      <c r="END36" s="157"/>
      <c r="ENE36" s="157"/>
      <c r="ENF36" s="157"/>
      <c r="ENG36" s="157"/>
      <c r="ENH36" s="157"/>
      <c r="ENI36" s="157"/>
      <c r="ENJ36" s="157"/>
      <c r="ENK36" s="157"/>
      <c r="ENL36" s="157"/>
      <c r="ENM36" s="157"/>
      <c r="ENN36" s="157"/>
      <c r="ENO36" s="157"/>
      <c r="ENP36" s="157"/>
      <c r="ENQ36" s="157"/>
      <c r="ENR36" s="157"/>
      <c r="ENS36" s="157"/>
      <c r="ENT36" s="157"/>
      <c r="ENU36" s="157"/>
      <c r="ENV36" s="157"/>
      <c r="ENW36" s="157"/>
      <c r="ENX36" s="157"/>
      <c r="ENY36" s="157"/>
      <c r="ENZ36" s="157"/>
      <c r="EOA36" s="157"/>
      <c r="EOB36" s="157"/>
      <c r="EOC36" s="157"/>
      <c r="EOD36" s="157"/>
      <c r="EOE36" s="157"/>
      <c r="EOF36" s="157"/>
      <c r="EOG36" s="157"/>
      <c r="EOH36" s="157"/>
      <c r="EOI36" s="157"/>
      <c r="EOJ36" s="157"/>
      <c r="EOK36" s="157"/>
      <c r="EOL36" s="157"/>
      <c r="EOM36" s="157"/>
      <c r="EON36" s="157"/>
      <c r="EOO36" s="157"/>
      <c r="EOP36" s="157"/>
      <c r="EOQ36" s="157"/>
      <c r="EOR36" s="157"/>
      <c r="EOS36" s="157"/>
      <c r="EOT36" s="157"/>
      <c r="EOU36" s="157"/>
      <c r="EOV36" s="157"/>
      <c r="EOW36" s="157"/>
      <c r="EOX36" s="157"/>
      <c r="EOY36" s="157"/>
      <c r="EOZ36" s="157"/>
      <c r="EPA36" s="157"/>
      <c r="EPB36" s="157"/>
      <c r="EPC36" s="157"/>
      <c r="EPD36" s="157"/>
      <c r="EPE36" s="157"/>
      <c r="EPF36" s="157"/>
      <c r="EPG36" s="157"/>
      <c r="EPH36" s="157"/>
      <c r="EPI36" s="157"/>
      <c r="EPJ36" s="157"/>
      <c r="EPK36" s="157"/>
      <c r="EPL36" s="157"/>
      <c r="EPM36" s="157"/>
      <c r="EPN36" s="157"/>
      <c r="EPO36" s="157"/>
      <c r="EPP36" s="157"/>
      <c r="EPQ36" s="157"/>
      <c r="EPR36" s="157"/>
      <c r="EPS36" s="157"/>
      <c r="EPT36" s="157"/>
      <c r="EPU36" s="157"/>
      <c r="EPV36" s="157"/>
      <c r="EPW36" s="157"/>
      <c r="EPX36" s="157"/>
      <c r="EPY36" s="157"/>
      <c r="EPZ36" s="157"/>
      <c r="EQA36" s="157"/>
      <c r="EQB36" s="157"/>
      <c r="EQC36" s="157"/>
      <c r="EQD36" s="157"/>
      <c r="EQE36" s="157"/>
      <c r="EQF36" s="157"/>
      <c r="EQG36" s="157"/>
      <c r="EQH36" s="157"/>
      <c r="EQI36" s="157"/>
      <c r="EQJ36" s="157"/>
      <c r="EQK36" s="157"/>
      <c r="EQL36" s="157"/>
      <c r="EQM36" s="157"/>
      <c r="EQN36" s="157"/>
      <c r="EQO36" s="157"/>
      <c r="EQP36" s="157"/>
      <c r="EQQ36" s="157"/>
      <c r="EQR36" s="157"/>
      <c r="EQS36" s="157"/>
      <c r="EQT36" s="157"/>
      <c r="EQU36" s="157"/>
      <c r="EQV36" s="157"/>
      <c r="EQW36" s="157"/>
      <c r="EQX36" s="157"/>
      <c r="EQY36" s="157"/>
      <c r="EQZ36" s="157"/>
      <c r="ERA36" s="157"/>
      <c r="ERB36" s="157"/>
      <c r="ERC36" s="157"/>
      <c r="ERD36" s="157"/>
      <c r="ERE36" s="157"/>
      <c r="ERF36" s="157"/>
      <c r="ERG36" s="157"/>
      <c r="ERH36" s="157"/>
      <c r="ERI36" s="157"/>
      <c r="ERJ36" s="157"/>
      <c r="ERK36" s="157"/>
      <c r="ERL36" s="157"/>
      <c r="ERM36" s="157"/>
      <c r="ERN36" s="157"/>
      <c r="ERO36" s="157"/>
      <c r="ERP36" s="157"/>
      <c r="ERQ36" s="157"/>
      <c r="ERR36" s="157"/>
      <c r="ERS36" s="157"/>
      <c r="ERT36" s="157"/>
      <c r="ERU36" s="157"/>
      <c r="ERV36" s="157"/>
      <c r="ERW36" s="157"/>
      <c r="ERX36" s="157"/>
      <c r="ERY36" s="157"/>
      <c r="ERZ36" s="157"/>
      <c r="ESA36" s="157"/>
      <c r="ESB36" s="157"/>
      <c r="ESC36" s="157"/>
      <c r="ESD36" s="157"/>
      <c r="ESE36" s="157"/>
      <c r="ESF36" s="157"/>
      <c r="ESG36" s="157"/>
      <c r="ESH36" s="157"/>
      <c r="ESI36" s="157"/>
      <c r="ESJ36" s="157"/>
      <c r="ESK36" s="157"/>
      <c r="ESL36" s="157"/>
      <c r="ESM36" s="157"/>
      <c r="ESN36" s="157"/>
      <c r="ESO36" s="157"/>
      <c r="ESP36" s="157"/>
      <c r="ESQ36" s="157"/>
      <c r="ESR36" s="157"/>
      <c r="ESS36" s="157"/>
      <c r="EST36" s="157"/>
      <c r="ESU36" s="157"/>
      <c r="ESV36" s="157"/>
      <c r="ESW36" s="157"/>
      <c r="ESX36" s="157"/>
      <c r="ESY36" s="157"/>
      <c r="ESZ36" s="157"/>
      <c r="ETA36" s="157"/>
      <c r="ETB36" s="157"/>
      <c r="ETC36" s="157"/>
      <c r="ETD36" s="157"/>
      <c r="ETE36" s="157"/>
      <c r="ETF36" s="157"/>
      <c r="ETG36" s="157"/>
      <c r="ETH36" s="157"/>
      <c r="ETI36" s="157"/>
      <c r="ETJ36" s="157"/>
      <c r="ETK36" s="157"/>
      <c r="ETL36" s="157"/>
      <c r="ETM36" s="157"/>
      <c r="ETN36" s="157"/>
      <c r="ETO36" s="157"/>
      <c r="ETP36" s="157"/>
      <c r="ETQ36" s="157"/>
      <c r="ETR36" s="157"/>
      <c r="ETS36" s="157"/>
      <c r="ETT36" s="157"/>
      <c r="ETU36" s="157"/>
      <c r="ETV36" s="157"/>
      <c r="ETW36" s="157"/>
      <c r="ETX36" s="157"/>
      <c r="ETY36" s="157"/>
      <c r="ETZ36" s="157"/>
      <c r="EUA36" s="157"/>
      <c r="EUB36" s="157"/>
      <c r="EUC36" s="157"/>
      <c r="EUD36" s="157"/>
      <c r="EUE36" s="157"/>
      <c r="EUF36" s="157"/>
      <c r="EUG36" s="157"/>
      <c r="EUH36" s="157"/>
      <c r="EUI36" s="157"/>
      <c r="EUJ36" s="157"/>
      <c r="EUK36" s="157"/>
      <c r="EUL36" s="157"/>
      <c r="EUM36" s="157"/>
      <c r="EUN36" s="157"/>
      <c r="EUO36" s="157"/>
      <c r="EUP36" s="157"/>
      <c r="EUQ36" s="157"/>
      <c r="EUR36" s="157"/>
      <c r="EUS36" s="157"/>
      <c r="EUT36" s="157"/>
      <c r="EUU36" s="157"/>
      <c r="EUV36" s="157"/>
      <c r="EUW36" s="157"/>
      <c r="EUX36" s="157"/>
      <c r="EUY36" s="157"/>
      <c r="EUZ36" s="157"/>
      <c r="EVA36" s="157"/>
      <c r="EVB36" s="157"/>
      <c r="EVC36" s="157"/>
      <c r="EVD36" s="157"/>
      <c r="EVE36" s="157"/>
      <c r="EVF36" s="157"/>
      <c r="EVG36" s="157"/>
      <c r="EVH36" s="157"/>
      <c r="EVI36" s="157"/>
      <c r="EVJ36" s="157"/>
      <c r="EVK36" s="157"/>
      <c r="EVL36" s="157"/>
      <c r="EVM36" s="157"/>
      <c r="EVN36" s="157"/>
      <c r="EVO36" s="157"/>
      <c r="EVP36" s="157"/>
      <c r="EVQ36" s="157"/>
      <c r="EVR36" s="157"/>
      <c r="EVS36" s="157"/>
      <c r="EVT36" s="157"/>
      <c r="EVU36" s="157"/>
      <c r="EVV36" s="157"/>
      <c r="EVW36" s="157"/>
      <c r="EVX36" s="157"/>
      <c r="EVY36" s="157"/>
      <c r="EVZ36" s="157"/>
      <c r="EWA36" s="157"/>
      <c r="EWB36" s="157"/>
      <c r="EWC36" s="157"/>
      <c r="EWD36" s="157"/>
      <c r="EWE36" s="157"/>
      <c r="EWF36" s="157"/>
      <c r="EWG36" s="157"/>
      <c r="EWH36" s="157"/>
      <c r="EWI36" s="157"/>
      <c r="EWJ36" s="157"/>
      <c r="EWK36" s="157"/>
      <c r="EWL36" s="157"/>
      <c r="EWM36" s="157"/>
      <c r="EWN36" s="157"/>
      <c r="EWO36" s="157"/>
      <c r="EWP36" s="157"/>
      <c r="EWQ36" s="157"/>
      <c r="EWR36" s="157"/>
      <c r="EWS36" s="157"/>
      <c r="EWT36" s="157"/>
      <c r="EWU36" s="157"/>
      <c r="EWV36" s="157"/>
      <c r="EWW36" s="157"/>
      <c r="EWX36" s="157"/>
      <c r="EWY36" s="157"/>
      <c r="EWZ36" s="157"/>
      <c r="EXA36" s="157"/>
      <c r="EXB36" s="157"/>
      <c r="EXC36" s="157"/>
      <c r="EXD36" s="157"/>
      <c r="EXE36" s="157"/>
      <c r="EXF36" s="157"/>
      <c r="EXG36" s="157"/>
      <c r="EXH36" s="157"/>
      <c r="EXI36" s="157"/>
      <c r="EXJ36" s="157"/>
      <c r="EXK36" s="157"/>
      <c r="EXL36" s="157"/>
      <c r="EXM36" s="157"/>
      <c r="EXN36" s="157"/>
      <c r="EXO36" s="157"/>
      <c r="EXP36" s="157"/>
      <c r="EXQ36" s="157"/>
      <c r="EXR36" s="157"/>
      <c r="EXS36" s="157"/>
      <c r="EXT36" s="157"/>
      <c r="EXU36" s="157"/>
      <c r="EXV36" s="157"/>
      <c r="EXW36" s="157"/>
      <c r="EXX36" s="157"/>
      <c r="EXY36" s="157"/>
      <c r="EXZ36" s="157"/>
      <c r="EYA36" s="157"/>
      <c r="EYB36" s="157"/>
      <c r="EYC36" s="157"/>
      <c r="EYD36" s="157"/>
      <c r="EYE36" s="157"/>
      <c r="EYF36" s="157"/>
      <c r="EYG36" s="157"/>
      <c r="EYH36" s="157"/>
      <c r="EYI36" s="157"/>
      <c r="EYJ36" s="157"/>
      <c r="EYK36" s="157"/>
      <c r="EYL36" s="157"/>
      <c r="EYM36" s="157"/>
      <c r="EYN36" s="157"/>
      <c r="EYO36" s="157"/>
      <c r="EYP36" s="157"/>
      <c r="EYQ36" s="157"/>
      <c r="EYR36" s="157"/>
      <c r="EYS36" s="157"/>
      <c r="EYT36" s="157"/>
      <c r="EYU36" s="157"/>
      <c r="EYV36" s="157"/>
      <c r="EYW36" s="157"/>
      <c r="EYX36" s="157"/>
      <c r="EYY36" s="157"/>
      <c r="EYZ36" s="157"/>
      <c r="EZA36" s="157"/>
      <c r="EZB36" s="157"/>
      <c r="EZC36" s="157"/>
      <c r="EZD36" s="157"/>
      <c r="EZE36" s="157"/>
      <c r="EZF36" s="157"/>
      <c r="EZG36" s="157"/>
      <c r="EZH36" s="157"/>
      <c r="EZI36" s="157"/>
      <c r="EZJ36" s="157"/>
      <c r="EZK36" s="157"/>
      <c r="EZL36" s="157"/>
      <c r="EZM36" s="157"/>
      <c r="EZN36" s="157"/>
      <c r="EZO36" s="157"/>
      <c r="EZP36" s="157"/>
      <c r="EZQ36" s="157"/>
      <c r="EZR36" s="157"/>
      <c r="EZS36" s="157"/>
      <c r="EZT36" s="157"/>
      <c r="EZU36" s="157"/>
      <c r="EZV36" s="157"/>
      <c r="EZW36" s="157"/>
      <c r="EZX36" s="157"/>
      <c r="EZY36" s="157"/>
      <c r="EZZ36" s="157"/>
      <c r="FAA36" s="157"/>
      <c r="FAB36" s="157"/>
      <c r="FAC36" s="157"/>
      <c r="FAD36" s="157"/>
      <c r="FAE36" s="157"/>
      <c r="FAF36" s="157"/>
      <c r="FAG36" s="157"/>
      <c r="FAH36" s="157"/>
      <c r="FAI36" s="157"/>
      <c r="FAJ36" s="157"/>
      <c r="FAK36" s="157"/>
      <c r="FAL36" s="157"/>
      <c r="FAM36" s="157"/>
      <c r="FAN36" s="157"/>
      <c r="FAO36" s="157"/>
      <c r="FAP36" s="157"/>
      <c r="FAQ36" s="157"/>
      <c r="FAR36" s="157"/>
      <c r="FAS36" s="157"/>
      <c r="FAT36" s="157"/>
      <c r="FAU36" s="157"/>
      <c r="FAV36" s="157"/>
      <c r="FAW36" s="157"/>
      <c r="FAX36" s="157"/>
      <c r="FAY36" s="157"/>
      <c r="FAZ36" s="157"/>
      <c r="FBA36" s="157"/>
      <c r="FBB36" s="157"/>
      <c r="FBC36" s="157"/>
      <c r="FBD36" s="157"/>
      <c r="FBE36" s="157"/>
      <c r="FBF36" s="157"/>
      <c r="FBG36" s="157"/>
      <c r="FBH36" s="157"/>
      <c r="FBI36" s="157"/>
      <c r="FBJ36" s="157"/>
      <c r="FBK36" s="157"/>
      <c r="FBL36" s="157"/>
      <c r="FBM36" s="157"/>
      <c r="FBN36" s="157"/>
      <c r="FBO36" s="157"/>
      <c r="FBP36" s="157"/>
      <c r="FBQ36" s="157"/>
      <c r="FBR36" s="157"/>
      <c r="FBS36" s="157"/>
      <c r="FBT36" s="157"/>
      <c r="FBU36" s="157"/>
      <c r="FBV36" s="157"/>
      <c r="FBW36" s="157"/>
      <c r="FBX36" s="157"/>
      <c r="FBY36" s="157"/>
      <c r="FBZ36" s="157"/>
      <c r="FCA36" s="157"/>
      <c r="FCB36" s="157"/>
      <c r="FCC36" s="157"/>
      <c r="FCD36" s="157"/>
      <c r="FCE36" s="157"/>
      <c r="FCF36" s="157"/>
      <c r="FCG36" s="157"/>
      <c r="FCH36" s="157"/>
      <c r="FCI36" s="157"/>
      <c r="FCJ36" s="157"/>
      <c r="FCK36" s="157"/>
      <c r="FCL36" s="157"/>
      <c r="FCM36" s="157"/>
      <c r="FCN36" s="157"/>
      <c r="FCO36" s="157"/>
      <c r="FCP36" s="157"/>
      <c r="FCQ36" s="157"/>
      <c r="FCR36" s="157"/>
      <c r="FCS36" s="157"/>
      <c r="FCT36" s="157"/>
      <c r="FCU36" s="157"/>
      <c r="FCV36" s="157"/>
      <c r="FCW36" s="157"/>
      <c r="FCX36" s="157"/>
      <c r="FCY36" s="157"/>
      <c r="FCZ36" s="157"/>
      <c r="FDA36" s="157"/>
      <c r="FDB36" s="157"/>
      <c r="FDC36" s="157"/>
      <c r="FDD36" s="157"/>
      <c r="FDE36" s="157"/>
      <c r="FDF36" s="157"/>
      <c r="FDG36" s="157"/>
      <c r="FDH36" s="157"/>
      <c r="FDI36" s="157"/>
      <c r="FDJ36" s="157"/>
      <c r="FDK36" s="157"/>
      <c r="FDL36" s="157"/>
      <c r="FDM36" s="157"/>
      <c r="FDN36" s="157"/>
      <c r="FDO36" s="157"/>
      <c r="FDP36" s="157"/>
      <c r="FDQ36" s="157"/>
      <c r="FDR36" s="157"/>
      <c r="FDS36" s="157"/>
      <c r="FDT36" s="157"/>
      <c r="FDU36" s="157"/>
      <c r="FDV36" s="157"/>
      <c r="FDW36" s="157"/>
      <c r="FDX36" s="157"/>
      <c r="FDY36" s="157"/>
      <c r="FDZ36" s="157"/>
      <c r="FEA36" s="157"/>
      <c r="FEB36" s="157"/>
      <c r="FEC36" s="157"/>
      <c r="FED36" s="157"/>
      <c r="FEE36" s="157"/>
      <c r="FEF36" s="157"/>
      <c r="FEG36" s="157"/>
      <c r="FEH36" s="157"/>
      <c r="FEI36" s="157"/>
      <c r="FEJ36" s="157"/>
      <c r="FEK36" s="157"/>
      <c r="FEL36" s="157"/>
      <c r="FEM36" s="157"/>
      <c r="FEN36" s="157"/>
      <c r="FEO36" s="157"/>
      <c r="FEP36" s="157"/>
      <c r="FEQ36" s="157"/>
      <c r="FER36" s="157"/>
      <c r="FES36" s="157"/>
      <c r="FET36" s="157"/>
      <c r="FEU36" s="157"/>
      <c r="FEV36" s="157"/>
      <c r="FEW36" s="157"/>
      <c r="FEX36" s="157"/>
      <c r="FEY36" s="157"/>
      <c r="FEZ36" s="157"/>
      <c r="FFA36" s="157"/>
      <c r="FFB36" s="157"/>
      <c r="FFC36" s="157"/>
      <c r="FFD36" s="157"/>
      <c r="FFE36" s="157"/>
      <c r="FFF36" s="157"/>
      <c r="FFG36" s="157"/>
      <c r="FFH36" s="157"/>
      <c r="FFI36" s="157"/>
      <c r="FFJ36" s="157"/>
      <c r="FFK36" s="157"/>
      <c r="FFL36" s="157"/>
      <c r="FFM36" s="157"/>
      <c r="FFN36" s="157"/>
      <c r="FFO36" s="157"/>
      <c r="FFP36" s="157"/>
      <c r="FFQ36" s="157"/>
      <c r="FFR36" s="157"/>
      <c r="FFS36" s="157"/>
      <c r="FFT36" s="157"/>
      <c r="FFU36" s="157"/>
      <c r="FFV36" s="157"/>
      <c r="FFW36" s="157"/>
      <c r="FFX36" s="157"/>
      <c r="FFY36" s="157"/>
      <c r="FFZ36" s="157"/>
      <c r="FGA36" s="157"/>
      <c r="FGB36" s="157"/>
      <c r="FGC36" s="157"/>
      <c r="FGD36" s="157"/>
      <c r="FGE36" s="157"/>
      <c r="FGF36" s="157"/>
      <c r="FGG36" s="157"/>
      <c r="FGH36" s="157"/>
      <c r="FGI36" s="157"/>
      <c r="FGJ36" s="157"/>
      <c r="FGK36" s="157"/>
      <c r="FGL36" s="157"/>
      <c r="FGM36" s="157"/>
      <c r="FGN36" s="157"/>
      <c r="FGO36" s="157"/>
      <c r="FGP36" s="157"/>
      <c r="FGQ36" s="157"/>
      <c r="FGR36" s="157"/>
      <c r="FGS36" s="157"/>
      <c r="FGT36" s="157"/>
      <c r="FGU36" s="157"/>
      <c r="FGV36" s="157"/>
      <c r="FGW36" s="157"/>
      <c r="FGX36" s="157"/>
      <c r="FGY36" s="157"/>
      <c r="FGZ36" s="157"/>
      <c r="FHA36" s="157"/>
      <c r="FHB36" s="157"/>
      <c r="FHC36" s="157"/>
      <c r="FHD36" s="157"/>
      <c r="FHE36" s="157"/>
      <c r="FHF36" s="157"/>
      <c r="FHG36" s="157"/>
      <c r="FHH36" s="157"/>
      <c r="FHI36" s="157"/>
      <c r="FHJ36" s="157"/>
      <c r="FHK36" s="157"/>
      <c r="FHL36" s="157"/>
      <c r="FHM36" s="157"/>
      <c r="FHN36" s="157"/>
      <c r="FHO36" s="157"/>
      <c r="FHP36" s="157"/>
      <c r="FHQ36" s="157"/>
      <c r="FHR36" s="157"/>
      <c r="FHS36" s="157"/>
      <c r="FHT36" s="157"/>
      <c r="FHU36" s="157"/>
      <c r="FHV36" s="157"/>
      <c r="FHW36" s="157"/>
      <c r="FHX36" s="157"/>
      <c r="FHY36" s="157"/>
      <c r="FHZ36" s="157"/>
      <c r="FIA36" s="157"/>
      <c r="FIB36" s="157"/>
      <c r="FIC36" s="157"/>
      <c r="FID36" s="157"/>
      <c r="FIE36" s="157"/>
      <c r="FIF36" s="157"/>
      <c r="FIG36" s="157"/>
      <c r="FIH36" s="157"/>
      <c r="FII36" s="157"/>
      <c r="FIJ36" s="157"/>
      <c r="FIK36" s="157"/>
      <c r="FIL36" s="157"/>
      <c r="FIM36" s="157"/>
      <c r="FIN36" s="157"/>
      <c r="FIO36" s="157"/>
      <c r="FIP36" s="157"/>
      <c r="FIQ36" s="157"/>
      <c r="FIR36" s="157"/>
      <c r="FIS36" s="157"/>
      <c r="FIT36" s="157"/>
      <c r="FIU36" s="157"/>
      <c r="FIV36" s="157"/>
      <c r="FIW36" s="157"/>
      <c r="FIX36" s="157"/>
      <c r="FIY36" s="157"/>
      <c r="FIZ36" s="157"/>
      <c r="FJA36" s="157"/>
      <c r="FJB36" s="157"/>
      <c r="FJC36" s="157"/>
      <c r="FJD36" s="157"/>
      <c r="FJE36" s="157"/>
      <c r="FJF36" s="157"/>
      <c r="FJG36" s="157"/>
      <c r="FJH36" s="157"/>
      <c r="FJI36" s="157"/>
      <c r="FJJ36" s="157"/>
      <c r="FJK36" s="157"/>
      <c r="FJL36" s="157"/>
      <c r="FJM36" s="157"/>
      <c r="FJN36" s="157"/>
      <c r="FJO36" s="157"/>
      <c r="FJP36" s="157"/>
      <c r="FJQ36" s="157"/>
      <c r="FJR36" s="157"/>
      <c r="FJS36" s="157"/>
      <c r="FJT36" s="157"/>
      <c r="FJU36" s="157"/>
      <c r="FJV36" s="157"/>
      <c r="FJW36" s="157"/>
      <c r="FJX36" s="157"/>
      <c r="FJY36" s="157"/>
      <c r="FJZ36" s="157"/>
      <c r="FKA36" s="157"/>
      <c r="FKB36" s="157"/>
      <c r="FKC36" s="157"/>
      <c r="FKD36" s="157"/>
      <c r="FKE36" s="157"/>
      <c r="FKF36" s="157"/>
      <c r="FKG36" s="157"/>
      <c r="FKH36" s="157"/>
      <c r="FKI36" s="157"/>
      <c r="FKJ36" s="157"/>
      <c r="FKK36" s="157"/>
      <c r="FKL36" s="157"/>
      <c r="FKM36" s="157"/>
      <c r="FKN36" s="157"/>
      <c r="FKO36" s="157"/>
      <c r="FKP36" s="157"/>
      <c r="FKQ36" s="157"/>
      <c r="FKR36" s="157"/>
      <c r="FKS36" s="157"/>
      <c r="FKT36" s="157"/>
      <c r="FKU36" s="157"/>
      <c r="FKV36" s="157"/>
      <c r="FKW36" s="157"/>
      <c r="FKX36" s="157"/>
      <c r="FKY36" s="157"/>
      <c r="FKZ36" s="157"/>
      <c r="FLA36" s="157"/>
      <c r="FLB36" s="157"/>
      <c r="FLC36" s="157"/>
      <c r="FLD36" s="157"/>
      <c r="FLE36" s="157"/>
      <c r="FLF36" s="157"/>
      <c r="FLG36" s="157"/>
      <c r="FLH36" s="157"/>
      <c r="FLI36" s="157"/>
      <c r="FLJ36" s="157"/>
      <c r="FLK36" s="157"/>
      <c r="FLL36" s="157"/>
      <c r="FLM36" s="157"/>
      <c r="FLN36" s="157"/>
      <c r="FLO36" s="157"/>
      <c r="FLP36" s="157"/>
      <c r="FLQ36" s="157"/>
      <c r="FLR36" s="157"/>
      <c r="FLS36" s="157"/>
      <c r="FLT36" s="157"/>
      <c r="FLU36" s="157"/>
      <c r="FLV36" s="157"/>
      <c r="FLW36" s="157"/>
      <c r="FLX36" s="157"/>
      <c r="FLY36" s="157"/>
      <c r="FLZ36" s="157"/>
      <c r="FMA36" s="157"/>
      <c r="FMB36" s="157"/>
      <c r="FMC36" s="157"/>
      <c r="FMD36" s="157"/>
      <c r="FME36" s="157"/>
      <c r="FMF36" s="157"/>
      <c r="FMG36" s="157"/>
      <c r="FMH36" s="157"/>
      <c r="FMI36" s="157"/>
      <c r="FMJ36" s="157"/>
      <c r="FMK36" s="157"/>
      <c r="FML36" s="157"/>
      <c r="FMM36" s="157"/>
      <c r="FMN36" s="157"/>
      <c r="FMO36" s="157"/>
      <c r="FMP36" s="157"/>
      <c r="FMQ36" s="157"/>
      <c r="FMR36" s="157"/>
      <c r="FMS36" s="157"/>
      <c r="FMT36" s="157"/>
      <c r="FMU36" s="157"/>
      <c r="FMV36" s="157"/>
      <c r="FMW36" s="157"/>
      <c r="FMX36" s="157"/>
      <c r="FMY36" s="157"/>
      <c r="FMZ36" s="157"/>
      <c r="FNA36" s="157"/>
      <c r="FNB36" s="157"/>
      <c r="FNC36" s="157"/>
      <c r="FND36" s="157"/>
      <c r="FNE36" s="157"/>
      <c r="FNF36" s="157"/>
      <c r="FNG36" s="157"/>
      <c r="FNH36" s="157"/>
      <c r="FNI36" s="157"/>
      <c r="FNJ36" s="157"/>
      <c r="FNK36" s="157"/>
      <c r="FNL36" s="157"/>
      <c r="FNM36" s="157"/>
      <c r="FNN36" s="157"/>
      <c r="FNO36" s="157"/>
      <c r="FNP36" s="157"/>
      <c r="FNQ36" s="157"/>
      <c r="FNR36" s="157"/>
      <c r="FNS36" s="157"/>
      <c r="FNT36" s="157"/>
      <c r="FNU36" s="157"/>
      <c r="FNV36" s="157"/>
      <c r="FNW36" s="157"/>
      <c r="FNX36" s="157"/>
      <c r="FNY36" s="157"/>
      <c r="FNZ36" s="157"/>
      <c r="FOA36" s="157"/>
      <c r="FOB36" s="157"/>
      <c r="FOC36" s="157"/>
      <c r="FOD36" s="157"/>
      <c r="FOE36" s="157"/>
      <c r="FOF36" s="157"/>
      <c r="FOG36" s="157"/>
      <c r="FOH36" s="157"/>
      <c r="FOI36" s="157"/>
      <c r="FOJ36" s="157"/>
      <c r="FOK36" s="157"/>
      <c r="FOL36" s="157"/>
      <c r="FOM36" s="157"/>
      <c r="FON36" s="157"/>
      <c r="FOO36" s="157"/>
      <c r="FOP36" s="157"/>
      <c r="FOQ36" s="157"/>
      <c r="FOR36" s="157"/>
      <c r="FOS36" s="157"/>
      <c r="FOT36" s="157"/>
      <c r="FOU36" s="157"/>
      <c r="FOV36" s="157"/>
      <c r="FOW36" s="157"/>
      <c r="FOX36" s="157"/>
      <c r="FOY36" s="157"/>
      <c r="FOZ36" s="157"/>
      <c r="FPA36" s="157"/>
      <c r="FPB36" s="157"/>
      <c r="FPC36" s="157"/>
      <c r="FPD36" s="157"/>
      <c r="FPE36" s="157"/>
      <c r="FPF36" s="157"/>
      <c r="FPG36" s="157"/>
      <c r="FPH36" s="157"/>
      <c r="FPI36" s="157"/>
      <c r="FPJ36" s="157"/>
      <c r="FPK36" s="157"/>
      <c r="FPL36" s="157"/>
      <c r="FPM36" s="157"/>
      <c r="FPN36" s="157"/>
      <c r="FPO36" s="157"/>
      <c r="FPP36" s="157"/>
      <c r="FPQ36" s="157"/>
      <c r="FPR36" s="157"/>
      <c r="FPS36" s="157"/>
      <c r="FPT36" s="157"/>
      <c r="FPU36" s="157"/>
      <c r="FPV36" s="157"/>
      <c r="FPW36" s="157"/>
      <c r="FPX36" s="157"/>
      <c r="FPY36" s="157"/>
      <c r="FPZ36" s="157"/>
      <c r="FQA36" s="157"/>
      <c r="FQB36" s="157"/>
      <c r="FQC36" s="157"/>
      <c r="FQD36" s="157"/>
      <c r="FQE36" s="157"/>
      <c r="FQF36" s="157"/>
      <c r="FQG36" s="157"/>
      <c r="FQH36" s="157"/>
      <c r="FQI36" s="157"/>
      <c r="FQJ36" s="157"/>
      <c r="FQK36" s="157"/>
      <c r="FQL36" s="157"/>
      <c r="FQM36" s="157"/>
      <c r="FQN36" s="157"/>
      <c r="FQO36" s="157"/>
      <c r="FQP36" s="157"/>
      <c r="FQQ36" s="157"/>
      <c r="FQR36" s="157"/>
      <c r="FQS36" s="157"/>
      <c r="FQT36" s="157"/>
      <c r="FQU36" s="157"/>
      <c r="FQV36" s="157"/>
      <c r="FQW36" s="157"/>
      <c r="FQX36" s="157"/>
      <c r="FQY36" s="157"/>
      <c r="FQZ36" s="157"/>
      <c r="FRA36" s="157"/>
      <c r="FRB36" s="157"/>
      <c r="FRC36" s="157"/>
      <c r="FRD36" s="157"/>
      <c r="FRE36" s="157"/>
      <c r="FRF36" s="157"/>
      <c r="FRG36" s="157"/>
      <c r="FRH36" s="157"/>
      <c r="FRI36" s="157"/>
      <c r="FRJ36" s="157"/>
      <c r="FRK36" s="157"/>
      <c r="FRL36" s="157"/>
      <c r="FRM36" s="157"/>
      <c r="FRN36" s="157"/>
      <c r="FRO36" s="157"/>
      <c r="FRP36" s="157"/>
      <c r="FRQ36" s="157"/>
      <c r="FRR36" s="157"/>
      <c r="FRS36" s="157"/>
      <c r="FRT36" s="157"/>
      <c r="FRU36" s="157"/>
      <c r="FRV36" s="157"/>
      <c r="FRW36" s="157"/>
      <c r="FRX36" s="157"/>
      <c r="FRY36" s="157"/>
      <c r="FRZ36" s="157"/>
      <c r="FSA36" s="157"/>
      <c r="FSB36" s="157"/>
      <c r="FSC36" s="157"/>
      <c r="FSD36" s="157"/>
      <c r="FSE36" s="157"/>
      <c r="FSF36" s="157"/>
      <c r="FSG36" s="157"/>
      <c r="FSH36" s="157"/>
      <c r="FSI36" s="157"/>
      <c r="FSJ36" s="157"/>
      <c r="FSK36" s="157"/>
      <c r="FSL36" s="157"/>
      <c r="FSM36" s="157"/>
      <c r="FSN36" s="157"/>
      <c r="FSO36" s="157"/>
      <c r="FSP36" s="157"/>
      <c r="FSQ36" s="157"/>
      <c r="FSR36" s="157"/>
      <c r="FSS36" s="157"/>
      <c r="FST36" s="157"/>
      <c r="FSU36" s="157"/>
      <c r="FSV36" s="157"/>
      <c r="FSW36" s="157"/>
      <c r="FSX36" s="157"/>
      <c r="FSY36" s="157"/>
      <c r="FSZ36" s="157"/>
      <c r="FTA36" s="157"/>
      <c r="FTB36" s="157"/>
      <c r="FTC36" s="157"/>
      <c r="FTD36" s="157"/>
      <c r="FTE36" s="157"/>
      <c r="FTF36" s="157"/>
      <c r="FTG36" s="157"/>
      <c r="FTH36" s="157"/>
      <c r="FTI36" s="157"/>
      <c r="FTJ36" s="157"/>
      <c r="FTK36" s="157"/>
      <c r="FTL36" s="157"/>
      <c r="FTM36" s="157"/>
      <c r="FTN36" s="157"/>
      <c r="FTO36" s="157"/>
      <c r="FTP36" s="157"/>
      <c r="FTQ36" s="157"/>
      <c r="FTR36" s="157"/>
      <c r="FTS36" s="157"/>
      <c r="FTT36" s="157"/>
      <c r="FTU36" s="157"/>
      <c r="FTV36" s="157"/>
      <c r="FTW36" s="157"/>
      <c r="FTX36" s="157"/>
      <c r="FTY36" s="157"/>
      <c r="FTZ36" s="157"/>
      <c r="FUA36" s="157"/>
      <c r="FUB36" s="157"/>
      <c r="FUC36" s="157"/>
      <c r="FUD36" s="157"/>
      <c r="FUE36" s="157"/>
      <c r="FUF36" s="157"/>
      <c r="FUG36" s="157"/>
      <c r="FUH36" s="157"/>
      <c r="FUI36" s="157"/>
      <c r="FUJ36" s="157"/>
      <c r="FUK36" s="157"/>
      <c r="FUL36" s="157"/>
      <c r="FUM36" s="157"/>
      <c r="FUN36" s="157"/>
      <c r="FUO36" s="157"/>
      <c r="FUP36" s="157"/>
      <c r="FUQ36" s="157"/>
      <c r="FUR36" s="157"/>
      <c r="FUS36" s="157"/>
      <c r="FUT36" s="157"/>
      <c r="FUU36" s="157"/>
      <c r="FUV36" s="157"/>
      <c r="FUW36" s="157"/>
      <c r="FUX36" s="157"/>
      <c r="FUY36" s="157"/>
      <c r="FUZ36" s="157"/>
      <c r="FVA36" s="157"/>
      <c r="FVB36" s="157"/>
      <c r="FVC36" s="157"/>
      <c r="FVD36" s="157"/>
      <c r="FVE36" s="157"/>
      <c r="FVF36" s="157"/>
      <c r="FVG36" s="157"/>
      <c r="FVH36" s="157"/>
      <c r="FVI36" s="157"/>
      <c r="FVJ36" s="157"/>
      <c r="FVK36" s="157"/>
      <c r="FVL36" s="157"/>
      <c r="FVM36" s="157"/>
      <c r="FVN36" s="157"/>
      <c r="FVO36" s="157"/>
      <c r="FVP36" s="157"/>
      <c r="FVQ36" s="157"/>
      <c r="FVR36" s="157"/>
      <c r="FVS36" s="157"/>
      <c r="FVT36" s="157"/>
      <c r="FVU36" s="157"/>
      <c r="FVV36" s="157"/>
      <c r="FVW36" s="157"/>
      <c r="FVX36" s="157"/>
      <c r="FVY36" s="157"/>
      <c r="FVZ36" s="157"/>
      <c r="FWA36" s="157"/>
      <c r="FWB36" s="157"/>
      <c r="FWC36" s="157"/>
      <c r="FWD36" s="157"/>
      <c r="FWE36" s="157"/>
      <c r="FWF36" s="157"/>
      <c r="FWG36" s="157"/>
      <c r="FWH36" s="157"/>
      <c r="FWI36" s="157"/>
      <c r="FWJ36" s="157"/>
      <c r="FWK36" s="157"/>
      <c r="FWL36" s="157"/>
      <c r="FWM36" s="157"/>
      <c r="FWN36" s="157"/>
      <c r="FWO36" s="157"/>
      <c r="FWP36" s="157"/>
      <c r="FWQ36" s="157"/>
      <c r="FWR36" s="157"/>
      <c r="FWS36" s="157"/>
      <c r="FWT36" s="157"/>
      <c r="FWU36" s="157"/>
      <c r="FWV36" s="157"/>
      <c r="FWW36" s="157"/>
      <c r="FWX36" s="157"/>
      <c r="FWY36" s="157"/>
      <c r="FWZ36" s="157"/>
      <c r="FXA36" s="157"/>
      <c r="FXB36" s="157"/>
      <c r="FXC36" s="157"/>
      <c r="FXD36" s="157"/>
      <c r="FXE36" s="157"/>
      <c r="FXF36" s="157"/>
      <c r="FXG36" s="157"/>
      <c r="FXH36" s="157"/>
      <c r="FXI36" s="157"/>
      <c r="FXJ36" s="157"/>
      <c r="FXK36" s="157"/>
      <c r="FXL36" s="157"/>
      <c r="FXM36" s="157"/>
      <c r="FXN36" s="157"/>
      <c r="FXO36" s="157"/>
      <c r="FXP36" s="157"/>
      <c r="FXQ36" s="157"/>
      <c r="FXR36" s="157"/>
      <c r="FXS36" s="157"/>
      <c r="FXT36" s="157"/>
      <c r="FXU36" s="157"/>
      <c r="FXV36" s="157"/>
      <c r="FXW36" s="157"/>
      <c r="FXX36" s="157"/>
      <c r="FXY36" s="157"/>
      <c r="FXZ36" s="157"/>
      <c r="FYA36" s="157"/>
      <c r="FYB36" s="157"/>
      <c r="FYC36" s="157"/>
      <c r="FYD36" s="157"/>
      <c r="FYE36" s="157"/>
      <c r="FYF36" s="157"/>
      <c r="FYG36" s="157"/>
      <c r="FYH36" s="157"/>
      <c r="FYI36" s="157"/>
      <c r="FYJ36" s="157"/>
      <c r="FYK36" s="157"/>
      <c r="FYL36" s="157"/>
      <c r="FYM36" s="157"/>
      <c r="FYN36" s="157"/>
      <c r="FYO36" s="157"/>
      <c r="FYP36" s="157"/>
      <c r="FYQ36" s="157"/>
      <c r="FYR36" s="157"/>
      <c r="FYS36" s="157"/>
      <c r="FYT36" s="157"/>
      <c r="FYU36" s="157"/>
      <c r="FYV36" s="157"/>
      <c r="FYW36" s="157"/>
      <c r="FYX36" s="157"/>
      <c r="FYY36" s="157"/>
      <c r="FYZ36" s="157"/>
      <c r="FZA36" s="157"/>
      <c r="FZB36" s="157"/>
      <c r="FZC36" s="157"/>
      <c r="FZD36" s="157"/>
      <c r="FZE36" s="157"/>
      <c r="FZF36" s="157"/>
      <c r="FZG36" s="157"/>
      <c r="FZH36" s="157"/>
      <c r="FZI36" s="157"/>
      <c r="FZJ36" s="157"/>
      <c r="FZK36" s="157"/>
      <c r="FZL36" s="157"/>
      <c r="FZM36" s="157"/>
      <c r="FZN36" s="157"/>
      <c r="FZO36" s="157"/>
      <c r="FZP36" s="157"/>
      <c r="FZQ36" s="157"/>
      <c r="FZR36" s="157"/>
      <c r="FZS36" s="157"/>
      <c r="FZT36" s="157"/>
      <c r="FZU36" s="157"/>
      <c r="FZV36" s="157"/>
      <c r="FZW36" s="157"/>
      <c r="FZX36" s="157"/>
      <c r="FZY36" s="157"/>
      <c r="FZZ36" s="157"/>
      <c r="GAA36" s="157"/>
      <c r="GAB36" s="157"/>
      <c r="GAC36" s="157"/>
      <c r="GAD36" s="157"/>
      <c r="GAE36" s="157"/>
      <c r="GAF36" s="157"/>
      <c r="GAG36" s="157"/>
      <c r="GAH36" s="157"/>
      <c r="GAI36" s="157"/>
      <c r="GAJ36" s="157"/>
      <c r="GAK36" s="157"/>
      <c r="GAL36" s="157"/>
      <c r="GAM36" s="157"/>
      <c r="GAN36" s="157"/>
      <c r="GAO36" s="157"/>
      <c r="GAP36" s="157"/>
      <c r="GAQ36" s="157"/>
      <c r="GAR36" s="157"/>
      <c r="GAS36" s="157"/>
      <c r="GAT36" s="157"/>
      <c r="GAU36" s="157"/>
      <c r="GAV36" s="157"/>
      <c r="GAW36" s="157"/>
      <c r="GAX36" s="157"/>
      <c r="GAY36" s="157"/>
      <c r="GAZ36" s="157"/>
      <c r="GBA36" s="157"/>
      <c r="GBB36" s="157"/>
      <c r="GBC36" s="157"/>
      <c r="GBD36" s="157"/>
      <c r="GBE36" s="157"/>
      <c r="GBF36" s="157"/>
      <c r="GBG36" s="157"/>
      <c r="GBH36" s="157"/>
      <c r="GBI36" s="157"/>
      <c r="GBJ36" s="157"/>
      <c r="GBK36" s="157"/>
      <c r="GBL36" s="157"/>
      <c r="GBM36" s="157"/>
      <c r="GBN36" s="157"/>
      <c r="GBO36" s="157"/>
      <c r="GBP36" s="157"/>
      <c r="GBQ36" s="157"/>
      <c r="GBR36" s="157"/>
      <c r="GBS36" s="157"/>
      <c r="GBT36" s="157"/>
      <c r="GBU36" s="157"/>
      <c r="GBV36" s="157"/>
      <c r="GBW36" s="157"/>
      <c r="GBX36" s="157"/>
      <c r="GBY36" s="157"/>
      <c r="GBZ36" s="157"/>
      <c r="GCA36" s="157"/>
      <c r="GCB36" s="157"/>
      <c r="GCC36" s="157"/>
      <c r="GCD36" s="157"/>
      <c r="GCE36" s="157"/>
      <c r="GCF36" s="157"/>
      <c r="GCG36" s="157"/>
      <c r="GCH36" s="157"/>
      <c r="GCI36" s="157"/>
      <c r="GCJ36" s="157"/>
      <c r="GCK36" s="157"/>
      <c r="GCL36" s="157"/>
      <c r="GCM36" s="157"/>
      <c r="GCN36" s="157"/>
      <c r="GCO36" s="157"/>
      <c r="GCP36" s="157"/>
      <c r="GCQ36" s="157"/>
      <c r="GCR36" s="157"/>
      <c r="GCS36" s="157"/>
      <c r="GCT36" s="157"/>
      <c r="GCU36" s="157"/>
      <c r="GCV36" s="157"/>
      <c r="GCW36" s="157"/>
      <c r="GCX36" s="157"/>
      <c r="GCY36" s="157"/>
      <c r="GCZ36" s="157"/>
      <c r="GDA36" s="157"/>
      <c r="GDB36" s="157"/>
      <c r="GDC36" s="157"/>
      <c r="GDD36" s="157"/>
      <c r="GDE36" s="157"/>
      <c r="GDF36" s="157"/>
      <c r="GDG36" s="157"/>
      <c r="GDH36" s="157"/>
      <c r="GDI36" s="157"/>
      <c r="GDJ36" s="157"/>
      <c r="GDK36" s="157"/>
      <c r="GDL36" s="157"/>
      <c r="GDM36" s="157"/>
      <c r="GDN36" s="157"/>
      <c r="GDO36" s="157"/>
      <c r="GDP36" s="157"/>
      <c r="GDQ36" s="157"/>
      <c r="GDR36" s="157"/>
      <c r="GDS36" s="157"/>
      <c r="GDT36" s="157"/>
      <c r="GDU36" s="157"/>
      <c r="GDV36" s="157"/>
      <c r="GDW36" s="157"/>
      <c r="GDX36" s="157"/>
      <c r="GDY36" s="157"/>
      <c r="GDZ36" s="157"/>
      <c r="GEA36" s="157"/>
      <c r="GEB36" s="157"/>
      <c r="GEC36" s="157"/>
      <c r="GED36" s="157"/>
      <c r="GEE36" s="157"/>
      <c r="GEF36" s="157"/>
      <c r="GEG36" s="157"/>
      <c r="GEH36" s="157"/>
      <c r="GEI36" s="157"/>
      <c r="GEJ36" s="157"/>
      <c r="GEK36" s="157"/>
      <c r="GEL36" s="157"/>
      <c r="GEM36" s="157"/>
      <c r="GEN36" s="157"/>
      <c r="GEO36" s="157"/>
      <c r="GEP36" s="157"/>
      <c r="GEQ36" s="157"/>
      <c r="GER36" s="157"/>
      <c r="GES36" s="157"/>
      <c r="GET36" s="157"/>
      <c r="GEU36" s="157"/>
      <c r="GEV36" s="157"/>
      <c r="GEW36" s="157"/>
      <c r="GEX36" s="157"/>
      <c r="GEY36" s="157"/>
      <c r="GEZ36" s="157"/>
      <c r="GFA36" s="157"/>
      <c r="GFB36" s="157"/>
      <c r="GFC36" s="157"/>
      <c r="GFD36" s="157"/>
      <c r="GFE36" s="157"/>
      <c r="GFF36" s="157"/>
      <c r="GFG36" s="157"/>
      <c r="GFH36" s="157"/>
      <c r="GFI36" s="157"/>
      <c r="GFJ36" s="157"/>
      <c r="GFK36" s="157"/>
      <c r="GFL36" s="157"/>
      <c r="GFM36" s="157"/>
      <c r="GFN36" s="157"/>
      <c r="GFO36" s="157"/>
      <c r="GFP36" s="157"/>
      <c r="GFQ36" s="157"/>
      <c r="GFR36" s="157"/>
      <c r="GFS36" s="157"/>
      <c r="GFT36" s="157"/>
      <c r="GFU36" s="157"/>
      <c r="GFV36" s="157"/>
      <c r="GFW36" s="157"/>
      <c r="GFX36" s="157"/>
      <c r="GFY36" s="157"/>
      <c r="GFZ36" s="157"/>
      <c r="GGA36" s="157"/>
      <c r="GGB36" s="157"/>
      <c r="GGC36" s="157"/>
      <c r="GGD36" s="157"/>
      <c r="GGE36" s="157"/>
      <c r="GGF36" s="157"/>
      <c r="GGG36" s="157"/>
      <c r="GGH36" s="157"/>
      <c r="GGI36" s="157"/>
      <c r="GGJ36" s="157"/>
      <c r="GGK36" s="157"/>
      <c r="GGL36" s="157"/>
      <c r="GGM36" s="157"/>
      <c r="GGN36" s="157"/>
      <c r="GGO36" s="157"/>
      <c r="GGP36" s="157"/>
      <c r="GGQ36" s="157"/>
      <c r="GGR36" s="157"/>
      <c r="GGS36" s="157"/>
      <c r="GGT36" s="157"/>
      <c r="GGU36" s="157"/>
      <c r="GGV36" s="157"/>
      <c r="GGW36" s="157"/>
      <c r="GGX36" s="157"/>
      <c r="GGY36" s="157"/>
      <c r="GGZ36" s="157"/>
      <c r="GHA36" s="157"/>
      <c r="GHB36" s="157"/>
      <c r="GHC36" s="157"/>
      <c r="GHD36" s="157"/>
      <c r="GHE36" s="157"/>
      <c r="GHF36" s="157"/>
      <c r="GHG36" s="157"/>
      <c r="GHH36" s="157"/>
      <c r="GHI36" s="157"/>
      <c r="GHJ36" s="157"/>
      <c r="GHK36" s="157"/>
      <c r="GHL36" s="157"/>
      <c r="GHM36" s="157"/>
      <c r="GHN36" s="157"/>
      <c r="GHO36" s="157"/>
      <c r="GHP36" s="157"/>
      <c r="GHQ36" s="157"/>
      <c r="GHR36" s="157"/>
      <c r="GHS36" s="157"/>
      <c r="GHT36" s="157"/>
      <c r="GHU36" s="157"/>
      <c r="GHV36" s="157"/>
      <c r="GHW36" s="157"/>
      <c r="GHX36" s="157"/>
      <c r="GHY36" s="157"/>
      <c r="GHZ36" s="157"/>
      <c r="GIA36" s="157"/>
      <c r="GIB36" s="157"/>
      <c r="GIC36" s="157"/>
      <c r="GID36" s="157"/>
      <c r="GIE36" s="157"/>
      <c r="GIF36" s="157"/>
      <c r="GIG36" s="157"/>
      <c r="GIH36" s="157"/>
      <c r="GII36" s="157"/>
      <c r="GIJ36" s="157"/>
      <c r="GIK36" s="157"/>
      <c r="GIL36" s="157"/>
      <c r="GIM36" s="157"/>
      <c r="GIN36" s="157"/>
      <c r="GIO36" s="157"/>
      <c r="GIP36" s="157"/>
      <c r="GIQ36" s="157"/>
      <c r="GIR36" s="157"/>
      <c r="GIS36" s="157"/>
      <c r="GIT36" s="157"/>
      <c r="GIU36" s="157"/>
      <c r="GIV36" s="157"/>
      <c r="GIW36" s="157"/>
      <c r="GIX36" s="157"/>
      <c r="GIY36" s="157"/>
      <c r="GIZ36" s="157"/>
      <c r="GJA36" s="157"/>
      <c r="GJB36" s="157"/>
      <c r="GJC36" s="157"/>
      <c r="GJD36" s="157"/>
      <c r="GJE36" s="157"/>
      <c r="GJF36" s="157"/>
      <c r="GJG36" s="157"/>
      <c r="GJH36" s="157"/>
      <c r="GJI36" s="157"/>
      <c r="GJJ36" s="157"/>
      <c r="GJK36" s="157"/>
      <c r="GJL36" s="157"/>
      <c r="GJM36" s="157"/>
      <c r="GJN36" s="157"/>
      <c r="GJO36" s="157"/>
      <c r="GJP36" s="157"/>
      <c r="GJQ36" s="157"/>
      <c r="GJR36" s="157"/>
      <c r="GJS36" s="157"/>
      <c r="GJT36" s="157"/>
      <c r="GJU36" s="157"/>
      <c r="GJV36" s="157"/>
      <c r="GJW36" s="157"/>
      <c r="GJX36" s="157"/>
      <c r="GJY36" s="157"/>
      <c r="GJZ36" s="157"/>
      <c r="GKA36" s="157"/>
      <c r="GKB36" s="157"/>
      <c r="GKC36" s="157"/>
      <c r="GKD36" s="157"/>
      <c r="GKE36" s="157"/>
      <c r="GKF36" s="157"/>
      <c r="GKG36" s="157"/>
      <c r="GKH36" s="157"/>
      <c r="GKI36" s="157"/>
      <c r="GKJ36" s="157"/>
      <c r="GKK36" s="157"/>
      <c r="GKL36" s="157"/>
      <c r="GKM36" s="157"/>
      <c r="GKN36" s="157"/>
      <c r="GKO36" s="157"/>
      <c r="GKP36" s="157"/>
      <c r="GKQ36" s="157"/>
      <c r="GKR36" s="157"/>
      <c r="GKS36" s="157"/>
      <c r="GKT36" s="157"/>
      <c r="GKU36" s="157"/>
      <c r="GKV36" s="157"/>
      <c r="GKW36" s="157"/>
      <c r="GKX36" s="157"/>
      <c r="GKY36" s="157"/>
      <c r="GKZ36" s="157"/>
      <c r="GLA36" s="157"/>
      <c r="GLB36" s="157"/>
      <c r="GLC36" s="157"/>
      <c r="GLD36" s="157"/>
      <c r="GLE36" s="157"/>
      <c r="GLF36" s="157"/>
      <c r="GLG36" s="157"/>
      <c r="GLH36" s="157"/>
      <c r="GLI36" s="157"/>
      <c r="GLJ36" s="157"/>
      <c r="GLK36" s="157"/>
      <c r="GLL36" s="157"/>
      <c r="GLM36" s="157"/>
      <c r="GLN36" s="157"/>
      <c r="GLO36" s="157"/>
      <c r="GLP36" s="157"/>
      <c r="GLQ36" s="157"/>
      <c r="GLR36" s="157"/>
      <c r="GLS36" s="157"/>
      <c r="GLT36" s="157"/>
      <c r="GLU36" s="157"/>
      <c r="GLV36" s="157"/>
      <c r="GLW36" s="157"/>
      <c r="GLX36" s="157"/>
      <c r="GLY36" s="157"/>
      <c r="GLZ36" s="157"/>
      <c r="GMA36" s="157"/>
      <c r="GMB36" s="157"/>
      <c r="GMC36" s="157"/>
      <c r="GMD36" s="157"/>
      <c r="GME36" s="157"/>
      <c r="GMF36" s="157"/>
      <c r="GMG36" s="157"/>
      <c r="GMH36" s="157"/>
      <c r="GMI36" s="157"/>
      <c r="GMJ36" s="157"/>
      <c r="GMK36" s="157"/>
      <c r="GML36" s="157"/>
      <c r="GMM36" s="157"/>
      <c r="GMN36" s="157"/>
      <c r="GMO36" s="157"/>
      <c r="GMP36" s="157"/>
      <c r="GMQ36" s="157"/>
      <c r="GMR36" s="157"/>
      <c r="GMS36" s="157"/>
      <c r="GMT36" s="157"/>
      <c r="GMU36" s="157"/>
      <c r="GMV36" s="157"/>
      <c r="GMW36" s="157"/>
      <c r="GMX36" s="157"/>
      <c r="GMY36" s="157"/>
      <c r="GMZ36" s="157"/>
      <c r="GNA36" s="157"/>
      <c r="GNB36" s="157"/>
      <c r="GNC36" s="157"/>
      <c r="GND36" s="157"/>
      <c r="GNE36" s="157"/>
      <c r="GNF36" s="157"/>
      <c r="GNG36" s="157"/>
      <c r="GNH36" s="157"/>
      <c r="GNI36" s="157"/>
      <c r="GNJ36" s="157"/>
      <c r="GNK36" s="157"/>
      <c r="GNL36" s="157"/>
      <c r="GNM36" s="157"/>
      <c r="GNN36" s="157"/>
      <c r="GNO36" s="157"/>
      <c r="GNP36" s="157"/>
      <c r="GNQ36" s="157"/>
      <c r="GNR36" s="157"/>
      <c r="GNS36" s="157"/>
      <c r="GNT36" s="157"/>
      <c r="GNU36" s="157"/>
      <c r="GNV36" s="157"/>
      <c r="GNW36" s="157"/>
      <c r="GNX36" s="157"/>
      <c r="GNY36" s="157"/>
      <c r="GNZ36" s="157"/>
      <c r="GOA36" s="157"/>
      <c r="GOB36" s="157"/>
      <c r="GOC36" s="157"/>
      <c r="GOD36" s="157"/>
      <c r="GOE36" s="157"/>
      <c r="GOF36" s="157"/>
      <c r="GOG36" s="157"/>
      <c r="GOH36" s="157"/>
      <c r="GOI36" s="157"/>
      <c r="GOJ36" s="157"/>
      <c r="GOK36" s="157"/>
      <c r="GOL36" s="157"/>
      <c r="GOM36" s="157"/>
      <c r="GON36" s="157"/>
      <c r="GOO36" s="157"/>
      <c r="GOP36" s="157"/>
      <c r="GOQ36" s="157"/>
      <c r="GOR36" s="157"/>
      <c r="GOS36" s="157"/>
      <c r="GOT36" s="157"/>
      <c r="GOU36" s="157"/>
      <c r="GOV36" s="157"/>
      <c r="GOW36" s="157"/>
      <c r="GOX36" s="157"/>
      <c r="GOY36" s="157"/>
      <c r="GOZ36" s="157"/>
      <c r="GPA36" s="157"/>
      <c r="GPB36" s="157"/>
      <c r="GPC36" s="157"/>
      <c r="GPD36" s="157"/>
      <c r="GPE36" s="157"/>
      <c r="GPF36" s="157"/>
      <c r="GPG36" s="157"/>
      <c r="GPH36" s="157"/>
      <c r="GPI36" s="157"/>
      <c r="GPJ36" s="157"/>
      <c r="GPK36" s="157"/>
      <c r="GPL36" s="157"/>
      <c r="GPM36" s="157"/>
      <c r="GPN36" s="157"/>
      <c r="GPO36" s="157"/>
      <c r="GPP36" s="157"/>
      <c r="GPQ36" s="157"/>
      <c r="GPR36" s="157"/>
      <c r="GPS36" s="157"/>
      <c r="GPT36" s="157"/>
      <c r="GPU36" s="157"/>
      <c r="GPV36" s="157"/>
      <c r="GPW36" s="157"/>
      <c r="GPX36" s="157"/>
      <c r="GPY36" s="157"/>
      <c r="GPZ36" s="157"/>
      <c r="GQA36" s="157"/>
      <c r="GQB36" s="157"/>
      <c r="GQC36" s="157"/>
      <c r="GQD36" s="157"/>
      <c r="GQE36" s="157"/>
      <c r="GQF36" s="157"/>
      <c r="GQG36" s="157"/>
      <c r="GQH36" s="157"/>
      <c r="GQI36" s="157"/>
      <c r="GQJ36" s="157"/>
      <c r="GQK36" s="157"/>
      <c r="GQL36" s="157"/>
      <c r="GQM36" s="157"/>
      <c r="GQN36" s="157"/>
      <c r="GQO36" s="157"/>
      <c r="GQP36" s="157"/>
      <c r="GQQ36" s="157"/>
      <c r="GQR36" s="157"/>
      <c r="GQS36" s="157"/>
      <c r="GQT36" s="157"/>
      <c r="GQU36" s="157"/>
      <c r="GQV36" s="157"/>
      <c r="GQW36" s="157"/>
      <c r="GQX36" s="157"/>
      <c r="GQY36" s="157"/>
      <c r="GQZ36" s="157"/>
      <c r="GRA36" s="157"/>
      <c r="GRB36" s="157"/>
      <c r="GRC36" s="157"/>
      <c r="GRD36" s="157"/>
      <c r="GRE36" s="157"/>
      <c r="GRF36" s="157"/>
      <c r="GRG36" s="157"/>
      <c r="GRH36" s="157"/>
      <c r="GRI36" s="157"/>
      <c r="GRJ36" s="157"/>
      <c r="GRK36" s="157"/>
      <c r="GRL36" s="157"/>
      <c r="GRM36" s="157"/>
      <c r="GRN36" s="157"/>
      <c r="GRO36" s="157"/>
      <c r="GRP36" s="157"/>
      <c r="GRQ36" s="157"/>
      <c r="GRR36" s="157"/>
      <c r="GRS36" s="157"/>
      <c r="GRT36" s="157"/>
      <c r="GRU36" s="157"/>
      <c r="GRV36" s="157"/>
      <c r="GRW36" s="157"/>
      <c r="GRX36" s="157"/>
      <c r="GRY36" s="157"/>
      <c r="GRZ36" s="157"/>
      <c r="GSA36" s="157"/>
      <c r="GSB36" s="157"/>
      <c r="GSC36" s="157"/>
      <c r="GSD36" s="157"/>
      <c r="GSE36" s="157"/>
      <c r="GSF36" s="157"/>
      <c r="GSG36" s="157"/>
      <c r="GSH36" s="157"/>
      <c r="GSI36" s="157"/>
      <c r="GSJ36" s="157"/>
      <c r="GSK36" s="157"/>
      <c r="GSL36" s="157"/>
      <c r="GSM36" s="157"/>
      <c r="GSN36" s="157"/>
      <c r="GSO36" s="157"/>
      <c r="GSP36" s="157"/>
      <c r="GSQ36" s="157"/>
      <c r="GSR36" s="157"/>
      <c r="GSS36" s="157"/>
      <c r="GST36" s="157"/>
      <c r="GSU36" s="157"/>
      <c r="GSV36" s="157"/>
      <c r="GSW36" s="157"/>
      <c r="GSX36" s="157"/>
      <c r="GSY36" s="157"/>
      <c r="GSZ36" s="157"/>
      <c r="GTA36" s="157"/>
      <c r="GTB36" s="157"/>
      <c r="GTC36" s="157"/>
      <c r="GTD36" s="157"/>
      <c r="GTE36" s="157"/>
      <c r="GTF36" s="157"/>
      <c r="GTG36" s="157"/>
      <c r="GTH36" s="157"/>
      <c r="GTI36" s="157"/>
      <c r="GTJ36" s="157"/>
      <c r="GTK36" s="157"/>
      <c r="GTL36" s="157"/>
      <c r="GTM36" s="157"/>
      <c r="GTN36" s="157"/>
      <c r="GTO36" s="157"/>
      <c r="GTP36" s="157"/>
      <c r="GTQ36" s="157"/>
      <c r="GTR36" s="157"/>
      <c r="GTS36" s="157"/>
      <c r="GTT36" s="157"/>
      <c r="GTU36" s="157"/>
      <c r="GTV36" s="157"/>
      <c r="GTW36" s="157"/>
      <c r="GTX36" s="157"/>
      <c r="GTY36" s="157"/>
      <c r="GTZ36" s="157"/>
      <c r="GUA36" s="157"/>
      <c r="GUB36" s="157"/>
      <c r="GUC36" s="157"/>
      <c r="GUD36" s="157"/>
      <c r="GUE36" s="157"/>
      <c r="GUF36" s="157"/>
      <c r="GUG36" s="157"/>
      <c r="GUH36" s="157"/>
      <c r="GUI36" s="157"/>
      <c r="GUJ36" s="157"/>
      <c r="GUK36" s="157"/>
      <c r="GUL36" s="157"/>
      <c r="GUM36" s="157"/>
      <c r="GUN36" s="157"/>
      <c r="GUO36" s="157"/>
      <c r="GUP36" s="157"/>
      <c r="GUQ36" s="157"/>
      <c r="GUR36" s="157"/>
      <c r="GUS36" s="157"/>
      <c r="GUT36" s="157"/>
      <c r="GUU36" s="157"/>
      <c r="GUV36" s="157"/>
      <c r="GUW36" s="157"/>
      <c r="GUX36" s="157"/>
      <c r="GUY36" s="157"/>
      <c r="GUZ36" s="157"/>
      <c r="GVA36" s="157"/>
      <c r="GVB36" s="157"/>
      <c r="GVC36" s="157"/>
      <c r="GVD36" s="157"/>
      <c r="GVE36" s="157"/>
      <c r="GVF36" s="157"/>
      <c r="GVG36" s="157"/>
      <c r="GVH36" s="157"/>
      <c r="GVI36" s="157"/>
      <c r="GVJ36" s="157"/>
      <c r="GVK36" s="157"/>
      <c r="GVL36" s="157"/>
      <c r="GVM36" s="157"/>
      <c r="GVN36" s="157"/>
      <c r="GVO36" s="157"/>
      <c r="GVP36" s="157"/>
      <c r="GVQ36" s="157"/>
      <c r="GVR36" s="157"/>
      <c r="GVS36" s="157"/>
      <c r="GVT36" s="157"/>
      <c r="GVU36" s="157"/>
      <c r="GVV36" s="157"/>
      <c r="GVW36" s="157"/>
      <c r="GVX36" s="157"/>
      <c r="GVY36" s="157"/>
      <c r="GVZ36" s="157"/>
      <c r="GWA36" s="157"/>
      <c r="GWB36" s="157"/>
      <c r="GWC36" s="157"/>
      <c r="GWD36" s="157"/>
      <c r="GWE36" s="157"/>
      <c r="GWF36" s="157"/>
      <c r="GWG36" s="157"/>
      <c r="GWH36" s="157"/>
      <c r="GWI36" s="157"/>
      <c r="GWJ36" s="157"/>
      <c r="GWK36" s="157"/>
      <c r="GWL36" s="157"/>
      <c r="GWM36" s="157"/>
      <c r="GWN36" s="157"/>
      <c r="GWO36" s="157"/>
      <c r="GWP36" s="157"/>
      <c r="GWQ36" s="157"/>
      <c r="GWR36" s="157"/>
      <c r="GWS36" s="157"/>
      <c r="GWT36" s="157"/>
      <c r="GWU36" s="157"/>
      <c r="GWV36" s="157"/>
      <c r="GWW36" s="157"/>
      <c r="GWX36" s="157"/>
      <c r="GWY36" s="157"/>
      <c r="GWZ36" s="157"/>
      <c r="GXA36" s="157"/>
      <c r="GXB36" s="157"/>
      <c r="GXC36" s="157"/>
      <c r="GXD36" s="157"/>
      <c r="GXE36" s="157"/>
      <c r="GXF36" s="157"/>
      <c r="GXG36" s="157"/>
      <c r="GXH36" s="157"/>
      <c r="GXI36" s="157"/>
      <c r="GXJ36" s="157"/>
      <c r="GXK36" s="157"/>
      <c r="GXL36" s="157"/>
      <c r="GXM36" s="157"/>
      <c r="GXN36" s="157"/>
      <c r="GXO36" s="157"/>
      <c r="GXP36" s="157"/>
      <c r="GXQ36" s="157"/>
      <c r="GXR36" s="157"/>
      <c r="GXS36" s="157"/>
      <c r="GXT36" s="157"/>
      <c r="GXU36" s="157"/>
      <c r="GXV36" s="157"/>
      <c r="GXW36" s="157"/>
      <c r="GXX36" s="157"/>
      <c r="GXY36" s="157"/>
      <c r="GXZ36" s="157"/>
      <c r="GYA36" s="157"/>
      <c r="GYB36" s="157"/>
      <c r="GYC36" s="157"/>
      <c r="GYD36" s="157"/>
      <c r="GYE36" s="157"/>
      <c r="GYF36" s="157"/>
      <c r="GYG36" s="157"/>
      <c r="GYH36" s="157"/>
      <c r="GYI36" s="157"/>
      <c r="GYJ36" s="157"/>
      <c r="GYK36" s="157"/>
      <c r="GYL36" s="157"/>
      <c r="GYM36" s="157"/>
      <c r="GYN36" s="157"/>
      <c r="GYO36" s="157"/>
      <c r="GYP36" s="157"/>
      <c r="GYQ36" s="157"/>
      <c r="GYR36" s="157"/>
      <c r="GYS36" s="157"/>
      <c r="GYT36" s="157"/>
      <c r="GYU36" s="157"/>
      <c r="GYV36" s="157"/>
      <c r="GYW36" s="157"/>
      <c r="GYX36" s="157"/>
      <c r="GYY36" s="157"/>
      <c r="GYZ36" s="157"/>
      <c r="GZA36" s="157"/>
      <c r="GZB36" s="157"/>
      <c r="GZC36" s="157"/>
      <c r="GZD36" s="157"/>
      <c r="GZE36" s="157"/>
      <c r="GZF36" s="157"/>
      <c r="GZG36" s="157"/>
      <c r="GZH36" s="157"/>
      <c r="GZI36" s="157"/>
      <c r="GZJ36" s="157"/>
      <c r="GZK36" s="157"/>
      <c r="GZL36" s="157"/>
      <c r="GZM36" s="157"/>
      <c r="GZN36" s="157"/>
      <c r="GZO36" s="157"/>
      <c r="GZP36" s="157"/>
      <c r="GZQ36" s="157"/>
      <c r="GZR36" s="157"/>
      <c r="GZS36" s="157"/>
      <c r="GZT36" s="157"/>
      <c r="GZU36" s="157"/>
      <c r="GZV36" s="157"/>
      <c r="GZW36" s="157"/>
      <c r="GZX36" s="157"/>
      <c r="GZY36" s="157"/>
      <c r="GZZ36" s="157"/>
      <c r="HAA36" s="157"/>
      <c r="HAB36" s="157"/>
      <c r="HAC36" s="157"/>
      <c r="HAD36" s="157"/>
      <c r="HAE36" s="157"/>
      <c r="HAF36" s="157"/>
      <c r="HAG36" s="157"/>
      <c r="HAH36" s="157"/>
      <c r="HAI36" s="157"/>
      <c r="HAJ36" s="157"/>
      <c r="HAK36" s="157"/>
      <c r="HAL36" s="157"/>
      <c r="HAM36" s="157"/>
      <c r="HAN36" s="157"/>
      <c r="HAO36" s="157"/>
      <c r="HAP36" s="157"/>
      <c r="HAQ36" s="157"/>
      <c r="HAR36" s="157"/>
      <c r="HAS36" s="157"/>
      <c r="HAT36" s="157"/>
      <c r="HAU36" s="157"/>
      <c r="HAV36" s="157"/>
      <c r="HAW36" s="157"/>
      <c r="HAX36" s="157"/>
      <c r="HAY36" s="157"/>
      <c r="HAZ36" s="157"/>
      <c r="HBA36" s="157"/>
      <c r="HBB36" s="157"/>
      <c r="HBC36" s="157"/>
      <c r="HBD36" s="157"/>
      <c r="HBE36" s="157"/>
      <c r="HBF36" s="157"/>
      <c r="HBG36" s="157"/>
      <c r="HBH36" s="157"/>
      <c r="HBI36" s="157"/>
      <c r="HBJ36" s="157"/>
      <c r="HBK36" s="157"/>
      <c r="HBL36" s="157"/>
      <c r="HBM36" s="157"/>
      <c r="HBN36" s="157"/>
      <c r="HBO36" s="157"/>
      <c r="HBP36" s="157"/>
      <c r="HBQ36" s="157"/>
      <c r="HBR36" s="157"/>
      <c r="HBS36" s="157"/>
      <c r="HBT36" s="157"/>
      <c r="HBU36" s="157"/>
      <c r="HBV36" s="157"/>
      <c r="HBW36" s="157"/>
      <c r="HBX36" s="157"/>
      <c r="HBY36" s="157"/>
      <c r="HBZ36" s="157"/>
      <c r="HCA36" s="157"/>
      <c r="HCB36" s="157"/>
      <c r="HCC36" s="157"/>
      <c r="HCD36" s="157"/>
      <c r="HCE36" s="157"/>
      <c r="HCF36" s="157"/>
      <c r="HCG36" s="157"/>
      <c r="HCH36" s="157"/>
      <c r="HCI36" s="157"/>
      <c r="HCJ36" s="157"/>
      <c r="HCK36" s="157"/>
      <c r="HCL36" s="157"/>
      <c r="HCM36" s="157"/>
      <c r="HCN36" s="157"/>
      <c r="HCO36" s="157"/>
      <c r="HCP36" s="157"/>
      <c r="HCQ36" s="157"/>
      <c r="HCR36" s="157"/>
      <c r="HCS36" s="157"/>
      <c r="HCT36" s="157"/>
      <c r="HCU36" s="157"/>
      <c r="HCV36" s="157"/>
      <c r="HCW36" s="157"/>
      <c r="HCX36" s="157"/>
      <c r="HCY36" s="157"/>
      <c r="HCZ36" s="157"/>
      <c r="HDA36" s="157"/>
      <c r="HDB36" s="157"/>
      <c r="HDC36" s="157"/>
      <c r="HDD36" s="157"/>
      <c r="HDE36" s="157"/>
      <c r="HDF36" s="157"/>
      <c r="HDG36" s="157"/>
      <c r="HDH36" s="157"/>
      <c r="HDI36" s="157"/>
      <c r="HDJ36" s="157"/>
      <c r="HDK36" s="157"/>
      <c r="HDL36" s="157"/>
      <c r="HDM36" s="157"/>
      <c r="HDN36" s="157"/>
      <c r="HDO36" s="157"/>
      <c r="HDP36" s="157"/>
      <c r="HDQ36" s="157"/>
      <c r="HDR36" s="157"/>
      <c r="HDS36" s="157"/>
      <c r="HDT36" s="157"/>
      <c r="HDU36" s="157"/>
      <c r="HDV36" s="157"/>
      <c r="HDW36" s="157"/>
      <c r="HDX36" s="157"/>
      <c r="HDY36" s="157"/>
      <c r="HDZ36" s="157"/>
      <c r="HEA36" s="157"/>
      <c r="HEB36" s="157"/>
      <c r="HEC36" s="157"/>
      <c r="HED36" s="157"/>
      <c r="HEE36" s="157"/>
      <c r="HEF36" s="157"/>
      <c r="HEG36" s="157"/>
      <c r="HEH36" s="157"/>
      <c r="HEI36" s="157"/>
      <c r="HEJ36" s="157"/>
      <c r="HEK36" s="157"/>
      <c r="HEL36" s="157"/>
      <c r="HEM36" s="157"/>
      <c r="HEN36" s="157"/>
      <c r="HEO36" s="157"/>
      <c r="HEP36" s="157"/>
      <c r="HEQ36" s="157"/>
      <c r="HER36" s="157"/>
      <c r="HES36" s="157"/>
      <c r="HET36" s="157"/>
      <c r="HEU36" s="157"/>
      <c r="HEV36" s="157"/>
      <c r="HEW36" s="157"/>
      <c r="HEX36" s="157"/>
      <c r="HEY36" s="157"/>
      <c r="HEZ36" s="157"/>
      <c r="HFA36" s="157"/>
      <c r="HFB36" s="157"/>
      <c r="HFC36" s="157"/>
      <c r="HFD36" s="157"/>
      <c r="HFE36" s="157"/>
      <c r="HFF36" s="157"/>
      <c r="HFG36" s="157"/>
      <c r="HFH36" s="157"/>
      <c r="HFI36" s="157"/>
      <c r="HFJ36" s="157"/>
      <c r="HFK36" s="157"/>
      <c r="HFL36" s="157"/>
      <c r="HFM36" s="157"/>
      <c r="HFN36" s="157"/>
      <c r="HFO36" s="157"/>
      <c r="HFP36" s="157"/>
      <c r="HFQ36" s="157"/>
      <c r="HFR36" s="157"/>
      <c r="HFS36" s="157"/>
      <c r="HFT36" s="157"/>
      <c r="HFU36" s="157"/>
      <c r="HFV36" s="157"/>
      <c r="HFW36" s="157"/>
      <c r="HFX36" s="157"/>
      <c r="HFY36" s="157"/>
      <c r="HFZ36" s="157"/>
      <c r="HGA36" s="157"/>
      <c r="HGB36" s="157"/>
      <c r="HGC36" s="157"/>
      <c r="HGD36" s="157"/>
      <c r="HGE36" s="157"/>
      <c r="HGF36" s="157"/>
      <c r="HGG36" s="157"/>
      <c r="HGH36" s="157"/>
      <c r="HGI36" s="157"/>
      <c r="HGJ36" s="157"/>
      <c r="HGK36" s="157"/>
      <c r="HGL36" s="157"/>
      <c r="HGM36" s="157"/>
      <c r="HGN36" s="157"/>
      <c r="HGO36" s="157"/>
      <c r="HGP36" s="157"/>
      <c r="HGQ36" s="157"/>
      <c r="HGR36" s="157"/>
      <c r="HGS36" s="157"/>
      <c r="HGT36" s="157"/>
      <c r="HGU36" s="157"/>
      <c r="HGV36" s="157"/>
      <c r="HGW36" s="157"/>
      <c r="HGX36" s="157"/>
      <c r="HGY36" s="157"/>
      <c r="HGZ36" s="157"/>
      <c r="HHA36" s="157"/>
      <c r="HHB36" s="157"/>
      <c r="HHC36" s="157"/>
      <c r="HHD36" s="157"/>
      <c r="HHE36" s="157"/>
      <c r="HHF36" s="157"/>
      <c r="HHG36" s="157"/>
      <c r="HHH36" s="157"/>
      <c r="HHI36" s="157"/>
      <c r="HHJ36" s="157"/>
      <c r="HHK36" s="157"/>
      <c r="HHL36" s="157"/>
      <c r="HHM36" s="157"/>
      <c r="HHN36" s="157"/>
      <c r="HHO36" s="157"/>
      <c r="HHP36" s="157"/>
      <c r="HHQ36" s="157"/>
      <c r="HHR36" s="157"/>
      <c r="HHS36" s="157"/>
      <c r="HHT36" s="157"/>
      <c r="HHU36" s="157"/>
      <c r="HHV36" s="157"/>
      <c r="HHW36" s="157"/>
      <c r="HHX36" s="157"/>
      <c r="HHY36" s="157"/>
      <c r="HHZ36" s="157"/>
      <c r="HIA36" s="157"/>
      <c r="HIB36" s="157"/>
      <c r="HIC36" s="157"/>
      <c r="HID36" s="157"/>
      <c r="HIE36" s="157"/>
      <c r="HIF36" s="157"/>
      <c r="HIG36" s="157"/>
      <c r="HIH36" s="157"/>
      <c r="HII36" s="157"/>
      <c r="HIJ36" s="157"/>
      <c r="HIK36" s="157"/>
      <c r="HIL36" s="157"/>
      <c r="HIM36" s="157"/>
      <c r="HIN36" s="157"/>
      <c r="HIO36" s="157"/>
      <c r="HIP36" s="157"/>
      <c r="HIQ36" s="157"/>
      <c r="HIR36" s="157"/>
      <c r="HIS36" s="157"/>
      <c r="HIT36" s="157"/>
      <c r="HIU36" s="157"/>
      <c r="HIV36" s="157"/>
      <c r="HIW36" s="157"/>
      <c r="HIX36" s="157"/>
      <c r="HIY36" s="157"/>
      <c r="HIZ36" s="157"/>
      <c r="HJA36" s="157"/>
      <c r="HJB36" s="157"/>
      <c r="HJC36" s="157"/>
      <c r="HJD36" s="157"/>
      <c r="HJE36" s="157"/>
      <c r="HJF36" s="157"/>
      <c r="HJG36" s="157"/>
      <c r="HJH36" s="157"/>
      <c r="HJI36" s="157"/>
      <c r="HJJ36" s="157"/>
      <c r="HJK36" s="157"/>
      <c r="HJL36" s="157"/>
      <c r="HJM36" s="157"/>
      <c r="HJN36" s="157"/>
      <c r="HJO36" s="157"/>
      <c r="HJP36" s="157"/>
      <c r="HJQ36" s="157"/>
      <c r="HJR36" s="157"/>
      <c r="HJS36" s="157"/>
      <c r="HJT36" s="157"/>
      <c r="HJU36" s="157"/>
      <c r="HJV36" s="157"/>
      <c r="HJW36" s="157"/>
      <c r="HJX36" s="157"/>
      <c r="HJY36" s="157"/>
      <c r="HJZ36" s="157"/>
      <c r="HKA36" s="157"/>
      <c r="HKB36" s="157"/>
      <c r="HKC36" s="157"/>
      <c r="HKD36" s="157"/>
      <c r="HKE36" s="157"/>
      <c r="HKF36" s="157"/>
      <c r="HKG36" s="157"/>
      <c r="HKH36" s="157"/>
      <c r="HKI36" s="157"/>
      <c r="HKJ36" s="157"/>
      <c r="HKK36" s="157"/>
      <c r="HKL36" s="157"/>
      <c r="HKM36" s="157"/>
      <c r="HKN36" s="157"/>
      <c r="HKO36" s="157"/>
      <c r="HKP36" s="157"/>
      <c r="HKQ36" s="157"/>
      <c r="HKR36" s="157"/>
      <c r="HKS36" s="157"/>
      <c r="HKT36" s="157"/>
      <c r="HKU36" s="157"/>
      <c r="HKV36" s="157"/>
      <c r="HKW36" s="157"/>
      <c r="HKX36" s="157"/>
      <c r="HKY36" s="157"/>
      <c r="HKZ36" s="157"/>
      <c r="HLA36" s="157"/>
      <c r="HLB36" s="157"/>
      <c r="HLC36" s="157"/>
      <c r="HLD36" s="157"/>
      <c r="HLE36" s="157"/>
      <c r="HLF36" s="157"/>
      <c r="HLG36" s="157"/>
      <c r="HLH36" s="157"/>
      <c r="HLI36" s="157"/>
      <c r="HLJ36" s="157"/>
      <c r="HLK36" s="157"/>
      <c r="HLL36" s="157"/>
      <c r="HLM36" s="157"/>
      <c r="HLN36" s="157"/>
      <c r="HLO36" s="157"/>
      <c r="HLP36" s="157"/>
      <c r="HLQ36" s="157"/>
      <c r="HLR36" s="157"/>
      <c r="HLS36" s="157"/>
      <c r="HLT36" s="157"/>
      <c r="HLU36" s="157"/>
      <c r="HLV36" s="157"/>
      <c r="HLW36" s="157"/>
      <c r="HLX36" s="157"/>
      <c r="HLY36" s="157"/>
      <c r="HLZ36" s="157"/>
      <c r="HMA36" s="157"/>
      <c r="HMB36" s="157"/>
      <c r="HMC36" s="157"/>
      <c r="HMD36" s="157"/>
      <c r="HME36" s="157"/>
      <c r="HMF36" s="157"/>
      <c r="HMG36" s="157"/>
      <c r="HMH36" s="157"/>
      <c r="HMI36" s="157"/>
      <c r="HMJ36" s="157"/>
      <c r="HMK36" s="157"/>
      <c r="HML36" s="157"/>
      <c r="HMM36" s="157"/>
      <c r="HMN36" s="157"/>
      <c r="HMO36" s="157"/>
      <c r="HMP36" s="157"/>
      <c r="HMQ36" s="157"/>
      <c r="HMR36" s="157"/>
      <c r="HMS36" s="157"/>
      <c r="HMT36" s="157"/>
      <c r="HMU36" s="157"/>
      <c r="HMV36" s="157"/>
      <c r="HMW36" s="157"/>
      <c r="HMX36" s="157"/>
      <c r="HMY36" s="157"/>
      <c r="HMZ36" s="157"/>
      <c r="HNA36" s="157"/>
      <c r="HNB36" s="157"/>
      <c r="HNC36" s="157"/>
      <c r="HND36" s="157"/>
      <c r="HNE36" s="157"/>
      <c r="HNF36" s="157"/>
      <c r="HNG36" s="157"/>
      <c r="HNH36" s="157"/>
      <c r="HNI36" s="157"/>
      <c r="HNJ36" s="157"/>
      <c r="HNK36" s="157"/>
      <c r="HNL36" s="157"/>
      <c r="HNM36" s="157"/>
      <c r="HNN36" s="157"/>
      <c r="HNO36" s="157"/>
      <c r="HNP36" s="157"/>
      <c r="HNQ36" s="157"/>
      <c r="HNR36" s="157"/>
      <c r="HNS36" s="157"/>
      <c r="HNT36" s="157"/>
      <c r="HNU36" s="157"/>
      <c r="HNV36" s="157"/>
      <c r="HNW36" s="157"/>
      <c r="HNX36" s="157"/>
      <c r="HNY36" s="157"/>
      <c r="HNZ36" s="157"/>
      <c r="HOA36" s="157"/>
      <c r="HOB36" s="157"/>
      <c r="HOC36" s="157"/>
      <c r="HOD36" s="157"/>
      <c r="HOE36" s="157"/>
      <c r="HOF36" s="157"/>
      <c r="HOG36" s="157"/>
      <c r="HOH36" s="157"/>
      <c r="HOI36" s="157"/>
      <c r="HOJ36" s="157"/>
      <c r="HOK36" s="157"/>
      <c r="HOL36" s="157"/>
      <c r="HOM36" s="157"/>
      <c r="HON36" s="157"/>
      <c r="HOO36" s="157"/>
      <c r="HOP36" s="157"/>
      <c r="HOQ36" s="157"/>
      <c r="HOR36" s="157"/>
      <c r="HOS36" s="157"/>
      <c r="HOT36" s="157"/>
      <c r="HOU36" s="157"/>
      <c r="HOV36" s="157"/>
      <c r="HOW36" s="157"/>
      <c r="HOX36" s="157"/>
      <c r="HOY36" s="157"/>
      <c r="HOZ36" s="157"/>
      <c r="HPA36" s="157"/>
      <c r="HPB36" s="157"/>
      <c r="HPC36" s="157"/>
      <c r="HPD36" s="157"/>
      <c r="HPE36" s="157"/>
      <c r="HPF36" s="157"/>
      <c r="HPG36" s="157"/>
      <c r="HPH36" s="157"/>
      <c r="HPI36" s="157"/>
      <c r="HPJ36" s="157"/>
      <c r="HPK36" s="157"/>
      <c r="HPL36" s="157"/>
      <c r="HPM36" s="157"/>
      <c r="HPN36" s="157"/>
      <c r="HPO36" s="157"/>
      <c r="HPP36" s="157"/>
      <c r="HPQ36" s="157"/>
      <c r="HPR36" s="157"/>
      <c r="HPS36" s="157"/>
      <c r="HPT36" s="157"/>
      <c r="HPU36" s="157"/>
      <c r="HPV36" s="157"/>
      <c r="HPW36" s="157"/>
      <c r="HPX36" s="157"/>
      <c r="HPY36" s="157"/>
      <c r="HPZ36" s="157"/>
      <c r="HQA36" s="157"/>
      <c r="HQB36" s="157"/>
      <c r="HQC36" s="157"/>
      <c r="HQD36" s="157"/>
      <c r="HQE36" s="157"/>
      <c r="HQF36" s="157"/>
      <c r="HQG36" s="157"/>
      <c r="HQH36" s="157"/>
      <c r="HQI36" s="157"/>
      <c r="HQJ36" s="157"/>
      <c r="HQK36" s="157"/>
      <c r="HQL36" s="157"/>
      <c r="HQM36" s="157"/>
      <c r="HQN36" s="157"/>
      <c r="HQO36" s="157"/>
      <c r="HQP36" s="157"/>
      <c r="HQQ36" s="157"/>
      <c r="HQR36" s="157"/>
      <c r="HQS36" s="157"/>
      <c r="HQT36" s="157"/>
      <c r="HQU36" s="157"/>
      <c r="HQV36" s="157"/>
      <c r="HQW36" s="157"/>
      <c r="HQX36" s="157"/>
      <c r="HQY36" s="157"/>
      <c r="HQZ36" s="157"/>
      <c r="HRA36" s="157"/>
      <c r="HRB36" s="157"/>
      <c r="HRC36" s="157"/>
      <c r="HRD36" s="157"/>
      <c r="HRE36" s="157"/>
      <c r="HRF36" s="157"/>
      <c r="HRG36" s="157"/>
      <c r="HRH36" s="157"/>
      <c r="HRI36" s="157"/>
      <c r="HRJ36" s="157"/>
      <c r="HRK36" s="157"/>
      <c r="HRL36" s="157"/>
      <c r="HRM36" s="157"/>
      <c r="HRN36" s="157"/>
      <c r="HRO36" s="157"/>
      <c r="HRP36" s="157"/>
      <c r="HRQ36" s="157"/>
      <c r="HRR36" s="157"/>
      <c r="HRS36" s="157"/>
      <c r="HRT36" s="157"/>
      <c r="HRU36" s="157"/>
      <c r="HRV36" s="157"/>
      <c r="HRW36" s="157"/>
      <c r="HRX36" s="157"/>
      <c r="HRY36" s="157"/>
      <c r="HRZ36" s="157"/>
      <c r="HSA36" s="157"/>
      <c r="HSB36" s="157"/>
      <c r="HSC36" s="157"/>
      <c r="HSD36" s="157"/>
      <c r="HSE36" s="157"/>
      <c r="HSF36" s="157"/>
      <c r="HSG36" s="157"/>
      <c r="HSH36" s="157"/>
      <c r="HSI36" s="157"/>
      <c r="HSJ36" s="157"/>
      <c r="HSK36" s="157"/>
      <c r="HSL36" s="157"/>
      <c r="HSM36" s="157"/>
      <c r="HSN36" s="157"/>
      <c r="HSO36" s="157"/>
      <c r="HSP36" s="157"/>
      <c r="HSQ36" s="157"/>
      <c r="HSR36" s="157"/>
      <c r="HSS36" s="157"/>
      <c r="HST36" s="157"/>
      <c r="HSU36" s="157"/>
      <c r="HSV36" s="157"/>
      <c r="HSW36" s="157"/>
      <c r="HSX36" s="157"/>
      <c r="HSY36" s="157"/>
      <c r="HSZ36" s="157"/>
      <c r="HTA36" s="157"/>
      <c r="HTB36" s="157"/>
      <c r="HTC36" s="157"/>
      <c r="HTD36" s="157"/>
      <c r="HTE36" s="157"/>
      <c r="HTF36" s="157"/>
      <c r="HTG36" s="157"/>
      <c r="HTH36" s="157"/>
      <c r="HTI36" s="157"/>
      <c r="HTJ36" s="157"/>
      <c r="HTK36" s="157"/>
      <c r="HTL36" s="157"/>
      <c r="HTM36" s="157"/>
      <c r="HTN36" s="157"/>
      <c r="HTO36" s="157"/>
      <c r="HTP36" s="157"/>
      <c r="HTQ36" s="157"/>
      <c r="HTR36" s="157"/>
      <c r="HTS36" s="157"/>
      <c r="HTT36" s="157"/>
      <c r="HTU36" s="157"/>
      <c r="HTV36" s="157"/>
      <c r="HTW36" s="157"/>
      <c r="HTX36" s="157"/>
      <c r="HTY36" s="157"/>
      <c r="HTZ36" s="157"/>
      <c r="HUA36" s="157"/>
      <c r="HUB36" s="157"/>
      <c r="HUC36" s="157"/>
      <c r="HUD36" s="157"/>
      <c r="HUE36" s="157"/>
      <c r="HUF36" s="157"/>
      <c r="HUG36" s="157"/>
      <c r="HUH36" s="157"/>
      <c r="HUI36" s="157"/>
      <c r="HUJ36" s="157"/>
      <c r="HUK36" s="157"/>
      <c r="HUL36" s="157"/>
      <c r="HUM36" s="157"/>
      <c r="HUN36" s="157"/>
      <c r="HUO36" s="157"/>
      <c r="HUP36" s="157"/>
      <c r="HUQ36" s="157"/>
      <c r="HUR36" s="157"/>
      <c r="HUS36" s="157"/>
      <c r="HUT36" s="157"/>
      <c r="HUU36" s="157"/>
      <c r="HUV36" s="157"/>
      <c r="HUW36" s="157"/>
      <c r="HUX36" s="157"/>
      <c r="HUY36" s="157"/>
      <c r="HUZ36" s="157"/>
      <c r="HVA36" s="157"/>
      <c r="HVB36" s="157"/>
      <c r="HVC36" s="157"/>
      <c r="HVD36" s="157"/>
      <c r="HVE36" s="157"/>
      <c r="HVF36" s="157"/>
      <c r="HVG36" s="157"/>
      <c r="HVH36" s="157"/>
      <c r="HVI36" s="157"/>
      <c r="HVJ36" s="157"/>
      <c r="HVK36" s="157"/>
      <c r="HVL36" s="157"/>
      <c r="HVM36" s="157"/>
      <c r="HVN36" s="157"/>
      <c r="HVO36" s="157"/>
      <c r="HVP36" s="157"/>
      <c r="HVQ36" s="157"/>
      <c r="HVR36" s="157"/>
      <c r="HVS36" s="157"/>
      <c r="HVT36" s="157"/>
      <c r="HVU36" s="157"/>
      <c r="HVV36" s="157"/>
      <c r="HVW36" s="157"/>
      <c r="HVX36" s="157"/>
      <c r="HVY36" s="157"/>
      <c r="HVZ36" s="157"/>
      <c r="HWA36" s="157"/>
      <c r="HWB36" s="157"/>
      <c r="HWC36" s="157"/>
      <c r="HWD36" s="157"/>
      <c r="HWE36" s="157"/>
      <c r="HWF36" s="157"/>
      <c r="HWG36" s="157"/>
      <c r="HWH36" s="157"/>
      <c r="HWI36" s="157"/>
      <c r="HWJ36" s="157"/>
      <c r="HWK36" s="157"/>
      <c r="HWL36" s="157"/>
      <c r="HWM36" s="157"/>
      <c r="HWN36" s="157"/>
      <c r="HWO36" s="157"/>
      <c r="HWP36" s="157"/>
      <c r="HWQ36" s="157"/>
      <c r="HWR36" s="157"/>
      <c r="HWS36" s="157"/>
      <c r="HWT36" s="157"/>
      <c r="HWU36" s="157"/>
      <c r="HWV36" s="157"/>
      <c r="HWW36" s="157"/>
      <c r="HWX36" s="157"/>
      <c r="HWY36" s="157"/>
      <c r="HWZ36" s="157"/>
      <c r="HXA36" s="157"/>
      <c r="HXB36" s="157"/>
      <c r="HXC36" s="157"/>
      <c r="HXD36" s="157"/>
      <c r="HXE36" s="157"/>
      <c r="HXF36" s="157"/>
      <c r="HXG36" s="157"/>
      <c r="HXH36" s="157"/>
      <c r="HXI36" s="157"/>
      <c r="HXJ36" s="157"/>
      <c r="HXK36" s="157"/>
      <c r="HXL36" s="157"/>
      <c r="HXM36" s="157"/>
      <c r="HXN36" s="157"/>
      <c r="HXO36" s="157"/>
      <c r="HXP36" s="157"/>
      <c r="HXQ36" s="157"/>
      <c r="HXR36" s="157"/>
      <c r="HXS36" s="157"/>
      <c r="HXT36" s="157"/>
      <c r="HXU36" s="157"/>
      <c r="HXV36" s="157"/>
      <c r="HXW36" s="157"/>
      <c r="HXX36" s="157"/>
      <c r="HXY36" s="157"/>
      <c r="HXZ36" s="157"/>
      <c r="HYA36" s="157"/>
      <c r="HYB36" s="157"/>
      <c r="HYC36" s="157"/>
      <c r="HYD36" s="157"/>
      <c r="HYE36" s="157"/>
      <c r="HYF36" s="157"/>
      <c r="HYG36" s="157"/>
      <c r="HYH36" s="157"/>
      <c r="HYI36" s="157"/>
      <c r="HYJ36" s="157"/>
      <c r="HYK36" s="157"/>
      <c r="HYL36" s="157"/>
      <c r="HYM36" s="157"/>
      <c r="HYN36" s="157"/>
      <c r="HYO36" s="157"/>
      <c r="HYP36" s="157"/>
      <c r="HYQ36" s="157"/>
      <c r="HYR36" s="157"/>
      <c r="HYS36" s="157"/>
      <c r="HYT36" s="157"/>
      <c r="HYU36" s="157"/>
      <c r="HYV36" s="157"/>
      <c r="HYW36" s="157"/>
      <c r="HYX36" s="157"/>
      <c r="HYY36" s="157"/>
      <c r="HYZ36" s="157"/>
      <c r="HZA36" s="157"/>
      <c r="HZB36" s="157"/>
      <c r="HZC36" s="157"/>
      <c r="HZD36" s="157"/>
      <c r="HZE36" s="157"/>
      <c r="HZF36" s="157"/>
      <c r="HZG36" s="157"/>
      <c r="HZH36" s="157"/>
      <c r="HZI36" s="157"/>
      <c r="HZJ36" s="157"/>
      <c r="HZK36" s="157"/>
      <c r="HZL36" s="157"/>
      <c r="HZM36" s="157"/>
      <c r="HZN36" s="157"/>
      <c r="HZO36" s="157"/>
      <c r="HZP36" s="157"/>
      <c r="HZQ36" s="157"/>
      <c r="HZR36" s="157"/>
      <c r="HZS36" s="157"/>
      <c r="HZT36" s="157"/>
      <c r="HZU36" s="157"/>
      <c r="HZV36" s="157"/>
      <c r="HZW36" s="157"/>
      <c r="HZX36" s="157"/>
      <c r="HZY36" s="157"/>
      <c r="HZZ36" s="157"/>
      <c r="IAA36" s="157"/>
      <c r="IAB36" s="157"/>
      <c r="IAC36" s="157"/>
      <c r="IAD36" s="157"/>
      <c r="IAE36" s="157"/>
      <c r="IAF36" s="157"/>
      <c r="IAG36" s="157"/>
      <c r="IAH36" s="157"/>
      <c r="IAI36" s="157"/>
      <c r="IAJ36" s="157"/>
      <c r="IAK36" s="157"/>
      <c r="IAL36" s="157"/>
      <c r="IAM36" s="157"/>
      <c r="IAN36" s="157"/>
      <c r="IAO36" s="157"/>
      <c r="IAP36" s="157"/>
      <c r="IAQ36" s="157"/>
      <c r="IAR36" s="157"/>
      <c r="IAS36" s="157"/>
      <c r="IAT36" s="157"/>
      <c r="IAU36" s="157"/>
      <c r="IAV36" s="157"/>
      <c r="IAW36" s="157"/>
      <c r="IAX36" s="157"/>
      <c r="IAY36" s="157"/>
      <c r="IAZ36" s="157"/>
      <c r="IBA36" s="157"/>
      <c r="IBB36" s="157"/>
      <c r="IBC36" s="157"/>
      <c r="IBD36" s="157"/>
      <c r="IBE36" s="157"/>
      <c r="IBF36" s="157"/>
      <c r="IBG36" s="157"/>
      <c r="IBH36" s="157"/>
      <c r="IBI36" s="157"/>
      <c r="IBJ36" s="157"/>
      <c r="IBK36" s="157"/>
      <c r="IBL36" s="157"/>
      <c r="IBM36" s="157"/>
      <c r="IBN36" s="157"/>
      <c r="IBO36" s="157"/>
      <c r="IBP36" s="157"/>
      <c r="IBQ36" s="157"/>
      <c r="IBR36" s="157"/>
      <c r="IBS36" s="157"/>
      <c r="IBT36" s="157"/>
      <c r="IBU36" s="157"/>
      <c r="IBV36" s="157"/>
      <c r="IBW36" s="157"/>
      <c r="IBX36" s="157"/>
      <c r="IBY36" s="157"/>
      <c r="IBZ36" s="157"/>
      <c r="ICA36" s="157"/>
      <c r="ICB36" s="157"/>
      <c r="ICC36" s="157"/>
      <c r="ICD36" s="157"/>
      <c r="ICE36" s="157"/>
      <c r="ICF36" s="157"/>
      <c r="ICG36" s="157"/>
      <c r="ICH36" s="157"/>
      <c r="ICI36" s="157"/>
      <c r="ICJ36" s="157"/>
      <c r="ICK36" s="157"/>
      <c r="ICL36" s="157"/>
      <c r="ICM36" s="157"/>
      <c r="ICN36" s="157"/>
      <c r="ICO36" s="157"/>
      <c r="ICP36" s="157"/>
      <c r="ICQ36" s="157"/>
      <c r="ICR36" s="157"/>
      <c r="ICS36" s="157"/>
      <c r="ICT36" s="157"/>
      <c r="ICU36" s="157"/>
      <c r="ICV36" s="157"/>
      <c r="ICW36" s="157"/>
      <c r="ICX36" s="157"/>
      <c r="ICY36" s="157"/>
      <c r="ICZ36" s="157"/>
      <c r="IDA36" s="157"/>
      <c r="IDB36" s="157"/>
      <c r="IDC36" s="157"/>
      <c r="IDD36" s="157"/>
      <c r="IDE36" s="157"/>
      <c r="IDF36" s="157"/>
      <c r="IDG36" s="157"/>
      <c r="IDH36" s="157"/>
      <c r="IDI36" s="157"/>
      <c r="IDJ36" s="157"/>
      <c r="IDK36" s="157"/>
      <c r="IDL36" s="157"/>
      <c r="IDM36" s="157"/>
      <c r="IDN36" s="157"/>
      <c r="IDO36" s="157"/>
      <c r="IDP36" s="157"/>
      <c r="IDQ36" s="157"/>
      <c r="IDR36" s="157"/>
      <c r="IDS36" s="157"/>
      <c r="IDT36" s="157"/>
      <c r="IDU36" s="157"/>
      <c r="IDV36" s="157"/>
      <c r="IDW36" s="157"/>
      <c r="IDX36" s="157"/>
      <c r="IDY36" s="157"/>
      <c r="IDZ36" s="157"/>
      <c r="IEA36" s="157"/>
      <c r="IEB36" s="157"/>
      <c r="IEC36" s="157"/>
      <c r="IED36" s="157"/>
      <c r="IEE36" s="157"/>
      <c r="IEF36" s="157"/>
      <c r="IEG36" s="157"/>
      <c r="IEH36" s="157"/>
      <c r="IEI36" s="157"/>
      <c r="IEJ36" s="157"/>
      <c r="IEK36" s="157"/>
      <c r="IEL36" s="157"/>
      <c r="IEM36" s="157"/>
      <c r="IEN36" s="157"/>
      <c r="IEO36" s="157"/>
      <c r="IEP36" s="157"/>
      <c r="IEQ36" s="157"/>
      <c r="IER36" s="157"/>
      <c r="IES36" s="157"/>
      <c r="IET36" s="157"/>
      <c r="IEU36" s="157"/>
      <c r="IEV36" s="157"/>
      <c r="IEW36" s="157"/>
      <c r="IEX36" s="157"/>
      <c r="IEY36" s="157"/>
      <c r="IEZ36" s="157"/>
      <c r="IFA36" s="157"/>
      <c r="IFB36" s="157"/>
      <c r="IFC36" s="157"/>
      <c r="IFD36" s="157"/>
      <c r="IFE36" s="157"/>
      <c r="IFF36" s="157"/>
      <c r="IFG36" s="157"/>
      <c r="IFH36" s="157"/>
      <c r="IFI36" s="157"/>
      <c r="IFJ36" s="157"/>
      <c r="IFK36" s="157"/>
      <c r="IFL36" s="157"/>
      <c r="IFM36" s="157"/>
      <c r="IFN36" s="157"/>
      <c r="IFO36" s="157"/>
      <c r="IFP36" s="157"/>
      <c r="IFQ36" s="157"/>
      <c r="IFR36" s="157"/>
      <c r="IFS36" s="157"/>
      <c r="IFT36" s="157"/>
      <c r="IFU36" s="157"/>
      <c r="IFV36" s="157"/>
      <c r="IFW36" s="157"/>
      <c r="IFX36" s="157"/>
      <c r="IFY36" s="157"/>
      <c r="IFZ36" s="157"/>
      <c r="IGA36" s="157"/>
      <c r="IGB36" s="157"/>
      <c r="IGC36" s="157"/>
      <c r="IGD36" s="157"/>
      <c r="IGE36" s="157"/>
      <c r="IGF36" s="157"/>
      <c r="IGG36" s="157"/>
      <c r="IGH36" s="157"/>
      <c r="IGI36" s="157"/>
      <c r="IGJ36" s="157"/>
      <c r="IGK36" s="157"/>
      <c r="IGL36" s="157"/>
      <c r="IGM36" s="157"/>
      <c r="IGN36" s="157"/>
      <c r="IGO36" s="157"/>
      <c r="IGP36" s="157"/>
      <c r="IGQ36" s="157"/>
      <c r="IGR36" s="157"/>
      <c r="IGS36" s="157"/>
      <c r="IGT36" s="157"/>
      <c r="IGU36" s="157"/>
      <c r="IGV36" s="157"/>
      <c r="IGW36" s="157"/>
      <c r="IGX36" s="157"/>
      <c r="IGY36" s="157"/>
      <c r="IGZ36" s="157"/>
      <c r="IHA36" s="157"/>
      <c r="IHB36" s="157"/>
      <c r="IHC36" s="157"/>
      <c r="IHD36" s="157"/>
      <c r="IHE36" s="157"/>
      <c r="IHF36" s="157"/>
      <c r="IHG36" s="157"/>
      <c r="IHH36" s="157"/>
      <c r="IHI36" s="157"/>
      <c r="IHJ36" s="157"/>
      <c r="IHK36" s="157"/>
      <c r="IHL36" s="157"/>
      <c r="IHM36" s="157"/>
      <c r="IHN36" s="157"/>
      <c r="IHO36" s="157"/>
      <c r="IHP36" s="157"/>
      <c r="IHQ36" s="157"/>
      <c r="IHR36" s="157"/>
      <c r="IHS36" s="157"/>
      <c r="IHT36" s="157"/>
      <c r="IHU36" s="157"/>
      <c r="IHV36" s="157"/>
      <c r="IHW36" s="157"/>
      <c r="IHX36" s="157"/>
      <c r="IHY36" s="157"/>
      <c r="IHZ36" s="157"/>
      <c r="IIA36" s="157"/>
      <c r="IIB36" s="157"/>
      <c r="IIC36" s="157"/>
      <c r="IID36" s="157"/>
      <c r="IIE36" s="157"/>
      <c r="IIF36" s="157"/>
      <c r="IIG36" s="157"/>
      <c r="IIH36" s="157"/>
      <c r="III36" s="157"/>
      <c r="IIJ36" s="157"/>
      <c r="IIK36" s="157"/>
      <c r="IIL36" s="157"/>
      <c r="IIM36" s="157"/>
      <c r="IIN36" s="157"/>
      <c r="IIO36" s="157"/>
      <c r="IIP36" s="157"/>
      <c r="IIQ36" s="157"/>
      <c r="IIR36" s="157"/>
      <c r="IIS36" s="157"/>
      <c r="IIT36" s="157"/>
      <c r="IIU36" s="157"/>
      <c r="IIV36" s="157"/>
      <c r="IIW36" s="157"/>
      <c r="IIX36" s="157"/>
      <c r="IIY36" s="157"/>
      <c r="IIZ36" s="157"/>
      <c r="IJA36" s="157"/>
      <c r="IJB36" s="157"/>
      <c r="IJC36" s="157"/>
      <c r="IJD36" s="157"/>
      <c r="IJE36" s="157"/>
      <c r="IJF36" s="157"/>
      <c r="IJG36" s="157"/>
      <c r="IJH36" s="157"/>
      <c r="IJI36" s="157"/>
      <c r="IJJ36" s="157"/>
      <c r="IJK36" s="157"/>
      <c r="IJL36" s="157"/>
      <c r="IJM36" s="157"/>
      <c r="IJN36" s="157"/>
      <c r="IJO36" s="157"/>
      <c r="IJP36" s="157"/>
      <c r="IJQ36" s="157"/>
      <c r="IJR36" s="157"/>
      <c r="IJS36" s="157"/>
      <c r="IJT36" s="157"/>
      <c r="IJU36" s="157"/>
      <c r="IJV36" s="157"/>
      <c r="IJW36" s="157"/>
      <c r="IJX36" s="157"/>
      <c r="IJY36" s="157"/>
      <c r="IJZ36" s="157"/>
      <c r="IKA36" s="157"/>
      <c r="IKB36" s="157"/>
      <c r="IKC36" s="157"/>
      <c r="IKD36" s="157"/>
      <c r="IKE36" s="157"/>
      <c r="IKF36" s="157"/>
      <c r="IKG36" s="157"/>
      <c r="IKH36" s="157"/>
      <c r="IKI36" s="157"/>
      <c r="IKJ36" s="157"/>
      <c r="IKK36" s="157"/>
      <c r="IKL36" s="157"/>
      <c r="IKM36" s="157"/>
      <c r="IKN36" s="157"/>
      <c r="IKO36" s="157"/>
      <c r="IKP36" s="157"/>
      <c r="IKQ36" s="157"/>
      <c r="IKR36" s="157"/>
      <c r="IKS36" s="157"/>
      <c r="IKT36" s="157"/>
      <c r="IKU36" s="157"/>
      <c r="IKV36" s="157"/>
      <c r="IKW36" s="157"/>
      <c r="IKX36" s="157"/>
      <c r="IKY36" s="157"/>
      <c r="IKZ36" s="157"/>
      <c r="ILA36" s="157"/>
      <c r="ILB36" s="157"/>
      <c r="ILC36" s="157"/>
      <c r="ILD36" s="157"/>
      <c r="ILE36" s="157"/>
      <c r="ILF36" s="157"/>
      <c r="ILG36" s="157"/>
      <c r="ILH36" s="157"/>
      <c r="ILI36" s="157"/>
      <c r="ILJ36" s="157"/>
      <c r="ILK36" s="157"/>
      <c r="ILL36" s="157"/>
      <c r="ILM36" s="157"/>
      <c r="ILN36" s="157"/>
      <c r="ILO36" s="157"/>
      <c r="ILP36" s="157"/>
      <c r="ILQ36" s="157"/>
      <c r="ILR36" s="157"/>
      <c r="ILS36" s="157"/>
      <c r="ILT36" s="157"/>
      <c r="ILU36" s="157"/>
      <c r="ILV36" s="157"/>
      <c r="ILW36" s="157"/>
      <c r="ILX36" s="157"/>
      <c r="ILY36" s="157"/>
      <c r="ILZ36" s="157"/>
      <c r="IMA36" s="157"/>
      <c r="IMB36" s="157"/>
      <c r="IMC36" s="157"/>
      <c r="IMD36" s="157"/>
      <c r="IME36" s="157"/>
      <c r="IMF36" s="157"/>
      <c r="IMG36" s="157"/>
      <c r="IMH36" s="157"/>
      <c r="IMI36" s="157"/>
      <c r="IMJ36" s="157"/>
      <c r="IMK36" s="157"/>
      <c r="IML36" s="157"/>
      <c r="IMM36" s="157"/>
      <c r="IMN36" s="157"/>
      <c r="IMO36" s="157"/>
      <c r="IMP36" s="157"/>
      <c r="IMQ36" s="157"/>
      <c r="IMR36" s="157"/>
      <c r="IMS36" s="157"/>
      <c r="IMT36" s="157"/>
      <c r="IMU36" s="157"/>
      <c r="IMV36" s="157"/>
      <c r="IMW36" s="157"/>
      <c r="IMX36" s="157"/>
      <c r="IMY36" s="157"/>
      <c r="IMZ36" s="157"/>
      <c r="INA36" s="157"/>
      <c r="INB36" s="157"/>
      <c r="INC36" s="157"/>
      <c r="IND36" s="157"/>
      <c r="INE36" s="157"/>
      <c r="INF36" s="157"/>
      <c r="ING36" s="157"/>
      <c r="INH36" s="157"/>
      <c r="INI36" s="157"/>
      <c r="INJ36" s="157"/>
      <c r="INK36" s="157"/>
      <c r="INL36" s="157"/>
      <c r="INM36" s="157"/>
      <c r="INN36" s="157"/>
      <c r="INO36" s="157"/>
      <c r="INP36" s="157"/>
      <c r="INQ36" s="157"/>
      <c r="INR36" s="157"/>
      <c r="INS36" s="157"/>
      <c r="INT36" s="157"/>
      <c r="INU36" s="157"/>
      <c r="INV36" s="157"/>
      <c r="INW36" s="157"/>
      <c r="INX36" s="157"/>
      <c r="INY36" s="157"/>
      <c r="INZ36" s="157"/>
      <c r="IOA36" s="157"/>
      <c r="IOB36" s="157"/>
      <c r="IOC36" s="157"/>
      <c r="IOD36" s="157"/>
      <c r="IOE36" s="157"/>
      <c r="IOF36" s="157"/>
      <c r="IOG36" s="157"/>
      <c r="IOH36" s="157"/>
      <c r="IOI36" s="157"/>
      <c r="IOJ36" s="157"/>
      <c r="IOK36" s="157"/>
      <c r="IOL36" s="157"/>
      <c r="IOM36" s="157"/>
      <c r="ION36" s="157"/>
      <c r="IOO36" s="157"/>
      <c r="IOP36" s="157"/>
      <c r="IOQ36" s="157"/>
      <c r="IOR36" s="157"/>
      <c r="IOS36" s="157"/>
      <c r="IOT36" s="157"/>
      <c r="IOU36" s="157"/>
      <c r="IOV36" s="157"/>
      <c r="IOW36" s="157"/>
      <c r="IOX36" s="157"/>
      <c r="IOY36" s="157"/>
      <c r="IOZ36" s="157"/>
      <c r="IPA36" s="157"/>
      <c r="IPB36" s="157"/>
      <c r="IPC36" s="157"/>
      <c r="IPD36" s="157"/>
      <c r="IPE36" s="157"/>
      <c r="IPF36" s="157"/>
      <c r="IPG36" s="157"/>
      <c r="IPH36" s="157"/>
      <c r="IPI36" s="157"/>
      <c r="IPJ36" s="157"/>
      <c r="IPK36" s="157"/>
      <c r="IPL36" s="157"/>
      <c r="IPM36" s="157"/>
      <c r="IPN36" s="157"/>
      <c r="IPO36" s="157"/>
      <c r="IPP36" s="157"/>
      <c r="IPQ36" s="157"/>
      <c r="IPR36" s="157"/>
      <c r="IPS36" s="157"/>
      <c r="IPT36" s="157"/>
      <c r="IPU36" s="157"/>
      <c r="IPV36" s="157"/>
      <c r="IPW36" s="157"/>
      <c r="IPX36" s="157"/>
      <c r="IPY36" s="157"/>
      <c r="IPZ36" s="157"/>
      <c r="IQA36" s="157"/>
      <c r="IQB36" s="157"/>
      <c r="IQC36" s="157"/>
      <c r="IQD36" s="157"/>
      <c r="IQE36" s="157"/>
      <c r="IQF36" s="157"/>
      <c r="IQG36" s="157"/>
      <c r="IQH36" s="157"/>
      <c r="IQI36" s="157"/>
      <c r="IQJ36" s="157"/>
      <c r="IQK36" s="157"/>
      <c r="IQL36" s="157"/>
      <c r="IQM36" s="157"/>
      <c r="IQN36" s="157"/>
      <c r="IQO36" s="157"/>
      <c r="IQP36" s="157"/>
      <c r="IQQ36" s="157"/>
      <c r="IQR36" s="157"/>
      <c r="IQS36" s="157"/>
      <c r="IQT36" s="157"/>
      <c r="IQU36" s="157"/>
      <c r="IQV36" s="157"/>
      <c r="IQW36" s="157"/>
      <c r="IQX36" s="157"/>
      <c r="IQY36" s="157"/>
      <c r="IQZ36" s="157"/>
      <c r="IRA36" s="157"/>
      <c r="IRB36" s="157"/>
      <c r="IRC36" s="157"/>
      <c r="IRD36" s="157"/>
      <c r="IRE36" s="157"/>
      <c r="IRF36" s="157"/>
      <c r="IRG36" s="157"/>
      <c r="IRH36" s="157"/>
      <c r="IRI36" s="157"/>
      <c r="IRJ36" s="157"/>
      <c r="IRK36" s="157"/>
      <c r="IRL36" s="157"/>
      <c r="IRM36" s="157"/>
      <c r="IRN36" s="157"/>
      <c r="IRO36" s="157"/>
      <c r="IRP36" s="157"/>
      <c r="IRQ36" s="157"/>
      <c r="IRR36" s="157"/>
      <c r="IRS36" s="157"/>
      <c r="IRT36" s="157"/>
      <c r="IRU36" s="157"/>
      <c r="IRV36" s="157"/>
      <c r="IRW36" s="157"/>
      <c r="IRX36" s="157"/>
      <c r="IRY36" s="157"/>
      <c r="IRZ36" s="157"/>
      <c r="ISA36" s="157"/>
      <c r="ISB36" s="157"/>
      <c r="ISC36" s="157"/>
      <c r="ISD36" s="157"/>
      <c r="ISE36" s="157"/>
      <c r="ISF36" s="157"/>
      <c r="ISG36" s="157"/>
      <c r="ISH36" s="157"/>
      <c r="ISI36" s="157"/>
      <c r="ISJ36" s="157"/>
      <c r="ISK36" s="157"/>
      <c r="ISL36" s="157"/>
      <c r="ISM36" s="157"/>
      <c r="ISN36" s="157"/>
      <c r="ISO36" s="157"/>
      <c r="ISP36" s="157"/>
      <c r="ISQ36" s="157"/>
      <c r="ISR36" s="157"/>
      <c r="ISS36" s="157"/>
      <c r="IST36" s="157"/>
      <c r="ISU36" s="157"/>
      <c r="ISV36" s="157"/>
      <c r="ISW36" s="157"/>
      <c r="ISX36" s="157"/>
      <c r="ISY36" s="157"/>
      <c r="ISZ36" s="157"/>
      <c r="ITA36" s="157"/>
      <c r="ITB36" s="157"/>
      <c r="ITC36" s="157"/>
      <c r="ITD36" s="157"/>
      <c r="ITE36" s="157"/>
      <c r="ITF36" s="157"/>
      <c r="ITG36" s="157"/>
      <c r="ITH36" s="157"/>
      <c r="ITI36" s="157"/>
      <c r="ITJ36" s="157"/>
      <c r="ITK36" s="157"/>
      <c r="ITL36" s="157"/>
      <c r="ITM36" s="157"/>
      <c r="ITN36" s="157"/>
      <c r="ITO36" s="157"/>
      <c r="ITP36" s="157"/>
      <c r="ITQ36" s="157"/>
      <c r="ITR36" s="157"/>
      <c r="ITS36" s="157"/>
      <c r="ITT36" s="157"/>
      <c r="ITU36" s="157"/>
      <c r="ITV36" s="157"/>
      <c r="ITW36" s="157"/>
      <c r="ITX36" s="157"/>
      <c r="ITY36" s="157"/>
      <c r="ITZ36" s="157"/>
      <c r="IUA36" s="157"/>
      <c r="IUB36" s="157"/>
      <c r="IUC36" s="157"/>
      <c r="IUD36" s="157"/>
      <c r="IUE36" s="157"/>
      <c r="IUF36" s="157"/>
      <c r="IUG36" s="157"/>
      <c r="IUH36" s="157"/>
      <c r="IUI36" s="157"/>
      <c r="IUJ36" s="157"/>
      <c r="IUK36" s="157"/>
      <c r="IUL36" s="157"/>
      <c r="IUM36" s="157"/>
      <c r="IUN36" s="157"/>
      <c r="IUO36" s="157"/>
      <c r="IUP36" s="157"/>
      <c r="IUQ36" s="157"/>
      <c r="IUR36" s="157"/>
      <c r="IUS36" s="157"/>
      <c r="IUT36" s="157"/>
      <c r="IUU36" s="157"/>
      <c r="IUV36" s="157"/>
      <c r="IUW36" s="157"/>
      <c r="IUX36" s="157"/>
      <c r="IUY36" s="157"/>
      <c r="IUZ36" s="157"/>
      <c r="IVA36" s="157"/>
      <c r="IVB36" s="157"/>
      <c r="IVC36" s="157"/>
      <c r="IVD36" s="157"/>
      <c r="IVE36" s="157"/>
      <c r="IVF36" s="157"/>
      <c r="IVG36" s="157"/>
      <c r="IVH36" s="157"/>
      <c r="IVI36" s="157"/>
      <c r="IVJ36" s="157"/>
      <c r="IVK36" s="157"/>
      <c r="IVL36" s="157"/>
      <c r="IVM36" s="157"/>
      <c r="IVN36" s="157"/>
      <c r="IVO36" s="157"/>
      <c r="IVP36" s="157"/>
      <c r="IVQ36" s="157"/>
      <c r="IVR36" s="157"/>
      <c r="IVS36" s="157"/>
      <c r="IVT36" s="157"/>
      <c r="IVU36" s="157"/>
      <c r="IVV36" s="157"/>
      <c r="IVW36" s="157"/>
      <c r="IVX36" s="157"/>
      <c r="IVY36" s="157"/>
      <c r="IVZ36" s="157"/>
      <c r="IWA36" s="157"/>
      <c r="IWB36" s="157"/>
      <c r="IWC36" s="157"/>
      <c r="IWD36" s="157"/>
      <c r="IWE36" s="157"/>
      <c r="IWF36" s="157"/>
      <c r="IWG36" s="157"/>
      <c r="IWH36" s="157"/>
      <c r="IWI36" s="157"/>
      <c r="IWJ36" s="157"/>
      <c r="IWK36" s="157"/>
      <c r="IWL36" s="157"/>
      <c r="IWM36" s="157"/>
      <c r="IWN36" s="157"/>
      <c r="IWO36" s="157"/>
      <c r="IWP36" s="157"/>
      <c r="IWQ36" s="157"/>
      <c r="IWR36" s="157"/>
      <c r="IWS36" s="157"/>
      <c r="IWT36" s="157"/>
      <c r="IWU36" s="157"/>
      <c r="IWV36" s="157"/>
      <c r="IWW36" s="157"/>
      <c r="IWX36" s="157"/>
      <c r="IWY36" s="157"/>
      <c r="IWZ36" s="157"/>
      <c r="IXA36" s="157"/>
      <c r="IXB36" s="157"/>
      <c r="IXC36" s="157"/>
      <c r="IXD36" s="157"/>
      <c r="IXE36" s="157"/>
      <c r="IXF36" s="157"/>
      <c r="IXG36" s="157"/>
      <c r="IXH36" s="157"/>
      <c r="IXI36" s="157"/>
      <c r="IXJ36" s="157"/>
      <c r="IXK36" s="157"/>
      <c r="IXL36" s="157"/>
      <c r="IXM36" s="157"/>
      <c r="IXN36" s="157"/>
      <c r="IXO36" s="157"/>
      <c r="IXP36" s="157"/>
      <c r="IXQ36" s="157"/>
      <c r="IXR36" s="157"/>
      <c r="IXS36" s="157"/>
      <c r="IXT36" s="157"/>
      <c r="IXU36" s="157"/>
      <c r="IXV36" s="157"/>
      <c r="IXW36" s="157"/>
      <c r="IXX36" s="157"/>
      <c r="IXY36" s="157"/>
      <c r="IXZ36" s="157"/>
      <c r="IYA36" s="157"/>
      <c r="IYB36" s="157"/>
      <c r="IYC36" s="157"/>
      <c r="IYD36" s="157"/>
      <c r="IYE36" s="157"/>
      <c r="IYF36" s="157"/>
      <c r="IYG36" s="157"/>
      <c r="IYH36" s="157"/>
      <c r="IYI36" s="157"/>
      <c r="IYJ36" s="157"/>
      <c r="IYK36" s="157"/>
      <c r="IYL36" s="157"/>
      <c r="IYM36" s="157"/>
      <c r="IYN36" s="157"/>
      <c r="IYO36" s="157"/>
      <c r="IYP36" s="157"/>
      <c r="IYQ36" s="157"/>
      <c r="IYR36" s="157"/>
      <c r="IYS36" s="157"/>
      <c r="IYT36" s="157"/>
      <c r="IYU36" s="157"/>
      <c r="IYV36" s="157"/>
      <c r="IYW36" s="157"/>
      <c r="IYX36" s="157"/>
      <c r="IYY36" s="157"/>
      <c r="IYZ36" s="157"/>
      <c r="IZA36" s="157"/>
      <c r="IZB36" s="157"/>
      <c r="IZC36" s="157"/>
      <c r="IZD36" s="157"/>
      <c r="IZE36" s="157"/>
      <c r="IZF36" s="157"/>
      <c r="IZG36" s="157"/>
      <c r="IZH36" s="157"/>
      <c r="IZI36" s="157"/>
      <c r="IZJ36" s="157"/>
      <c r="IZK36" s="157"/>
      <c r="IZL36" s="157"/>
      <c r="IZM36" s="157"/>
      <c r="IZN36" s="157"/>
      <c r="IZO36" s="157"/>
      <c r="IZP36" s="157"/>
      <c r="IZQ36" s="157"/>
      <c r="IZR36" s="157"/>
      <c r="IZS36" s="157"/>
      <c r="IZT36" s="157"/>
      <c r="IZU36" s="157"/>
      <c r="IZV36" s="157"/>
      <c r="IZW36" s="157"/>
      <c r="IZX36" s="157"/>
      <c r="IZY36" s="157"/>
      <c r="IZZ36" s="157"/>
      <c r="JAA36" s="157"/>
      <c r="JAB36" s="157"/>
      <c r="JAC36" s="157"/>
      <c r="JAD36" s="157"/>
      <c r="JAE36" s="157"/>
      <c r="JAF36" s="157"/>
      <c r="JAG36" s="157"/>
      <c r="JAH36" s="157"/>
      <c r="JAI36" s="157"/>
      <c r="JAJ36" s="157"/>
      <c r="JAK36" s="157"/>
      <c r="JAL36" s="157"/>
      <c r="JAM36" s="157"/>
      <c r="JAN36" s="157"/>
      <c r="JAO36" s="157"/>
      <c r="JAP36" s="157"/>
      <c r="JAQ36" s="157"/>
      <c r="JAR36" s="157"/>
      <c r="JAS36" s="157"/>
      <c r="JAT36" s="157"/>
      <c r="JAU36" s="157"/>
      <c r="JAV36" s="157"/>
      <c r="JAW36" s="157"/>
      <c r="JAX36" s="157"/>
      <c r="JAY36" s="157"/>
      <c r="JAZ36" s="157"/>
      <c r="JBA36" s="157"/>
      <c r="JBB36" s="157"/>
      <c r="JBC36" s="157"/>
      <c r="JBD36" s="157"/>
      <c r="JBE36" s="157"/>
      <c r="JBF36" s="157"/>
      <c r="JBG36" s="157"/>
      <c r="JBH36" s="157"/>
      <c r="JBI36" s="157"/>
      <c r="JBJ36" s="157"/>
      <c r="JBK36" s="157"/>
      <c r="JBL36" s="157"/>
      <c r="JBM36" s="157"/>
      <c r="JBN36" s="157"/>
      <c r="JBO36" s="157"/>
      <c r="JBP36" s="157"/>
      <c r="JBQ36" s="157"/>
      <c r="JBR36" s="157"/>
      <c r="JBS36" s="157"/>
      <c r="JBT36" s="157"/>
      <c r="JBU36" s="157"/>
      <c r="JBV36" s="157"/>
      <c r="JBW36" s="157"/>
      <c r="JBX36" s="157"/>
      <c r="JBY36" s="157"/>
      <c r="JBZ36" s="157"/>
      <c r="JCA36" s="157"/>
      <c r="JCB36" s="157"/>
      <c r="JCC36" s="157"/>
      <c r="JCD36" s="157"/>
      <c r="JCE36" s="157"/>
      <c r="JCF36" s="157"/>
      <c r="JCG36" s="157"/>
      <c r="JCH36" s="157"/>
      <c r="JCI36" s="157"/>
      <c r="JCJ36" s="157"/>
      <c r="JCK36" s="157"/>
      <c r="JCL36" s="157"/>
      <c r="JCM36" s="157"/>
      <c r="JCN36" s="157"/>
      <c r="JCO36" s="157"/>
      <c r="JCP36" s="157"/>
      <c r="JCQ36" s="157"/>
      <c r="JCR36" s="157"/>
      <c r="JCS36" s="157"/>
      <c r="JCT36" s="157"/>
      <c r="JCU36" s="157"/>
      <c r="JCV36" s="157"/>
      <c r="JCW36" s="157"/>
      <c r="JCX36" s="157"/>
      <c r="JCY36" s="157"/>
      <c r="JCZ36" s="157"/>
      <c r="JDA36" s="157"/>
      <c r="JDB36" s="157"/>
      <c r="JDC36" s="157"/>
      <c r="JDD36" s="157"/>
      <c r="JDE36" s="157"/>
      <c r="JDF36" s="157"/>
      <c r="JDG36" s="157"/>
      <c r="JDH36" s="157"/>
      <c r="JDI36" s="157"/>
      <c r="JDJ36" s="157"/>
      <c r="JDK36" s="157"/>
      <c r="JDL36" s="157"/>
      <c r="JDM36" s="157"/>
      <c r="JDN36" s="157"/>
      <c r="JDO36" s="157"/>
      <c r="JDP36" s="157"/>
      <c r="JDQ36" s="157"/>
      <c r="JDR36" s="157"/>
      <c r="JDS36" s="157"/>
      <c r="JDT36" s="157"/>
      <c r="JDU36" s="157"/>
      <c r="JDV36" s="157"/>
      <c r="JDW36" s="157"/>
      <c r="JDX36" s="157"/>
      <c r="JDY36" s="157"/>
      <c r="JDZ36" s="157"/>
      <c r="JEA36" s="157"/>
      <c r="JEB36" s="157"/>
      <c r="JEC36" s="157"/>
      <c r="JED36" s="157"/>
      <c r="JEE36" s="157"/>
      <c r="JEF36" s="157"/>
      <c r="JEG36" s="157"/>
      <c r="JEH36" s="157"/>
      <c r="JEI36" s="157"/>
      <c r="JEJ36" s="157"/>
      <c r="JEK36" s="157"/>
      <c r="JEL36" s="157"/>
      <c r="JEM36" s="157"/>
      <c r="JEN36" s="157"/>
      <c r="JEO36" s="157"/>
      <c r="JEP36" s="157"/>
      <c r="JEQ36" s="157"/>
      <c r="JER36" s="157"/>
      <c r="JES36" s="157"/>
      <c r="JET36" s="157"/>
      <c r="JEU36" s="157"/>
      <c r="JEV36" s="157"/>
      <c r="JEW36" s="157"/>
      <c r="JEX36" s="157"/>
      <c r="JEY36" s="157"/>
      <c r="JEZ36" s="157"/>
      <c r="JFA36" s="157"/>
      <c r="JFB36" s="157"/>
      <c r="JFC36" s="157"/>
      <c r="JFD36" s="157"/>
      <c r="JFE36" s="157"/>
      <c r="JFF36" s="157"/>
      <c r="JFG36" s="157"/>
      <c r="JFH36" s="157"/>
      <c r="JFI36" s="157"/>
      <c r="JFJ36" s="157"/>
      <c r="JFK36" s="157"/>
      <c r="JFL36" s="157"/>
      <c r="JFM36" s="157"/>
      <c r="JFN36" s="157"/>
      <c r="JFO36" s="157"/>
      <c r="JFP36" s="157"/>
      <c r="JFQ36" s="157"/>
      <c r="JFR36" s="157"/>
      <c r="JFS36" s="157"/>
      <c r="JFT36" s="157"/>
      <c r="JFU36" s="157"/>
      <c r="JFV36" s="157"/>
      <c r="JFW36" s="157"/>
      <c r="JFX36" s="157"/>
      <c r="JFY36" s="157"/>
      <c r="JFZ36" s="157"/>
      <c r="JGA36" s="157"/>
      <c r="JGB36" s="157"/>
      <c r="JGC36" s="157"/>
      <c r="JGD36" s="157"/>
      <c r="JGE36" s="157"/>
      <c r="JGF36" s="157"/>
      <c r="JGG36" s="157"/>
      <c r="JGH36" s="157"/>
      <c r="JGI36" s="157"/>
      <c r="JGJ36" s="157"/>
      <c r="JGK36" s="157"/>
      <c r="JGL36" s="157"/>
      <c r="JGM36" s="157"/>
      <c r="JGN36" s="157"/>
      <c r="JGO36" s="157"/>
      <c r="JGP36" s="157"/>
      <c r="JGQ36" s="157"/>
      <c r="JGR36" s="157"/>
      <c r="JGS36" s="157"/>
      <c r="JGT36" s="157"/>
      <c r="JGU36" s="157"/>
      <c r="JGV36" s="157"/>
      <c r="JGW36" s="157"/>
      <c r="JGX36" s="157"/>
      <c r="JGY36" s="157"/>
      <c r="JGZ36" s="157"/>
      <c r="JHA36" s="157"/>
      <c r="JHB36" s="157"/>
      <c r="JHC36" s="157"/>
      <c r="JHD36" s="157"/>
      <c r="JHE36" s="157"/>
      <c r="JHF36" s="157"/>
      <c r="JHG36" s="157"/>
      <c r="JHH36" s="157"/>
      <c r="JHI36" s="157"/>
      <c r="JHJ36" s="157"/>
      <c r="JHK36" s="157"/>
      <c r="JHL36" s="157"/>
      <c r="JHM36" s="157"/>
      <c r="JHN36" s="157"/>
      <c r="JHO36" s="157"/>
      <c r="JHP36" s="157"/>
      <c r="JHQ36" s="157"/>
      <c r="JHR36" s="157"/>
      <c r="JHS36" s="157"/>
      <c r="JHT36" s="157"/>
      <c r="JHU36" s="157"/>
      <c r="JHV36" s="157"/>
      <c r="JHW36" s="157"/>
      <c r="JHX36" s="157"/>
      <c r="JHY36" s="157"/>
      <c r="JHZ36" s="157"/>
      <c r="JIA36" s="157"/>
      <c r="JIB36" s="157"/>
      <c r="JIC36" s="157"/>
      <c r="JID36" s="157"/>
      <c r="JIE36" s="157"/>
      <c r="JIF36" s="157"/>
      <c r="JIG36" s="157"/>
      <c r="JIH36" s="157"/>
      <c r="JII36" s="157"/>
      <c r="JIJ36" s="157"/>
      <c r="JIK36" s="157"/>
      <c r="JIL36" s="157"/>
      <c r="JIM36" s="157"/>
      <c r="JIN36" s="157"/>
      <c r="JIO36" s="157"/>
      <c r="JIP36" s="157"/>
      <c r="JIQ36" s="157"/>
      <c r="JIR36" s="157"/>
      <c r="JIS36" s="157"/>
      <c r="JIT36" s="157"/>
      <c r="JIU36" s="157"/>
      <c r="JIV36" s="157"/>
      <c r="JIW36" s="157"/>
      <c r="JIX36" s="157"/>
      <c r="JIY36" s="157"/>
      <c r="JIZ36" s="157"/>
      <c r="JJA36" s="157"/>
      <c r="JJB36" s="157"/>
      <c r="JJC36" s="157"/>
      <c r="JJD36" s="157"/>
      <c r="JJE36" s="157"/>
      <c r="JJF36" s="157"/>
      <c r="JJG36" s="157"/>
      <c r="JJH36" s="157"/>
      <c r="JJI36" s="157"/>
      <c r="JJJ36" s="157"/>
      <c r="JJK36" s="157"/>
      <c r="JJL36" s="157"/>
      <c r="JJM36" s="157"/>
      <c r="JJN36" s="157"/>
      <c r="JJO36" s="157"/>
      <c r="JJP36" s="157"/>
      <c r="JJQ36" s="157"/>
      <c r="JJR36" s="157"/>
      <c r="JJS36" s="157"/>
      <c r="JJT36" s="157"/>
      <c r="JJU36" s="157"/>
      <c r="JJV36" s="157"/>
      <c r="JJW36" s="157"/>
      <c r="JJX36" s="157"/>
      <c r="JJY36" s="157"/>
      <c r="JJZ36" s="157"/>
      <c r="JKA36" s="157"/>
      <c r="JKB36" s="157"/>
      <c r="JKC36" s="157"/>
      <c r="JKD36" s="157"/>
      <c r="JKE36" s="157"/>
      <c r="JKF36" s="157"/>
      <c r="JKG36" s="157"/>
      <c r="JKH36" s="157"/>
      <c r="JKI36" s="157"/>
      <c r="JKJ36" s="157"/>
      <c r="JKK36" s="157"/>
      <c r="JKL36" s="157"/>
      <c r="JKM36" s="157"/>
      <c r="JKN36" s="157"/>
      <c r="JKO36" s="157"/>
      <c r="JKP36" s="157"/>
      <c r="JKQ36" s="157"/>
      <c r="JKR36" s="157"/>
      <c r="JKS36" s="157"/>
      <c r="JKT36" s="157"/>
      <c r="JKU36" s="157"/>
      <c r="JKV36" s="157"/>
      <c r="JKW36" s="157"/>
      <c r="JKX36" s="157"/>
      <c r="JKY36" s="157"/>
      <c r="JKZ36" s="157"/>
      <c r="JLA36" s="157"/>
      <c r="JLB36" s="157"/>
      <c r="JLC36" s="157"/>
      <c r="JLD36" s="157"/>
      <c r="JLE36" s="157"/>
      <c r="JLF36" s="157"/>
      <c r="JLG36" s="157"/>
      <c r="JLH36" s="157"/>
      <c r="JLI36" s="157"/>
      <c r="JLJ36" s="157"/>
      <c r="JLK36" s="157"/>
      <c r="JLL36" s="157"/>
      <c r="JLM36" s="157"/>
      <c r="JLN36" s="157"/>
      <c r="JLO36" s="157"/>
      <c r="JLP36" s="157"/>
      <c r="JLQ36" s="157"/>
      <c r="JLR36" s="157"/>
      <c r="JLS36" s="157"/>
      <c r="JLT36" s="157"/>
      <c r="JLU36" s="157"/>
      <c r="JLV36" s="157"/>
      <c r="JLW36" s="157"/>
      <c r="JLX36" s="157"/>
      <c r="JLY36" s="157"/>
      <c r="JLZ36" s="157"/>
      <c r="JMA36" s="157"/>
      <c r="JMB36" s="157"/>
      <c r="JMC36" s="157"/>
      <c r="JMD36" s="157"/>
      <c r="JME36" s="157"/>
      <c r="JMF36" s="157"/>
      <c r="JMG36" s="157"/>
      <c r="JMH36" s="157"/>
      <c r="JMI36" s="157"/>
      <c r="JMJ36" s="157"/>
      <c r="JMK36" s="157"/>
      <c r="JML36" s="157"/>
      <c r="JMM36" s="157"/>
      <c r="JMN36" s="157"/>
      <c r="JMO36" s="157"/>
      <c r="JMP36" s="157"/>
      <c r="JMQ36" s="157"/>
      <c r="JMR36" s="157"/>
      <c r="JMS36" s="157"/>
      <c r="JMT36" s="157"/>
      <c r="JMU36" s="157"/>
      <c r="JMV36" s="157"/>
      <c r="JMW36" s="157"/>
      <c r="JMX36" s="157"/>
      <c r="JMY36" s="157"/>
      <c r="JMZ36" s="157"/>
      <c r="JNA36" s="157"/>
      <c r="JNB36" s="157"/>
      <c r="JNC36" s="157"/>
      <c r="JND36" s="157"/>
      <c r="JNE36" s="157"/>
      <c r="JNF36" s="157"/>
      <c r="JNG36" s="157"/>
      <c r="JNH36" s="157"/>
      <c r="JNI36" s="157"/>
      <c r="JNJ36" s="157"/>
      <c r="JNK36" s="157"/>
      <c r="JNL36" s="157"/>
      <c r="JNM36" s="157"/>
      <c r="JNN36" s="157"/>
      <c r="JNO36" s="157"/>
      <c r="JNP36" s="157"/>
      <c r="JNQ36" s="157"/>
      <c r="JNR36" s="157"/>
      <c r="JNS36" s="157"/>
      <c r="JNT36" s="157"/>
      <c r="JNU36" s="157"/>
      <c r="JNV36" s="157"/>
      <c r="JNW36" s="157"/>
      <c r="JNX36" s="157"/>
      <c r="JNY36" s="157"/>
      <c r="JNZ36" s="157"/>
      <c r="JOA36" s="157"/>
      <c r="JOB36" s="157"/>
      <c r="JOC36" s="157"/>
      <c r="JOD36" s="157"/>
      <c r="JOE36" s="157"/>
      <c r="JOF36" s="157"/>
      <c r="JOG36" s="157"/>
      <c r="JOH36" s="157"/>
      <c r="JOI36" s="157"/>
      <c r="JOJ36" s="157"/>
      <c r="JOK36" s="157"/>
      <c r="JOL36" s="157"/>
      <c r="JOM36" s="157"/>
      <c r="JON36" s="157"/>
      <c r="JOO36" s="157"/>
      <c r="JOP36" s="157"/>
      <c r="JOQ36" s="157"/>
      <c r="JOR36" s="157"/>
      <c r="JOS36" s="157"/>
      <c r="JOT36" s="157"/>
      <c r="JOU36" s="157"/>
      <c r="JOV36" s="157"/>
      <c r="JOW36" s="157"/>
      <c r="JOX36" s="157"/>
      <c r="JOY36" s="157"/>
      <c r="JOZ36" s="157"/>
      <c r="JPA36" s="157"/>
      <c r="JPB36" s="157"/>
      <c r="JPC36" s="157"/>
      <c r="JPD36" s="157"/>
      <c r="JPE36" s="157"/>
      <c r="JPF36" s="157"/>
      <c r="JPG36" s="157"/>
      <c r="JPH36" s="157"/>
      <c r="JPI36" s="157"/>
      <c r="JPJ36" s="157"/>
      <c r="JPK36" s="157"/>
      <c r="JPL36" s="157"/>
      <c r="JPM36" s="157"/>
      <c r="JPN36" s="157"/>
      <c r="JPO36" s="157"/>
      <c r="JPP36" s="157"/>
      <c r="JPQ36" s="157"/>
      <c r="JPR36" s="157"/>
      <c r="JPS36" s="157"/>
      <c r="JPT36" s="157"/>
      <c r="JPU36" s="157"/>
      <c r="JPV36" s="157"/>
      <c r="JPW36" s="157"/>
      <c r="JPX36" s="157"/>
      <c r="JPY36" s="157"/>
      <c r="JPZ36" s="157"/>
      <c r="JQA36" s="157"/>
      <c r="JQB36" s="157"/>
      <c r="JQC36" s="157"/>
      <c r="JQD36" s="157"/>
      <c r="JQE36" s="157"/>
      <c r="JQF36" s="157"/>
      <c r="JQG36" s="157"/>
      <c r="JQH36" s="157"/>
      <c r="JQI36" s="157"/>
      <c r="JQJ36" s="157"/>
      <c r="JQK36" s="157"/>
      <c r="JQL36" s="157"/>
      <c r="JQM36" s="157"/>
      <c r="JQN36" s="157"/>
      <c r="JQO36" s="157"/>
      <c r="JQP36" s="157"/>
      <c r="JQQ36" s="157"/>
      <c r="JQR36" s="157"/>
      <c r="JQS36" s="157"/>
      <c r="JQT36" s="157"/>
      <c r="JQU36" s="157"/>
      <c r="JQV36" s="157"/>
      <c r="JQW36" s="157"/>
      <c r="JQX36" s="157"/>
      <c r="JQY36" s="157"/>
      <c r="JQZ36" s="157"/>
      <c r="JRA36" s="157"/>
      <c r="JRB36" s="157"/>
      <c r="JRC36" s="157"/>
      <c r="JRD36" s="157"/>
      <c r="JRE36" s="157"/>
      <c r="JRF36" s="157"/>
      <c r="JRG36" s="157"/>
      <c r="JRH36" s="157"/>
      <c r="JRI36" s="157"/>
      <c r="JRJ36" s="157"/>
      <c r="JRK36" s="157"/>
      <c r="JRL36" s="157"/>
      <c r="JRM36" s="157"/>
      <c r="JRN36" s="157"/>
      <c r="JRO36" s="157"/>
      <c r="JRP36" s="157"/>
      <c r="JRQ36" s="157"/>
      <c r="JRR36" s="157"/>
      <c r="JRS36" s="157"/>
      <c r="JRT36" s="157"/>
      <c r="JRU36" s="157"/>
      <c r="JRV36" s="157"/>
      <c r="JRW36" s="157"/>
      <c r="JRX36" s="157"/>
      <c r="JRY36" s="157"/>
      <c r="JRZ36" s="157"/>
      <c r="JSA36" s="157"/>
      <c r="JSB36" s="157"/>
      <c r="JSC36" s="157"/>
      <c r="JSD36" s="157"/>
      <c r="JSE36" s="157"/>
      <c r="JSF36" s="157"/>
      <c r="JSG36" s="157"/>
      <c r="JSH36" s="157"/>
      <c r="JSI36" s="157"/>
      <c r="JSJ36" s="157"/>
      <c r="JSK36" s="157"/>
      <c r="JSL36" s="157"/>
      <c r="JSM36" s="157"/>
      <c r="JSN36" s="157"/>
      <c r="JSO36" s="157"/>
      <c r="JSP36" s="157"/>
      <c r="JSQ36" s="157"/>
      <c r="JSR36" s="157"/>
      <c r="JSS36" s="157"/>
      <c r="JST36" s="157"/>
      <c r="JSU36" s="157"/>
      <c r="JSV36" s="157"/>
      <c r="JSW36" s="157"/>
      <c r="JSX36" s="157"/>
      <c r="JSY36" s="157"/>
      <c r="JSZ36" s="157"/>
      <c r="JTA36" s="157"/>
      <c r="JTB36" s="157"/>
      <c r="JTC36" s="157"/>
      <c r="JTD36" s="157"/>
      <c r="JTE36" s="157"/>
      <c r="JTF36" s="157"/>
      <c r="JTG36" s="157"/>
      <c r="JTH36" s="157"/>
      <c r="JTI36" s="157"/>
      <c r="JTJ36" s="157"/>
      <c r="JTK36" s="157"/>
      <c r="JTL36" s="157"/>
      <c r="JTM36" s="157"/>
      <c r="JTN36" s="157"/>
      <c r="JTO36" s="157"/>
      <c r="JTP36" s="157"/>
      <c r="JTQ36" s="157"/>
      <c r="JTR36" s="157"/>
      <c r="JTS36" s="157"/>
      <c r="JTT36" s="157"/>
      <c r="JTU36" s="157"/>
      <c r="JTV36" s="157"/>
      <c r="JTW36" s="157"/>
      <c r="JTX36" s="157"/>
      <c r="JTY36" s="157"/>
      <c r="JTZ36" s="157"/>
      <c r="JUA36" s="157"/>
      <c r="JUB36" s="157"/>
      <c r="JUC36" s="157"/>
      <c r="JUD36" s="157"/>
      <c r="JUE36" s="157"/>
      <c r="JUF36" s="157"/>
      <c r="JUG36" s="157"/>
      <c r="JUH36" s="157"/>
      <c r="JUI36" s="157"/>
      <c r="JUJ36" s="157"/>
      <c r="JUK36" s="157"/>
      <c r="JUL36" s="157"/>
      <c r="JUM36" s="157"/>
      <c r="JUN36" s="157"/>
      <c r="JUO36" s="157"/>
      <c r="JUP36" s="157"/>
      <c r="JUQ36" s="157"/>
      <c r="JUR36" s="157"/>
      <c r="JUS36" s="157"/>
      <c r="JUT36" s="157"/>
      <c r="JUU36" s="157"/>
      <c r="JUV36" s="157"/>
      <c r="JUW36" s="157"/>
      <c r="JUX36" s="157"/>
      <c r="JUY36" s="157"/>
      <c r="JUZ36" s="157"/>
      <c r="JVA36" s="157"/>
      <c r="JVB36" s="157"/>
      <c r="JVC36" s="157"/>
      <c r="JVD36" s="157"/>
      <c r="JVE36" s="157"/>
      <c r="JVF36" s="157"/>
      <c r="JVG36" s="157"/>
      <c r="JVH36" s="157"/>
      <c r="JVI36" s="157"/>
      <c r="JVJ36" s="157"/>
      <c r="JVK36" s="157"/>
      <c r="JVL36" s="157"/>
      <c r="JVM36" s="157"/>
      <c r="JVN36" s="157"/>
      <c r="JVO36" s="157"/>
      <c r="JVP36" s="157"/>
      <c r="JVQ36" s="157"/>
      <c r="JVR36" s="157"/>
      <c r="JVS36" s="157"/>
      <c r="JVT36" s="157"/>
      <c r="JVU36" s="157"/>
      <c r="JVV36" s="157"/>
      <c r="JVW36" s="157"/>
      <c r="JVX36" s="157"/>
      <c r="JVY36" s="157"/>
      <c r="JVZ36" s="157"/>
      <c r="JWA36" s="157"/>
      <c r="JWB36" s="157"/>
      <c r="JWC36" s="157"/>
      <c r="JWD36" s="157"/>
      <c r="JWE36" s="157"/>
      <c r="JWF36" s="157"/>
      <c r="JWG36" s="157"/>
      <c r="JWH36" s="157"/>
      <c r="JWI36" s="157"/>
      <c r="JWJ36" s="157"/>
      <c r="JWK36" s="157"/>
      <c r="JWL36" s="157"/>
      <c r="JWM36" s="157"/>
      <c r="JWN36" s="157"/>
      <c r="JWO36" s="157"/>
      <c r="JWP36" s="157"/>
      <c r="JWQ36" s="157"/>
      <c r="JWR36" s="157"/>
      <c r="JWS36" s="157"/>
      <c r="JWT36" s="157"/>
      <c r="JWU36" s="157"/>
      <c r="JWV36" s="157"/>
      <c r="JWW36" s="157"/>
      <c r="JWX36" s="157"/>
      <c r="JWY36" s="157"/>
      <c r="JWZ36" s="157"/>
      <c r="JXA36" s="157"/>
      <c r="JXB36" s="157"/>
      <c r="JXC36" s="157"/>
      <c r="JXD36" s="157"/>
      <c r="JXE36" s="157"/>
      <c r="JXF36" s="157"/>
      <c r="JXG36" s="157"/>
      <c r="JXH36" s="157"/>
      <c r="JXI36" s="157"/>
      <c r="JXJ36" s="157"/>
      <c r="JXK36" s="157"/>
      <c r="JXL36" s="157"/>
      <c r="JXM36" s="157"/>
      <c r="JXN36" s="157"/>
      <c r="JXO36" s="157"/>
      <c r="JXP36" s="157"/>
      <c r="JXQ36" s="157"/>
      <c r="JXR36" s="157"/>
      <c r="JXS36" s="157"/>
      <c r="JXT36" s="157"/>
      <c r="JXU36" s="157"/>
      <c r="JXV36" s="157"/>
      <c r="JXW36" s="157"/>
      <c r="JXX36" s="157"/>
      <c r="JXY36" s="157"/>
      <c r="JXZ36" s="157"/>
      <c r="JYA36" s="157"/>
      <c r="JYB36" s="157"/>
      <c r="JYC36" s="157"/>
      <c r="JYD36" s="157"/>
      <c r="JYE36" s="157"/>
      <c r="JYF36" s="157"/>
      <c r="JYG36" s="157"/>
      <c r="JYH36" s="157"/>
      <c r="JYI36" s="157"/>
      <c r="JYJ36" s="157"/>
      <c r="JYK36" s="157"/>
      <c r="JYL36" s="157"/>
      <c r="JYM36" s="157"/>
      <c r="JYN36" s="157"/>
      <c r="JYO36" s="157"/>
      <c r="JYP36" s="157"/>
      <c r="JYQ36" s="157"/>
      <c r="JYR36" s="157"/>
      <c r="JYS36" s="157"/>
      <c r="JYT36" s="157"/>
      <c r="JYU36" s="157"/>
      <c r="JYV36" s="157"/>
      <c r="JYW36" s="157"/>
      <c r="JYX36" s="157"/>
      <c r="JYY36" s="157"/>
      <c r="JYZ36" s="157"/>
      <c r="JZA36" s="157"/>
      <c r="JZB36" s="157"/>
      <c r="JZC36" s="157"/>
      <c r="JZD36" s="157"/>
      <c r="JZE36" s="157"/>
      <c r="JZF36" s="157"/>
      <c r="JZG36" s="157"/>
      <c r="JZH36" s="157"/>
      <c r="JZI36" s="157"/>
      <c r="JZJ36" s="157"/>
      <c r="JZK36" s="157"/>
      <c r="JZL36" s="157"/>
      <c r="JZM36" s="157"/>
      <c r="JZN36" s="157"/>
      <c r="JZO36" s="157"/>
      <c r="JZP36" s="157"/>
      <c r="JZQ36" s="157"/>
      <c r="JZR36" s="157"/>
      <c r="JZS36" s="157"/>
      <c r="JZT36" s="157"/>
      <c r="JZU36" s="157"/>
      <c r="JZV36" s="157"/>
      <c r="JZW36" s="157"/>
      <c r="JZX36" s="157"/>
      <c r="JZY36" s="157"/>
      <c r="JZZ36" s="157"/>
      <c r="KAA36" s="157"/>
      <c r="KAB36" s="157"/>
      <c r="KAC36" s="157"/>
      <c r="KAD36" s="157"/>
      <c r="KAE36" s="157"/>
      <c r="KAF36" s="157"/>
      <c r="KAG36" s="157"/>
      <c r="KAH36" s="157"/>
      <c r="KAI36" s="157"/>
      <c r="KAJ36" s="157"/>
      <c r="KAK36" s="157"/>
      <c r="KAL36" s="157"/>
      <c r="KAM36" s="157"/>
      <c r="KAN36" s="157"/>
      <c r="KAO36" s="157"/>
      <c r="KAP36" s="157"/>
      <c r="KAQ36" s="157"/>
      <c r="KAR36" s="157"/>
      <c r="KAS36" s="157"/>
      <c r="KAT36" s="157"/>
      <c r="KAU36" s="157"/>
      <c r="KAV36" s="157"/>
      <c r="KAW36" s="157"/>
      <c r="KAX36" s="157"/>
      <c r="KAY36" s="157"/>
      <c r="KAZ36" s="157"/>
      <c r="KBA36" s="157"/>
      <c r="KBB36" s="157"/>
      <c r="KBC36" s="157"/>
      <c r="KBD36" s="157"/>
      <c r="KBE36" s="157"/>
      <c r="KBF36" s="157"/>
      <c r="KBG36" s="157"/>
      <c r="KBH36" s="157"/>
      <c r="KBI36" s="157"/>
      <c r="KBJ36" s="157"/>
      <c r="KBK36" s="157"/>
      <c r="KBL36" s="157"/>
      <c r="KBM36" s="157"/>
      <c r="KBN36" s="157"/>
      <c r="KBO36" s="157"/>
      <c r="KBP36" s="157"/>
      <c r="KBQ36" s="157"/>
      <c r="KBR36" s="157"/>
      <c r="KBS36" s="157"/>
      <c r="KBT36" s="157"/>
      <c r="KBU36" s="157"/>
      <c r="KBV36" s="157"/>
      <c r="KBW36" s="157"/>
      <c r="KBX36" s="157"/>
      <c r="KBY36" s="157"/>
      <c r="KBZ36" s="157"/>
      <c r="KCA36" s="157"/>
      <c r="KCB36" s="157"/>
      <c r="KCC36" s="157"/>
      <c r="KCD36" s="157"/>
      <c r="KCE36" s="157"/>
      <c r="KCF36" s="157"/>
      <c r="KCG36" s="157"/>
      <c r="KCH36" s="157"/>
      <c r="KCI36" s="157"/>
      <c r="KCJ36" s="157"/>
      <c r="KCK36" s="157"/>
      <c r="KCL36" s="157"/>
      <c r="KCM36" s="157"/>
      <c r="KCN36" s="157"/>
      <c r="KCO36" s="157"/>
      <c r="KCP36" s="157"/>
      <c r="KCQ36" s="157"/>
      <c r="KCR36" s="157"/>
      <c r="KCS36" s="157"/>
      <c r="KCT36" s="157"/>
      <c r="KCU36" s="157"/>
      <c r="KCV36" s="157"/>
      <c r="KCW36" s="157"/>
      <c r="KCX36" s="157"/>
      <c r="KCY36" s="157"/>
      <c r="KCZ36" s="157"/>
      <c r="KDA36" s="157"/>
      <c r="KDB36" s="157"/>
      <c r="KDC36" s="157"/>
      <c r="KDD36" s="157"/>
      <c r="KDE36" s="157"/>
      <c r="KDF36" s="157"/>
      <c r="KDG36" s="157"/>
      <c r="KDH36" s="157"/>
      <c r="KDI36" s="157"/>
      <c r="KDJ36" s="157"/>
      <c r="KDK36" s="157"/>
      <c r="KDL36" s="157"/>
      <c r="KDM36" s="157"/>
      <c r="KDN36" s="157"/>
      <c r="KDO36" s="157"/>
      <c r="KDP36" s="157"/>
      <c r="KDQ36" s="157"/>
      <c r="KDR36" s="157"/>
      <c r="KDS36" s="157"/>
      <c r="KDT36" s="157"/>
      <c r="KDU36" s="157"/>
      <c r="KDV36" s="157"/>
      <c r="KDW36" s="157"/>
      <c r="KDX36" s="157"/>
      <c r="KDY36" s="157"/>
      <c r="KDZ36" s="157"/>
      <c r="KEA36" s="157"/>
      <c r="KEB36" s="157"/>
      <c r="KEC36" s="157"/>
      <c r="KED36" s="157"/>
      <c r="KEE36" s="157"/>
      <c r="KEF36" s="157"/>
      <c r="KEG36" s="157"/>
      <c r="KEH36" s="157"/>
      <c r="KEI36" s="157"/>
      <c r="KEJ36" s="157"/>
      <c r="KEK36" s="157"/>
      <c r="KEL36" s="157"/>
      <c r="KEM36" s="157"/>
      <c r="KEN36" s="157"/>
      <c r="KEO36" s="157"/>
      <c r="KEP36" s="157"/>
      <c r="KEQ36" s="157"/>
      <c r="KER36" s="157"/>
      <c r="KES36" s="157"/>
      <c r="KET36" s="157"/>
      <c r="KEU36" s="157"/>
      <c r="KEV36" s="157"/>
      <c r="KEW36" s="157"/>
      <c r="KEX36" s="157"/>
      <c r="KEY36" s="157"/>
      <c r="KEZ36" s="157"/>
      <c r="KFA36" s="157"/>
      <c r="KFB36" s="157"/>
      <c r="KFC36" s="157"/>
      <c r="KFD36" s="157"/>
      <c r="KFE36" s="157"/>
      <c r="KFF36" s="157"/>
      <c r="KFG36" s="157"/>
      <c r="KFH36" s="157"/>
      <c r="KFI36" s="157"/>
      <c r="KFJ36" s="157"/>
      <c r="KFK36" s="157"/>
      <c r="KFL36" s="157"/>
      <c r="KFM36" s="157"/>
      <c r="KFN36" s="157"/>
      <c r="KFO36" s="157"/>
      <c r="KFP36" s="157"/>
      <c r="KFQ36" s="157"/>
      <c r="KFR36" s="157"/>
      <c r="KFS36" s="157"/>
      <c r="KFT36" s="157"/>
      <c r="KFU36" s="157"/>
      <c r="KFV36" s="157"/>
      <c r="KFW36" s="157"/>
      <c r="KFX36" s="157"/>
      <c r="KFY36" s="157"/>
      <c r="KFZ36" s="157"/>
      <c r="KGA36" s="157"/>
      <c r="KGB36" s="157"/>
      <c r="KGC36" s="157"/>
      <c r="KGD36" s="157"/>
      <c r="KGE36" s="157"/>
      <c r="KGF36" s="157"/>
      <c r="KGG36" s="157"/>
      <c r="KGH36" s="157"/>
      <c r="KGI36" s="157"/>
      <c r="KGJ36" s="157"/>
      <c r="KGK36" s="157"/>
      <c r="KGL36" s="157"/>
      <c r="KGM36" s="157"/>
      <c r="KGN36" s="157"/>
      <c r="KGO36" s="157"/>
      <c r="KGP36" s="157"/>
      <c r="KGQ36" s="157"/>
      <c r="KGR36" s="157"/>
      <c r="KGS36" s="157"/>
      <c r="KGT36" s="157"/>
      <c r="KGU36" s="157"/>
      <c r="KGV36" s="157"/>
      <c r="KGW36" s="157"/>
      <c r="KGX36" s="157"/>
      <c r="KGY36" s="157"/>
      <c r="KGZ36" s="157"/>
      <c r="KHA36" s="157"/>
      <c r="KHB36" s="157"/>
      <c r="KHC36" s="157"/>
      <c r="KHD36" s="157"/>
      <c r="KHE36" s="157"/>
      <c r="KHF36" s="157"/>
      <c r="KHG36" s="157"/>
      <c r="KHH36" s="157"/>
      <c r="KHI36" s="157"/>
      <c r="KHJ36" s="157"/>
      <c r="KHK36" s="157"/>
      <c r="KHL36" s="157"/>
      <c r="KHM36" s="157"/>
      <c r="KHN36" s="157"/>
      <c r="KHO36" s="157"/>
      <c r="KHP36" s="157"/>
      <c r="KHQ36" s="157"/>
      <c r="KHR36" s="157"/>
      <c r="KHS36" s="157"/>
      <c r="KHT36" s="157"/>
      <c r="KHU36" s="157"/>
      <c r="KHV36" s="157"/>
      <c r="KHW36" s="157"/>
      <c r="KHX36" s="157"/>
      <c r="KHY36" s="157"/>
      <c r="KHZ36" s="157"/>
      <c r="KIA36" s="157"/>
      <c r="KIB36" s="157"/>
      <c r="KIC36" s="157"/>
      <c r="KID36" s="157"/>
      <c r="KIE36" s="157"/>
      <c r="KIF36" s="157"/>
      <c r="KIG36" s="157"/>
      <c r="KIH36" s="157"/>
      <c r="KII36" s="157"/>
      <c r="KIJ36" s="157"/>
      <c r="KIK36" s="157"/>
      <c r="KIL36" s="157"/>
      <c r="KIM36" s="157"/>
      <c r="KIN36" s="157"/>
      <c r="KIO36" s="157"/>
      <c r="KIP36" s="157"/>
      <c r="KIQ36" s="157"/>
      <c r="KIR36" s="157"/>
      <c r="KIS36" s="157"/>
      <c r="KIT36" s="157"/>
      <c r="KIU36" s="157"/>
      <c r="KIV36" s="157"/>
      <c r="KIW36" s="157"/>
      <c r="KIX36" s="157"/>
      <c r="KIY36" s="157"/>
      <c r="KIZ36" s="157"/>
      <c r="KJA36" s="157"/>
      <c r="KJB36" s="157"/>
      <c r="KJC36" s="157"/>
      <c r="KJD36" s="157"/>
      <c r="KJE36" s="157"/>
      <c r="KJF36" s="157"/>
      <c r="KJG36" s="157"/>
      <c r="KJH36" s="157"/>
      <c r="KJI36" s="157"/>
      <c r="KJJ36" s="157"/>
      <c r="KJK36" s="157"/>
      <c r="KJL36" s="157"/>
      <c r="KJM36" s="157"/>
      <c r="KJN36" s="157"/>
      <c r="KJO36" s="157"/>
      <c r="KJP36" s="157"/>
      <c r="KJQ36" s="157"/>
      <c r="KJR36" s="157"/>
      <c r="KJS36" s="157"/>
      <c r="KJT36" s="157"/>
      <c r="KJU36" s="157"/>
      <c r="KJV36" s="157"/>
      <c r="KJW36" s="157"/>
      <c r="KJX36" s="157"/>
      <c r="KJY36" s="157"/>
      <c r="KJZ36" s="157"/>
      <c r="KKA36" s="157"/>
      <c r="KKB36" s="157"/>
      <c r="KKC36" s="157"/>
      <c r="KKD36" s="157"/>
      <c r="KKE36" s="157"/>
      <c r="KKF36" s="157"/>
      <c r="KKG36" s="157"/>
      <c r="KKH36" s="157"/>
      <c r="KKI36" s="157"/>
      <c r="KKJ36" s="157"/>
      <c r="KKK36" s="157"/>
      <c r="KKL36" s="157"/>
      <c r="KKM36" s="157"/>
      <c r="KKN36" s="157"/>
      <c r="KKO36" s="157"/>
      <c r="KKP36" s="157"/>
      <c r="KKQ36" s="157"/>
      <c r="KKR36" s="157"/>
      <c r="KKS36" s="157"/>
      <c r="KKT36" s="157"/>
      <c r="KKU36" s="157"/>
      <c r="KKV36" s="157"/>
      <c r="KKW36" s="157"/>
      <c r="KKX36" s="157"/>
      <c r="KKY36" s="157"/>
      <c r="KKZ36" s="157"/>
      <c r="KLA36" s="157"/>
      <c r="KLB36" s="157"/>
      <c r="KLC36" s="157"/>
      <c r="KLD36" s="157"/>
      <c r="KLE36" s="157"/>
      <c r="KLF36" s="157"/>
      <c r="KLG36" s="157"/>
      <c r="KLH36" s="157"/>
      <c r="KLI36" s="157"/>
      <c r="KLJ36" s="157"/>
      <c r="KLK36" s="157"/>
      <c r="KLL36" s="157"/>
      <c r="KLM36" s="157"/>
      <c r="KLN36" s="157"/>
      <c r="KLO36" s="157"/>
      <c r="KLP36" s="157"/>
      <c r="KLQ36" s="157"/>
      <c r="KLR36" s="157"/>
      <c r="KLS36" s="157"/>
      <c r="KLT36" s="157"/>
      <c r="KLU36" s="157"/>
      <c r="KLV36" s="157"/>
      <c r="KLW36" s="157"/>
      <c r="KLX36" s="157"/>
      <c r="KLY36" s="157"/>
      <c r="KLZ36" s="157"/>
      <c r="KMA36" s="157"/>
      <c r="KMB36" s="157"/>
      <c r="KMC36" s="157"/>
      <c r="KMD36" s="157"/>
      <c r="KME36" s="157"/>
      <c r="KMF36" s="157"/>
      <c r="KMG36" s="157"/>
      <c r="KMH36" s="157"/>
      <c r="KMI36" s="157"/>
      <c r="KMJ36" s="157"/>
      <c r="KMK36" s="157"/>
      <c r="KML36" s="157"/>
      <c r="KMM36" s="157"/>
      <c r="KMN36" s="157"/>
      <c r="KMO36" s="157"/>
      <c r="KMP36" s="157"/>
      <c r="KMQ36" s="157"/>
      <c r="KMR36" s="157"/>
      <c r="KMS36" s="157"/>
      <c r="KMT36" s="157"/>
      <c r="KMU36" s="157"/>
      <c r="KMV36" s="157"/>
      <c r="KMW36" s="157"/>
      <c r="KMX36" s="157"/>
      <c r="KMY36" s="157"/>
      <c r="KMZ36" s="157"/>
      <c r="KNA36" s="157"/>
      <c r="KNB36" s="157"/>
      <c r="KNC36" s="157"/>
      <c r="KND36" s="157"/>
      <c r="KNE36" s="157"/>
      <c r="KNF36" s="157"/>
      <c r="KNG36" s="157"/>
      <c r="KNH36" s="157"/>
      <c r="KNI36" s="157"/>
      <c r="KNJ36" s="157"/>
      <c r="KNK36" s="157"/>
      <c r="KNL36" s="157"/>
      <c r="KNM36" s="157"/>
      <c r="KNN36" s="157"/>
      <c r="KNO36" s="157"/>
      <c r="KNP36" s="157"/>
      <c r="KNQ36" s="157"/>
      <c r="KNR36" s="157"/>
      <c r="KNS36" s="157"/>
      <c r="KNT36" s="157"/>
      <c r="KNU36" s="157"/>
      <c r="KNV36" s="157"/>
      <c r="KNW36" s="157"/>
      <c r="KNX36" s="157"/>
      <c r="KNY36" s="157"/>
      <c r="KNZ36" s="157"/>
      <c r="KOA36" s="157"/>
      <c r="KOB36" s="157"/>
      <c r="KOC36" s="157"/>
      <c r="KOD36" s="157"/>
      <c r="KOE36" s="157"/>
      <c r="KOF36" s="157"/>
      <c r="KOG36" s="157"/>
      <c r="KOH36" s="157"/>
      <c r="KOI36" s="157"/>
      <c r="KOJ36" s="157"/>
      <c r="KOK36" s="157"/>
      <c r="KOL36" s="157"/>
      <c r="KOM36" s="157"/>
      <c r="KON36" s="157"/>
      <c r="KOO36" s="157"/>
      <c r="KOP36" s="157"/>
      <c r="KOQ36" s="157"/>
      <c r="KOR36" s="157"/>
      <c r="KOS36" s="157"/>
      <c r="KOT36" s="157"/>
      <c r="KOU36" s="157"/>
      <c r="KOV36" s="157"/>
      <c r="KOW36" s="157"/>
      <c r="KOX36" s="157"/>
      <c r="KOY36" s="157"/>
      <c r="KOZ36" s="157"/>
      <c r="KPA36" s="157"/>
      <c r="KPB36" s="157"/>
      <c r="KPC36" s="157"/>
      <c r="KPD36" s="157"/>
      <c r="KPE36" s="157"/>
      <c r="KPF36" s="157"/>
      <c r="KPG36" s="157"/>
      <c r="KPH36" s="157"/>
      <c r="KPI36" s="157"/>
      <c r="KPJ36" s="157"/>
      <c r="KPK36" s="157"/>
      <c r="KPL36" s="157"/>
      <c r="KPM36" s="157"/>
      <c r="KPN36" s="157"/>
      <c r="KPO36" s="157"/>
      <c r="KPP36" s="157"/>
      <c r="KPQ36" s="157"/>
      <c r="KPR36" s="157"/>
      <c r="KPS36" s="157"/>
      <c r="KPT36" s="157"/>
      <c r="KPU36" s="157"/>
      <c r="KPV36" s="157"/>
      <c r="KPW36" s="157"/>
      <c r="KPX36" s="157"/>
      <c r="KPY36" s="157"/>
      <c r="KPZ36" s="157"/>
      <c r="KQA36" s="157"/>
      <c r="KQB36" s="157"/>
      <c r="KQC36" s="157"/>
      <c r="KQD36" s="157"/>
      <c r="KQE36" s="157"/>
      <c r="KQF36" s="157"/>
      <c r="KQG36" s="157"/>
      <c r="KQH36" s="157"/>
      <c r="KQI36" s="157"/>
      <c r="KQJ36" s="157"/>
      <c r="KQK36" s="157"/>
      <c r="KQL36" s="157"/>
      <c r="KQM36" s="157"/>
      <c r="KQN36" s="157"/>
      <c r="KQO36" s="157"/>
      <c r="KQP36" s="157"/>
      <c r="KQQ36" s="157"/>
      <c r="KQR36" s="157"/>
      <c r="KQS36" s="157"/>
      <c r="KQT36" s="157"/>
      <c r="KQU36" s="157"/>
      <c r="KQV36" s="157"/>
      <c r="KQW36" s="157"/>
      <c r="KQX36" s="157"/>
      <c r="KQY36" s="157"/>
      <c r="KQZ36" s="157"/>
      <c r="KRA36" s="157"/>
      <c r="KRB36" s="157"/>
      <c r="KRC36" s="157"/>
      <c r="KRD36" s="157"/>
      <c r="KRE36" s="157"/>
      <c r="KRF36" s="157"/>
      <c r="KRG36" s="157"/>
      <c r="KRH36" s="157"/>
      <c r="KRI36" s="157"/>
      <c r="KRJ36" s="157"/>
      <c r="KRK36" s="157"/>
      <c r="KRL36" s="157"/>
      <c r="KRM36" s="157"/>
      <c r="KRN36" s="157"/>
      <c r="KRO36" s="157"/>
      <c r="KRP36" s="157"/>
      <c r="KRQ36" s="157"/>
      <c r="KRR36" s="157"/>
      <c r="KRS36" s="157"/>
      <c r="KRT36" s="157"/>
      <c r="KRU36" s="157"/>
      <c r="KRV36" s="157"/>
      <c r="KRW36" s="157"/>
      <c r="KRX36" s="157"/>
      <c r="KRY36" s="157"/>
      <c r="KRZ36" s="157"/>
      <c r="KSA36" s="157"/>
      <c r="KSB36" s="157"/>
      <c r="KSC36" s="157"/>
      <c r="KSD36" s="157"/>
      <c r="KSE36" s="157"/>
      <c r="KSF36" s="157"/>
      <c r="KSG36" s="157"/>
      <c r="KSH36" s="157"/>
      <c r="KSI36" s="157"/>
      <c r="KSJ36" s="157"/>
      <c r="KSK36" s="157"/>
      <c r="KSL36" s="157"/>
      <c r="KSM36" s="157"/>
      <c r="KSN36" s="157"/>
      <c r="KSO36" s="157"/>
      <c r="KSP36" s="157"/>
      <c r="KSQ36" s="157"/>
      <c r="KSR36" s="157"/>
      <c r="KSS36" s="157"/>
      <c r="KST36" s="157"/>
      <c r="KSU36" s="157"/>
      <c r="KSV36" s="157"/>
      <c r="KSW36" s="157"/>
      <c r="KSX36" s="157"/>
      <c r="KSY36" s="157"/>
      <c r="KSZ36" s="157"/>
      <c r="KTA36" s="157"/>
      <c r="KTB36" s="157"/>
      <c r="KTC36" s="157"/>
      <c r="KTD36" s="157"/>
      <c r="KTE36" s="157"/>
      <c r="KTF36" s="157"/>
      <c r="KTG36" s="157"/>
      <c r="KTH36" s="157"/>
      <c r="KTI36" s="157"/>
      <c r="KTJ36" s="157"/>
      <c r="KTK36" s="157"/>
      <c r="KTL36" s="157"/>
      <c r="KTM36" s="157"/>
      <c r="KTN36" s="157"/>
      <c r="KTO36" s="157"/>
      <c r="KTP36" s="157"/>
      <c r="KTQ36" s="157"/>
      <c r="KTR36" s="157"/>
      <c r="KTS36" s="157"/>
      <c r="KTT36" s="157"/>
      <c r="KTU36" s="157"/>
      <c r="KTV36" s="157"/>
      <c r="KTW36" s="157"/>
      <c r="KTX36" s="157"/>
      <c r="KTY36" s="157"/>
      <c r="KTZ36" s="157"/>
      <c r="KUA36" s="157"/>
      <c r="KUB36" s="157"/>
      <c r="KUC36" s="157"/>
      <c r="KUD36" s="157"/>
      <c r="KUE36" s="157"/>
      <c r="KUF36" s="157"/>
      <c r="KUG36" s="157"/>
      <c r="KUH36" s="157"/>
      <c r="KUI36" s="157"/>
      <c r="KUJ36" s="157"/>
      <c r="KUK36" s="157"/>
      <c r="KUL36" s="157"/>
      <c r="KUM36" s="157"/>
      <c r="KUN36" s="157"/>
      <c r="KUO36" s="157"/>
      <c r="KUP36" s="157"/>
      <c r="KUQ36" s="157"/>
      <c r="KUR36" s="157"/>
      <c r="KUS36" s="157"/>
      <c r="KUT36" s="157"/>
      <c r="KUU36" s="157"/>
      <c r="KUV36" s="157"/>
      <c r="KUW36" s="157"/>
      <c r="KUX36" s="157"/>
      <c r="KUY36" s="157"/>
      <c r="KUZ36" s="157"/>
      <c r="KVA36" s="157"/>
      <c r="KVB36" s="157"/>
      <c r="KVC36" s="157"/>
      <c r="KVD36" s="157"/>
      <c r="KVE36" s="157"/>
      <c r="KVF36" s="157"/>
      <c r="KVG36" s="157"/>
      <c r="KVH36" s="157"/>
      <c r="KVI36" s="157"/>
      <c r="KVJ36" s="157"/>
      <c r="KVK36" s="157"/>
      <c r="KVL36" s="157"/>
      <c r="KVM36" s="157"/>
      <c r="KVN36" s="157"/>
      <c r="KVO36" s="157"/>
      <c r="KVP36" s="157"/>
      <c r="KVQ36" s="157"/>
      <c r="KVR36" s="157"/>
      <c r="KVS36" s="157"/>
      <c r="KVT36" s="157"/>
      <c r="KVU36" s="157"/>
      <c r="KVV36" s="157"/>
      <c r="KVW36" s="157"/>
      <c r="KVX36" s="157"/>
      <c r="KVY36" s="157"/>
      <c r="KVZ36" s="157"/>
      <c r="KWA36" s="157"/>
      <c r="KWB36" s="157"/>
      <c r="KWC36" s="157"/>
      <c r="KWD36" s="157"/>
      <c r="KWE36" s="157"/>
      <c r="KWF36" s="157"/>
      <c r="KWG36" s="157"/>
      <c r="KWH36" s="157"/>
      <c r="KWI36" s="157"/>
      <c r="KWJ36" s="157"/>
      <c r="KWK36" s="157"/>
      <c r="KWL36" s="157"/>
      <c r="KWM36" s="157"/>
      <c r="KWN36" s="157"/>
      <c r="KWO36" s="157"/>
      <c r="KWP36" s="157"/>
      <c r="KWQ36" s="157"/>
      <c r="KWR36" s="157"/>
      <c r="KWS36" s="157"/>
      <c r="KWT36" s="157"/>
      <c r="KWU36" s="157"/>
      <c r="KWV36" s="157"/>
      <c r="KWW36" s="157"/>
      <c r="KWX36" s="157"/>
      <c r="KWY36" s="157"/>
      <c r="KWZ36" s="157"/>
      <c r="KXA36" s="157"/>
      <c r="KXB36" s="157"/>
      <c r="KXC36" s="157"/>
      <c r="KXD36" s="157"/>
      <c r="KXE36" s="157"/>
      <c r="KXF36" s="157"/>
      <c r="KXG36" s="157"/>
      <c r="KXH36" s="157"/>
      <c r="KXI36" s="157"/>
      <c r="KXJ36" s="157"/>
      <c r="KXK36" s="157"/>
      <c r="KXL36" s="157"/>
      <c r="KXM36" s="157"/>
      <c r="KXN36" s="157"/>
      <c r="KXO36" s="157"/>
      <c r="KXP36" s="157"/>
      <c r="KXQ36" s="157"/>
      <c r="KXR36" s="157"/>
      <c r="KXS36" s="157"/>
      <c r="KXT36" s="157"/>
      <c r="KXU36" s="157"/>
      <c r="KXV36" s="157"/>
      <c r="KXW36" s="157"/>
      <c r="KXX36" s="157"/>
      <c r="KXY36" s="157"/>
      <c r="KXZ36" s="157"/>
      <c r="KYA36" s="157"/>
      <c r="KYB36" s="157"/>
      <c r="KYC36" s="157"/>
      <c r="KYD36" s="157"/>
      <c r="KYE36" s="157"/>
      <c r="KYF36" s="157"/>
      <c r="KYG36" s="157"/>
      <c r="KYH36" s="157"/>
      <c r="KYI36" s="157"/>
      <c r="KYJ36" s="157"/>
      <c r="KYK36" s="157"/>
      <c r="KYL36" s="157"/>
      <c r="KYM36" s="157"/>
      <c r="KYN36" s="157"/>
      <c r="KYO36" s="157"/>
      <c r="KYP36" s="157"/>
      <c r="KYQ36" s="157"/>
      <c r="KYR36" s="157"/>
      <c r="KYS36" s="157"/>
      <c r="KYT36" s="157"/>
      <c r="KYU36" s="157"/>
      <c r="KYV36" s="157"/>
      <c r="KYW36" s="157"/>
      <c r="KYX36" s="157"/>
      <c r="KYY36" s="157"/>
      <c r="KYZ36" s="157"/>
      <c r="KZA36" s="157"/>
      <c r="KZB36" s="157"/>
      <c r="KZC36" s="157"/>
      <c r="KZD36" s="157"/>
      <c r="KZE36" s="157"/>
      <c r="KZF36" s="157"/>
      <c r="KZG36" s="157"/>
      <c r="KZH36" s="157"/>
      <c r="KZI36" s="157"/>
      <c r="KZJ36" s="157"/>
      <c r="KZK36" s="157"/>
      <c r="KZL36" s="157"/>
      <c r="KZM36" s="157"/>
      <c r="KZN36" s="157"/>
      <c r="KZO36" s="157"/>
      <c r="KZP36" s="157"/>
      <c r="KZQ36" s="157"/>
      <c r="KZR36" s="157"/>
      <c r="KZS36" s="157"/>
      <c r="KZT36" s="157"/>
      <c r="KZU36" s="157"/>
      <c r="KZV36" s="157"/>
      <c r="KZW36" s="157"/>
      <c r="KZX36" s="157"/>
      <c r="KZY36" s="157"/>
      <c r="KZZ36" s="157"/>
      <c r="LAA36" s="157"/>
      <c r="LAB36" s="157"/>
      <c r="LAC36" s="157"/>
      <c r="LAD36" s="157"/>
      <c r="LAE36" s="157"/>
      <c r="LAF36" s="157"/>
      <c r="LAG36" s="157"/>
      <c r="LAH36" s="157"/>
      <c r="LAI36" s="157"/>
      <c r="LAJ36" s="157"/>
      <c r="LAK36" s="157"/>
      <c r="LAL36" s="157"/>
      <c r="LAM36" s="157"/>
      <c r="LAN36" s="157"/>
      <c r="LAO36" s="157"/>
      <c r="LAP36" s="157"/>
      <c r="LAQ36" s="157"/>
      <c r="LAR36" s="157"/>
      <c r="LAS36" s="157"/>
      <c r="LAT36" s="157"/>
      <c r="LAU36" s="157"/>
      <c r="LAV36" s="157"/>
      <c r="LAW36" s="157"/>
      <c r="LAX36" s="157"/>
      <c r="LAY36" s="157"/>
      <c r="LAZ36" s="157"/>
      <c r="LBA36" s="157"/>
      <c r="LBB36" s="157"/>
      <c r="LBC36" s="157"/>
      <c r="LBD36" s="157"/>
      <c r="LBE36" s="157"/>
      <c r="LBF36" s="157"/>
      <c r="LBG36" s="157"/>
      <c r="LBH36" s="157"/>
      <c r="LBI36" s="157"/>
      <c r="LBJ36" s="157"/>
      <c r="LBK36" s="157"/>
      <c r="LBL36" s="157"/>
      <c r="LBM36" s="157"/>
      <c r="LBN36" s="157"/>
      <c r="LBO36" s="157"/>
      <c r="LBP36" s="157"/>
      <c r="LBQ36" s="157"/>
      <c r="LBR36" s="157"/>
      <c r="LBS36" s="157"/>
      <c r="LBT36" s="157"/>
      <c r="LBU36" s="157"/>
      <c r="LBV36" s="157"/>
      <c r="LBW36" s="157"/>
      <c r="LBX36" s="157"/>
      <c r="LBY36" s="157"/>
      <c r="LBZ36" s="157"/>
      <c r="LCA36" s="157"/>
      <c r="LCB36" s="157"/>
      <c r="LCC36" s="157"/>
      <c r="LCD36" s="157"/>
      <c r="LCE36" s="157"/>
      <c r="LCF36" s="157"/>
      <c r="LCG36" s="157"/>
      <c r="LCH36" s="157"/>
      <c r="LCI36" s="157"/>
      <c r="LCJ36" s="157"/>
      <c r="LCK36" s="157"/>
      <c r="LCL36" s="157"/>
      <c r="LCM36" s="157"/>
      <c r="LCN36" s="157"/>
      <c r="LCO36" s="157"/>
      <c r="LCP36" s="157"/>
      <c r="LCQ36" s="157"/>
      <c r="LCR36" s="157"/>
      <c r="LCS36" s="157"/>
      <c r="LCT36" s="157"/>
      <c r="LCU36" s="157"/>
      <c r="LCV36" s="157"/>
      <c r="LCW36" s="157"/>
      <c r="LCX36" s="157"/>
      <c r="LCY36" s="157"/>
      <c r="LCZ36" s="157"/>
      <c r="LDA36" s="157"/>
      <c r="LDB36" s="157"/>
      <c r="LDC36" s="157"/>
      <c r="LDD36" s="157"/>
      <c r="LDE36" s="157"/>
      <c r="LDF36" s="157"/>
      <c r="LDG36" s="157"/>
      <c r="LDH36" s="157"/>
      <c r="LDI36" s="157"/>
      <c r="LDJ36" s="157"/>
      <c r="LDK36" s="157"/>
      <c r="LDL36" s="157"/>
      <c r="LDM36" s="157"/>
      <c r="LDN36" s="157"/>
      <c r="LDO36" s="157"/>
      <c r="LDP36" s="157"/>
      <c r="LDQ36" s="157"/>
      <c r="LDR36" s="157"/>
      <c r="LDS36" s="157"/>
      <c r="LDT36" s="157"/>
      <c r="LDU36" s="157"/>
      <c r="LDV36" s="157"/>
      <c r="LDW36" s="157"/>
      <c r="LDX36" s="157"/>
      <c r="LDY36" s="157"/>
      <c r="LDZ36" s="157"/>
      <c r="LEA36" s="157"/>
      <c r="LEB36" s="157"/>
      <c r="LEC36" s="157"/>
      <c r="LED36" s="157"/>
      <c r="LEE36" s="157"/>
      <c r="LEF36" s="157"/>
      <c r="LEG36" s="157"/>
      <c r="LEH36" s="157"/>
      <c r="LEI36" s="157"/>
      <c r="LEJ36" s="157"/>
      <c r="LEK36" s="157"/>
      <c r="LEL36" s="157"/>
      <c r="LEM36" s="157"/>
      <c r="LEN36" s="157"/>
      <c r="LEO36" s="157"/>
      <c r="LEP36" s="157"/>
      <c r="LEQ36" s="157"/>
      <c r="LER36" s="157"/>
      <c r="LES36" s="157"/>
      <c r="LET36" s="157"/>
      <c r="LEU36" s="157"/>
      <c r="LEV36" s="157"/>
      <c r="LEW36" s="157"/>
      <c r="LEX36" s="157"/>
      <c r="LEY36" s="157"/>
      <c r="LEZ36" s="157"/>
      <c r="LFA36" s="157"/>
      <c r="LFB36" s="157"/>
      <c r="LFC36" s="157"/>
      <c r="LFD36" s="157"/>
      <c r="LFE36" s="157"/>
      <c r="LFF36" s="157"/>
      <c r="LFG36" s="157"/>
      <c r="LFH36" s="157"/>
      <c r="LFI36" s="157"/>
      <c r="LFJ36" s="157"/>
      <c r="LFK36" s="157"/>
      <c r="LFL36" s="157"/>
      <c r="LFM36" s="157"/>
      <c r="LFN36" s="157"/>
      <c r="LFO36" s="157"/>
      <c r="LFP36" s="157"/>
      <c r="LFQ36" s="157"/>
      <c r="LFR36" s="157"/>
      <c r="LFS36" s="157"/>
      <c r="LFT36" s="157"/>
      <c r="LFU36" s="157"/>
      <c r="LFV36" s="157"/>
      <c r="LFW36" s="157"/>
      <c r="LFX36" s="157"/>
      <c r="LFY36" s="157"/>
      <c r="LFZ36" s="157"/>
      <c r="LGA36" s="157"/>
      <c r="LGB36" s="157"/>
      <c r="LGC36" s="157"/>
      <c r="LGD36" s="157"/>
      <c r="LGE36" s="157"/>
      <c r="LGF36" s="157"/>
      <c r="LGG36" s="157"/>
      <c r="LGH36" s="157"/>
      <c r="LGI36" s="157"/>
      <c r="LGJ36" s="157"/>
      <c r="LGK36" s="157"/>
      <c r="LGL36" s="157"/>
      <c r="LGM36" s="157"/>
      <c r="LGN36" s="157"/>
      <c r="LGO36" s="157"/>
      <c r="LGP36" s="157"/>
      <c r="LGQ36" s="157"/>
      <c r="LGR36" s="157"/>
      <c r="LGS36" s="157"/>
      <c r="LGT36" s="157"/>
      <c r="LGU36" s="157"/>
      <c r="LGV36" s="157"/>
      <c r="LGW36" s="157"/>
      <c r="LGX36" s="157"/>
      <c r="LGY36" s="157"/>
      <c r="LGZ36" s="157"/>
      <c r="LHA36" s="157"/>
      <c r="LHB36" s="157"/>
      <c r="LHC36" s="157"/>
      <c r="LHD36" s="157"/>
      <c r="LHE36" s="157"/>
      <c r="LHF36" s="157"/>
      <c r="LHG36" s="157"/>
      <c r="LHH36" s="157"/>
      <c r="LHI36" s="157"/>
      <c r="LHJ36" s="157"/>
      <c r="LHK36" s="157"/>
      <c r="LHL36" s="157"/>
      <c r="LHM36" s="157"/>
      <c r="LHN36" s="157"/>
      <c r="LHO36" s="157"/>
      <c r="LHP36" s="157"/>
      <c r="LHQ36" s="157"/>
      <c r="LHR36" s="157"/>
      <c r="LHS36" s="157"/>
      <c r="LHT36" s="157"/>
      <c r="LHU36" s="157"/>
      <c r="LHV36" s="157"/>
      <c r="LHW36" s="157"/>
      <c r="LHX36" s="157"/>
      <c r="LHY36" s="157"/>
      <c r="LHZ36" s="157"/>
      <c r="LIA36" s="157"/>
      <c r="LIB36" s="157"/>
      <c r="LIC36" s="157"/>
      <c r="LID36" s="157"/>
      <c r="LIE36" s="157"/>
      <c r="LIF36" s="157"/>
      <c r="LIG36" s="157"/>
      <c r="LIH36" s="157"/>
      <c r="LII36" s="157"/>
      <c r="LIJ36" s="157"/>
      <c r="LIK36" s="157"/>
      <c r="LIL36" s="157"/>
      <c r="LIM36" s="157"/>
      <c r="LIN36" s="157"/>
      <c r="LIO36" s="157"/>
      <c r="LIP36" s="157"/>
      <c r="LIQ36" s="157"/>
      <c r="LIR36" s="157"/>
      <c r="LIS36" s="157"/>
      <c r="LIT36" s="157"/>
      <c r="LIU36" s="157"/>
      <c r="LIV36" s="157"/>
      <c r="LIW36" s="157"/>
      <c r="LIX36" s="157"/>
      <c r="LIY36" s="157"/>
      <c r="LIZ36" s="157"/>
      <c r="LJA36" s="157"/>
      <c r="LJB36" s="157"/>
      <c r="LJC36" s="157"/>
      <c r="LJD36" s="157"/>
      <c r="LJE36" s="157"/>
      <c r="LJF36" s="157"/>
      <c r="LJG36" s="157"/>
      <c r="LJH36" s="157"/>
      <c r="LJI36" s="157"/>
      <c r="LJJ36" s="157"/>
      <c r="LJK36" s="157"/>
      <c r="LJL36" s="157"/>
      <c r="LJM36" s="157"/>
      <c r="LJN36" s="157"/>
      <c r="LJO36" s="157"/>
      <c r="LJP36" s="157"/>
      <c r="LJQ36" s="157"/>
      <c r="LJR36" s="157"/>
      <c r="LJS36" s="157"/>
      <c r="LJT36" s="157"/>
      <c r="LJU36" s="157"/>
      <c r="LJV36" s="157"/>
      <c r="LJW36" s="157"/>
      <c r="LJX36" s="157"/>
      <c r="LJY36" s="157"/>
      <c r="LJZ36" s="157"/>
      <c r="LKA36" s="157"/>
      <c r="LKB36" s="157"/>
      <c r="LKC36" s="157"/>
      <c r="LKD36" s="157"/>
      <c r="LKE36" s="157"/>
      <c r="LKF36" s="157"/>
      <c r="LKG36" s="157"/>
      <c r="LKH36" s="157"/>
      <c r="LKI36" s="157"/>
      <c r="LKJ36" s="157"/>
      <c r="LKK36" s="157"/>
      <c r="LKL36" s="157"/>
      <c r="LKM36" s="157"/>
      <c r="LKN36" s="157"/>
      <c r="LKO36" s="157"/>
      <c r="LKP36" s="157"/>
      <c r="LKQ36" s="157"/>
      <c r="LKR36" s="157"/>
      <c r="LKS36" s="157"/>
      <c r="LKT36" s="157"/>
      <c r="LKU36" s="157"/>
      <c r="LKV36" s="157"/>
      <c r="LKW36" s="157"/>
      <c r="LKX36" s="157"/>
      <c r="LKY36" s="157"/>
      <c r="LKZ36" s="157"/>
      <c r="LLA36" s="157"/>
      <c r="LLB36" s="157"/>
      <c r="LLC36" s="157"/>
      <c r="LLD36" s="157"/>
      <c r="LLE36" s="157"/>
      <c r="LLF36" s="157"/>
      <c r="LLG36" s="157"/>
      <c r="LLH36" s="157"/>
      <c r="LLI36" s="157"/>
      <c r="LLJ36" s="157"/>
      <c r="LLK36" s="157"/>
      <c r="LLL36" s="157"/>
      <c r="LLM36" s="157"/>
      <c r="LLN36" s="157"/>
      <c r="LLO36" s="157"/>
      <c r="LLP36" s="157"/>
      <c r="LLQ36" s="157"/>
      <c r="LLR36" s="157"/>
      <c r="LLS36" s="157"/>
      <c r="LLT36" s="157"/>
      <c r="LLU36" s="157"/>
      <c r="LLV36" s="157"/>
      <c r="LLW36" s="157"/>
      <c r="LLX36" s="157"/>
      <c r="LLY36" s="157"/>
      <c r="LLZ36" s="157"/>
      <c r="LMA36" s="157"/>
      <c r="LMB36" s="157"/>
      <c r="LMC36" s="157"/>
      <c r="LMD36" s="157"/>
      <c r="LME36" s="157"/>
      <c r="LMF36" s="157"/>
      <c r="LMG36" s="157"/>
      <c r="LMH36" s="157"/>
      <c r="LMI36" s="157"/>
      <c r="LMJ36" s="157"/>
      <c r="LMK36" s="157"/>
      <c r="LML36" s="157"/>
      <c r="LMM36" s="157"/>
      <c r="LMN36" s="157"/>
      <c r="LMO36" s="157"/>
      <c r="LMP36" s="157"/>
      <c r="LMQ36" s="157"/>
      <c r="LMR36" s="157"/>
      <c r="LMS36" s="157"/>
      <c r="LMT36" s="157"/>
      <c r="LMU36" s="157"/>
      <c r="LMV36" s="157"/>
      <c r="LMW36" s="157"/>
      <c r="LMX36" s="157"/>
      <c r="LMY36" s="157"/>
      <c r="LMZ36" s="157"/>
      <c r="LNA36" s="157"/>
      <c r="LNB36" s="157"/>
      <c r="LNC36" s="157"/>
      <c r="LND36" s="157"/>
      <c r="LNE36" s="157"/>
      <c r="LNF36" s="157"/>
      <c r="LNG36" s="157"/>
      <c r="LNH36" s="157"/>
      <c r="LNI36" s="157"/>
      <c r="LNJ36" s="157"/>
      <c r="LNK36" s="157"/>
      <c r="LNL36" s="157"/>
      <c r="LNM36" s="157"/>
      <c r="LNN36" s="157"/>
      <c r="LNO36" s="157"/>
      <c r="LNP36" s="157"/>
      <c r="LNQ36" s="157"/>
      <c r="LNR36" s="157"/>
      <c r="LNS36" s="157"/>
      <c r="LNT36" s="157"/>
      <c r="LNU36" s="157"/>
      <c r="LNV36" s="157"/>
      <c r="LNW36" s="157"/>
      <c r="LNX36" s="157"/>
      <c r="LNY36" s="157"/>
      <c r="LNZ36" s="157"/>
      <c r="LOA36" s="157"/>
      <c r="LOB36" s="157"/>
      <c r="LOC36" s="157"/>
      <c r="LOD36" s="157"/>
      <c r="LOE36" s="157"/>
      <c r="LOF36" s="157"/>
      <c r="LOG36" s="157"/>
      <c r="LOH36" s="157"/>
      <c r="LOI36" s="157"/>
      <c r="LOJ36" s="157"/>
      <c r="LOK36" s="157"/>
      <c r="LOL36" s="157"/>
      <c r="LOM36" s="157"/>
      <c r="LON36" s="157"/>
      <c r="LOO36" s="157"/>
      <c r="LOP36" s="157"/>
      <c r="LOQ36" s="157"/>
      <c r="LOR36" s="157"/>
      <c r="LOS36" s="157"/>
      <c r="LOT36" s="157"/>
      <c r="LOU36" s="157"/>
      <c r="LOV36" s="157"/>
      <c r="LOW36" s="157"/>
      <c r="LOX36" s="157"/>
      <c r="LOY36" s="157"/>
      <c r="LOZ36" s="157"/>
      <c r="LPA36" s="157"/>
      <c r="LPB36" s="157"/>
      <c r="LPC36" s="157"/>
      <c r="LPD36" s="157"/>
      <c r="LPE36" s="157"/>
      <c r="LPF36" s="157"/>
      <c r="LPG36" s="157"/>
      <c r="LPH36" s="157"/>
      <c r="LPI36" s="157"/>
      <c r="LPJ36" s="157"/>
      <c r="LPK36" s="157"/>
      <c r="LPL36" s="157"/>
      <c r="LPM36" s="157"/>
      <c r="LPN36" s="157"/>
      <c r="LPO36" s="157"/>
      <c r="LPP36" s="157"/>
      <c r="LPQ36" s="157"/>
      <c r="LPR36" s="157"/>
      <c r="LPS36" s="157"/>
      <c r="LPT36" s="157"/>
      <c r="LPU36" s="157"/>
      <c r="LPV36" s="157"/>
      <c r="LPW36" s="157"/>
      <c r="LPX36" s="157"/>
      <c r="LPY36" s="157"/>
      <c r="LPZ36" s="157"/>
      <c r="LQA36" s="157"/>
      <c r="LQB36" s="157"/>
      <c r="LQC36" s="157"/>
      <c r="LQD36" s="157"/>
      <c r="LQE36" s="157"/>
      <c r="LQF36" s="157"/>
      <c r="LQG36" s="157"/>
      <c r="LQH36" s="157"/>
      <c r="LQI36" s="157"/>
      <c r="LQJ36" s="157"/>
      <c r="LQK36" s="157"/>
      <c r="LQL36" s="157"/>
      <c r="LQM36" s="157"/>
      <c r="LQN36" s="157"/>
      <c r="LQO36" s="157"/>
      <c r="LQP36" s="157"/>
      <c r="LQQ36" s="157"/>
      <c r="LQR36" s="157"/>
      <c r="LQS36" s="157"/>
      <c r="LQT36" s="157"/>
      <c r="LQU36" s="157"/>
      <c r="LQV36" s="157"/>
      <c r="LQW36" s="157"/>
      <c r="LQX36" s="157"/>
      <c r="LQY36" s="157"/>
      <c r="LQZ36" s="157"/>
      <c r="LRA36" s="157"/>
      <c r="LRB36" s="157"/>
      <c r="LRC36" s="157"/>
      <c r="LRD36" s="157"/>
      <c r="LRE36" s="157"/>
      <c r="LRF36" s="157"/>
      <c r="LRG36" s="157"/>
      <c r="LRH36" s="157"/>
      <c r="LRI36" s="157"/>
      <c r="LRJ36" s="157"/>
      <c r="LRK36" s="157"/>
      <c r="LRL36" s="157"/>
      <c r="LRM36" s="157"/>
      <c r="LRN36" s="157"/>
      <c r="LRO36" s="157"/>
      <c r="LRP36" s="157"/>
      <c r="LRQ36" s="157"/>
      <c r="LRR36" s="157"/>
      <c r="LRS36" s="157"/>
      <c r="LRT36" s="157"/>
      <c r="LRU36" s="157"/>
      <c r="LRV36" s="157"/>
      <c r="LRW36" s="157"/>
      <c r="LRX36" s="157"/>
      <c r="LRY36" s="157"/>
      <c r="LRZ36" s="157"/>
      <c r="LSA36" s="157"/>
      <c r="LSB36" s="157"/>
      <c r="LSC36" s="157"/>
      <c r="LSD36" s="157"/>
      <c r="LSE36" s="157"/>
      <c r="LSF36" s="157"/>
      <c r="LSG36" s="157"/>
      <c r="LSH36" s="157"/>
      <c r="LSI36" s="157"/>
      <c r="LSJ36" s="157"/>
      <c r="LSK36" s="157"/>
      <c r="LSL36" s="157"/>
      <c r="LSM36" s="157"/>
      <c r="LSN36" s="157"/>
      <c r="LSO36" s="157"/>
      <c r="LSP36" s="157"/>
      <c r="LSQ36" s="157"/>
      <c r="LSR36" s="157"/>
      <c r="LSS36" s="157"/>
      <c r="LST36" s="157"/>
      <c r="LSU36" s="157"/>
      <c r="LSV36" s="157"/>
      <c r="LSW36" s="157"/>
      <c r="LSX36" s="157"/>
      <c r="LSY36" s="157"/>
      <c r="LSZ36" s="157"/>
      <c r="LTA36" s="157"/>
      <c r="LTB36" s="157"/>
      <c r="LTC36" s="157"/>
      <c r="LTD36" s="157"/>
      <c r="LTE36" s="157"/>
      <c r="LTF36" s="157"/>
      <c r="LTG36" s="157"/>
      <c r="LTH36" s="157"/>
      <c r="LTI36" s="157"/>
      <c r="LTJ36" s="157"/>
      <c r="LTK36" s="157"/>
      <c r="LTL36" s="157"/>
      <c r="LTM36" s="157"/>
      <c r="LTN36" s="157"/>
      <c r="LTO36" s="157"/>
      <c r="LTP36" s="157"/>
      <c r="LTQ36" s="157"/>
      <c r="LTR36" s="157"/>
      <c r="LTS36" s="157"/>
      <c r="LTT36" s="157"/>
      <c r="LTU36" s="157"/>
      <c r="LTV36" s="157"/>
      <c r="LTW36" s="157"/>
      <c r="LTX36" s="157"/>
      <c r="LTY36" s="157"/>
      <c r="LTZ36" s="157"/>
      <c r="LUA36" s="157"/>
      <c r="LUB36" s="157"/>
      <c r="LUC36" s="157"/>
      <c r="LUD36" s="157"/>
      <c r="LUE36" s="157"/>
      <c r="LUF36" s="157"/>
      <c r="LUG36" s="157"/>
      <c r="LUH36" s="157"/>
      <c r="LUI36" s="157"/>
      <c r="LUJ36" s="157"/>
      <c r="LUK36" s="157"/>
      <c r="LUL36" s="157"/>
      <c r="LUM36" s="157"/>
      <c r="LUN36" s="157"/>
      <c r="LUO36" s="157"/>
      <c r="LUP36" s="157"/>
      <c r="LUQ36" s="157"/>
      <c r="LUR36" s="157"/>
      <c r="LUS36" s="157"/>
      <c r="LUT36" s="157"/>
      <c r="LUU36" s="157"/>
      <c r="LUV36" s="157"/>
      <c r="LUW36" s="157"/>
      <c r="LUX36" s="157"/>
      <c r="LUY36" s="157"/>
      <c r="LUZ36" s="157"/>
      <c r="LVA36" s="157"/>
      <c r="LVB36" s="157"/>
      <c r="LVC36" s="157"/>
      <c r="LVD36" s="157"/>
      <c r="LVE36" s="157"/>
      <c r="LVF36" s="157"/>
      <c r="LVG36" s="157"/>
      <c r="LVH36" s="157"/>
      <c r="LVI36" s="157"/>
      <c r="LVJ36" s="157"/>
      <c r="LVK36" s="157"/>
      <c r="LVL36" s="157"/>
      <c r="LVM36" s="157"/>
      <c r="LVN36" s="157"/>
      <c r="LVO36" s="157"/>
      <c r="LVP36" s="157"/>
      <c r="LVQ36" s="157"/>
      <c r="LVR36" s="157"/>
      <c r="LVS36" s="157"/>
      <c r="LVT36" s="157"/>
      <c r="LVU36" s="157"/>
      <c r="LVV36" s="157"/>
      <c r="LVW36" s="157"/>
      <c r="LVX36" s="157"/>
      <c r="LVY36" s="157"/>
      <c r="LVZ36" s="157"/>
      <c r="LWA36" s="157"/>
      <c r="LWB36" s="157"/>
      <c r="LWC36" s="157"/>
      <c r="LWD36" s="157"/>
      <c r="LWE36" s="157"/>
      <c r="LWF36" s="157"/>
      <c r="LWG36" s="157"/>
      <c r="LWH36" s="157"/>
      <c r="LWI36" s="157"/>
      <c r="LWJ36" s="157"/>
      <c r="LWK36" s="157"/>
      <c r="LWL36" s="157"/>
      <c r="LWM36" s="157"/>
      <c r="LWN36" s="157"/>
      <c r="LWO36" s="157"/>
      <c r="LWP36" s="157"/>
      <c r="LWQ36" s="157"/>
      <c r="LWR36" s="157"/>
      <c r="LWS36" s="157"/>
      <c r="LWT36" s="157"/>
      <c r="LWU36" s="157"/>
      <c r="LWV36" s="157"/>
      <c r="LWW36" s="157"/>
      <c r="LWX36" s="157"/>
      <c r="LWY36" s="157"/>
      <c r="LWZ36" s="157"/>
      <c r="LXA36" s="157"/>
      <c r="LXB36" s="157"/>
      <c r="LXC36" s="157"/>
      <c r="LXD36" s="157"/>
      <c r="LXE36" s="157"/>
      <c r="LXF36" s="157"/>
      <c r="LXG36" s="157"/>
      <c r="LXH36" s="157"/>
      <c r="LXI36" s="157"/>
      <c r="LXJ36" s="157"/>
      <c r="LXK36" s="157"/>
      <c r="LXL36" s="157"/>
      <c r="LXM36" s="157"/>
      <c r="LXN36" s="157"/>
      <c r="LXO36" s="157"/>
      <c r="LXP36" s="157"/>
      <c r="LXQ36" s="157"/>
      <c r="LXR36" s="157"/>
      <c r="LXS36" s="157"/>
      <c r="LXT36" s="157"/>
      <c r="LXU36" s="157"/>
      <c r="LXV36" s="157"/>
      <c r="LXW36" s="157"/>
      <c r="LXX36" s="157"/>
      <c r="LXY36" s="157"/>
      <c r="LXZ36" s="157"/>
      <c r="LYA36" s="157"/>
      <c r="LYB36" s="157"/>
      <c r="LYC36" s="157"/>
      <c r="LYD36" s="157"/>
      <c r="LYE36" s="157"/>
      <c r="LYF36" s="157"/>
      <c r="LYG36" s="157"/>
      <c r="LYH36" s="157"/>
      <c r="LYI36" s="157"/>
      <c r="LYJ36" s="157"/>
      <c r="LYK36" s="157"/>
      <c r="LYL36" s="157"/>
      <c r="LYM36" s="157"/>
      <c r="LYN36" s="157"/>
      <c r="LYO36" s="157"/>
      <c r="LYP36" s="157"/>
      <c r="LYQ36" s="157"/>
      <c r="LYR36" s="157"/>
      <c r="LYS36" s="157"/>
      <c r="LYT36" s="157"/>
      <c r="LYU36" s="157"/>
      <c r="LYV36" s="157"/>
      <c r="LYW36" s="157"/>
      <c r="LYX36" s="157"/>
      <c r="LYY36" s="157"/>
      <c r="LYZ36" s="157"/>
      <c r="LZA36" s="157"/>
      <c r="LZB36" s="157"/>
      <c r="LZC36" s="157"/>
      <c r="LZD36" s="157"/>
      <c r="LZE36" s="157"/>
      <c r="LZF36" s="157"/>
      <c r="LZG36" s="157"/>
      <c r="LZH36" s="157"/>
      <c r="LZI36" s="157"/>
      <c r="LZJ36" s="157"/>
      <c r="LZK36" s="157"/>
      <c r="LZL36" s="157"/>
      <c r="LZM36" s="157"/>
      <c r="LZN36" s="157"/>
      <c r="LZO36" s="157"/>
      <c r="LZP36" s="157"/>
      <c r="LZQ36" s="157"/>
      <c r="LZR36" s="157"/>
      <c r="LZS36" s="157"/>
      <c r="LZT36" s="157"/>
      <c r="LZU36" s="157"/>
      <c r="LZV36" s="157"/>
      <c r="LZW36" s="157"/>
      <c r="LZX36" s="157"/>
      <c r="LZY36" s="157"/>
      <c r="LZZ36" s="157"/>
      <c r="MAA36" s="157"/>
      <c r="MAB36" s="157"/>
      <c r="MAC36" s="157"/>
      <c r="MAD36" s="157"/>
      <c r="MAE36" s="157"/>
      <c r="MAF36" s="157"/>
      <c r="MAG36" s="157"/>
      <c r="MAH36" s="157"/>
      <c r="MAI36" s="157"/>
      <c r="MAJ36" s="157"/>
      <c r="MAK36" s="157"/>
      <c r="MAL36" s="157"/>
      <c r="MAM36" s="157"/>
      <c r="MAN36" s="157"/>
      <c r="MAO36" s="157"/>
      <c r="MAP36" s="157"/>
      <c r="MAQ36" s="157"/>
      <c r="MAR36" s="157"/>
      <c r="MAS36" s="157"/>
      <c r="MAT36" s="157"/>
      <c r="MAU36" s="157"/>
      <c r="MAV36" s="157"/>
      <c r="MAW36" s="157"/>
      <c r="MAX36" s="157"/>
      <c r="MAY36" s="157"/>
      <c r="MAZ36" s="157"/>
      <c r="MBA36" s="157"/>
      <c r="MBB36" s="157"/>
      <c r="MBC36" s="157"/>
      <c r="MBD36" s="157"/>
      <c r="MBE36" s="157"/>
      <c r="MBF36" s="157"/>
      <c r="MBG36" s="157"/>
      <c r="MBH36" s="157"/>
      <c r="MBI36" s="157"/>
      <c r="MBJ36" s="157"/>
      <c r="MBK36" s="157"/>
      <c r="MBL36" s="157"/>
      <c r="MBM36" s="157"/>
      <c r="MBN36" s="157"/>
      <c r="MBO36" s="157"/>
      <c r="MBP36" s="157"/>
      <c r="MBQ36" s="157"/>
      <c r="MBR36" s="157"/>
      <c r="MBS36" s="157"/>
      <c r="MBT36" s="157"/>
      <c r="MBU36" s="157"/>
      <c r="MBV36" s="157"/>
      <c r="MBW36" s="157"/>
      <c r="MBX36" s="157"/>
      <c r="MBY36" s="157"/>
      <c r="MBZ36" s="157"/>
      <c r="MCA36" s="157"/>
      <c r="MCB36" s="157"/>
      <c r="MCC36" s="157"/>
      <c r="MCD36" s="157"/>
      <c r="MCE36" s="157"/>
      <c r="MCF36" s="157"/>
      <c r="MCG36" s="157"/>
      <c r="MCH36" s="157"/>
      <c r="MCI36" s="157"/>
      <c r="MCJ36" s="157"/>
      <c r="MCK36" s="157"/>
      <c r="MCL36" s="157"/>
      <c r="MCM36" s="157"/>
      <c r="MCN36" s="157"/>
      <c r="MCO36" s="157"/>
      <c r="MCP36" s="157"/>
      <c r="MCQ36" s="157"/>
      <c r="MCR36" s="157"/>
      <c r="MCS36" s="157"/>
      <c r="MCT36" s="157"/>
      <c r="MCU36" s="157"/>
      <c r="MCV36" s="157"/>
      <c r="MCW36" s="157"/>
      <c r="MCX36" s="157"/>
      <c r="MCY36" s="157"/>
      <c r="MCZ36" s="157"/>
      <c r="MDA36" s="157"/>
      <c r="MDB36" s="157"/>
      <c r="MDC36" s="157"/>
      <c r="MDD36" s="157"/>
      <c r="MDE36" s="157"/>
      <c r="MDF36" s="157"/>
      <c r="MDG36" s="157"/>
      <c r="MDH36" s="157"/>
      <c r="MDI36" s="157"/>
      <c r="MDJ36" s="157"/>
      <c r="MDK36" s="157"/>
      <c r="MDL36" s="157"/>
      <c r="MDM36" s="157"/>
      <c r="MDN36" s="157"/>
      <c r="MDO36" s="157"/>
      <c r="MDP36" s="157"/>
      <c r="MDQ36" s="157"/>
      <c r="MDR36" s="157"/>
      <c r="MDS36" s="157"/>
      <c r="MDT36" s="157"/>
      <c r="MDU36" s="157"/>
      <c r="MDV36" s="157"/>
      <c r="MDW36" s="157"/>
      <c r="MDX36" s="157"/>
      <c r="MDY36" s="157"/>
      <c r="MDZ36" s="157"/>
      <c r="MEA36" s="157"/>
      <c r="MEB36" s="157"/>
      <c r="MEC36" s="157"/>
      <c r="MED36" s="157"/>
      <c r="MEE36" s="157"/>
      <c r="MEF36" s="157"/>
      <c r="MEG36" s="157"/>
      <c r="MEH36" s="157"/>
      <c r="MEI36" s="157"/>
      <c r="MEJ36" s="157"/>
      <c r="MEK36" s="157"/>
      <c r="MEL36" s="157"/>
      <c r="MEM36" s="157"/>
      <c r="MEN36" s="157"/>
      <c r="MEO36" s="157"/>
      <c r="MEP36" s="157"/>
      <c r="MEQ36" s="157"/>
      <c r="MER36" s="157"/>
      <c r="MES36" s="157"/>
      <c r="MET36" s="157"/>
      <c r="MEU36" s="157"/>
      <c r="MEV36" s="157"/>
      <c r="MEW36" s="157"/>
      <c r="MEX36" s="157"/>
      <c r="MEY36" s="157"/>
      <c r="MEZ36" s="157"/>
      <c r="MFA36" s="157"/>
      <c r="MFB36" s="157"/>
      <c r="MFC36" s="157"/>
      <c r="MFD36" s="157"/>
      <c r="MFE36" s="157"/>
      <c r="MFF36" s="157"/>
      <c r="MFG36" s="157"/>
      <c r="MFH36" s="157"/>
      <c r="MFI36" s="157"/>
      <c r="MFJ36" s="157"/>
      <c r="MFK36" s="157"/>
      <c r="MFL36" s="157"/>
      <c r="MFM36" s="157"/>
      <c r="MFN36" s="157"/>
      <c r="MFO36" s="157"/>
      <c r="MFP36" s="157"/>
      <c r="MFQ36" s="157"/>
      <c r="MFR36" s="157"/>
      <c r="MFS36" s="157"/>
      <c r="MFT36" s="157"/>
      <c r="MFU36" s="157"/>
      <c r="MFV36" s="157"/>
      <c r="MFW36" s="157"/>
      <c r="MFX36" s="157"/>
      <c r="MFY36" s="157"/>
      <c r="MFZ36" s="157"/>
      <c r="MGA36" s="157"/>
      <c r="MGB36" s="157"/>
      <c r="MGC36" s="157"/>
      <c r="MGD36" s="157"/>
      <c r="MGE36" s="157"/>
      <c r="MGF36" s="157"/>
      <c r="MGG36" s="157"/>
      <c r="MGH36" s="157"/>
      <c r="MGI36" s="157"/>
      <c r="MGJ36" s="157"/>
      <c r="MGK36" s="157"/>
      <c r="MGL36" s="157"/>
      <c r="MGM36" s="157"/>
      <c r="MGN36" s="157"/>
      <c r="MGO36" s="157"/>
      <c r="MGP36" s="157"/>
      <c r="MGQ36" s="157"/>
      <c r="MGR36" s="157"/>
      <c r="MGS36" s="157"/>
      <c r="MGT36" s="157"/>
      <c r="MGU36" s="157"/>
      <c r="MGV36" s="157"/>
      <c r="MGW36" s="157"/>
      <c r="MGX36" s="157"/>
      <c r="MGY36" s="157"/>
      <c r="MGZ36" s="157"/>
      <c r="MHA36" s="157"/>
      <c r="MHB36" s="157"/>
      <c r="MHC36" s="157"/>
      <c r="MHD36" s="157"/>
      <c r="MHE36" s="157"/>
      <c r="MHF36" s="157"/>
      <c r="MHG36" s="157"/>
      <c r="MHH36" s="157"/>
      <c r="MHI36" s="157"/>
      <c r="MHJ36" s="157"/>
      <c r="MHK36" s="157"/>
      <c r="MHL36" s="157"/>
      <c r="MHM36" s="157"/>
      <c r="MHN36" s="157"/>
      <c r="MHO36" s="157"/>
      <c r="MHP36" s="157"/>
      <c r="MHQ36" s="157"/>
      <c r="MHR36" s="157"/>
      <c r="MHS36" s="157"/>
      <c r="MHT36" s="157"/>
      <c r="MHU36" s="157"/>
      <c r="MHV36" s="157"/>
      <c r="MHW36" s="157"/>
      <c r="MHX36" s="157"/>
      <c r="MHY36" s="157"/>
      <c r="MHZ36" s="157"/>
      <c r="MIA36" s="157"/>
      <c r="MIB36" s="157"/>
      <c r="MIC36" s="157"/>
      <c r="MID36" s="157"/>
      <c r="MIE36" s="157"/>
      <c r="MIF36" s="157"/>
      <c r="MIG36" s="157"/>
      <c r="MIH36" s="157"/>
      <c r="MII36" s="157"/>
      <c r="MIJ36" s="157"/>
      <c r="MIK36" s="157"/>
      <c r="MIL36" s="157"/>
      <c r="MIM36" s="157"/>
      <c r="MIN36" s="157"/>
      <c r="MIO36" s="157"/>
      <c r="MIP36" s="157"/>
      <c r="MIQ36" s="157"/>
      <c r="MIR36" s="157"/>
      <c r="MIS36" s="157"/>
      <c r="MIT36" s="157"/>
      <c r="MIU36" s="157"/>
      <c r="MIV36" s="157"/>
      <c r="MIW36" s="157"/>
      <c r="MIX36" s="157"/>
      <c r="MIY36" s="157"/>
      <c r="MIZ36" s="157"/>
      <c r="MJA36" s="157"/>
      <c r="MJB36" s="157"/>
      <c r="MJC36" s="157"/>
      <c r="MJD36" s="157"/>
      <c r="MJE36" s="157"/>
      <c r="MJF36" s="157"/>
      <c r="MJG36" s="157"/>
      <c r="MJH36" s="157"/>
      <c r="MJI36" s="157"/>
      <c r="MJJ36" s="157"/>
      <c r="MJK36" s="157"/>
      <c r="MJL36" s="157"/>
      <c r="MJM36" s="157"/>
      <c r="MJN36" s="157"/>
      <c r="MJO36" s="157"/>
      <c r="MJP36" s="157"/>
      <c r="MJQ36" s="157"/>
      <c r="MJR36" s="157"/>
      <c r="MJS36" s="157"/>
      <c r="MJT36" s="157"/>
      <c r="MJU36" s="157"/>
      <c r="MJV36" s="157"/>
      <c r="MJW36" s="157"/>
      <c r="MJX36" s="157"/>
      <c r="MJY36" s="157"/>
      <c r="MJZ36" s="157"/>
      <c r="MKA36" s="157"/>
      <c r="MKB36" s="157"/>
      <c r="MKC36" s="157"/>
      <c r="MKD36" s="157"/>
      <c r="MKE36" s="157"/>
      <c r="MKF36" s="157"/>
      <c r="MKG36" s="157"/>
      <c r="MKH36" s="157"/>
      <c r="MKI36" s="157"/>
      <c r="MKJ36" s="157"/>
      <c r="MKK36" s="157"/>
      <c r="MKL36" s="157"/>
      <c r="MKM36" s="157"/>
      <c r="MKN36" s="157"/>
      <c r="MKO36" s="157"/>
      <c r="MKP36" s="157"/>
      <c r="MKQ36" s="157"/>
      <c r="MKR36" s="157"/>
      <c r="MKS36" s="157"/>
      <c r="MKT36" s="157"/>
      <c r="MKU36" s="157"/>
      <c r="MKV36" s="157"/>
      <c r="MKW36" s="157"/>
      <c r="MKX36" s="157"/>
      <c r="MKY36" s="157"/>
      <c r="MKZ36" s="157"/>
      <c r="MLA36" s="157"/>
      <c r="MLB36" s="157"/>
      <c r="MLC36" s="157"/>
      <c r="MLD36" s="157"/>
      <c r="MLE36" s="157"/>
      <c r="MLF36" s="157"/>
      <c r="MLG36" s="157"/>
      <c r="MLH36" s="157"/>
      <c r="MLI36" s="157"/>
      <c r="MLJ36" s="157"/>
      <c r="MLK36" s="157"/>
      <c r="MLL36" s="157"/>
      <c r="MLM36" s="157"/>
      <c r="MLN36" s="157"/>
      <c r="MLO36" s="157"/>
      <c r="MLP36" s="157"/>
      <c r="MLQ36" s="157"/>
      <c r="MLR36" s="157"/>
      <c r="MLS36" s="157"/>
      <c r="MLT36" s="157"/>
      <c r="MLU36" s="157"/>
      <c r="MLV36" s="157"/>
      <c r="MLW36" s="157"/>
      <c r="MLX36" s="157"/>
      <c r="MLY36" s="157"/>
      <c r="MLZ36" s="157"/>
      <c r="MMA36" s="157"/>
      <c r="MMB36" s="157"/>
      <c r="MMC36" s="157"/>
      <c r="MMD36" s="157"/>
      <c r="MME36" s="157"/>
      <c r="MMF36" s="157"/>
      <c r="MMG36" s="157"/>
      <c r="MMH36" s="157"/>
      <c r="MMI36" s="157"/>
      <c r="MMJ36" s="157"/>
      <c r="MMK36" s="157"/>
      <c r="MML36" s="157"/>
      <c r="MMM36" s="157"/>
      <c r="MMN36" s="157"/>
      <c r="MMO36" s="157"/>
      <c r="MMP36" s="157"/>
      <c r="MMQ36" s="157"/>
      <c r="MMR36" s="157"/>
      <c r="MMS36" s="157"/>
      <c r="MMT36" s="157"/>
      <c r="MMU36" s="157"/>
      <c r="MMV36" s="157"/>
      <c r="MMW36" s="157"/>
      <c r="MMX36" s="157"/>
      <c r="MMY36" s="157"/>
      <c r="MMZ36" s="157"/>
      <c r="MNA36" s="157"/>
      <c r="MNB36" s="157"/>
      <c r="MNC36" s="157"/>
      <c r="MND36" s="157"/>
      <c r="MNE36" s="157"/>
      <c r="MNF36" s="157"/>
      <c r="MNG36" s="157"/>
      <c r="MNH36" s="157"/>
      <c r="MNI36" s="157"/>
      <c r="MNJ36" s="157"/>
      <c r="MNK36" s="157"/>
      <c r="MNL36" s="157"/>
      <c r="MNM36" s="157"/>
      <c r="MNN36" s="157"/>
      <c r="MNO36" s="157"/>
      <c r="MNP36" s="157"/>
      <c r="MNQ36" s="157"/>
      <c r="MNR36" s="157"/>
      <c r="MNS36" s="157"/>
      <c r="MNT36" s="157"/>
      <c r="MNU36" s="157"/>
      <c r="MNV36" s="157"/>
      <c r="MNW36" s="157"/>
      <c r="MNX36" s="157"/>
      <c r="MNY36" s="157"/>
      <c r="MNZ36" s="157"/>
      <c r="MOA36" s="157"/>
      <c r="MOB36" s="157"/>
      <c r="MOC36" s="157"/>
      <c r="MOD36" s="157"/>
      <c r="MOE36" s="157"/>
      <c r="MOF36" s="157"/>
      <c r="MOG36" s="157"/>
      <c r="MOH36" s="157"/>
      <c r="MOI36" s="157"/>
      <c r="MOJ36" s="157"/>
      <c r="MOK36" s="157"/>
      <c r="MOL36" s="157"/>
      <c r="MOM36" s="157"/>
      <c r="MON36" s="157"/>
      <c r="MOO36" s="157"/>
      <c r="MOP36" s="157"/>
      <c r="MOQ36" s="157"/>
      <c r="MOR36" s="157"/>
      <c r="MOS36" s="157"/>
      <c r="MOT36" s="157"/>
      <c r="MOU36" s="157"/>
      <c r="MOV36" s="157"/>
      <c r="MOW36" s="157"/>
      <c r="MOX36" s="157"/>
      <c r="MOY36" s="157"/>
      <c r="MOZ36" s="157"/>
      <c r="MPA36" s="157"/>
      <c r="MPB36" s="157"/>
      <c r="MPC36" s="157"/>
      <c r="MPD36" s="157"/>
      <c r="MPE36" s="157"/>
      <c r="MPF36" s="157"/>
      <c r="MPG36" s="157"/>
      <c r="MPH36" s="157"/>
      <c r="MPI36" s="157"/>
      <c r="MPJ36" s="157"/>
      <c r="MPK36" s="157"/>
      <c r="MPL36" s="157"/>
      <c r="MPM36" s="157"/>
      <c r="MPN36" s="157"/>
      <c r="MPO36" s="157"/>
      <c r="MPP36" s="157"/>
      <c r="MPQ36" s="157"/>
      <c r="MPR36" s="157"/>
      <c r="MPS36" s="157"/>
      <c r="MPT36" s="157"/>
      <c r="MPU36" s="157"/>
      <c r="MPV36" s="157"/>
      <c r="MPW36" s="157"/>
      <c r="MPX36" s="157"/>
      <c r="MPY36" s="157"/>
      <c r="MPZ36" s="157"/>
      <c r="MQA36" s="157"/>
      <c r="MQB36" s="157"/>
      <c r="MQC36" s="157"/>
      <c r="MQD36" s="157"/>
      <c r="MQE36" s="157"/>
      <c r="MQF36" s="157"/>
      <c r="MQG36" s="157"/>
      <c r="MQH36" s="157"/>
      <c r="MQI36" s="157"/>
      <c r="MQJ36" s="157"/>
      <c r="MQK36" s="157"/>
      <c r="MQL36" s="157"/>
      <c r="MQM36" s="157"/>
      <c r="MQN36" s="157"/>
      <c r="MQO36" s="157"/>
      <c r="MQP36" s="157"/>
      <c r="MQQ36" s="157"/>
      <c r="MQR36" s="157"/>
      <c r="MQS36" s="157"/>
      <c r="MQT36" s="157"/>
      <c r="MQU36" s="157"/>
      <c r="MQV36" s="157"/>
      <c r="MQW36" s="157"/>
      <c r="MQX36" s="157"/>
      <c r="MQY36" s="157"/>
      <c r="MQZ36" s="157"/>
      <c r="MRA36" s="157"/>
      <c r="MRB36" s="157"/>
      <c r="MRC36" s="157"/>
      <c r="MRD36" s="157"/>
      <c r="MRE36" s="157"/>
      <c r="MRF36" s="157"/>
      <c r="MRG36" s="157"/>
      <c r="MRH36" s="157"/>
      <c r="MRI36" s="157"/>
      <c r="MRJ36" s="157"/>
      <c r="MRK36" s="157"/>
      <c r="MRL36" s="157"/>
      <c r="MRM36" s="157"/>
      <c r="MRN36" s="157"/>
      <c r="MRO36" s="157"/>
      <c r="MRP36" s="157"/>
      <c r="MRQ36" s="157"/>
      <c r="MRR36" s="157"/>
      <c r="MRS36" s="157"/>
      <c r="MRT36" s="157"/>
      <c r="MRU36" s="157"/>
      <c r="MRV36" s="157"/>
      <c r="MRW36" s="157"/>
      <c r="MRX36" s="157"/>
      <c r="MRY36" s="157"/>
      <c r="MRZ36" s="157"/>
      <c r="MSA36" s="157"/>
      <c r="MSB36" s="157"/>
      <c r="MSC36" s="157"/>
      <c r="MSD36" s="157"/>
      <c r="MSE36" s="157"/>
      <c r="MSF36" s="157"/>
      <c r="MSG36" s="157"/>
      <c r="MSH36" s="157"/>
      <c r="MSI36" s="157"/>
      <c r="MSJ36" s="157"/>
      <c r="MSK36" s="157"/>
      <c r="MSL36" s="157"/>
      <c r="MSM36" s="157"/>
      <c r="MSN36" s="157"/>
      <c r="MSO36" s="157"/>
      <c r="MSP36" s="157"/>
      <c r="MSQ36" s="157"/>
      <c r="MSR36" s="157"/>
      <c r="MSS36" s="157"/>
      <c r="MST36" s="157"/>
      <c r="MSU36" s="157"/>
      <c r="MSV36" s="157"/>
      <c r="MSW36" s="157"/>
      <c r="MSX36" s="157"/>
      <c r="MSY36" s="157"/>
      <c r="MSZ36" s="157"/>
      <c r="MTA36" s="157"/>
      <c r="MTB36" s="157"/>
      <c r="MTC36" s="157"/>
      <c r="MTD36" s="157"/>
      <c r="MTE36" s="157"/>
      <c r="MTF36" s="157"/>
      <c r="MTG36" s="157"/>
      <c r="MTH36" s="157"/>
      <c r="MTI36" s="157"/>
      <c r="MTJ36" s="157"/>
      <c r="MTK36" s="157"/>
      <c r="MTL36" s="157"/>
      <c r="MTM36" s="157"/>
      <c r="MTN36" s="157"/>
      <c r="MTO36" s="157"/>
      <c r="MTP36" s="157"/>
      <c r="MTQ36" s="157"/>
      <c r="MTR36" s="157"/>
      <c r="MTS36" s="157"/>
      <c r="MTT36" s="157"/>
      <c r="MTU36" s="157"/>
      <c r="MTV36" s="157"/>
      <c r="MTW36" s="157"/>
      <c r="MTX36" s="157"/>
      <c r="MTY36" s="157"/>
      <c r="MTZ36" s="157"/>
      <c r="MUA36" s="157"/>
      <c r="MUB36" s="157"/>
      <c r="MUC36" s="157"/>
      <c r="MUD36" s="157"/>
      <c r="MUE36" s="157"/>
      <c r="MUF36" s="157"/>
      <c r="MUG36" s="157"/>
      <c r="MUH36" s="157"/>
      <c r="MUI36" s="157"/>
      <c r="MUJ36" s="157"/>
      <c r="MUK36" s="157"/>
      <c r="MUL36" s="157"/>
      <c r="MUM36" s="157"/>
      <c r="MUN36" s="157"/>
      <c r="MUO36" s="157"/>
      <c r="MUP36" s="157"/>
      <c r="MUQ36" s="157"/>
      <c r="MUR36" s="157"/>
      <c r="MUS36" s="157"/>
      <c r="MUT36" s="157"/>
      <c r="MUU36" s="157"/>
      <c r="MUV36" s="157"/>
      <c r="MUW36" s="157"/>
      <c r="MUX36" s="157"/>
      <c r="MUY36" s="157"/>
      <c r="MUZ36" s="157"/>
      <c r="MVA36" s="157"/>
      <c r="MVB36" s="157"/>
      <c r="MVC36" s="157"/>
      <c r="MVD36" s="157"/>
      <c r="MVE36" s="157"/>
      <c r="MVF36" s="157"/>
      <c r="MVG36" s="157"/>
      <c r="MVH36" s="157"/>
      <c r="MVI36" s="157"/>
      <c r="MVJ36" s="157"/>
      <c r="MVK36" s="157"/>
      <c r="MVL36" s="157"/>
      <c r="MVM36" s="157"/>
      <c r="MVN36" s="157"/>
      <c r="MVO36" s="157"/>
      <c r="MVP36" s="157"/>
      <c r="MVQ36" s="157"/>
      <c r="MVR36" s="157"/>
      <c r="MVS36" s="157"/>
      <c r="MVT36" s="157"/>
      <c r="MVU36" s="157"/>
      <c r="MVV36" s="157"/>
      <c r="MVW36" s="157"/>
      <c r="MVX36" s="157"/>
      <c r="MVY36" s="157"/>
      <c r="MVZ36" s="157"/>
      <c r="MWA36" s="157"/>
      <c r="MWB36" s="157"/>
      <c r="MWC36" s="157"/>
      <c r="MWD36" s="157"/>
      <c r="MWE36" s="157"/>
      <c r="MWF36" s="157"/>
      <c r="MWG36" s="157"/>
      <c r="MWH36" s="157"/>
      <c r="MWI36" s="157"/>
      <c r="MWJ36" s="157"/>
      <c r="MWK36" s="157"/>
      <c r="MWL36" s="157"/>
      <c r="MWM36" s="157"/>
      <c r="MWN36" s="157"/>
      <c r="MWO36" s="157"/>
      <c r="MWP36" s="157"/>
      <c r="MWQ36" s="157"/>
      <c r="MWR36" s="157"/>
      <c r="MWS36" s="157"/>
      <c r="MWT36" s="157"/>
      <c r="MWU36" s="157"/>
      <c r="MWV36" s="157"/>
      <c r="MWW36" s="157"/>
      <c r="MWX36" s="157"/>
      <c r="MWY36" s="157"/>
      <c r="MWZ36" s="157"/>
      <c r="MXA36" s="157"/>
      <c r="MXB36" s="157"/>
      <c r="MXC36" s="157"/>
      <c r="MXD36" s="157"/>
      <c r="MXE36" s="157"/>
      <c r="MXF36" s="157"/>
      <c r="MXG36" s="157"/>
      <c r="MXH36" s="157"/>
      <c r="MXI36" s="157"/>
      <c r="MXJ36" s="157"/>
      <c r="MXK36" s="157"/>
      <c r="MXL36" s="157"/>
      <c r="MXM36" s="157"/>
      <c r="MXN36" s="157"/>
      <c r="MXO36" s="157"/>
      <c r="MXP36" s="157"/>
      <c r="MXQ36" s="157"/>
      <c r="MXR36" s="157"/>
      <c r="MXS36" s="157"/>
      <c r="MXT36" s="157"/>
      <c r="MXU36" s="157"/>
      <c r="MXV36" s="157"/>
      <c r="MXW36" s="157"/>
      <c r="MXX36" s="157"/>
      <c r="MXY36" s="157"/>
      <c r="MXZ36" s="157"/>
      <c r="MYA36" s="157"/>
      <c r="MYB36" s="157"/>
      <c r="MYC36" s="157"/>
      <c r="MYD36" s="157"/>
      <c r="MYE36" s="157"/>
      <c r="MYF36" s="157"/>
      <c r="MYG36" s="157"/>
      <c r="MYH36" s="157"/>
      <c r="MYI36" s="157"/>
      <c r="MYJ36" s="157"/>
      <c r="MYK36" s="157"/>
      <c r="MYL36" s="157"/>
      <c r="MYM36" s="157"/>
      <c r="MYN36" s="157"/>
      <c r="MYO36" s="157"/>
      <c r="MYP36" s="157"/>
      <c r="MYQ36" s="157"/>
      <c r="MYR36" s="157"/>
      <c r="MYS36" s="157"/>
      <c r="MYT36" s="157"/>
      <c r="MYU36" s="157"/>
      <c r="MYV36" s="157"/>
      <c r="MYW36" s="157"/>
      <c r="MYX36" s="157"/>
      <c r="MYY36" s="157"/>
      <c r="MYZ36" s="157"/>
      <c r="MZA36" s="157"/>
      <c r="MZB36" s="157"/>
      <c r="MZC36" s="157"/>
      <c r="MZD36" s="157"/>
      <c r="MZE36" s="157"/>
      <c r="MZF36" s="157"/>
      <c r="MZG36" s="157"/>
      <c r="MZH36" s="157"/>
      <c r="MZI36" s="157"/>
      <c r="MZJ36" s="157"/>
      <c r="MZK36" s="157"/>
      <c r="MZL36" s="157"/>
      <c r="MZM36" s="157"/>
      <c r="MZN36" s="157"/>
      <c r="MZO36" s="157"/>
      <c r="MZP36" s="157"/>
      <c r="MZQ36" s="157"/>
      <c r="MZR36" s="157"/>
      <c r="MZS36" s="157"/>
      <c r="MZT36" s="157"/>
      <c r="MZU36" s="157"/>
      <c r="MZV36" s="157"/>
      <c r="MZW36" s="157"/>
      <c r="MZX36" s="157"/>
      <c r="MZY36" s="157"/>
      <c r="MZZ36" s="157"/>
      <c r="NAA36" s="157"/>
      <c r="NAB36" s="157"/>
      <c r="NAC36" s="157"/>
      <c r="NAD36" s="157"/>
      <c r="NAE36" s="157"/>
      <c r="NAF36" s="157"/>
      <c r="NAG36" s="157"/>
      <c r="NAH36" s="157"/>
      <c r="NAI36" s="157"/>
      <c r="NAJ36" s="157"/>
      <c r="NAK36" s="157"/>
      <c r="NAL36" s="157"/>
      <c r="NAM36" s="157"/>
      <c r="NAN36" s="157"/>
      <c r="NAO36" s="157"/>
      <c r="NAP36" s="157"/>
      <c r="NAQ36" s="157"/>
      <c r="NAR36" s="157"/>
      <c r="NAS36" s="157"/>
      <c r="NAT36" s="157"/>
      <c r="NAU36" s="157"/>
      <c r="NAV36" s="157"/>
      <c r="NAW36" s="157"/>
      <c r="NAX36" s="157"/>
      <c r="NAY36" s="157"/>
      <c r="NAZ36" s="157"/>
      <c r="NBA36" s="157"/>
      <c r="NBB36" s="157"/>
      <c r="NBC36" s="157"/>
      <c r="NBD36" s="157"/>
      <c r="NBE36" s="157"/>
      <c r="NBF36" s="157"/>
      <c r="NBG36" s="157"/>
      <c r="NBH36" s="157"/>
      <c r="NBI36" s="157"/>
      <c r="NBJ36" s="157"/>
      <c r="NBK36" s="157"/>
      <c r="NBL36" s="157"/>
      <c r="NBM36" s="157"/>
      <c r="NBN36" s="157"/>
      <c r="NBO36" s="157"/>
      <c r="NBP36" s="157"/>
      <c r="NBQ36" s="157"/>
      <c r="NBR36" s="157"/>
      <c r="NBS36" s="157"/>
      <c r="NBT36" s="157"/>
      <c r="NBU36" s="157"/>
      <c r="NBV36" s="157"/>
      <c r="NBW36" s="157"/>
      <c r="NBX36" s="157"/>
      <c r="NBY36" s="157"/>
      <c r="NBZ36" s="157"/>
      <c r="NCA36" s="157"/>
      <c r="NCB36" s="157"/>
      <c r="NCC36" s="157"/>
      <c r="NCD36" s="157"/>
      <c r="NCE36" s="157"/>
      <c r="NCF36" s="157"/>
      <c r="NCG36" s="157"/>
      <c r="NCH36" s="157"/>
      <c r="NCI36" s="157"/>
      <c r="NCJ36" s="157"/>
      <c r="NCK36" s="157"/>
      <c r="NCL36" s="157"/>
      <c r="NCM36" s="157"/>
      <c r="NCN36" s="157"/>
      <c r="NCO36" s="157"/>
      <c r="NCP36" s="157"/>
      <c r="NCQ36" s="157"/>
      <c r="NCR36" s="157"/>
      <c r="NCS36" s="157"/>
      <c r="NCT36" s="157"/>
      <c r="NCU36" s="157"/>
      <c r="NCV36" s="157"/>
      <c r="NCW36" s="157"/>
      <c r="NCX36" s="157"/>
      <c r="NCY36" s="157"/>
      <c r="NCZ36" s="157"/>
      <c r="NDA36" s="157"/>
      <c r="NDB36" s="157"/>
      <c r="NDC36" s="157"/>
      <c r="NDD36" s="157"/>
      <c r="NDE36" s="157"/>
      <c r="NDF36" s="157"/>
      <c r="NDG36" s="157"/>
      <c r="NDH36" s="157"/>
      <c r="NDI36" s="157"/>
      <c r="NDJ36" s="157"/>
      <c r="NDK36" s="157"/>
      <c r="NDL36" s="157"/>
      <c r="NDM36" s="157"/>
      <c r="NDN36" s="157"/>
      <c r="NDO36" s="157"/>
      <c r="NDP36" s="157"/>
      <c r="NDQ36" s="157"/>
      <c r="NDR36" s="157"/>
      <c r="NDS36" s="157"/>
      <c r="NDT36" s="157"/>
      <c r="NDU36" s="157"/>
      <c r="NDV36" s="157"/>
      <c r="NDW36" s="157"/>
      <c r="NDX36" s="157"/>
      <c r="NDY36" s="157"/>
      <c r="NDZ36" s="157"/>
      <c r="NEA36" s="157"/>
      <c r="NEB36" s="157"/>
      <c r="NEC36" s="157"/>
      <c r="NED36" s="157"/>
      <c r="NEE36" s="157"/>
      <c r="NEF36" s="157"/>
      <c r="NEG36" s="157"/>
      <c r="NEH36" s="157"/>
      <c r="NEI36" s="157"/>
      <c r="NEJ36" s="157"/>
      <c r="NEK36" s="157"/>
      <c r="NEL36" s="157"/>
      <c r="NEM36" s="157"/>
      <c r="NEN36" s="157"/>
      <c r="NEO36" s="157"/>
      <c r="NEP36" s="157"/>
      <c r="NEQ36" s="157"/>
      <c r="NER36" s="157"/>
      <c r="NES36" s="157"/>
      <c r="NET36" s="157"/>
      <c r="NEU36" s="157"/>
      <c r="NEV36" s="157"/>
      <c r="NEW36" s="157"/>
      <c r="NEX36" s="157"/>
      <c r="NEY36" s="157"/>
      <c r="NEZ36" s="157"/>
      <c r="NFA36" s="157"/>
      <c r="NFB36" s="157"/>
      <c r="NFC36" s="157"/>
      <c r="NFD36" s="157"/>
      <c r="NFE36" s="157"/>
      <c r="NFF36" s="157"/>
      <c r="NFG36" s="157"/>
      <c r="NFH36" s="157"/>
      <c r="NFI36" s="157"/>
      <c r="NFJ36" s="157"/>
      <c r="NFK36" s="157"/>
      <c r="NFL36" s="157"/>
      <c r="NFM36" s="157"/>
      <c r="NFN36" s="157"/>
      <c r="NFO36" s="157"/>
      <c r="NFP36" s="157"/>
      <c r="NFQ36" s="157"/>
      <c r="NFR36" s="157"/>
      <c r="NFS36" s="157"/>
      <c r="NFT36" s="157"/>
      <c r="NFU36" s="157"/>
      <c r="NFV36" s="157"/>
      <c r="NFW36" s="157"/>
      <c r="NFX36" s="157"/>
      <c r="NFY36" s="157"/>
      <c r="NFZ36" s="157"/>
      <c r="NGA36" s="157"/>
      <c r="NGB36" s="157"/>
      <c r="NGC36" s="157"/>
      <c r="NGD36" s="157"/>
      <c r="NGE36" s="157"/>
      <c r="NGF36" s="157"/>
      <c r="NGG36" s="157"/>
      <c r="NGH36" s="157"/>
      <c r="NGI36" s="157"/>
      <c r="NGJ36" s="157"/>
      <c r="NGK36" s="157"/>
      <c r="NGL36" s="157"/>
      <c r="NGM36" s="157"/>
      <c r="NGN36" s="157"/>
      <c r="NGO36" s="157"/>
      <c r="NGP36" s="157"/>
      <c r="NGQ36" s="157"/>
      <c r="NGR36" s="157"/>
      <c r="NGS36" s="157"/>
      <c r="NGT36" s="157"/>
      <c r="NGU36" s="157"/>
      <c r="NGV36" s="157"/>
      <c r="NGW36" s="157"/>
      <c r="NGX36" s="157"/>
      <c r="NGY36" s="157"/>
      <c r="NGZ36" s="157"/>
      <c r="NHA36" s="157"/>
      <c r="NHB36" s="157"/>
      <c r="NHC36" s="157"/>
      <c r="NHD36" s="157"/>
      <c r="NHE36" s="157"/>
      <c r="NHF36" s="157"/>
      <c r="NHG36" s="157"/>
      <c r="NHH36" s="157"/>
      <c r="NHI36" s="157"/>
      <c r="NHJ36" s="157"/>
      <c r="NHK36" s="157"/>
      <c r="NHL36" s="157"/>
      <c r="NHM36" s="157"/>
      <c r="NHN36" s="157"/>
      <c r="NHO36" s="157"/>
      <c r="NHP36" s="157"/>
      <c r="NHQ36" s="157"/>
      <c r="NHR36" s="157"/>
      <c r="NHS36" s="157"/>
      <c r="NHT36" s="157"/>
      <c r="NHU36" s="157"/>
      <c r="NHV36" s="157"/>
      <c r="NHW36" s="157"/>
      <c r="NHX36" s="157"/>
      <c r="NHY36" s="157"/>
      <c r="NHZ36" s="157"/>
      <c r="NIA36" s="157"/>
      <c r="NIB36" s="157"/>
      <c r="NIC36" s="157"/>
      <c r="NID36" s="157"/>
      <c r="NIE36" s="157"/>
      <c r="NIF36" s="157"/>
      <c r="NIG36" s="157"/>
      <c r="NIH36" s="157"/>
      <c r="NII36" s="157"/>
      <c r="NIJ36" s="157"/>
      <c r="NIK36" s="157"/>
      <c r="NIL36" s="157"/>
      <c r="NIM36" s="157"/>
      <c r="NIN36" s="157"/>
      <c r="NIO36" s="157"/>
      <c r="NIP36" s="157"/>
      <c r="NIQ36" s="157"/>
      <c r="NIR36" s="157"/>
      <c r="NIS36" s="157"/>
      <c r="NIT36" s="157"/>
      <c r="NIU36" s="157"/>
      <c r="NIV36" s="157"/>
      <c r="NIW36" s="157"/>
      <c r="NIX36" s="157"/>
      <c r="NIY36" s="157"/>
      <c r="NIZ36" s="157"/>
      <c r="NJA36" s="157"/>
      <c r="NJB36" s="157"/>
      <c r="NJC36" s="157"/>
      <c r="NJD36" s="157"/>
      <c r="NJE36" s="157"/>
      <c r="NJF36" s="157"/>
      <c r="NJG36" s="157"/>
      <c r="NJH36" s="157"/>
      <c r="NJI36" s="157"/>
      <c r="NJJ36" s="157"/>
      <c r="NJK36" s="157"/>
      <c r="NJL36" s="157"/>
      <c r="NJM36" s="157"/>
      <c r="NJN36" s="157"/>
      <c r="NJO36" s="157"/>
      <c r="NJP36" s="157"/>
      <c r="NJQ36" s="157"/>
      <c r="NJR36" s="157"/>
      <c r="NJS36" s="157"/>
      <c r="NJT36" s="157"/>
      <c r="NJU36" s="157"/>
      <c r="NJV36" s="157"/>
      <c r="NJW36" s="157"/>
      <c r="NJX36" s="157"/>
      <c r="NJY36" s="157"/>
      <c r="NJZ36" s="157"/>
      <c r="NKA36" s="157"/>
      <c r="NKB36" s="157"/>
      <c r="NKC36" s="157"/>
      <c r="NKD36" s="157"/>
      <c r="NKE36" s="157"/>
      <c r="NKF36" s="157"/>
      <c r="NKG36" s="157"/>
      <c r="NKH36" s="157"/>
      <c r="NKI36" s="157"/>
      <c r="NKJ36" s="157"/>
      <c r="NKK36" s="157"/>
      <c r="NKL36" s="157"/>
      <c r="NKM36" s="157"/>
      <c r="NKN36" s="157"/>
      <c r="NKO36" s="157"/>
      <c r="NKP36" s="157"/>
      <c r="NKQ36" s="157"/>
      <c r="NKR36" s="157"/>
      <c r="NKS36" s="157"/>
      <c r="NKT36" s="157"/>
      <c r="NKU36" s="157"/>
      <c r="NKV36" s="157"/>
      <c r="NKW36" s="157"/>
      <c r="NKX36" s="157"/>
      <c r="NKY36" s="157"/>
      <c r="NKZ36" s="157"/>
      <c r="NLA36" s="157"/>
      <c r="NLB36" s="157"/>
      <c r="NLC36" s="157"/>
      <c r="NLD36" s="157"/>
      <c r="NLE36" s="157"/>
      <c r="NLF36" s="157"/>
      <c r="NLG36" s="157"/>
      <c r="NLH36" s="157"/>
      <c r="NLI36" s="157"/>
      <c r="NLJ36" s="157"/>
      <c r="NLK36" s="157"/>
      <c r="NLL36" s="157"/>
      <c r="NLM36" s="157"/>
      <c r="NLN36" s="157"/>
      <c r="NLO36" s="157"/>
      <c r="NLP36" s="157"/>
      <c r="NLQ36" s="157"/>
      <c r="NLR36" s="157"/>
      <c r="NLS36" s="157"/>
      <c r="NLT36" s="157"/>
      <c r="NLU36" s="157"/>
      <c r="NLV36" s="157"/>
      <c r="NLW36" s="157"/>
      <c r="NLX36" s="157"/>
      <c r="NLY36" s="157"/>
      <c r="NLZ36" s="157"/>
      <c r="NMA36" s="157"/>
      <c r="NMB36" s="157"/>
      <c r="NMC36" s="157"/>
      <c r="NMD36" s="157"/>
      <c r="NME36" s="157"/>
      <c r="NMF36" s="157"/>
      <c r="NMG36" s="157"/>
      <c r="NMH36" s="157"/>
      <c r="NMI36" s="157"/>
      <c r="NMJ36" s="157"/>
      <c r="NMK36" s="157"/>
      <c r="NML36" s="157"/>
      <c r="NMM36" s="157"/>
      <c r="NMN36" s="157"/>
      <c r="NMO36" s="157"/>
      <c r="NMP36" s="157"/>
      <c r="NMQ36" s="157"/>
      <c r="NMR36" s="157"/>
      <c r="NMS36" s="157"/>
      <c r="NMT36" s="157"/>
      <c r="NMU36" s="157"/>
      <c r="NMV36" s="157"/>
      <c r="NMW36" s="157"/>
      <c r="NMX36" s="157"/>
      <c r="NMY36" s="157"/>
      <c r="NMZ36" s="157"/>
      <c r="NNA36" s="157"/>
      <c r="NNB36" s="157"/>
      <c r="NNC36" s="157"/>
      <c r="NND36" s="157"/>
      <c r="NNE36" s="157"/>
      <c r="NNF36" s="157"/>
      <c r="NNG36" s="157"/>
      <c r="NNH36" s="157"/>
      <c r="NNI36" s="157"/>
      <c r="NNJ36" s="157"/>
      <c r="NNK36" s="157"/>
      <c r="NNL36" s="157"/>
      <c r="NNM36" s="157"/>
      <c r="NNN36" s="157"/>
      <c r="NNO36" s="157"/>
      <c r="NNP36" s="157"/>
      <c r="NNQ36" s="157"/>
      <c r="NNR36" s="157"/>
      <c r="NNS36" s="157"/>
      <c r="NNT36" s="157"/>
      <c r="NNU36" s="157"/>
      <c r="NNV36" s="157"/>
      <c r="NNW36" s="157"/>
      <c r="NNX36" s="157"/>
      <c r="NNY36" s="157"/>
      <c r="NNZ36" s="157"/>
      <c r="NOA36" s="157"/>
      <c r="NOB36" s="157"/>
      <c r="NOC36" s="157"/>
      <c r="NOD36" s="157"/>
      <c r="NOE36" s="157"/>
      <c r="NOF36" s="157"/>
      <c r="NOG36" s="157"/>
      <c r="NOH36" s="157"/>
      <c r="NOI36" s="157"/>
      <c r="NOJ36" s="157"/>
      <c r="NOK36" s="157"/>
      <c r="NOL36" s="157"/>
      <c r="NOM36" s="157"/>
      <c r="NON36" s="157"/>
      <c r="NOO36" s="157"/>
      <c r="NOP36" s="157"/>
      <c r="NOQ36" s="157"/>
      <c r="NOR36" s="157"/>
      <c r="NOS36" s="157"/>
      <c r="NOT36" s="157"/>
      <c r="NOU36" s="157"/>
      <c r="NOV36" s="157"/>
      <c r="NOW36" s="157"/>
      <c r="NOX36" s="157"/>
      <c r="NOY36" s="157"/>
      <c r="NOZ36" s="157"/>
      <c r="NPA36" s="157"/>
      <c r="NPB36" s="157"/>
      <c r="NPC36" s="157"/>
      <c r="NPD36" s="157"/>
      <c r="NPE36" s="157"/>
      <c r="NPF36" s="157"/>
      <c r="NPG36" s="157"/>
      <c r="NPH36" s="157"/>
      <c r="NPI36" s="157"/>
      <c r="NPJ36" s="157"/>
      <c r="NPK36" s="157"/>
      <c r="NPL36" s="157"/>
      <c r="NPM36" s="157"/>
      <c r="NPN36" s="157"/>
      <c r="NPO36" s="157"/>
      <c r="NPP36" s="157"/>
      <c r="NPQ36" s="157"/>
      <c r="NPR36" s="157"/>
      <c r="NPS36" s="157"/>
      <c r="NPT36" s="157"/>
      <c r="NPU36" s="157"/>
      <c r="NPV36" s="157"/>
      <c r="NPW36" s="157"/>
      <c r="NPX36" s="157"/>
      <c r="NPY36" s="157"/>
      <c r="NPZ36" s="157"/>
      <c r="NQA36" s="157"/>
      <c r="NQB36" s="157"/>
      <c r="NQC36" s="157"/>
      <c r="NQD36" s="157"/>
      <c r="NQE36" s="157"/>
      <c r="NQF36" s="157"/>
      <c r="NQG36" s="157"/>
      <c r="NQH36" s="157"/>
      <c r="NQI36" s="157"/>
      <c r="NQJ36" s="157"/>
      <c r="NQK36" s="157"/>
      <c r="NQL36" s="157"/>
      <c r="NQM36" s="157"/>
      <c r="NQN36" s="157"/>
      <c r="NQO36" s="157"/>
      <c r="NQP36" s="157"/>
      <c r="NQQ36" s="157"/>
      <c r="NQR36" s="157"/>
      <c r="NQS36" s="157"/>
      <c r="NQT36" s="157"/>
      <c r="NQU36" s="157"/>
      <c r="NQV36" s="157"/>
      <c r="NQW36" s="157"/>
      <c r="NQX36" s="157"/>
      <c r="NQY36" s="157"/>
      <c r="NQZ36" s="157"/>
      <c r="NRA36" s="157"/>
      <c r="NRB36" s="157"/>
      <c r="NRC36" s="157"/>
      <c r="NRD36" s="157"/>
      <c r="NRE36" s="157"/>
      <c r="NRF36" s="157"/>
      <c r="NRG36" s="157"/>
      <c r="NRH36" s="157"/>
      <c r="NRI36" s="157"/>
      <c r="NRJ36" s="157"/>
      <c r="NRK36" s="157"/>
      <c r="NRL36" s="157"/>
      <c r="NRM36" s="157"/>
      <c r="NRN36" s="157"/>
      <c r="NRO36" s="157"/>
      <c r="NRP36" s="157"/>
      <c r="NRQ36" s="157"/>
      <c r="NRR36" s="157"/>
      <c r="NRS36" s="157"/>
      <c r="NRT36" s="157"/>
      <c r="NRU36" s="157"/>
      <c r="NRV36" s="157"/>
      <c r="NRW36" s="157"/>
      <c r="NRX36" s="157"/>
      <c r="NRY36" s="157"/>
      <c r="NRZ36" s="157"/>
      <c r="NSA36" s="157"/>
      <c r="NSB36" s="157"/>
      <c r="NSC36" s="157"/>
      <c r="NSD36" s="157"/>
      <c r="NSE36" s="157"/>
      <c r="NSF36" s="157"/>
      <c r="NSG36" s="157"/>
      <c r="NSH36" s="157"/>
      <c r="NSI36" s="157"/>
      <c r="NSJ36" s="157"/>
      <c r="NSK36" s="157"/>
      <c r="NSL36" s="157"/>
      <c r="NSM36" s="157"/>
      <c r="NSN36" s="157"/>
      <c r="NSO36" s="157"/>
      <c r="NSP36" s="157"/>
      <c r="NSQ36" s="157"/>
      <c r="NSR36" s="157"/>
      <c r="NSS36" s="157"/>
      <c r="NST36" s="157"/>
      <c r="NSU36" s="157"/>
      <c r="NSV36" s="157"/>
      <c r="NSW36" s="157"/>
      <c r="NSX36" s="157"/>
      <c r="NSY36" s="157"/>
      <c r="NSZ36" s="157"/>
      <c r="NTA36" s="157"/>
      <c r="NTB36" s="157"/>
      <c r="NTC36" s="157"/>
      <c r="NTD36" s="157"/>
      <c r="NTE36" s="157"/>
      <c r="NTF36" s="157"/>
      <c r="NTG36" s="157"/>
      <c r="NTH36" s="157"/>
      <c r="NTI36" s="157"/>
      <c r="NTJ36" s="157"/>
      <c r="NTK36" s="157"/>
      <c r="NTL36" s="157"/>
      <c r="NTM36" s="157"/>
      <c r="NTN36" s="157"/>
      <c r="NTO36" s="157"/>
      <c r="NTP36" s="157"/>
      <c r="NTQ36" s="157"/>
      <c r="NTR36" s="157"/>
      <c r="NTS36" s="157"/>
      <c r="NTT36" s="157"/>
      <c r="NTU36" s="157"/>
      <c r="NTV36" s="157"/>
      <c r="NTW36" s="157"/>
      <c r="NTX36" s="157"/>
      <c r="NTY36" s="157"/>
      <c r="NTZ36" s="157"/>
      <c r="NUA36" s="157"/>
      <c r="NUB36" s="157"/>
      <c r="NUC36" s="157"/>
      <c r="NUD36" s="157"/>
      <c r="NUE36" s="157"/>
      <c r="NUF36" s="157"/>
      <c r="NUG36" s="157"/>
      <c r="NUH36" s="157"/>
      <c r="NUI36" s="157"/>
      <c r="NUJ36" s="157"/>
      <c r="NUK36" s="157"/>
      <c r="NUL36" s="157"/>
      <c r="NUM36" s="157"/>
      <c r="NUN36" s="157"/>
      <c r="NUO36" s="157"/>
      <c r="NUP36" s="157"/>
      <c r="NUQ36" s="157"/>
      <c r="NUR36" s="157"/>
      <c r="NUS36" s="157"/>
      <c r="NUT36" s="157"/>
      <c r="NUU36" s="157"/>
      <c r="NUV36" s="157"/>
      <c r="NUW36" s="157"/>
      <c r="NUX36" s="157"/>
      <c r="NUY36" s="157"/>
      <c r="NUZ36" s="157"/>
      <c r="NVA36" s="157"/>
      <c r="NVB36" s="157"/>
      <c r="NVC36" s="157"/>
      <c r="NVD36" s="157"/>
      <c r="NVE36" s="157"/>
      <c r="NVF36" s="157"/>
      <c r="NVG36" s="157"/>
      <c r="NVH36" s="157"/>
      <c r="NVI36" s="157"/>
      <c r="NVJ36" s="157"/>
      <c r="NVK36" s="157"/>
      <c r="NVL36" s="157"/>
      <c r="NVM36" s="157"/>
      <c r="NVN36" s="157"/>
      <c r="NVO36" s="157"/>
      <c r="NVP36" s="157"/>
      <c r="NVQ36" s="157"/>
      <c r="NVR36" s="157"/>
      <c r="NVS36" s="157"/>
      <c r="NVT36" s="157"/>
      <c r="NVU36" s="157"/>
      <c r="NVV36" s="157"/>
      <c r="NVW36" s="157"/>
      <c r="NVX36" s="157"/>
      <c r="NVY36" s="157"/>
      <c r="NVZ36" s="157"/>
      <c r="NWA36" s="157"/>
      <c r="NWB36" s="157"/>
      <c r="NWC36" s="157"/>
      <c r="NWD36" s="157"/>
      <c r="NWE36" s="157"/>
      <c r="NWF36" s="157"/>
      <c r="NWG36" s="157"/>
      <c r="NWH36" s="157"/>
      <c r="NWI36" s="157"/>
      <c r="NWJ36" s="157"/>
      <c r="NWK36" s="157"/>
      <c r="NWL36" s="157"/>
      <c r="NWM36" s="157"/>
      <c r="NWN36" s="157"/>
      <c r="NWO36" s="157"/>
      <c r="NWP36" s="157"/>
      <c r="NWQ36" s="157"/>
      <c r="NWR36" s="157"/>
      <c r="NWS36" s="157"/>
      <c r="NWT36" s="157"/>
      <c r="NWU36" s="157"/>
      <c r="NWV36" s="157"/>
      <c r="NWW36" s="157"/>
      <c r="NWX36" s="157"/>
      <c r="NWY36" s="157"/>
      <c r="NWZ36" s="157"/>
      <c r="NXA36" s="157"/>
      <c r="NXB36" s="157"/>
      <c r="NXC36" s="157"/>
      <c r="NXD36" s="157"/>
      <c r="NXE36" s="157"/>
      <c r="NXF36" s="157"/>
      <c r="NXG36" s="157"/>
      <c r="NXH36" s="157"/>
      <c r="NXI36" s="157"/>
      <c r="NXJ36" s="157"/>
      <c r="NXK36" s="157"/>
      <c r="NXL36" s="157"/>
      <c r="NXM36" s="157"/>
      <c r="NXN36" s="157"/>
      <c r="NXO36" s="157"/>
      <c r="NXP36" s="157"/>
      <c r="NXQ36" s="157"/>
      <c r="NXR36" s="157"/>
      <c r="NXS36" s="157"/>
      <c r="NXT36" s="157"/>
      <c r="NXU36" s="157"/>
      <c r="NXV36" s="157"/>
      <c r="NXW36" s="157"/>
      <c r="NXX36" s="157"/>
      <c r="NXY36" s="157"/>
      <c r="NXZ36" s="157"/>
      <c r="NYA36" s="157"/>
      <c r="NYB36" s="157"/>
      <c r="NYC36" s="157"/>
      <c r="NYD36" s="157"/>
      <c r="NYE36" s="157"/>
      <c r="NYF36" s="157"/>
      <c r="NYG36" s="157"/>
      <c r="NYH36" s="157"/>
      <c r="NYI36" s="157"/>
      <c r="NYJ36" s="157"/>
      <c r="NYK36" s="157"/>
      <c r="NYL36" s="157"/>
      <c r="NYM36" s="157"/>
      <c r="NYN36" s="157"/>
      <c r="NYO36" s="157"/>
      <c r="NYP36" s="157"/>
      <c r="NYQ36" s="157"/>
      <c r="NYR36" s="157"/>
      <c r="NYS36" s="157"/>
      <c r="NYT36" s="157"/>
      <c r="NYU36" s="157"/>
      <c r="NYV36" s="157"/>
      <c r="NYW36" s="157"/>
      <c r="NYX36" s="157"/>
      <c r="NYY36" s="157"/>
      <c r="NYZ36" s="157"/>
      <c r="NZA36" s="157"/>
      <c r="NZB36" s="157"/>
      <c r="NZC36" s="157"/>
      <c r="NZD36" s="157"/>
      <c r="NZE36" s="157"/>
      <c r="NZF36" s="157"/>
      <c r="NZG36" s="157"/>
      <c r="NZH36" s="157"/>
      <c r="NZI36" s="157"/>
      <c r="NZJ36" s="157"/>
      <c r="NZK36" s="157"/>
      <c r="NZL36" s="157"/>
      <c r="NZM36" s="157"/>
      <c r="NZN36" s="157"/>
      <c r="NZO36" s="157"/>
      <c r="NZP36" s="157"/>
      <c r="NZQ36" s="157"/>
      <c r="NZR36" s="157"/>
      <c r="NZS36" s="157"/>
      <c r="NZT36" s="157"/>
      <c r="NZU36" s="157"/>
      <c r="NZV36" s="157"/>
      <c r="NZW36" s="157"/>
      <c r="NZX36" s="157"/>
      <c r="NZY36" s="157"/>
      <c r="NZZ36" s="157"/>
      <c r="OAA36" s="157"/>
      <c r="OAB36" s="157"/>
      <c r="OAC36" s="157"/>
      <c r="OAD36" s="157"/>
      <c r="OAE36" s="157"/>
      <c r="OAF36" s="157"/>
      <c r="OAG36" s="157"/>
      <c r="OAH36" s="157"/>
      <c r="OAI36" s="157"/>
      <c r="OAJ36" s="157"/>
      <c r="OAK36" s="157"/>
      <c r="OAL36" s="157"/>
      <c r="OAM36" s="157"/>
      <c r="OAN36" s="157"/>
      <c r="OAO36" s="157"/>
      <c r="OAP36" s="157"/>
      <c r="OAQ36" s="157"/>
      <c r="OAR36" s="157"/>
      <c r="OAS36" s="157"/>
      <c r="OAT36" s="157"/>
      <c r="OAU36" s="157"/>
      <c r="OAV36" s="157"/>
      <c r="OAW36" s="157"/>
      <c r="OAX36" s="157"/>
      <c r="OAY36" s="157"/>
      <c r="OAZ36" s="157"/>
      <c r="OBA36" s="157"/>
      <c r="OBB36" s="157"/>
      <c r="OBC36" s="157"/>
      <c r="OBD36" s="157"/>
      <c r="OBE36" s="157"/>
      <c r="OBF36" s="157"/>
      <c r="OBG36" s="157"/>
      <c r="OBH36" s="157"/>
      <c r="OBI36" s="157"/>
      <c r="OBJ36" s="157"/>
      <c r="OBK36" s="157"/>
      <c r="OBL36" s="157"/>
      <c r="OBM36" s="157"/>
      <c r="OBN36" s="157"/>
      <c r="OBO36" s="157"/>
      <c r="OBP36" s="157"/>
      <c r="OBQ36" s="157"/>
      <c r="OBR36" s="157"/>
      <c r="OBS36" s="157"/>
      <c r="OBT36" s="157"/>
      <c r="OBU36" s="157"/>
      <c r="OBV36" s="157"/>
      <c r="OBW36" s="157"/>
      <c r="OBX36" s="157"/>
      <c r="OBY36" s="157"/>
      <c r="OBZ36" s="157"/>
      <c r="OCA36" s="157"/>
      <c r="OCB36" s="157"/>
      <c r="OCC36" s="157"/>
      <c r="OCD36" s="157"/>
      <c r="OCE36" s="157"/>
      <c r="OCF36" s="157"/>
      <c r="OCG36" s="157"/>
      <c r="OCH36" s="157"/>
      <c r="OCI36" s="157"/>
      <c r="OCJ36" s="157"/>
      <c r="OCK36" s="157"/>
      <c r="OCL36" s="157"/>
      <c r="OCM36" s="157"/>
      <c r="OCN36" s="157"/>
      <c r="OCO36" s="157"/>
      <c r="OCP36" s="157"/>
      <c r="OCQ36" s="157"/>
      <c r="OCR36" s="157"/>
      <c r="OCS36" s="157"/>
      <c r="OCT36" s="157"/>
      <c r="OCU36" s="157"/>
      <c r="OCV36" s="157"/>
      <c r="OCW36" s="157"/>
      <c r="OCX36" s="157"/>
      <c r="OCY36" s="157"/>
      <c r="OCZ36" s="157"/>
      <c r="ODA36" s="157"/>
      <c r="ODB36" s="157"/>
      <c r="ODC36" s="157"/>
      <c r="ODD36" s="157"/>
      <c r="ODE36" s="157"/>
      <c r="ODF36" s="157"/>
      <c r="ODG36" s="157"/>
      <c r="ODH36" s="157"/>
      <c r="ODI36" s="157"/>
      <c r="ODJ36" s="157"/>
      <c r="ODK36" s="157"/>
      <c r="ODL36" s="157"/>
      <c r="ODM36" s="157"/>
      <c r="ODN36" s="157"/>
      <c r="ODO36" s="157"/>
      <c r="ODP36" s="157"/>
      <c r="ODQ36" s="157"/>
      <c r="ODR36" s="157"/>
      <c r="ODS36" s="157"/>
      <c r="ODT36" s="157"/>
      <c r="ODU36" s="157"/>
      <c r="ODV36" s="157"/>
      <c r="ODW36" s="157"/>
      <c r="ODX36" s="157"/>
      <c r="ODY36" s="157"/>
      <c r="ODZ36" s="157"/>
      <c r="OEA36" s="157"/>
      <c r="OEB36" s="157"/>
      <c r="OEC36" s="157"/>
      <c r="OED36" s="157"/>
      <c r="OEE36" s="157"/>
      <c r="OEF36" s="157"/>
      <c r="OEG36" s="157"/>
      <c r="OEH36" s="157"/>
      <c r="OEI36" s="157"/>
      <c r="OEJ36" s="157"/>
      <c r="OEK36" s="157"/>
      <c r="OEL36" s="157"/>
      <c r="OEM36" s="157"/>
      <c r="OEN36" s="157"/>
      <c r="OEO36" s="157"/>
      <c r="OEP36" s="157"/>
      <c r="OEQ36" s="157"/>
      <c r="OER36" s="157"/>
      <c r="OES36" s="157"/>
      <c r="OET36" s="157"/>
      <c r="OEU36" s="157"/>
      <c r="OEV36" s="157"/>
      <c r="OEW36" s="157"/>
      <c r="OEX36" s="157"/>
      <c r="OEY36" s="157"/>
      <c r="OEZ36" s="157"/>
      <c r="OFA36" s="157"/>
      <c r="OFB36" s="157"/>
      <c r="OFC36" s="157"/>
      <c r="OFD36" s="157"/>
      <c r="OFE36" s="157"/>
      <c r="OFF36" s="157"/>
      <c r="OFG36" s="157"/>
      <c r="OFH36" s="157"/>
      <c r="OFI36" s="157"/>
      <c r="OFJ36" s="157"/>
      <c r="OFK36" s="157"/>
      <c r="OFL36" s="157"/>
      <c r="OFM36" s="157"/>
      <c r="OFN36" s="157"/>
      <c r="OFO36" s="157"/>
      <c r="OFP36" s="157"/>
      <c r="OFQ36" s="157"/>
      <c r="OFR36" s="157"/>
      <c r="OFS36" s="157"/>
      <c r="OFT36" s="157"/>
      <c r="OFU36" s="157"/>
      <c r="OFV36" s="157"/>
      <c r="OFW36" s="157"/>
      <c r="OFX36" s="157"/>
      <c r="OFY36" s="157"/>
      <c r="OFZ36" s="157"/>
      <c r="OGA36" s="157"/>
      <c r="OGB36" s="157"/>
      <c r="OGC36" s="157"/>
      <c r="OGD36" s="157"/>
      <c r="OGE36" s="157"/>
      <c r="OGF36" s="157"/>
      <c r="OGG36" s="157"/>
      <c r="OGH36" s="157"/>
      <c r="OGI36" s="157"/>
      <c r="OGJ36" s="157"/>
      <c r="OGK36" s="157"/>
      <c r="OGL36" s="157"/>
      <c r="OGM36" s="157"/>
      <c r="OGN36" s="157"/>
      <c r="OGO36" s="157"/>
      <c r="OGP36" s="157"/>
      <c r="OGQ36" s="157"/>
      <c r="OGR36" s="157"/>
      <c r="OGS36" s="157"/>
      <c r="OGT36" s="157"/>
      <c r="OGU36" s="157"/>
      <c r="OGV36" s="157"/>
      <c r="OGW36" s="157"/>
      <c r="OGX36" s="157"/>
      <c r="OGY36" s="157"/>
      <c r="OGZ36" s="157"/>
      <c r="OHA36" s="157"/>
      <c r="OHB36" s="157"/>
      <c r="OHC36" s="157"/>
      <c r="OHD36" s="157"/>
      <c r="OHE36" s="157"/>
      <c r="OHF36" s="157"/>
      <c r="OHG36" s="157"/>
      <c r="OHH36" s="157"/>
      <c r="OHI36" s="157"/>
      <c r="OHJ36" s="157"/>
      <c r="OHK36" s="157"/>
      <c r="OHL36" s="157"/>
      <c r="OHM36" s="157"/>
      <c r="OHN36" s="157"/>
      <c r="OHO36" s="157"/>
      <c r="OHP36" s="157"/>
      <c r="OHQ36" s="157"/>
      <c r="OHR36" s="157"/>
      <c r="OHS36" s="157"/>
      <c r="OHT36" s="157"/>
      <c r="OHU36" s="157"/>
      <c r="OHV36" s="157"/>
      <c r="OHW36" s="157"/>
      <c r="OHX36" s="157"/>
      <c r="OHY36" s="157"/>
      <c r="OHZ36" s="157"/>
      <c r="OIA36" s="157"/>
      <c r="OIB36" s="157"/>
      <c r="OIC36" s="157"/>
      <c r="OID36" s="157"/>
      <c r="OIE36" s="157"/>
      <c r="OIF36" s="157"/>
      <c r="OIG36" s="157"/>
      <c r="OIH36" s="157"/>
      <c r="OII36" s="157"/>
      <c r="OIJ36" s="157"/>
      <c r="OIK36" s="157"/>
      <c r="OIL36" s="157"/>
      <c r="OIM36" s="157"/>
      <c r="OIN36" s="157"/>
      <c r="OIO36" s="157"/>
      <c r="OIP36" s="157"/>
      <c r="OIQ36" s="157"/>
      <c r="OIR36" s="157"/>
      <c r="OIS36" s="157"/>
      <c r="OIT36" s="157"/>
      <c r="OIU36" s="157"/>
      <c r="OIV36" s="157"/>
      <c r="OIW36" s="157"/>
      <c r="OIX36" s="157"/>
      <c r="OIY36" s="157"/>
      <c r="OIZ36" s="157"/>
      <c r="OJA36" s="157"/>
      <c r="OJB36" s="157"/>
      <c r="OJC36" s="157"/>
      <c r="OJD36" s="157"/>
      <c r="OJE36" s="157"/>
      <c r="OJF36" s="157"/>
      <c r="OJG36" s="157"/>
      <c r="OJH36" s="157"/>
      <c r="OJI36" s="157"/>
      <c r="OJJ36" s="157"/>
      <c r="OJK36" s="157"/>
      <c r="OJL36" s="157"/>
      <c r="OJM36" s="157"/>
      <c r="OJN36" s="157"/>
      <c r="OJO36" s="157"/>
      <c r="OJP36" s="157"/>
      <c r="OJQ36" s="157"/>
      <c r="OJR36" s="157"/>
      <c r="OJS36" s="157"/>
      <c r="OJT36" s="157"/>
      <c r="OJU36" s="157"/>
      <c r="OJV36" s="157"/>
      <c r="OJW36" s="157"/>
      <c r="OJX36" s="157"/>
      <c r="OJY36" s="157"/>
      <c r="OJZ36" s="157"/>
      <c r="OKA36" s="157"/>
      <c r="OKB36" s="157"/>
      <c r="OKC36" s="157"/>
      <c r="OKD36" s="157"/>
      <c r="OKE36" s="157"/>
      <c r="OKF36" s="157"/>
      <c r="OKG36" s="157"/>
      <c r="OKH36" s="157"/>
      <c r="OKI36" s="157"/>
      <c r="OKJ36" s="157"/>
      <c r="OKK36" s="157"/>
      <c r="OKL36" s="157"/>
      <c r="OKM36" s="157"/>
      <c r="OKN36" s="157"/>
      <c r="OKO36" s="157"/>
      <c r="OKP36" s="157"/>
      <c r="OKQ36" s="157"/>
      <c r="OKR36" s="157"/>
      <c r="OKS36" s="157"/>
      <c r="OKT36" s="157"/>
      <c r="OKU36" s="157"/>
      <c r="OKV36" s="157"/>
      <c r="OKW36" s="157"/>
      <c r="OKX36" s="157"/>
      <c r="OKY36" s="157"/>
      <c r="OKZ36" s="157"/>
      <c r="OLA36" s="157"/>
      <c r="OLB36" s="157"/>
      <c r="OLC36" s="157"/>
      <c r="OLD36" s="157"/>
      <c r="OLE36" s="157"/>
      <c r="OLF36" s="157"/>
      <c r="OLG36" s="157"/>
      <c r="OLH36" s="157"/>
      <c r="OLI36" s="157"/>
      <c r="OLJ36" s="157"/>
      <c r="OLK36" s="157"/>
      <c r="OLL36" s="157"/>
      <c r="OLM36" s="157"/>
      <c r="OLN36" s="157"/>
      <c r="OLO36" s="157"/>
      <c r="OLP36" s="157"/>
      <c r="OLQ36" s="157"/>
      <c r="OLR36" s="157"/>
      <c r="OLS36" s="157"/>
      <c r="OLT36" s="157"/>
      <c r="OLU36" s="157"/>
      <c r="OLV36" s="157"/>
      <c r="OLW36" s="157"/>
      <c r="OLX36" s="157"/>
      <c r="OLY36" s="157"/>
      <c r="OLZ36" s="157"/>
      <c r="OMA36" s="157"/>
      <c r="OMB36" s="157"/>
      <c r="OMC36" s="157"/>
      <c r="OMD36" s="157"/>
      <c r="OME36" s="157"/>
      <c r="OMF36" s="157"/>
      <c r="OMG36" s="157"/>
      <c r="OMH36" s="157"/>
      <c r="OMI36" s="157"/>
      <c r="OMJ36" s="157"/>
      <c r="OMK36" s="157"/>
      <c r="OML36" s="157"/>
      <c r="OMM36" s="157"/>
      <c r="OMN36" s="157"/>
      <c r="OMO36" s="157"/>
      <c r="OMP36" s="157"/>
      <c r="OMQ36" s="157"/>
      <c r="OMR36" s="157"/>
      <c r="OMS36" s="157"/>
      <c r="OMT36" s="157"/>
      <c r="OMU36" s="157"/>
      <c r="OMV36" s="157"/>
      <c r="OMW36" s="157"/>
      <c r="OMX36" s="157"/>
      <c r="OMY36" s="157"/>
      <c r="OMZ36" s="157"/>
      <c r="ONA36" s="157"/>
      <c r="ONB36" s="157"/>
      <c r="ONC36" s="157"/>
      <c r="OND36" s="157"/>
      <c r="ONE36" s="157"/>
      <c r="ONF36" s="157"/>
      <c r="ONG36" s="157"/>
      <c r="ONH36" s="157"/>
      <c r="ONI36" s="157"/>
      <c r="ONJ36" s="157"/>
      <c r="ONK36" s="157"/>
      <c r="ONL36" s="157"/>
      <c r="ONM36" s="157"/>
      <c r="ONN36" s="157"/>
      <c r="ONO36" s="157"/>
      <c r="ONP36" s="157"/>
      <c r="ONQ36" s="157"/>
      <c r="ONR36" s="157"/>
      <c r="ONS36" s="157"/>
      <c r="ONT36" s="157"/>
      <c r="ONU36" s="157"/>
      <c r="ONV36" s="157"/>
      <c r="ONW36" s="157"/>
      <c r="ONX36" s="157"/>
      <c r="ONY36" s="157"/>
      <c r="ONZ36" s="157"/>
      <c r="OOA36" s="157"/>
      <c r="OOB36" s="157"/>
      <c r="OOC36" s="157"/>
      <c r="OOD36" s="157"/>
      <c r="OOE36" s="157"/>
      <c r="OOF36" s="157"/>
      <c r="OOG36" s="157"/>
      <c r="OOH36" s="157"/>
      <c r="OOI36" s="157"/>
      <c r="OOJ36" s="157"/>
      <c r="OOK36" s="157"/>
      <c r="OOL36" s="157"/>
      <c r="OOM36" s="157"/>
      <c r="OON36" s="157"/>
      <c r="OOO36" s="157"/>
      <c r="OOP36" s="157"/>
      <c r="OOQ36" s="157"/>
      <c r="OOR36" s="157"/>
      <c r="OOS36" s="157"/>
      <c r="OOT36" s="157"/>
      <c r="OOU36" s="157"/>
      <c r="OOV36" s="157"/>
      <c r="OOW36" s="157"/>
      <c r="OOX36" s="157"/>
      <c r="OOY36" s="157"/>
      <c r="OOZ36" s="157"/>
      <c r="OPA36" s="157"/>
      <c r="OPB36" s="157"/>
      <c r="OPC36" s="157"/>
      <c r="OPD36" s="157"/>
      <c r="OPE36" s="157"/>
      <c r="OPF36" s="157"/>
      <c r="OPG36" s="157"/>
      <c r="OPH36" s="157"/>
      <c r="OPI36" s="157"/>
      <c r="OPJ36" s="157"/>
      <c r="OPK36" s="157"/>
      <c r="OPL36" s="157"/>
      <c r="OPM36" s="157"/>
      <c r="OPN36" s="157"/>
      <c r="OPO36" s="157"/>
      <c r="OPP36" s="157"/>
      <c r="OPQ36" s="157"/>
      <c r="OPR36" s="157"/>
      <c r="OPS36" s="157"/>
      <c r="OPT36" s="157"/>
      <c r="OPU36" s="157"/>
      <c r="OPV36" s="157"/>
      <c r="OPW36" s="157"/>
      <c r="OPX36" s="157"/>
      <c r="OPY36" s="157"/>
      <c r="OPZ36" s="157"/>
      <c r="OQA36" s="157"/>
      <c r="OQB36" s="157"/>
      <c r="OQC36" s="157"/>
      <c r="OQD36" s="157"/>
      <c r="OQE36" s="157"/>
      <c r="OQF36" s="157"/>
      <c r="OQG36" s="157"/>
      <c r="OQH36" s="157"/>
      <c r="OQI36" s="157"/>
      <c r="OQJ36" s="157"/>
      <c r="OQK36" s="157"/>
      <c r="OQL36" s="157"/>
      <c r="OQM36" s="157"/>
      <c r="OQN36" s="157"/>
      <c r="OQO36" s="157"/>
      <c r="OQP36" s="157"/>
      <c r="OQQ36" s="157"/>
      <c r="OQR36" s="157"/>
      <c r="OQS36" s="157"/>
      <c r="OQT36" s="157"/>
      <c r="OQU36" s="157"/>
      <c r="OQV36" s="157"/>
      <c r="OQW36" s="157"/>
      <c r="OQX36" s="157"/>
      <c r="OQY36" s="157"/>
      <c r="OQZ36" s="157"/>
      <c r="ORA36" s="157"/>
      <c r="ORB36" s="157"/>
      <c r="ORC36" s="157"/>
      <c r="ORD36" s="157"/>
      <c r="ORE36" s="157"/>
      <c r="ORF36" s="157"/>
      <c r="ORG36" s="157"/>
      <c r="ORH36" s="157"/>
      <c r="ORI36" s="157"/>
      <c r="ORJ36" s="157"/>
      <c r="ORK36" s="157"/>
      <c r="ORL36" s="157"/>
      <c r="ORM36" s="157"/>
      <c r="ORN36" s="157"/>
      <c r="ORO36" s="157"/>
      <c r="ORP36" s="157"/>
      <c r="ORQ36" s="157"/>
      <c r="ORR36" s="157"/>
      <c r="ORS36" s="157"/>
      <c r="ORT36" s="157"/>
      <c r="ORU36" s="157"/>
      <c r="ORV36" s="157"/>
      <c r="ORW36" s="157"/>
      <c r="ORX36" s="157"/>
      <c r="ORY36" s="157"/>
      <c r="ORZ36" s="157"/>
      <c r="OSA36" s="157"/>
      <c r="OSB36" s="157"/>
      <c r="OSC36" s="157"/>
      <c r="OSD36" s="157"/>
      <c r="OSE36" s="157"/>
      <c r="OSF36" s="157"/>
      <c r="OSG36" s="157"/>
      <c r="OSH36" s="157"/>
      <c r="OSI36" s="157"/>
      <c r="OSJ36" s="157"/>
      <c r="OSK36" s="157"/>
      <c r="OSL36" s="157"/>
      <c r="OSM36" s="157"/>
      <c r="OSN36" s="157"/>
      <c r="OSO36" s="157"/>
      <c r="OSP36" s="157"/>
      <c r="OSQ36" s="157"/>
      <c r="OSR36" s="157"/>
      <c r="OSS36" s="157"/>
      <c r="OST36" s="157"/>
      <c r="OSU36" s="157"/>
      <c r="OSV36" s="157"/>
      <c r="OSW36" s="157"/>
      <c r="OSX36" s="157"/>
      <c r="OSY36" s="157"/>
      <c r="OSZ36" s="157"/>
      <c r="OTA36" s="157"/>
      <c r="OTB36" s="157"/>
      <c r="OTC36" s="157"/>
      <c r="OTD36" s="157"/>
      <c r="OTE36" s="157"/>
      <c r="OTF36" s="157"/>
      <c r="OTG36" s="157"/>
      <c r="OTH36" s="157"/>
      <c r="OTI36" s="157"/>
      <c r="OTJ36" s="157"/>
      <c r="OTK36" s="157"/>
      <c r="OTL36" s="157"/>
      <c r="OTM36" s="157"/>
      <c r="OTN36" s="157"/>
      <c r="OTO36" s="157"/>
      <c r="OTP36" s="157"/>
      <c r="OTQ36" s="157"/>
      <c r="OTR36" s="157"/>
      <c r="OTS36" s="157"/>
      <c r="OTT36" s="157"/>
      <c r="OTU36" s="157"/>
      <c r="OTV36" s="157"/>
      <c r="OTW36" s="157"/>
      <c r="OTX36" s="157"/>
      <c r="OTY36" s="157"/>
      <c r="OTZ36" s="157"/>
      <c r="OUA36" s="157"/>
      <c r="OUB36" s="157"/>
      <c r="OUC36" s="157"/>
      <c r="OUD36" s="157"/>
      <c r="OUE36" s="157"/>
      <c r="OUF36" s="157"/>
      <c r="OUG36" s="157"/>
      <c r="OUH36" s="157"/>
      <c r="OUI36" s="157"/>
      <c r="OUJ36" s="157"/>
      <c r="OUK36" s="157"/>
      <c r="OUL36" s="157"/>
      <c r="OUM36" s="157"/>
      <c r="OUN36" s="157"/>
      <c r="OUO36" s="157"/>
      <c r="OUP36" s="157"/>
      <c r="OUQ36" s="157"/>
      <c r="OUR36" s="157"/>
      <c r="OUS36" s="157"/>
      <c r="OUT36" s="157"/>
      <c r="OUU36" s="157"/>
      <c r="OUV36" s="157"/>
      <c r="OUW36" s="157"/>
      <c r="OUX36" s="157"/>
      <c r="OUY36" s="157"/>
      <c r="OUZ36" s="157"/>
      <c r="OVA36" s="157"/>
      <c r="OVB36" s="157"/>
      <c r="OVC36" s="157"/>
      <c r="OVD36" s="157"/>
      <c r="OVE36" s="157"/>
      <c r="OVF36" s="157"/>
      <c r="OVG36" s="157"/>
      <c r="OVH36" s="157"/>
      <c r="OVI36" s="157"/>
      <c r="OVJ36" s="157"/>
      <c r="OVK36" s="157"/>
      <c r="OVL36" s="157"/>
      <c r="OVM36" s="157"/>
      <c r="OVN36" s="157"/>
      <c r="OVO36" s="157"/>
      <c r="OVP36" s="157"/>
      <c r="OVQ36" s="157"/>
      <c r="OVR36" s="157"/>
      <c r="OVS36" s="157"/>
      <c r="OVT36" s="157"/>
      <c r="OVU36" s="157"/>
      <c r="OVV36" s="157"/>
      <c r="OVW36" s="157"/>
      <c r="OVX36" s="157"/>
      <c r="OVY36" s="157"/>
      <c r="OVZ36" s="157"/>
      <c r="OWA36" s="157"/>
      <c r="OWB36" s="157"/>
      <c r="OWC36" s="157"/>
      <c r="OWD36" s="157"/>
      <c r="OWE36" s="157"/>
      <c r="OWF36" s="157"/>
      <c r="OWG36" s="157"/>
      <c r="OWH36" s="157"/>
      <c r="OWI36" s="157"/>
      <c r="OWJ36" s="157"/>
      <c r="OWK36" s="157"/>
      <c r="OWL36" s="157"/>
      <c r="OWM36" s="157"/>
      <c r="OWN36" s="157"/>
      <c r="OWO36" s="157"/>
      <c r="OWP36" s="157"/>
      <c r="OWQ36" s="157"/>
      <c r="OWR36" s="157"/>
      <c r="OWS36" s="157"/>
      <c r="OWT36" s="157"/>
      <c r="OWU36" s="157"/>
      <c r="OWV36" s="157"/>
      <c r="OWW36" s="157"/>
      <c r="OWX36" s="157"/>
      <c r="OWY36" s="157"/>
      <c r="OWZ36" s="157"/>
      <c r="OXA36" s="157"/>
      <c r="OXB36" s="157"/>
      <c r="OXC36" s="157"/>
      <c r="OXD36" s="157"/>
      <c r="OXE36" s="157"/>
      <c r="OXF36" s="157"/>
      <c r="OXG36" s="157"/>
      <c r="OXH36" s="157"/>
      <c r="OXI36" s="157"/>
      <c r="OXJ36" s="157"/>
      <c r="OXK36" s="157"/>
      <c r="OXL36" s="157"/>
      <c r="OXM36" s="157"/>
      <c r="OXN36" s="157"/>
      <c r="OXO36" s="157"/>
      <c r="OXP36" s="157"/>
      <c r="OXQ36" s="157"/>
      <c r="OXR36" s="157"/>
      <c r="OXS36" s="157"/>
      <c r="OXT36" s="157"/>
      <c r="OXU36" s="157"/>
      <c r="OXV36" s="157"/>
      <c r="OXW36" s="157"/>
      <c r="OXX36" s="157"/>
      <c r="OXY36" s="157"/>
      <c r="OXZ36" s="157"/>
      <c r="OYA36" s="157"/>
      <c r="OYB36" s="157"/>
      <c r="OYC36" s="157"/>
      <c r="OYD36" s="157"/>
      <c r="OYE36" s="157"/>
      <c r="OYF36" s="157"/>
      <c r="OYG36" s="157"/>
      <c r="OYH36" s="157"/>
      <c r="OYI36" s="157"/>
      <c r="OYJ36" s="157"/>
      <c r="OYK36" s="157"/>
      <c r="OYL36" s="157"/>
      <c r="OYM36" s="157"/>
      <c r="OYN36" s="157"/>
      <c r="OYO36" s="157"/>
      <c r="OYP36" s="157"/>
      <c r="OYQ36" s="157"/>
      <c r="OYR36" s="157"/>
      <c r="OYS36" s="157"/>
      <c r="OYT36" s="157"/>
      <c r="OYU36" s="157"/>
      <c r="OYV36" s="157"/>
      <c r="OYW36" s="157"/>
      <c r="OYX36" s="157"/>
      <c r="OYY36" s="157"/>
      <c r="OYZ36" s="157"/>
      <c r="OZA36" s="157"/>
      <c r="OZB36" s="157"/>
      <c r="OZC36" s="157"/>
      <c r="OZD36" s="157"/>
      <c r="OZE36" s="157"/>
      <c r="OZF36" s="157"/>
      <c r="OZG36" s="157"/>
      <c r="OZH36" s="157"/>
      <c r="OZI36" s="157"/>
      <c r="OZJ36" s="157"/>
      <c r="OZK36" s="157"/>
      <c r="OZL36" s="157"/>
      <c r="OZM36" s="157"/>
      <c r="OZN36" s="157"/>
      <c r="OZO36" s="157"/>
      <c r="OZP36" s="157"/>
      <c r="OZQ36" s="157"/>
      <c r="OZR36" s="157"/>
      <c r="OZS36" s="157"/>
      <c r="OZT36" s="157"/>
      <c r="OZU36" s="157"/>
      <c r="OZV36" s="157"/>
      <c r="OZW36" s="157"/>
      <c r="OZX36" s="157"/>
      <c r="OZY36" s="157"/>
      <c r="OZZ36" s="157"/>
      <c r="PAA36" s="157"/>
      <c r="PAB36" s="157"/>
      <c r="PAC36" s="157"/>
      <c r="PAD36" s="157"/>
      <c r="PAE36" s="157"/>
      <c r="PAF36" s="157"/>
      <c r="PAG36" s="157"/>
      <c r="PAH36" s="157"/>
      <c r="PAI36" s="157"/>
      <c r="PAJ36" s="157"/>
      <c r="PAK36" s="157"/>
      <c r="PAL36" s="157"/>
      <c r="PAM36" s="157"/>
      <c r="PAN36" s="157"/>
      <c r="PAO36" s="157"/>
      <c r="PAP36" s="157"/>
      <c r="PAQ36" s="157"/>
      <c r="PAR36" s="157"/>
      <c r="PAS36" s="157"/>
      <c r="PAT36" s="157"/>
      <c r="PAU36" s="157"/>
      <c r="PAV36" s="157"/>
      <c r="PAW36" s="157"/>
      <c r="PAX36" s="157"/>
      <c r="PAY36" s="157"/>
      <c r="PAZ36" s="157"/>
      <c r="PBA36" s="157"/>
      <c r="PBB36" s="157"/>
      <c r="PBC36" s="157"/>
      <c r="PBD36" s="157"/>
      <c r="PBE36" s="157"/>
      <c r="PBF36" s="157"/>
      <c r="PBG36" s="157"/>
      <c r="PBH36" s="157"/>
      <c r="PBI36" s="157"/>
      <c r="PBJ36" s="157"/>
      <c r="PBK36" s="157"/>
      <c r="PBL36" s="157"/>
      <c r="PBM36" s="157"/>
      <c r="PBN36" s="157"/>
      <c r="PBO36" s="157"/>
      <c r="PBP36" s="157"/>
      <c r="PBQ36" s="157"/>
      <c r="PBR36" s="157"/>
      <c r="PBS36" s="157"/>
      <c r="PBT36" s="157"/>
      <c r="PBU36" s="157"/>
      <c r="PBV36" s="157"/>
      <c r="PBW36" s="157"/>
      <c r="PBX36" s="157"/>
      <c r="PBY36" s="157"/>
      <c r="PBZ36" s="157"/>
      <c r="PCA36" s="157"/>
      <c r="PCB36" s="157"/>
      <c r="PCC36" s="157"/>
      <c r="PCD36" s="157"/>
      <c r="PCE36" s="157"/>
      <c r="PCF36" s="157"/>
      <c r="PCG36" s="157"/>
      <c r="PCH36" s="157"/>
      <c r="PCI36" s="157"/>
      <c r="PCJ36" s="157"/>
      <c r="PCK36" s="157"/>
      <c r="PCL36" s="157"/>
      <c r="PCM36" s="157"/>
      <c r="PCN36" s="157"/>
      <c r="PCO36" s="157"/>
      <c r="PCP36" s="157"/>
      <c r="PCQ36" s="157"/>
      <c r="PCR36" s="157"/>
      <c r="PCS36" s="157"/>
      <c r="PCT36" s="157"/>
      <c r="PCU36" s="157"/>
      <c r="PCV36" s="157"/>
      <c r="PCW36" s="157"/>
      <c r="PCX36" s="157"/>
      <c r="PCY36" s="157"/>
      <c r="PCZ36" s="157"/>
      <c r="PDA36" s="157"/>
      <c r="PDB36" s="157"/>
      <c r="PDC36" s="157"/>
      <c r="PDD36" s="157"/>
      <c r="PDE36" s="157"/>
      <c r="PDF36" s="157"/>
      <c r="PDG36" s="157"/>
      <c r="PDH36" s="157"/>
      <c r="PDI36" s="157"/>
      <c r="PDJ36" s="157"/>
      <c r="PDK36" s="157"/>
      <c r="PDL36" s="157"/>
      <c r="PDM36" s="157"/>
      <c r="PDN36" s="157"/>
      <c r="PDO36" s="157"/>
      <c r="PDP36" s="157"/>
      <c r="PDQ36" s="157"/>
      <c r="PDR36" s="157"/>
      <c r="PDS36" s="157"/>
      <c r="PDT36" s="157"/>
      <c r="PDU36" s="157"/>
      <c r="PDV36" s="157"/>
      <c r="PDW36" s="157"/>
      <c r="PDX36" s="157"/>
      <c r="PDY36" s="157"/>
      <c r="PDZ36" s="157"/>
      <c r="PEA36" s="157"/>
      <c r="PEB36" s="157"/>
      <c r="PEC36" s="157"/>
      <c r="PED36" s="157"/>
      <c r="PEE36" s="157"/>
      <c r="PEF36" s="157"/>
      <c r="PEG36" s="157"/>
      <c r="PEH36" s="157"/>
      <c r="PEI36" s="157"/>
      <c r="PEJ36" s="157"/>
      <c r="PEK36" s="157"/>
      <c r="PEL36" s="157"/>
      <c r="PEM36" s="157"/>
      <c r="PEN36" s="157"/>
      <c r="PEO36" s="157"/>
      <c r="PEP36" s="157"/>
      <c r="PEQ36" s="157"/>
      <c r="PER36" s="157"/>
      <c r="PES36" s="157"/>
      <c r="PET36" s="157"/>
      <c r="PEU36" s="157"/>
      <c r="PEV36" s="157"/>
      <c r="PEW36" s="157"/>
      <c r="PEX36" s="157"/>
      <c r="PEY36" s="157"/>
      <c r="PEZ36" s="157"/>
      <c r="PFA36" s="157"/>
      <c r="PFB36" s="157"/>
      <c r="PFC36" s="157"/>
      <c r="PFD36" s="157"/>
      <c r="PFE36" s="157"/>
      <c r="PFF36" s="157"/>
      <c r="PFG36" s="157"/>
      <c r="PFH36" s="157"/>
      <c r="PFI36" s="157"/>
      <c r="PFJ36" s="157"/>
      <c r="PFK36" s="157"/>
      <c r="PFL36" s="157"/>
      <c r="PFM36" s="157"/>
      <c r="PFN36" s="157"/>
      <c r="PFO36" s="157"/>
      <c r="PFP36" s="157"/>
      <c r="PFQ36" s="157"/>
      <c r="PFR36" s="157"/>
      <c r="PFS36" s="157"/>
      <c r="PFT36" s="157"/>
      <c r="PFU36" s="157"/>
      <c r="PFV36" s="157"/>
      <c r="PFW36" s="157"/>
      <c r="PFX36" s="157"/>
      <c r="PFY36" s="157"/>
      <c r="PFZ36" s="157"/>
      <c r="PGA36" s="157"/>
      <c r="PGB36" s="157"/>
      <c r="PGC36" s="157"/>
      <c r="PGD36" s="157"/>
      <c r="PGE36" s="157"/>
      <c r="PGF36" s="157"/>
      <c r="PGG36" s="157"/>
      <c r="PGH36" s="157"/>
      <c r="PGI36" s="157"/>
      <c r="PGJ36" s="157"/>
      <c r="PGK36" s="157"/>
      <c r="PGL36" s="157"/>
      <c r="PGM36" s="157"/>
      <c r="PGN36" s="157"/>
      <c r="PGO36" s="157"/>
      <c r="PGP36" s="157"/>
      <c r="PGQ36" s="157"/>
      <c r="PGR36" s="157"/>
      <c r="PGS36" s="157"/>
      <c r="PGT36" s="157"/>
      <c r="PGU36" s="157"/>
      <c r="PGV36" s="157"/>
      <c r="PGW36" s="157"/>
      <c r="PGX36" s="157"/>
      <c r="PGY36" s="157"/>
      <c r="PGZ36" s="157"/>
      <c r="PHA36" s="157"/>
      <c r="PHB36" s="157"/>
      <c r="PHC36" s="157"/>
      <c r="PHD36" s="157"/>
      <c r="PHE36" s="157"/>
      <c r="PHF36" s="157"/>
      <c r="PHG36" s="157"/>
      <c r="PHH36" s="157"/>
      <c r="PHI36" s="157"/>
      <c r="PHJ36" s="157"/>
      <c r="PHK36" s="157"/>
      <c r="PHL36" s="157"/>
      <c r="PHM36" s="157"/>
      <c r="PHN36" s="157"/>
      <c r="PHO36" s="157"/>
      <c r="PHP36" s="157"/>
      <c r="PHQ36" s="157"/>
      <c r="PHR36" s="157"/>
      <c r="PHS36" s="157"/>
      <c r="PHT36" s="157"/>
      <c r="PHU36" s="157"/>
      <c r="PHV36" s="157"/>
      <c r="PHW36" s="157"/>
      <c r="PHX36" s="157"/>
      <c r="PHY36" s="157"/>
      <c r="PHZ36" s="157"/>
      <c r="PIA36" s="157"/>
      <c r="PIB36" s="157"/>
      <c r="PIC36" s="157"/>
      <c r="PID36" s="157"/>
      <c r="PIE36" s="157"/>
      <c r="PIF36" s="157"/>
      <c r="PIG36" s="157"/>
      <c r="PIH36" s="157"/>
      <c r="PII36" s="157"/>
      <c r="PIJ36" s="157"/>
      <c r="PIK36" s="157"/>
      <c r="PIL36" s="157"/>
      <c r="PIM36" s="157"/>
      <c r="PIN36" s="157"/>
      <c r="PIO36" s="157"/>
      <c r="PIP36" s="157"/>
      <c r="PIQ36" s="157"/>
      <c r="PIR36" s="157"/>
      <c r="PIS36" s="157"/>
      <c r="PIT36" s="157"/>
      <c r="PIU36" s="157"/>
      <c r="PIV36" s="157"/>
      <c r="PIW36" s="157"/>
      <c r="PIX36" s="157"/>
      <c r="PIY36" s="157"/>
      <c r="PIZ36" s="157"/>
      <c r="PJA36" s="157"/>
      <c r="PJB36" s="157"/>
      <c r="PJC36" s="157"/>
      <c r="PJD36" s="157"/>
      <c r="PJE36" s="157"/>
      <c r="PJF36" s="157"/>
      <c r="PJG36" s="157"/>
      <c r="PJH36" s="157"/>
      <c r="PJI36" s="157"/>
      <c r="PJJ36" s="157"/>
      <c r="PJK36" s="157"/>
      <c r="PJL36" s="157"/>
      <c r="PJM36" s="157"/>
      <c r="PJN36" s="157"/>
      <c r="PJO36" s="157"/>
      <c r="PJP36" s="157"/>
      <c r="PJQ36" s="157"/>
      <c r="PJR36" s="157"/>
      <c r="PJS36" s="157"/>
      <c r="PJT36" s="157"/>
      <c r="PJU36" s="157"/>
      <c r="PJV36" s="157"/>
      <c r="PJW36" s="157"/>
      <c r="PJX36" s="157"/>
      <c r="PJY36" s="157"/>
      <c r="PJZ36" s="157"/>
      <c r="PKA36" s="157"/>
      <c r="PKB36" s="157"/>
      <c r="PKC36" s="157"/>
      <c r="PKD36" s="157"/>
      <c r="PKE36" s="157"/>
      <c r="PKF36" s="157"/>
      <c r="PKG36" s="157"/>
      <c r="PKH36" s="157"/>
      <c r="PKI36" s="157"/>
      <c r="PKJ36" s="157"/>
      <c r="PKK36" s="157"/>
      <c r="PKL36" s="157"/>
      <c r="PKM36" s="157"/>
      <c r="PKN36" s="157"/>
      <c r="PKO36" s="157"/>
      <c r="PKP36" s="157"/>
      <c r="PKQ36" s="157"/>
      <c r="PKR36" s="157"/>
      <c r="PKS36" s="157"/>
      <c r="PKT36" s="157"/>
      <c r="PKU36" s="157"/>
      <c r="PKV36" s="157"/>
      <c r="PKW36" s="157"/>
      <c r="PKX36" s="157"/>
      <c r="PKY36" s="157"/>
      <c r="PKZ36" s="157"/>
      <c r="PLA36" s="157"/>
      <c r="PLB36" s="157"/>
      <c r="PLC36" s="157"/>
      <c r="PLD36" s="157"/>
      <c r="PLE36" s="157"/>
      <c r="PLF36" s="157"/>
      <c r="PLG36" s="157"/>
      <c r="PLH36" s="157"/>
      <c r="PLI36" s="157"/>
      <c r="PLJ36" s="157"/>
      <c r="PLK36" s="157"/>
      <c r="PLL36" s="157"/>
      <c r="PLM36" s="157"/>
      <c r="PLN36" s="157"/>
      <c r="PLO36" s="157"/>
      <c r="PLP36" s="157"/>
      <c r="PLQ36" s="157"/>
      <c r="PLR36" s="157"/>
      <c r="PLS36" s="157"/>
      <c r="PLT36" s="157"/>
      <c r="PLU36" s="157"/>
      <c r="PLV36" s="157"/>
      <c r="PLW36" s="157"/>
      <c r="PLX36" s="157"/>
      <c r="PLY36" s="157"/>
      <c r="PLZ36" s="157"/>
      <c r="PMA36" s="157"/>
      <c r="PMB36" s="157"/>
      <c r="PMC36" s="157"/>
      <c r="PMD36" s="157"/>
      <c r="PME36" s="157"/>
      <c r="PMF36" s="157"/>
      <c r="PMG36" s="157"/>
      <c r="PMH36" s="157"/>
      <c r="PMI36" s="157"/>
      <c r="PMJ36" s="157"/>
      <c r="PMK36" s="157"/>
      <c r="PML36" s="157"/>
      <c r="PMM36" s="157"/>
      <c r="PMN36" s="157"/>
      <c r="PMO36" s="157"/>
      <c r="PMP36" s="157"/>
      <c r="PMQ36" s="157"/>
      <c r="PMR36" s="157"/>
      <c r="PMS36" s="157"/>
      <c r="PMT36" s="157"/>
      <c r="PMU36" s="157"/>
      <c r="PMV36" s="157"/>
      <c r="PMW36" s="157"/>
      <c r="PMX36" s="157"/>
      <c r="PMY36" s="157"/>
      <c r="PMZ36" s="157"/>
      <c r="PNA36" s="157"/>
      <c r="PNB36" s="157"/>
      <c r="PNC36" s="157"/>
      <c r="PND36" s="157"/>
      <c r="PNE36" s="157"/>
      <c r="PNF36" s="157"/>
      <c r="PNG36" s="157"/>
      <c r="PNH36" s="157"/>
      <c r="PNI36" s="157"/>
      <c r="PNJ36" s="157"/>
      <c r="PNK36" s="157"/>
      <c r="PNL36" s="157"/>
      <c r="PNM36" s="157"/>
      <c r="PNN36" s="157"/>
      <c r="PNO36" s="157"/>
      <c r="PNP36" s="157"/>
      <c r="PNQ36" s="157"/>
      <c r="PNR36" s="157"/>
      <c r="PNS36" s="157"/>
      <c r="PNT36" s="157"/>
      <c r="PNU36" s="157"/>
      <c r="PNV36" s="157"/>
      <c r="PNW36" s="157"/>
      <c r="PNX36" s="157"/>
      <c r="PNY36" s="157"/>
      <c r="PNZ36" s="157"/>
      <c r="POA36" s="157"/>
      <c r="POB36" s="157"/>
      <c r="POC36" s="157"/>
      <c r="POD36" s="157"/>
      <c r="POE36" s="157"/>
      <c r="POF36" s="157"/>
      <c r="POG36" s="157"/>
      <c r="POH36" s="157"/>
      <c r="POI36" s="157"/>
      <c r="POJ36" s="157"/>
      <c r="POK36" s="157"/>
      <c r="POL36" s="157"/>
      <c r="POM36" s="157"/>
      <c r="PON36" s="157"/>
      <c r="POO36" s="157"/>
      <c r="POP36" s="157"/>
      <c r="POQ36" s="157"/>
      <c r="POR36" s="157"/>
      <c r="POS36" s="157"/>
      <c r="POT36" s="157"/>
      <c r="POU36" s="157"/>
      <c r="POV36" s="157"/>
      <c r="POW36" s="157"/>
      <c r="POX36" s="157"/>
      <c r="POY36" s="157"/>
      <c r="POZ36" s="157"/>
      <c r="PPA36" s="157"/>
      <c r="PPB36" s="157"/>
      <c r="PPC36" s="157"/>
      <c r="PPD36" s="157"/>
      <c r="PPE36" s="157"/>
      <c r="PPF36" s="157"/>
      <c r="PPG36" s="157"/>
      <c r="PPH36" s="157"/>
      <c r="PPI36" s="157"/>
      <c r="PPJ36" s="157"/>
      <c r="PPK36" s="157"/>
      <c r="PPL36" s="157"/>
      <c r="PPM36" s="157"/>
      <c r="PPN36" s="157"/>
      <c r="PPO36" s="157"/>
      <c r="PPP36" s="157"/>
      <c r="PPQ36" s="157"/>
      <c r="PPR36" s="157"/>
      <c r="PPS36" s="157"/>
      <c r="PPT36" s="157"/>
      <c r="PPU36" s="157"/>
      <c r="PPV36" s="157"/>
      <c r="PPW36" s="157"/>
      <c r="PPX36" s="157"/>
      <c r="PPY36" s="157"/>
      <c r="PPZ36" s="157"/>
      <c r="PQA36" s="157"/>
      <c r="PQB36" s="157"/>
      <c r="PQC36" s="157"/>
      <c r="PQD36" s="157"/>
      <c r="PQE36" s="157"/>
      <c r="PQF36" s="157"/>
      <c r="PQG36" s="157"/>
      <c r="PQH36" s="157"/>
      <c r="PQI36" s="157"/>
      <c r="PQJ36" s="157"/>
      <c r="PQK36" s="157"/>
      <c r="PQL36" s="157"/>
      <c r="PQM36" s="157"/>
      <c r="PQN36" s="157"/>
      <c r="PQO36" s="157"/>
      <c r="PQP36" s="157"/>
      <c r="PQQ36" s="157"/>
      <c r="PQR36" s="157"/>
      <c r="PQS36" s="157"/>
      <c r="PQT36" s="157"/>
      <c r="PQU36" s="157"/>
      <c r="PQV36" s="157"/>
      <c r="PQW36" s="157"/>
      <c r="PQX36" s="157"/>
      <c r="PQY36" s="157"/>
      <c r="PQZ36" s="157"/>
      <c r="PRA36" s="157"/>
      <c r="PRB36" s="157"/>
      <c r="PRC36" s="157"/>
      <c r="PRD36" s="157"/>
      <c r="PRE36" s="157"/>
      <c r="PRF36" s="157"/>
      <c r="PRG36" s="157"/>
      <c r="PRH36" s="157"/>
      <c r="PRI36" s="157"/>
      <c r="PRJ36" s="157"/>
      <c r="PRK36" s="157"/>
      <c r="PRL36" s="157"/>
      <c r="PRM36" s="157"/>
      <c r="PRN36" s="157"/>
      <c r="PRO36" s="157"/>
      <c r="PRP36" s="157"/>
      <c r="PRQ36" s="157"/>
      <c r="PRR36" s="157"/>
      <c r="PRS36" s="157"/>
      <c r="PRT36" s="157"/>
      <c r="PRU36" s="157"/>
      <c r="PRV36" s="157"/>
      <c r="PRW36" s="157"/>
      <c r="PRX36" s="157"/>
      <c r="PRY36" s="157"/>
      <c r="PRZ36" s="157"/>
      <c r="PSA36" s="157"/>
      <c r="PSB36" s="157"/>
      <c r="PSC36" s="157"/>
      <c r="PSD36" s="157"/>
      <c r="PSE36" s="157"/>
      <c r="PSF36" s="157"/>
      <c r="PSG36" s="157"/>
      <c r="PSH36" s="157"/>
      <c r="PSI36" s="157"/>
      <c r="PSJ36" s="157"/>
      <c r="PSK36" s="157"/>
      <c r="PSL36" s="157"/>
      <c r="PSM36" s="157"/>
      <c r="PSN36" s="157"/>
      <c r="PSO36" s="157"/>
      <c r="PSP36" s="157"/>
      <c r="PSQ36" s="157"/>
      <c r="PSR36" s="157"/>
      <c r="PSS36" s="157"/>
      <c r="PST36" s="157"/>
      <c r="PSU36" s="157"/>
      <c r="PSV36" s="157"/>
      <c r="PSW36" s="157"/>
      <c r="PSX36" s="157"/>
      <c r="PSY36" s="157"/>
      <c r="PSZ36" s="157"/>
      <c r="PTA36" s="157"/>
      <c r="PTB36" s="157"/>
      <c r="PTC36" s="157"/>
      <c r="PTD36" s="157"/>
      <c r="PTE36" s="157"/>
      <c r="PTF36" s="157"/>
      <c r="PTG36" s="157"/>
      <c r="PTH36" s="157"/>
      <c r="PTI36" s="157"/>
      <c r="PTJ36" s="157"/>
      <c r="PTK36" s="157"/>
      <c r="PTL36" s="157"/>
      <c r="PTM36" s="157"/>
      <c r="PTN36" s="157"/>
      <c r="PTO36" s="157"/>
      <c r="PTP36" s="157"/>
      <c r="PTQ36" s="157"/>
      <c r="PTR36" s="157"/>
      <c r="PTS36" s="157"/>
      <c r="PTT36" s="157"/>
      <c r="PTU36" s="157"/>
      <c r="PTV36" s="157"/>
      <c r="PTW36" s="157"/>
      <c r="PTX36" s="157"/>
      <c r="PTY36" s="157"/>
      <c r="PTZ36" s="157"/>
      <c r="PUA36" s="157"/>
      <c r="PUB36" s="157"/>
      <c r="PUC36" s="157"/>
      <c r="PUD36" s="157"/>
      <c r="PUE36" s="157"/>
      <c r="PUF36" s="157"/>
      <c r="PUG36" s="157"/>
      <c r="PUH36" s="157"/>
      <c r="PUI36" s="157"/>
      <c r="PUJ36" s="157"/>
      <c r="PUK36" s="157"/>
      <c r="PUL36" s="157"/>
      <c r="PUM36" s="157"/>
      <c r="PUN36" s="157"/>
      <c r="PUO36" s="157"/>
      <c r="PUP36" s="157"/>
      <c r="PUQ36" s="157"/>
      <c r="PUR36" s="157"/>
      <c r="PUS36" s="157"/>
      <c r="PUT36" s="157"/>
      <c r="PUU36" s="157"/>
      <c r="PUV36" s="157"/>
      <c r="PUW36" s="157"/>
      <c r="PUX36" s="157"/>
      <c r="PUY36" s="157"/>
      <c r="PUZ36" s="157"/>
      <c r="PVA36" s="157"/>
      <c r="PVB36" s="157"/>
      <c r="PVC36" s="157"/>
      <c r="PVD36" s="157"/>
      <c r="PVE36" s="157"/>
      <c r="PVF36" s="157"/>
      <c r="PVG36" s="157"/>
      <c r="PVH36" s="157"/>
      <c r="PVI36" s="157"/>
      <c r="PVJ36" s="157"/>
      <c r="PVK36" s="157"/>
      <c r="PVL36" s="157"/>
      <c r="PVM36" s="157"/>
      <c r="PVN36" s="157"/>
      <c r="PVO36" s="157"/>
      <c r="PVP36" s="157"/>
      <c r="PVQ36" s="157"/>
      <c r="PVR36" s="157"/>
      <c r="PVS36" s="157"/>
      <c r="PVT36" s="157"/>
      <c r="PVU36" s="157"/>
      <c r="PVV36" s="157"/>
      <c r="PVW36" s="157"/>
      <c r="PVX36" s="157"/>
      <c r="PVY36" s="157"/>
      <c r="PVZ36" s="157"/>
      <c r="PWA36" s="157"/>
      <c r="PWB36" s="157"/>
      <c r="PWC36" s="157"/>
      <c r="PWD36" s="157"/>
      <c r="PWE36" s="157"/>
      <c r="PWF36" s="157"/>
      <c r="PWG36" s="157"/>
      <c r="PWH36" s="157"/>
      <c r="PWI36" s="157"/>
      <c r="PWJ36" s="157"/>
      <c r="PWK36" s="157"/>
      <c r="PWL36" s="157"/>
      <c r="PWM36" s="157"/>
      <c r="PWN36" s="157"/>
      <c r="PWO36" s="157"/>
      <c r="PWP36" s="157"/>
      <c r="PWQ36" s="157"/>
      <c r="PWR36" s="157"/>
      <c r="PWS36" s="157"/>
      <c r="PWT36" s="157"/>
      <c r="PWU36" s="157"/>
      <c r="PWV36" s="157"/>
      <c r="PWW36" s="157"/>
      <c r="PWX36" s="157"/>
      <c r="PWY36" s="157"/>
      <c r="PWZ36" s="157"/>
      <c r="PXA36" s="157"/>
      <c r="PXB36" s="157"/>
      <c r="PXC36" s="157"/>
      <c r="PXD36" s="157"/>
      <c r="PXE36" s="157"/>
      <c r="PXF36" s="157"/>
      <c r="PXG36" s="157"/>
      <c r="PXH36" s="157"/>
      <c r="PXI36" s="157"/>
      <c r="PXJ36" s="157"/>
      <c r="PXK36" s="157"/>
      <c r="PXL36" s="157"/>
      <c r="PXM36" s="157"/>
      <c r="PXN36" s="157"/>
      <c r="PXO36" s="157"/>
      <c r="PXP36" s="157"/>
      <c r="PXQ36" s="157"/>
      <c r="PXR36" s="157"/>
      <c r="PXS36" s="157"/>
      <c r="PXT36" s="157"/>
      <c r="PXU36" s="157"/>
      <c r="PXV36" s="157"/>
      <c r="PXW36" s="157"/>
      <c r="PXX36" s="157"/>
      <c r="PXY36" s="157"/>
      <c r="PXZ36" s="157"/>
      <c r="PYA36" s="157"/>
      <c r="PYB36" s="157"/>
      <c r="PYC36" s="157"/>
      <c r="PYD36" s="157"/>
      <c r="PYE36" s="157"/>
      <c r="PYF36" s="157"/>
      <c r="PYG36" s="157"/>
      <c r="PYH36" s="157"/>
      <c r="PYI36" s="157"/>
      <c r="PYJ36" s="157"/>
      <c r="PYK36" s="157"/>
      <c r="PYL36" s="157"/>
      <c r="PYM36" s="157"/>
      <c r="PYN36" s="157"/>
      <c r="PYO36" s="157"/>
      <c r="PYP36" s="157"/>
      <c r="PYQ36" s="157"/>
      <c r="PYR36" s="157"/>
      <c r="PYS36" s="157"/>
      <c r="PYT36" s="157"/>
      <c r="PYU36" s="157"/>
      <c r="PYV36" s="157"/>
      <c r="PYW36" s="157"/>
      <c r="PYX36" s="157"/>
      <c r="PYY36" s="157"/>
      <c r="PYZ36" s="157"/>
      <c r="PZA36" s="157"/>
      <c r="PZB36" s="157"/>
      <c r="PZC36" s="157"/>
      <c r="PZD36" s="157"/>
      <c r="PZE36" s="157"/>
      <c r="PZF36" s="157"/>
      <c r="PZG36" s="157"/>
      <c r="PZH36" s="157"/>
      <c r="PZI36" s="157"/>
      <c r="PZJ36" s="157"/>
      <c r="PZK36" s="157"/>
      <c r="PZL36" s="157"/>
      <c r="PZM36" s="157"/>
      <c r="PZN36" s="157"/>
      <c r="PZO36" s="157"/>
      <c r="PZP36" s="157"/>
      <c r="PZQ36" s="157"/>
      <c r="PZR36" s="157"/>
      <c r="PZS36" s="157"/>
      <c r="PZT36" s="157"/>
      <c r="PZU36" s="157"/>
      <c r="PZV36" s="157"/>
      <c r="PZW36" s="157"/>
      <c r="PZX36" s="157"/>
      <c r="PZY36" s="157"/>
      <c r="PZZ36" s="157"/>
      <c r="QAA36" s="157"/>
      <c r="QAB36" s="157"/>
      <c r="QAC36" s="157"/>
      <c r="QAD36" s="157"/>
      <c r="QAE36" s="157"/>
      <c r="QAF36" s="157"/>
      <c r="QAG36" s="157"/>
      <c r="QAH36" s="157"/>
      <c r="QAI36" s="157"/>
      <c r="QAJ36" s="157"/>
      <c r="QAK36" s="157"/>
      <c r="QAL36" s="157"/>
      <c r="QAM36" s="157"/>
      <c r="QAN36" s="157"/>
      <c r="QAO36" s="157"/>
      <c r="QAP36" s="157"/>
      <c r="QAQ36" s="157"/>
      <c r="QAR36" s="157"/>
      <c r="QAS36" s="157"/>
      <c r="QAT36" s="157"/>
      <c r="QAU36" s="157"/>
      <c r="QAV36" s="157"/>
      <c r="QAW36" s="157"/>
      <c r="QAX36" s="157"/>
      <c r="QAY36" s="157"/>
      <c r="QAZ36" s="157"/>
      <c r="QBA36" s="157"/>
      <c r="QBB36" s="157"/>
      <c r="QBC36" s="157"/>
      <c r="QBD36" s="157"/>
      <c r="QBE36" s="157"/>
      <c r="QBF36" s="157"/>
      <c r="QBG36" s="157"/>
      <c r="QBH36" s="157"/>
      <c r="QBI36" s="157"/>
      <c r="QBJ36" s="157"/>
      <c r="QBK36" s="157"/>
      <c r="QBL36" s="157"/>
      <c r="QBM36" s="157"/>
      <c r="QBN36" s="157"/>
      <c r="QBO36" s="157"/>
      <c r="QBP36" s="157"/>
      <c r="QBQ36" s="157"/>
      <c r="QBR36" s="157"/>
      <c r="QBS36" s="157"/>
      <c r="QBT36" s="157"/>
      <c r="QBU36" s="157"/>
      <c r="QBV36" s="157"/>
      <c r="QBW36" s="157"/>
      <c r="QBX36" s="157"/>
      <c r="QBY36" s="157"/>
      <c r="QBZ36" s="157"/>
      <c r="QCA36" s="157"/>
      <c r="QCB36" s="157"/>
      <c r="QCC36" s="157"/>
      <c r="QCD36" s="157"/>
      <c r="QCE36" s="157"/>
      <c r="QCF36" s="157"/>
      <c r="QCG36" s="157"/>
      <c r="QCH36" s="157"/>
      <c r="QCI36" s="157"/>
      <c r="QCJ36" s="157"/>
      <c r="QCK36" s="157"/>
      <c r="QCL36" s="157"/>
      <c r="QCM36" s="157"/>
      <c r="QCN36" s="157"/>
      <c r="QCO36" s="157"/>
      <c r="QCP36" s="157"/>
      <c r="QCQ36" s="157"/>
      <c r="QCR36" s="157"/>
      <c r="QCS36" s="157"/>
      <c r="QCT36" s="157"/>
      <c r="QCU36" s="157"/>
      <c r="QCV36" s="157"/>
      <c r="QCW36" s="157"/>
      <c r="QCX36" s="157"/>
      <c r="QCY36" s="157"/>
      <c r="QCZ36" s="157"/>
      <c r="QDA36" s="157"/>
      <c r="QDB36" s="157"/>
      <c r="QDC36" s="157"/>
      <c r="QDD36" s="157"/>
      <c r="QDE36" s="157"/>
      <c r="QDF36" s="157"/>
      <c r="QDG36" s="157"/>
      <c r="QDH36" s="157"/>
      <c r="QDI36" s="157"/>
      <c r="QDJ36" s="157"/>
      <c r="QDK36" s="157"/>
      <c r="QDL36" s="157"/>
      <c r="QDM36" s="157"/>
      <c r="QDN36" s="157"/>
      <c r="QDO36" s="157"/>
      <c r="QDP36" s="157"/>
      <c r="QDQ36" s="157"/>
      <c r="QDR36" s="157"/>
      <c r="QDS36" s="157"/>
      <c r="QDT36" s="157"/>
      <c r="QDU36" s="157"/>
      <c r="QDV36" s="157"/>
      <c r="QDW36" s="157"/>
      <c r="QDX36" s="157"/>
      <c r="QDY36" s="157"/>
      <c r="QDZ36" s="157"/>
      <c r="QEA36" s="157"/>
      <c r="QEB36" s="157"/>
      <c r="QEC36" s="157"/>
      <c r="QED36" s="157"/>
      <c r="QEE36" s="157"/>
      <c r="QEF36" s="157"/>
      <c r="QEG36" s="157"/>
      <c r="QEH36" s="157"/>
      <c r="QEI36" s="157"/>
      <c r="QEJ36" s="157"/>
      <c r="QEK36" s="157"/>
      <c r="QEL36" s="157"/>
      <c r="QEM36" s="157"/>
      <c r="QEN36" s="157"/>
      <c r="QEO36" s="157"/>
      <c r="QEP36" s="157"/>
      <c r="QEQ36" s="157"/>
      <c r="QER36" s="157"/>
      <c r="QES36" s="157"/>
      <c r="QET36" s="157"/>
      <c r="QEU36" s="157"/>
      <c r="QEV36" s="157"/>
      <c r="QEW36" s="157"/>
      <c r="QEX36" s="157"/>
      <c r="QEY36" s="157"/>
      <c r="QEZ36" s="157"/>
      <c r="QFA36" s="157"/>
      <c r="QFB36" s="157"/>
      <c r="QFC36" s="157"/>
      <c r="QFD36" s="157"/>
      <c r="QFE36" s="157"/>
      <c r="QFF36" s="157"/>
      <c r="QFG36" s="157"/>
      <c r="QFH36" s="157"/>
      <c r="QFI36" s="157"/>
      <c r="QFJ36" s="157"/>
      <c r="QFK36" s="157"/>
      <c r="QFL36" s="157"/>
      <c r="QFM36" s="157"/>
      <c r="QFN36" s="157"/>
      <c r="QFO36" s="157"/>
      <c r="QFP36" s="157"/>
      <c r="QFQ36" s="157"/>
      <c r="QFR36" s="157"/>
      <c r="QFS36" s="157"/>
      <c r="QFT36" s="157"/>
      <c r="QFU36" s="157"/>
      <c r="QFV36" s="157"/>
      <c r="QFW36" s="157"/>
      <c r="QFX36" s="157"/>
      <c r="QFY36" s="157"/>
      <c r="QFZ36" s="157"/>
      <c r="QGA36" s="157"/>
      <c r="QGB36" s="157"/>
      <c r="QGC36" s="157"/>
      <c r="QGD36" s="157"/>
      <c r="QGE36" s="157"/>
      <c r="QGF36" s="157"/>
      <c r="QGG36" s="157"/>
      <c r="QGH36" s="157"/>
      <c r="QGI36" s="157"/>
      <c r="QGJ36" s="157"/>
      <c r="QGK36" s="157"/>
      <c r="QGL36" s="157"/>
      <c r="QGM36" s="157"/>
      <c r="QGN36" s="157"/>
      <c r="QGO36" s="157"/>
      <c r="QGP36" s="157"/>
      <c r="QGQ36" s="157"/>
      <c r="QGR36" s="157"/>
      <c r="QGS36" s="157"/>
      <c r="QGT36" s="157"/>
      <c r="QGU36" s="157"/>
      <c r="QGV36" s="157"/>
      <c r="QGW36" s="157"/>
      <c r="QGX36" s="157"/>
      <c r="QGY36" s="157"/>
      <c r="QGZ36" s="157"/>
      <c r="QHA36" s="157"/>
      <c r="QHB36" s="157"/>
      <c r="QHC36" s="157"/>
      <c r="QHD36" s="157"/>
      <c r="QHE36" s="157"/>
      <c r="QHF36" s="157"/>
      <c r="QHG36" s="157"/>
      <c r="QHH36" s="157"/>
      <c r="QHI36" s="157"/>
      <c r="QHJ36" s="157"/>
      <c r="QHK36" s="157"/>
      <c r="QHL36" s="157"/>
      <c r="QHM36" s="157"/>
      <c r="QHN36" s="157"/>
      <c r="QHO36" s="157"/>
      <c r="QHP36" s="157"/>
      <c r="QHQ36" s="157"/>
      <c r="QHR36" s="157"/>
      <c r="QHS36" s="157"/>
      <c r="QHT36" s="157"/>
      <c r="QHU36" s="157"/>
      <c r="QHV36" s="157"/>
      <c r="QHW36" s="157"/>
      <c r="QHX36" s="157"/>
      <c r="QHY36" s="157"/>
      <c r="QHZ36" s="157"/>
      <c r="QIA36" s="157"/>
      <c r="QIB36" s="157"/>
      <c r="QIC36" s="157"/>
      <c r="QID36" s="157"/>
      <c r="QIE36" s="157"/>
      <c r="QIF36" s="157"/>
      <c r="QIG36" s="157"/>
      <c r="QIH36" s="157"/>
      <c r="QII36" s="157"/>
      <c r="QIJ36" s="157"/>
      <c r="QIK36" s="157"/>
      <c r="QIL36" s="157"/>
      <c r="QIM36" s="157"/>
      <c r="QIN36" s="157"/>
      <c r="QIO36" s="157"/>
      <c r="QIP36" s="157"/>
      <c r="QIQ36" s="157"/>
      <c r="QIR36" s="157"/>
      <c r="QIS36" s="157"/>
      <c r="QIT36" s="157"/>
      <c r="QIU36" s="157"/>
      <c r="QIV36" s="157"/>
      <c r="QIW36" s="157"/>
      <c r="QIX36" s="157"/>
      <c r="QIY36" s="157"/>
      <c r="QIZ36" s="157"/>
      <c r="QJA36" s="157"/>
      <c r="QJB36" s="157"/>
      <c r="QJC36" s="157"/>
      <c r="QJD36" s="157"/>
      <c r="QJE36" s="157"/>
      <c r="QJF36" s="157"/>
      <c r="QJG36" s="157"/>
      <c r="QJH36" s="157"/>
      <c r="QJI36" s="157"/>
      <c r="QJJ36" s="157"/>
      <c r="QJK36" s="157"/>
      <c r="QJL36" s="157"/>
      <c r="QJM36" s="157"/>
      <c r="QJN36" s="157"/>
      <c r="QJO36" s="157"/>
      <c r="QJP36" s="157"/>
      <c r="QJQ36" s="157"/>
      <c r="QJR36" s="157"/>
      <c r="QJS36" s="157"/>
      <c r="QJT36" s="157"/>
      <c r="QJU36" s="157"/>
      <c r="QJV36" s="157"/>
      <c r="QJW36" s="157"/>
      <c r="QJX36" s="157"/>
      <c r="QJY36" s="157"/>
      <c r="QJZ36" s="157"/>
      <c r="QKA36" s="157"/>
      <c r="QKB36" s="157"/>
      <c r="QKC36" s="157"/>
      <c r="QKD36" s="157"/>
      <c r="QKE36" s="157"/>
      <c r="QKF36" s="157"/>
      <c r="QKG36" s="157"/>
      <c r="QKH36" s="157"/>
      <c r="QKI36" s="157"/>
      <c r="QKJ36" s="157"/>
      <c r="QKK36" s="157"/>
      <c r="QKL36" s="157"/>
      <c r="QKM36" s="157"/>
      <c r="QKN36" s="157"/>
      <c r="QKO36" s="157"/>
      <c r="QKP36" s="157"/>
      <c r="QKQ36" s="157"/>
      <c r="QKR36" s="157"/>
      <c r="QKS36" s="157"/>
      <c r="QKT36" s="157"/>
      <c r="QKU36" s="157"/>
      <c r="QKV36" s="157"/>
      <c r="QKW36" s="157"/>
      <c r="QKX36" s="157"/>
      <c r="QKY36" s="157"/>
      <c r="QKZ36" s="157"/>
      <c r="QLA36" s="157"/>
      <c r="QLB36" s="157"/>
      <c r="QLC36" s="157"/>
      <c r="QLD36" s="157"/>
      <c r="QLE36" s="157"/>
      <c r="QLF36" s="157"/>
      <c r="QLG36" s="157"/>
      <c r="QLH36" s="157"/>
      <c r="QLI36" s="157"/>
      <c r="QLJ36" s="157"/>
      <c r="QLK36" s="157"/>
      <c r="QLL36" s="157"/>
      <c r="QLM36" s="157"/>
      <c r="QLN36" s="157"/>
      <c r="QLO36" s="157"/>
      <c r="QLP36" s="157"/>
      <c r="QLQ36" s="157"/>
      <c r="QLR36" s="157"/>
      <c r="QLS36" s="157"/>
      <c r="QLT36" s="157"/>
      <c r="QLU36" s="157"/>
      <c r="QLV36" s="157"/>
      <c r="QLW36" s="157"/>
      <c r="QLX36" s="157"/>
      <c r="QLY36" s="157"/>
      <c r="QLZ36" s="157"/>
      <c r="QMA36" s="157"/>
      <c r="QMB36" s="157"/>
      <c r="QMC36" s="157"/>
      <c r="QMD36" s="157"/>
      <c r="QME36" s="157"/>
      <c r="QMF36" s="157"/>
      <c r="QMG36" s="157"/>
      <c r="QMH36" s="157"/>
      <c r="QMI36" s="157"/>
      <c r="QMJ36" s="157"/>
      <c r="QMK36" s="157"/>
      <c r="QML36" s="157"/>
      <c r="QMM36" s="157"/>
      <c r="QMN36" s="157"/>
      <c r="QMO36" s="157"/>
      <c r="QMP36" s="157"/>
      <c r="QMQ36" s="157"/>
      <c r="QMR36" s="157"/>
      <c r="QMS36" s="157"/>
      <c r="QMT36" s="157"/>
      <c r="QMU36" s="157"/>
      <c r="QMV36" s="157"/>
      <c r="QMW36" s="157"/>
      <c r="QMX36" s="157"/>
      <c r="QMY36" s="157"/>
      <c r="QMZ36" s="157"/>
      <c r="QNA36" s="157"/>
      <c r="QNB36" s="157"/>
      <c r="QNC36" s="157"/>
      <c r="QND36" s="157"/>
      <c r="QNE36" s="157"/>
      <c r="QNF36" s="157"/>
      <c r="QNG36" s="157"/>
      <c r="QNH36" s="157"/>
      <c r="QNI36" s="157"/>
      <c r="QNJ36" s="157"/>
      <c r="QNK36" s="157"/>
      <c r="QNL36" s="157"/>
      <c r="QNM36" s="157"/>
      <c r="QNN36" s="157"/>
      <c r="QNO36" s="157"/>
      <c r="QNP36" s="157"/>
      <c r="QNQ36" s="157"/>
      <c r="QNR36" s="157"/>
      <c r="QNS36" s="157"/>
      <c r="QNT36" s="157"/>
      <c r="QNU36" s="157"/>
      <c r="QNV36" s="157"/>
      <c r="QNW36" s="157"/>
      <c r="QNX36" s="157"/>
      <c r="QNY36" s="157"/>
      <c r="QNZ36" s="157"/>
      <c r="QOA36" s="157"/>
      <c r="QOB36" s="157"/>
      <c r="QOC36" s="157"/>
      <c r="QOD36" s="157"/>
      <c r="QOE36" s="157"/>
      <c r="QOF36" s="157"/>
      <c r="QOG36" s="157"/>
      <c r="QOH36" s="157"/>
      <c r="QOI36" s="157"/>
      <c r="QOJ36" s="157"/>
      <c r="QOK36" s="157"/>
      <c r="QOL36" s="157"/>
      <c r="QOM36" s="157"/>
      <c r="QON36" s="157"/>
      <c r="QOO36" s="157"/>
      <c r="QOP36" s="157"/>
      <c r="QOQ36" s="157"/>
      <c r="QOR36" s="157"/>
      <c r="QOS36" s="157"/>
      <c r="QOT36" s="157"/>
      <c r="QOU36" s="157"/>
      <c r="QOV36" s="157"/>
      <c r="QOW36" s="157"/>
      <c r="QOX36" s="157"/>
      <c r="QOY36" s="157"/>
      <c r="QOZ36" s="157"/>
      <c r="QPA36" s="157"/>
      <c r="QPB36" s="157"/>
      <c r="QPC36" s="157"/>
      <c r="QPD36" s="157"/>
      <c r="QPE36" s="157"/>
      <c r="QPF36" s="157"/>
      <c r="QPG36" s="157"/>
      <c r="QPH36" s="157"/>
      <c r="QPI36" s="157"/>
      <c r="QPJ36" s="157"/>
      <c r="QPK36" s="157"/>
      <c r="QPL36" s="157"/>
      <c r="QPM36" s="157"/>
      <c r="QPN36" s="157"/>
      <c r="QPO36" s="157"/>
      <c r="QPP36" s="157"/>
      <c r="QPQ36" s="157"/>
      <c r="QPR36" s="157"/>
      <c r="QPS36" s="157"/>
      <c r="QPT36" s="157"/>
      <c r="QPU36" s="157"/>
      <c r="QPV36" s="157"/>
      <c r="QPW36" s="157"/>
      <c r="QPX36" s="157"/>
      <c r="QPY36" s="157"/>
      <c r="QPZ36" s="157"/>
      <c r="QQA36" s="157"/>
      <c r="QQB36" s="157"/>
      <c r="QQC36" s="157"/>
      <c r="QQD36" s="157"/>
      <c r="QQE36" s="157"/>
      <c r="QQF36" s="157"/>
      <c r="QQG36" s="157"/>
      <c r="QQH36" s="157"/>
      <c r="QQI36" s="157"/>
      <c r="QQJ36" s="157"/>
      <c r="QQK36" s="157"/>
      <c r="QQL36" s="157"/>
      <c r="QQM36" s="157"/>
      <c r="QQN36" s="157"/>
      <c r="QQO36" s="157"/>
      <c r="QQP36" s="157"/>
      <c r="QQQ36" s="157"/>
      <c r="QQR36" s="157"/>
      <c r="QQS36" s="157"/>
      <c r="QQT36" s="157"/>
      <c r="QQU36" s="157"/>
      <c r="QQV36" s="157"/>
      <c r="QQW36" s="157"/>
      <c r="QQX36" s="157"/>
      <c r="QQY36" s="157"/>
      <c r="QQZ36" s="157"/>
      <c r="QRA36" s="157"/>
      <c r="QRB36" s="157"/>
      <c r="QRC36" s="157"/>
      <c r="QRD36" s="157"/>
      <c r="QRE36" s="157"/>
      <c r="QRF36" s="157"/>
      <c r="QRG36" s="157"/>
      <c r="QRH36" s="157"/>
      <c r="QRI36" s="157"/>
      <c r="QRJ36" s="157"/>
      <c r="QRK36" s="157"/>
      <c r="QRL36" s="157"/>
      <c r="QRM36" s="157"/>
      <c r="QRN36" s="157"/>
      <c r="QRO36" s="157"/>
      <c r="QRP36" s="157"/>
      <c r="QRQ36" s="157"/>
      <c r="QRR36" s="157"/>
      <c r="QRS36" s="157"/>
      <c r="QRT36" s="157"/>
      <c r="QRU36" s="157"/>
      <c r="QRV36" s="157"/>
      <c r="QRW36" s="157"/>
      <c r="QRX36" s="157"/>
      <c r="QRY36" s="157"/>
      <c r="QRZ36" s="157"/>
      <c r="QSA36" s="157"/>
      <c r="QSB36" s="157"/>
      <c r="QSC36" s="157"/>
      <c r="QSD36" s="157"/>
      <c r="QSE36" s="157"/>
      <c r="QSF36" s="157"/>
      <c r="QSG36" s="157"/>
      <c r="QSH36" s="157"/>
      <c r="QSI36" s="157"/>
      <c r="QSJ36" s="157"/>
      <c r="QSK36" s="157"/>
      <c r="QSL36" s="157"/>
      <c r="QSM36" s="157"/>
      <c r="QSN36" s="157"/>
      <c r="QSO36" s="157"/>
      <c r="QSP36" s="157"/>
      <c r="QSQ36" s="157"/>
      <c r="QSR36" s="157"/>
      <c r="QSS36" s="157"/>
      <c r="QST36" s="157"/>
      <c r="QSU36" s="157"/>
      <c r="QSV36" s="157"/>
      <c r="QSW36" s="157"/>
      <c r="QSX36" s="157"/>
      <c r="QSY36" s="157"/>
      <c r="QSZ36" s="157"/>
      <c r="QTA36" s="157"/>
      <c r="QTB36" s="157"/>
      <c r="QTC36" s="157"/>
      <c r="QTD36" s="157"/>
      <c r="QTE36" s="157"/>
      <c r="QTF36" s="157"/>
      <c r="QTG36" s="157"/>
      <c r="QTH36" s="157"/>
      <c r="QTI36" s="157"/>
      <c r="QTJ36" s="157"/>
      <c r="QTK36" s="157"/>
      <c r="QTL36" s="157"/>
      <c r="QTM36" s="157"/>
      <c r="QTN36" s="157"/>
      <c r="QTO36" s="157"/>
      <c r="QTP36" s="157"/>
      <c r="QTQ36" s="157"/>
      <c r="QTR36" s="157"/>
      <c r="QTS36" s="157"/>
      <c r="QTT36" s="157"/>
      <c r="QTU36" s="157"/>
      <c r="QTV36" s="157"/>
      <c r="QTW36" s="157"/>
      <c r="QTX36" s="157"/>
      <c r="QTY36" s="157"/>
      <c r="QTZ36" s="157"/>
      <c r="QUA36" s="157"/>
      <c r="QUB36" s="157"/>
      <c r="QUC36" s="157"/>
      <c r="QUD36" s="157"/>
      <c r="QUE36" s="157"/>
      <c r="QUF36" s="157"/>
      <c r="QUG36" s="157"/>
      <c r="QUH36" s="157"/>
      <c r="QUI36" s="157"/>
      <c r="QUJ36" s="157"/>
      <c r="QUK36" s="157"/>
      <c r="QUL36" s="157"/>
      <c r="QUM36" s="157"/>
      <c r="QUN36" s="157"/>
      <c r="QUO36" s="157"/>
      <c r="QUP36" s="157"/>
      <c r="QUQ36" s="157"/>
      <c r="QUR36" s="157"/>
      <c r="QUS36" s="157"/>
      <c r="QUT36" s="157"/>
      <c r="QUU36" s="157"/>
      <c r="QUV36" s="157"/>
      <c r="QUW36" s="157"/>
      <c r="QUX36" s="157"/>
      <c r="QUY36" s="157"/>
      <c r="QUZ36" s="157"/>
      <c r="QVA36" s="157"/>
      <c r="QVB36" s="157"/>
      <c r="QVC36" s="157"/>
      <c r="QVD36" s="157"/>
      <c r="QVE36" s="157"/>
      <c r="QVF36" s="157"/>
      <c r="QVG36" s="157"/>
      <c r="QVH36" s="157"/>
      <c r="QVI36" s="157"/>
      <c r="QVJ36" s="157"/>
      <c r="QVK36" s="157"/>
      <c r="QVL36" s="157"/>
      <c r="QVM36" s="157"/>
      <c r="QVN36" s="157"/>
      <c r="QVO36" s="157"/>
      <c r="QVP36" s="157"/>
      <c r="QVQ36" s="157"/>
      <c r="QVR36" s="157"/>
      <c r="QVS36" s="157"/>
      <c r="QVT36" s="157"/>
      <c r="QVU36" s="157"/>
      <c r="QVV36" s="157"/>
      <c r="QVW36" s="157"/>
      <c r="QVX36" s="157"/>
      <c r="QVY36" s="157"/>
      <c r="QVZ36" s="157"/>
      <c r="QWA36" s="157"/>
      <c r="QWB36" s="157"/>
      <c r="QWC36" s="157"/>
      <c r="QWD36" s="157"/>
      <c r="QWE36" s="157"/>
      <c r="QWF36" s="157"/>
      <c r="QWG36" s="157"/>
      <c r="QWH36" s="157"/>
      <c r="QWI36" s="157"/>
      <c r="QWJ36" s="157"/>
      <c r="QWK36" s="157"/>
      <c r="QWL36" s="157"/>
      <c r="QWM36" s="157"/>
      <c r="QWN36" s="157"/>
      <c r="QWO36" s="157"/>
      <c r="QWP36" s="157"/>
      <c r="QWQ36" s="157"/>
      <c r="QWR36" s="157"/>
      <c r="QWS36" s="157"/>
      <c r="QWT36" s="157"/>
      <c r="QWU36" s="157"/>
      <c r="QWV36" s="157"/>
      <c r="QWW36" s="157"/>
      <c r="QWX36" s="157"/>
      <c r="QWY36" s="157"/>
      <c r="QWZ36" s="157"/>
      <c r="QXA36" s="157"/>
      <c r="QXB36" s="157"/>
      <c r="QXC36" s="157"/>
      <c r="QXD36" s="157"/>
      <c r="QXE36" s="157"/>
      <c r="QXF36" s="157"/>
      <c r="QXG36" s="157"/>
      <c r="QXH36" s="157"/>
      <c r="QXI36" s="157"/>
      <c r="QXJ36" s="157"/>
      <c r="QXK36" s="157"/>
      <c r="QXL36" s="157"/>
      <c r="QXM36" s="157"/>
      <c r="QXN36" s="157"/>
      <c r="QXO36" s="157"/>
      <c r="QXP36" s="157"/>
      <c r="QXQ36" s="157"/>
      <c r="QXR36" s="157"/>
      <c r="QXS36" s="157"/>
      <c r="QXT36" s="157"/>
      <c r="QXU36" s="157"/>
      <c r="QXV36" s="157"/>
      <c r="QXW36" s="157"/>
      <c r="QXX36" s="157"/>
      <c r="QXY36" s="157"/>
      <c r="QXZ36" s="157"/>
      <c r="QYA36" s="157"/>
      <c r="QYB36" s="157"/>
      <c r="QYC36" s="157"/>
      <c r="QYD36" s="157"/>
      <c r="QYE36" s="157"/>
      <c r="QYF36" s="157"/>
      <c r="QYG36" s="157"/>
      <c r="QYH36" s="157"/>
      <c r="QYI36" s="157"/>
      <c r="QYJ36" s="157"/>
      <c r="QYK36" s="157"/>
      <c r="QYL36" s="157"/>
      <c r="QYM36" s="157"/>
      <c r="QYN36" s="157"/>
      <c r="QYO36" s="157"/>
      <c r="QYP36" s="157"/>
      <c r="QYQ36" s="157"/>
      <c r="QYR36" s="157"/>
      <c r="QYS36" s="157"/>
      <c r="QYT36" s="157"/>
      <c r="QYU36" s="157"/>
      <c r="QYV36" s="157"/>
      <c r="QYW36" s="157"/>
      <c r="QYX36" s="157"/>
      <c r="QYY36" s="157"/>
      <c r="QYZ36" s="157"/>
      <c r="QZA36" s="157"/>
      <c r="QZB36" s="157"/>
      <c r="QZC36" s="157"/>
      <c r="QZD36" s="157"/>
      <c r="QZE36" s="157"/>
      <c r="QZF36" s="157"/>
      <c r="QZG36" s="157"/>
      <c r="QZH36" s="157"/>
      <c r="QZI36" s="157"/>
      <c r="QZJ36" s="157"/>
      <c r="QZK36" s="157"/>
      <c r="QZL36" s="157"/>
      <c r="QZM36" s="157"/>
      <c r="QZN36" s="157"/>
      <c r="QZO36" s="157"/>
      <c r="QZP36" s="157"/>
      <c r="QZQ36" s="157"/>
      <c r="QZR36" s="157"/>
      <c r="QZS36" s="157"/>
      <c r="QZT36" s="157"/>
      <c r="QZU36" s="157"/>
      <c r="QZV36" s="157"/>
      <c r="QZW36" s="157"/>
      <c r="QZX36" s="157"/>
      <c r="QZY36" s="157"/>
      <c r="QZZ36" s="157"/>
      <c r="RAA36" s="157"/>
      <c r="RAB36" s="157"/>
      <c r="RAC36" s="157"/>
      <c r="RAD36" s="157"/>
      <c r="RAE36" s="157"/>
      <c r="RAF36" s="157"/>
      <c r="RAG36" s="157"/>
      <c r="RAH36" s="157"/>
      <c r="RAI36" s="157"/>
      <c r="RAJ36" s="157"/>
      <c r="RAK36" s="157"/>
      <c r="RAL36" s="157"/>
      <c r="RAM36" s="157"/>
      <c r="RAN36" s="157"/>
      <c r="RAO36" s="157"/>
      <c r="RAP36" s="157"/>
      <c r="RAQ36" s="157"/>
      <c r="RAR36" s="157"/>
      <c r="RAS36" s="157"/>
      <c r="RAT36" s="157"/>
      <c r="RAU36" s="157"/>
      <c r="RAV36" s="157"/>
      <c r="RAW36" s="157"/>
      <c r="RAX36" s="157"/>
      <c r="RAY36" s="157"/>
      <c r="RAZ36" s="157"/>
      <c r="RBA36" s="157"/>
      <c r="RBB36" s="157"/>
      <c r="RBC36" s="157"/>
      <c r="RBD36" s="157"/>
      <c r="RBE36" s="157"/>
      <c r="RBF36" s="157"/>
      <c r="RBG36" s="157"/>
      <c r="RBH36" s="157"/>
      <c r="RBI36" s="157"/>
      <c r="RBJ36" s="157"/>
      <c r="RBK36" s="157"/>
      <c r="RBL36" s="157"/>
      <c r="RBM36" s="157"/>
      <c r="RBN36" s="157"/>
      <c r="RBO36" s="157"/>
      <c r="RBP36" s="157"/>
      <c r="RBQ36" s="157"/>
      <c r="RBR36" s="157"/>
      <c r="RBS36" s="157"/>
      <c r="RBT36" s="157"/>
      <c r="RBU36" s="157"/>
      <c r="RBV36" s="157"/>
      <c r="RBW36" s="157"/>
      <c r="RBX36" s="157"/>
      <c r="RBY36" s="157"/>
      <c r="RBZ36" s="157"/>
      <c r="RCA36" s="157"/>
      <c r="RCB36" s="157"/>
      <c r="RCC36" s="157"/>
      <c r="RCD36" s="157"/>
      <c r="RCE36" s="157"/>
      <c r="RCF36" s="157"/>
      <c r="RCG36" s="157"/>
      <c r="RCH36" s="157"/>
      <c r="RCI36" s="157"/>
      <c r="RCJ36" s="157"/>
      <c r="RCK36" s="157"/>
      <c r="RCL36" s="157"/>
      <c r="RCM36" s="157"/>
      <c r="RCN36" s="157"/>
      <c r="RCO36" s="157"/>
      <c r="RCP36" s="157"/>
      <c r="RCQ36" s="157"/>
      <c r="RCR36" s="157"/>
      <c r="RCS36" s="157"/>
      <c r="RCT36" s="157"/>
      <c r="RCU36" s="157"/>
      <c r="RCV36" s="157"/>
      <c r="RCW36" s="157"/>
      <c r="RCX36" s="157"/>
      <c r="RCY36" s="157"/>
      <c r="RCZ36" s="157"/>
      <c r="RDA36" s="157"/>
      <c r="RDB36" s="157"/>
      <c r="RDC36" s="157"/>
      <c r="RDD36" s="157"/>
      <c r="RDE36" s="157"/>
      <c r="RDF36" s="157"/>
      <c r="RDG36" s="157"/>
      <c r="RDH36" s="157"/>
      <c r="RDI36" s="157"/>
      <c r="RDJ36" s="157"/>
      <c r="RDK36" s="157"/>
      <c r="RDL36" s="157"/>
      <c r="RDM36" s="157"/>
      <c r="RDN36" s="157"/>
      <c r="RDO36" s="157"/>
      <c r="RDP36" s="157"/>
      <c r="RDQ36" s="157"/>
      <c r="RDR36" s="157"/>
      <c r="RDS36" s="157"/>
      <c r="RDT36" s="157"/>
      <c r="RDU36" s="157"/>
      <c r="RDV36" s="157"/>
      <c r="RDW36" s="157"/>
      <c r="RDX36" s="157"/>
      <c r="RDY36" s="157"/>
      <c r="RDZ36" s="157"/>
      <c r="REA36" s="157"/>
      <c r="REB36" s="157"/>
      <c r="REC36" s="157"/>
      <c r="RED36" s="157"/>
      <c r="REE36" s="157"/>
      <c r="REF36" s="157"/>
      <c r="REG36" s="157"/>
      <c r="REH36" s="157"/>
      <c r="REI36" s="157"/>
      <c r="REJ36" s="157"/>
      <c r="REK36" s="157"/>
      <c r="REL36" s="157"/>
      <c r="REM36" s="157"/>
      <c r="REN36" s="157"/>
      <c r="REO36" s="157"/>
      <c r="REP36" s="157"/>
      <c r="REQ36" s="157"/>
      <c r="RER36" s="157"/>
      <c r="RES36" s="157"/>
      <c r="RET36" s="157"/>
      <c r="REU36" s="157"/>
      <c r="REV36" s="157"/>
      <c r="REW36" s="157"/>
      <c r="REX36" s="157"/>
      <c r="REY36" s="157"/>
      <c r="REZ36" s="157"/>
      <c r="RFA36" s="157"/>
      <c r="RFB36" s="157"/>
      <c r="RFC36" s="157"/>
      <c r="RFD36" s="157"/>
      <c r="RFE36" s="157"/>
      <c r="RFF36" s="157"/>
      <c r="RFG36" s="157"/>
      <c r="RFH36" s="157"/>
      <c r="RFI36" s="157"/>
      <c r="RFJ36" s="157"/>
      <c r="RFK36" s="157"/>
      <c r="RFL36" s="157"/>
      <c r="RFM36" s="157"/>
      <c r="RFN36" s="157"/>
      <c r="RFO36" s="157"/>
      <c r="RFP36" s="157"/>
      <c r="RFQ36" s="157"/>
      <c r="RFR36" s="157"/>
      <c r="RFS36" s="157"/>
      <c r="RFT36" s="157"/>
      <c r="RFU36" s="157"/>
      <c r="RFV36" s="157"/>
      <c r="RFW36" s="157"/>
      <c r="RFX36" s="157"/>
      <c r="RFY36" s="157"/>
      <c r="RFZ36" s="157"/>
      <c r="RGA36" s="157"/>
      <c r="RGB36" s="157"/>
      <c r="RGC36" s="157"/>
      <c r="RGD36" s="157"/>
      <c r="RGE36" s="157"/>
      <c r="RGF36" s="157"/>
      <c r="RGG36" s="157"/>
      <c r="RGH36" s="157"/>
      <c r="RGI36" s="157"/>
      <c r="RGJ36" s="157"/>
      <c r="RGK36" s="157"/>
      <c r="RGL36" s="157"/>
      <c r="RGM36" s="157"/>
      <c r="RGN36" s="157"/>
      <c r="RGO36" s="157"/>
      <c r="RGP36" s="157"/>
      <c r="RGQ36" s="157"/>
      <c r="RGR36" s="157"/>
      <c r="RGS36" s="157"/>
      <c r="RGT36" s="157"/>
      <c r="RGU36" s="157"/>
      <c r="RGV36" s="157"/>
      <c r="RGW36" s="157"/>
      <c r="RGX36" s="157"/>
      <c r="RGY36" s="157"/>
      <c r="RGZ36" s="157"/>
      <c r="RHA36" s="157"/>
      <c r="RHB36" s="157"/>
      <c r="RHC36" s="157"/>
      <c r="RHD36" s="157"/>
      <c r="RHE36" s="157"/>
      <c r="RHF36" s="157"/>
      <c r="RHG36" s="157"/>
      <c r="RHH36" s="157"/>
      <c r="RHI36" s="157"/>
      <c r="RHJ36" s="157"/>
      <c r="RHK36" s="157"/>
      <c r="RHL36" s="157"/>
      <c r="RHM36" s="157"/>
      <c r="RHN36" s="157"/>
      <c r="RHO36" s="157"/>
      <c r="RHP36" s="157"/>
      <c r="RHQ36" s="157"/>
      <c r="RHR36" s="157"/>
      <c r="RHS36" s="157"/>
      <c r="RHT36" s="157"/>
      <c r="RHU36" s="157"/>
      <c r="RHV36" s="157"/>
      <c r="RHW36" s="157"/>
      <c r="RHX36" s="157"/>
      <c r="RHY36" s="157"/>
      <c r="RHZ36" s="157"/>
      <c r="RIA36" s="157"/>
      <c r="RIB36" s="157"/>
      <c r="RIC36" s="157"/>
      <c r="RID36" s="157"/>
      <c r="RIE36" s="157"/>
      <c r="RIF36" s="157"/>
      <c r="RIG36" s="157"/>
      <c r="RIH36" s="157"/>
      <c r="RII36" s="157"/>
      <c r="RIJ36" s="157"/>
      <c r="RIK36" s="157"/>
      <c r="RIL36" s="157"/>
      <c r="RIM36" s="157"/>
      <c r="RIN36" s="157"/>
      <c r="RIO36" s="157"/>
      <c r="RIP36" s="157"/>
      <c r="RIQ36" s="157"/>
      <c r="RIR36" s="157"/>
      <c r="RIS36" s="157"/>
      <c r="RIT36" s="157"/>
      <c r="RIU36" s="157"/>
      <c r="RIV36" s="157"/>
      <c r="RIW36" s="157"/>
      <c r="RIX36" s="157"/>
      <c r="RIY36" s="157"/>
      <c r="RIZ36" s="157"/>
      <c r="RJA36" s="157"/>
      <c r="RJB36" s="157"/>
      <c r="RJC36" s="157"/>
      <c r="RJD36" s="157"/>
      <c r="RJE36" s="157"/>
      <c r="RJF36" s="157"/>
      <c r="RJG36" s="157"/>
      <c r="RJH36" s="157"/>
      <c r="RJI36" s="157"/>
      <c r="RJJ36" s="157"/>
      <c r="RJK36" s="157"/>
      <c r="RJL36" s="157"/>
      <c r="RJM36" s="157"/>
      <c r="RJN36" s="157"/>
      <c r="RJO36" s="157"/>
      <c r="RJP36" s="157"/>
      <c r="RJQ36" s="157"/>
      <c r="RJR36" s="157"/>
      <c r="RJS36" s="157"/>
      <c r="RJT36" s="157"/>
      <c r="RJU36" s="157"/>
      <c r="RJV36" s="157"/>
      <c r="RJW36" s="157"/>
      <c r="RJX36" s="157"/>
      <c r="RJY36" s="157"/>
      <c r="RJZ36" s="157"/>
      <c r="RKA36" s="157"/>
      <c r="RKB36" s="157"/>
      <c r="RKC36" s="157"/>
      <c r="RKD36" s="157"/>
      <c r="RKE36" s="157"/>
      <c r="RKF36" s="157"/>
      <c r="RKG36" s="157"/>
      <c r="RKH36" s="157"/>
      <c r="RKI36" s="157"/>
      <c r="RKJ36" s="157"/>
      <c r="RKK36" s="157"/>
      <c r="RKL36" s="157"/>
      <c r="RKM36" s="157"/>
      <c r="RKN36" s="157"/>
      <c r="RKO36" s="157"/>
      <c r="RKP36" s="157"/>
      <c r="RKQ36" s="157"/>
      <c r="RKR36" s="157"/>
      <c r="RKS36" s="157"/>
      <c r="RKT36" s="157"/>
      <c r="RKU36" s="157"/>
      <c r="RKV36" s="157"/>
      <c r="RKW36" s="157"/>
      <c r="RKX36" s="157"/>
      <c r="RKY36" s="157"/>
      <c r="RKZ36" s="157"/>
      <c r="RLA36" s="157"/>
      <c r="RLB36" s="157"/>
      <c r="RLC36" s="157"/>
      <c r="RLD36" s="157"/>
      <c r="RLE36" s="157"/>
      <c r="RLF36" s="157"/>
      <c r="RLG36" s="157"/>
      <c r="RLH36" s="157"/>
      <c r="RLI36" s="157"/>
      <c r="RLJ36" s="157"/>
      <c r="RLK36" s="157"/>
      <c r="RLL36" s="157"/>
      <c r="RLM36" s="157"/>
      <c r="RLN36" s="157"/>
      <c r="RLO36" s="157"/>
      <c r="RLP36" s="157"/>
      <c r="RLQ36" s="157"/>
      <c r="RLR36" s="157"/>
      <c r="RLS36" s="157"/>
      <c r="RLT36" s="157"/>
      <c r="RLU36" s="157"/>
      <c r="RLV36" s="157"/>
      <c r="RLW36" s="157"/>
      <c r="RLX36" s="157"/>
      <c r="RLY36" s="157"/>
      <c r="RLZ36" s="157"/>
      <c r="RMA36" s="157"/>
      <c r="RMB36" s="157"/>
      <c r="RMC36" s="157"/>
      <c r="RMD36" s="157"/>
      <c r="RME36" s="157"/>
      <c r="RMF36" s="157"/>
      <c r="RMG36" s="157"/>
      <c r="RMH36" s="157"/>
      <c r="RMI36" s="157"/>
      <c r="RMJ36" s="157"/>
      <c r="RMK36" s="157"/>
      <c r="RML36" s="157"/>
      <c r="RMM36" s="157"/>
      <c r="RMN36" s="157"/>
      <c r="RMO36" s="157"/>
      <c r="RMP36" s="157"/>
      <c r="RMQ36" s="157"/>
      <c r="RMR36" s="157"/>
      <c r="RMS36" s="157"/>
      <c r="RMT36" s="157"/>
      <c r="RMU36" s="157"/>
      <c r="RMV36" s="157"/>
      <c r="RMW36" s="157"/>
      <c r="RMX36" s="157"/>
      <c r="RMY36" s="157"/>
      <c r="RMZ36" s="157"/>
      <c r="RNA36" s="157"/>
      <c r="RNB36" s="157"/>
      <c r="RNC36" s="157"/>
      <c r="RND36" s="157"/>
      <c r="RNE36" s="157"/>
      <c r="RNF36" s="157"/>
      <c r="RNG36" s="157"/>
      <c r="RNH36" s="157"/>
      <c r="RNI36" s="157"/>
      <c r="RNJ36" s="157"/>
      <c r="RNK36" s="157"/>
      <c r="RNL36" s="157"/>
      <c r="RNM36" s="157"/>
      <c r="RNN36" s="157"/>
      <c r="RNO36" s="157"/>
      <c r="RNP36" s="157"/>
      <c r="RNQ36" s="157"/>
      <c r="RNR36" s="157"/>
      <c r="RNS36" s="157"/>
      <c r="RNT36" s="157"/>
      <c r="RNU36" s="157"/>
      <c r="RNV36" s="157"/>
      <c r="RNW36" s="157"/>
      <c r="RNX36" s="157"/>
      <c r="RNY36" s="157"/>
      <c r="RNZ36" s="157"/>
      <c r="ROA36" s="157"/>
      <c r="ROB36" s="157"/>
      <c r="ROC36" s="157"/>
      <c r="ROD36" s="157"/>
      <c r="ROE36" s="157"/>
      <c r="ROF36" s="157"/>
      <c r="ROG36" s="157"/>
      <c r="ROH36" s="157"/>
      <c r="ROI36" s="157"/>
      <c r="ROJ36" s="157"/>
      <c r="ROK36" s="157"/>
      <c r="ROL36" s="157"/>
      <c r="ROM36" s="157"/>
      <c r="RON36" s="157"/>
      <c r="ROO36" s="157"/>
      <c r="ROP36" s="157"/>
      <c r="ROQ36" s="157"/>
      <c r="ROR36" s="157"/>
      <c r="ROS36" s="157"/>
      <c r="ROT36" s="157"/>
      <c r="ROU36" s="157"/>
      <c r="ROV36" s="157"/>
      <c r="ROW36" s="157"/>
      <c r="ROX36" s="157"/>
      <c r="ROY36" s="157"/>
      <c r="ROZ36" s="157"/>
      <c r="RPA36" s="157"/>
      <c r="RPB36" s="157"/>
      <c r="RPC36" s="157"/>
      <c r="RPD36" s="157"/>
      <c r="RPE36" s="157"/>
      <c r="RPF36" s="157"/>
      <c r="RPG36" s="157"/>
      <c r="RPH36" s="157"/>
      <c r="RPI36" s="157"/>
      <c r="RPJ36" s="157"/>
      <c r="RPK36" s="157"/>
      <c r="RPL36" s="157"/>
      <c r="RPM36" s="157"/>
      <c r="RPN36" s="157"/>
      <c r="RPO36" s="157"/>
      <c r="RPP36" s="157"/>
      <c r="RPQ36" s="157"/>
      <c r="RPR36" s="157"/>
      <c r="RPS36" s="157"/>
      <c r="RPT36" s="157"/>
      <c r="RPU36" s="157"/>
      <c r="RPV36" s="157"/>
      <c r="RPW36" s="157"/>
      <c r="RPX36" s="157"/>
      <c r="RPY36" s="157"/>
      <c r="RPZ36" s="157"/>
      <c r="RQA36" s="157"/>
      <c r="RQB36" s="157"/>
      <c r="RQC36" s="157"/>
      <c r="RQD36" s="157"/>
      <c r="RQE36" s="157"/>
      <c r="RQF36" s="157"/>
      <c r="RQG36" s="157"/>
      <c r="RQH36" s="157"/>
      <c r="RQI36" s="157"/>
      <c r="RQJ36" s="157"/>
      <c r="RQK36" s="157"/>
      <c r="RQL36" s="157"/>
      <c r="RQM36" s="157"/>
      <c r="RQN36" s="157"/>
      <c r="RQO36" s="157"/>
      <c r="RQP36" s="157"/>
      <c r="RQQ36" s="157"/>
      <c r="RQR36" s="157"/>
      <c r="RQS36" s="157"/>
      <c r="RQT36" s="157"/>
      <c r="RQU36" s="157"/>
      <c r="RQV36" s="157"/>
      <c r="RQW36" s="157"/>
      <c r="RQX36" s="157"/>
      <c r="RQY36" s="157"/>
      <c r="RQZ36" s="157"/>
      <c r="RRA36" s="157"/>
      <c r="RRB36" s="157"/>
      <c r="RRC36" s="157"/>
      <c r="RRD36" s="157"/>
      <c r="RRE36" s="157"/>
      <c r="RRF36" s="157"/>
      <c r="RRG36" s="157"/>
      <c r="RRH36" s="157"/>
      <c r="RRI36" s="157"/>
      <c r="RRJ36" s="157"/>
      <c r="RRK36" s="157"/>
      <c r="RRL36" s="157"/>
      <c r="RRM36" s="157"/>
      <c r="RRN36" s="157"/>
      <c r="RRO36" s="157"/>
      <c r="RRP36" s="157"/>
      <c r="RRQ36" s="157"/>
      <c r="RRR36" s="157"/>
      <c r="RRS36" s="157"/>
      <c r="RRT36" s="157"/>
      <c r="RRU36" s="157"/>
      <c r="RRV36" s="157"/>
      <c r="RRW36" s="157"/>
      <c r="RRX36" s="157"/>
      <c r="RRY36" s="157"/>
      <c r="RRZ36" s="157"/>
      <c r="RSA36" s="157"/>
      <c r="RSB36" s="157"/>
      <c r="RSC36" s="157"/>
      <c r="RSD36" s="157"/>
      <c r="RSE36" s="157"/>
      <c r="RSF36" s="157"/>
      <c r="RSG36" s="157"/>
      <c r="RSH36" s="157"/>
      <c r="RSI36" s="157"/>
      <c r="RSJ36" s="157"/>
      <c r="RSK36" s="157"/>
      <c r="RSL36" s="157"/>
      <c r="RSM36" s="157"/>
      <c r="RSN36" s="157"/>
      <c r="RSO36" s="157"/>
      <c r="RSP36" s="157"/>
      <c r="RSQ36" s="157"/>
      <c r="RSR36" s="157"/>
      <c r="RSS36" s="157"/>
      <c r="RST36" s="157"/>
      <c r="RSU36" s="157"/>
      <c r="RSV36" s="157"/>
      <c r="RSW36" s="157"/>
      <c r="RSX36" s="157"/>
      <c r="RSY36" s="157"/>
      <c r="RSZ36" s="157"/>
      <c r="RTA36" s="157"/>
      <c r="RTB36" s="157"/>
      <c r="RTC36" s="157"/>
      <c r="RTD36" s="157"/>
      <c r="RTE36" s="157"/>
      <c r="RTF36" s="157"/>
      <c r="RTG36" s="157"/>
      <c r="RTH36" s="157"/>
      <c r="RTI36" s="157"/>
      <c r="RTJ36" s="157"/>
      <c r="RTK36" s="157"/>
      <c r="RTL36" s="157"/>
      <c r="RTM36" s="157"/>
      <c r="RTN36" s="157"/>
      <c r="RTO36" s="157"/>
      <c r="RTP36" s="157"/>
      <c r="RTQ36" s="157"/>
      <c r="RTR36" s="157"/>
      <c r="RTS36" s="157"/>
      <c r="RTT36" s="157"/>
      <c r="RTU36" s="157"/>
      <c r="RTV36" s="157"/>
      <c r="RTW36" s="157"/>
      <c r="RTX36" s="157"/>
      <c r="RTY36" s="157"/>
      <c r="RTZ36" s="157"/>
      <c r="RUA36" s="157"/>
      <c r="RUB36" s="157"/>
      <c r="RUC36" s="157"/>
      <c r="RUD36" s="157"/>
      <c r="RUE36" s="157"/>
      <c r="RUF36" s="157"/>
      <c r="RUG36" s="157"/>
      <c r="RUH36" s="157"/>
      <c r="RUI36" s="157"/>
      <c r="RUJ36" s="157"/>
      <c r="RUK36" s="157"/>
      <c r="RUL36" s="157"/>
      <c r="RUM36" s="157"/>
      <c r="RUN36" s="157"/>
      <c r="RUO36" s="157"/>
      <c r="RUP36" s="157"/>
      <c r="RUQ36" s="157"/>
      <c r="RUR36" s="157"/>
      <c r="RUS36" s="157"/>
      <c r="RUT36" s="157"/>
      <c r="RUU36" s="157"/>
      <c r="RUV36" s="157"/>
      <c r="RUW36" s="157"/>
      <c r="RUX36" s="157"/>
      <c r="RUY36" s="157"/>
      <c r="RUZ36" s="157"/>
      <c r="RVA36" s="157"/>
      <c r="RVB36" s="157"/>
      <c r="RVC36" s="157"/>
      <c r="RVD36" s="157"/>
      <c r="RVE36" s="157"/>
      <c r="RVF36" s="157"/>
      <c r="RVG36" s="157"/>
      <c r="RVH36" s="157"/>
      <c r="RVI36" s="157"/>
      <c r="RVJ36" s="157"/>
      <c r="RVK36" s="157"/>
      <c r="RVL36" s="157"/>
      <c r="RVM36" s="157"/>
      <c r="RVN36" s="157"/>
      <c r="RVO36" s="157"/>
      <c r="RVP36" s="157"/>
      <c r="RVQ36" s="157"/>
      <c r="RVR36" s="157"/>
      <c r="RVS36" s="157"/>
      <c r="RVT36" s="157"/>
      <c r="RVU36" s="157"/>
      <c r="RVV36" s="157"/>
      <c r="RVW36" s="157"/>
      <c r="RVX36" s="157"/>
      <c r="RVY36" s="157"/>
      <c r="RVZ36" s="157"/>
      <c r="RWA36" s="157"/>
      <c r="RWB36" s="157"/>
      <c r="RWC36" s="157"/>
      <c r="RWD36" s="157"/>
      <c r="RWE36" s="157"/>
      <c r="RWF36" s="157"/>
      <c r="RWG36" s="157"/>
      <c r="RWH36" s="157"/>
      <c r="RWI36" s="157"/>
      <c r="RWJ36" s="157"/>
      <c r="RWK36" s="157"/>
      <c r="RWL36" s="157"/>
      <c r="RWM36" s="157"/>
      <c r="RWN36" s="157"/>
      <c r="RWO36" s="157"/>
      <c r="RWP36" s="157"/>
      <c r="RWQ36" s="157"/>
      <c r="RWR36" s="157"/>
      <c r="RWS36" s="157"/>
      <c r="RWT36" s="157"/>
      <c r="RWU36" s="157"/>
      <c r="RWV36" s="157"/>
      <c r="RWW36" s="157"/>
      <c r="RWX36" s="157"/>
      <c r="RWY36" s="157"/>
      <c r="RWZ36" s="157"/>
      <c r="RXA36" s="157"/>
      <c r="RXB36" s="157"/>
      <c r="RXC36" s="157"/>
      <c r="RXD36" s="157"/>
      <c r="RXE36" s="157"/>
      <c r="RXF36" s="157"/>
      <c r="RXG36" s="157"/>
      <c r="RXH36" s="157"/>
      <c r="RXI36" s="157"/>
      <c r="RXJ36" s="157"/>
      <c r="RXK36" s="157"/>
      <c r="RXL36" s="157"/>
      <c r="RXM36" s="157"/>
      <c r="RXN36" s="157"/>
      <c r="RXO36" s="157"/>
      <c r="RXP36" s="157"/>
      <c r="RXQ36" s="157"/>
      <c r="RXR36" s="157"/>
      <c r="RXS36" s="157"/>
      <c r="RXT36" s="157"/>
      <c r="RXU36" s="157"/>
      <c r="RXV36" s="157"/>
      <c r="RXW36" s="157"/>
      <c r="RXX36" s="157"/>
      <c r="RXY36" s="157"/>
      <c r="RXZ36" s="157"/>
      <c r="RYA36" s="157"/>
      <c r="RYB36" s="157"/>
      <c r="RYC36" s="157"/>
      <c r="RYD36" s="157"/>
      <c r="RYE36" s="157"/>
      <c r="RYF36" s="157"/>
      <c r="RYG36" s="157"/>
      <c r="RYH36" s="157"/>
      <c r="RYI36" s="157"/>
      <c r="RYJ36" s="157"/>
      <c r="RYK36" s="157"/>
      <c r="RYL36" s="157"/>
      <c r="RYM36" s="157"/>
      <c r="RYN36" s="157"/>
      <c r="RYO36" s="157"/>
      <c r="RYP36" s="157"/>
      <c r="RYQ36" s="157"/>
      <c r="RYR36" s="157"/>
      <c r="RYS36" s="157"/>
      <c r="RYT36" s="157"/>
      <c r="RYU36" s="157"/>
      <c r="RYV36" s="157"/>
      <c r="RYW36" s="157"/>
      <c r="RYX36" s="157"/>
      <c r="RYY36" s="157"/>
      <c r="RYZ36" s="157"/>
      <c r="RZA36" s="157"/>
      <c r="RZB36" s="157"/>
      <c r="RZC36" s="157"/>
      <c r="RZD36" s="157"/>
      <c r="RZE36" s="157"/>
      <c r="RZF36" s="157"/>
      <c r="RZG36" s="157"/>
      <c r="RZH36" s="157"/>
      <c r="RZI36" s="157"/>
      <c r="RZJ36" s="157"/>
      <c r="RZK36" s="157"/>
      <c r="RZL36" s="157"/>
      <c r="RZM36" s="157"/>
      <c r="RZN36" s="157"/>
      <c r="RZO36" s="157"/>
      <c r="RZP36" s="157"/>
      <c r="RZQ36" s="157"/>
      <c r="RZR36" s="157"/>
      <c r="RZS36" s="157"/>
      <c r="RZT36" s="157"/>
      <c r="RZU36" s="157"/>
      <c r="RZV36" s="157"/>
      <c r="RZW36" s="157"/>
      <c r="RZX36" s="157"/>
      <c r="RZY36" s="157"/>
      <c r="RZZ36" s="157"/>
      <c r="SAA36" s="157"/>
      <c r="SAB36" s="157"/>
      <c r="SAC36" s="157"/>
      <c r="SAD36" s="157"/>
      <c r="SAE36" s="157"/>
      <c r="SAF36" s="157"/>
      <c r="SAG36" s="157"/>
      <c r="SAH36" s="157"/>
      <c r="SAI36" s="157"/>
      <c r="SAJ36" s="157"/>
      <c r="SAK36" s="157"/>
      <c r="SAL36" s="157"/>
      <c r="SAM36" s="157"/>
      <c r="SAN36" s="157"/>
      <c r="SAO36" s="157"/>
      <c r="SAP36" s="157"/>
      <c r="SAQ36" s="157"/>
      <c r="SAR36" s="157"/>
      <c r="SAS36" s="157"/>
      <c r="SAT36" s="157"/>
      <c r="SAU36" s="157"/>
      <c r="SAV36" s="157"/>
      <c r="SAW36" s="157"/>
      <c r="SAX36" s="157"/>
      <c r="SAY36" s="157"/>
      <c r="SAZ36" s="157"/>
      <c r="SBA36" s="157"/>
      <c r="SBB36" s="157"/>
      <c r="SBC36" s="157"/>
      <c r="SBD36" s="157"/>
      <c r="SBE36" s="157"/>
      <c r="SBF36" s="157"/>
      <c r="SBG36" s="157"/>
      <c r="SBH36" s="157"/>
      <c r="SBI36" s="157"/>
      <c r="SBJ36" s="157"/>
      <c r="SBK36" s="157"/>
      <c r="SBL36" s="157"/>
      <c r="SBM36" s="157"/>
      <c r="SBN36" s="157"/>
      <c r="SBO36" s="157"/>
      <c r="SBP36" s="157"/>
      <c r="SBQ36" s="157"/>
      <c r="SBR36" s="157"/>
      <c r="SBS36" s="157"/>
      <c r="SBT36" s="157"/>
      <c r="SBU36" s="157"/>
      <c r="SBV36" s="157"/>
      <c r="SBW36" s="157"/>
      <c r="SBX36" s="157"/>
      <c r="SBY36" s="157"/>
      <c r="SBZ36" s="157"/>
      <c r="SCA36" s="157"/>
      <c r="SCB36" s="157"/>
      <c r="SCC36" s="157"/>
      <c r="SCD36" s="157"/>
      <c r="SCE36" s="157"/>
      <c r="SCF36" s="157"/>
      <c r="SCG36" s="157"/>
      <c r="SCH36" s="157"/>
      <c r="SCI36" s="157"/>
      <c r="SCJ36" s="157"/>
      <c r="SCK36" s="157"/>
      <c r="SCL36" s="157"/>
      <c r="SCM36" s="157"/>
      <c r="SCN36" s="157"/>
      <c r="SCO36" s="157"/>
      <c r="SCP36" s="157"/>
      <c r="SCQ36" s="157"/>
      <c r="SCR36" s="157"/>
      <c r="SCS36" s="157"/>
      <c r="SCT36" s="157"/>
      <c r="SCU36" s="157"/>
      <c r="SCV36" s="157"/>
      <c r="SCW36" s="157"/>
      <c r="SCX36" s="157"/>
      <c r="SCY36" s="157"/>
      <c r="SCZ36" s="157"/>
      <c r="SDA36" s="157"/>
      <c r="SDB36" s="157"/>
      <c r="SDC36" s="157"/>
      <c r="SDD36" s="157"/>
      <c r="SDE36" s="157"/>
      <c r="SDF36" s="157"/>
      <c r="SDG36" s="157"/>
      <c r="SDH36" s="157"/>
      <c r="SDI36" s="157"/>
      <c r="SDJ36" s="157"/>
      <c r="SDK36" s="157"/>
      <c r="SDL36" s="157"/>
      <c r="SDM36" s="157"/>
      <c r="SDN36" s="157"/>
      <c r="SDO36" s="157"/>
      <c r="SDP36" s="157"/>
      <c r="SDQ36" s="157"/>
      <c r="SDR36" s="157"/>
      <c r="SDS36" s="157"/>
      <c r="SDT36" s="157"/>
      <c r="SDU36" s="157"/>
      <c r="SDV36" s="157"/>
      <c r="SDW36" s="157"/>
      <c r="SDX36" s="157"/>
      <c r="SDY36" s="157"/>
      <c r="SDZ36" s="157"/>
      <c r="SEA36" s="157"/>
      <c r="SEB36" s="157"/>
      <c r="SEC36" s="157"/>
      <c r="SED36" s="157"/>
      <c r="SEE36" s="157"/>
      <c r="SEF36" s="157"/>
      <c r="SEG36" s="157"/>
      <c r="SEH36" s="157"/>
      <c r="SEI36" s="157"/>
      <c r="SEJ36" s="157"/>
      <c r="SEK36" s="157"/>
      <c r="SEL36" s="157"/>
      <c r="SEM36" s="157"/>
      <c r="SEN36" s="157"/>
      <c r="SEO36" s="157"/>
      <c r="SEP36" s="157"/>
      <c r="SEQ36" s="157"/>
      <c r="SER36" s="157"/>
      <c r="SES36" s="157"/>
      <c r="SET36" s="157"/>
      <c r="SEU36" s="157"/>
      <c r="SEV36" s="157"/>
      <c r="SEW36" s="157"/>
      <c r="SEX36" s="157"/>
      <c r="SEY36" s="157"/>
      <c r="SEZ36" s="157"/>
      <c r="SFA36" s="157"/>
      <c r="SFB36" s="157"/>
      <c r="SFC36" s="157"/>
      <c r="SFD36" s="157"/>
      <c r="SFE36" s="157"/>
      <c r="SFF36" s="157"/>
      <c r="SFG36" s="157"/>
      <c r="SFH36" s="157"/>
      <c r="SFI36" s="157"/>
      <c r="SFJ36" s="157"/>
      <c r="SFK36" s="157"/>
      <c r="SFL36" s="157"/>
      <c r="SFM36" s="157"/>
      <c r="SFN36" s="157"/>
      <c r="SFO36" s="157"/>
      <c r="SFP36" s="157"/>
      <c r="SFQ36" s="157"/>
      <c r="SFR36" s="157"/>
      <c r="SFS36" s="157"/>
      <c r="SFT36" s="157"/>
      <c r="SFU36" s="157"/>
      <c r="SFV36" s="157"/>
      <c r="SFW36" s="157"/>
      <c r="SFX36" s="157"/>
      <c r="SFY36" s="157"/>
      <c r="SFZ36" s="157"/>
      <c r="SGA36" s="157"/>
      <c r="SGB36" s="157"/>
      <c r="SGC36" s="157"/>
      <c r="SGD36" s="157"/>
      <c r="SGE36" s="157"/>
      <c r="SGF36" s="157"/>
      <c r="SGG36" s="157"/>
      <c r="SGH36" s="157"/>
      <c r="SGI36" s="157"/>
      <c r="SGJ36" s="157"/>
      <c r="SGK36" s="157"/>
      <c r="SGL36" s="157"/>
      <c r="SGM36" s="157"/>
      <c r="SGN36" s="157"/>
      <c r="SGO36" s="157"/>
      <c r="SGP36" s="157"/>
      <c r="SGQ36" s="157"/>
      <c r="SGR36" s="157"/>
      <c r="SGS36" s="157"/>
      <c r="SGT36" s="157"/>
      <c r="SGU36" s="157"/>
      <c r="SGV36" s="157"/>
      <c r="SGW36" s="157"/>
      <c r="SGX36" s="157"/>
      <c r="SGY36" s="157"/>
      <c r="SGZ36" s="157"/>
      <c r="SHA36" s="157"/>
      <c r="SHB36" s="157"/>
      <c r="SHC36" s="157"/>
      <c r="SHD36" s="157"/>
      <c r="SHE36" s="157"/>
      <c r="SHF36" s="157"/>
      <c r="SHG36" s="157"/>
      <c r="SHH36" s="157"/>
      <c r="SHI36" s="157"/>
      <c r="SHJ36" s="157"/>
      <c r="SHK36" s="157"/>
      <c r="SHL36" s="157"/>
      <c r="SHM36" s="157"/>
      <c r="SHN36" s="157"/>
      <c r="SHO36" s="157"/>
      <c r="SHP36" s="157"/>
      <c r="SHQ36" s="157"/>
      <c r="SHR36" s="157"/>
      <c r="SHS36" s="157"/>
      <c r="SHT36" s="157"/>
      <c r="SHU36" s="157"/>
      <c r="SHV36" s="157"/>
      <c r="SHW36" s="157"/>
      <c r="SHX36" s="157"/>
      <c r="SHY36" s="157"/>
      <c r="SHZ36" s="157"/>
      <c r="SIA36" s="157"/>
      <c r="SIB36" s="157"/>
      <c r="SIC36" s="157"/>
      <c r="SID36" s="157"/>
      <c r="SIE36" s="157"/>
      <c r="SIF36" s="157"/>
      <c r="SIG36" s="157"/>
      <c r="SIH36" s="157"/>
      <c r="SII36" s="157"/>
      <c r="SIJ36" s="157"/>
      <c r="SIK36" s="157"/>
      <c r="SIL36" s="157"/>
      <c r="SIM36" s="157"/>
      <c r="SIN36" s="157"/>
      <c r="SIO36" s="157"/>
      <c r="SIP36" s="157"/>
      <c r="SIQ36" s="157"/>
      <c r="SIR36" s="157"/>
      <c r="SIS36" s="157"/>
      <c r="SIT36" s="157"/>
      <c r="SIU36" s="157"/>
      <c r="SIV36" s="157"/>
      <c r="SIW36" s="157"/>
      <c r="SIX36" s="157"/>
      <c r="SIY36" s="157"/>
      <c r="SIZ36" s="157"/>
      <c r="SJA36" s="157"/>
      <c r="SJB36" s="157"/>
      <c r="SJC36" s="157"/>
      <c r="SJD36" s="157"/>
      <c r="SJE36" s="157"/>
      <c r="SJF36" s="157"/>
      <c r="SJG36" s="157"/>
      <c r="SJH36" s="157"/>
      <c r="SJI36" s="157"/>
      <c r="SJJ36" s="157"/>
      <c r="SJK36" s="157"/>
      <c r="SJL36" s="157"/>
      <c r="SJM36" s="157"/>
      <c r="SJN36" s="157"/>
      <c r="SJO36" s="157"/>
      <c r="SJP36" s="157"/>
      <c r="SJQ36" s="157"/>
      <c r="SJR36" s="157"/>
      <c r="SJS36" s="157"/>
      <c r="SJT36" s="157"/>
      <c r="SJU36" s="157"/>
      <c r="SJV36" s="157"/>
      <c r="SJW36" s="157"/>
      <c r="SJX36" s="157"/>
      <c r="SJY36" s="157"/>
      <c r="SJZ36" s="157"/>
      <c r="SKA36" s="157"/>
      <c r="SKB36" s="157"/>
      <c r="SKC36" s="157"/>
      <c r="SKD36" s="157"/>
      <c r="SKE36" s="157"/>
      <c r="SKF36" s="157"/>
      <c r="SKG36" s="157"/>
      <c r="SKH36" s="157"/>
      <c r="SKI36" s="157"/>
      <c r="SKJ36" s="157"/>
      <c r="SKK36" s="157"/>
      <c r="SKL36" s="157"/>
      <c r="SKM36" s="157"/>
      <c r="SKN36" s="157"/>
      <c r="SKO36" s="157"/>
      <c r="SKP36" s="157"/>
      <c r="SKQ36" s="157"/>
      <c r="SKR36" s="157"/>
      <c r="SKS36" s="157"/>
      <c r="SKT36" s="157"/>
      <c r="SKU36" s="157"/>
      <c r="SKV36" s="157"/>
      <c r="SKW36" s="157"/>
      <c r="SKX36" s="157"/>
      <c r="SKY36" s="157"/>
      <c r="SKZ36" s="157"/>
      <c r="SLA36" s="157"/>
      <c r="SLB36" s="157"/>
      <c r="SLC36" s="157"/>
      <c r="SLD36" s="157"/>
      <c r="SLE36" s="157"/>
      <c r="SLF36" s="157"/>
      <c r="SLG36" s="157"/>
      <c r="SLH36" s="157"/>
      <c r="SLI36" s="157"/>
      <c r="SLJ36" s="157"/>
      <c r="SLK36" s="157"/>
      <c r="SLL36" s="157"/>
      <c r="SLM36" s="157"/>
      <c r="SLN36" s="157"/>
      <c r="SLO36" s="157"/>
      <c r="SLP36" s="157"/>
      <c r="SLQ36" s="157"/>
      <c r="SLR36" s="157"/>
      <c r="SLS36" s="157"/>
      <c r="SLT36" s="157"/>
      <c r="SLU36" s="157"/>
      <c r="SLV36" s="157"/>
      <c r="SLW36" s="157"/>
      <c r="SLX36" s="157"/>
      <c r="SLY36" s="157"/>
      <c r="SLZ36" s="157"/>
      <c r="SMA36" s="157"/>
      <c r="SMB36" s="157"/>
      <c r="SMC36" s="157"/>
      <c r="SMD36" s="157"/>
      <c r="SME36" s="157"/>
      <c r="SMF36" s="157"/>
      <c r="SMG36" s="157"/>
      <c r="SMH36" s="157"/>
      <c r="SMI36" s="157"/>
      <c r="SMJ36" s="157"/>
      <c r="SMK36" s="157"/>
      <c r="SML36" s="157"/>
      <c r="SMM36" s="157"/>
      <c r="SMN36" s="157"/>
      <c r="SMO36" s="157"/>
      <c r="SMP36" s="157"/>
      <c r="SMQ36" s="157"/>
      <c r="SMR36" s="157"/>
      <c r="SMS36" s="157"/>
      <c r="SMT36" s="157"/>
      <c r="SMU36" s="157"/>
      <c r="SMV36" s="157"/>
      <c r="SMW36" s="157"/>
      <c r="SMX36" s="157"/>
      <c r="SMY36" s="157"/>
      <c r="SMZ36" s="157"/>
      <c r="SNA36" s="157"/>
      <c r="SNB36" s="157"/>
      <c r="SNC36" s="157"/>
      <c r="SND36" s="157"/>
      <c r="SNE36" s="157"/>
      <c r="SNF36" s="157"/>
      <c r="SNG36" s="157"/>
      <c r="SNH36" s="157"/>
      <c r="SNI36" s="157"/>
      <c r="SNJ36" s="157"/>
      <c r="SNK36" s="157"/>
      <c r="SNL36" s="157"/>
      <c r="SNM36" s="157"/>
      <c r="SNN36" s="157"/>
      <c r="SNO36" s="157"/>
      <c r="SNP36" s="157"/>
      <c r="SNQ36" s="157"/>
      <c r="SNR36" s="157"/>
      <c r="SNS36" s="157"/>
      <c r="SNT36" s="157"/>
      <c r="SNU36" s="157"/>
      <c r="SNV36" s="157"/>
      <c r="SNW36" s="157"/>
      <c r="SNX36" s="157"/>
      <c r="SNY36" s="157"/>
      <c r="SNZ36" s="157"/>
      <c r="SOA36" s="157"/>
      <c r="SOB36" s="157"/>
      <c r="SOC36" s="157"/>
      <c r="SOD36" s="157"/>
      <c r="SOE36" s="157"/>
      <c r="SOF36" s="157"/>
      <c r="SOG36" s="157"/>
      <c r="SOH36" s="157"/>
      <c r="SOI36" s="157"/>
      <c r="SOJ36" s="157"/>
      <c r="SOK36" s="157"/>
      <c r="SOL36" s="157"/>
      <c r="SOM36" s="157"/>
      <c r="SON36" s="157"/>
      <c r="SOO36" s="157"/>
      <c r="SOP36" s="157"/>
      <c r="SOQ36" s="157"/>
      <c r="SOR36" s="157"/>
      <c r="SOS36" s="157"/>
      <c r="SOT36" s="157"/>
      <c r="SOU36" s="157"/>
      <c r="SOV36" s="157"/>
      <c r="SOW36" s="157"/>
      <c r="SOX36" s="157"/>
      <c r="SOY36" s="157"/>
      <c r="SOZ36" s="157"/>
      <c r="SPA36" s="157"/>
      <c r="SPB36" s="157"/>
      <c r="SPC36" s="157"/>
      <c r="SPD36" s="157"/>
      <c r="SPE36" s="157"/>
      <c r="SPF36" s="157"/>
      <c r="SPG36" s="157"/>
      <c r="SPH36" s="157"/>
      <c r="SPI36" s="157"/>
      <c r="SPJ36" s="157"/>
      <c r="SPK36" s="157"/>
      <c r="SPL36" s="157"/>
      <c r="SPM36" s="157"/>
      <c r="SPN36" s="157"/>
      <c r="SPO36" s="157"/>
      <c r="SPP36" s="157"/>
      <c r="SPQ36" s="157"/>
      <c r="SPR36" s="157"/>
      <c r="SPS36" s="157"/>
      <c r="SPT36" s="157"/>
      <c r="SPU36" s="157"/>
      <c r="SPV36" s="157"/>
      <c r="SPW36" s="157"/>
      <c r="SPX36" s="157"/>
      <c r="SPY36" s="157"/>
      <c r="SPZ36" s="157"/>
      <c r="SQA36" s="157"/>
      <c r="SQB36" s="157"/>
      <c r="SQC36" s="157"/>
      <c r="SQD36" s="157"/>
      <c r="SQE36" s="157"/>
      <c r="SQF36" s="157"/>
      <c r="SQG36" s="157"/>
      <c r="SQH36" s="157"/>
      <c r="SQI36" s="157"/>
      <c r="SQJ36" s="157"/>
      <c r="SQK36" s="157"/>
      <c r="SQL36" s="157"/>
      <c r="SQM36" s="157"/>
      <c r="SQN36" s="157"/>
      <c r="SQO36" s="157"/>
      <c r="SQP36" s="157"/>
      <c r="SQQ36" s="157"/>
      <c r="SQR36" s="157"/>
      <c r="SQS36" s="157"/>
      <c r="SQT36" s="157"/>
      <c r="SQU36" s="157"/>
      <c r="SQV36" s="157"/>
      <c r="SQW36" s="157"/>
      <c r="SQX36" s="157"/>
      <c r="SQY36" s="157"/>
      <c r="SQZ36" s="157"/>
      <c r="SRA36" s="157"/>
      <c r="SRB36" s="157"/>
      <c r="SRC36" s="157"/>
      <c r="SRD36" s="157"/>
      <c r="SRE36" s="157"/>
      <c r="SRF36" s="157"/>
      <c r="SRG36" s="157"/>
      <c r="SRH36" s="157"/>
      <c r="SRI36" s="157"/>
      <c r="SRJ36" s="157"/>
      <c r="SRK36" s="157"/>
      <c r="SRL36" s="157"/>
      <c r="SRM36" s="157"/>
      <c r="SRN36" s="157"/>
      <c r="SRO36" s="157"/>
      <c r="SRP36" s="157"/>
      <c r="SRQ36" s="157"/>
      <c r="SRR36" s="157"/>
      <c r="SRS36" s="157"/>
      <c r="SRT36" s="157"/>
      <c r="SRU36" s="157"/>
      <c r="SRV36" s="157"/>
      <c r="SRW36" s="157"/>
      <c r="SRX36" s="157"/>
      <c r="SRY36" s="157"/>
      <c r="SRZ36" s="157"/>
      <c r="SSA36" s="157"/>
      <c r="SSB36" s="157"/>
      <c r="SSC36" s="157"/>
      <c r="SSD36" s="157"/>
      <c r="SSE36" s="157"/>
      <c r="SSF36" s="157"/>
      <c r="SSG36" s="157"/>
      <c r="SSH36" s="157"/>
      <c r="SSI36" s="157"/>
      <c r="SSJ36" s="157"/>
      <c r="SSK36" s="157"/>
      <c r="SSL36" s="157"/>
      <c r="SSM36" s="157"/>
      <c r="SSN36" s="157"/>
      <c r="SSO36" s="157"/>
      <c r="SSP36" s="157"/>
      <c r="SSQ36" s="157"/>
      <c r="SSR36" s="157"/>
      <c r="SSS36" s="157"/>
      <c r="SST36" s="157"/>
      <c r="SSU36" s="157"/>
      <c r="SSV36" s="157"/>
      <c r="SSW36" s="157"/>
      <c r="SSX36" s="157"/>
      <c r="SSY36" s="157"/>
      <c r="SSZ36" s="157"/>
      <c r="STA36" s="157"/>
      <c r="STB36" s="157"/>
      <c r="STC36" s="157"/>
      <c r="STD36" s="157"/>
      <c r="STE36" s="157"/>
      <c r="STF36" s="157"/>
      <c r="STG36" s="157"/>
      <c r="STH36" s="157"/>
      <c r="STI36" s="157"/>
      <c r="STJ36" s="157"/>
      <c r="STK36" s="157"/>
      <c r="STL36" s="157"/>
      <c r="STM36" s="157"/>
      <c r="STN36" s="157"/>
      <c r="STO36" s="157"/>
      <c r="STP36" s="157"/>
      <c r="STQ36" s="157"/>
      <c r="STR36" s="157"/>
      <c r="STS36" s="157"/>
      <c r="STT36" s="157"/>
      <c r="STU36" s="157"/>
      <c r="STV36" s="157"/>
      <c r="STW36" s="157"/>
      <c r="STX36" s="157"/>
      <c r="STY36" s="157"/>
      <c r="STZ36" s="157"/>
      <c r="SUA36" s="157"/>
      <c r="SUB36" s="157"/>
      <c r="SUC36" s="157"/>
      <c r="SUD36" s="157"/>
      <c r="SUE36" s="157"/>
      <c r="SUF36" s="157"/>
      <c r="SUG36" s="157"/>
      <c r="SUH36" s="157"/>
      <c r="SUI36" s="157"/>
      <c r="SUJ36" s="157"/>
      <c r="SUK36" s="157"/>
      <c r="SUL36" s="157"/>
      <c r="SUM36" s="157"/>
      <c r="SUN36" s="157"/>
      <c r="SUO36" s="157"/>
      <c r="SUP36" s="157"/>
      <c r="SUQ36" s="157"/>
      <c r="SUR36" s="157"/>
      <c r="SUS36" s="157"/>
      <c r="SUT36" s="157"/>
      <c r="SUU36" s="157"/>
      <c r="SUV36" s="157"/>
      <c r="SUW36" s="157"/>
      <c r="SUX36" s="157"/>
      <c r="SUY36" s="157"/>
      <c r="SUZ36" s="157"/>
      <c r="SVA36" s="157"/>
      <c r="SVB36" s="157"/>
      <c r="SVC36" s="157"/>
      <c r="SVD36" s="157"/>
      <c r="SVE36" s="157"/>
      <c r="SVF36" s="157"/>
      <c r="SVG36" s="157"/>
      <c r="SVH36" s="157"/>
      <c r="SVI36" s="157"/>
      <c r="SVJ36" s="157"/>
      <c r="SVK36" s="157"/>
      <c r="SVL36" s="157"/>
      <c r="SVM36" s="157"/>
      <c r="SVN36" s="157"/>
      <c r="SVO36" s="157"/>
      <c r="SVP36" s="157"/>
      <c r="SVQ36" s="157"/>
      <c r="SVR36" s="157"/>
      <c r="SVS36" s="157"/>
      <c r="SVT36" s="157"/>
      <c r="SVU36" s="157"/>
      <c r="SVV36" s="157"/>
      <c r="SVW36" s="157"/>
      <c r="SVX36" s="157"/>
      <c r="SVY36" s="157"/>
      <c r="SVZ36" s="157"/>
      <c r="SWA36" s="157"/>
      <c r="SWB36" s="157"/>
      <c r="SWC36" s="157"/>
      <c r="SWD36" s="157"/>
      <c r="SWE36" s="157"/>
      <c r="SWF36" s="157"/>
      <c r="SWG36" s="157"/>
      <c r="SWH36" s="157"/>
      <c r="SWI36" s="157"/>
      <c r="SWJ36" s="157"/>
      <c r="SWK36" s="157"/>
      <c r="SWL36" s="157"/>
      <c r="SWM36" s="157"/>
      <c r="SWN36" s="157"/>
      <c r="SWO36" s="157"/>
      <c r="SWP36" s="157"/>
      <c r="SWQ36" s="157"/>
      <c r="SWR36" s="157"/>
      <c r="SWS36" s="157"/>
      <c r="SWT36" s="157"/>
      <c r="SWU36" s="157"/>
      <c r="SWV36" s="157"/>
      <c r="SWW36" s="157"/>
      <c r="SWX36" s="157"/>
      <c r="SWY36" s="157"/>
      <c r="SWZ36" s="157"/>
      <c r="SXA36" s="157"/>
      <c r="SXB36" s="157"/>
      <c r="SXC36" s="157"/>
      <c r="SXD36" s="157"/>
      <c r="SXE36" s="157"/>
      <c r="SXF36" s="157"/>
      <c r="SXG36" s="157"/>
      <c r="SXH36" s="157"/>
      <c r="SXI36" s="157"/>
      <c r="SXJ36" s="157"/>
      <c r="SXK36" s="157"/>
      <c r="SXL36" s="157"/>
      <c r="SXM36" s="157"/>
      <c r="SXN36" s="157"/>
      <c r="SXO36" s="157"/>
      <c r="SXP36" s="157"/>
      <c r="SXQ36" s="157"/>
      <c r="SXR36" s="157"/>
      <c r="SXS36" s="157"/>
      <c r="SXT36" s="157"/>
      <c r="SXU36" s="157"/>
      <c r="SXV36" s="157"/>
      <c r="SXW36" s="157"/>
      <c r="SXX36" s="157"/>
      <c r="SXY36" s="157"/>
      <c r="SXZ36" s="157"/>
      <c r="SYA36" s="157"/>
      <c r="SYB36" s="157"/>
      <c r="SYC36" s="157"/>
      <c r="SYD36" s="157"/>
      <c r="SYE36" s="157"/>
      <c r="SYF36" s="157"/>
      <c r="SYG36" s="157"/>
      <c r="SYH36" s="157"/>
      <c r="SYI36" s="157"/>
      <c r="SYJ36" s="157"/>
      <c r="SYK36" s="157"/>
      <c r="SYL36" s="157"/>
      <c r="SYM36" s="157"/>
      <c r="SYN36" s="157"/>
      <c r="SYO36" s="157"/>
      <c r="SYP36" s="157"/>
      <c r="SYQ36" s="157"/>
      <c r="SYR36" s="157"/>
      <c r="SYS36" s="157"/>
      <c r="SYT36" s="157"/>
      <c r="SYU36" s="157"/>
      <c r="SYV36" s="157"/>
      <c r="SYW36" s="157"/>
      <c r="SYX36" s="157"/>
      <c r="SYY36" s="157"/>
      <c r="SYZ36" s="157"/>
      <c r="SZA36" s="157"/>
      <c r="SZB36" s="157"/>
      <c r="SZC36" s="157"/>
      <c r="SZD36" s="157"/>
      <c r="SZE36" s="157"/>
      <c r="SZF36" s="157"/>
      <c r="SZG36" s="157"/>
      <c r="SZH36" s="157"/>
      <c r="SZI36" s="157"/>
      <c r="SZJ36" s="157"/>
      <c r="SZK36" s="157"/>
      <c r="SZL36" s="157"/>
      <c r="SZM36" s="157"/>
      <c r="SZN36" s="157"/>
      <c r="SZO36" s="157"/>
      <c r="SZP36" s="157"/>
      <c r="SZQ36" s="157"/>
      <c r="SZR36" s="157"/>
      <c r="SZS36" s="157"/>
      <c r="SZT36" s="157"/>
      <c r="SZU36" s="157"/>
      <c r="SZV36" s="157"/>
      <c r="SZW36" s="157"/>
      <c r="SZX36" s="157"/>
      <c r="SZY36" s="157"/>
      <c r="SZZ36" s="157"/>
      <c r="TAA36" s="157"/>
      <c r="TAB36" s="157"/>
      <c r="TAC36" s="157"/>
      <c r="TAD36" s="157"/>
      <c r="TAE36" s="157"/>
      <c r="TAF36" s="157"/>
      <c r="TAG36" s="157"/>
      <c r="TAH36" s="157"/>
      <c r="TAI36" s="157"/>
      <c r="TAJ36" s="157"/>
      <c r="TAK36" s="157"/>
      <c r="TAL36" s="157"/>
      <c r="TAM36" s="157"/>
      <c r="TAN36" s="157"/>
      <c r="TAO36" s="157"/>
      <c r="TAP36" s="157"/>
      <c r="TAQ36" s="157"/>
      <c r="TAR36" s="157"/>
      <c r="TAS36" s="157"/>
      <c r="TAT36" s="157"/>
      <c r="TAU36" s="157"/>
      <c r="TAV36" s="157"/>
      <c r="TAW36" s="157"/>
      <c r="TAX36" s="157"/>
      <c r="TAY36" s="157"/>
      <c r="TAZ36" s="157"/>
      <c r="TBA36" s="157"/>
      <c r="TBB36" s="157"/>
      <c r="TBC36" s="157"/>
      <c r="TBD36" s="157"/>
      <c r="TBE36" s="157"/>
      <c r="TBF36" s="157"/>
      <c r="TBG36" s="157"/>
      <c r="TBH36" s="157"/>
      <c r="TBI36" s="157"/>
      <c r="TBJ36" s="157"/>
      <c r="TBK36" s="157"/>
      <c r="TBL36" s="157"/>
      <c r="TBM36" s="157"/>
      <c r="TBN36" s="157"/>
      <c r="TBO36" s="157"/>
      <c r="TBP36" s="157"/>
      <c r="TBQ36" s="157"/>
      <c r="TBR36" s="157"/>
      <c r="TBS36" s="157"/>
      <c r="TBT36" s="157"/>
      <c r="TBU36" s="157"/>
      <c r="TBV36" s="157"/>
      <c r="TBW36" s="157"/>
      <c r="TBX36" s="157"/>
      <c r="TBY36" s="157"/>
      <c r="TBZ36" s="157"/>
      <c r="TCA36" s="157"/>
      <c r="TCB36" s="157"/>
      <c r="TCC36" s="157"/>
      <c r="TCD36" s="157"/>
      <c r="TCE36" s="157"/>
      <c r="TCF36" s="157"/>
      <c r="TCG36" s="157"/>
      <c r="TCH36" s="157"/>
      <c r="TCI36" s="157"/>
      <c r="TCJ36" s="157"/>
      <c r="TCK36" s="157"/>
      <c r="TCL36" s="157"/>
      <c r="TCM36" s="157"/>
      <c r="TCN36" s="157"/>
      <c r="TCO36" s="157"/>
      <c r="TCP36" s="157"/>
      <c r="TCQ36" s="157"/>
      <c r="TCR36" s="157"/>
      <c r="TCS36" s="157"/>
      <c r="TCT36" s="157"/>
      <c r="TCU36" s="157"/>
      <c r="TCV36" s="157"/>
      <c r="TCW36" s="157"/>
      <c r="TCX36" s="157"/>
      <c r="TCY36" s="157"/>
      <c r="TCZ36" s="157"/>
      <c r="TDA36" s="157"/>
      <c r="TDB36" s="157"/>
      <c r="TDC36" s="157"/>
      <c r="TDD36" s="157"/>
      <c r="TDE36" s="157"/>
      <c r="TDF36" s="157"/>
      <c r="TDG36" s="157"/>
      <c r="TDH36" s="157"/>
      <c r="TDI36" s="157"/>
      <c r="TDJ36" s="157"/>
      <c r="TDK36" s="157"/>
      <c r="TDL36" s="157"/>
      <c r="TDM36" s="157"/>
      <c r="TDN36" s="157"/>
      <c r="TDO36" s="157"/>
      <c r="TDP36" s="157"/>
      <c r="TDQ36" s="157"/>
      <c r="TDR36" s="157"/>
      <c r="TDS36" s="157"/>
      <c r="TDT36" s="157"/>
      <c r="TDU36" s="157"/>
      <c r="TDV36" s="157"/>
      <c r="TDW36" s="157"/>
      <c r="TDX36" s="157"/>
      <c r="TDY36" s="157"/>
      <c r="TDZ36" s="157"/>
      <c r="TEA36" s="157"/>
      <c r="TEB36" s="157"/>
      <c r="TEC36" s="157"/>
      <c r="TED36" s="157"/>
      <c r="TEE36" s="157"/>
      <c r="TEF36" s="157"/>
      <c r="TEG36" s="157"/>
      <c r="TEH36" s="157"/>
      <c r="TEI36" s="157"/>
      <c r="TEJ36" s="157"/>
      <c r="TEK36" s="157"/>
      <c r="TEL36" s="157"/>
      <c r="TEM36" s="157"/>
      <c r="TEN36" s="157"/>
      <c r="TEO36" s="157"/>
      <c r="TEP36" s="157"/>
      <c r="TEQ36" s="157"/>
      <c r="TER36" s="157"/>
      <c r="TES36" s="157"/>
      <c r="TET36" s="157"/>
      <c r="TEU36" s="157"/>
      <c r="TEV36" s="157"/>
      <c r="TEW36" s="157"/>
      <c r="TEX36" s="157"/>
      <c r="TEY36" s="157"/>
      <c r="TEZ36" s="157"/>
      <c r="TFA36" s="157"/>
      <c r="TFB36" s="157"/>
      <c r="TFC36" s="157"/>
      <c r="TFD36" s="157"/>
      <c r="TFE36" s="157"/>
      <c r="TFF36" s="157"/>
      <c r="TFG36" s="157"/>
      <c r="TFH36" s="157"/>
      <c r="TFI36" s="157"/>
      <c r="TFJ36" s="157"/>
      <c r="TFK36" s="157"/>
      <c r="TFL36" s="157"/>
      <c r="TFM36" s="157"/>
      <c r="TFN36" s="157"/>
      <c r="TFO36" s="157"/>
      <c r="TFP36" s="157"/>
      <c r="TFQ36" s="157"/>
      <c r="TFR36" s="157"/>
      <c r="TFS36" s="157"/>
      <c r="TFT36" s="157"/>
      <c r="TFU36" s="157"/>
      <c r="TFV36" s="157"/>
      <c r="TFW36" s="157"/>
      <c r="TFX36" s="157"/>
      <c r="TFY36" s="157"/>
      <c r="TFZ36" s="157"/>
      <c r="TGA36" s="157"/>
      <c r="TGB36" s="157"/>
      <c r="TGC36" s="157"/>
      <c r="TGD36" s="157"/>
      <c r="TGE36" s="157"/>
      <c r="TGF36" s="157"/>
      <c r="TGG36" s="157"/>
      <c r="TGH36" s="157"/>
      <c r="TGI36" s="157"/>
      <c r="TGJ36" s="157"/>
      <c r="TGK36" s="157"/>
      <c r="TGL36" s="157"/>
      <c r="TGM36" s="157"/>
      <c r="TGN36" s="157"/>
      <c r="TGO36" s="157"/>
      <c r="TGP36" s="157"/>
      <c r="TGQ36" s="157"/>
      <c r="TGR36" s="157"/>
      <c r="TGS36" s="157"/>
      <c r="TGT36" s="157"/>
      <c r="TGU36" s="157"/>
      <c r="TGV36" s="157"/>
      <c r="TGW36" s="157"/>
      <c r="TGX36" s="157"/>
      <c r="TGY36" s="157"/>
      <c r="TGZ36" s="157"/>
      <c r="THA36" s="157"/>
      <c r="THB36" s="157"/>
      <c r="THC36" s="157"/>
      <c r="THD36" s="157"/>
      <c r="THE36" s="157"/>
      <c r="THF36" s="157"/>
      <c r="THG36" s="157"/>
      <c r="THH36" s="157"/>
      <c r="THI36" s="157"/>
      <c r="THJ36" s="157"/>
      <c r="THK36" s="157"/>
      <c r="THL36" s="157"/>
      <c r="THM36" s="157"/>
      <c r="THN36" s="157"/>
      <c r="THO36" s="157"/>
      <c r="THP36" s="157"/>
      <c r="THQ36" s="157"/>
      <c r="THR36" s="157"/>
      <c r="THS36" s="157"/>
      <c r="THT36" s="157"/>
      <c r="THU36" s="157"/>
      <c r="THV36" s="157"/>
      <c r="THW36" s="157"/>
      <c r="THX36" s="157"/>
      <c r="THY36" s="157"/>
      <c r="THZ36" s="157"/>
      <c r="TIA36" s="157"/>
      <c r="TIB36" s="157"/>
      <c r="TIC36" s="157"/>
      <c r="TID36" s="157"/>
      <c r="TIE36" s="157"/>
      <c r="TIF36" s="157"/>
      <c r="TIG36" s="157"/>
      <c r="TIH36" s="157"/>
      <c r="TII36" s="157"/>
      <c r="TIJ36" s="157"/>
      <c r="TIK36" s="157"/>
      <c r="TIL36" s="157"/>
      <c r="TIM36" s="157"/>
      <c r="TIN36" s="157"/>
      <c r="TIO36" s="157"/>
      <c r="TIP36" s="157"/>
      <c r="TIQ36" s="157"/>
      <c r="TIR36" s="157"/>
      <c r="TIS36" s="157"/>
      <c r="TIT36" s="157"/>
      <c r="TIU36" s="157"/>
      <c r="TIV36" s="157"/>
      <c r="TIW36" s="157"/>
      <c r="TIX36" s="157"/>
      <c r="TIY36" s="157"/>
      <c r="TIZ36" s="157"/>
      <c r="TJA36" s="157"/>
      <c r="TJB36" s="157"/>
      <c r="TJC36" s="157"/>
      <c r="TJD36" s="157"/>
      <c r="TJE36" s="157"/>
      <c r="TJF36" s="157"/>
      <c r="TJG36" s="157"/>
      <c r="TJH36" s="157"/>
      <c r="TJI36" s="157"/>
      <c r="TJJ36" s="157"/>
      <c r="TJK36" s="157"/>
      <c r="TJL36" s="157"/>
      <c r="TJM36" s="157"/>
      <c r="TJN36" s="157"/>
      <c r="TJO36" s="157"/>
      <c r="TJP36" s="157"/>
      <c r="TJQ36" s="157"/>
      <c r="TJR36" s="157"/>
      <c r="TJS36" s="157"/>
      <c r="TJT36" s="157"/>
      <c r="TJU36" s="157"/>
      <c r="TJV36" s="157"/>
      <c r="TJW36" s="157"/>
      <c r="TJX36" s="157"/>
      <c r="TJY36" s="157"/>
      <c r="TJZ36" s="157"/>
      <c r="TKA36" s="157"/>
      <c r="TKB36" s="157"/>
      <c r="TKC36" s="157"/>
      <c r="TKD36" s="157"/>
      <c r="TKE36" s="157"/>
      <c r="TKF36" s="157"/>
      <c r="TKG36" s="157"/>
      <c r="TKH36" s="157"/>
      <c r="TKI36" s="157"/>
      <c r="TKJ36" s="157"/>
      <c r="TKK36" s="157"/>
      <c r="TKL36" s="157"/>
      <c r="TKM36" s="157"/>
      <c r="TKN36" s="157"/>
      <c r="TKO36" s="157"/>
      <c r="TKP36" s="157"/>
      <c r="TKQ36" s="157"/>
      <c r="TKR36" s="157"/>
      <c r="TKS36" s="157"/>
      <c r="TKT36" s="157"/>
      <c r="TKU36" s="157"/>
      <c r="TKV36" s="157"/>
      <c r="TKW36" s="157"/>
      <c r="TKX36" s="157"/>
      <c r="TKY36" s="157"/>
      <c r="TKZ36" s="157"/>
      <c r="TLA36" s="157"/>
      <c r="TLB36" s="157"/>
      <c r="TLC36" s="157"/>
      <c r="TLD36" s="157"/>
      <c r="TLE36" s="157"/>
      <c r="TLF36" s="157"/>
      <c r="TLG36" s="157"/>
      <c r="TLH36" s="157"/>
      <c r="TLI36" s="157"/>
      <c r="TLJ36" s="157"/>
      <c r="TLK36" s="157"/>
      <c r="TLL36" s="157"/>
      <c r="TLM36" s="157"/>
      <c r="TLN36" s="157"/>
      <c r="TLO36" s="157"/>
      <c r="TLP36" s="157"/>
      <c r="TLQ36" s="157"/>
      <c r="TLR36" s="157"/>
      <c r="TLS36" s="157"/>
      <c r="TLT36" s="157"/>
      <c r="TLU36" s="157"/>
      <c r="TLV36" s="157"/>
      <c r="TLW36" s="157"/>
      <c r="TLX36" s="157"/>
      <c r="TLY36" s="157"/>
      <c r="TLZ36" s="157"/>
      <c r="TMA36" s="157"/>
      <c r="TMB36" s="157"/>
      <c r="TMC36" s="157"/>
      <c r="TMD36" s="157"/>
      <c r="TME36" s="157"/>
      <c r="TMF36" s="157"/>
      <c r="TMG36" s="157"/>
      <c r="TMH36" s="157"/>
      <c r="TMI36" s="157"/>
      <c r="TMJ36" s="157"/>
      <c r="TMK36" s="157"/>
      <c r="TML36" s="157"/>
      <c r="TMM36" s="157"/>
      <c r="TMN36" s="157"/>
      <c r="TMO36" s="157"/>
      <c r="TMP36" s="157"/>
      <c r="TMQ36" s="157"/>
      <c r="TMR36" s="157"/>
      <c r="TMS36" s="157"/>
      <c r="TMT36" s="157"/>
      <c r="TMU36" s="157"/>
      <c r="TMV36" s="157"/>
      <c r="TMW36" s="157"/>
      <c r="TMX36" s="157"/>
      <c r="TMY36" s="157"/>
      <c r="TMZ36" s="157"/>
      <c r="TNA36" s="157"/>
      <c r="TNB36" s="157"/>
      <c r="TNC36" s="157"/>
      <c r="TND36" s="157"/>
      <c r="TNE36" s="157"/>
      <c r="TNF36" s="157"/>
      <c r="TNG36" s="157"/>
      <c r="TNH36" s="157"/>
      <c r="TNI36" s="157"/>
      <c r="TNJ36" s="157"/>
      <c r="TNK36" s="157"/>
      <c r="TNL36" s="157"/>
      <c r="TNM36" s="157"/>
      <c r="TNN36" s="157"/>
      <c r="TNO36" s="157"/>
      <c r="TNP36" s="157"/>
      <c r="TNQ36" s="157"/>
      <c r="TNR36" s="157"/>
      <c r="TNS36" s="157"/>
      <c r="TNT36" s="157"/>
      <c r="TNU36" s="157"/>
      <c r="TNV36" s="157"/>
      <c r="TNW36" s="157"/>
      <c r="TNX36" s="157"/>
      <c r="TNY36" s="157"/>
      <c r="TNZ36" s="157"/>
      <c r="TOA36" s="157"/>
      <c r="TOB36" s="157"/>
      <c r="TOC36" s="157"/>
      <c r="TOD36" s="157"/>
      <c r="TOE36" s="157"/>
      <c r="TOF36" s="157"/>
      <c r="TOG36" s="157"/>
      <c r="TOH36" s="157"/>
      <c r="TOI36" s="157"/>
      <c r="TOJ36" s="157"/>
      <c r="TOK36" s="157"/>
      <c r="TOL36" s="157"/>
      <c r="TOM36" s="157"/>
      <c r="TON36" s="157"/>
      <c r="TOO36" s="157"/>
      <c r="TOP36" s="157"/>
      <c r="TOQ36" s="157"/>
      <c r="TOR36" s="157"/>
      <c r="TOS36" s="157"/>
      <c r="TOT36" s="157"/>
      <c r="TOU36" s="157"/>
      <c r="TOV36" s="157"/>
      <c r="TOW36" s="157"/>
      <c r="TOX36" s="157"/>
      <c r="TOY36" s="157"/>
      <c r="TOZ36" s="157"/>
      <c r="TPA36" s="157"/>
      <c r="TPB36" s="157"/>
      <c r="TPC36" s="157"/>
      <c r="TPD36" s="157"/>
      <c r="TPE36" s="157"/>
      <c r="TPF36" s="157"/>
      <c r="TPG36" s="157"/>
      <c r="TPH36" s="157"/>
      <c r="TPI36" s="157"/>
      <c r="TPJ36" s="157"/>
      <c r="TPK36" s="157"/>
      <c r="TPL36" s="157"/>
      <c r="TPM36" s="157"/>
      <c r="TPN36" s="157"/>
      <c r="TPO36" s="157"/>
      <c r="TPP36" s="157"/>
      <c r="TPQ36" s="157"/>
      <c r="TPR36" s="157"/>
      <c r="TPS36" s="157"/>
      <c r="TPT36" s="157"/>
      <c r="TPU36" s="157"/>
      <c r="TPV36" s="157"/>
      <c r="TPW36" s="157"/>
      <c r="TPX36" s="157"/>
      <c r="TPY36" s="157"/>
      <c r="TPZ36" s="157"/>
      <c r="TQA36" s="157"/>
      <c r="TQB36" s="157"/>
      <c r="TQC36" s="157"/>
      <c r="TQD36" s="157"/>
      <c r="TQE36" s="157"/>
      <c r="TQF36" s="157"/>
      <c r="TQG36" s="157"/>
      <c r="TQH36" s="157"/>
      <c r="TQI36" s="157"/>
      <c r="TQJ36" s="157"/>
      <c r="TQK36" s="157"/>
      <c r="TQL36" s="157"/>
      <c r="TQM36" s="157"/>
      <c r="TQN36" s="157"/>
      <c r="TQO36" s="157"/>
      <c r="TQP36" s="157"/>
      <c r="TQQ36" s="157"/>
      <c r="TQR36" s="157"/>
      <c r="TQS36" s="157"/>
      <c r="TQT36" s="157"/>
      <c r="TQU36" s="157"/>
      <c r="TQV36" s="157"/>
      <c r="TQW36" s="157"/>
      <c r="TQX36" s="157"/>
      <c r="TQY36" s="157"/>
      <c r="TQZ36" s="157"/>
      <c r="TRA36" s="157"/>
      <c r="TRB36" s="157"/>
      <c r="TRC36" s="157"/>
      <c r="TRD36" s="157"/>
      <c r="TRE36" s="157"/>
      <c r="TRF36" s="157"/>
      <c r="TRG36" s="157"/>
      <c r="TRH36" s="157"/>
      <c r="TRI36" s="157"/>
      <c r="TRJ36" s="157"/>
      <c r="TRK36" s="157"/>
      <c r="TRL36" s="157"/>
      <c r="TRM36" s="157"/>
      <c r="TRN36" s="157"/>
      <c r="TRO36" s="157"/>
      <c r="TRP36" s="157"/>
      <c r="TRQ36" s="157"/>
      <c r="TRR36" s="157"/>
      <c r="TRS36" s="157"/>
      <c r="TRT36" s="157"/>
      <c r="TRU36" s="157"/>
      <c r="TRV36" s="157"/>
      <c r="TRW36" s="157"/>
      <c r="TRX36" s="157"/>
      <c r="TRY36" s="157"/>
      <c r="TRZ36" s="157"/>
      <c r="TSA36" s="157"/>
      <c r="TSB36" s="157"/>
      <c r="TSC36" s="157"/>
      <c r="TSD36" s="157"/>
      <c r="TSE36" s="157"/>
      <c r="TSF36" s="157"/>
      <c r="TSG36" s="157"/>
      <c r="TSH36" s="157"/>
      <c r="TSI36" s="157"/>
      <c r="TSJ36" s="157"/>
      <c r="TSK36" s="157"/>
      <c r="TSL36" s="157"/>
      <c r="TSM36" s="157"/>
      <c r="TSN36" s="157"/>
      <c r="TSO36" s="157"/>
      <c r="TSP36" s="157"/>
      <c r="TSQ36" s="157"/>
      <c r="TSR36" s="157"/>
      <c r="TSS36" s="157"/>
      <c r="TST36" s="157"/>
      <c r="TSU36" s="157"/>
      <c r="TSV36" s="157"/>
      <c r="TSW36" s="157"/>
      <c r="TSX36" s="157"/>
      <c r="TSY36" s="157"/>
      <c r="TSZ36" s="157"/>
      <c r="TTA36" s="157"/>
      <c r="TTB36" s="157"/>
      <c r="TTC36" s="157"/>
      <c r="TTD36" s="157"/>
      <c r="TTE36" s="157"/>
      <c r="TTF36" s="157"/>
      <c r="TTG36" s="157"/>
      <c r="TTH36" s="157"/>
      <c r="TTI36" s="157"/>
      <c r="TTJ36" s="157"/>
      <c r="TTK36" s="157"/>
      <c r="TTL36" s="157"/>
      <c r="TTM36" s="157"/>
      <c r="TTN36" s="157"/>
      <c r="TTO36" s="157"/>
      <c r="TTP36" s="157"/>
      <c r="TTQ36" s="157"/>
      <c r="TTR36" s="157"/>
      <c r="TTS36" s="157"/>
      <c r="TTT36" s="157"/>
      <c r="TTU36" s="157"/>
      <c r="TTV36" s="157"/>
      <c r="TTW36" s="157"/>
      <c r="TTX36" s="157"/>
      <c r="TTY36" s="157"/>
      <c r="TTZ36" s="157"/>
      <c r="TUA36" s="157"/>
      <c r="TUB36" s="157"/>
      <c r="TUC36" s="157"/>
      <c r="TUD36" s="157"/>
      <c r="TUE36" s="157"/>
      <c r="TUF36" s="157"/>
      <c r="TUG36" s="157"/>
      <c r="TUH36" s="157"/>
      <c r="TUI36" s="157"/>
      <c r="TUJ36" s="157"/>
      <c r="TUK36" s="157"/>
      <c r="TUL36" s="157"/>
      <c r="TUM36" s="157"/>
      <c r="TUN36" s="157"/>
      <c r="TUO36" s="157"/>
      <c r="TUP36" s="157"/>
      <c r="TUQ36" s="157"/>
      <c r="TUR36" s="157"/>
      <c r="TUS36" s="157"/>
      <c r="TUT36" s="157"/>
      <c r="TUU36" s="157"/>
      <c r="TUV36" s="157"/>
      <c r="TUW36" s="157"/>
      <c r="TUX36" s="157"/>
      <c r="TUY36" s="157"/>
      <c r="TUZ36" s="157"/>
      <c r="TVA36" s="157"/>
      <c r="TVB36" s="157"/>
      <c r="TVC36" s="157"/>
      <c r="TVD36" s="157"/>
      <c r="TVE36" s="157"/>
      <c r="TVF36" s="157"/>
      <c r="TVG36" s="157"/>
      <c r="TVH36" s="157"/>
      <c r="TVI36" s="157"/>
      <c r="TVJ36" s="157"/>
      <c r="TVK36" s="157"/>
      <c r="TVL36" s="157"/>
      <c r="TVM36" s="157"/>
      <c r="TVN36" s="157"/>
      <c r="TVO36" s="157"/>
      <c r="TVP36" s="157"/>
      <c r="TVQ36" s="157"/>
      <c r="TVR36" s="157"/>
      <c r="TVS36" s="157"/>
      <c r="TVT36" s="157"/>
      <c r="TVU36" s="157"/>
      <c r="TVV36" s="157"/>
      <c r="TVW36" s="157"/>
      <c r="TVX36" s="157"/>
      <c r="TVY36" s="157"/>
      <c r="TVZ36" s="157"/>
      <c r="TWA36" s="157"/>
      <c r="TWB36" s="157"/>
      <c r="TWC36" s="157"/>
      <c r="TWD36" s="157"/>
      <c r="TWE36" s="157"/>
      <c r="TWF36" s="157"/>
      <c r="TWG36" s="157"/>
      <c r="TWH36" s="157"/>
      <c r="TWI36" s="157"/>
      <c r="TWJ36" s="157"/>
      <c r="TWK36" s="157"/>
      <c r="TWL36" s="157"/>
      <c r="TWM36" s="157"/>
      <c r="TWN36" s="157"/>
      <c r="TWO36" s="157"/>
      <c r="TWP36" s="157"/>
      <c r="TWQ36" s="157"/>
      <c r="TWR36" s="157"/>
      <c r="TWS36" s="157"/>
      <c r="TWT36" s="157"/>
      <c r="TWU36" s="157"/>
      <c r="TWV36" s="157"/>
      <c r="TWW36" s="157"/>
      <c r="TWX36" s="157"/>
      <c r="TWY36" s="157"/>
      <c r="TWZ36" s="157"/>
      <c r="TXA36" s="157"/>
      <c r="TXB36" s="157"/>
      <c r="TXC36" s="157"/>
      <c r="TXD36" s="157"/>
      <c r="TXE36" s="157"/>
      <c r="TXF36" s="157"/>
      <c r="TXG36" s="157"/>
      <c r="TXH36" s="157"/>
      <c r="TXI36" s="157"/>
      <c r="TXJ36" s="157"/>
      <c r="TXK36" s="157"/>
      <c r="TXL36" s="157"/>
      <c r="TXM36" s="157"/>
      <c r="TXN36" s="157"/>
      <c r="TXO36" s="157"/>
      <c r="TXP36" s="157"/>
      <c r="TXQ36" s="157"/>
      <c r="TXR36" s="157"/>
      <c r="TXS36" s="157"/>
      <c r="TXT36" s="157"/>
      <c r="TXU36" s="157"/>
      <c r="TXV36" s="157"/>
      <c r="TXW36" s="157"/>
      <c r="TXX36" s="157"/>
      <c r="TXY36" s="157"/>
      <c r="TXZ36" s="157"/>
      <c r="TYA36" s="157"/>
      <c r="TYB36" s="157"/>
      <c r="TYC36" s="157"/>
      <c r="TYD36" s="157"/>
      <c r="TYE36" s="157"/>
      <c r="TYF36" s="157"/>
      <c r="TYG36" s="157"/>
      <c r="TYH36" s="157"/>
      <c r="TYI36" s="157"/>
      <c r="TYJ36" s="157"/>
      <c r="TYK36" s="157"/>
      <c r="TYL36" s="157"/>
      <c r="TYM36" s="157"/>
      <c r="TYN36" s="157"/>
      <c r="TYO36" s="157"/>
      <c r="TYP36" s="157"/>
      <c r="TYQ36" s="157"/>
      <c r="TYR36" s="157"/>
      <c r="TYS36" s="157"/>
      <c r="TYT36" s="157"/>
      <c r="TYU36" s="157"/>
      <c r="TYV36" s="157"/>
      <c r="TYW36" s="157"/>
      <c r="TYX36" s="157"/>
      <c r="TYY36" s="157"/>
      <c r="TYZ36" s="157"/>
      <c r="TZA36" s="157"/>
      <c r="TZB36" s="157"/>
      <c r="TZC36" s="157"/>
      <c r="TZD36" s="157"/>
      <c r="TZE36" s="157"/>
      <c r="TZF36" s="157"/>
      <c r="TZG36" s="157"/>
      <c r="TZH36" s="157"/>
      <c r="TZI36" s="157"/>
      <c r="TZJ36" s="157"/>
      <c r="TZK36" s="157"/>
      <c r="TZL36" s="157"/>
      <c r="TZM36" s="157"/>
      <c r="TZN36" s="157"/>
      <c r="TZO36" s="157"/>
      <c r="TZP36" s="157"/>
      <c r="TZQ36" s="157"/>
      <c r="TZR36" s="157"/>
      <c r="TZS36" s="157"/>
      <c r="TZT36" s="157"/>
      <c r="TZU36" s="157"/>
      <c r="TZV36" s="157"/>
      <c r="TZW36" s="157"/>
      <c r="TZX36" s="157"/>
      <c r="TZY36" s="157"/>
      <c r="TZZ36" s="157"/>
      <c r="UAA36" s="157"/>
      <c r="UAB36" s="157"/>
      <c r="UAC36" s="157"/>
      <c r="UAD36" s="157"/>
      <c r="UAE36" s="157"/>
      <c r="UAF36" s="157"/>
      <c r="UAG36" s="157"/>
      <c r="UAH36" s="157"/>
      <c r="UAI36" s="157"/>
      <c r="UAJ36" s="157"/>
      <c r="UAK36" s="157"/>
      <c r="UAL36" s="157"/>
      <c r="UAM36" s="157"/>
      <c r="UAN36" s="157"/>
      <c r="UAO36" s="157"/>
      <c r="UAP36" s="157"/>
      <c r="UAQ36" s="157"/>
      <c r="UAR36" s="157"/>
      <c r="UAS36" s="157"/>
      <c r="UAT36" s="157"/>
      <c r="UAU36" s="157"/>
      <c r="UAV36" s="157"/>
      <c r="UAW36" s="157"/>
      <c r="UAX36" s="157"/>
      <c r="UAY36" s="157"/>
      <c r="UAZ36" s="157"/>
      <c r="UBA36" s="157"/>
      <c r="UBB36" s="157"/>
      <c r="UBC36" s="157"/>
      <c r="UBD36" s="157"/>
      <c r="UBE36" s="157"/>
      <c r="UBF36" s="157"/>
      <c r="UBG36" s="157"/>
      <c r="UBH36" s="157"/>
      <c r="UBI36" s="157"/>
      <c r="UBJ36" s="157"/>
      <c r="UBK36" s="157"/>
      <c r="UBL36" s="157"/>
      <c r="UBM36" s="157"/>
      <c r="UBN36" s="157"/>
      <c r="UBO36" s="157"/>
      <c r="UBP36" s="157"/>
      <c r="UBQ36" s="157"/>
      <c r="UBR36" s="157"/>
      <c r="UBS36" s="157"/>
      <c r="UBT36" s="157"/>
      <c r="UBU36" s="157"/>
      <c r="UBV36" s="157"/>
      <c r="UBW36" s="157"/>
      <c r="UBX36" s="157"/>
      <c r="UBY36" s="157"/>
      <c r="UBZ36" s="157"/>
      <c r="UCA36" s="157"/>
      <c r="UCB36" s="157"/>
      <c r="UCC36" s="157"/>
      <c r="UCD36" s="157"/>
      <c r="UCE36" s="157"/>
      <c r="UCF36" s="157"/>
      <c r="UCG36" s="157"/>
      <c r="UCH36" s="157"/>
      <c r="UCI36" s="157"/>
      <c r="UCJ36" s="157"/>
      <c r="UCK36" s="157"/>
      <c r="UCL36" s="157"/>
      <c r="UCM36" s="157"/>
      <c r="UCN36" s="157"/>
      <c r="UCO36" s="157"/>
      <c r="UCP36" s="157"/>
      <c r="UCQ36" s="157"/>
      <c r="UCR36" s="157"/>
      <c r="UCS36" s="157"/>
      <c r="UCT36" s="157"/>
      <c r="UCU36" s="157"/>
      <c r="UCV36" s="157"/>
      <c r="UCW36" s="157"/>
      <c r="UCX36" s="157"/>
      <c r="UCY36" s="157"/>
      <c r="UCZ36" s="157"/>
      <c r="UDA36" s="157"/>
      <c r="UDB36" s="157"/>
      <c r="UDC36" s="157"/>
      <c r="UDD36" s="157"/>
      <c r="UDE36" s="157"/>
      <c r="UDF36" s="157"/>
      <c r="UDG36" s="157"/>
      <c r="UDH36" s="157"/>
      <c r="UDI36" s="157"/>
      <c r="UDJ36" s="157"/>
      <c r="UDK36" s="157"/>
      <c r="UDL36" s="157"/>
      <c r="UDM36" s="157"/>
      <c r="UDN36" s="157"/>
      <c r="UDO36" s="157"/>
      <c r="UDP36" s="157"/>
      <c r="UDQ36" s="157"/>
      <c r="UDR36" s="157"/>
      <c r="UDS36" s="157"/>
      <c r="UDT36" s="157"/>
      <c r="UDU36" s="157"/>
      <c r="UDV36" s="157"/>
      <c r="UDW36" s="157"/>
      <c r="UDX36" s="157"/>
      <c r="UDY36" s="157"/>
      <c r="UDZ36" s="157"/>
      <c r="UEA36" s="157"/>
      <c r="UEB36" s="157"/>
      <c r="UEC36" s="157"/>
      <c r="UED36" s="157"/>
      <c r="UEE36" s="157"/>
      <c r="UEF36" s="157"/>
      <c r="UEG36" s="157"/>
      <c r="UEH36" s="157"/>
      <c r="UEI36" s="157"/>
      <c r="UEJ36" s="157"/>
      <c r="UEK36" s="157"/>
      <c r="UEL36" s="157"/>
      <c r="UEM36" s="157"/>
      <c r="UEN36" s="157"/>
      <c r="UEO36" s="157"/>
      <c r="UEP36" s="157"/>
      <c r="UEQ36" s="157"/>
      <c r="UER36" s="157"/>
      <c r="UES36" s="157"/>
      <c r="UET36" s="157"/>
      <c r="UEU36" s="157"/>
      <c r="UEV36" s="157"/>
      <c r="UEW36" s="157"/>
      <c r="UEX36" s="157"/>
      <c r="UEY36" s="157"/>
      <c r="UEZ36" s="157"/>
      <c r="UFA36" s="157"/>
      <c r="UFB36" s="157"/>
      <c r="UFC36" s="157"/>
      <c r="UFD36" s="157"/>
      <c r="UFE36" s="157"/>
      <c r="UFF36" s="157"/>
      <c r="UFG36" s="157"/>
      <c r="UFH36" s="157"/>
      <c r="UFI36" s="157"/>
      <c r="UFJ36" s="157"/>
      <c r="UFK36" s="157"/>
      <c r="UFL36" s="157"/>
      <c r="UFM36" s="157"/>
      <c r="UFN36" s="157"/>
      <c r="UFO36" s="157"/>
      <c r="UFP36" s="157"/>
      <c r="UFQ36" s="157"/>
      <c r="UFR36" s="157"/>
      <c r="UFS36" s="157"/>
      <c r="UFT36" s="157"/>
      <c r="UFU36" s="157"/>
      <c r="UFV36" s="157"/>
      <c r="UFW36" s="157"/>
      <c r="UFX36" s="157"/>
      <c r="UFY36" s="157"/>
      <c r="UFZ36" s="157"/>
      <c r="UGA36" s="157"/>
      <c r="UGB36" s="157"/>
      <c r="UGC36" s="157"/>
      <c r="UGD36" s="157"/>
      <c r="UGE36" s="157"/>
      <c r="UGF36" s="157"/>
      <c r="UGG36" s="157"/>
      <c r="UGH36" s="157"/>
      <c r="UGI36" s="157"/>
      <c r="UGJ36" s="157"/>
      <c r="UGK36" s="157"/>
      <c r="UGL36" s="157"/>
      <c r="UGM36" s="157"/>
      <c r="UGN36" s="157"/>
      <c r="UGO36" s="157"/>
      <c r="UGP36" s="157"/>
      <c r="UGQ36" s="157"/>
      <c r="UGR36" s="157"/>
      <c r="UGS36" s="157"/>
      <c r="UGT36" s="157"/>
      <c r="UGU36" s="157"/>
      <c r="UGV36" s="157"/>
      <c r="UGW36" s="157"/>
      <c r="UGX36" s="157"/>
      <c r="UGY36" s="157"/>
      <c r="UGZ36" s="157"/>
      <c r="UHA36" s="157"/>
      <c r="UHB36" s="157"/>
      <c r="UHC36" s="157"/>
      <c r="UHD36" s="157"/>
      <c r="UHE36" s="157"/>
      <c r="UHF36" s="157"/>
      <c r="UHG36" s="157"/>
      <c r="UHH36" s="157"/>
      <c r="UHI36" s="157"/>
      <c r="UHJ36" s="157"/>
      <c r="UHK36" s="157"/>
      <c r="UHL36" s="157"/>
      <c r="UHM36" s="157"/>
      <c r="UHN36" s="157"/>
      <c r="UHO36" s="157"/>
      <c r="UHP36" s="157"/>
      <c r="UHQ36" s="157"/>
      <c r="UHR36" s="157"/>
      <c r="UHS36" s="157"/>
      <c r="UHT36" s="157"/>
      <c r="UHU36" s="157"/>
      <c r="UHV36" s="157"/>
      <c r="UHW36" s="157"/>
      <c r="UHX36" s="157"/>
      <c r="UHY36" s="157"/>
      <c r="UHZ36" s="157"/>
      <c r="UIA36" s="157"/>
      <c r="UIB36" s="157"/>
      <c r="UIC36" s="157"/>
      <c r="UID36" s="157"/>
      <c r="UIE36" s="157"/>
      <c r="UIF36" s="157"/>
      <c r="UIG36" s="157"/>
      <c r="UIH36" s="157"/>
      <c r="UII36" s="157"/>
      <c r="UIJ36" s="157"/>
      <c r="UIK36" s="157"/>
      <c r="UIL36" s="157"/>
      <c r="UIM36" s="157"/>
      <c r="UIN36" s="157"/>
      <c r="UIO36" s="157"/>
      <c r="UIP36" s="157"/>
      <c r="UIQ36" s="157"/>
      <c r="UIR36" s="157"/>
      <c r="UIS36" s="157"/>
      <c r="UIT36" s="157"/>
      <c r="UIU36" s="157"/>
      <c r="UIV36" s="157"/>
      <c r="UIW36" s="157"/>
      <c r="UIX36" s="157"/>
      <c r="UIY36" s="157"/>
      <c r="UIZ36" s="157"/>
      <c r="UJA36" s="157"/>
      <c r="UJB36" s="157"/>
      <c r="UJC36" s="157"/>
      <c r="UJD36" s="157"/>
      <c r="UJE36" s="157"/>
      <c r="UJF36" s="157"/>
      <c r="UJG36" s="157"/>
      <c r="UJH36" s="157"/>
      <c r="UJI36" s="157"/>
      <c r="UJJ36" s="157"/>
      <c r="UJK36" s="157"/>
      <c r="UJL36" s="157"/>
      <c r="UJM36" s="157"/>
      <c r="UJN36" s="157"/>
      <c r="UJO36" s="157"/>
      <c r="UJP36" s="157"/>
      <c r="UJQ36" s="157"/>
      <c r="UJR36" s="157"/>
      <c r="UJS36" s="157"/>
      <c r="UJT36" s="157"/>
      <c r="UJU36" s="157"/>
      <c r="UJV36" s="157"/>
      <c r="UJW36" s="157"/>
      <c r="UJX36" s="157"/>
      <c r="UJY36" s="157"/>
      <c r="UJZ36" s="157"/>
      <c r="UKA36" s="157"/>
      <c r="UKB36" s="157"/>
      <c r="UKC36" s="157"/>
      <c r="UKD36" s="157"/>
      <c r="UKE36" s="157"/>
      <c r="UKF36" s="157"/>
      <c r="UKG36" s="157"/>
      <c r="UKH36" s="157"/>
      <c r="UKI36" s="157"/>
      <c r="UKJ36" s="157"/>
      <c r="UKK36" s="157"/>
      <c r="UKL36" s="157"/>
      <c r="UKM36" s="157"/>
      <c r="UKN36" s="157"/>
      <c r="UKO36" s="157"/>
      <c r="UKP36" s="157"/>
      <c r="UKQ36" s="157"/>
      <c r="UKR36" s="157"/>
      <c r="UKS36" s="157"/>
      <c r="UKT36" s="157"/>
      <c r="UKU36" s="157"/>
      <c r="UKV36" s="157"/>
      <c r="UKW36" s="157"/>
      <c r="UKX36" s="157"/>
      <c r="UKY36" s="157"/>
      <c r="UKZ36" s="157"/>
      <c r="ULA36" s="157"/>
      <c r="ULB36" s="157"/>
      <c r="ULC36" s="157"/>
      <c r="ULD36" s="157"/>
      <c r="ULE36" s="157"/>
      <c r="ULF36" s="157"/>
      <c r="ULG36" s="157"/>
      <c r="ULH36" s="157"/>
      <c r="ULI36" s="157"/>
      <c r="ULJ36" s="157"/>
      <c r="ULK36" s="157"/>
      <c r="ULL36" s="157"/>
      <c r="ULM36" s="157"/>
      <c r="ULN36" s="157"/>
      <c r="ULO36" s="157"/>
      <c r="ULP36" s="157"/>
      <c r="ULQ36" s="157"/>
      <c r="ULR36" s="157"/>
      <c r="ULS36" s="157"/>
      <c r="ULT36" s="157"/>
      <c r="ULU36" s="157"/>
      <c r="ULV36" s="157"/>
      <c r="ULW36" s="157"/>
      <c r="ULX36" s="157"/>
      <c r="ULY36" s="157"/>
      <c r="ULZ36" s="157"/>
      <c r="UMA36" s="157"/>
      <c r="UMB36" s="157"/>
      <c r="UMC36" s="157"/>
      <c r="UMD36" s="157"/>
      <c r="UME36" s="157"/>
      <c r="UMF36" s="157"/>
      <c r="UMG36" s="157"/>
      <c r="UMH36" s="157"/>
      <c r="UMI36" s="157"/>
      <c r="UMJ36" s="157"/>
      <c r="UMK36" s="157"/>
      <c r="UML36" s="157"/>
      <c r="UMM36" s="157"/>
      <c r="UMN36" s="157"/>
      <c r="UMO36" s="157"/>
      <c r="UMP36" s="157"/>
      <c r="UMQ36" s="157"/>
      <c r="UMR36" s="157"/>
      <c r="UMS36" s="157"/>
      <c r="UMT36" s="157"/>
      <c r="UMU36" s="157"/>
      <c r="UMV36" s="157"/>
      <c r="UMW36" s="157"/>
      <c r="UMX36" s="157"/>
      <c r="UMY36" s="157"/>
      <c r="UMZ36" s="157"/>
      <c r="UNA36" s="157"/>
      <c r="UNB36" s="157"/>
      <c r="UNC36" s="157"/>
      <c r="UND36" s="157"/>
      <c r="UNE36" s="157"/>
      <c r="UNF36" s="157"/>
      <c r="UNG36" s="157"/>
      <c r="UNH36" s="157"/>
      <c r="UNI36" s="157"/>
      <c r="UNJ36" s="157"/>
      <c r="UNK36" s="157"/>
      <c r="UNL36" s="157"/>
      <c r="UNM36" s="157"/>
      <c r="UNN36" s="157"/>
      <c r="UNO36" s="157"/>
      <c r="UNP36" s="157"/>
      <c r="UNQ36" s="157"/>
      <c r="UNR36" s="157"/>
      <c r="UNS36" s="157"/>
      <c r="UNT36" s="157"/>
      <c r="UNU36" s="157"/>
      <c r="UNV36" s="157"/>
      <c r="UNW36" s="157"/>
      <c r="UNX36" s="157"/>
      <c r="UNY36" s="157"/>
      <c r="UNZ36" s="157"/>
      <c r="UOA36" s="157"/>
      <c r="UOB36" s="157"/>
      <c r="UOC36" s="157"/>
      <c r="UOD36" s="157"/>
      <c r="UOE36" s="157"/>
      <c r="UOF36" s="157"/>
      <c r="UOG36" s="157"/>
      <c r="UOH36" s="157"/>
      <c r="UOI36" s="157"/>
      <c r="UOJ36" s="157"/>
      <c r="UOK36" s="157"/>
      <c r="UOL36" s="157"/>
      <c r="UOM36" s="157"/>
      <c r="UON36" s="157"/>
      <c r="UOO36" s="157"/>
      <c r="UOP36" s="157"/>
      <c r="UOQ36" s="157"/>
      <c r="UOR36" s="157"/>
      <c r="UOS36" s="157"/>
      <c r="UOT36" s="157"/>
      <c r="UOU36" s="157"/>
      <c r="UOV36" s="157"/>
      <c r="UOW36" s="157"/>
      <c r="UOX36" s="157"/>
      <c r="UOY36" s="157"/>
      <c r="UOZ36" s="157"/>
      <c r="UPA36" s="157"/>
      <c r="UPB36" s="157"/>
      <c r="UPC36" s="157"/>
      <c r="UPD36" s="157"/>
      <c r="UPE36" s="157"/>
      <c r="UPF36" s="157"/>
      <c r="UPG36" s="157"/>
      <c r="UPH36" s="157"/>
      <c r="UPI36" s="157"/>
      <c r="UPJ36" s="157"/>
      <c r="UPK36" s="157"/>
      <c r="UPL36" s="157"/>
      <c r="UPM36" s="157"/>
      <c r="UPN36" s="157"/>
      <c r="UPO36" s="157"/>
      <c r="UPP36" s="157"/>
      <c r="UPQ36" s="157"/>
      <c r="UPR36" s="157"/>
      <c r="UPS36" s="157"/>
      <c r="UPT36" s="157"/>
      <c r="UPU36" s="157"/>
      <c r="UPV36" s="157"/>
      <c r="UPW36" s="157"/>
      <c r="UPX36" s="157"/>
      <c r="UPY36" s="157"/>
      <c r="UPZ36" s="157"/>
      <c r="UQA36" s="157"/>
      <c r="UQB36" s="157"/>
      <c r="UQC36" s="157"/>
      <c r="UQD36" s="157"/>
      <c r="UQE36" s="157"/>
      <c r="UQF36" s="157"/>
      <c r="UQG36" s="157"/>
      <c r="UQH36" s="157"/>
      <c r="UQI36" s="157"/>
      <c r="UQJ36" s="157"/>
      <c r="UQK36" s="157"/>
      <c r="UQL36" s="157"/>
      <c r="UQM36" s="157"/>
      <c r="UQN36" s="157"/>
      <c r="UQO36" s="157"/>
      <c r="UQP36" s="157"/>
      <c r="UQQ36" s="157"/>
      <c r="UQR36" s="157"/>
      <c r="UQS36" s="157"/>
      <c r="UQT36" s="157"/>
      <c r="UQU36" s="157"/>
      <c r="UQV36" s="157"/>
      <c r="UQW36" s="157"/>
      <c r="UQX36" s="157"/>
      <c r="UQY36" s="157"/>
      <c r="UQZ36" s="157"/>
      <c r="URA36" s="157"/>
      <c r="URB36" s="157"/>
      <c r="URC36" s="157"/>
      <c r="URD36" s="157"/>
      <c r="URE36" s="157"/>
      <c r="URF36" s="157"/>
      <c r="URG36" s="157"/>
      <c r="URH36" s="157"/>
      <c r="URI36" s="157"/>
      <c r="URJ36" s="157"/>
      <c r="URK36" s="157"/>
      <c r="URL36" s="157"/>
      <c r="URM36" s="157"/>
      <c r="URN36" s="157"/>
      <c r="URO36" s="157"/>
      <c r="URP36" s="157"/>
      <c r="URQ36" s="157"/>
      <c r="URR36" s="157"/>
      <c r="URS36" s="157"/>
      <c r="URT36" s="157"/>
      <c r="URU36" s="157"/>
      <c r="URV36" s="157"/>
      <c r="URW36" s="157"/>
      <c r="URX36" s="157"/>
      <c r="URY36" s="157"/>
      <c r="URZ36" s="157"/>
      <c r="USA36" s="157"/>
      <c r="USB36" s="157"/>
      <c r="USC36" s="157"/>
      <c r="USD36" s="157"/>
      <c r="USE36" s="157"/>
      <c r="USF36" s="157"/>
      <c r="USG36" s="157"/>
      <c r="USH36" s="157"/>
      <c r="USI36" s="157"/>
      <c r="USJ36" s="157"/>
      <c r="USK36" s="157"/>
      <c r="USL36" s="157"/>
      <c r="USM36" s="157"/>
      <c r="USN36" s="157"/>
      <c r="USO36" s="157"/>
      <c r="USP36" s="157"/>
      <c r="USQ36" s="157"/>
      <c r="USR36" s="157"/>
      <c r="USS36" s="157"/>
      <c r="UST36" s="157"/>
      <c r="USU36" s="157"/>
      <c r="USV36" s="157"/>
      <c r="USW36" s="157"/>
      <c r="USX36" s="157"/>
      <c r="USY36" s="157"/>
      <c r="USZ36" s="157"/>
      <c r="UTA36" s="157"/>
      <c r="UTB36" s="157"/>
      <c r="UTC36" s="157"/>
      <c r="UTD36" s="157"/>
      <c r="UTE36" s="157"/>
      <c r="UTF36" s="157"/>
      <c r="UTG36" s="157"/>
      <c r="UTH36" s="157"/>
      <c r="UTI36" s="157"/>
      <c r="UTJ36" s="157"/>
      <c r="UTK36" s="157"/>
      <c r="UTL36" s="157"/>
      <c r="UTM36" s="157"/>
      <c r="UTN36" s="157"/>
      <c r="UTO36" s="157"/>
      <c r="UTP36" s="157"/>
      <c r="UTQ36" s="157"/>
      <c r="UTR36" s="157"/>
      <c r="UTS36" s="157"/>
      <c r="UTT36" s="157"/>
      <c r="UTU36" s="157"/>
      <c r="UTV36" s="157"/>
      <c r="UTW36" s="157"/>
      <c r="UTX36" s="157"/>
      <c r="UTY36" s="157"/>
      <c r="UTZ36" s="157"/>
      <c r="UUA36" s="157"/>
      <c r="UUB36" s="157"/>
      <c r="UUC36" s="157"/>
      <c r="UUD36" s="157"/>
      <c r="UUE36" s="157"/>
      <c r="UUF36" s="157"/>
      <c r="UUG36" s="157"/>
      <c r="UUH36" s="157"/>
      <c r="UUI36" s="157"/>
      <c r="UUJ36" s="157"/>
      <c r="UUK36" s="157"/>
      <c r="UUL36" s="157"/>
      <c r="UUM36" s="157"/>
      <c r="UUN36" s="157"/>
      <c r="UUO36" s="157"/>
      <c r="UUP36" s="157"/>
      <c r="UUQ36" s="157"/>
      <c r="UUR36" s="157"/>
      <c r="UUS36" s="157"/>
      <c r="UUT36" s="157"/>
      <c r="UUU36" s="157"/>
      <c r="UUV36" s="157"/>
      <c r="UUW36" s="157"/>
      <c r="UUX36" s="157"/>
      <c r="UUY36" s="157"/>
      <c r="UUZ36" s="157"/>
      <c r="UVA36" s="157"/>
      <c r="UVB36" s="157"/>
      <c r="UVC36" s="157"/>
      <c r="UVD36" s="157"/>
      <c r="UVE36" s="157"/>
      <c r="UVF36" s="157"/>
      <c r="UVG36" s="157"/>
      <c r="UVH36" s="157"/>
      <c r="UVI36" s="157"/>
      <c r="UVJ36" s="157"/>
      <c r="UVK36" s="157"/>
      <c r="UVL36" s="157"/>
      <c r="UVM36" s="157"/>
      <c r="UVN36" s="157"/>
      <c r="UVO36" s="157"/>
      <c r="UVP36" s="157"/>
      <c r="UVQ36" s="157"/>
      <c r="UVR36" s="157"/>
      <c r="UVS36" s="157"/>
      <c r="UVT36" s="157"/>
      <c r="UVU36" s="157"/>
      <c r="UVV36" s="157"/>
      <c r="UVW36" s="157"/>
      <c r="UVX36" s="157"/>
      <c r="UVY36" s="157"/>
      <c r="UVZ36" s="157"/>
      <c r="UWA36" s="157"/>
      <c r="UWB36" s="157"/>
      <c r="UWC36" s="157"/>
      <c r="UWD36" s="157"/>
      <c r="UWE36" s="157"/>
      <c r="UWF36" s="157"/>
      <c r="UWG36" s="157"/>
      <c r="UWH36" s="157"/>
      <c r="UWI36" s="157"/>
      <c r="UWJ36" s="157"/>
      <c r="UWK36" s="157"/>
      <c r="UWL36" s="157"/>
      <c r="UWM36" s="157"/>
      <c r="UWN36" s="157"/>
      <c r="UWO36" s="157"/>
      <c r="UWP36" s="157"/>
      <c r="UWQ36" s="157"/>
      <c r="UWR36" s="157"/>
      <c r="UWS36" s="157"/>
      <c r="UWT36" s="157"/>
      <c r="UWU36" s="157"/>
      <c r="UWV36" s="157"/>
      <c r="UWW36" s="157"/>
      <c r="UWX36" s="157"/>
      <c r="UWY36" s="157"/>
      <c r="UWZ36" s="157"/>
      <c r="UXA36" s="157"/>
      <c r="UXB36" s="157"/>
      <c r="UXC36" s="157"/>
      <c r="UXD36" s="157"/>
      <c r="UXE36" s="157"/>
      <c r="UXF36" s="157"/>
      <c r="UXG36" s="157"/>
      <c r="UXH36" s="157"/>
      <c r="UXI36" s="157"/>
      <c r="UXJ36" s="157"/>
      <c r="UXK36" s="157"/>
      <c r="UXL36" s="157"/>
      <c r="UXM36" s="157"/>
      <c r="UXN36" s="157"/>
      <c r="UXO36" s="157"/>
      <c r="UXP36" s="157"/>
      <c r="UXQ36" s="157"/>
      <c r="UXR36" s="157"/>
      <c r="UXS36" s="157"/>
      <c r="UXT36" s="157"/>
      <c r="UXU36" s="157"/>
      <c r="UXV36" s="157"/>
      <c r="UXW36" s="157"/>
      <c r="UXX36" s="157"/>
      <c r="UXY36" s="157"/>
      <c r="UXZ36" s="157"/>
      <c r="UYA36" s="157"/>
      <c r="UYB36" s="157"/>
      <c r="UYC36" s="157"/>
      <c r="UYD36" s="157"/>
      <c r="UYE36" s="157"/>
      <c r="UYF36" s="157"/>
      <c r="UYG36" s="157"/>
      <c r="UYH36" s="157"/>
      <c r="UYI36" s="157"/>
      <c r="UYJ36" s="157"/>
      <c r="UYK36" s="157"/>
      <c r="UYL36" s="157"/>
      <c r="UYM36" s="157"/>
      <c r="UYN36" s="157"/>
      <c r="UYO36" s="157"/>
      <c r="UYP36" s="157"/>
      <c r="UYQ36" s="157"/>
      <c r="UYR36" s="157"/>
      <c r="UYS36" s="157"/>
      <c r="UYT36" s="157"/>
      <c r="UYU36" s="157"/>
      <c r="UYV36" s="157"/>
      <c r="UYW36" s="157"/>
      <c r="UYX36" s="157"/>
      <c r="UYY36" s="157"/>
      <c r="UYZ36" s="157"/>
      <c r="UZA36" s="157"/>
      <c r="UZB36" s="157"/>
      <c r="UZC36" s="157"/>
      <c r="UZD36" s="157"/>
      <c r="UZE36" s="157"/>
      <c r="UZF36" s="157"/>
      <c r="UZG36" s="157"/>
      <c r="UZH36" s="157"/>
      <c r="UZI36" s="157"/>
      <c r="UZJ36" s="157"/>
      <c r="UZK36" s="157"/>
      <c r="UZL36" s="157"/>
      <c r="UZM36" s="157"/>
      <c r="UZN36" s="157"/>
      <c r="UZO36" s="157"/>
      <c r="UZP36" s="157"/>
      <c r="UZQ36" s="157"/>
      <c r="UZR36" s="157"/>
      <c r="UZS36" s="157"/>
      <c r="UZT36" s="157"/>
      <c r="UZU36" s="157"/>
      <c r="UZV36" s="157"/>
      <c r="UZW36" s="157"/>
      <c r="UZX36" s="157"/>
      <c r="UZY36" s="157"/>
      <c r="UZZ36" s="157"/>
      <c r="VAA36" s="157"/>
      <c r="VAB36" s="157"/>
      <c r="VAC36" s="157"/>
      <c r="VAD36" s="157"/>
      <c r="VAE36" s="157"/>
      <c r="VAF36" s="157"/>
      <c r="VAG36" s="157"/>
      <c r="VAH36" s="157"/>
      <c r="VAI36" s="157"/>
      <c r="VAJ36" s="157"/>
      <c r="VAK36" s="157"/>
      <c r="VAL36" s="157"/>
      <c r="VAM36" s="157"/>
      <c r="VAN36" s="157"/>
      <c r="VAO36" s="157"/>
      <c r="VAP36" s="157"/>
      <c r="VAQ36" s="157"/>
      <c r="VAR36" s="157"/>
      <c r="VAS36" s="157"/>
      <c r="VAT36" s="157"/>
      <c r="VAU36" s="157"/>
      <c r="VAV36" s="157"/>
      <c r="VAW36" s="157"/>
      <c r="VAX36" s="157"/>
      <c r="VAY36" s="157"/>
      <c r="VAZ36" s="157"/>
      <c r="VBA36" s="157"/>
      <c r="VBB36" s="157"/>
      <c r="VBC36" s="157"/>
      <c r="VBD36" s="157"/>
      <c r="VBE36" s="157"/>
      <c r="VBF36" s="157"/>
      <c r="VBG36" s="157"/>
      <c r="VBH36" s="157"/>
      <c r="VBI36" s="157"/>
      <c r="VBJ36" s="157"/>
      <c r="VBK36" s="157"/>
      <c r="VBL36" s="157"/>
      <c r="VBM36" s="157"/>
      <c r="VBN36" s="157"/>
      <c r="VBO36" s="157"/>
      <c r="VBP36" s="157"/>
      <c r="VBQ36" s="157"/>
      <c r="VBR36" s="157"/>
      <c r="VBS36" s="157"/>
      <c r="VBT36" s="157"/>
      <c r="VBU36" s="157"/>
      <c r="VBV36" s="157"/>
      <c r="VBW36" s="157"/>
      <c r="VBX36" s="157"/>
      <c r="VBY36" s="157"/>
      <c r="VBZ36" s="157"/>
      <c r="VCA36" s="157"/>
      <c r="VCB36" s="157"/>
      <c r="VCC36" s="157"/>
      <c r="VCD36" s="157"/>
      <c r="VCE36" s="157"/>
      <c r="VCF36" s="157"/>
      <c r="VCG36" s="157"/>
      <c r="VCH36" s="157"/>
      <c r="VCI36" s="157"/>
      <c r="VCJ36" s="157"/>
      <c r="VCK36" s="157"/>
      <c r="VCL36" s="157"/>
      <c r="VCM36" s="157"/>
      <c r="VCN36" s="157"/>
      <c r="VCO36" s="157"/>
      <c r="VCP36" s="157"/>
      <c r="VCQ36" s="157"/>
      <c r="VCR36" s="157"/>
      <c r="VCS36" s="157"/>
      <c r="VCT36" s="157"/>
      <c r="VCU36" s="157"/>
      <c r="VCV36" s="157"/>
      <c r="VCW36" s="157"/>
      <c r="VCX36" s="157"/>
      <c r="VCY36" s="157"/>
      <c r="VCZ36" s="157"/>
      <c r="VDA36" s="157"/>
      <c r="VDB36" s="157"/>
      <c r="VDC36" s="157"/>
      <c r="VDD36" s="157"/>
      <c r="VDE36" s="157"/>
      <c r="VDF36" s="157"/>
      <c r="VDG36" s="157"/>
      <c r="VDH36" s="157"/>
      <c r="VDI36" s="157"/>
      <c r="VDJ36" s="157"/>
      <c r="VDK36" s="157"/>
      <c r="VDL36" s="157"/>
      <c r="VDM36" s="157"/>
      <c r="VDN36" s="157"/>
      <c r="VDO36" s="157"/>
      <c r="VDP36" s="157"/>
      <c r="VDQ36" s="157"/>
      <c r="VDR36" s="157"/>
      <c r="VDS36" s="157"/>
      <c r="VDT36" s="157"/>
      <c r="VDU36" s="157"/>
      <c r="VDV36" s="157"/>
      <c r="VDW36" s="157"/>
      <c r="VDX36" s="157"/>
      <c r="VDY36" s="157"/>
      <c r="VDZ36" s="157"/>
      <c r="VEA36" s="157"/>
      <c r="VEB36" s="157"/>
      <c r="VEC36" s="157"/>
      <c r="VED36" s="157"/>
      <c r="VEE36" s="157"/>
      <c r="VEF36" s="157"/>
      <c r="VEG36" s="157"/>
      <c r="VEH36" s="157"/>
      <c r="VEI36" s="157"/>
      <c r="VEJ36" s="157"/>
      <c r="VEK36" s="157"/>
      <c r="VEL36" s="157"/>
      <c r="VEM36" s="157"/>
      <c r="VEN36" s="157"/>
      <c r="VEO36" s="157"/>
      <c r="VEP36" s="157"/>
      <c r="VEQ36" s="157"/>
      <c r="VER36" s="157"/>
      <c r="VES36" s="157"/>
      <c r="VET36" s="157"/>
      <c r="VEU36" s="157"/>
      <c r="VEV36" s="157"/>
      <c r="VEW36" s="157"/>
      <c r="VEX36" s="157"/>
      <c r="VEY36" s="157"/>
      <c r="VEZ36" s="157"/>
      <c r="VFA36" s="157"/>
      <c r="VFB36" s="157"/>
      <c r="VFC36" s="157"/>
      <c r="VFD36" s="157"/>
      <c r="VFE36" s="157"/>
      <c r="VFF36" s="157"/>
      <c r="VFG36" s="157"/>
      <c r="VFH36" s="157"/>
      <c r="VFI36" s="157"/>
      <c r="VFJ36" s="157"/>
      <c r="VFK36" s="157"/>
      <c r="VFL36" s="157"/>
      <c r="VFM36" s="157"/>
      <c r="VFN36" s="157"/>
      <c r="VFO36" s="157"/>
      <c r="VFP36" s="157"/>
      <c r="VFQ36" s="157"/>
      <c r="VFR36" s="157"/>
      <c r="VFS36" s="157"/>
      <c r="VFT36" s="157"/>
      <c r="VFU36" s="157"/>
      <c r="VFV36" s="157"/>
      <c r="VFW36" s="157"/>
      <c r="VFX36" s="157"/>
      <c r="VFY36" s="157"/>
      <c r="VFZ36" s="157"/>
      <c r="VGA36" s="157"/>
      <c r="VGB36" s="157"/>
      <c r="VGC36" s="157"/>
      <c r="VGD36" s="157"/>
      <c r="VGE36" s="157"/>
      <c r="VGF36" s="157"/>
      <c r="VGG36" s="157"/>
      <c r="VGH36" s="157"/>
      <c r="VGI36" s="157"/>
      <c r="VGJ36" s="157"/>
      <c r="VGK36" s="157"/>
      <c r="VGL36" s="157"/>
      <c r="VGM36" s="157"/>
      <c r="VGN36" s="157"/>
      <c r="VGO36" s="157"/>
      <c r="VGP36" s="157"/>
      <c r="VGQ36" s="157"/>
      <c r="VGR36" s="157"/>
      <c r="VGS36" s="157"/>
      <c r="VGT36" s="157"/>
      <c r="VGU36" s="157"/>
      <c r="VGV36" s="157"/>
      <c r="VGW36" s="157"/>
      <c r="VGX36" s="157"/>
      <c r="VGY36" s="157"/>
      <c r="VGZ36" s="157"/>
      <c r="VHA36" s="157"/>
      <c r="VHB36" s="157"/>
      <c r="VHC36" s="157"/>
      <c r="VHD36" s="157"/>
      <c r="VHE36" s="157"/>
      <c r="VHF36" s="157"/>
      <c r="VHG36" s="157"/>
      <c r="VHH36" s="157"/>
      <c r="VHI36" s="157"/>
      <c r="VHJ36" s="157"/>
      <c r="VHK36" s="157"/>
      <c r="VHL36" s="157"/>
      <c r="VHM36" s="157"/>
      <c r="VHN36" s="157"/>
      <c r="VHO36" s="157"/>
      <c r="VHP36" s="157"/>
      <c r="VHQ36" s="157"/>
      <c r="VHR36" s="157"/>
      <c r="VHS36" s="157"/>
      <c r="VHT36" s="157"/>
      <c r="VHU36" s="157"/>
      <c r="VHV36" s="157"/>
      <c r="VHW36" s="157"/>
      <c r="VHX36" s="157"/>
      <c r="VHY36" s="157"/>
      <c r="VHZ36" s="157"/>
      <c r="VIA36" s="157"/>
      <c r="VIB36" s="157"/>
      <c r="VIC36" s="157"/>
      <c r="VID36" s="157"/>
      <c r="VIE36" s="157"/>
      <c r="VIF36" s="157"/>
      <c r="VIG36" s="157"/>
      <c r="VIH36" s="157"/>
      <c r="VII36" s="157"/>
      <c r="VIJ36" s="157"/>
      <c r="VIK36" s="157"/>
      <c r="VIL36" s="157"/>
      <c r="VIM36" s="157"/>
      <c r="VIN36" s="157"/>
      <c r="VIO36" s="157"/>
      <c r="VIP36" s="157"/>
      <c r="VIQ36" s="157"/>
      <c r="VIR36" s="157"/>
      <c r="VIS36" s="157"/>
      <c r="VIT36" s="157"/>
      <c r="VIU36" s="157"/>
      <c r="VIV36" s="157"/>
      <c r="VIW36" s="157"/>
      <c r="VIX36" s="157"/>
      <c r="VIY36" s="157"/>
      <c r="VIZ36" s="157"/>
      <c r="VJA36" s="157"/>
      <c r="VJB36" s="157"/>
      <c r="VJC36" s="157"/>
      <c r="VJD36" s="157"/>
      <c r="VJE36" s="157"/>
      <c r="VJF36" s="157"/>
      <c r="VJG36" s="157"/>
      <c r="VJH36" s="157"/>
      <c r="VJI36" s="157"/>
      <c r="VJJ36" s="157"/>
      <c r="VJK36" s="157"/>
      <c r="VJL36" s="157"/>
      <c r="VJM36" s="157"/>
      <c r="VJN36" s="157"/>
      <c r="VJO36" s="157"/>
      <c r="VJP36" s="157"/>
      <c r="VJQ36" s="157"/>
      <c r="VJR36" s="157"/>
      <c r="VJS36" s="157"/>
      <c r="VJT36" s="157"/>
      <c r="VJU36" s="157"/>
      <c r="VJV36" s="157"/>
      <c r="VJW36" s="157"/>
      <c r="VJX36" s="157"/>
      <c r="VJY36" s="157"/>
      <c r="VJZ36" s="157"/>
      <c r="VKA36" s="157"/>
      <c r="VKB36" s="157"/>
      <c r="VKC36" s="157"/>
      <c r="VKD36" s="157"/>
      <c r="VKE36" s="157"/>
      <c r="VKF36" s="157"/>
      <c r="VKG36" s="157"/>
      <c r="VKH36" s="157"/>
      <c r="VKI36" s="157"/>
      <c r="VKJ36" s="157"/>
      <c r="VKK36" s="157"/>
      <c r="VKL36" s="157"/>
      <c r="VKM36" s="157"/>
      <c r="VKN36" s="157"/>
      <c r="VKO36" s="157"/>
      <c r="VKP36" s="157"/>
      <c r="VKQ36" s="157"/>
      <c r="VKR36" s="157"/>
      <c r="VKS36" s="157"/>
      <c r="VKT36" s="157"/>
      <c r="VKU36" s="157"/>
      <c r="VKV36" s="157"/>
      <c r="VKW36" s="157"/>
      <c r="VKX36" s="157"/>
      <c r="VKY36" s="157"/>
      <c r="VKZ36" s="157"/>
      <c r="VLA36" s="157"/>
      <c r="VLB36" s="157"/>
      <c r="VLC36" s="157"/>
      <c r="VLD36" s="157"/>
      <c r="VLE36" s="157"/>
      <c r="VLF36" s="157"/>
      <c r="VLG36" s="157"/>
      <c r="VLH36" s="157"/>
      <c r="VLI36" s="157"/>
      <c r="VLJ36" s="157"/>
      <c r="VLK36" s="157"/>
      <c r="VLL36" s="157"/>
      <c r="VLM36" s="157"/>
      <c r="VLN36" s="157"/>
      <c r="VLO36" s="157"/>
      <c r="VLP36" s="157"/>
      <c r="VLQ36" s="157"/>
      <c r="VLR36" s="157"/>
      <c r="VLS36" s="157"/>
      <c r="VLT36" s="157"/>
      <c r="VLU36" s="157"/>
      <c r="VLV36" s="157"/>
      <c r="VLW36" s="157"/>
      <c r="VLX36" s="157"/>
      <c r="VLY36" s="157"/>
      <c r="VLZ36" s="157"/>
      <c r="VMA36" s="157"/>
      <c r="VMB36" s="157"/>
      <c r="VMC36" s="157"/>
      <c r="VMD36" s="157"/>
      <c r="VME36" s="157"/>
      <c r="VMF36" s="157"/>
      <c r="VMG36" s="157"/>
      <c r="VMH36" s="157"/>
      <c r="VMI36" s="157"/>
      <c r="VMJ36" s="157"/>
      <c r="VMK36" s="157"/>
      <c r="VML36" s="157"/>
      <c r="VMM36" s="157"/>
      <c r="VMN36" s="157"/>
      <c r="VMO36" s="157"/>
      <c r="VMP36" s="157"/>
      <c r="VMQ36" s="157"/>
      <c r="VMR36" s="157"/>
      <c r="VMS36" s="157"/>
      <c r="VMT36" s="157"/>
      <c r="VMU36" s="157"/>
      <c r="VMV36" s="157"/>
      <c r="VMW36" s="157"/>
      <c r="VMX36" s="157"/>
      <c r="VMY36" s="157"/>
      <c r="VMZ36" s="157"/>
      <c r="VNA36" s="157"/>
      <c r="VNB36" s="157"/>
      <c r="VNC36" s="157"/>
      <c r="VND36" s="157"/>
      <c r="VNE36" s="157"/>
      <c r="VNF36" s="157"/>
      <c r="VNG36" s="157"/>
      <c r="VNH36" s="157"/>
      <c r="VNI36" s="157"/>
      <c r="VNJ36" s="157"/>
      <c r="VNK36" s="157"/>
      <c r="VNL36" s="157"/>
      <c r="VNM36" s="157"/>
      <c r="VNN36" s="157"/>
      <c r="VNO36" s="157"/>
      <c r="VNP36" s="157"/>
      <c r="VNQ36" s="157"/>
      <c r="VNR36" s="157"/>
      <c r="VNS36" s="157"/>
      <c r="VNT36" s="157"/>
      <c r="VNU36" s="157"/>
      <c r="VNV36" s="157"/>
      <c r="VNW36" s="157"/>
      <c r="VNX36" s="157"/>
      <c r="VNY36" s="157"/>
      <c r="VNZ36" s="157"/>
      <c r="VOA36" s="157"/>
      <c r="VOB36" s="157"/>
      <c r="VOC36" s="157"/>
      <c r="VOD36" s="157"/>
      <c r="VOE36" s="157"/>
      <c r="VOF36" s="157"/>
      <c r="VOG36" s="157"/>
      <c r="VOH36" s="157"/>
      <c r="VOI36" s="157"/>
      <c r="VOJ36" s="157"/>
      <c r="VOK36" s="157"/>
      <c r="VOL36" s="157"/>
      <c r="VOM36" s="157"/>
      <c r="VON36" s="157"/>
      <c r="VOO36" s="157"/>
      <c r="VOP36" s="157"/>
      <c r="VOQ36" s="157"/>
      <c r="VOR36" s="157"/>
      <c r="VOS36" s="157"/>
      <c r="VOT36" s="157"/>
      <c r="VOU36" s="157"/>
      <c r="VOV36" s="157"/>
      <c r="VOW36" s="157"/>
      <c r="VOX36" s="157"/>
      <c r="VOY36" s="157"/>
      <c r="VOZ36" s="157"/>
      <c r="VPA36" s="157"/>
      <c r="VPB36" s="157"/>
      <c r="VPC36" s="157"/>
      <c r="VPD36" s="157"/>
      <c r="VPE36" s="157"/>
      <c r="VPF36" s="157"/>
      <c r="VPG36" s="157"/>
      <c r="VPH36" s="157"/>
      <c r="VPI36" s="157"/>
      <c r="VPJ36" s="157"/>
      <c r="VPK36" s="157"/>
      <c r="VPL36" s="157"/>
      <c r="VPM36" s="157"/>
      <c r="VPN36" s="157"/>
      <c r="VPO36" s="157"/>
      <c r="VPP36" s="157"/>
      <c r="VPQ36" s="157"/>
      <c r="VPR36" s="157"/>
      <c r="VPS36" s="157"/>
      <c r="VPT36" s="157"/>
      <c r="VPU36" s="157"/>
      <c r="VPV36" s="157"/>
      <c r="VPW36" s="157"/>
      <c r="VPX36" s="157"/>
      <c r="VPY36" s="157"/>
      <c r="VPZ36" s="157"/>
      <c r="VQA36" s="157"/>
      <c r="VQB36" s="157"/>
      <c r="VQC36" s="157"/>
      <c r="VQD36" s="157"/>
      <c r="VQE36" s="157"/>
      <c r="VQF36" s="157"/>
      <c r="VQG36" s="157"/>
      <c r="VQH36" s="157"/>
      <c r="VQI36" s="157"/>
      <c r="VQJ36" s="157"/>
      <c r="VQK36" s="157"/>
      <c r="VQL36" s="157"/>
      <c r="VQM36" s="157"/>
      <c r="VQN36" s="157"/>
      <c r="VQO36" s="157"/>
      <c r="VQP36" s="157"/>
      <c r="VQQ36" s="157"/>
      <c r="VQR36" s="157"/>
      <c r="VQS36" s="157"/>
      <c r="VQT36" s="157"/>
      <c r="VQU36" s="157"/>
      <c r="VQV36" s="157"/>
      <c r="VQW36" s="157"/>
      <c r="VQX36" s="157"/>
      <c r="VQY36" s="157"/>
      <c r="VQZ36" s="157"/>
      <c r="VRA36" s="157"/>
      <c r="VRB36" s="157"/>
      <c r="VRC36" s="157"/>
      <c r="VRD36" s="157"/>
      <c r="VRE36" s="157"/>
      <c r="VRF36" s="157"/>
      <c r="VRG36" s="157"/>
      <c r="VRH36" s="157"/>
      <c r="VRI36" s="157"/>
      <c r="VRJ36" s="157"/>
      <c r="VRK36" s="157"/>
      <c r="VRL36" s="157"/>
      <c r="VRM36" s="157"/>
      <c r="VRN36" s="157"/>
      <c r="VRO36" s="157"/>
      <c r="VRP36" s="157"/>
      <c r="VRQ36" s="157"/>
      <c r="VRR36" s="157"/>
      <c r="VRS36" s="157"/>
      <c r="VRT36" s="157"/>
      <c r="VRU36" s="157"/>
      <c r="VRV36" s="157"/>
      <c r="VRW36" s="157"/>
      <c r="VRX36" s="157"/>
      <c r="VRY36" s="157"/>
      <c r="VRZ36" s="157"/>
      <c r="VSA36" s="157"/>
      <c r="VSB36" s="157"/>
      <c r="VSC36" s="157"/>
      <c r="VSD36" s="157"/>
      <c r="VSE36" s="157"/>
      <c r="VSF36" s="157"/>
      <c r="VSG36" s="157"/>
      <c r="VSH36" s="157"/>
      <c r="VSI36" s="157"/>
      <c r="VSJ36" s="157"/>
      <c r="VSK36" s="157"/>
      <c r="VSL36" s="157"/>
      <c r="VSM36" s="157"/>
      <c r="VSN36" s="157"/>
      <c r="VSO36" s="157"/>
      <c r="VSP36" s="157"/>
      <c r="VSQ36" s="157"/>
      <c r="VSR36" s="157"/>
      <c r="VSS36" s="157"/>
      <c r="VST36" s="157"/>
      <c r="VSU36" s="157"/>
      <c r="VSV36" s="157"/>
      <c r="VSW36" s="157"/>
      <c r="VSX36" s="157"/>
      <c r="VSY36" s="157"/>
      <c r="VSZ36" s="157"/>
      <c r="VTA36" s="157"/>
      <c r="VTB36" s="157"/>
      <c r="VTC36" s="157"/>
      <c r="VTD36" s="157"/>
      <c r="VTE36" s="157"/>
      <c r="VTF36" s="157"/>
      <c r="VTG36" s="157"/>
      <c r="VTH36" s="157"/>
      <c r="VTI36" s="157"/>
      <c r="VTJ36" s="157"/>
      <c r="VTK36" s="157"/>
      <c r="VTL36" s="157"/>
      <c r="VTM36" s="157"/>
      <c r="VTN36" s="157"/>
      <c r="VTO36" s="157"/>
      <c r="VTP36" s="157"/>
      <c r="VTQ36" s="157"/>
      <c r="VTR36" s="157"/>
      <c r="VTS36" s="157"/>
      <c r="VTT36" s="157"/>
      <c r="VTU36" s="157"/>
      <c r="VTV36" s="157"/>
      <c r="VTW36" s="157"/>
      <c r="VTX36" s="157"/>
      <c r="VTY36" s="157"/>
      <c r="VTZ36" s="157"/>
      <c r="VUA36" s="157"/>
      <c r="VUB36" s="157"/>
      <c r="VUC36" s="157"/>
      <c r="VUD36" s="157"/>
      <c r="VUE36" s="157"/>
      <c r="VUF36" s="157"/>
      <c r="VUG36" s="157"/>
      <c r="VUH36" s="157"/>
      <c r="VUI36" s="157"/>
      <c r="VUJ36" s="157"/>
      <c r="VUK36" s="157"/>
      <c r="VUL36" s="157"/>
      <c r="VUM36" s="157"/>
      <c r="VUN36" s="157"/>
      <c r="VUO36" s="157"/>
      <c r="VUP36" s="157"/>
      <c r="VUQ36" s="157"/>
      <c r="VUR36" s="157"/>
      <c r="VUS36" s="157"/>
      <c r="VUT36" s="157"/>
      <c r="VUU36" s="157"/>
      <c r="VUV36" s="157"/>
      <c r="VUW36" s="157"/>
      <c r="VUX36" s="157"/>
      <c r="VUY36" s="157"/>
      <c r="VUZ36" s="157"/>
      <c r="VVA36" s="157"/>
      <c r="VVB36" s="157"/>
      <c r="VVC36" s="157"/>
      <c r="VVD36" s="157"/>
      <c r="VVE36" s="157"/>
      <c r="VVF36" s="157"/>
      <c r="VVG36" s="157"/>
      <c r="VVH36" s="157"/>
      <c r="VVI36" s="157"/>
      <c r="VVJ36" s="157"/>
      <c r="VVK36" s="157"/>
      <c r="VVL36" s="157"/>
      <c r="VVM36" s="157"/>
      <c r="VVN36" s="157"/>
      <c r="VVO36" s="157"/>
      <c r="VVP36" s="157"/>
      <c r="VVQ36" s="157"/>
      <c r="VVR36" s="157"/>
      <c r="VVS36" s="157"/>
      <c r="VVT36" s="157"/>
      <c r="VVU36" s="157"/>
      <c r="VVV36" s="157"/>
      <c r="VVW36" s="157"/>
      <c r="VVX36" s="157"/>
      <c r="VVY36" s="157"/>
      <c r="VVZ36" s="157"/>
      <c r="VWA36" s="157"/>
      <c r="VWB36" s="157"/>
      <c r="VWC36" s="157"/>
      <c r="VWD36" s="157"/>
      <c r="VWE36" s="157"/>
      <c r="VWF36" s="157"/>
      <c r="VWG36" s="157"/>
      <c r="VWH36" s="157"/>
      <c r="VWI36" s="157"/>
      <c r="VWJ36" s="157"/>
      <c r="VWK36" s="157"/>
      <c r="VWL36" s="157"/>
      <c r="VWM36" s="157"/>
      <c r="VWN36" s="157"/>
      <c r="VWO36" s="157"/>
      <c r="VWP36" s="157"/>
      <c r="VWQ36" s="157"/>
      <c r="VWR36" s="157"/>
      <c r="VWS36" s="157"/>
      <c r="VWT36" s="157"/>
      <c r="VWU36" s="157"/>
      <c r="VWV36" s="157"/>
      <c r="VWW36" s="157"/>
      <c r="VWX36" s="157"/>
      <c r="VWY36" s="157"/>
      <c r="VWZ36" s="157"/>
      <c r="VXA36" s="157"/>
      <c r="VXB36" s="157"/>
      <c r="VXC36" s="157"/>
      <c r="VXD36" s="157"/>
      <c r="VXE36" s="157"/>
      <c r="VXF36" s="157"/>
      <c r="VXG36" s="157"/>
      <c r="VXH36" s="157"/>
      <c r="VXI36" s="157"/>
      <c r="VXJ36" s="157"/>
      <c r="VXK36" s="157"/>
      <c r="VXL36" s="157"/>
      <c r="VXM36" s="157"/>
      <c r="VXN36" s="157"/>
      <c r="VXO36" s="157"/>
      <c r="VXP36" s="157"/>
      <c r="VXQ36" s="157"/>
      <c r="VXR36" s="157"/>
      <c r="VXS36" s="157"/>
      <c r="VXT36" s="157"/>
      <c r="VXU36" s="157"/>
      <c r="VXV36" s="157"/>
      <c r="VXW36" s="157"/>
      <c r="VXX36" s="157"/>
      <c r="VXY36" s="157"/>
      <c r="VXZ36" s="157"/>
      <c r="VYA36" s="157"/>
      <c r="VYB36" s="157"/>
      <c r="VYC36" s="157"/>
      <c r="VYD36" s="157"/>
      <c r="VYE36" s="157"/>
      <c r="VYF36" s="157"/>
      <c r="VYG36" s="157"/>
      <c r="VYH36" s="157"/>
      <c r="VYI36" s="157"/>
      <c r="VYJ36" s="157"/>
      <c r="VYK36" s="157"/>
      <c r="VYL36" s="157"/>
      <c r="VYM36" s="157"/>
      <c r="VYN36" s="157"/>
      <c r="VYO36" s="157"/>
      <c r="VYP36" s="157"/>
      <c r="VYQ36" s="157"/>
      <c r="VYR36" s="157"/>
      <c r="VYS36" s="157"/>
      <c r="VYT36" s="157"/>
      <c r="VYU36" s="157"/>
      <c r="VYV36" s="157"/>
      <c r="VYW36" s="157"/>
      <c r="VYX36" s="157"/>
      <c r="VYY36" s="157"/>
      <c r="VYZ36" s="157"/>
      <c r="VZA36" s="157"/>
      <c r="VZB36" s="157"/>
      <c r="VZC36" s="157"/>
      <c r="VZD36" s="157"/>
      <c r="VZE36" s="157"/>
      <c r="VZF36" s="157"/>
      <c r="VZG36" s="157"/>
      <c r="VZH36" s="157"/>
      <c r="VZI36" s="157"/>
      <c r="VZJ36" s="157"/>
      <c r="VZK36" s="157"/>
      <c r="VZL36" s="157"/>
      <c r="VZM36" s="157"/>
      <c r="VZN36" s="157"/>
      <c r="VZO36" s="157"/>
      <c r="VZP36" s="157"/>
      <c r="VZQ36" s="157"/>
      <c r="VZR36" s="157"/>
      <c r="VZS36" s="157"/>
      <c r="VZT36" s="157"/>
      <c r="VZU36" s="157"/>
      <c r="VZV36" s="157"/>
      <c r="VZW36" s="157"/>
      <c r="VZX36" s="157"/>
      <c r="VZY36" s="157"/>
      <c r="VZZ36" s="157"/>
      <c r="WAA36" s="157"/>
      <c r="WAB36" s="157"/>
      <c r="WAC36" s="157"/>
      <c r="WAD36" s="157"/>
      <c r="WAE36" s="157"/>
      <c r="WAF36" s="157"/>
      <c r="WAG36" s="157"/>
      <c r="WAH36" s="157"/>
      <c r="WAI36" s="157"/>
      <c r="WAJ36" s="157"/>
      <c r="WAK36" s="157"/>
      <c r="WAL36" s="157"/>
      <c r="WAM36" s="157"/>
      <c r="WAN36" s="157"/>
      <c r="WAO36" s="157"/>
      <c r="WAP36" s="157"/>
      <c r="WAQ36" s="157"/>
      <c r="WAR36" s="157"/>
      <c r="WAS36" s="157"/>
      <c r="WAT36" s="157"/>
      <c r="WAU36" s="157"/>
      <c r="WAV36" s="157"/>
      <c r="WAW36" s="157"/>
      <c r="WAX36" s="157"/>
      <c r="WAY36" s="157"/>
      <c r="WAZ36" s="157"/>
      <c r="WBA36" s="157"/>
      <c r="WBB36" s="157"/>
      <c r="WBC36" s="157"/>
      <c r="WBD36" s="157"/>
      <c r="WBE36" s="157"/>
      <c r="WBF36" s="157"/>
      <c r="WBG36" s="157"/>
      <c r="WBH36" s="157"/>
      <c r="WBI36" s="157"/>
      <c r="WBJ36" s="157"/>
      <c r="WBK36" s="157"/>
      <c r="WBL36" s="157"/>
      <c r="WBM36" s="157"/>
      <c r="WBN36" s="157"/>
      <c r="WBO36" s="157"/>
      <c r="WBP36" s="157"/>
      <c r="WBQ36" s="157"/>
      <c r="WBR36" s="157"/>
      <c r="WBS36" s="157"/>
      <c r="WBT36" s="157"/>
      <c r="WBU36" s="157"/>
      <c r="WBV36" s="157"/>
      <c r="WBW36" s="157"/>
      <c r="WBX36" s="157"/>
      <c r="WBY36" s="157"/>
      <c r="WBZ36" s="157"/>
      <c r="WCA36" s="157"/>
      <c r="WCB36" s="157"/>
      <c r="WCC36" s="157"/>
      <c r="WCD36" s="157"/>
      <c r="WCE36" s="157"/>
      <c r="WCF36" s="157"/>
      <c r="WCG36" s="157"/>
      <c r="WCH36" s="157"/>
      <c r="WCI36" s="157"/>
      <c r="WCJ36" s="157"/>
      <c r="WCK36" s="157"/>
      <c r="WCL36" s="157"/>
      <c r="WCM36" s="157"/>
      <c r="WCN36" s="157"/>
      <c r="WCO36" s="157"/>
      <c r="WCP36" s="157"/>
      <c r="WCQ36" s="157"/>
      <c r="WCR36" s="157"/>
      <c r="WCS36" s="157"/>
      <c r="WCT36" s="157"/>
      <c r="WCU36" s="157"/>
      <c r="WCV36" s="157"/>
      <c r="WCW36" s="157"/>
      <c r="WCX36" s="157"/>
      <c r="WCY36" s="157"/>
      <c r="WCZ36" s="157"/>
      <c r="WDA36" s="157"/>
      <c r="WDB36" s="157"/>
      <c r="WDC36" s="157"/>
      <c r="WDD36" s="157"/>
      <c r="WDE36" s="157"/>
      <c r="WDF36" s="157"/>
      <c r="WDG36" s="157"/>
      <c r="WDH36" s="157"/>
      <c r="WDI36" s="157"/>
      <c r="WDJ36" s="157"/>
      <c r="WDK36" s="157"/>
      <c r="WDL36" s="157"/>
      <c r="WDM36" s="157"/>
      <c r="WDN36" s="157"/>
      <c r="WDO36" s="157"/>
      <c r="WDP36" s="157"/>
      <c r="WDQ36" s="157"/>
      <c r="WDR36" s="157"/>
      <c r="WDS36" s="157"/>
      <c r="WDT36" s="157"/>
      <c r="WDU36" s="157"/>
      <c r="WDV36" s="157"/>
      <c r="WDW36" s="157"/>
      <c r="WDX36" s="157"/>
      <c r="WDY36" s="157"/>
      <c r="WDZ36" s="157"/>
      <c r="WEA36" s="157"/>
      <c r="WEB36" s="157"/>
      <c r="WEC36" s="157"/>
      <c r="WED36" s="157"/>
      <c r="WEE36" s="157"/>
      <c r="WEF36" s="157"/>
      <c r="WEG36" s="157"/>
      <c r="WEH36" s="157"/>
      <c r="WEI36" s="157"/>
      <c r="WEJ36" s="157"/>
      <c r="WEK36" s="157"/>
      <c r="WEL36" s="157"/>
      <c r="WEM36" s="157"/>
      <c r="WEN36" s="157"/>
      <c r="WEO36" s="157"/>
      <c r="WEP36" s="157"/>
      <c r="WEQ36" s="157"/>
      <c r="WER36" s="157"/>
      <c r="WES36" s="157"/>
      <c r="WET36" s="157"/>
      <c r="WEU36" s="157"/>
      <c r="WEV36" s="157"/>
      <c r="WEW36" s="157"/>
      <c r="WEX36" s="157"/>
      <c r="WEY36" s="157"/>
      <c r="WEZ36" s="157"/>
      <c r="WFA36" s="157"/>
      <c r="WFB36" s="157"/>
      <c r="WFC36" s="157"/>
      <c r="WFD36" s="157"/>
      <c r="WFE36" s="157"/>
      <c r="WFF36" s="157"/>
      <c r="WFG36" s="157"/>
      <c r="WFH36" s="157"/>
      <c r="WFI36" s="157"/>
      <c r="WFJ36" s="157"/>
      <c r="WFK36" s="157"/>
      <c r="WFL36" s="157"/>
      <c r="WFM36" s="157"/>
      <c r="WFN36" s="157"/>
      <c r="WFO36" s="157"/>
      <c r="WFP36" s="157"/>
      <c r="WFQ36" s="157"/>
      <c r="WFR36" s="157"/>
      <c r="WFS36" s="157"/>
      <c r="WFT36" s="157"/>
      <c r="WFU36" s="157"/>
      <c r="WFV36" s="157"/>
      <c r="WFW36" s="157"/>
      <c r="WFX36" s="157"/>
      <c r="WFY36" s="157"/>
      <c r="WFZ36" s="157"/>
      <c r="WGA36" s="157"/>
      <c r="WGB36" s="157"/>
      <c r="WGC36" s="157"/>
      <c r="WGD36" s="157"/>
      <c r="WGE36" s="157"/>
      <c r="WGF36" s="157"/>
      <c r="WGG36" s="157"/>
      <c r="WGH36" s="157"/>
      <c r="WGI36" s="157"/>
      <c r="WGJ36" s="157"/>
      <c r="WGK36" s="157"/>
      <c r="WGL36" s="157"/>
      <c r="WGM36" s="157"/>
      <c r="WGN36" s="157"/>
      <c r="WGO36" s="157"/>
      <c r="WGP36" s="157"/>
      <c r="WGQ36" s="157"/>
      <c r="WGR36" s="157"/>
      <c r="WGS36" s="157"/>
      <c r="WGT36" s="157"/>
      <c r="WGU36" s="157"/>
      <c r="WGV36" s="157"/>
      <c r="WGW36" s="157"/>
      <c r="WGX36" s="157"/>
      <c r="WGY36" s="157"/>
      <c r="WGZ36" s="157"/>
      <c r="WHA36" s="157"/>
      <c r="WHB36" s="157"/>
      <c r="WHC36" s="157"/>
      <c r="WHD36" s="157"/>
      <c r="WHE36" s="157"/>
      <c r="WHF36" s="157"/>
      <c r="WHG36" s="157"/>
      <c r="WHH36" s="157"/>
      <c r="WHI36" s="157"/>
      <c r="WHJ36" s="157"/>
      <c r="WHK36" s="157"/>
      <c r="WHL36" s="157"/>
      <c r="WHM36" s="157"/>
      <c r="WHN36" s="157"/>
      <c r="WHO36" s="157"/>
      <c r="WHP36" s="157"/>
      <c r="WHQ36" s="157"/>
      <c r="WHR36" s="157"/>
      <c r="WHS36" s="157"/>
      <c r="WHT36" s="157"/>
      <c r="WHU36" s="157"/>
      <c r="WHV36" s="157"/>
      <c r="WHW36" s="157"/>
      <c r="WHX36" s="157"/>
      <c r="WHY36" s="157"/>
      <c r="WHZ36" s="157"/>
      <c r="WIA36" s="157"/>
      <c r="WIB36" s="157"/>
      <c r="WIC36" s="157"/>
      <c r="WID36" s="157"/>
      <c r="WIE36" s="157"/>
      <c r="WIF36" s="157"/>
      <c r="WIG36" s="157"/>
      <c r="WIH36" s="157"/>
      <c r="WII36" s="157"/>
      <c r="WIJ36" s="157"/>
      <c r="WIK36" s="157"/>
      <c r="WIL36" s="157"/>
      <c r="WIM36" s="157"/>
      <c r="WIN36" s="157"/>
      <c r="WIO36" s="157"/>
      <c r="WIP36" s="157"/>
      <c r="WIQ36" s="157"/>
      <c r="WIR36" s="157"/>
      <c r="WIS36" s="157"/>
      <c r="WIT36" s="157"/>
      <c r="WIU36" s="157"/>
      <c r="WIV36" s="157"/>
      <c r="WIW36" s="157"/>
      <c r="WIX36" s="157"/>
      <c r="WIY36" s="157"/>
      <c r="WIZ36" s="157"/>
      <c r="WJA36" s="157"/>
      <c r="WJB36" s="157"/>
      <c r="WJC36" s="157"/>
      <c r="WJD36" s="157"/>
      <c r="WJE36" s="157"/>
      <c r="WJF36" s="157"/>
      <c r="WJG36" s="157"/>
      <c r="WJH36" s="157"/>
      <c r="WJI36" s="157"/>
      <c r="WJJ36" s="157"/>
      <c r="WJK36" s="157"/>
      <c r="WJL36" s="157"/>
      <c r="WJM36" s="157"/>
      <c r="WJN36" s="157"/>
      <c r="WJO36" s="157"/>
      <c r="WJP36" s="157"/>
      <c r="WJQ36" s="157"/>
      <c r="WJR36" s="157"/>
      <c r="WJS36" s="157"/>
      <c r="WJT36" s="157"/>
      <c r="WJU36" s="157"/>
      <c r="WJV36" s="157"/>
      <c r="WJW36" s="157"/>
      <c r="WJX36" s="157"/>
      <c r="WJY36" s="157"/>
      <c r="WJZ36" s="157"/>
      <c r="WKA36" s="157"/>
      <c r="WKB36" s="157"/>
      <c r="WKC36" s="157"/>
      <c r="WKD36" s="157"/>
      <c r="WKE36" s="157"/>
      <c r="WKF36" s="157"/>
      <c r="WKG36" s="157"/>
      <c r="WKH36" s="157"/>
      <c r="WKI36" s="157"/>
      <c r="WKJ36" s="157"/>
      <c r="WKK36" s="157"/>
      <c r="WKL36" s="157"/>
      <c r="WKM36" s="157"/>
      <c r="WKN36" s="157"/>
      <c r="WKO36" s="157"/>
      <c r="WKP36" s="157"/>
      <c r="WKQ36" s="157"/>
      <c r="WKR36" s="157"/>
      <c r="WKS36" s="157"/>
      <c r="WKT36" s="157"/>
      <c r="WKU36" s="157"/>
      <c r="WKV36" s="157"/>
      <c r="WKW36" s="157"/>
      <c r="WKX36" s="157"/>
      <c r="WKY36" s="157"/>
      <c r="WKZ36" s="157"/>
      <c r="WLA36" s="157"/>
      <c r="WLB36" s="157"/>
      <c r="WLC36" s="157"/>
      <c r="WLD36" s="157"/>
      <c r="WLE36" s="157"/>
      <c r="WLF36" s="157"/>
      <c r="WLG36" s="157"/>
      <c r="WLH36" s="157"/>
      <c r="WLI36" s="157"/>
      <c r="WLJ36" s="157"/>
      <c r="WLK36" s="157"/>
      <c r="WLL36" s="157"/>
      <c r="WLM36" s="157"/>
      <c r="WLN36" s="157"/>
      <c r="WLO36" s="157"/>
      <c r="WLP36" s="157"/>
      <c r="WLQ36" s="157"/>
      <c r="WLR36" s="157"/>
      <c r="WLS36" s="157"/>
      <c r="WLT36" s="157"/>
      <c r="WLU36" s="157"/>
      <c r="WLV36" s="157"/>
      <c r="WLW36" s="157"/>
      <c r="WLX36" s="157"/>
      <c r="WLY36" s="157"/>
      <c r="WLZ36" s="157"/>
      <c r="WMA36" s="157"/>
      <c r="WMB36" s="157"/>
      <c r="WMC36" s="157"/>
      <c r="WMD36" s="157"/>
      <c r="WME36" s="157"/>
      <c r="WMF36" s="157"/>
      <c r="WMG36" s="157"/>
      <c r="WMH36" s="157"/>
      <c r="WMI36" s="157"/>
      <c r="WMJ36" s="157"/>
      <c r="WMK36" s="157"/>
      <c r="WML36" s="157"/>
      <c r="WMM36" s="157"/>
      <c r="WMN36" s="157"/>
      <c r="WMO36" s="157"/>
      <c r="WMP36" s="157"/>
      <c r="WMQ36" s="157"/>
      <c r="WMR36" s="157"/>
      <c r="WMS36" s="157"/>
      <c r="WMT36" s="157"/>
      <c r="WMU36" s="157"/>
      <c r="WMV36" s="157"/>
      <c r="WMW36" s="157"/>
      <c r="WMX36" s="157"/>
      <c r="WMY36" s="157"/>
      <c r="WMZ36" s="157"/>
      <c r="WNA36" s="157"/>
      <c r="WNB36" s="157"/>
      <c r="WNC36" s="157"/>
      <c r="WND36" s="157"/>
      <c r="WNE36" s="157"/>
      <c r="WNF36" s="157"/>
      <c r="WNG36" s="157"/>
      <c r="WNH36" s="157"/>
      <c r="WNI36" s="157"/>
      <c r="WNJ36" s="157"/>
      <c r="WNK36" s="157"/>
      <c r="WNL36" s="157"/>
      <c r="WNM36" s="157"/>
      <c r="WNN36" s="157"/>
      <c r="WNO36" s="157"/>
      <c r="WNP36" s="157"/>
      <c r="WNQ36" s="157"/>
      <c r="WNR36" s="157"/>
      <c r="WNS36" s="157"/>
      <c r="WNT36" s="157"/>
      <c r="WNU36" s="157"/>
      <c r="WNV36" s="157"/>
      <c r="WNW36" s="157"/>
      <c r="WNX36" s="157"/>
      <c r="WNY36" s="157"/>
      <c r="WNZ36" s="157"/>
      <c r="WOA36" s="157"/>
      <c r="WOB36" s="157"/>
      <c r="WOC36" s="157"/>
      <c r="WOD36" s="157"/>
      <c r="WOE36" s="157"/>
      <c r="WOF36" s="157"/>
      <c r="WOG36" s="157"/>
      <c r="WOH36" s="157"/>
      <c r="WOI36" s="157"/>
      <c r="WOJ36" s="157"/>
      <c r="WOK36" s="157"/>
      <c r="WOL36" s="157"/>
      <c r="WOM36" s="157"/>
      <c r="WON36" s="157"/>
      <c r="WOO36" s="157"/>
      <c r="WOP36" s="157"/>
      <c r="WOQ36" s="157"/>
      <c r="WOR36" s="157"/>
      <c r="WOS36" s="157"/>
      <c r="WOT36" s="157"/>
      <c r="WOU36" s="157"/>
      <c r="WOV36" s="157"/>
      <c r="WOW36" s="157"/>
      <c r="WOX36" s="157"/>
      <c r="WOY36" s="157"/>
      <c r="WOZ36" s="157"/>
      <c r="WPA36" s="157"/>
      <c r="WPB36" s="157"/>
      <c r="WPC36" s="157"/>
      <c r="WPD36" s="157"/>
      <c r="WPE36" s="157"/>
      <c r="WPF36" s="157"/>
      <c r="WPG36" s="157"/>
      <c r="WPH36" s="157"/>
      <c r="WPI36" s="157"/>
      <c r="WPJ36" s="157"/>
      <c r="WPK36" s="157"/>
      <c r="WPL36" s="157"/>
      <c r="WPM36" s="157"/>
      <c r="WPN36" s="157"/>
      <c r="WPO36" s="157"/>
      <c r="WPP36" s="157"/>
      <c r="WPQ36" s="157"/>
      <c r="WPR36" s="157"/>
      <c r="WPS36" s="157"/>
      <c r="WPT36" s="157"/>
      <c r="WPU36" s="157"/>
      <c r="WPV36" s="157"/>
      <c r="WPW36" s="157"/>
      <c r="WPX36" s="157"/>
      <c r="WPY36" s="157"/>
      <c r="WPZ36" s="157"/>
      <c r="WQA36" s="157"/>
      <c r="WQB36" s="157"/>
      <c r="WQC36" s="157"/>
      <c r="WQD36" s="157"/>
      <c r="WQE36" s="157"/>
      <c r="WQF36" s="157"/>
      <c r="WQG36" s="157"/>
      <c r="WQH36" s="157"/>
      <c r="WQI36" s="157"/>
      <c r="WQJ36" s="157"/>
      <c r="WQK36" s="157"/>
      <c r="WQL36" s="157"/>
      <c r="WQM36" s="157"/>
      <c r="WQN36" s="157"/>
      <c r="WQO36" s="157"/>
      <c r="WQP36" s="157"/>
      <c r="WQQ36" s="157"/>
      <c r="WQR36" s="157"/>
      <c r="WQS36" s="157"/>
      <c r="WQT36" s="157"/>
      <c r="WQU36" s="157"/>
      <c r="WQV36" s="157"/>
      <c r="WQW36" s="157"/>
      <c r="WQX36" s="157"/>
      <c r="WQY36" s="157"/>
      <c r="WQZ36" s="157"/>
      <c r="WRA36" s="157"/>
      <c r="WRB36" s="157"/>
      <c r="WRC36" s="157"/>
      <c r="WRD36" s="157"/>
      <c r="WRE36" s="157"/>
      <c r="WRF36" s="157"/>
      <c r="WRG36" s="157"/>
      <c r="WRH36" s="157"/>
      <c r="WRI36" s="157"/>
      <c r="WRJ36" s="157"/>
      <c r="WRK36" s="157"/>
      <c r="WRL36" s="157"/>
      <c r="WRM36" s="157"/>
      <c r="WRN36" s="157"/>
      <c r="WRO36" s="157"/>
      <c r="WRP36" s="157"/>
      <c r="WRQ36" s="157"/>
      <c r="WRR36" s="157"/>
      <c r="WRS36" s="157"/>
      <c r="WRT36" s="157"/>
      <c r="WRU36" s="157"/>
      <c r="WRV36" s="157"/>
      <c r="WRW36" s="157"/>
      <c r="WRX36" s="157"/>
      <c r="WRY36" s="157"/>
      <c r="WRZ36" s="157"/>
      <c r="WSA36" s="157"/>
      <c r="WSB36" s="157"/>
      <c r="WSC36" s="157"/>
      <c r="WSD36" s="157"/>
      <c r="WSE36" s="157"/>
      <c r="WSF36" s="157"/>
      <c r="WSG36" s="157"/>
      <c r="WSH36" s="157"/>
      <c r="WSI36" s="157"/>
      <c r="WSJ36" s="157"/>
      <c r="WSK36" s="157"/>
      <c r="WSL36" s="157"/>
      <c r="WSM36" s="157"/>
      <c r="WSN36" s="157"/>
      <c r="WSO36" s="157"/>
      <c r="WSP36" s="157"/>
      <c r="WSQ36" s="157"/>
      <c r="WSR36" s="157"/>
      <c r="WSS36" s="157"/>
      <c r="WST36" s="157"/>
      <c r="WSU36" s="157"/>
      <c r="WSV36" s="157"/>
      <c r="WSW36" s="157"/>
      <c r="WSX36" s="157"/>
      <c r="WSY36" s="157"/>
      <c r="WSZ36" s="157"/>
      <c r="WTA36" s="157"/>
      <c r="WTB36" s="157"/>
      <c r="WTC36" s="157"/>
      <c r="WTD36" s="157"/>
      <c r="WTE36" s="157"/>
      <c r="WTF36" s="157"/>
      <c r="WTG36" s="157"/>
      <c r="WTH36" s="157"/>
      <c r="WTI36" s="157"/>
      <c r="WTJ36" s="157"/>
      <c r="WTK36" s="157"/>
      <c r="WTL36" s="157"/>
      <c r="WTM36" s="157"/>
      <c r="WTN36" s="157"/>
      <c r="WTO36" s="157"/>
      <c r="WTP36" s="157"/>
      <c r="WTQ36" s="157"/>
      <c r="WTR36" s="157"/>
      <c r="WTS36" s="157"/>
      <c r="WTT36" s="157"/>
      <c r="WTU36" s="157"/>
      <c r="WTV36" s="157"/>
      <c r="WTW36" s="157"/>
      <c r="WTX36" s="157"/>
      <c r="WTY36" s="157"/>
      <c r="WTZ36" s="157"/>
      <c r="WUA36" s="157"/>
      <c r="WUB36" s="157"/>
      <c r="WUC36" s="157"/>
      <c r="WUD36" s="157"/>
      <c r="WUE36" s="157"/>
      <c r="WUF36" s="157"/>
      <c r="WUG36" s="157"/>
      <c r="WUH36" s="157"/>
      <c r="WUI36" s="157"/>
      <c r="WUJ36" s="157"/>
      <c r="WUK36" s="157"/>
      <c r="WUL36" s="157"/>
      <c r="WUM36" s="157"/>
      <c r="WUN36" s="157"/>
      <c r="WUO36" s="157"/>
      <c r="WUP36" s="157"/>
      <c r="WUQ36" s="157"/>
      <c r="WUR36" s="157"/>
      <c r="WUS36" s="157"/>
      <c r="WUT36" s="157"/>
      <c r="WUU36" s="157"/>
      <c r="WUV36" s="157"/>
      <c r="WUW36" s="157"/>
      <c r="WUX36" s="157"/>
      <c r="WUY36" s="157"/>
      <c r="WUZ36" s="157"/>
      <c r="WVA36" s="157"/>
      <c r="WVB36" s="157"/>
      <c r="WVC36" s="157"/>
      <c r="WVD36" s="157"/>
      <c r="WVE36" s="157"/>
      <c r="WVF36" s="157"/>
      <c r="WVG36" s="157"/>
      <c r="WVH36" s="157"/>
      <c r="WVI36" s="157"/>
      <c r="WVJ36" s="157"/>
      <c r="WVK36" s="157"/>
      <c r="WVL36" s="157"/>
      <c r="WVM36" s="157"/>
      <c r="WVN36" s="157"/>
      <c r="WVO36" s="157"/>
      <c r="WVP36" s="157"/>
      <c r="WVQ36" s="157"/>
      <c r="WVR36" s="157"/>
      <c r="WVS36" s="157"/>
      <c r="WVT36" s="157"/>
      <c r="WVU36" s="157"/>
      <c r="WVV36" s="157"/>
      <c r="WVW36" s="157"/>
      <c r="WVX36" s="157"/>
      <c r="WVY36" s="157"/>
      <c r="WVZ36" s="157"/>
      <c r="WWA36" s="157"/>
      <c r="WWB36" s="157"/>
      <c r="WWC36" s="157"/>
      <c r="WWD36" s="157"/>
      <c r="WWE36" s="157"/>
      <c r="WWF36" s="157"/>
      <c r="WWG36" s="157"/>
      <c r="WWH36" s="157"/>
      <c r="WWI36" s="157"/>
      <c r="WWJ36" s="157"/>
      <c r="WWK36" s="157"/>
      <c r="WWL36" s="157"/>
      <c r="WWM36" s="157"/>
      <c r="WWN36" s="157"/>
      <c r="WWO36" s="157"/>
      <c r="WWP36" s="157"/>
      <c r="WWQ36" s="157"/>
      <c r="WWR36" s="157"/>
      <c r="WWS36" s="157"/>
      <c r="WWT36" s="157"/>
      <c r="WWU36" s="157"/>
      <c r="WWV36" s="157"/>
      <c r="WWW36" s="157"/>
      <c r="WWX36" s="157"/>
      <c r="WWY36" s="157"/>
      <c r="WWZ36" s="157"/>
      <c r="WXA36" s="157"/>
      <c r="WXB36" s="157"/>
      <c r="WXC36" s="157"/>
      <c r="WXD36" s="157"/>
      <c r="WXE36" s="157"/>
      <c r="WXF36" s="157"/>
      <c r="WXG36" s="157"/>
      <c r="WXH36" s="157"/>
      <c r="WXI36" s="157"/>
      <c r="WXJ36" s="157"/>
      <c r="WXK36" s="157"/>
      <c r="WXL36" s="157"/>
      <c r="WXM36" s="157"/>
      <c r="WXN36" s="157"/>
      <c r="WXO36" s="157"/>
      <c r="WXP36" s="157"/>
      <c r="WXQ36" s="157"/>
      <c r="WXR36" s="157"/>
      <c r="WXS36" s="157"/>
      <c r="WXT36" s="157"/>
      <c r="WXU36" s="157"/>
      <c r="WXV36" s="157"/>
      <c r="WXW36" s="157"/>
      <c r="WXX36" s="157"/>
      <c r="WXY36" s="157"/>
      <c r="WXZ36" s="157"/>
      <c r="WYA36" s="157"/>
      <c r="WYB36" s="157"/>
      <c r="WYC36" s="157"/>
      <c r="WYD36" s="157"/>
      <c r="WYE36" s="157"/>
      <c r="WYF36" s="157"/>
      <c r="WYG36" s="157"/>
      <c r="WYH36" s="157"/>
      <c r="WYI36" s="157"/>
      <c r="WYJ36" s="157"/>
      <c r="WYK36" s="157"/>
      <c r="WYL36" s="157"/>
      <c r="WYM36" s="157"/>
      <c r="WYN36" s="157"/>
      <c r="WYO36" s="157"/>
      <c r="WYP36" s="157"/>
      <c r="WYQ36" s="157"/>
      <c r="WYR36" s="157"/>
      <c r="WYS36" s="157"/>
      <c r="WYT36" s="157"/>
      <c r="WYU36" s="157"/>
      <c r="WYV36" s="157"/>
      <c r="WYW36" s="157"/>
      <c r="WYX36" s="157"/>
      <c r="WYY36" s="157"/>
      <c r="WYZ36" s="157"/>
      <c r="WZA36" s="157"/>
      <c r="WZB36" s="157"/>
      <c r="WZC36" s="157"/>
      <c r="WZD36" s="157"/>
      <c r="WZE36" s="157"/>
      <c r="WZF36" s="157"/>
      <c r="WZG36" s="157"/>
      <c r="WZH36" s="157"/>
      <c r="WZI36" s="157"/>
      <c r="WZJ36" s="157"/>
      <c r="WZK36" s="157"/>
      <c r="WZL36" s="157"/>
      <c r="WZM36" s="157"/>
      <c r="WZN36" s="157"/>
      <c r="WZO36" s="157"/>
      <c r="WZP36" s="157"/>
      <c r="WZQ36" s="157"/>
      <c r="WZR36" s="157"/>
      <c r="WZS36" s="157"/>
      <c r="WZT36" s="157"/>
      <c r="WZU36" s="157"/>
      <c r="WZV36" s="157"/>
      <c r="WZW36" s="157"/>
      <c r="WZX36" s="157"/>
      <c r="WZY36" s="157"/>
      <c r="WZZ36" s="157"/>
      <c r="XAA36" s="157"/>
      <c r="XAB36" s="157"/>
      <c r="XAC36" s="157"/>
      <c r="XAD36" s="157"/>
      <c r="XAE36" s="157"/>
      <c r="XAF36" s="157"/>
      <c r="XAG36" s="157"/>
      <c r="XAH36" s="157"/>
      <c r="XAI36" s="157"/>
      <c r="XAJ36" s="157"/>
      <c r="XAK36" s="157"/>
      <c r="XAL36" s="157"/>
      <c r="XAM36" s="157"/>
      <c r="XAN36" s="157"/>
      <c r="XAO36" s="157"/>
      <c r="XAP36" s="157"/>
      <c r="XAQ36" s="157"/>
      <c r="XAR36" s="157"/>
      <c r="XAS36" s="157"/>
      <c r="XAT36" s="157"/>
      <c r="XAU36" s="157"/>
      <c r="XAV36" s="157"/>
      <c r="XAW36" s="157"/>
      <c r="XAX36" s="157"/>
      <c r="XAY36" s="157"/>
      <c r="XAZ36" s="157"/>
      <c r="XBA36" s="157"/>
      <c r="XBB36" s="157"/>
      <c r="XBC36" s="157"/>
      <c r="XBD36" s="157"/>
      <c r="XBE36" s="157"/>
      <c r="XBF36" s="157"/>
      <c r="XBG36" s="157"/>
      <c r="XBH36" s="157"/>
      <c r="XBI36" s="157"/>
      <c r="XBJ36" s="157"/>
      <c r="XBK36" s="157"/>
      <c r="XBL36" s="157"/>
      <c r="XBM36" s="157"/>
      <c r="XBN36" s="157"/>
      <c r="XBO36" s="157"/>
      <c r="XBP36" s="157"/>
      <c r="XBQ36" s="157"/>
      <c r="XBR36" s="157"/>
      <c r="XBS36" s="157"/>
      <c r="XBT36" s="157"/>
      <c r="XBU36" s="157"/>
      <c r="XBV36" s="157"/>
      <c r="XBW36" s="157"/>
      <c r="XBX36" s="157"/>
      <c r="XBY36" s="157"/>
      <c r="XBZ36" s="157"/>
      <c r="XCA36" s="157"/>
      <c r="XCB36" s="157"/>
      <c r="XCC36" s="157"/>
      <c r="XCD36" s="157"/>
      <c r="XCE36" s="157"/>
      <c r="XCF36" s="157"/>
      <c r="XCG36" s="157"/>
      <c r="XCH36" s="157"/>
      <c r="XCI36" s="157"/>
      <c r="XCJ36" s="157"/>
      <c r="XCK36" s="157"/>
      <c r="XCL36" s="157"/>
      <c r="XCM36" s="157"/>
      <c r="XCN36" s="157"/>
      <c r="XCO36" s="157"/>
      <c r="XCP36" s="157"/>
      <c r="XCQ36" s="157"/>
      <c r="XCR36" s="157"/>
      <c r="XCS36" s="157"/>
      <c r="XCT36" s="157"/>
      <c r="XCU36" s="157"/>
      <c r="XCV36" s="157"/>
      <c r="XCW36" s="157"/>
      <c r="XCX36" s="157"/>
      <c r="XCY36" s="157"/>
      <c r="XCZ36" s="157"/>
      <c r="XDA36" s="157"/>
      <c r="XDB36" s="157"/>
      <c r="XDC36" s="157"/>
      <c r="XDD36" s="157"/>
      <c r="XDE36" s="157"/>
      <c r="XDF36" s="157"/>
      <c r="XDG36" s="157"/>
      <c r="XDH36" s="157"/>
      <c r="XDI36" s="157"/>
      <c r="XDJ36" s="157"/>
      <c r="XDK36" s="157"/>
      <c r="XDL36" s="157"/>
      <c r="XDM36" s="157"/>
      <c r="XDN36" s="157"/>
      <c r="XDO36" s="157"/>
      <c r="XDP36" s="157"/>
      <c r="XDQ36" s="157"/>
      <c r="XDR36" s="157"/>
      <c r="XDS36" s="157"/>
      <c r="XDT36" s="157"/>
      <c r="XDU36" s="157"/>
      <c r="XDV36" s="157"/>
      <c r="XDW36" s="157"/>
      <c r="XDX36" s="157"/>
      <c r="XDY36" s="157"/>
      <c r="XDZ36" s="157"/>
      <c r="XEA36" s="157"/>
      <c r="XEB36" s="157"/>
      <c r="XEC36" s="157"/>
      <c r="XED36" s="157"/>
      <c r="XEE36" s="157"/>
      <c r="XEF36" s="157"/>
      <c r="XEG36" s="157"/>
      <c r="XEH36" s="157"/>
      <c r="XEI36" s="157"/>
      <c r="XEJ36" s="157"/>
      <c r="XEK36" s="157"/>
      <c r="XEL36" s="157"/>
      <c r="XEM36" s="157"/>
      <c r="XEN36" s="157"/>
      <c r="XEO36" s="157"/>
      <c r="XEP36" s="157"/>
      <c r="XEQ36" s="157"/>
      <c r="XER36" s="157"/>
      <c r="XES36" s="157"/>
    </row>
    <row r="37" spans="1:16373" s="188" customFormat="1" ht="67.2" outlineLevel="2" x14ac:dyDescent="0.25">
      <c r="A37" s="133">
        <f t="shared" si="30"/>
        <v>25</v>
      </c>
      <c r="B37" s="37" t="s">
        <v>451</v>
      </c>
      <c r="C37" s="37" t="s">
        <v>874</v>
      </c>
      <c r="D37" s="147" t="s">
        <v>977</v>
      </c>
      <c r="E37" s="235">
        <f t="shared" si="26"/>
        <v>350</v>
      </c>
      <c r="F37" s="208">
        <v>0</v>
      </c>
      <c r="G37" s="235">
        <f t="shared" si="27"/>
        <v>200</v>
      </c>
      <c r="H37" s="208">
        <v>0</v>
      </c>
      <c r="I37" s="235">
        <v>200</v>
      </c>
      <c r="J37" s="235">
        <v>150</v>
      </c>
      <c r="K37" s="235">
        <v>0</v>
      </c>
      <c r="L37" s="235">
        <f t="shared" si="28"/>
        <v>350</v>
      </c>
      <c r="M37" s="235">
        <v>0</v>
      </c>
      <c r="N37" s="235">
        <f t="shared" si="29"/>
        <v>200</v>
      </c>
      <c r="O37" s="235">
        <f t="shared" ref="O37:Q38" si="31">H37</f>
        <v>0</v>
      </c>
      <c r="P37" s="235">
        <f t="shared" si="31"/>
        <v>200</v>
      </c>
      <c r="Q37" s="235">
        <f t="shared" si="31"/>
        <v>150</v>
      </c>
      <c r="R37" s="235">
        <v>0</v>
      </c>
      <c r="S37" s="89" t="s">
        <v>429</v>
      </c>
      <c r="T37" s="133">
        <v>2022</v>
      </c>
      <c r="U37" s="224"/>
      <c r="V37" s="185"/>
      <c r="W37" s="185"/>
      <c r="X37" s="185"/>
      <c r="Y37" s="185"/>
      <c r="Z37" s="185"/>
      <c r="AA37" s="186"/>
      <c r="AB37" s="186"/>
      <c r="AC37" s="186"/>
      <c r="AD37" s="186"/>
      <c r="AE37" s="186"/>
      <c r="AF37" s="186"/>
      <c r="AG37" s="187"/>
    </row>
    <row r="38" spans="1:16373" s="188" customFormat="1" ht="67.2" outlineLevel="2" x14ac:dyDescent="0.25">
      <c r="A38" s="133">
        <f t="shared" si="30"/>
        <v>26</v>
      </c>
      <c r="B38" s="37" t="s">
        <v>452</v>
      </c>
      <c r="C38" s="37" t="s">
        <v>874</v>
      </c>
      <c r="D38" s="147" t="s">
        <v>977</v>
      </c>
      <c r="E38" s="235">
        <f t="shared" si="26"/>
        <v>250</v>
      </c>
      <c r="F38" s="208">
        <v>0</v>
      </c>
      <c r="G38" s="235">
        <f t="shared" si="27"/>
        <v>200</v>
      </c>
      <c r="H38" s="208">
        <v>0</v>
      </c>
      <c r="I38" s="235">
        <v>200</v>
      </c>
      <c r="J38" s="235">
        <v>50</v>
      </c>
      <c r="K38" s="235">
        <v>0</v>
      </c>
      <c r="L38" s="235">
        <f t="shared" si="28"/>
        <v>250</v>
      </c>
      <c r="M38" s="235">
        <v>0</v>
      </c>
      <c r="N38" s="235">
        <f t="shared" si="29"/>
        <v>200</v>
      </c>
      <c r="O38" s="235">
        <f t="shared" si="31"/>
        <v>0</v>
      </c>
      <c r="P38" s="235">
        <f t="shared" si="31"/>
        <v>200</v>
      </c>
      <c r="Q38" s="235">
        <f t="shared" si="31"/>
        <v>50</v>
      </c>
      <c r="R38" s="235">
        <v>0</v>
      </c>
      <c r="S38" s="89" t="s">
        <v>429</v>
      </c>
      <c r="T38" s="133">
        <v>2022</v>
      </c>
      <c r="U38" s="224"/>
      <c r="V38" s="185"/>
      <c r="W38" s="185"/>
      <c r="X38" s="185"/>
      <c r="Y38" s="185"/>
      <c r="Z38" s="185"/>
      <c r="AA38" s="186"/>
      <c r="AB38" s="186"/>
      <c r="AC38" s="186"/>
      <c r="AD38" s="186"/>
      <c r="AE38" s="186"/>
      <c r="AF38" s="186"/>
      <c r="AG38" s="187"/>
    </row>
    <row r="39" spans="1:16373" s="188" customFormat="1" ht="50.4" outlineLevel="2" x14ac:dyDescent="0.25">
      <c r="A39" s="133">
        <f t="shared" si="30"/>
        <v>27</v>
      </c>
      <c r="B39" s="37" t="s">
        <v>530</v>
      </c>
      <c r="C39" s="37" t="s">
        <v>862</v>
      </c>
      <c r="D39" s="147" t="s">
        <v>516</v>
      </c>
      <c r="E39" s="235">
        <f t="shared" si="26"/>
        <v>200</v>
      </c>
      <c r="F39" s="208">
        <v>0</v>
      </c>
      <c r="G39" s="235">
        <f t="shared" si="27"/>
        <v>200</v>
      </c>
      <c r="H39" s="208">
        <v>0</v>
      </c>
      <c r="I39" s="208">
        <v>200</v>
      </c>
      <c r="J39" s="208">
        <v>0</v>
      </c>
      <c r="K39" s="208">
        <v>0</v>
      </c>
      <c r="L39" s="235">
        <f t="shared" si="28"/>
        <v>200</v>
      </c>
      <c r="M39" s="235">
        <v>0</v>
      </c>
      <c r="N39" s="235">
        <f t="shared" si="29"/>
        <v>200</v>
      </c>
      <c r="O39" s="208">
        <v>0</v>
      </c>
      <c r="P39" s="208">
        <f>I39</f>
        <v>200</v>
      </c>
      <c r="Q39" s="242">
        <f>J39</f>
        <v>0</v>
      </c>
      <c r="R39" s="242">
        <v>0</v>
      </c>
      <c r="S39" s="89" t="s">
        <v>507</v>
      </c>
      <c r="T39" s="133">
        <v>2023</v>
      </c>
      <c r="U39" s="224"/>
      <c r="V39" s="185"/>
      <c r="W39" s="185"/>
      <c r="X39" s="185"/>
      <c r="Y39" s="185"/>
      <c r="Z39" s="185"/>
      <c r="AA39" s="186"/>
      <c r="AB39" s="186"/>
      <c r="AC39" s="186"/>
      <c r="AD39" s="186"/>
      <c r="AE39" s="186"/>
      <c r="AF39" s="186"/>
      <c r="AG39" s="187"/>
    </row>
    <row r="40" spans="1:16373" s="188" customFormat="1" ht="64.5" customHeight="1" outlineLevel="2" x14ac:dyDescent="0.25">
      <c r="A40" s="225" t="s">
        <v>770</v>
      </c>
      <c r="B40" s="370" t="s">
        <v>748</v>
      </c>
      <c r="C40" s="371"/>
      <c r="D40" s="372"/>
      <c r="E40" s="214">
        <f>SUM(E41:E73)</f>
        <v>28319.0046</v>
      </c>
      <c r="F40" s="214">
        <f t="shared" ref="F40:K40" si="32">SUM(F41:F73)</f>
        <v>0</v>
      </c>
      <c r="G40" s="214">
        <f t="shared" si="32"/>
        <v>28319.0046</v>
      </c>
      <c r="H40" s="214">
        <f t="shared" si="32"/>
        <v>8376.978000000001</v>
      </c>
      <c r="I40" s="214">
        <f t="shared" si="32"/>
        <v>19942.026600000005</v>
      </c>
      <c r="J40" s="214">
        <f t="shared" si="32"/>
        <v>0</v>
      </c>
      <c r="K40" s="214">
        <f t="shared" si="32"/>
        <v>0</v>
      </c>
      <c r="L40" s="214">
        <f t="shared" ref="L40:R40" si="33">SUM(L41:L73)</f>
        <v>28319.0046</v>
      </c>
      <c r="M40" s="214">
        <f t="shared" si="33"/>
        <v>0</v>
      </c>
      <c r="N40" s="214"/>
      <c r="O40" s="214">
        <f t="shared" si="33"/>
        <v>8376.978000000001</v>
      </c>
      <c r="P40" s="214">
        <f t="shared" si="33"/>
        <v>19942.026600000005</v>
      </c>
      <c r="Q40" s="214">
        <f t="shared" si="33"/>
        <v>0</v>
      </c>
      <c r="R40" s="214">
        <f t="shared" si="33"/>
        <v>0</v>
      </c>
      <c r="S40" s="214">
        <f>SUM(S44:S72)</f>
        <v>0</v>
      </c>
      <c r="T40" s="214"/>
      <c r="U40" s="244"/>
      <c r="V40" s="215"/>
      <c r="W40" s="215"/>
      <c r="X40" s="215"/>
      <c r="Y40" s="215"/>
      <c r="Z40" s="215"/>
      <c r="AA40" s="216"/>
      <c r="AB40" s="216"/>
      <c r="AC40" s="216"/>
      <c r="AD40" s="216"/>
      <c r="AE40" s="216"/>
      <c r="AF40" s="216"/>
      <c r="AG40" s="217"/>
    </row>
    <row r="41" spans="1:16373" s="188" customFormat="1" ht="50.4" outlineLevel="2" x14ac:dyDescent="0.25">
      <c r="A41" s="133">
        <v>27</v>
      </c>
      <c r="B41" s="174" t="s">
        <v>567</v>
      </c>
      <c r="C41" s="174" t="s">
        <v>956</v>
      </c>
      <c r="D41" s="147" t="s">
        <v>577</v>
      </c>
      <c r="E41" s="235">
        <f t="shared" ref="E41" si="34">G41+J41+K41</f>
        <v>1820</v>
      </c>
      <c r="F41" s="208">
        <v>0</v>
      </c>
      <c r="G41" s="235">
        <f t="shared" ref="G41" si="35">H41+I41</f>
        <v>1820</v>
      </c>
      <c r="H41" s="235">
        <v>300</v>
      </c>
      <c r="I41" s="235">
        <v>1520</v>
      </c>
      <c r="J41" s="235">
        <v>0</v>
      </c>
      <c r="K41" s="235">
        <v>0</v>
      </c>
      <c r="L41" s="235">
        <f t="shared" ref="L41" si="36">M41+N41+Q41+R41</f>
        <v>1820</v>
      </c>
      <c r="M41" s="235">
        <v>0</v>
      </c>
      <c r="N41" s="235">
        <f t="shared" ref="N41" si="37">O41+P41</f>
        <v>1820</v>
      </c>
      <c r="O41" s="235">
        <v>300</v>
      </c>
      <c r="P41" s="235">
        <v>1520</v>
      </c>
      <c r="Q41" s="235">
        <v>0</v>
      </c>
      <c r="R41" s="235">
        <v>0</v>
      </c>
      <c r="S41" s="89" t="s">
        <v>578</v>
      </c>
      <c r="T41" s="173">
        <v>2021</v>
      </c>
      <c r="U41" s="194"/>
      <c r="V41" s="194"/>
      <c r="W41" s="194"/>
      <c r="X41" s="194"/>
      <c r="Y41" s="194"/>
      <c r="Z41" s="194"/>
      <c r="AA41" s="194"/>
      <c r="AB41" s="194"/>
      <c r="AC41" s="194"/>
      <c r="AD41" s="194"/>
      <c r="AE41" s="194"/>
      <c r="AF41" s="194"/>
      <c r="AG41" s="194"/>
      <c r="AH41" s="194"/>
      <c r="AI41" s="194"/>
      <c r="AJ41" s="194"/>
      <c r="AK41" s="194"/>
      <c r="AL41" s="194"/>
      <c r="AM41" s="194"/>
      <c r="AN41" s="194"/>
      <c r="AO41" s="194"/>
      <c r="AP41" s="194"/>
      <c r="AQ41" s="194"/>
      <c r="AR41" s="194"/>
      <c r="AS41" s="194"/>
      <c r="AT41" s="194"/>
      <c r="AU41" s="194"/>
      <c r="AV41" s="194"/>
      <c r="AW41" s="194"/>
      <c r="AX41" s="194"/>
      <c r="AY41" s="194"/>
      <c r="AZ41" s="194"/>
      <c r="BA41" s="194"/>
      <c r="BB41" s="194"/>
      <c r="BC41" s="194"/>
      <c r="BD41" s="194"/>
      <c r="BE41" s="194"/>
      <c r="BF41" s="194"/>
      <c r="BG41" s="194"/>
      <c r="BH41" s="194"/>
      <c r="BI41" s="194"/>
      <c r="BJ41" s="194"/>
      <c r="BK41" s="194"/>
      <c r="BL41" s="194"/>
      <c r="BM41" s="194"/>
      <c r="BN41" s="194"/>
      <c r="BO41" s="194"/>
      <c r="BP41" s="194"/>
      <c r="BQ41" s="194"/>
      <c r="BR41" s="194"/>
      <c r="BS41" s="194"/>
      <c r="BT41" s="194"/>
      <c r="BU41" s="194"/>
      <c r="BV41" s="194"/>
      <c r="BW41" s="194"/>
      <c r="BX41" s="194"/>
      <c r="BY41" s="194"/>
      <c r="BZ41" s="194"/>
      <c r="CA41" s="194"/>
      <c r="CB41" s="194"/>
      <c r="CC41" s="194"/>
      <c r="CD41" s="194"/>
      <c r="CE41" s="194"/>
      <c r="CF41" s="194"/>
      <c r="CG41" s="194"/>
      <c r="CH41" s="194"/>
      <c r="CI41" s="194"/>
      <c r="CJ41" s="194"/>
      <c r="CK41" s="194"/>
      <c r="CL41" s="194"/>
      <c r="CM41" s="194"/>
      <c r="CN41" s="194"/>
      <c r="CO41" s="194"/>
      <c r="CP41" s="194"/>
      <c r="CQ41" s="194"/>
      <c r="CR41" s="194"/>
      <c r="CS41" s="194"/>
      <c r="CT41" s="194"/>
      <c r="CU41" s="194"/>
      <c r="CV41" s="194"/>
      <c r="CW41" s="194"/>
      <c r="CX41" s="194"/>
      <c r="CY41" s="194"/>
      <c r="CZ41" s="194"/>
      <c r="DA41" s="194"/>
      <c r="DB41" s="194"/>
      <c r="DC41" s="194"/>
      <c r="DD41" s="194"/>
      <c r="DE41" s="194"/>
      <c r="DF41" s="194"/>
      <c r="DG41" s="194"/>
      <c r="DH41" s="194"/>
      <c r="DI41" s="194"/>
      <c r="DJ41" s="194"/>
      <c r="DK41" s="194"/>
      <c r="DL41" s="194"/>
      <c r="DM41" s="194"/>
      <c r="DN41" s="194"/>
      <c r="DO41" s="194"/>
      <c r="DP41" s="194"/>
      <c r="DQ41" s="194"/>
      <c r="DR41" s="194"/>
      <c r="DS41" s="194"/>
      <c r="DT41" s="194"/>
      <c r="DU41" s="194"/>
      <c r="DV41" s="194"/>
      <c r="DW41" s="194"/>
      <c r="DX41" s="194"/>
      <c r="DY41" s="194"/>
      <c r="DZ41" s="194"/>
      <c r="EA41" s="194"/>
      <c r="EB41" s="194"/>
      <c r="EC41" s="194"/>
      <c r="ED41" s="194"/>
      <c r="EE41" s="194"/>
      <c r="EF41" s="194"/>
      <c r="EG41" s="194"/>
      <c r="EH41" s="194"/>
      <c r="EI41" s="194"/>
      <c r="EJ41" s="194"/>
      <c r="EK41" s="194"/>
      <c r="EL41" s="194"/>
      <c r="EM41" s="194"/>
      <c r="EN41" s="194"/>
      <c r="EO41" s="194"/>
      <c r="EP41" s="194"/>
      <c r="EQ41" s="194"/>
      <c r="ER41" s="194"/>
      <c r="ES41" s="194"/>
      <c r="ET41" s="194"/>
      <c r="EU41" s="194"/>
      <c r="EV41" s="194"/>
      <c r="EW41" s="194"/>
      <c r="EX41" s="194"/>
      <c r="EY41" s="194"/>
      <c r="EZ41" s="194"/>
      <c r="FA41" s="194"/>
      <c r="FB41" s="194"/>
      <c r="FC41" s="194"/>
      <c r="FD41" s="194"/>
      <c r="FE41" s="194"/>
      <c r="FF41" s="194"/>
      <c r="FG41" s="194"/>
      <c r="FH41" s="194"/>
      <c r="FI41" s="194"/>
      <c r="FJ41" s="194"/>
      <c r="FK41" s="194"/>
      <c r="FL41" s="194"/>
      <c r="FM41" s="194"/>
      <c r="FN41" s="194"/>
      <c r="FO41" s="194"/>
      <c r="FP41" s="194"/>
      <c r="FQ41" s="194"/>
      <c r="FR41" s="194"/>
      <c r="FS41" s="194"/>
      <c r="FT41" s="194"/>
      <c r="FU41" s="194"/>
      <c r="FV41" s="194"/>
      <c r="FW41" s="194"/>
      <c r="FX41" s="194"/>
      <c r="FY41" s="194"/>
      <c r="FZ41" s="194"/>
      <c r="GA41" s="194"/>
      <c r="GB41" s="194"/>
      <c r="GC41" s="194"/>
      <c r="GD41" s="194"/>
      <c r="GE41" s="194"/>
      <c r="GF41" s="194"/>
      <c r="GG41" s="194"/>
      <c r="GH41" s="194"/>
      <c r="GI41" s="194"/>
      <c r="GJ41" s="194"/>
      <c r="GK41" s="194"/>
      <c r="GL41" s="194"/>
      <c r="GM41" s="194"/>
      <c r="GN41" s="194"/>
      <c r="GO41" s="194"/>
      <c r="GP41" s="194"/>
      <c r="GQ41" s="194"/>
      <c r="GR41" s="194"/>
      <c r="GS41" s="194"/>
      <c r="GT41" s="194"/>
      <c r="GU41" s="194"/>
      <c r="GV41" s="194"/>
      <c r="GW41" s="194"/>
      <c r="GX41" s="194"/>
      <c r="GY41" s="194"/>
      <c r="GZ41" s="194"/>
      <c r="HA41" s="194"/>
      <c r="HB41" s="194"/>
      <c r="HC41" s="194"/>
      <c r="HD41" s="194"/>
      <c r="HE41" s="194"/>
      <c r="HF41" s="194"/>
      <c r="HG41" s="194"/>
      <c r="HH41" s="194"/>
      <c r="HI41" s="194"/>
      <c r="HJ41" s="194"/>
      <c r="HK41" s="194"/>
      <c r="HL41" s="194"/>
      <c r="HM41" s="194"/>
      <c r="HN41" s="194"/>
      <c r="HO41" s="194"/>
      <c r="HP41" s="194"/>
      <c r="HQ41" s="194"/>
      <c r="HR41" s="194"/>
      <c r="HS41" s="194"/>
      <c r="HT41" s="194"/>
      <c r="HU41" s="194"/>
      <c r="HV41" s="194"/>
      <c r="HW41" s="194"/>
      <c r="HX41" s="194"/>
      <c r="HY41" s="194"/>
      <c r="HZ41" s="194"/>
      <c r="IA41" s="194"/>
      <c r="IB41" s="194"/>
      <c r="IC41" s="194"/>
      <c r="ID41" s="194"/>
      <c r="IE41" s="194"/>
      <c r="IF41" s="194"/>
      <c r="IG41" s="194"/>
      <c r="IH41" s="194"/>
      <c r="II41" s="194"/>
      <c r="IJ41" s="194"/>
      <c r="IK41" s="194"/>
      <c r="IL41" s="194"/>
      <c r="IM41" s="194"/>
      <c r="IN41" s="194"/>
      <c r="IO41" s="194"/>
      <c r="IP41" s="194"/>
      <c r="IQ41" s="194"/>
      <c r="IR41" s="194"/>
      <c r="IS41" s="194"/>
      <c r="IT41" s="194"/>
      <c r="IU41" s="194"/>
      <c r="IV41" s="194"/>
      <c r="IW41" s="194"/>
      <c r="IX41" s="194"/>
      <c r="IY41" s="194"/>
      <c r="IZ41" s="194"/>
      <c r="JA41" s="194"/>
      <c r="JB41" s="194"/>
      <c r="JC41" s="194"/>
      <c r="JD41" s="194"/>
      <c r="JE41" s="194"/>
      <c r="JF41" s="194"/>
      <c r="JG41" s="194"/>
      <c r="JH41" s="194"/>
      <c r="JI41" s="194"/>
      <c r="JJ41" s="194"/>
      <c r="JK41" s="194"/>
      <c r="JL41" s="194"/>
      <c r="JM41" s="194"/>
      <c r="JN41" s="194"/>
      <c r="JO41" s="194"/>
      <c r="JP41" s="194"/>
      <c r="JQ41" s="194"/>
      <c r="JR41" s="194"/>
      <c r="JS41" s="194"/>
      <c r="JT41" s="194"/>
      <c r="JU41" s="194"/>
      <c r="JV41" s="194"/>
      <c r="JW41" s="194"/>
      <c r="JX41" s="194"/>
      <c r="JY41" s="194"/>
      <c r="JZ41" s="194"/>
      <c r="KA41" s="194"/>
      <c r="KB41" s="194"/>
      <c r="KC41" s="194"/>
      <c r="KD41" s="194"/>
      <c r="KE41" s="194"/>
      <c r="KF41" s="194"/>
      <c r="KG41" s="194"/>
      <c r="KH41" s="194"/>
      <c r="KI41" s="194"/>
      <c r="KJ41" s="194"/>
      <c r="KK41" s="194"/>
      <c r="KL41" s="194"/>
      <c r="KM41" s="194"/>
      <c r="KN41" s="194"/>
      <c r="KO41" s="194"/>
      <c r="KP41" s="194"/>
      <c r="KQ41" s="194"/>
      <c r="KR41" s="194"/>
      <c r="KS41" s="194"/>
      <c r="KT41" s="194"/>
      <c r="KU41" s="194"/>
      <c r="KV41" s="194"/>
      <c r="KW41" s="194"/>
      <c r="KX41" s="194"/>
      <c r="KY41" s="194"/>
      <c r="KZ41" s="194"/>
      <c r="LA41" s="194"/>
      <c r="LB41" s="194"/>
      <c r="LC41" s="194"/>
      <c r="LD41" s="194"/>
      <c r="LE41" s="194"/>
      <c r="LF41" s="194"/>
      <c r="LG41" s="194"/>
      <c r="LH41" s="194"/>
      <c r="LI41" s="194"/>
      <c r="LJ41" s="194"/>
      <c r="LK41" s="194"/>
      <c r="LL41" s="194"/>
      <c r="LM41" s="194"/>
      <c r="LN41" s="194"/>
      <c r="LO41" s="194"/>
      <c r="LP41" s="194"/>
      <c r="LQ41" s="194"/>
      <c r="LR41" s="194"/>
      <c r="LS41" s="194"/>
      <c r="LT41" s="194"/>
      <c r="LU41" s="194"/>
      <c r="LV41" s="194"/>
      <c r="LW41" s="194"/>
      <c r="LX41" s="194"/>
      <c r="LY41" s="194"/>
      <c r="LZ41" s="194"/>
      <c r="MA41" s="194"/>
      <c r="MB41" s="194"/>
      <c r="MC41" s="194"/>
      <c r="MD41" s="194"/>
      <c r="ME41" s="194"/>
      <c r="MF41" s="194"/>
      <c r="MG41" s="194"/>
      <c r="MH41" s="194"/>
      <c r="MI41" s="194"/>
      <c r="MJ41" s="194"/>
      <c r="MK41" s="194"/>
      <c r="ML41" s="194"/>
      <c r="MM41" s="194"/>
      <c r="MN41" s="194"/>
      <c r="MO41" s="194"/>
      <c r="MP41" s="194"/>
      <c r="MQ41" s="194"/>
      <c r="MR41" s="194"/>
      <c r="MS41" s="194"/>
      <c r="MT41" s="194"/>
      <c r="MU41" s="194"/>
      <c r="MV41" s="194"/>
      <c r="MW41" s="194"/>
      <c r="MX41" s="194"/>
      <c r="MY41" s="194"/>
      <c r="MZ41" s="194"/>
      <c r="NA41" s="194"/>
      <c r="NB41" s="194"/>
      <c r="NC41" s="194"/>
      <c r="ND41" s="194"/>
      <c r="NE41" s="194"/>
      <c r="NF41" s="194"/>
      <c r="NG41" s="194"/>
      <c r="NH41" s="194"/>
      <c r="NI41" s="194"/>
      <c r="NJ41" s="194"/>
      <c r="NK41" s="194"/>
      <c r="NL41" s="194"/>
      <c r="NM41" s="194"/>
      <c r="NN41" s="194"/>
      <c r="NO41" s="194"/>
      <c r="NP41" s="194"/>
      <c r="NQ41" s="194"/>
      <c r="NR41" s="194"/>
      <c r="NS41" s="194"/>
      <c r="NT41" s="194"/>
      <c r="NU41" s="194"/>
      <c r="NV41" s="194"/>
      <c r="NW41" s="194"/>
      <c r="NX41" s="194"/>
      <c r="NY41" s="194"/>
      <c r="NZ41" s="194"/>
      <c r="OA41" s="194"/>
      <c r="OB41" s="194"/>
      <c r="OC41" s="194"/>
      <c r="OD41" s="194"/>
      <c r="OE41" s="194"/>
      <c r="OF41" s="194"/>
      <c r="OG41" s="194"/>
      <c r="OH41" s="194"/>
      <c r="OI41" s="194"/>
      <c r="OJ41" s="194"/>
      <c r="OK41" s="194"/>
      <c r="OL41" s="194"/>
      <c r="OM41" s="194"/>
      <c r="ON41" s="194"/>
      <c r="OO41" s="194"/>
      <c r="OP41" s="194"/>
      <c r="OQ41" s="194"/>
      <c r="OR41" s="194"/>
      <c r="OS41" s="194"/>
      <c r="OT41" s="194"/>
      <c r="OU41" s="194"/>
      <c r="OV41" s="194"/>
      <c r="OW41" s="194"/>
      <c r="OX41" s="194"/>
      <c r="OY41" s="194"/>
      <c r="OZ41" s="194"/>
      <c r="PA41" s="194"/>
      <c r="PB41" s="194"/>
      <c r="PC41" s="194"/>
      <c r="PD41" s="194"/>
      <c r="PE41" s="194"/>
      <c r="PF41" s="194"/>
      <c r="PG41" s="194"/>
      <c r="PH41" s="194"/>
      <c r="PI41" s="194"/>
      <c r="PJ41" s="194"/>
      <c r="PK41" s="194"/>
      <c r="PL41" s="194"/>
      <c r="PM41" s="194"/>
      <c r="PN41" s="194"/>
      <c r="PO41" s="194"/>
      <c r="PP41" s="194"/>
      <c r="PQ41" s="194"/>
      <c r="PR41" s="194"/>
      <c r="PS41" s="194"/>
      <c r="PT41" s="194"/>
      <c r="PU41" s="194"/>
      <c r="PV41" s="194"/>
      <c r="PW41" s="194"/>
      <c r="PX41" s="194"/>
      <c r="PY41" s="194"/>
      <c r="PZ41" s="194"/>
      <c r="QA41" s="194"/>
      <c r="QB41" s="194"/>
      <c r="QC41" s="194"/>
      <c r="QD41" s="194"/>
      <c r="QE41" s="194"/>
      <c r="QF41" s="194"/>
      <c r="QG41" s="194"/>
      <c r="QH41" s="194"/>
      <c r="QI41" s="194"/>
      <c r="QJ41" s="194"/>
      <c r="QK41" s="194"/>
      <c r="QL41" s="194"/>
      <c r="QM41" s="194"/>
      <c r="QN41" s="194"/>
      <c r="QO41" s="194"/>
      <c r="QP41" s="194"/>
      <c r="QQ41" s="194"/>
      <c r="QR41" s="194"/>
      <c r="QS41" s="194"/>
      <c r="QT41" s="194"/>
      <c r="QU41" s="194"/>
      <c r="QV41" s="194"/>
      <c r="QW41" s="194"/>
      <c r="QX41" s="194"/>
      <c r="QY41" s="194"/>
      <c r="QZ41" s="194"/>
      <c r="RA41" s="194"/>
      <c r="RB41" s="194"/>
      <c r="RC41" s="194"/>
      <c r="RD41" s="194"/>
      <c r="RE41" s="194"/>
      <c r="RF41" s="194"/>
      <c r="RG41" s="194"/>
      <c r="RH41" s="194"/>
      <c r="RI41" s="194"/>
      <c r="RJ41" s="194"/>
      <c r="RK41" s="194"/>
      <c r="RL41" s="194"/>
      <c r="RM41" s="194"/>
      <c r="RN41" s="194"/>
      <c r="RO41" s="194"/>
      <c r="RP41" s="194"/>
      <c r="RQ41" s="194"/>
      <c r="RR41" s="194"/>
      <c r="RS41" s="194"/>
      <c r="RT41" s="194"/>
      <c r="RU41" s="194"/>
      <c r="RV41" s="194"/>
      <c r="RW41" s="194"/>
      <c r="RX41" s="194"/>
      <c r="RY41" s="194"/>
      <c r="RZ41" s="194"/>
      <c r="SA41" s="194"/>
      <c r="SB41" s="194"/>
      <c r="SC41" s="194"/>
      <c r="SD41" s="194"/>
      <c r="SE41" s="194"/>
      <c r="SF41" s="194"/>
      <c r="SG41" s="194"/>
      <c r="SH41" s="194"/>
      <c r="SI41" s="194"/>
      <c r="SJ41" s="194"/>
      <c r="SK41" s="194"/>
      <c r="SL41" s="194"/>
      <c r="SM41" s="194"/>
      <c r="SN41" s="194"/>
      <c r="SO41" s="194"/>
      <c r="SP41" s="194"/>
      <c r="SQ41" s="194"/>
      <c r="SR41" s="194"/>
      <c r="SS41" s="194"/>
      <c r="ST41" s="194"/>
      <c r="SU41" s="194"/>
      <c r="SV41" s="194"/>
      <c r="SW41" s="194"/>
      <c r="SX41" s="194"/>
      <c r="SY41" s="194"/>
      <c r="SZ41" s="194"/>
      <c r="TA41" s="194"/>
      <c r="TB41" s="194"/>
      <c r="TC41" s="194"/>
      <c r="TD41" s="194"/>
      <c r="TE41" s="194"/>
      <c r="TF41" s="194"/>
      <c r="TG41" s="194"/>
      <c r="TH41" s="194"/>
      <c r="TI41" s="194"/>
      <c r="TJ41" s="194"/>
      <c r="TK41" s="194"/>
      <c r="TL41" s="194"/>
      <c r="TM41" s="194"/>
      <c r="TN41" s="194"/>
      <c r="TO41" s="194"/>
      <c r="TP41" s="194"/>
      <c r="TQ41" s="194"/>
      <c r="TR41" s="194"/>
      <c r="TS41" s="194"/>
      <c r="TT41" s="194"/>
      <c r="TU41" s="194"/>
      <c r="TV41" s="194"/>
      <c r="TW41" s="194"/>
      <c r="TX41" s="194"/>
      <c r="TY41" s="194"/>
      <c r="TZ41" s="194"/>
      <c r="UA41" s="194"/>
      <c r="UB41" s="194"/>
      <c r="UC41" s="194"/>
      <c r="UD41" s="194"/>
      <c r="UE41" s="194"/>
      <c r="UF41" s="194"/>
      <c r="UG41" s="194"/>
      <c r="UH41" s="194"/>
      <c r="UI41" s="194"/>
      <c r="UJ41" s="194"/>
      <c r="UK41" s="194"/>
      <c r="UL41" s="194"/>
      <c r="UM41" s="194"/>
      <c r="UN41" s="194"/>
      <c r="UO41" s="194"/>
      <c r="UP41" s="194"/>
      <c r="UQ41" s="194"/>
      <c r="UR41" s="194"/>
      <c r="US41" s="194"/>
      <c r="UT41" s="194"/>
      <c r="UU41" s="194"/>
      <c r="UV41" s="194"/>
      <c r="UW41" s="194"/>
      <c r="UX41" s="194"/>
      <c r="UY41" s="194"/>
      <c r="UZ41" s="194"/>
      <c r="VA41" s="194"/>
      <c r="VB41" s="194"/>
      <c r="VC41" s="194"/>
      <c r="VD41" s="194"/>
      <c r="VE41" s="194"/>
      <c r="VF41" s="194"/>
      <c r="VG41" s="194"/>
      <c r="VH41" s="194"/>
      <c r="VI41" s="194"/>
      <c r="VJ41" s="194"/>
      <c r="VK41" s="194"/>
      <c r="VL41" s="194"/>
      <c r="VM41" s="194"/>
      <c r="VN41" s="194"/>
      <c r="VO41" s="194"/>
      <c r="VP41" s="194"/>
      <c r="VQ41" s="194"/>
      <c r="VR41" s="194"/>
      <c r="VS41" s="194"/>
      <c r="VT41" s="194"/>
      <c r="VU41" s="194"/>
      <c r="VV41" s="194"/>
      <c r="VW41" s="194"/>
      <c r="VX41" s="194"/>
      <c r="VY41" s="194"/>
      <c r="VZ41" s="194"/>
      <c r="WA41" s="194"/>
      <c r="WB41" s="194"/>
      <c r="WC41" s="194"/>
      <c r="WD41" s="194"/>
      <c r="WE41" s="194"/>
      <c r="WF41" s="194"/>
      <c r="WG41" s="194"/>
      <c r="WH41" s="194"/>
      <c r="WI41" s="194"/>
      <c r="WJ41" s="194"/>
      <c r="WK41" s="194"/>
      <c r="WL41" s="194"/>
      <c r="WM41" s="194"/>
      <c r="WN41" s="194"/>
      <c r="WO41" s="194"/>
      <c r="WP41" s="194"/>
      <c r="WQ41" s="194"/>
      <c r="WR41" s="194"/>
      <c r="WS41" s="194"/>
      <c r="WT41" s="194"/>
      <c r="WU41" s="194"/>
      <c r="WV41" s="194"/>
      <c r="WW41" s="194"/>
      <c r="WX41" s="194"/>
      <c r="WY41" s="194"/>
      <c r="WZ41" s="194"/>
      <c r="XA41" s="194"/>
      <c r="XB41" s="194"/>
      <c r="XC41" s="194"/>
      <c r="XD41" s="194"/>
      <c r="XE41" s="194"/>
      <c r="XF41" s="194"/>
      <c r="XG41" s="194"/>
      <c r="XH41" s="194"/>
      <c r="XI41" s="194"/>
      <c r="XJ41" s="194"/>
      <c r="XK41" s="194"/>
      <c r="XL41" s="194"/>
      <c r="XM41" s="194"/>
      <c r="XN41" s="194"/>
      <c r="XO41" s="194"/>
      <c r="XP41" s="194"/>
      <c r="XQ41" s="194"/>
      <c r="XR41" s="194"/>
      <c r="XS41" s="194"/>
      <c r="XT41" s="194"/>
      <c r="XU41" s="194"/>
      <c r="XV41" s="194"/>
      <c r="XW41" s="194"/>
      <c r="XX41" s="194"/>
      <c r="XY41" s="194"/>
      <c r="XZ41" s="194"/>
      <c r="YA41" s="194"/>
      <c r="YB41" s="194"/>
      <c r="YC41" s="194"/>
      <c r="YD41" s="194"/>
      <c r="YE41" s="194"/>
      <c r="YF41" s="194"/>
      <c r="YG41" s="194"/>
      <c r="YH41" s="194"/>
      <c r="YI41" s="194"/>
      <c r="YJ41" s="194"/>
      <c r="YK41" s="194"/>
      <c r="YL41" s="194"/>
      <c r="YM41" s="194"/>
      <c r="YN41" s="194"/>
      <c r="YO41" s="194"/>
      <c r="YP41" s="194"/>
      <c r="YQ41" s="194"/>
      <c r="YR41" s="194"/>
      <c r="YS41" s="194"/>
      <c r="YT41" s="194"/>
      <c r="YU41" s="194"/>
      <c r="YV41" s="194"/>
      <c r="YW41" s="194"/>
      <c r="YX41" s="194"/>
      <c r="YY41" s="194"/>
      <c r="YZ41" s="194"/>
      <c r="ZA41" s="194"/>
      <c r="ZB41" s="194"/>
      <c r="ZC41" s="194"/>
      <c r="ZD41" s="194"/>
      <c r="ZE41" s="194"/>
      <c r="ZF41" s="194"/>
      <c r="ZG41" s="194"/>
      <c r="ZH41" s="194"/>
      <c r="ZI41" s="194"/>
      <c r="ZJ41" s="194"/>
      <c r="ZK41" s="194"/>
      <c r="ZL41" s="194"/>
      <c r="ZM41" s="194"/>
      <c r="ZN41" s="194"/>
      <c r="ZO41" s="194"/>
      <c r="ZP41" s="194"/>
      <c r="ZQ41" s="194"/>
      <c r="ZR41" s="194"/>
      <c r="ZS41" s="194"/>
      <c r="ZT41" s="194"/>
      <c r="ZU41" s="194"/>
      <c r="ZV41" s="194"/>
      <c r="ZW41" s="194"/>
      <c r="ZX41" s="194"/>
      <c r="ZY41" s="194"/>
      <c r="ZZ41" s="194"/>
      <c r="AAA41" s="194"/>
      <c r="AAB41" s="194"/>
      <c r="AAC41" s="194"/>
      <c r="AAD41" s="194"/>
      <c r="AAE41" s="194"/>
      <c r="AAF41" s="194"/>
      <c r="AAG41" s="194"/>
      <c r="AAH41" s="194"/>
      <c r="AAI41" s="194"/>
      <c r="AAJ41" s="194"/>
      <c r="AAK41" s="194"/>
      <c r="AAL41" s="194"/>
      <c r="AAM41" s="194"/>
      <c r="AAN41" s="194"/>
      <c r="AAO41" s="194"/>
      <c r="AAP41" s="194"/>
      <c r="AAQ41" s="194"/>
      <c r="AAR41" s="194"/>
      <c r="AAS41" s="194"/>
      <c r="AAT41" s="194"/>
      <c r="AAU41" s="194"/>
      <c r="AAV41" s="194"/>
      <c r="AAW41" s="194"/>
      <c r="AAX41" s="194"/>
      <c r="AAY41" s="194"/>
      <c r="AAZ41" s="194"/>
      <c r="ABA41" s="194"/>
      <c r="ABB41" s="194"/>
      <c r="ABC41" s="194"/>
      <c r="ABD41" s="194"/>
      <c r="ABE41" s="194"/>
      <c r="ABF41" s="194"/>
      <c r="ABG41" s="194"/>
      <c r="ABH41" s="194"/>
      <c r="ABI41" s="194"/>
      <c r="ABJ41" s="194"/>
      <c r="ABK41" s="194"/>
      <c r="ABL41" s="194"/>
      <c r="ABM41" s="194"/>
      <c r="ABN41" s="194"/>
      <c r="ABO41" s="194"/>
      <c r="ABP41" s="194"/>
      <c r="ABQ41" s="194"/>
      <c r="ABR41" s="194"/>
      <c r="ABS41" s="194"/>
      <c r="ABT41" s="194"/>
      <c r="ABU41" s="194"/>
      <c r="ABV41" s="194"/>
      <c r="ABW41" s="194"/>
      <c r="ABX41" s="194"/>
      <c r="ABY41" s="194"/>
      <c r="ABZ41" s="194"/>
      <c r="ACA41" s="194"/>
      <c r="ACB41" s="194"/>
      <c r="ACC41" s="194"/>
      <c r="ACD41" s="194"/>
      <c r="ACE41" s="194"/>
      <c r="ACF41" s="194"/>
      <c r="ACG41" s="194"/>
      <c r="ACH41" s="194"/>
      <c r="ACI41" s="194"/>
      <c r="ACJ41" s="194"/>
      <c r="ACK41" s="194"/>
      <c r="ACL41" s="194"/>
      <c r="ACM41" s="194"/>
      <c r="ACN41" s="194"/>
      <c r="ACO41" s="194"/>
      <c r="ACP41" s="194"/>
      <c r="ACQ41" s="194"/>
      <c r="ACR41" s="194"/>
      <c r="ACS41" s="194"/>
      <c r="ACT41" s="194"/>
      <c r="ACU41" s="194"/>
      <c r="ACV41" s="194"/>
      <c r="ACW41" s="194"/>
      <c r="ACX41" s="194"/>
      <c r="ACY41" s="194"/>
      <c r="ACZ41" s="194"/>
      <c r="ADA41" s="194"/>
      <c r="ADB41" s="194"/>
      <c r="ADC41" s="194"/>
      <c r="ADD41" s="194"/>
      <c r="ADE41" s="194"/>
      <c r="ADF41" s="194"/>
      <c r="ADG41" s="194"/>
      <c r="ADH41" s="194"/>
      <c r="ADI41" s="194"/>
      <c r="ADJ41" s="194"/>
      <c r="ADK41" s="194"/>
      <c r="ADL41" s="194"/>
      <c r="ADM41" s="194"/>
      <c r="ADN41" s="194"/>
      <c r="ADO41" s="194"/>
      <c r="ADP41" s="194"/>
      <c r="ADQ41" s="194"/>
      <c r="ADR41" s="194"/>
      <c r="ADS41" s="194"/>
      <c r="ADT41" s="194"/>
      <c r="ADU41" s="194"/>
      <c r="ADV41" s="194"/>
      <c r="ADW41" s="194"/>
      <c r="ADX41" s="194"/>
      <c r="ADY41" s="194"/>
      <c r="ADZ41" s="194"/>
      <c r="AEA41" s="194"/>
      <c r="AEB41" s="194"/>
      <c r="AEC41" s="194"/>
      <c r="AED41" s="194"/>
      <c r="AEE41" s="194"/>
      <c r="AEF41" s="194"/>
      <c r="AEG41" s="194"/>
      <c r="AEH41" s="194"/>
      <c r="AEI41" s="194"/>
      <c r="AEJ41" s="194"/>
      <c r="AEK41" s="194"/>
      <c r="AEL41" s="194"/>
      <c r="AEM41" s="194"/>
      <c r="AEN41" s="194"/>
      <c r="AEO41" s="194"/>
      <c r="AEP41" s="194"/>
      <c r="AEQ41" s="194"/>
      <c r="AER41" s="194"/>
      <c r="AES41" s="194"/>
      <c r="AET41" s="194"/>
      <c r="AEU41" s="194"/>
      <c r="AEV41" s="194"/>
      <c r="AEW41" s="194"/>
      <c r="AEX41" s="194"/>
      <c r="AEY41" s="194"/>
      <c r="AEZ41" s="194"/>
      <c r="AFA41" s="194"/>
      <c r="AFB41" s="194"/>
      <c r="AFC41" s="194"/>
      <c r="AFD41" s="194"/>
      <c r="AFE41" s="194"/>
      <c r="AFF41" s="194"/>
      <c r="AFG41" s="194"/>
      <c r="AFH41" s="194"/>
      <c r="AFI41" s="194"/>
      <c r="AFJ41" s="194"/>
      <c r="AFK41" s="194"/>
      <c r="AFL41" s="194"/>
      <c r="AFM41" s="194"/>
      <c r="AFN41" s="194"/>
      <c r="AFO41" s="194"/>
      <c r="AFP41" s="194"/>
      <c r="AFQ41" s="194"/>
      <c r="AFR41" s="194"/>
      <c r="AFS41" s="194"/>
      <c r="AFT41" s="194"/>
      <c r="AFU41" s="194"/>
      <c r="AFV41" s="194"/>
      <c r="AFW41" s="194"/>
      <c r="AFX41" s="194"/>
      <c r="AFY41" s="194"/>
      <c r="AFZ41" s="194"/>
      <c r="AGA41" s="194"/>
      <c r="AGB41" s="194"/>
      <c r="AGC41" s="194"/>
      <c r="AGD41" s="194"/>
      <c r="AGE41" s="194"/>
      <c r="AGF41" s="194"/>
      <c r="AGG41" s="194"/>
      <c r="AGH41" s="194"/>
      <c r="AGI41" s="194"/>
      <c r="AGJ41" s="194"/>
      <c r="AGK41" s="194"/>
      <c r="AGL41" s="194"/>
      <c r="AGM41" s="194"/>
      <c r="AGN41" s="194"/>
      <c r="AGO41" s="194"/>
      <c r="AGP41" s="194"/>
      <c r="AGQ41" s="194"/>
      <c r="AGR41" s="194"/>
      <c r="AGS41" s="194"/>
      <c r="AGT41" s="194"/>
      <c r="AGU41" s="194"/>
      <c r="AGV41" s="194"/>
      <c r="AGW41" s="194"/>
      <c r="AGX41" s="194"/>
      <c r="AGY41" s="194"/>
      <c r="AGZ41" s="194"/>
      <c r="AHA41" s="194"/>
      <c r="AHB41" s="194"/>
      <c r="AHC41" s="194"/>
      <c r="AHD41" s="194"/>
      <c r="AHE41" s="194"/>
      <c r="AHF41" s="194"/>
      <c r="AHG41" s="194"/>
      <c r="AHH41" s="194"/>
      <c r="AHI41" s="194"/>
      <c r="AHJ41" s="194"/>
      <c r="AHK41" s="194"/>
      <c r="AHL41" s="194"/>
      <c r="AHM41" s="194"/>
      <c r="AHN41" s="194"/>
      <c r="AHO41" s="194"/>
      <c r="AHP41" s="194"/>
      <c r="AHQ41" s="194"/>
      <c r="AHR41" s="194"/>
      <c r="AHS41" s="194"/>
      <c r="AHT41" s="194"/>
      <c r="AHU41" s="194"/>
      <c r="AHV41" s="194"/>
      <c r="AHW41" s="194"/>
      <c r="AHX41" s="194"/>
      <c r="AHY41" s="194"/>
      <c r="AHZ41" s="194"/>
      <c r="AIA41" s="194"/>
      <c r="AIB41" s="194"/>
      <c r="AIC41" s="194"/>
      <c r="AID41" s="194"/>
      <c r="AIE41" s="194"/>
      <c r="AIF41" s="194"/>
      <c r="AIG41" s="194"/>
      <c r="AIH41" s="194"/>
      <c r="AII41" s="194"/>
      <c r="AIJ41" s="194"/>
      <c r="AIK41" s="194"/>
      <c r="AIL41" s="194"/>
      <c r="AIM41" s="194"/>
      <c r="AIN41" s="194"/>
      <c r="AIO41" s="194"/>
      <c r="AIP41" s="194"/>
      <c r="AIQ41" s="194"/>
      <c r="AIR41" s="194"/>
      <c r="AIS41" s="194"/>
      <c r="AIT41" s="194"/>
      <c r="AIU41" s="194"/>
      <c r="AIV41" s="194"/>
      <c r="AIW41" s="194"/>
      <c r="AIX41" s="194"/>
      <c r="AIY41" s="194"/>
      <c r="AIZ41" s="194"/>
      <c r="AJA41" s="194"/>
      <c r="AJB41" s="194"/>
      <c r="AJC41" s="194"/>
      <c r="AJD41" s="194"/>
      <c r="AJE41" s="194"/>
      <c r="AJF41" s="194"/>
      <c r="AJG41" s="194"/>
      <c r="AJH41" s="194"/>
      <c r="AJI41" s="194"/>
      <c r="AJJ41" s="194"/>
      <c r="AJK41" s="194"/>
      <c r="AJL41" s="194"/>
      <c r="AJM41" s="194"/>
      <c r="AJN41" s="194"/>
      <c r="AJO41" s="194"/>
      <c r="AJP41" s="194"/>
      <c r="AJQ41" s="194"/>
      <c r="AJR41" s="194"/>
      <c r="AJS41" s="194"/>
      <c r="AJT41" s="194"/>
      <c r="AJU41" s="194"/>
      <c r="AJV41" s="194"/>
      <c r="AJW41" s="194"/>
      <c r="AJX41" s="194"/>
      <c r="AJY41" s="194"/>
      <c r="AJZ41" s="194"/>
      <c r="AKA41" s="194"/>
      <c r="AKB41" s="194"/>
      <c r="AKC41" s="194"/>
      <c r="AKD41" s="194"/>
      <c r="AKE41" s="194"/>
      <c r="AKF41" s="194"/>
      <c r="AKG41" s="194"/>
      <c r="AKH41" s="194"/>
      <c r="AKI41" s="194"/>
      <c r="AKJ41" s="194"/>
      <c r="AKK41" s="194"/>
      <c r="AKL41" s="194"/>
      <c r="AKM41" s="194"/>
      <c r="AKN41" s="194"/>
      <c r="AKO41" s="194"/>
      <c r="AKP41" s="194"/>
      <c r="AKQ41" s="194"/>
      <c r="AKR41" s="194"/>
      <c r="AKS41" s="194"/>
      <c r="AKT41" s="194"/>
      <c r="AKU41" s="194"/>
      <c r="AKV41" s="194"/>
      <c r="AKW41" s="194"/>
      <c r="AKX41" s="194"/>
      <c r="AKY41" s="194"/>
      <c r="AKZ41" s="194"/>
      <c r="ALA41" s="194"/>
      <c r="ALB41" s="194"/>
      <c r="ALC41" s="194"/>
      <c r="ALD41" s="194"/>
      <c r="ALE41" s="194"/>
      <c r="ALF41" s="194"/>
      <c r="ALG41" s="194"/>
      <c r="ALH41" s="194"/>
      <c r="ALI41" s="194"/>
      <c r="ALJ41" s="194"/>
      <c r="ALK41" s="194"/>
      <c r="ALL41" s="194"/>
      <c r="ALM41" s="194"/>
      <c r="ALN41" s="194"/>
      <c r="ALO41" s="194"/>
      <c r="ALP41" s="194"/>
      <c r="ALQ41" s="194"/>
      <c r="ALR41" s="194"/>
      <c r="ALS41" s="194"/>
      <c r="ALT41" s="194"/>
      <c r="ALU41" s="194"/>
      <c r="ALV41" s="194"/>
      <c r="ALW41" s="194"/>
      <c r="ALX41" s="194"/>
      <c r="ALY41" s="194"/>
      <c r="ALZ41" s="194"/>
      <c r="AMA41" s="194"/>
      <c r="AMB41" s="194"/>
      <c r="AMC41" s="194"/>
      <c r="AMD41" s="194"/>
      <c r="AME41" s="194"/>
      <c r="AMF41" s="194"/>
      <c r="AMG41" s="194"/>
      <c r="AMH41" s="194"/>
      <c r="AMI41" s="194"/>
      <c r="AMJ41" s="194"/>
      <c r="AMK41" s="194"/>
      <c r="AML41" s="194"/>
      <c r="AMM41" s="194"/>
      <c r="AMN41" s="194"/>
      <c r="AMO41" s="194"/>
      <c r="AMP41" s="194"/>
      <c r="AMQ41" s="194"/>
      <c r="AMR41" s="194"/>
      <c r="AMS41" s="194"/>
      <c r="AMT41" s="194"/>
      <c r="AMU41" s="194"/>
      <c r="AMV41" s="194"/>
      <c r="AMW41" s="194"/>
      <c r="AMX41" s="194"/>
      <c r="AMY41" s="194"/>
      <c r="AMZ41" s="194"/>
      <c r="ANA41" s="194"/>
      <c r="ANB41" s="194"/>
      <c r="ANC41" s="194"/>
      <c r="AND41" s="194"/>
      <c r="ANE41" s="194"/>
      <c r="ANF41" s="194"/>
      <c r="ANG41" s="194"/>
      <c r="ANH41" s="194"/>
      <c r="ANI41" s="194"/>
      <c r="ANJ41" s="194"/>
      <c r="ANK41" s="194"/>
      <c r="ANL41" s="194"/>
      <c r="ANM41" s="194"/>
      <c r="ANN41" s="194"/>
      <c r="ANO41" s="194"/>
      <c r="ANP41" s="194"/>
      <c r="ANQ41" s="194"/>
      <c r="ANR41" s="194"/>
      <c r="ANS41" s="194"/>
      <c r="ANT41" s="194"/>
      <c r="ANU41" s="194"/>
      <c r="ANV41" s="194"/>
      <c r="ANW41" s="194"/>
      <c r="ANX41" s="194"/>
      <c r="ANY41" s="194"/>
      <c r="ANZ41" s="194"/>
      <c r="AOA41" s="194"/>
      <c r="AOB41" s="194"/>
      <c r="AOC41" s="194"/>
      <c r="AOD41" s="194"/>
      <c r="AOE41" s="194"/>
      <c r="AOF41" s="194"/>
      <c r="AOG41" s="194"/>
      <c r="AOH41" s="194"/>
      <c r="AOI41" s="194"/>
      <c r="AOJ41" s="194"/>
      <c r="AOK41" s="194"/>
      <c r="AOL41" s="194"/>
      <c r="AOM41" s="194"/>
      <c r="AON41" s="194"/>
      <c r="AOO41" s="194"/>
      <c r="AOP41" s="194"/>
      <c r="AOQ41" s="194"/>
      <c r="AOR41" s="194"/>
      <c r="AOS41" s="194"/>
      <c r="AOT41" s="194"/>
      <c r="AOU41" s="194"/>
      <c r="AOV41" s="194"/>
      <c r="AOW41" s="194"/>
      <c r="AOX41" s="194"/>
      <c r="AOY41" s="194"/>
      <c r="AOZ41" s="194"/>
      <c r="APA41" s="194"/>
      <c r="APB41" s="194"/>
      <c r="APC41" s="194"/>
      <c r="APD41" s="194"/>
      <c r="APE41" s="194"/>
      <c r="APF41" s="194"/>
      <c r="APG41" s="194"/>
      <c r="APH41" s="194"/>
      <c r="API41" s="194"/>
      <c r="APJ41" s="194"/>
      <c r="APK41" s="194"/>
      <c r="APL41" s="194"/>
      <c r="APM41" s="194"/>
      <c r="APN41" s="194"/>
      <c r="APO41" s="194"/>
      <c r="APP41" s="194"/>
      <c r="APQ41" s="194"/>
      <c r="APR41" s="194"/>
      <c r="APS41" s="194"/>
      <c r="APT41" s="194"/>
      <c r="APU41" s="194"/>
      <c r="APV41" s="194"/>
      <c r="APW41" s="194"/>
      <c r="APX41" s="194"/>
      <c r="APY41" s="194"/>
      <c r="APZ41" s="194"/>
      <c r="AQA41" s="194"/>
      <c r="AQB41" s="194"/>
      <c r="AQC41" s="194"/>
      <c r="AQD41" s="194"/>
      <c r="AQE41" s="194"/>
      <c r="AQF41" s="194"/>
      <c r="AQG41" s="194"/>
      <c r="AQH41" s="194"/>
      <c r="AQI41" s="194"/>
      <c r="AQJ41" s="194"/>
      <c r="AQK41" s="194"/>
      <c r="AQL41" s="194"/>
      <c r="AQM41" s="194"/>
      <c r="AQN41" s="194"/>
      <c r="AQO41" s="194"/>
      <c r="AQP41" s="194"/>
      <c r="AQQ41" s="194"/>
      <c r="AQR41" s="194"/>
      <c r="AQS41" s="194"/>
      <c r="AQT41" s="194"/>
      <c r="AQU41" s="194"/>
      <c r="AQV41" s="194"/>
      <c r="AQW41" s="194"/>
      <c r="AQX41" s="194"/>
      <c r="AQY41" s="194"/>
      <c r="AQZ41" s="194"/>
      <c r="ARA41" s="194"/>
      <c r="ARB41" s="194"/>
      <c r="ARC41" s="194"/>
      <c r="ARD41" s="194"/>
      <c r="ARE41" s="194"/>
      <c r="ARF41" s="194"/>
      <c r="ARG41" s="194"/>
      <c r="ARH41" s="194"/>
      <c r="ARI41" s="194"/>
      <c r="ARJ41" s="194"/>
      <c r="ARK41" s="194"/>
      <c r="ARL41" s="194"/>
      <c r="ARM41" s="194"/>
      <c r="ARN41" s="194"/>
      <c r="ARO41" s="194"/>
      <c r="ARP41" s="194"/>
      <c r="ARQ41" s="194"/>
      <c r="ARR41" s="194"/>
      <c r="ARS41" s="194"/>
      <c r="ART41" s="194"/>
      <c r="ARU41" s="194"/>
      <c r="ARV41" s="194"/>
      <c r="ARW41" s="194"/>
      <c r="ARX41" s="194"/>
      <c r="ARY41" s="194"/>
      <c r="ARZ41" s="194"/>
      <c r="ASA41" s="194"/>
      <c r="ASB41" s="194"/>
      <c r="ASC41" s="194"/>
      <c r="ASD41" s="194"/>
      <c r="ASE41" s="194"/>
      <c r="ASF41" s="194"/>
      <c r="ASG41" s="194"/>
      <c r="ASH41" s="194"/>
      <c r="ASI41" s="194"/>
      <c r="ASJ41" s="194"/>
      <c r="ASK41" s="194"/>
      <c r="ASL41" s="194"/>
      <c r="ASM41" s="194"/>
      <c r="ASN41" s="194"/>
      <c r="ASO41" s="194"/>
      <c r="ASP41" s="194"/>
      <c r="ASQ41" s="194"/>
      <c r="ASR41" s="194"/>
      <c r="ASS41" s="194"/>
      <c r="AST41" s="194"/>
      <c r="ASU41" s="194"/>
      <c r="ASV41" s="194"/>
      <c r="ASW41" s="194"/>
      <c r="ASX41" s="194"/>
      <c r="ASY41" s="194"/>
      <c r="ASZ41" s="194"/>
      <c r="ATA41" s="194"/>
      <c r="ATB41" s="194"/>
      <c r="ATC41" s="194"/>
      <c r="ATD41" s="194"/>
      <c r="ATE41" s="194"/>
      <c r="ATF41" s="194"/>
      <c r="ATG41" s="194"/>
      <c r="ATH41" s="194"/>
      <c r="ATI41" s="194"/>
      <c r="ATJ41" s="194"/>
      <c r="ATK41" s="194"/>
      <c r="ATL41" s="194"/>
      <c r="ATM41" s="194"/>
      <c r="ATN41" s="194"/>
      <c r="ATO41" s="194"/>
      <c r="ATP41" s="194"/>
      <c r="ATQ41" s="194"/>
      <c r="ATR41" s="194"/>
      <c r="ATS41" s="194"/>
      <c r="ATT41" s="194"/>
      <c r="ATU41" s="194"/>
      <c r="ATV41" s="194"/>
      <c r="ATW41" s="194"/>
      <c r="ATX41" s="194"/>
      <c r="ATY41" s="194"/>
      <c r="ATZ41" s="194"/>
      <c r="AUA41" s="194"/>
      <c r="AUB41" s="194"/>
      <c r="AUC41" s="194"/>
      <c r="AUD41" s="194"/>
      <c r="AUE41" s="194"/>
      <c r="AUF41" s="194"/>
      <c r="AUG41" s="194"/>
      <c r="AUH41" s="194"/>
      <c r="AUI41" s="194"/>
      <c r="AUJ41" s="194"/>
      <c r="AUK41" s="194"/>
      <c r="AUL41" s="194"/>
      <c r="AUM41" s="194"/>
      <c r="AUN41" s="194"/>
      <c r="AUO41" s="194"/>
      <c r="AUP41" s="194"/>
      <c r="AUQ41" s="194"/>
      <c r="AUR41" s="194"/>
      <c r="AUS41" s="194"/>
      <c r="AUT41" s="194"/>
      <c r="AUU41" s="194"/>
      <c r="AUV41" s="194"/>
      <c r="AUW41" s="194"/>
      <c r="AUX41" s="194"/>
      <c r="AUY41" s="194"/>
      <c r="AUZ41" s="194"/>
      <c r="AVA41" s="194"/>
      <c r="AVB41" s="194"/>
      <c r="AVC41" s="194"/>
      <c r="AVD41" s="194"/>
      <c r="AVE41" s="194"/>
      <c r="AVF41" s="194"/>
      <c r="AVG41" s="194"/>
      <c r="AVH41" s="194"/>
      <c r="AVI41" s="194"/>
      <c r="AVJ41" s="194"/>
      <c r="AVK41" s="194"/>
      <c r="AVL41" s="194"/>
      <c r="AVM41" s="194"/>
      <c r="AVN41" s="194"/>
      <c r="AVO41" s="194"/>
      <c r="AVP41" s="194"/>
      <c r="AVQ41" s="194"/>
      <c r="AVR41" s="194"/>
      <c r="AVS41" s="194"/>
      <c r="AVT41" s="194"/>
      <c r="AVU41" s="194"/>
      <c r="AVV41" s="194"/>
      <c r="AVW41" s="194"/>
      <c r="AVX41" s="194"/>
      <c r="AVY41" s="194"/>
      <c r="AVZ41" s="194"/>
      <c r="AWA41" s="194"/>
      <c r="AWB41" s="194"/>
      <c r="AWC41" s="194"/>
      <c r="AWD41" s="194"/>
      <c r="AWE41" s="194"/>
      <c r="AWF41" s="194"/>
      <c r="AWG41" s="194"/>
      <c r="AWH41" s="194"/>
      <c r="AWI41" s="194"/>
      <c r="AWJ41" s="194"/>
      <c r="AWK41" s="194"/>
      <c r="AWL41" s="194"/>
      <c r="AWM41" s="194"/>
      <c r="AWN41" s="194"/>
      <c r="AWO41" s="194"/>
      <c r="AWP41" s="194"/>
      <c r="AWQ41" s="194"/>
      <c r="AWR41" s="194"/>
      <c r="AWS41" s="194"/>
      <c r="AWT41" s="194"/>
      <c r="AWU41" s="194"/>
      <c r="AWV41" s="194"/>
      <c r="AWW41" s="194"/>
      <c r="AWX41" s="194"/>
      <c r="AWY41" s="194"/>
      <c r="AWZ41" s="194"/>
      <c r="AXA41" s="194"/>
      <c r="AXB41" s="194"/>
      <c r="AXC41" s="194"/>
      <c r="AXD41" s="194"/>
      <c r="AXE41" s="194"/>
      <c r="AXF41" s="194"/>
      <c r="AXG41" s="194"/>
      <c r="AXH41" s="194"/>
      <c r="AXI41" s="194"/>
      <c r="AXJ41" s="194"/>
      <c r="AXK41" s="194"/>
      <c r="AXL41" s="194"/>
      <c r="AXM41" s="194"/>
      <c r="AXN41" s="194"/>
      <c r="AXO41" s="194"/>
      <c r="AXP41" s="194"/>
      <c r="AXQ41" s="194"/>
      <c r="AXR41" s="194"/>
      <c r="AXS41" s="194"/>
      <c r="AXT41" s="194"/>
      <c r="AXU41" s="194"/>
      <c r="AXV41" s="194"/>
      <c r="AXW41" s="194"/>
      <c r="AXX41" s="194"/>
      <c r="AXY41" s="194"/>
      <c r="AXZ41" s="194"/>
      <c r="AYA41" s="194"/>
      <c r="AYB41" s="194"/>
      <c r="AYC41" s="194"/>
      <c r="AYD41" s="194"/>
      <c r="AYE41" s="194"/>
      <c r="AYF41" s="194"/>
      <c r="AYG41" s="194"/>
      <c r="AYH41" s="194"/>
      <c r="AYI41" s="194"/>
      <c r="AYJ41" s="194"/>
      <c r="AYK41" s="194"/>
      <c r="AYL41" s="194"/>
      <c r="AYM41" s="194"/>
      <c r="AYN41" s="194"/>
      <c r="AYO41" s="194"/>
      <c r="AYP41" s="194"/>
      <c r="AYQ41" s="194"/>
      <c r="AYR41" s="194"/>
      <c r="AYS41" s="194"/>
      <c r="AYT41" s="194"/>
      <c r="AYU41" s="194"/>
      <c r="AYV41" s="194"/>
      <c r="AYW41" s="194"/>
      <c r="AYX41" s="194"/>
      <c r="AYY41" s="194"/>
      <c r="AYZ41" s="194"/>
      <c r="AZA41" s="194"/>
      <c r="AZB41" s="194"/>
      <c r="AZC41" s="194"/>
      <c r="AZD41" s="194"/>
      <c r="AZE41" s="194"/>
      <c r="AZF41" s="194"/>
      <c r="AZG41" s="194"/>
      <c r="AZH41" s="194"/>
      <c r="AZI41" s="194"/>
      <c r="AZJ41" s="194"/>
      <c r="AZK41" s="194"/>
      <c r="AZL41" s="194"/>
      <c r="AZM41" s="194"/>
      <c r="AZN41" s="194"/>
      <c r="AZO41" s="194"/>
      <c r="AZP41" s="194"/>
      <c r="AZQ41" s="194"/>
      <c r="AZR41" s="194"/>
      <c r="AZS41" s="194"/>
      <c r="AZT41" s="194"/>
      <c r="AZU41" s="194"/>
      <c r="AZV41" s="194"/>
      <c r="AZW41" s="194"/>
      <c r="AZX41" s="194"/>
      <c r="AZY41" s="194"/>
      <c r="AZZ41" s="194"/>
      <c r="BAA41" s="194"/>
      <c r="BAB41" s="194"/>
      <c r="BAC41" s="194"/>
      <c r="BAD41" s="194"/>
      <c r="BAE41" s="194"/>
      <c r="BAF41" s="194"/>
      <c r="BAG41" s="194"/>
      <c r="BAH41" s="194"/>
      <c r="BAI41" s="194"/>
      <c r="BAJ41" s="194"/>
      <c r="BAK41" s="194"/>
      <c r="BAL41" s="194"/>
      <c r="BAM41" s="194"/>
      <c r="BAN41" s="194"/>
      <c r="BAO41" s="194"/>
      <c r="BAP41" s="194"/>
      <c r="BAQ41" s="194"/>
      <c r="BAR41" s="194"/>
      <c r="BAS41" s="194"/>
      <c r="BAT41" s="194"/>
      <c r="BAU41" s="194"/>
      <c r="BAV41" s="194"/>
      <c r="BAW41" s="194"/>
      <c r="BAX41" s="194"/>
      <c r="BAY41" s="194"/>
      <c r="BAZ41" s="194"/>
      <c r="BBA41" s="194"/>
      <c r="BBB41" s="194"/>
      <c r="BBC41" s="194"/>
      <c r="BBD41" s="194"/>
      <c r="BBE41" s="194"/>
      <c r="BBF41" s="194"/>
      <c r="BBG41" s="194"/>
      <c r="BBH41" s="194"/>
      <c r="BBI41" s="194"/>
      <c r="BBJ41" s="194"/>
      <c r="BBK41" s="194"/>
      <c r="BBL41" s="194"/>
      <c r="BBM41" s="194"/>
      <c r="BBN41" s="194"/>
      <c r="BBO41" s="194"/>
      <c r="BBP41" s="194"/>
      <c r="BBQ41" s="194"/>
      <c r="BBR41" s="194"/>
      <c r="BBS41" s="194"/>
      <c r="BBT41" s="194"/>
      <c r="BBU41" s="194"/>
      <c r="BBV41" s="194"/>
      <c r="BBW41" s="194"/>
      <c r="BBX41" s="194"/>
      <c r="BBY41" s="194"/>
      <c r="BBZ41" s="194"/>
      <c r="BCA41" s="194"/>
      <c r="BCB41" s="194"/>
      <c r="BCC41" s="194"/>
      <c r="BCD41" s="194"/>
      <c r="BCE41" s="194"/>
      <c r="BCF41" s="194"/>
      <c r="BCG41" s="194"/>
      <c r="BCH41" s="194"/>
      <c r="BCI41" s="194"/>
      <c r="BCJ41" s="194"/>
      <c r="BCK41" s="194"/>
      <c r="BCL41" s="194"/>
      <c r="BCM41" s="194"/>
      <c r="BCN41" s="194"/>
      <c r="BCO41" s="194"/>
      <c r="BCP41" s="194"/>
      <c r="BCQ41" s="194"/>
      <c r="BCR41" s="194"/>
      <c r="BCS41" s="194"/>
      <c r="BCT41" s="194"/>
      <c r="BCU41" s="194"/>
      <c r="BCV41" s="194"/>
      <c r="BCW41" s="194"/>
      <c r="BCX41" s="194"/>
      <c r="BCY41" s="194"/>
      <c r="BCZ41" s="194"/>
      <c r="BDA41" s="194"/>
      <c r="BDB41" s="194"/>
      <c r="BDC41" s="194"/>
      <c r="BDD41" s="194"/>
      <c r="BDE41" s="194"/>
      <c r="BDF41" s="194"/>
      <c r="BDG41" s="194"/>
      <c r="BDH41" s="194"/>
      <c r="BDI41" s="194"/>
      <c r="BDJ41" s="194"/>
      <c r="BDK41" s="194"/>
      <c r="BDL41" s="194"/>
      <c r="BDM41" s="194"/>
      <c r="BDN41" s="194"/>
      <c r="BDO41" s="194"/>
      <c r="BDP41" s="194"/>
      <c r="BDQ41" s="194"/>
      <c r="BDR41" s="194"/>
      <c r="BDS41" s="194"/>
      <c r="BDT41" s="194"/>
      <c r="BDU41" s="194"/>
      <c r="BDV41" s="194"/>
      <c r="BDW41" s="194"/>
      <c r="BDX41" s="194"/>
      <c r="BDY41" s="194"/>
      <c r="BDZ41" s="194"/>
      <c r="BEA41" s="194"/>
      <c r="BEB41" s="194"/>
      <c r="BEC41" s="194"/>
      <c r="BED41" s="194"/>
      <c r="BEE41" s="194"/>
      <c r="BEF41" s="194"/>
      <c r="BEG41" s="194"/>
      <c r="BEH41" s="194"/>
      <c r="BEI41" s="194"/>
      <c r="BEJ41" s="194"/>
      <c r="BEK41" s="194"/>
      <c r="BEL41" s="194"/>
      <c r="BEM41" s="194"/>
      <c r="BEN41" s="194"/>
      <c r="BEO41" s="194"/>
      <c r="BEP41" s="194"/>
      <c r="BEQ41" s="194"/>
      <c r="BER41" s="194"/>
      <c r="BES41" s="194"/>
      <c r="BET41" s="194"/>
      <c r="BEU41" s="194"/>
      <c r="BEV41" s="194"/>
      <c r="BEW41" s="194"/>
      <c r="BEX41" s="194"/>
      <c r="BEY41" s="194"/>
      <c r="BEZ41" s="194"/>
      <c r="BFA41" s="194"/>
      <c r="BFB41" s="194"/>
      <c r="BFC41" s="194"/>
      <c r="BFD41" s="194"/>
      <c r="BFE41" s="194"/>
      <c r="BFF41" s="194"/>
      <c r="BFG41" s="194"/>
      <c r="BFH41" s="194"/>
      <c r="BFI41" s="194"/>
      <c r="BFJ41" s="194"/>
      <c r="BFK41" s="194"/>
      <c r="BFL41" s="194"/>
      <c r="BFM41" s="194"/>
      <c r="BFN41" s="194"/>
      <c r="BFO41" s="194"/>
      <c r="BFP41" s="194"/>
      <c r="BFQ41" s="194"/>
      <c r="BFR41" s="194"/>
      <c r="BFS41" s="194"/>
      <c r="BFT41" s="194"/>
      <c r="BFU41" s="194"/>
      <c r="BFV41" s="194"/>
      <c r="BFW41" s="194"/>
      <c r="BFX41" s="194"/>
      <c r="BFY41" s="194"/>
      <c r="BFZ41" s="194"/>
      <c r="BGA41" s="194"/>
      <c r="BGB41" s="194"/>
      <c r="BGC41" s="194"/>
      <c r="BGD41" s="194"/>
      <c r="BGE41" s="194"/>
      <c r="BGF41" s="194"/>
      <c r="BGG41" s="194"/>
      <c r="BGH41" s="194"/>
      <c r="BGI41" s="194"/>
      <c r="BGJ41" s="194"/>
      <c r="BGK41" s="194"/>
      <c r="BGL41" s="194"/>
      <c r="BGM41" s="194"/>
      <c r="BGN41" s="194"/>
      <c r="BGO41" s="194"/>
      <c r="BGP41" s="194"/>
      <c r="BGQ41" s="194"/>
      <c r="BGR41" s="194"/>
      <c r="BGS41" s="194"/>
      <c r="BGT41" s="194"/>
      <c r="BGU41" s="194"/>
      <c r="BGV41" s="194"/>
      <c r="BGW41" s="194"/>
      <c r="BGX41" s="194"/>
      <c r="BGY41" s="194"/>
      <c r="BGZ41" s="194"/>
      <c r="BHA41" s="194"/>
      <c r="BHB41" s="194"/>
      <c r="BHC41" s="194"/>
      <c r="BHD41" s="194"/>
      <c r="BHE41" s="194"/>
      <c r="BHF41" s="194"/>
      <c r="BHG41" s="194"/>
      <c r="BHH41" s="194"/>
      <c r="BHI41" s="194"/>
      <c r="BHJ41" s="194"/>
      <c r="BHK41" s="194"/>
      <c r="BHL41" s="194"/>
      <c r="BHM41" s="194"/>
      <c r="BHN41" s="194"/>
      <c r="BHO41" s="194"/>
      <c r="BHP41" s="194"/>
      <c r="BHQ41" s="194"/>
      <c r="BHR41" s="194"/>
      <c r="BHS41" s="194"/>
      <c r="BHT41" s="194"/>
      <c r="BHU41" s="194"/>
      <c r="BHV41" s="194"/>
      <c r="BHW41" s="194"/>
      <c r="BHX41" s="194"/>
      <c r="BHY41" s="194"/>
      <c r="BHZ41" s="194"/>
      <c r="BIA41" s="194"/>
      <c r="BIB41" s="194"/>
      <c r="BIC41" s="194"/>
      <c r="BID41" s="194"/>
      <c r="BIE41" s="194"/>
      <c r="BIF41" s="194"/>
      <c r="BIG41" s="194"/>
      <c r="BIH41" s="194"/>
      <c r="BII41" s="194"/>
      <c r="BIJ41" s="194"/>
      <c r="BIK41" s="194"/>
      <c r="BIL41" s="194"/>
      <c r="BIM41" s="194"/>
      <c r="BIN41" s="194"/>
      <c r="BIO41" s="194"/>
      <c r="BIP41" s="194"/>
      <c r="BIQ41" s="194"/>
      <c r="BIR41" s="194"/>
      <c r="BIS41" s="194"/>
      <c r="BIT41" s="194"/>
      <c r="BIU41" s="194"/>
      <c r="BIV41" s="194"/>
      <c r="BIW41" s="194"/>
      <c r="BIX41" s="194"/>
      <c r="BIY41" s="194"/>
      <c r="BIZ41" s="194"/>
      <c r="BJA41" s="194"/>
      <c r="BJB41" s="194"/>
      <c r="BJC41" s="194"/>
      <c r="BJD41" s="194"/>
      <c r="BJE41" s="194"/>
      <c r="BJF41" s="194"/>
      <c r="BJG41" s="194"/>
      <c r="BJH41" s="194"/>
      <c r="BJI41" s="194"/>
      <c r="BJJ41" s="194"/>
      <c r="BJK41" s="194"/>
      <c r="BJL41" s="194"/>
      <c r="BJM41" s="194"/>
      <c r="BJN41" s="194"/>
      <c r="BJO41" s="194"/>
      <c r="BJP41" s="194"/>
      <c r="BJQ41" s="194"/>
      <c r="BJR41" s="194"/>
      <c r="BJS41" s="194"/>
      <c r="BJT41" s="194"/>
      <c r="BJU41" s="194"/>
      <c r="BJV41" s="194"/>
      <c r="BJW41" s="194"/>
      <c r="BJX41" s="194"/>
      <c r="BJY41" s="194"/>
      <c r="BJZ41" s="194"/>
      <c r="BKA41" s="194"/>
      <c r="BKB41" s="194"/>
      <c r="BKC41" s="194"/>
      <c r="BKD41" s="194"/>
      <c r="BKE41" s="194"/>
      <c r="BKF41" s="194"/>
      <c r="BKG41" s="194"/>
      <c r="BKH41" s="194"/>
      <c r="BKI41" s="194"/>
      <c r="BKJ41" s="194"/>
      <c r="BKK41" s="194"/>
      <c r="BKL41" s="194"/>
      <c r="BKM41" s="194"/>
      <c r="BKN41" s="194"/>
      <c r="BKO41" s="194"/>
      <c r="BKP41" s="194"/>
      <c r="BKQ41" s="194"/>
      <c r="BKR41" s="194"/>
      <c r="BKS41" s="194"/>
      <c r="BKT41" s="194"/>
      <c r="BKU41" s="194"/>
      <c r="BKV41" s="194"/>
      <c r="BKW41" s="194"/>
      <c r="BKX41" s="194"/>
      <c r="BKY41" s="194"/>
      <c r="BKZ41" s="194"/>
      <c r="BLA41" s="194"/>
      <c r="BLB41" s="194"/>
      <c r="BLC41" s="194"/>
      <c r="BLD41" s="194"/>
      <c r="BLE41" s="194"/>
      <c r="BLF41" s="194"/>
      <c r="BLG41" s="194"/>
      <c r="BLH41" s="194"/>
      <c r="BLI41" s="194"/>
      <c r="BLJ41" s="194"/>
      <c r="BLK41" s="194"/>
      <c r="BLL41" s="194"/>
      <c r="BLM41" s="194"/>
      <c r="BLN41" s="194"/>
      <c r="BLO41" s="194"/>
      <c r="BLP41" s="194"/>
      <c r="BLQ41" s="194"/>
      <c r="BLR41" s="194"/>
      <c r="BLS41" s="194"/>
      <c r="BLT41" s="194"/>
      <c r="BLU41" s="194"/>
      <c r="BLV41" s="194"/>
      <c r="BLW41" s="194"/>
      <c r="BLX41" s="194"/>
      <c r="BLY41" s="194"/>
      <c r="BLZ41" s="194"/>
      <c r="BMA41" s="194"/>
      <c r="BMB41" s="194"/>
      <c r="BMC41" s="194"/>
      <c r="BMD41" s="194"/>
      <c r="BME41" s="194"/>
      <c r="BMF41" s="194"/>
      <c r="BMG41" s="194"/>
      <c r="BMH41" s="194"/>
      <c r="BMI41" s="194"/>
      <c r="BMJ41" s="194"/>
      <c r="BMK41" s="194"/>
      <c r="BML41" s="194"/>
      <c r="BMM41" s="194"/>
      <c r="BMN41" s="194"/>
      <c r="BMO41" s="194"/>
      <c r="BMP41" s="194"/>
      <c r="BMQ41" s="194"/>
      <c r="BMR41" s="194"/>
      <c r="BMS41" s="194"/>
      <c r="BMT41" s="194"/>
      <c r="BMU41" s="194"/>
      <c r="BMV41" s="194"/>
      <c r="BMW41" s="194"/>
      <c r="BMX41" s="194"/>
      <c r="BMY41" s="194"/>
      <c r="BMZ41" s="194"/>
      <c r="BNA41" s="194"/>
      <c r="BNB41" s="194"/>
      <c r="BNC41" s="194"/>
      <c r="BND41" s="194"/>
      <c r="BNE41" s="194"/>
      <c r="BNF41" s="194"/>
      <c r="BNG41" s="194"/>
      <c r="BNH41" s="194"/>
      <c r="BNI41" s="194"/>
      <c r="BNJ41" s="194"/>
      <c r="BNK41" s="194"/>
      <c r="BNL41" s="194"/>
      <c r="BNM41" s="194"/>
      <c r="BNN41" s="194"/>
      <c r="BNO41" s="194"/>
      <c r="BNP41" s="194"/>
      <c r="BNQ41" s="194"/>
      <c r="BNR41" s="194"/>
      <c r="BNS41" s="194"/>
      <c r="BNT41" s="194"/>
      <c r="BNU41" s="194"/>
      <c r="BNV41" s="194"/>
      <c r="BNW41" s="194"/>
      <c r="BNX41" s="194"/>
      <c r="BNY41" s="194"/>
      <c r="BNZ41" s="194"/>
      <c r="BOA41" s="194"/>
      <c r="BOB41" s="194"/>
      <c r="BOC41" s="194"/>
      <c r="BOD41" s="194"/>
      <c r="BOE41" s="194"/>
      <c r="BOF41" s="194"/>
      <c r="BOG41" s="194"/>
      <c r="BOH41" s="194"/>
      <c r="BOI41" s="194"/>
      <c r="BOJ41" s="194"/>
      <c r="BOK41" s="194"/>
      <c r="BOL41" s="194"/>
      <c r="BOM41" s="194"/>
      <c r="BON41" s="194"/>
      <c r="BOO41" s="194"/>
      <c r="BOP41" s="194"/>
      <c r="BOQ41" s="194"/>
      <c r="BOR41" s="194"/>
      <c r="BOS41" s="194"/>
      <c r="BOT41" s="194"/>
      <c r="BOU41" s="194"/>
      <c r="BOV41" s="194"/>
      <c r="BOW41" s="194"/>
      <c r="BOX41" s="194"/>
      <c r="BOY41" s="194"/>
      <c r="BOZ41" s="194"/>
      <c r="BPA41" s="194"/>
      <c r="BPB41" s="194"/>
      <c r="BPC41" s="194"/>
      <c r="BPD41" s="194"/>
      <c r="BPE41" s="194"/>
      <c r="BPF41" s="194"/>
      <c r="BPG41" s="194"/>
      <c r="BPH41" s="194"/>
      <c r="BPI41" s="194"/>
      <c r="BPJ41" s="194"/>
      <c r="BPK41" s="194"/>
      <c r="BPL41" s="194"/>
      <c r="BPM41" s="194"/>
      <c r="BPN41" s="194"/>
      <c r="BPO41" s="194"/>
      <c r="BPP41" s="194"/>
      <c r="BPQ41" s="194"/>
      <c r="BPR41" s="194"/>
      <c r="BPS41" s="194"/>
      <c r="BPT41" s="194"/>
      <c r="BPU41" s="194"/>
      <c r="BPV41" s="194"/>
      <c r="BPW41" s="194"/>
      <c r="BPX41" s="194"/>
      <c r="BPY41" s="194"/>
      <c r="BPZ41" s="194"/>
      <c r="BQA41" s="194"/>
      <c r="BQB41" s="194"/>
      <c r="BQC41" s="194"/>
      <c r="BQD41" s="194"/>
      <c r="BQE41" s="194"/>
      <c r="BQF41" s="194"/>
      <c r="BQG41" s="194"/>
      <c r="BQH41" s="194"/>
      <c r="BQI41" s="194"/>
      <c r="BQJ41" s="194"/>
      <c r="BQK41" s="194"/>
      <c r="BQL41" s="194"/>
      <c r="BQM41" s="194"/>
      <c r="BQN41" s="194"/>
      <c r="BQO41" s="194"/>
      <c r="BQP41" s="194"/>
      <c r="BQQ41" s="194"/>
      <c r="BQR41" s="194"/>
      <c r="BQS41" s="194"/>
      <c r="BQT41" s="194"/>
      <c r="BQU41" s="194"/>
      <c r="BQV41" s="194"/>
      <c r="BQW41" s="194"/>
      <c r="BQX41" s="194"/>
      <c r="BQY41" s="194"/>
      <c r="BQZ41" s="194"/>
      <c r="BRA41" s="194"/>
      <c r="BRB41" s="194"/>
      <c r="BRC41" s="194"/>
      <c r="BRD41" s="194"/>
      <c r="BRE41" s="194"/>
      <c r="BRF41" s="194"/>
      <c r="BRG41" s="194"/>
      <c r="BRH41" s="194"/>
      <c r="BRI41" s="194"/>
      <c r="BRJ41" s="194"/>
      <c r="BRK41" s="194"/>
      <c r="BRL41" s="194"/>
      <c r="BRM41" s="194"/>
      <c r="BRN41" s="194"/>
      <c r="BRO41" s="194"/>
      <c r="BRP41" s="194"/>
      <c r="BRQ41" s="194"/>
      <c r="BRR41" s="194"/>
      <c r="BRS41" s="194"/>
      <c r="BRT41" s="194"/>
      <c r="BRU41" s="194"/>
      <c r="BRV41" s="194"/>
      <c r="BRW41" s="194"/>
      <c r="BRX41" s="194"/>
      <c r="BRY41" s="194"/>
      <c r="BRZ41" s="194"/>
      <c r="BSA41" s="194"/>
      <c r="BSB41" s="194"/>
      <c r="BSC41" s="194"/>
      <c r="BSD41" s="194"/>
      <c r="BSE41" s="194"/>
      <c r="BSF41" s="194"/>
      <c r="BSG41" s="194"/>
      <c r="BSH41" s="194"/>
      <c r="BSI41" s="194"/>
      <c r="BSJ41" s="194"/>
      <c r="BSK41" s="194"/>
      <c r="BSL41" s="194"/>
      <c r="BSM41" s="194"/>
      <c r="BSN41" s="194"/>
      <c r="BSO41" s="194"/>
      <c r="BSP41" s="194"/>
      <c r="BSQ41" s="194"/>
      <c r="BSR41" s="194"/>
      <c r="BSS41" s="194"/>
      <c r="BST41" s="194"/>
      <c r="BSU41" s="194"/>
      <c r="BSV41" s="194"/>
      <c r="BSW41" s="194"/>
      <c r="BSX41" s="194"/>
      <c r="BSY41" s="194"/>
      <c r="BSZ41" s="194"/>
      <c r="BTA41" s="194"/>
      <c r="BTB41" s="194"/>
      <c r="BTC41" s="194"/>
      <c r="BTD41" s="194"/>
      <c r="BTE41" s="194"/>
      <c r="BTF41" s="194"/>
      <c r="BTG41" s="194"/>
      <c r="BTH41" s="194"/>
      <c r="BTI41" s="194"/>
      <c r="BTJ41" s="194"/>
      <c r="BTK41" s="194"/>
      <c r="BTL41" s="194"/>
      <c r="BTM41" s="194"/>
      <c r="BTN41" s="194"/>
      <c r="BTO41" s="194"/>
      <c r="BTP41" s="194"/>
      <c r="BTQ41" s="194"/>
      <c r="BTR41" s="194"/>
      <c r="BTS41" s="194"/>
      <c r="BTT41" s="194"/>
      <c r="BTU41" s="194"/>
      <c r="BTV41" s="194"/>
      <c r="BTW41" s="194"/>
      <c r="BTX41" s="194"/>
      <c r="BTY41" s="194"/>
      <c r="BTZ41" s="194"/>
      <c r="BUA41" s="194"/>
      <c r="BUB41" s="194"/>
      <c r="BUC41" s="194"/>
      <c r="BUD41" s="194"/>
      <c r="BUE41" s="194"/>
      <c r="BUF41" s="194"/>
      <c r="BUG41" s="194"/>
      <c r="BUH41" s="194"/>
      <c r="BUI41" s="194"/>
      <c r="BUJ41" s="194"/>
      <c r="BUK41" s="194"/>
      <c r="BUL41" s="194"/>
      <c r="BUM41" s="194"/>
      <c r="BUN41" s="194"/>
      <c r="BUO41" s="194"/>
      <c r="BUP41" s="194"/>
      <c r="BUQ41" s="194"/>
      <c r="BUR41" s="194"/>
      <c r="BUS41" s="194"/>
      <c r="BUT41" s="194"/>
      <c r="BUU41" s="194"/>
      <c r="BUV41" s="194"/>
      <c r="BUW41" s="194"/>
      <c r="BUX41" s="194"/>
      <c r="BUY41" s="194"/>
      <c r="BUZ41" s="194"/>
      <c r="BVA41" s="194"/>
      <c r="BVB41" s="194"/>
      <c r="BVC41" s="194"/>
      <c r="BVD41" s="194"/>
      <c r="BVE41" s="194"/>
      <c r="BVF41" s="194"/>
      <c r="BVG41" s="194"/>
      <c r="BVH41" s="194"/>
      <c r="BVI41" s="194"/>
      <c r="BVJ41" s="194"/>
      <c r="BVK41" s="194"/>
      <c r="BVL41" s="194"/>
      <c r="BVM41" s="194"/>
      <c r="BVN41" s="194"/>
      <c r="BVO41" s="194"/>
      <c r="BVP41" s="194"/>
      <c r="BVQ41" s="194"/>
      <c r="BVR41" s="194"/>
      <c r="BVS41" s="194"/>
      <c r="BVT41" s="194"/>
      <c r="BVU41" s="194"/>
      <c r="BVV41" s="194"/>
      <c r="BVW41" s="194"/>
      <c r="BVX41" s="194"/>
      <c r="BVY41" s="194"/>
      <c r="BVZ41" s="194"/>
      <c r="BWA41" s="194"/>
      <c r="BWB41" s="194"/>
      <c r="BWC41" s="194"/>
      <c r="BWD41" s="194"/>
      <c r="BWE41" s="194"/>
      <c r="BWF41" s="194"/>
      <c r="BWG41" s="194"/>
      <c r="BWH41" s="194"/>
      <c r="BWI41" s="194"/>
      <c r="BWJ41" s="194"/>
      <c r="BWK41" s="194"/>
      <c r="BWL41" s="194"/>
      <c r="BWM41" s="194"/>
      <c r="BWN41" s="194"/>
      <c r="BWO41" s="194"/>
      <c r="BWP41" s="194"/>
      <c r="BWQ41" s="194"/>
      <c r="BWR41" s="194"/>
      <c r="BWS41" s="194"/>
      <c r="BWT41" s="194"/>
      <c r="BWU41" s="194"/>
      <c r="BWV41" s="194"/>
      <c r="BWW41" s="194"/>
      <c r="BWX41" s="194"/>
      <c r="BWY41" s="194"/>
      <c r="BWZ41" s="194"/>
      <c r="BXA41" s="194"/>
      <c r="BXB41" s="194"/>
      <c r="BXC41" s="194"/>
      <c r="BXD41" s="194"/>
      <c r="BXE41" s="194"/>
      <c r="BXF41" s="194"/>
      <c r="BXG41" s="194"/>
      <c r="BXH41" s="194"/>
      <c r="BXI41" s="194"/>
      <c r="BXJ41" s="194"/>
      <c r="BXK41" s="194"/>
      <c r="BXL41" s="194"/>
      <c r="BXM41" s="194"/>
      <c r="BXN41" s="194"/>
      <c r="BXO41" s="194"/>
      <c r="BXP41" s="194"/>
      <c r="BXQ41" s="194"/>
      <c r="BXR41" s="194"/>
      <c r="BXS41" s="194"/>
      <c r="BXT41" s="194"/>
      <c r="BXU41" s="194"/>
      <c r="BXV41" s="194"/>
      <c r="BXW41" s="194"/>
      <c r="BXX41" s="194"/>
      <c r="BXY41" s="194"/>
      <c r="BXZ41" s="194"/>
      <c r="BYA41" s="194"/>
      <c r="BYB41" s="194"/>
      <c r="BYC41" s="194"/>
      <c r="BYD41" s="194"/>
      <c r="BYE41" s="194"/>
      <c r="BYF41" s="194"/>
      <c r="BYG41" s="194"/>
      <c r="BYH41" s="194"/>
      <c r="BYI41" s="194"/>
      <c r="BYJ41" s="194"/>
      <c r="BYK41" s="194"/>
      <c r="BYL41" s="194"/>
      <c r="BYM41" s="194"/>
      <c r="BYN41" s="194"/>
      <c r="BYO41" s="194"/>
      <c r="BYP41" s="194"/>
      <c r="BYQ41" s="194"/>
      <c r="BYR41" s="194"/>
      <c r="BYS41" s="194"/>
      <c r="BYT41" s="194"/>
      <c r="BYU41" s="194"/>
      <c r="BYV41" s="194"/>
      <c r="BYW41" s="194"/>
      <c r="BYX41" s="194"/>
      <c r="BYY41" s="194"/>
      <c r="BYZ41" s="194"/>
      <c r="BZA41" s="194"/>
      <c r="BZB41" s="194"/>
      <c r="BZC41" s="194"/>
      <c r="BZD41" s="194"/>
      <c r="BZE41" s="194"/>
      <c r="BZF41" s="194"/>
      <c r="BZG41" s="194"/>
      <c r="BZH41" s="194"/>
      <c r="BZI41" s="194"/>
      <c r="BZJ41" s="194"/>
      <c r="BZK41" s="194"/>
      <c r="BZL41" s="194"/>
      <c r="BZM41" s="194"/>
      <c r="BZN41" s="194"/>
      <c r="BZO41" s="194"/>
      <c r="BZP41" s="194"/>
      <c r="BZQ41" s="194"/>
      <c r="BZR41" s="194"/>
      <c r="BZS41" s="194"/>
      <c r="BZT41" s="194"/>
      <c r="BZU41" s="194"/>
      <c r="BZV41" s="194"/>
      <c r="BZW41" s="194"/>
      <c r="BZX41" s="194"/>
      <c r="BZY41" s="194"/>
      <c r="BZZ41" s="194"/>
      <c r="CAA41" s="194"/>
      <c r="CAB41" s="194"/>
      <c r="CAC41" s="194"/>
      <c r="CAD41" s="194"/>
      <c r="CAE41" s="194"/>
      <c r="CAF41" s="194"/>
      <c r="CAG41" s="194"/>
      <c r="CAH41" s="194"/>
      <c r="CAI41" s="194"/>
      <c r="CAJ41" s="194"/>
      <c r="CAK41" s="194"/>
      <c r="CAL41" s="194"/>
      <c r="CAM41" s="194"/>
      <c r="CAN41" s="194"/>
      <c r="CAO41" s="194"/>
      <c r="CAP41" s="194"/>
      <c r="CAQ41" s="194"/>
      <c r="CAR41" s="194"/>
      <c r="CAS41" s="194"/>
      <c r="CAT41" s="194"/>
      <c r="CAU41" s="194"/>
      <c r="CAV41" s="194"/>
      <c r="CAW41" s="194"/>
      <c r="CAX41" s="194"/>
      <c r="CAY41" s="194"/>
      <c r="CAZ41" s="194"/>
      <c r="CBA41" s="194"/>
      <c r="CBB41" s="194"/>
      <c r="CBC41" s="194"/>
      <c r="CBD41" s="194"/>
      <c r="CBE41" s="194"/>
      <c r="CBF41" s="194"/>
      <c r="CBG41" s="194"/>
      <c r="CBH41" s="194"/>
      <c r="CBI41" s="194"/>
      <c r="CBJ41" s="194"/>
      <c r="CBK41" s="194"/>
      <c r="CBL41" s="194"/>
      <c r="CBM41" s="194"/>
      <c r="CBN41" s="194"/>
      <c r="CBO41" s="194"/>
      <c r="CBP41" s="194"/>
      <c r="CBQ41" s="194"/>
      <c r="CBR41" s="194"/>
      <c r="CBS41" s="194"/>
      <c r="CBT41" s="194"/>
      <c r="CBU41" s="194"/>
      <c r="CBV41" s="194"/>
      <c r="CBW41" s="194"/>
      <c r="CBX41" s="194"/>
      <c r="CBY41" s="194"/>
      <c r="CBZ41" s="194"/>
      <c r="CCA41" s="194"/>
      <c r="CCB41" s="194"/>
      <c r="CCC41" s="194"/>
      <c r="CCD41" s="194"/>
      <c r="CCE41" s="194"/>
      <c r="CCF41" s="194"/>
      <c r="CCG41" s="194"/>
      <c r="CCH41" s="194"/>
      <c r="CCI41" s="194"/>
      <c r="CCJ41" s="194"/>
      <c r="CCK41" s="194"/>
      <c r="CCL41" s="194"/>
      <c r="CCM41" s="194"/>
      <c r="CCN41" s="194"/>
      <c r="CCO41" s="194"/>
      <c r="CCP41" s="194"/>
      <c r="CCQ41" s="194"/>
      <c r="CCR41" s="194"/>
      <c r="CCS41" s="194"/>
      <c r="CCT41" s="194"/>
      <c r="CCU41" s="194"/>
      <c r="CCV41" s="194"/>
      <c r="CCW41" s="194"/>
      <c r="CCX41" s="194"/>
      <c r="CCY41" s="194"/>
      <c r="CCZ41" s="194"/>
      <c r="CDA41" s="194"/>
      <c r="CDB41" s="194"/>
      <c r="CDC41" s="194"/>
      <c r="CDD41" s="194"/>
      <c r="CDE41" s="194"/>
      <c r="CDF41" s="194"/>
      <c r="CDG41" s="194"/>
      <c r="CDH41" s="194"/>
      <c r="CDI41" s="194"/>
      <c r="CDJ41" s="194"/>
      <c r="CDK41" s="194"/>
      <c r="CDL41" s="194"/>
      <c r="CDM41" s="194"/>
      <c r="CDN41" s="194"/>
      <c r="CDO41" s="194"/>
      <c r="CDP41" s="194"/>
      <c r="CDQ41" s="194"/>
      <c r="CDR41" s="194"/>
      <c r="CDS41" s="194"/>
      <c r="CDT41" s="194"/>
      <c r="CDU41" s="194"/>
      <c r="CDV41" s="194"/>
      <c r="CDW41" s="194"/>
      <c r="CDX41" s="194"/>
      <c r="CDY41" s="194"/>
      <c r="CDZ41" s="194"/>
      <c r="CEA41" s="194"/>
      <c r="CEB41" s="194"/>
      <c r="CEC41" s="194"/>
      <c r="CED41" s="194"/>
      <c r="CEE41" s="194"/>
      <c r="CEF41" s="194"/>
      <c r="CEG41" s="194"/>
      <c r="CEH41" s="194"/>
      <c r="CEI41" s="194"/>
      <c r="CEJ41" s="194"/>
      <c r="CEK41" s="194"/>
      <c r="CEL41" s="194"/>
      <c r="CEM41" s="194"/>
      <c r="CEN41" s="194"/>
      <c r="CEO41" s="194"/>
      <c r="CEP41" s="194"/>
      <c r="CEQ41" s="194"/>
      <c r="CER41" s="194"/>
      <c r="CES41" s="194"/>
      <c r="CET41" s="194"/>
      <c r="CEU41" s="194"/>
      <c r="CEV41" s="194"/>
      <c r="CEW41" s="194"/>
      <c r="CEX41" s="194"/>
      <c r="CEY41" s="194"/>
      <c r="CEZ41" s="194"/>
      <c r="CFA41" s="194"/>
      <c r="CFB41" s="194"/>
      <c r="CFC41" s="194"/>
      <c r="CFD41" s="194"/>
      <c r="CFE41" s="194"/>
      <c r="CFF41" s="194"/>
      <c r="CFG41" s="194"/>
      <c r="CFH41" s="194"/>
      <c r="CFI41" s="194"/>
      <c r="CFJ41" s="194"/>
      <c r="CFK41" s="194"/>
      <c r="CFL41" s="194"/>
      <c r="CFM41" s="194"/>
      <c r="CFN41" s="194"/>
      <c r="CFO41" s="194"/>
      <c r="CFP41" s="194"/>
      <c r="CFQ41" s="194"/>
      <c r="CFR41" s="194"/>
      <c r="CFS41" s="194"/>
      <c r="CFT41" s="194"/>
      <c r="CFU41" s="194"/>
      <c r="CFV41" s="194"/>
      <c r="CFW41" s="194"/>
      <c r="CFX41" s="194"/>
      <c r="CFY41" s="194"/>
      <c r="CFZ41" s="194"/>
      <c r="CGA41" s="194"/>
      <c r="CGB41" s="194"/>
      <c r="CGC41" s="194"/>
      <c r="CGD41" s="194"/>
      <c r="CGE41" s="194"/>
      <c r="CGF41" s="194"/>
      <c r="CGG41" s="194"/>
      <c r="CGH41" s="194"/>
      <c r="CGI41" s="194"/>
      <c r="CGJ41" s="194"/>
      <c r="CGK41" s="194"/>
      <c r="CGL41" s="194"/>
      <c r="CGM41" s="194"/>
      <c r="CGN41" s="194"/>
      <c r="CGO41" s="194"/>
      <c r="CGP41" s="194"/>
      <c r="CGQ41" s="194"/>
      <c r="CGR41" s="194"/>
      <c r="CGS41" s="194"/>
      <c r="CGT41" s="194"/>
      <c r="CGU41" s="194"/>
      <c r="CGV41" s="194"/>
      <c r="CGW41" s="194"/>
      <c r="CGX41" s="194"/>
      <c r="CGY41" s="194"/>
      <c r="CGZ41" s="194"/>
      <c r="CHA41" s="194"/>
      <c r="CHB41" s="194"/>
      <c r="CHC41" s="194"/>
      <c r="CHD41" s="194"/>
      <c r="CHE41" s="194"/>
      <c r="CHF41" s="194"/>
      <c r="CHG41" s="194"/>
      <c r="CHH41" s="194"/>
      <c r="CHI41" s="194"/>
      <c r="CHJ41" s="194"/>
      <c r="CHK41" s="194"/>
      <c r="CHL41" s="194"/>
      <c r="CHM41" s="194"/>
      <c r="CHN41" s="194"/>
      <c r="CHO41" s="194"/>
      <c r="CHP41" s="194"/>
      <c r="CHQ41" s="194"/>
      <c r="CHR41" s="194"/>
      <c r="CHS41" s="194"/>
      <c r="CHT41" s="194"/>
      <c r="CHU41" s="194"/>
      <c r="CHV41" s="194"/>
      <c r="CHW41" s="194"/>
      <c r="CHX41" s="194"/>
      <c r="CHY41" s="194"/>
      <c r="CHZ41" s="194"/>
      <c r="CIA41" s="194"/>
      <c r="CIB41" s="194"/>
      <c r="CIC41" s="194"/>
      <c r="CID41" s="194"/>
      <c r="CIE41" s="194"/>
      <c r="CIF41" s="194"/>
      <c r="CIG41" s="194"/>
      <c r="CIH41" s="194"/>
      <c r="CII41" s="194"/>
      <c r="CIJ41" s="194"/>
      <c r="CIK41" s="194"/>
      <c r="CIL41" s="194"/>
      <c r="CIM41" s="194"/>
      <c r="CIN41" s="194"/>
      <c r="CIO41" s="194"/>
      <c r="CIP41" s="194"/>
      <c r="CIQ41" s="194"/>
      <c r="CIR41" s="194"/>
      <c r="CIS41" s="194"/>
      <c r="CIT41" s="194"/>
      <c r="CIU41" s="194"/>
      <c r="CIV41" s="194"/>
      <c r="CIW41" s="194"/>
      <c r="CIX41" s="194"/>
      <c r="CIY41" s="194"/>
      <c r="CIZ41" s="194"/>
      <c r="CJA41" s="194"/>
      <c r="CJB41" s="194"/>
      <c r="CJC41" s="194"/>
      <c r="CJD41" s="194"/>
      <c r="CJE41" s="194"/>
      <c r="CJF41" s="194"/>
      <c r="CJG41" s="194"/>
      <c r="CJH41" s="194"/>
      <c r="CJI41" s="194"/>
      <c r="CJJ41" s="194"/>
      <c r="CJK41" s="194"/>
      <c r="CJL41" s="194"/>
      <c r="CJM41" s="194"/>
      <c r="CJN41" s="194"/>
      <c r="CJO41" s="194"/>
      <c r="CJP41" s="194"/>
      <c r="CJQ41" s="194"/>
      <c r="CJR41" s="194"/>
      <c r="CJS41" s="194"/>
      <c r="CJT41" s="194"/>
      <c r="CJU41" s="194"/>
      <c r="CJV41" s="194"/>
      <c r="CJW41" s="194"/>
      <c r="CJX41" s="194"/>
      <c r="CJY41" s="194"/>
      <c r="CJZ41" s="194"/>
      <c r="CKA41" s="194"/>
      <c r="CKB41" s="194"/>
      <c r="CKC41" s="194"/>
      <c r="CKD41" s="194"/>
      <c r="CKE41" s="194"/>
      <c r="CKF41" s="194"/>
      <c r="CKG41" s="194"/>
      <c r="CKH41" s="194"/>
      <c r="CKI41" s="194"/>
      <c r="CKJ41" s="194"/>
      <c r="CKK41" s="194"/>
      <c r="CKL41" s="194"/>
      <c r="CKM41" s="194"/>
      <c r="CKN41" s="194"/>
      <c r="CKO41" s="194"/>
      <c r="CKP41" s="194"/>
      <c r="CKQ41" s="194"/>
      <c r="CKR41" s="194"/>
      <c r="CKS41" s="194"/>
      <c r="CKT41" s="194"/>
      <c r="CKU41" s="194"/>
      <c r="CKV41" s="194"/>
      <c r="CKW41" s="194"/>
      <c r="CKX41" s="194"/>
      <c r="CKY41" s="194"/>
      <c r="CKZ41" s="194"/>
      <c r="CLA41" s="194"/>
      <c r="CLB41" s="194"/>
      <c r="CLC41" s="194"/>
      <c r="CLD41" s="194"/>
      <c r="CLE41" s="194"/>
      <c r="CLF41" s="194"/>
      <c r="CLG41" s="194"/>
      <c r="CLH41" s="194"/>
      <c r="CLI41" s="194"/>
      <c r="CLJ41" s="194"/>
      <c r="CLK41" s="194"/>
      <c r="CLL41" s="194"/>
      <c r="CLM41" s="194"/>
      <c r="CLN41" s="194"/>
      <c r="CLO41" s="194"/>
      <c r="CLP41" s="194"/>
      <c r="CLQ41" s="194"/>
      <c r="CLR41" s="194"/>
      <c r="CLS41" s="194"/>
      <c r="CLT41" s="194"/>
      <c r="CLU41" s="194"/>
      <c r="CLV41" s="194"/>
      <c r="CLW41" s="194"/>
      <c r="CLX41" s="194"/>
      <c r="CLY41" s="194"/>
      <c r="CLZ41" s="194"/>
      <c r="CMA41" s="194"/>
      <c r="CMB41" s="194"/>
      <c r="CMC41" s="194"/>
      <c r="CMD41" s="194"/>
      <c r="CME41" s="194"/>
      <c r="CMF41" s="194"/>
      <c r="CMG41" s="194"/>
      <c r="CMH41" s="194"/>
      <c r="CMI41" s="194"/>
      <c r="CMJ41" s="194"/>
      <c r="CMK41" s="194"/>
      <c r="CML41" s="194"/>
      <c r="CMM41" s="194"/>
      <c r="CMN41" s="194"/>
      <c r="CMO41" s="194"/>
      <c r="CMP41" s="194"/>
      <c r="CMQ41" s="194"/>
      <c r="CMR41" s="194"/>
      <c r="CMS41" s="194"/>
      <c r="CMT41" s="194"/>
      <c r="CMU41" s="194"/>
      <c r="CMV41" s="194"/>
      <c r="CMW41" s="194"/>
      <c r="CMX41" s="194"/>
      <c r="CMY41" s="194"/>
      <c r="CMZ41" s="194"/>
      <c r="CNA41" s="194"/>
      <c r="CNB41" s="194"/>
      <c r="CNC41" s="194"/>
      <c r="CND41" s="194"/>
      <c r="CNE41" s="194"/>
      <c r="CNF41" s="194"/>
      <c r="CNG41" s="194"/>
      <c r="CNH41" s="194"/>
      <c r="CNI41" s="194"/>
      <c r="CNJ41" s="194"/>
      <c r="CNK41" s="194"/>
      <c r="CNL41" s="194"/>
      <c r="CNM41" s="194"/>
      <c r="CNN41" s="194"/>
      <c r="CNO41" s="194"/>
      <c r="CNP41" s="194"/>
      <c r="CNQ41" s="194"/>
      <c r="CNR41" s="194"/>
      <c r="CNS41" s="194"/>
      <c r="CNT41" s="194"/>
      <c r="CNU41" s="194"/>
      <c r="CNV41" s="194"/>
      <c r="CNW41" s="194"/>
      <c r="CNX41" s="194"/>
      <c r="CNY41" s="194"/>
      <c r="CNZ41" s="194"/>
      <c r="COA41" s="194"/>
      <c r="COB41" s="194"/>
      <c r="COC41" s="194"/>
      <c r="COD41" s="194"/>
      <c r="COE41" s="194"/>
      <c r="COF41" s="194"/>
      <c r="COG41" s="194"/>
      <c r="COH41" s="194"/>
      <c r="COI41" s="194"/>
      <c r="COJ41" s="194"/>
      <c r="COK41" s="194"/>
      <c r="COL41" s="194"/>
      <c r="COM41" s="194"/>
      <c r="CON41" s="194"/>
      <c r="COO41" s="194"/>
      <c r="COP41" s="194"/>
      <c r="COQ41" s="194"/>
      <c r="COR41" s="194"/>
      <c r="COS41" s="194"/>
      <c r="COT41" s="194"/>
      <c r="COU41" s="194"/>
      <c r="COV41" s="194"/>
      <c r="COW41" s="194"/>
      <c r="COX41" s="194"/>
      <c r="COY41" s="194"/>
      <c r="COZ41" s="194"/>
      <c r="CPA41" s="194"/>
      <c r="CPB41" s="194"/>
      <c r="CPC41" s="194"/>
      <c r="CPD41" s="194"/>
      <c r="CPE41" s="194"/>
      <c r="CPF41" s="194"/>
      <c r="CPG41" s="194"/>
      <c r="CPH41" s="194"/>
      <c r="CPI41" s="194"/>
      <c r="CPJ41" s="194"/>
      <c r="CPK41" s="194"/>
      <c r="CPL41" s="194"/>
      <c r="CPM41" s="194"/>
      <c r="CPN41" s="194"/>
      <c r="CPO41" s="194"/>
      <c r="CPP41" s="194"/>
      <c r="CPQ41" s="194"/>
      <c r="CPR41" s="194"/>
      <c r="CPS41" s="194"/>
      <c r="CPT41" s="194"/>
      <c r="CPU41" s="194"/>
      <c r="CPV41" s="194"/>
      <c r="CPW41" s="194"/>
      <c r="CPX41" s="194"/>
      <c r="CPY41" s="194"/>
      <c r="CPZ41" s="194"/>
      <c r="CQA41" s="194"/>
      <c r="CQB41" s="194"/>
      <c r="CQC41" s="194"/>
      <c r="CQD41" s="194"/>
      <c r="CQE41" s="194"/>
      <c r="CQF41" s="194"/>
      <c r="CQG41" s="194"/>
      <c r="CQH41" s="194"/>
      <c r="CQI41" s="194"/>
      <c r="CQJ41" s="194"/>
      <c r="CQK41" s="194"/>
      <c r="CQL41" s="194"/>
      <c r="CQM41" s="194"/>
      <c r="CQN41" s="194"/>
      <c r="CQO41" s="194"/>
      <c r="CQP41" s="194"/>
      <c r="CQQ41" s="194"/>
      <c r="CQR41" s="194"/>
      <c r="CQS41" s="194"/>
      <c r="CQT41" s="194"/>
      <c r="CQU41" s="194"/>
      <c r="CQV41" s="194"/>
      <c r="CQW41" s="194"/>
      <c r="CQX41" s="194"/>
      <c r="CQY41" s="194"/>
      <c r="CQZ41" s="194"/>
      <c r="CRA41" s="194"/>
      <c r="CRB41" s="194"/>
      <c r="CRC41" s="194"/>
      <c r="CRD41" s="194"/>
      <c r="CRE41" s="194"/>
      <c r="CRF41" s="194"/>
      <c r="CRG41" s="194"/>
      <c r="CRH41" s="194"/>
      <c r="CRI41" s="194"/>
      <c r="CRJ41" s="194"/>
      <c r="CRK41" s="194"/>
      <c r="CRL41" s="194"/>
      <c r="CRM41" s="194"/>
      <c r="CRN41" s="194"/>
      <c r="CRO41" s="194"/>
      <c r="CRP41" s="194"/>
      <c r="CRQ41" s="194"/>
      <c r="CRR41" s="194"/>
      <c r="CRS41" s="194"/>
      <c r="CRT41" s="194"/>
      <c r="CRU41" s="194"/>
      <c r="CRV41" s="194"/>
      <c r="CRW41" s="194"/>
      <c r="CRX41" s="194"/>
      <c r="CRY41" s="194"/>
      <c r="CRZ41" s="194"/>
      <c r="CSA41" s="194"/>
      <c r="CSB41" s="194"/>
      <c r="CSC41" s="194"/>
      <c r="CSD41" s="194"/>
      <c r="CSE41" s="194"/>
      <c r="CSF41" s="194"/>
      <c r="CSG41" s="194"/>
      <c r="CSH41" s="194"/>
      <c r="CSI41" s="194"/>
      <c r="CSJ41" s="194"/>
      <c r="CSK41" s="194"/>
      <c r="CSL41" s="194"/>
      <c r="CSM41" s="194"/>
      <c r="CSN41" s="194"/>
      <c r="CSO41" s="194"/>
      <c r="CSP41" s="194"/>
      <c r="CSQ41" s="194"/>
      <c r="CSR41" s="194"/>
      <c r="CSS41" s="194"/>
      <c r="CST41" s="194"/>
      <c r="CSU41" s="194"/>
      <c r="CSV41" s="194"/>
      <c r="CSW41" s="194"/>
      <c r="CSX41" s="194"/>
      <c r="CSY41" s="194"/>
      <c r="CSZ41" s="194"/>
      <c r="CTA41" s="194"/>
      <c r="CTB41" s="194"/>
      <c r="CTC41" s="194"/>
      <c r="CTD41" s="194"/>
      <c r="CTE41" s="194"/>
      <c r="CTF41" s="194"/>
      <c r="CTG41" s="194"/>
      <c r="CTH41" s="194"/>
      <c r="CTI41" s="194"/>
      <c r="CTJ41" s="194"/>
      <c r="CTK41" s="194"/>
      <c r="CTL41" s="194"/>
      <c r="CTM41" s="194"/>
      <c r="CTN41" s="194"/>
      <c r="CTO41" s="194"/>
      <c r="CTP41" s="194"/>
      <c r="CTQ41" s="194"/>
      <c r="CTR41" s="194"/>
      <c r="CTS41" s="194"/>
      <c r="CTT41" s="194"/>
      <c r="CTU41" s="194"/>
      <c r="CTV41" s="194"/>
      <c r="CTW41" s="194"/>
      <c r="CTX41" s="194"/>
      <c r="CTY41" s="194"/>
      <c r="CTZ41" s="194"/>
      <c r="CUA41" s="194"/>
      <c r="CUB41" s="194"/>
      <c r="CUC41" s="194"/>
      <c r="CUD41" s="194"/>
      <c r="CUE41" s="194"/>
      <c r="CUF41" s="194"/>
      <c r="CUG41" s="194"/>
      <c r="CUH41" s="194"/>
      <c r="CUI41" s="194"/>
      <c r="CUJ41" s="194"/>
      <c r="CUK41" s="194"/>
      <c r="CUL41" s="194"/>
      <c r="CUM41" s="194"/>
      <c r="CUN41" s="194"/>
      <c r="CUO41" s="194"/>
      <c r="CUP41" s="194"/>
      <c r="CUQ41" s="194"/>
      <c r="CUR41" s="194"/>
      <c r="CUS41" s="194"/>
      <c r="CUT41" s="194"/>
      <c r="CUU41" s="194"/>
      <c r="CUV41" s="194"/>
      <c r="CUW41" s="194"/>
      <c r="CUX41" s="194"/>
      <c r="CUY41" s="194"/>
      <c r="CUZ41" s="194"/>
      <c r="CVA41" s="194"/>
      <c r="CVB41" s="194"/>
      <c r="CVC41" s="194"/>
      <c r="CVD41" s="194"/>
      <c r="CVE41" s="194"/>
      <c r="CVF41" s="194"/>
      <c r="CVG41" s="194"/>
      <c r="CVH41" s="194"/>
      <c r="CVI41" s="194"/>
      <c r="CVJ41" s="194"/>
      <c r="CVK41" s="194"/>
      <c r="CVL41" s="194"/>
      <c r="CVM41" s="194"/>
      <c r="CVN41" s="194"/>
      <c r="CVO41" s="194"/>
      <c r="CVP41" s="194"/>
      <c r="CVQ41" s="194"/>
      <c r="CVR41" s="194"/>
      <c r="CVS41" s="194"/>
      <c r="CVT41" s="194"/>
      <c r="CVU41" s="194"/>
      <c r="CVV41" s="194"/>
      <c r="CVW41" s="194"/>
      <c r="CVX41" s="194"/>
      <c r="CVY41" s="194"/>
      <c r="CVZ41" s="194"/>
      <c r="CWA41" s="194"/>
      <c r="CWB41" s="194"/>
      <c r="CWC41" s="194"/>
      <c r="CWD41" s="194"/>
      <c r="CWE41" s="194"/>
      <c r="CWF41" s="194"/>
      <c r="CWG41" s="194"/>
      <c r="CWH41" s="194"/>
      <c r="CWI41" s="194"/>
      <c r="CWJ41" s="194"/>
      <c r="CWK41" s="194"/>
      <c r="CWL41" s="194"/>
      <c r="CWM41" s="194"/>
      <c r="CWN41" s="194"/>
      <c r="CWO41" s="194"/>
      <c r="CWP41" s="194"/>
      <c r="CWQ41" s="194"/>
      <c r="CWR41" s="194"/>
      <c r="CWS41" s="194"/>
      <c r="CWT41" s="194"/>
      <c r="CWU41" s="194"/>
      <c r="CWV41" s="194"/>
      <c r="CWW41" s="194"/>
      <c r="CWX41" s="194"/>
      <c r="CWY41" s="194"/>
      <c r="CWZ41" s="194"/>
      <c r="CXA41" s="194"/>
      <c r="CXB41" s="194"/>
      <c r="CXC41" s="194"/>
      <c r="CXD41" s="194"/>
      <c r="CXE41" s="194"/>
      <c r="CXF41" s="194"/>
      <c r="CXG41" s="194"/>
      <c r="CXH41" s="194"/>
      <c r="CXI41" s="194"/>
      <c r="CXJ41" s="194"/>
      <c r="CXK41" s="194"/>
      <c r="CXL41" s="194"/>
      <c r="CXM41" s="194"/>
      <c r="CXN41" s="194"/>
      <c r="CXO41" s="194"/>
      <c r="CXP41" s="194"/>
      <c r="CXQ41" s="194"/>
      <c r="CXR41" s="194"/>
      <c r="CXS41" s="194"/>
      <c r="CXT41" s="194"/>
      <c r="CXU41" s="194"/>
      <c r="CXV41" s="194"/>
      <c r="CXW41" s="194"/>
      <c r="CXX41" s="194"/>
      <c r="CXY41" s="194"/>
      <c r="CXZ41" s="194"/>
      <c r="CYA41" s="194"/>
      <c r="CYB41" s="194"/>
      <c r="CYC41" s="194"/>
      <c r="CYD41" s="194"/>
      <c r="CYE41" s="194"/>
      <c r="CYF41" s="194"/>
      <c r="CYG41" s="194"/>
      <c r="CYH41" s="194"/>
      <c r="CYI41" s="194"/>
      <c r="CYJ41" s="194"/>
      <c r="CYK41" s="194"/>
      <c r="CYL41" s="194"/>
      <c r="CYM41" s="194"/>
      <c r="CYN41" s="194"/>
      <c r="CYO41" s="194"/>
      <c r="CYP41" s="194"/>
      <c r="CYQ41" s="194"/>
      <c r="CYR41" s="194"/>
      <c r="CYS41" s="194"/>
      <c r="CYT41" s="194"/>
      <c r="CYU41" s="194"/>
      <c r="CYV41" s="194"/>
      <c r="CYW41" s="194"/>
      <c r="CYX41" s="194"/>
      <c r="CYY41" s="194"/>
      <c r="CYZ41" s="194"/>
      <c r="CZA41" s="194"/>
      <c r="CZB41" s="194"/>
      <c r="CZC41" s="194"/>
      <c r="CZD41" s="194"/>
      <c r="CZE41" s="194"/>
      <c r="CZF41" s="194"/>
      <c r="CZG41" s="194"/>
      <c r="CZH41" s="194"/>
      <c r="CZI41" s="194"/>
      <c r="CZJ41" s="194"/>
      <c r="CZK41" s="194"/>
      <c r="CZL41" s="194"/>
      <c r="CZM41" s="194"/>
      <c r="CZN41" s="194"/>
      <c r="CZO41" s="194"/>
      <c r="CZP41" s="194"/>
      <c r="CZQ41" s="194"/>
      <c r="CZR41" s="194"/>
      <c r="CZS41" s="194"/>
      <c r="CZT41" s="194"/>
      <c r="CZU41" s="194"/>
      <c r="CZV41" s="194"/>
      <c r="CZW41" s="194"/>
      <c r="CZX41" s="194"/>
      <c r="CZY41" s="194"/>
      <c r="CZZ41" s="194"/>
      <c r="DAA41" s="194"/>
      <c r="DAB41" s="194"/>
      <c r="DAC41" s="194"/>
      <c r="DAD41" s="194"/>
      <c r="DAE41" s="194"/>
      <c r="DAF41" s="194"/>
      <c r="DAG41" s="194"/>
      <c r="DAH41" s="194"/>
      <c r="DAI41" s="194"/>
      <c r="DAJ41" s="194"/>
      <c r="DAK41" s="194"/>
      <c r="DAL41" s="194"/>
      <c r="DAM41" s="194"/>
      <c r="DAN41" s="194"/>
      <c r="DAO41" s="194"/>
      <c r="DAP41" s="194"/>
      <c r="DAQ41" s="194"/>
      <c r="DAR41" s="194"/>
      <c r="DAS41" s="194"/>
      <c r="DAT41" s="194"/>
      <c r="DAU41" s="194"/>
      <c r="DAV41" s="194"/>
      <c r="DAW41" s="194"/>
      <c r="DAX41" s="194"/>
      <c r="DAY41" s="194"/>
      <c r="DAZ41" s="194"/>
      <c r="DBA41" s="194"/>
      <c r="DBB41" s="194"/>
      <c r="DBC41" s="194"/>
      <c r="DBD41" s="194"/>
      <c r="DBE41" s="194"/>
      <c r="DBF41" s="194"/>
      <c r="DBG41" s="194"/>
      <c r="DBH41" s="194"/>
      <c r="DBI41" s="194"/>
      <c r="DBJ41" s="194"/>
      <c r="DBK41" s="194"/>
      <c r="DBL41" s="194"/>
      <c r="DBM41" s="194"/>
      <c r="DBN41" s="194"/>
      <c r="DBO41" s="194"/>
      <c r="DBP41" s="194"/>
      <c r="DBQ41" s="194"/>
      <c r="DBR41" s="194"/>
      <c r="DBS41" s="194"/>
      <c r="DBT41" s="194"/>
      <c r="DBU41" s="194"/>
      <c r="DBV41" s="194"/>
      <c r="DBW41" s="194"/>
      <c r="DBX41" s="194"/>
      <c r="DBY41" s="194"/>
      <c r="DBZ41" s="194"/>
      <c r="DCA41" s="194"/>
      <c r="DCB41" s="194"/>
      <c r="DCC41" s="194"/>
      <c r="DCD41" s="194"/>
      <c r="DCE41" s="194"/>
      <c r="DCF41" s="194"/>
      <c r="DCG41" s="194"/>
      <c r="DCH41" s="194"/>
      <c r="DCI41" s="194"/>
      <c r="DCJ41" s="194"/>
      <c r="DCK41" s="194"/>
      <c r="DCL41" s="194"/>
      <c r="DCM41" s="194"/>
      <c r="DCN41" s="194"/>
      <c r="DCO41" s="194"/>
      <c r="DCP41" s="194"/>
      <c r="DCQ41" s="194"/>
      <c r="DCR41" s="194"/>
      <c r="DCS41" s="194"/>
      <c r="DCT41" s="194"/>
      <c r="DCU41" s="194"/>
      <c r="DCV41" s="194"/>
      <c r="DCW41" s="194"/>
      <c r="DCX41" s="194"/>
      <c r="DCY41" s="194"/>
      <c r="DCZ41" s="194"/>
      <c r="DDA41" s="194"/>
      <c r="DDB41" s="194"/>
      <c r="DDC41" s="194"/>
      <c r="DDD41" s="194"/>
      <c r="DDE41" s="194"/>
      <c r="DDF41" s="194"/>
      <c r="DDG41" s="194"/>
      <c r="DDH41" s="194"/>
      <c r="DDI41" s="194"/>
      <c r="DDJ41" s="194"/>
      <c r="DDK41" s="194"/>
      <c r="DDL41" s="194"/>
      <c r="DDM41" s="194"/>
      <c r="DDN41" s="194"/>
      <c r="DDO41" s="194"/>
      <c r="DDP41" s="194"/>
      <c r="DDQ41" s="194"/>
      <c r="DDR41" s="194"/>
      <c r="DDS41" s="194"/>
      <c r="DDT41" s="194"/>
      <c r="DDU41" s="194"/>
      <c r="DDV41" s="194"/>
      <c r="DDW41" s="194"/>
      <c r="DDX41" s="194"/>
      <c r="DDY41" s="194"/>
      <c r="DDZ41" s="194"/>
      <c r="DEA41" s="194"/>
      <c r="DEB41" s="194"/>
      <c r="DEC41" s="194"/>
      <c r="DED41" s="194"/>
      <c r="DEE41" s="194"/>
      <c r="DEF41" s="194"/>
      <c r="DEG41" s="194"/>
      <c r="DEH41" s="194"/>
      <c r="DEI41" s="194"/>
      <c r="DEJ41" s="194"/>
      <c r="DEK41" s="194"/>
      <c r="DEL41" s="194"/>
      <c r="DEM41" s="194"/>
      <c r="DEN41" s="194"/>
      <c r="DEO41" s="194"/>
      <c r="DEP41" s="194"/>
      <c r="DEQ41" s="194"/>
      <c r="DER41" s="194"/>
      <c r="DES41" s="194"/>
      <c r="DET41" s="194"/>
      <c r="DEU41" s="194"/>
      <c r="DEV41" s="194"/>
      <c r="DEW41" s="194"/>
      <c r="DEX41" s="194"/>
      <c r="DEY41" s="194"/>
      <c r="DEZ41" s="194"/>
      <c r="DFA41" s="194"/>
      <c r="DFB41" s="194"/>
      <c r="DFC41" s="194"/>
      <c r="DFD41" s="194"/>
      <c r="DFE41" s="194"/>
      <c r="DFF41" s="194"/>
      <c r="DFG41" s="194"/>
      <c r="DFH41" s="194"/>
      <c r="DFI41" s="194"/>
      <c r="DFJ41" s="194"/>
      <c r="DFK41" s="194"/>
      <c r="DFL41" s="194"/>
      <c r="DFM41" s="194"/>
      <c r="DFN41" s="194"/>
      <c r="DFO41" s="194"/>
      <c r="DFP41" s="194"/>
      <c r="DFQ41" s="194"/>
      <c r="DFR41" s="194"/>
      <c r="DFS41" s="194"/>
      <c r="DFT41" s="194"/>
      <c r="DFU41" s="194"/>
      <c r="DFV41" s="194"/>
      <c r="DFW41" s="194"/>
      <c r="DFX41" s="194"/>
      <c r="DFY41" s="194"/>
      <c r="DFZ41" s="194"/>
      <c r="DGA41" s="194"/>
      <c r="DGB41" s="194"/>
      <c r="DGC41" s="194"/>
      <c r="DGD41" s="194"/>
      <c r="DGE41" s="194"/>
      <c r="DGF41" s="194"/>
      <c r="DGG41" s="194"/>
      <c r="DGH41" s="194"/>
      <c r="DGI41" s="194"/>
      <c r="DGJ41" s="194"/>
      <c r="DGK41" s="194"/>
      <c r="DGL41" s="194"/>
      <c r="DGM41" s="194"/>
      <c r="DGN41" s="194"/>
      <c r="DGO41" s="194"/>
      <c r="DGP41" s="194"/>
      <c r="DGQ41" s="194"/>
      <c r="DGR41" s="194"/>
      <c r="DGS41" s="194"/>
      <c r="DGT41" s="194"/>
      <c r="DGU41" s="194"/>
      <c r="DGV41" s="194"/>
      <c r="DGW41" s="194"/>
      <c r="DGX41" s="194"/>
      <c r="DGY41" s="194"/>
      <c r="DGZ41" s="194"/>
      <c r="DHA41" s="194"/>
      <c r="DHB41" s="194"/>
      <c r="DHC41" s="194"/>
      <c r="DHD41" s="194"/>
      <c r="DHE41" s="194"/>
      <c r="DHF41" s="194"/>
      <c r="DHG41" s="194"/>
      <c r="DHH41" s="194"/>
      <c r="DHI41" s="194"/>
      <c r="DHJ41" s="194"/>
      <c r="DHK41" s="194"/>
      <c r="DHL41" s="194"/>
      <c r="DHM41" s="194"/>
      <c r="DHN41" s="194"/>
      <c r="DHO41" s="194"/>
      <c r="DHP41" s="194"/>
      <c r="DHQ41" s="194"/>
      <c r="DHR41" s="194"/>
      <c r="DHS41" s="194"/>
      <c r="DHT41" s="194"/>
      <c r="DHU41" s="194"/>
      <c r="DHV41" s="194"/>
      <c r="DHW41" s="194"/>
      <c r="DHX41" s="194"/>
      <c r="DHY41" s="194"/>
      <c r="DHZ41" s="194"/>
      <c r="DIA41" s="194"/>
      <c r="DIB41" s="194"/>
      <c r="DIC41" s="194"/>
      <c r="DID41" s="194"/>
      <c r="DIE41" s="194"/>
      <c r="DIF41" s="194"/>
      <c r="DIG41" s="194"/>
      <c r="DIH41" s="194"/>
      <c r="DII41" s="194"/>
      <c r="DIJ41" s="194"/>
      <c r="DIK41" s="194"/>
      <c r="DIL41" s="194"/>
      <c r="DIM41" s="194"/>
      <c r="DIN41" s="194"/>
      <c r="DIO41" s="194"/>
      <c r="DIP41" s="194"/>
      <c r="DIQ41" s="194"/>
      <c r="DIR41" s="194"/>
      <c r="DIS41" s="194"/>
      <c r="DIT41" s="194"/>
      <c r="DIU41" s="194"/>
      <c r="DIV41" s="194"/>
      <c r="DIW41" s="194"/>
      <c r="DIX41" s="194"/>
      <c r="DIY41" s="194"/>
      <c r="DIZ41" s="194"/>
      <c r="DJA41" s="194"/>
      <c r="DJB41" s="194"/>
      <c r="DJC41" s="194"/>
      <c r="DJD41" s="194"/>
      <c r="DJE41" s="194"/>
      <c r="DJF41" s="194"/>
      <c r="DJG41" s="194"/>
      <c r="DJH41" s="194"/>
      <c r="DJI41" s="194"/>
      <c r="DJJ41" s="194"/>
      <c r="DJK41" s="194"/>
      <c r="DJL41" s="194"/>
      <c r="DJM41" s="194"/>
      <c r="DJN41" s="194"/>
      <c r="DJO41" s="194"/>
      <c r="DJP41" s="194"/>
      <c r="DJQ41" s="194"/>
      <c r="DJR41" s="194"/>
      <c r="DJS41" s="194"/>
      <c r="DJT41" s="194"/>
      <c r="DJU41" s="194"/>
      <c r="DJV41" s="194"/>
      <c r="DJW41" s="194"/>
      <c r="DJX41" s="194"/>
      <c r="DJY41" s="194"/>
      <c r="DJZ41" s="194"/>
      <c r="DKA41" s="194"/>
      <c r="DKB41" s="194"/>
      <c r="DKC41" s="194"/>
      <c r="DKD41" s="194"/>
      <c r="DKE41" s="194"/>
      <c r="DKF41" s="194"/>
      <c r="DKG41" s="194"/>
      <c r="DKH41" s="194"/>
      <c r="DKI41" s="194"/>
      <c r="DKJ41" s="194"/>
      <c r="DKK41" s="194"/>
      <c r="DKL41" s="194"/>
      <c r="DKM41" s="194"/>
      <c r="DKN41" s="194"/>
      <c r="DKO41" s="194"/>
      <c r="DKP41" s="194"/>
      <c r="DKQ41" s="194"/>
      <c r="DKR41" s="194"/>
      <c r="DKS41" s="194"/>
      <c r="DKT41" s="194"/>
      <c r="DKU41" s="194"/>
      <c r="DKV41" s="194"/>
      <c r="DKW41" s="194"/>
      <c r="DKX41" s="194"/>
      <c r="DKY41" s="194"/>
      <c r="DKZ41" s="194"/>
      <c r="DLA41" s="194"/>
      <c r="DLB41" s="194"/>
      <c r="DLC41" s="194"/>
      <c r="DLD41" s="194"/>
      <c r="DLE41" s="194"/>
      <c r="DLF41" s="194"/>
      <c r="DLG41" s="194"/>
      <c r="DLH41" s="194"/>
      <c r="DLI41" s="194"/>
      <c r="DLJ41" s="194"/>
      <c r="DLK41" s="194"/>
      <c r="DLL41" s="194"/>
      <c r="DLM41" s="194"/>
      <c r="DLN41" s="194"/>
      <c r="DLO41" s="194"/>
      <c r="DLP41" s="194"/>
      <c r="DLQ41" s="194"/>
      <c r="DLR41" s="194"/>
      <c r="DLS41" s="194"/>
      <c r="DLT41" s="194"/>
      <c r="DLU41" s="194"/>
      <c r="DLV41" s="194"/>
      <c r="DLW41" s="194"/>
      <c r="DLX41" s="194"/>
      <c r="DLY41" s="194"/>
      <c r="DLZ41" s="194"/>
      <c r="DMA41" s="194"/>
      <c r="DMB41" s="194"/>
      <c r="DMC41" s="194"/>
      <c r="DMD41" s="194"/>
      <c r="DME41" s="194"/>
      <c r="DMF41" s="194"/>
      <c r="DMG41" s="194"/>
      <c r="DMH41" s="194"/>
      <c r="DMI41" s="194"/>
      <c r="DMJ41" s="194"/>
      <c r="DMK41" s="194"/>
      <c r="DML41" s="194"/>
      <c r="DMM41" s="194"/>
      <c r="DMN41" s="194"/>
      <c r="DMO41" s="194"/>
      <c r="DMP41" s="194"/>
      <c r="DMQ41" s="194"/>
      <c r="DMR41" s="194"/>
      <c r="DMS41" s="194"/>
      <c r="DMT41" s="194"/>
      <c r="DMU41" s="194"/>
      <c r="DMV41" s="194"/>
      <c r="DMW41" s="194"/>
      <c r="DMX41" s="194"/>
      <c r="DMY41" s="194"/>
      <c r="DMZ41" s="194"/>
      <c r="DNA41" s="194"/>
      <c r="DNB41" s="194"/>
      <c r="DNC41" s="194"/>
      <c r="DND41" s="194"/>
      <c r="DNE41" s="194"/>
      <c r="DNF41" s="194"/>
      <c r="DNG41" s="194"/>
      <c r="DNH41" s="194"/>
      <c r="DNI41" s="194"/>
      <c r="DNJ41" s="194"/>
      <c r="DNK41" s="194"/>
      <c r="DNL41" s="194"/>
      <c r="DNM41" s="194"/>
      <c r="DNN41" s="194"/>
      <c r="DNO41" s="194"/>
      <c r="DNP41" s="194"/>
      <c r="DNQ41" s="194"/>
      <c r="DNR41" s="194"/>
      <c r="DNS41" s="194"/>
      <c r="DNT41" s="194"/>
      <c r="DNU41" s="194"/>
      <c r="DNV41" s="194"/>
      <c r="DNW41" s="194"/>
      <c r="DNX41" s="194"/>
      <c r="DNY41" s="194"/>
      <c r="DNZ41" s="194"/>
      <c r="DOA41" s="194"/>
      <c r="DOB41" s="194"/>
      <c r="DOC41" s="194"/>
      <c r="DOD41" s="194"/>
      <c r="DOE41" s="194"/>
      <c r="DOF41" s="194"/>
      <c r="DOG41" s="194"/>
      <c r="DOH41" s="194"/>
      <c r="DOI41" s="194"/>
      <c r="DOJ41" s="194"/>
      <c r="DOK41" s="194"/>
      <c r="DOL41" s="194"/>
      <c r="DOM41" s="194"/>
      <c r="DON41" s="194"/>
      <c r="DOO41" s="194"/>
      <c r="DOP41" s="194"/>
      <c r="DOQ41" s="194"/>
      <c r="DOR41" s="194"/>
      <c r="DOS41" s="194"/>
      <c r="DOT41" s="194"/>
      <c r="DOU41" s="194"/>
      <c r="DOV41" s="194"/>
      <c r="DOW41" s="194"/>
      <c r="DOX41" s="194"/>
      <c r="DOY41" s="194"/>
      <c r="DOZ41" s="194"/>
      <c r="DPA41" s="194"/>
      <c r="DPB41" s="194"/>
      <c r="DPC41" s="194"/>
      <c r="DPD41" s="194"/>
      <c r="DPE41" s="194"/>
      <c r="DPF41" s="194"/>
      <c r="DPG41" s="194"/>
      <c r="DPH41" s="194"/>
      <c r="DPI41" s="194"/>
      <c r="DPJ41" s="194"/>
      <c r="DPK41" s="194"/>
      <c r="DPL41" s="194"/>
      <c r="DPM41" s="194"/>
      <c r="DPN41" s="194"/>
      <c r="DPO41" s="194"/>
      <c r="DPP41" s="194"/>
      <c r="DPQ41" s="194"/>
      <c r="DPR41" s="194"/>
      <c r="DPS41" s="194"/>
      <c r="DPT41" s="194"/>
      <c r="DPU41" s="194"/>
      <c r="DPV41" s="194"/>
      <c r="DPW41" s="194"/>
      <c r="DPX41" s="194"/>
      <c r="DPY41" s="194"/>
      <c r="DPZ41" s="194"/>
      <c r="DQA41" s="194"/>
      <c r="DQB41" s="194"/>
      <c r="DQC41" s="194"/>
      <c r="DQD41" s="194"/>
      <c r="DQE41" s="194"/>
      <c r="DQF41" s="194"/>
      <c r="DQG41" s="194"/>
      <c r="DQH41" s="194"/>
      <c r="DQI41" s="194"/>
      <c r="DQJ41" s="194"/>
      <c r="DQK41" s="194"/>
      <c r="DQL41" s="194"/>
      <c r="DQM41" s="194"/>
      <c r="DQN41" s="194"/>
      <c r="DQO41" s="194"/>
      <c r="DQP41" s="194"/>
      <c r="DQQ41" s="194"/>
      <c r="DQR41" s="194"/>
      <c r="DQS41" s="194"/>
      <c r="DQT41" s="194"/>
      <c r="DQU41" s="194"/>
      <c r="DQV41" s="194"/>
      <c r="DQW41" s="194"/>
      <c r="DQX41" s="194"/>
      <c r="DQY41" s="194"/>
      <c r="DQZ41" s="194"/>
      <c r="DRA41" s="194"/>
      <c r="DRB41" s="194"/>
      <c r="DRC41" s="194"/>
      <c r="DRD41" s="194"/>
      <c r="DRE41" s="194"/>
      <c r="DRF41" s="194"/>
      <c r="DRG41" s="194"/>
      <c r="DRH41" s="194"/>
      <c r="DRI41" s="194"/>
      <c r="DRJ41" s="194"/>
      <c r="DRK41" s="194"/>
      <c r="DRL41" s="194"/>
      <c r="DRM41" s="194"/>
      <c r="DRN41" s="194"/>
      <c r="DRO41" s="194"/>
      <c r="DRP41" s="194"/>
      <c r="DRQ41" s="194"/>
      <c r="DRR41" s="194"/>
      <c r="DRS41" s="194"/>
      <c r="DRT41" s="194"/>
      <c r="DRU41" s="194"/>
      <c r="DRV41" s="194"/>
      <c r="DRW41" s="194"/>
      <c r="DRX41" s="194"/>
      <c r="DRY41" s="194"/>
      <c r="DRZ41" s="194"/>
      <c r="DSA41" s="194"/>
      <c r="DSB41" s="194"/>
      <c r="DSC41" s="194"/>
      <c r="DSD41" s="194"/>
      <c r="DSE41" s="194"/>
      <c r="DSF41" s="194"/>
      <c r="DSG41" s="194"/>
      <c r="DSH41" s="194"/>
      <c r="DSI41" s="194"/>
      <c r="DSJ41" s="194"/>
      <c r="DSK41" s="194"/>
      <c r="DSL41" s="194"/>
      <c r="DSM41" s="194"/>
      <c r="DSN41" s="194"/>
      <c r="DSO41" s="194"/>
      <c r="DSP41" s="194"/>
      <c r="DSQ41" s="194"/>
      <c r="DSR41" s="194"/>
      <c r="DSS41" s="194"/>
      <c r="DST41" s="194"/>
      <c r="DSU41" s="194"/>
      <c r="DSV41" s="194"/>
      <c r="DSW41" s="194"/>
      <c r="DSX41" s="194"/>
      <c r="DSY41" s="194"/>
      <c r="DSZ41" s="194"/>
      <c r="DTA41" s="194"/>
      <c r="DTB41" s="194"/>
      <c r="DTC41" s="194"/>
      <c r="DTD41" s="194"/>
      <c r="DTE41" s="194"/>
      <c r="DTF41" s="194"/>
      <c r="DTG41" s="194"/>
      <c r="DTH41" s="194"/>
      <c r="DTI41" s="194"/>
      <c r="DTJ41" s="194"/>
      <c r="DTK41" s="194"/>
      <c r="DTL41" s="194"/>
      <c r="DTM41" s="194"/>
      <c r="DTN41" s="194"/>
      <c r="DTO41" s="194"/>
      <c r="DTP41" s="194"/>
      <c r="DTQ41" s="194"/>
      <c r="DTR41" s="194"/>
      <c r="DTS41" s="194"/>
      <c r="DTT41" s="194"/>
      <c r="DTU41" s="194"/>
      <c r="DTV41" s="194"/>
      <c r="DTW41" s="194"/>
      <c r="DTX41" s="194"/>
      <c r="DTY41" s="194"/>
      <c r="DTZ41" s="194"/>
      <c r="DUA41" s="194"/>
      <c r="DUB41" s="194"/>
      <c r="DUC41" s="194"/>
      <c r="DUD41" s="194"/>
      <c r="DUE41" s="194"/>
      <c r="DUF41" s="194"/>
      <c r="DUG41" s="194"/>
      <c r="DUH41" s="194"/>
      <c r="DUI41" s="194"/>
      <c r="DUJ41" s="194"/>
      <c r="DUK41" s="194"/>
      <c r="DUL41" s="194"/>
      <c r="DUM41" s="194"/>
      <c r="DUN41" s="194"/>
      <c r="DUO41" s="194"/>
      <c r="DUP41" s="194"/>
      <c r="DUQ41" s="194"/>
      <c r="DUR41" s="194"/>
      <c r="DUS41" s="194"/>
      <c r="DUT41" s="194"/>
      <c r="DUU41" s="194"/>
      <c r="DUV41" s="194"/>
      <c r="DUW41" s="194"/>
      <c r="DUX41" s="194"/>
      <c r="DUY41" s="194"/>
      <c r="DUZ41" s="194"/>
      <c r="DVA41" s="194"/>
      <c r="DVB41" s="194"/>
      <c r="DVC41" s="194"/>
      <c r="DVD41" s="194"/>
      <c r="DVE41" s="194"/>
      <c r="DVF41" s="194"/>
      <c r="DVG41" s="194"/>
      <c r="DVH41" s="194"/>
      <c r="DVI41" s="194"/>
      <c r="DVJ41" s="194"/>
      <c r="DVK41" s="194"/>
      <c r="DVL41" s="194"/>
      <c r="DVM41" s="194"/>
      <c r="DVN41" s="194"/>
      <c r="DVO41" s="194"/>
      <c r="DVP41" s="194"/>
      <c r="DVQ41" s="194"/>
      <c r="DVR41" s="194"/>
      <c r="DVS41" s="194"/>
      <c r="DVT41" s="194"/>
      <c r="DVU41" s="194"/>
      <c r="DVV41" s="194"/>
      <c r="DVW41" s="194"/>
      <c r="DVX41" s="194"/>
      <c r="DVY41" s="194"/>
      <c r="DVZ41" s="194"/>
      <c r="DWA41" s="194"/>
      <c r="DWB41" s="194"/>
      <c r="DWC41" s="194"/>
      <c r="DWD41" s="194"/>
      <c r="DWE41" s="194"/>
      <c r="DWF41" s="194"/>
      <c r="DWG41" s="194"/>
      <c r="DWH41" s="194"/>
      <c r="DWI41" s="194"/>
      <c r="DWJ41" s="194"/>
      <c r="DWK41" s="194"/>
      <c r="DWL41" s="194"/>
      <c r="DWM41" s="194"/>
      <c r="DWN41" s="194"/>
      <c r="DWO41" s="194"/>
      <c r="DWP41" s="194"/>
      <c r="DWQ41" s="194"/>
      <c r="DWR41" s="194"/>
      <c r="DWS41" s="194"/>
      <c r="DWT41" s="194"/>
      <c r="DWU41" s="194"/>
      <c r="DWV41" s="194"/>
      <c r="DWW41" s="194"/>
      <c r="DWX41" s="194"/>
      <c r="DWY41" s="194"/>
      <c r="DWZ41" s="194"/>
      <c r="DXA41" s="194"/>
      <c r="DXB41" s="194"/>
      <c r="DXC41" s="194"/>
      <c r="DXD41" s="194"/>
      <c r="DXE41" s="194"/>
      <c r="DXF41" s="194"/>
      <c r="DXG41" s="194"/>
      <c r="DXH41" s="194"/>
      <c r="DXI41" s="194"/>
      <c r="DXJ41" s="194"/>
      <c r="DXK41" s="194"/>
      <c r="DXL41" s="194"/>
      <c r="DXM41" s="194"/>
      <c r="DXN41" s="194"/>
      <c r="DXO41" s="194"/>
      <c r="DXP41" s="194"/>
      <c r="DXQ41" s="194"/>
      <c r="DXR41" s="194"/>
      <c r="DXS41" s="194"/>
      <c r="DXT41" s="194"/>
      <c r="DXU41" s="194"/>
      <c r="DXV41" s="194"/>
      <c r="DXW41" s="194"/>
      <c r="DXX41" s="194"/>
      <c r="DXY41" s="194"/>
      <c r="DXZ41" s="194"/>
      <c r="DYA41" s="194"/>
      <c r="DYB41" s="194"/>
      <c r="DYC41" s="194"/>
      <c r="DYD41" s="194"/>
      <c r="DYE41" s="194"/>
      <c r="DYF41" s="194"/>
      <c r="DYG41" s="194"/>
      <c r="DYH41" s="194"/>
      <c r="DYI41" s="194"/>
      <c r="DYJ41" s="194"/>
      <c r="DYK41" s="194"/>
      <c r="DYL41" s="194"/>
      <c r="DYM41" s="194"/>
      <c r="DYN41" s="194"/>
      <c r="DYO41" s="194"/>
      <c r="DYP41" s="194"/>
      <c r="DYQ41" s="194"/>
      <c r="DYR41" s="194"/>
      <c r="DYS41" s="194"/>
      <c r="DYT41" s="194"/>
      <c r="DYU41" s="194"/>
      <c r="DYV41" s="194"/>
      <c r="DYW41" s="194"/>
      <c r="DYX41" s="194"/>
      <c r="DYY41" s="194"/>
      <c r="DYZ41" s="194"/>
      <c r="DZA41" s="194"/>
      <c r="DZB41" s="194"/>
      <c r="DZC41" s="194"/>
      <c r="DZD41" s="194"/>
      <c r="DZE41" s="194"/>
      <c r="DZF41" s="194"/>
      <c r="DZG41" s="194"/>
      <c r="DZH41" s="194"/>
      <c r="DZI41" s="194"/>
      <c r="DZJ41" s="194"/>
      <c r="DZK41" s="194"/>
      <c r="DZL41" s="194"/>
      <c r="DZM41" s="194"/>
      <c r="DZN41" s="194"/>
      <c r="DZO41" s="194"/>
      <c r="DZP41" s="194"/>
      <c r="DZQ41" s="194"/>
      <c r="DZR41" s="194"/>
      <c r="DZS41" s="194"/>
      <c r="DZT41" s="194"/>
      <c r="DZU41" s="194"/>
      <c r="DZV41" s="194"/>
      <c r="DZW41" s="194"/>
      <c r="DZX41" s="194"/>
      <c r="DZY41" s="194"/>
      <c r="DZZ41" s="194"/>
      <c r="EAA41" s="194"/>
      <c r="EAB41" s="194"/>
      <c r="EAC41" s="194"/>
      <c r="EAD41" s="194"/>
      <c r="EAE41" s="194"/>
      <c r="EAF41" s="194"/>
      <c r="EAG41" s="194"/>
      <c r="EAH41" s="194"/>
      <c r="EAI41" s="194"/>
      <c r="EAJ41" s="194"/>
      <c r="EAK41" s="194"/>
      <c r="EAL41" s="194"/>
      <c r="EAM41" s="194"/>
      <c r="EAN41" s="194"/>
      <c r="EAO41" s="194"/>
      <c r="EAP41" s="194"/>
      <c r="EAQ41" s="194"/>
      <c r="EAR41" s="194"/>
      <c r="EAS41" s="194"/>
      <c r="EAT41" s="194"/>
      <c r="EAU41" s="194"/>
      <c r="EAV41" s="194"/>
      <c r="EAW41" s="194"/>
      <c r="EAX41" s="194"/>
      <c r="EAY41" s="194"/>
      <c r="EAZ41" s="194"/>
      <c r="EBA41" s="194"/>
      <c r="EBB41" s="194"/>
      <c r="EBC41" s="194"/>
      <c r="EBD41" s="194"/>
      <c r="EBE41" s="194"/>
      <c r="EBF41" s="194"/>
      <c r="EBG41" s="194"/>
      <c r="EBH41" s="194"/>
      <c r="EBI41" s="194"/>
      <c r="EBJ41" s="194"/>
      <c r="EBK41" s="194"/>
      <c r="EBL41" s="194"/>
      <c r="EBM41" s="194"/>
      <c r="EBN41" s="194"/>
      <c r="EBO41" s="194"/>
      <c r="EBP41" s="194"/>
      <c r="EBQ41" s="194"/>
      <c r="EBR41" s="194"/>
      <c r="EBS41" s="194"/>
      <c r="EBT41" s="194"/>
      <c r="EBU41" s="194"/>
      <c r="EBV41" s="194"/>
      <c r="EBW41" s="194"/>
      <c r="EBX41" s="194"/>
      <c r="EBY41" s="194"/>
      <c r="EBZ41" s="194"/>
      <c r="ECA41" s="194"/>
      <c r="ECB41" s="194"/>
      <c r="ECC41" s="194"/>
      <c r="ECD41" s="194"/>
      <c r="ECE41" s="194"/>
      <c r="ECF41" s="194"/>
      <c r="ECG41" s="194"/>
      <c r="ECH41" s="194"/>
      <c r="ECI41" s="194"/>
      <c r="ECJ41" s="194"/>
      <c r="ECK41" s="194"/>
      <c r="ECL41" s="194"/>
      <c r="ECM41" s="194"/>
      <c r="ECN41" s="194"/>
      <c r="ECO41" s="194"/>
      <c r="ECP41" s="194"/>
      <c r="ECQ41" s="194"/>
      <c r="ECR41" s="194"/>
      <c r="ECS41" s="194"/>
      <c r="ECT41" s="194"/>
      <c r="ECU41" s="194"/>
      <c r="ECV41" s="194"/>
      <c r="ECW41" s="194"/>
      <c r="ECX41" s="194"/>
      <c r="ECY41" s="194"/>
      <c r="ECZ41" s="194"/>
      <c r="EDA41" s="194"/>
      <c r="EDB41" s="194"/>
      <c r="EDC41" s="194"/>
      <c r="EDD41" s="194"/>
      <c r="EDE41" s="194"/>
      <c r="EDF41" s="194"/>
      <c r="EDG41" s="194"/>
      <c r="EDH41" s="194"/>
      <c r="EDI41" s="194"/>
      <c r="EDJ41" s="194"/>
      <c r="EDK41" s="194"/>
      <c r="EDL41" s="194"/>
      <c r="EDM41" s="194"/>
      <c r="EDN41" s="194"/>
      <c r="EDO41" s="194"/>
      <c r="EDP41" s="194"/>
      <c r="EDQ41" s="194"/>
      <c r="EDR41" s="194"/>
      <c r="EDS41" s="194"/>
      <c r="EDT41" s="194"/>
      <c r="EDU41" s="194"/>
      <c r="EDV41" s="194"/>
      <c r="EDW41" s="194"/>
      <c r="EDX41" s="194"/>
      <c r="EDY41" s="194"/>
      <c r="EDZ41" s="194"/>
      <c r="EEA41" s="194"/>
      <c r="EEB41" s="194"/>
      <c r="EEC41" s="194"/>
      <c r="EED41" s="194"/>
      <c r="EEE41" s="194"/>
      <c r="EEF41" s="194"/>
      <c r="EEG41" s="194"/>
      <c r="EEH41" s="194"/>
      <c r="EEI41" s="194"/>
      <c r="EEJ41" s="194"/>
      <c r="EEK41" s="194"/>
      <c r="EEL41" s="194"/>
      <c r="EEM41" s="194"/>
      <c r="EEN41" s="194"/>
      <c r="EEO41" s="194"/>
      <c r="EEP41" s="194"/>
      <c r="EEQ41" s="194"/>
      <c r="EER41" s="194"/>
      <c r="EES41" s="194"/>
      <c r="EET41" s="194"/>
      <c r="EEU41" s="194"/>
      <c r="EEV41" s="194"/>
      <c r="EEW41" s="194"/>
      <c r="EEX41" s="194"/>
      <c r="EEY41" s="194"/>
      <c r="EEZ41" s="194"/>
      <c r="EFA41" s="194"/>
      <c r="EFB41" s="194"/>
      <c r="EFC41" s="194"/>
      <c r="EFD41" s="194"/>
      <c r="EFE41" s="194"/>
      <c r="EFF41" s="194"/>
      <c r="EFG41" s="194"/>
      <c r="EFH41" s="194"/>
      <c r="EFI41" s="194"/>
      <c r="EFJ41" s="194"/>
      <c r="EFK41" s="194"/>
      <c r="EFL41" s="194"/>
      <c r="EFM41" s="194"/>
      <c r="EFN41" s="194"/>
      <c r="EFO41" s="194"/>
      <c r="EFP41" s="194"/>
      <c r="EFQ41" s="194"/>
      <c r="EFR41" s="194"/>
      <c r="EFS41" s="194"/>
      <c r="EFT41" s="194"/>
      <c r="EFU41" s="194"/>
      <c r="EFV41" s="194"/>
      <c r="EFW41" s="194"/>
      <c r="EFX41" s="194"/>
      <c r="EFY41" s="194"/>
      <c r="EFZ41" s="194"/>
      <c r="EGA41" s="194"/>
      <c r="EGB41" s="194"/>
      <c r="EGC41" s="194"/>
      <c r="EGD41" s="194"/>
      <c r="EGE41" s="194"/>
      <c r="EGF41" s="194"/>
      <c r="EGG41" s="194"/>
      <c r="EGH41" s="194"/>
      <c r="EGI41" s="194"/>
      <c r="EGJ41" s="194"/>
      <c r="EGK41" s="194"/>
      <c r="EGL41" s="194"/>
      <c r="EGM41" s="194"/>
      <c r="EGN41" s="194"/>
      <c r="EGO41" s="194"/>
      <c r="EGP41" s="194"/>
      <c r="EGQ41" s="194"/>
      <c r="EGR41" s="194"/>
      <c r="EGS41" s="194"/>
      <c r="EGT41" s="194"/>
      <c r="EGU41" s="194"/>
      <c r="EGV41" s="194"/>
      <c r="EGW41" s="194"/>
      <c r="EGX41" s="194"/>
      <c r="EGY41" s="194"/>
      <c r="EGZ41" s="194"/>
      <c r="EHA41" s="194"/>
      <c r="EHB41" s="194"/>
      <c r="EHC41" s="194"/>
      <c r="EHD41" s="194"/>
      <c r="EHE41" s="194"/>
      <c r="EHF41" s="194"/>
      <c r="EHG41" s="194"/>
      <c r="EHH41" s="194"/>
      <c r="EHI41" s="194"/>
      <c r="EHJ41" s="194"/>
      <c r="EHK41" s="194"/>
      <c r="EHL41" s="194"/>
      <c r="EHM41" s="194"/>
      <c r="EHN41" s="194"/>
      <c r="EHO41" s="194"/>
      <c r="EHP41" s="194"/>
      <c r="EHQ41" s="194"/>
      <c r="EHR41" s="194"/>
      <c r="EHS41" s="194"/>
      <c r="EHT41" s="194"/>
      <c r="EHU41" s="194"/>
      <c r="EHV41" s="194"/>
      <c r="EHW41" s="194"/>
      <c r="EHX41" s="194"/>
      <c r="EHY41" s="194"/>
      <c r="EHZ41" s="194"/>
      <c r="EIA41" s="194"/>
      <c r="EIB41" s="194"/>
      <c r="EIC41" s="194"/>
      <c r="EID41" s="194"/>
      <c r="EIE41" s="194"/>
      <c r="EIF41" s="194"/>
      <c r="EIG41" s="194"/>
      <c r="EIH41" s="194"/>
      <c r="EII41" s="194"/>
      <c r="EIJ41" s="194"/>
      <c r="EIK41" s="194"/>
      <c r="EIL41" s="194"/>
      <c r="EIM41" s="194"/>
      <c r="EIN41" s="194"/>
      <c r="EIO41" s="194"/>
      <c r="EIP41" s="194"/>
      <c r="EIQ41" s="194"/>
      <c r="EIR41" s="194"/>
      <c r="EIS41" s="194"/>
      <c r="EIT41" s="194"/>
      <c r="EIU41" s="194"/>
      <c r="EIV41" s="194"/>
      <c r="EIW41" s="194"/>
      <c r="EIX41" s="194"/>
      <c r="EIY41" s="194"/>
      <c r="EIZ41" s="194"/>
      <c r="EJA41" s="194"/>
      <c r="EJB41" s="194"/>
      <c r="EJC41" s="194"/>
      <c r="EJD41" s="194"/>
      <c r="EJE41" s="194"/>
      <c r="EJF41" s="194"/>
      <c r="EJG41" s="194"/>
      <c r="EJH41" s="194"/>
      <c r="EJI41" s="194"/>
      <c r="EJJ41" s="194"/>
      <c r="EJK41" s="194"/>
      <c r="EJL41" s="194"/>
      <c r="EJM41" s="194"/>
      <c r="EJN41" s="194"/>
      <c r="EJO41" s="194"/>
      <c r="EJP41" s="194"/>
      <c r="EJQ41" s="194"/>
      <c r="EJR41" s="194"/>
      <c r="EJS41" s="194"/>
      <c r="EJT41" s="194"/>
      <c r="EJU41" s="194"/>
      <c r="EJV41" s="194"/>
      <c r="EJW41" s="194"/>
      <c r="EJX41" s="194"/>
      <c r="EJY41" s="194"/>
      <c r="EJZ41" s="194"/>
      <c r="EKA41" s="194"/>
      <c r="EKB41" s="194"/>
      <c r="EKC41" s="194"/>
      <c r="EKD41" s="194"/>
      <c r="EKE41" s="194"/>
      <c r="EKF41" s="194"/>
      <c r="EKG41" s="194"/>
      <c r="EKH41" s="194"/>
      <c r="EKI41" s="194"/>
      <c r="EKJ41" s="194"/>
      <c r="EKK41" s="194"/>
      <c r="EKL41" s="194"/>
      <c r="EKM41" s="194"/>
      <c r="EKN41" s="194"/>
      <c r="EKO41" s="194"/>
      <c r="EKP41" s="194"/>
      <c r="EKQ41" s="194"/>
      <c r="EKR41" s="194"/>
      <c r="EKS41" s="194"/>
      <c r="EKT41" s="194"/>
      <c r="EKU41" s="194"/>
      <c r="EKV41" s="194"/>
      <c r="EKW41" s="194"/>
      <c r="EKX41" s="194"/>
      <c r="EKY41" s="194"/>
      <c r="EKZ41" s="194"/>
      <c r="ELA41" s="194"/>
      <c r="ELB41" s="194"/>
      <c r="ELC41" s="194"/>
      <c r="ELD41" s="194"/>
      <c r="ELE41" s="194"/>
      <c r="ELF41" s="194"/>
      <c r="ELG41" s="194"/>
      <c r="ELH41" s="194"/>
      <c r="ELI41" s="194"/>
      <c r="ELJ41" s="194"/>
      <c r="ELK41" s="194"/>
      <c r="ELL41" s="194"/>
      <c r="ELM41" s="194"/>
      <c r="ELN41" s="194"/>
      <c r="ELO41" s="194"/>
      <c r="ELP41" s="194"/>
      <c r="ELQ41" s="194"/>
      <c r="ELR41" s="194"/>
      <c r="ELS41" s="194"/>
      <c r="ELT41" s="194"/>
      <c r="ELU41" s="194"/>
      <c r="ELV41" s="194"/>
      <c r="ELW41" s="194"/>
      <c r="ELX41" s="194"/>
      <c r="ELY41" s="194"/>
      <c r="ELZ41" s="194"/>
      <c r="EMA41" s="194"/>
      <c r="EMB41" s="194"/>
      <c r="EMC41" s="194"/>
      <c r="EMD41" s="194"/>
      <c r="EME41" s="194"/>
      <c r="EMF41" s="194"/>
      <c r="EMG41" s="194"/>
      <c r="EMH41" s="194"/>
      <c r="EMI41" s="194"/>
      <c r="EMJ41" s="194"/>
      <c r="EMK41" s="194"/>
      <c r="EML41" s="194"/>
      <c r="EMM41" s="194"/>
      <c r="EMN41" s="194"/>
      <c r="EMO41" s="194"/>
      <c r="EMP41" s="194"/>
      <c r="EMQ41" s="194"/>
      <c r="EMR41" s="194"/>
      <c r="EMS41" s="194"/>
      <c r="EMT41" s="194"/>
      <c r="EMU41" s="194"/>
      <c r="EMV41" s="194"/>
      <c r="EMW41" s="194"/>
      <c r="EMX41" s="194"/>
      <c r="EMY41" s="194"/>
      <c r="EMZ41" s="194"/>
      <c r="ENA41" s="194"/>
      <c r="ENB41" s="194"/>
      <c r="ENC41" s="194"/>
      <c r="END41" s="194"/>
      <c r="ENE41" s="194"/>
      <c r="ENF41" s="194"/>
      <c r="ENG41" s="194"/>
      <c r="ENH41" s="194"/>
      <c r="ENI41" s="194"/>
      <c r="ENJ41" s="194"/>
      <c r="ENK41" s="194"/>
      <c r="ENL41" s="194"/>
      <c r="ENM41" s="194"/>
      <c r="ENN41" s="194"/>
      <c r="ENO41" s="194"/>
      <c r="ENP41" s="194"/>
      <c r="ENQ41" s="194"/>
      <c r="ENR41" s="194"/>
      <c r="ENS41" s="194"/>
      <c r="ENT41" s="194"/>
      <c r="ENU41" s="194"/>
      <c r="ENV41" s="194"/>
      <c r="ENW41" s="194"/>
      <c r="ENX41" s="194"/>
      <c r="ENY41" s="194"/>
      <c r="ENZ41" s="194"/>
      <c r="EOA41" s="194"/>
      <c r="EOB41" s="194"/>
      <c r="EOC41" s="194"/>
      <c r="EOD41" s="194"/>
      <c r="EOE41" s="194"/>
      <c r="EOF41" s="194"/>
      <c r="EOG41" s="194"/>
      <c r="EOH41" s="194"/>
      <c r="EOI41" s="194"/>
      <c r="EOJ41" s="194"/>
      <c r="EOK41" s="194"/>
      <c r="EOL41" s="194"/>
      <c r="EOM41" s="194"/>
      <c r="EON41" s="194"/>
      <c r="EOO41" s="194"/>
      <c r="EOP41" s="194"/>
      <c r="EOQ41" s="194"/>
      <c r="EOR41" s="194"/>
      <c r="EOS41" s="194"/>
      <c r="EOT41" s="194"/>
      <c r="EOU41" s="194"/>
      <c r="EOV41" s="194"/>
      <c r="EOW41" s="194"/>
      <c r="EOX41" s="194"/>
      <c r="EOY41" s="194"/>
      <c r="EOZ41" s="194"/>
      <c r="EPA41" s="194"/>
      <c r="EPB41" s="194"/>
      <c r="EPC41" s="194"/>
      <c r="EPD41" s="194"/>
      <c r="EPE41" s="194"/>
      <c r="EPF41" s="194"/>
      <c r="EPG41" s="194"/>
      <c r="EPH41" s="194"/>
      <c r="EPI41" s="194"/>
      <c r="EPJ41" s="194"/>
      <c r="EPK41" s="194"/>
      <c r="EPL41" s="194"/>
      <c r="EPM41" s="194"/>
      <c r="EPN41" s="194"/>
      <c r="EPO41" s="194"/>
      <c r="EPP41" s="194"/>
      <c r="EPQ41" s="194"/>
      <c r="EPR41" s="194"/>
      <c r="EPS41" s="194"/>
      <c r="EPT41" s="194"/>
      <c r="EPU41" s="194"/>
      <c r="EPV41" s="194"/>
      <c r="EPW41" s="194"/>
      <c r="EPX41" s="194"/>
      <c r="EPY41" s="194"/>
      <c r="EPZ41" s="194"/>
      <c r="EQA41" s="194"/>
      <c r="EQB41" s="194"/>
      <c r="EQC41" s="194"/>
      <c r="EQD41" s="194"/>
      <c r="EQE41" s="194"/>
      <c r="EQF41" s="194"/>
      <c r="EQG41" s="194"/>
      <c r="EQH41" s="194"/>
      <c r="EQI41" s="194"/>
      <c r="EQJ41" s="194"/>
      <c r="EQK41" s="194"/>
      <c r="EQL41" s="194"/>
      <c r="EQM41" s="194"/>
      <c r="EQN41" s="194"/>
      <c r="EQO41" s="194"/>
      <c r="EQP41" s="194"/>
      <c r="EQQ41" s="194"/>
      <c r="EQR41" s="194"/>
      <c r="EQS41" s="194"/>
      <c r="EQT41" s="194"/>
      <c r="EQU41" s="194"/>
      <c r="EQV41" s="194"/>
      <c r="EQW41" s="194"/>
      <c r="EQX41" s="194"/>
      <c r="EQY41" s="194"/>
      <c r="EQZ41" s="194"/>
      <c r="ERA41" s="194"/>
      <c r="ERB41" s="194"/>
      <c r="ERC41" s="194"/>
      <c r="ERD41" s="194"/>
      <c r="ERE41" s="194"/>
      <c r="ERF41" s="194"/>
      <c r="ERG41" s="194"/>
      <c r="ERH41" s="194"/>
      <c r="ERI41" s="194"/>
      <c r="ERJ41" s="194"/>
      <c r="ERK41" s="194"/>
      <c r="ERL41" s="194"/>
      <c r="ERM41" s="194"/>
      <c r="ERN41" s="194"/>
      <c r="ERO41" s="194"/>
      <c r="ERP41" s="194"/>
      <c r="ERQ41" s="194"/>
      <c r="ERR41" s="194"/>
      <c r="ERS41" s="194"/>
      <c r="ERT41" s="194"/>
      <c r="ERU41" s="194"/>
      <c r="ERV41" s="194"/>
      <c r="ERW41" s="194"/>
      <c r="ERX41" s="194"/>
      <c r="ERY41" s="194"/>
      <c r="ERZ41" s="194"/>
      <c r="ESA41" s="194"/>
      <c r="ESB41" s="194"/>
      <c r="ESC41" s="194"/>
      <c r="ESD41" s="194"/>
      <c r="ESE41" s="194"/>
      <c r="ESF41" s="194"/>
      <c r="ESG41" s="194"/>
      <c r="ESH41" s="194"/>
      <c r="ESI41" s="194"/>
      <c r="ESJ41" s="194"/>
      <c r="ESK41" s="194"/>
      <c r="ESL41" s="194"/>
      <c r="ESM41" s="194"/>
      <c r="ESN41" s="194"/>
      <c r="ESO41" s="194"/>
      <c r="ESP41" s="194"/>
      <c r="ESQ41" s="194"/>
      <c r="ESR41" s="194"/>
      <c r="ESS41" s="194"/>
      <c r="EST41" s="194"/>
      <c r="ESU41" s="194"/>
      <c r="ESV41" s="194"/>
      <c r="ESW41" s="194"/>
      <c r="ESX41" s="194"/>
      <c r="ESY41" s="194"/>
      <c r="ESZ41" s="194"/>
      <c r="ETA41" s="194"/>
      <c r="ETB41" s="194"/>
      <c r="ETC41" s="194"/>
      <c r="ETD41" s="194"/>
      <c r="ETE41" s="194"/>
      <c r="ETF41" s="194"/>
      <c r="ETG41" s="194"/>
      <c r="ETH41" s="194"/>
      <c r="ETI41" s="194"/>
      <c r="ETJ41" s="194"/>
      <c r="ETK41" s="194"/>
      <c r="ETL41" s="194"/>
      <c r="ETM41" s="194"/>
      <c r="ETN41" s="194"/>
      <c r="ETO41" s="194"/>
      <c r="ETP41" s="194"/>
      <c r="ETQ41" s="194"/>
      <c r="ETR41" s="194"/>
      <c r="ETS41" s="194"/>
      <c r="ETT41" s="194"/>
      <c r="ETU41" s="194"/>
      <c r="ETV41" s="194"/>
      <c r="ETW41" s="194"/>
      <c r="ETX41" s="194"/>
      <c r="ETY41" s="194"/>
      <c r="ETZ41" s="194"/>
      <c r="EUA41" s="194"/>
      <c r="EUB41" s="194"/>
      <c r="EUC41" s="194"/>
      <c r="EUD41" s="194"/>
      <c r="EUE41" s="194"/>
      <c r="EUF41" s="194"/>
      <c r="EUG41" s="194"/>
      <c r="EUH41" s="194"/>
      <c r="EUI41" s="194"/>
      <c r="EUJ41" s="194"/>
      <c r="EUK41" s="194"/>
      <c r="EUL41" s="194"/>
      <c r="EUM41" s="194"/>
      <c r="EUN41" s="194"/>
      <c r="EUO41" s="194"/>
      <c r="EUP41" s="194"/>
      <c r="EUQ41" s="194"/>
      <c r="EUR41" s="194"/>
      <c r="EUS41" s="194"/>
      <c r="EUT41" s="194"/>
      <c r="EUU41" s="194"/>
      <c r="EUV41" s="194"/>
      <c r="EUW41" s="194"/>
      <c r="EUX41" s="194"/>
      <c r="EUY41" s="194"/>
      <c r="EUZ41" s="194"/>
      <c r="EVA41" s="194"/>
      <c r="EVB41" s="194"/>
      <c r="EVC41" s="194"/>
      <c r="EVD41" s="194"/>
      <c r="EVE41" s="194"/>
      <c r="EVF41" s="194"/>
      <c r="EVG41" s="194"/>
      <c r="EVH41" s="194"/>
      <c r="EVI41" s="194"/>
      <c r="EVJ41" s="194"/>
      <c r="EVK41" s="194"/>
      <c r="EVL41" s="194"/>
      <c r="EVM41" s="194"/>
      <c r="EVN41" s="194"/>
      <c r="EVO41" s="194"/>
      <c r="EVP41" s="194"/>
      <c r="EVQ41" s="194"/>
      <c r="EVR41" s="194"/>
      <c r="EVS41" s="194"/>
      <c r="EVT41" s="194"/>
      <c r="EVU41" s="194"/>
      <c r="EVV41" s="194"/>
      <c r="EVW41" s="194"/>
      <c r="EVX41" s="194"/>
      <c r="EVY41" s="194"/>
      <c r="EVZ41" s="194"/>
      <c r="EWA41" s="194"/>
      <c r="EWB41" s="194"/>
      <c r="EWC41" s="194"/>
      <c r="EWD41" s="194"/>
      <c r="EWE41" s="194"/>
      <c r="EWF41" s="194"/>
      <c r="EWG41" s="194"/>
      <c r="EWH41" s="194"/>
      <c r="EWI41" s="194"/>
      <c r="EWJ41" s="194"/>
      <c r="EWK41" s="194"/>
      <c r="EWL41" s="194"/>
      <c r="EWM41" s="194"/>
      <c r="EWN41" s="194"/>
      <c r="EWO41" s="194"/>
      <c r="EWP41" s="194"/>
      <c r="EWQ41" s="194"/>
      <c r="EWR41" s="194"/>
      <c r="EWS41" s="194"/>
      <c r="EWT41" s="194"/>
      <c r="EWU41" s="194"/>
      <c r="EWV41" s="194"/>
      <c r="EWW41" s="194"/>
      <c r="EWX41" s="194"/>
      <c r="EWY41" s="194"/>
      <c r="EWZ41" s="194"/>
      <c r="EXA41" s="194"/>
      <c r="EXB41" s="194"/>
      <c r="EXC41" s="194"/>
      <c r="EXD41" s="194"/>
      <c r="EXE41" s="194"/>
      <c r="EXF41" s="194"/>
      <c r="EXG41" s="194"/>
      <c r="EXH41" s="194"/>
      <c r="EXI41" s="194"/>
      <c r="EXJ41" s="194"/>
      <c r="EXK41" s="194"/>
      <c r="EXL41" s="194"/>
      <c r="EXM41" s="194"/>
      <c r="EXN41" s="194"/>
      <c r="EXO41" s="194"/>
      <c r="EXP41" s="194"/>
      <c r="EXQ41" s="194"/>
      <c r="EXR41" s="194"/>
      <c r="EXS41" s="194"/>
      <c r="EXT41" s="194"/>
      <c r="EXU41" s="194"/>
      <c r="EXV41" s="194"/>
      <c r="EXW41" s="194"/>
      <c r="EXX41" s="194"/>
      <c r="EXY41" s="194"/>
      <c r="EXZ41" s="194"/>
      <c r="EYA41" s="194"/>
      <c r="EYB41" s="194"/>
      <c r="EYC41" s="194"/>
      <c r="EYD41" s="194"/>
      <c r="EYE41" s="194"/>
      <c r="EYF41" s="194"/>
      <c r="EYG41" s="194"/>
      <c r="EYH41" s="194"/>
      <c r="EYI41" s="194"/>
      <c r="EYJ41" s="194"/>
      <c r="EYK41" s="194"/>
      <c r="EYL41" s="194"/>
      <c r="EYM41" s="194"/>
      <c r="EYN41" s="194"/>
      <c r="EYO41" s="194"/>
      <c r="EYP41" s="194"/>
      <c r="EYQ41" s="194"/>
      <c r="EYR41" s="194"/>
      <c r="EYS41" s="194"/>
      <c r="EYT41" s="194"/>
      <c r="EYU41" s="194"/>
      <c r="EYV41" s="194"/>
      <c r="EYW41" s="194"/>
      <c r="EYX41" s="194"/>
      <c r="EYY41" s="194"/>
      <c r="EYZ41" s="194"/>
      <c r="EZA41" s="194"/>
      <c r="EZB41" s="194"/>
      <c r="EZC41" s="194"/>
      <c r="EZD41" s="194"/>
      <c r="EZE41" s="194"/>
      <c r="EZF41" s="194"/>
      <c r="EZG41" s="194"/>
      <c r="EZH41" s="194"/>
      <c r="EZI41" s="194"/>
      <c r="EZJ41" s="194"/>
      <c r="EZK41" s="194"/>
      <c r="EZL41" s="194"/>
      <c r="EZM41" s="194"/>
      <c r="EZN41" s="194"/>
      <c r="EZO41" s="194"/>
      <c r="EZP41" s="194"/>
      <c r="EZQ41" s="194"/>
      <c r="EZR41" s="194"/>
      <c r="EZS41" s="194"/>
      <c r="EZT41" s="194"/>
      <c r="EZU41" s="194"/>
      <c r="EZV41" s="194"/>
      <c r="EZW41" s="194"/>
      <c r="EZX41" s="194"/>
      <c r="EZY41" s="194"/>
      <c r="EZZ41" s="194"/>
      <c r="FAA41" s="194"/>
      <c r="FAB41" s="194"/>
      <c r="FAC41" s="194"/>
      <c r="FAD41" s="194"/>
      <c r="FAE41" s="194"/>
      <c r="FAF41" s="194"/>
      <c r="FAG41" s="194"/>
      <c r="FAH41" s="194"/>
      <c r="FAI41" s="194"/>
      <c r="FAJ41" s="194"/>
      <c r="FAK41" s="194"/>
      <c r="FAL41" s="194"/>
      <c r="FAM41" s="194"/>
      <c r="FAN41" s="194"/>
      <c r="FAO41" s="194"/>
      <c r="FAP41" s="194"/>
      <c r="FAQ41" s="194"/>
      <c r="FAR41" s="194"/>
      <c r="FAS41" s="194"/>
      <c r="FAT41" s="194"/>
      <c r="FAU41" s="194"/>
      <c r="FAV41" s="194"/>
      <c r="FAW41" s="194"/>
      <c r="FAX41" s="194"/>
      <c r="FAY41" s="194"/>
      <c r="FAZ41" s="194"/>
      <c r="FBA41" s="194"/>
      <c r="FBB41" s="194"/>
      <c r="FBC41" s="194"/>
      <c r="FBD41" s="194"/>
      <c r="FBE41" s="194"/>
      <c r="FBF41" s="194"/>
      <c r="FBG41" s="194"/>
      <c r="FBH41" s="194"/>
      <c r="FBI41" s="194"/>
      <c r="FBJ41" s="194"/>
      <c r="FBK41" s="194"/>
      <c r="FBL41" s="194"/>
      <c r="FBM41" s="194"/>
      <c r="FBN41" s="194"/>
      <c r="FBO41" s="194"/>
      <c r="FBP41" s="194"/>
      <c r="FBQ41" s="194"/>
      <c r="FBR41" s="194"/>
      <c r="FBS41" s="194"/>
      <c r="FBT41" s="194"/>
      <c r="FBU41" s="194"/>
      <c r="FBV41" s="194"/>
      <c r="FBW41" s="194"/>
      <c r="FBX41" s="194"/>
      <c r="FBY41" s="194"/>
      <c r="FBZ41" s="194"/>
      <c r="FCA41" s="194"/>
      <c r="FCB41" s="194"/>
      <c r="FCC41" s="194"/>
      <c r="FCD41" s="194"/>
      <c r="FCE41" s="194"/>
      <c r="FCF41" s="194"/>
      <c r="FCG41" s="194"/>
      <c r="FCH41" s="194"/>
      <c r="FCI41" s="194"/>
      <c r="FCJ41" s="194"/>
      <c r="FCK41" s="194"/>
      <c r="FCL41" s="194"/>
      <c r="FCM41" s="194"/>
      <c r="FCN41" s="194"/>
      <c r="FCO41" s="194"/>
      <c r="FCP41" s="194"/>
      <c r="FCQ41" s="194"/>
      <c r="FCR41" s="194"/>
      <c r="FCS41" s="194"/>
      <c r="FCT41" s="194"/>
      <c r="FCU41" s="194"/>
      <c r="FCV41" s="194"/>
      <c r="FCW41" s="194"/>
      <c r="FCX41" s="194"/>
      <c r="FCY41" s="194"/>
      <c r="FCZ41" s="194"/>
      <c r="FDA41" s="194"/>
      <c r="FDB41" s="194"/>
      <c r="FDC41" s="194"/>
      <c r="FDD41" s="194"/>
      <c r="FDE41" s="194"/>
      <c r="FDF41" s="194"/>
      <c r="FDG41" s="194"/>
      <c r="FDH41" s="194"/>
      <c r="FDI41" s="194"/>
      <c r="FDJ41" s="194"/>
      <c r="FDK41" s="194"/>
      <c r="FDL41" s="194"/>
      <c r="FDM41" s="194"/>
      <c r="FDN41" s="194"/>
      <c r="FDO41" s="194"/>
      <c r="FDP41" s="194"/>
      <c r="FDQ41" s="194"/>
      <c r="FDR41" s="194"/>
      <c r="FDS41" s="194"/>
      <c r="FDT41" s="194"/>
      <c r="FDU41" s="194"/>
      <c r="FDV41" s="194"/>
      <c r="FDW41" s="194"/>
      <c r="FDX41" s="194"/>
      <c r="FDY41" s="194"/>
      <c r="FDZ41" s="194"/>
      <c r="FEA41" s="194"/>
      <c r="FEB41" s="194"/>
      <c r="FEC41" s="194"/>
      <c r="FED41" s="194"/>
      <c r="FEE41" s="194"/>
      <c r="FEF41" s="194"/>
      <c r="FEG41" s="194"/>
      <c r="FEH41" s="194"/>
      <c r="FEI41" s="194"/>
      <c r="FEJ41" s="194"/>
      <c r="FEK41" s="194"/>
      <c r="FEL41" s="194"/>
      <c r="FEM41" s="194"/>
      <c r="FEN41" s="194"/>
      <c r="FEO41" s="194"/>
      <c r="FEP41" s="194"/>
      <c r="FEQ41" s="194"/>
      <c r="FER41" s="194"/>
      <c r="FES41" s="194"/>
      <c r="FET41" s="194"/>
      <c r="FEU41" s="194"/>
      <c r="FEV41" s="194"/>
      <c r="FEW41" s="194"/>
      <c r="FEX41" s="194"/>
      <c r="FEY41" s="194"/>
      <c r="FEZ41" s="194"/>
      <c r="FFA41" s="194"/>
      <c r="FFB41" s="194"/>
      <c r="FFC41" s="194"/>
      <c r="FFD41" s="194"/>
      <c r="FFE41" s="194"/>
      <c r="FFF41" s="194"/>
      <c r="FFG41" s="194"/>
      <c r="FFH41" s="194"/>
      <c r="FFI41" s="194"/>
      <c r="FFJ41" s="194"/>
      <c r="FFK41" s="194"/>
      <c r="FFL41" s="194"/>
      <c r="FFM41" s="194"/>
      <c r="FFN41" s="194"/>
      <c r="FFO41" s="194"/>
      <c r="FFP41" s="194"/>
      <c r="FFQ41" s="194"/>
      <c r="FFR41" s="194"/>
      <c r="FFS41" s="194"/>
      <c r="FFT41" s="194"/>
      <c r="FFU41" s="194"/>
      <c r="FFV41" s="194"/>
      <c r="FFW41" s="194"/>
      <c r="FFX41" s="194"/>
      <c r="FFY41" s="194"/>
      <c r="FFZ41" s="194"/>
      <c r="FGA41" s="194"/>
      <c r="FGB41" s="194"/>
      <c r="FGC41" s="194"/>
      <c r="FGD41" s="194"/>
      <c r="FGE41" s="194"/>
      <c r="FGF41" s="194"/>
      <c r="FGG41" s="194"/>
      <c r="FGH41" s="194"/>
      <c r="FGI41" s="194"/>
      <c r="FGJ41" s="194"/>
      <c r="FGK41" s="194"/>
      <c r="FGL41" s="194"/>
      <c r="FGM41" s="194"/>
      <c r="FGN41" s="194"/>
      <c r="FGO41" s="194"/>
      <c r="FGP41" s="194"/>
      <c r="FGQ41" s="194"/>
      <c r="FGR41" s="194"/>
      <c r="FGS41" s="194"/>
      <c r="FGT41" s="194"/>
      <c r="FGU41" s="194"/>
      <c r="FGV41" s="194"/>
      <c r="FGW41" s="194"/>
      <c r="FGX41" s="194"/>
      <c r="FGY41" s="194"/>
      <c r="FGZ41" s="194"/>
      <c r="FHA41" s="194"/>
      <c r="FHB41" s="194"/>
      <c r="FHC41" s="194"/>
      <c r="FHD41" s="194"/>
      <c r="FHE41" s="194"/>
      <c r="FHF41" s="194"/>
      <c r="FHG41" s="194"/>
      <c r="FHH41" s="194"/>
      <c r="FHI41" s="194"/>
      <c r="FHJ41" s="194"/>
      <c r="FHK41" s="194"/>
      <c r="FHL41" s="194"/>
      <c r="FHM41" s="194"/>
      <c r="FHN41" s="194"/>
      <c r="FHO41" s="194"/>
      <c r="FHP41" s="194"/>
      <c r="FHQ41" s="194"/>
      <c r="FHR41" s="194"/>
      <c r="FHS41" s="194"/>
      <c r="FHT41" s="194"/>
      <c r="FHU41" s="194"/>
      <c r="FHV41" s="194"/>
      <c r="FHW41" s="194"/>
      <c r="FHX41" s="194"/>
      <c r="FHY41" s="194"/>
      <c r="FHZ41" s="194"/>
      <c r="FIA41" s="194"/>
      <c r="FIB41" s="194"/>
      <c r="FIC41" s="194"/>
      <c r="FID41" s="194"/>
      <c r="FIE41" s="194"/>
      <c r="FIF41" s="194"/>
      <c r="FIG41" s="194"/>
      <c r="FIH41" s="194"/>
      <c r="FII41" s="194"/>
      <c r="FIJ41" s="194"/>
      <c r="FIK41" s="194"/>
      <c r="FIL41" s="194"/>
      <c r="FIM41" s="194"/>
      <c r="FIN41" s="194"/>
      <c r="FIO41" s="194"/>
      <c r="FIP41" s="194"/>
      <c r="FIQ41" s="194"/>
      <c r="FIR41" s="194"/>
      <c r="FIS41" s="194"/>
      <c r="FIT41" s="194"/>
      <c r="FIU41" s="194"/>
      <c r="FIV41" s="194"/>
      <c r="FIW41" s="194"/>
      <c r="FIX41" s="194"/>
      <c r="FIY41" s="194"/>
      <c r="FIZ41" s="194"/>
      <c r="FJA41" s="194"/>
      <c r="FJB41" s="194"/>
      <c r="FJC41" s="194"/>
      <c r="FJD41" s="194"/>
      <c r="FJE41" s="194"/>
      <c r="FJF41" s="194"/>
      <c r="FJG41" s="194"/>
      <c r="FJH41" s="194"/>
      <c r="FJI41" s="194"/>
      <c r="FJJ41" s="194"/>
      <c r="FJK41" s="194"/>
      <c r="FJL41" s="194"/>
      <c r="FJM41" s="194"/>
      <c r="FJN41" s="194"/>
      <c r="FJO41" s="194"/>
      <c r="FJP41" s="194"/>
      <c r="FJQ41" s="194"/>
      <c r="FJR41" s="194"/>
      <c r="FJS41" s="194"/>
      <c r="FJT41" s="194"/>
      <c r="FJU41" s="194"/>
      <c r="FJV41" s="194"/>
      <c r="FJW41" s="194"/>
      <c r="FJX41" s="194"/>
      <c r="FJY41" s="194"/>
      <c r="FJZ41" s="194"/>
      <c r="FKA41" s="194"/>
      <c r="FKB41" s="194"/>
      <c r="FKC41" s="194"/>
      <c r="FKD41" s="194"/>
      <c r="FKE41" s="194"/>
      <c r="FKF41" s="194"/>
      <c r="FKG41" s="194"/>
      <c r="FKH41" s="194"/>
      <c r="FKI41" s="194"/>
      <c r="FKJ41" s="194"/>
      <c r="FKK41" s="194"/>
      <c r="FKL41" s="194"/>
      <c r="FKM41" s="194"/>
      <c r="FKN41" s="194"/>
      <c r="FKO41" s="194"/>
      <c r="FKP41" s="194"/>
      <c r="FKQ41" s="194"/>
      <c r="FKR41" s="194"/>
      <c r="FKS41" s="194"/>
      <c r="FKT41" s="194"/>
      <c r="FKU41" s="194"/>
      <c r="FKV41" s="194"/>
      <c r="FKW41" s="194"/>
      <c r="FKX41" s="194"/>
      <c r="FKY41" s="194"/>
      <c r="FKZ41" s="194"/>
      <c r="FLA41" s="194"/>
      <c r="FLB41" s="194"/>
      <c r="FLC41" s="194"/>
      <c r="FLD41" s="194"/>
      <c r="FLE41" s="194"/>
      <c r="FLF41" s="194"/>
      <c r="FLG41" s="194"/>
      <c r="FLH41" s="194"/>
      <c r="FLI41" s="194"/>
      <c r="FLJ41" s="194"/>
      <c r="FLK41" s="194"/>
      <c r="FLL41" s="194"/>
      <c r="FLM41" s="194"/>
      <c r="FLN41" s="194"/>
      <c r="FLO41" s="194"/>
      <c r="FLP41" s="194"/>
      <c r="FLQ41" s="194"/>
      <c r="FLR41" s="194"/>
      <c r="FLS41" s="194"/>
      <c r="FLT41" s="194"/>
      <c r="FLU41" s="194"/>
      <c r="FLV41" s="194"/>
      <c r="FLW41" s="194"/>
      <c r="FLX41" s="194"/>
      <c r="FLY41" s="194"/>
      <c r="FLZ41" s="194"/>
      <c r="FMA41" s="194"/>
      <c r="FMB41" s="194"/>
      <c r="FMC41" s="194"/>
      <c r="FMD41" s="194"/>
      <c r="FME41" s="194"/>
      <c r="FMF41" s="194"/>
      <c r="FMG41" s="194"/>
      <c r="FMH41" s="194"/>
      <c r="FMI41" s="194"/>
      <c r="FMJ41" s="194"/>
      <c r="FMK41" s="194"/>
      <c r="FML41" s="194"/>
      <c r="FMM41" s="194"/>
      <c r="FMN41" s="194"/>
      <c r="FMO41" s="194"/>
      <c r="FMP41" s="194"/>
      <c r="FMQ41" s="194"/>
      <c r="FMR41" s="194"/>
      <c r="FMS41" s="194"/>
      <c r="FMT41" s="194"/>
      <c r="FMU41" s="194"/>
      <c r="FMV41" s="194"/>
      <c r="FMW41" s="194"/>
      <c r="FMX41" s="194"/>
      <c r="FMY41" s="194"/>
      <c r="FMZ41" s="194"/>
      <c r="FNA41" s="194"/>
      <c r="FNB41" s="194"/>
      <c r="FNC41" s="194"/>
      <c r="FND41" s="194"/>
      <c r="FNE41" s="194"/>
      <c r="FNF41" s="194"/>
      <c r="FNG41" s="194"/>
      <c r="FNH41" s="194"/>
      <c r="FNI41" s="194"/>
      <c r="FNJ41" s="194"/>
      <c r="FNK41" s="194"/>
      <c r="FNL41" s="194"/>
      <c r="FNM41" s="194"/>
      <c r="FNN41" s="194"/>
      <c r="FNO41" s="194"/>
      <c r="FNP41" s="194"/>
      <c r="FNQ41" s="194"/>
      <c r="FNR41" s="194"/>
      <c r="FNS41" s="194"/>
      <c r="FNT41" s="194"/>
      <c r="FNU41" s="194"/>
      <c r="FNV41" s="194"/>
      <c r="FNW41" s="194"/>
      <c r="FNX41" s="194"/>
      <c r="FNY41" s="194"/>
      <c r="FNZ41" s="194"/>
      <c r="FOA41" s="194"/>
      <c r="FOB41" s="194"/>
      <c r="FOC41" s="194"/>
      <c r="FOD41" s="194"/>
      <c r="FOE41" s="194"/>
      <c r="FOF41" s="194"/>
      <c r="FOG41" s="194"/>
      <c r="FOH41" s="194"/>
      <c r="FOI41" s="194"/>
      <c r="FOJ41" s="194"/>
      <c r="FOK41" s="194"/>
      <c r="FOL41" s="194"/>
      <c r="FOM41" s="194"/>
      <c r="FON41" s="194"/>
      <c r="FOO41" s="194"/>
      <c r="FOP41" s="194"/>
      <c r="FOQ41" s="194"/>
      <c r="FOR41" s="194"/>
      <c r="FOS41" s="194"/>
      <c r="FOT41" s="194"/>
      <c r="FOU41" s="194"/>
      <c r="FOV41" s="194"/>
      <c r="FOW41" s="194"/>
      <c r="FOX41" s="194"/>
      <c r="FOY41" s="194"/>
      <c r="FOZ41" s="194"/>
      <c r="FPA41" s="194"/>
      <c r="FPB41" s="194"/>
      <c r="FPC41" s="194"/>
      <c r="FPD41" s="194"/>
      <c r="FPE41" s="194"/>
      <c r="FPF41" s="194"/>
      <c r="FPG41" s="194"/>
      <c r="FPH41" s="194"/>
      <c r="FPI41" s="194"/>
      <c r="FPJ41" s="194"/>
      <c r="FPK41" s="194"/>
      <c r="FPL41" s="194"/>
      <c r="FPM41" s="194"/>
      <c r="FPN41" s="194"/>
      <c r="FPO41" s="194"/>
      <c r="FPP41" s="194"/>
      <c r="FPQ41" s="194"/>
      <c r="FPR41" s="194"/>
      <c r="FPS41" s="194"/>
      <c r="FPT41" s="194"/>
      <c r="FPU41" s="194"/>
      <c r="FPV41" s="194"/>
      <c r="FPW41" s="194"/>
      <c r="FPX41" s="194"/>
      <c r="FPY41" s="194"/>
      <c r="FPZ41" s="194"/>
      <c r="FQA41" s="194"/>
      <c r="FQB41" s="194"/>
      <c r="FQC41" s="194"/>
      <c r="FQD41" s="194"/>
      <c r="FQE41" s="194"/>
      <c r="FQF41" s="194"/>
      <c r="FQG41" s="194"/>
      <c r="FQH41" s="194"/>
      <c r="FQI41" s="194"/>
      <c r="FQJ41" s="194"/>
      <c r="FQK41" s="194"/>
      <c r="FQL41" s="194"/>
      <c r="FQM41" s="194"/>
      <c r="FQN41" s="194"/>
      <c r="FQO41" s="194"/>
      <c r="FQP41" s="194"/>
      <c r="FQQ41" s="194"/>
      <c r="FQR41" s="194"/>
      <c r="FQS41" s="194"/>
      <c r="FQT41" s="194"/>
      <c r="FQU41" s="194"/>
      <c r="FQV41" s="194"/>
      <c r="FQW41" s="194"/>
      <c r="FQX41" s="194"/>
      <c r="FQY41" s="194"/>
      <c r="FQZ41" s="194"/>
      <c r="FRA41" s="194"/>
      <c r="FRB41" s="194"/>
      <c r="FRC41" s="194"/>
      <c r="FRD41" s="194"/>
      <c r="FRE41" s="194"/>
      <c r="FRF41" s="194"/>
      <c r="FRG41" s="194"/>
      <c r="FRH41" s="194"/>
      <c r="FRI41" s="194"/>
      <c r="FRJ41" s="194"/>
      <c r="FRK41" s="194"/>
      <c r="FRL41" s="194"/>
      <c r="FRM41" s="194"/>
      <c r="FRN41" s="194"/>
      <c r="FRO41" s="194"/>
      <c r="FRP41" s="194"/>
      <c r="FRQ41" s="194"/>
      <c r="FRR41" s="194"/>
      <c r="FRS41" s="194"/>
      <c r="FRT41" s="194"/>
      <c r="FRU41" s="194"/>
      <c r="FRV41" s="194"/>
      <c r="FRW41" s="194"/>
      <c r="FRX41" s="194"/>
      <c r="FRY41" s="194"/>
      <c r="FRZ41" s="194"/>
      <c r="FSA41" s="194"/>
      <c r="FSB41" s="194"/>
      <c r="FSC41" s="194"/>
      <c r="FSD41" s="194"/>
      <c r="FSE41" s="194"/>
      <c r="FSF41" s="194"/>
      <c r="FSG41" s="194"/>
      <c r="FSH41" s="194"/>
      <c r="FSI41" s="194"/>
      <c r="FSJ41" s="194"/>
      <c r="FSK41" s="194"/>
      <c r="FSL41" s="194"/>
      <c r="FSM41" s="194"/>
      <c r="FSN41" s="194"/>
      <c r="FSO41" s="194"/>
      <c r="FSP41" s="194"/>
      <c r="FSQ41" s="194"/>
      <c r="FSR41" s="194"/>
      <c r="FSS41" s="194"/>
      <c r="FST41" s="194"/>
      <c r="FSU41" s="194"/>
      <c r="FSV41" s="194"/>
      <c r="FSW41" s="194"/>
      <c r="FSX41" s="194"/>
      <c r="FSY41" s="194"/>
      <c r="FSZ41" s="194"/>
      <c r="FTA41" s="194"/>
      <c r="FTB41" s="194"/>
      <c r="FTC41" s="194"/>
      <c r="FTD41" s="194"/>
      <c r="FTE41" s="194"/>
      <c r="FTF41" s="194"/>
      <c r="FTG41" s="194"/>
      <c r="FTH41" s="194"/>
      <c r="FTI41" s="194"/>
      <c r="FTJ41" s="194"/>
      <c r="FTK41" s="194"/>
      <c r="FTL41" s="194"/>
      <c r="FTM41" s="194"/>
      <c r="FTN41" s="194"/>
      <c r="FTO41" s="194"/>
      <c r="FTP41" s="194"/>
      <c r="FTQ41" s="194"/>
      <c r="FTR41" s="194"/>
      <c r="FTS41" s="194"/>
      <c r="FTT41" s="194"/>
      <c r="FTU41" s="194"/>
      <c r="FTV41" s="194"/>
      <c r="FTW41" s="194"/>
      <c r="FTX41" s="194"/>
      <c r="FTY41" s="194"/>
      <c r="FTZ41" s="194"/>
      <c r="FUA41" s="194"/>
      <c r="FUB41" s="194"/>
      <c r="FUC41" s="194"/>
      <c r="FUD41" s="194"/>
      <c r="FUE41" s="194"/>
      <c r="FUF41" s="194"/>
      <c r="FUG41" s="194"/>
      <c r="FUH41" s="194"/>
      <c r="FUI41" s="194"/>
      <c r="FUJ41" s="194"/>
      <c r="FUK41" s="194"/>
      <c r="FUL41" s="194"/>
      <c r="FUM41" s="194"/>
      <c r="FUN41" s="194"/>
      <c r="FUO41" s="194"/>
      <c r="FUP41" s="194"/>
      <c r="FUQ41" s="194"/>
      <c r="FUR41" s="194"/>
      <c r="FUS41" s="194"/>
      <c r="FUT41" s="194"/>
      <c r="FUU41" s="194"/>
      <c r="FUV41" s="194"/>
      <c r="FUW41" s="194"/>
      <c r="FUX41" s="194"/>
      <c r="FUY41" s="194"/>
      <c r="FUZ41" s="194"/>
      <c r="FVA41" s="194"/>
      <c r="FVB41" s="194"/>
      <c r="FVC41" s="194"/>
      <c r="FVD41" s="194"/>
      <c r="FVE41" s="194"/>
      <c r="FVF41" s="194"/>
      <c r="FVG41" s="194"/>
      <c r="FVH41" s="194"/>
      <c r="FVI41" s="194"/>
      <c r="FVJ41" s="194"/>
      <c r="FVK41" s="194"/>
      <c r="FVL41" s="194"/>
      <c r="FVM41" s="194"/>
      <c r="FVN41" s="194"/>
      <c r="FVO41" s="194"/>
      <c r="FVP41" s="194"/>
      <c r="FVQ41" s="194"/>
      <c r="FVR41" s="194"/>
      <c r="FVS41" s="194"/>
      <c r="FVT41" s="194"/>
      <c r="FVU41" s="194"/>
      <c r="FVV41" s="194"/>
      <c r="FVW41" s="194"/>
      <c r="FVX41" s="194"/>
      <c r="FVY41" s="194"/>
      <c r="FVZ41" s="194"/>
      <c r="FWA41" s="194"/>
      <c r="FWB41" s="194"/>
      <c r="FWC41" s="194"/>
      <c r="FWD41" s="194"/>
      <c r="FWE41" s="194"/>
      <c r="FWF41" s="194"/>
      <c r="FWG41" s="194"/>
      <c r="FWH41" s="194"/>
      <c r="FWI41" s="194"/>
      <c r="FWJ41" s="194"/>
      <c r="FWK41" s="194"/>
      <c r="FWL41" s="194"/>
      <c r="FWM41" s="194"/>
      <c r="FWN41" s="194"/>
      <c r="FWO41" s="194"/>
      <c r="FWP41" s="194"/>
      <c r="FWQ41" s="194"/>
      <c r="FWR41" s="194"/>
      <c r="FWS41" s="194"/>
      <c r="FWT41" s="194"/>
      <c r="FWU41" s="194"/>
      <c r="FWV41" s="194"/>
      <c r="FWW41" s="194"/>
      <c r="FWX41" s="194"/>
      <c r="FWY41" s="194"/>
      <c r="FWZ41" s="194"/>
      <c r="FXA41" s="194"/>
      <c r="FXB41" s="194"/>
      <c r="FXC41" s="194"/>
      <c r="FXD41" s="194"/>
      <c r="FXE41" s="194"/>
      <c r="FXF41" s="194"/>
      <c r="FXG41" s="194"/>
      <c r="FXH41" s="194"/>
      <c r="FXI41" s="194"/>
      <c r="FXJ41" s="194"/>
      <c r="FXK41" s="194"/>
      <c r="FXL41" s="194"/>
      <c r="FXM41" s="194"/>
      <c r="FXN41" s="194"/>
      <c r="FXO41" s="194"/>
      <c r="FXP41" s="194"/>
      <c r="FXQ41" s="194"/>
      <c r="FXR41" s="194"/>
      <c r="FXS41" s="194"/>
      <c r="FXT41" s="194"/>
      <c r="FXU41" s="194"/>
      <c r="FXV41" s="194"/>
      <c r="FXW41" s="194"/>
      <c r="FXX41" s="194"/>
      <c r="FXY41" s="194"/>
      <c r="FXZ41" s="194"/>
      <c r="FYA41" s="194"/>
      <c r="FYB41" s="194"/>
      <c r="FYC41" s="194"/>
      <c r="FYD41" s="194"/>
      <c r="FYE41" s="194"/>
      <c r="FYF41" s="194"/>
      <c r="FYG41" s="194"/>
      <c r="FYH41" s="194"/>
      <c r="FYI41" s="194"/>
      <c r="FYJ41" s="194"/>
      <c r="FYK41" s="194"/>
      <c r="FYL41" s="194"/>
      <c r="FYM41" s="194"/>
      <c r="FYN41" s="194"/>
      <c r="FYO41" s="194"/>
      <c r="FYP41" s="194"/>
      <c r="FYQ41" s="194"/>
      <c r="FYR41" s="194"/>
      <c r="FYS41" s="194"/>
      <c r="FYT41" s="194"/>
      <c r="FYU41" s="194"/>
      <c r="FYV41" s="194"/>
      <c r="FYW41" s="194"/>
      <c r="FYX41" s="194"/>
      <c r="FYY41" s="194"/>
      <c r="FYZ41" s="194"/>
      <c r="FZA41" s="194"/>
      <c r="FZB41" s="194"/>
      <c r="FZC41" s="194"/>
      <c r="FZD41" s="194"/>
      <c r="FZE41" s="194"/>
      <c r="FZF41" s="194"/>
      <c r="FZG41" s="194"/>
      <c r="FZH41" s="194"/>
      <c r="FZI41" s="194"/>
      <c r="FZJ41" s="194"/>
      <c r="FZK41" s="194"/>
      <c r="FZL41" s="194"/>
      <c r="FZM41" s="194"/>
      <c r="FZN41" s="194"/>
      <c r="FZO41" s="194"/>
      <c r="FZP41" s="194"/>
      <c r="FZQ41" s="194"/>
      <c r="FZR41" s="194"/>
      <c r="FZS41" s="194"/>
      <c r="FZT41" s="194"/>
      <c r="FZU41" s="194"/>
      <c r="FZV41" s="194"/>
      <c r="FZW41" s="194"/>
      <c r="FZX41" s="194"/>
      <c r="FZY41" s="194"/>
      <c r="FZZ41" s="194"/>
      <c r="GAA41" s="194"/>
      <c r="GAB41" s="194"/>
      <c r="GAC41" s="194"/>
      <c r="GAD41" s="194"/>
      <c r="GAE41" s="194"/>
      <c r="GAF41" s="194"/>
      <c r="GAG41" s="194"/>
      <c r="GAH41" s="194"/>
      <c r="GAI41" s="194"/>
      <c r="GAJ41" s="194"/>
      <c r="GAK41" s="194"/>
      <c r="GAL41" s="194"/>
      <c r="GAM41" s="194"/>
      <c r="GAN41" s="194"/>
      <c r="GAO41" s="194"/>
      <c r="GAP41" s="194"/>
      <c r="GAQ41" s="194"/>
      <c r="GAR41" s="194"/>
      <c r="GAS41" s="194"/>
      <c r="GAT41" s="194"/>
      <c r="GAU41" s="194"/>
      <c r="GAV41" s="194"/>
      <c r="GAW41" s="194"/>
      <c r="GAX41" s="194"/>
      <c r="GAY41" s="194"/>
      <c r="GAZ41" s="194"/>
      <c r="GBA41" s="194"/>
      <c r="GBB41" s="194"/>
      <c r="GBC41" s="194"/>
      <c r="GBD41" s="194"/>
      <c r="GBE41" s="194"/>
      <c r="GBF41" s="194"/>
      <c r="GBG41" s="194"/>
      <c r="GBH41" s="194"/>
      <c r="GBI41" s="194"/>
      <c r="GBJ41" s="194"/>
      <c r="GBK41" s="194"/>
      <c r="GBL41" s="194"/>
      <c r="GBM41" s="194"/>
      <c r="GBN41" s="194"/>
      <c r="GBO41" s="194"/>
      <c r="GBP41" s="194"/>
      <c r="GBQ41" s="194"/>
      <c r="GBR41" s="194"/>
      <c r="GBS41" s="194"/>
      <c r="GBT41" s="194"/>
      <c r="GBU41" s="194"/>
      <c r="GBV41" s="194"/>
      <c r="GBW41" s="194"/>
      <c r="GBX41" s="194"/>
      <c r="GBY41" s="194"/>
      <c r="GBZ41" s="194"/>
      <c r="GCA41" s="194"/>
      <c r="GCB41" s="194"/>
      <c r="GCC41" s="194"/>
      <c r="GCD41" s="194"/>
      <c r="GCE41" s="194"/>
      <c r="GCF41" s="194"/>
      <c r="GCG41" s="194"/>
      <c r="GCH41" s="194"/>
      <c r="GCI41" s="194"/>
      <c r="GCJ41" s="194"/>
      <c r="GCK41" s="194"/>
      <c r="GCL41" s="194"/>
      <c r="GCM41" s="194"/>
      <c r="GCN41" s="194"/>
      <c r="GCO41" s="194"/>
      <c r="GCP41" s="194"/>
      <c r="GCQ41" s="194"/>
      <c r="GCR41" s="194"/>
      <c r="GCS41" s="194"/>
      <c r="GCT41" s="194"/>
      <c r="GCU41" s="194"/>
      <c r="GCV41" s="194"/>
      <c r="GCW41" s="194"/>
      <c r="GCX41" s="194"/>
      <c r="GCY41" s="194"/>
      <c r="GCZ41" s="194"/>
      <c r="GDA41" s="194"/>
      <c r="GDB41" s="194"/>
      <c r="GDC41" s="194"/>
      <c r="GDD41" s="194"/>
      <c r="GDE41" s="194"/>
      <c r="GDF41" s="194"/>
      <c r="GDG41" s="194"/>
      <c r="GDH41" s="194"/>
      <c r="GDI41" s="194"/>
      <c r="GDJ41" s="194"/>
      <c r="GDK41" s="194"/>
      <c r="GDL41" s="194"/>
      <c r="GDM41" s="194"/>
      <c r="GDN41" s="194"/>
      <c r="GDO41" s="194"/>
      <c r="GDP41" s="194"/>
      <c r="GDQ41" s="194"/>
      <c r="GDR41" s="194"/>
      <c r="GDS41" s="194"/>
      <c r="GDT41" s="194"/>
      <c r="GDU41" s="194"/>
      <c r="GDV41" s="194"/>
      <c r="GDW41" s="194"/>
      <c r="GDX41" s="194"/>
      <c r="GDY41" s="194"/>
      <c r="GDZ41" s="194"/>
      <c r="GEA41" s="194"/>
      <c r="GEB41" s="194"/>
      <c r="GEC41" s="194"/>
      <c r="GED41" s="194"/>
      <c r="GEE41" s="194"/>
      <c r="GEF41" s="194"/>
      <c r="GEG41" s="194"/>
      <c r="GEH41" s="194"/>
      <c r="GEI41" s="194"/>
      <c r="GEJ41" s="194"/>
      <c r="GEK41" s="194"/>
      <c r="GEL41" s="194"/>
      <c r="GEM41" s="194"/>
      <c r="GEN41" s="194"/>
      <c r="GEO41" s="194"/>
      <c r="GEP41" s="194"/>
      <c r="GEQ41" s="194"/>
      <c r="GER41" s="194"/>
      <c r="GES41" s="194"/>
      <c r="GET41" s="194"/>
      <c r="GEU41" s="194"/>
      <c r="GEV41" s="194"/>
      <c r="GEW41" s="194"/>
      <c r="GEX41" s="194"/>
      <c r="GEY41" s="194"/>
      <c r="GEZ41" s="194"/>
      <c r="GFA41" s="194"/>
      <c r="GFB41" s="194"/>
      <c r="GFC41" s="194"/>
      <c r="GFD41" s="194"/>
      <c r="GFE41" s="194"/>
      <c r="GFF41" s="194"/>
      <c r="GFG41" s="194"/>
      <c r="GFH41" s="194"/>
      <c r="GFI41" s="194"/>
      <c r="GFJ41" s="194"/>
      <c r="GFK41" s="194"/>
      <c r="GFL41" s="194"/>
      <c r="GFM41" s="194"/>
      <c r="GFN41" s="194"/>
      <c r="GFO41" s="194"/>
      <c r="GFP41" s="194"/>
      <c r="GFQ41" s="194"/>
      <c r="GFR41" s="194"/>
      <c r="GFS41" s="194"/>
      <c r="GFT41" s="194"/>
      <c r="GFU41" s="194"/>
      <c r="GFV41" s="194"/>
      <c r="GFW41" s="194"/>
      <c r="GFX41" s="194"/>
      <c r="GFY41" s="194"/>
      <c r="GFZ41" s="194"/>
      <c r="GGA41" s="194"/>
      <c r="GGB41" s="194"/>
      <c r="GGC41" s="194"/>
      <c r="GGD41" s="194"/>
      <c r="GGE41" s="194"/>
      <c r="GGF41" s="194"/>
      <c r="GGG41" s="194"/>
      <c r="GGH41" s="194"/>
      <c r="GGI41" s="194"/>
      <c r="GGJ41" s="194"/>
      <c r="GGK41" s="194"/>
      <c r="GGL41" s="194"/>
      <c r="GGM41" s="194"/>
      <c r="GGN41" s="194"/>
      <c r="GGO41" s="194"/>
      <c r="GGP41" s="194"/>
      <c r="GGQ41" s="194"/>
      <c r="GGR41" s="194"/>
      <c r="GGS41" s="194"/>
      <c r="GGT41" s="194"/>
      <c r="GGU41" s="194"/>
      <c r="GGV41" s="194"/>
      <c r="GGW41" s="194"/>
      <c r="GGX41" s="194"/>
      <c r="GGY41" s="194"/>
      <c r="GGZ41" s="194"/>
      <c r="GHA41" s="194"/>
      <c r="GHB41" s="194"/>
      <c r="GHC41" s="194"/>
      <c r="GHD41" s="194"/>
      <c r="GHE41" s="194"/>
      <c r="GHF41" s="194"/>
      <c r="GHG41" s="194"/>
      <c r="GHH41" s="194"/>
      <c r="GHI41" s="194"/>
      <c r="GHJ41" s="194"/>
      <c r="GHK41" s="194"/>
      <c r="GHL41" s="194"/>
      <c r="GHM41" s="194"/>
      <c r="GHN41" s="194"/>
      <c r="GHO41" s="194"/>
      <c r="GHP41" s="194"/>
      <c r="GHQ41" s="194"/>
      <c r="GHR41" s="194"/>
      <c r="GHS41" s="194"/>
      <c r="GHT41" s="194"/>
      <c r="GHU41" s="194"/>
      <c r="GHV41" s="194"/>
      <c r="GHW41" s="194"/>
      <c r="GHX41" s="194"/>
      <c r="GHY41" s="194"/>
      <c r="GHZ41" s="194"/>
      <c r="GIA41" s="194"/>
      <c r="GIB41" s="194"/>
      <c r="GIC41" s="194"/>
      <c r="GID41" s="194"/>
      <c r="GIE41" s="194"/>
      <c r="GIF41" s="194"/>
      <c r="GIG41" s="194"/>
      <c r="GIH41" s="194"/>
      <c r="GII41" s="194"/>
      <c r="GIJ41" s="194"/>
      <c r="GIK41" s="194"/>
      <c r="GIL41" s="194"/>
      <c r="GIM41" s="194"/>
      <c r="GIN41" s="194"/>
      <c r="GIO41" s="194"/>
      <c r="GIP41" s="194"/>
      <c r="GIQ41" s="194"/>
      <c r="GIR41" s="194"/>
      <c r="GIS41" s="194"/>
      <c r="GIT41" s="194"/>
      <c r="GIU41" s="194"/>
      <c r="GIV41" s="194"/>
      <c r="GIW41" s="194"/>
      <c r="GIX41" s="194"/>
      <c r="GIY41" s="194"/>
      <c r="GIZ41" s="194"/>
      <c r="GJA41" s="194"/>
      <c r="GJB41" s="194"/>
      <c r="GJC41" s="194"/>
      <c r="GJD41" s="194"/>
      <c r="GJE41" s="194"/>
      <c r="GJF41" s="194"/>
      <c r="GJG41" s="194"/>
      <c r="GJH41" s="194"/>
      <c r="GJI41" s="194"/>
      <c r="GJJ41" s="194"/>
      <c r="GJK41" s="194"/>
      <c r="GJL41" s="194"/>
      <c r="GJM41" s="194"/>
      <c r="GJN41" s="194"/>
      <c r="GJO41" s="194"/>
      <c r="GJP41" s="194"/>
      <c r="GJQ41" s="194"/>
      <c r="GJR41" s="194"/>
      <c r="GJS41" s="194"/>
      <c r="GJT41" s="194"/>
      <c r="GJU41" s="194"/>
      <c r="GJV41" s="194"/>
      <c r="GJW41" s="194"/>
      <c r="GJX41" s="194"/>
      <c r="GJY41" s="194"/>
      <c r="GJZ41" s="194"/>
      <c r="GKA41" s="194"/>
      <c r="GKB41" s="194"/>
      <c r="GKC41" s="194"/>
      <c r="GKD41" s="194"/>
      <c r="GKE41" s="194"/>
      <c r="GKF41" s="194"/>
      <c r="GKG41" s="194"/>
      <c r="GKH41" s="194"/>
      <c r="GKI41" s="194"/>
      <c r="GKJ41" s="194"/>
      <c r="GKK41" s="194"/>
      <c r="GKL41" s="194"/>
      <c r="GKM41" s="194"/>
      <c r="GKN41" s="194"/>
      <c r="GKO41" s="194"/>
      <c r="GKP41" s="194"/>
      <c r="GKQ41" s="194"/>
      <c r="GKR41" s="194"/>
      <c r="GKS41" s="194"/>
      <c r="GKT41" s="194"/>
      <c r="GKU41" s="194"/>
      <c r="GKV41" s="194"/>
      <c r="GKW41" s="194"/>
      <c r="GKX41" s="194"/>
      <c r="GKY41" s="194"/>
      <c r="GKZ41" s="194"/>
      <c r="GLA41" s="194"/>
      <c r="GLB41" s="194"/>
      <c r="GLC41" s="194"/>
      <c r="GLD41" s="194"/>
      <c r="GLE41" s="194"/>
      <c r="GLF41" s="194"/>
      <c r="GLG41" s="194"/>
      <c r="GLH41" s="194"/>
      <c r="GLI41" s="194"/>
      <c r="GLJ41" s="194"/>
      <c r="GLK41" s="194"/>
      <c r="GLL41" s="194"/>
      <c r="GLM41" s="194"/>
      <c r="GLN41" s="194"/>
      <c r="GLO41" s="194"/>
      <c r="GLP41" s="194"/>
      <c r="GLQ41" s="194"/>
      <c r="GLR41" s="194"/>
      <c r="GLS41" s="194"/>
      <c r="GLT41" s="194"/>
      <c r="GLU41" s="194"/>
      <c r="GLV41" s="194"/>
      <c r="GLW41" s="194"/>
      <c r="GLX41" s="194"/>
      <c r="GLY41" s="194"/>
      <c r="GLZ41" s="194"/>
      <c r="GMA41" s="194"/>
      <c r="GMB41" s="194"/>
      <c r="GMC41" s="194"/>
      <c r="GMD41" s="194"/>
      <c r="GME41" s="194"/>
      <c r="GMF41" s="194"/>
      <c r="GMG41" s="194"/>
      <c r="GMH41" s="194"/>
      <c r="GMI41" s="194"/>
      <c r="GMJ41" s="194"/>
      <c r="GMK41" s="194"/>
      <c r="GML41" s="194"/>
      <c r="GMM41" s="194"/>
      <c r="GMN41" s="194"/>
      <c r="GMO41" s="194"/>
      <c r="GMP41" s="194"/>
      <c r="GMQ41" s="194"/>
      <c r="GMR41" s="194"/>
      <c r="GMS41" s="194"/>
      <c r="GMT41" s="194"/>
      <c r="GMU41" s="194"/>
      <c r="GMV41" s="194"/>
      <c r="GMW41" s="194"/>
      <c r="GMX41" s="194"/>
      <c r="GMY41" s="194"/>
      <c r="GMZ41" s="194"/>
      <c r="GNA41" s="194"/>
      <c r="GNB41" s="194"/>
      <c r="GNC41" s="194"/>
      <c r="GND41" s="194"/>
      <c r="GNE41" s="194"/>
      <c r="GNF41" s="194"/>
      <c r="GNG41" s="194"/>
      <c r="GNH41" s="194"/>
      <c r="GNI41" s="194"/>
      <c r="GNJ41" s="194"/>
      <c r="GNK41" s="194"/>
      <c r="GNL41" s="194"/>
      <c r="GNM41" s="194"/>
      <c r="GNN41" s="194"/>
      <c r="GNO41" s="194"/>
      <c r="GNP41" s="194"/>
      <c r="GNQ41" s="194"/>
      <c r="GNR41" s="194"/>
      <c r="GNS41" s="194"/>
      <c r="GNT41" s="194"/>
      <c r="GNU41" s="194"/>
      <c r="GNV41" s="194"/>
      <c r="GNW41" s="194"/>
      <c r="GNX41" s="194"/>
      <c r="GNY41" s="194"/>
      <c r="GNZ41" s="194"/>
      <c r="GOA41" s="194"/>
      <c r="GOB41" s="194"/>
      <c r="GOC41" s="194"/>
      <c r="GOD41" s="194"/>
      <c r="GOE41" s="194"/>
      <c r="GOF41" s="194"/>
      <c r="GOG41" s="194"/>
      <c r="GOH41" s="194"/>
      <c r="GOI41" s="194"/>
      <c r="GOJ41" s="194"/>
      <c r="GOK41" s="194"/>
      <c r="GOL41" s="194"/>
      <c r="GOM41" s="194"/>
      <c r="GON41" s="194"/>
      <c r="GOO41" s="194"/>
      <c r="GOP41" s="194"/>
      <c r="GOQ41" s="194"/>
      <c r="GOR41" s="194"/>
      <c r="GOS41" s="194"/>
      <c r="GOT41" s="194"/>
      <c r="GOU41" s="194"/>
      <c r="GOV41" s="194"/>
      <c r="GOW41" s="194"/>
      <c r="GOX41" s="194"/>
      <c r="GOY41" s="194"/>
      <c r="GOZ41" s="194"/>
      <c r="GPA41" s="194"/>
      <c r="GPB41" s="194"/>
      <c r="GPC41" s="194"/>
      <c r="GPD41" s="194"/>
      <c r="GPE41" s="194"/>
      <c r="GPF41" s="194"/>
      <c r="GPG41" s="194"/>
      <c r="GPH41" s="194"/>
      <c r="GPI41" s="194"/>
      <c r="GPJ41" s="194"/>
      <c r="GPK41" s="194"/>
      <c r="GPL41" s="194"/>
      <c r="GPM41" s="194"/>
      <c r="GPN41" s="194"/>
      <c r="GPO41" s="194"/>
      <c r="GPP41" s="194"/>
      <c r="GPQ41" s="194"/>
      <c r="GPR41" s="194"/>
      <c r="GPS41" s="194"/>
      <c r="GPT41" s="194"/>
      <c r="GPU41" s="194"/>
      <c r="GPV41" s="194"/>
      <c r="GPW41" s="194"/>
      <c r="GPX41" s="194"/>
      <c r="GPY41" s="194"/>
      <c r="GPZ41" s="194"/>
      <c r="GQA41" s="194"/>
      <c r="GQB41" s="194"/>
      <c r="GQC41" s="194"/>
      <c r="GQD41" s="194"/>
      <c r="GQE41" s="194"/>
      <c r="GQF41" s="194"/>
      <c r="GQG41" s="194"/>
      <c r="GQH41" s="194"/>
      <c r="GQI41" s="194"/>
      <c r="GQJ41" s="194"/>
      <c r="GQK41" s="194"/>
      <c r="GQL41" s="194"/>
      <c r="GQM41" s="194"/>
      <c r="GQN41" s="194"/>
      <c r="GQO41" s="194"/>
      <c r="GQP41" s="194"/>
      <c r="GQQ41" s="194"/>
      <c r="GQR41" s="194"/>
      <c r="GQS41" s="194"/>
      <c r="GQT41" s="194"/>
      <c r="GQU41" s="194"/>
      <c r="GQV41" s="194"/>
      <c r="GQW41" s="194"/>
      <c r="GQX41" s="194"/>
      <c r="GQY41" s="194"/>
      <c r="GQZ41" s="194"/>
      <c r="GRA41" s="194"/>
      <c r="GRB41" s="194"/>
      <c r="GRC41" s="194"/>
      <c r="GRD41" s="194"/>
      <c r="GRE41" s="194"/>
      <c r="GRF41" s="194"/>
      <c r="GRG41" s="194"/>
      <c r="GRH41" s="194"/>
      <c r="GRI41" s="194"/>
      <c r="GRJ41" s="194"/>
      <c r="GRK41" s="194"/>
      <c r="GRL41" s="194"/>
      <c r="GRM41" s="194"/>
      <c r="GRN41" s="194"/>
      <c r="GRO41" s="194"/>
      <c r="GRP41" s="194"/>
      <c r="GRQ41" s="194"/>
      <c r="GRR41" s="194"/>
      <c r="GRS41" s="194"/>
      <c r="GRT41" s="194"/>
      <c r="GRU41" s="194"/>
      <c r="GRV41" s="194"/>
      <c r="GRW41" s="194"/>
      <c r="GRX41" s="194"/>
      <c r="GRY41" s="194"/>
      <c r="GRZ41" s="194"/>
      <c r="GSA41" s="194"/>
      <c r="GSB41" s="194"/>
      <c r="GSC41" s="194"/>
      <c r="GSD41" s="194"/>
      <c r="GSE41" s="194"/>
      <c r="GSF41" s="194"/>
      <c r="GSG41" s="194"/>
      <c r="GSH41" s="194"/>
      <c r="GSI41" s="194"/>
      <c r="GSJ41" s="194"/>
      <c r="GSK41" s="194"/>
      <c r="GSL41" s="194"/>
      <c r="GSM41" s="194"/>
      <c r="GSN41" s="194"/>
      <c r="GSO41" s="194"/>
      <c r="GSP41" s="194"/>
      <c r="GSQ41" s="194"/>
      <c r="GSR41" s="194"/>
      <c r="GSS41" s="194"/>
      <c r="GST41" s="194"/>
      <c r="GSU41" s="194"/>
      <c r="GSV41" s="194"/>
      <c r="GSW41" s="194"/>
      <c r="GSX41" s="194"/>
      <c r="GSY41" s="194"/>
      <c r="GSZ41" s="194"/>
      <c r="GTA41" s="194"/>
      <c r="GTB41" s="194"/>
      <c r="GTC41" s="194"/>
      <c r="GTD41" s="194"/>
      <c r="GTE41" s="194"/>
      <c r="GTF41" s="194"/>
      <c r="GTG41" s="194"/>
      <c r="GTH41" s="194"/>
      <c r="GTI41" s="194"/>
      <c r="GTJ41" s="194"/>
      <c r="GTK41" s="194"/>
      <c r="GTL41" s="194"/>
      <c r="GTM41" s="194"/>
      <c r="GTN41" s="194"/>
      <c r="GTO41" s="194"/>
      <c r="GTP41" s="194"/>
      <c r="GTQ41" s="194"/>
      <c r="GTR41" s="194"/>
      <c r="GTS41" s="194"/>
      <c r="GTT41" s="194"/>
      <c r="GTU41" s="194"/>
      <c r="GTV41" s="194"/>
      <c r="GTW41" s="194"/>
      <c r="GTX41" s="194"/>
      <c r="GTY41" s="194"/>
      <c r="GTZ41" s="194"/>
      <c r="GUA41" s="194"/>
      <c r="GUB41" s="194"/>
      <c r="GUC41" s="194"/>
      <c r="GUD41" s="194"/>
      <c r="GUE41" s="194"/>
      <c r="GUF41" s="194"/>
      <c r="GUG41" s="194"/>
      <c r="GUH41" s="194"/>
      <c r="GUI41" s="194"/>
      <c r="GUJ41" s="194"/>
      <c r="GUK41" s="194"/>
      <c r="GUL41" s="194"/>
      <c r="GUM41" s="194"/>
      <c r="GUN41" s="194"/>
      <c r="GUO41" s="194"/>
      <c r="GUP41" s="194"/>
      <c r="GUQ41" s="194"/>
      <c r="GUR41" s="194"/>
      <c r="GUS41" s="194"/>
      <c r="GUT41" s="194"/>
      <c r="GUU41" s="194"/>
      <c r="GUV41" s="194"/>
      <c r="GUW41" s="194"/>
      <c r="GUX41" s="194"/>
      <c r="GUY41" s="194"/>
      <c r="GUZ41" s="194"/>
      <c r="GVA41" s="194"/>
      <c r="GVB41" s="194"/>
      <c r="GVC41" s="194"/>
      <c r="GVD41" s="194"/>
      <c r="GVE41" s="194"/>
      <c r="GVF41" s="194"/>
      <c r="GVG41" s="194"/>
      <c r="GVH41" s="194"/>
      <c r="GVI41" s="194"/>
      <c r="GVJ41" s="194"/>
      <c r="GVK41" s="194"/>
      <c r="GVL41" s="194"/>
      <c r="GVM41" s="194"/>
      <c r="GVN41" s="194"/>
      <c r="GVO41" s="194"/>
      <c r="GVP41" s="194"/>
      <c r="GVQ41" s="194"/>
      <c r="GVR41" s="194"/>
      <c r="GVS41" s="194"/>
      <c r="GVT41" s="194"/>
      <c r="GVU41" s="194"/>
      <c r="GVV41" s="194"/>
      <c r="GVW41" s="194"/>
      <c r="GVX41" s="194"/>
      <c r="GVY41" s="194"/>
      <c r="GVZ41" s="194"/>
      <c r="GWA41" s="194"/>
      <c r="GWB41" s="194"/>
      <c r="GWC41" s="194"/>
      <c r="GWD41" s="194"/>
      <c r="GWE41" s="194"/>
      <c r="GWF41" s="194"/>
      <c r="GWG41" s="194"/>
      <c r="GWH41" s="194"/>
      <c r="GWI41" s="194"/>
      <c r="GWJ41" s="194"/>
      <c r="GWK41" s="194"/>
      <c r="GWL41" s="194"/>
      <c r="GWM41" s="194"/>
      <c r="GWN41" s="194"/>
      <c r="GWO41" s="194"/>
      <c r="GWP41" s="194"/>
      <c r="GWQ41" s="194"/>
      <c r="GWR41" s="194"/>
      <c r="GWS41" s="194"/>
      <c r="GWT41" s="194"/>
      <c r="GWU41" s="194"/>
      <c r="GWV41" s="194"/>
      <c r="GWW41" s="194"/>
      <c r="GWX41" s="194"/>
      <c r="GWY41" s="194"/>
      <c r="GWZ41" s="194"/>
      <c r="GXA41" s="194"/>
      <c r="GXB41" s="194"/>
      <c r="GXC41" s="194"/>
      <c r="GXD41" s="194"/>
      <c r="GXE41" s="194"/>
      <c r="GXF41" s="194"/>
      <c r="GXG41" s="194"/>
      <c r="GXH41" s="194"/>
      <c r="GXI41" s="194"/>
      <c r="GXJ41" s="194"/>
      <c r="GXK41" s="194"/>
      <c r="GXL41" s="194"/>
      <c r="GXM41" s="194"/>
      <c r="GXN41" s="194"/>
      <c r="GXO41" s="194"/>
      <c r="GXP41" s="194"/>
      <c r="GXQ41" s="194"/>
      <c r="GXR41" s="194"/>
      <c r="GXS41" s="194"/>
      <c r="GXT41" s="194"/>
      <c r="GXU41" s="194"/>
      <c r="GXV41" s="194"/>
      <c r="GXW41" s="194"/>
      <c r="GXX41" s="194"/>
      <c r="GXY41" s="194"/>
      <c r="GXZ41" s="194"/>
      <c r="GYA41" s="194"/>
      <c r="GYB41" s="194"/>
      <c r="GYC41" s="194"/>
      <c r="GYD41" s="194"/>
      <c r="GYE41" s="194"/>
      <c r="GYF41" s="194"/>
      <c r="GYG41" s="194"/>
      <c r="GYH41" s="194"/>
      <c r="GYI41" s="194"/>
      <c r="GYJ41" s="194"/>
      <c r="GYK41" s="194"/>
      <c r="GYL41" s="194"/>
      <c r="GYM41" s="194"/>
      <c r="GYN41" s="194"/>
      <c r="GYO41" s="194"/>
      <c r="GYP41" s="194"/>
      <c r="GYQ41" s="194"/>
      <c r="GYR41" s="194"/>
      <c r="GYS41" s="194"/>
      <c r="GYT41" s="194"/>
      <c r="GYU41" s="194"/>
      <c r="GYV41" s="194"/>
      <c r="GYW41" s="194"/>
      <c r="GYX41" s="194"/>
      <c r="GYY41" s="194"/>
      <c r="GYZ41" s="194"/>
      <c r="GZA41" s="194"/>
      <c r="GZB41" s="194"/>
      <c r="GZC41" s="194"/>
      <c r="GZD41" s="194"/>
      <c r="GZE41" s="194"/>
      <c r="GZF41" s="194"/>
      <c r="GZG41" s="194"/>
      <c r="GZH41" s="194"/>
      <c r="GZI41" s="194"/>
      <c r="GZJ41" s="194"/>
      <c r="GZK41" s="194"/>
      <c r="GZL41" s="194"/>
      <c r="GZM41" s="194"/>
      <c r="GZN41" s="194"/>
      <c r="GZO41" s="194"/>
      <c r="GZP41" s="194"/>
      <c r="GZQ41" s="194"/>
      <c r="GZR41" s="194"/>
      <c r="GZS41" s="194"/>
      <c r="GZT41" s="194"/>
      <c r="GZU41" s="194"/>
      <c r="GZV41" s="194"/>
      <c r="GZW41" s="194"/>
      <c r="GZX41" s="194"/>
      <c r="GZY41" s="194"/>
      <c r="GZZ41" s="194"/>
      <c r="HAA41" s="194"/>
      <c r="HAB41" s="194"/>
      <c r="HAC41" s="194"/>
      <c r="HAD41" s="194"/>
      <c r="HAE41" s="194"/>
      <c r="HAF41" s="194"/>
      <c r="HAG41" s="194"/>
      <c r="HAH41" s="194"/>
      <c r="HAI41" s="194"/>
      <c r="HAJ41" s="194"/>
      <c r="HAK41" s="194"/>
      <c r="HAL41" s="194"/>
      <c r="HAM41" s="194"/>
      <c r="HAN41" s="194"/>
      <c r="HAO41" s="194"/>
      <c r="HAP41" s="194"/>
      <c r="HAQ41" s="194"/>
      <c r="HAR41" s="194"/>
      <c r="HAS41" s="194"/>
      <c r="HAT41" s="194"/>
      <c r="HAU41" s="194"/>
      <c r="HAV41" s="194"/>
      <c r="HAW41" s="194"/>
      <c r="HAX41" s="194"/>
      <c r="HAY41" s="194"/>
      <c r="HAZ41" s="194"/>
      <c r="HBA41" s="194"/>
      <c r="HBB41" s="194"/>
      <c r="HBC41" s="194"/>
      <c r="HBD41" s="194"/>
      <c r="HBE41" s="194"/>
      <c r="HBF41" s="194"/>
      <c r="HBG41" s="194"/>
      <c r="HBH41" s="194"/>
      <c r="HBI41" s="194"/>
      <c r="HBJ41" s="194"/>
      <c r="HBK41" s="194"/>
      <c r="HBL41" s="194"/>
      <c r="HBM41" s="194"/>
      <c r="HBN41" s="194"/>
      <c r="HBO41" s="194"/>
      <c r="HBP41" s="194"/>
      <c r="HBQ41" s="194"/>
      <c r="HBR41" s="194"/>
      <c r="HBS41" s="194"/>
      <c r="HBT41" s="194"/>
      <c r="HBU41" s="194"/>
      <c r="HBV41" s="194"/>
      <c r="HBW41" s="194"/>
      <c r="HBX41" s="194"/>
      <c r="HBY41" s="194"/>
      <c r="HBZ41" s="194"/>
      <c r="HCA41" s="194"/>
      <c r="HCB41" s="194"/>
      <c r="HCC41" s="194"/>
      <c r="HCD41" s="194"/>
      <c r="HCE41" s="194"/>
      <c r="HCF41" s="194"/>
      <c r="HCG41" s="194"/>
      <c r="HCH41" s="194"/>
      <c r="HCI41" s="194"/>
      <c r="HCJ41" s="194"/>
      <c r="HCK41" s="194"/>
      <c r="HCL41" s="194"/>
      <c r="HCM41" s="194"/>
      <c r="HCN41" s="194"/>
      <c r="HCO41" s="194"/>
      <c r="HCP41" s="194"/>
      <c r="HCQ41" s="194"/>
      <c r="HCR41" s="194"/>
      <c r="HCS41" s="194"/>
      <c r="HCT41" s="194"/>
      <c r="HCU41" s="194"/>
      <c r="HCV41" s="194"/>
      <c r="HCW41" s="194"/>
      <c r="HCX41" s="194"/>
      <c r="HCY41" s="194"/>
      <c r="HCZ41" s="194"/>
      <c r="HDA41" s="194"/>
      <c r="HDB41" s="194"/>
      <c r="HDC41" s="194"/>
      <c r="HDD41" s="194"/>
      <c r="HDE41" s="194"/>
      <c r="HDF41" s="194"/>
      <c r="HDG41" s="194"/>
      <c r="HDH41" s="194"/>
      <c r="HDI41" s="194"/>
      <c r="HDJ41" s="194"/>
      <c r="HDK41" s="194"/>
      <c r="HDL41" s="194"/>
      <c r="HDM41" s="194"/>
      <c r="HDN41" s="194"/>
      <c r="HDO41" s="194"/>
      <c r="HDP41" s="194"/>
      <c r="HDQ41" s="194"/>
      <c r="HDR41" s="194"/>
      <c r="HDS41" s="194"/>
      <c r="HDT41" s="194"/>
      <c r="HDU41" s="194"/>
      <c r="HDV41" s="194"/>
      <c r="HDW41" s="194"/>
      <c r="HDX41" s="194"/>
      <c r="HDY41" s="194"/>
      <c r="HDZ41" s="194"/>
      <c r="HEA41" s="194"/>
      <c r="HEB41" s="194"/>
      <c r="HEC41" s="194"/>
      <c r="HED41" s="194"/>
      <c r="HEE41" s="194"/>
      <c r="HEF41" s="194"/>
      <c r="HEG41" s="194"/>
      <c r="HEH41" s="194"/>
      <c r="HEI41" s="194"/>
      <c r="HEJ41" s="194"/>
      <c r="HEK41" s="194"/>
      <c r="HEL41" s="194"/>
      <c r="HEM41" s="194"/>
      <c r="HEN41" s="194"/>
      <c r="HEO41" s="194"/>
      <c r="HEP41" s="194"/>
      <c r="HEQ41" s="194"/>
      <c r="HER41" s="194"/>
      <c r="HES41" s="194"/>
      <c r="HET41" s="194"/>
      <c r="HEU41" s="194"/>
      <c r="HEV41" s="194"/>
      <c r="HEW41" s="194"/>
      <c r="HEX41" s="194"/>
      <c r="HEY41" s="194"/>
      <c r="HEZ41" s="194"/>
      <c r="HFA41" s="194"/>
      <c r="HFB41" s="194"/>
      <c r="HFC41" s="194"/>
      <c r="HFD41" s="194"/>
      <c r="HFE41" s="194"/>
      <c r="HFF41" s="194"/>
      <c r="HFG41" s="194"/>
      <c r="HFH41" s="194"/>
      <c r="HFI41" s="194"/>
      <c r="HFJ41" s="194"/>
      <c r="HFK41" s="194"/>
      <c r="HFL41" s="194"/>
      <c r="HFM41" s="194"/>
      <c r="HFN41" s="194"/>
      <c r="HFO41" s="194"/>
      <c r="HFP41" s="194"/>
      <c r="HFQ41" s="194"/>
      <c r="HFR41" s="194"/>
      <c r="HFS41" s="194"/>
      <c r="HFT41" s="194"/>
      <c r="HFU41" s="194"/>
      <c r="HFV41" s="194"/>
      <c r="HFW41" s="194"/>
      <c r="HFX41" s="194"/>
      <c r="HFY41" s="194"/>
      <c r="HFZ41" s="194"/>
      <c r="HGA41" s="194"/>
      <c r="HGB41" s="194"/>
      <c r="HGC41" s="194"/>
      <c r="HGD41" s="194"/>
      <c r="HGE41" s="194"/>
      <c r="HGF41" s="194"/>
      <c r="HGG41" s="194"/>
      <c r="HGH41" s="194"/>
      <c r="HGI41" s="194"/>
      <c r="HGJ41" s="194"/>
      <c r="HGK41" s="194"/>
      <c r="HGL41" s="194"/>
      <c r="HGM41" s="194"/>
      <c r="HGN41" s="194"/>
      <c r="HGO41" s="194"/>
      <c r="HGP41" s="194"/>
      <c r="HGQ41" s="194"/>
      <c r="HGR41" s="194"/>
      <c r="HGS41" s="194"/>
      <c r="HGT41" s="194"/>
      <c r="HGU41" s="194"/>
      <c r="HGV41" s="194"/>
      <c r="HGW41" s="194"/>
      <c r="HGX41" s="194"/>
      <c r="HGY41" s="194"/>
      <c r="HGZ41" s="194"/>
      <c r="HHA41" s="194"/>
      <c r="HHB41" s="194"/>
      <c r="HHC41" s="194"/>
      <c r="HHD41" s="194"/>
      <c r="HHE41" s="194"/>
      <c r="HHF41" s="194"/>
      <c r="HHG41" s="194"/>
      <c r="HHH41" s="194"/>
      <c r="HHI41" s="194"/>
      <c r="HHJ41" s="194"/>
      <c r="HHK41" s="194"/>
      <c r="HHL41" s="194"/>
      <c r="HHM41" s="194"/>
      <c r="HHN41" s="194"/>
      <c r="HHO41" s="194"/>
      <c r="HHP41" s="194"/>
      <c r="HHQ41" s="194"/>
      <c r="HHR41" s="194"/>
      <c r="HHS41" s="194"/>
      <c r="HHT41" s="194"/>
      <c r="HHU41" s="194"/>
      <c r="HHV41" s="194"/>
      <c r="HHW41" s="194"/>
      <c r="HHX41" s="194"/>
      <c r="HHY41" s="194"/>
      <c r="HHZ41" s="194"/>
      <c r="HIA41" s="194"/>
      <c r="HIB41" s="194"/>
      <c r="HIC41" s="194"/>
      <c r="HID41" s="194"/>
      <c r="HIE41" s="194"/>
      <c r="HIF41" s="194"/>
      <c r="HIG41" s="194"/>
      <c r="HIH41" s="194"/>
      <c r="HII41" s="194"/>
      <c r="HIJ41" s="194"/>
      <c r="HIK41" s="194"/>
      <c r="HIL41" s="194"/>
      <c r="HIM41" s="194"/>
      <c r="HIN41" s="194"/>
      <c r="HIO41" s="194"/>
      <c r="HIP41" s="194"/>
      <c r="HIQ41" s="194"/>
      <c r="HIR41" s="194"/>
      <c r="HIS41" s="194"/>
      <c r="HIT41" s="194"/>
      <c r="HIU41" s="194"/>
      <c r="HIV41" s="194"/>
      <c r="HIW41" s="194"/>
      <c r="HIX41" s="194"/>
      <c r="HIY41" s="194"/>
      <c r="HIZ41" s="194"/>
      <c r="HJA41" s="194"/>
      <c r="HJB41" s="194"/>
      <c r="HJC41" s="194"/>
      <c r="HJD41" s="194"/>
      <c r="HJE41" s="194"/>
      <c r="HJF41" s="194"/>
      <c r="HJG41" s="194"/>
      <c r="HJH41" s="194"/>
      <c r="HJI41" s="194"/>
      <c r="HJJ41" s="194"/>
      <c r="HJK41" s="194"/>
      <c r="HJL41" s="194"/>
      <c r="HJM41" s="194"/>
      <c r="HJN41" s="194"/>
      <c r="HJO41" s="194"/>
      <c r="HJP41" s="194"/>
      <c r="HJQ41" s="194"/>
      <c r="HJR41" s="194"/>
      <c r="HJS41" s="194"/>
      <c r="HJT41" s="194"/>
      <c r="HJU41" s="194"/>
      <c r="HJV41" s="194"/>
      <c r="HJW41" s="194"/>
      <c r="HJX41" s="194"/>
      <c r="HJY41" s="194"/>
      <c r="HJZ41" s="194"/>
      <c r="HKA41" s="194"/>
      <c r="HKB41" s="194"/>
      <c r="HKC41" s="194"/>
      <c r="HKD41" s="194"/>
      <c r="HKE41" s="194"/>
      <c r="HKF41" s="194"/>
      <c r="HKG41" s="194"/>
      <c r="HKH41" s="194"/>
      <c r="HKI41" s="194"/>
      <c r="HKJ41" s="194"/>
      <c r="HKK41" s="194"/>
      <c r="HKL41" s="194"/>
      <c r="HKM41" s="194"/>
      <c r="HKN41" s="194"/>
      <c r="HKO41" s="194"/>
      <c r="HKP41" s="194"/>
      <c r="HKQ41" s="194"/>
      <c r="HKR41" s="194"/>
      <c r="HKS41" s="194"/>
      <c r="HKT41" s="194"/>
      <c r="HKU41" s="194"/>
      <c r="HKV41" s="194"/>
      <c r="HKW41" s="194"/>
      <c r="HKX41" s="194"/>
      <c r="HKY41" s="194"/>
      <c r="HKZ41" s="194"/>
      <c r="HLA41" s="194"/>
      <c r="HLB41" s="194"/>
      <c r="HLC41" s="194"/>
      <c r="HLD41" s="194"/>
      <c r="HLE41" s="194"/>
      <c r="HLF41" s="194"/>
      <c r="HLG41" s="194"/>
      <c r="HLH41" s="194"/>
      <c r="HLI41" s="194"/>
      <c r="HLJ41" s="194"/>
      <c r="HLK41" s="194"/>
      <c r="HLL41" s="194"/>
      <c r="HLM41" s="194"/>
      <c r="HLN41" s="194"/>
      <c r="HLO41" s="194"/>
      <c r="HLP41" s="194"/>
      <c r="HLQ41" s="194"/>
      <c r="HLR41" s="194"/>
      <c r="HLS41" s="194"/>
      <c r="HLT41" s="194"/>
      <c r="HLU41" s="194"/>
      <c r="HLV41" s="194"/>
      <c r="HLW41" s="194"/>
      <c r="HLX41" s="194"/>
      <c r="HLY41" s="194"/>
      <c r="HLZ41" s="194"/>
      <c r="HMA41" s="194"/>
      <c r="HMB41" s="194"/>
      <c r="HMC41" s="194"/>
      <c r="HMD41" s="194"/>
      <c r="HME41" s="194"/>
      <c r="HMF41" s="194"/>
      <c r="HMG41" s="194"/>
      <c r="HMH41" s="194"/>
      <c r="HMI41" s="194"/>
      <c r="HMJ41" s="194"/>
      <c r="HMK41" s="194"/>
      <c r="HML41" s="194"/>
      <c r="HMM41" s="194"/>
      <c r="HMN41" s="194"/>
      <c r="HMO41" s="194"/>
      <c r="HMP41" s="194"/>
      <c r="HMQ41" s="194"/>
      <c r="HMR41" s="194"/>
      <c r="HMS41" s="194"/>
      <c r="HMT41" s="194"/>
      <c r="HMU41" s="194"/>
      <c r="HMV41" s="194"/>
      <c r="HMW41" s="194"/>
      <c r="HMX41" s="194"/>
      <c r="HMY41" s="194"/>
      <c r="HMZ41" s="194"/>
      <c r="HNA41" s="194"/>
      <c r="HNB41" s="194"/>
      <c r="HNC41" s="194"/>
      <c r="HND41" s="194"/>
      <c r="HNE41" s="194"/>
      <c r="HNF41" s="194"/>
      <c r="HNG41" s="194"/>
      <c r="HNH41" s="194"/>
      <c r="HNI41" s="194"/>
      <c r="HNJ41" s="194"/>
      <c r="HNK41" s="194"/>
      <c r="HNL41" s="194"/>
      <c r="HNM41" s="194"/>
      <c r="HNN41" s="194"/>
      <c r="HNO41" s="194"/>
      <c r="HNP41" s="194"/>
      <c r="HNQ41" s="194"/>
      <c r="HNR41" s="194"/>
      <c r="HNS41" s="194"/>
      <c r="HNT41" s="194"/>
      <c r="HNU41" s="194"/>
      <c r="HNV41" s="194"/>
      <c r="HNW41" s="194"/>
      <c r="HNX41" s="194"/>
      <c r="HNY41" s="194"/>
      <c r="HNZ41" s="194"/>
      <c r="HOA41" s="194"/>
      <c r="HOB41" s="194"/>
      <c r="HOC41" s="194"/>
      <c r="HOD41" s="194"/>
      <c r="HOE41" s="194"/>
      <c r="HOF41" s="194"/>
      <c r="HOG41" s="194"/>
      <c r="HOH41" s="194"/>
      <c r="HOI41" s="194"/>
      <c r="HOJ41" s="194"/>
      <c r="HOK41" s="194"/>
      <c r="HOL41" s="194"/>
      <c r="HOM41" s="194"/>
      <c r="HON41" s="194"/>
      <c r="HOO41" s="194"/>
      <c r="HOP41" s="194"/>
      <c r="HOQ41" s="194"/>
      <c r="HOR41" s="194"/>
      <c r="HOS41" s="194"/>
      <c r="HOT41" s="194"/>
      <c r="HOU41" s="194"/>
      <c r="HOV41" s="194"/>
      <c r="HOW41" s="194"/>
      <c r="HOX41" s="194"/>
      <c r="HOY41" s="194"/>
      <c r="HOZ41" s="194"/>
      <c r="HPA41" s="194"/>
      <c r="HPB41" s="194"/>
      <c r="HPC41" s="194"/>
      <c r="HPD41" s="194"/>
      <c r="HPE41" s="194"/>
      <c r="HPF41" s="194"/>
      <c r="HPG41" s="194"/>
      <c r="HPH41" s="194"/>
      <c r="HPI41" s="194"/>
      <c r="HPJ41" s="194"/>
      <c r="HPK41" s="194"/>
      <c r="HPL41" s="194"/>
      <c r="HPM41" s="194"/>
      <c r="HPN41" s="194"/>
      <c r="HPO41" s="194"/>
      <c r="HPP41" s="194"/>
      <c r="HPQ41" s="194"/>
      <c r="HPR41" s="194"/>
      <c r="HPS41" s="194"/>
      <c r="HPT41" s="194"/>
      <c r="HPU41" s="194"/>
      <c r="HPV41" s="194"/>
      <c r="HPW41" s="194"/>
      <c r="HPX41" s="194"/>
      <c r="HPY41" s="194"/>
      <c r="HPZ41" s="194"/>
      <c r="HQA41" s="194"/>
      <c r="HQB41" s="194"/>
      <c r="HQC41" s="194"/>
      <c r="HQD41" s="194"/>
      <c r="HQE41" s="194"/>
      <c r="HQF41" s="194"/>
      <c r="HQG41" s="194"/>
      <c r="HQH41" s="194"/>
      <c r="HQI41" s="194"/>
      <c r="HQJ41" s="194"/>
      <c r="HQK41" s="194"/>
      <c r="HQL41" s="194"/>
      <c r="HQM41" s="194"/>
      <c r="HQN41" s="194"/>
      <c r="HQO41" s="194"/>
      <c r="HQP41" s="194"/>
      <c r="HQQ41" s="194"/>
      <c r="HQR41" s="194"/>
      <c r="HQS41" s="194"/>
      <c r="HQT41" s="194"/>
      <c r="HQU41" s="194"/>
      <c r="HQV41" s="194"/>
      <c r="HQW41" s="194"/>
      <c r="HQX41" s="194"/>
      <c r="HQY41" s="194"/>
      <c r="HQZ41" s="194"/>
      <c r="HRA41" s="194"/>
      <c r="HRB41" s="194"/>
      <c r="HRC41" s="194"/>
      <c r="HRD41" s="194"/>
      <c r="HRE41" s="194"/>
      <c r="HRF41" s="194"/>
      <c r="HRG41" s="194"/>
      <c r="HRH41" s="194"/>
      <c r="HRI41" s="194"/>
      <c r="HRJ41" s="194"/>
      <c r="HRK41" s="194"/>
      <c r="HRL41" s="194"/>
      <c r="HRM41" s="194"/>
      <c r="HRN41" s="194"/>
      <c r="HRO41" s="194"/>
      <c r="HRP41" s="194"/>
      <c r="HRQ41" s="194"/>
      <c r="HRR41" s="194"/>
      <c r="HRS41" s="194"/>
      <c r="HRT41" s="194"/>
      <c r="HRU41" s="194"/>
      <c r="HRV41" s="194"/>
      <c r="HRW41" s="194"/>
      <c r="HRX41" s="194"/>
      <c r="HRY41" s="194"/>
      <c r="HRZ41" s="194"/>
      <c r="HSA41" s="194"/>
      <c r="HSB41" s="194"/>
      <c r="HSC41" s="194"/>
      <c r="HSD41" s="194"/>
      <c r="HSE41" s="194"/>
      <c r="HSF41" s="194"/>
      <c r="HSG41" s="194"/>
      <c r="HSH41" s="194"/>
      <c r="HSI41" s="194"/>
      <c r="HSJ41" s="194"/>
      <c r="HSK41" s="194"/>
      <c r="HSL41" s="194"/>
      <c r="HSM41" s="194"/>
      <c r="HSN41" s="194"/>
      <c r="HSO41" s="194"/>
      <c r="HSP41" s="194"/>
      <c r="HSQ41" s="194"/>
      <c r="HSR41" s="194"/>
      <c r="HSS41" s="194"/>
      <c r="HST41" s="194"/>
      <c r="HSU41" s="194"/>
      <c r="HSV41" s="194"/>
      <c r="HSW41" s="194"/>
      <c r="HSX41" s="194"/>
      <c r="HSY41" s="194"/>
      <c r="HSZ41" s="194"/>
      <c r="HTA41" s="194"/>
      <c r="HTB41" s="194"/>
      <c r="HTC41" s="194"/>
      <c r="HTD41" s="194"/>
      <c r="HTE41" s="194"/>
      <c r="HTF41" s="194"/>
      <c r="HTG41" s="194"/>
      <c r="HTH41" s="194"/>
      <c r="HTI41" s="194"/>
      <c r="HTJ41" s="194"/>
      <c r="HTK41" s="194"/>
      <c r="HTL41" s="194"/>
      <c r="HTM41" s="194"/>
      <c r="HTN41" s="194"/>
      <c r="HTO41" s="194"/>
      <c r="HTP41" s="194"/>
      <c r="HTQ41" s="194"/>
      <c r="HTR41" s="194"/>
      <c r="HTS41" s="194"/>
      <c r="HTT41" s="194"/>
      <c r="HTU41" s="194"/>
      <c r="HTV41" s="194"/>
      <c r="HTW41" s="194"/>
      <c r="HTX41" s="194"/>
      <c r="HTY41" s="194"/>
      <c r="HTZ41" s="194"/>
      <c r="HUA41" s="194"/>
      <c r="HUB41" s="194"/>
      <c r="HUC41" s="194"/>
      <c r="HUD41" s="194"/>
      <c r="HUE41" s="194"/>
      <c r="HUF41" s="194"/>
      <c r="HUG41" s="194"/>
      <c r="HUH41" s="194"/>
      <c r="HUI41" s="194"/>
      <c r="HUJ41" s="194"/>
      <c r="HUK41" s="194"/>
      <c r="HUL41" s="194"/>
      <c r="HUM41" s="194"/>
      <c r="HUN41" s="194"/>
      <c r="HUO41" s="194"/>
      <c r="HUP41" s="194"/>
      <c r="HUQ41" s="194"/>
      <c r="HUR41" s="194"/>
      <c r="HUS41" s="194"/>
      <c r="HUT41" s="194"/>
      <c r="HUU41" s="194"/>
      <c r="HUV41" s="194"/>
      <c r="HUW41" s="194"/>
      <c r="HUX41" s="194"/>
      <c r="HUY41" s="194"/>
      <c r="HUZ41" s="194"/>
      <c r="HVA41" s="194"/>
      <c r="HVB41" s="194"/>
      <c r="HVC41" s="194"/>
      <c r="HVD41" s="194"/>
      <c r="HVE41" s="194"/>
      <c r="HVF41" s="194"/>
      <c r="HVG41" s="194"/>
      <c r="HVH41" s="194"/>
      <c r="HVI41" s="194"/>
      <c r="HVJ41" s="194"/>
      <c r="HVK41" s="194"/>
      <c r="HVL41" s="194"/>
      <c r="HVM41" s="194"/>
      <c r="HVN41" s="194"/>
      <c r="HVO41" s="194"/>
      <c r="HVP41" s="194"/>
      <c r="HVQ41" s="194"/>
      <c r="HVR41" s="194"/>
      <c r="HVS41" s="194"/>
      <c r="HVT41" s="194"/>
      <c r="HVU41" s="194"/>
      <c r="HVV41" s="194"/>
      <c r="HVW41" s="194"/>
      <c r="HVX41" s="194"/>
      <c r="HVY41" s="194"/>
      <c r="HVZ41" s="194"/>
      <c r="HWA41" s="194"/>
      <c r="HWB41" s="194"/>
      <c r="HWC41" s="194"/>
      <c r="HWD41" s="194"/>
      <c r="HWE41" s="194"/>
      <c r="HWF41" s="194"/>
      <c r="HWG41" s="194"/>
      <c r="HWH41" s="194"/>
      <c r="HWI41" s="194"/>
      <c r="HWJ41" s="194"/>
      <c r="HWK41" s="194"/>
      <c r="HWL41" s="194"/>
      <c r="HWM41" s="194"/>
      <c r="HWN41" s="194"/>
      <c r="HWO41" s="194"/>
      <c r="HWP41" s="194"/>
      <c r="HWQ41" s="194"/>
      <c r="HWR41" s="194"/>
      <c r="HWS41" s="194"/>
      <c r="HWT41" s="194"/>
      <c r="HWU41" s="194"/>
      <c r="HWV41" s="194"/>
      <c r="HWW41" s="194"/>
      <c r="HWX41" s="194"/>
      <c r="HWY41" s="194"/>
      <c r="HWZ41" s="194"/>
      <c r="HXA41" s="194"/>
      <c r="HXB41" s="194"/>
      <c r="HXC41" s="194"/>
      <c r="HXD41" s="194"/>
      <c r="HXE41" s="194"/>
      <c r="HXF41" s="194"/>
      <c r="HXG41" s="194"/>
      <c r="HXH41" s="194"/>
      <c r="HXI41" s="194"/>
      <c r="HXJ41" s="194"/>
      <c r="HXK41" s="194"/>
      <c r="HXL41" s="194"/>
      <c r="HXM41" s="194"/>
      <c r="HXN41" s="194"/>
      <c r="HXO41" s="194"/>
      <c r="HXP41" s="194"/>
      <c r="HXQ41" s="194"/>
      <c r="HXR41" s="194"/>
      <c r="HXS41" s="194"/>
      <c r="HXT41" s="194"/>
      <c r="HXU41" s="194"/>
      <c r="HXV41" s="194"/>
      <c r="HXW41" s="194"/>
      <c r="HXX41" s="194"/>
      <c r="HXY41" s="194"/>
      <c r="HXZ41" s="194"/>
      <c r="HYA41" s="194"/>
      <c r="HYB41" s="194"/>
      <c r="HYC41" s="194"/>
      <c r="HYD41" s="194"/>
      <c r="HYE41" s="194"/>
      <c r="HYF41" s="194"/>
      <c r="HYG41" s="194"/>
      <c r="HYH41" s="194"/>
      <c r="HYI41" s="194"/>
      <c r="HYJ41" s="194"/>
      <c r="HYK41" s="194"/>
      <c r="HYL41" s="194"/>
      <c r="HYM41" s="194"/>
      <c r="HYN41" s="194"/>
      <c r="HYO41" s="194"/>
      <c r="HYP41" s="194"/>
      <c r="HYQ41" s="194"/>
      <c r="HYR41" s="194"/>
      <c r="HYS41" s="194"/>
      <c r="HYT41" s="194"/>
      <c r="HYU41" s="194"/>
      <c r="HYV41" s="194"/>
      <c r="HYW41" s="194"/>
      <c r="HYX41" s="194"/>
      <c r="HYY41" s="194"/>
      <c r="HYZ41" s="194"/>
      <c r="HZA41" s="194"/>
      <c r="HZB41" s="194"/>
      <c r="HZC41" s="194"/>
      <c r="HZD41" s="194"/>
      <c r="HZE41" s="194"/>
      <c r="HZF41" s="194"/>
      <c r="HZG41" s="194"/>
      <c r="HZH41" s="194"/>
      <c r="HZI41" s="194"/>
      <c r="HZJ41" s="194"/>
      <c r="HZK41" s="194"/>
      <c r="HZL41" s="194"/>
      <c r="HZM41" s="194"/>
      <c r="HZN41" s="194"/>
      <c r="HZO41" s="194"/>
      <c r="HZP41" s="194"/>
      <c r="HZQ41" s="194"/>
      <c r="HZR41" s="194"/>
      <c r="HZS41" s="194"/>
      <c r="HZT41" s="194"/>
      <c r="HZU41" s="194"/>
      <c r="HZV41" s="194"/>
      <c r="HZW41" s="194"/>
      <c r="HZX41" s="194"/>
      <c r="HZY41" s="194"/>
      <c r="HZZ41" s="194"/>
      <c r="IAA41" s="194"/>
      <c r="IAB41" s="194"/>
      <c r="IAC41" s="194"/>
      <c r="IAD41" s="194"/>
      <c r="IAE41" s="194"/>
      <c r="IAF41" s="194"/>
      <c r="IAG41" s="194"/>
      <c r="IAH41" s="194"/>
      <c r="IAI41" s="194"/>
      <c r="IAJ41" s="194"/>
      <c r="IAK41" s="194"/>
      <c r="IAL41" s="194"/>
      <c r="IAM41" s="194"/>
      <c r="IAN41" s="194"/>
      <c r="IAO41" s="194"/>
      <c r="IAP41" s="194"/>
      <c r="IAQ41" s="194"/>
      <c r="IAR41" s="194"/>
      <c r="IAS41" s="194"/>
      <c r="IAT41" s="194"/>
      <c r="IAU41" s="194"/>
      <c r="IAV41" s="194"/>
      <c r="IAW41" s="194"/>
      <c r="IAX41" s="194"/>
      <c r="IAY41" s="194"/>
      <c r="IAZ41" s="194"/>
      <c r="IBA41" s="194"/>
      <c r="IBB41" s="194"/>
      <c r="IBC41" s="194"/>
      <c r="IBD41" s="194"/>
      <c r="IBE41" s="194"/>
      <c r="IBF41" s="194"/>
      <c r="IBG41" s="194"/>
      <c r="IBH41" s="194"/>
      <c r="IBI41" s="194"/>
      <c r="IBJ41" s="194"/>
      <c r="IBK41" s="194"/>
      <c r="IBL41" s="194"/>
      <c r="IBM41" s="194"/>
      <c r="IBN41" s="194"/>
      <c r="IBO41" s="194"/>
      <c r="IBP41" s="194"/>
      <c r="IBQ41" s="194"/>
      <c r="IBR41" s="194"/>
      <c r="IBS41" s="194"/>
      <c r="IBT41" s="194"/>
      <c r="IBU41" s="194"/>
      <c r="IBV41" s="194"/>
      <c r="IBW41" s="194"/>
      <c r="IBX41" s="194"/>
      <c r="IBY41" s="194"/>
      <c r="IBZ41" s="194"/>
      <c r="ICA41" s="194"/>
      <c r="ICB41" s="194"/>
      <c r="ICC41" s="194"/>
      <c r="ICD41" s="194"/>
      <c r="ICE41" s="194"/>
      <c r="ICF41" s="194"/>
      <c r="ICG41" s="194"/>
      <c r="ICH41" s="194"/>
      <c r="ICI41" s="194"/>
      <c r="ICJ41" s="194"/>
      <c r="ICK41" s="194"/>
      <c r="ICL41" s="194"/>
      <c r="ICM41" s="194"/>
      <c r="ICN41" s="194"/>
      <c r="ICO41" s="194"/>
      <c r="ICP41" s="194"/>
      <c r="ICQ41" s="194"/>
      <c r="ICR41" s="194"/>
      <c r="ICS41" s="194"/>
      <c r="ICT41" s="194"/>
      <c r="ICU41" s="194"/>
      <c r="ICV41" s="194"/>
      <c r="ICW41" s="194"/>
      <c r="ICX41" s="194"/>
      <c r="ICY41" s="194"/>
      <c r="ICZ41" s="194"/>
      <c r="IDA41" s="194"/>
      <c r="IDB41" s="194"/>
      <c r="IDC41" s="194"/>
      <c r="IDD41" s="194"/>
      <c r="IDE41" s="194"/>
      <c r="IDF41" s="194"/>
      <c r="IDG41" s="194"/>
      <c r="IDH41" s="194"/>
      <c r="IDI41" s="194"/>
      <c r="IDJ41" s="194"/>
      <c r="IDK41" s="194"/>
      <c r="IDL41" s="194"/>
      <c r="IDM41" s="194"/>
      <c r="IDN41" s="194"/>
      <c r="IDO41" s="194"/>
      <c r="IDP41" s="194"/>
      <c r="IDQ41" s="194"/>
      <c r="IDR41" s="194"/>
      <c r="IDS41" s="194"/>
      <c r="IDT41" s="194"/>
      <c r="IDU41" s="194"/>
      <c r="IDV41" s="194"/>
      <c r="IDW41" s="194"/>
      <c r="IDX41" s="194"/>
      <c r="IDY41" s="194"/>
      <c r="IDZ41" s="194"/>
      <c r="IEA41" s="194"/>
      <c r="IEB41" s="194"/>
      <c r="IEC41" s="194"/>
      <c r="IED41" s="194"/>
      <c r="IEE41" s="194"/>
      <c r="IEF41" s="194"/>
      <c r="IEG41" s="194"/>
      <c r="IEH41" s="194"/>
      <c r="IEI41" s="194"/>
      <c r="IEJ41" s="194"/>
      <c r="IEK41" s="194"/>
      <c r="IEL41" s="194"/>
      <c r="IEM41" s="194"/>
      <c r="IEN41" s="194"/>
      <c r="IEO41" s="194"/>
      <c r="IEP41" s="194"/>
      <c r="IEQ41" s="194"/>
      <c r="IER41" s="194"/>
      <c r="IES41" s="194"/>
      <c r="IET41" s="194"/>
      <c r="IEU41" s="194"/>
      <c r="IEV41" s="194"/>
      <c r="IEW41" s="194"/>
      <c r="IEX41" s="194"/>
      <c r="IEY41" s="194"/>
      <c r="IEZ41" s="194"/>
      <c r="IFA41" s="194"/>
      <c r="IFB41" s="194"/>
      <c r="IFC41" s="194"/>
      <c r="IFD41" s="194"/>
      <c r="IFE41" s="194"/>
      <c r="IFF41" s="194"/>
      <c r="IFG41" s="194"/>
      <c r="IFH41" s="194"/>
      <c r="IFI41" s="194"/>
      <c r="IFJ41" s="194"/>
      <c r="IFK41" s="194"/>
      <c r="IFL41" s="194"/>
      <c r="IFM41" s="194"/>
      <c r="IFN41" s="194"/>
      <c r="IFO41" s="194"/>
      <c r="IFP41" s="194"/>
      <c r="IFQ41" s="194"/>
      <c r="IFR41" s="194"/>
      <c r="IFS41" s="194"/>
      <c r="IFT41" s="194"/>
      <c r="IFU41" s="194"/>
      <c r="IFV41" s="194"/>
      <c r="IFW41" s="194"/>
      <c r="IFX41" s="194"/>
      <c r="IFY41" s="194"/>
      <c r="IFZ41" s="194"/>
      <c r="IGA41" s="194"/>
      <c r="IGB41" s="194"/>
      <c r="IGC41" s="194"/>
      <c r="IGD41" s="194"/>
      <c r="IGE41" s="194"/>
      <c r="IGF41" s="194"/>
      <c r="IGG41" s="194"/>
      <c r="IGH41" s="194"/>
      <c r="IGI41" s="194"/>
      <c r="IGJ41" s="194"/>
      <c r="IGK41" s="194"/>
      <c r="IGL41" s="194"/>
      <c r="IGM41" s="194"/>
      <c r="IGN41" s="194"/>
      <c r="IGO41" s="194"/>
      <c r="IGP41" s="194"/>
      <c r="IGQ41" s="194"/>
      <c r="IGR41" s="194"/>
      <c r="IGS41" s="194"/>
      <c r="IGT41" s="194"/>
      <c r="IGU41" s="194"/>
      <c r="IGV41" s="194"/>
      <c r="IGW41" s="194"/>
      <c r="IGX41" s="194"/>
      <c r="IGY41" s="194"/>
      <c r="IGZ41" s="194"/>
      <c r="IHA41" s="194"/>
      <c r="IHB41" s="194"/>
      <c r="IHC41" s="194"/>
      <c r="IHD41" s="194"/>
      <c r="IHE41" s="194"/>
      <c r="IHF41" s="194"/>
      <c r="IHG41" s="194"/>
      <c r="IHH41" s="194"/>
      <c r="IHI41" s="194"/>
      <c r="IHJ41" s="194"/>
      <c r="IHK41" s="194"/>
      <c r="IHL41" s="194"/>
      <c r="IHM41" s="194"/>
      <c r="IHN41" s="194"/>
      <c r="IHO41" s="194"/>
      <c r="IHP41" s="194"/>
      <c r="IHQ41" s="194"/>
      <c r="IHR41" s="194"/>
      <c r="IHS41" s="194"/>
      <c r="IHT41" s="194"/>
      <c r="IHU41" s="194"/>
      <c r="IHV41" s="194"/>
      <c r="IHW41" s="194"/>
      <c r="IHX41" s="194"/>
      <c r="IHY41" s="194"/>
      <c r="IHZ41" s="194"/>
      <c r="IIA41" s="194"/>
      <c r="IIB41" s="194"/>
      <c r="IIC41" s="194"/>
      <c r="IID41" s="194"/>
      <c r="IIE41" s="194"/>
      <c r="IIF41" s="194"/>
      <c r="IIG41" s="194"/>
      <c r="IIH41" s="194"/>
      <c r="III41" s="194"/>
      <c r="IIJ41" s="194"/>
      <c r="IIK41" s="194"/>
      <c r="IIL41" s="194"/>
      <c r="IIM41" s="194"/>
      <c r="IIN41" s="194"/>
      <c r="IIO41" s="194"/>
      <c r="IIP41" s="194"/>
      <c r="IIQ41" s="194"/>
      <c r="IIR41" s="194"/>
      <c r="IIS41" s="194"/>
      <c r="IIT41" s="194"/>
      <c r="IIU41" s="194"/>
      <c r="IIV41" s="194"/>
      <c r="IIW41" s="194"/>
      <c r="IIX41" s="194"/>
      <c r="IIY41" s="194"/>
      <c r="IIZ41" s="194"/>
      <c r="IJA41" s="194"/>
      <c r="IJB41" s="194"/>
      <c r="IJC41" s="194"/>
      <c r="IJD41" s="194"/>
      <c r="IJE41" s="194"/>
      <c r="IJF41" s="194"/>
      <c r="IJG41" s="194"/>
      <c r="IJH41" s="194"/>
      <c r="IJI41" s="194"/>
      <c r="IJJ41" s="194"/>
      <c r="IJK41" s="194"/>
      <c r="IJL41" s="194"/>
      <c r="IJM41" s="194"/>
      <c r="IJN41" s="194"/>
      <c r="IJO41" s="194"/>
      <c r="IJP41" s="194"/>
      <c r="IJQ41" s="194"/>
      <c r="IJR41" s="194"/>
      <c r="IJS41" s="194"/>
      <c r="IJT41" s="194"/>
      <c r="IJU41" s="194"/>
      <c r="IJV41" s="194"/>
      <c r="IJW41" s="194"/>
      <c r="IJX41" s="194"/>
      <c r="IJY41" s="194"/>
      <c r="IJZ41" s="194"/>
      <c r="IKA41" s="194"/>
      <c r="IKB41" s="194"/>
      <c r="IKC41" s="194"/>
      <c r="IKD41" s="194"/>
      <c r="IKE41" s="194"/>
      <c r="IKF41" s="194"/>
      <c r="IKG41" s="194"/>
      <c r="IKH41" s="194"/>
      <c r="IKI41" s="194"/>
      <c r="IKJ41" s="194"/>
      <c r="IKK41" s="194"/>
      <c r="IKL41" s="194"/>
      <c r="IKM41" s="194"/>
      <c r="IKN41" s="194"/>
      <c r="IKO41" s="194"/>
      <c r="IKP41" s="194"/>
      <c r="IKQ41" s="194"/>
      <c r="IKR41" s="194"/>
      <c r="IKS41" s="194"/>
      <c r="IKT41" s="194"/>
      <c r="IKU41" s="194"/>
      <c r="IKV41" s="194"/>
      <c r="IKW41" s="194"/>
      <c r="IKX41" s="194"/>
      <c r="IKY41" s="194"/>
      <c r="IKZ41" s="194"/>
      <c r="ILA41" s="194"/>
      <c r="ILB41" s="194"/>
      <c r="ILC41" s="194"/>
      <c r="ILD41" s="194"/>
      <c r="ILE41" s="194"/>
      <c r="ILF41" s="194"/>
      <c r="ILG41" s="194"/>
      <c r="ILH41" s="194"/>
      <c r="ILI41" s="194"/>
      <c r="ILJ41" s="194"/>
      <c r="ILK41" s="194"/>
      <c r="ILL41" s="194"/>
      <c r="ILM41" s="194"/>
      <c r="ILN41" s="194"/>
      <c r="ILO41" s="194"/>
      <c r="ILP41" s="194"/>
      <c r="ILQ41" s="194"/>
      <c r="ILR41" s="194"/>
      <c r="ILS41" s="194"/>
      <c r="ILT41" s="194"/>
      <c r="ILU41" s="194"/>
      <c r="ILV41" s="194"/>
      <c r="ILW41" s="194"/>
      <c r="ILX41" s="194"/>
      <c r="ILY41" s="194"/>
      <c r="ILZ41" s="194"/>
      <c r="IMA41" s="194"/>
      <c r="IMB41" s="194"/>
      <c r="IMC41" s="194"/>
      <c r="IMD41" s="194"/>
      <c r="IME41" s="194"/>
      <c r="IMF41" s="194"/>
      <c r="IMG41" s="194"/>
      <c r="IMH41" s="194"/>
      <c r="IMI41" s="194"/>
      <c r="IMJ41" s="194"/>
      <c r="IMK41" s="194"/>
      <c r="IML41" s="194"/>
      <c r="IMM41" s="194"/>
      <c r="IMN41" s="194"/>
      <c r="IMO41" s="194"/>
      <c r="IMP41" s="194"/>
      <c r="IMQ41" s="194"/>
      <c r="IMR41" s="194"/>
      <c r="IMS41" s="194"/>
      <c r="IMT41" s="194"/>
      <c r="IMU41" s="194"/>
      <c r="IMV41" s="194"/>
      <c r="IMW41" s="194"/>
      <c r="IMX41" s="194"/>
      <c r="IMY41" s="194"/>
      <c r="IMZ41" s="194"/>
      <c r="INA41" s="194"/>
      <c r="INB41" s="194"/>
      <c r="INC41" s="194"/>
      <c r="IND41" s="194"/>
      <c r="INE41" s="194"/>
      <c r="INF41" s="194"/>
      <c r="ING41" s="194"/>
      <c r="INH41" s="194"/>
      <c r="INI41" s="194"/>
      <c r="INJ41" s="194"/>
      <c r="INK41" s="194"/>
      <c r="INL41" s="194"/>
      <c r="INM41" s="194"/>
      <c r="INN41" s="194"/>
      <c r="INO41" s="194"/>
      <c r="INP41" s="194"/>
      <c r="INQ41" s="194"/>
      <c r="INR41" s="194"/>
      <c r="INS41" s="194"/>
      <c r="INT41" s="194"/>
      <c r="INU41" s="194"/>
      <c r="INV41" s="194"/>
      <c r="INW41" s="194"/>
      <c r="INX41" s="194"/>
      <c r="INY41" s="194"/>
      <c r="INZ41" s="194"/>
      <c r="IOA41" s="194"/>
      <c r="IOB41" s="194"/>
      <c r="IOC41" s="194"/>
      <c r="IOD41" s="194"/>
      <c r="IOE41" s="194"/>
      <c r="IOF41" s="194"/>
      <c r="IOG41" s="194"/>
      <c r="IOH41" s="194"/>
      <c r="IOI41" s="194"/>
      <c r="IOJ41" s="194"/>
      <c r="IOK41" s="194"/>
      <c r="IOL41" s="194"/>
      <c r="IOM41" s="194"/>
      <c r="ION41" s="194"/>
      <c r="IOO41" s="194"/>
      <c r="IOP41" s="194"/>
      <c r="IOQ41" s="194"/>
      <c r="IOR41" s="194"/>
      <c r="IOS41" s="194"/>
      <c r="IOT41" s="194"/>
      <c r="IOU41" s="194"/>
      <c r="IOV41" s="194"/>
      <c r="IOW41" s="194"/>
      <c r="IOX41" s="194"/>
      <c r="IOY41" s="194"/>
      <c r="IOZ41" s="194"/>
      <c r="IPA41" s="194"/>
      <c r="IPB41" s="194"/>
      <c r="IPC41" s="194"/>
      <c r="IPD41" s="194"/>
      <c r="IPE41" s="194"/>
      <c r="IPF41" s="194"/>
      <c r="IPG41" s="194"/>
      <c r="IPH41" s="194"/>
      <c r="IPI41" s="194"/>
      <c r="IPJ41" s="194"/>
      <c r="IPK41" s="194"/>
      <c r="IPL41" s="194"/>
      <c r="IPM41" s="194"/>
      <c r="IPN41" s="194"/>
      <c r="IPO41" s="194"/>
      <c r="IPP41" s="194"/>
      <c r="IPQ41" s="194"/>
      <c r="IPR41" s="194"/>
      <c r="IPS41" s="194"/>
      <c r="IPT41" s="194"/>
      <c r="IPU41" s="194"/>
      <c r="IPV41" s="194"/>
      <c r="IPW41" s="194"/>
      <c r="IPX41" s="194"/>
      <c r="IPY41" s="194"/>
      <c r="IPZ41" s="194"/>
      <c r="IQA41" s="194"/>
      <c r="IQB41" s="194"/>
      <c r="IQC41" s="194"/>
      <c r="IQD41" s="194"/>
      <c r="IQE41" s="194"/>
      <c r="IQF41" s="194"/>
      <c r="IQG41" s="194"/>
      <c r="IQH41" s="194"/>
      <c r="IQI41" s="194"/>
      <c r="IQJ41" s="194"/>
      <c r="IQK41" s="194"/>
      <c r="IQL41" s="194"/>
      <c r="IQM41" s="194"/>
      <c r="IQN41" s="194"/>
      <c r="IQO41" s="194"/>
      <c r="IQP41" s="194"/>
      <c r="IQQ41" s="194"/>
      <c r="IQR41" s="194"/>
      <c r="IQS41" s="194"/>
      <c r="IQT41" s="194"/>
      <c r="IQU41" s="194"/>
      <c r="IQV41" s="194"/>
      <c r="IQW41" s="194"/>
      <c r="IQX41" s="194"/>
      <c r="IQY41" s="194"/>
      <c r="IQZ41" s="194"/>
      <c r="IRA41" s="194"/>
      <c r="IRB41" s="194"/>
      <c r="IRC41" s="194"/>
      <c r="IRD41" s="194"/>
      <c r="IRE41" s="194"/>
      <c r="IRF41" s="194"/>
      <c r="IRG41" s="194"/>
      <c r="IRH41" s="194"/>
      <c r="IRI41" s="194"/>
      <c r="IRJ41" s="194"/>
      <c r="IRK41" s="194"/>
      <c r="IRL41" s="194"/>
      <c r="IRM41" s="194"/>
      <c r="IRN41" s="194"/>
      <c r="IRO41" s="194"/>
      <c r="IRP41" s="194"/>
      <c r="IRQ41" s="194"/>
      <c r="IRR41" s="194"/>
      <c r="IRS41" s="194"/>
      <c r="IRT41" s="194"/>
      <c r="IRU41" s="194"/>
      <c r="IRV41" s="194"/>
      <c r="IRW41" s="194"/>
      <c r="IRX41" s="194"/>
      <c r="IRY41" s="194"/>
      <c r="IRZ41" s="194"/>
      <c r="ISA41" s="194"/>
      <c r="ISB41" s="194"/>
      <c r="ISC41" s="194"/>
      <c r="ISD41" s="194"/>
      <c r="ISE41" s="194"/>
      <c r="ISF41" s="194"/>
      <c r="ISG41" s="194"/>
      <c r="ISH41" s="194"/>
      <c r="ISI41" s="194"/>
      <c r="ISJ41" s="194"/>
      <c r="ISK41" s="194"/>
      <c r="ISL41" s="194"/>
      <c r="ISM41" s="194"/>
      <c r="ISN41" s="194"/>
      <c r="ISO41" s="194"/>
      <c r="ISP41" s="194"/>
      <c r="ISQ41" s="194"/>
      <c r="ISR41" s="194"/>
      <c r="ISS41" s="194"/>
      <c r="IST41" s="194"/>
      <c r="ISU41" s="194"/>
      <c r="ISV41" s="194"/>
      <c r="ISW41" s="194"/>
      <c r="ISX41" s="194"/>
      <c r="ISY41" s="194"/>
      <c r="ISZ41" s="194"/>
      <c r="ITA41" s="194"/>
      <c r="ITB41" s="194"/>
      <c r="ITC41" s="194"/>
      <c r="ITD41" s="194"/>
      <c r="ITE41" s="194"/>
      <c r="ITF41" s="194"/>
      <c r="ITG41" s="194"/>
      <c r="ITH41" s="194"/>
      <c r="ITI41" s="194"/>
      <c r="ITJ41" s="194"/>
      <c r="ITK41" s="194"/>
      <c r="ITL41" s="194"/>
      <c r="ITM41" s="194"/>
      <c r="ITN41" s="194"/>
      <c r="ITO41" s="194"/>
      <c r="ITP41" s="194"/>
      <c r="ITQ41" s="194"/>
      <c r="ITR41" s="194"/>
      <c r="ITS41" s="194"/>
      <c r="ITT41" s="194"/>
      <c r="ITU41" s="194"/>
      <c r="ITV41" s="194"/>
      <c r="ITW41" s="194"/>
      <c r="ITX41" s="194"/>
      <c r="ITY41" s="194"/>
      <c r="ITZ41" s="194"/>
      <c r="IUA41" s="194"/>
      <c r="IUB41" s="194"/>
      <c r="IUC41" s="194"/>
      <c r="IUD41" s="194"/>
      <c r="IUE41" s="194"/>
      <c r="IUF41" s="194"/>
      <c r="IUG41" s="194"/>
      <c r="IUH41" s="194"/>
      <c r="IUI41" s="194"/>
      <c r="IUJ41" s="194"/>
      <c r="IUK41" s="194"/>
      <c r="IUL41" s="194"/>
      <c r="IUM41" s="194"/>
      <c r="IUN41" s="194"/>
      <c r="IUO41" s="194"/>
      <c r="IUP41" s="194"/>
      <c r="IUQ41" s="194"/>
      <c r="IUR41" s="194"/>
      <c r="IUS41" s="194"/>
      <c r="IUT41" s="194"/>
      <c r="IUU41" s="194"/>
      <c r="IUV41" s="194"/>
      <c r="IUW41" s="194"/>
      <c r="IUX41" s="194"/>
      <c r="IUY41" s="194"/>
      <c r="IUZ41" s="194"/>
      <c r="IVA41" s="194"/>
      <c r="IVB41" s="194"/>
      <c r="IVC41" s="194"/>
      <c r="IVD41" s="194"/>
      <c r="IVE41" s="194"/>
      <c r="IVF41" s="194"/>
      <c r="IVG41" s="194"/>
      <c r="IVH41" s="194"/>
      <c r="IVI41" s="194"/>
      <c r="IVJ41" s="194"/>
      <c r="IVK41" s="194"/>
      <c r="IVL41" s="194"/>
      <c r="IVM41" s="194"/>
      <c r="IVN41" s="194"/>
      <c r="IVO41" s="194"/>
      <c r="IVP41" s="194"/>
      <c r="IVQ41" s="194"/>
      <c r="IVR41" s="194"/>
      <c r="IVS41" s="194"/>
      <c r="IVT41" s="194"/>
      <c r="IVU41" s="194"/>
      <c r="IVV41" s="194"/>
      <c r="IVW41" s="194"/>
      <c r="IVX41" s="194"/>
      <c r="IVY41" s="194"/>
      <c r="IVZ41" s="194"/>
      <c r="IWA41" s="194"/>
      <c r="IWB41" s="194"/>
      <c r="IWC41" s="194"/>
      <c r="IWD41" s="194"/>
      <c r="IWE41" s="194"/>
      <c r="IWF41" s="194"/>
      <c r="IWG41" s="194"/>
      <c r="IWH41" s="194"/>
      <c r="IWI41" s="194"/>
      <c r="IWJ41" s="194"/>
      <c r="IWK41" s="194"/>
      <c r="IWL41" s="194"/>
      <c r="IWM41" s="194"/>
      <c r="IWN41" s="194"/>
      <c r="IWO41" s="194"/>
      <c r="IWP41" s="194"/>
      <c r="IWQ41" s="194"/>
      <c r="IWR41" s="194"/>
      <c r="IWS41" s="194"/>
      <c r="IWT41" s="194"/>
      <c r="IWU41" s="194"/>
      <c r="IWV41" s="194"/>
      <c r="IWW41" s="194"/>
      <c r="IWX41" s="194"/>
      <c r="IWY41" s="194"/>
      <c r="IWZ41" s="194"/>
      <c r="IXA41" s="194"/>
      <c r="IXB41" s="194"/>
      <c r="IXC41" s="194"/>
      <c r="IXD41" s="194"/>
      <c r="IXE41" s="194"/>
      <c r="IXF41" s="194"/>
      <c r="IXG41" s="194"/>
      <c r="IXH41" s="194"/>
      <c r="IXI41" s="194"/>
      <c r="IXJ41" s="194"/>
      <c r="IXK41" s="194"/>
      <c r="IXL41" s="194"/>
      <c r="IXM41" s="194"/>
      <c r="IXN41" s="194"/>
      <c r="IXO41" s="194"/>
      <c r="IXP41" s="194"/>
      <c r="IXQ41" s="194"/>
      <c r="IXR41" s="194"/>
      <c r="IXS41" s="194"/>
      <c r="IXT41" s="194"/>
      <c r="IXU41" s="194"/>
      <c r="IXV41" s="194"/>
      <c r="IXW41" s="194"/>
      <c r="IXX41" s="194"/>
      <c r="IXY41" s="194"/>
      <c r="IXZ41" s="194"/>
      <c r="IYA41" s="194"/>
      <c r="IYB41" s="194"/>
      <c r="IYC41" s="194"/>
      <c r="IYD41" s="194"/>
      <c r="IYE41" s="194"/>
      <c r="IYF41" s="194"/>
      <c r="IYG41" s="194"/>
      <c r="IYH41" s="194"/>
      <c r="IYI41" s="194"/>
      <c r="IYJ41" s="194"/>
      <c r="IYK41" s="194"/>
      <c r="IYL41" s="194"/>
      <c r="IYM41" s="194"/>
      <c r="IYN41" s="194"/>
      <c r="IYO41" s="194"/>
      <c r="IYP41" s="194"/>
      <c r="IYQ41" s="194"/>
      <c r="IYR41" s="194"/>
      <c r="IYS41" s="194"/>
      <c r="IYT41" s="194"/>
      <c r="IYU41" s="194"/>
      <c r="IYV41" s="194"/>
      <c r="IYW41" s="194"/>
      <c r="IYX41" s="194"/>
      <c r="IYY41" s="194"/>
      <c r="IYZ41" s="194"/>
      <c r="IZA41" s="194"/>
      <c r="IZB41" s="194"/>
      <c r="IZC41" s="194"/>
      <c r="IZD41" s="194"/>
      <c r="IZE41" s="194"/>
      <c r="IZF41" s="194"/>
      <c r="IZG41" s="194"/>
      <c r="IZH41" s="194"/>
      <c r="IZI41" s="194"/>
      <c r="IZJ41" s="194"/>
      <c r="IZK41" s="194"/>
      <c r="IZL41" s="194"/>
      <c r="IZM41" s="194"/>
      <c r="IZN41" s="194"/>
      <c r="IZO41" s="194"/>
      <c r="IZP41" s="194"/>
      <c r="IZQ41" s="194"/>
      <c r="IZR41" s="194"/>
      <c r="IZS41" s="194"/>
      <c r="IZT41" s="194"/>
      <c r="IZU41" s="194"/>
      <c r="IZV41" s="194"/>
      <c r="IZW41" s="194"/>
      <c r="IZX41" s="194"/>
      <c r="IZY41" s="194"/>
      <c r="IZZ41" s="194"/>
      <c r="JAA41" s="194"/>
      <c r="JAB41" s="194"/>
      <c r="JAC41" s="194"/>
      <c r="JAD41" s="194"/>
      <c r="JAE41" s="194"/>
      <c r="JAF41" s="194"/>
      <c r="JAG41" s="194"/>
      <c r="JAH41" s="194"/>
      <c r="JAI41" s="194"/>
      <c r="JAJ41" s="194"/>
      <c r="JAK41" s="194"/>
      <c r="JAL41" s="194"/>
      <c r="JAM41" s="194"/>
      <c r="JAN41" s="194"/>
      <c r="JAO41" s="194"/>
      <c r="JAP41" s="194"/>
      <c r="JAQ41" s="194"/>
      <c r="JAR41" s="194"/>
      <c r="JAS41" s="194"/>
      <c r="JAT41" s="194"/>
      <c r="JAU41" s="194"/>
      <c r="JAV41" s="194"/>
      <c r="JAW41" s="194"/>
      <c r="JAX41" s="194"/>
      <c r="JAY41" s="194"/>
      <c r="JAZ41" s="194"/>
      <c r="JBA41" s="194"/>
      <c r="JBB41" s="194"/>
      <c r="JBC41" s="194"/>
      <c r="JBD41" s="194"/>
      <c r="JBE41" s="194"/>
      <c r="JBF41" s="194"/>
      <c r="JBG41" s="194"/>
      <c r="JBH41" s="194"/>
      <c r="JBI41" s="194"/>
      <c r="JBJ41" s="194"/>
      <c r="JBK41" s="194"/>
      <c r="JBL41" s="194"/>
      <c r="JBM41" s="194"/>
      <c r="JBN41" s="194"/>
      <c r="JBO41" s="194"/>
      <c r="JBP41" s="194"/>
      <c r="JBQ41" s="194"/>
      <c r="JBR41" s="194"/>
      <c r="JBS41" s="194"/>
      <c r="JBT41" s="194"/>
      <c r="JBU41" s="194"/>
      <c r="JBV41" s="194"/>
      <c r="JBW41" s="194"/>
      <c r="JBX41" s="194"/>
      <c r="JBY41" s="194"/>
      <c r="JBZ41" s="194"/>
      <c r="JCA41" s="194"/>
      <c r="JCB41" s="194"/>
      <c r="JCC41" s="194"/>
      <c r="JCD41" s="194"/>
      <c r="JCE41" s="194"/>
      <c r="JCF41" s="194"/>
      <c r="JCG41" s="194"/>
      <c r="JCH41" s="194"/>
      <c r="JCI41" s="194"/>
      <c r="JCJ41" s="194"/>
      <c r="JCK41" s="194"/>
      <c r="JCL41" s="194"/>
      <c r="JCM41" s="194"/>
      <c r="JCN41" s="194"/>
      <c r="JCO41" s="194"/>
      <c r="JCP41" s="194"/>
      <c r="JCQ41" s="194"/>
      <c r="JCR41" s="194"/>
      <c r="JCS41" s="194"/>
      <c r="JCT41" s="194"/>
      <c r="JCU41" s="194"/>
      <c r="JCV41" s="194"/>
      <c r="JCW41" s="194"/>
      <c r="JCX41" s="194"/>
      <c r="JCY41" s="194"/>
      <c r="JCZ41" s="194"/>
      <c r="JDA41" s="194"/>
      <c r="JDB41" s="194"/>
      <c r="JDC41" s="194"/>
      <c r="JDD41" s="194"/>
      <c r="JDE41" s="194"/>
      <c r="JDF41" s="194"/>
      <c r="JDG41" s="194"/>
      <c r="JDH41" s="194"/>
      <c r="JDI41" s="194"/>
      <c r="JDJ41" s="194"/>
      <c r="JDK41" s="194"/>
      <c r="JDL41" s="194"/>
      <c r="JDM41" s="194"/>
      <c r="JDN41" s="194"/>
      <c r="JDO41" s="194"/>
      <c r="JDP41" s="194"/>
      <c r="JDQ41" s="194"/>
      <c r="JDR41" s="194"/>
      <c r="JDS41" s="194"/>
      <c r="JDT41" s="194"/>
      <c r="JDU41" s="194"/>
      <c r="JDV41" s="194"/>
      <c r="JDW41" s="194"/>
      <c r="JDX41" s="194"/>
      <c r="JDY41" s="194"/>
      <c r="JDZ41" s="194"/>
      <c r="JEA41" s="194"/>
      <c r="JEB41" s="194"/>
      <c r="JEC41" s="194"/>
      <c r="JED41" s="194"/>
      <c r="JEE41" s="194"/>
      <c r="JEF41" s="194"/>
      <c r="JEG41" s="194"/>
      <c r="JEH41" s="194"/>
      <c r="JEI41" s="194"/>
      <c r="JEJ41" s="194"/>
      <c r="JEK41" s="194"/>
      <c r="JEL41" s="194"/>
      <c r="JEM41" s="194"/>
      <c r="JEN41" s="194"/>
      <c r="JEO41" s="194"/>
      <c r="JEP41" s="194"/>
      <c r="JEQ41" s="194"/>
      <c r="JER41" s="194"/>
      <c r="JES41" s="194"/>
      <c r="JET41" s="194"/>
      <c r="JEU41" s="194"/>
      <c r="JEV41" s="194"/>
      <c r="JEW41" s="194"/>
      <c r="JEX41" s="194"/>
      <c r="JEY41" s="194"/>
      <c r="JEZ41" s="194"/>
      <c r="JFA41" s="194"/>
      <c r="JFB41" s="194"/>
      <c r="JFC41" s="194"/>
      <c r="JFD41" s="194"/>
      <c r="JFE41" s="194"/>
      <c r="JFF41" s="194"/>
      <c r="JFG41" s="194"/>
      <c r="JFH41" s="194"/>
      <c r="JFI41" s="194"/>
      <c r="JFJ41" s="194"/>
      <c r="JFK41" s="194"/>
      <c r="JFL41" s="194"/>
      <c r="JFM41" s="194"/>
      <c r="JFN41" s="194"/>
      <c r="JFO41" s="194"/>
      <c r="JFP41" s="194"/>
      <c r="JFQ41" s="194"/>
      <c r="JFR41" s="194"/>
      <c r="JFS41" s="194"/>
      <c r="JFT41" s="194"/>
      <c r="JFU41" s="194"/>
      <c r="JFV41" s="194"/>
      <c r="JFW41" s="194"/>
      <c r="JFX41" s="194"/>
      <c r="JFY41" s="194"/>
      <c r="JFZ41" s="194"/>
      <c r="JGA41" s="194"/>
      <c r="JGB41" s="194"/>
      <c r="JGC41" s="194"/>
      <c r="JGD41" s="194"/>
      <c r="JGE41" s="194"/>
      <c r="JGF41" s="194"/>
      <c r="JGG41" s="194"/>
      <c r="JGH41" s="194"/>
      <c r="JGI41" s="194"/>
      <c r="JGJ41" s="194"/>
      <c r="JGK41" s="194"/>
      <c r="JGL41" s="194"/>
      <c r="JGM41" s="194"/>
      <c r="JGN41" s="194"/>
      <c r="JGO41" s="194"/>
      <c r="JGP41" s="194"/>
      <c r="JGQ41" s="194"/>
      <c r="JGR41" s="194"/>
      <c r="JGS41" s="194"/>
      <c r="JGT41" s="194"/>
      <c r="JGU41" s="194"/>
      <c r="JGV41" s="194"/>
      <c r="JGW41" s="194"/>
      <c r="JGX41" s="194"/>
      <c r="JGY41" s="194"/>
      <c r="JGZ41" s="194"/>
      <c r="JHA41" s="194"/>
      <c r="JHB41" s="194"/>
      <c r="JHC41" s="194"/>
      <c r="JHD41" s="194"/>
      <c r="JHE41" s="194"/>
      <c r="JHF41" s="194"/>
      <c r="JHG41" s="194"/>
      <c r="JHH41" s="194"/>
      <c r="JHI41" s="194"/>
      <c r="JHJ41" s="194"/>
      <c r="JHK41" s="194"/>
      <c r="JHL41" s="194"/>
      <c r="JHM41" s="194"/>
      <c r="JHN41" s="194"/>
      <c r="JHO41" s="194"/>
      <c r="JHP41" s="194"/>
      <c r="JHQ41" s="194"/>
      <c r="JHR41" s="194"/>
      <c r="JHS41" s="194"/>
      <c r="JHT41" s="194"/>
      <c r="JHU41" s="194"/>
      <c r="JHV41" s="194"/>
      <c r="JHW41" s="194"/>
      <c r="JHX41" s="194"/>
      <c r="JHY41" s="194"/>
      <c r="JHZ41" s="194"/>
      <c r="JIA41" s="194"/>
      <c r="JIB41" s="194"/>
      <c r="JIC41" s="194"/>
      <c r="JID41" s="194"/>
      <c r="JIE41" s="194"/>
      <c r="JIF41" s="194"/>
      <c r="JIG41" s="194"/>
      <c r="JIH41" s="194"/>
      <c r="JII41" s="194"/>
      <c r="JIJ41" s="194"/>
      <c r="JIK41" s="194"/>
      <c r="JIL41" s="194"/>
      <c r="JIM41" s="194"/>
      <c r="JIN41" s="194"/>
      <c r="JIO41" s="194"/>
      <c r="JIP41" s="194"/>
      <c r="JIQ41" s="194"/>
      <c r="JIR41" s="194"/>
      <c r="JIS41" s="194"/>
      <c r="JIT41" s="194"/>
      <c r="JIU41" s="194"/>
      <c r="JIV41" s="194"/>
      <c r="JIW41" s="194"/>
      <c r="JIX41" s="194"/>
      <c r="JIY41" s="194"/>
      <c r="JIZ41" s="194"/>
      <c r="JJA41" s="194"/>
      <c r="JJB41" s="194"/>
      <c r="JJC41" s="194"/>
      <c r="JJD41" s="194"/>
      <c r="JJE41" s="194"/>
      <c r="JJF41" s="194"/>
      <c r="JJG41" s="194"/>
      <c r="JJH41" s="194"/>
      <c r="JJI41" s="194"/>
      <c r="JJJ41" s="194"/>
      <c r="JJK41" s="194"/>
      <c r="JJL41" s="194"/>
      <c r="JJM41" s="194"/>
      <c r="JJN41" s="194"/>
      <c r="JJO41" s="194"/>
      <c r="JJP41" s="194"/>
      <c r="JJQ41" s="194"/>
      <c r="JJR41" s="194"/>
      <c r="JJS41" s="194"/>
      <c r="JJT41" s="194"/>
      <c r="JJU41" s="194"/>
      <c r="JJV41" s="194"/>
      <c r="JJW41" s="194"/>
      <c r="JJX41" s="194"/>
      <c r="JJY41" s="194"/>
      <c r="JJZ41" s="194"/>
      <c r="JKA41" s="194"/>
      <c r="JKB41" s="194"/>
      <c r="JKC41" s="194"/>
      <c r="JKD41" s="194"/>
      <c r="JKE41" s="194"/>
      <c r="JKF41" s="194"/>
      <c r="JKG41" s="194"/>
      <c r="JKH41" s="194"/>
      <c r="JKI41" s="194"/>
      <c r="JKJ41" s="194"/>
      <c r="JKK41" s="194"/>
      <c r="JKL41" s="194"/>
      <c r="JKM41" s="194"/>
      <c r="JKN41" s="194"/>
      <c r="JKO41" s="194"/>
      <c r="JKP41" s="194"/>
      <c r="JKQ41" s="194"/>
      <c r="JKR41" s="194"/>
      <c r="JKS41" s="194"/>
      <c r="JKT41" s="194"/>
      <c r="JKU41" s="194"/>
      <c r="JKV41" s="194"/>
      <c r="JKW41" s="194"/>
      <c r="JKX41" s="194"/>
      <c r="JKY41" s="194"/>
      <c r="JKZ41" s="194"/>
      <c r="JLA41" s="194"/>
      <c r="JLB41" s="194"/>
      <c r="JLC41" s="194"/>
      <c r="JLD41" s="194"/>
      <c r="JLE41" s="194"/>
      <c r="JLF41" s="194"/>
      <c r="JLG41" s="194"/>
      <c r="JLH41" s="194"/>
      <c r="JLI41" s="194"/>
      <c r="JLJ41" s="194"/>
      <c r="JLK41" s="194"/>
      <c r="JLL41" s="194"/>
      <c r="JLM41" s="194"/>
      <c r="JLN41" s="194"/>
      <c r="JLO41" s="194"/>
      <c r="JLP41" s="194"/>
      <c r="JLQ41" s="194"/>
      <c r="JLR41" s="194"/>
      <c r="JLS41" s="194"/>
      <c r="JLT41" s="194"/>
      <c r="JLU41" s="194"/>
      <c r="JLV41" s="194"/>
      <c r="JLW41" s="194"/>
      <c r="JLX41" s="194"/>
      <c r="JLY41" s="194"/>
      <c r="JLZ41" s="194"/>
      <c r="JMA41" s="194"/>
      <c r="JMB41" s="194"/>
      <c r="JMC41" s="194"/>
      <c r="JMD41" s="194"/>
      <c r="JME41" s="194"/>
      <c r="JMF41" s="194"/>
      <c r="JMG41" s="194"/>
      <c r="JMH41" s="194"/>
      <c r="JMI41" s="194"/>
      <c r="JMJ41" s="194"/>
      <c r="JMK41" s="194"/>
      <c r="JML41" s="194"/>
      <c r="JMM41" s="194"/>
      <c r="JMN41" s="194"/>
      <c r="JMO41" s="194"/>
      <c r="JMP41" s="194"/>
      <c r="JMQ41" s="194"/>
      <c r="JMR41" s="194"/>
      <c r="JMS41" s="194"/>
      <c r="JMT41" s="194"/>
      <c r="JMU41" s="194"/>
      <c r="JMV41" s="194"/>
      <c r="JMW41" s="194"/>
      <c r="JMX41" s="194"/>
      <c r="JMY41" s="194"/>
      <c r="JMZ41" s="194"/>
      <c r="JNA41" s="194"/>
      <c r="JNB41" s="194"/>
      <c r="JNC41" s="194"/>
      <c r="JND41" s="194"/>
      <c r="JNE41" s="194"/>
      <c r="JNF41" s="194"/>
      <c r="JNG41" s="194"/>
      <c r="JNH41" s="194"/>
      <c r="JNI41" s="194"/>
      <c r="JNJ41" s="194"/>
      <c r="JNK41" s="194"/>
      <c r="JNL41" s="194"/>
      <c r="JNM41" s="194"/>
      <c r="JNN41" s="194"/>
      <c r="JNO41" s="194"/>
      <c r="JNP41" s="194"/>
      <c r="JNQ41" s="194"/>
      <c r="JNR41" s="194"/>
      <c r="JNS41" s="194"/>
      <c r="JNT41" s="194"/>
      <c r="JNU41" s="194"/>
      <c r="JNV41" s="194"/>
      <c r="JNW41" s="194"/>
      <c r="JNX41" s="194"/>
      <c r="JNY41" s="194"/>
      <c r="JNZ41" s="194"/>
      <c r="JOA41" s="194"/>
      <c r="JOB41" s="194"/>
      <c r="JOC41" s="194"/>
      <c r="JOD41" s="194"/>
      <c r="JOE41" s="194"/>
      <c r="JOF41" s="194"/>
      <c r="JOG41" s="194"/>
      <c r="JOH41" s="194"/>
      <c r="JOI41" s="194"/>
      <c r="JOJ41" s="194"/>
      <c r="JOK41" s="194"/>
      <c r="JOL41" s="194"/>
      <c r="JOM41" s="194"/>
      <c r="JON41" s="194"/>
      <c r="JOO41" s="194"/>
      <c r="JOP41" s="194"/>
      <c r="JOQ41" s="194"/>
      <c r="JOR41" s="194"/>
      <c r="JOS41" s="194"/>
      <c r="JOT41" s="194"/>
      <c r="JOU41" s="194"/>
      <c r="JOV41" s="194"/>
      <c r="JOW41" s="194"/>
      <c r="JOX41" s="194"/>
      <c r="JOY41" s="194"/>
      <c r="JOZ41" s="194"/>
      <c r="JPA41" s="194"/>
      <c r="JPB41" s="194"/>
      <c r="JPC41" s="194"/>
      <c r="JPD41" s="194"/>
      <c r="JPE41" s="194"/>
      <c r="JPF41" s="194"/>
      <c r="JPG41" s="194"/>
      <c r="JPH41" s="194"/>
      <c r="JPI41" s="194"/>
      <c r="JPJ41" s="194"/>
      <c r="JPK41" s="194"/>
      <c r="JPL41" s="194"/>
      <c r="JPM41" s="194"/>
      <c r="JPN41" s="194"/>
      <c r="JPO41" s="194"/>
      <c r="JPP41" s="194"/>
      <c r="JPQ41" s="194"/>
      <c r="JPR41" s="194"/>
      <c r="JPS41" s="194"/>
      <c r="JPT41" s="194"/>
      <c r="JPU41" s="194"/>
      <c r="JPV41" s="194"/>
      <c r="JPW41" s="194"/>
      <c r="JPX41" s="194"/>
      <c r="JPY41" s="194"/>
      <c r="JPZ41" s="194"/>
      <c r="JQA41" s="194"/>
      <c r="JQB41" s="194"/>
      <c r="JQC41" s="194"/>
      <c r="JQD41" s="194"/>
      <c r="JQE41" s="194"/>
      <c r="JQF41" s="194"/>
      <c r="JQG41" s="194"/>
      <c r="JQH41" s="194"/>
      <c r="JQI41" s="194"/>
      <c r="JQJ41" s="194"/>
      <c r="JQK41" s="194"/>
      <c r="JQL41" s="194"/>
      <c r="JQM41" s="194"/>
      <c r="JQN41" s="194"/>
      <c r="JQO41" s="194"/>
      <c r="JQP41" s="194"/>
      <c r="JQQ41" s="194"/>
      <c r="JQR41" s="194"/>
      <c r="JQS41" s="194"/>
      <c r="JQT41" s="194"/>
      <c r="JQU41" s="194"/>
      <c r="JQV41" s="194"/>
      <c r="JQW41" s="194"/>
      <c r="JQX41" s="194"/>
      <c r="JQY41" s="194"/>
      <c r="JQZ41" s="194"/>
      <c r="JRA41" s="194"/>
      <c r="JRB41" s="194"/>
      <c r="JRC41" s="194"/>
      <c r="JRD41" s="194"/>
      <c r="JRE41" s="194"/>
      <c r="JRF41" s="194"/>
      <c r="JRG41" s="194"/>
      <c r="JRH41" s="194"/>
      <c r="JRI41" s="194"/>
      <c r="JRJ41" s="194"/>
      <c r="JRK41" s="194"/>
      <c r="JRL41" s="194"/>
      <c r="JRM41" s="194"/>
      <c r="JRN41" s="194"/>
      <c r="JRO41" s="194"/>
      <c r="JRP41" s="194"/>
      <c r="JRQ41" s="194"/>
      <c r="JRR41" s="194"/>
      <c r="JRS41" s="194"/>
      <c r="JRT41" s="194"/>
      <c r="JRU41" s="194"/>
      <c r="JRV41" s="194"/>
      <c r="JRW41" s="194"/>
      <c r="JRX41" s="194"/>
      <c r="JRY41" s="194"/>
      <c r="JRZ41" s="194"/>
      <c r="JSA41" s="194"/>
      <c r="JSB41" s="194"/>
      <c r="JSC41" s="194"/>
      <c r="JSD41" s="194"/>
      <c r="JSE41" s="194"/>
      <c r="JSF41" s="194"/>
      <c r="JSG41" s="194"/>
      <c r="JSH41" s="194"/>
      <c r="JSI41" s="194"/>
      <c r="JSJ41" s="194"/>
      <c r="JSK41" s="194"/>
      <c r="JSL41" s="194"/>
      <c r="JSM41" s="194"/>
      <c r="JSN41" s="194"/>
      <c r="JSO41" s="194"/>
      <c r="JSP41" s="194"/>
      <c r="JSQ41" s="194"/>
      <c r="JSR41" s="194"/>
      <c r="JSS41" s="194"/>
      <c r="JST41" s="194"/>
      <c r="JSU41" s="194"/>
      <c r="JSV41" s="194"/>
      <c r="JSW41" s="194"/>
      <c r="JSX41" s="194"/>
      <c r="JSY41" s="194"/>
      <c r="JSZ41" s="194"/>
      <c r="JTA41" s="194"/>
      <c r="JTB41" s="194"/>
      <c r="JTC41" s="194"/>
      <c r="JTD41" s="194"/>
      <c r="JTE41" s="194"/>
      <c r="JTF41" s="194"/>
      <c r="JTG41" s="194"/>
      <c r="JTH41" s="194"/>
      <c r="JTI41" s="194"/>
      <c r="JTJ41" s="194"/>
      <c r="JTK41" s="194"/>
      <c r="JTL41" s="194"/>
      <c r="JTM41" s="194"/>
      <c r="JTN41" s="194"/>
      <c r="JTO41" s="194"/>
      <c r="JTP41" s="194"/>
      <c r="JTQ41" s="194"/>
      <c r="JTR41" s="194"/>
      <c r="JTS41" s="194"/>
      <c r="JTT41" s="194"/>
      <c r="JTU41" s="194"/>
      <c r="JTV41" s="194"/>
      <c r="JTW41" s="194"/>
      <c r="JTX41" s="194"/>
      <c r="JTY41" s="194"/>
      <c r="JTZ41" s="194"/>
      <c r="JUA41" s="194"/>
      <c r="JUB41" s="194"/>
      <c r="JUC41" s="194"/>
      <c r="JUD41" s="194"/>
      <c r="JUE41" s="194"/>
      <c r="JUF41" s="194"/>
      <c r="JUG41" s="194"/>
      <c r="JUH41" s="194"/>
      <c r="JUI41" s="194"/>
      <c r="JUJ41" s="194"/>
      <c r="JUK41" s="194"/>
      <c r="JUL41" s="194"/>
      <c r="JUM41" s="194"/>
      <c r="JUN41" s="194"/>
      <c r="JUO41" s="194"/>
      <c r="JUP41" s="194"/>
      <c r="JUQ41" s="194"/>
      <c r="JUR41" s="194"/>
      <c r="JUS41" s="194"/>
      <c r="JUT41" s="194"/>
      <c r="JUU41" s="194"/>
      <c r="JUV41" s="194"/>
      <c r="JUW41" s="194"/>
      <c r="JUX41" s="194"/>
      <c r="JUY41" s="194"/>
      <c r="JUZ41" s="194"/>
      <c r="JVA41" s="194"/>
      <c r="JVB41" s="194"/>
      <c r="JVC41" s="194"/>
      <c r="JVD41" s="194"/>
      <c r="JVE41" s="194"/>
      <c r="JVF41" s="194"/>
      <c r="JVG41" s="194"/>
      <c r="JVH41" s="194"/>
      <c r="JVI41" s="194"/>
      <c r="JVJ41" s="194"/>
      <c r="JVK41" s="194"/>
      <c r="JVL41" s="194"/>
      <c r="JVM41" s="194"/>
      <c r="JVN41" s="194"/>
      <c r="JVO41" s="194"/>
      <c r="JVP41" s="194"/>
      <c r="JVQ41" s="194"/>
      <c r="JVR41" s="194"/>
      <c r="JVS41" s="194"/>
      <c r="JVT41" s="194"/>
      <c r="JVU41" s="194"/>
      <c r="JVV41" s="194"/>
      <c r="JVW41" s="194"/>
      <c r="JVX41" s="194"/>
      <c r="JVY41" s="194"/>
      <c r="JVZ41" s="194"/>
      <c r="JWA41" s="194"/>
      <c r="JWB41" s="194"/>
      <c r="JWC41" s="194"/>
      <c r="JWD41" s="194"/>
      <c r="JWE41" s="194"/>
      <c r="JWF41" s="194"/>
      <c r="JWG41" s="194"/>
      <c r="JWH41" s="194"/>
      <c r="JWI41" s="194"/>
      <c r="JWJ41" s="194"/>
      <c r="JWK41" s="194"/>
      <c r="JWL41" s="194"/>
      <c r="JWM41" s="194"/>
      <c r="JWN41" s="194"/>
      <c r="JWO41" s="194"/>
      <c r="JWP41" s="194"/>
      <c r="JWQ41" s="194"/>
      <c r="JWR41" s="194"/>
      <c r="JWS41" s="194"/>
      <c r="JWT41" s="194"/>
      <c r="JWU41" s="194"/>
      <c r="JWV41" s="194"/>
      <c r="JWW41" s="194"/>
      <c r="JWX41" s="194"/>
      <c r="JWY41" s="194"/>
      <c r="JWZ41" s="194"/>
      <c r="JXA41" s="194"/>
      <c r="JXB41" s="194"/>
      <c r="JXC41" s="194"/>
      <c r="JXD41" s="194"/>
      <c r="JXE41" s="194"/>
      <c r="JXF41" s="194"/>
      <c r="JXG41" s="194"/>
      <c r="JXH41" s="194"/>
      <c r="JXI41" s="194"/>
      <c r="JXJ41" s="194"/>
      <c r="JXK41" s="194"/>
      <c r="JXL41" s="194"/>
      <c r="JXM41" s="194"/>
      <c r="JXN41" s="194"/>
      <c r="JXO41" s="194"/>
      <c r="JXP41" s="194"/>
      <c r="JXQ41" s="194"/>
      <c r="JXR41" s="194"/>
      <c r="JXS41" s="194"/>
      <c r="JXT41" s="194"/>
      <c r="JXU41" s="194"/>
      <c r="JXV41" s="194"/>
      <c r="JXW41" s="194"/>
      <c r="JXX41" s="194"/>
      <c r="JXY41" s="194"/>
      <c r="JXZ41" s="194"/>
      <c r="JYA41" s="194"/>
      <c r="JYB41" s="194"/>
      <c r="JYC41" s="194"/>
      <c r="JYD41" s="194"/>
      <c r="JYE41" s="194"/>
      <c r="JYF41" s="194"/>
      <c r="JYG41" s="194"/>
      <c r="JYH41" s="194"/>
      <c r="JYI41" s="194"/>
      <c r="JYJ41" s="194"/>
      <c r="JYK41" s="194"/>
      <c r="JYL41" s="194"/>
      <c r="JYM41" s="194"/>
      <c r="JYN41" s="194"/>
      <c r="JYO41" s="194"/>
      <c r="JYP41" s="194"/>
      <c r="JYQ41" s="194"/>
      <c r="JYR41" s="194"/>
      <c r="JYS41" s="194"/>
      <c r="JYT41" s="194"/>
      <c r="JYU41" s="194"/>
      <c r="JYV41" s="194"/>
      <c r="JYW41" s="194"/>
      <c r="JYX41" s="194"/>
      <c r="JYY41" s="194"/>
      <c r="JYZ41" s="194"/>
      <c r="JZA41" s="194"/>
      <c r="JZB41" s="194"/>
      <c r="JZC41" s="194"/>
      <c r="JZD41" s="194"/>
      <c r="JZE41" s="194"/>
      <c r="JZF41" s="194"/>
      <c r="JZG41" s="194"/>
      <c r="JZH41" s="194"/>
      <c r="JZI41" s="194"/>
      <c r="JZJ41" s="194"/>
      <c r="JZK41" s="194"/>
      <c r="JZL41" s="194"/>
      <c r="JZM41" s="194"/>
      <c r="JZN41" s="194"/>
      <c r="JZO41" s="194"/>
      <c r="JZP41" s="194"/>
      <c r="JZQ41" s="194"/>
      <c r="JZR41" s="194"/>
      <c r="JZS41" s="194"/>
      <c r="JZT41" s="194"/>
      <c r="JZU41" s="194"/>
      <c r="JZV41" s="194"/>
      <c r="JZW41" s="194"/>
      <c r="JZX41" s="194"/>
      <c r="JZY41" s="194"/>
      <c r="JZZ41" s="194"/>
      <c r="KAA41" s="194"/>
      <c r="KAB41" s="194"/>
      <c r="KAC41" s="194"/>
      <c r="KAD41" s="194"/>
      <c r="KAE41" s="194"/>
      <c r="KAF41" s="194"/>
      <c r="KAG41" s="194"/>
      <c r="KAH41" s="194"/>
      <c r="KAI41" s="194"/>
      <c r="KAJ41" s="194"/>
      <c r="KAK41" s="194"/>
      <c r="KAL41" s="194"/>
      <c r="KAM41" s="194"/>
      <c r="KAN41" s="194"/>
      <c r="KAO41" s="194"/>
      <c r="KAP41" s="194"/>
      <c r="KAQ41" s="194"/>
      <c r="KAR41" s="194"/>
      <c r="KAS41" s="194"/>
      <c r="KAT41" s="194"/>
      <c r="KAU41" s="194"/>
      <c r="KAV41" s="194"/>
      <c r="KAW41" s="194"/>
      <c r="KAX41" s="194"/>
      <c r="KAY41" s="194"/>
      <c r="KAZ41" s="194"/>
      <c r="KBA41" s="194"/>
      <c r="KBB41" s="194"/>
      <c r="KBC41" s="194"/>
      <c r="KBD41" s="194"/>
      <c r="KBE41" s="194"/>
      <c r="KBF41" s="194"/>
      <c r="KBG41" s="194"/>
      <c r="KBH41" s="194"/>
      <c r="KBI41" s="194"/>
      <c r="KBJ41" s="194"/>
      <c r="KBK41" s="194"/>
      <c r="KBL41" s="194"/>
      <c r="KBM41" s="194"/>
      <c r="KBN41" s="194"/>
      <c r="KBO41" s="194"/>
      <c r="KBP41" s="194"/>
      <c r="KBQ41" s="194"/>
      <c r="KBR41" s="194"/>
      <c r="KBS41" s="194"/>
      <c r="KBT41" s="194"/>
      <c r="KBU41" s="194"/>
      <c r="KBV41" s="194"/>
      <c r="KBW41" s="194"/>
      <c r="KBX41" s="194"/>
      <c r="KBY41" s="194"/>
      <c r="KBZ41" s="194"/>
      <c r="KCA41" s="194"/>
      <c r="KCB41" s="194"/>
      <c r="KCC41" s="194"/>
      <c r="KCD41" s="194"/>
      <c r="KCE41" s="194"/>
      <c r="KCF41" s="194"/>
      <c r="KCG41" s="194"/>
      <c r="KCH41" s="194"/>
      <c r="KCI41" s="194"/>
      <c r="KCJ41" s="194"/>
      <c r="KCK41" s="194"/>
      <c r="KCL41" s="194"/>
      <c r="KCM41" s="194"/>
      <c r="KCN41" s="194"/>
      <c r="KCO41" s="194"/>
      <c r="KCP41" s="194"/>
      <c r="KCQ41" s="194"/>
      <c r="KCR41" s="194"/>
      <c r="KCS41" s="194"/>
      <c r="KCT41" s="194"/>
      <c r="KCU41" s="194"/>
      <c r="KCV41" s="194"/>
      <c r="KCW41" s="194"/>
      <c r="KCX41" s="194"/>
      <c r="KCY41" s="194"/>
      <c r="KCZ41" s="194"/>
      <c r="KDA41" s="194"/>
      <c r="KDB41" s="194"/>
      <c r="KDC41" s="194"/>
      <c r="KDD41" s="194"/>
      <c r="KDE41" s="194"/>
      <c r="KDF41" s="194"/>
      <c r="KDG41" s="194"/>
      <c r="KDH41" s="194"/>
      <c r="KDI41" s="194"/>
      <c r="KDJ41" s="194"/>
      <c r="KDK41" s="194"/>
      <c r="KDL41" s="194"/>
      <c r="KDM41" s="194"/>
      <c r="KDN41" s="194"/>
      <c r="KDO41" s="194"/>
      <c r="KDP41" s="194"/>
      <c r="KDQ41" s="194"/>
      <c r="KDR41" s="194"/>
      <c r="KDS41" s="194"/>
      <c r="KDT41" s="194"/>
      <c r="KDU41" s="194"/>
      <c r="KDV41" s="194"/>
      <c r="KDW41" s="194"/>
      <c r="KDX41" s="194"/>
      <c r="KDY41" s="194"/>
      <c r="KDZ41" s="194"/>
      <c r="KEA41" s="194"/>
      <c r="KEB41" s="194"/>
      <c r="KEC41" s="194"/>
      <c r="KED41" s="194"/>
      <c r="KEE41" s="194"/>
      <c r="KEF41" s="194"/>
      <c r="KEG41" s="194"/>
      <c r="KEH41" s="194"/>
      <c r="KEI41" s="194"/>
      <c r="KEJ41" s="194"/>
      <c r="KEK41" s="194"/>
      <c r="KEL41" s="194"/>
      <c r="KEM41" s="194"/>
      <c r="KEN41" s="194"/>
      <c r="KEO41" s="194"/>
      <c r="KEP41" s="194"/>
      <c r="KEQ41" s="194"/>
      <c r="KER41" s="194"/>
      <c r="KES41" s="194"/>
      <c r="KET41" s="194"/>
      <c r="KEU41" s="194"/>
      <c r="KEV41" s="194"/>
      <c r="KEW41" s="194"/>
      <c r="KEX41" s="194"/>
      <c r="KEY41" s="194"/>
      <c r="KEZ41" s="194"/>
      <c r="KFA41" s="194"/>
      <c r="KFB41" s="194"/>
      <c r="KFC41" s="194"/>
      <c r="KFD41" s="194"/>
      <c r="KFE41" s="194"/>
      <c r="KFF41" s="194"/>
      <c r="KFG41" s="194"/>
      <c r="KFH41" s="194"/>
      <c r="KFI41" s="194"/>
      <c r="KFJ41" s="194"/>
      <c r="KFK41" s="194"/>
      <c r="KFL41" s="194"/>
      <c r="KFM41" s="194"/>
      <c r="KFN41" s="194"/>
      <c r="KFO41" s="194"/>
      <c r="KFP41" s="194"/>
      <c r="KFQ41" s="194"/>
      <c r="KFR41" s="194"/>
      <c r="KFS41" s="194"/>
      <c r="KFT41" s="194"/>
      <c r="KFU41" s="194"/>
      <c r="KFV41" s="194"/>
      <c r="KFW41" s="194"/>
      <c r="KFX41" s="194"/>
      <c r="KFY41" s="194"/>
      <c r="KFZ41" s="194"/>
      <c r="KGA41" s="194"/>
      <c r="KGB41" s="194"/>
      <c r="KGC41" s="194"/>
      <c r="KGD41" s="194"/>
      <c r="KGE41" s="194"/>
      <c r="KGF41" s="194"/>
      <c r="KGG41" s="194"/>
      <c r="KGH41" s="194"/>
      <c r="KGI41" s="194"/>
      <c r="KGJ41" s="194"/>
      <c r="KGK41" s="194"/>
      <c r="KGL41" s="194"/>
      <c r="KGM41" s="194"/>
      <c r="KGN41" s="194"/>
      <c r="KGO41" s="194"/>
      <c r="KGP41" s="194"/>
      <c r="KGQ41" s="194"/>
      <c r="KGR41" s="194"/>
      <c r="KGS41" s="194"/>
      <c r="KGT41" s="194"/>
      <c r="KGU41" s="194"/>
      <c r="KGV41" s="194"/>
      <c r="KGW41" s="194"/>
      <c r="KGX41" s="194"/>
      <c r="KGY41" s="194"/>
      <c r="KGZ41" s="194"/>
      <c r="KHA41" s="194"/>
      <c r="KHB41" s="194"/>
      <c r="KHC41" s="194"/>
      <c r="KHD41" s="194"/>
      <c r="KHE41" s="194"/>
      <c r="KHF41" s="194"/>
      <c r="KHG41" s="194"/>
      <c r="KHH41" s="194"/>
      <c r="KHI41" s="194"/>
      <c r="KHJ41" s="194"/>
      <c r="KHK41" s="194"/>
      <c r="KHL41" s="194"/>
      <c r="KHM41" s="194"/>
      <c r="KHN41" s="194"/>
      <c r="KHO41" s="194"/>
      <c r="KHP41" s="194"/>
      <c r="KHQ41" s="194"/>
      <c r="KHR41" s="194"/>
      <c r="KHS41" s="194"/>
      <c r="KHT41" s="194"/>
      <c r="KHU41" s="194"/>
      <c r="KHV41" s="194"/>
      <c r="KHW41" s="194"/>
      <c r="KHX41" s="194"/>
      <c r="KHY41" s="194"/>
      <c r="KHZ41" s="194"/>
      <c r="KIA41" s="194"/>
      <c r="KIB41" s="194"/>
      <c r="KIC41" s="194"/>
      <c r="KID41" s="194"/>
      <c r="KIE41" s="194"/>
      <c r="KIF41" s="194"/>
      <c r="KIG41" s="194"/>
      <c r="KIH41" s="194"/>
      <c r="KII41" s="194"/>
      <c r="KIJ41" s="194"/>
      <c r="KIK41" s="194"/>
      <c r="KIL41" s="194"/>
      <c r="KIM41" s="194"/>
      <c r="KIN41" s="194"/>
      <c r="KIO41" s="194"/>
      <c r="KIP41" s="194"/>
      <c r="KIQ41" s="194"/>
      <c r="KIR41" s="194"/>
      <c r="KIS41" s="194"/>
      <c r="KIT41" s="194"/>
      <c r="KIU41" s="194"/>
      <c r="KIV41" s="194"/>
      <c r="KIW41" s="194"/>
      <c r="KIX41" s="194"/>
      <c r="KIY41" s="194"/>
      <c r="KIZ41" s="194"/>
      <c r="KJA41" s="194"/>
      <c r="KJB41" s="194"/>
      <c r="KJC41" s="194"/>
      <c r="KJD41" s="194"/>
      <c r="KJE41" s="194"/>
      <c r="KJF41" s="194"/>
      <c r="KJG41" s="194"/>
      <c r="KJH41" s="194"/>
      <c r="KJI41" s="194"/>
      <c r="KJJ41" s="194"/>
      <c r="KJK41" s="194"/>
      <c r="KJL41" s="194"/>
      <c r="KJM41" s="194"/>
      <c r="KJN41" s="194"/>
      <c r="KJO41" s="194"/>
      <c r="KJP41" s="194"/>
      <c r="KJQ41" s="194"/>
      <c r="KJR41" s="194"/>
      <c r="KJS41" s="194"/>
      <c r="KJT41" s="194"/>
      <c r="KJU41" s="194"/>
      <c r="KJV41" s="194"/>
      <c r="KJW41" s="194"/>
      <c r="KJX41" s="194"/>
      <c r="KJY41" s="194"/>
      <c r="KJZ41" s="194"/>
      <c r="KKA41" s="194"/>
      <c r="KKB41" s="194"/>
      <c r="KKC41" s="194"/>
      <c r="KKD41" s="194"/>
      <c r="KKE41" s="194"/>
      <c r="KKF41" s="194"/>
      <c r="KKG41" s="194"/>
      <c r="KKH41" s="194"/>
      <c r="KKI41" s="194"/>
      <c r="KKJ41" s="194"/>
      <c r="KKK41" s="194"/>
      <c r="KKL41" s="194"/>
      <c r="KKM41" s="194"/>
      <c r="KKN41" s="194"/>
      <c r="KKO41" s="194"/>
      <c r="KKP41" s="194"/>
      <c r="KKQ41" s="194"/>
      <c r="KKR41" s="194"/>
      <c r="KKS41" s="194"/>
      <c r="KKT41" s="194"/>
      <c r="KKU41" s="194"/>
      <c r="KKV41" s="194"/>
      <c r="KKW41" s="194"/>
      <c r="KKX41" s="194"/>
      <c r="KKY41" s="194"/>
      <c r="KKZ41" s="194"/>
      <c r="KLA41" s="194"/>
      <c r="KLB41" s="194"/>
      <c r="KLC41" s="194"/>
      <c r="KLD41" s="194"/>
      <c r="KLE41" s="194"/>
      <c r="KLF41" s="194"/>
      <c r="KLG41" s="194"/>
      <c r="KLH41" s="194"/>
      <c r="KLI41" s="194"/>
      <c r="KLJ41" s="194"/>
      <c r="KLK41" s="194"/>
      <c r="KLL41" s="194"/>
      <c r="KLM41" s="194"/>
      <c r="KLN41" s="194"/>
      <c r="KLO41" s="194"/>
      <c r="KLP41" s="194"/>
      <c r="KLQ41" s="194"/>
      <c r="KLR41" s="194"/>
      <c r="KLS41" s="194"/>
      <c r="KLT41" s="194"/>
      <c r="KLU41" s="194"/>
      <c r="KLV41" s="194"/>
      <c r="KLW41" s="194"/>
      <c r="KLX41" s="194"/>
      <c r="KLY41" s="194"/>
      <c r="KLZ41" s="194"/>
      <c r="KMA41" s="194"/>
      <c r="KMB41" s="194"/>
      <c r="KMC41" s="194"/>
      <c r="KMD41" s="194"/>
      <c r="KME41" s="194"/>
      <c r="KMF41" s="194"/>
      <c r="KMG41" s="194"/>
      <c r="KMH41" s="194"/>
      <c r="KMI41" s="194"/>
      <c r="KMJ41" s="194"/>
      <c r="KMK41" s="194"/>
      <c r="KML41" s="194"/>
      <c r="KMM41" s="194"/>
      <c r="KMN41" s="194"/>
      <c r="KMO41" s="194"/>
      <c r="KMP41" s="194"/>
      <c r="KMQ41" s="194"/>
      <c r="KMR41" s="194"/>
      <c r="KMS41" s="194"/>
      <c r="KMT41" s="194"/>
      <c r="KMU41" s="194"/>
      <c r="KMV41" s="194"/>
      <c r="KMW41" s="194"/>
      <c r="KMX41" s="194"/>
      <c r="KMY41" s="194"/>
      <c r="KMZ41" s="194"/>
      <c r="KNA41" s="194"/>
      <c r="KNB41" s="194"/>
      <c r="KNC41" s="194"/>
      <c r="KND41" s="194"/>
      <c r="KNE41" s="194"/>
      <c r="KNF41" s="194"/>
      <c r="KNG41" s="194"/>
      <c r="KNH41" s="194"/>
      <c r="KNI41" s="194"/>
      <c r="KNJ41" s="194"/>
      <c r="KNK41" s="194"/>
      <c r="KNL41" s="194"/>
      <c r="KNM41" s="194"/>
      <c r="KNN41" s="194"/>
      <c r="KNO41" s="194"/>
      <c r="KNP41" s="194"/>
      <c r="KNQ41" s="194"/>
      <c r="KNR41" s="194"/>
      <c r="KNS41" s="194"/>
      <c r="KNT41" s="194"/>
      <c r="KNU41" s="194"/>
      <c r="KNV41" s="194"/>
      <c r="KNW41" s="194"/>
      <c r="KNX41" s="194"/>
      <c r="KNY41" s="194"/>
      <c r="KNZ41" s="194"/>
      <c r="KOA41" s="194"/>
      <c r="KOB41" s="194"/>
      <c r="KOC41" s="194"/>
      <c r="KOD41" s="194"/>
      <c r="KOE41" s="194"/>
      <c r="KOF41" s="194"/>
      <c r="KOG41" s="194"/>
      <c r="KOH41" s="194"/>
      <c r="KOI41" s="194"/>
      <c r="KOJ41" s="194"/>
      <c r="KOK41" s="194"/>
      <c r="KOL41" s="194"/>
      <c r="KOM41" s="194"/>
      <c r="KON41" s="194"/>
      <c r="KOO41" s="194"/>
      <c r="KOP41" s="194"/>
      <c r="KOQ41" s="194"/>
      <c r="KOR41" s="194"/>
      <c r="KOS41" s="194"/>
      <c r="KOT41" s="194"/>
      <c r="KOU41" s="194"/>
      <c r="KOV41" s="194"/>
      <c r="KOW41" s="194"/>
      <c r="KOX41" s="194"/>
      <c r="KOY41" s="194"/>
      <c r="KOZ41" s="194"/>
      <c r="KPA41" s="194"/>
      <c r="KPB41" s="194"/>
      <c r="KPC41" s="194"/>
      <c r="KPD41" s="194"/>
      <c r="KPE41" s="194"/>
      <c r="KPF41" s="194"/>
      <c r="KPG41" s="194"/>
      <c r="KPH41" s="194"/>
      <c r="KPI41" s="194"/>
      <c r="KPJ41" s="194"/>
      <c r="KPK41" s="194"/>
      <c r="KPL41" s="194"/>
      <c r="KPM41" s="194"/>
      <c r="KPN41" s="194"/>
      <c r="KPO41" s="194"/>
      <c r="KPP41" s="194"/>
      <c r="KPQ41" s="194"/>
      <c r="KPR41" s="194"/>
      <c r="KPS41" s="194"/>
      <c r="KPT41" s="194"/>
      <c r="KPU41" s="194"/>
      <c r="KPV41" s="194"/>
      <c r="KPW41" s="194"/>
      <c r="KPX41" s="194"/>
      <c r="KPY41" s="194"/>
      <c r="KPZ41" s="194"/>
      <c r="KQA41" s="194"/>
      <c r="KQB41" s="194"/>
      <c r="KQC41" s="194"/>
      <c r="KQD41" s="194"/>
      <c r="KQE41" s="194"/>
      <c r="KQF41" s="194"/>
      <c r="KQG41" s="194"/>
      <c r="KQH41" s="194"/>
      <c r="KQI41" s="194"/>
      <c r="KQJ41" s="194"/>
      <c r="KQK41" s="194"/>
      <c r="KQL41" s="194"/>
      <c r="KQM41" s="194"/>
      <c r="KQN41" s="194"/>
      <c r="KQO41" s="194"/>
      <c r="KQP41" s="194"/>
      <c r="KQQ41" s="194"/>
      <c r="KQR41" s="194"/>
      <c r="KQS41" s="194"/>
      <c r="KQT41" s="194"/>
      <c r="KQU41" s="194"/>
      <c r="KQV41" s="194"/>
      <c r="KQW41" s="194"/>
      <c r="KQX41" s="194"/>
      <c r="KQY41" s="194"/>
      <c r="KQZ41" s="194"/>
      <c r="KRA41" s="194"/>
      <c r="KRB41" s="194"/>
      <c r="KRC41" s="194"/>
      <c r="KRD41" s="194"/>
      <c r="KRE41" s="194"/>
      <c r="KRF41" s="194"/>
      <c r="KRG41" s="194"/>
      <c r="KRH41" s="194"/>
      <c r="KRI41" s="194"/>
      <c r="KRJ41" s="194"/>
      <c r="KRK41" s="194"/>
      <c r="KRL41" s="194"/>
      <c r="KRM41" s="194"/>
      <c r="KRN41" s="194"/>
      <c r="KRO41" s="194"/>
      <c r="KRP41" s="194"/>
      <c r="KRQ41" s="194"/>
      <c r="KRR41" s="194"/>
      <c r="KRS41" s="194"/>
      <c r="KRT41" s="194"/>
      <c r="KRU41" s="194"/>
      <c r="KRV41" s="194"/>
      <c r="KRW41" s="194"/>
      <c r="KRX41" s="194"/>
      <c r="KRY41" s="194"/>
      <c r="KRZ41" s="194"/>
      <c r="KSA41" s="194"/>
      <c r="KSB41" s="194"/>
      <c r="KSC41" s="194"/>
      <c r="KSD41" s="194"/>
      <c r="KSE41" s="194"/>
      <c r="KSF41" s="194"/>
      <c r="KSG41" s="194"/>
      <c r="KSH41" s="194"/>
      <c r="KSI41" s="194"/>
      <c r="KSJ41" s="194"/>
      <c r="KSK41" s="194"/>
      <c r="KSL41" s="194"/>
      <c r="KSM41" s="194"/>
      <c r="KSN41" s="194"/>
      <c r="KSO41" s="194"/>
      <c r="KSP41" s="194"/>
      <c r="KSQ41" s="194"/>
      <c r="KSR41" s="194"/>
      <c r="KSS41" s="194"/>
      <c r="KST41" s="194"/>
      <c r="KSU41" s="194"/>
      <c r="KSV41" s="194"/>
      <c r="KSW41" s="194"/>
      <c r="KSX41" s="194"/>
      <c r="KSY41" s="194"/>
      <c r="KSZ41" s="194"/>
      <c r="KTA41" s="194"/>
      <c r="KTB41" s="194"/>
      <c r="KTC41" s="194"/>
      <c r="KTD41" s="194"/>
      <c r="KTE41" s="194"/>
      <c r="KTF41" s="194"/>
      <c r="KTG41" s="194"/>
      <c r="KTH41" s="194"/>
      <c r="KTI41" s="194"/>
      <c r="KTJ41" s="194"/>
      <c r="KTK41" s="194"/>
      <c r="KTL41" s="194"/>
      <c r="KTM41" s="194"/>
      <c r="KTN41" s="194"/>
      <c r="KTO41" s="194"/>
      <c r="KTP41" s="194"/>
      <c r="KTQ41" s="194"/>
      <c r="KTR41" s="194"/>
      <c r="KTS41" s="194"/>
      <c r="KTT41" s="194"/>
      <c r="KTU41" s="194"/>
      <c r="KTV41" s="194"/>
      <c r="KTW41" s="194"/>
      <c r="KTX41" s="194"/>
      <c r="KTY41" s="194"/>
      <c r="KTZ41" s="194"/>
      <c r="KUA41" s="194"/>
      <c r="KUB41" s="194"/>
      <c r="KUC41" s="194"/>
      <c r="KUD41" s="194"/>
      <c r="KUE41" s="194"/>
      <c r="KUF41" s="194"/>
      <c r="KUG41" s="194"/>
      <c r="KUH41" s="194"/>
      <c r="KUI41" s="194"/>
      <c r="KUJ41" s="194"/>
      <c r="KUK41" s="194"/>
      <c r="KUL41" s="194"/>
      <c r="KUM41" s="194"/>
      <c r="KUN41" s="194"/>
      <c r="KUO41" s="194"/>
      <c r="KUP41" s="194"/>
      <c r="KUQ41" s="194"/>
      <c r="KUR41" s="194"/>
      <c r="KUS41" s="194"/>
      <c r="KUT41" s="194"/>
      <c r="KUU41" s="194"/>
      <c r="KUV41" s="194"/>
      <c r="KUW41" s="194"/>
      <c r="KUX41" s="194"/>
      <c r="KUY41" s="194"/>
      <c r="KUZ41" s="194"/>
      <c r="KVA41" s="194"/>
      <c r="KVB41" s="194"/>
      <c r="KVC41" s="194"/>
      <c r="KVD41" s="194"/>
      <c r="KVE41" s="194"/>
      <c r="KVF41" s="194"/>
      <c r="KVG41" s="194"/>
      <c r="KVH41" s="194"/>
      <c r="KVI41" s="194"/>
      <c r="KVJ41" s="194"/>
      <c r="KVK41" s="194"/>
      <c r="KVL41" s="194"/>
      <c r="KVM41" s="194"/>
      <c r="KVN41" s="194"/>
      <c r="KVO41" s="194"/>
      <c r="KVP41" s="194"/>
      <c r="KVQ41" s="194"/>
      <c r="KVR41" s="194"/>
      <c r="KVS41" s="194"/>
      <c r="KVT41" s="194"/>
      <c r="KVU41" s="194"/>
      <c r="KVV41" s="194"/>
      <c r="KVW41" s="194"/>
      <c r="KVX41" s="194"/>
      <c r="KVY41" s="194"/>
      <c r="KVZ41" s="194"/>
      <c r="KWA41" s="194"/>
      <c r="KWB41" s="194"/>
      <c r="KWC41" s="194"/>
      <c r="KWD41" s="194"/>
      <c r="KWE41" s="194"/>
      <c r="KWF41" s="194"/>
      <c r="KWG41" s="194"/>
      <c r="KWH41" s="194"/>
      <c r="KWI41" s="194"/>
      <c r="KWJ41" s="194"/>
      <c r="KWK41" s="194"/>
      <c r="KWL41" s="194"/>
      <c r="KWM41" s="194"/>
      <c r="KWN41" s="194"/>
      <c r="KWO41" s="194"/>
      <c r="KWP41" s="194"/>
      <c r="KWQ41" s="194"/>
      <c r="KWR41" s="194"/>
      <c r="KWS41" s="194"/>
      <c r="KWT41" s="194"/>
      <c r="KWU41" s="194"/>
      <c r="KWV41" s="194"/>
      <c r="KWW41" s="194"/>
      <c r="KWX41" s="194"/>
      <c r="KWY41" s="194"/>
      <c r="KWZ41" s="194"/>
      <c r="KXA41" s="194"/>
      <c r="KXB41" s="194"/>
      <c r="KXC41" s="194"/>
      <c r="KXD41" s="194"/>
      <c r="KXE41" s="194"/>
      <c r="KXF41" s="194"/>
      <c r="KXG41" s="194"/>
      <c r="KXH41" s="194"/>
      <c r="KXI41" s="194"/>
      <c r="KXJ41" s="194"/>
      <c r="KXK41" s="194"/>
      <c r="KXL41" s="194"/>
      <c r="KXM41" s="194"/>
      <c r="KXN41" s="194"/>
      <c r="KXO41" s="194"/>
      <c r="KXP41" s="194"/>
      <c r="KXQ41" s="194"/>
      <c r="KXR41" s="194"/>
      <c r="KXS41" s="194"/>
      <c r="KXT41" s="194"/>
      <c r="KXU41" s="194"/>
      <c r="KXV41" s="194"/>
      <c r="KXW41" s="194"/>
      <c r="KXX41" s="194"/>
      <c r="KXY41" s="194"/>
      <c r="KXZ41" s="194"/>
      <c r="KYA41" s="194"/>
      <c r="KYB41" s="194"/>
      <c r="KYC41" s="194"/>
      <c r="KYD41" s="194"/>
      <c r="KYE41" s="194"/>
      <c r="KYF41" s="194"/>
      <c r="KYG41" s="194"/>
      <c r="KYH41" s="194"/>
      <c r="KYI41" s="194"/>
      <c r="KYJ41" s="194"/>
      <c r="KYK41" s="194"/>
      <c r="KYL41" s="194"/>
      <c r="KYM41" s="194"/>
      <c r="KYN41" s="194"/>
      <c r="KYO41" s="194"/>
      <c r="KYP41" s="194"/>
      <c r="KYQ41" s="194"/>
      <c r="KYR41" s="194"/>
      <c r="KYS41" s="194"/>
      <c r="KYT41" s="194"/>
      <c r="KYU41" s="194"/>
      <c r="KYV41" s="194"/>
      <c r="KYW41" s="194"/>
      <c r="KYX41" s="194"/>
      <c r="KYY41" s="194"/>
      <c r="KYZ41" s="194"/>
      <c r="KZA41" s="194"/>
      <c r="KZB41" s="194"/>
      <c r="KZC41" s="194"/>
      <c r="KZD41" s="194"/>
      <c r="KZE41" s="194"/>
      <c r="KZF41" s="194"/>
      <c r="KZG41" s="194"/>
      <c r="KZH41" s="194"/>
      <c r="KZI41" s="194"/>
      <c r="KZJ41" s="194"/>
      <c r="KZK41" s="194"/>
      <c r="KZL41" s="194"/>
      <c r="KZM41" s="194"/>
      <c r="KZN41" s="194"/>
      <c r="KZO41" s="194"/>
      <c r="KZP41" s="194"/>
      <c r="KZQ41" s="194"/>
      <c r="KZR41" s="194"/>
      <c r="KZS41" s="194"/>
      <c r="KZT41" s="194"/>
      <c r="KZU41" s="194"/>
      <c r="KZV41" s="194"/>
      <c r="KZW41" s="194"/>
      <c r="KZX41" s="194"/>
      <c r="KZY41" s="194"/>
      <c r="KZZ41" s="194"/>
      <c r="LAA41" s="194"/>
      <c r="LAB41" s="194"/>
      <c r="LAC41" s="194"/>
      <c r="LAD41" s="194"/>
      <c r="LAE41" s="194"/>
      <c r="LAF41" s="194"/>
      <c r="LAG41" s="194"/>
      <c r="LAH41" s="194"/>
      <c r="LAI41" s="194"/>
      <c r="LAJ41" s="194"/>
      <c r="LAK41" s="194"/>
      <c r="LAL41" s="194"/>
      <c r="LAM41" s="194"/>
      <c r="LAN41" s="194"/>
      <c r="LAO41" s="194"/>
      <c r="LAP41" s="194"/>
      <c r="LAQ41" s="194"/>
      <c r="LAR41" s="194"/>
      <c r="LAS41" s="194"/>
      <c r="LAT41" s="194"/>
      <c r="LAU41" s="194"/>
      <c r="LAV41" s="194"/>
      <c r="LAW41" s="194"/>
      <c r="LAX41" s="194"/>
      <c r="LAY41" s="194"/>
      <c r="LAZ41" s="194"/>
      <c r="LBA41" s="194"/>
      <c r="LBB41" s="194"/>
      <c r="LBC41" s="194"/>
      <c r="LBD41" s="194"/>
      <c r="LBE41" s="194"/>
      <c r="LBF41" s="194"/>
      <c r="LBG41" s="194"/>
      <c r="LBH41" s="194"/>
      <c r="LBI41" s="194"/>
      <c r="LBJ41" s="194"/>
      <c r="LBK41" s="194"/>
      <c r="LBL41" s="194"/>
      <c r="LBM41" s="194"/>
      <c r="LBN41" s="194"/>
      <c r="LBO41" s="194"/>
      <c r="LBP41" s="194"/>
      <c r="LBQ41" s="194"/>
      <c r="LBR41" s="194"/>
      <c r="LBS41" s="194"/>
      <c r="LBT41" s="194"/>
      <c r="LBU41" s="194"/>
      <c r="LBV41" s="194"/>
      <c r="LBW41" s="194"/>
      <c r="LBX41" s="194"/>
      <c r="LBY41" s="194"/>
      <c r="LBZ41" s="194"/>
      <c r="LCA41" s="194"/>
      <c r="LCB41" s="194"/>
      <c r="LCC41" s="194"/>
      <c r="LCD41" s="194"/>
      <c r="LCE41" s="194"/>
      <c r="LCF41" s="194"/>
      <c r="LCG41" s="194"/>
      <c r="LCH41" s="194"/>
      <c r="LCI41" s="194"/>
      <c r="LCJ41" s="194"/>
      <c r="LCK41" s="194"/>
      <c r="LCL41" s="194"/>
      <c r="LCM41" s="194"/>
      <c r="LCN41" s="194"/>
      <c r="LCO41" s="194"/>
      <c r="LCP41" s="194"/>
      <c r="LCQ41" s="194"/>
      <c r="LCR41" s="194"/>
      <c r="LCS41" s="194"/>
      <c r="LCT41" s="194"/>
      <c r="LCU41" s="194"/>
      <c r="LCV41" s="194"/>
      <c r="LCW41" s="194"/>
      <c r="LCX41" s="194"/>
      <c r="LCY41" s="194"/>
      <c r="LCZ41" s="194"/>
      <c r="LDA41" s="194"/>
      <c r="LDB41" s="194"/>
      <c r="LDC41" s="194"/>
      <c r="LDD41" s="194"/>
      <c r="LDE41" s="194"/>
      <c r="LDF41" s="194"/>
      <c r="LDG41" s="194"/>
      <c r="LDH41" s="194"/>
      <c r="LDI41" s="194"/>
      <c r="LDJ41" s="194"/>
      <c r="LDK41" s="194"/>
      <c r="LDL41" s="194"/>
      <c r="LDM41" s="194"/>
      <c r="LDN41" s="194"/>
      <c r="LDO41" s="194"/>
      <c r="LDP41" s="194"/>
      <c r="LDQ41" s="194"/>
      <c r="LDR41" s="194"/>
      <c r="LDS41" s="194"/>
      <c r="LDT41" s="194"/>
      <c r="LDU41" s="194"/>
      <c r="LDV41" s="194"/>
      <c r="LDW41" s="194"/>
      <c r="LDX41" s="194"/>
      <c r="LDY41" s="194"/>
      <c r="LDZ41" s="194"/>
      <c r="LEA41" s="194"/>
      <c r="LEB41" s="194"/>
      <c r="LEC41" s="194"/>
      <c r="LED41" s="194"/>
      <c r="LEE41" s="194"/>
      <c r="LEF41" s="194"/>
      <c r="LEG41" s="194"/>
      <c r="LEH41" s="194"/>
      <c r="LEI41" s="194"/>
      <c r="LEJ41" s="194"/>
      <c r="LEK41" s="194"/>
      <c r="LEL41" s="194"/>
      <c r="LEM41" s="194"/>
      <c r="LEN41" s="194"/>
      <c r="LEO41" s="194"/>
      <c r="LEP41" s="194"/>
      <c r="LEQ41" s="194"/>
      <c r="LER41" s="194"/>
      <c r="LES41" s="194"/>
      <c r="LET41" s="194"/>
      <c r="LEU41" s="194"/>
      <c r="LEV41" s="194"/>
      <c r="LEW41" s="194"/>
      <c r="LEX41" s="194"/>
      <c r="LEY41" s="194"/>
      <c r="LEZ41" s="194"/>
      <c r="LFA41" s="194"/>
      <c r="LFB41" s="194"/>
      <c r="LFC41" s="194"/>
      <c r="LFD41" s="194"/>
      <c r="LFE41" s="194"/>
      <c r="LFF41" s="194"/>
      <c r="LFG41" s="194"/>
      <c r="LFH41" s="194"/>
      <c r="LFI41" s="194"/>
      <c r="LFJ41" s="194"/>
      <c r="LFK41" s="194"/>
      <c r="LFL41" s="194"/>
      <c r="LFM41" s="194"/>
      <c r="LFN41" s="194"/>
      <c r="LFO41" s="194"/>
      <c r="LFP41" s="194"/>
      <c r="LFQ41" s="194"/>
      <c r="LFR41" s="194"/>
      <c r="LFS41" s="194"/>
      <c r="LFT41" s="194"/>
      <c r="LFU41" s="194"/>
      <c r="LFV41" s="194"/>
      <c r="LFW41" s="194"/>
      <c r="LFX41" s="194"/>
      <c r="LFY41" s="194"/>
      <c r="LFZ41" s="194"/>
      <c r="LGA41" s="194"/>
      <c r="LGB41" s="194"/>
      <c r="LGC41" s="194"/>
      <c r="LGD41" s="194"/>
      <c r="LGE41" s="194"/>
      <c r="LGF41" s="194"/>
      <c r="LGG41" s="194"/>
      <c r="LGH41" s="194"/>
      <c r="LGI41" s="194"/>
      <c r="LGJ41" s="194"/>
      <c r="LGK41" s="194"/>
      <c r="LGL41" s="194"/>
      <c r="LGM41" s="194"/>
      <c r="LGN41" s="194"/>
      <c r="LGO41" s="194"/>
      <c r="LGP41" s="194"/>
      <c r="LGQ41" s="194"/>
      <c r="LGR41" s="194"/>
      <c r="LGS41" s="194"/>
      <c r="LGT41" s="194"/>
      <c r="LGU41" s="194"/>
      <c r="LGV41" s="194"/>
      <c r="LGW41" s="194"/>
      <c r="LGX41" s="194"/>
      <c r="LGY41" s="194"/>
      <c r="LGZ41" s="194"/>
      <c r="LHA41" s="194"/>
      <c r="LHB41" s="194"/>
      <c r="LHC41" s="194"/>
      <c r="LHD41" s="194"/>
      <c r="LHE41" s="194"/>
      <c r="LHF41" s="194"/>
      <c r="LHG41" s="194"/>
      <c r="LHH41" s="194"/>
      <c r="LHI41" s="194"/>
      <c r="LHJ41" s="194"/>
      <c r="LHK41" s="194"/>
      <c r="LHL41" s="194"/>
      <c r="LHM41" s="194"/>
      <c r="LHN41" s="194"/>
      <c r="LHO41" s="194"/>
      <c r="LHP41" s="194"/>
      <c r="LHQ41" s="194"/>
      <c r="LHR41" s="194"/>
      <c r="LHS41" s="194"/>
      <c r="LHT41" s="194"/>
      <c r="LHU41" s="194"/>
      <c r="LHV41" s="194"/>
      <c r="LHW41" s="194"/>
      <c r="LHX41" s="194"/>
      <c r="LHY41" s="194"/>
      <c r="LHZ41" s="194"/>
      <c r="LIA41" s="194"/>
      <c r="LIB41" s="194"/>
      <c r="LIC41" s="194"/>
      <c r="LID41" s="194"/>
      <c r="LIE41" s="194"/>
      <c r="LIF41" s="194"/>
      <c r="LIG41" s="194"/>
      <c r="LIH41" s="194"/>
      <c r="LII41" s="194"/>
      <c r="LIJ41" s="194"/>
      <c r="LIK41" s="194"/>
      <c r="LIL41" s="194"/>
      <c r="LIM41" s="194"/>
      <c r="LIN41" s="194"/>
      <c r="LIO41" s="194"/>
      <c r="LIP41" s="194"/>
      <c r="LIQ41" s="194"/>
      <c r="LIR41" s="194"/>
      <c r="LIS41" s="194"/>
      <c r="LIT41" s="194"/>
      <c r="LIU41" s="194"/>
      <c r="LIV41" s="194"/>
      <c r="LIW41" s="194"/>
      <c r="LIX41" s="194"/>
      <c r="LIY41" s="194"/>
      <c r="LIZ41" s="194"/>
      <c r="LJA41" s="194"/>
      <c r="LJB41" s="194"/>
      <c r="LJC41" s="194"/>
      <c r="LJD41" s="194"/>
      <c r="LJE41" s="194"/>
      <c r="LJF41" s="194"/>
      <c r="LJG41" s="194"/>
      <c r="LJH41" s="194"/>
      <c r="LJI41" s="194"/>
      <c r="LJJ41" s="194"/>
      <c r="LJK41" s="194"/>
      <c r="LJL41" s="194"/>
      <c r="LJM41" s="194"/>
      <c r="LJN41" s="194"/>
      <c r="LJO41" s="194"/>
      <c r="LJP41" s="194"/>
      <c r="LJQ41" s="194"/>
      <c r="LJR41" s="194"/>
      <c r="LJS41" s="194"/>
      <c r="LJT41" s="194"/>
      <c r="LJU41" s="194"/>
      <c r="LJV41" s="194"/>
      <c r="LJW41" s="194"/>
      <c r="LJX41" s="194"/>
      <c r="LJY41" s="194"/>
      <c r="LJZ41" s="194"/>
      <c r="LKA41" s="194"/>
      <c r="LKB41" s="194"/>
      <c r="LKC41" s="194"/>
      <c r="LKD41" s="194"/>
      <c r="LKE41" s="194"/>
      <c r="LKF41" s="194"/>
      <c r="LKG41" s="194"/>
      <c r="LKH41" s="194"/>
      <c r="LKI41" s="194"/>
      <c r="LKJ41" s="194"/>
      <c r="LKK41" s="194"/>
      <c r="LKL41" s="194"/>
      <c r="LKM41" s="194"/>
      <c r="LKN41" s="194"/>
      <c r="LKO41" s="194"/>
      <c r="LKP41" s="194"/>
      <c r="LKQ41" s="194"/>
      <c r="LKR41" s="194"/>
      <c r="LKS41" s="194"/>
      <c r="LKT41" s="194"/>
      <c r="LKU41" s="194"/>
      <c r="LKV41" s="194"/>
      <c r="LKW41" s="194"/>
      <c r="LKX41" s="194"/>
      <c r="LKY41" s="194"/>
      <c r="LKZ41" s="194"/>
      <c r="LLA41" s="194"/>
      <c r="LLB41" s="194"/>
      <c r="LLC41" s="194"/>
      <c r="LLD41" s="194"/>
      <c r="LLE41" s="194"/>
      <c r="LLF41" s="194"/>
      <c r="LLG41" s="194"/>
      <c r="LLH41" s="194"/>
      <c r="LLI41" s="194"/>
      <c r="LLJ41" s="194"/>
      <c r="LLK41" s="194"/>
      <c r="LLL41" s="194"/>
      <c r="LLM41" s="194"/>
      <c r="LLN41" s="194"/>
      <c r="LLO41" s="194"/>
      <c r="LLP41" s="194"/>
      <c r="LLQ41" s="194"/>
      <c r="LLR41" s="194"/>
      <c r="LLS41" s="194"/>
      <c r="LLT41" s="194"/>
      <c r="LLU41" s="194"/>
      <c r="LLV41" s="194"/>
      <c r="LLW41" s="194"/>
      <c r="LLX41" s="194"/>
      <c r="LLY41" s="194"/>
      <c r="LLZ41" s="194"/>
      <c r="LMA41" s="194"/>
      <c r="LMB41" s="194"/>
      <c r="LMC41" s="194"/>
      <c r="LMD41" s="194"/>
      <c r="LME41" s="194"/>
      <c r="LMF41" s="194"/>
      <c r="LMG41" s="194"/>
      <c r="LMH41" s="194"/>
      <c r="LMI41" s="194"/>
      <c r="LMJ41" s="194"/>
      <c r="LMK41" s="194"/>
      <c r="LML41" s="194"/>
      <c r="LMM41" s="194"/>
      <c r="LMN41" s="194"/>
      <c r="LMO41" s="194"/>
      <c r="LMP41" s="194"/>
      <c r="LMQ41" s="194"/>
      <c r="LMR41" s="194"/>
      <c r="LMS41" s="194"/>
      <c r="LMT41" s="194"/>
      <c r="LMU41" s="194"/>
      <c r="LMV41" s="194"/>
      <c r="LMW41" s="194"/>
      <c r="LMX41" s="194"/>
      <c r="LMY41" s="194"/>
      <c r="LMZ41" s="194"/>
      <c r="LNA41" s="194"/>
      <c r="LNB41" s="194"/>
      <c r="LNC41" s="194"/>
      <c r="LND41" s="194"/>
      <c r="LNE41" s="194"/>
      <c r="LNF41" s="194"/>
      <c r="LNG41" s="194"/>
      <c r="LNH41" s="194"/>
      <c r="LNI41" s="194"/>
      <c r="LNJ41" s="194"/>
      <c r="LNK41" s="194"/>
      <c r="LNL41" s="194"/>
      <c r="LNM41" s="194"/>
      <c r="LNN41" s="194"/>
      <c r="LNO41" s="194"/>
      <c r="LNP41" s="194"/>
      <c r="LNQ41" s="194"/>
      <c r="LNR41" s="194"/>
      <c r="LNS41" s="194"/>
      <c r="LNT41" s="194"/>
      <c r="LNU41" s="194"/>
      <c r="LNV41" s="194"/>
      <c r="LNW41" s="194"/>
      <c r="LNX41" s="194"/>
      <c r="LNY41" s="194"/>
      <c r="LNZ41" s="194"/>
      <c r="LOA41" s="194"/>
      <c r="LOB41" s="194"/>
      <c r="LOC41" s="194"/>
      <c r="LOD41" s="194"/>
      <c r="LOE41" s="194"/>
      <c r="LOF41" s="194"/>
      <c r="LOG41" s="194"/>
      <c r="LOH41" s="194"/>
      <c r="LOI41" s="194"/>
      <c r="LOJ41" s="194"/>
      <c r="LOK41" s="194"/>
      <c r="LOL41" s="194"/>
      <c r="LOM41" s="194"/>
      <c r="LON41" s="194"/>
      <c r="LOO41" s="194"/>
      <c r="LOP41" s="194"/>
      <c r="LOQ41" s="194"/>
      <c r="LOR41" s="194"/>
      <c r="LOS41" s="194"/>
      <c r="LOT41" s="194"/>
      <c r="LOU41" s="194"/>
      <c r="LOV41" s="194"/>
      <c r="LOW41" s="194"/>
      <c r="LOX41" s="194"/>
      <c r="LOY41" s="194"/>
      <c r="LOZ41" s="194"/>
      <c r="LPA41" s="194"/>
      <c r="LPB41" s="194"/>
      <c r="LPC41" s="194"/>
      <c r="LPD41" s="194"/>
      <c r="LPE41" s="194"/>
      <c r="LPF41" s="194"/>
      <c r="LPG41" s="194"/>
      <c r="LPH41" s="194"/>
      <c r="LPI41" s="194"/>
      <c r="LPJ41" s="194"/>
      <c r="LPK41" s="194"/>
      <c r="LPL41" s="194"/>
      <c r="LPM41" s="194"/>
      <c r="LPN41" s="194"/>
      <c r="LPO41" s="194"/>
      <c r="LPP41" s="194"/>
      <c r="LPQ41" s="194"/>
      <c r="LPR41" s="194"/>
      <c r="LPS41" s="194"/>
      <c r="LPT41" s="194"/>
      <c r="LPU41" s="194"/>
      <c r="LPV41" s="194"/>
      <c r="LPW41" s="194"/>
      <c r="LPX41" s="194"/>
      <c r="LPY41" s="194"/>
      <c r="LPZ41" s="194"/>
      <c r="LQA41" s="194"/>
      <c r="LQB41" s="194"/>
      <c r="LQC41" s="194"/>
      <c r="LQD41" s="194"/>
      <c r="LQE41" s="194"/>
      <c r="LQF41" s="194"/>
      <c r="LQG41" s="194"/>
      <c r="LQH41" s="194"/>
      <c r="LQI41" s="194"/>
      <c r="LQJ41" s="194"/>
      <c r="LQK41" s="194"/>
      <c r="LQL41" s="194"/>
      <c r="LQM41" s="194"/>
      <c r="LQN41" s="194"/>
      <c r="LQO41" s="194"/>
      <c r="LQP41" s="194"/>
      <c r="LQQ41" s="194"/>
      <c r="LQR41" s="194"/>
      <c r="LQS41" s="194"/>
      <c r="LQT41" s="194"/>
      <c r="LQU41" s="194"/>
      <c r="LQV41" s="194"/>
      <c r="LQW41" s="194"/>
      <c r="LQX41" s="194"/>
      <c r="LQY41" s="194"/>
      <c r="LQZ41" s="194"/>
      <c r="LRA41" s="194"/>
      <c r="LRB41" s="194"/>
      <c r="LRC41" s="194"/>
      <c r="LRD41" s="194"/>
      <c r="LRE41" s="194"/>
      <c r="LRF41" s="194"/>
      <c r="LRG41" s="194"/>
      <c r="LRH41" s="194"/>
      <c r="LRI41" s="194"/>
      <c r="LRJ41" s="194"/>
      <c r="LRK41" s="194"/>
      <c r="LRL41" s="194"/>
      <c r="LRM41" s="194"/>
      <c r="LRN41" s="194"/>
      <c r="LRO41" s="194"/>
      <c r="LRP41" s="194"/>
      <c r="LRQ41" s="194"/>
      <c r="LRR41" s="194"/>
      <c r="LRS41" s="194"/>
      <c r="LRT41" s="194"/>
      <c r="LRU41" s="194"/>
      <c r="LRV41" s="194"/>
      <c r="LRW41" s="194"/>
      <c r="LRX41" s="194"/>
      <c r="LRY41" s="194"/>
      <c r="LRZ41" s="194"/>
      <c r="LSA41" s="194"/>
      <c r="LSB41" s="194"/>
      <c r="LSC41" s="194"/>
      <c r="LSD41" s="194"/>
      <c r="LSE41" s="194"/>
      <c r="LSF41" s="194"/>
      <c r="LSG41" s="194"/>
      <c r="LSH41" s="194"/>
      <c r="LSI41" s="194"/>
      <c r="LSJ41" s="194"/>
      <c r="LSK41" s="194"/>
      <c r="LSL41" s="194"/>
      <c r="LSM41" s="194"/>
      <c r="LSN41" s="194"/>
      <c r="LSO41" s="194"/>
      <c r="LSP41" s="194"/>
      <c r="LSQ41" s="194"/>
      <c r="LSR41" s="194"/>
      <c r="LSS41" s="194"/>
      <c r="LST41" s="194"/>
      <c r="LSU41" s="194"/>
      <c r="LSV41" s="194"/>
      <c r="LSW41" s="194"/>
      <c r="LSX41" s="194"/>
      <c r="LSY41" s="194"/>
      <c r="LSZ41" s="194"/>
      <c r="LTA41" s="194"/>
      <c r="LTB41" s="194"/>
      <c r="LTC41" s="194"/>
      <c r="LTD41" s="194"/>
      <c r="LTE41" s="194"/>
      <c r="LTF41" s="194"/>
      <c r="LTG41" s="194"/>
      <c r="LTH41" s="194"/>
      <c r="LTI41" s="194"/>
      <c r="LTJ41" s="194"/>
      <c r="LTK41" s="194"/>
      <c r="LTL41" s="194"/>
      <c r="LTM41" s="194"/>
      <c r="LTN41" s="194"/>
      <c r="LTO41" s="194"/>
      <c r="LTP41" s="194"/>
      <c r="LTQ41" s="194"/>
      <c r="LTR41" s="194"/>
      <c r="LTS41" s="194"/>
      <c r="LTT41" s="194"/>
      <c r="LTU41" s="194"/>
      <c r="LTV41" s="194"/>
      <c r="LTW41" s="194"/>
      <c r="LTX41" s="194"/>
      <c r="LTY41" s="194"/>
      <c r="LTZ41" s="194"/>
      <c r="LUA41" s="194"/>
      <c r="LUB41" s="194"/>
      <c r="LUC41" s="194"/>
      <c r="LUD41" s="194"/>
      <c r="LUE41" s="194"/>
      <c r="LUF41" s="194"/>
      <c r="LUG41" s="194"/>
      <c r="LUH41" s="194"/>
      <c r="LUI41" s="194"/>
      <c r="LUJ41" s="194"/>
      <c r="LUK41" s="194"/>
      <c r="LUL41" s="194"/>
      <c r="LUM41" s="194"/>
      <c r="LUN41" s="194"/>
      <c r="LUO41" s="194"/>
      <c r="LUP41" s="194"/>
      <c r="LUQ41" s="194"/>
      <c r="LUR41" s="194"/>
      <c r="LUS41" s="194"/>
      <c r="LUT41" s="194"/>
      <c r="LUU41" s="194"/>
      <c r="LUV41" s="194"/>
      <c r="LUW41" s="194"/>
      <c r="LUX41" s="194"/>
      <c r="LUY41" s="194"/>
      <c r="LUZ41" s="194"/>
      <c r="LVA41" s="194"/>
      <c r="LVB41" s="194"/>
      <c r="LVC41" s="194"/>
      <c r="LVD41" s="194"/>
      <c r="LVE41" s="194"/>
      <c r="LVF41" s="194"/>
      <c r="LVG41" s="194"/>
      <c r="LVH41" s="194"/>
      <c r="LVI41" s="194"/>
      <c r="LVJ41" s="194"/>
      <c r="LVK41" s="194"/>
      <c r="LVL41" s="194"/>
      <c r="LVM41" s="194"/>
      <c r="LVN41" s="194"/>
      <c r="LVO41" s="194"/>
      <c r="LVP41" s="194"/>
      <c r="LVQ41" s="194"/>
      <c r="LVR41" s="194"/>
      <c r="LVS41" s="194"/>
      <c r="LVT41" s="194"/>
      <c r="LVU41" s="194"/>
      <c r="LVV41" s="194"/>
      <c r="LVW41" s="194"/>
      <c r="LVX41" s="194"/>
      <c r="LVY41" s="194"/>
      <c r="LVZ41" s="194"/>
      <c r="LWA41" s="194"/>
      <c r="LWB41" s="194"/>
      <c r="LWC41" s="194"/>
      <c r="LWD41" s="194"/>
      <c r="LWE41" s="194"/>
      <c r="LWF41" s="194"/>
      <c r="LWG41" s="194"/>
      <c r="LWH41" s="194"/>
      <c r="LWI41" s="194"/>
      <c r="LWJ41" s="194"/>
      <c r="LWK41" s="194"/>
      <c r="LWL41" s="194"/>
      <c r="LWM41" s="194"/>
      <c r="LWN41" s="194"/>
      <c r="LWO41" s="194"/>
      <c r="LWP41" s="194"/>
      <c r="LWQ41" s="194"/>
      <c r="LWR41" s="194"/>
      <c r="LWS41" s="194"/>
      <c r="LWT41" s="194"/>
      <c r="LWU41" s="194"/>
      <c r="LWV41" s="194"/>
      <c r="LWW41" s="194"/>
      <c r="LWX41" s="194"/>
      <c r="LWY41" s="194"/>
      <c r="LWZ41" s="194"/>
      <c r="LXA41" s="194"/>
      <c r="LXB41" s="194"/>
      <c r="LXC41" s="194"/>
      <c r="LXD41" s="194"/>
      <c r="LXE41" s="194"/>
      <c r="LXF41" s="194"/>
      <c r="LXG41" s="194"/>
      <c r="LXH41" s="194"/>
      <c r="LXI41" s="194"/>
      <c r="LXJ41" s="194"/>
      <c r="LXK41" s="194"/>
      <c r="LXL41" s="194"/>
      <c r="LXM41" s="194"/>
      <c r="LXN41" s="194"/>
      <c r="LXO41" s="194"/>
      <c r="LXP41" s="194"/>
      <c r="LXQ41" s="194"/>
      <c r="LXR41" s="194"/>
      <c r="LXS41" s="194"/>
      <c r="LXT41" s="194"/>
      <c r="LXU41" s="194"/>
      <c r="LXV41" s="194"/>
      <c r="LXW41" s="194"/>
      <c r="LXX41" s="194"/>
      <c r="LXY41" s="194"/>
      <c r="LXZ41" s="194"/>
      <c r="LYA41" s="194"/>
      <c r="LYB41" s="194"/>
      <c r="LYC41" s="194"/>
      <c r="LYD41" s="194"/>
      <c r="LYE41" s="194"/>
      <c r="LYF41" s="194"/>
      <c r="LYG41" s="194"/>
      <c r="LYH41" s="194"/>
      <c r="LYI41" s="194"/>
      <c r="LYJ41" s="194"/>
      <c r="LYK41" s="194"/>
      <c r="LYL41" s="194"/>
      <c r="LYM41" s="194"/>
      <c r="LYN41" s="194"/>
      <c r="LYO41" s="194"/>
      <c r="LYP41" s="194"/>
      <c r="LYQ41" s="194"/>
      <c r="LYR41" s="194"/>
      <c r="LYS41" s="194"/>
      <c r="LYT41" s="194"/>
      <c r="LYU41" s="194"/>
      <c r="LYV41" s="194"/>
      <c r="LYW41" s="194"/>
      <c r="LYX41" s="194"/>
      <c r="LYY41" s="194"/>
      <c r="LYZ41" s="194"/>
      <c r="LZA41" s="194"/>
      <c r="LZB41" s="194"/>
      <c r="LZC41" s="194"/>
      <c r="LZD41" s="194"/>
      <c r="LZE41" s="194"/>
      <c r="LZF41" s="194"/>
      <c r="LZG41" s="194"/>
      <c r="LZH41" s="194"/>
      <c r="LZI41" s="194"/>
      <c r="LZJ41" s="194"/>
      <c r="LZK41" s="194"/>
      <c r="LZL41" s="194"/>
      <c r="LZM41" s="194"/>
      <c r="LZN41" s="194"/>
      <c r="LZO41" s="194"/>
      <c r="LZP41" s="194"/>
      <c r="LZQ41" s="194"/>
      <c r="LZR41" s="194"/>
      <c r="LZS41" s="194"/>
      <c r="LZT41" s="194"/>
      <c r="LZU41" s="194"/>
      <c r="LZV41" s="194"/>
      <c r="LZW41" s="194"/>
      <c r="LZX41" s="194"/>
      <c r="LZY41" s="194"/>
      <c r="LZZ41" s="194"/>
      <c r="MAA41" s="194"/>
      <c r="MAB41" s="194"/>
      <c r="MAC41" s="194"/>
      <c r="MAD41" s="194"/>
      <c r="MAE41" s="194"/>
      <c r="MAF41" s="194"/>
      <c r="MAG41" s="194"/>
      <c r="MAH41" s="194"/>
      <c r="MAI41" s="194"/>
      <c r="MAJ41" s="194"/>
      <c r="MAK41" s="194"/>
      <c r="MAL41" s="194"/>
      <c r="MAM41" s="194"/>
      <c r="MAN41" s="194"/>
      <c r="MAO41" s="194"/>
      <c r="MAP41" s="194"/>
      <c r="MAQ41" s="194"/>
      <c r="MAR41" s="194"/>
      <c r="MAS41" s="194"/>
      <c r="MAT41" s="194"/>
      <c r="MAU41" s="194"/>
      <c r="MAV41" s="194"/>
      <c r="MAW41" s="194"/>
      <c r="MAX41" s="194"/>
      <c r="MAY41" s="194"/>
      <c r="MAZ41" s="194"/>
      <c r="MBA41" s="194"/>
      <c r="MBB41" s="194"/>
      <c r="MBC41" s="194"/>
      <c r="MBD41" s="194"/>
      <c r="MBE41" s="194"/>
      <c r="MBF41" s="194"/>
      <c r="MBG41" s="194"/>
      <c r="MBH41" s="194"/>
      <c r="MBI41" s="194"/>
      <c r="MBJ41" s="194"/>
      <c r="MBK41" s="194"/>
      <c r="MBL41" s="194"/>
      <c r="MBM41" s="194"/>
      <c r="MBN41" s="194"/>
      <c r="MBO41" s="194"/>
      <c r="MBP41" s="194"/>
      <c r="MBQ41" s="194"/>
      <c r="MBR41" s="194"/>
      <c r="MBS41" s="194"/>
      <c r="MBT41" s="194"/>
      <c r="MBU41" s="194"/>
      <c r="MBV41" s="194"/>
      <c r="MBW41" s="194"/>
      <c r="MBX41" s="194"/>
      <c r="MBY41" s="194"/>
      <c r="MBZ41" s="194"/>
      <c r="MCA41" s="194"/>
      <c r="MCB41" s="194"/>
      <c r="MCC41" s="194"/>
      <c r="MCD41" s="194"/>
      <c r="MCE41" s="194"/>
      <c r="MCF41" s="194"/>
      <c r="MCG41" s="194"/>
      <c r="MCH41" s="194"/>
      <c r="MCI41" s="194"/>
      <c r="MCJ41" s="194"/>
      <c r="MCK41" s="194"/>
      <c r="MCL41" s="194"/>
      <c r="MCM41" s="194"/>
      <c r="MCN41" s="194"/>
      <c r="MCO41" s="194"/>
      <c r="MCP41" s="194"/>
      <c r="MCQ41" s="194"/>
      <c r="MCR41" s="194"/>
      <c r="MCS41" s="194"/>
      <c r="MCT41" s="194"/>
      <c r="MCU41" s="194"/>
      <c r="MCV41" s="194"/>
      <c r="MCW41" s="194"/>
      <c r="MCX41" s="194"/>
      <c r="MCY41" s="194"/>
      <c r="MCZ41" s="194"/>
      <c r="MDA41" s="194"/>
      <c r="MDB41" s="194"/>
      <c r="MDC41" s="194"/>
      <c r="MDD41" s="194"/>
      <c r="MDE41" s="194"/>
      <c r="MDF41" s="194"/>
      <c r="MDG41" s="194"/>
      <c r="MDH41" s="194"/>
      <c r="MDI41" s="194"/>
      <c r="MDJ41" s="194"/>
      <c r="MDK41" s="194"/>
      <c r="MDL41" s="194"/>
      <c r="MDM41" s="194"/>
      <c r="MDN41" s="194"/>
      <c r="MDO41" s="194"/>
      <c r="MDP41" s="194"/>
      <c r="MDQ41" s="194"/>
      <c r="MDR41" s="194"/>
      <c r="MDS41" s="194"/>
      <c r="MDT41" s="194"/>
      <c r="MDU41" s="194"/>
      <c r="MDV41" s="194"/>
      <c r="MDW41" s="194"/>
      <c r="MDX41" s="194"/>
      <c r="MDY41" s="194"/>
      <c r="MDZ41" s="194"/>
      <c r="MEA41" s="194"/>
      <c r="MEB41" s="194"/>
      <c r="MEC41" s="194"/>
      <c r="MED41" s="194"/>
      <c r="MEE41" s="194"/>
      <c r="MEF41" s="194"/>
      <c r="MEG41" s="194"/>
      <c r="MEH41" s="194"/>
      <c r="MEI41" s="194"/>
      <c r="MEJ41" s="194"/>
      <c r="MEK41" s="194"/>
      <c r="MEL41" s="194"/>
      <c r="MEM41" s="194"/>
      <c r="MEN41" s="194"/>
      <c r="MEO41" s="194"/>
      <c r="MEP41" s="194"/>
      <c r="MEQ41" s="194"/>
      <c r="MER41" s="194"/>
      <c r="MES41" s="194"/>
      <c r="MET41" s="194"/>
      <c r="MEU41" s="194"/>
      <c r="MEV41" s="194"/>
      <c r="MEW41" s="194"/>
      <c r="MEX41" s="194"/>
      <c r="MEY41" s="194"/>
      <c r="MEZ41" s="194"/>
      <c r="MFA41" s="194"/>
      <c r="MFB41" s="194"/>
      <c r="MFC41" s="194"/>
      <c r="MFD41" s="194"/>
      <c r="MFE41" s="194"/>
      <c r="MFF41" s="194"/>
      <c r="MFG41" s="194"/>
      <c r="MFH41" s="194"/>
      <c r="MFI41" s="194"/>
      <c r="MFJ41" s="194"/>
      <c r="MFK41" s="194"/>
      <c r="MFL41" s="194"/>
      <c r="MFM41" s="194"/>
      <c r="MFN41" s="194"/>
      <c r="MFO41" s="194"/>
      <c r="MFP41" s="194"/>
      <c r="MFQ41" s="194"/>
      <c r="MFR41" s="194"/>
      <c r="MFS41" s="194"/>
      <c r="MFT41" s="194"/>
      <c r="MFU41" s="194"/>
      <c r="MFV41" s="194"/>
      <c r="MFW41" s="194"/>
      <c r="MFX41" s="194"/>
      <c r="MFY41" s="194"/>
      <c r="MFZ41" s="194"/>
      <c r="MGA41" s="194"/>
      <c r="MGB41" s="194"/>
      <c r="MGC41" s="194"/>
      <c r="MGD41" s="194"/>
      <c r="MGE41" s="194"/>
      <c r="MGF41" s="194"/>
      <c r="MGG41" s="194"/>
      <c r="MGH41" s="194"/>
      <c r="MGI41" s="194"/>
      <c r="MGJ41" s="194"/>
      <c r="MGK41" s="194"/>
      <c r="MGL41" s="194"/>
      <c r="MGM41" s="194"/>
      <c r="MGN41" s="194"/>
      <c r="MGO41" s="194"/>
      <c r="MGP41" s="194"/>
      <c r="MGQ41" s="194"/>
      <c r="MGR41" s="194"/>
      <c r="MGS41" s="194"/>
      <c r="MGT41" s="194"/>
      <c r="MGU41" s="194"/>
      <c r="MGV41" s="194"/>
      <c r="MGW41" s="194"/>
      <c r="MGX41" s="194"/>
      <c r="MGY41" s="194"/>
      <c r="MGZ41" s="194"/>
      <c r="MHA41" s="194"/>
      <c r="MHB41" s="194"/>
      <c r="MHC41" s="194"/>
      <c r="MHD41" s="194"/>
      <c r="MHE41" s="194"/>
      <c r="MHF41" s="194"/>
      <c r="MHG41" s="194"/>
      <c r="MHH41" s="194"/>
      <c r="MHI41" s="194"/>
      <c r="MHJ41" s="194"/>
      <c r="MHK41" s="194"/>
      <c r="MHL41" s="194"/>
      <c r="MHM41" s="194"/>
      <c r="MHN41" s="194"/>
      <c r="MHO41" s="194"/>
      <c r="MHP41" s="194"/>
      <c r="MHQ41" s="194"/>
      <c r="MHR41" s="194"/>
      <c r="MHS41" s="194"/>
      <c r="MHT41" s="194"/>
      <c r="MHU41" s="194"/>
      <c r="MHV41" s="194"/>
      <c r="MHW41" s="194"/>
      <c r="MHX41" s="194"/>
      <c r="MHY41" s="194"/>
      <c r="MHZ41" s="194"/>
      <c r="MIA41" s="194"/>
      <c r="MIB41" s="194"/>
      <c r="MIC41" s="194"/>
      <c r="MID41" s="194"/>
      <c r="MIE41" s="194"/>
      <c r="MIF41" s="194"/>
      <c r="MIG41" s="194"/>
      <c r="MIH41" s="194"/>
      <c r="MII41" s="194"/>
      <c r="MIJ41" s="194"/>
      <c r="MIK41" s="194"/>
      <c r="MIL41" s="194"/>
      <c r="MIM41" s="194"/>
      <c r="MIN41" s="194"/>
      <c r="MIO41" s="194"/>
      <c r="MIP41" s="194"/>
      <c r="MIQ41" s="194"/>
      <c r="MIR41" s="194"/>
      <c r="MIS41" s="194"/>
      <c r="MIT41" s="194"/>
      <c r="MIU41" s="194"/>
      <c r="MIV41" s="194"/>
      <c r="MIW41" s="194"/>
      <c r="MIX41" s="194"/>
      <c r="MIY41" s="194"/>
      <c r="MIZ41" s="194"/>
      <c r="MJA41" s="194"/>
      <c r="MJB41" s="194"/>
      <c r="MJC41" s="194"/>
      <c r="MJD41" s="194"/>
      <c r="MJE41" s="194"/>
      <c r="MJF41" s="194"/>
      <c r="MJG41" s="194"/>
      <c r="MJH41" s="194"/>
      <c r="MJI41" s="194"/>
      <c r="MJJ41" s="194"/>
      <c r="MJK41" s="194"/>
      <c r="MJL41" s="194"/>
      <c r="MJM41" s="194"/>
      <c r="MJN41" s="194"/>
      <c r="MJO41" s="194"/>
      <c r="MJP41" s="194"/>
      <c r="MJQ41" s="194"/>
      <c r="MJR41" s="194"/>
      <c r="MJS41" s="194"/>
      <c r="MJT41" s="194"/>
      <c r="MJU41" s="194"/>
      <c r="MJV41" s="194"/>
      <c r="MJW41" s="194"/>
      <c r="MJX41" s="194"/>
      <c r="MJY41" s="194"/>
      <c r="MJZ41" s="194"/>
      <c r="MKA41" s="194"/>
      <c r="MKB41" s="194"/>
      <c r="MKC41" s="194"/>
      <c r="MKD41" s="194"/>
      <c r="MKE41" s="194"/>
      <c r="MKF41" s="194"/>
      <c r="MKG41" s="194"/>
      <c r="MKH41" s="194"/>
      <c r="MKI41" s="194"/>
      <c r="MKJ41" s="194"/>
      <c r="MKK41" s="194"/>
      <c r="MKL41" s="194"/>
      <c r="MKM41" s="194"/>
      <c r="MKN41" s="194"/>
      <c r="MKO41" s="194"/>
      <c r="MKP41" s="194"/>
      <c r="MKQ41" s="194"/>
      <c r="MKR41" s="194"/>
      <c r="MKS41" s="194"/>
      <c r="MKT41" s="194"/>
      <c r="MKU41" s="194"/>
      <c r="MKV41" s="194"/>
      <c r="MKW41" s="194"/>
      <c r="MKX41" s="194"/>
      <c r="MKY41" s="194"/>
      <c r="MKZ41" s="194"/>
      <c r="MLA41" s="194"/>
      <c r="MLB41" s="194"/>
      <c r="MLC41" s="194"/>
      <c r="MLD41" s="194"/>
      <c r="MLE41" s="194"/>
      <c r="MLF41" s="194"/>
      <c r="MLG41" s="194"/>
      <c r="MLH41" s="194"/>
      <c r="MLI41" s="194"/>
      <c r="MLJ41" s="194"/>
      <c r="MLK41" s="194"/>
      <c r="MLL41" s="194"/>
      <c r="MLM41" s="194"/>
      <c r="MLN41" s="194"/>
      <c r="MLO41" s="194"/>
      <c r="MLP41" s="194"/>
      <c r="MLQ41" s="194"/>
      <c r="MLR41" s="194"/>
      <c r="MLS41" s="194"/>
      <c r="MLT41" s="194"/>
      <c r="MLU41" s="194"/>
      <c r="MLV41" s="194"/>
      <c r="MLW41" s="194"/>
      <c r="MLX41" s="194"/>
      <c r="MLY41" s="194"/>
      <c r="MLZ41" s="194"/>
      <c r="MMA41" s="194"/>
      <c r="MMB41" s="194"/>
      <c r="MMC41" s="194"/>
      <c r="MMD41" s="194"/>
      <c r="MME41" s="194"/>
      <c r="MMF41" s="194"/>
      <c r="MMG41" s="194"/>
      <c r="MMH41" s="194"/>
      <c r="MMI41" s="194"/>
      <c r="MMJ41" s="194"/>
      <c r="MMK41" s="194"/>
      <c r="MML41" s="194"/>
      <c r="MMM41" s="194"/>
      <c r="MMN41" s="194"/>
      <c r="MMO41" s="194"/>
      <c r="MMP41" s="194"/>
      <c r="MMQ41" s="194"/>
      <c r="MMR41" s="194"/>
      <c r="MMS41" s="194"/>
      <c r="MMT41" s="194"/>
      <c r="MMU41" s="194"/>
      <c r="MMV41" s="194"/>
      <c r="MMW41" s="194"/>
      <c r="MMX41" s="194"/>
      <c r="MMY41" s="194"/>
      <c r="MMZ41" s="194"/>
      <c r="MNA41" s="194"/>
      <c r="MNB41" s="194"/>
      <c r="MNC41" s="194"/>
      <c r="MND41" s="194"/>
      <c r="MNE41" s="194"/>
      <c r="MNF41" s="194"/>
      <c r="MNG41" s="194"/>
      <c r="MNH41" s="194"/>
      <c r="MNI41" s="194"/>
      <c r="MNJ41" s="194"/>
      <c r="MNK41" s="194"/>
      <c r="MNL41" s="194"/>
      <c r="MNM41" s="194"/>
      <c r="MNN41" s="194"/>
      <c r="MNO41" s="194"/>
      <c r="MNP41" s="194"/>
      <c r="MNQ41" s="194"/>
      <c r="MNR41" s="194"/>
      <c r="MNS41" s="194"/>
      <c r="MNT41" s="194"/>
      <c r="MNU41" s="194"/>
      <c r="MNV41" s="194"/>
      <c r="MNW41" s="194"/>
      <c r="MNX41" s="194"/>
      <c r="MNY41" s="194"/>
      <c r="MNZ41" s="194"/>
      <c r="MOA41" s="194"/>
      <c r="MOB41" s="194"/>
      <c r="MOC41" s="194"/>
      <c r="MOD41" s="194"/>
      <c r="MOE41" s="194"/>
      <c r="MOF41" s="194"/>
      <c r="MOG41" s="194"/>
      <c r="MOH41" s="194"/>
      <c r="MOI41" s="194"/>
      <c r="MOJ41" s="194"/>
      <c r="MOK41" s="194"/>
      <c r="MOL41" s="194"/>
      <c r="MOM41" s="194"/>
      <c r="MON41" s="194"/>
      <c r="MOO41" s="194"/>
      <c r="MOP41" s="194"/>
      <c r="MOQ41" s="194"/>
      <c r="MOR41" s="194"/>
      <c r="MOS41" s="194"/>
      <c r="MOT41" s="194"/>
      <c r="MOU41" s="194"/>
      <c r="MOV41" s="194"/>
      <c r="MOW41" s="194"/>
      <c r="MOX41" s="194"/>
      <c r="MOY41" s="194"/>
      <c r="MOZ41" s="194"/>
      <c r="MPA41" s="194"/>
      <c r="MPB41" s="194"/>
      <c r="MPC41" s="194"/>
      <c r="MPD41" s="194"/>
      <c r="MPE41" s="194"/>
      <c r="MPF41" s="194"/>
      <c r="MPG41" s="194"/>
      <c r="MPH41" s="194"/>
      <c r="MPI41" s="194"/>
      <c r="MPJ41" s="194"/>
      <c r="MPK41" s="194"/>
      <c r="MPL41" s="194"/>
      <c r="MPM41" s="194"/>
      <c r="MPN41" s="194"/>
      <c r="MPO41" s="194"/>
      <c r="MPP41" s="194"/>
      <c r="MPQ41" s="194"/>
      <c r="MPR41" s="194"/>
      <c r="MPS41" s="194"/>
      <c r="MPT41" s="194"/>
      <c r="MPU41" s="194"/>
      <c r="MPV41" s="194"/>
      <c r="MPW41" s="194"/>
      <c r="MPX41" s="194"/>
      <c r="MPY41" s="194"/>
      <c r="MPZ41" s="194"/>
      <c r="MQA41" s="194"/>
      <c r="MQB41" s="194"/>
      <c r="MQC41" s="194"/>
      <c r="MQD41" s="194"/>
      <c r="MQE41" s="194"/>
      <c r="MQF41" s="194"/>
      <c r="MQG41" s="194"/>
      <c r="MQH41" s="194"/>
      <c r="MQI41" s="194"/>
      <c r="MQJ41" s="194"/>
      <c r="MQK41" s="194"/>
      <c r="MQL41" s="194"/>
      <c r="MQM41" s="194"/>
      <c r="MQN41" s="194"/>
      <c r="MQO41" s="194"/>
      <c r="MQP41" s="194"/>
      <c r="MQQ41" s="194"/>
      <c r="MQR41" s="194"/>
      <c r="MQS41" s="194"/>
      <c r="MQT41" s="194"/>
      <c r="MQU41" s="194"/>
      <c r="MQV41" s="194"/>
      <c r="MQW41" s="194"/>
      <c r="MQX41" s="194"/>
      <c r="MQY41" s="194"/>
      <c r="MQZ41" s="194"/>
      <c r="MRA41" s="194"/>
      <c r="MRB41" s="194"/>
      <c r="MRC41" s="194"/>
      <c r="MRD41" s="194"/>
      <c r="MRE41" s="194"/>
      <c r="MRF41" s="194"/>
      <c r="MRG41" s="194"/>
      <c r="MRH41" s="194"/>
      <c r="MRI41" s="194"/>
      <c r="MRJ41" s="194"/>
      <c r="MRK41" s="194"/>
      <c r="MRL41" s="194"/>
      <c r="MRM41" s="194"/>
      <c r="MRN41" s="194"/>
      <c r="MRO41" s="194"/>
      <c r="MRP41" s="194"/>
      <c r="MRQ41" s="194"/>
      <c r="MRR41" s="194"/>
      <c r="MRS41" s="194"/>
      <c r="MRT41" s="194"/>
      <c r="MRU41" s="194"/>
      <c r="MRV41" s="194"/>
      <c r="MRW41" s="194"/>
      <c r="MRX41" s="194"/>
      <c r="MRY41" s="194"/>
      <c r="MRZ41" s="194"/>
      <c r="MSA41" s="194"/>
      <c r="MSB41" s="194"/>
      <c r="MSC41" s="194"/>
      <c r="MSD41" s="194"/>
      <c r="MSE41" s="194"/>
      <c r="MSF41" s="194"/>
      <c r="MSG41" s="194"/>
      <c r="MSH41" s="194"/>
      <c r="MSI41" s="194"/>
      <c r="MSJ41" s="194"/>
      <c r="MSK41" s="194"/>
      <c r="MSL41" s="194"/>
      <c r="MSM41" s="194"/>
      <c r="MSN41" s="194"/>
      <c r="MSO41" s="194"/>
      <c r="MSP41" s="194"/>
      <c r="MSQ41" s="194"/>
      <c r="MSR41" s="194"/>
      <c r="MSS41" s="194"/>
      <c r="MST41" s="194"/>
      <c r="MSU41" s="194"/>
      <c r="MSV41" s="194"/>
      <c r="MSW41" s="194"/>
      <c r="MSX41" s="194"/>
      <c r="MSY41" s="194"/>
      <c r="MSZ41" s="194"/>
      <c r="MTA41" s="194"/>
      <c r="MTB41" s="194"/>
      <c r="MTC41" s="194"/>
      <c r="MTD41" s="194"/>
      <c r="MTE41" s="194"/>
      <c r="MTF41" s="194"/>
      <c r="MTG41" s="194"/>
      <c r="MTH41" s="194"/>
      <c r="MTI41" s="194"/>
      <c r="MTJ41" s="194"/>
      <c r="MTK41" s="194"/>
      <c r="MTL41" s="194"/>
      <c r="MTM41" s="194"/>
      <c r="MTN41" s="194"/>
      <c r="MTO41" s="194"/>
      <c r="MTP41" s="194"/>
      <c r="MTQ41" s="194"/>
      <c r="MTR41" s="194"/>
      <c r="MTS41" s="194"/>
      <c r="MTT41" s="194"/>
      <c r="MTU41" s="194"/>
      <c r="MTV41" s="194"/>
      <c r="MTW41" s="194"/>
      <c r="MTX41" s="194"/>
      <c r="MTY41" s="194"/>
      <c r="MTZ41" s="194"/>
      <c r="MUA41" s="194"/>
      <c r="MUB41" s="194"/>
      <c r="MUC41" s="194"/>
      <c r="MUD41" s="194"/>
      <c r="MUE41" s="194"/>
      <c r="MUF41" s="194"/>
      <c r="MUG41" s="194"/>
      <c r="MUH41" s="194"/>
      <c r="MUI41" s="194"/>
      <c r="MUJ41" s="194"/>
      <c r="MUK41" s="194"/>
      <c r="MUL41" s="194"/>
      <c r="MUM41" s="194"/>
      <c r="MUN41" s="194"/>
      <c r="MUO41" s="194"/>
      <c r="MUP41" s="194"/>
      <c r="MUQ41" s="194"/>
      <c r="MUR41" s="194"/>
      <c r="MUS41" s="194"/>
      <c r="MUT41" s="194"/>
      <c r="MUU41" s="194"/>
      <c r="MUV41" s="194"/>
      <c r="MUW41" s="194"/>
      <c r="MUX41" s="194"/>
      <c r="MUY41" s="194"/>
      <c r="MUZ41" s="194"/>
      <c r="MVA41" s="194"/>
      <c r="MVB41" s="194"/>
      <c r="MVC41" s="194"/>
      <c r="MVD41" s="194"/>
      <c r="MVE41" s="194"/>
      <c r="MVF41" s="194"/>
      <c r="MVG41" s="194"/>
      <c r="MVH41" s="194"/>
      <c r="MVI41" s="194"/>
      <c r="MVJ41" s="194"/>
      <c r="MVK41" s="194"/>
      <c r="MVL41" s="194"/>
      <c r="MVM41" s="194"/>
      <c r="MVN41" s="194"/>
      <c r="MVO41" s="194"/>
      <c r="MVP41" s="194"/>
      <c r="MVQ41" s="194"/>
      <c r="MVR41" s="194"/>
      <c r="MVS41" s="194"/>
      <c r="MVT41" s="194"/>
      <c r="MVU41" s="194"/>
      <c r="MVV41" s="194"/>
      <c r="MVW41" s="194"/>
      <c r="MVX41" s="194"/>
      <c r="MVY41" s="194"/>
      <c r="MVZ41" s="194"/>
      <c r="MWA41" s="194"/>
      <c r="MWB41" s="194"/>
      <c r="MWC41" s="194"/>
      <c r="MWD41" s="194"/>
      <c r="MWE41" s="194"/>
      <c r="MWF41" s="194"/>
      <c r="MWG41" s="194"/>
      <c r="MWH41" s="194"/>
      <c r="MWI41" s="194"/>
      <c r="MWJ41" s="194"/>
      <c r="MWK41" s="194"/>
      <c r="MWL41" s="194"/>
      <c r="MWM41" s="194"/>
      <c r="MWN41" s="194"/>
      <c r="MWO41" s="194"/>
      <c r="MWP41" s="194"/>
      <c r="MWQ41" s="194"/>
      <c r="MWR41" s="194"/>
      <c r="MWS41" s="194"/>
      <c r="MWT41" s="194"/>
      <c r="MWU41" s="194"/>
      <c r="MWV41" s="194"/>
      <c r="MWW41" s="194"/>
      <c r="MWX41" s="194"/>
      <c r="MWY41" s="194"/>
      <c r="MWZ41" s="194"/>
      <c r="MXA41" s="194"/>
      <c r="MXB41" s="194"/>
      <c r="MXC41" s="194"/>
      <c r="MXD41" s="194"/>
      <c r="MXE41" s="194"/>
      <c r="MXF41" s="194"/>
      <c r="MXG41" s="194"/>
      <c r="MXH41" s="194"/>
      <c r="MXI41" s="194"/>
      <c r="MXJ41" s="194"/>
      <c r="MXK41" s="194"/>
      <c r="MXL41" s="194"/>
      <c r="MXM41" s="194"/>
      <c r="MXN41" s="194"/>
      <c r="MXO41" s="194"/>
      <c r="MXP41" s="194"/>
      <c r="MXQ41" s="194"/>
      <c r="MXR41" s="194"/>
      <c r="MXS41" s="194"/>
      <c r="MXT41" s="194"/>
      <c r="MXU41" s="194"/>
      <c r="MXV41" s="194"/>
      <c r="MXW41" s="194"/>
      <c r="MXX41" s="194"/>
      <c r="MXY41" s="194"/>
      <c r="MXZ41" s="194"/>
      <c r="MYA41" s="194"/>
      <c r="MYB41" s="194"/>
      <c r="MYC41" s="194"/>
      <c r="MYD41" s="194"/>
      <c r="MYE41" s="194"/>
      <c r="MYF41" s="194"/>
      <c r="MYG41" s="194"/>
      <c r="MYH41" s="194"/>
      <c r="MYI41" s="194"/>
      <c r="MYJ41" s="194"/>
      <c r="MYK41" s="194"/>
      <c r="MYL41" s="194"/>
      <c r="MYM41" s="194"/>
      <c r="MYN41" s="194"/>
      <c r="MYO41" s="194"/>
      <c r="MYP41" s="194"/>
      <c r="MYQ41" s="194"/>
      <c r="MYR41" s="194"/>
      <c r="MYS41" s="194"/>
      <c r="MYT41" s="194"/>
      <c r="MYU41" s="194"/>
      <c r="MYV41" s="194"/>
      <c r="MYW41" s="194"/>
      <c r="MYX41" s="194"/>
      <c r="MYY41" s="194"/>
      <c r="MYZ41" s="194"/>
      <c r="MZA41" s="194"/>
      <c r="MZB41" s="194"/>
      <c r="MZC41" s="194"/>
      <c r="MZD41" s="194"/>
      <c r="MZE41" s="194"/>
      <c r="MZF41" s="194"/>
      <c r="MZG41" s="194"/>
      <c r="MZH41" s="194"/>
      <c r="MZI41" s="194"/>
      <c r="MZJ41" s="194"/>
      <c r="MZK41" s="194"/>
      <c r="MZL41" s="194"/>
      <c r="MZM41" s="194"/>
      <c r="MZN41" s="194"/>
      <c r="MZO41" s="194"/>
      <c r="MZP41" s="194"/>
      <c r="MZQ41" s="194"/>
      <c r="MZR41" s="194"/>
      <c r="MZS41" s="194"/>
      <c r="MZT41" s="194"/>
      <c r="MZU41" s="194"/>
      <c r="MZV41" s="194"/>
      <c r="MZW41" s="194"/>
      <c r="MZX41" s="194"/>
      <c r="MZY41" s="194"/>
      <c r="MZZ41" s="194"/>
      <c r="NAA41" s="194"/>
      <c r="NAB41" s="194"/>
      <c r="NAC41" s="194"/>
      <c r="NAD41" s="194"/>
      <c r="NAE41" s="194"/>
      <c r="NAF41" s="194"/>
      <c r="NAG41" s="194"/>
      <c r="NAH41" s="194"/>
      <c r="NAI41" s="194"/>
      <c r="NAJ41" s="194"/>
      <c r="NAK41" s="194"/>
      <c r="NAL41" s="194"/>
      <c r="NAM41" s="194"/>
      <c r="NAN41" s="194"/>
      <c r="NAO41" s="194"/>
      <c r="NAP41" s="194"/>
      <c r="NAQ41" s="194"/>
      <c r="NAR41" s="194"/>
      <c r="NAS41" s="194"/>
      <c r="NAT41" s="194"/>
      <c r="NAU41" s="194"/>
      <c r="NAV41" s="194"/>
      <c r="NAW41" s="194"/>
      <c r="NAX41" s="194"/>
      <c r="NAY41" s="194"/>
      <c r="NAZ41" s="194"/>
      <c r="NBA41" s="194"/>
      <c r="NBB41" s="194"/>
      <c r="NBC41" s="194"/>
      <c r="NBD41" s="194"/>
      <c r="NBE41" s="194"/>
      <c r="NBF41" s="194"/>
      <c r="NBG41" s="194"/>
      <c r="NBH41" s="194"/>
      <c r="NBI41" s="194"/>
      <c r="NBJ41" s="194"/>
      <c r="NBK41" s="194"/>
      <c r="NBL41" s="194"/>
      <c r="NBM41" s="194"/>
      <c r="NBN41" s="194"/>
      <c r="NBO41" s="194"/>
      <c r="NBP41" s="194"/>
      <c r="NBQ41" s="194"/>
      <c r="NBR41" s="194"/>
      <c r="NBS41" s="194"/>
      <c r="NBT41" s="194"/>
      <c r="NBU41" s="194"/>
      <c r="NBV41" s="194"/>
      <c r="NBW41" s="194"/>
      <c r="NBX41" s="194"/>
      <c r="NBY41" s="194"/>
      <c r="NBZ41" s="194"/>
      <c r="NCA41" s="194"/>
      <c r="NCB41" s="194"/>
      <c r="NCC41" s="194"/>
      <c r="NCD41" s="194"/>
      <c r="NCE41" s="194"/>
      <c r="NCF41" s="194"/>
      <c r="NCG41" s="194"/>
      <c r="NCH41" s="194"/>
      <c r="NCI41" s="194"/>
      <c r="NCJ41" s="194"/>
      <c r="NCK41" s="194"/>
      <c r="NCL41" s="194"/>
      <c r="NCM41" s="194"/>
      <c r="NCN41" s="194"/>
      <c r="NCO41" s="194"/>
      <c r="NCP41" s="194"/>
      <c r="NCQ41" s="194"/>
      <c r="NCR41" s="194"/>
      <c r="NCS41" s="194"/>
      <c r="NCT41" s="194"/>
      <c r="NCU41" s="194"/>
      <c r="NCV41" s="194"/>
      <c r="NCW41" s="194"/>
      <c r="NCX41" s="194"/>
      <c r="NCY41" s="194"/>
      <c r="NCZ41" s="194"/>
      <c r="NDA41" s="194"/>
      <c r="NDB41" s="194"/>
      <c r="NDC41" s="194"/>
      <c r="NDD41" s="194"/>
      <c r="NDE41" s="194"/>
      <c r="NDF41" s="194"/>
      <c r="NDG41" s="194"/>
      <c r="NDH41" s="194"/>
      <c r="NDI41" s="194"/>
      <c r="NDJ41" s="194"/>
      <c r="NDK41" s="194"/>
      <c r="NDL41" s="194"/>
      <c r="NDM41" s="194"/>
      <c r="NDN41" s="194"/>
      <c r="NDO41" s="194"/>
      <c r="NDP41" s="194"/>
      <c r="NDQ41" s="194"/>
      <c r="NDR41" s="194"/>
      <c r="NDS41" s="194"/>
      <c r="NDT41" s="194"/>
      <c r="NDU41" s="194"/>
      <c r="NDV41" s="194"/>
      <c r="NDW41" s="194"/>
      <c r="NDX41" s="194"/>
      <c r="NDY41" s="194"/>
      <c r="NDZ41" s="194"/>
      <c r="NEA41" s="194"/>
      <c r="NEB41" s="194"/>
      <c r="NEC41" s="194"/>
      <c r="NED41" s="194"/>
      <c r="NEE41" s="194"/>
      <c r="NEF41" s="194"/>
      <c r="NEG41" s="194"/>
      <c r="NEH41" s="194"/>
      <c r="NEI41" s="194"/>
      <c r="NEJ41" s="194"/>
      <c r="NEK41" s="194"/>
      <c r="NEL41" s="194"/>
      <c r="NEM41" s="194"/>
      <c r="NEN41" s="194"/>
      <c r="NEO41" s="194"/>
      <c r="NEP41" s="194"/>
      <c r="NEQ41" s="194"/>
      <c r="NER41" s="194"/>
      <c r="NES41" s="194"/>
      <c r="NET41" s="194"/>
      <c r="NEU41" s="194"/>
      <c r="NEV41" s="194"/>
      <c r="NEW41" s="194"/>
      <c r="NEX41" s="194"/>
      <c r="NEY41" s="194"/>
      <c r="NEZ41" s="194"/>
      <c r="NFA41" s="194"/>
      <c r="NFB41" s="194"/>
      <c r="NFC41" s="194"/>
      <c r="NFD41" s="194"/>
      <c r="NFE41" s="194"/>
      <c r="NFF41" s="194"/>
      <c r="NFG41" s="194"/>
      <c r="NFH41" s="194"/>
      <c r="NFI41" s="194"/>
      <c r="NFJ41" s="194"/>
      <c r="NFK41" s="194"/>
      <c r="NFL41" s="194"/>
      <c r="NFM41" s="194"/>
      <c r="NFN41" s="194"/>
      <c r="NFO41" s="194"/>
      <c r="NFP41" s="194"/>
      <c r="NFQ41" s="194"/>
      <c r="NFR41" s="194"/>
      <c r="NFS41" s="194"/>
      <c r="NFT41" s="194"/>
      <c r="NFU41" s="194"/>
      <c r="NFV41" s="194"/>
      <c r="NFW41" s="194"/>
      <c r="NFX41" s="194"/>
      <c r="NFY41" s="194"/>
      <c r="NFZ41" s="194"/>
      <c r="NGA41" s="194"/>
      <c r="NGB41" s="194"/>
      <c r="NGC41" s="194"/>
      <c r="NGD41" s="194"/>
      <c r="NGE41" s="194"/>
      <c r="NGF41" s="194"/>
      <c r="NGG41" s="194"/>
      <c r="NGH41" s="194"/>
      <c r="NGI41" s="194"/>
      <c r="NGJ41" s="194"/>
      <c r="NGK41" s="194"/>
      <c r="NGL41" s="194"/>
      <c r="NGM41" s="194"/>
      <c r="NGN41" s="194"/>
      <c r="NGO41" s="194"/>
      <c r="NGP41" s="194"/>
      <c r="NGQ41" s="194"/>
      <c r="NGR41" s="194"/>
      <c r="NGS41" s="194"/>
      <c r="NGT41" s="194"/>
      <c r="NGU41" s="194"/>
      <c r="NGV41" s="194"/>
      <c r="NGW41" s="194"/>
      <c r="NGX41" s="194"/>
      <c r="NGY41" s="194"/>
      <c r="NGZ41" s="194"/>
      <c r="NHA41" s="194"/>
      <c r="NHB41" s="194"/>
      <c r="NHC41" s="194"/>
      <c r="NHD41" s="194"/>
      <c r="NHE41" s="194"/>
      <c r="NHF41" s="194"/>
      <c r="NHG41" s="194"/>
      <c r="NHH41" s="194"/>
      <c r="NHI41" s="194"/>
      <c r="NHJ41" s="194"/>
      <c r="NHK41" s="194"/>
      <c r="NHL41" s="194"/>
      <c r="NHM41" s="194"/>
      <c r="NHN41" s="194"/>
      <c r="NHO41" s="194"/>
      <c r="NHP41" s="194"/>
      <c r="NHQ41" s="194"/>
      <c r="NHR41" s="194"/>
      <c r="NHS41" s="194"/>
      <c r="NHT41" s="194"/>
      <c r="NHU41" s="194"/>
      <c r="NHV41" s="194"/>
      <c r="NHW41" s="194"/>
      <c r="NHX41" s="194"/>
      <c r="NHY41" s="194"/>
      <c r="NHZ41" s="194"/>
      <c r="NIA41" s="194"/>
      <c r="NIB41" s="194"/>
      <c r="NIC41" s="194"/>
      <c r="NID41" s="194"/>
      <c r="NIE41" s="194"/>
      <c r="NIF41" s="194"/>
      <c r="NIG41" s="194"/>
      <c r="NIH41" s="194"/>
      <c r="NII41" s="194"/>
      <c r="NIJ41" s="194"/>
      <c r="NIK41" s="194"/>
      <c r="NIL41" s="194"/>
      <c r="NIM41" s="194"/>
      <c r="NIN41" s="194"/>
      <c r="NIO41" s="194"/>
      <c r="NIP41" s="194"/>
      <c r="NIQ41" s="194"/>
      <c r="NIR41" s="194"/>
      <c r="NIS41" s="194"/>
      <c r="NIT41" s="194"/>
      <c r="NIU41" s="194"/>
      <c r="NIV41" s="194"/>
      <c r="NIW41" s="194"/>
      <c r="NIX41" s="194"/>
      <c r="NIY41" s="194"/>
      <c r="NIZ41" s="194"/>
      <c r="NJA41" s="194"/>
      <c r="NJB41" s="194"/>
      <c r="NJC41" s="194"/>
      <c r="NJD41" s="194"/>
      <c r="NJE41" s="194"/>
      <c r="NJF41" s="194"/>
      <c r="NJG41" s="194"/>
      <c r="NJH41" s="194"/>
      <c r="NJI41" s="194"/>
      <c r="NJJ41" s="194"/>
      <c r="NJK41" s="194"/>
      <c r="NJL41" s="194"/>
      <c r="NJM41" s="194"/>
      <c r="NJN41" s="194"/>
      <c r="NJO41" s="194"/>
      <c r="NJP41" s="194"/>
      <c r="NJQ41" s="194"/>
      <c r="NJR41" s="194"/>
      <c r="NJS41" s="194"/>
      <c r="NJT41" s="194"/>
      <c r="NJU41" s="194"/>
      <c r="NJV41" s="194"/>
      <c r="NJW41" s="194"/>
      <c r="NJX41" s="194"/>
      <c r="NJY41" s="194"/>
      <c r="NJZ41" s="194"/>
      <c r="NKA41" s="194"/>
      <c r="NKB41" s="194"/>
      <c r="NKC41" s="194"/>
      <c r="NKD41" s="194"/>
      <c r="NKE41" s="194"/>
      <c r="NKF41" s="194"/>
      <c r="NKG41" s="194"/>
      <c r="NKH41" s="194"/>
      <c r="NKI41" s="194"/>
      <c r="NKJ41" s="194"/>
      <c r="NKK41" s="194"/>
      <c r="NKL41" s="194"/>
      <c r="NKM41" s="194"/>
      <c r="NKN41" s="194"/>
      <c r="NKO41" s="194"/>
      <c r="NKP41" s="194"/>
      <c r="NKQ41" s="194"/>
      <c r="NKR41" s="194"/>
      <c r="NKS41" s="194"/>
      <c r="NKT41" s="194"/>
      <c r="NKU41" s="194"/>
      <c r="NKV41" s="194"/>
      <c r="NKW41" s="194"/>
      <c r="NKX41" s="194"/>
      <c r="NKY41" s="194"/>
      <c r="NKZ41" s="194"/>
      <c r="NLA41" s="194"/>
      <c r="NLB41" s="194"/>
      <c r="NLC41" s="194"/>
      <c r="NLD41" s="194"/>
      <c r="NLE41" s="194"/>
      <c r="NLF41" s="194"/>
      <c r="NLG41" s="194"/>
      <c r="NLH41" s="194"/>
      <c r="NLI41" s="194"/>
      <c r="NLJ41" s="194"/>
      <c r="NLK41" s="194"/>
      <c r="NLL41" s="194"/>
      <c r="NLM41" s="194"/>
      <c r="NLN41" s="194"/>
      <c r="NLO41" s="194"/>
      <c r="NLP41" s="194"/>
      <c r="NLQ41" s="194"/>
      <c r="NLR41" s="194"/>
      <c r="NLS41" s="194"/>
      <c r="NLT41" s="194"/>
      <c r="NLU41" s="194"/>
      <c r="NLV41" s="194"/>
      <c r="NLW41" s="194"/>
      <c r="NLX41" s="194"/>
      <c r="NLY41" s="194"/>
      <c r="NLZ41" s="194"/>
      <c r="NMA41" s="194"/>
      <c r="NMB41" s="194"/>
      <c r="NMC41" s="194"/>
      <c r="NMD41" s="194"/>
      <c r="NME41" s="194"/>
      <c r="NMF41" s="194"/>
      <c r="NMG41" s="194"/>
      <c r="NMH41" s="194"/>
      <c r="NMI41" s="194"/>
      <c r="NMJ41" s="194"/>
      <c r="NMK41" s="194"/>
      <c r="NML41" s="194"/>
      <c r="NMM41" s="194"/>
      <c r="NMN41" s="194"/>
      <c r="NMO41" s="194"/>
      <c r="NMP41" s="194"/>
      <c r="NMQ41" s="194"/>
      <c r="NMR41" s="194"/>
      <c r="NMS41" s="194"/>
      <c r="NMT41" s="194"/>
      <c r="NMU41" s="194"/>
      <c r="NMV41" s="194"/>
      <c r="NMW41" s="194"/>
      <c r="NMX41" s="194"/>
      <c r="NMY41" s="194"/>
      <c r="NMZ41" s="194"/>
      <c r="NNA41" s="194"/>
      <c r="NNB41" s="194"/>
      <c r="NNC41" s="194"/>
      <c r="NND41" s="194"/>
      <c r="NNE41" s="194"/>
      <c r="NNF41" s="194"/>
      <c r="NNG41" s="194"/>
      <c r="NNH41" s="194"/>
      <c r="NNI41" s="194"/>
      <c r="NNJ41" s="194"/>
      <c r="NNK41" s="194"/>
      <c r="NNL41" s="194"/>
      <c r="NNM41" s="194"/>
      <c r="NNN41" s="194"/>
      <c r="NNO41" s="194"/>
      <c r="NNP41" s="194"/>
      <c r="NNQ41" s="194"/>
      <c r="NNR41" s="194"/>
      <c r="NNS41" s="194"/>
      <c r="NNT41" s="194"/>
      <c r="NNU41" s="194"/>
      <c r="NNV41" s="194"/>
      <c r="NNW41" s="194"/>
      <c r="NNX41" s="194"/>
      <c r="NNY41" s="194"/>
      <c r="NNZ41" s="194"/>
      <c r="NOA41" s="194"/>
      <c r="NOB41" s="194"/>
      <c r="NOC41" s="194"/>
      <c r="NOD41" s="194"/>
      <c r="NOE41" s="194"/>
      <c r="NOF41" s="194"/>
      <c r="NOG41" s="194"/>
      <c r="NOH41" s="194"/>
      <c r="NOI41" s="194"/>
      <c r="NOJ41" s="194"/>
      <c r="NOK41" s="194"/>
      <c r="NOL41" s="194"/>
      <c r="NOM41" s="194"/>
      <c r="NON41" s="194"/>
      <c r="NOO41" s="194"/>
      <c r="NOP41" s="194"/>
      <c r="NOQ41" s="194"/>
      <c r="NOR41" s="194"/>
      <c r="NOS41" s="194"/>
      <c r="NOT41" s="194"/>
      <c r="NOU41" s="194"/>
      <c r="NOV41" s="194"/>
      <c r="NOW41" s="194"/>
      <c r="NOX41" s="194"/>
      <c r="NOY41" s="194"/>
      <c r="NOZ41" s="194"/>
      <c r="NPA41" s="194"/>
      <c r="NPB41" s="194"/>
      <c r="NPC41" s="194"/>
      <c r="NPD41" s="194"/>
      <c r="NPE41" s="194"/>
      <c r="NPF41" s="194"/>
      <c r="NPG41" s="194"/>
      <c r="NPH41" s="194"/>
      <c r="NPI41" s="194"/>
      <c r="NPJ41" s="194"/>
      <c r="NPK41" s="194"/>
      <c r="NPL41" s="194"/>
      <c r="NPM41" s="194"/>
      <c r="NPN41" s="194"/>
      <c r="NPO41" s="194"/>
      <c r="NPP41" s="194"/>
      <c r="NPQ41" s="194"/>
      <c r="NPR41" s="194"/>
      <c r="NPS41" s="194"/>
      <c r="NPT41" s="194"/>
      <c r="NPU41" s="194"/>
      <c r="NPV41" s="194"/>
      <c r="NPW41" s="194"/>
      <c r="NPX41" s="194"/>
      <c r="NPY41" s="194"/>
      <c r="NPZ41" s="194"/>
      <c r="NQA41" s="194"/>
      <c r="NQB41" s="194"/>
      <c r="NQC41" s="194"/>
      <c r="NQD41" s="194"/>
      <c r="NQE41" s="194"/>
      <c r="NQF41" s="194"/>
      <c r="NQG41" s="194"/>
      <c r="NQH41" s="194"/>
      <c r="NQI41" s="194"/>
      <c r="NQJ41" s="194"/>
      <c r="NQK41" s="194"/>
      <c r="NQL41" s="194"/>
      <c r="NQM41" s="194"/>
      <c r="NQN41" s="194"/>
      <c r="NQO41" s="194"/>
      <c r="NQP41" s="194"/>
      <c r="NQQ41" s="194"/>
      <c r="NQR41" s="194"/>
      <c r="NQS41" s="194"/>
      <c r="NQT41" s="194"/>
      <c r="NQU41" s="194"/>
      <c r="NQV41" s="194"/>
      <c r="NQW41" s="194"/>
      <c r="NQX41" s="194"/>
      <c r="NQY41" s="194"/>
      <c r="NQZ41" s="194"/>
      <c r="NRA41" s="194"/>
      <c r="NRB41" s="194"/>
      <c r="NRC41" s="194"/>
      <c r="NRD41" s="194"/>
      <c r="NRE41" s="194"/>
      <c r="NRF41" s="194"/>
      <c r="NRG41" s="194"/>
      <c r="NRH41" s="194"/>
      <c r="NRI41" s="194"/>
      <c r="NRJ41" s="194"/>
      <c r="NRK41" s="194"/>
      <c r="NRL41" s="194"/>
      <c r="NRM41" s="194"/>
      <c r="NRN41" s="194"/>
      <c r="NRO41" s="194"/>
      <c r="NRP41" s="194"/>
      <c r="NRQ41" s="194"/>
      <c r="NRR41" s="194"/>
      <c r="NRS41" s="194"/>
      <c r="NRT41" s="194"/>
      <c r="NRU41" s="194"/>
      <c r="NRV41" s="194"/>
      <c r="NRW41" s="194"/>
      <c r="NRX41" s="194"/>
      <c r="NRY41" s="194"/>
      <c r="NRZ41" s="194"/>
      <c r="NSA41" s="194"/>
      <c r="NSB41" s="194"/>
      <c r="NSC41" s="194"/>
      <c r="NSD41" s="194"/>
      <c r="NSE41" s="194"/>
      <c r="NSF41" s="194"/>
      <c r="NSG41" s="194"/>
      <c r="NSH41" s="194"/>
      <c r="NSI41" s="194"/>
      <c r="NSJ41" s="194"/>
      <c r="NSK41" s="194"/>
      <c r="NSL41" s="194"/>
      <c r="NSM41" s="194"/>
      <c r="NSN41" s="194"/>
      <c r="NSO41" s="194"/>
      <c r="NSP41" s="194"/>
      <c r="NSQ41" s="194"/>
      <c r="NSR41" s="194"/>
      <c r="NSS41" s="194"/>
      <c r="NST41" s="194"/>
      <c r="NSU41" s="194"/>
      <c r="NSV41" s="194"/>
      <c r="NSW41" s="194"/>
      <c r="NSX41" s="194"/>
      <c r="NSY41" s="194"/>
      <c r="NSZ41" s="194"/>
      <c r="NTA41" s="194"/>
      <c r="NTB41" s="194"/>
      <c r="NTC41" s="194"/>
      <c r="NTD41" s="194"/>
      <c r="NTE41" s="194"/>
      <c r="NTF41" s="194"/>
      <c r="NTG41" s="194"/>
      <c r="NTH41" s="194"/>
      <c r="NTI41" s="194"/>
      <c r="NTJ41" s="194"/>
      <c r="NTK41" s="194"/>
      <c r="NTL41" s="194"/>
      <c r="NTM41" s="194"/>
      <c r="NTN41" s="194"/>
      <c r="NTO41" s="194"/>
      <c r="NTP41" s="194"/>
      <c r="NTQ41" s="194"/>
      <c r="NTR41" s="194"/>
      <c r="NTS41" s="194"/>
      <c r="NTT41" s="194"/>
      <c r="NTU41" s="194"/>
      <c r="NTV41" s="194"/>
      <c r="NTW41" s="194"/>
      <c r="NTX41" s="194"/>
      <c r="NTY41" s="194"/>
      <c r="NTZ41" s="194"/>
      <c r="NUA41" s="194"/>
      <c r="NUB41" s="194"/>
      <c r="NUC41" s="194"/>
      <c r="NUD41" s="194"/>
      <c r="NUE41" s="194"/>
      <c r="NUF41" s="194"/>
      <c r="NUG41" s="194"/>
      <c r="NUH41" s="194"/>
      <c r="NUI41" s="194"/>
      <c r="NUJ41" s="194"/>
      <c r="NUK41" s="194"/>
      <c r="NUL41" s="194"/>
      <c r="NUM41" s="194"/>
      <c r="NUN41" s="194"/>
      <c r="NUO41" s="194"/>
      <c r="NUP41" s="194"/>
      <c r="NUQ41" s="194"/>
      <c r="NUR41" s="194"/>
      <c r="NUS41" s="194"/>
      <c r="NUT41" s="194"/>
      <c r="NUU41" s="194"/>
      <c r="NUV41" s="194"/>
      <c r="NUW41" s="194"/>
      <c r="NUX41" s="194"/>
      <c r="NUY41" s="194"/>
      <c r="NUZ41" s="194"/>
      <c r="NVA41" s="194"/>
      <c r="NVB41" s="194"/>
      <c r="NVC41" s="194"/>
      <c r="NVD41" s="194"/>
      <c r="NVE41" s="194"/>
      <c r="NVF41" s="194"/>
      <c r="NVG41" s="194"/>
      <c r="NVH41" s="194"/>
      <c r="NVI41" s="194"/>
      <c r="NVJ41" s="194"/>
      <c r="NVK41" s="194"/>
      <c r="NVL41" s="194"/>
      <c r="NVM41" s="194"/>
      <c r="NVN41" s="194"/>
      <c r="NVO41" s="194"/>
      <c r="NVP41" s="194"/>
      <c r="NVQ41" s="194"/>
      <c r="NVR41" s="194"/>
      <c r="NVS41" s="194"/>
      <c r="NVT41" s="194"/>
      <c r="NVU41" s="194"/>
      <c r="NVV41" s="194"/>
      <c r="NVW41" s="194"/>
      <c r="NVX41" s="194"/>
      <c r="NVY41" s="194"/>
      <c r="NVZ41" s="194"/>
      <c r="NWA41" s="194"/>
      <c r="NWB41" s="194"/>
      <c r="NWC41" s="194"/>
      <c r="NWD41" s="194"/>
      <c r="NWE41" s="194"/>
      <c r="NWF41" s="194"/>
      <c r="NWG41" s="194"/>
      <c r="NWH41" s="194"/>
      <c r="NWI41" s="194"/>
      <c r="NWJ41" s="194"/>
      <c r="NWK41" s="194"/>
      <c r="NWL41" s="194"/>
      <c r="NWM41" s="194"/>
      <c r="NWN41" s="194"/>
      <c r="NWO41" s="194"/>
      <c r="NWP41" s="194"/>
      <c r="NWQ41" s="194"/>
      <c r="NWR41" s="194"/>
      <c r="NWS41" s="194"/>
      <c r="NWT41" s="194"/>
      <c r="NWU41" s="194"/>
      <c r="NWV41" s="194"/>
      <c r="NWW41" s="194"/>
      <c r="NWX41" s="194"/>
      <c r="NWY41" s="194"/>
      <c r="NWZ41" s="194"/>
      <c r="NXA41" s="194"/>
      <c r="NXB41" s="194"/>
      <c r="NXC41" s="194"/>
      <c r="NXD41" s="194"/>
      <c r="NXE41" s="194"/>
      <c r="NXF41" s="194"/>
      <c r="NXG41" s="194"/>
      <c r="NXH41" s="194"/>
      <c r="NXI41" s="194"/>
      <c r="NXJ41" s="194"/>
      <c r="NXK41" s="194"/>
      <c r="NXL41" s="194"/>
      <c r="NXM41" s="194"/>
      <c r="NXN41" s="194"/>
      <c r="NXO41" s="194"/>
      <c r="NXP41" s="194"/>
      <c r="NXQ41" s="194"/>
      <c r="NXR41" s="194"/>
      <c r="NXS41" s="194"/>
      <c r="NXT41" s="194"/>
      <c r="NXU41" s="194"/>
      <c r="NXV41" s="194"/>
      <c r="NXW41" s="194"/>
      <c r="NXX41" s="194"/>
      <c r="NXY41" s="194"/>
      <c r="NXZ41" s="194"/>
      <c r="NYA41" s="194"/>
      <c r="NYB41" s="194"/>
      <c r="NYC41" s="194"/>
      <c r="NYD41" s="194"/>
      <c r="NYE41" s="194"/>
      <c r="NYF41" s="194"/>
      <c r="NYG41" s="194"/>
      <c r="NYH41" s="194"/>
      <c r="NYI41" s="194"/>
      <c r="NYJ41" s="194"/>
      <c r="NYK41" s="194"/>
      <c r="NYL41" s="194"/>
      <c r="NYM41" s="194"/>
      <c r="NYN41" s="194"/>
      <c r="NYO41" s="194"/>
      <c r="NYP41" s="194"/>
      <c r="NYQ41" s="194"/>
      <c r="NYR41" s="194"/>
      <c r="NYS41" s="194"/>
      <c r="NYT41" s="194"/>
      <c r="NYU41" s="194"/>
      <c r="NYV41" s="194"/>
      <c r="NYW41" s="194"/>
      <c r="NYX41" s="194"/>
      <c r="NYY41" s="194"/>
      <c r="NYZ41" s="194"/>
      <c r="NZA41" s="194"/>
      <c r="NZB41" s="194"/>
      <c r="NZC41" s="194"/>
      <c r="NZD41" s="194"/>
      <c r="NZE41" s="194"/>
      <c r="NZF41" s="194"/>
      <c r="NZG41" s="194"/>
      <c r="NZH41" s="194"/>
      <c r="NZI41" s="194"/>
      <c r="NZJ41" s="194"/>
      <c r="NZK41" s="194"/>
      <c r="NZL41" s="194"/>
      <c r="NZM41" s="194"/>
      <c r="NZN41" s="194"/>
      <c r="NZO41" s="194"/>
      <c r="NZP41" s="194"/>
      <c r="NZQ41" s="194"/>
      <c r="NZR41" s="194"/>
      <c r="NZS41" s="194"/>
      <c r="NZT41" s="194"/>
      <c r="NZU41" s="194"/>
      <c r="NZV41" s="194"/>
      <c r="NZW41" s="194"/>
      <c r="NZX41" s="194"/>
      <c r="NZY41" s="194"/>
      <c r="NZZ41" s="194"/>
      <c r="OAA41" s="194"/>
      <c r="OAB41" s="194"/>
      <c r="OAC41" s="194"/>
      <c r="OAD41" s="194"/>
      <c r="OAE41" s="194"/>
      <c r="OAF41" s="194"/>
      <c r="OAG41" s="194"/>
      <c r="OAH41" s="194"/>
      <c r="OAI41" s="194"/>
      <c r="OAJ41" s="194"/>
      <c r="OAK41" s="194"/>
      <c r="OAL41" s="194"/>
      <c r="OAM41" s="194"/>
      <c r="OAN41" s="194"/>
      <c r="OAO41" s="194"/>
      <c r="OAP41" s="194"/>
      <c r="OAQ41" s="194"/>
      <c r="OAR41" s="194"/>
      <c r="OAS41" s="194"/>
      <c r="OAT41" s="194"/>
      <c r="OAU41" s="194"/>
      <c r="OAV41" s="194"/>
      <c r="OAW41" s="194"/>
      <c r="OAX41" s="194"/>
      <c r="OAY41" s="194"/>
      <c r="OAZ41" s="194"/>
      <c r="OBA41" s="194"/>
      <c r="OBB41" s="194"/>
      <c r="OBC41" s="194"/>
      <c r="OBD41" s="194"/>
      <c r="OBE41" s="194"/>
      <c r="OBF41" s="194"/>
      <c r="OBG41" s="194"/>
      <c r="OBH41" s="194"/>
      <c r="OBI41" s="194"/>
      <c r="OBJ41" s="194"/>
      <c r="OBK41" s="194"/>
      <c r="OBL41" s="194"/>
      <c r="OBM41" s="194"/>
      <c r="OBN41" s="194"/>
      <c r="OBO41" s="194"/>
      <c r="OBP41" s="194"/>
      <c r="OBQ41" s="194"/>
      <c r="OBR41" s="194"/>
      <c r="OBS41" s="194"/>
      <c r="OBT41" s="194"/>
      <c r="OBU41" s="194"/>
      <c r="OBV41" s="194"/>
      <c r="OBW41" s="194"/>
      <c r="OBX41" s="194"/>
      <c r="OBY41" s="194"/>
      <c r="OBZ41" s="194"/>
      <c r="OCA41" s="194"/>
      <c r="OCB41" s="194"/>
      <c r="OCC41" s="194"/>
      <c r="OCD41" s="194"/>
      <c r="OCE41" s="194"/>
      <c r="OCF41" s="194"/>
      <c r="OCG41" s="194"/>
      <c r="OCH41" s="194"/>
      <c r="OCI41" s="194"/>
      <c r="OCJ41" s="194"/>
      <c r="OCK41" s="194"/>
      <c r="OCL41" s="194"/>
      <c r="OCM41" s="194"/>
      <c r="OCN41" s="194"/>
      <c r="OCO41" s="194"/>
      <c r="OCP41" s="194"/>
      <c r="OCQ41" s="194"/>
      <c r="OCR41" s="194"/>
      <c r="OCS41" s="194"/>
      <c r="OCT41" s="194"/>
      <c r="OCU41" s="194"/>
      <c r="OCV41" s="194"/>
      <c r="OCW41" s="194"/>
      <c r="OCX41" s="194"/>
      <c r="OCY41" s="194"/>
      <c r="OCZ41" s="194"/>
      <c r="ODA41" s="194"/>
      <c r="ODB41" s="194"/>
      <c r="ODC41" s="194"/>
      <c r="ODD41" s="194"/>
      <c r="ODE41" s="194"/>
      <c r="ODF41" s="194"/>
      <c r="ODG41" s="194"/>
      <c r="ODH41" s="194"/>
      <c r="ODI41" s="194"/>
      <c r="ODJ41" s="194"/>
      <c r="ODK41" s="194"/>
      <c r="ODL41" s="194"/>
      <c r="ODM41" s="194"/>
      <c r="ODN41" s="194"/>
      <c r="ODO41" s="194"/>
      <c r="ODP41" s="194"/>
      <c r="ODQ41" s="194"/>
      <c r="ODR41" s="194"/>
      <c r="ODS41" s="194"/>
      <c r="ODT41" s="194"/>
      <c r="ODU41" s="194"/>
      <c r="ODV41" s="194"/>
      <c r="ODW41" s="194"/>
      <c r="ODX41" s="194"/>
      <c r="ODY41" s="194"/>
      <c r="ODZ41" s="194"/>
      <c r="OEA41" s="194"/>
      <c r="OEB41" s="194"/>
      <c r="OEC41" s="194"/>
      <c r="OED41" s="194"/>
      <c r="OEE41" s="194"/>
      <c r="OEF41" s="194"/>
      <c r="OEG41" s="194"/>
      <c r="OEH41" s="194"/>
      <c r="OEI41" s="194"/>
      <c r="OEJ41" s="194"/>
      <c r="OEK41" s="194"/>
      <c r="OEL41" s="194"/>
      <c r="OEM41" s="194"/>
      <c r="OEN41" s="194"/>
      <c r="OEO41" s="194"/>
      <c r="OEP41" s="194"/>
      <c r="OEQ41" s="194"/>
      <c r="OER41" s="194"/>
      <c r="OES41" s="194"/>
      <c r="OET41" s="194"/>
      <c r="OEU41" s="194"/>
      <c r="OEV41" s="194"/>
      <c r="OEW41" s="194"/>
      <c r="OEX41" s="194"/>
      <c r="OEY41" s="194"/>
      <c r="OEZ41" s="194"/>
      <c r="OFA41" s="194"/>
      <c r="OFB41" s="194"/>
      <c r="OFC41" s="194"/>
      <c r="OFD41" s="194"/>
      <c r="OFE41" s="194"/>
      <c r="OFF41" s="194"/>
      <c r="OFG41" s="194"/>
      <c r="OFH41" s="194"/>
      <c r="OFI41" s="194"/>
      <c r="OFJ41" s="194"/>
      <c r="OFK41" s="194"/>
      <c r="OFL41" s="194"/>
      <c r="OFM41" s="194"/>
      <c r="OFN41" s="194"/>
      <c r="OFO41" s="194"/>
      <c r="OFP41" s="194"/>
      <c r="OFQ41" s="194"/>
      <c r="OFR41" s="194"/>
      <c r="OFS41" s="194"/>
      <c r="OFT41" s="194"/>
      <c r="OFU41" s="194"/>
      <c r="OFV41" s="194"/>
      <c r="OFW41" s="194"/>
      <c r="OFX41" s="194"/>
      <c r="OFY41" s="194"/>
      <c r="OFZ41" s="194"/>
      <c r="OGA41" s="194"/>
      <c r="OGB41" s="194"/>
      <c r="OGC41" s="194"/>
      <c r="OGD41" s="194"/>
      <c r="OGE41" s="194"/>
      <c r="OGF41" s="194"/>
      <c r="OGG41" s="194"/>
      <c r="OGH41" s="194"/>
      <c r="OGI41" s="194"/>
      <c r="OGJ41" s="194"/>
      <c r="OGK41" s="194"/>
      <c r="OGL41" s="194"/>
      <c r="OGM41" s="194"/>
      <c r="OGN41" s="194"/>
      <c r="OGO41" s="194"/>
      <c r="OGP41" s="194"/>
      <c r="OGQ41" s="194"/>
      <c r="OGR41" s="194"/>
      <c r="OGS41" s="194"/>
      <c r="OGT41" s="194"/>
      <c r="OGU41" s="194"/>
      <c r="OGV41" s="194"/>
      <c r="OGW41" s="194"/>
      <c r="OGX41" s="194"/>
      <c r="OGY41" s="194"/>
      <c r="OGZ41" s="194"/>
      <c r="OHA41" s="194"/>
      <c r="OHB41" s="194"/>
      <c r="OHC41" s="194"/>
      <c r="OHD41" s="194"/>
      <c r="OHE41" s="194"/>
      <c r="OHF41" s="194"/>
      <c r="OHG41" s="194"/>
      <c r="OHH41" s="194"/>
      <c r="OHI41" s="194"/>
      <c r="OHJ41" s="194"/>
      <c r="OHK41" s="194"/>
      <c r="OHL41" s="194"/>
      <c r="OHM41" s="194"/>
      <c r="OHN41" s="194"/>
      <c r="OHO41" s="194"/>
      <c r="OHP41" s="194"/>
      <c r="OHQ41" s="194"/>
      <c r="OHR41" s="194"/>
      <c r="OHS41" s="194"/>
      <c r="OHT41" s="194"/>
      <c r="OHU41" s="194"/>
      <c r="OHV41" s="194"/>
      <c r="OHW41" s="194"/>
      <c r="OHX41" s="194"/>
      <c r="OHY41" s="194"/>
      <c r="OHZ41" s="194"/>
      <c r="OIA41" s="194"/>
      <c r="OIB41" s="194"/>
      <c r="OIC41" s="194"/>
      <c r="OID41" s="194"/>
      <c r="OIE41" s="194"/>
      <c r="OIF41" s="194"/>
      <c r="OIG41" s="194"/>
      <c r="OIH41" s="194"/>
      <c r="OII41" s="194"/>
      <c r="OIJ41" s="194"/>
      <c r="OIK41" s="194"/>
      <c r="OIL41" s="194"/>
      <c r="OIM41" s="194"/>
      <c r="OIN41" s="194"/>
      <c r="OIO41" s="194"/>
      <c r="OIP41" s="194"/>
      <c r="OIQ41" s="194"/>
      <c r="OIR41" s="194"/>
      <c r="OIS41" s="194"/>
      <c r="OIT41" s="194"/>
      <c r="OIU41" s="194"/>
      <c r="OIV41" s="194"/>
      <c r="OIW41" s="194"/>
      <c r="OIX41" s="194"/>
      <c r="OIY41" s="194"/>
      <c r="OIZ41" s="194"/>
      <c r="OJA41" s="194"/>
      <c r="OJB41" s="194"/>
      <c r="OJC41" s="194"/>
      <c r="OJD41" s="194"/>
      <c r="OJE41" s="194"/>
      <c r="OJF41" s="194"/>
      <c r="OJG41" s="194"/>
      <c r="OJH41" s="194"/>
      <c r="OJI41" s="194"/>
      <c r="OJJ41" s="194"/>
      <c r="OJK41" s="194"/>
      <c r="OJL41" s="194"/>
      <c r="OJM41" s="194"/>
      <c r="OJN41" s="194"/>
      <c r="OJO41" s="194"/>
      <c r="OJP41" s="194"/>
      <c r="OJQ41" s="194"/>
      <c r="OJR41" s="194"/>
      <c r="OJS41" s="194"/>
      <c r="OJT41" s="194"/>
      <c r="OJU41" s="194"/>
      <c r="OJV41" s="194"/>
      <c r="OJW41" s="194"/>
      <c r="OJX41" s="194"/>
      <c r="OJY41" s="194"/>
      <c r="OJZ41" s="194"/>
      <c r="OKA41" s="194"/>
      <c r="OKB41" s="194"/>
      <c r="OKC41" s="194"/>
      <c r="OKD41" s="194"/>
      <c r="OKE41" s="194"/>
      <c r="OKF41" s="194"/>
      <c r="OKG41" s="194"/>
      <c r="OKH41" s="194"/>
      <c r="OKI41" s="194"/>
      <c r="OKJ41" s="194"/>
      <c r="OKK41" s="194"/>
      <c r="OKL41" s="194"/>
      <c r="OKM41" s="194"/>
      <c r="OKN41" s="194"/>
      <c r="OKO41" s="194"/>
      <c r="OKP41" s="194"/>
      <c r="OKQ41" s="194"/>
      <c r="OKR41" s="194"/>
      <c r="OKS41" s="194"/>
      <c r="OKT41" s="194"/>
      <c r="OKU41" s="194"/>
      <c r="OKV41" s="194"/>
      <c r="OKW41" s="194"/>
      <c r="OKX41" s="194"/>
      <c r="OKY41" s="194"/>
      <c r="OKZ41" s="194"/>
      <c r="OLA41" s="194"/>
      <c r="OLB41" s="194"/>
      <c r="OLC41" s="194"/>
      <c r="OLD41" s="194"/>
      <c r="OLE41" s="194"/>
      <c r="OLF41" s="194"/>
      <c r="OLG41" s="194"/>
      <c r="OLH41" s="194"/>
      <c r="OLI41" s="194"/>
      <c r="OLJ41" s="194"/>
      <c r="OLK41" s="194"/>
      <c r="OLL41" s="194"/>
      <c r="OLM41" s="194"/>
      <c r="OLN41" s="194"/>
      <c r="OLO41" s="194"/>
      <c r="OLP41" s="194"/>
      <c r="OLQ41" s="194"/>
      <c r="OLR41" s="194"/>
      <c r="OLS41" s="194"/>
      <c r="OLT41" s="194"/>
      <c r="OLU41" s="194"/>
      <c r="OLV41" s="194"/>
      <c r="OLW41" s="194"/>
      <c r="OLX41" s="194"/>
      <c r="OLY41" s="194"/>
      <c r="OLZ41" s="194"/>
      <c r="OMA41" s="194"/>
      <c r="OMB41" s="194"/>
      <c r="OMC41" s="194"/>
      <c r="OMD41" s="194"/>
      <c r="OME41" s="194"/>
      <c r="OMF41" s="194"/>
      <c r="OMG41" s="194"/>
      <c r="OMH41" s="194"/>
      <c r="OMI41" s="194"/>
      <c r="OMJ41" s="194"/>
      <c r="OMK41" s="194"/>
      <c r="OML41" s="194"/>
      <c r="OMM41" s="194"/>
      <c r="OMN41" s="194"/>
      <c r="OMO41" s="194"/>
      <c r="OMP41" s="194"/>
      <c r="OMQ41" s="194"/>
      <c r="OMR41" s="194"/>
      <c r="OMS41" s="194"/>
      <c r="OMT41" s="194"/>
      <c r="OMU41" s="194"/>
      <c r="OMV41" s="194"/>
      <c r="OMW41" s="194"/>
      <c r="OMX41" s="194"/>
      <c r="OMY41" s="194"/>
      <c r="OMZ41" s="194"/>
      <c r="ONA41" s="194"/>
      <c r="ONB41" s="194"/>
      <c r="ONC41" s="194"/>
      <c r="OND41" s="194"/>
      <c r="ONE41" s="194"/>
      <c r="ONF41" s="194"/>
      <c r="ONG41" s="194"/>
      <c r="ONH41" s="194"/>
      <c r="ONI41" s="194"/>
      <c r="ONJ41" s="194"/>
      <c r="ONK41" s="194"/>
      <c r="ONL41" s="194"/>
      <c r="ONM41" s="194"/>
      <c r="ONN41" s="194"/>
      <c r="ONO41" s="194"/>
      <c r="ONP41" s="194"/>
      <c r="ONQ41" s="194"/>
      <c r="ONR41" s="194"/>
      <c r="ONS41" s="194"/>
      <c r="ONT41" s="194"/>
      <c r="ONU41" s="194"/>
      <c r="ONV41" s="194"/>
      <c r="ONW41" s="194"/>
      <c r="ONX41" s="194"/>
      <c r="ONY41" s="194"/>
      <c r="ONZ41" s="194"/>
      <c r="OOA41" s="194"/>
      <c r="OOB41" s="194"/>
      <c r="OOC41" s="194"/>
      <c r="OOD41" s="194"/>
      <c r="OOE41" s="194"/>
      <c r="OOF41" s="194"/>
      <c r="OOG41" s="194"/>
      <c r="OOH41" s="194"/>
      <c r="OOI41" s="194"/>
      <c r="OOJ41" s="194"/>
      <c r="OOK41" s="194"/>
      <c r="OOL41" s="194"/>
      <c r="OOM41" s="194"/>
      <c r="OON41" s="194"/>
      <c r="OOO41" s="194"/>
      <c r="OOP41" s="194"/>
      <c r="OOQ41" s="194"/>
      <c r="OOR41" s="194"/>
      <c r="OOS41" s="194"/>
      <c r="OOT41" s="194"/>
      <c r="OOU41" s="194"/>
      <c r="OOV41" s="194"/>
      <c r="OOW41" s="194"/>
      <c r="OOX41" s="194"/>
      <c r="OOY41" s="194"/>
      <c r="OOZ41" s="194"/>
      <c r="OPA41" s="194"/>
      <c r="OPB41" s="194"/>
      <c r="OPC41" s="194"/>
      <c r="OPD41" s="194"/>
      <c r="OPE41" s="194"/>
      <c r="OPF41" s="194"/>
      <c r="OPG41" s="194"/>
      <c r="OPH41" s="194"/>
      <c r="OPI41" s="194"/>
      <c r="OPJ41" s="194"/>
      <c r="OPK41" s="194"/>
      <c r="OPL41" s="194"/>
      <c r="OPM41" s="194"/>
      <c r="OPN41" s="194"/>
      <c r="OPO41" s="194"/>
      <c r="OPP41" s="194"/>
      <c r="OPQ41" s="194"/>
      <c r="OPR41" s="194"/>
      <c r="OPS41" s="194"/>
      <c r="OPT41" s="194"/>
      <c r="OPU41" s="194"/>
      <c r="OPV41" s="194"/>
      <c r="OPW41" s="194"/>
      <c r="OPX41" s="194"/>
      <c r="OPY41" s="194"/>
      <c r="OPZ41" s="194"/>
      <c r="OQA41" s="194"/>
      <c r="OQB41" s="194"/>
      <c r="OQC41" s="194"/>
      <c r="OQD41" s="194"/>
      <c r="OQE41" s="194"/>
      <c r="OQF41" s="194"/>
      <c r="OQG41" s="194"/>
      <c r="OQH41" s="194"/>
      <c r="OQI41" s="194"/>
      <c r="OQJ41" s="194"/>
      <c r="OQK41" s="194"/>
      <c r="OQL41" s="194"/>
      <c r="OQM41" s="194"/>
      <c r="OQN41" s="194"/>
      <c r="OQO41" s="194"/>
      <c r="OQP41" s="194"/>
      <c r="OQQ41" s="194"/>
      <c r="OQR41" s="194"/>
      <c r="OQS41" s="194"/>
      <c r="OQT41" s="194"/>
      <c r="OQU41" s="194"/>
      <c r="OQV41" s="194"/>
      <c r="OQW41" s="194"/>
      <c r="OQX41" s="194"/>
      <c r="OQY41" s="194"/>
      <c r="OQZ41" s="194"/>
      <c r="ORA41" s="194"/>
      <c r="ORB41" s="194"/>
      <c r="ORC41" s="194"/>
      <c r="ORD41" s="194"/>
      <c r="ORE41" s="194"/>
      <c r="ORF41" s="194"/>
      <c r="ORG41" s="194"/>
      <c r="ORH41" s="194"/>
      <c r="ORI41" s="194"/>
      <c r="ORJ41" s="194"/>
      <c r="ORK41" s="194"/>
      <c r="ORL41" s="194"/>
      <c r="ORM41" s="194"/>
      <c r="ORN41" s="194"/>
      <c r="ORO41" s="194"/>
      <c r="ORP41" s="194"/>
      <c r="ORQ41" s="194"/>
      <c r="ORR41" s="194"/>
      <c r="ORS41" s="194"/>
      <c r="ORT41" s="194"/>
      <c r="ORU41" s="194"/>
      <c r="ORV41" s="194"/>
      <c r="ORW41" s="194"/>
      <c r="ORX41" s="194"/>
      <c r="ORY41" s="194"/>
      <c r="ORZ41" s="194"/>
      <c r="OSA41" s="194"/>
      <c r="OSB41" s="194"/>
      <c r="OSC41" s="194"/>
      <c r="OSD41" s="194"/>
      <c r="OSE41" s="194"/>
      <c r="OSF41" s="194"/>
      <c r="OSG41" s="194"/>
      <c r="OSH41" s="194"/>
      <c r="OSI41" s="194"/>
      <c r="OSJ41" s="194"/>
      <c r="OSK41" s="194"/>
      <c r="OSL41" s="194"/>
      <c r="OSM41" s="194"/>
      <c r="OSN41" s="194"/>
      <c r="OSO41" s="194"/>
      <c r="OSP41" s="194"/>
      <c r="OSQ41" s="194"/>
      <c r="OSR41" s="194"/>
      <c r="OSS41" s="194"/>
      <c r="OST41" s="194"/>
      <c r="OSU41" s="194"/>
      <c r="OSV41" s="194"/>
      <c r="OSW41" s="194"/>
      <c r="OSX41" s="194"/>
      <c r="OSY41" s="194"/>
      <c r="OSZ41" s="194"/>
      <c r="OTA41" s="194"/>
      <c r="OTB41" s="194"/>
      <c r="OTC41" s="194"/>
      <c r="OTD41" s="194"/>
      <c r="OTE41" s="194"/>
      <c r="OTF41" s="194"/>
      <c r="OTG41" s="194"/>
      <c r="OTH41" s="194"/>
      <c r="OTI41" s="194"/>
      <c r="OTJ41" s="194"/>
      <c r="OTK41" s="194"/>
      <c r="OTL41" s="194"/>
      <c r="OTM41" s="194"/>
      <c r="OTN41" s="194"/>
      <c r="OTO41" s="194"/>
      <c r="OTP41" s="194"/>
      <c r="OTQ41" s="194"/>
      <c r="OTR41" s="194"/>
      <c r="OTS41" s="194"/>
      <c r="OTT41" s="194"/>
      <c r="OTU41" s="194"/>
      <c r="OTV41" s="194"/>
      <c r="OTW41" s="194"/>
      <c r="OTX41" s="194"/>
      <c r="OTY41" s="194"/>
      <c r="OTZ41" s="194"/>
      <c r="OUA41" s="194"/>
      <c r="OUB41" s="194"/>
      <c r="OUC41" s="194"/>
      <c r="OUD41" s="194"/>
      <c r="OUE41" s="194"/>
      <c r="OUF41" s="194"/>
      <c r="OUG41" s="194"/>
      <c r="OUH41" s="194"/>
      <c r="OUI41" s="194"/>
      <c r="OUJ41" s="194"/>
      <c r="OUK41" s="194"/>
      <c r="OUL41" s="194"/>
      <c r="OUM41" s="194"/>
      <c r="OUN41" s="194"/>
      <c r="OUO41" s="194"/>
      <c r="OUP41" s="194"/>
      <c r="OUQ41" s="194"/>
      <c r="OUR41" s="194"/>
      <c r="OUS41" s="194"/>
      <c r="OUT41" s="194"/>
      <c r="OUU41" s="194"/>
      <c r="OUV41" s="194"/>
      <c r="OUW41" s="194"/>
      <c r="OUX41" s="194"/>
      <c r="OUY41" s="194"/>
      <c r="OUZ41" s="194"/>
      <c r="OVA41" s="194"/>
      <c r="OVB41" s="194"/>
      <c r="OVC41" s="194"/>
      <c r="OVD41" s="194"/>
      <c r="OVE41" s="194"/>
      <c r="OVF41" s="194"/>
      <c r="OVG41" s="194"/>
      <c r="OVH41" s="194"/>
      <c r="OVI41" s="194"/>
      <c r="OVJ41" s="194"/>
      <c r="OVK41" s="194"/>
      <c r="OVL41" s="194"/>
      <c r="OVM41" s="194"/>
      <c r="OVN41" s="194"/>
      <c r="OVO41" s="194"/>
      <c r="OVP41" s="194"/>
      <c r="OVQ41" s="194"/>
      <c r="OVR41" s="194"/>
      <c r="OVS41" s="194"/>
      <c r="OVT41" s="194"/>
      <c r="OVU41" s="194"/>
      <c r="OVV41" s="194"/>
      <c r="OVW41" s="194"/>
      <c r="OVX41" s="194"/>
      <c r="OVY41" s="194"/>
      <c r="OVZ41" s="194"/>
      <c r="OWA41" s="194"/>
      <c r="OWB41" s="194"/>
      <c r="OWC41" s="194"/>
      <c r="OWD41" s="194"/>
      <c r="OWE41" s="194"/>
      <c r="OWF41" s="194"/>
      <c r="OWG41" s="194"/>
      <c r="OWH41" s="194"/>
      <c r="OWI41" s="194"/>
      <c r="OWJ41" s="194"/>
      <c r="OWK41" s="194"/>
      <c r="OWL41" s="194"/>
      <c r="OWM41" s="194"/>
      <c r="OWN41" s="194"/>
      <c r="OWO41" s="194"/>
      <c r="OWP41" s="194"/>
      <c r="OWQ41" s="194"/>
      <c r="OWR41" s="194"/>
      <c r="OWS41" s="194"/>
      <c r="OWT41" s="194"/>
      <c r="OWU41" s="194"/>
      <c r="OWV41" s="194"/>
      <c r="OWW41" s="194"/>
      <c r="OWX41" s="194"/>
      <c r="OWY41" s="194"/>
      <c r="OWZ41" s="194"/>
      <c r="OXA41" s="194"/>
      <c r="OXB41" s="194"/>
      <c r="OXC41" s="194"/>
      <c r="OXD41" s="194"/>
      <c r="OXE41" s="194"/>
      <c r="OXF41" s="194"/>
      <c r="OXG41" s="194"/>
      <c r="OXH41" s="194"/>
      <c r="OXI41" s="194"/>
      <c r="OXJ41" s="194"/>
      <c r="OXK41" s="194"/>
      <c r="OXL41" s="194"/>
      <c r="OXM41" s="194"/>
      <c r="OXN41" s="194"/>
      <c r="OXO41" s="194"/>
      <c r="OXP41" s="194"/>
      <c r="OXQ41" s="194"/>
      <c r="OXR41" s="194"/>
      <c r="OXS41" s="194"/>
      <c r="OXT41" s="194"/>
      <c r="OXU41" s="194"/>
      <c r="OXV41" s="194"/>
      <c r="OXW41" s="194"/>
      <c r="OXX41" s="194"/>
      <c r="OXY41" s="194"/>
      <c r="OXZ41" s="194"/>
      <c r="OYA41" s="194"/>
      <c r="OYB41" s="194"/>
      <c r="OYC41" s="194"/>
      <c r="OYD41" s="194"/>
      <c r="OYE41" s="194"/>
      <c r="OYF41" s="194"/>
      <c r="OYG41" s="194"/>
      <c r="OYH41" s="194"/>
      <c r="OYI41" s="194"/>
      <c r="OYJ41" s="194"/>
      <c r="OYK41" s="194"/>
      <c r="OYL41" s="194"/>
      <c r="OYM41" s="194"/>
      <c r="OYN41" s="194"/>
      <c r="OYO41" s="194"/>
      <c r="OYP41" s="194"/>
      <c r="OYQ41" s="194"/>
      <c r="OYR41" s="194"/>
      <c r="OYS41" s="194"/>
      <c r="OYT41" s="194"/>
      <c r="OYU41" s="194"/>
      <c r="OYV41" s="194"/>
      <c r="OYW41" s="194"/>
      <c r="OYX41" s="194"/>
      <c r="OYY41" s="194"/>
      <c r="OYZ41" s="194"/>
      <c r="OZA41" s="194"/>
      <c r="OZB41" s="194"/>
      <c r="OZC41" s="194"/>
      <c r="OZD41" s="194"/>
      <c r="OZE41" s="194"/>
      <c r="OZF41" s="194"/>
      <c r="OZG41" s="194"/>
      <c r="OZH41" s="194"/>
      <c r="OZI41" s="194"/>
      <c r="OZJ41" s="194"/>
      <c r="OZK41" s="194"/>
      <c r="OZL41" s="194"/>
      <c r="OZM41" s="194"/>
      <c r="OZN41" s="194"/>
      <c r="OZO41" s="194"/>
      <c r="OZP41" s="194"/>
      <c r="OZQ41" s="194"/>
      <c r="OZR41" s="194"/>
      <c r="OZS41" s="194"/>
      <c r="OZT41" s="194"/>
      <c r="OZU41" s="194"/>
      <c r="OZV41" s="194"/>
      <c r="OZW41" s="194"/>
      <c r="OZX41" s="194"/>
      <c r="OZY41" s="194"/>
      <c r="OZZ41" s="194"/>
      <c r="PAA41" s="194"/>
      <c r="PAB41" s="194"/>
      <c r="PAC41" s="194"/>
      <c r="PAD41" s="194"/>
      <c r="PAE41" s="194"/>
      <c r="PAF41" s="194"/>
      <c r="PAG41" s="194"/>
      <c r="PAH41" s="194"/>
      <c r="PAI41" s="194"/>
      <c r="PAJ41" s="194"/>
      <c r="PAK41" s="194"/>
      <c r="PAL41" s="194"/>
      <c r="PAM41" s="194"/>
      <c r="PAN41" s="194"/>
      <c r="PAO41" s="194"/>
      <c r="PAP41" s="194"/>
      <c r="PAQ41" s="194"/>
      <c r="PAR41" s="194"/>
      <c r="PAS41" s="194"/>
      <c r="PAT41" s="194"/>
      <c r="PAU41" s="194"/>
      <c r="PAV41" s="194"/>
      <c r="PAW41" s="194"/>
      <c r="PAX41" s="194"/>
      <c r="PAY41" s="194"/>
      <c r="PAZ41" s="194"/>
      <c r="PBA41" s="194"/>
      <c r="PBB41" s="194"/>
      <c r="PBC41" s="194"/>
      <c r="PBD41" s="194"/>
      <c r="PBE41" s="194"/>
      <c r="PBF41" s="194"/>
      <c r="PBG41" s="194"/>
      <c r="PBH41" s="194"/>
      <c r="PBI41" s="194"/>
      <c r="PBJ41" s="194"/>
      <c r="PBK41" s="194"/>
      <c r="PBL41" s="194"/>
      <c r="PBM41" s="194"/>
      <c r="PBN41" s="194"/>
      <c r="PBO41" s="194"/>
      <c r="PBP41" s="194"/>
      <c r="PBQ41" s="194"/>
      <c r="PBR41" s="194"/>
      <c r="PBS41" s="194"/>
      <c r="PBT41" s="194"/>
      <c r="PBU41" s="194"/>
      <c r="PBV41" s="194"/>
      <c r="PBW41" s="194"/>
      <c r="PBX41" s="194"/>
      <c r="PBY41" s="194"/>
      <c r="PBZ41" s="194"/>
      <c r="PCA41" s="194"/>
      <c r="PCB41" s="194"/>
      <c r="PCC41" s="194"/>
      <c r="PCD41" s="194"/>
      <c r="PCE41" s="194"/>
      <c r="PCF41" s="194"/>
      <c r="PCG41" s="194"/>
      <c r="PCH41" s="194"/>
      <c r="PCI41" s="194"/>
      <c r="PCJ41" s="194"/>
      <c r="PCK41" s="194"/>
      <c r="PCL41" s="194"/>
      <c r="PCM41" s="194"/>
      <c r="PCN41" s="194"/>
      <c r="PCO41" s="194"/>
      <c r="PCP41" s="194"/>
      <c r="PCQ41" s="194"/>
      <c r="PCR41" s="194"/>
      <c r="PCS41" s="194"/>
      <c r="PCT41" s="194"/>
      <c r="PCU41" s="194"/>
      <c r="PCV41" s="194"/>
      <c r="PCW41" s="194"/>
      <c r="PCX41" s="194"/>
      <c r="PCY41" s="194"/>
      <c r="PCZ41" s="194"/>
      <c r="PDA41" s="194"/>
      <c r="PDB41" s="194"/>
      <c r="PDC41" s="194"/>
      <c r="PDD41" s="194"/>
      <c r="PDE41" s="194"/>
      <c r="PDF41" s="194"/>
      <c r="PDG41" s="194"/>
      <c r="PDH41" s="194"/>
      <c r="PDI41" s="194"/>
      <c r="PDJ41" s="194"/>
      <c r="PDK41" s="194"/>
      <c r="PDL41" s="194"/>
      <c r="PDM41" s="194"/>
      <c r="PDN41" s="194"/>
      <c r="PDO41" s="194"/>
      <c r="PDP41" s="194"/>
      <c r="PDQ41" s="194"/>
      <c r="PDR41" s="194"/>
      <c r="PDS41" s="194"/>
      <c r="PDT41" s="194"/>
      <c r="PDU41" s="194"/>
      <c r="PDV41" s="194"/>
      <c r="PDW41" s="194"/>
      <c r="PDX41" s="194"/>
      <c r="PDY41" s="194"/>
      <c r="PDZ41" s="194"/>
      <c r="PEA41" s="194"/>
      <c r="PEB41" s="194"/>
      <c r="PEC41" s="194"/>
      <c r="PED41" s="194"/>
      <c r="PEE41" s="194"/>
      <c r="PEF41" s="194"/>
      <c r="PEG41" s="194"/>
      <c r="PEH41" s="194"/>
      <c r="PEI41" s="194"/>
      <c r="PEJ41" s="194"/>
      <c r="PEK41" s="194"/>
      <c r="PEL41" s="194"/>
      <c r="PEM41" s="194"/>
      <c r="PEN41" s="194"/>
      <c r="PEO41" s="194"/>
      <c r="PEP41" s="194"/>
      <c r="PEQ41" s="194"/>
      <c r="PER41" s="194"/>
      <c r="PES41" s="194"/>
      <c r="PET41" s="194"/>
      <c r="PEU41" s="194"/>
      <c r="PEV41" s="194"/>
      <c r="PEW41" s="194"/>
      <c r="PEX41" s="194"/>
      <c r="PEY41" s="194"/>
      <c r="PEZ41" s="194"/>
      <c r="PFA41" s="194"/>
      <c r="PFB41" s="194"/>
      <c r="PFC41" s="194"/>
      <c r="PFD41" s="194"/>
      <c r="PFE41" s="194"/>
      <c r="PFF41" s="194"/>
      <c r="PFG41" s="194"/>
      <c r="PFH41" s="194"/>
      <c r="PFI41" s="194"/>
      <c r="PFJ41" s="194"/>
      <c r="PFK41" s="194"/>
      <c r="PFL41" s="194"/>
      <c r="PFM41" s="194"/>
      <c r="PFN41" s="194"/>
      <c r="PFO41" s="194"/>
      <c r="PFP41" s="194"/>
      <c r="PFQ41" s="194"/>
      <c r="PFR41" s="194"/>
      <c r="PFS41" s="194"/>
      <c r="PFT41" s="194"/>
      <c r="PFU41" s="194"/>
      <c r="PFV41" s="194"/>
      <c r="PFW41" s="194"/>
      <c r="PFX41" s="194"/>
      <c r="PFY41" s="194"/>
      <c r="PFZ41" s="194"/>
      <c r="PGA41" s="194"/>
      <c r="PGB41" s="194"/>
      <c r="PGC41" s="194"/>
      <c r="PGD41" s="194"/>
      <c r="PGE41" s="194"/>
      <c r="PGF41" s="194"/>
      <c r="PGG41" s="194"/>
      <c r="PGH41" s="194"/>
      <c r="PGI41" s="194"/>
      <c r="PGJ41" s="194"/>
      <c r="PGK41" s="194"/>
      <c r="PGL41" s="194"/>
      <c r="PGM41" s="194"/>
      <c r="PGN41" s="194"/>
      <c r="PGO41" s="194"/>
      <c r="PGP41" s="194"/>
      <c r="PGQ41" s="194"/>
      <c r="PGR41" s="194"/>
      <c r="PGS41" s="194"/>
      <c r="PGT41" s="194"/>
      <c r="PGU41" s="194"/>
      <c r="PGV41" s="194"/>
      <c r="PGW41" s="194"/>
      <c r="PGX41" s="194"/>
      <c r="PGY41" s="194"/>
      <c r="PGZ41" s="194"/>
      <c r="PHA41" s="194"/>
      <c r="PHB41" s="194"/>
      <c r="PHC41" s="194"/>
      <c r="PHD41" s="194"/>
      <c r="PHE41" s="194"/>
      <c r="PHF41" s="194"/>
      <c r="PHG41" s="194"/>
      <c r="PHH41" s="194"/>
      <c r="PHI41" s="194"/>
      <c r="PHJ41" s="194"/>
      <c r="PHK41" s="194"/>
      <c r="PHL41" s="194"/>
      <c r="PHM41" s="194"/>
      <c r="PHN41" s="194"/>
      <c r="PHO41" s="194"/>
      <c r="PHP41" s="194"/>
      <c r="PHQ41" s="194"/>
      <c r="PHR41" s="194"/>
      <c r="PHS41" s="194"/>
      <c r="PHT41" s="194"/>
      <c r="PHU41" s="194"/>
      <c r="PHV41" s="194"/>
      <c r="PHW41" s="194"/>
      <c r="PHX41" s="194"/>
      <c r="PHY41" s="194"/>
      <c r="PHZ41" s="194"/>
      <c r="PIA41" s="194"/>
      <c r="PIB41" s="194"/>
      <c r="PIC41" s="194"/>
      <c r="PID41" s="194"/>
      <c r="PIE41" s="194"/>
      <c r="PIF41" s="194"/>
      <c r="PIG41" s="194"/>
      <c r="PIH41" s="194"/>
      <c r="PII41" s="194"/>
      <c r="PIJ41" s="194"/>
      <c r="PIK41" s="194"/>
      <c r="PIL41" s="194"/>
      <c r="PIM41" s="194"/>
      <c r="PIN41" s="194"/>
      <c r="PIO41" s="194"/>
      <c r="PIP41" s="194"/>
      <c r="PIQ41" s="194"/>
      <c r="PIR41" s="194"/>
      <c r="PIS41" s="194"/>
      <c r="PIT41" s="194"/>
      <c r="PIU41" s="194"/>
      <c r="PIV41" s="194"/>
      <c r="PIW41" s="194"/>
      <c r="PIX41" s="194"/>
      <c r="PIY41" s="194"/>
      <c r="PIZ41" s="194"/>
      <c r="PJA41" s="194"/>
      <c r="PJB41" s="194"/>
      <c r="PJC41" s="194"/>
      <c r="PJD41" s="194"/>
      <c r="PJE41" s="194"/>
      <c r="PJF41" s="194"/>
      <c r="PJG41" s="194"/>
      <c r="PJH41" s="194"/>
      <c r="PJI41" s="194"/>
      <c r="PJJ41" s="194"/>
      <c r="PJK41" s="194"/>
      <c r="PJL41" s="194"/>
      <c r="PJM41" s="194"/>
      <c r="PJN41" s="194"/>
      <c r="PJO41" s="194"/>
      <c r="PJP41" s="194"/>
      <c r="PJQ41" s="194"/>
      <c r="PJR41" s="194"/>
      <c r="PJS41" s="194"/>
      <c r="PJT41" s="194"/>
      <c r="PJU41" s="194"/>
      <c r="PJV41" s="194"/>
      <c r="PJW41" s="194"/>
      <c r="PJX41" s="194"/>
      <c r="PJY41" s="194"/>
      <c r="PJZ41" s="194"/>
      <c r="PKA41" s="194"/>
      <c r="PKB41" s="194"/>
      <c r="PKC41" s="194"/>
      <c r="PKD41" s="194"/>
      <c r="PKE41" s="194"/>
      <c r="PKF41" s="194"/>
      <c r="PKG41" s="194"/>
      <c r="PKH41" s="194"/>
      <c r="PKI41" s="194"/>
      <c r="PKJ41" s="194"/>
      <c r="PKK41" s="194"/>
      <c r="PKL41" s="194"/>
      <c r="PKM41" s="194"/>
      <c r="PKN41" s="194"/>
      <c r="PKO41" s="194"/>
      <c r="PKP41" s="194"/>
      <c r="PKQ41" s="194"/>
      <c r="PKR41" s="194"/>
      <c r="PKS41" s="194"/>
      <c r="PKT41" s="194"/>
      <c r="PKU41" s="194"/>
      <c r="PKV41" s="194"/>
      <c r="PKW41" s="194"/>
      <c r="PKX41" s="194"/>
      <c r="PKY41" s="194"/>
      <c r="PKZ41" s="194"/>
      <c r="PLA41" s="194"/>
      <c r="PLB41" s="194"/>
      <c r="PLC41" s="194"/>
      <c r="PLD41" s="194"/>
      <c r="PLE41" s="194"/>
      <c r="PLF41" s="194"/>
      <c r="PLG41" s="194"/>
      <c r="PLH41" s="194"/>
      <c r="PLI41" s="194"/>
      <c r="PLJ41" s="194"/>
      <c r="PLK41" s="194"/>
      <c r="PLL41" s="194"/>
      <c r="PLM41" s="194"/>
      <c r="PLN41" s="194"/>
      <c r="PLO41" s="194"/>
      <c r="PLP41" s="194"/>
      <c r="PLQ41" s="194"/>
      <c r="PLR41" s="194"/>
      <c r="PLS41" s="194"/>
      <c r="PLT41" s="194"/>
      <c r="PLU41" s="194"/>
      <c r="PLV41" s="194"/>
      <c r="PLW41" s="194"/>
      <c r="PLX41" s="194"/>
      <c r="PLY41" s="194"/>
      <c r="PLZ41" s="194"/>
      <c r="PMA41" s="194"/>
      <c r="PMB41" s="194"/>
      <c r="PMC41" s="194"/>
      <c r="PMD41" s="194"/>
      <c r="PME41" s="194"/>
      <c r="PMF41" s="194"/>
      <c r="PMG41" s="194"/>
      <c r="PMH41" s="194"/>
      <c r="PMI41" s="194"/>
      <c r="PMJ41" s="194"/>
      <c r="PMK41" s="194"/>
      <c r="PML41" s="194"/>
      <c r="PMM41" s="194"/>
      <c r="PMN41" s="194"/>
      <c r="PMO41" s="194"/>
      <c r="PMP41" s="194"/>
      <c r="PMQ41" s="194"/>
      <c r="PMR41" s="194"/>
      <c r="PMS41" s="194"/>
      <c r="PMT41" s="194"/>
      <c r="PMU41" s="194"/>
      <c r="PMV41" s="194"/>
      <c r="PMW41" s="194"/>
      <c r="PMX41" s="194"/>
      <c r="PMY41" s="194"/>
      <c r="PMZ41" s="194"/>
      <c r="PNA41" s="194"/>
      <c r="PNB41" s="194"/>
      <c r="PNC41" s="194"/>
      <c r="PND41" s="194"/>
      <c r="PNE41" s="194"/>
      <c r="PNF41" s="194"/>
      <c r="PNG41" s="194"/>
      <c r="PNH41" s="194"/>
      <c r="PNI41" s="194"/>
      <c r="PNJ41" s="194"/>
      <c r="PNK41" s="194"/>
      <c r="PNL41" s="194"/>
      <c r="PNM41" s="194"/>
      <c r="PNN41" s="194"/>
      <c r="PNO41" s="194"/>
      <c r="PNP41" s="194"/>
      <c r="PNQ41" s="194"/>
      <c r="PNR41" s="194"/>
      <c r="PNS41" s="194"/>
      <c r="PNT41" s="194"/>
      <c r="PNU41" s="194"/>
      <c r="PNV41" s="194"/>
      <c r="PNW41" s="194"/>
      <c r="PNX41" s="194"/>
      <c r="PNY41" s="194"/>
      <c r="PNZ41" s="194"/>
      <c r="POA41" s="194"/>
      <c r="POB41" s="194"/>
      <c r="POC41" s="194"/>
      <c r="POD41" s="194"/>
      <c r="POE41" s="194"/>
      <c r="POF41" s="194"/>
      <c r="POG41" s="194"/>
      <c r="POH41" s="194"/>
      <c r="POI41" s="194"/>
      <c r="POJ41" s="194"/>
      <c r="POK41" s="194"/>
      <c r="POL41" s="194"/>
      <c r="POM41" s="194"/>
      <c r="PON41" s="194"/>
      <c r="POO41" s="194"/>
      <c r="POP41" s="194"/>
      <c r="POQ41" s="194"/>
      <c r="POR41" s="194"/>
      <c r="POS41" s="194"/>
      <c r="POT41" s="194"/>
      <c r="POU41" s="194"/>
      <c r="POV41" s="194"/>
      <c r="POW41" s="194"/>
      <c r="POX41" s="194"/>
      <c r="POY41" s="194"/>
      <c r="POZ41" s="194"/>
      <c r="PPA41" s="194"/>
      <c r="PPB41" s="194"/>
      <c r="PPC41" s="194"/>
      <c r="PPD41" s="194"/>
      <c r="PPE41" s="194"/>
      <c r="PPF41" s="194"/>
      <c r="PPG41" s="194"/>
      <c r="PPH41" s="194"/>
      <c r="PPI41" s="194"/>
      <c r="PPJ41" s="194"/>
      <c r="PPK41" s="194"/>
      <c r="PPL41" s="194"/>
      <c r="PPM41" s="194"/>
      <c r="PPN41" s="194"/>
      <c r="PPO41" s="194"/>
      <c r="PPP41" s="194"/>
      <c r="PPQ41" s="194"/>
      <c r="PPR41" s="194"/>
      <c r="PPS41" s="194"/>
      <c r="PPT41" s="194"/>
      <c r="PPU41" s="194"/>
      <c r="PPV41" s="194"/>
      <c r="PPW41" s="194"/>
      <c r="PPX41" s="194"/>
      <c r="PPY41" s="194"/>
      <c r="PPZ41" s="194"/>
      <c r="PQA41" s="194"/>
      <c r="PQB41" s="194"/>
      <c r="PQC41" s="194"/>
      <c r="PQD41" s="194"/>
      <c r="PQE41" s="194"/>
      <c r="PQF41" s="194"/>
      <c r="PQG41" s="194"/>
      <c r="PQH41" s="194"/>
      <c r="PQI41" s="194"/>
      <c r="PQJ41" s="194"/>
      <c r="PQK41" s="194"/>
      <c r="PQL41" s="194"/>
      <c r="PQM41" s="194"/>
      <c r="PQN41" s="194"/>
      <c r="PQO41" s="194"/>
      <c r="PQP41" s="194"/>
      <c r="PQQ41" s="194"/>
      <c r="PQR41" s="194"/>
      <c r="PQS41" s="194"/>
      <c r="PQT41" s="194"/>
      <c r="PQU41" s="194"/>
      <c r="PQV41" s="194"/>
      <c r="PQW41" s="194"/>
      <c r="PQX41" s="194"/>
      <c r="PQY41" s="194"/>
      <c r="PQZ41" s="194"/>
      <c r="PRA41" s="194"/>
      <c r="PRB41" s="194"/>
      <c r="PRC41" s="194"/>
      <c r="PRD41" s="194"/>
      <c r="PRE41" s="194"/>
      <c r="PRF41" s="194"/>
      <c r="PRG41" s="194"/>
      <c r="PRH41" s="194"/>
      <c r="PRI41" s="194"/>
      <c r="PRJ41" s="194"/>
      <c r="PRK41" s="194"/>
      <c r="PRL41" s="194"/>
      <c r="PRM41" s="194"/>
      <c r="PRN41" s="194"/>
      <c r="PRO41" s="194"/>
      <c r="PRP41" s="194"/>
      <c r="PRQ41" s="194"/>
      <c r="PRR41" s="194"/>
      <c r="PRS41" s="194"/>
      <c r="PRT41" s="194"/>
      <c r="PRU41" s="194"/>
      <c r="PRV41" s="194"/>
      <c r="PRW41" s="194"/>
      <c r="PRX41" s="194"/>
      <c r="PRY41" s="194"/>
      <c r="PRZ41" s="194"/>
      <c r="PSA41" s="194"/>
      <c r="PSB41" s="194"/>
      <c r="PSC41" s="194"/>
      <c r="PSD41" s="194"/>
      <c r="PSE41" s="194"/>
      <c r="PSF41" s="194"/>
      <c r="PSG41" s="194"/>
      <c r="PSH41" s="194"/>
      <c r="PSI41" s="194"/>
      <c r="PSJ41" s="194"/>
      <c r="PSK41" s="194"/>
      <c r="PSL41" s="194"/>
      <c r="PSM41" s="194"/>
      <c r="PSN41" s="194"/>
      <c r="PSO41" s="194"/>
      <c r="PSP41" s="194"/>
      <c r="PSQ41" s="194"/>
      <c r="PSR41" s="194"/>
      <c r="PSS41" s="194"/>
      <c r="PST41" s="194"/>
      <c r="PSU41" s="194"/>
      <c r="PSV41" s="194"/>
      <c r="PSW41" s="194"/>
      <c r="PSX41" s="194"/>
      <c r="PSY41" s="194"/>
      <c r="PSZ41" s="194"/>
      <c r="PTA41" s="194"/>
      <c r="PTB41" s="194"/>
      <c r="PTC41" s="194"/>
      <c r="PTD41" s="194"/>
      <c r="PTE41" s="194"/>
      <c r="PTF41" s="194"/>
      <c r="PTG41" s="194"/>
      <c r="PTH41" s="194"/>
      <c r="PTI41" s="194"/>
      <c r="PTJ41" s="194"/>
      <c r="PTK41" s="194"/>
      <c r="PTL41" s="194"/>
      <c r="PTM41" s="194"/>
      <c r="PTN41" s="194"/>
      <c r="PTO41" s="194"/>
      <c r="PTP41" s="194"/>
      <c r="PTQ41" s="194"/>
      <c r="PTR41" s="194"/>
      <c r="PTS41" s="194"/>
      <c r="PTT41" s="194"/>
      <c r="PTU41" s="194"/>
      <c r="PTV41" s="194"/>
      <c r="PTW41" s="194"/>
      <c r="PTX41" s="194"/>
      <c r="PTY41" s="194"/>
      <c r="PTZ41" s="194"/>
      <c r="PUA41" s="194"/>
      <c r="PUB41" s="194"/>
      <c r="PUC41" s="194"/>
      <c r="PUD41" s="194"/>
      <c r="PUE41" s="194"/>
      <c r="PUF41" s="194"/>
      <c r="PUG41" s="194"/>
      <c r="PUH41" s="194"/>
      <c r="PUI41" s="194"/>
      <c r="PUJ41" s="194"/>
      <c r="PUK41" s="194"/>
      <c r="PUL41" s="194"/>
      <c r="PUM41" s="194"/>
      <c r="PUN41" s="194"/>
      <c r="PUO41" s="194"/>
      <c r="PUP41" s="194"/>
      <c r="PUQ41" s="194"/>
      <c r="PUR41" s="194"/>
      <c r="PUS41" s="194"/>
      <c r="PUT41" s="194"/>
      <c r="PUU41" s="194"/>
      <c r="PUV41" s="194"/>
      <c r="PUW41" s="194"/>
      <c r="PUX41" s="194"/>
      <c r="PUY41" s="194"/>
      <c r="PUZ41" s="194"/>
      <c r="PVA41" s="194"/>
      <c r="PVB41" s="194"/>
      <c r="PVC41" s="194"/>
      <c r="PVD41" s="194"/>
      <c r="PVE41" s="194"/>
      <c r="PVF41" s="194"/>
      <c r="PVG41" s="194"/>
      <c r="PVH41" s="194"/>
      <c r="PVI41" s="194"/>
      <c r="PVJ41" s="194"/>
      <c r="PVK41" s="194"/>
      <c r="PVL41" s="194"/>
      <c r="PVM41" s="194"/>
      <c r="PVN41" s="194"/>
      <c r="PVO41" s="194"/>
      <c r="PVP41" s="194"/>
      <c r="PVQ41" s="194"/>
      <c r="PVR41" s="194"/>
      <c r="PVS41" s="194"/>
      <c r="PVT41" s="194"/>
      <c r="PVU41" s="194"/>
      <c r="PVV41" s="194"/>
      <c r="PVW41" s="194"/>
      <c r="PVX41" s="194"/>
      <c r="PVY41" s="194"/>
      <c r="PVZ41" s="194"/>
      <c r="PWA41" s="194"/>
      <c r="PWB41" s="194"/>
      <c r="PWC41" s="194"/>
      <c r="PWD41" s="194"/>
      <c r="PWE41" s="194"/>
      <c r="PWF41" s="194"/>
      <c r="PWG41" s="194"/>
      <c r="PWH41" s="194"/>
      <c r="PWI41" s="194"/>
      <c r="PWJ41" s="194"/>
      <c r="PWK41" s="194"/>
      <c r="PWL41" s="194"/>
      <c r="PWM41" s="194"/>
      <c r="PWN41" s="194"/>
      <c r="PWO41" s="194"/>
      <c r="PWP41" s="194"/>
      <c r="PWQ41" s="194"/>
      <c r="PWR41" s="194"/>
      <c r="PWS41" s="194"/>
      <c r="PWT41" s="194"/>
      <c r="PWU41" s="194"/>
      <c r="PWV41" s="194"/>
      <c r="PWW41" s="194"/>
      <c r="PWX41" s="194"/>
      <c r="PWY41" s="194"/>
      <c r="PWZ41" s="194"/>
      <c r="PXA41" s="194"/>
      <c r="PXB41" s="194"/>
      <c r="PXC41" s="194"/>
      <c r="PXD41" s="194"/>
      <c r="PXE41" s="194"/>
      <c r="PXF41" s="194"/>
      <c r="PXG41" s="194"/>
      <c r="PXH41" s="194"/>
      <c r="PXI41" s="194"/>
      <c r="PXJ41" s="194"/>
      <c r="PXK41" s="194"/>
      <c r="PXL41" s="194"/>
      <c r="PXM41" s="194"/>
      <c r="PXN41" s="194"/>
      <c r="PXO41" s="194"/>
      <c r="PXP41" s="194"/>
      <c r="PXQ41" s="194"/>
      <c r="PXR41" s="194"/>
      <c r="PXS41" s="194"/>
      <c r="PXT41" s="194"/>
      <c r="PXU41" s="194"/>
      <c r="PXV41" s="194"/>
      <c r="PXW41" s="194"/>
      <c r="PXX41" s="194"/>
      <c r="PXY41" s="194"/>
      <c r="PXZ41" s="194"/>
      <c r="PYA41" s="194"/>
      <c r="PYB41" s="194"/>
      <c r="PYC41" s="194"/>
      <c r="PYD41" s="194"/>
      <c r="PYE41" s="194"/>
      <c r="PYF41" s="194"/>
      <c r="PYG41" s="194"/>
      <c r="PYH41" s="194"/>
      <c r="PYI41" s="194"/>
      <c r="PYJ41" s="194"/>
      <c r="PYK41" s="194"/>
      <c r="PYL41" s="194"/>
      <c r="PYM41" s="194"/>
      <c r="PYN41" s="194"/>
      <c r="PYO41" s="194"/>
      <c r="PYP41" s="194"/>
      <c r="PYQ41" s="194"/>
      <c r="PYR41" s="194"/>
      <c r="PYS41" s="194"/>
      <c r="PYT41" s="194"/>
      <c r="PYU41" s="194"/>
      <c r="PYV41" s="194"/>
      <c r="PYW41" s="194"/>
      <c r="PYX41" s="194"/>
      <c r="PYY41" s="194"/>
      <c r="PYZ41" s="194"/>
      <c r="PZA41" s="194"/>
      <c r="PZB41" s="194"/>
      <c r="PZC41" s="194"/>
      <c r="PZD41" s="194"/>
      <c r="PZE41" s="194"/>
      <c r="PZF41" s="194"/>
      <c r="PZG41" s="194"/>
      <c r="PZH41" s="194"/>
      <c r="PZI41" s="194"/>
      <c r="PZJ41" s="194"/>
      <c r="PZK41" s="194"/>
      <c r="PZL41" s="194"/>
      <c r="PZM41" s="194"/>
      <c r="PZN41" s="194"/>
      <c r="PZO41" s="194"/>
      <c r="PZP41" s="194"/>
      <c r="PZQ41" s="194"/>
      <c r="PZR41" s="194"/>
      <c r="PZS41" s="194"/>
      <c r="PZT41" s="194"/>
      <c r="PZU41" s="194"/>
      <c r="PZV41" s="194"/>
      <c r="PZW41" s="194"/>
      <c r="PZX41" s="194"/>
      <c r="PZY41" s="194"/>
      <c r="PZZ41" s="194"/>
      <c r="QAA41" s="194"/>
      <c r="QAB41" s="194"/>
      <c r="QAC41" s="194"/>
      <c r="QAD41" s="194"/>
      <c r="QAE41" s="194"/>
      <c r="QAF41" s="194"/>
      <c r="QAG41" s="194"/>
      <c r="QAH41" s="194"/>
      <c r="QAI41" s="194"/>
      <c r="QAJ41" s="194"/>
      <c r="QAK41" s="194"/>
      <c r="QAL41" s="194"/>
      <c r="QAM41" s="194"/>
      <c r="QAN41" s="194"/>
      <c r="QAO41" s="194"/>
      <c r="QAP41" s="194"/>
      <c r="QAQ41" s="194"/>
      <c r="QAR41" s="194"/>
      <c r="QAS41" s="194"/>
      <c r="QAT41" s="194"/>
      <c r="QAU41" s="194"/>
      <c r="QAV41" s="194"/>
      <c r="QAW41" s="194"/>
      <c r="QAX41" s="194"/>
      <c r="QAY41" s="194"/>
      <c r="QAZ41" s="194"/>
      <c r="QBA41" s="194"/>
      <c r="QBB41" s="194"/>
      <c r="QBC41" s="194"/>
      <c r="QBD41" s="194"/>
      <c r="QBE41" s="194"/>
      <c r="QBF41" s="194"/>
      <c r="QBG41" s="194"/>
      <c r="QBH41" s="194"/>
      <c r="QBI41" s="194"/>
      <c r="QBJ41" s="194"/>
      <c r="QBK41" s="194"/>
      <c r="QBL41" s="194"/>
      <c r="QBM41" s="194"/>
      <c r="QBN41" s="194"/>
      <c r="QBO41" s="194"/>
      <c r="QBP41" s="194"/>
      <c r="QBQ41" s="194"/>
      <c r="QBR41" s="194"/>
      <c r="QBS41" s="194"/>
      <c r="QBT41" s="194"/>
      <c r="QBU41" s="194"/>
      <c r="QBV41" s="194"/>
      <c r="QBW41" s="194"/>
      <c r="QBX41" s="194"/>
      <c r="QBY41" s="194"/>
      <c r="QBZ41" s="194"/>
      <c r="QCA41" s="194"/>
      <c r="QCB41" s="194"/>
      <c r="QCC41" s="194"/>
      <c r="QCD41" s="194"/>
      <c r="QCE41" s="194"/>
      <c r="QCF41" s="194"/>
      <c r="QCG41" s="194"/>
      <c r="QCH41" s="194"/>
      <c r="QCI41" s="194"/>
      <c r="QCJ41" s="194"/>
      <c r="QCK41" s="194"/>
      <c r="QCL41" s="194"/>
      <c r="QCM41" s="194"/>
      <c r="QCN41" s="194"/>
      <c r="QCO41" s="194"/>
      <c r="QCP41" s="194"/>
      <c r="QCQ41" s="194"/>
      <c r="QCR41" s="194"/>
      <c r="QCS41" s="194"/>
      <c r="QCT41" s="194"/>
      <c r="QCU41" s="194"/>
      <c r="QCV41" s="194"/>
      <c r="QCW41" s="194"/>
      <c r="QCX41" s="194"/>
      <c r="QCY41" s="194"/>
      <c r="QCZ41" s="194"/>
      <c r="QDA41" s="194"/>
      <c r="QDB41" s="194"/>
      <c r="QDC41" s="194"/>
      <c r="QDD41" s="194"/>
      <c r="QDE41" s="194"/>
      <c r="QDF41" s="194"/>
      <c r="QDG41" s="194"/>
      <c r="QDH41" s="194"/>
      <c r="QDI41" s="194"/>
      <c r="QDJ41" s="194"/>
      <c r="QDK41" s="194"/>
      <c r="QDL41" s="194"/>
      <c r="QDM41" s="194"/>
      <c r="QDN41" s="194"/>
      <c r="QDO41" s="194"/>
      <c r="QDP41" s="194"/>
      <c r="QDQ41" s="194"/>
      <c r="QDR41" s="194"/>
      <c r="QDS41" s="194"/>
      <c r="QDT41" s="194"/>
      <c r="QDU41" s="194"/>
      <c r="QDV41" s="194"/>
      <c r="QDW41" s="194"/>
      <c r="QDX41" s="194"/>
      <c r="QDY41" s="194"/>
      <c r="QDZ41" s="194"/>
      <c r="QEA41" s="194"/>
      <c r="QEB41" s="194"/>
      <c r="QEC41" s="194"/>
      <c r="QED41" s="194"/>
      <c r="QEE41" s="194"/>
      <c r="QEF41" s="194"/>
      <c r="QEG41" s="194"/>
      <c r="QEH41" s="194"/>
      <c r="QEI41" s="194"/>
      <c r="QEJ41" s="194"/>
      <c r="QEK41" s="194"/>
      <c r="QEL41" s="194"/>
      <c r="QEM41" s="194"/>
      <c r="QEN41" s="194"/>
      <c r="QEO41" s="194"/>
      <c r="QEP41" s="194"/>
      <c r="QEQ41" s="194"/>
      <c r="QER41" s="194"/>
      <c r="QES41" s="194"/>
      <c r="QET41" s="194"/>
      <c r="QEU41" s="194"/>
      <c r="QEV41" s="194"/>
      <c r="QEW41" s="194"/>
      <c r="QEX41" s="194"/>
      <c r="QEY41" s="194"/>
      <c r="QEZ41" s="194"/>
      <c r="QFA41" s="194"/>
      <c r="QFB41" s="194"/>
      <c r="QFC41" s="194"/>
      <c r="QFD41" s="194"/>
      <c r="QFE41" s="194"/>
      <c r="QFF41" s="194"/>
      <c r="QFG41" s="194"/>
      <c r="QFH41" s="194"/>
      <c r="QFI41" s="194"/>
      <c r="QFJ41" s="194"/>
      <c r="QFK41" s="194"/>
      <c r="QFL41" s="194"/>
      <c r="QFM41" s="194"/>
      <c r="QFN41" s="194"/>
      <c r="QFO41" s="194"/>
      <c r="QFP41" s="194"/>
      <c r="QFQ41" s="194"/>
      <c r="QFR41" s="194"/>
      <c r="QFS41" s="194"/>
      <c r="QFT41" s="194"/>
      <c r="QFU41" s="194"/>
      <c r="QFV41" s="194"/>
      <c r="QFW41" s="194"/>
      <c r="QFX41" s="194"/>
      <c r="QFY41" s="194"/>
      <c r="QFZ41" s="194"/>
      <c r="QGA41" s="194"/>
      <c r="QGB41" s="194"/>
      <c r="QGC41" s="194"/>
      <c r="QGD41" s="194"/>
      <c r="QGE41" s="194"/>
      <c r="QGF41" s="194"/>
      <c r="QGG41" s="194"/>
      <c r="QGH41" s="194"/>
      <c r="QGI41" s="194"/>
      <c r="QGJ41" s="194"/>
      <c r="QGK41" s="194"/>
      <c r="QGL41" s="194"/>
      <c r="QGM41" s="194"/>
      <c r="QGN41" s="194"/>
      <c r="QGO41" s="194"/>
      <c r="QGP41" s="194"/>
      <c r="QGQ41" s="194"/>
      <c r="QGR41" s="194"/>
      <c r="QGS41" s="194"/>
      <c r="QGT41" s="194"/>
      <c r="QGU41" s="194"/>
      <c r="QGV41" s="194"/>
      <c r="QGW41" s="194"/>
      <c r="QGX41" s="194"/>
      <c r="QGY41" s="194"/>
      <c r="QGZ41" s="194"/>
      <c r="QHA41" s="194"/>
      <c r="QHB41" s="194"/>
      <c r="QHC41" s="194"/>
      <c r="QHD41" s="194"/>
      <c r="QHE41" s="194"/>
      <c r="QHF41" s="194"/>
      <c r="QHG41" s="194"/>
      <c r="QHH41" s="194"/>
      <c r="QHI41" s="194"/>
      <c r="QHJ41" s="194"/>
      <c r="QHK41" s="194"/>
      <c r="QHL41" s="194"/>
      <c r="QHM41" s="194"/>
      <c r="QHN41" s="194"/>
      <c r="QHO41" s="194"/>
      <c r="QHP41" s="194"/>
      <c r="QHQ41" s="194"/>
      <c r="QHR41" s="194"/>
      <c r="QHS41" s="194"/>
      <c r="QHT41" s="194"/>
      <c r="QHU41" s="194"/>
      <c r="QHV41" s="194"/>
      <c r="QHW41" s="194"/>
      <c r="QHX41" s="194"/>
      <c r="QHY41" s="194"/>
      <c r="QHZ41" s="194"/>
      <c r="QIA41" s="194"/>
      <c r="QIB41" s="194"/>
      <c r="QIC41" s="194"/>
      <c r="QID41" s="194"/>
      <c r="QIE41" s="194"/>
      <c r="QIF41" s="194"/>
      <c r="QIG41" s="194"/>
      <c r="QIH41" s="194"/>
      <c r="QII41" s="194"/>
      <c r="QIJ41" s="194"/>
      <c r="QIK41" s="194"/>
      <c r="QIL41" s="194"/>
      <c r="QIM41" s="194"/>
      <c r="QIN41" s="194"/>
      <c r="QIO41" s="194"/>
      <c r="QIP41" s="194"/>
      <c r="QIQ41" s="194"/>
      <c r="QIR41" s="194"/>
      <c r="QIS41" s="194"/>
      <c r="QIT41" s="194"/>
      <c r="QIU41" s="194"/>
      <c r="QIV41" s="194"/>
      <c r="QIW41" s="194"/>
      <c r="QIX41" s="194"/>
      <c r="QIY41" s="194"/>
      <c r="QIZ41" s="194"/>
      <c r="QJA41" s="194"/>
      <c r="QJB41" s="194"/>
      <c r="QJC41" s="194"/>
      <c r="QJD41" s="194"/>
      <c r="QJE41" s="194"/>
      <c r="QJF41" s="194"/>
      <c r="QJG41" s="194"/>
      <c r="QJH41" s="194"/>
      <c r="QJI41" s="194"/>
      <c r="QJJ41" s="194"/>
      <c r="QJK41" s="194"/>
      <c r="QJL41" s="194"/>
      <c r="QJM41" s="194"/>
      <c r="QJN41" s="194"/>
      <c r="QJO41" s="194"/>
      <c r="QJP41" s="194"/>
      <c r="QJQ41" s="194"/>
      <c r="QJR41" s="194"/>
      <c r="QJS41" s="194"/>
      <c r="QJT41" s="194"/>
      <c r="QJU41" s="194"/>
      <c r="QJV41" s="194"/>
      <c r="QJW41" s="194"/>
      <c r="QJX41" s="194"/>
      <c r="QJY41" s="194"/>
      <c r="QJZ41" s="194"/>
      <c r="QKA41" s="194"/>
      <c r="QKB41" s="194"/>
      <c r="QKC41" s="194"/>
      <c r="QKD41" s="194"/>
      <c r="QKE41" s="194"/>
      <c r="QKF41" s="194"/>
      <c r="QKG41" s="194"/>
      <c r="QKH41" s="194"/>
      <c r="QKI41" s="194"/>
      <c r="QKJ41" s="194"/>
      <c r="QKK41" s="194"/>
      <c r="QKL41" s="194"/>
      <c r="QKM41" s="194"/>
      <c r="QKN41" s="194"/>
      <c r="QKO41" s="194"/>
      <c r="QKP41" s="194"/>
      <c r="QKQ41" s="194"/>
      <c r="QKR41" s="194"/>
      <c r="QKS41" s="194"/>
      <c r="QKT41" s="194"/>
      <c r="QKU41" s="194"/>
      <c r="QKV41" s="194"/>
      <c r="QKW41" s="194"/>
      <c r="QKX41" s="194"/>
      <c r="QKY41" s="194"/>
      <c r="QKZ41" s="194"/>
      <c r="QLA41" s="194"/>
      <c r="QLB41" s="194"/>
      <c r="QLC41" s="194"/>
      <c r="QLD41" s="194"/>
      <c r="QLE41" s="194"/>
      <c r="QLF41" s="194"/>
      <c r="QLG41" s="194"/>
      <c r="QLH41" s="194"/>
      <c r="QLI41" s="194"/>
      <c r="QLJ41" s="194"/>
      <c r="QLK41" s="194"/>
      <c r="QLL41" s="194"/>
      <c r="QLM41" s="194"/>
      <c r="QLN41" s="194"/>
      <c r="QLO41" s="194"/>
      <c r="QLP41" s="194"/>
      <c r="QLQ41" s="194"/>
      <c r="QLR41" s="194"/>
      <c r="QLS41" s="194"/>
      <c r="QLT41" s="194"/>
      <c r="QLU41" s="194"/>
      <c r="QLV41" s="194"/>
      <c r="QLW41" s="194"/>
      <c r="QLX41" s="194"/>
      <c r="QLY41" s="194"/>
      <c r="QLZ41" s="194"/>
      <c r="QMA41" s="194"/>
      <c r="QMB41" s="194"/>
      <c r="QMC41" s="194"/>
      <c r="QMD41" s="194"/>
      <c r="QME41" s="194"/>
      <c r="QMF41" s="194"/>
      <c r="QMG41" s="194"/>
      <c r="QMH41" s="194"/>
      <c r="QMI41" s="194"/>
      <c r="QMJ41" s="194"/>
      <c r="QMK41" s="194"/>
      <c r="QML41" s="194"/>
      <c r="QMM41" s="194"/>
      <c r="QMN41" s="194"/>
      <c r="QMO41" s="194"/>
      <c r="QMP41" s="194"/>
      <c r="QMQ41" s="194"/>
      <c r="QMR41" s="194"/>
      <c r="QMS41" s="194"/>
      <c r="QMT41" s="194"/>
      <c r="QMU41" s="194"/>
      <c r="QMV41" s="194"/>
      <c r="QMW41" s="194"/>
      <c r="QMX41" s="194"/>
      <c r="QMY41" s="194"/>
      <c r="QMZ41" s="194"/>
      <c r="QNA41" s="194"/>
      <c r="QNB41" s="194"/>
      <c r="QNC41" s="194"/>
      <c r="QND41" s="194"/>
      <c r="QNE41" s="194"/>
      <c r="QNF41" s="194"/>
      <c r="QNG41" s="194"/>
      <c r="QNH41" s="194"/>
      <c r="QNI41" s="194"/>
      <c r="QNJ41" s="194"/>
      <c r="QNK41" s="194"/>
      <c r="QNL41" s="194"/>
      <c r="QNM41" s="194"/>
      <c r="QNN41" s="194"/>
      <c r="QNO41" s="194"/>
      <c r="QNP41" s="194"/>
      <c r="QNQ41" s="194"/>
      <c r="QNR41" s="194"/>
      <c r="QNS41" s="194"/>
      <c r="QNT41" s="194"/>
      <c r="QNU41" s="194"/>
      <c r="QNV41" s="194"/>
      <c r="QNW41" s="194"/>
      <c r="QNX41" s="194"/>
      <c r="QNY41" s="194"/>
      <c r="QNZ41" s="194"/>
      <c r="QOA41" s="194"/>
      <c r="QOB41" s="194"/>
      <c r="QOC41" s="194"/>
      <c r="QOD41" s="194"/>
      <c r="QOE41" s="194"/>
      <c r="QOF41" s="194"/>
      <c r="QOG41" s="194"/>
      <c r="QOH41" s="194"/>
      <c r="QOI41" s="194"/>
      <c r="QOJ41" s="194"/>
      <c r="QOK41" s="194"/>
      <c r="QOL41" s="194"/>
      <c r="QOM41" s="194"/>
      <c r="QON41" s="194"/>
      <c r="QOO41" s="194"/>
      <c r="QOP41" s="194"/>
      <c r="QOQ41" s="194"/>
      <c r="QOR41" s="194"/>
      <c r="QOS41" s="194"/>
      <c r="QOT41" s="194"/>
      <c r="QOU41" s="194"/>
      <c r="QOV41" s="194"/>
      <c r="QOW41" s="194"/>
      <c r="QOX41" s="194"/>
      <c r="QOY41" s="194"/>
      <c r="QOZ41" s="194"/>
      <c r="QPA41" s="194"/>
      <c r="QPB41" s="194"/>
      <c r="QPC41" s="194"/>
      <c r="QPD41" s="194"/>
      <c r="QPE41" s="194"/>
      <c r="QPF41" s="194"/>
      <c r="QPG41" s="194"/>
      <c r="QPH41" s="194"/>
      <c r="QPI41" s="194"/>
      <c r="QPJ41" s="194"/>
      <c r="QPK41" s="194"/>
      <c r="QPL41" s="194"/>
      <c r="QPM41" s="194"/>
      <c r="QPN41" s="194"/>
      <c r="QPO41" s="194"/>
      <c r="QPP41" s="194"/>
      <c r="QPQ41" s="194"/>
      <c r="QPR41" s="194"/>
      <c r="QPS41" s="194"/>
      <c r="QPT41" s="194"/>
      <c r="QPU41" s="194"/>
      <c r="QPV41" s="194"/>
      <c r="QPW41" s="194"/>
      <c r="QPX41" s="194"/>
      <c r="QPY41" s="194"/>
      <c r="QPZ41" s="194"/>
      <c r="QQA41" s="194"/>
      <c r="QQB41" s="194"/>
      <c r="QQC41" s="194"/>
      <c r="QQD41" s="194"/>
      <c r="QQE41" s="194"/>
      <c r="QQF41" s="194"/>
      <c r="QQG41" s="194"/>
      <c r="QQH41" s="194"/>
      <c r="QQI41" s="194"/>
      <c r="QQJ41" s="194"/>
      <c r="QQK41" s="194"/>
      <c r="QQL41" s="194"/>
      <c r="QQM41" s="194"/>
      <c r="QQN41" s="194"/>
      <c r="QQO41" s="194"/>
      <c r="QQP41" s="194"/>
      <c r="QQQ41" s="194"/>
      <c r="QQR41" s="194"/>
      <c r="QQS41" s="194"/>
      <c r="QQT41" s="194"/>
      <c r="QQU41" s="194"/>
      <c r="QQV41" s="194"/>
      <c r="QQW41" s="194"/>
      <c r="QQX41" s="194"/>
      <c r="QQY41" s="194"/>
      <c r="QQZ41" s="194"/>
      <c r="QRA41" s="194"/>
      <c r="QRB41" s="194"/>
      <c r="QRC41" s="194"/>
      <c r="QRD41" s="194"/>
      <c r="QRE41" s="194"/>
      <c r="QRF41" s="194"/>
      <c r="QRG41" s="194"/>
      <c r="QRH41" s="194"/>
      <c r="QRI41" s="194"/>
      <c r="QRJ41" s="194"/>
      <c r="QRK41" s="194"/>
      <c r="QRL41" s="194"/>
      <c r="QRM41" s="194"/>
      <c r="QRN41" s="194"/>
      <c r="QRO41" s="194"/>
      <c r="QRP41" s="194"/>
      <c r="QRQ41" s="194"/>
      <c r="QRR41" s="194"/>
      <c r="QRS41" s="194"/>
      <c r="QRT41" s="194"/>
      <c r="QRU41" s="194"/>
      <c r="QRV41" s="194"/>
      <c r="QRW41" s="194"/>
      <c r="QRX41" s="194"/>
      <c r="QRY41" s="194"/>
      <c r="QRZ41" s="194"/>
      <c r="QSA41" s="194"/>
      <c r="QSB41" s="194"/>
      <c r="QSC41" s="194"/>
      <c r="QSD41" s="194"/>
      <c r="QSE41" s="194"/>
      <c r="QSF41" s="194"/>
      <c r="QSG41" s="194"/>
      <c r="QSH41" s="194"/>
      <c r="QSI41" s="194"/>
      <c r="QSJ41" s="194"/>
      <c r="QSK41" s="194"/>
      <c r="QSL41" s="194"/>
      <c r="QSM41" s="194"/>
      <c r="QSN41" s="194"/>
      <c r="QSO41" s="194"/>
      <c r="QSP41" s="194"/>
      <c r="QSQ41" s="194"/>
      <c r="QSR41" s="194"/>
      <c r="QSS41" s="194"/>
      <c r="QST41" s="194"/>
      <c r="QSU41" s="194"/>
      <c r="QSV41" s="194"/>
      <c r="QSW41" s="194"/>
      <c r="QSX41" s="194"/>
      <c r="QSY41" s="194"/>
      <c r="QSZ41" s="194"/>
      <c r="QTA41" s="194"/>
      <c r="QTB41" s="194"/>
      <c r="QTC41" s="194"/>
      <c r="QTD41" s="194"/>
      <c r="QTE41" s="194"/>
      <c r="QTF41" s="194"/>
      <c r="QTG41" s="194"/>
      <c r="QTH41" s="194"/>
      <c r="QTI41" s="194"/>
      <c r="QTJ41" s="194"/>
      <c r="QTK41" s="194"/>
      <c r="QTL41" s="194"/>
      <c r="QTM41" s="194"/>
      <c r="QTN41" s="194"/>
      <c r="QTO41" s="194"/>
      <c r="QTP41" s="194"/>
      <c r="QTQ41" s="194"/>
      <c r="QTR41" s="194"/>
      <c r="QTS41" s="194"/>
      <c r="QTT41" s="194"/>
      <c r="QTU41" s="194"/>
      <c r="QTV41" s="194"/>
      <c r="QTW41" s="194"/>
      <c r="QTX41" s="194"/>
      <c r="QTY41" s="194"/>
      <c r="QTZ41" s="194"/>
      <c r="QUA41" s="194"/>
      <c r="QUB41" s="194"/>
      <c r="QUC41" s="194"/>
      <c r="QUD41" s="194"/>
      <c r="QUE41" s="194"/>
      <c r="QUF41" s="194"/>
      <c r="QUG41" s="194"/>
      <c r="QUH41" s="194"/>
      <c r="QUI41" s="194"/>
      <c r="QUJ41" s="194"/>
      <c r="QUK41" s="194"/>
      <c r="QUL41" s="194"/>
      <c r="QUM41" s="194"/>
      <c r="QUN41" s="194"/>
      <c r="QUO41" s="194"/>
      <c r="QUP41" s="194"/>
      <c r="QUQ41" s="194"/>
      <c r="QUR41" s="194"/>
      <c r="QUS41" s="194"/>
      <c r="QUT41" s="194"/>
      <c r="QUU41" s="194"/>
      <c r="QUV41" s="194"/>
      <c r="QUW41" s="194"/>
      <c r="QUX41" s="194"/>
      <c r="QUY41" s="194"/>
      <c r="QUZ41" s="194"/>
      <c r="QVA41" s="194"/>
      <c r="QVB41" s="194"/>
      <c r="QVC41" s="194"/>
      <c r="QVD41" s="194"/>
      <c r="QVE41" s="194"/>
      <c r="QVF41" s="194"/>
      <c r="QVG41" s="194"/>
      <c r="QVH41" s="194"/>
      <c r="QVI41" s="194"/>
      <c r="QVJ41" s="194"/>
      <c r="QVK41" s="194"/>
      <c r="QVL41" s="194"/>
      <c r="QVM41" s="194"/>
      <c r="QVN41" s="194"/>
      <c r="QVO41" s="194"/>
      <c r="QVP41" s="194"/>
      <c r="QVQ41" s="194"/>
      <c r="QVR41" s="194"/>
      <c r="QVS41" s="194"/>
      <c r="QVT41" s="194"/>
      <c r="QVU41" s="194"/>
      <c r="QVV41" s="194"/>
      <c r="QVW41" s="194"/>
      <c r="QVX41" s="194"/>
      <c r="QVY41" s="194"/>
      <c r="QVZ41" s="194"/>
      <c r="QWA41" s="194"/>
      <c r="QWB41" s="194"/>
      <c r="QWC41" s="194"/>
      <c r="QWD41" s="194"/>
      <c r="QWE41" s="194"/>
      <c r="QWF41" s="194"/>
      <c r="QWG41" s="194"/>
      <c r="QWH41" s="194"/>
      <c r="QWI41" s="194"/>
      <c r="QWJ41" s="194"/>
      <c r="QWK41" s="194"/>
      <c r="QWL41" s="194"/>
      <c r="QWM41" s="194"/>
      <c r="QWN41" s="194"/>
      <c r="QWO41" s="194"/>
      <c r="QWP41" s="194"/>
      <c r="QWQ41" s="194"/>
      <c r="QWR41" s="194"/>
      <c r="QWS41" s="194"/>
      <c r="QWT41" s="194"/>
      <c r="QWU41" s="194"/>
      <c r="QWV41" s="194"/>
      <c r="QWW41" s="194"/>
      <c r="QWX41" s="194"/>
      <c r="QWY41" s="194"/>
      <c r="QWZ41" s="194"/>
      <c r="QXA41" s="194"/>
      <c r="QXB41" s="194"/>
      <c r="QXC41" s="194"/>
      <c r="QXD41" s="194"/>
      <c r="QXE41" s="194"/>
      <c r="QXF41" s="194"/>
      <c r="QXG41" s="194"/>
      <c r="QXH41" s="194"/>
      <c r="QXI41" s="194"/>
      <c r="QXJ41" s="194"/>
      <c r="QXK41" s="194"/>
      <c r="QXL41" s="194"/>
      <c r="QXM41" s="194"/>
      <c r="QXN41" s="194"/>
      <c r="QXO41" s="194"/>
      <c r="QXP41" s="194"/>
      <c r="QXQ41" s="194"/>
      <c r="QXR41" s="194"/>
      <c r="QXS41" s="194"/>
      <c r="QXT41" s="194"/>
      <c r="QXU41" s="194"/>
      <c r="QXV41" s="194"/>
      <c r="QXW41" s="194"/>
      <c r="QXX41" s="194"/>
      <c r="QXY41" s="194"/>
      <c r="QXZ41" s="194"/>
      <c r="QYA41" s="194"/>
      <c r="QYB41" s="194"/>
      <c r="QYC41" s="194"/>
      <c r="QYD41" s="194"/>
      <c r="QYE41" s="194"/>
      <c r="QYF41" s="194"/>
      <c r="QYG41" s="194"/>
      <c r="QYH41" s="194"/>
      <c r="QYI41" s="194"/>
      <c r="QYJ41" s="194"/>
      <c r="QYK41" s="194"/>
      <c r="QYL41" s="194"/>
      <c r="QYM41" s="194"/>
      <c r="QYN41" s="194"/>
      <c r="QYO41" s="194"/>
      <c r="QYP41" s="194"/>
      <c r="QYQ41" s="194"/>
      <c r="QYR41" s="194"/>
      <c r="QYS41" s="194"/>
      <c r="QYT41" s="194"/>
      <c r="QYU41" s="194"/>
      <c r="QYV41" s="194"/>
      <c r="QYW41" s="194"/>
      <c r="QYX41" s="194"/>
      <c r="QYY41" s="194"/>
      <c r="QYZ41" s="194"/>
      <c r="QZA41" s="194"/>
      <c r="QZB41" s="194"/>
      <c r="QZC41" s="194"/>
      <c r="QZD41" s="194"/>
      <c r="QZE41" s="194"/>
      <c r="QZF41" s="194"/>
      <c r="QZG41" s="194"/>
      <c r="QZH41" s="194"/>
      <c r="QZI41" s="194"/>
      <c r="QZJ41" s="194"/>
      <c r="QZK41" s="194"/>
      <c r="QZL41" s="194"/>
      <c r="QZM41" s="194"/>
      <c r="QZN41" s="194"/>
      <c r="QZO41" s="194"/>
      <c r="QZP41" s="194"/>
      <c r="QZQ41" s="194"/>
      <c r="QZR41" s="194"/>
      <c r="QZS41" s="194"/>
      <c r="QZT41" s="194"/>
      <c r="QZU41" s="194"/>
      <c r="QZV41" s="194"/>
      <c r="QZW41" s="194"/>
      <c r="QZX41" s="194"/>
      <c r="QZY41" s="194"/>
      <c r="QZZ41" s="194"/>
      <c r="RAA41" s="194"/>
      <c r="RAB41" s="194"/>
      <c r="RAC41" s="194"/>
      <c r="RAD41" s="194"/>
      <c r="RAE41" s="194"/>
      <c r="RAF41" s="194"/>
      <c r="RAG41" s="194"/>
      <c r="RAH41" s="194"/>
      <c r="RAI41" s="194"/>
      <c r="RAJ41" s="194"/>
      <c r="RAK41" s="194"/>
      <c r="RAL41" s="194"/>
      <c r="RAM41" s="194"/>
      <c r="RAN41" s="194"/>
      <c r="RAO41" s="194"/>
      <c r="RAP41" s="194"/>
      <c r="RAQ41" s="194"/>
      <c r="RAR41" s="194"/>
      <c r="RAS41" s="194"/>
      <c r="RAT41" s="194"/>
      <c r="RAU41" s="194"/>
      <c r="RAV41" s="194"/>
      <c r="RAW41" s="194"/>
      <c r="RAX41" s="194"/>
      <c r="RAY41" s="194"/>
      <c r="RAZ41" s="194"/>
      <c r="RBA41" s="194"/>
      <c r="RBB41" s="194"/>
      <c r="RBC41" s="194"/>
      <c r="RBD41" s="194"/>
      <c r="RBE41" s="194"/>
      <c r="RBF41" s="194"/>
      <c r="RBG41" s="194"/>
      <c r="RBH41" s="194"/>
      <c r="RBI41" s="194"/>
      <c r="RBJ41" s="194"/>
      <c r="RBK41" s="194"/>
      <c r="RBL41" s="194"/>
      <c r="RBM41" s="194"/>
      <c r="RBN41" s="194"/>
      <c r="RBO41" s="194"/>
      <c r="RBP41" s="194"/>
      <c r="RBQ41" s="194"/>
      <c r="RBR41" s="194"/>
      <c r="RBS41" s="194"/>
      <c r="RBT41" s="194"/>
      <c r="RBU41" s="194"/>
      <c r="RBV41" s="194"/>
      <c r="RBW41" s="194"/>
      <c r="RBX41" s="194"/>
      <c r="RBY41" s="194"/>
      <c r="RBZ41" s="194"/>
      <c r="RCA41" s="194"/>
      <c r="RCB41" s="194"/>
      <c r="RCC41" s="194"/>
      <c r="RCD41" s="194"/>
      <c r="RCE41" s="194"/>
      <c r="RCF41" s="194"/>
      <c r="RCG41" s="194"/>
      <c r="RCH41" s="194"/>
      <c r="RCI41" s="194"/>
      <c r="RCJ41" s="194"/>
      <c r="RCK41" s="194"/>
      <c r="RCL41" s="194"/>
      <c r="RCM41" s="194"/>
      <c r="RCN41" s="194"/>
      <c r="RCO41" s="194"/>
      <c r="RCP41" s="194"/>
      <c r="RCQ41" s="194"/>
      <c r="RCR41" s="194"/>
      <c r="RCS41" s="194"/>
      <c r="RCT41" s="194"/>
      <c r="RCU41" s="194"/>
      <c r="RCV41" s="194"/>
      <c r="RCW41" s="194"/>
      <c r="RCX41" s="194"/>
      <c r="RCY41" s="194"/>
      <c r="RCZ41" s="194"/>
      <c r="RDA41" s="194"/>
      <c r="RDB41" s="194"/>
      <c r="RDC41" s="194"/>
      <c r="RDD41" s="194"/>
      <c r="RDE41" s="194"/>
      <c r="RDF41" s="194"/>
      <c r="RDG41" s="194"/>
      <c r="RDH41" s="194"/>
      <c r="RDI41" s="194"/>
      <c r="RDJ41" s="194"/>
      <c r="RDK41" s="194"/>
      <c r="RDL41" s="194"/>
      <c r="RDM41" s="194"/>
      <c r="RDN41" s="194"/>
      <c r="RDO41" s="194"/>
      <c r="RDP41" s="194"/>
      <c r="RDQ41" s="194"/>
      <c r="RDR41" s="194"/>
      <c r="RDS41" s="194"/>
      <c r="RDT41" s="194"/>
      <c r="RDU41" s="194"/>
      <c r="RDV41" s="194"/>
      <c r="RDW41" s="194"/>
      <c r="RDX41" s="194"/>
      <c r="RDY41" s="194"/>
      <c r="RDZ41" s="194"/>
      <c r="REA41" s="194"/>
      <c r="REB41" s="194"/>
      <c r="REC41" s="194"/>
      <c r="RED41" s="194"/>
      <c r="REE41" s="194"/>
      <c r="REF41" s="194"/>
      <c r="REG41" s="194"/>
      <c r="REH41" s="194"/>
      <c r="REI41" s="194"/>
      <c r="REJ41" s="194"/>
      <c r="REK41" s="194"/>
      <c r="REL41" s="194"/>
      <c r="REM41" s="194"/>
      <c r="REN41" s="194"/>
      <c r="REO41" s="194"/>
      <c r="REP41" s="194"/>
      <c r="REQ41" s="194"/>
      <c r="RER41" s="194"/>
      <c r="RES41" s="194"/>
      <c r="RET41" s="194"/>
      <c r="REU41" s="194"/>
      <c r="REV41" s="194"/>
      <c r="REW41" s="194"/>
      <c r="REX41" s="194"/>
      <c r="REY41" s="194"/>
      <c r="REZ41" s="194"/>
      <c r="RFA41" s="194"/>
      <c r="RFB41" s="194"/>
      <c r="RFC41" s="194"/>
      <c r="RFD41" s="194"/>
      <c r="RFE41" s="194"/>
      <c r="RFF41" s="194"/>
      <c r="RFG41" s="194"/>
      <c r="RFH41" s="194"/>
      <c r="RFI41" s="194"/>
      <c r="RFJ41" s="194"/>
      <c r="RFK41" s="194"/>
      <c r="RFL41" s="194"/>
      <c r="RFM41" s="194"/>
      <c r="RFN41" s="194"/>
      <c r="RFO41" s="194"/>
      <c r="RFP41" s="194"/>
      <c r="RFQ41" s="194"/>
      <c r="RFR41" s="194"/>
      <c r="RFS41" s="194"/>
      <c r="RFT41" s="194"/>
      <c r="RFU41" s="194"/>
      <c r="RFV41" s="194"/>
      <c r="RFW41" s="194"/>
      <c r="RFX41" s="194"/>
      <c r="RFY41" s="194"/>
      <c r="RFZ41" s="194"/>
      <c r="RGA41" s="194"/>
      <c r="RGB41" s="194"/>
      <c r="RGC41" s="194"/>
      <c r="RGD41" s="194"/>
      <c r="RGE41" s="194"/>
      <c r="RGF41" s="194"/>
      <c r="RGG41" s="194"/>
      <c r="RGH41" s="194"/>
      <c r="RGI41" s="194"/>
      <c r="RGJ41" s="194"/>
      <c r="RGK41" s="194"/>
      <c r="RGL41" s="194"/>
      <c r="RGM41" s="194"/>
      <c r="RGN41" s="194"/>
      <c r="RGO41" s="194"/>
      <c r="RGP41" s="194"/>
      <c r="RGQ41" s="194"/>
      <c r="RGR41" s="194"/>
      <c r="RGS41" s="194"/>
      <c r="RGT41" s="194"/>
      <c r="RGU41" s="194"/>
      <c r="RGV41" s="194"/>
      <c r="RGW41" s="194"/>
      <c r="RGX41" s="194"/>
      <c r="RGY41" s="194"/>
      <c r="RGZ41" s="194"/>
      <c r="RHA41" s="194"/>
      <c r="RHB41" s="194"/>
      <c r="RHC41" s="194"/>
      <c r="RHD41" s="194"/>
      <c r="RHE41" s="194"/>
      <c r="RHF41" s="194"/>
      <c r="RHG41" s="194"/>
      <c r="RHH41" s="194"/>
      <c r="RHI41" s="194"/>
      <c r="RHJ41" s="194"/>
      <c r="RHK41" s="194"/>
      <c r="RHL41" s="194"/>
      <c r="RHM41" s="194"/>
      <c r="RHN41" s="194"/>
      <c r="RHO41" s="194"/>
      <c r="RHP41" s="194"/>
      <c r="RHQ41" s="194"/>
      <c r="RHR41" s="194"/>
      <c r="RHS41" s="194"/>
      <c r="RHT41" s="194"/>
      <c r="RHU41" s="194"/>
      <c r="RHV41" s="194"/>
      <c r="RHW41" s="194"/>
      <c r="RHX41" s="194"/>
      <c r="RHY41" s="194"/>
      <c r="RHZ41" s="194"/>
      <c r="RIA41" s="194"/>
      <c r="RIB41" s="194"/>
      <c r="RIC41" s="194"/>
      <c r="RID41" s="194"/>
      <c r="RIE41" s="194"/>
      <c r="RIF41" s="194"/>
      <c r="RIG41" s="194"/>
      <c r="RIH41" s="194"/>
      <c r="RII41" s="194"/>
      <c r="RIJ41" s="194"/>
      <c r="RIK41" s="194"/>
      <c r="RIL41" s="194"/>
      <c r="RIM41" s="194"/>
      <c r="RIN41" s="194"/>
      <c r="RIO41" s="194"/>
      <c r="RIP41" s="194"/>
      <c r="RIQ41" s="194"/>
      <c r="RIR41" s="194"/>
      <c r="RIS41" s="194"/>
      <c r="RIT41" s="194"/>
      <c r="RIU41" s="194"/>
      <c r="RIV41" s="194"/>
      <c r="RIW41" s="194"/>
      <c r="RIX41" s="194"/>
      <c r="RIY41" s="194"/>
      <c r="RIZ41" s="194"/>
      <c r="RJA41" s="194"/>
      <c r="RJB41" s="194"/>
      <c r="RJC41" s="194"/>
      <c r="RJD41" s="194"/>
      <c r="RJE41" s="194"/>
      <c r="RJF41" s="194"/>
      <c r="RJG41" s="194"/>
      <c r="RJH41" s="194"/>
      <c r="RJI41" s="194"/>
      <c r="RJJ41" s="194"/>
      <c r="RJK41" s="194"/>
      <c r="RJL41" s="194"/>
      <c r="RJM41" s="194"/>
      <c r="RJN41" s="194"/>
      <c r="RJO41" s="194"/>
      <c r="RJP41" s="194"/>
      <c r="RJQ41" s="194"/>
      <c r="RJR41" s="194"/>
      <c r="RJS41" s="194"/>
      <c r="RJT41" s="194"/>
      <c r="RJU41" s="194"/>
      <c r="RJV41" s="194"/>
      <c r="RJW41" s="194"/>
      <c r="RJX41" s="194"/>
      <c r="RJY41" s="194"/>
      <c r="RJZ41" s="194"/>
      <c r="RKA41" s="194"/>
      <c r="RKB41" s="194"/>
      <c r="RKC41" s="194"/>
      <c r="RKD41" s="194"/>
      <c r="RKE41" s="194"/>
      <c r="RKF41" s="194"/>
      <c r="RKG41" s="194"/>
      <c r="RKH41" s="194"/>
      <c r="RKI41" s="194"/>
      <c r="RKJ41" s="194"/>
      <c r="RKK41" s="194"/>
      <c r="RKL41" s="194"/>
      <c r="RKM41" s="194"/>
      <c r="RKN41" s="194"/>
      <c r="RKO41" s="194"/>
      <c r="RKP41" s="194"/>
      <c r="RKQ41" s="194"/>
      <c r="RKR41" s="194"/>
      <c r="RKS41" s="194"/>
      <c r="RKT41" s="194"/>
      <c r="RKU41" s="194"/>
      <c r="RKV41" s="194"/>
      <c r="RKW41" s="194"/>
      <c r="RKX41" s="194"/>
      <c r="RKY41" s="194"/>
      <c r="RKZ41" s="194"/>
      <c r="RLA41" s="194"/>
      <c r="RLB41" s="194"/>
      <c r="RLC41" s="194"/>
      <c r="RLD41" s="194"/>
      <c r="RLE41" s="194"/>
      <c r="RLF41" s="194"/>
      <c r="RLG41" s="194"/>
      <c r="RLH41" s="194"/>
      <c r="RLI41" s="194"/>
      <c r="RLJ41" s="194"/>
      <c r="RLK41" s="194"/>
      <c r="RLL41" s="194"/>
      <c r="RLM41" s="194"/>
      <c r="RLN41" s="194"/>
      <c r="RLO41" s="194"/>
      <c r="RLP41" s="194"/>
      <c r="RLQ41" s="194"/>
      <c r="RLR41" s="194"/>
      <c r="RLS41" s="194"/>
      <c r="RLT41" s="194"/>
      <c r="RLU41" s="194"/>
      <c r="RLV41" s="194"/>
      <c r="RLW41" s="194"/>
      <c r="RLX41" s="194"/>
      <c r="RLY41" s="194"/>
      <c r="RLZ41" s="194"/>
      <c r="RMA41" s="194"/>
      <c r="RMB41" s="194"/>
      <c r="RMC41" s="194"/>
      <c r="RMD41" s="194"/>
      <c r="RME41" s="194"/>
      <c r="RMF41" s="194"/>
      <c r="RMG41" s="194"/>
      <c r="RMH41" s="194"/>
      <c r="RMI41" s="194"/>
      <c r="RMJ41" s="194"/>
      <c r="RMK41" s="194"/>
      <c r="RML41" s="194"/>
      <c r="RMM41" s="194"/>
      <c r="RMN41" s="194"/>
      <c r="RMO41" s="194"/>
      <c r="RMP41" s="194"/>
      <c r="RMQ41" s="194"/>
      <c r="RMR41" s="194"/>
      <c r="RMS41" s="194"/>
      <c r="RMT41" s="194"/>
      <c r="RMU41" s="194"/>
      <c r="RMV41" s="194"/>
      <c r="RMW41" s="194"/>
      <c r="RMX41" s="194"/>
      <c r="RMY41" s="194"/>
      <c r="RMZ41" s="194"/>
      <c r="RNA41" s="194"/>
      <c r="RNB41" s="194"/>
      <c r="RNC41" s="194"/>
      <c r="RND41" s="194"/>
      <c r="RNE41" s="194"/>
      <c r="RNF41" s="194"/>
      <c r="RNG41" s="194"/>
      <c r="RNH41" s="194"/>
      <c r="RNI41" s="194"/>
      <c r="RNJ41" s="194"/>
      <c r="RNK41" s="194"/>
      <c r="RNL41" s="194"/>
      <c r="RNM41" s="194"/>
      <c r="RNN41" s="194"/>
      <c r="RNO41" s="194"/>
      <c r="RNP41" s="194"/>
      <c r="RNQ41" s="194"/>
      <c r="RNR41" s="194"/>
      <c r="RNS41" s="194"/>
      <c r="RNT41" s="194"/>
      <c r="RNU41" s="194"/>
      <c r="RNV41" s="194"/>
      <c r="RNW41" s="194"/>
      <c r="RNX41" s="194"/>
      <c r="RNY41" s="194"/>
      <c r="RNZ41" s="194"/>
      <c r="ROA41" s="194"/>
      <c r="ROB41" s="194"/>
      <c r="ROC41" s="194"/>
      <c r="ROD41" s="194"/>
      <c r="ROE41" s="194"/>
      <c r="ROF41" s="194"/>
      <c r="ROG41" s="194"/>
      <c r="ROH41" s="194"/>
      <c r="ROI41" s="194"/>
      <c r="ROJ41" s="194"/>
      <c r="ROK41" s="194"/>
      <c r="ROL41" s="194"/>
      <c r="ROM41" s="194"/>
      <c r="RON41" s="194"/>
      <c r="ROO41" s="194"/>
      <c r="ROP41" s="194"/>
      <c r="ROQ41" s="194"/>
      <c r="ROR41" s="194"/>
      <c r="ROS41" s="194"/>
      <c r="ROT41" s="194"/>
      <c r="ROU41" s="194"/>
      <c r="ROV41" s="194"/>
      <c r="ROW41" s="194"/>
      <c r="ROX41" s="194"/>
      <c r="ROY41" s="194"/>
      <c r="ROZ41" s="194"/>
      <c r="RPA41" s="194"/>
      <c r="RPB41" s="194"/>
      <c r="RPC41" s="194"/>
      <c r="RPD41" s="194"/>
      <c r="RPE41" s="194"/>
      <c r="RPF41" s="194"/>
      <c r="RPG41" s="194"/>
      <c r="RPH41" s="194"/>
      <c r="RPI41" s="194"/>
      <c r="RPJ41" s="194"/>
      <c r="RPK41" s="194"/>
      <c r="RPL41" s="194"/>
      <c r="RPM41" s="194"/>
      <c r="RPN41" s="194"/>
      <c r="RPO41" s="194"/>
      <c r="RPP41" s="194"/>
      <c r="RPQ41" s="194"/>
      <c r="RPR41" s="194"/>
      <c r="RPS41" s="194"/>
      <c r="RPT41" s="194"/>
      <c r="RPU41" s="194"/>
      <c r="RPV41" s="194"/>
      <c r="RPW41" s="194"/>
      <c r="RPX41" s="194"/>
      <c r="RPY41" s="194"/>
      <c r="RPZ41" s="194"/>
      <c r="RQA41" s="194"/>
      <c r="RQB41" s="194"/>
      <c r="RQC41" s="194"/>
      <c r="RQD41" s="194"/>
      <c r="RQE41" s="194"/>
      <c r="RQF41" s="194"/>
      <c r="RQG41" s="194"/>
      <c r="RQH41" s="194"/>
      <c r="RQI41" s="194"/>
      <c r="RQJ41" s="194"/>
      <c r="RQK41" s="194"/>
      <c r="RQL41" s="194"/>
      <c r="RQM41" s="194"/>
      <c r="RQN41" s="194"/>
      <c r="RQO41" s="194"/>
      <c r="RQP41" s="194"/>
      <c r="RQQ41" s="194"/>
      <c r="RQR41" s="194"/>
      <c r="RQS41" s="194"/>
      <c r="RQT41" s="194"/>
      <c r="RQU41" s="194"/>
      <c r="RQV41" s="194"/>
      <c r="RQW41" s="194"/>
      <c r="RQX41" s="194"/>
      <c r="RQY41" s="194"/>
      <c r="RQZ41" s="194"/>
      <c r="RRA41" s="194"/>
      <c r="RRB41" s="194"/>
      <c r="RRC41" s="194"/>
      <c r="RRD41" s="194"/>
      <c r="RRE41" s="194"/>
      <c r="RRF41" s="194"/>
      <c r="RRG41" s="194"/>
      <c r="RRH41" s="194"/>
      <c r="RRI41" s="194"/>
      <c r="RRJ41" s="194"/>
      <c r="RRK41" s="194"/>
      <c r="RRL41" s="194"/>
      <c r="RRM41" s="194"/>
      <c r="RRN41" s="194"/>
      <c r="RRO41" s="194"/>
      <c r="RRP41" s="194"/>
      <c r="RRQ41" s="194"/>
      <c r="RRR41" s="194"/>
      <c r="RRS41" s="194"/>
      <c r="RRT41" s="194"/>
      <c r="RRU41" s="194"/>
      <c r="RRV41" s="194"/>
      <c r="RRW41" s="194"/>
      <c r="RRX41" s="194"/>
      <c r="RRY41" s="194"/>
      <c r="RRZ41" s="194"/>
      <c r="RSA41" s="194"/>
      <c r="RSB41" s="194"/>
      <c r="RSC41" s="194"/>
      <c r="RSD41" s="194"/>
      <c r="RSE41" s="194"/>
      <c r="RSF41" s="194"/>
      <c r="RSG41" s="194"/>
      <c r="RSH41" s="194"/>
      <c r="RSI41" s="194"/>
      <c r="RSJ41" s="194"/>
      <c r="RSK41" s="194"/>
      <c r="RSL41" s="194"/>
      <c r="RSM41" s="194"/>
      <c r="RSN41" s="194"/>
      <c r="RSO41" s="194"/>
      <c r="RSP41" s="194"/>
      <c r="RSQ41" s="194"/>
      <c r="RSR41" s="194"/>
      <c r="RSS41" s="194"/>
      <c r="RST41" s="194"/>
      <c r="RSU41" s="194"/>
      <c r="RSV41" s="194"/>
      <c r="RSW41" s="194"/>
      <c r="RSX41" s="194"/>
      <c r="RSY41" s="194"/>
      <c r="RSZ41" s="194"/>
      <c r="RTA41" s="194"/>
      <c r="RTB41" s="194"/>
      <c r="RTC41" s="194"/>
      <c r="RTD41" s="194"/>
      <c r="RTE41" s="194"/>
      <c r="RTF41" s="194"/>
      <c r="RTG41" s="194"/>
      <c r="RTH41" s="194"/>
      <c r="RTI41" s="194"/>
      <c r="RTJ41" s="194"/>
      <c r="RTK41" s="194"/>
      <c r="RTL41" s="194"/>
      <c r="RTM41" s="194"/>
      <c r="RTN41" s="194"/>
      <c r="RTO41" s="194"/>
      <c r="RTP41" s="194"/>
      <c r="RTQ41" s="194"/>
      <c r="RTR41" s="194"/>
      <c r="RTS41" s="194"/>
      <c r="RTT41" s="194"/>
      <c r="RTU41" s="194"/>
      <c r="RTV41" s="194"/>
      <c r="RTW41" s="194"/>
      <c r="RTX41" s="194"/>
      <c r="RTY41" s="194"/>
      <c r="RTZ41" s="194"/>
      <c r="RUA41" s="194"/>
      <c r="RUB41" s="194"/>
      <c r="RUC41" s="194"/>
      <c r="RUD41" s="194"/>
      <c r="RUE41" s="194"/>
      <c r="RUF41" s="194"/>
      <c r="RUG41" s="194"/>
      <c r="RUH41" s="194"/>
      <c r="RUI41" s="194"/>
      <c r="RUJ41" s="194"/>
      <c r="RUK41" s="194"/>
      <c r="RUL41" s="194"/>
      <c r="RUM41" s="194"/>
      <c r="RUN41" s="194"/>
      <c r="RUO41" s="194"/>
      <c r="RUP41" s="194"/>
      <c r="RUQ41" s="194"/>
      <c r="RUR41" s="194"/>
      <c r="RUS41" s="194"/>
      <c r="RUT41" s="194"/>
      <c r="RUU41" s="194"/>
      <c r="RUV41" s="194"/>
      <c r="RUW41" s="194"/>
      <c r="RUX41" s="194"/>
      <c r="RUY41" s="194"/>
      <c r="RUZ41" s="194"/>
      <c r="RVA41" s="194"/>
      <c r="RVB41" s="194"/>
      <c r="RVC41" s="194"/>
      <c r="RVD41" s="194"/>
      <c r="RVE41" s="194"/>
      <c r="RVF41" s="194"/>
      <c r="RVG41" s="194"/>
      <c r="RVH41" s="194"/>
      <c r="RVI41" s="194"/>
      <c r="RVJ41" s="194"/>
      <c r="RVK41" s="194"/>
      <c r="RVL41" s="194"/>
      <c r="RVM41" s="194"/>
      <c r="RVN41" s="194"/>
      <c r="RVO41" s="194"/>
      <c r="RVP41" s="194"/>
      <c r="RVQ41" s="194"/>
      <c r="RVR41" s="194"/>
      <c r="RVS41" s="194"/>
      <c r="RVT41" s="194"/>
      <c r="RVU41" s="194"/>
      <c r="RVV41" s="194"/>
      <c r="RVW41" s="194"/>
      <c r="RVX41" s="194"/>
      <c r="RVY41" s="194"/>
      <c r="RVZ41" s="194"/>
      <c r="RWA41" s="194"/>
      <c r="RWB41" s="194"/>
      <c r="RWC41" s="194"/>
      <c r="RWD41" s="194"/>
      <c r="RWE41" s="194"/>
      <c r="RWF41" s="194"/>
      <c r="RWG41" s="194"/>
      <c r="RWH41" s="194"/>
      <c r="RWI41" s="194"/>
      <c r="RWJ41" s="194"/>
      <c r="RWK41" s="194"/>
      <c r="RWL41" s="194"/>
      <c r="RWM41" s="194"/>
      <c r="RWN41" s="194"/>
      <c r="RWO41" s="194"/>
      <c r="RWP41" s="194"/>
      <c r="RWQ41" s="194"/>
      <c r="RWR41" s="194"/>
      <c r="RWS41" s="194"/>
      <c r="RWT41" s="194"/>
      <c r="RWU41" s="194"/>
      <c r="RWV41" s="194"/>
      <c r="RWW41" s="194"/>
      <c r="RWX41" s="194"/>
      <c r="RWY41" s="194"/>
      <c r="RWZ41" s="194"/>
      <c r="RXA41" s="194"/>
      <c r="RXB41" s="194"/>
      <c r="RXC41" s="194"/>
      <c r="RXD41" s="194"/>
      <c r="RXE41" s="194"/>
      <c r="RXF41" s="194"/>
      <c r="RXG41" s="194"/>
      <c r="RXH41" s="194"/>
      <c r="RXI41" s="194"/>
      <c r="RXJ41" s="194"/>
      <c r="RXK41" s="194"/>
      <c r="RXL41" s="194"/>
      <c r="RXM41" s="194"/>
      <c r="RXN41" s="194"/>
      <c r="RXO41" s="194"/>
      <c r="RXP41" s="194"/>
      <c r="RXQ41" s="194"/>
      <c r="RXR41" s="194"/>
      <c r="RXS41" s="194"/>
      <c r="RXT41" s="194"/>
      <c r="RXU41" s="194"/>
      <c r="RXV41" s="194"/>
      <c r="RXW41" s="194"/>
      <c r="RXX41" s="194"/>
      <c r="RXY41" s="194"/>
      <c r="RXZ41" s="194"/>
      <c r="RYA41" s="194"/>
      <c r="RYB41" s="194"/>
      <c r="RYC41" s="194"/>
      <c r="RYD41" s="194"/>
      <c r="RYE41" s="194"/>
      <c r="RYF41" s="194"/>
      <c r="RYG41" s="194"/>
      <c r="RYH41" s="194"/>
      <c r="RYI41" s="194"/>
      <c r="RYJ41" s="194"/>
      <c r="RYK41" s="194"/>
      <c r="RYL41" s="194"/>
      <c r="RYM41" s="194"/>
      <c r="RYN41" s="194"/>
      <c r="RYO41" s="194"/>
      <c r="RYP41" s="194"/>
      <c r="RYQ41" s="194"/>
      <c r="RYR41" s="194"/>
      <c r="RYS41" s="194"/>
      <c r="RYT41" s="194"/>
      <c r="RYU41" s="194"/>
      <c r="RYV41" s="194"/>
      <c r="RYW41" s="194"/>
      <c r="RYX41" s="194"/>
      <c r="RYY41" s="194"/>
      <c r="RYZ41" s="194"/>
      <c r="RZA41" s="194"/>
      <c r="RZB41" s="194"/>
      <c r="RZC41" s="194"/>
      <c r="RZD41" s="194"/>
      <c r="RZE41" s="194"/>
      <c r="RZF41" s="194"/>
      <c r="RZG41" s="194"/>
      <c r="RZH41" s="194"/>
      <c r="RZI41" s="194"/>
      <c r="RZJ41" s="194"/>
      <c r="RZK41" s="194"/>
      <c r="RZL41" s="194"/>
      <c r="RZM41" s="194"/>
      <c r="RZN41" s="194"/>
      <c r="RZO41" s="194"/>
      <c r="RZP41" s="194"/>
      <c r="RZQ41" s="194"/>
      <c r="RZR41" s="194"/>
      <c r="RZS41" s="194"/>
      <c r="RZT41" s="194"/>
      <c r="RZU41" s="194"/>
      <c r="RZV41" s="194"/>
      <c r="RZW41" s="194"/>
      <c r="RZX41" s="194"/>
      <c r="RZY41" s="194"/>
      <c r="RZZ41" s="194"/>
      <c r="SAA41" s="194"/>
      <c r="SAB41" s="194"/>
      <c r="SAC41" s="194"/>
      <c r="SAD41" s="194"/>
      <c r="SAE41" s="194"/>
      <c r="SAF41" s="194"/>
      <c r="SAG41" s="194"/>
      <c r="SAH41" s="194"/>
      <c r="SAI41" s="194"/>
      <c r="SAJ41" s="194"/>
      <c r="SAK41" s="194"/>
      <c r="SAL41" s="194"/>
      <c r="SAM41" s="194"/>
      <c r="SAN41" s="194"/>
      <c r="SAO41" s="194"/>
      <c r="SAP41" s="194"/>
      <c r="SAQ41" s="194"/>
      <c r="SAR41" s="194"/>
      <c r="SAS41" s="194"/>
      <c r="SAT41" s="194"/>
      <c r="SAU41" s="194"/>
      <c r="SAV41" s="194"/>
      <c r="SAW41" s="194"/>
      <c r="SAX41" s="194"/>
      <c r="SAY41" s="194"/>
      <c r="SAZ41" s="194"/>
      <c r="SBA41" s="194"/>
      <c r="SBB41" s="194"/>
      <c r="SBC41" s="194"/>
      <c r="SBD41" s="194"/>
      <c r="SBE41" s="194"/>
      <c r="SBF41" s="194"/>
      <c r="SBG41" s="194"/>
      <c r="SBH41" s="194"/>
      <c r="SBI41" s="194"/>
      <c r="SBJ41" s="194"/>
      <c r="SBK41" s="194"/>
      <c r="SBL41" s="194"/>
      <c r="SBM41" s="194"/>
      <c r="SBN41" s="194"/>
      <c r="SBO41" s="194"/>
      <c r="SBP41" s="194"/>
      <c r="SBQ41" s="194"/>
      <c r="SBR41" s="194"/>
      <c r="SBS41" s="194"/>
      <c r="SBT41" s="194"/>
      <c r="SBU41" s="194"/>
      <c r="SBV41" s="194"/>
      <c r="SBW41" s="194"/>
      <c r="SBX41" s="194"/>
      <c r="SBY41" s="194"/>
      <c r="SBZ41" s="194"/>
      <c r="SCA41" s="194"/>
      <c r="SCB41" s="194"/>
      <c r="SCC41" s="194"/>
      <c r="SCD41" s="194"/>
      <c r="SCE41" s="194"/>
      <c r="SCF41" s="194"/>
      <c r="SCG41" s="194"/>
      <c r="SCH41" s="194"/>
      <c r="SCI41" s="194"/>
      <c r="SCJ41" s="194"/>
      <c r="SCK41" s="194"/>
      <c r="SCL41" s="194"/>
      <c r="SCM41" s="194"/>
      <c r="SCN41" s="194"/>
      <c r="SCO41" s="194"/>
      <c r="SCP41" s="194"/>
      <c r="SCQ41" s="194"/>
      <c r="SCR41" s="194"/>
      <c r="SCS41" s="194"/>
      <c r="SCT41" s="194"/>
      <c r="SCU41" s="194"/>
      <c r="SCV41" s="194"/>
      <c r="SCW41" s="194"/>
      <c r="SCX41" s="194"/>
      <c r="SCY41" s="194"/>
      <c r="SCZ41" s="194"/>
      <c r="SDA41" s="194"/>
      <c r="SDB41" s="194"/>
      <c r="SDC41" s="194"/>
      <c r="SDD41" s="194"/>
      <c r="SDE41" s="194"/>
      <c r="SDF41" s="194"/>
      <c r="SDG41" s="194"/>
      <c r="SDH41" s="194"/>
      <c r="SDI41" s="194"/>
      <c r="SDJ41" s="194"/>
      <c r="SDK41" s="194"/>
      <c r="SDL41" s="194"/>
      <c r="SDM41" s="194"/>
      <c r="SDN41" s="194"/>
      <c r="SDO41" s="194"/>
      <c r="SDP41" s="194"/>
      <c r="SDQ41" s="194"/>
      <c r="SDR41" s="194"/>
      <c r="SDS41" s="194"/>
      <c r="SDT41" s="194"/>
      <c r="SDU41" s="194"/>
      <c r="SDV41" s="194"/>
      <c r="SDW41" s="194"/>
      <c r="SDX41" s="194"/>
      <c r="SDY41" s="194"/>
      <c r="SDZ41" s="194"/>
      <c r="SEA41" s="194"/>
      <c r="SEB41" s="194"/>
      <c r="SEC41" s="194"/>
      <c r="SED41" s="194"/>
      <c r="SEE41" s="194"/>
      <c r="SEF41" s="194"/>
      <c r="SEG41" s="194"/>
      <c r="SEH41" s="194"/>
      <c r="SEI41" s="194"/>
      <c r="SEJ41" s="194"/>
      <c r="SEK41" s="194"/>
      <c r="SEL41" s="194"/>
      <c r="SEM41" s="194"/>
      <c r="SEN41" s="194"/>
      <c r="SEO41" s="194"/>
      <c r="SEP41" s="194"/>
      <c r="SEQ41" s="194"/>
      <c r="SER41" s="194"/>
      <c r="SES41" s="194"/>
      <c r="SET41" s="194"/>
      <c r="SEU41" s="194"/>
      <c r="SEV41" s="194"/>
      <c r="SEW41" s="194"/>
      <c r="SEX41" s="194"/>
      <c r="SEY41" s="194"/>
      <c r="SEZ41" s="194"/>
      <c r="SFA41" s="194"/>
      <c r="SFB41" s="194"/>
      <c r="SFC41" s="194"/>
      <c r="SFD41" s="194"/>
      <c r="SFE41" s="194"/>
      <c r="SFF41" s="194"/>
      <c r="SFG41" s="194"/>
      <c r="SFH41" s="194"/>
      <c r="SFI41" s="194"/>
      <c r="SFJ41" s="194"/>
      <c r="SFK41" s="194"/>
      <c r="SFL41" s="194"/>
      <c r="SFM41" s="194"/>
      <c r="SFN41" s="194"/>
      <c r="SFO41" s="194"/>
      <c r="SFP41" s="194"/>
      <c r="SFQ41" s="194"/>
      <c r="SFR41" s="194"/>
      <c r="SFS41" s="194"/>
      <c r="SFT41" s="194"/>
      <c r="SFU41" s="194"/>
      <c r="SFV41" s="194"/>
      <c r="SFW41" s="194"/>
      <c r="SFX41" s="194"/>
      <c r="SFY41" s="194"/>
      <c r="SFZ41" s="194"/>
      <c r="SGA41" s="194"/>
      <c r="SGB41" s="194"/>
      <c r="SGC41" s="194"/>
      <c r="SGD41" s="194"/>
      <c r="SGE41" s="194"/>
      <c r="SGF41" s="194"/>
      <c r="SGG41" s="194"/>
      <c r="SGH41" s="194"/>
      <c r="SGI41" s="194"/>
      <c r="SGJ41" s="194"/>
      <c r="SGK41" s="194"/>
      <c r="SGL41" s="194"/>
      <c r="SGM41" s="194"/>
      <c r="SGN41" s="194"/>
      <c r="SGO41" s="194"/>
      <c r="SGP41" s="194"/>
      <c r="SGQ41" s="194"/>
      <c r="SGR41" s="194"/>
      <c r="SGS41" s="194"/>
      <c r="SGT41" s="194"/>
      <c r="SGU41" s="194"/>
      <c r="SGV41" s="194"/>
      <c r="SGW41" s="194"/>
      <c r="SGX41" s="194"/>
      <c r="SGY41" s="194"/>
      <c r="SGZ41" s="194"/>
      <c r="SHA41" s="194"/>
      <c r="SHB41" s="194"/>
      <c r="SHC41" s="194"/>
      <c r="SHD41" s="194"/>
      <c r="SHE41" s="194"/>
      <c r="SHF41" s="194"/>
      <c r="SHG41" s="194"/>
      <c r="SHH41" s="194"/>
      <c r="SHI41" s="194"/>
      <c r="SHJ41" s="194"/>
      <c r="SHK41" s="194"/>
      <c r="SHL41" s="194"/>
      <c r="SHM41" s="194"/>
      <c r="SHN41" s="194"/>
      <c r="SHO41" s="194"/>
      <c r="SHP41" s="194"/>
      <c r="SHQ41" s="194"/>
      <c r="SHR41" s="194"/>
      <c r="SHS41" s="194"/>
      <c r="SHT41" s="194"/>
      <c r="SHU41" s="194"/>
      <c r="SHV41" s="194"/>
      <c r="SHW41" s="194"/>
      <c r="SHX41" s="194"/>
      <c r="SHY41" s="194"/>
      <c r="SHZ41" s="194"/>
      <c r="SIA41" s="194"/>
      <c r="SIB41" s="194"/>
      <c r="SIC41" s="194"/>
      <c r="SID41" s="194"/>
      <c r="SIE41" s="194"/>
      <c r="SIF41" s="194"/>
      <c r="SIG41" s="194"/>
      <c r="SIH41" s="194"/>
      <c r="SII41" s="194"/>
      <c r="SIJ41" s="194"/>
      <c r="SIK41" s="194"/>
      <c r="SIL41" s="194"/>
      <c r="SIM41" s="194"/>
      <c r="SIN41" s="194"/>
      <c r="SIO41" s="194"/>
      <c r="SIP41" s="194"/>
      <c r="SIQ41" s="194"/>
      <c r="SIR41" s="194"/>
      <c r="SIS41" s="194"/>
      <c r="SIT41" s="194"/>
      <c r="SIU41" s="194"/>
      <c r="SIV41" s="194"/>
      <c r="SIW41" s="194"/>
      <c r="SIX41" s="194"/>
      <c r="SIY41" s="194"/>
      <c r="SIZ41" s="194"/>
      <c r="SJA41" s="194"/>
      <c r="SJB41" s="194"/>
      <c r="SJC41" s="194"/>
      <c r="SJD41" s="194"/>
      <c r="SJE41" s="194"/>
      <c r="SJF41" s="194"/>
      <c r="SJG41" s="194"/>
      <c r="SJH41" s="194"/>
      <c r="SJI41" s="194"/>
      <c r="SJJ41" s="194"/>
      <c r="SJK41" s="194"/>
      <c r="SJL41" s="194"/>
      <c r="SJM41" s="194"/>
      <c r="SJN41" s="194"/>
      <c r="SJO41" s="194"/>
      <c r="SJP41" s="194"/>
      <c r="SJQ41" s="194"/>
      <c r="SJR41" s="194"/>
      <c r="SJS41" s="194"/>
      <c r="SJT41" s="194"/>
      <c r="SJU41" s="194"/>
      <c r="SJV41" s="194"/>
      <c r="SJW41" s="194"/>
      <c r="SJX41" s="194"/>
      <c r="SJY41" s="194"/>
      <c r="SJZ41" s="194"/>
      <c r="SKA41" s="194"/>
      <c r="SKB41" s="194"/>
      <c r="SKC41" s="194"/>
      <c r="SKD41" s="194"/>
      <c r="SKE41" s="194"/>
      <c r="SKF41" s="194"/>
      <c r="SKG41" s="194"/>
      <c r="SKH41" s="194"/>
      <c r="SKI41" s="194"/>
      <c r="SKJ41" s="194"/>
      <c r="SKK41" s="194"/>
      <c r="SKL41" s="194"/>
      <c r="SKM41" s="194"/>
      <c r="SKN41" s="194"/>
      <c r="SKO41" s="194"/>
      <c r="SKP41" s="194"/>
      <c r="SKQ41" s="194"/>
      <c r="SKR41" s="194"/>
      <c r="SKS41" s="194"/>
      <c r="SKT41" s="194"/>
      <c r="SKU41" s="194"/>
      <c r="SKV41" s="194"/>
      <c r="SKW41" s="194"/>
      <c r="SKX41" s="194"/>
      <c r="SKY41" s="194"/>
      <c r="SKZ41" s="194"/>
      <c r="SLA41" s="194"/>
      <c r="SLB41" s="194"/>
      <c r="SLC41" s="194"/>
      <c r="SLD41" s="194"/>
      <c r="SLE41" s="194"/>
      <c r="SLF41" s="194"/>
      <c r="SLG41" s="194"/>
      <c r="SLH41" s="194"/>
      <c r="SLI41" s="194"/>
      <c r="SLJ41" s="194"/>
      <c r="SLK41" s="194"/>
      <c r="SLL41" s="194"/>
      <c r="SLM41" s="194"/>
      <c r="SLN41" s="194"/>
      <c r="SLO41" s="194"/>
      <c r="SLP41" s="194"/>
      <c r="SLQ41" s="194"/>
      <c r="SLR41" s="194"/>
      <c r="SLS41" s="194"/>
      <c r="SLT41" s="194"/>
      <c r="SLU41" s="194"/>
      <c r="SLV41" s="194"/>
      <c r="SLW41" s="194"/>
      <c r="SLX41" s="194"/>
      <c r="SLY41" s="194"/>
      <c r="SLZ41" s="194"/>
      <c r="SMA41" s="194"/>
      <c r="SMB41" s="194"/>
      <c r="SMC41" s="194"/>
      <c r="SMD41" s="194"/>
      <c r="SME41" s="194"/>
      <c r="SMF41" s="194"/>
      <c r="SMG41" s="194"/>
      <c r="SMH41" s="194"/>
      <c r="SMI41" s="194"/>
      <c r="SMJ41" s="194"/>
      <c r="SMK41" s="194"/>
      <c r="SML41" s="194"/>
      <c r="SMM41" s="194"/>
      <c r="SMN41" s="194"/>
      <c r="SMO41" s="194"/>
      <c r="SMP41" s="194"/>
      <c r="SMQ41" s="194"/>
      <c r="SMR41" s="194"/>
      <c r="SMS41" s="194"/>
      <c r="SMT41" s="194"/>
      <c r="SMU41" s="194"/>
      <c r="SMV41" s="194"/>
      <c r="SMW41" s="194"/>
      <c r="SMX41" s="194"/>
      <c r="SMY41" s="194"/>
      <c r="SMZ41" s="194"/>
      <c r="SNA41" s="194"/>
      <c r="SNB41" s="194"/>
      <c r="SNC41" s="194"/>
      <c r="SND41" s="194"/>
      <c r="SNE41" s="194"/>
      <c r="SNF41" s="194"/>
      <c r="SNG41" s="194"/>
      <c r="SNH41" s="194"/>
      <c r="SNI41" s="194"/>
      <c r="SNJ41" s="194"/>
      <c r="SNK41" s="194"/>
      <c r="SNL41" s="194"/>
      <c r="SNM41" s="194"/>
      <c r="SNN41" s="194"/>
      <c r="SNO41" s="194"/>
      <c r="SNP41" s="194"/>
      <c r="SNQ41" s="194"/>
      <c r="SNR41" s="194"/>
      <c r="SNS41" s="194"/>
      <c r="SNT41" s="194"/>
      <c r="SNU41" s="194"/>
      <c r="SNV41" s="194"/>
      <c r="SNW41" s="194"/>
      <c r="SNX41" s="194"/>
      <c r="SNY41" s="194"/>
      <c r="SNZ41" s="194"/>
      <c r="SOA41" s="194"/>
      <c r="SOB41" s="194"/>
      <c r="SOC41" s="194"/>
      <c r="SOD41" s="194"/>
      <c r="SOE41" s="194"/>
      <c r="SOF41" s="194"/>
      <c r="SOG41" s="194"/>
      <c r="SOH41" s="194"/>
      <c r="SOI41" s="194"/>
      <c r="SOJ41" s="194"/>
      <c r="SOK41" s="194"/>
      <c r="SOL41" s="194"/>
      <c r="SOM41" s="194"/>
      <c r="SON41" s="194"/>
      <c r="SOO41" s="194"/>
      <c r="SOP41" s="194"/>
      <c r="SOQ41" s="194"/>
      <c r="SOR41" s="194"/>
      <c r="SOS41" s="194"/>
      <c r="SOT41" s="194"/>
      <c r="SOU41" s="194"/>
      <c r="SOV41" s="194"/>
      <c r="SOW41" s="194"/>
      <c r="SOX41" s="194"/>
      <c r="SOY41" s="194"/>
      <c r="SOZ41" s="194"/>
      <c r="SPA41" s="194"/>
      <c r="SPB41" s="194"/>
      <c r="SPC41" s="194"/>
      <c r="SPD41" s="194"/>
      <c r="SPE41" s="194"/>
      <c r="SPF41" s="194"/>
      <c r="SPG41" s="194"/>
      <c r="SPH41" s="194"/>
      <c r="SPI41" s="194"/>
      <c r="SPJ41" s="194"/>
      <c r="SPK41" s="194"/>
      <c r="SPL41" s="194"/>
      <c r="SPM41" s="194"/>
      <c r="SPN41" s="194"/>
      <c r="SPO41" s="194"/>
      <c r="SPP41" s="194"/>
      <c r="SPQ41" s="194"/>
      <c r="SPR41" s="194"/>
      <c r="SPS41" s="194"/>
      <c r="SPT41" s="194"/>
      <c r="SPU41" s="194"/>
      <c r="SPV41" s="194"/>
      <c r="SPW41" s="194"/>
      <c r="SPX41" s="194"/>
      <c r="SPY41" s="194"/>
      <c r="SPZ41" s="194"/>
      <c r="SQA41" s="194"/>
      <c r="SQB41" s="194"/>
      <c r="SQC41" s="194"/>
      <c r="SQD41" s="194"/>
      <c r="SQE41" s="194"/>
      <c r="SQF41" s="194"/>
      <c r="SQG41" s="194"/>
      <c r="SQH41" s="194"/>
      <c r="SQI41" s="194"/>
      <c r="SQJ41" s="194"/>
      <c r="SQK41" s="194"/>
      <c r="SQL41" s="194"/>
      <c r="SQM41" s="194"/>
      <c r="SQN41" s="194"/>
      <c r="SQO41" s="194"/>
      <c r="SQP41" s="194"/>
      <c r="SQQ41" s="194"/>
      <c r="SQR41" s="194"/>
      <c r="SQS41" s="194"/>
      <c r="SQT41" s="194"/>
      <c r="SQU41" s="194"/>
      <c r="SQV41" s="194"/>
      <c r="SQW41" s="194"/>
      <c r="SQX41" s="194"/>
      <c r="SQY41" s="194"/>
      <c r="SQZ41" s="194"/>
      <c r="SRA41" s="194"/>
      <c r="SRB41" s="194"/>
      <c r="SRC41" s="194"/>
      <c r="SRD41" s="194"/>
      <c r="SRE41" s="194"/>
      <c r="SRF41" s="194"/>
      <c r="SRG41" s="194"/>
      <c r="SRH41" s="194"/>
      <c r="SRI41" s="194"/>
      <c r="SRJ41" s="194"/>
      <c r="SRK41" s="194"/>
      <c r="SRL41" s="194"/>
      <c r="SRM41" s="194"/>
      <c r="SRN41" s="194"/>
      <c r="SRO41" s="194"/>
      <c r="SRP41" s="194"/>
      <c r="SRQ41" s="194"/>
      <c r="SRR41" s="194"/>
      <c r="SRS41" s="194"/>
      <c r="SRT41" s="194"/>
      <c r="SRU41" s="194"/>
      <c r="SRV41" s="194"/>
      <c r="SRW41" s="194"/>
      <c r="SRX41" s="194"/>
      <c r="SRY41" s="194"/>
      <c r="SRZ41" s="194"/>
      <c r="SSA41" s="194"/>
      <c r="SSB41" s="194"/>
      <c r="SSC41" s="194"/>
      <c r="SSD41" s="194"/>
      <c r="SSE41" s="194"/>
      <c r="SSF41" s="194"/>
      <c r="SSG41" s="194"/>
      <c r="SSH41" s="194"/>
      <c r="SSI41" s="194"/>
      <c r="SSJ41" s="194"/>
      <c r="SSK41" s="194"/>
      <c r="SSL41" s="194"/>
      <c r="SSM41" s="194"/>
      <c r="SSN41" s="194"/>
      <c r="SSO41" s="194"/>
      <c r="SSP41" s="194"/>
      <c r="SSQ41" s="194"/>
      <c r="SSR41" s="194"/>
      <c r="SSS41" s="194"/>
      <c r="SST41" s="194"/>
      <c r="SSU41" s="194"/>
      <c r="SSV41" s="194"/>
      <c r="SSW41" s="194"/>
      <c r="SSX41" s="194"/>
      <c r="SSY41" s="194"/>
      <c r="SSZ41" s="194"/>
      <c r="STA41" s="194"/>
      <c r="STB41" s="194"/>
      <c r="STC41" s="194"/>
      <c r="STD41" s="194"/>
      <c r="STE41" s="194"/>
      <c r="STF41" s="194"/>
      <c r="STG41" s="194"/>
      <c r="STH41" s="194"/>
      <c r="STI41" s="194"/>
      <c r="STJ41" s="194"/>
      <c r="STK41" s="194"/>
      <c r="STL41" s="194"/>
      <c r="STM41" s="194"/>
      <c r="STN41" s="194"/>
      <c r="STO41" s="194"/>
      <c r="STP41" s="194"/>
      <c r="STQ41" s="194"/>
      <c r="STR41" s="194"/>
      <c r="STS41" s="194"/>
      <c r="STT41" s="194"/>
      <c r="STU41" s="194"/>
      <c r="STV41" s="194"/>
      <c r="STW41" s="194"/>
      <c r="STX41" s="194"/>
      <c r="STY41" s="194"/>
      <c r="STZ41" s="194"/>
      <c r="SUA41" s="194"/>
      <c r="SUB41" s="194"/>
      <c r="SUC41" s="194"/>
      <c r="SUD41" s="194"/>
      <c r="SUE41" s="194"/>
      <c r="SUF41" s="194"/>
      <c r="SUG41" s="194"/>
      <c r="SUH41" s="194"/>
      <c r="SUI41" s="194"/>
      <c r="SUJ41" s="194"/>
      <c r="SUK41" s="194"/>
      <c r="SUL41" s="194"/>
      <c r="SUM41" s="194"/>
      <c r="SUN41" s="194"/>
      <c r="SUO41" s="194"/>
      <c r="SUP41" s="194"/>
      <c r="SUQ41" s="194"/>
      <c r="SUR41" s="194"/>
      <c r="SUS41" s="194"/>
      <c r="SUT41" s="194"/>
      <c r="SUU41" s="194"/>
      <c r="SUV41" s="194"/>
      <c r="SUW41" s="194"/>
      <c r="SUX41" s="194"/>
      <c r="SUY41" s="194"/>
      <c r="SUZ41" s="194"/>
      <c r="SVA41" s="194"/>
      <c r="SVB41" s="194"/>
      <c r="SVC41" s="194"/>
      <c r="SVD41" s="194"/>
      <c r="SVE41" s="194"/>
      <c r="SVF41" s="194"/>
      <c r="SVG41" s="194"/>
      <c r="SVH41" s="194"/>
      <c r="SVI41" s="194"/>
      <c r="SVJ41" s="194"/>
      <c r="SVK41" s="194"/>
      <c r="SVL41" s="194"/>
      <c r="SVM41" s="194"/>
      <c r="SVN41" s="194"/>
      <c r="SVO41" s="194"/>
      <c r="SVP41" s="194"/>
      <c r="SVQ41" s="194"/>
      <c r="SVR41" s="194"/>
      <c r="SVS41" s="194"/>
      <c r="SVT41" s="194"/>
      <c r="SVU41" s="194"/>
      <c r="SVV41" s="194"/>
      <c r="SVW41" s="194"/>
      <c r="SVX41" s="194"/>
      <c r="SVY41" s="194"/>
      <c r="SVZ41" s="194"/>
      <c r="SWA41" s="194"/>
      <c r="SWB41" s="194"/>
      <c r="SWC41" s="194"/>
      <c r="SWD41" s="194"/>
      <c r="SWE41" s="194"/>
      <c r="SWF41" s="194"/>
      <c r="SWG41" s="194"/>
      <c r="SWH41" s="194"/>
      <c r="SWI41" s="194"/>
      <c r="SWJ41" s="194"/>
      <c r="SWK41" s="194"/>
      <c r="SWL41" s="194"/>
      <c r="SWM41" s="194"/>
      <c r="SWN41" s="194"/>
      <c r="SWO41" s="194"/>
      <c r="SWP41" s="194"/>
      <c r="SWQ41" s="194"/>
      <c r="SWR41" s="194"/>
      <c r="SWS41" s="194"/>
      <c r="SWT41" s="194"/>
      <c r="SWU41" s="194"/>
      <c r="SWV41" s="194"/>
      <c r="SWW41" s="194"/>
      <c r="SWX41" s="194"/>
      <c r="SWY41" s="194"/>
      <c r="SWZ41" s="194"/>
      <c r="SXA41" s="194"/>
      <c r="SXB41" s="194"/>
      <c r="SXC41" s="194"/>
      <c r="SXD41" s="194"/>
      <c r="SXE41" s="194"/>
      <c r="SXF41" s="194"/>
      <c r="SXG41" s="194"/>
      <c r="SXH41" s="194"/>
      <c r="SXI41" s="194"/>
      <c r="SXJ41" s="194"/>
      <c r="SXK41" s="194"/>
      <c r="SXL41" s="194"/>
      <c r="SXM41" s="194"/>
      <c r="SXN41" s="194"/>
      <c r="SXO41" s="194"/>
      <c r="SXP41" s="194"/>
      <c r="SXQ41" s="194"/>
      <c r="SXR41" s="194"/>
      <c r="SXS41" s="194"/>
      <c r="SXT41" s="194"/>
      <c r="SXU41" s="194"/>
      <c r="SXV41" s="194"/>
      <c r="SXW41" s="194"/>
      <c r="SXX41" s="194"/>
      <c r="SXY41" s="194"/>
      <c r="SXZ41" s="194"/>
      <c r="SYA41" s="194"/>
      <c r="SYB41" s="194"/>
      <c r="SYC41" s="194"/>
      <c r="SYD41" s="194"/>
      <c r="SYE41" s="194"/>
      <c r="SYF41" s="194"/>
      <c r="SYG41" s="194"/>
      <c r="SYH41" s="194"/>
      <c r="SYI41" s="194"/>
      <c r="SYJ41" s="194"/>
      <c r="SYK41" s="194"/>
      <c r="SYL41" s="194"/>
      <c r="SYM41" s="194"/>
      <c r="SYN41" s="194"/>
      <c r="SYO41" s="194"/>
      <c r="SYP41" s="194"/>
      <c r="SYQ41" s="194"/>
      <c r="SYR41" s="194"/>
      <c r="SYS41" s="194"/>
      <c r="SYT41" s="194"/>
      <c r="SYU41" s="194"/>
      <c r="SYV41" s="194"/>
      <c r="SYW41" s="194"/>
      <c r="SYX41" s="194"/>
      <c r="SYY41" s="194"/>
      <c r="SYZ41" s="194"/>
      <c r="SZA41" s="194"/>
      <c r="SZB41" s="194"/>
      <c r="SZC41" s="194"/>
      <c r="SZD41" s="194"/>
      <c r="SZE41" s="194"/>
      <c r="SZF41" s="194"/>
      <c r="SZG41" s="194"/>
      <c r="SZH41" s="194"/>
      <c r="SZI41" s="194"/>
      <c r="SZJ41" s="194"/>
      <c r="SZK41" s="194"/>
      <c r="SZL41" s="194"/>
      <c r="SZM41" s="194"/>
      <c r="SZN41" s="194"/>
      <c r="SZO41" s="194"/>
      <c r="SZP41" s="194"/>
      <c r="SZQ41" s="194"/>
      <c r="SZR41" s="194"/>
      <c r="SZS41" s="194"/>
      <c r="SZT41" s="194"/>
      <c r="SZU41" s="194"/>
      <c r="SZV41" s="194"/>
      <c r="SZW41" s="194"/>
      <c r="SZX41" s="194"/>
      <c r="SZY41" s="194"/>
      <c r="SZZ41" s="194"/>
      <c r="TAA41" s="194"/>
      <c r="TAB41" s="194"/>
      <c r="TAC41" s="194"/>
      <c r="TAD41" s="194"/>
      <c r="TAE41" s="194"/>
      <c r="TAF41" s="194"/>
      <c r="TAG41" s="194"/>
      <c r="TAH41" s="194"/>
      <c r="TAI41" s="194"/>
      <c r="TAJ41" s="194"/>
      <c r="TAK41" s="194"/>
      <c r="TAL41" s="194"/>
      <c r="TAM41" s="194"/>
      <c r="TAN41" s="194"/>
      <c r="TAO41" s="194"/>
      <c r="TAP41" s="194"/>
      <c r="TAQ41" s="194"/>
      <c r="TAR41" s="194"/>
      <c r="TAS41" s="194"/>
      <c r="TAT41" s="194"/>
      <c r="TAU41" s="194"/>
      <c r="TAV41" s="194"/>
      <c r="TAW41" s="194"/>
      <c r="TAX41" s="194"/>
      <c r="TAY41" s="194"/>
      <c r="TAZ41" s="194"/>
      <c r="TBA41" s="194"/>
      <c r="TBB41" s="194"/>
      <c r="TBC41" s="194"/>
      <c r="TBD41" s="194"/>
      <c r="TBE41" s="194"/>
      <c r="TBF41" s="194"/>
      <c r="TBG41" s="194"/>
      <c r="TBH41" s="194"/>
      <c r="TBI41" s="194"/>
      <c r="TBJ41" s="194"/>
      <c r="TBK41" s="194"/>
      <c r="TBL41" s="194"/>
      <c r="TBM41" s="194"/>
      <c r="TBN41" s="194"/>
      <c r="TBO41" s="194"/>
      <c r="TBP41" s="194"/>
      <c r="TBQ41" s="194"/>
      <c r="TBR41" s="194"/>
      <c r="TBS41" s="194"/>
      <c r="TBT41" s="194"/>
      <c r="TBU41" s="194"/>
      <c r="TBV41" s="194"/>
      <c r="TBW41" s="194"/>
      <c r="TBX41" s="194"/>
      <c r="TBY41" s="194"/>
      <c r="TBZ41" s="194"/>
      <c r="TCA41" s="194"/>
      <c r="TCB41" s="194"/>
      <c r="TCC41" s="194"/>
      <c r="TCD41" s="194"/>
      <c r="TCE41" s="194"/>
      <c r="TCF41" s="194"/>
      <c r="TCG41" s="194"/>
      <c r="TCH41" s="194"/>
      <c r="TCI41" s="194"/>
      <c r="TCJ41" s="194"/>
      <c r="TCK41" s="194"/>
      <c r="TCL41" s="194"/>
      <c r="TCM41" s="194"/>
      <c r="TCN41" s="194"/>
      <c r="TCO41" s="194"/>
      <c r="TCP41" s="194"/>
      <c r="TCQ41" s="194"/>
      <c r="TCR41" s="194"/>
      <c r="TCS41" s="194"/>
      <c r="TCT41" s="194"/>
      <c r="TCU41" s="194"/>
      <c r="TCV41" s="194"/>
      <c r="TCW41" s="194"/>
      <c r="TCX41" s="194"/>
      <c r="TCY41" s="194"/>
      <c r="TCZ41" s="194"/>
      <c r="TDA41" s="194"/>
      <c r="TDB41" s="194"/>
      <c r="TDC41" s="194"/>
      <c r="TDD41" s="194"/>
      <c r="TDE41" s="194"/>
      <c r="TDF41" s="194"/>
      <c r="TDG41" s="194"/>
      <c r="TDH41" s="194"/>
      <c r="TDI41" s="194"/>
      <c r="TDJ41" s="194"/>
      <c r="TDK41" s="194"/>
      <c r="TDL41" s="194"/>
      <c r="TDM41" s="194"/>
      <c r="TDN41" s="194"/>
      <c r="TDO41" s="194"/>
      <c r="TDP41" s="194"/>
      <c r="TDQ41" s="194"/>
      <c r="TDR41" s="194"/>
      <c r="TDS41" s="194"/>
      <c r="TDT41" s="194"/>
      <c r="TDU41" s="194"/>
      <c r="TDV41" s="194"/>
      <c r="TDW41" s="194"/>
      <c r="TDX41" s="194"/>
      <c r="TDY41" s="194"/>
      <c r="TDZ41" s="194"/>
      <c r="TEA41" s="194"/>
      <c r="TEB41" s="194"/>
      <c r="TEC41" s="194"/>
      <c r="TED41" s="194"/>
      <c r="TEE41" s="194"/>
      <c r="TEF41" s="194"/>
      <c r="TEG41" s="194"/>
      <c r="TEH41" s="194"/>
      <c r="TEI41" s="194"/>
      <c r="TEJ41" s="194"/>
      <c r="TEK41" s="194"/>
      <c r="TEL41" s="194"/>
      <c r="TEM41" s="194"/>
      <c r="TEN41" s="194"/>
      <c r="TEO41" s="194"/>
      <c r="TEP41" s="194"/>
      <c r="TEQ41" s="194"/>
      <c r="TER41" s="194"/>
      <c r="TES41" s="194"/>
      <c r="TET41" s="194"/>
      <c r="TEU41" s="194"/>
      <c r="TEV41" s="194"/>
      <c r="TEW41" s="194"/>
      <c r="TEX41" s="194"/>
      <c r="TEY41" s="194"/>
      <c r="TEZ41" s="194"/>
      <c r="TFA41" s="194"/>
      <c r="TFB41" s="194"/>
      <c r="TFC41" s="194"/>
      <c r="TFD41" s="194"/>
      <c r="TFE41" s="194"/>
      <c r="TFF41" s="194"/>
      <c r="TFG41" s="194"/>
      <c r="TFH41" s="194"/>
      <c r="TFI41" s="194"/>
      <c r="TFJ41" s="194"/>
      <c r="TFK41" s="194"/>
      <c r="TFL41" s="194"/>
      <c r="TFM41" s="194"/>
      <c r="TFN41" s="194"/>
      <c r="TFO41" s="194"/>
      <c r="TFP41" s="194"/>
      <c r="TFQ41" s="194"/>
      <c r="TFR41" s="194"/>
      <c r="TFS41" s="194"/>
      <c r="TFT41" s="194"/>
      <c r="TFU41" s="194"/>
      <c r="TFV41" s="194"/>
      <c r="TFW41" s="194"/>
      <c r="TFX41" s="194"/>
      <c r="TFY41" s="194"/>
      <c r="TFZ41" s="194"/>
      <c r="TGA41" s="194"/>
      <c r="TGB41" s="194"/>
      <c r="TGC41" s="194"/>
      <c r="TGD41" s="194"/>
      <c r="TGE41" s="194"/>
      <c r="TGF41" s="194"/>
      <c r="TGG41" s="194"/>
      <c r="TGH41" s="194"/>
      <c r="TGI41" s="194"/>
      <c r="TGJ41" s="194"/>
      <c r="TGK41" s="194"/>
      <c r="TGL41" s="194"/>
      <c r="TGM41" s="194"/>
      <c r="TGN41" s="194"/>
      <c r="TGO41" s="194"/>
      <c r="TGP41" s="194"/>
      <c r="TGQ41" s="194"/>
      <c r="TGR41" s="194"/>
      <c r="TGS41" s="194"/>
      <c r="TGT41" s="194"/>
      <c r="TGU41" s="194"/>
      <c r="TGV41" s="194"/>
      <c r="TGW41" s="194"/>
      <c r="TGX41" s="194"/>
      <c r="TGY41" s="194"/>
      <c r="TGZ41" s="194"/>
      <c r="THA41" s="194"/>
      <c r="THB41" s="194"/>
      <c r="THC41" s="194"/>
      <c r="THD41" s="194"/>
      <c r="THE41" s="194"/>
      <c r="THF41" s="194"/>
      <c r="THG41" s="194"/>
      <c r="THH41" s="194"/>
      <c r="THI41" s="194"/>
      <c r="THJ41" s="194"/>
      <c r="THK41" s="194"/>
      <c r="THL41" s="194"/>
      <c r="THM41" s="194"/>
      <c r="THN41" s="194"/>
      <c r="THO41" s="194"/>
      <c r="THP41" s="194"/>
      <c r="THQ41" s="194"/>
      <c r="THR41" s="194"/>
      <c r="THS41" s="194"/>
      <c r="THT41" s="194"/>
      <c r="THU41" s="194"/>
      <c r="THV41" s="194"/>
      <c r="THW41" s="194"/>
      <c r="THX41" s="194"/>
      <c r="THY41" s="194"/>
      <c r="THZ41" s="194"/>
      <c r="TIA41" s="194"/>
      <c r="TIB41" s="194"/>
      <c r="TIC41" s="194"/>
      <c r="TID41" s="194"/>
      <c r="TIE41" s="194"/>
      <c r="TIF41" s="194"/>
      <c r="TIG41" s="194"/>
      <c r="TIH41" s="194"/>
      <c r="TII41" s="194"/>
      <c r="TIJ41" s="194"/>
      <c r="TIK41" s="194"/>
      <c r="TIL41" s="194"/>
      <c r="TIM41" s="194"/>
      <c r="TIN41" s="194"/>
      <c r="TIO41" s="194"/>
      <c r="TIP41" s="194"/>
      <c r="TIQ41" s="194"/>
      <c r="TIR41" s="194"/>
      <c r="TIS41" s="194"/>
      <c r="TIT41" s="194"/>
      <c r="TIU41" s="194"/>
      <c r="TIV41" s="194"/>
      <c r="TIW41" s="194"/>
      <c r="TIX41" s="194"/>
      <c r="TIY41" s="194"/>
      <c r="TIZ41" s="194"/>
      <c r="TJA41" s="194"/>
      <c r="TJB41" s="194"/>
      <c r="TJC41" s="194"/>
      <c r="TJD41" s="194"/>
      <c r="TJE41" s="194"/>
      <c r="TJF41" s="194"/>
      <c r="TJG41" s="194"/>
      <c r="TJH41" s="194"/>
      <c r="TJI41" s="194"/>
      <c r="TJJ41" s="194"/>
      <c r="TJK41" s="194"/>
      <c r="TJL41" s="194"/>
      <c r="TJM41" s="194"/>
      <c r="TJN41" s="194"/>
      <c r="TJO41" s="194"/>
      <c r="TJP41" s="194"/>
      <c r="TJQ41" s="194"/>
      <c r="TJR41" s="194"/>
      <c r="TJS41" s="194"/>
      <c r="TJT41" s="194"/>
      <c r="TJU41" s="194"/>
      <c r="TJV41" s="194"/>
      <c r="TJW41" s="194"/>
      <c r="TJX41" s="194"/>
      <c r="TJY41" s="194"/>
      <c r="TJZ41" s="194"/>
      <c r="TKA41" s="194"/>
      <c r="TKB41" s="194"/>
      <c r="TKC41" s="194"/>
      <c r="TKD41" s="194"/>
      <c r="TKE41" s="194"/>
      <c r="TKF41" s="194"/>
      <c r="TKG41" s="194"/>
      <c r="TKH41" s="194"/>
      <c r="TKI41" s="194"/>
      <c r="TKJ41" s="194"/>
      <c r="TKK41" s="194"/>
      <c r="TKL41" s="194"/>
      <c r="TKM41" s="194"/>
      <c r="TKN41" s="194"/>
      <c r="TKO41" s="194"/>
      <c r="TKP41" s="194"/>
      <c r="TKQ41" s="194"/>
      <c r="TKR41" s="194"/>
      <c r="TKS41" s="194"/>
      <c r="TKT41" s="194"/>
      <c r="TKU41" s="194"/>
      <c r="TKV41" s="194"/>
      <c r="TKW41" s="194"/>
      <c r="TKX41" s="194"/>
      <c r="TKY41" s="194"/>
      <c r="TKZ41" s="194"/>
      <c r="TLA41" s="194"/>
      <c r="TLB41" s="194"/>
      <c r="TLC41" s="194"/>
      <c r="TLD41" s="194"/>
      <c r="TLE41" s="194"/>
      <c r="TLF41" s="194"/>
      <c r="TLG41" s="194"/>
      <c r="TLH41" s="194"/>
      <c r="TLI41" s="194"/>
      <c r="TLJ41" s="194"/>
      <c r="TLK41" s="194"/>
      <c r="TLL41" s="194"/>
      <c r="TLM41" s="194"/>
      <c r="TLN41" s="194"/>
      <c r="TLO41" s="194"/>
      <c r="TLP41" s="194"/>
      <c r="TLQ41" s="194"/>
      <c r="TLR41" s="194"/>
      <c r="TLS41" s="194"/>
      <c r="TLT41" s="194"/>
      <c r="TLU41" s="194"/>
      <c r="TLV41" s="194"/>
      <c r="TLW41" s="194"/>
      <c r="TLX41" s="194"/>
      <c r="TLY41" s="194"/>
      <c r="TLZ41" s="194"/>
      <c r="TMA41" s="194"/>
      <c r="TMB41" s="194"/>
      <c r="TMC41" s="194"/>
      <c r="TMD41" s="194"/>
      <c r="TME41" s="194"/>
      <c r="TMF41" s="194"/>
      <c r="TMG41" s="194"/>
      <c r="TMH41" s="194"/>
      <c r="TMI41" s="194"/>
      <c r="TMJ41" s="194"/>
      <c r="TMK41" s="194"/>
      <c r="TML41" s="194"/>
      <c r="TMM41" s="194"/>
      <c r="TMN41" s="194"/>
      <c r="TMO41" s="194"/>
      <c r="TMP41" s="194"/>
      <c r="TMQ41" s="194"/>
      <c r="TMR41" s="194"/>
      <c r="TMS41" s="194"/>
      <c r="TMT41" s="194"/>
      <c r="TMU41" s="194"/>
      <c r="TMV41" s="194"/>
      <c r="TMW41" s="194"/>
      <c r="TMX41" s="194"/>
      <c r="TMY41" s="194"/>
      <c r="TMZ41" s="194"/>
      <c r="TNA41" s="194"/>
      <c r="TNB41" s="194"/>
      <c r="TNC41" s="194"/>
      <c r="TND41" s="194"/>
      <c r="TNE41" s="194"/>
      <c r="TNF41" s="194"/>
      <c r="TNG41" s="194"/>
      <c r="TNH41" s="194"/>
      <c r="TNI41" s="194"/>
      <c r="TNJ41" s="194"/>
      <c r="TNK41" s="194"/>
      <c r="TNL41" s="194"/>
      <c r="TNM41" s="194"/>
      <c r="TNN41" s="194"/>
      <c r="TNO41" s="194"/>
      <c r="TNP41" s="194"/>
      <c r="TNQ41" s="194"/>
      <c r="TNR41" s="194"/>
      <c r="TNS41" s="194"/>
      <c r="TNT41" s="194"/>
      <c r="TNU41" s="194"/>
      <c r="TNV41" s="194"/>
      <c r="TNW41" s="194"/>
      <c r="TNX41" s="194"/>
      <c r="TNY41" s="194"/>
      <c r="TNZ41" s="194"/>
      <c r="TOA41" s="194"/>
      <c r="TOB41" s="194"/>
      <c r="TOC41" s="194"/>
      <c r="TOD41" s="194"/>
      <c r="TOE41" s="194"/>
      <c r="TOF41" s="194"/>
      <c r="TOG41" s="194"/>
      <c r="TOH41" s="194"/>
      <c r="TOI41" s="194"/>
      <c r="TOJ41" s="194"/>
      <c r="TOK41" s="194"/>
      <c r="TOL41" s="194"/>
      <c r="TOM41" s="194"/>
      <c r="TON41" s="194"/>
      <c r="TOO41" s="194"/>
      <c r="TOP41" s="194"/>
      <c r="TOQ41" s="194"/>
      <c r="TOR41" s="194"/>
      <c r="TOS41" s="194"/>
      <c r="TOT41" s="194"/>
      <c r="TOU41" s="194"/>
      <c r="TOV41" s="194"/>
      <c r="TOW41" s="194"/>
      <c r="TOX41" s="194"/>
      <c r="TOY41" s="194"/>
      <c r="TOZ41" s="194"/>
      <c r="TPA41" s="194"/>
      <c r="TPB41" s="194"/>
      <c r="TPC41" s="194"/>
      <c r="TPD41" s="194"/>
      <c r="TPE41" s="194"/>
      <c r="TPF41" s="194"/>
      <c r="TPG41" s="194"/>
      <c r="TPH41" s="194"/>
      <c r="TPI41" s="194"/>
      <c r="TPJ41" s="194"/>
      <c r="TPK41" s="194"/>
      <c r="TPL41" s="194"/>
      <c r="TPM41" s="194"/>
      <c r="TPN41" s="194"/>
      <c r="TPO41" s="194"/>
      <c r="TPP41" s="194"/>
      <c r="TPQ41" s="194"/>
      <c r="TPR41" s="194"/>
      <c r="TPS41" s="194"/>
      <c r="TPT41" s="194"/>
      <c r="TPU41" s="194"/>
      <c r="TPV41" s="194"/>
      <c r="TPW41" s="194"/>
      <c r="TPX41" s="194"/>
      <c r="TPY41" s="194"/>
      <c r="TPZ41" s="194"/>
      <c r="TQA41" s="194"/>
      <c r="TQB41" s="194"/>
      <c r="TQC41" s="194"/>
      <c r="TQD41" s="194"/>
      <c r="TQE41" s="194"/>
      <c r="TQF41" s="194"/>
      <c r="TQG41" s="194"/>
      <c r="TQH41" s="194"/>
      <c r="TQI41" s="194"/>
      <c r="TQJ41" s="194"/>
      <c r="TQK41" s="194"/>
      <c r="TQL41" s="194"/>
      <c r="TQM41" s="194"/>
      <c r="TQN41" s="194"/>
      <c r="TQO41" s="194"/>
      <c r="TQP41" s="194"/>
      <c r="TQQ41" s="194"/>
      <c r="TQR41" s="194"/>
      <c r="TQS41" s="194"/>
      <c r="TQT41" s="194"/>
      <c r="TQU41" s="194"/>
      <c r="TQV41" s="194"/>
      <c r="TQW41" s="194"/>
      <c r="TQX41" s="194"/>
      <c r="TQY41" s="194"/>
      <c r="TQZ41" s="194"/>
      <c r="TRA41" s="194"/>
      <c r="TRB41" s="194"/>
      <c r="TRC41" s="194"/>
      <c r="TRD41" s="194"/>
      <c r="TRE41" s="194"/>
      <c r="TRF41" s="194"/>
      <c r="TRG41" s="194"/>
      <c r="TRH41" s="194"/>
      <c r="TRI41" s="194"/>
      <c r="TRJ41" s="194"/>
      <c r="TRK41" s="194"/>
      <c r="TRL41" s="194"/>
      <c r="TRM41" s="194"/>
      <c r="TRN41" s="194"/>
      <c r="TRO41" s="194"/>
      <c r="TRP41" s="194"/>
      <c r="TRQ41" s="194"/>
      <c r="TRR41" s="194"/>
      <c r="TRS41" s="194"/>
      <c r="TRT41" s="194"/>
      <c r="TRU41" s="194"/>
      <c r="TRV41" s="194"/>
      <c r="TRW41" s="194"/>
      <c r="TRX41" s="194"/>
      <c r="TRY41" s="194"/>
      <c r="TRZ41" s="194"/>
      <c r="TSA41" s="194"/>
      <c r="TSB41" s="194"/>
      <c r="TSC41" s="194"/>
      <c r="TSD41" s="194"/>
      <c r="TSE41" s="194"/>
      <c r="TSF41" s="194"/>
      <c r="TSG41" s="194"/>
      <c r="TSH41" s="194"/>
      <c r="TSI41" s="194"/>
      <c r="TSJ41" s="194"/>
      <c r="TSK41" s="194"/>
      <c r="TSL41" s="194"/>
      <c r="TSM41" s="194"/>
      <c r="TSN41" s="194"/>
      <c r="TSO41" s="194"/>
      <c r="TSP41" s="194"/>
      <c r="TSQ41" s="194"/>
      <c r="TSR41" s="194"/>
      <c r="TSS41" s="194"/>
      <c r="TST41" s="194"/>
      <c r="TSU41" s="194"/>
      <c r="TSV41" s="194"/>
      <c r="TSW41" s="194"/>
      <c r="TSX41" s="194"/>
      <c r="TSY41" s="194"/>
      <c r="TSZ41" s="194"/>
      <c r="TTA41" s="194"/>
      <c r="TTB41" s="194"/>
      <c r="TTC41" s="194"/>
      <c r="TTD41" s="194"/>
      <c r="TTE41" s="194"/>
      <c r="TTF41" s="194"/>
      <c r="TTG41" s="194"/>
      <c r="TTH41" s="194"/>
      <c r="TTI41" s="194"/>
      <c r="TTJ41" s="194"/>
      <c r="TTK41" s="194"/>
      <c r="TTL41" s="194"/>
      <c r="TTM41" s="194"/>
      <c r="TTN41" s="194"/>
      <c r="TTO41" s="194"/>
      <c r="TTP41" s="194"/>
      <c r="TTQ41" s="194"/>
      <c r="TTR41" s="194"/>
      <c r="TTS41" s="194"/>
      <c r="TTT41" s="194"/>
      <c r="TTU41" s="194"/>
      <c r="TTV41" s="194"/>
      <c r="TTW41" s="194"/>
      <c r="TTX41" s="194"/>
      <c r="TTY41" s="194"/>
      <c r="TTZ41" s="194"/>
      <c r="TUA41" s="194"/>
      <c r="TUB41" s="194"/>
      <c r="TUC41" s="194"/>
      <c r="TUD41" s="194"/>
      <c r="TUE41" s="194"/>
      <c r="TUF41" s="194"/>
      <c r="TUG41" s="194"/>
      <c r="TUH41" s="194"/>
      <c r="TUI41" s="194"/>
      <c r="TUJ41" s="194"/>
      <c r="TUK41" s="194"/>
      <c r="TUL41" s="194"/>
      <c r="TUM41" s="194"/>
      <c r="TUN41" s="194"/>
      <c r="TUO41" s="194"/>
      <c r="TUP41" s="194"/>
      <c r="TUQ41" s="194"/>
      <c r="TUR41" s="194"/>
      <c r="TUS41" s="194"/>
      <c r="TUT41" s="194"/>
      <c r="TUU41" s="194"/>
      <c r="TUV41" s="194"/>
      <c r="TUW41" s="194"/>
      <c r="TUX41" s="194"/>
      <c r="TUY41" s="194"/>
      <c r="TUZ41" s="194"/>
      <c r="TVA41" s="194"/>
      <c r="TVB41" s="194"/>
      <c r="TVC41" s="194"/>
      <c r="TVD41" s="194"/>
      <c r="TVE41" s="194"/>
      <c r="TVF41" s="194"/>
      <c r="TVG41" s="194"/>
      <c r="TVH41" s="194"/>
      <c r="TVI41" s="194"/>
      <c r="TVJ41" s="194"/>
      <c r="TVK41" s="194"/>
      <c r="TVL41" s="194"/>
      <c r="TVM41" s="194"/>
      <c r="TVN41" s="194"/>
      <c r="TVO41" s="194"/>
      <c r="TVP41" s="194"/>
      <c r="TVQ41" s="194"/>
      <c r="TVR41" s="194"/>
      <c r="TVS41" s="194"/>
      <c r="TVT41" s="194"/>
      <c r="TVU41" s="194"/>
      <c r="TVV41" s="194"/>
      <c r="TVW41" s="194"/>
      <c r="TVX41" s="194"/>
      <c r="TVY41" s="194"/>
      <c r="TVZ41" s="194"/>
      <c r="TWA41" s="194"/>
      <c r="TWB41" s="194"/>
      <c r="TWC41" s="194"/>
      <c r="TWD41" s="194"/>
      <c r="TWE41" s="194"/>
      <c r="TWF41" s="194"/>
      <c r="TWG41" s="194"/>
      <c r="TWH41" s="194"/>
      <c r="TWI41" s="194"/>
      <c r="TWJ41" s="194"/>
      <c r="TWK41" s="194"/>
      <c r="TWL41" s="194"/>
      <c r="TWM41" s="194"/>
      <c r="TWN41" s="194"/>
      <c r="TWO41" s="194"/>
      <c r="TWP41" s="194"/>
      <c r="TWQ41" s="194"/>
      <c r="TWR41" s="194"/>
      <c r="TWS41" s="194"/>
      <c r="TWT41" s="194"/>
      <c r="TWU41" s="194"/>
      <c r="TWV41" s="194"/>
      <c r="TWW41" s="194"/>
      <c r="TWX41" s="194"/>
      <c r="TWY41" s="194"/>
      <c r="TWZ41" s="194"/>
      <c r="TXA41" s="194"/>
      <c r="TXB41" s="194"/>
      <c r="TXC41" s="194"/>
      <c r="TXD41" s="194"/>
      <c r="TXE41" s="194"/>
      <c r="TXF41" s="194"/>
      <c r="TXG41" s="194"/>
      <c r="TXH41" s="194"/>
      <c r="TXI41" s="194"/>
      <c r="TXJ41" s="194"/>
      <c r="TXK41" s="194"/>
      <c r="TXL41" s="194"/>
      <c r="TXM41" s="194"/>
      <c r="TXN41" s="194"/>
      <c r="TXO41" s="194"/>
      <c r="TXP41" s="194"/>
      <c r="TXQ41" s="194"/>
      <c r="TXR41" s="194"/>
      <c r="TXS41" s="194"/>
      <c r="TXT41" s="194"/>
      <c r="TXU41" s="194"/>
      <c r="TXV41" s="194"/>
      <c r="TXW41" s="194"/>
      <c r="TXX41" s="194"/>
      <c r="TXY41" s="194"/>
      <c r="TXZ41" s="194"/>
      <c r="TYA41" s="194"/>
      <c r="TYB41" s="194"/>
      <c r="TYC41" s="194"/>
      <c r="TYD41" s="194"/>
      <c r="TYE41" s="194"/>
      <c r="TYF41" s="194"/>
      <c r="TYG41" s="194"/>
      <c r="TYH41" s="194"/>
      <c r="TYI41" s="194"/>
      <c r="TYJ41" s="194"/>
      <c r="TYK41" s="194"/>
      <c r="TYL41" s="194"/>
      <c r="TYM41" s="194"/>
      <c r="TYN41" s="194"/>
      <c r="TYO41" s="194"/>
      <c r="TYP41" s="194"/>
      <c r="TYQ41" s="194"/>
      <c r="TYR41" s="194"/>
      <c r="TYS41" s="194"/>
      <c r="TYT41" s="194"/>
      <c r="TYU41" s="194"/>
      <c r="TYV41" s="194"/>
      <c r="TYW41" s="194"/>
      <c r="TYX41" s="194"/>
      <c r="TYY41" s="194"/>
      <c r="TYZ41" s="194"/>
      <c r="TZA41" s="194"/>
      <c r="TZB41" s="194"/>
      <c r="TZC41" s="194"/>
      <c r="TZD41" s="194"/>
      <c r="TZE41" s="194"/>
      <c r="TZF41" s="194"/>
      <c r="TZG41" s="194"/>
      <c r="TZH41" s="194"/>
      <c r="TZI41" s="194"/>
      <c r="TZJ41" s="194"/>
      <c r="TZK41" s="194"/>
      <c r="TZL41" s="194"/>
      <c r="TZM41" s="194"/>
      <c r="TZN41" s="194"/>
      <c r="TZO41" s="194"/>
      <c r="TZP41" s="194"/>
      <c r="TZQ41" s="194"/>
      <c r="TZR41" s="194"/>
      <c r="TZS41" s="194"/>
      <c r="TZT41" s="194"/>
      <c r="TZU41" s="194"/>
      <c r="TZV41" s="194"/>
      <c r="TZW41" s="194"/>
      <c r="TZX41" s="194"/>
      <c r="TZY41" s="194"/>
      <c r="TZZ41" s="194"/>
      <c r="UAA41" s="194"/>
      <c r="UAB41" s="194"/>
      <c r="UAC41" s="194"/>
      <c r="UAD41" s="194"/>
      <c r="UAE41" s="194"/>
      <c r="UAF41" s="194"/>
      <c r="UAG41" s="194"/>
      <c r="UAH41" s="194"/>
      <c r="UAI41" s="194"/>
      <c r="UAJ41" s="194"/>
      <c r="UAK41" s="194"/>
      <c r="UAL41" s="194"/>
      <c r="UAM41" s="194"/>
      <c r="UAN41" s="194"/>
      <c r="UAO41" s="194"/>
      <c r="UAP41" s="194"/>
      <c r="UAQ41" s="194"/>
      <c r="UAR41" s="194"/>
      <c r="UAS41" s="194"/>
      <c r="UAT41" s="194"/>
      <c r="UAU41" s="194"/>
      <c r="UAV41" s="194"/>
      <c r="UAW41" s="194"/>
      <c r="UAX41" s="194"/>
      <c r="UAY41" s="194"/>
      <c r="UAZ41" s="194"/>
      <c r="UBA41" s="194"/>
      <c r="UBB41" s="194"/>
      <c r="UBC41" s="194"/>
      <c r="UBD41" s="194"/>
      <c r="UBE41" s="194"/>
      <c r="UBF41" s="194"/>
      <c r="UBG41" s="194"/>
      <c r="UBH41" s="194"/>
      <c r="UBI41" s="194"/>
      <c r="UBJ41" s="194"/>
      <c r="UBK41" s="194"/>
      <c r="UBL41" s="194"/>
      <c r="UBM41" s="194"/>
      <c r="UBN41" s="194"/>
      <c r="UBO41" s="194"/>
      <c r="UBP41" s="194"/>
      <c r="UBQ41" s="194"/>
      <c r="UBR41" s="194"/>
      <c r="UBS41" s="194"/>
      <c r="UBT41" s="194"/>
      <c r="UBU41" s="194"/>
      <c r="UBV41" s="194"/>
      <c r="UBW41" s="194"/>
      <c r="UBX41" s="194"/>
      <c r="UBY41" s="194"/>
      <c r="UBZ41" s="194"/>
      <c r="UCA41" s="194"/>
      <c r="UCB41" s="194"/>
      <c r="UCC41" s="194"/>
      <c r="UCD41" s="194"/>
      <c r="UCE41" s="194"/>
      <c r="UCF41" s="194"/>
      <c r="UCG41" s="194"/>
      <c r="UCH41" s="194"/>
      <c r="UCI41" s="194"/>
      <c r="UCJ41" s="194"/>
      <c r="UCK41" s="194"/>
      <c r="UCL41" s="194"/>
      <c r="UCM41" s="194"/>
      <c r="UCN41" s="194"/>
      <c r="UCO41" s="194"/>
      <c r="UCP41" s="194"/>
      <c r="UCQ41" s="194"/>
      <c r="UCR41" s="194"/>
      <c r="UCS41" s="194"/>
      <c r="UCT41" s="194"/>
      <c r="UCU41" s="194"/>
      <c r="UCV41" s="194"/>
      <c r="UCW41" s="194"/>
      <c r="UCX41" s="194"/>
      <c r="UCY41" s="194"/>
      <c r="UCZ41" s="194"/>
      <c r="UDA41" s="194"/>
      <c r="UDB41" s="194"/>
      <c r="UDC41" s="194"/>
      <c r="UDD41" s="194"/>
      <c r="UDE41" s="194"/>
      <c r="UDF41" s="194"/>
      <c r="UDG41" s="194"/>
      <c r="UDH41" s="194"/>
      <c r="UDI41" s="194"/>
      <c r="UDJ41" s="194"/>
      <c r="UDK41" s="194"/>
      <c r="UDL41" s="194"/>
      <c r="UDM41" s="194"/>
      <c r="UDN41" s="194"/>
      <c r="UDO41" s="194"/>
      <c r="UDP41" s="194"/>
      <c r="UDQ41" s="194"/>
      <c r="UDR41" s="194"/>
      <c r="UDS41" s="194"/>
      <c r="UDT41" s="194"/>
      <c r="UDU41" s="194"/>
      <c r="UDV41" s="194"/>
      <c r="UDW41" s="194"/>
      <c r="UDX41" s="194"/>
      <c r="UDY41" s="194"/>
      <c r="UDZ41" s="194"/>
      <c r="UEA41" s="194"/>
      <c r="UEB41" s="194"/>
      <c r="UEC41" s="194"/>
      <c r="UED41" s="194"/>
      <c r="UEE41" s="194"/>
      <c r="UEF41" s="194"/>
      <c r="UEG41" s="194"/>
      <c r="UEH41" s="194"/>
      <c r="UEI41" s="194"/>
      <c r="UEJ41" s="194"/>
      <c r="UEK41" s="194"/>
      <c r="UEL41" s="194"/>
      <c r="UEM41" s="194"/>
      <c r="UEN41" s="194"/>
      <c r="UEO41" s="194"/>
      <c r="UEP41" s="194"/>
      <c r="UEQ41" s="194"/>
      <c r="UER41" s="194"/>
      <c r="UES41" s="194"/>
      <c r="UET41" s="194"/>
      <c r="UEU41" s="194"/>
      <c r="UEV41" s="194"/>
      <c r="UEW41" s="194"/>
      <c r="UEX41" s="194"/>
      <c r="UEY41" s="194"/>
      <c r="UEZ41" s="194"/>
      <c r="UFA41" s="194"/>
      <c r="UFB41" s="194"/>
      <c r="UFC41" s="194"/>
      <c r="UFD41" s="194"/>
      <c r="UFE41" s="194"/>
      <c r="UFF41" s="194"/>
      <c r="UFG41" s="194"/>
      <c r="UFH41" s="194"/>
      <c r="UFI41" s="194"/>
      <c r="UFJ41" s="194"/>
      <c r="UFK41" s="194"/>
      <c r="UFL41" s="194"/>
      <c r="UFM41" s="194"/>
      <c r="UFN41" s="194"/>
      <c r="UFO41" s="194"/>
      <c r="UFP41" s="194"/>
      <c r="UFQ41" s="194"/>
      <c r="UFR41" s="194"/>
      <c r="UFS41" s="194"/>
      <c r="UFT41" s="194"/>
      <c r="UFU41" s="194"/>
      <c r="UFV41" s="194"/>
      <c r="UFW41" s="194"/>
      <c r="UFX41" s="194"/>
      <c r="UFY41" s="194"/>
      <c r="UFZ41" s="194"/>
      <c r="UGA41" s="194"/>
      <c r="UGB41" s="194"/>
      <c r="UGC41" s="194"/>
      <c r="UGD41" s="194"/>
      <c r="UGE41" s="194"/>
      <c r="UGF41" s="194"/>
      <c r="UGG41" s="194"/>
      <c r="UGH41" s="194"/>
      <c r="UGI41" s="194"/>
      <c r="UGJ41" s="194"/>
      <c r="UGK41" s="194"/>
      <c r="UGL41" s="194"/>
      <c r="UGM41" s="194"/>
      <c r="UGN41" s="194"/>
      <c r="UGO41" s="194"/>
      <c r="UGP41" s="194"/>
      <c r="UGQ41" s="194"/>
      <c r="UGR41" s="194"/>
      <c r="UGS41" s="194"/>
      <c r="UGT41" s="194"/>
      <c r="UGU41" s="194"/>
      <c r="UGV41" s="194"/>
      <c r="UGW41" s="194"/>
      <c r="UGX41" s="194"/>
      <c r="UGY41" s="194"/>
      <c r="UGZ41" s="194"/>
      <c r="UHA41" s="194"/>
      <c r="UHB41" s="194"/>
      <c r="UHC41" s="194"/>
      <c r="UHD41" s="194"/>
      <c r="UHE41" s="194"/>
      <c r="UHF41" s="194"/>
      <c r="UHG41" s="194"/>
      <c r="UHH41" s="194"/>
      <c r="UHI41" s="194"/>
      <c r="UHJ41" s="194"/>
      <c r="UHK41" s="194"/>
      <c r="UHL41" s="194"/>
      <c r="UHM41" s="194"/>
      <c r="UHN41" s="194"/>
      <c r="UHO41" s="194"/>
      <c r="UHP41" s="194"/>
      <c r="UHQ41" s="194"/>
      <c r="UHR41" s="194"/>
      <c r="UHS41" s="194"/>
      <c r="UHT41" s="194"/>
      <c r="UHU41" s="194"/>
      <c r="UHV41" s="194"/>
      <c r="UHW41" s="194"/>
      <c r="UHX41" s="194"/>
      <c r="UHY41" s="194"/>
      <c r="UHZ41" s="194"/>
      <c r="UIA41" s="194"/>
      <c r="UIB41" s="194"/>
      <c r="UIC41" s="194"/>
      <c r="UID41" s="194"/>
      <c r="UIE41" s="194"/>
      <c r="UIF41" s="194"/>
      <c r="UIG41" s="194"/>
      <c r="UIH41" s="194"/>
      <c r="UII41" s="194"/>
      <c r="UIJ41" s="194"/>
      <c r="UIK41" s="194"/>
      <c r="UIL41" s="194"/>
      <c r="UIM41" s="194"/>
      <c r="UIN41" s="194"/>
      <c r="UIO41" s="194"/>
      <c r="UIP41" s="194"/>
      <c r="UIQ41" s="194"/>
      <c r="UIR41" s="194"/>
      <c r="UIS41" s="194"/>
      <c r="UIT41" s="194"/>
      <c r="UIU41" s="194"/>
      <c r="UIV41" s="194"/>
      <c r="UIW41" s="194"/>
      <c r="UIX41" s="194"/>
      <c r="UIY41" s="194"/>
      <c r="UIZ41" s="194"/>
      <c r="UJA41" s="194"/>
      <c r="UJB41" s="194"/>
      <c r="UJC41" s="194"/>
      <c r="UJD41" s="194"/>
      <c r="UJE41" s="194"/>
      <c r="UJF41" s="194"/>
      <c r="UJG41" s="194"/>
      <c r="UJH41" s="194"/>
      <c r="UJI41" s="194"/>
      <c r="UJJ41" s="194"/>
      <c r="UJK41" s="194"/>
      <c r="UJL41" s="194"/>
      <c r="UJM41" s="194"/>
      <c r="UJN41" s="194"/>
      <c r="UJO41" s="194"/>
      <c r="UJP41" s="194"/>
      <c r="UJQ41" s="194"/>
      <c r="UJR41" s="194"/>
      <c r="UJS41" s="194"/>
      <c r="UJT41" s="194"/>
      <c r="UJU41" s="194"/>
      <c r="UJV41" s="194"/>
      <c r="UJW41" s="194"/>
      <c r="UJX41" s="194"/>
      <c r="UJY41" s="194"/>
      <c r="UJZ41" s="194"/>
      <c r="UKA41" s="194"/>
      <c r="UKB41" s="194"/>
      <c r="UKC41" s="194"/>
      <c r="UKD41" s="194"/>
      <c r="UKE41" s="194"/>
      <c r="UKF41" s="194"/>
      <c r="UKG41" s="194"/>
      <c r="UKH41" s="194"/>
      <c r="UKI41" s="194"/>
      <c r="UKJ41" s="194"/>
      <c r="UKK41" s="194"/>
      <c r="UKL41" s="194"/>
      <c r="UKM41" s="194"/>
      <c r="UKN41" s="194"/>
      <c r="UKO41" s="194"/>
      <c r="UKP41" s="194"/>
      <c r="UKQ41" s="194"/>
      <c r="UKR41" s="194"/>
      <c r="UKS41" s="194"/>
      <c r="UKT41" s="194"/>
      <c r="UKU41" s="194"/>
      <c r="UKV41" s="194"/>
      <c r="UKW41" s="194"/>
      <c r="UKX41" s="194"/>
      <c r="UKY41" s="194"/>
      <c r="UKZ41" s="194"/>
      <c r="ULA41" s="194"/>
      <c r="ULB41" s="194"/>
      <c r="ULC41" s="194"/>
      <c r="ULD41" s="194"/>
      <c r="ULE41" s="194"/>
      <c r="ULF41" s="194"/>
      <c r="ULG41" s="194"/>
      <c r="ULH41" s="194"/>
      <c r="ULI41" s="194"/>
      <c r="ULJ41" s="194"/>
      <c r="ULK41" s="194"/>
      <c r="ULL41" s="194"/>
      <c r="ULM41" s="194"/>
      <c r="ULN41" s="194"/>
      <c r="ULO41" s="194"/>
      <c r="ULP41" s="194"/>
      <c r="ULQ41" s="194"/>
      <c r="ULR41" s="194"/>
      <c r="ULS41" s="194"/>
      <c r="ULT41" s="194"/>
      <c r="ULU41" s="194"/>
      <c r="ULV41" s="194"/>
      <c r="ULW41" s="194"/>
      <c r="ULX41" s="194"/>
      <c r="ULY41" s="194"/>
      <c r="ULZ41" s="194"/>
      <c r="UMA41" s="194"/>
      <c r="UMB41" s="194"/>
      <c r="UMC41" s="194"/>
      <c r="UMD41" s="194"/>
      <c r="UME41" s="194"/>
      <c r="UMF41" s="194"/>
      <c r="UMG41" s="194"/>
      <c r="UMH41" s="194"/>
      <c r="UMI41" s="194"/>
      <c r="UMJ41" s="194"/>
      <c r="UMK41" s="194"/>
      <c r="UML41" s="194"/>
      <c r="UMM41" s="194"/>
      <c r="UMN41" s="194"/>
      <c r="UMO41" s="194"/>
      <c r="UMP41" s="194"/>
      <c r="UMQ41" s="194"/>
      <c r="UMR41" s="194"/>
      <c r="UMS41" s="194"/>
      <c r="UMT41" s="194"/>
      <c r="UMU41" s="194"/>
      <c r="UMV41" s="194"/>
      <c r="UMW41" s="194"/>
      <c r="UMX41" s="194"/>
      <c r="UMY41" s="194"/>
      <c r="UMZ41" s="194"/>
      <c r="UNA41" s="194"/>
      <c r="UNB41" s="194"/>
      <c r="UNC41" s="194"/>
      <c r="UND41" s="194"/>
      <c r="UNE41" s="194"/>
      <c r="UNF41" s="194"/>
      <c r="UNG41" s="194"/>
      <c r="UNH41" s="194"/>
      <c r="UNI41" s="194"/>
      <c r="UNJ41" s="194"/>
      <c r="UNK41" s="194"/>
      <c r="UNL41" s="194"/>
      <c r="UNM41" s="194"/>
      <c r="UNN41" s="194"/>
      <c r="UNO41" s="194"/>
      <c r="UNP41" s="194"/>
      <c r="UNQ41" s="194"/>
      <c r="UNR41" s="194"/>
      <c r="UNS41" s="194"/>
      <c r="UNT41" s="194"/>
      <c r="UNU41" s="194"/>
      <c r="UNV41" s="194"/>
      <c r="UNW41" s="194"/>
      <c r="UNX41" s="194"/>
      <c r="UNY41" s="194"/>
      <c r="UNZ41" s="194"/>
      <c r="UOA41" s="194"/>
      <c r="UOB41" s="194"/>
      <c r="UOC41" s="194"/>
      <c r="UOD41" s="194"/>
      <c r="UOE41" s="194"/>
      <c r="UOF41" s="194"/>
      <c r="UOG41" s="194"/>
      <c r="UOH41" s="194"/>
      <c r="UOI41" s="194"/>
      <c r="UOJ41" s="194"/>
      <c r="UOK41" s="194"/>
      <c r="UOL41" s="194"/>
      <c r="UOM41" s="194"/>
      <c r="UON41" s="194"/>
      <c r="UOO41" s="194"/>
      <c r="UOP41" s="194"/>
      <c r="UOQ41" s="194"/>
      <c r="UOR41" s="194"/>
      <c r="UOS41" s="194"/>
      <c r="UOT41" s="194"/>
      <c r="UOU41" s="194"/>
      <c r="UOV41" s="194"/>
      <c r="UOW41" s="194"/>
      <c r="UOX41" s="194"/>
      <c r="UOY41" s="194"/>
      <c r="UOZ41" s="194"/>
      <c r="UPA41" s="194"/>
      <c r="UPB41" s="194"/>
      <c r="UPC41" s="194"/>
      <c r="UPD41" s="194"/>
      <c r="UPE41" s="194"/>
      <c r="UPF41" s="194"/>
      <c r="UPG41" s="194"/>
      <c r="UPH41" s="194"/>
      <c r="UPI41" s="194"/>
      <c r="UPJ41" s="194"/>
      <c r="UPK41" s="194"/>
      <c r="UPL41" s="194"/>
      <c r="UPM41" s="194"/>
      <c r="UPN41" s="194"/>
      <c r="UPO41" s="194"/>
      <c r="UPP41" s="194"/>
      <c r="UPQ41" s="194"/>
      <c r="UPR41" s="194"/>
      <c r="UPS41" s="194"/>
      <c r="UPT41" s="194"/>
      <c r="UPU41" s="194"/>
      <c r="UPV41" s="194"/>
      <c r="UPW41" s="194"/>
      <c r="UPX41" s="194"/>
      <c r="UPY41" s="194"/>
      <c r="UPZ41" s="194"/>
      <c r="UQA41" s="194"/>
      <c r="UQB41" s="194"/>
      <c r="UQC41" s="194"/>
      <c r="UQD41" s="194"/>
      <c r="UQE41" s="194"/>
      <c r="UQF41" s="194"/>
      <c r="UQG41" s="194"/>
      <c r="UQH41" s="194"/>
      <c r="UQI41" s="194"/>
      <c r="UQJ41" s="194"/>
      <c r="UQK41" s="194"/>
      <c r="UQL41" s="194"/>
      <c r="UQM41" s="194"/>
      <c r="UQN41" s="194"/>
      <c r="UQO41" s="194"/>
      <c r="UQP41" s="194"/>
      <c r="UQQ41" s="194"/>
      <c r="UQR41" s="194"/>
      <c r="UQS41" s="194"/>
      <c r="UQT41" s="194"/>
      <c r="UQU41" s="194"/>
      <c r="UQV41" s="194"/>
      <c r="UQW41" s="194"/>
      <c r="UQX41" s="194"/>
      <c r="UQY41" s="194"/>
      <c r="UQZ41" s="194"/>
      <c r="URA41" s="194"/>
      <c r="URB41" s="194"/>
      <c r="URC41" s="194"/>
      <c r="URD41" s="194"/>
      <c r="URE41" s="194"/>
      <c r="URF41" s="194"/>
      <c r="URG41" s="194"/>
      <c r="URH41" s="194"/>
      <c r="URI41" s="194"/>
      <c r="URJ41" s="194"/>
      <c r="URK41" s="194"/>
      <c r="URL41" s="194"/>
      <c r="URM41" s="194"/>
      <c r="URN41" s="194"/>
      <c r="URO41" s="194"/>
      <c r="URP41" s="194"/>
      <c r="URQ41" s="194"/>
      <c r="URR41" s="194"/>
      <c r="URS41" s="194"/>
      <c r="URT41" s="194"/>
      <c r="URU41" s="194"/>
      <c r="URV41" s="194"/>
      <c r="URW41" s="194"/>
      <c r="URX41" s="194"/>
      <c r="URY41" s="194"/>
      <c r="URZ41" s="194"/>
      <c r="USA41" s="194"/>
      <c r="USB41" s="194"/>
      <c r="USC41" s="194"/>
      <c r="USD41" s="194"/>
      <c r="USE41" s="194"/>
      <c r="USF41" s="194"/>
      <c r="USG41" s="194"/>
      <c r="USH41" s="194"/>
      <c r="USI41" s="194"/>
      <c r="USJ41" s="194"/>
      <c r="USK41" s="194"/>
      <c r="USL41" s="194"/>
      <c r="USM41" s="194"/>
      <c r="USN41" s="194"/>
      <c r="USO41" s="194"/>
      <c r="USP41" s="194"/>
      <c r="USQ41" s="194"/>
      <c r="USR41" s="194"/>
      <c r="USS41" s="194"/>
      <c r="UST41" s="194"/>
      <c r="USU41" s="194"/>
      <c r="USV41" s="194"/>
      <c r="USW41" s="194"/>
      <c r="USX41" s="194"/>
      <c r="USY41" s="194"/>
      <c r="USZ41" s="194"/>
      <c r="UTA41" s="194"/>
      <c r="UTB41" s="194"/>
      <c r="UTC41" s="194"/>
      <c r="UTD41" s="194"/>
      <c r="UTE41" s="194"/>
      <c r="UTF41" s="194"/>
      <c r="UTG41" s="194"/>
      <c r="UTH41" s="194"/>
      <c r="UTI41" s="194"/>
      <c r="UTJ41" s="194"/>
      <c r="UTK41" s="194"/>
      <c r="UTL41" s="194"/>
      <c r="UTM41" s="194"/>
      <c r="UTN41" s="194"/>
      <c r="UTO41" s="194"/>
      <c r="UTP41" s="194"/>
      <c r="UTQ41" s="194"/>
      <c r="UTR41" s="194"/>
      <c r="UTS41" s="194"/>
      <c r="UTT41" s="194"/>
      <c r="UTU41" s="194"/>
      <c r="UTV41" s="194"/>
      <c r="UTW41" s="194"/>
      <c r="UTX41" s="194"/>
      <c r="UTY41" s="194"/>
      <c r="UTZ41" s="194"/>
      <c r="UUA41" s="194"/>
      <c r="UUB41" s="194"/>
      <c r="UUC41" s="194"/>
      <c r="UUD41" s="194"/>
      <c r="UUE41" s="194"/>
      <c r="UUF41" s="194"/>
      <c r="UUG41" s="194"/>
      <c r="UUH41" s="194"/>
      <c r="UUI41" s="194"/>
      <c r="UUJ41" s="194"/>
      <c r="UUK41" s="194"/>
      <c r="UUL41" s="194"/>
      <c r="UUM41" s="194"/>
      <c r="UUN41" s="194"/>
      <c r="UUO41" s="194"/>
      <c r="UUP41" s="194"/>
      <c r="UUQ41" s="194"/>
      <c r="UUR41" s="194"/>
      <c r="UUS41" s="194"/>
      <c r="UUT41" s="194"/>
      <c r="UUU41" s="194"/>
      <c r="UUV41" s="194"/>
      <c r="UUW41" s="194"/>
      <c r="UUX41" s="194"/>
      <c r="UUY41" s="194"/>
      <c r="UUZ41" s="194"/>
      <c r="UVA41" s="194"/>
      <c r="UVB41" s="194"/>
      <c r="UVC41" s="194"/>
      <c r="UVD41" s="194"/>
      <c r="UVE41" s="194"/>
      <c r="UVF41" s="194"/>
      <c r="UVG41" s="194"/>
      <c r="UVH41" s="194"/>
      <c r="UVI41" s="194"/>
      <c r="UVJ41" s="194"/>
      <c r="UVK41" s="194"/>
      <c r="UVL41" s="194"/>
      <c r="UVM41" s="194"/>
      <c r="UVN41" s="194"/>
      <c r="UVO41" s="194"/>
      <c r="UVP41" s="194"/>
      <c r="UVQ41" s="194"/>
      <c r="UVR41" s="194"/>
      <c r="UVS41" s="194"/>
      <c r="UVT41" s="194"/>
      <c r="UVU41" s="194"/>
      <c r="UVV41" s="194"/>
      <c r="UVW41" s="194"/>
      <c r="UVX41" s="194"/>
      <c r="UVY41" s="194"/>
      <c r="UVZ41" s="194"/>
      <c r="UWA41" s="194"/>
      <c r="UWB41" s="194"/>
      <c r="UWC41" s="194"/>
      <c r="UWD41" s="194"/>
      <c r="UWE41" s="194"/>
      <c r="UWF41" s="194"/>
      <c r="UWG41" s="194"/>
      <c r="UWH41" s="194"/>
      <c r="UWI41" s="194"/>
      <c r="UWJ41" s="194"/>
      <c r="UWK41" s="194"/>
      <c r="UWL41" s="194"/>
      <c r="UWM41" s="194"/>
      <c r="UWN41" s="194"/>
      <c r="UWO41" s="194"/>
      <c r="UWP41" s="194"/>
      <c r="UWQ41" s="194"/>
      <c r="UWR41" s="194"/>
      <c r="UWS41" s="194"/>
      <c r="UWT41" s="194"/>
      <c r="UWU41" s="194"/>
      <c r="UWV41" s="194"/>
      <c r="UWW41" s="194"/>
      <c r="UWX41" s="194"/>
      <c r="UWY41" s="194"/>
      <c r="UWZ41" s="194"/>
      <c r="UXA41" s="194"/>
      <c r="UXB41" s="194"/>
      <c r="UXC41" s="194"/>
      <c r="UXD41" s="194"/>
      <c r="UXE41" s="194"/>
      <c r="UXF41" s="194"/>
      <c r="UXG41" s="194"/>
      <c r="UXH41" s="194"/>
      <c r="UXI41" s="194"/>
      <c r="UXJ41" s="194"/>
      <c r="UXK41" s="194"/>
      <c r="UXL41" s="194"/>
      <c r="UXM41" s="194"/>
      <c r="UXN41" s="194"/>
      <c r="UXO41" s="194"/>
      <c r="UXP41" s="194"/>
      <c r="UXQ41" s="194"/>
      <c r="UXR41" s="194"/>
      <c r="UXS41" s="194"/>
      <c r="UXT41" s="194"/>
      <c r="UXU41" s="194"/>
      <c r="UXV41" s="194"/>
      <c r="UXW41" s="194"/>
      <c r="UXX41" s="194"/>
      <c r="UXY41" s="194"/>
      <c r="UXZ41" s="194"/>
      <c r="UYA41" s="194"/>
      <c r="UYB41" s="194"/>
      <c r="UYC41" s="194"/>
      <c r="UYD41" s="194"/>
      <c r="UYE41" s="194"/>
      <c r="UYF41" s="194"/>
      <c r="UYG41" s="194"/>
      <c r="UYH41" s="194"/>
      <c r="UYI41" s="194"/>
      <c r="UYJ41" s="194"/>
      <c r="UYK41" s="194"/>
      <c r="UYL41" s="194"/>
      <c r="UYM41" s="194"/>
      <c r="UYN41" s="194"/>
      <c r="UYO41" s="194"/>
      <c r="UYP41" s="194"/>
      <c r="UYQ41" s="194"/>
      <c r="UYR41" s="194"/>
      <c r="UYS41" s="194"/>
      <c r="UYT41" s="194"/>
      <c r="UYU41" s="194"/>
      <c r="UYV41" s="194"/>
      <c r="UYW41" s="194"/>
      <c r="UYX41" s="194"/>
      <c r="UYY41" s="194"/>
      <c r="UYZ41" s="194"/>
      <c r="UZA41" s="194"/>
      <c r="UZB41" s="194"/>
      <c r="UZC41" s="194"/>
      <c r="UZD41" s="194"/>
      <c r="UZE41" s="194"/>
      <c r="UZF41" s="194"/>
      <c r="UZG41" s="194"/>
      <c r="UZH41" s="194"/>
      <c r="UZI41" s="194"/>
      <c r="UZJ41" s="194"/>
      <c r="UZK41" s="194"/>
      <c r="UZL41" s="194"/>
      <c r="UZM41" s="194"/>
      <c r="UZN41" s="194"/>
      <c r="UZO41" s="194"/>
      <c r="UZP41" s="194"/>
      <c r="UZQ41" s="194"/>
      <c r="UZR41" s="194"/>
      <c r="UZS41" s="194"/>
      <c r="UZT41" s="194"/>
      <c r="UZU41" s="194"/>
      <c r="UZV41" s="194"/>
      <c r="UZW41" s="194"/>
      <c r="UZX41" s="194"/>
      <c r="UZY41" s="194"/>
      <c r="UZZ41" s="194"/>
      <c r="VAA41" s="194"/>
      <c r="VAB41" s="194"/>
      <c r="VAC41" s="194"/>
      <c r="VAD41" s="194"/>
      <c r="VAE41" s="194"/>
      <c r="VAF41" s="194"/>
      <c r="VAG41" s="194"/>
      <c r="VAH41" s="194"/>
      <c r="VAI41" s="194"/>
      <c r="VAJ41" s="194"/>
      <c r="VAK41" s="194"/>
      <c r="VAL41" s="194"/>
      <c r="VAM41" s="194"/>
      <c r="VAN41" s="194"/>
      <c r="VAO41" s="194"/>
      <c r="VAP41" s="194"/>
      <c r="VAQ41" s="194"/>
      <c r="VAR41" s="194"/>
      <c r="VAS41" s="194"/>
      <c r="VAT41" s="194"/>
      <c r="VAU41" s="194"/>
      <c r="VAV41" s="194"/>
      <c r="VAW41" s="194"/>
      <c r="VAX41" s="194"/>
      <c r="VAY41" s="194"/>
      <c r="VAZ41" s="194"/>
      <c r="VBA41" s="194"/>
      <c r="VBB41" s="194"/>
      <c r="VBC41" s="194"/>
      <c r="VBD41" s="194"/>
      <c r="VBE41" s="194"/>
      <c r="VBF41" s="194"/>
      <c r="VBG41" s="194"/>
      <c r="VBH41" s="194"/>
      <c r="VBI41" s="194"/>
      <c r="VBJ41" s="194"/>
      <c r="VBK41" s="194"/>
      <c r="VBL41" s="194"/>
      <c r="VBM41" s="194"/>
      <c r="VBN41" s="194"/>
      <c r="VBO41" s="194"/>
      <c r="VBP41" s="194"/>
      <c r="VBQ41" s="194"/>
      <c r="VBR41" s="194"/>
      <c r="VBS41" s="194"/>
      <c r="VBT41" s="194"/>
      <c r="VBU41" s="194"/>
      <c r="VBV41" s="194"/>
      <c r="VBW41" s="194"/>
      <c r="VBX41" s="194"/>
      <c r="VBY41" s="194"/>
      <c r="VBZ41" s="194"/>
      <c r="VCA41" s="194"/>
      <c r="VCB41" s="194"/>
      <c r="VCC41" s="194"/>
      <c r="VCD41" s="194"/>
      <c r="VCE41" s="194"/>
      <c r="VCF41" s="194"/>
      <c r="VCG41" s="194"/>
      <c r="VCH41" s="194"/>
      <c r="VCI41" s="194"/>
      <c r="VCJ41" s="194"/>
      <c r="VCK41" s="194"/>
      <c r="VCL41" s="194"/>
      <c r="VCM41" s="194"/>
      <c r="VCN41" s="194"/>
      <c r="VCO41" s="194"/>
      <c r="VCP41" s="194"/>
      <c r="VCQ41" s="194"/>
      <c r="VCR41" s="194"/>
      <c r="VCS41" s="194"/>
      <c r="VCT41" s="194"/>
      <c r="VCU41" s="194"/>
      <c r="VCV41" s="194"/>
      <c r="VCW41" s="194"/>
      <c r="VCX41" s="194"/>
      <c r="VCY41" s="194"/>
      <c r="VCZ41" s="194"/>
      <c r="VDA41" s="194"/>
      <c r="VDB41" s="194"/>
      <c r="VDC41" s="194"/>
      <c r="VDD41" s="194"/>
      <c r="VDE41" s="194"/>
      <c r="VDF41" s="194"/>
      <c r="VDG41" s="194"/>
      <c r="VDH41" s="194"/>
      <c r="VDI41" s="194"/>
      <c r="VDJ41" s="194"/>
      <c r="VDK41" s="194"/>
      <c r="VDL41" s="194"/>
      <c r="VDM41" s="194"/>
      <c r="VDN41" s="194"/>
      <c r="VDO41" s="194"/>
      <c r="VDP41" s="194"/>
      <c r="VDQ41" s="194"/>
      <c r="VDR41" s="194"/>
      <c r="VDS41" s="194"/>
      <c r="VDT41" s="194"/>
      <c r="VDU41" s="194"/>
      <c r="VDV41" s="194"/>
      <c r="VDW41" s="194"/>
      <c r="VDX41" s="194"/>
      <c r="VDY41" s="194"/>
      <c r="VDZ41" s="194"/>
      <c r="VEA41" s="194"/>
      <c r="VEB41" s="194"/>
      <c r="VEC41" s="194"/>
      <c r="VED41" s="194"/>
      <c r="VEE41" s="194"/>
      <c r="VEF41" s="194"/>
      <c r="VEG41" s="194"/>
      <c r="VEH41" s="194"/>
      <c r="VEI41" s="194"/>
      <c r="VEJ41" s="194"/>
      <c r="VEK41" s="194"/>
      <c r="VEL41" s="194"/>
      <c r="VEM41" s="194"/>
      <c r="VEN41" s="194"/>
      <c r="VEO41" s="194"/>
      <c r="VEP41" s="194"/>
      <c r="VEQ41" s="194"/>
      <c r="VER41" s="194"/>
      <c r="VES41" s="194"/>
      <c r="VET41" s="194"/>
      <c r="VEU41" s="194"/>
      <c r="VEV41" s="194"/>
      <c r="VEW41" s="194"/>
      <c r="VEX41" s="194"/>
      <c r="VEY41" s="194"/>
      <c r="VEZ41" s="194"/>
      <c r="VFA41" s="194"/>
      <c r="VFB41" s="194"/>
      <c r="VFC41" s="194"/>
      <c r="VFD41" s="194"/>
      <c r="VFE41" s="194"/>
      <c r="VFF41" s="194"/>
      <c r="VFG41" s="194"/>
      <c r="VFH41" s="194"/>
      <c r="VFI41" s="194"/>
      <c r="VFJ41" s="194"/>
      <c r="VFK41" s="194"/>
      <c r="VFL41" s="194"/>
      <c r="VFM41" s="194"/>
      <c r="VFN41" s="194"/>
      <c r="VFO41" s="194"/>
      <c r="VFP41" s="194"/>
      <c r="VFQ41" s="194"/>
      <c r="VFR41" s="194"/>
      <c r="VFS41" s="194"/>
      <c r="VFT41" s="194"/>
      <c r="VFU41" s="194"/>
      <c r="VFV41" s="194"/>
      <c r="VFW41" s="194"/>
      <c r="VFX41" s="194"/>
      <c r="VFY41" s="194"/>
      <c r="VFZ41" s="194"/>
      <c r="VGA41" s="194"/>
      <c r="VGB41" s="194"/>
      <c r="VGC41" s="194"/>
      <c r="VGD41" s="194"/>
      <c r="VGE41" s="194"/>
      <c r="VGF41" s="194"/>
      <c r="VGG41" s="194"/>
      <c r="VGH41" s="194"/>
      <c r="VGI41" s="194"/>
      <c r="VGJ41" s="194"/>
      <c r="VGK41" s="194"/>
      <c r="VGL41" s="194"/>
      <c r="VGM41" s="194"/>
      <c r="VGN41" s="194"/>
      <c r="VGO41" s="194"/>
      <c r="VGP41" s="194"/>
      <c r="VGQ41" s="194"/>
      <c r="VGR41" s="194"/>
      <c r="VGS41" s="194"/>
      <c r="VGT41" s="194"/>
      <c r="VGU41" s="194"/>
      <c r="VGV41" s="194"/>
      <c r="VGW41" s="194"/>
      <c r="VGX41" s="194"/>
      <c r="VGY41" s="194"/>
      <c r="VGZ41" s="194"/>
      <c r="VHA41" s="194"/>
      <c r="VHB41" s="194"/>
      <c r="VHC41" s="194"/>
      <c r="VHD41" s="194"/>
      <c r="VHE41" s="194"/>
      <c r="VHF41" s="194"/>
      <c r="VHG41" s="194"/>
      <c r="VHH41" s="194"/>
      <c r="VHI41" s="194"/>
      <c r="VHJ41" s="194"/>
      <c r="VHK41" s="194"/>
      <c r="VHL41" s="194"/>
      <c r="VHM41" s="194"/>
      <c r="VHN41" s="194"/>
      <c r="VHO41" s="194"/>
      <c r="VHP41" s="194"/>
      <c r="VHQ41" s="194"/>
      <c r="VHR41" s="194"/>
      <c r="VHS41" s="194"/>
      <c r="VHT41" s="194"/>
      <c r="VHU41" s="194"/>
      <c r="VHV41" s="194"/>
      <c r="VHW41" s="194"/>
      <c r="VHX41" s="194"/>
      <c r="VHY41" s="194"/>
      <c r="VHZ41" s="194"/>
      <c r="VIA41" s="194"/>
      <c r="VIB41" s="194"/>
      <c r="VIC41" s="194"/>
      <c r="VID41" s="194"/>
      <c r="VIE41" s="194"/>
      <c r="VIF41" s="194"/>
      <c r="VIG41" s="194"/>
      <c r="VIH41" s="194"/>
      <c r="VII41" s="194"/>
      <c r="VIJ41" s="194"/>
      <c r="VIK41" s="194"/>
      <c r="VIL41" s="194"/>
      <c r="VIM41" s="194"/>
      <c r="VIN41" s="194"/>
      <c r="VIO41" s="194"/>
      <c r="VIP41" s="194"/>
      <c r="VIQ41" s="194"/>
      <c r="VIR41" s="194"/>
      <c r="VIS41" s="194"/>
      <c r="VIT41" s="194"/>
      <c r="VIU41" s="194"/>
      <c r="VIV41" s="194"/>
      <c r="VIW41" s="194"/>
      <c r="VIX41" s="194"/>
      <c r="VIY41" s="194"/>
      <c r="VIZ41" s="194"/>
      <c r="VJA41" s="194"/>
      <c r="VJB41" s="194"/>
      <c r="VJC41" s="194"/>
      <c r="VJD41" s="194"/>
      <c r="VJE41" s="194"/>
      <c r="VJF41" s="194"/>
      <c r="VJG41" s="194"/>
      <c r="VJH41" s="194"/>
      <c r="VJI41" s="194"/>
      <c r="VJJ41" s="194"/>
      <c r="VJK41" s="194"/>
      <c r="VJL41" s="194"/>
      <c r="VJM41" s="194"/>
      <c r="VJN41" s="194"/>
      <c r="VJO41" s="194"/>
      <c r="VJP41" s="194"/>
      <c r="VJQ41" s="194"/>
      <c r="VJR41" s="194"/>
      <c r="VJS41" s="194"/>
      <c r="VJT41" s="194"/>
      <c r="VJU41" s="194"/>
      <c r="VJV41" s="194"/>
      <c r="VJW41" s="194"/>
      <c r="VJX41" s="194"/>
      <c r="VJY41" s="194"/>
      <c r="VJZ41" s="194"/>
      <c r="VKA41" s="194"/>
      <c r="VKB41" s="194"/>
      <c r="VKC41" s="194"/>
      <c r="VKD41" s="194"/>
      <c r="VKE41" s="194"/>
      <c r="VKF41" s="194"/>
      <c r="VKG41" s="194"/>
      <c r="VKH41" s="194"/>
      <c r="VKI41" s="194"/>
      <c r="VKJ41" s="194"/>
      <c r="VKK41" s="194"/>
      <c r="VKL41" s="194"/>
      <c r="VKM41" s="194"/>
      <c r="VKN41" s="194"/>
      <c r="VKO41" s="194"/>
      <c r="VKP41" s="194"/>
      <c r="VKQ41" s="194"/>
      <c r="VKR41" s="194"/>
      <c r="VKS41" s="194"/>
      <c r="VKT41" s="194"/>
      <c r="VKU41" s="194"/>
      <c r="VKV41" s="194"/>
      <c r="VKW41" s="194"/>
      <c r="VKX41" s="194"/>
      <c r="VKY41" s="194"/>
      <c r="VKZ41" s="194"/>
      <c r="VLA41" s="194"/>
      <c r="VLB41" s="194"/>
      <c r="VLC41" s="194"/>
      <c r="VLD41" s="194"/>
      <c r="VLE41" s="194"/>
      <c r="VLF41" s="194"/>
      <c r="VLG41" s="194"/>
      <c r="VLH41" s="194"/>
      <c r="VLI41" s="194"/>
      <c r="VLJ41" s="194"/>
      <c r="VLK41" s="194"/>
      <c r="VLL41" s="194"/>
      <c r="VLM41" s="194"/>
      <c r="VLN41" s="194"/>
      <c r="VLO41" s="194"/>
      <c r="VLP41" s="194"/>
      <c r="VLQ41" s="194"/>
      <c r="VLR41" s="194"/>
      <c r="VLS41" s="194"/>
      <c r="VLT41" s="194"/>
      <c r="VLU41" s="194"/>
      <c r="VLV41" s="194"/>
      <c r="VLW41" s="194"/>
      <c r="VLX41" s="194"/>
      <c r="VLY41" s="194"/>
      <c r="VLZ41" s="194"/>
      <c r="VMA41" s="194"/>
      <c r="VMB41" s="194"/>
      <c r="VMC41" s="194"/>
      <c r="VMD41" s="194"/>
      <c r="VME41" s="194"/>
      <c r="VMF41" s="194"/>
      <c r="VMG41" s="194"/>
      <c r="VMH41" s="194"/>
      <c r="VMI41" s="194"/>
      <c r="VMJ41" s="194"/>
      <c r="VMK41" s="194"/>
      <c r="VML41" s="194"/>
      <c r="VMM41" s="194"/>
      <c r="VMN41" s="194"/>
      <c r="VMO41" s="194"/>
      <c r="VMP41" s="194"/>
      <c r="VMQ41" s="194"/>
      <c r="VMR41" s="194"/>
      <c r="VMS41" s="194"/>
      <c r="VMT41" s="194"/>
      <c r="VMU41" s="194"/>
      <c r="VMV41" s="194"/>
      <c r="VMW41" s="194"/>
      <c r="VMX41" s="194"/>
      <c r="VMY41" s="194"/>
      <c r="VMZ41" s="194"/>
      <c r="VNA41" s="194"/>
      <c r="VNB41" s="194"/>
      <c r="VNC41" s="194"/>
      <c r="VND41" s="194"/>
      <c r="VNE41" s="194"/>
      <c r="VNF41" s="194"/>
      <c r="VNG41" s="194"/>
      <c r="VNH41" s="194"/>
      <c r="VNI41" s="194"/>
      <c r="VNJ41" s="194"/>
      <c r="VNK41" s="194"/>
      <c r="VNL41" s="194"/>
      <c r="VNM41" s="194"/>
      <c r="VNN41" s="194"/>
      <c r="VNO41" s="194"/>
      <c r="VNP41" s="194"/>
      <c r="VNQ41" s="194"/>
      <c r="VNR41" s="194"/>
      <c r="VNS41" s="194"/>
      <c r="VNT41" s="194"/>
      <c r="VNU41" s="194"/>
      <c r="VNV41" s="194"/>
      <c r="VNW41" s="194"/>
      <c r="VNX41" s="194"/>
      <c r="VNY41" s="194"/>
      <c r="VNZ41" s="194"/>
      <c r="VOA41" s="194"/>
      <c r="VOB41" s="194"/>
      <c r="VOC41" s="194"/>
      <c r="VOD41" s="194"/>
      <c r="VOE41" s="194"/>
      <c r="VOF41" s="194"/>
      <c r="VOG41" s="194"/>
      <c r="VOH41" s="194"/>
      <c r="VOI41" s="194"/>
      <c r="VOJ41" s="194"/>
      <c r="VOK41" s="194"/>
      <c r="VOL41" s="194"/>
      <c r="VOM41" s="194"/>
      <c r="VON41" s="194"/>
      <c r="VOO41" s="194"/>
      <c r="VOP41" s="194"/>
      <c r="VOQ41" s="194"/>
      <c r="VOR41" s="194"/>
      <c r="VOS41" s="194"/>
      <c r="VOT41" s="194"/>
      <c r="VOU41" s="194"/>
      <c r="VOV41" s="194"/>
      <c r="VOW41" s="194"/>
      <c r="VOX41" s="194"/>
      <c r="VOY41" s="194"/>
      <c r="VOZ41" s="194"/>
      <c r="VPA41" s="194"/>
      <c r="VPB41" s="194"/>
      <c r="VPC41" s="194"/>
      <c r="VPD41" s="194"/>
      <c r="VPE41" s="194"/>
      <c r="VPF41" s="194"/>
      <c r="VPG41" s="194"/>
      <c r="VPH41" s="194"/>
      <c r="VPI41" s="194"/>
      <c r="VPJ41" s="194"/>
      <c r="VPK41" s="194"/>
      <c r="VPL41" s="194"/>
      <c r="VPM41" s="194"/>
      <c r="VPN41" s="194"/>
      <c r="VPO41" s="194"/>
      <c r="VPP41" s="194"/>
      <c r="VPQ41" s="194"/>
      <c r="VPR41" s="194"/>
      <c r="VPS41" s="194"/>
      <c r="VPT41" s="194"/>
      <c r="VPU41" s="194"/>
      <c r="VPV41" s="194"/>
      <c r="VPW41" s="194"/>
      <c r="VPX41" s="194"/>
      <c r="VPY41" s="194"/>
      <c r="VPZ41" s="194"/>
      <c r="VQA41" s="194"/>
      <c r="VQB41" s="194"/>
      <c r="VQC41" s="194"/>
      <c r="VQD41" s="194"/>
      <c r="VQE41" s="194"/>
      <c r="VQF41" s="194"/>
      <c r="VQG41" s="194"/>
      <c r="VQH41" s="194"/>
      <c r="VQI41" s="194"/>
      <c r="VQJ41" s="194"/>
      <c r="VQK41" s="194"/>
      <c r="VQL41" s="194"/>
      <c r="VQM41" s="194"/>
      <c r="VQN41" s="194"/>
      <c r="VQO41" s="194"/>
      <c r="VQP41" s="194"/>
      <c r="VQQ41" s="194"/>
      <c r="VQR41" s="194"/>
      <c r="VQS41" s="194"/>
      <c r="VQT41" s="194"/>
      <c r="VQU41" s="194"/>
      <c r="VQV41" s="194"/>
      <c r="VQW41" s="194"/>
      <c r="VQX41" s="194"/>
      <c r="VQY41" s="194"/>
      <c r="VQZ41" s="194"/>
      <c r="VRA41" s="194"/>
      <c r="VRB41" s="194"/>
      <c r="VRC41" s="194"/>
      <c r="VRD41" s="194"/>
      <c r="VRE41" s="194"/>
      <c r="VRF41" s="194"/>
      <c r="VRG41" s="194"/>
      <c r="VRH41" s="194"/>
      <c r="VRI41" s="194"/>
      <c r="VRJ41" s="194"/>
      <c r="VRK41" s="194"/>
      <c r="VRL41" s="194"/>
      <c r="VRM41" s="194"/>
      <c r="VRN41" s="194"/>
      <c r="VRO41" s="194"/>
      <c r="VRP41" s="194"/>
      <c r="VRQ41" s="194"/>
      <c r="VRR41" s="194"/>
      <c r="VRS41" s="194"/>
      <c r="VRT41" s="194"/>
      <c r="VRU41" s="194"/>
      <c r="VRV41" s="194"/>
      <c r="VRW41" s="194"/>
      <c r="VRX41" s="194"/>
      <c r="VRY41" s="194"/>
      <c r="VRZ41" s="194"/>
      <c r="VSA41" s="194"/>
      <c r="VSB41" s="194"/>
      <c r="VSC41" s="194"/>
      <c r="VSD41" s="194"/>
      <c r="VSE41" s="194"/>
      <c r="VSF41" s="194"/>
      <c r="VSG41" s="194"/>
      <c r="VSH41" s="194"/>
      <c r="VSI41" s="194"/>
      <c r="VSJ41" s="194"/>
      <c r="VSK41" s="194"/>
      <c r="VSL41" s="194"/>
      <c r="VSM41" s="194"/>
      <c r="VSN41" s="194"/>
      <c r="VSO41" s="194"/>
      <c r="VSP41" s="194"/>
      <c r="VSQ41" s="194"/>
      <c r="VSR41" s="194"/>
      <c r="VSS41" s="194"/>
      <c r="VST41" s="194"/>
      <c r="VSU41" s="194"/>
      <c r="VSV41" s="194"/>
      <c r="VSW41" s="194"/>
      <c r="VSX41" s="194"/>
      <c r="VSY41" s="194"/>
      <c r="VSZ41" s="194"/>
      <c r="VTA41" s="194"/>
      <c r="VTB41" s="194"/>
      <c r="VTC41" s="194"/>
      <c r="VTD41" s="194"/>
      <c r="VTE41" s="194"/>
      <c r="VTF41" s="194"/>
      <c r="VTG41" s="194"/>
      <c r="VTH41" s="194"/>
      <c r="VTI41" s="194"/>
      <c r="VTJ41" s="194"/>
      <c r="VTK41" s="194"/>
      <c r="VTL41" s="194"/>
      <c r="VTM41" s="194"/>
      <c r="VTN41" s="194"/>
      <c r="VTO41" s="194"/>
      <c r="VTP41" s="194"/>
      <c r="VTQ41" s="194"/>
      <c r="VTR41" s="194"/>
      <c r="VTS41" s="194"/>
      <c r="VTT41" s="194"/>
      <c r="VTU41" s="194"/>
      <c r="VTV41" s="194"/>
      <c r="VTW41" s="194"/>
      <c r="VTX41" s="194"/>
      <c r="VTY41" s="194"/>
      <c r="VTZ41" s="194"/>
      <c r="VUA41" s="194"/>
      <c r="VUB41" s="194"/>
      <c r="VUC41" s="194"/>
      <c r="VUD41" s="194"/>
      <c r="VUE41" s="194"/>
      <c r="VUF41" s="194"/>
      <c r="VUG41" s="194"/>
      <c r="VUH41" s="194"/>
      <c r="VUI41" s="194"/>
      <c r="VUJ41" s="194"/>
      <c r="VUK41" s="194"/>
      <c r="VUL41" s="194"/>
      <c r="VUM41" s="194"/>
      <c r="VUN41" s="194"/>
      <c r="VUO41" s="194"/>
      <c r="VUP41" s="194"/>
      <c r="VUQ41" s="194"/>
      <c r="VUR41" s="194"/>
      <c r="VUS41" s="194"/>
      <c r="VUT41" s="194"/>
      <c r="VUU41" s="194"/>
      <c r="VUV41" s="194"/>
      <c r="VUW41" s="194"/>
      <c r="VUX41" s="194"/>
      <c r="VUY41" s="194"/>
      <c r="VUZ41" s="194"/>
      <c r="VVA41" s="194"/>
      <c r="VVB41" s="194"/>
      <c r="VVC41" s="194"/>
      <c r="VVD41" s="194"/>
      <c r="VVE41" s="194"/>
      <c r="VVF41" s="194"/>
      <c r="VVG41" s="194"/>
      <c r="VVH41" s="194"/>
      <c r="VVI41" s="194"/>
      <c r="VVJ41" s="194"/>
      <c r="VVK41" s="194"/>
      <c r="VVL41" s="194"/>
      <c r="VVM41" s="194"/>
      <c r="VVN41" s="194"/>
      <c r="VVO41" s="194"/>
      <c r="VVP41" s="194"/>
      <c r="VVQ41" s="194"/>
      <c r="VVR41" s="194"/>
      <c r="VVS41" s="194"/>
      <c r="VVT41" s="194"/>
      <c r="VVU41" s="194"/>
      <c r="VVV41" s="194"/>
      <c r="VVW41" s="194"/>
      <c r="VVX41" s="194"/>
      <c r="VVY41" s="194"/>
      <c r="VVZ41" s="194"/>
      <c r="VWA41" s="194"/>
      <c r="VWB41" s="194"/>
      <c r="VWC41" s="194"/>
      <c r="VWD41" s="194"/>
      <c r="VWE41" s="194"/>
      <c r="VWF41" s="194"/>
      <c r="VWG41" s="194"/>
      <c r="VWH41" s="194"/>
      <c r="VWI41" s="194"/>
      <c r="VWJ41" s="194"/>
      <c r="VWK41" s="194"/>
      <c r="VWL41" s="194"/>
      <c r="VWM41" s="194"/>
      <c r="VWN41" s="194"/>
      <c r="VWO41" s="194"/>
      <c r="VWP41" s="194"/>
      <c r="VWQ41" s="194"/>
      <c r="VWR41" s="194"/>
      <c r="VWS41" s="194"/>
      <c r="VWT41" s="194"/>
      <c r="VWU41" s="194"/>
      <c r="VWV41" s="194"/>
      <c r="VWW41" s="194"/>
      <c r="VWX41" s="194"/>
      <c r="VWY41" s="194"/>
      <c r="VWZ41" s="194"/>
      <c r="VXA41" s="194"/>
      <c r="VXB41" s="194"/>
      <c r="VXC41" s="194"/>
      <c r="VXD41" s="194"/>
      <c r="VXE41" s="194"/>
      <c r="VXF41" s="194"/>
      <c r="VXG41" s="194"/>
      <c r="VXH41" s="194"/>
      <c r="VXI41" s="194"/>
      <c r="VXJ41" s="194"/>
      <c r="VXK41" s="194"/>
      <c r="VXL41" s="194"/>
      <c r="VXM41" s="194"/>
      <c r="VXN41" s="194"/>
      <c r="VXO41" s="194"/>
      <c r="VXP41" s="194"/>
      <c r="VXQ41" s="194"/>
      <c r="VXR41" s="194"/>
      <c r="VXS41" s="194"/>
      <c r="VXT41" s="194"/>
      <c r="VXU41" s="194"/>
      <c r="VXV41" s="194"/>
      <c r="VXW41" s="194"/>
      <c r="VXX41" s="194"/>
      <c r="VXY41" s="194"/>
      <c r="VXZ41" s="194"/>
      <c r="VYA41" s="194"/>
      <c r="VYB41" s="194"/>
      <c r="VYC41" s="194"/>
      <c r="VYD41" s="194"/>
      <c r="VYE41" s="194"/>
      <c r="VYF41" s="194"/>
      <c r="VYG41" s="194"/>
      <c r="VYH41" s="194"/>
      <c r="VYI41" s="194"/>
      <c r="VYJ41" s="194"/>
      <c r="VYK41" s="194"/>
      <c r="VYL41" s="194"/>
      <c r="VYM41" s="194"/>
      <c r="VYN41" s="194"/>
      <c r="VYO41" s="194"/>
      <c r="VYP41" s="194"/>
      <c r="VYQ41" s="194"/>
      <c r="VYR41" s="194"/>
      <c r="VYS41" s="194"/>
      <c r="VYT41" s="194"/>
      <c r="VYU41" s="194"/>
      <c r="VYV41" s="194"/>
      <c r="VYW41" s="194"/>
      <c r="VYX41" s="194"/>
      <c r="VYY41" s="194"/>
      <c r="VYZ41" s="194"/>
      <c r="VZA41" s="194"/>
      <c r="VZB41" s="194"/>
      <c r="VZC41" s="194"/>
      <c r="VZD41" s="194"/>
      <c r="VZE41" s="194"/>
      <c r="VZF41" s="194"/>
      <c r="VZG41" s="194"/>
      <c r="VZH41" s="194"/>
      <c r="VZI41" s="194"/>
      <c r="VZJ41" s="194"/>
      <c r="VZK41" s="194"/>
      <c r="VZL41" s="194"/>
      <c r="VZM41" s="194"/>
      <c r="VZN41" s="194"/>
      <c r="VZO41" s="194"/>
      <c r="VZP41" s="194"/>
      <c r="VZQ41" s="194"/>
      <c r="VZR41" s="194"/>
      <c r="VZS41" s="194"/>
      <c r="VZT41" s="194"/>
      <c r="VZU41" s="194"/>
      <c r="VZV41" s="194"/>
      <c r="VZW41" s="194"/>
      <c r="VZX41" s="194"/>
      <c r="VZY41" s="194"/>
      <c r="VZZ41" s="194"/>
      <c r="WAA41" s="194"/>
      <c r="WAB41" s="194"/>
      <c r="WAC41" s="194"/>
      <c r="WAD41" s="194"/>
      <c r="WAE41" s="194"/>
      <c r="WAF41" s="194"/>
      <c r="WAG41" s="194"/>
      <c r="WAH41" s="194"/>
      <c r="WAI41" s="194"/>
      <c r="WAJ41" s="194"/>
      <c r="WAK41" s="194"/>
      <c r="WAL41" s="194"/>
      <c r="WAM41" s="194"/>
      <c r="WAN41" s="194"/>
      <c r="WAO41" s="194"/>
      <c r="WAP41" s="194"/>
      <c r="WAQ41" s="194"/>
      <c r="WAR41" s="194"/>
      <c r="WAS41" s="194"/>
      <c r="WAT41" s="194"/>
      <c r="WAU41" s="194"/>
      <c r="WAV41" s="194"/>
      <c r="WAW41" s="194"/>
      <c r="WAX41" s="194"/>
      <c r="WAY41" s="194"/>
      <c r="WAZ41" s="194"/>
      <c r="WBA41" s="194"/>
      <c r="WBB41" s="194"/>
      <c r="WBC41" s="194"/>
      <c r="WBD41" s="194"/>
      <c r="WBE41" s="194"/>
      <c r="WBF41" s="194"/>
      <c r="WBG41" s="194"/>
      <c r="WBH41" s="194"/>
      <c r="WBI41" s="194"/>
      <c r="WBJ41" s="194"/>
      <c r="WBK41" s="194"/>
      <c r="WBL41" s="194"/>
      <c r="WBM41" s="194"/>
      <c r="WBN41" s="194"/>
      <c r="WBO41" s="194"/>
      <c r="WBP41" s="194"/>
      <c r="WBQ41" s="194"/>
      <c r="WBR41" s="194"/>
      <c r="WBS41" s="194"/>
      <c r="WBT41" s="194"/>
      <c r="WBU41" s="194"/>
      <c r="WBV41" s="194"/>
      <c r="WBW41" s="194"/>
      <c r="WBX41" s="194"/>
      <c r="WBY41" s="194"/>
      <c r="WBZ41" s="194"/>
      <c r="WCA41" s="194"/>
      <c r="WCB41" s="194"/>
      <c r="WCC41" s="194"/>
      <c r="WCD41" s="194"/>
      <c r="WCE41" s="194"/>
      <c r="WCF41" s="194"/>
      <c r="WCG41" s="194"/>
      <c r="WCH41" s="194"/>
      <c r="WCI41" s="194"/>
      <c r="WCJ41" s="194"/>
      <c r="WCK41" s="194"/>
      <c r="WCL41" s="194"/>
      <c r="WCM41" s="194"/>
      <c r="WCN41" s="194"/>
      <c r="WCO41" s="194"/>
      <c r="WCP41" s="194"/>
      <c r="WCQ41" s="194"/>
      <c r="WCR41" s="194"/>
      <c r="WCS41" s="194"/>
      <c r="WCT41" s="194"/>
      <c r="WCU41" s="194"/>
      <c r="WCV41" s="194"/>
      <c r="WCW41" s="194"/>
      <c r="WCX41" s="194"/>
      <c r="WCY41" s="194"/>
      <c r="WCZ41" s="194"/>
      <c r="WDA41" s="194"/>
      <c r="WDB41" s="194"/>
      <c r="WDC41" s="194"/>
      <c r="WDD41" s="194"/>
      <c r="WDE41" s="194"/>
      <c r="WDF41" s="194"/>
      <c r="WDG41" s="194"/>
      <c r="WDH41" s="194"/>
      <c r="WDI41" s="194"/>
      <c r="WDJ41" s="194"/>
      <c r="WDK41" s="194"/>
      <c r="WDL41" s="194"/>
      <c r="WDM41" s="194"/>
      <c r="WDN41" s="194"/>
      <c r="WDO41" s="194"/>
      <c r="WDP41" s="194"/>
      <c r="WDQ41" s="194"/>
      <c r="WDR41" s="194"/>
      <c r="WDS41" s="194"/>
      <c r="WDT41" s="194"/>
      <c r="WDU41" s="194"/>
      <c r="WDV41" s="194"/>
      <c r="WDW41" s="194"/>
      <c r="WDX41" s="194"/>
      <c r="WDY41" s="194"/>
      <c r="WDZ41" s="194"/>
      <c r="WEA41" s="194"/>
      <c r="WEB41" s="194"/>
      <c r="WEC41" s="194"/>
      <c r="WED41" s="194"/>
      <c r="WEE41" s="194"/>
      <c r="WEF41" s="194"/>
      <c r="WEG41" s="194"/>
      <c r="WEH41" s="194"/>
      <c r="WEI41" s="194"/>
      <c r="WEJ41" s="194"/>
      <c r="WEK41" s="194"/>
      <c r="WEL41" s="194"/>
      <c r="WEM41" s="194"/>
      <c r="WEN41" s="194"/>
      <c r="WEO41" s="194"/>
      <c r="WEP41" s="194"/>
      <c r="WEQ41" s="194"/>
      <c r="WER41" s="194"/>
      <c r="WES41" s="194"/>
      <c r="WET41" s="194"/>
      <c r="WEU41" s="194"/>
      <c r="WEV41" s="194"/>
      <c r="WEW41" s="194"/>
      <c r="WEX41" s="194"/>
      <c r="WEY41" s="194"/>
      <c r="WEZ41" s="194"/>
      <c r="WFA41" s="194"/>
      <c r="WFB41" s="194"/>
      <c r="WFC41" s="194"/>
      <c r="WFD41" s="194"/>
      <c r="WFE41" s="194"/>
      <c r="WFF41" s="194"/>
      <c r="WFG41" s="194"/>
      <c r="WFH41" s="194"/>
      <c r="WFI41" s="194"/>
      <c r="WFJ41" s="194"/>
      <c r="WFK41" s="194"/>
      <c r="WFL41" s="194"/>
      <c r="WFM41" s="194"/>
      <c r="WFN41" s="194"/>
      <c r="WFO41" s="194"/>
      <c r="WFP41" s="194"/>
      <c r="WFQ41" s="194"/>
      <c r="WFR41" s="194"/>
      <c r="WFS41" s="194"/>
      <c r="WFT41" s="194"/>
      <c r="WFU41" s="194"/>
      <c r="WFV41" s="194"/>
      <c r="WFW41" s="194"/>
      <c r="WFX41" s="194"/>
      <c r="WFY41" s="194"/>
      <c r="WFZ41" s="194"/>
      <c r="WGA41" s="194"/>
      <c r="WGB41" s="194"/>
      <c r="WGC41" s="194"/>
      <c r="WGD41" s="194"/>
      <c r="WGE41" s="194"/>
      <c r="WGF41" s="194"/>
      <c r="WGG41" s="194"/>
      <c r="WGH41" s="194"/>
      <c r="WGI41" s="194"/>
      <c r="WGJ41" s="194"/>
      <c r="WGK41" s="194"/>
      <c r="WGL41" s="194"/>
      <c r="WGM41" s="194"/>
      <c r="WGN41" s="194"/>
      <c r="WGO41" s="194"/>
      <c r="WGP41" s="194"/>
      <c r="WGQ41" s="194"/>
      <c r="WGR41" s="194"/>
      <c r="WGS41" s="194"/>
      <c r="WGT41" s="194"/>
      <c r="WGU41" s="194"/>
      <c r="WGV41" s="194"/>
      <c r="WGW41" s="194"/>
      <c r="WGX41" s="194"/>
      <c r="WGY41" s="194"/>
      <c r="WGZ41" s="194"/>
      <c r="WHA41" s="194"/>
      <c r="WHB41" s="194"/>
      <c r="WHC41" s="194"/>
      <c r="WHD41" s="194"/>
      <c r="WHE41" s="194"/>
      <c r="WHF41" s="194"/>
      <c r="WHG41" s="194"/>
      <c r="WHH41" s="194"/>
      <c r="WHI41" s="194"/>
      <c r="WHJ41" s="194"/>
      <c r="WHK41" s="194"/>
      <c r="WHL41" s="194"/>
      <c r="WHM41" s="194"/>
      <c r="WHN41" s="194"/>
      <c r="WHO41" s="194"/>
      <c r="WHP41" s="194"/>
      <c r="WHQ41" s="194"/>
      <c r="WHR41" s="194"/>
      <c r="WHS41" s="194"/>
      <c r="WHT41" s="194"/>
      <c r="WHU41" s="194"/>
      <c r="WHV41" s="194"/>
      <c r="WHW41" s="194"/>
      <c r="WHX41" s="194"/>
      <c r="WHY41" s="194"/>
      <c r="WHZ41" s="194"/>
      <c r="WIA41" s="194"/>
      <c r="WIB41" s="194"/>
      <c r="WIC41" s="194"/>
      <c r="WID41" s="194"/>
      <c r="WIE41" s="194"/>
      <c r="WIF41" s="194"/>
      <c r="WIG41" s="194"/>
      <c r="WIH41" s="194"/>
      <c r="WII41" s="194"/>
      <c r="WIJ41" s="194"/>
      <c r="WIK41" s="194"/>
      <c r="WIL41" s="194"/>
      <c r="WIM41" s="194"/>
      <c r="WIN41" s="194"/>
      <c r="WIO41" s="194"/>
      <c r="WIP41" s="194"/>
      <c r="WIQ41" s="194"/>
      <c r="WIR41" s="194"/>
      <c r="WIS41" s="194"/>
      <c r="WIT41" s="194"/>
      <c r="WIU41" s="194"/>
      <c r="WIV41" s="194"/>
      <c r="WIW41" s="194"/>
      <c r="WIX41" s="194"/>
      <c r="WIY41" s="194"/>
      <c r="WIZ41" s="194"/>
      <c r="WJA41" s="194"/>
      <c r="WJB41" s="194"/>
      <c r="WJC41" s="194"/>
      <c r="WJD41" s="194"/>
      <c r="WJE41" s="194"/>
      <c r="WJF41" s="194"/>
      <c r="WJG41" s="194"/>
      <c r="WJH41" s="194"/>
      <c r="WJI41" s="194"/>
      <c r="WJJ41" s="194"/>
      <c r="WJK41" s="194"/>
      <c r="WJL41" s="194"/>
      <c r="WJM41" s="194"/>
      <c r="WJN41" s="194"/>
      <c r="WJO41" s="194"/>
      <c r="WJP41" s="194"/>
      <c r="WJQ41" s="194"/>
      <c r="WJR41" s="194"/>
      <c r="WJS41" s="194"/>
      <c r="WJT41" s="194"/>
      <c r="WJU41" s="194"/>
      <c r="WJV41" s="194"/>
      <c r="WJW41" s="194"/>
      <c r="WJX41" s="194"/>
      <c r="WJY41" s="194"/>
      <c r="WJZ41" s="194"/>
      <c r="WKA41" s="194"/>
      <c r="WKB41" s="194"/>
      <c r="WKC41" s="194"/>
      <c r="WKD41" s="194"/>
      <c r="WKE41" s="194"/>
      <c r="WKF41" s="194"/>
      <c r="WKG41" s="194"/>
      <c r="WKH41" s="194"/>
      <c r="WKI41" s="194"/>
      <c r="WKJ41" s="194"/>
      <c r="WKK41" s="194"/>
      <c r="WKL41" s="194"/>
      <c r="WKM41" s="194"/>
      <c r="WKN41" s="194"/>
      <c r="WKO41" s="194"/>
      <c r="WKP41" s="194"/>
      <c r="WKQ41" s="194"/>
      <c r="WKR41" s="194"/>
      <c r="WKS41" s="194"/>
      <c r="WKT41" s="194"/>
      <c r="WKU41" s="194"/>
      <c r="WKV41" s="194"/>
      <c r="WKW41" s="194"/>
      <c r="WKX41" s="194"/>
      <c r="WKY41" s="194"/>
      <c r="WKZ41" s="194"/>
      <c r="WLA41" s="194"/>
      <c r="WLB41" s="194"/>
      <c r="WLC41" s="194"/>
      <c r="WLD41" s="194"/>
      <c r="WLE41" s="194"/>
      <c r="WLF41" s="194"/>
      <c r="WLG41" s="194"/>
      <c r="WLH41" s="194"/>
      <c r="WLI41" s="194"/>
      <c r="WLJ41" s="194"/>
      <c r="WLK41" s="194"/>
      <c r="WLL41" s="194"/>
      <c r="WLM41" s="194"/>
      <c r="WLN41" s="194"/>
      <c r="WLO41" s="194"/>
      <c r="WLP41" s="194"/>
      <c r="WLQ41" s="194"/>
      <c r="WLR41" s="194"/>
      <c r="WLS41" s="194"/>
      <c r="WLT41" s="194"/>
      <c r="WLU41" s="194"/>
      <c r="WLV41" s="194"/>
      <c r="WLW41" s="194"/>
      <c r="WLX41" s="194"/>
      <c r="WLY41" s="194"/>
      <c r="WLZ41" s="194"/>
      <c r="WMA41" s="194"/>
      <c r="WMB41" s="194"/>
      <c r="WMC41" s="194"/>
      <c r="WMD41" s="194"/>
      <c r="WME41" s="194"/>
      <c r="WMF41" s="194"/>
      <c r="WMG41" s="194"/>
      <c r="WMH41" s="194"/>
      <c r="WMI41" s="194"/>
      <c r="WMJ41" s="194"/>
      <c r="WMK41" s="194"/>
      <c r="WML41" s="194"/>
      <c r="WMM41" s="194"/>
      <c r="WMN41" s="194"/>
      <c r="WMO41" s="194"/>
      <c r="WMP41" s="194"/>
      <c r="WMQ41" s="194"/>
      <c r="WMR41" s="194"/>
      <c r="WMS41" s="194"/>
      <c r="WMT41" s="194"/>
      <c r="WMU41" s="194"/>
      <c r="WMV41" s="194"/>
      <c r="WMW41" s="194"/>
      <c r="WMX41" s="194"/>
      <c r="WMY41" s="194"/>
      <c r="WMZ41" s="194"/>
      <c r="WNA41" s="194"/>
      <c r="WNB41" s="194"/>
      <c r="WNC41" s="194"/>
      <c r="WND41" s="194"/>
      <c r="WNE41" s="194"/>
      <c r="WNF41" s="194"/>
      <c r="WNG41" s="194"/>
      <c r="WNH41" s="194"/>
      <c r="WNI41" s="194"/>
      <c r="WNJ41" s="194"/>
      <c r="WNK41" s="194"/>
      <c r="WNL41" s="194"/>
      <c r="WNM41" s="194"/>
      <c r="WNN41" s="194"/>
      <c r="WNO41" s="194"/>
      <c r="WNP41" s="194"/>
      <c r="WNQ41" s="194"/>
      <c r="WNR41" s="194"/>
      <c r="WNS41" s="194"/>
      <c r="WNT41" s="194"/>
      <c r="WNU41" s="194"/>
      <c r="WNV41" s="194"/>
      <c r="WNW41" s="194"/>
      <c r="WNX41" s="194"/>
      <c r="WNY41" s="194"/>
      <c r="WNZ41" s="194"/>
      <c r="WOA41" s="194"/>
      <c r="WOB41" s="194"/>
      <c r="WOC41" s="194"/>
      <c r="WOD41" s="194"/>
      <c r="WOE41" s="194"/>
      <c r="WOF41" s="194"/>
      <c r="WOG41" s="194"/>
      <c r="WOH41" s="194"/>
      <c r="WOI41" s="194"/>
      <c r="WOJ41" s="194"/>
      <c r="WOK41" s="194"/>
      <c r="WOL41" s="194"/>
      <c r="WOM41" s="194"/>
      <c r="WON41" s="194"/>
      <c r="WOO41" s="194"/>
      <c r="WOP41" s="194"/>
      <c r="WOQ41" s="194"/>
      <c r="WOR41" s="194"/>
      <c r="WOS41" s="194"/>
      <c r="WOT41" s="194"/>
      <c r="WOU41" s="194"/>
      <c r="WOV41" s="194"/>
      <c r="WOW41" s="194"/>
      <c r="WOX41" s="194"/>
      <c r="WOY41" s="194"/>
      <c r="WOZ41" s="194"/>
      <c r="WPA41" s="194"/>
      <c r="WPB41" s="194"/>
      <c r="WPC41" s="194"/>
      <c r="WPD41" s="194"/>
      <c r="WPE41" s="194"/>
      <c r="WPF41" s="194"/>
      <c r="WPG41" s="194"/>
      <c r="WPH41" s="194"/>
      <c r="WPI41" s="194"/>
      <c r="WPJ41" s="194"/>
      <c r="WPK41" s="194"/>
      <c r="WPL41" s="194"/>
      <c r="WPM41" s="194"/>
      <c r="WPN41" s="194"/>
      <c r="WPO41" s="194"/>
      <c r="WPP41" s="194"/>
      <c r="WPQ41" s="194"/>
      <c r="WPR41" s="194"/>
      <c r="WPS41" s="194"/>
      <c r="WPT41" s="194"/>
      <c r="WPU41" s="194"/>
      <c r="WPV41" s="194"/>
      <c r="WPW41" s="194"/>
      <c r="WPX41" s="194"/>
      <c r="WPY41" s="194"/>
      <c r="WPZ41" s="194"/>
      <c r="WQA41" s="194"/>
      <c r="WQB41" s="194"/>
      <c r="WQC41" s="194"/>
      <c r="WQD41" s="194"/>
      <c r="WQE41" s="194"/>
      <c r="WQF41" s="194"/>
      <c r="WQG41" s="194"/>
      <c r="WQH41" s="194"/>
      <c r="WQI41" s="194"/>
      <c r="WQJ41" s="194"/>
      <c r="WQK41" s="194"/>
      <c r="WQL41" s="194"/>
      <c r="WQM41" s="194"/>
      <c r="WQN41" s="194"/>
      <c r="WQO41" s="194"/>
      <c r="WQP41" s="194"/>
      <c r="WQQ41" s="194"/>
      <c r="WQR41" s="194"/>
      <c r="WQS41" s="194"/>
      <c r="WQT41" s="194"/>
      <c r="WQU41" s="194"/>
      <c r="WQV41" s="194"/>
      <c r="WQW41" s="194"/>
      <c r="WQX41" s="194"/>
      <c r="WQY41" s="194"/>
      <c r="WQZ41" s="194"/>
      <c r="WRA41" s="194"/>
      <c r="WRB41" s="194"/>
      <c r="WRC41" s="194"/>
      <c r="WRD41" s="194"/>
      <c r="WRE41" s="194"/>
      <c r="WRF41" s="194"/>
      <c r="WRG41" s="194"/>
      <c r="WRH41" s="194"/>
      <c r="WRI41" s="194"/>
      <c r="WRJ41" s="194"/>
      <c r="WRK41" s="194"/>
      <c r="WRL41" s="194"/>
      <c r="WRM41" s="194"/>
      <c r="WRN41" s="194"/>
      <c r="WRO41" s="194"/>
      <c r="WRP41" s="194"/>
      <c r="WRQ41" s="194"/>
      <c r="WRR41" s="194"/>
      <c r="WRS41" s="194"/>
      <c r="WRT41" s="194"/>
      <c r="WRU41" s="194"/>
      <c r="WRV41" s="194"/>
      <c r="WRW41" s="194"/>
      <c r="WRX41" s="194"/>
      <c r="WRY41" s="194"/>
      <c r="WRZ41" s="194"/>
      <c r="WSA41" s="194"/>
      <c r="WSB41" s="194"/>
      <c r="WSC41" s="194"/>
      <c r="WSD41" s="194"/>
      <c r="WSE41" s="194"/>
      <c r="WSF41" s="194"/>
      <c r="WSG41" s="194"/>
      <c r="WSH41" s="194"/>
      <c r="WSI41" s="194"/>
      <c r="WSJ41" s="194"/>
      <c r="WSK41" s="194"/>
      <c r="WSL41" s="194"/>
      <c r="WSM41" s="194"/>
      <c r="WSN41" s="194"/>
      <c r="WSO41" s="194"/>
      <c r="WSP41" s="194"/>
      <c r="WSQ41" s="194"/>
      <c r="WSR41" s="194"/>
      <c r="WSS41" s="194"/>
      <c r="WST41" s="194"/>
      <c r="WSU41" s="194"/>
      <c r="WSV41" s="194"/>
      <c r="WSW41" s="194"/>
      <c r="WSX41" s="194"/>
      <c r="WSY41" s="194"/>
      <c r="WSZ41" s="194"/>
      <c r="WTA41" s="194"/>
      <c r="WTB41" s="194"/>
      <c r="WTC41" s="194"/>
      <c r="WTD41" s="194"/>
      <c r="WTE41" s="194"/>
      <c r="WTF41" s="194"/>
      <c r="WTG41" s="194"/>
      <c r="WTH41" s="194"/>
      <c r="WTI41" s="194"/>
      <c r="WTJ41" s="194"/>
      <c r="WTK41" s="194"/>
      <c r="WTL41" s="194"/>
      <c r="WTM41" s="194"/>
      <c r="WTN41" s="194"/>
      <c r="WTO41" s="194"/>
      <c r="WTP41" s="194"/>
      <c r="WTQ41" s="194"/>
      <c r="WTR41" s="194"/>
      <c r="WTS41" s="194"/>
      <c r="WTT41" s="194"/>
      <c r="WTU41" s="194"/>
      <c r="WTV41" s="194"/>
      <c r="WTW41" s="194"/>
      <c r="WTX41" s="194"/>
      <c r="WTY41" s="194"/>
      <c r="WTZ41" s="194"/>
      <c r="WUA41" s="194"/>
      <c r="WUB41" s="194"/>
      <c r="WUC41" s="194"/>
      <c r="WUD41" s="194"/>
      <c r="WUE41" s="194"/>
      <c r="WUF41" s="194"/>
      <c r="WUG41" s="194"/>
      <c r="WUH41" s="194"/>
      <c r="WUI41" s="194"/>
      <c r="WUJ41" s="194"/>
      <c r="WUK41" s="194"/>
      <c r="WUL41" s="194"/>
      <c r="WUM41" s="194"/>
      <c r="WUN41" s="194"/>
      <c r="WUO41" s="194"/>
      <c r="WUP41" s="194"/>
      <c r="WUQ41" s="194"/>
      <c r="WUR41" s="194"/>
      <c r="WUS41" s="194"/>
      <c r="WUT41" s="194"/>
      <c r="WUU41" s="194"/>
      <c r="WUV41" s="194"/>
      <c r="WUW41" s="194"/>
      <c r="WUX41" s="194"/>
      <c r="WUY41" s="194"/>
      <c r="WUZ41" s="194"/>
      <c r="WVA41" s="194"/>
      <c r="WVB41" s="194"/>
      <c r="WVC41" s="194"/>
      <c r="WVD41" s="194"/>
      <c r="WVE41" s="194"/>
      <c r="WVF41" s="194"/>
      <c r="WVG41" s="194"/>
      <c r="WVH41" s="194"/>
      <c r="WVI41" s="194"/>
      <c r="WVJ41" s="194"/>
      <c r="WVK41" s="194"/>
      <c r="WVL41" s="194"/>
      <c r="WVM41" s="194"/>
      <c r="WVN41" s="194"/>
      <c r="WVO41" s="194"/>
      <c r="WVP41" s="194"/>
      <c r="WVQ41" s="194"/>
      <c r="WVR41" s="194"/>
      <c r="WVS41" s="194"/>
      <c r="WVT41" s="194"/>
      <c r="WVU41" s="194"/>
      <c r="WVV41" s="194"/>
      <c r="WVW41" s="194"/>
      <c r="WVX41" s="194"/>
      <c r="WVY41" s="194"/>
      <c r="WVZ41" s="194"/>
      <c r="WWA41" s="194"/>
      <c r="WWB41" s="194"/>
      <c r="WWC41" s="194"/>
      <c r="WWD41" s="194"/>
      <c r="WWE41" s="194"/>
      <c r="WWF41" s="194"/>
      <c r="WWG41" s="194"/>
      <c r="WWH41" s="194"/>
      <c r="WWI41" s="194"/>
      <c r="WWJ41" s="194"/>
      <c r="WWK41" s="194"/>
      <c r="WWL41" s="194"/>
      <c r="WWM41" s="194"/>
      <c r="WWN41" s="194"/>
      <c r="WWO41" s="194"/>
      <c r="WWP41" s="194"/>
      <c r="WWQ41" s="194"/>
      <c r="WWR41" s="194"/>
      <c r="WWS41" s="194"/>
      <c r="WWT41" s="194"/>
      <c r="WWU41" s="194"/>
      <c r="WWV41" s="194"/>
      <c r="WWW41" s="194"/>
      <c r="WWX41" s="194"/>
      <c r="WWY41" s="194"/>
      <c r="WWZ41" s="194"/>
      <c r="WXA41" s="194"/>
      <c r="WXB41" s="194"/>
      <c r="WXC41" s="194"/>
      <c r="WXD41" s="194"/>
      <c r="WXE41" s="194"/>
      <c r="WXF41" s="194"/>
      <c r="WXG41" s="194"/>
      <c r="WXH41" s="194"/>
      <c r="WXI41" s="194"/>
      <c r="WXJ41" s="194"/>
      <c r="WXK41" s="194"/>
      <c r="WXL41" s="194"/>
      <c r="WXM41" s="194"/>
      <c r="WXN41" s="194"/>
      <c r="WXO41" s="194"/>
      <c r="WXP41" s="194"/>
      <c r="WXQ41" s="194"/>
      <c r="WXR41" s="194"/>
      <c r="WXS41" s="194"/>
      <c r="WXT41" s="194"/>
      <c r="WXU41" s="194"/>
      <c r="WXV41" s="194"/>
      <c r="WXW41" s="194"/>
      <c r="WXX41" s="194"/>
      <c r="WXY41" s="194"/>
      <c r="WXZ41" s="194"/>
      <c r="WYA41" s="194"/>
      <c r="WYB41" s="194"/>
      <c r="WYC41" s="194"/>
      <c r="WYD41" s="194"/>
      <c r="WYE41" s="194"/>
      <c r="WYF41" s="194"/>
      <c r="WYG41" s="194"/>
      <c r="WYH41" s="194"/>
      <c r="WYI41" s="194"/>
      <c r="WYJ41" s="194"/>
      <c r="WYK41" s="194"/>
      <c r="WYL41" s="194"/>
      <c r="WYM41" s="194"/>
      <c r="WYN41" s="194"/>
      <c r="WYO41" s="194"/>
      <c r="WYP41" s="194"/>
      <c r="WYQ41" s="194"/>
      <c r="WYR41" s="194"/>
      <c r="WYS41" s="194"/>
      <c r="WYT41" s="194"/>
      <c r="WYU41" s="194"/>
      <c r="WYV41" s="194"/>
      <c r="WYW41" s="194"/>
      <c r="WYX41" s="194"/>
      <c r="WYY41" s="194"/>
      <c r="WYZ41" s="194"/>
      <c r="WZA41" s="194"/>
      <c r="WZB41" s="194"/>
      <c r="WZC41" s="194"/>
      <c r="WZD41" s="194"/>
      <c r="WZE41" s="194"/>
      <c r="WZF41" s="194"/>
      <c r="WZG41" s="194"/>
      <c r="WZH41" s="194"/>
      <c r="WZI41" s="194"/>
      <c r="WZJ41" s="194"/>
      <c r="WZK41" s="194"/>
      <c r="WZL41" s="194"/>
      <c r="WZM41" s="194"/>
      <c r="WZN41" s="194"/>
      <c r="WZO41" s="194"/>
      <c r="WZP41" s="194"/>
      <c r="WZQ41" s="194"/>
      <c r="WZR41" s="194"/>
      <c r="WZS41" s="194"/>
      <c r="WZT41" s="194"/>
      <c r="WZU41" s="194"/>
      <c r="WZV41" s="194"/>
      <c r="WZW41" s="194"/>
      <c r="WZX41" s="194"/>
      <c r="WZY41" s="194"/>
      <c r="WZZ41" s="194"/>
      <c r="XAA41" s="194"/>
      <c r="XAB41" s="194"/>
      <c r="XAC41" s="194"/>
      <c r="XAD41" s="194"/>
      <c r="XAE41" s="194"/>
      <c r="XAF41" s="194"/>
      <c r="XAG41" s="194"/>
      <c r="XAH41" s="194"/>
      <c r="XAI41" s="194"/>
      <c r="XAJ41" s="194"/>
      <c r="XAK41" s="194"/>
      <c r="XAL41" s="194"/>
      <c r="XAM41" s="194"/>
      <c r="XAN41" s="194"/>
      <c r="XAO41" s="194"/>
      <c r="XAP41" s="194"/>
      <c r="XAQ41" s="194"/>
      <c r="XAR41" s="194"/>
      <c r="XAS41" s="194"/>
      <c r="XAT41" s="194"/>
      <c r="XAU41" s="194"/>
      <c r="XAV41" s="194"/>
      <c r="XAW41" s="194"/>
      <c r="XAX41" s="194"/>
      <c r="XAY41" s="194"/>
      <c r="XAZ41" s="194"/>
      <c r="XBA41" s="194"/>
      <c r="XBB41" s="194"/>
      <c r="XBC41" s="194"/>
      <c r="XBD41" s="194"/>
      <c r="XBE41" s="194"/>
      <c r="XBF41" s="194"/>
      <c r="XBG41" s="194"/>
      <c r="XBH41" s="194"/>
      <c r="XBI41" s="194"/>
      <c r="XBJ41" s="194"/>
      <c r="XBK41" s="194"/>
      <c r="XBL41" s="194"/>
      <c r="XBM41" s="194"/>
      <c r="XBN41" s="194"/>
      <c r="XBO41" s="194"/>
      <c r="XBP41" s="194"/>
      <c r="XBQ41" s="194"/>
      <c r="XBR41" s="194"/>
      <c r="XBS41" s="194"/>
      <c r="XBT41" s="194"/>
      <c r="XBU41" s="194"/>
      <c r="XBV41" s="194"/>
      <c r="XBW41" s="194"/>
      <c r="XBX41" s="194"/>
      <c r="XBY41" s="194"/>
      <c r="XBZ41" s="194"/>
      <c r="XCA41" s="194"/>
      <c r="XCB41" s="194"/>
      <c r="XCC41" s="194"/>
      <c r="XCD41" s="194"/>
      <c r="XCE41" s="194"/>
      <c r="XCF41" s="194"/>
      <c r="XCG41" s="194"/>
      <c r="XCH41" s="194"/>
      <c r="XCI41" s="194"/>
      <c r="XCJ41" s="194"/>
      <c r="XCK41" s="194"/>
      <c r="XCL41" s="194"/>
      <c r="XCM41" s="194"/>
      <c r="XCN41" s="194"/>
      <c r="XCO41" s="194"/>
      <c r="XCP41" s="194"/>
      <c r="XCQ41" s="194"/>
      <c r="XCR41" s="194"/>
      <c r="XCS41" s="194"/>
      <c r="XCT41" s="194"/>
      <c r="XCU41" s="194"/>
      <c r="XCV41" s="194"/>
      <c r="XCW41" s="194"/>
      <c r="XCX41" s="194"/>
      <c r="XCY41" s="194"/>
      <c r="XCZ41" s="194"/>
      <c r="XDA41" s="194"/>
      <c r="XDB41" s="194"/>
      <c r="XDC41" s="194"/>
      <c r="XDD41" s="194"/>
      <c r="XDE41" s="194"/>
      <c r="XDF41" s="194"/>
      <c r="XDG41" s="194"/>
      <c r="XDH41" s="194"/>
      <c r="XDI41" s="194"/>
      <c r="XDJ41" s="194"/>
      <c r="XDK41" s="194"/>
      <c r="XDL41" s="194"/>
      <c r="XDM41" s="194"/>
      <c r="XDN41" s="194"/>
      <c r="XDO41" s="194"/>
      <c r="XDP41" s="194"/>
      <c r="XDQ41" s="194"/>
      <c r="XDR41" s="194"/>
      <c r="XDS41" s="194"/>
      <c r="XDT41" s="194"/>
      <c r="XDU41" s="194"/>
      <c r="XDV41" s="194"/>
      <c r="XDW41" s="194"/>
      <c r="XDX41" s="194"/>
      <c r="XDY41" s="194"/>
      <c r="XDZ41" s="194"/>
      <c r="XEA41" s="194"/>
      <c r="XEB41" s="194"/>
      <c r="XEC41" s="194"/>
      <c r="XED41" s="194"/>
      <c r="XEE41" s="194"/>
      <c r="XEF41" s="194"/>
      <c r="XEG41" s="194"/>
      <c r="XEH41" s="194"/>
      <c r="XEI41" s="194"/>
      <c r="XEJ41" s="194"/>
      <c r="XEK41" s="194"/>
      <c r="XEL41" s="194"/>
      <c r="XEM41" s="194"/>
      <c r="XEN41" s="194"/>
      <c r="XEO41" s="194"/>
      <c r="XEP41" s="194"/>
      <c r="XEQ41" s="194"/>
      <c r="XER41" s="194"/>
      <c r="XES41" s="194"/>
    </row>
    <row r="42" spans="1:16373" s="188" customFormat="1" ht="50.4" outlineLevel="2" x14ac:dyDescent="0.25">
      <c r="A42" s="133">
        <f>A41+1</f>
        <v>28</v>
      </c>
      <c r="B42" s="174" t="s">
        <v>568</v>
      </c>
      <c r="C42" s="174" t="s">
        <v>956</v>
      </c>
      <c r="D42" s="147" t="s">
        <v>577</v>
      </c>
      <c r="E42" s="235">
        <f t="shared" ref="E42:E73" si="38">G42+J42+K42</f>
        <v>340</v>
      </c>
      <c r="F42" s="208">
        <v>0</v>
      </c>
      <c r="G42" s="235">
        <f t="shared" ref="G42:G73" si="39">H42+I42</f>
        <v>340</v>
      </c>
      <c r="H42" s="235">
        <v>60</v>
      </c>
      <c r="I42" s="235">
        <v>280</v>
      </c>
      <c r="J42" s="235">
        <v>0</v>
      </c>
      <c r="K42" s="235">
        <v>0</v>
      </c>
      <c r="L42" s="235">
        <f t="shared" ref="L42:L73" si="40">M42+N42+Q42+R42</f>
        <v>340</v>
      </c>
      <c r="M42" s="235">
        <v>0</v>
      </c>
      <c r="N42" s="235">
        <f t="shared" ref="N42:N73" si="41">O42+P42</f>
        <v>340</v>
      </c>
      <c r="O42" s="208">
        <v>60</v>
      </c>
      <c r="P42" s="208">
        <v>280</v>
      </c>
      <c r="Q42" s="242">
        <v>0</v>
      </c>
      <c r="R42" s="242">
        <v>0</v>
      </c>
      <c r="S42" s="89" t="s">
        <v>578</v>
      </c>
      <c r="T42" s="173">
        <v>2021</v>
      </c>
      <c r="U42" s="194"/>
      <c r="V42" s="194"/>
      <c r="W42" s="194"/>
      <c r="X42" s="194"/>
      <c r="Y42" s="194"/>
      <c r="Z42" s="194"/>
      <c r="AA42" s="194"/>
      <c r="AB42" s="194"/>
      <c r="AC42" s="194"/>
      <c r="AD42" s="194"/>
      <c r="AE42" s="194"/>
      <c r="AF42" s="194"/>
      <c r="AG42" s="194"/>
      <c r="AH42" s="194"/>
      <c r="AI42" s="194"/>
      <c r="AJ42" s="194"/>
      <c r="AK42" s="194"/>
      <c r="AL42" s="194"/>
      <c r="AM42" s="194"/>
      <c r="AN42" s="194"/>
      <c r="AO42" s="194"/>
      <c r="AP42" s="194"/>
      <c r="AQ42" s="194"/>
      <c r="AR42" s="194"/>
      <c r="AS42" s="194"/>
      <c r="AT42" s="194"/>
      <c r="AU42" s="194"/>
      <c r="AV42" s="194"/>
      <c r="AW42" s="194"/>
      <c r="AX42" s="194"/>
      <c r="AY42" s="194"/>
      <c r="AZ42" s="194"/>
      <c r="BA42" s="194"/>
      <c r="BB42" s="194"/>
      <c r="BC42" s="194"/>
      <c r="BD42" s="194"/>
      <c r="BE42" s="194"/>
      <c r="BF42" s="194"/>
      <c r="BG42" s="194"/>
      <c r="BH42" s="194"/>
      <c r="BI42" s="194"/>
      <c r="BJ42" s="194"/>
      <c r="BK42" s="194"/>
      <c r="BL42" s="194"/>
      <c r="BM42" s="194"/>
      <c r="BN42" s="194"/>
      <c r="BO42" s="194"/>
      <c r="BP42" s="194"/>
      <c r="BQ42" s="194"/>
      <c r="BR42" s="194"/>
      <c r="BS42" s="194"/>
      <c r="BT42" s="194"/>
      <c r="BU42" s="194"/>
      <c r="BV42" s="194"/>
      <c r="BW42" s="194"/>
      <c r="BX42" s="194"/>
      <c r="BY42" s="194"/>
      <c r="BZ42" s="194"/>
      <c r="CA42" s="194"/>
      <c r="CB42" s="194"/>
      <c r="CC42" s="194"/>
      <c r="CD42" s="194"/>
      <c r="CE42" s="194"/>
      <c r="CF42" s="194"/>
      <c r="CG42" s="194"/>
      <c r="CH42" s="194"/>
      <c r="CI42" s="194"/>
      <c r="CJ42" s="194"/>
      <c r="CK42" s="194"/>
      <c r="CL42" s="194"/>
      <c r="CM42" s="194"/>
      <c r="CN42" s="194"/>
      <c r="CO42" s="194"/>
      <c r="CP42" s="194"/>
      <c r="CQ42" s="194"/>
      <c r="CR42" s="194"/>
      <c r="CS42" s="194"/>
      <c r="CT42" s="194"/>
      <c r="CU42" s="194"/>
      <c r="CV42" s="194"/>
      <c r="CW42" s="194"/>
      <c r="CX42" s="194"/>
      <c r="CY42" s="194"/>
      <c r="CZ42" s="194"/>
      <c r="DA42" s="194"/>
      <c r="DB42" s="194"/>
      <c r="DC42" s="194"/>
      <c r="DD42" s="194"/>
      <c r="DE42" s="194"/>
      <c r="DF42" s="194"/>
      <c r="DG42" s="194"/>
      <c r="DH42" s="194"/>
      <c r="DI42" s="194"/>
      <c r="DJ42" s="194"/>
      <c r="DK42" s="194"/>
      <c r="DL42" s="194"/>
      <c r="DM42" s="194"/>
      <c r="DN42" s="194"/>
      <c r="DO42" s="194"/>
      <c r="DP42" s="194"/>
      <c r="DQ42" s="194"/>
      <c r="DR42" s="194"/>
      <c r="DS42" s="194"/>
      <c r="DT42" s="194"/>
      <c r="DU42" s="194"/>
      <c r="DV42" s="194"/>
      <c r="DW42" s="194"/>
      <c r="DX42" s="194"/>
      <c r="DY42" s="194"/>
      <c r="DZ42" s="194"/>
      <c r="EA42" s="194"/>
      <c r="EB42" s="194"/>
      <c r="EC42" s="194"/>
      <c r="ED42" s="194"/>
      <c r="EE42" s="194"/>
      <c r="EF42" s="194"/>
      <c r="EG42" s="194"/>
      <c r="EH42" s="194"/>
      <c r="EI42" s="194"/>
      <c r="EJ42" s="194"/>
      <c r="EK42" s="194"/>
      <c r="EL42" s="194"/>
      <c r="EM42" s="194"/>
      <c r="EN42" s="194"/>
      <c r="EO42" s="194"/>
      <c r="EP42" s="194"/>
      <c r="EQ42" s="194"/>
      <c r="ER42" s="194"/>
      <c r="ES42" s="194"/>
      <c r="ET42" s="194"/>
      <c r="EU42" s="194"/>
      <c r="EV42" s="194"/>
      <c r="EW42" s="194"/>
      <c r="EX42" s="194"/>
      <c r="EY42" s="194"/>
      <c r="EZ42" s="194"/>
      <c r="FA42" s="194"/>
      <c r="FB42" s="194"/>
      <c r="FC42" s="194"/>
      <c r="FD42" s="194"/>
      <c r="FE42" s="194"/>
      <c r="FF42" s="194"/>
      <c r="FG42" s="194"/>
      <c r="FH42" s="194"/>
      <c r="FI42" s="194"/>
      <c r="FJ42" s="194"/>
      <c r="FK42" s="194"/>
      <c r="FL42" s="194"/>
      <c r="FM42" s="194"/>
      <c r="FN42" s="194"/>
      <c r="FO42" s="194"/>
      <c r="FP42" s="194"/>
      <c r="FQ42" s="194"/>
      <c r="FR42" s="194"/>
      <c r="FS42" s="194"/>
      <c r="FT42" s="194"/>
      <c r="FU42" s="194"/>
      <c r="FV42" s="194"/>
      <c r="FW42" s="194"/>
      <c r="FX42" s="194"/>
      <c r="FY42" s="194"/>
      <c r="FZ42" s="194"/>
      <c r="GA42" s="194"/>
      <c r="GB42" s="194"/>
      <c r="GC42" s="194"/>
      <c r="GD42" s="194"/>
      <c r="GE42" s="194"/>
      <c r="GF42" s="194"/>
      <c r="GG42" s="194"/>
      <c r="GH42" s="194"/>
      <c r="GI42" s="194"/>
      <c r="GJ42" s="194"/>
      <c r="GK42" s="194"/>
      <c r="GL42" s="194"/>
      <c r="GM42" s="194"/>
      <c r="GN42" s="194"/>
      <c r="GO42" s="194"/>
      <c r="GP42" s="194"/>
      <c r="GQ42" s="194"/>
      <c r="GR42" s="194"/>
      <c r="GS42" s="194"/>
      <c r="GT42" s="194"/>
      <c r="GU42" s="194"/>
      <c r="GV42" s="194"/>
      <c r="GW42" s="194"/>
      <c r="GX42" s="194"/>
      <c r="GY42" s="194"/>
      <c r="GZ42" s="194"/>
      <c r="HA42" s="194"/>
      <c r="HB42" s="194"/>
      <c r="HC42" s="194"/>
      <c r="HD42" s="194"/>
      <c r="HE42" s="194"/>
      <c r="HF42" s="194"/>
      <c r="HG42" s="194"/>
      <c r="HH42" s="194"/>
      <c r="HI42" s="194"/>
      <c r="HJ42" s="194"/>
      <c r="HK42" s="194"/>
      <c r="HL42" s="194"/>
      <c r="HM42" s="194"/>
      <c r="HN42" s="194"/>
      <c r="HO42" s="194"/>
      <c r="HP42" s="194"/>
      <c r="HQ42" s="194"/>
      <c r="HR42" s="194"/>
      <c r="HS42" s="194"/>
      <c r="HT42" s="194"/>
      <c r="HU42" s="194"/>
      <c r="HV42" s="194"/>
      <c r="HW42" s="194"/>
      <c r="HX42" s="194"/>
      <c r="HY42" s="194"/>
      <c r="HZ42" s="194"/>
      <c r="IA42" s="194"/>
      <c r="IB42" s="194"/>
      <c r="IC42" s="194"/>
      <c r="ID42" s="194"/>
      <c r="IE42" s="194"/>
      <c r="IF42" s="194"/>
      <c r="IG42" s="194"/>
      <c r="IH42" s="194"/>
      <c r="II42" s="194"/>
      <c r="IJ42" s="194"/>
      <c r="IK42" s="194"/>
      <c r="IL42" s="194"/>
      <c r="IM42" s="194"/>
      <c r="IN42" s="194"/>
      <c r="IO42" s="194"/>
      <c r="IP42" s="194"/>
      <c r="IQ42" s="194"/>
      <c r="IR42" s="194"/>
      <c r="IS42" s="194"/>
      <c r="IT42" s="194"/>
      <c r="IU42" s="194"/>
      <c r="IV42" s="194"/>
      <c r="IW42" s="194"/>
      <c r="IX42" s="194"/>
      <c r="IY42" s="194"/>
      <c r="IZ42" s="194"/>
      <c r="JA42" s="194"/>
      <c r="JB42" s="194"/>
      <c r="JC42" s="194"/>
      <c r="JD42" s="194"/>
      <c r="JE42" s="194"/>
      <c r="JF42" s="194"/>
      <c r="JG42" s="194"/>
      <c r="JH42" s="194"/>
      <c r="JI42" s="194"/>
      <c r="JJ42" s="194"/>
      <c r="JK42" s="194"/>
      <c r="JL42" s="194"/>
      <c r="JM42" s="194"/>
      <c r="JN42" s="194"/>
      <c r="JO42" s="194"/>
      <c r="JP42" s="194"/>
      <c r="JQ42" s="194"/>
      <c r="JR42" s="194"/>
      <c r="JS42" s="194"/>
      <c r="JT42" s="194"/>
      <c r="JU42" s="194"/>
      <c r="JV42" s="194"/>
      <c r="JW42" s="194"/>
      <c r="JX42" s="194"/>
      <c r="JY42" s="194"/>
      <c r="JZ42" s="194"/>
      <c r="KA42" s="194"/>
      <c r="KB42" s="194"/>
      <c r="KC42" s="194"/>
      <c r="KD42" s="194"/>
      <c r="KE42" s="194"/>
      <c r="KF42" s="194"/>
      <c r="KG42" s="194"/>
      <c r="KH42" s="194"/>
      <c r="KI42" s="194"/>
      <c r="KJ42" s="194"/>
      <c r="KK42" s="194"/>
      <c r="KL42" s="194"/>
      <c r="KM42" s="194"/>
      <c r="KN42" s="194"/>
      <c r="KO42" s="194"/>
      <c r="KP42" s="194"/>
      <c r="KQ42" s="194"/>
      <c r="KR42" s="194"/>
      <c r="KS42" s="194"/>
      <c r="KT42" s="194"/>
      <c r="KU42" s="194"/>
      <c r="KV42" s="194"/>
      <c r="KW42" s="194"/>
      <c r="KX42" s="194"/>
      <c r="KY42" s="194"/>
      <c r="KZ42" s="194"/>
      <c r="LA42" s="194"/>
      <c r="LB42" s="194"/>
      <c r="LC42" s="194"/>
      <c r="LD42" s="194"/>
      <c r="LE42" s="194"/>
      <c r="LF42" s="194"/>
      <c r="LG42" s="194"/>
      <c r="LH42" s="194"/>
      <c r="LI42" s="194"/>
      <c r="LJ42" s="194"/>
      <c r="LK42" s="194"/>
      <c r="LL42" s="194"/>
      <c r="LM42" s="194"/>
      <c r="LN42" s="194"/>
      <c r="LO42" s="194"/>
      <c r="LP42" s="194"/>
      <c r="LQ42" s="194"/>
      <c r="LR42" s="194"/>
      <c r="LS42" s="194"/>
      <c r="LT42" s="194"/>
      <c r="LU42" s="194"/>
      <c r="LV42" s="194"/>
      <c r="LW42" s="194"/>
      <c r="LX42" s="194"/>
      <c r="LY42" s="194"/>
      <c r="LZ42" s="194"/>
      <c r="MA42" s="194"/>
      <c r="MB42" s="194"/>
      <c r="MC42" s="194"/>
      <c r="MD42" s="194"/>
      <c r="ME42" s="194"/>
      <c r="MF42" s="194"/>
      <c r="MG42" s="194"/>
      <c r="MH42" s="194"/>
      <c r="MI42" s="194"/>
      <c r="MJ42" s="194"/>
      <c r="MK42" s="194"/>
      <c r="ML42" s="194"/>
      <c r="MM42" s="194"/>
      <c r="MN42" s="194"/>
      <c r="MO42" s="194"/>
      <c r="MP42" s="194"/>
      <c r="MQ42" s="194"/>
      <c r="MR42" s="194"/>
      <c r="MS42" s="194"/>
      <c r="MT42" s="194"/>
      <c r="MU42" s="194"/>
      <c r="MV42" s="194"/>
      <c r="MW42" s="194"/>
      <c r="MX42" s="194"/>
      <c r="MY42" s="194"/>
      <c r="MZ42" s="194"/>
      <c r="NA42" s="194"/>
      <c r="NB42" s="194"/>
      <c r="NC42" s="194"/>
      <c r="ND42" s="194"/>
      <c r="NE42" s="194"/>
      <c r="NF42" s="194"/>
      <c r="NG42" s="194"/>
      <c r="NH42" s="194"/>
      <c r="NI42" s="194"/>
      <c r="NJ42" s="194"/>
      <c r="NK42" s="194"/>
      <c r="NL42" s="194"/>
      <c r="NM42" s="194"/>
      <c r="NN42" s="194"/>
      <c r="NO42" s="194"/>
      <c r="NP42" s="194"/>
      <c r="NQ42" s="194"/>
      <c r="NR42" s="194"/>
      <c r="NS42" s="194"/>
      <c r="NT42" s="194"/>
      <c r="NU42" s="194"/>
      <c r="NV42" s="194"/>
      <c r="NW42" s="194"/>
      <c r="NX42" s="194"/>
      <c r="NY42" s="194"/>
      <c r="NZ42" s="194"/>
      <c r="OA42" s="194"/>
      <c r="OB42" s="194"/>
      <c r="OC42" s="194"/>
      <c r="OD42" s="194"/>
      <c r="OE42" s="194"/>
      <c r="OF42" s="194"/>
      <c r="OG42" s="194"/>
      <c r="OH42" s="194"/>
      <c r="OI42" s="194"/>
      <c r="OJ42" s="194"/>
      <c r="OK42" s="194"/>
      <c r="OL42" s="194"/>
      <c r="OM42" s="194"/>
      <c r="ON42" s="194"/>
      <c r="OO42" s="194"/>
      <c r="OP42" s="194"/>
      <c r="OQ42" s="194"/>
      <c r="OR42" s="194"/>
      <c r="OS42" s="194"/>
      <c r="OT42" s="194"/>
      <c r="OU42" s="194"/>
      <c r="OV42" s="194"/>
      <c r="OW42" s="194"/>
      <c r="OX42" s="194"/>
      <c r="OY42" s="194"/>
      <c r="OZ42" s="194"/>
      <c r="PA42" s="194"/>
      <c r="PB42" s="194"/>
      <c r="PC42" s="194"/>
      <c r="PD42" s="194"/>
      <c r="PE42" s="194"/>
      <c r="PF42" s="194"/>
      <c r="PG42" s="194"/>
      <c r="PH42" s="194"/>
      <c r="PI42" s="194"/>
      <c r="PJ42" s="194"/>
      <c r="PK42" s="194"/>
      <c r="PL42" s="194"/>
      <c r="PM42" s="194"/>
      <c r="PN42" s="194"/>
      <c r="PO42" s="194"/>
      <c r="PP42" s="194"/>
      <c r="PQ42" s="194"/>
      <c r="PR42" s="194"/>
      <c r="PS42" s="194"/>
      <c r="PT42" s="194"/>
      <c r="PU42" s="194"/>
      <c r="PV42" s="194"/>
      <c r="PW42" s="194"/>
      <c r="PX42" s="194"/>
      <c r="PY42" s="194"/>
      <c r="PZ42" s="194"/>
      <c r="QA42" s="194"/>
      <c r="QB42" s="194"/>
      <c r="QC42" s="194"/>
      <c r="QD42" s="194"/>
      <c r="QE42" s="194"/>
      <c r="QF42" s="194"/>
      <c r="QG42" s="194"/>
      <c r="QH42" s="194"/>
      <c r="QI42" s="194"/>
      <c r="QJ42" s="194"/>
      <c r="QK42" s="194"/>
      <c r="QL42" s="194"/>
      <c r="QM42" s="194"/>
      <c r="QN42" s="194"/>
      <c r="QO42" s="194"/>
      <c r="QP42" s="194"/>
      <c r="QQ42" s="194"/>
      <c r="QR42" s="194"/>
      <c r="QS42" s="194"/>
      <c r="QT42" s="194"/>
      <c r="QU42" s="194"/>
      <c r="QV42" s="194"/>
      <c r="QW42" s="194"/>
      <c r="QX42" s="194"/>
      <c r="QY42" s="194"/>
      <c r="QZ42" s="194"/>
      <c r="RA42" s="194"/>
      <c r="RB42" s="194"/>
      <c r="RC42" s="194"/>
      <c r="RD42" s="194"/>
      <c r="RE42" s="194"/>
      <c r="RF42" s="194"/>
      <c r="RG42" s="194"/>
      <c r="RH42" s="194"/>
      <c r="RI42" s="194"/>
      <c r="RJ42" s="194"/>
      <c r="RK42" s="194"/>
      <c r="RL42" s="194"/>
      <c r="RM42" s="194"/>
      <c r="RN42" s="194"/>
      <c r="RO42" s="194"/>
      <c r="RP42" s="194"/>
      <c r="RQ42" s="194"/>
      <c r="RR42" s="194"/>
      <c r="RS42" s="194"/>
      <c r="RT42" s="194"/>
      <c r="RU42" s="194"/>
      <c r="RV42" s="194"/>
      <c r="RW42" s="194"/>
      <c r="RX42" s="194"/>
      <c r="RY42" s="194"/>
      <c r="RZ42" s="194"/>
      <c r="SA42" s="194"/>
      <c r="SB42" s="194"/>
      <c r="SC42" s="194"/>
      <c r="SD42" s="194"/>
      <c r="SE42" s="194"/>
      <c r="SF42" s="194"/>
      <c r="SG42" s="194"/>
      <c r="SH42" s="194"/>
      <c r="SI42" s="194"/>
      <c r="SJ42" s="194"/>
      <c r="SK42" s="194"/>
      <c r="SL42" s="194"/>
      <c r="SM42" s="194"/>
      <c r="SN42" s="194"/>
      <c r="SO42" s="194"/>
      <c r="SP42" s="194"/>
      <c r="SQ42" s="194"/>
      <c r="SR42" s="194"/>
      <c r="SS42" s="194"/>
      <c r="ST42" s="194"/>
      <c r="SU42" s="194"/>
      <c r="SV42" s="194"/>
      <c r="SW42" s="194"/>
      <c r="SX42" s="194"/>
      <c r="SY42" s="194"/>
      <c r="SZ42" s="194"/>
      <c r="TA42" s="194"/>
      <c r="TB42" s="194"/>
      <c r="TC42" s="194"/>
      <c r="TD42" s="194"/>
      <c r="TE42" s="194"/>
      <c r="TF42" s="194"/>
      <c r="TG42" s="194"/>
      <c r="TH42" s="194"/>
      <c r="TI42" s="194"/>
      <c r="TJ42" s="194"/>
      <c r="TK42" s="194"/>
      <c r="TL42" s="194"/>
      <c r="TM42" s="194"/>
      <c r="TN42" s="194"/>
      <c r="TO42" s="194"/>
      <c r="TP42" s="194"/>
      <c r="TQ42" s="194"/>
      <c r="TR42" s="194"/>
      <c r="TS42" s="194"/>
      <c r="TT42" s="194"/>
      <c r="TU42" s="194"/>
      <c r="TV42" s="194"/>
      <c r="TW42" s="194"/>
      <c r="TX42" s="194"/>
      <c r="TY42" s="194"/>
      <c r="TZ42" s="194"/>
      <c r="UA42" s="194"/>
      <c r="UB42" s="194"/>
      <c r="UC42" s="194"/>
      <c r="UD42" s="194"/>
      <c r="UE42" s="194"/>
      <c r="UF42" s="194"/>
      <c r="UG42" s="194"/>
      <c r="UH42" s="194"/>
      <c r="UI42" s="194"/>
      <c r="UJ42" s="194"/>
      <c r="UK42" s="194"/>
      <c r="UL42" s="194"/>
      <c r="UM42" s="194"/>
      <c r="UN42" s="194"/>
      <c r="UO42" s="194"/>
      <c r="UP42" s="194"/>
      <c r="UQ42" s="194"/>
      <c r="UR42" s="194"/>
      <c r="US42" s="194"/>
      <c r="UT42" s="194"/>
      <c r="UU42" s="194"/>
      <c r="UV42" s="194"/>
      <c r="UW42" s="194"/>
      <c r="UX42" s="194"/>
      <c r="UY42" s="194"/>
      <c r="UZ42" s="194"/>
      <c r="VA42" s="194"/>
      <c r="VB42" s="194"/>
      <c r="VC42" s="194"/>
      <c r="VD42" s="194"/>
      <c r="VE42" s="194"/>
      <c r="VF42" s="194"/>
      <c r="VG42" s="194"/>
      <c r="VH42" s="194"/>
      <c r="VI42" s="194"/>
      <c r="VJ42" s="194"/>
      <c r="VK42" s="194"/>
      <c r="VL42" s="194"/>
      <c r="VM42" s="194"/>
      <c r="VN42" s="194"/>
      <c r="VO42" s="194"/>
      <c r="VP42" s="194"/>
      <c r="VQ42" s="194"/>
      <c r="VR42" s="194"/>
      <c r="VS42" s="194"/>
      <c r="VT42" s="194"/>
      <c r="VU42" s="194"/>
      <c r="VV42" s="194"/>
      <c r="VW42" s="194"/>
      <c r="VX42" s="194"/>
      <c r="VY42" s="194"/>
      <c r="VZ42" s="194"/>
      <c r="WA42" s="194"/>
      <c r="WB42" s="194"/>
      <c r="WC42" s="194"/>
      <c r="WD42" s="194"/>
      <c r="WE42" s="194"/>
      <c r="WF42" s="194"/>
      <c r="WG42" s="194"/>
      <c r="WH42" s="194"/>
      <c r="WI42" s="194"/>
      <c r="WJ42" s="194"/>
      <c r="WK42" s="194"/>
      <c r="WL42" s="194"/>
      <c r="WM42" s="194"/>
      <c r="WN42" s="194"/>
      <c r="WO42" s="194"/>
      <c r="WP42" s="194"/>
      <c r="WQ42" s="194"/>
      <c r="WR42" s="194"/>
      <c r="WS42" s="194"/>
      <c r="WT42" s="194"/>
      <c r="WU42" s="194"/>
      <c r="WV42" s="194"/>
      <c r="WW42" s="194"/>
      <c r="WX42" s="194"/>
      <c r="WY42" s="194"/>
      <c r="WZ42" s="194"/>
      <c r="XA42" s="194"/>
      <c r="XB42" s="194"/>
      <c r="XC42" s="194"/>
      <c r="XD42" s="194"/>
      <c r="XE42" s="194"/>
      <c r="XF42" s="194"/>
      <c r="XG42" s="194"/>
      <c r="XH42" s="194"/>
      <c r="XI42" s="194"/>
      <c r="XJ42" s="194"/>
      <c r="XK42" s="194"/>
      <c r="XL42" s="194"/>
      <c r="XM42" s="194"/>
      <c r="XN42" s="194"/>
      <c r="XO42" s="194"/>
      <c r="XP42" s="194"/>
      <c r="XQ42" s="194"/>
      <c r="XR42" s="194"/>
      <c r="XS42" s="194"/>
      <c r="XT42" s="194"/>
      <c r="XU42" s="194"/>
      <c r="XV42" s="194"/>
      <c r="XW42" s="194"/>
      <c r="XX42" s="194"/>
      <c r="XY42" s="194"/>
      <c r="XZ42" s="194"/>
      <c r="YA42" s="194"/>
      <c r="YB42" s="194"/>
      <c r="YC42" s="194"/>
      <c r="YD42" s="194"/>
      <c r="YE42" s="194"/>
      <c r="YF42" s="194"/>
      <c r="YG42" s="194"/>
      <c r="YH42" s="194"/>
      <c r="YI42" s="194"/>
      <c r="YJ42" s="194"/>
      <c r="YK42" s="194"/>
      <c r="YL42" s="194"/>
      <c r="YM42" s="194"/>
      <c r="YN42" s="194"/>
      <c r="YO42" s="194"/>
      <c r="YP42" s="194"/>
      <c r="YQ42" s="194"/>
      <c r="YR42" s="194"/>
      <c r="YS42" s="194"/>
      <c r="YT42" s="194"/>
      <c r="YU42" s="194"/>
      <c r="YV42" s="194"/>
      <c r="YW42" s="194"/>
      <c r="YX42" s="194"/>
      <c r="YY42" s="194"/>
      <c r="YZ42" s="194"/>
      <c r="ZA42" s="194"/>
      <c r="ZB42" s="194"/>
      <c r="ZC42" s="194"/>
      <c r="ZD42" s="194"/>
      <c r="ZE42" s="194"/>
      <c r="ZF42" s="194"/>
      <c r="ZG42" s="194"/>
      <c r="ZH42" s="194"/>
      <c r="ZI42" s="194"/>
      <c r="ZJ42" s="194"/>
      <c r="ZK42" s="194"/>
      <c r="ZL42" s="194"/>
      <c r="ZM42" s="194"/>
      <c r="ZN42" s="194"/>
      <c r="ZO42" s="194"/>
      <c r="ZP42" s="194"/>
      <c r="ZQ42" s="194"/>
      <c r="ZR42" s="194"/>
      <c r="ZS42" s="194"/>
      <c r="ZT42" s="194"/>
      <c r="ZU42" s="194"/>
      <c r="ZV42" s="194"/>
      <c r="ZW42" s="194"/>
      <c r="ZX42" s="194"/>
      <c r="ZY42" s="194"/>
      <c r="ZZ42" s="194"/>
      <c r="AAA42" s="194"/>
      <c r="AAB42" s="194"/>
      <c r="AAC42" s="194"/>
      <c r="AAD42" s="194"/>
      <c r="AAE42" s="194"/>
      <c r="AAF42" s="194"/>
      <c r="AAG42" s="194"/>
      <c r="AAH42" s="194"/>
      <c r="AAI42" s="194"/>
      <c r="AAJ42" s="194"/>
      <c r="AAK42" s="194"/>
      <c r="AAL42" s="194"/>
      <c r="AAM42" s="194"/>
      <c r="AAN42" s="194"/>
      <c r="AAO42" s="194"/>
      <c r="AAP42" s="194"/>
      <c r="AAQ42" s="194"/>
      <c r="AAR42" s="194"/>
      <c r="AAS42" s="194"/>
      <c r="AAT42" s="194"/>
      <c r="AAU42" s="194"/>
      <c r="AAV42" s="194"/>
      <c r="AAW42" s="194"/>
      <c r="AAX42" s="194"/>
      <c r="AAY42" s="194"/>
      <c r="AAZ42" s="194"/>
      <c r="ABA42" s="194"/>
      <c r="ABB42" s="194"/>
      <c r="ABC42" s="194"/>
      <c r="ABD42" s="194"/>
      <c r="ABE42" s="194"/>
      <c r="ABF42" s="194"/>
      <c r="ABG42" s="194"/>
      <c r="ABH42" s="194"/>
      <c r="ABI42" s="194"/>
      <c r="ABJ42" s="194"/>
      <c r="ABK42" s="194"/>
      <c r="ABL42" s="194"/>
      <c r="ABM42" s="194"/>
      <c r="ABN42" s="194"/>
      <c r="ABO42" s="194"/>
      <c r="ABP42" s="194"/>
      <c r="ABQ42" s="194"/>
      <c r="ABR42" s="194"/>
      <c r="ABS42" s="194"/>
      <c r="ABT42" s="194"/>
      <c r="ABU42" s="194"/>
      <c r="ABV42" s="194"/>
      <c r="ABW42" s="194"/>
      <c r="ABX42" s="194"/>
      <c r="ABY42" s="194"/>
      <c r="ABZ42" s="194"/>
      <c r="ACA42" s="194"/>
      <c r="ACB42" s="194"/>
      <c r="ACC42" s="194"/>
      <c r="ACD42" s="194"/>
      <c r="ACE42" s="194"/>
      <c r="ACF42" s="194"/>
      <c r="ACG42" s="194"/>
      <c r="ACH42" s="194"/>
      <c r="ACI42" s="194"/>
      <c r="ACJ42" s="194"/>
      <c r="ACK42" s="194"/>
      <c r="ACL42" s="194"/>
      <c r="ACM42" s="194"/>
      <c r="ACN42" s="194"/>
      <c r="ACO42" s="194"/>
      <c r="ACP42" s="194"/>
      <c r="ACQ42" s="194"/>
      <c r="ACR42" s="194"/>
      <c r="ACS42" s="194"/>
      <c r="ACT42" s="194"/>
      <c r="ACU42" s="194"/>
      <c r="ACV42" s="194"/>
      <c r="ACW42" s="194"/>
      <c r="ACX42" s="194"/>
      <c r="ACY42" s="194"/>
      <c r="ACZ42" s="194"/>
      <c r="ADA42" s="194"/>
      <c r="ADB42" s="194"/>
      <c r="ADC42" s="194"/>
      <c r="ADD42" s="194"/>
      <c r="ADE42" s="194"/>
      <c r="ADF42" s="194"/>
      <c r="ADG42" s="194"/>
      <c r="ADH42" s="194"/>
      <c r="ADI42" s="194"/>
      <c r="ADJ42" s="194"/>
      <c r="ADK42" s="194"/>
      <c r="ADL42" s="194"/>
      <c r="ADM42" s="194"/>
      <c r="ADN42" s="194"/>
      <c r="ADO42" s="194"/>
      <c r="ADP42" s="194"/>
      <c r="ADQ42" s="194"/>
      <c r="ADR42" s="194"/>
      <c r="ADS42" s="194"/>
      <c r="ADT42" s="194"/>
      <c r="ADU42" s="194"/>
      <c r="ADV42" s="194"/>
      <c r="ADW42" s="194"/>
      <c r="ADX42" s="194"/>
      <c r="ADY42" s="194"/>
      <c r="ADZ42" s="194"/>
      <c r="AEA42" s="194"/>
      <c r="AEB42" s="194"/>
      <c r="AEC42" s="194"/>
      <c r="AED42" s="194"/>
      <c r="AEE42" s="194"/>
      <c r="AEF42" s="194"/>
      <c r="AEG42" s="194"/>
      <c r="AEH42" s="194"/>
      <c r="AEI42" s="194"/>
      <c r="AEJ42" s="194"/>
      <c r="AEK42" s="194"/>
      <c r="AEL42" s="194"/>
      <c r="AEM42" s="194"/>
      <c r="AEN42" s="194"/>
      <c r="AEO42" s="194"/>
      <c r="AEP42" s="194"/>
      <c r="AEQ42" s="194"/>
      <c r="AER42" s="194"/>
      <c r="AES42" s="194"/>
      <c r="AET42" s="194"/>
      <c r="AEU42" s="194"/>
      <c r="AEV42" s="194"/>
      <c r="AEW42" s="194"/>
      <c r="AEX42" s="194"/>
      <c r="AEY42" s="194"/>
      <c r="AEZ42" s="194"/>
      <c r="AFA42" s="194"/>
      <c r="AFB42" s="194"/>
      <c r="AFC42" s="194"/>
      <c r="AFD42" s="194"/>
      <c r="AFE42" s="194"/>
      <c r="AFF42" s="194"/>
      <c r="AFG42" s="194"/>
      <c r="AFH42" s="194"/>
      <c r="AFI42" s="194"/>
      <c r="AFJ42" s="194"/>
      <c r="AFK42" s="194"/>
      <c r="AFL42" s="194"/>
      <c r="AFM42" s="194"/>
      <c r="AFN42" s="194"/>
      <c r="AFO42" s="194"/>
      <c r="AFP42" s="194"/>
      <c r="AFQ42" s="194"/>
      <c r="AFR42" s="194"/>
      <c r="AFS42" s="194"/>
      <c r="AFT42" s="194"/>
      <c r="AFU42" s="194"/>
      <c r="AFV42" s="194"/>
      <c r="AFW42" s="194"/>
      <c r="AFX42" s="194"/>
      <c r="AFY42" s="194"/>
      <c r="AFZ42" s="194"/>
      <c r="AGA42" s="194"/>
      <c r="AGB42" s="194"/>
      <c r="AGC42" s="194"/>
      <c r="AGD42" s="194"/>
      <c r="AGE42" s="194"/>
      <c r="AGF42" s="194"/>
      <c r="AGG42" s="194"/>
      <c r="AGH42" s="194"/>
      <c r="AGI42" s="194"/>
      <c r="AGJ42" s="194"/>
      <c r="AGK42" s="194"/>
      <c r="AGL42" s="194"/>
      <c r="AGM42" s="194"/>
      <c r="AGN42" s="194"/>
      <c r="AGO42" s="194"/>
      <c r="AGP42" s="194"/>
      <c r="AGQ42" s="194"/>
      <c r="AGR42" s="194"/>
      <c r="AGS42" s="194"/>
      <c r="AGT42" s="194"/>
      <c r="AGU42" s="194"/>
      <c r="AGV42" s="194"/>
      <c r="AGW42" s="194"/>
      <c r="AGX42" s="194"/>
      <c r="AGY42" s="194"/>
      <c r="AGZ42" s="194"/>
      <c r="AHA42" s="194"/>
      <c r="AHB42" s="194"/>
      <c r="AHC42" s="194"/>
      <c r="AHD42" s="194"/>
      <c r="AHE42" s="194"/>
      <c r="AHF42" s="194"/>
      <c r="AHG42" s="194"/>
      <c r="AHH42" s="194"/>
      <c r="AHI42" s="194"/>
      <c r="AHJ42" s="194"/>
      <c r="AHK42" s="194"/>
      <c r="AHL42" s="194"/>
      <c r="AHM42" s="194"/>
      <c r="AHN42" s="194"/>
      <c r="AHO42" s="194"/>
      <c r="AHP42" s="194"/>
      <c r="AHQ42" s="194"/>
      <c r="AHR42" s="194"/>
      <c r="AHS42" s="194"/>
      <c r="AHT42" s="194"/>
      <c r="AHU42" s="194"/>
      <c r="AHV42" s="194"/>
      <c r="AHW42" s="194"/>
      <c r="AHX42" s="194"/>
      <c r="AHY42" s="194"/>
      <c r="AHZ42" s="194"/>
      <c r="AIA42" s="194"/>
      <c r="AIB42" s="194"/>
      <c r="AIC42" s="194"/>
      <c r="AID42" s="194"/>
      <c r="AIE42" s="194"/>
      <c r="AIF42" s="194"/>
      <c r="AIG42" s="194"/>
      <c r="AIH42" s="194"/>
      <c r="AII42" s="194"/>
      <c r="AIJ42" s="194"/>
      <c r="AIK42" s="194"/>
      <c r="AIL42" s="194"/>
      <c r="AIM42" s="194"/>
      <c r="AIN42" s="194"/>
      <c r="AIO42" s="194"/>
      <c r="AIP42" s="194"/>
      <c r="AIQ42" s="194"/>
      <c r="AIR42" s="194"/>
      <c r="AIS42" s="194"/>
      <c r="AIT42" s="194"/>
      <c r="AIU42" s="194"/>
      <c r="AIV42" s="194"/>
      <c r="AIW42" s="194"/>
      <c r="AIX42" s="194"/>
      <c r="AIY42" s="194"/>
      <c r="AIZ42" s="194"/>
      <c r="AJA42" s="194"/>
      <c r="AJB42" s="194"/>
      <c r="AJC42" s="194"/>
      <c r="AJD42" s="194"/>
      <c r="AJE42" s="194"/>
      <c r="AJF42" s="194"/>
      <c r="AJG42" s="194"/>
      <c r="AJH42" s="194"/>
      <c r="AJI42" s="194"/>
      <c r="AJJ42" s="194"/>
      <c r="AJK42" s="194"/>
      <c r="AJL42" s="194"/>
      <c r="AJM42" s="194"/>
      <c r="AJN42" s="194"/>
      <c r="AJO42" s="194"/>
      <c r="AJP42" s="194"/>
      <c r="AJQ42" s="194"/>
      <c r="AJR42" s="194"/>
      <c r="AJS42" s="194"/>
      <c r="AJT42" s="194"/>
      <c r="AJU42" s="194"/>
      <c r="AJV42" s="194"/>
      <c r="AJW42" s="194"/>
      <c r="AJX42" s="194"/>
      <c r="AJY42" s="194"/>
      <c r="AJZ42" s="194"/>
      <c r="AKA42" s="194"/>
      <c r="AKB42" s="194"/>
      <c r="AKC42" s="194"/>
      <c r="AKD42" s="194"/>
      <c r="AKE42" s="194"/>
      <c r="AKF42" s="194"/>
      <c r="AKG42" s="194"/>
      <c r="AKH42" s="194"/>
      <c r="AKI42" s="194"/>
      <c r="AKJ42" s="194"/>
      <c r="AKK42" s="194"/>
      <c r="AKL42" s="194"/>
      <c r="AKM42" s="194"/>
      <c r="AKN42" s="194"/>
      <c r="AKO42" s="194"/>
      <c r="AKP42" s="194"/>
      <c r="AKQ42" s="194"/>
      <c r="AKR42" s="194"/>
      <c r="AKS42" s="194"/>
      <c r="AKT42" s="194"/>
      <c r="AKU42" s="194"/>
      <c r="AKV42" s="194"/>
      <c r="AKW42" s="194"/>
      <c r="AKX42" s="194"/>
      <c r="AKY42" s="194"/>
      <c r="AKZ42" s="194"/>
      <c r="ALA42" s="194"/>
      <c r="ALB42" s="194"/>
      <c r="ALC42" s="194"/>
      <c r="ALD42" s="194"/>
      <c r="ALE42" s="194"/>
      <c r="ALF42" s="194"/>
      <c r="ALG42" s="194"/>
      <c r="ALH42" s="194"/>
      <c r="ALI42" s="194"/>
      <c r="ALJ42" s="194"/>
      <c r="ALK42" s="194"/>
      <c r="ALL42" s="194"/>
      <c r="ALM42" s="194"/>
      <c r="ALN42" s="194"/>
      <c r="ALO42" s="194"/>
      <c r="ALP42" s="194"/>
      <c r="ALQ42" s="194"/>
      <c r="ALR42" s="194"/>
      <c r="ALS42" s="194"/>
      <c r="ALT42" s="194"/>
      <c r="ALU42" s="194"/>
      <c r="ALV42" s="194"/>
      <c r="ALW42" s="194"/>
      <c r="ALX42" s="194"/>
      <c r="ALY42" s="194"/>
      <c r="ALZ42" s="194"/>
      <c r="AMA42" s="194"/>
      <c r="AMB42" s="194"/>
      <c r="AMC42" s="194"/>
      <c r="AMD42" s="194"/>
      <c r="AME42" s="194"/>
      <c r="AMF42" s="194"/>
      <c r="AMG42" s="194"/>
      <c r="AMH42" s="194"/>
      <c r="AMI42" s="194"/>
      <c r="AMJ42" s="194"/>
      <c r="AMK42" s="194"/>
      <c r="AML42" s="194"/>
      <c r="AMM42" s="194"/>
      <c r="AMN42" s="194"/>
      <c r="AMO42" s="194"/>
      <c r="AMP42" s="194"/>
      <c r="AMQ42" s="194"/>
      <c r="AMR42" s="194"/>
      <c r="AMS42" s="194"/>
      <c r="AMT42" s="194"/>
      <c r="AMU42" s="194"/>
      <c r="AMV42" s="194"/>
      <c r="AMW42" s="194"/>
      <c r="AMX42" s="194"/>
      <c r="AMY42" s="194"/>
      <c r="AMZ42" s="194"/>
      <c r="ANA42" s="194"/>
      <c r="ANB42" s="194"/>
      <c r="ANC42" s="194"/>
      <c r="AND42" s="194"/>
      <c r="ANE42" s="194"/>
      <c r="ANF42" s="194"/>
      <c r="ANG42" s="194"/>
      <c r="ANH42" s="194"/>
      <c r="ANI42" s="194"/>
      <c r="ANJ42" s="194"/>
      <c r="ANK42" s="194"/>
      <c r="ANL42" s="194"/>
      <c r="ANM42" s="194"/>
      <c r="ANN42" s="194"/>
      <c r="ANO42" s="194"/>
      <c r="ANP42" s="194"/>
      <c r="ANQ42" s="194"/>
      <c r="ANR42" s="194"/>
      <c r="ANS42" s="194"/>
      <c r="ANT42" s="194"/>
      <c r="ANU42" s="194"/>
      <c r="ANV42" s="194"/>
      <c r="ANW42" s="194"/>
      <c r="ANX42" s="194"/>
      <c r="ANY42" s="194"/>
      <c r="ANZ42" s="194"/>
      <c r="AOA42" s="194"/>
      <c r="AOB42" s="194"/>
      <c r="AOC42" s="194"/>
      <c r="AOD42" s="194"/>
      <c r="AOE42" s="194"/>
      <c r="AOF42" s="194"/>
      <c r="AOG42" s="194"/>
      <c r="AOH42" s="194"/>
      <c r="AOI42" s="194"/>
      <c r="AOJ42" s="194"/>
      <c r="AOK42" s="194"/>
      <c r="AOL42" s="194"/>
      <c r="AOM42" s="194"/>
      <c r="AON42" s="194"/>
      <c r="AOO42" s="194"/>
      <c r="AOP42" s="194"/>
      <c r="AOQ42" s="194"/>
      <c r="AOR42" s="194"/>
      <c r="AOS42" s="194"/>
      <c r="AOT42" s="194"/>
      <c r="AOU42" s="194"/>
      <c r="AOV42" s="194"/>
      <c r="AOW42" s="194"/>
      <c r="AOX42" s="194"/>
      <c r="AOY42" s="194"/>
      <c r="AOZ42" s="194"/>
      <c r="APA42" s="194"/>
      <c r="APB42" s="194"/>
      <c r="APC42" s="194"/>
      <c r="APD42" s="194"/>
      <c r="APE42" s="194"/>
      <c r="APF42" s="194"/>
      <c r="APG42" s="194"/>
      <c r="APH42" s="194"/>
      <c r="API42" s="194"/>
      <c r="APJ42" s="194"/>
      <c r="APK42" s="194"/>
      <c r="APL42" s="194"/>
      <c r="APM42" s="194"/>
      <c r="APN42" s="194"/>
      <c r="APO42" s="194"/>
      <c r="APP42" s="194"/>
      <c r="APQ42" s="194"/>
      <c r="APR42" s="194"/>
      <c r="APS42" s="194"/>
      <c r="APT42" s="194"/>
      <c r="APU42" s="194"/>
      <c r="APV42" s="194"/>
      <c r="APW42" s="194"/>
      <c r="APX42" s="194"/>
      <c r="APY42" s="194"/>
      <c r="APZ42" s="194"/>
      <c r="AQA42" s="194"/>
      <c r="AQB42" s="194"/>
      <c r="AQC42" s="194"/>
      <c r="AQD42" s="194"/>
      <c r="AQE42" s="194"/>
      <c r="AQF42" s="194"/>
      <c r="AQG42" s="194"/>
      <c r="AQH42" s="194"/>
      <c r="AQI42" s="194"/>
      <c r="AQJ42" s="194"/>
      <c r="AQK42" s="194"/>
      <c r="AQL42" s="194"/>
      <c r="AQM42" s="194"/>
      <c r="AQN42" s="194"/>
      <c r="AQO42" s="194"/>
      <c r="AQP42" s="194"/>
      <c r="AQQ42" s="194"/>
      <c r="AQR42" s="194"/>
      <c r="AQS42" s="194"/>
      <c r="AQT42" s="194"/>
      <c r="AQU42" s="194"/>
      <c r="AQV42" s="194"/>
      <c r="AQW42" s="194"/>
      <c r="AQX42" s="194"/>
      <c r="AQY42" s="194"/>
      <c r="AQZ42" s="194"/>
      <c r="ARA42" s="194"/>
      <c r="ARB42" s="194"/>
      <c r="ARC42" s="194"/>
      <c r="ARD42" s="194"/>
      <c r="ARE42" s="194"/>
      <c r="ARF42" s="194"/>
      <c r="ARG42" s="194"/>
      <c r="ARH42" s="194"/>
      <c r="ARI42" s="194"/>
      <c r="ARJ42" s="194"/>
      <c r="ARK42" s="194"/>
      <c r="ARL42" s="194"/>
      <c r="ARM42" s="194"/>
      <c r="ARN42" s="194"/>
      <c r="ARO42" s="194"/>
      <c r="ARP42" s="194"/>
      <c r="ARQ42" s="194"/>
      <c r="ARR42" s="194"/>
      <c r="ARS42" s="194"/>
      <c r="ART42" s="194"/>
      <c r="ARU42" s="194"/>
      <c r="ARV42" s="194"/>
      <c r="ARW42" s="194"/>
      <c r="ARX42" s="194"/>
      <c r="ARY42" s="194"/>
      <c r="ARZ42" s="194"/>
      <c r="ASA42" s="194"/>
      <c r="ASB42" s="194"/>
      <c r="ASC42" s="194"/>
      <c r="ASD42" s="194"/>
      <c r="ASE42" s="194"/>
      <c r="ASF42" s="194"/>
      <c r="ASG42" s="194"/>
      <c r="ASH42" s="194"/>
      <c r="ASI42" s="194"/>
      <c r="ASJ42" s="194"/>
      <c r="ASK42" s="194"/>
      <c r="ASL42" s="194"/>
      <c r="ASM42" s="194"/>
      <c r="ASN42" s="194"/>
      <c r="ASO42" s="194"/>
      <c r="ASP42" s="194"/>
      <c r="ASQ42" s="194"/>
      <c r="ASR42" s="194"/>
      <c r="ASS42" s="194"/>
      <c r="AST42" s="194"/>
      <c r="ASU42" s="194"/>
      <c r="ASV42" s="194"/>
      <c r="ASW42" s="194"/>
      <c r="ASX42" s="194"/>
      <c r="ASY42" s="194"/>
      <c r="ASZ42" s="194"/>
      <c r="ATA42" s="194"/>
      <c r="ATB42" s="194"/>
      <c r="ATC42" s="194"/>
      <c r="ATD42" s="194"/>
      <c r="ATE42" s="194"/>
      <c r="ATF42" s="194"/>
      <c r="ATG42" s="194"/>
      <c r="ATH42" s="194"/>
      <c r="ATI42" s="194"/>
      <c r="ATJ42" s="194"/>
      <c r="ATK42" s="194"/>
      <c r="ATL42" s="194"/>
      <c r="ATM42" s="194"/>
      <c r="ATN42" s="194"/>
      <c r="ATO42" s="194"/>
      <c r="ATP42" s="194"/>
      <c r="ATQ42" s="194"/>
      <c r="ATR42" s="194"/>
      <c r="ATS42" s="194"/>
      <c r="ATT42" s="194"/>
      <c r="ATU42" s="194"/>
      <c r="ATV42" s="194"/>
      <c r="ATW42" s="194"/>
      <c r="ATX42" s="194"/>
      <c r="ATY42" s="194"/>
      <c r="ATZ42" s="194"/>
      <c r="AUA42" s="194"/>
      <c r="AUB42" s="194"/>
      <c r="AUC42" s="194"/>
      <c r="AUD42" s="194"/>
      <c r="AUE42" s="194"/>
      <c r="AUF42" s="194"/>
      <c r="AUG42" s="194"/>
      <c r="AUH42" s="194"/>
      <c r="AUI42" s="194"/>
      <c r="AUJ42" s="194"/>
      <c r="AUK42" s="194"/>
      <c r="AUL42" s="194"/>
      <c r="AUM42" s="194"/>
      <c r="AUN42" s="194"/>
      <c r="AUO42" s="194"/>
      <c r="AUP42" s="194"/>
      <c r="AUQ42" s="194"/>
      <c r="AUR42" s="194"/>
      <c r="AUS42" s="194"/>
      <c r="AUT42" s="194"/>
      <c r="AUU42" s="194"/>
      <c r="AUV42" s="194"/>
      <c r="AUW42" s="194"/>
      <c r="AUX42" s="194"/>
      <c r="AUY42" s="194"/>
      <c r="AUZ42" s="194"/>
      <c r="AVA42" s="194"/>
      <c r="AVB42" s="194"/>
      <c r="AVC42" s="194"/>
      <c r="AVD42" s="194"/>
      <c r="AVE42" s="194"/>
      <c r="AVF42" s="194"/>
      <c r="AVG42" s="194"/>
      <c r="AVH42" s="194"/>
      <c r="AVI42" s="194"/>
      <c r="AVJ42" s="194"/>
      <c r="AVK42" s="194"/>
      <c r="AVL42" s="194"/>
      <c r="AVM42" s="194"/>
      <c r="AVN42" s="194"/>
      <c r="AVO42" s="194"/>
      <c r="AVP42" s="194"/>
      <c r="AVQ42" s="194"/>
      <c r="AVR42" s="194"/>
      <c r="AVS42" s="194"/>
      <c r="AVT42" s="194"/>
      <c r="AVU42" s="194"/>
      <c r="AVV42" s="194"/>
      <c r="AVW42" s="194"/>
      <c r="AVX42" s="194"/>
      <c r="AVY42" s="194"/>
      <c r="AVZ42" s="194"/>
      <c r="AWA42" s="194"/>
      <c r="AWB42" s="194"/>
      <c r="AWC42" s="194"/>
      <c r="AWD42" s="194"/>
      <c r="AWE42" s="194"/>
      <c r="AWF42" s="194"/>
      <c r="AWG42" s="194"/>
      <c r="AWH42" s="194"/>
      <c r="AWI42" s="194"/>
      <c r="AWJ42" s="194"/>
      <c r="AWK42" s="194"/>
      <c r="AWL42" s="194"/>
      <c r="AWM42" s="194"/>
      <c r="AWN42" s="194"/>
      <c r="AWO42" s="194"/>
      <c r="AWP42" s="194"/>
      <c r="AWQ42" s="194"/>
      <c r="AWR42" s="194"/>
      <c r="AWS42" s="194"/>
      <c r="AWT42" s="194"/>
      <c r="AWU42" s="194"/>
      <c r="AWV42" s="194"/>
      <c r="AWW42" s="194"/>
      <c r="AWX42" s="194"/>
      <c r="AWY42" s="194"/>
      <c r="AWZ42" s="194"/>
      <c r="AXA42" s="194"/>
      <c r="AXB42" s="194"/>
      <c r="AXC42" s="194"/>
      <c r="AXD42" s="194"/>
      <c r="AXE42" s="194"/>
      <c r="AXF42" s="194"/>
      <c r="AXG42" s="194"/>
      <c r="AXH42" s="194"/>
      <c r="AXI42" s="194"/>
      <c r="AXJ42" s="194"/>
      <c r="AXK42" s="194"/>
      <c r="AXL42" s="194"/>
      <c r="AXM42" s="194"/>
      <c r="AXN42" s="194"/>
      <c r="AXO42" s="194"/>
      <c r="AXP42" s="194"/>
      <c r="AXQ42" s="194"/>
      <c r="AXR42" s="194"/>
      <c r="AXS42" s="194"/>
      <c r="AXT42" s="194"/>
      <c r="AXU42" s="194"/>
      <c r="AXV42" s="194"/>
      <c r="AXW42" s="194"/>
      <c r="AXX42" s="194"/>
      <c r="AXY42" s="194"/>
      <c r="AXZ42" s="194"/>
      <c r="AYA42" s="194"/>
      <c r="AYB42" s="194"/>
      <c r="AYC42" s="194"/>
      <c r="AYD42" s="194"/>
      <c r="AYE42" s="194"/>
      <c r="AYF42" s="194"/>
      <c r="AYG42" s="194"/>
      <c r="AYH42" s="194"/>
      <c r="AYI42" s="194"/>
      <c r="AYJ42" s="194"/>
      <c r="AYK42" s="194"/>
      <c r="AYL42" s="194"/>
      <c r="AYM42" s="194"/>
      <c r="AYN42" s="194"/>
      <c r="AYO42" s="194"/>
      <c r="AYP42" s="194"/>
      <c r="AYQ42" s="194"/>
      <c r="AYR42" s="194"/>
      <c r="AYS42" s="194"/>
      <c r="AYT42" s="194"/>
      <c r="AYU42" s="194"/>
      <c r="AYV42" s="194"/>
      <c r="AYW42" s="194"/>
      <c r="AYX42" s="194"/>
      <c r="AYY42" s="194"/>
      <c r="AYZ42" s="194"/>
      <c r="AZA42" s="194"/>
      <c r="AZB42" s="194"/>
      <c r="AZC42" s="194"/>
      <c r="AZD42" s="194"/>
      <c r="AZE42" s="194"/>
      <c r="AZF42" s="194"/>
      <c r="AZG42" s="194"/>
      <c r="AZH42" s="194"/>
      <c r="AZI42" s="194"/>
      <c r="AZJ42" s="194"/>
      <c r="AZK42" s="194"/>
      <c r="AZL42" s="194"/>
      <c r="AZM42" s="194"/>
      <c r="AZN42" s="194"/>
      <c r="AZO42" s="194"/>
      <c r="AZP42" s="194"/>
      <c r="AZQ42" s="194"/>
      <c r="AZR42" s="194"/>
      <c r="AZS42" s="194"/>
      <c r="AZT42" s="194"/>
      <c r="AZU42" s="194"/>
      <c r="AZV42" s="194"/>
      <c r="AZW42" s="194"/>
      <c r="AZX42" s="194"/>
      <c r="AZY42" s="194"/>
      <c r="AZZ42" s="194"/>
      <c r="BAA42" s="194"/>
      <c r="BAB42" s="194"/>
      <c r="BAC42" s="194"/>
      <c r="BAD42" s="194"/>
      <c r="BAE42" s="194"/>
      <c r="BAF42" s="194"/>
      <c r="BAG42" s="194"/>
      <c r="BAH42" s="194"/>
      <c r="BAI42" s="194"/>
      <c r="BAJ42" s="194"/>
      <c r="BAK42" s="194"/>
      <c r="BAL42" s="194"/>
      <c r="BAM42" s="194"/>
      <c r="BAN42" s="194"/>
      <c r="BAO42" s="194"/>
      <c r="BAP42" s="194"/>
      <c r="BAQ42" s="194"/>
      <c r="BAR42" s="194"/>
      <c r="BAS42" s="194"/>
      <c r="BAT42" s="194"/>
      <c r="BAU42" s="194"/>
      <c r="BAV42" s="194"/>
      <c r="BAW42" s="194"/>
      <c r="BAX42" s="194"/>
      <c r="BAY42" s="194"/>
      <c r="BAZ42" s="194"/>
      <c r="BBA42" s="194"/>
      <c r="BBB42" s="194"/>
      <c r="BBC42" s="194"/>
      <c r="BBD42" s="194"/>
      <c r="BBE42" s="194"/>
      <c r="BBF42" s="194"/>
      <c r="BBG42" s="194"/>
      <c r="BBH42" s="194"/>
      <c r="BBI42" s="194"/>
      <c r="BBJ42" s="194"/>
      <c r="BBK42" s="194"/>
      <c r="BBL42" s="194"/>
      <c r="BBM42" s="194"/>
      <c r="BBN42" s="194"/>
      <c r="BBO42" s="194"/>
      <c r="BBP42" s="194"/>
      <c r="BBQ42" s="194"/>
      <c r="BBR42" s="194"/>
      <c r="BBS42" s="194"/>
      <c r="BBT42" s="194"/>
      <c r="BBU42" s="194"/>
      <c r="BBV42" s="194"/>
      <c r="BBW42" s="194"/>
      <c r="BBX42" s="194"/>
      <c r="BBY42" s="194"/>
      <c r="BBZ42" s="194"/>
      <c r="BCA42" s="194"/>
      <c r="BCB42" s="194"/>
      <c r="BCC42" s="194"/>
      <c r="BCD42" s="194"/>
      <c r="BCE42" s="194"/>
      <c r="BCF42" s="194"/>
      <c r="BCG42" s="194"/>
      <c r="BCH42" s="194"/>
      <c r="BCI42" s="194"/>
      <c r="BCJ42" s="194"/>
      <c r="BCK42" s="194"/>
      <c r="BCL42" s="194"/>
      <c r="BCM42" s="194"/>
      <c r="BCN42" s="194"/>
      <c r="BCO42" s="194"/>
      <c r="BCP42" s="194"/>
      <c r="BCQ42" s="194"/>
      <c r="BCR42" s="194"/>
      <c r="BCS42" s="194"/>
      <c r="BCT42" s="194"/>
      <c r="BCU42" s="194"/>
      <c r="BCV42" s="194"/>
      <c r="BCW42" s="194"/>
      <c r="BCX42" s="194"/>
      <c r="BCY42" s="194"/>
      <c r="BCZ42" s="194"/>
      <c r="BDA42" s="194"/>
      <c r="BDB42" s="194"/>
      <c r="BDC42" s="194"/>
      <c r="BDD42" s="194"/>
      <c r="BDE42" s="194"/>
      <c r="BDF42" s="194"/>
      <c r="BDG42" s="194"/>
      <c r="BDH42" s="194"/>
      <c r="BDI42" s="194"/>
      <c r="BDJ42" s="194"/>
      <c r="BDK42" s="194"/>
      <c r="BDL42" s="194"/>
      <c r="BDM42" s="194"/>
      <c r="BDN42" s="194"/>
      <c r="BDO42" s="194"/>
      <c r="BDP42" s="194"/>
      <c r="BDQ42" s="194"/>
      <c r="BDR42" s="194"/>
      <c r="BDS42" s="194"/>
      <c r="BDT42" s="194"/>
      <c r="BDU42" s="194"/>
      <c r="BDV42" s="194"/>
      <c r="BDW42" s="194"/>
      <c r="BDX42" s="194"/>
      <c r="BDY42" s="194"/>
      <c r="BDZ42" s="194"/>
      <c r="BEA42" s="194"/>
      <c r="BEB42" s="194"/>
      <c r="BEC42" s="194"/>
      <c r="BED42" s="194"/>
      <c r="BEE42" s="194"/>
      <c r="BEF42" s="194"/>
      <c r="BEG42" s="194"/>
      <c r="BEH42" s="194"/>
      <c r="BEI42" s="194"/>
      <c r="BEJ42" s="194"/>
      <c r="BEK42" s="194"/>
      <c r="BEL42" s="194"/>
      <c r="BEM42" s="194"/>
      <c r="BEN42" s="194"/>
      <c r="BEO42" s="194"/>
      <c r="BEP42" s="194"/>
      <c r="BEQ42" s="194"/>
      <c r="BER42" s="194"/>
      <c r="BES42" s="194"/>
      <c r="BET42" s="194"/>
      <c r="BEU42" s="194"/>
      <c r="BEV42" s="194"/>
      <c r="BEW42" s="194"/>
      <c r="BEX42" s="194"/>
      <c r="BEY42" s="194"/>
      <c r="BEZ42" s="194"/>
      <c r="BFA42" s="194"/>
      <c r="BFB42" s="194"/>
      <c r="BFC42" s="194"/>
      <c r="BFD42" s="194"/>
      <c r="BFE42" s="194"/>
      <c r="BFF42" s="194"/>
      <c r="BFG42" s="194"/>
      <c r="BFH42" s="194"/>
      <c r="BFI42" s="194"/>
      <c r="BFJ42" s="194"/>
      <c r="BFK42" s="194"/>
      <c r="BFL42" s="194"/>
      <c r="BFM42" s="194"/>
      <c r="BFN42" s="194"/>
      <c r="BFO42" s="194"/>
      <c r="BFP42" s="194"/>
      <c r="BFQ42" s="194"/>
      <c r="BFR42" s="194"/>
      <c r="BFS42" s="194"/>
      <c r="BFT42" s="194"/>
      <c r="BFU42" s="194"/>
      <c r="BFV42" s="194"/>
      <c r="BFW42" s="194"/>
      <c r="BFX42" s="194"/>
      <c r="BFY42" s="194"/>
      <c r="BFZ42" s="194"/>
      <c r="BGA42" s="194"/>
      <c r="BGB42" s="194"/>
      <c r="BGC42" s="194"/>
      <c r="BGD42" s="194"/>
      <c r="BGE42" s="194"/>
      <c r="BGF42" s="194"/>
      <c r="BGG42" s="194"/>
      <c r="BGH42" s="194"/>
      <c r="BGI42" s="194"/>
      <c r="BGJ42" s="194"/>
      <c r="BGK42" s="194"/>
      <c r="BGL42" s="194"/>
      <c r="BGM42" s="194"/>
      <c r="BGN42" s="194"/>
      <c r="BGO42" s="194"/>
      <c r="BGP42" s="194"/>
      <c r="BGQ42" s="194"/>
      <c r="BGR42" s="194"/>
      <c r="BGS42" s="194"/>
      <c r="BGT42" s="194"/>
      <c r="BGU42" s="194"/>
      <c r="BGV42" s="194"/>
      <c r="BGW42" s="194"/>
      <c r="BGX42" s="194"/>
      <c r="BGY42" s="194"/>
      <c r="BGZ42" s="194"/>
      <c r="BHA42" s="194"/>
      <c r="BHB42" s="194"/>
      <c r="BHC42" s="194"/>
      <c r="BHD42" s="194"/>
      <c r="BHE42" s="194"/>
      <c r="BHF42" s="194"/>
      <c r="BHG42" s="194"/>
      <c r="BHH42" s="194"/>
      <c r="BHI42" s="194"/>
      <c r="BHJ42" s="194"/>
      <c r="BHK42" s="194"/>
      <c r="BHL42" s="194"/>
      <c r="BHM42" s="194"/>
      <c r="BHN42" s="194"/>
      <c r="BHO42" s="194"/>
      <c r="BHP42" s="194"/>
      <c r="BHQ42" s="194"/>
      <c r="BHR42" s="194"/>
      <c r="BHS42" s="194"/>
      <c r="BHT42" s="194"/>
      <c r="BHU42" s="194"/>
      <c r="BHV42" s="194"/>
      <c r="BHW42" s="194"/>
      <c r="BHX42" s="194"/>
      <c r="BHY42" s="194"/>
      <c r="BHZ42" s="194"/>
      <c r="BIA42" s="194"/>
      <c r="BIB42" s="194"/>
      <c r="BIC42" s="194"/>
      <c r="BID42" s="194"/>
      <c r="BIE42" s="194"/>
      <c r="BIF42" s="194"/>
      <c r="BIG42" s="194"/>
      <c r="BIH42" s="194"/>
      <c r="BII42" s="194"/>
      <c r="BIJ42" s="194"/>
      <c r="BIK42" s="194"/>
      <c r="BIL42" s="194"/>
      <c r="BIM42" s="194"/>
      <c r="BIN42" s="194"/>
      <c r="BIO42" s="194"/>
      <c r="BIP42" s="194"/>
      <c r="BIQ42" s="194"/>
      <c r="BIR42" s="194"/>
      <c r="BIS42" s="194"/>
      <c r="BIT42" s="194"/>
      <c r="BIU42" s="194"/>
      <c r="BIV42" s="194"/>
      <c r="BIW42" s="194"/>
      <c r="BIX42" s="194"/>
      <c r="BIY42" s="194"/>
      <c r="BIZ42" s="194"/>
      <c r="BJA42" s="194"/>
      <c r="BJB42" s="194"/>
      <c r="BJC42" s="194"/>
      <c r="BJD42" s="194"/>
      <c r="BJE42" s="194"/>
      <c r="BJF42" s="194"/>
      <c r="BJG42" s="194"/>
      <c r="BJH42" s="194"/>
      <c r="BJI42" s="194"/>
      <c r="BJJ42" s="194"/>
      <c r="BJK42" s="194"/>
      <c r="BJL42" s="194"/>
      <c r="BJM42" s="194"/>
      <c r="BJN42" s="194"/>
      <c r="BJO42" s="194"/>
      <c r="BJP42" s="194"/>
      <c r="BJQ42" s="194"/>
      <c r="BJR42" s="194"/>
      <c r="BJS42" s="194"/>
      <c r="BJT42" s="194"/>
      <c r="BJU42" s="194"/>
      <c r="BJV42" s="194"/>
      <c r="BJW42" s="194"/>
      <c r="BJX42" s="194"/>
      <c r="BJY42" s="194"/>
      <c r="BJZ42" s="194"/>
      <c r="BKA42" s="194"/>
      <c r="BKB42" s="194"/>
      <c r="BKC42" s="194"/>
      <c r="BKD42" s="194"/>
      <c r="BKE42" s="194"/>
      <c r="BKF42" s="194"/>
      <c r="BKG42" s="194"/>
      <c r="BKH42" s="194"/>
      <c r="BKI42" s="194"/>
      <c r="BKJ42" s="194"/>
      <c r="BKK42" s="194"/>
      <c r="BKL42" s="194"/>
      <c r="BKM42" s="194"/>
      <c r="BKN42" s="194"/>
      <c r="BKO42" s="194"/>
      <c r="BKP42" s="194"/>
      <c r="BKQ42" s="194"/>
      <c r="BKR42" s="194"/>
      <c r="BKS42" s="194"/>
      <c r="BKT42" s="194"/>
      <c r="BKU42" s="194"/>
      <c r="BKV42" s="194"/>
      <c r="BKW42" s="194"/>
      <c r="BKX42" s="194"/>
      <c r="BKY42" s="194"/>
      <c r="BKZ42" s="194"/>
      <c r="BLA42" s="194"/>
      <c r="BLB42" s="194"/>
      <c r="BLC42" s="194"/>
      <c r="BLD42" s="194"/>
      <c r="BLE42" s="194"/>
      <c r="BLF42" s="194"/>
      <c r="BLG42" s="194"/>
      <c r="BLH42" s="194"/>
      <c r="BLI42" s="194"/>
      <c r="BLJ42" s="194"/>
      <c r="BLK42" s="194"/>
      <c r="BLL42" s="194"/>
      <c r="BLM42" s="194"/>
      <c r="BLN42" s="194"/>
      <c r="BLO42" s="194"/>
      <c r="BLP42" s="194"/>
      <c r="BLQ42" s="194"/>
      <c r="BLR42" s="194"/>
      <c r="BLS42" s="194"/>
      <c r="BLT42" s="194"/>
      <c r="BLU42" s="194"/>
      <c r="BLV42" s="194"/>
      <c r="BLW42" s="194"/>
      <c r="BLX42" s="194"/>
      <c r="BLY42" s="194"/>
      <c r="BLZ42" s="194"/>
      <c r="BMA42" s="194"/>
      <c r="BMB42" s="194"/>
      <c r="BMC42" s="194"/>
      <c r="BMD42" s="194"/>
      <c r="BME42" s="194"/>
      <c r="BMF42" s="194"/>
      <c r="BMG42" s="194"/>
      <c r="BMH42" s="194"/>
      <c r="BMI42" s="194"/>
      <c r="BMJ42" s="194"/>
      <c r="BMK42" s="194"/>
      <c r="BML42" s="194"/>
      <c r="BMM42" s="194"/>
      <c r="BMN42" s="194"/>
      <c r="BMO42" s="194"/>
      <c r="BMP42" s="194"/>
      <c r="BMQ42" s="194"/>
      <c r="BMR42" s="194"/>
      <c r="BMS42" s="194"/>
      <c r="BMT42" s="194"/>
      <c r="BMU42" s="194"/>
      <c r="BMV42" s="194"/>
      <c r="BMW42" s="194"/>
      <c r="BMX42" s="194"/>
      <c r="BMY42" s="194"/>
      <c r="BMZ42" s="194"/>
      <c r="BNA42" s="194"/>
      <c r="BNB42" s="194"/>
      <c r="BNC42" s="194"/>
      <c r="BND42" s="194"/>
      <c r="BNE42" s="194"/>
      <c r="BNF42" s="194"/>
      <c r="BNG42" s="194"/>
      <c r="BNH42" s="194"/>
      <c r="BNI42" s="194"/>
      <c r="BNJ42" s="194"/>
      <c r="BNK42" s="194"/>
      <c r="BNL42" s="194"/>
      <c r="BNM42" s="194"/>
      <c r="BNN42" s="194"/>
      <c r="BNO42" s="194"/>
      <c r="BNP42" s="194"/>
      <c r="BNQ42" s="194"/>
      <c r="BNR42" s="194"/>
      <c r="BNS42" s="194"/>
      <c r="BNT42" s="194"/>
      <c r="BNU42" s="194"/>
      <c r="BNV42" s="194"/>
      <c r="BNW42" s="194"/>
      <c r="BNX42" s="194"/>
      <c r="BNY42" s="194"/>
      <c r="BNZ42" s="194"/>
      <c r="BOA42" s="194"/>
      <c r="BOB42" s="194"/>
      <c r="BOC42" s="194"/>
      <c r="BOD42" s="194"/>
      <c r="BOE42" s="194"/>
      <c r="BOF42" s="194"/>
      <c r="BOG42" s="194"/>
      <c r="BOH42" s="194"/>
      <c r="BOI42" s="194"/>
      <c r="BOJ42" s="194"/>
      <c r="BOK42" s="194"/>
      <c r="BOL42" s="194"/>
      <c r="BOM42" s="194"/>
      <c r="BON42" s="194"/>
      <c r="BOO42" s="194"/>
      <c r="BOP42" s="194"/>
      <c r="BOQ42" s="194"/>
      <c r="BOR42" s="194"/>
      <c r="BOS42" s="194"/>
      <c r="BOT42" s="194"/>
      <c r="BOU42" s="194"/>
      <c r="BOV42" s="194"/>
      <c r="BOW42" s="194"/>
      <c r="BOX42" s="194"/>
      <c r="BOY42" s="194"/>
      <c r="BOZ42" s="194"/>
      <c r="BPA42" s="194"/>
      <c r="BPB42" s="194"/>
      <c r="BPC42" s="194"/>
      <c r="BPD42" s="194"/>
      <c r="BPE42" s="194"/>
      <c r="BPF42" s="194"/>
      <c r="BPG42" s="194"/>
      <c r="BPH42" s="194"/>
      <c r="BPI42" s="194"/>
      <c r="BPJ42" s="194"/>
      <c r="BPK42" s="194"/>
      <c r="BPL42" s="194"/>
      <c r="BPM42" s="194"/>
      <c r="BPN42" s="194"/>
      <c r="BPO42" s="194"/>
      <c r="BPP42" s="194"/>
      <c r="BPQ42" s="194"/>
      <c r="BPR42" s="194"/>
      <c r="BPS42" s="194"/>
      <c r="BPT42" s="194"/>
      <c r="BPU42" s="194"/>
      <c r="BPV42" s="194"/>
      <c r="BPW42" s="194"/>
      <c r="BPX42" s="194"/>
      <c r="BPY42" s="194"/>
      <c r="BPZ42" s="194"/>
      <c r="BQA42" s="194"/>
      <c r="BQB42" s="194"/>
      <c r="BQC42" s="194"/>
      <c r="BQD42" s="194"/>
      <c r="BQE42" s="194"/>
      <c r="BQF42" s="194"/>
      <c r="BQG42" s="194"/>
      <c r="BQH42" s="194"/>
      <c r="BQI42" s="194"/>
      <c r="BQJ42" s="194"/>
      <c r="BQK42" s="194"/>
      <c r="BQL42" s="194"/>
      <c r="BQM42" s="194"/>
      <c r="BQN42" s="194"/>
      <c r="BQO42" s="194"/>
      <c r="BQP42" s="194"/>
      <c r="BQQ42" s="194"/>
      <c r="BQR42" s="194"/>
      <c r="BQS42" s="194"/>
      <c r="BQT42" s="194"/>
      <c r="BQU42" s="194"/>
      <c r="BQV42" s="194"/>
      <c r="BQW42" s="194"/>
      <c r="BQX42" s="194"/>
      <c r="BQY42" s="194"/>
      <c r="BQZ42" s="194"/>
      <c r="BRA42" s="194"/>
      <c r="BRB42" s="194"/>
      <c r="BRC42" s="194"/>
      <c r="BRD42" s="194"/>
      <c r="BRE42" s="194"/>
      <c r="BRF42" s="194"/>
      <c r="BRG42" s="194"/>
      <c r="BRH42" s="194"/>
      <c r="BRI42" s="194"/>
      <c r="BRJ42" s="194"/>
      <c r="BRK42" s="194"/>
      <c r="BRL42" s="194"/>
      <c r="BRM42" s="194"/>
      <c r="BRN42" s="194"/>
      <c r="BRO42" s="194"/>
      <c r="BRP42" s="194"/>
      <c r="BRQ42" s="194"/>
      <c r="BRR42" s="194"/>
      <c r="BRS42" s="194"/>
      <c r="BRT42" s="194"/>
      <c r="BRU42" s="194"/>
      <c r="BRV42" s="194"/>
      <c r="BRW42" s="194"/>
      <c r="BRX42" s="194"/>
      <c r="BRY42" s="194"/>
      <c r="BRZ42" s="194"/>
      <c r="BSA42" s="194"/>
      <c r="BSB42" s="194"/>
      <c r="BSC42" s="194"/>
      <c r="BSD42" s="194"/>
      <c r="BSE42" s="194"/>
      <c r="BSF42" s="194"/>
      <c r="BSG42" s="194"/>
      <c r="BSH42" s="194"/>
      <c r="BSI42" s="194"/>
      <c r="BSJ42" s="194"/>
      <c r="BSK42" s="194"/>
      <c r="BSL42" s="194"/>
      <c r="BSM42" s="194"/>
      <c r="BSN42" s="194"/>
      <c r="BSO42" s="194"/>
      <c r="BSP42" s="194"/>
      <c r="BSQ42" s="194"/>
      <c r="BSR42" s="194"/>
      <c r="BSS42" s="194"/>
      <c r="BST42" s="194"/>
      <c r="BSU42" s="194"/>
      <c r="BSV42" s="194"/>
      <c r="BSW42" s="194"/>
      <c r="BSX42" s="194"/>
      <c r="BSY42" s="194"/>
      <c r="BSZ42" s="194"/>
      <c r="BTA42" s="194"/>
      <c r="BTB42" s="194"/>
      <c r="BTC42" s="194"/>
      <c r="BTD42" s="194"/>
      <c r="BTE42" s="194"/>
      <c r="BTF42" s="194"/>
      <c r="BTG42" s="194"/>
      <c r="BTH42" s="194"/>
      <c r="BTI42" s="194"/>
      <c r="BTJ42" s="194"/>
      <c r="BTK42" s="194"/>
      <c r="BTL42" s="194"/>
      <c r="BTM42" s="194"/>
      <c r="BTN42" s="194"/>
      <c r="BTO42" s="194"/>
      <c r="BTP42" s="194"/>
      <c r="BTQ42" s="194"/>
      <c r="BTR42" s="194"/>
      <c r="BTS42" s="194"/>
      <c r="BTT42" s="194"/>
      <c r="BTU42" s="194"/>
      <c r="BTV42" s="194"/>
      <c r="BTW42" s="194"/>
      <c r="BTX42" s="194"/>
      <c r="BTY42" s="194"/>
      <c r="BTZ42" s="194"/>
      <c r="BUA42" s="194"/>
      <c r="BUB42" s="194"/>
      <c r="BUC42" s="194"/>
      <c r="BUD42" s="194"/>
      <c r="BUE42" s="194"/>
      <c r="BUF42" s="194"/>
      <c r="BUG42" s="194"/>
      <c r="BUH42" s="194"/>
      <c r="BUI42" s="194"/>
      <c r="BUJ42" s="194"/>
      <c r="BUK42" s="194"/>
      <c r="BUL42" s="194"/>
      <c r="BUM42" s="194"/>
      <c r="BUN42" s="194"/>
      <c r="BUO42" s="194"/>
      <c r="BUP42" s="194"/>
      <c r="BUQ42" s="194"/>
      <c r="BUR42" s="194"/>
      <c r="BUS42" s="194"/>
      <c r="BUT42" s="194"/>
      <c r="BUU42" s="194"/>
      <c r="BUV42" s="194"/>
      <c r="BUW42" s="194"/>
      <c r="BUX42" s="194"/>
      <c r="BUY42" s="194"/>
      <c r="BUZ42" s="194"/>
      <c r="BVA42" s="194"/>
      <c r="BVB42" s="194"/>
      <c r="BVC42" s="194"/>
      <c r="BVD42" s="194"/>
      <c r="BVE42" s="194"/>
      <c r="BVF42" s="194"/>
      <c r="BVG42" s="194"/>
      <c r="BVH42" s="194"/>
      <c r="BVI42" s="194"/>
      <c r="BVJ42" s="194"/>
      <c r="BVK42" s="194"/>
      <c r="BVL42" s="194"/>
      <c r="BVM42" s="194"/>
      <c r="BVN42" s="194"/>
      <c r="BVO42" s="194"/>
      <c r="BVP42" s="194"/>
      <c r="BVQ42" s="194"/>
      <c r="BVR42" s="194"/>
      <c r="BVS42" s="194"/>
      <c r="BVT42" s="194"/>
      <c r="BVU42" s="194"/>
      <c r="BVV42" s="194"/>
      <c r="BVW42" s="194"/>
      <c r="BVX42" s="194"/>
      <c r="BVY42" s="194"/>
      <c r="BVZ42" s="194"/>
      <c r="BWA42" s="194"/>
      <c r="BWB42" s="194"/>
      <c r="BWC42" s="194"/>
      <c r="BWD42" s="194"/>
      <c r="BWE42" s="194"/>
      <c r="BWF42" s="194"/>
      <c r="BWG42" s="194"/>
      <c r="BWH42" s="194"/>
      <c r="BWI42" s="194"/>
      <c r="BWJ42" s="194"/>
      <c r="BWK42" s="194"/>
      <c r="BWL42" s="194"/>
      <c r="BWM42" s="194"/>
      <c r="BWN42" s="194"/>
      <c r="BWO42" s="194"/>
      <c r="BWP42" s="194"/>
      <c r="BWQ42" s="194"/>
      <c r="BWR42" s="194"/>
      <c r="BWS42" s="194"/>
      <c r="BWT42" s="194"/>
      <c r="BWU42" s="194"/>
      <c r="BWV42" s="194"/>
      <c r="BWW42" s="194"/>
      <c r="BWX42" s="194"/>
      <c r="BWY42" s="194"/>
      <c r="BWZ42" s="194"/>
      <c r="BXA42" s="194"/>
      <c r="BXB42" s="194"/>
      <c r="BXC42" s="194"/>
      <c r="BXD42" s="194"/>
      <c r="BXE42" s="194"/>
      <c r="BXF42" s="194"/>
      <c r="BXG42" s="194"/>
      <c r="BXH42" s="194"/>
      <c r="BXI42" s="194"/>
      <c r="BXJ42" s="194"/>
      <c r="BXK42" s="194"/>
      <c r="BXL42" s="194"/>
      <c r="BXM42" s="194"/>
      <c r="BXN42" s="194"/>
      <c r="BXO42" s="194"/>
      <c r="BXP42" s="194"/>
      <c r="BXQ42" s="194"/>
      <c r="BXR42" s="194"/>
      <c r="BXS42" s="194"/>
      <c r="BXT42" s="194"/>
      <c r="BXU42" s="194"/>
      <c r="BXV42" s="194"/>
      <c r="BXW42" s="194"/>
      <c r="BXX42" s="194"/>
      <c r="BXY42" s="194"/>
      <c r="BXZ42" s="194"/>
      <c r="BYA42" s="194"/>
      <c r="BYB42" s="194"/>
      <c r="BYC42" s="194"/>
      <c r="BYD42" s="194"/>
      <c r="BYE42" s="194"/>
      <c r="BYF42" s="194"/>
      <c r="BYG42" s="194"/>
      <c r="BYH42" s="194"/>
      <c r="BYI42" s="194"/>
      <c r="BYJ42" s="194"/>
      <c r="BYK42" s="194"/>
      <c r="BYL42" s="194"/>
      <c r="BYM42" s="194"/>
      <c r="BYN42" s="194"/>
      <c r="BYO42" s="194"/>
      <c r="BYP42" s="194"/>
      <c r="BYQ42" s="194"/>
      <c r="BYR42" s="194"/>
      <c r="BYS42" s="194"/>
      <c r="BYT42" s="194"/>
      <c r="BYU42" s="194"/>
      <c r="BYV42" s="194"/>
      <c r="BYW42" s="194"/>
      <c r="BYX42" s="194"/>
      <c r="BYY42" s="194"/>
      <c r="BYZ42" s="194"/>
      <c r="BZA42" s="194"/>
      <c r="BZB42" s="194"/>
      <c r="BZC42" s="194"/>
      <c r="BZD42" s="194"/>
      <c r="BZE42" s="194"/>
      <c r="BZF42" s="194"/>
      <c r="BZG42" s="194"/>
      <c r="BZH42" s="194"/>
      <c r="BZI42" s="194"/>
      <c r="BZJ42" s="194"/>
      <c r="BZK42" s="194"/>
      <c r="BZL42" s="194"/>
      <c r="BZM42" s="194"/>
      <c r="BZN42" s="194"/>
      <c r="BZO42" s="194"/>
      <c r="BZP42" s="194"/>
      <c r="BZQ42" s="194"/>
      <c r="BZR42" s="194"/>
      <c r="BZS42" s="194"/>
      <c r="BZT42" s="194"/>
      <c r="BZU42" s="194"/>
      <c r="BZV42" s="194"/>
      <c r="BZW42" s="194"/>
      <c r="BZX42" s="194"/>
      <c r="BZY42" s="194"/>
      <c r="BZZ42" s="194"/>
      <c r="CAA42" s="194"/>
      <c r="CAB42" s="194"/>
      <c r="CAC42" s="194"/>
      <c r="CAD42" s="194"/>
      <c r="CAE42" s="194"/>
      <c r="CAF42" s="194"/>
      <c r="CAG42" s="194"/>
      <c r="CAH42" s="194"/>
      <c r="CAI42" s="194"/>
      <c r="CAJ42" s="194"/>
      <c r="CAK42" s="194"/>
      <c r="CAL42" s="194"/>
      <c r="CAM42" s="194"/>
      <c r="CAN42" s="194"/>
      <c r="CAO42" s="194"/>
      <c r="CAP42" s="194"/>
      <c r="CAQ42" s="194"/>
      <c r="CAR42" s="194"/>
      <c r="CAS42" s="194"/>
      <c r="CAT42" s="194"/>
      <c r="CAU42" s="194"/>
      <c r="CAV42" s="194"/>
      <c r="CAW42" s="194"/>
      <c r="CAX42" s="194"/>
      <c r="CAY42" s="194"/>
      <c r="CAZ42" s="194"/>
      <c r="CBA42" s="194"/>
      <c r="CBB42" s="194"/>
      <c r="CBC42" s="194"/>
      <c r="CBD42" s="194"/>
      <c r="CBE42" s="194"/>
      <c r="CBF42" s="194"/>
      <c r="CBG42" s="194"/>
      <c r="CBH42" s="194"/>
      <c r="CBI42" s="194"/>
      <c r="CBJ42" s="194"/>
      <c r="CBK42" s="194"/>
      <c r="CBL42" s="194"/>
      <c r="CBM42" s="194"/>
      <c r="CBN42" s="194"/>
      <c r="CBO42" s="194"/>
      <c r="CBP42" s="194"/>
      <c r="CBQ42" s="194"/>
      <c r="CBR42" s="194"/>
      <c r="CBS42" s="194"/>
      <c r="CBT42" s="194"/>
      <c r="CBU42" s="194"/>
      <c r="CBV42" s="194"/>
      <c r="CBW42" s="194"/>
      <c r="CBX42" s="194"/>
      <c r="CBY42" s="194"/>
      <c r="CBZ42" s="194"/>
      <c r="CCA42" s="194"/>
      <c r="CCB42" s="194"/>
      <c r="CCC42" s="194"/>
      <c r="CCD42" s="194"/>
      <c r="CCE42" s="194"/>
      <c r="CCF42" s="194"/>
      <c r="CCG42" s="194"/>
      <c r="CCH42" s="194"/>
      <c r="CCI42" s="194"/>
      <c r="CCJ42" s="194"/>
      <c r="CCK42" s="194"/>
      <c r="CCL42" s="194"/>
      <c r="CCM42" s="194"/>
      <c r="CCN42" s="194"/>
      <c r="CCO42" s="194"/>
      <c r="CCP42" s="194"/>
      <c r="CCQ42" s="194"/>
      <c r="CCR42" s="194"/>
      <c r="CCS42" s="194"/>
      <c r="CCT42" s="194"/>
      <c r="CCU42" s="194"/>
      <c r="CCV42" s="194"/>
      <c r="CCW42" s="194"/>
      <c r="CCX42" s="194"/>
      <c r="CCY42" s="194"/>
      <c r="CCZ42" s="194"/>
      <c r="CDA42" s="194"/>
      <c r="CDB42" s="194"/>
      <c r="CDC42" s="194"/>
      <c r="CDD42" s="194"/>
      <c r="CDE42" s="194"/>
      <c r="CDF42" s="194"/>
      <c r="CDG42" s="194"/>
      <c r="CDH42" s="194"/>
      <c r="CDI42" s="194"/>
      <c r="CDJ42" s="194"/>
      <c r="CDK42" s="194"/>
      <c r="CDL42" s="194"/>
      <c r="CDM42" s="194"/>
      <c r="CDN42" s="194"/>
      <c r="CDO42" s="194"/>
      <c r="CDP42" s="194"/>
      <c r="CDQ42" s="194"/>
      <c r="CDR42" s="194"/>
      <c r="CDS42" s="194"/>
      <c r="CDT42" s="194"/>
      <c r="CDU42" s="194"/>
      <c r="CDV42" s="194"/>
      <c r="CDW42" s="194"/>
      <c r="CDX42" s="194"/>
      <c r="CDY42" s="194"/>
      <c r="CDZ42" s="194"/>
      <c r="CEA42" s="194"/>
      <c r="CEB42" s="194"/>
      <c r="CEC42" s="194"/>
      <c r="CED42" s="194"/>
      <c r="CEE42" s="194"/>
      <c r="CEF42" s="194"/>
      <c r="CEG42" s="194"/>
      <c r="CEH42" s="194"/>
      <c r="CEI42" s="194"/>
      <c r="CEJ42" s="194"/>
      <c r="CEK42" s="194"/>
      <c r="CEL42" s="194"/>
      <c r="CEM42" s="194"/>
      <c r="CEN42" s="194"/>
      <c r="CEO42" s="194"/>
      <c r="CEP42" s="194"/>
      <c r="CEQ42" s="194"/>
      <c r="CER42" s="194"/>
      <c r="CES42" s="194"/>
      <c r="CET42" s="194"/>
      <c r="CEU42" s="194"/>
      <c r="CEV42" s="194"/>
      <c r="CEW42" s="194"/>
      <c r="CEX42" s="194"/>
      <c r="CEY42" s="194"/>
      <c r="CEZ42" s="194"/>
      <c r="CFA42" s="194"/>
      <c r="CFB42" s="194"/>
      <c r="CFC42" s="194"/>
      <c r="CFD42" s="194"/>
      <c r="CFE42" s="194"/>
      <c r="CFF42" s="194"/>
      <c r="CFG42" s="194"/>
      <c r="CFH42" s="194"/>
      <c r="CFI42" s="194"/>
      <c r="CFJ42" s="194"/>
      <c r="CFK42" s="194"/>
      <c r="CFL42" s="194"/>
      <c r="CFM42" s="194"/>
      <c r="CFN42" s="194"/>
      <c r="CFO42" s="194"/>
      <c r="CFP42" s="194"/>
      <c r="CFQ42" s="194"/>
      <c r="CFR42" s="194"/>
      <c r="CFS42" s="194"/>
      <c r="CFT42" s="194"/>
      <c r="CFU42" s="194"/>
      <c r="CFV42" s="194"/>
      <c r="CFW42" s="194"/>
      <c r="CFX42" s="194"/>
      <c r="CFY42" s="194"/>
      <c r="CFZ42" s="194"/>
      <c r="CGA42" s="194"/>
      <c r="CGB42" s="194"/>
      <c r="CGC42" s="194"/>
      <c r="CGD42" s="194"/>
      <c r="CGE42" s="194"/>
      <c r="CGF42" s="194"/>
      <c r="CGG42" s="194"/>
      <c r="CGH42" s="194"/>
      <c r="CGI42" s="194"/>
      <c r="CGJ42" s="194"/>
      <c r="CGK42" s="194"/>
      <c r="CGL42" s="194"/>
      <c r="CGM42" s="194"/>
      <c r="CGN42" s="194"/>
      <c r="CGO42" s="194"/>
      <c r="CGP42" s="194"/>
      <c r="CGQ42" s="194"/>
      <c r="CGR42" s="194"/>
      <c r="CGS42" s="194"/>
      <c r="CGT42" s="194"/>
      <c r="CGU42" s="194"/>
      <c r="CGV42" s="194"/>
      <c r="CGW42" s="194"/>
      <c r="CGX42" s="194"/>
      <c r="CGY42" s="194"/>
      <c r="CGZ42" s="194"/>
      <c r="CHA42" s="194"/>
      <c r="CHB42" s="194"/>
      <c r="CHC42" s="194"/>
      <c r="CHD42" s="194"/>
      <c r="CHE42" s="194"/>
      <c r="CHF42" s="194"/>
      <c r="CHG42" s="194"/>
      <c r="CHH42" s="194"/>
      <c r="CHI42" s="194"/>
      <c r="CHJ42" s="194"/>
      <c r="CHK42" s="194"/>
      <c r="CHL42" s="194"/>
      <c r="CHM42" s="194"/>
      <c r="CHN42" s="194"/>
      <c r="CHO42" s="194"/>
      <c r="CHP42" s="194"/>
      <c r="CHQ42" s="194"/>
      <c r="CHR42" s="194"/>
      <c r="CHS42" s="194"/>
      <c r="CHT42" s="194"/>
      <c r="CHU42" s="194"/>
      <c r="CHV42" s="194"/>
      <c r="CHW42" s="194"/>
      <c r="CHX42" s="194"/>
      <c r="CHY42" s="194"/>
      <c r="CHZ42" s="194"/>
      <c r="CIA42" s="194"/>
      <c r="CIB42" s="194"/>
      <c r="CIC42" s="194"/>
      <c r="CID42" s="194"/>
      <c r="CIE42" s="194"/>
      <c r="CIF42" s="194"/>
      <c r="CIG42" s="194"/>
      <c r="CIH42" s="194"/>
      <c r="CII42" s="194"/>
      <c r="CIJ42" s="194"/>
      <c r="CIK42" s="194"/>
      <c r="CIL42" s="194"/>
      <c r="CIM42" s="194"/>
      <c r="CIN42" s="194"/>
      <c r="CIO42" s="194"/>
      <c r="CIP42" s="194"/>
      <c r="CIQ42" s="194"/>
      <c r="CIR42" s="194"/>
      <c r="CIS42" s="194"/>
      <c r="CIT42" s="194"/>
      <c r="CIU42" s="194"/>
      <c r="CIV42" s="194"/>
      <c r="CIW42" s="194"/>
      <c r="CIX42" s="194"/>
      <c r="CIY42" s="194"/>
      <c r="CIZ42" s="194"/>
      <c r="CJA42" s="194"/>
      <c r="CJB42" s="194"/>
      <c r="CJC42" s="194"/>
      <c r="CJD42" s="194"/>
      <c r="CJE42" s="194"/>
      <c r="CJF42" s="194"/>
      <c r="CJG42" s="194"/>
      <c r="CJH42" s="194"/>
      <c r="CJI42" s="194"/>
      <c r="CJJ42" s="194"/>
      <c r="CJK42" s="194"/>
      <c r="CJL42" s="194"/>
      <c r="CJM42" s="194"/>
      <c r="CJN42" s="194"/>
      <c r="CJO42" s="194"/>
      <c r="CJP42" s="194"/>
      <c r="CJQ42" s="194"/>
      <c r="CJR42" s="194"/>
      <c r="CJS42" s="194"/>
      <c r="CJT42" s="194"/>
      <c r="CJU42" s="194"/>
      <c r="CJV42" s="194"/>
      <c r="CJW42" s="194"/>
      <c r="CJX42" s="194"/>
      <c r="CJY42" s="194"/>
      <c r="CJZ42" s="194"/>
      <c r="CKA42" s="194"/>
      <c r="CKB42" s="194"/>
      <c r="CKC42" s="194"/>
      <c r="CKD42" s="194"/>
      <c r="CKE42" s="194"/>
      <c r="CKF42" s="194"/>
      <c r="CKG42" s="194"/>
      <c r="CKH42" s="194"/>
      <c r="CKI42" s="194"/>
      <c r="CKJ42" s="194"/>
      <c r="CKK42" s="194"/>
      <c r="CKL42" s="194"/>
      <c r="CKM42" s="194"/>
      <c r="CKN42" s="194"/>
      <c r="CKO42" s="194"/>
      <c r="CKP42" s="194"/>
      <c r="CKQ42" s="194"/>
      <c r="CKR42" s="194"/>
      <c r="CKS42" s="194"/>
      <c r="CKT42" s="194"/>
      <c r="CKU42" s="194"/>
      <c r="CKV42" s="194"/>
      <c r="CKW42" s="194"/>
      <c r="CKX42" s="194"/>
      <c r="CKY42" s="194"/>
      <c r="CKZ42" s="194"/>
      <c r="CLA42" s="194"/>
      <c r="CLB42" s="194"/>
      <c r="CLC42" s="194"/>
      <c r="CLD42" s="194"/>
      <c r="CLE42" s="194"/>
      <c r="CLF42" s="194"/>
      <c r="CLG42" s="194"/>
      <c r="CLH42" s="194"/>
      <c r="CLI42" s="194"/>
      <c r="CLJ42" s="194"/>
      <c r="CLK42" s="194"/>
      <c r="CLL42" s="194"/>
      <c r="CLM42" s="194"/>
      <c r="CLN42" s="194"/>
      <c r="CLO42" s="194"/>
      <c r="CLP42" s="194"/>
      <c r="CLQ42" s="194"/>
      <c r="CLR42" s="194"/>
      <c r="CLS42" s="194"/>
      <c r="CLT42" s="194"/>
      <c r="CLU42" s="194"/>
      <c r="CLV42" s="194"/>
      <c r="CLW42" s="194"/>
      <c r="CLX42" s="194"/>
      <c r="CLY42" s="194"/>
      <c r="CLZ42" s="194"/>
      <c r="CMA42" s="194"/>
      <c r="CMB42" s="194"/>
      <c r="CMC42" s="194"/>
      <c r="CMD42" s="194"/>
      <c r="CME42" s="194"/>
      <c r="CMF42" s="194"/>
      <c r="CMG42" s="194"/>
      <c r="CMH42" s="194"/>
      <c r="CMI42" s="194"/>
      <c r="CMJ42" s="194"/>
      <c r="CMK42" s="194"/>
      <c r="CML42" s="194"/>
      <c r="CMM42" s="194"/>
      <c r="CMN42" s="194"/>
      <c r="CMO42" s="194"/>
      <c r="CMP42" s="194"/>
      <c r="CMQ42" s="194"/>
      <c r="CMR42" s="194"/>
      <c r="CMS42" s="194"/>
      <c r="CMT42" s="194"/>
      <c r="CMU42" s="194"/>
      <c r="CMV42" s="194"/>
      <c r="CMW42" s="194"/>
      <c r="CMX42" s="194"/>
      <c r="CMY42" s="194"/>
      <c r="CMZ42" s="194"/>
      <c r="CNA42" s="194"/>
      <c r="CNB42" s="194"/>
      <c r="CNC42" s="194"/>
      <c r="CND42" s="194"/>
      <c r="CNE42" s="194"/>
      <c r="CNF42" s="194"/>
      <c r="CNG42" s="194"/>
      <c r="CNH42" s="194"/>
      <c r="CNI42" s="194"/>
      <c r="CNJ42" s="194"/>
      <c r="CNK42" s="194"/>
      <c r="CNL42" s="194"/>
      <c r="CNM42" s="194"/>
      <c r="CNN42" s="194"/>
      <c r="CNO42" s="194"/>
      <c r="CNP42" s="194"/>
      <c r="CNQ42" s="194"/>
      <c r="CNR42" s="194"/>
      <c r="CNS42" s="194"/>
      <c r="CNT42" s="194"/>
      <c r="CNU42" s="194"/>
      <c r="CNV42" s="194"/>
      <c r="CNW42" s="194"/>
      <c r="CNX42" s="194"/>
      <c r="CNY42" s="194"/>
      <c r="CNZ42" s="194"/>
      <c r="COA42" s="194"/>
      <c r="COB42" s="194"/>
      <c r="COC42" s="194"/>
      <c r="COD42" s="194"/>
      <c r="COE42" s="194"/>
      <c r="COF42" s="194"/>
      <c r="COG42" s="194"/>
      <c r="COH42" s="194"/>
      <c r="COI42" s="194"/>
      <c r="COJ42" s="194"/>
      <c r="COK42" s="194"/>
      <c r="COL42" s="194"/>
      <c r="COM42" s="194"/>
      <c r="CON42" s="194"/>
      <c r="COO42" s="194"/>
      <c r="COP42" s="194"/>
      <c r="COQ42" s="194"/>
      <c r="COR42" s="194"/>
      <c r="COS42" s="194"/>
      <c r="COT42" s="194"/>
      <c r="COU42" s="194"/>
      <c r="COV42" s="194"/>
      <c r="COW42" s="194"/>
      <c r="COX42" s="194"/>
      <c r="COY42" s="194"/>
      <c r="COZ42" s="194"/>
      <c r="CPA42" s="194"/>
      <c r="CPB42" s="194"/>
      <c r="CPC42" s="194"/>
      <c r="CPD42" s="194"/>
      <c r="CPE42" s="194"/>
      <c r="CPF42" s="194"/>
      <c r="CPG42" s="194"/>
      <c r="CPH42" s="194"/>
      <c r="CPI42" s="194"/>
      <c r="CPJ42" s="194"/>
      <c r="CPK42" s="194"/>
      <c r="CPL42" s="194"/>
      <c r="CPM42" s="194"/>
      <c r="CPN42" s="194"/>
      <c r="CPO42" s="194"/>
      <c r="CPP42" s="194"/>
      <c r="CPQ42" s="194"/>
      <c r="CPR42" s="194"/>
      <c r="CPS42" s="194"/>
      <c r="CPT42" s="194"/>
      <c r="CPU42" s="194"/>
      <c r="CPV42" s="194"/>
      <c r="CPW42" s="194"/>
      <c r="CPX42" s="194"/>
      <c r="CPY42" s="194"/>
      <c r="CPZ42" s="194"/>
      <c r="CQA42" s="194"/>
      <c r="CQB42" s="194"/>
      <c r="CQC42" s="194"/>
      <c r="CQD42" s="194"/>
      <c r="CQE42" s="194"/>
      <c r="CQF42" s="194"/>
      <c r="CQG42" s="194"/>
      <c r="CQH42" s="194"/>
      <c r="CQI42" s="194"/>
      <c r="CQJ42" s="194"/>
      <c r="CQK42" s="194"/>
      <c r="CQL42" s="194"/>
      <c r="CQM42" s="194"/>
      <c r="CQN42" s="194"/>
      <c r="CQO42" s="194"/>
      <c r="CQP42" s="194"/>
      <c r="CQQ42" s="194"/>
      <c r="CQR42" s="194"/>
      <c r="CQS42" s="194"/>
      <c r="CQT42" s="194"/>
      <c r="CQU42" s="194"/>
      <c r="CQV42" s="194"/>
      <c r="CQW42" s="194"/>
      <c r="CQX42" s="194"/>
      <c r="CQY42" s="194"/>
      <c r="CQZ42" s="194"/>
      <c r="CRA42" s="194"/>
      <c r="CRB42" s="194"/>
      <c r="CRC42" s="194"/>
      <c r="CRD42" s="194"/>
      <c r="CRE42" s="194"/>
      <c r="CRF42" s="194"/>
      <c r="CRG42" s="194"/>
      <c r="CRH42" s="194"/>
      <c r="CRI42" s="194"/>
      <c r="CRJ42" s="194"/>
      <c r="CRK42" s="194"/>
      <c r="CRL42" s="194"/>
      <c r="CRM42" s="194"/>
      <c r="CRN42" s="194"/>
      <c r="CRO42" s="194"/>
      <c r="CRP42" s="194"/>
      <c r="CRQ42" s="194"/>
      <c r="CRR42" s="194"/>
      <c r="CRS42" s="194"/>
      <c r="CRT42" s="194"/>
      <c r="CRU42" s="194"/>
      <c r="CRV42" s="194"/>
      <c r="CRW42" s="194"/>
      <c r="CRX42" s="194"/>
      <c r="CRY42" s="194"/>
      <c r="CRZ42" s="194"/>
      <c r="CSA42" s="194"/>
      <c r="CSB42" s="194"/>
      <c r="CSC42" s="194"/>
      <c r="CSD42" s="194"/>
      <c r="CSE42" s="194"/>
      <c r="CSF42" s="194"/>
      <c r="CSG42" s="194"/>
      <c r="CSH42" s="194"/>
      <c r="CSI42" s="194"/>
      <c r="CSJ42" s="194"/>
      <c r="CSK42" s="194"/>
      <c r="CSL42" s="194"/>
      <c r="CSM42" s="194"/>
      <c r="CSN42" s="194"/>
      <c r="CSO42" s="194"/>
      <c r="CSP42" s="194"/>
      <c r="CSQ42" s="194"/>
      <c r="CSR42" s="194"/>
      <c r="CSS42" s="194"/>
      <c r="CST42" s="194"/>
      <c r="CSU42" s="194"/>
      <c r="CSV42" s="194"/>
      <c r="CSW42" s="194"/>
      <c r="CSX42" s="194"/>
      <c r="CSY42" s="194"/>
      <c r="CSZ42" s="194"/>
      <c r="CTA42" s="194"/>
      <c r="CTB42" s="194"/>
      <c r="CTC42" s="194"/>
      <c r="CTD42" s="194"/>
      <c r="CTE42" s="194"/>
      <c r="CTF42" s="194"/>
      <c r="CTG42" s="194"/>
      <c r="CTH42" s="194"/>
      <c r="CTI42" s="194"/>
      <c r="CTJ42" s="194"/>
      <c r="CTK42" s="194"/>
      <c r="CTL42" s="194"/>
      <c r="CTM42" s="194"/>
      <c r="CTN42" s="194"/>
      <c r="CTO42" s="194"/>
      <c r="CTP42" s="194"/>
      <c r="CTQ42" s="194"/>
      <c r="CTR42" s="194"/>
      <c r="CTS42" s="194"/>
      <c r="CTT42" s="194"/>
      <c r="CTU42" s="194"/>
      <c r="CTV42" s="194"/>
      <c r="CTW42" s="194"/>
      <c r="CTX42" s="194"/>
      <c r="CTY42" s="194"/>
      <c r="CTZ42" s="194"/>
      <c r="CUA42" s="194"/>
      <c r="CUB42" s="194"/>
      <c r="CUC42" s="194"/>
      <c r="CUD42" s="194"/>
      <c r="CUE42" s="194"/>
      <c r="CUF42" s="194"/>
      <c r="CUG42" s="194"/>
      <c r="CUH42" s="194"/>
      <c r="CUI42" s="194"/>
      <c r="CUJ42" s="194"/>
      <c r="CUK42" s="194"/>
      <c r="CUL42" s="194"/>
      <c r="CUM42" s="194"/>
      <c r="CUN42" s="194"/>
      <c r="CUO42" s="194"/>
      <c r="CUP42" s="194"/>
      <c r="CUQ42" s="194"/>
      <c r="CUR42" s="194"/>
      <c r="CUS42" s="194"/>
      <c r="CUT42" s="194"/>
      <c r="CUU42" s="194"/>
      <c r="CUV42" s="194"/>
      <c r="CUW42" s="194"/>
      <c r="CUX42" s="194"/>
      <c r="CUY42" s="194"/>
      <c r="CUZ42" s="194"/>
      <c r="CVA42" s="194"/>
      <c r="CVB42" s="194"/>
      <c r="CVC42" s="194"/>
      <c r="CVD42" s="194"/>
      <c r="CVE42" s="194"/>
      <c r="CVF42" s="194"/>
      <c r="CVG42" s="194"/>
      <c r="CVH42" s="194"/>
      <c r="CVI42" s="194"/>
      <c r="CVJ42" s="194"/>
      <c r="CVK42" s="194"/>
      <c r="CVL42" s="194"/>
      <c r="CVM42" s="194"/>
      <c r="CVN42" s="194"/>
      <c r="CVO42" s="194"/>
      <c r="CVP42" s="194"/>
      <c r="CVQ42" s="194"/>
      <c r="CVR42" s="194"/>
      <c r="CVS42" s="194"/>
      <c r="CVT42" s="194"/>
      <c r="CVU42" s="194"/>
      <c r="CVV42" s="194"/>
      <c r="CVW42" s="194"/>
      <c r="CVX42" s="194"/>
      <c r="CVY42" s="194"/>
      <c r="CVZ42" s="194"/>
      <c r="CWA42" s="194"/>
      <c r="CWB42" s="194"/>
      <c r="CWC42" s="194"/>
      <c r="CWD42" s="194"/>
      <c r="CWE42" s="194"/>
      <c r="CWF42" s="194"/>
      <c r="CWG42" s="194"/>
      <c r="CWH42" s="194"/>
      <c r="CWI42" s="194"/>
      <c r="CWJ42" s="194"/>
      <c r="CWK42" s="194"/>
      <c r="CWL42" s="194"/>
      <c r="CWM42" s="194"/>
      <c r="CWN42" s="194"/>
      <c r="CWO42" s="194"/>
      <c r="CWP42" s="194"/>
      <c r="CWQ42" s="194"/>
      <c r="CWR42" s="194"/>
      <c r="CWS42" s="194"/>
      <c r="CWT42" s="194"/>
      <c r="CWU42" s="194"/>
      <c r="CWV42" s="194"/>
      <c r="CWW42" s="194"/>
      <c r="CWX42" s="194"/>
      <c r="CWY42" s="194"/>
      <c r="CWZ42" s="194"/>
      <c r="CXA42" s="194"/>
      <c r="CXB42" s="194"/>
      <c r="CXC42" s="194"/>
      <c r="CXD42" s="194"/>
      <c r="CXE42" s="194"/>
      <c r="CXF42" s="194"/>
      <c r="CXG42" s="194"/>
      <c r="CXH42" s="194"/>
      <c r="CXI42" s="194"/>
      <c r="CXJ42" s="194"/>
      <c r="CXK42" s="194"/>
      <c r="CXL42" s="194"/>
      <c r="CXM42" s="194"/>
      <c r="CXN42" s="194"/>
      <c r="CXO42" s="194"/>
      <c r="CXP42" s="194"/>
      <c r="CXQ42" s="194"/>
      <c r="CXR42" s="194"/>
      <c r="CXS42" s="194"/>
      <c r="CXT42" s="194"/>
      <c r="CXU42" s="194"/>
      <c r="CXV42" s="194"/>
      <c r="CXW42" s="194"/>
      <c r="CXX42" s="194"/>
      <c r="CXY42" s="194"/>
      <c r="CXZ42" s="194"/>
      <c r="CYA42" s="194"/>
      <c r="CYB42" s="194"/>
      <c r="CYC42" s="194"/>
      <c r="CYD42" s="194"/>
      <c r="CYE42" s="194"/>
      <c r="CYF42" s="194"/>
      <c r="CYG42" s="194"/>
      <c r="CYH42" s="194"/>
      <c r="CYI42" s="194"/>
      <c r="CYJ42" s="194"/>
      <c r="CYK42" s="194"/>
      <c r="CYL42" s="194"/>
      <c r="CYM42" s="194"/>
      <c r="CYN42" s="194"/>
      <c r="CYO42" s="194"/>
      <c r="CYP42" s="194"/>
      <c r="CYQ42" s="194"/>
      <c r="CYR42" s="194"/>
      <c r="CYS42" s="194"/>
      <c r="CYT42" s="194"/>
      <c r="CYU42" s="194"/>
      <c r="CYV42" s="194"/>
      <c r="CYW42" s="194"/>
      <c r="CYX42" s="194"/>
      <c r="CYY42" s="194"/>
      <c r="CYZ42" s="194"/>
      <c r="CZA42" s="194"/>
      <c r="CZB42" s="194"/>
      <c r="CZC42" s="194"/>
      <c r="CZD42" s="194"/>
      <c r="CZE42" s="194"/>
      <c r="CZF42" s="194"/>
      <c r="CZG42" s="194"/>
      <c r="CZH42" s="194"/>
      <c r="CZI42" s="194"/>
      <c r="CZJ42" s="194"/>
      <c r="CZK42" s="194"/>
      <c r="CZL42" s="194"/>
      <c r="CZM42" s="194"/>
      <c r="CZN42" s="194"/>
      <c r="CZO42" s="194"/>
      <c r="CZP42" s="194"/>
      <c r="CZQ42" s="194"/>
      <c r="CZR42" s="194"/>
      <c r="CZS42" s="194"/>
      <c r="CZT42" s="194"/>
      <c r="CZU42" s="194"/>
      <c r="CZV42" s="194"/>
      <c r="CZW42" s="194"/>
      <c r="CZX42" s="194"/>
      <c r="CZY42" s="194"/>
      <c r="CZZ42" s="194"/>
      <c r="DAA42" s="194"/>
      <c r="DAB42" s="194"/>
      <c r="DAC42" s="194"/>
      <c r="DAD42" s="194"/>
      <c r="DAE42" s="194"/>
      <c r="DAF42" s="194"/>
      <c r="DAG42" s="194"/>
      <c r="DAH42" s="194"/>
      <c r="DAI42" s="194"/>
      <c r="DAJ42" s="194"/>
      <c r="DAK42" s="194"/>
      <c r="DAL42" s="194"/>
      <c r="DAM42" s="194"/>
      <c r="DAN42" s="194"/>
      <c r="DAO42" s="194"/>
      <c r="DAP42" s="194"/>
      <c r="DAQ42" s="194"/>
      <c r="DAR42" s="194"/>
      <c r="DAS42" s="194"/>
      <c r="DAT42" s="194"/>
      <c r="DAU42" s="194"/>
      <c r="DAV42" s="194"/>
      <c r="DAW42" s="194"/>
      <c r="DAX42" s="194"/>
      <c r="DAY42" s="194"/>
      <c r="DAZ42" s="194"/>
      <c r="DBA42" s="194"/>
      <c r="DBB42" s="194"/>
      <c r="DBC42" s="194"/>
      <c r="DBD42" s="194"/>
      <c r="DBE42" s="194"/>
      <c r="DBF42" s="194"/>
      <c r="DBG42" s="194"/>
      <c r="DBH42" s="194"/>
      <c r="DBI42" s="194"/>
      <c r="DBJ42" s="194"/>
      <c r="DBK42" s="194"/>
      <c r="DBL42" s="194"/>
      <c r="DBM42" s="194"/>
      <c r="DBN42" s="194"/>
      <c r="DBO42" s="194"/>
      <c r="DBP42" s="194"/>
      <c r="DBQ42" s="194"/>
      <c r="DBR42" s="194"/>
      <c r="DBS42" s="194"/>
      <c r="DBT42" s="194"/>
      <c r="DBU42" s="194"/>
      <c r="DBV42" s="194"/>
      <c r="DBW42" s="194"/>
      <c r="DBX42" s="194"/>
      <c r="DBY42" s="194"/>
      <c r="DBZ42" s="194"/>
      <c r="DCA42" s="194"/>
      <c r="DCB42" s="194"/>
      <c r="DCC42" s="194"/>
      <c r="DCD42" s="194"/>
      <c r="DCE42" s="194"/>
      <c r="DCF42" s="194"/>
      <c r="DCG42" s="194"/>
      <c r="DCH42" s="194"/>
      <c r="DCI42" s="194"/>
      <c r="DCJ42" s="194"/>
      <c r="DCK42" s="194"/>
      <c r="DCL42" s="194"/>
      <c r="DCM42" s="194"/>
      <c r="DCN42" s="194"/>
      <c r="DCO42" s="194"/>
      <c r="DCP42" s="194"/>
      <c r="DCQ42" s="194"/>
      <c r="DCR42" s="194"/>
      <c r="DCS42" s="194"/>
      <c r="DCT42" s="194"/>
      <c r="DCU42" s="194"/>
      <c r="DCV42" s="194"/>
      <c r="DCW42" s="194"/>
      <c r="DCX42" s="194"/>
      <c r="DCY42" s="194"/>
      <c r="DCZ42" s="194"/>
      <c r="DDA42" s="194"/>
      <c r="DDB42" s="194"/>
      <c r="DDC42" s="194"/>
      <c r="DDD42" s="194"/>
      <c r="DDE42" s="194"/>
      <c r="DDF42" s="194"/>
      <c r="DDG42" s="194"/>
      <c r="DDH42" s="194"/>
      <c r="DDI42" s="194"/>
      <c r="DDJ42" s="194"/>
      <c r="DDK42" s="194"/>
      <c r="DDL42" s="194"/>
      <c r="DDM42" s="194"/>
      <c r="DDN42" s="194"/>
      <c r="DDO42" s="194"/>
      <c r="DDP42" s="194"/>
      <c r="DDQ42" s="194"/>
      <c r="DDR42" s="194"/>
      <c r="DDS42" s="194"/>
      <c r="DDT42" s="194"/>
      <c r="DDU42" s="194"/>
      <c r="DDV42" s="194"/>
      <c r="DDW42" s="194"/>
      <c r="DDX42" s="194"/>
      <c r="DDY42" s="194"/>
      <c r="DDZ42" s="194"/>
      <c r="DEA42" s="194"/>
      <c r="DEB42" s="194"/>
      <c r="DEC42" s="194"/>
      <c r="DED42" s="194"/>
      <c r="DEE42" s="194"/>
      <c r="DEF42" s="194"/>
      <c r="DEG42" s="194"/>
      <c r="DEH42" s="194"/>
      <c r="DEI42" s="194"/>
      <c r="DEJ42" s="194"/>
      <c r="DEK42" s="194"/>
      <c r="DEL42" s="194"/>
      <c r="DEM42" s="194"/>
      <c r="DEN42" s="194"/>
      <c r="DEO42" s="194"/>
      <c r="DEP42" s="194"/>
      <c r="DEQ42" s="194"/>
      <c r="DER42" s="194"/>
      <c r="DES42" s="194"/>
      <c r="DET42" s="194"/>
      <c r="DEU42" s="194"/>
      <c r="DEV42" s="194"/>
      <c r="DEW42" s="194"/>
      <c r="DEX42" s="194"/>
      <c r="DEY42" s="194"/>
      <c r="DEZ42" s="194"/>
      <c r="DFA42" s="194"/>
      <c r="DFB42" s="194"/>
      <c r="DFC42" s="194"/>
      <c r="DFD42" s="194"/>
      <c r="DFE42" s="194"/>
      <c r="DFF42" s="194"/>
      <c r="DFG42" s="194"/>
      <c r="DFH42" s="194"/>
      <c r="DFI42" s="194"/>
      <c r="DFJ42" s="194"/>
      <c r="DFK42" s="194"/>
      <c r="DFL42" s="194"/>
      <c r="DFM42" s="194"/>
      <c r="DFN42" s="194"/>
      <c r="DFO42" s="194"/>
      <c r="DFP42" s="194"/>
      <c r="DFQ42" s="194"/>
      <c r="DFR42" s="194"/>
      <c r="DFS42" s="194"/>
      <c r="DFT42" s="194"/>
      <c r="DFU42" s="194"/>
      <c r="DFV42" s="194"/>
      <c r="DFW42" s="194"/>
      <c r="DFX42" s="194"/>
      <c r="DFY42" s="194"/>
      <c r="DFZ42" s="194"/>
      <c r="DGA42" s="194"/>
      <c r="DGB42" s="194"/>
      <c r="DGC42" s="194"/>
      <c r="DGD42" s="194"/>
      <c r="DGE42" s="194"/>
      <c r="DGF42" s="194"/>
      <c r="DGG42" s="194"/>
      <c r="DGH42" s="194"/>
      <c r="DGI42" s="194"/>
      <c r="DGJ42" s="194"/>
      <c r="DGK42" s="194"/>
      <c r="DGL42" s="194"/>
      <c r="DGM42" s="194"/>
      <c r="DGN42" s="194"/>
      <c r="DGO42" s="194"/>
      <c r="DGP42" s="194"/>
      <c r="DGQ42" s="194"/>
      <c r="DGR42" s="194"/>
      <c r="DGS42" s="194"/>
      <c r="DGT42" s="194"/>
      <c r="DGU42" s="194"/>
      <c r="DGV42" s="194"/>
      <c r="DGW42" s="194"/>
      <c r="DGX42" s="194"/>
      <c r="DGY42" s="194"/>
      <c r="DGZ42" s="194"/>
      <c r="DHA42" s="194"/>
      <c r="DHB42" s="194"/>
      <c r="DHC42" s="194"/>
      <c r="DHD42" s="194"/>
      <c r="DHE42" s="194"/>
      <c r="DHF42" s="194"/>
      <c r="DHG42" s="194"/>
      <c r="DHH42" s="194"/>
      <c r="DHI42" s="194"/>
      <c r="DHJ42" s="194"/>
      <c r="DHK42" s="194"/>
      <c r="DHL42" s="194"/>
      <c r="DHM42" s="194"/>
      <c r="DHN42" s="194"/>
      <c r="DHO42" s="194"/>
      <c r="DHP42" s="194"/>
      <c r="DHQ42" s="194"/>
      <c r="DHR42" s="194"/>
      <c r="DHS42" s="194"/>
      <c r="DHT42" s="194"/>
      <c r="DHU42" s="194"/>
      <c r="DHV42" s="194"/>
      <c r="DHW42" s="194"/>
      <c r="DHX42" s="194"/>
      <c r="DHY42" s="194"/>
      <c r="DHZ42" s="194"/>
      <c r="DIA42" s="194"/>
      <c r="DIB42" s="194"/>
      <c r="DIC42" s="194"/>
      <c r="DID42" s="194"/>
      <c r="DIE42" s="194"/>
      <c r="DIF42" s="194"/>
      <c r="DIG42" s="194"/>
      <c r="DIH42" s="194"/>
      <c r="DII42" s="194"/>
      <c r="DIJ42" s="194"/>
      <c r="DIK42" s="194"/>
      <c r="DIL42" s="194"/>
      <c r="DIM42" s="194"/>
      <c r="DIN42" s="194"/>
      <c r="DIO42" s="194"/>
      <c r="DIP42" s="194"/>
      <c r="DIQ42" s="194"/>
      <c r="DIR42" s="194"/>
      <c r="DIS42" s="194"/>
      <c r="DIT42" s="194"/>
      <c r="DIU42" s="194"/>
      <c r="DIV42" s="194"/>
      <c r="DIW42" s="194"/>
      <c r="DIX42" s="194"/>
      <c r="DIY42" s="194"/>
      <c r="DIZ42" s="194"/>
      <c r="DJA42" s="194"/>
      <c r="DJB42" s="194"/>
      <c r="DJC42" s="194"/>
      <c r="DJD42" s="194"/>
      <c r="DJE42" s="194"/>
      <c r="DJF42" s="194"/>
      <c r="DJG42" s="194"/>
      <c r="DJH42" s="194"/>
      <c r="DJI42" s="194"/>
      <c r="DJJ42" s="194"/>
      <c r="DJK42" s="194"/>
      <c r="DJL42" s="194"/>
      <c r="DJM42" s="194"/>
      <c r="DJN42" s="194"/>
      <c r="DJO42" s="194"/>
      <c r="DJP42" s="194"/>
      <c r="DJQ42" s="194"/>
      <c r="DJR42" s="194"/>
      <c r="DJS42" s="194"/>
      <c r="DJT42" s="194"/>
      <c r="DJU42" s="194"/>
      <c r="DJV42" s="194"/>
      <c r="DJW42" s="194"/>
      <c r="DJX42" s="194"/>
      <c r="DJY42" s="194"/>
      <c r="DJZ42" s="194"/>
      <c r="DKA42" s="194"/>
      <c r="DKB42" s="194"/>
      <c r="DKC42" s="194"/>
      <c r="DKD42" s="194"/>
      <c r="DKE42" s="194"/>
      <c r="DKF42" s="194"/>
      <c r="DKG42" s="194"/>
      <c r="DKH42" s="194"/>
      <c r="DKI42" s="194"/>
      <c r="DKJ42" s="194"/>
      <c r="DKK42" s="194"/>
      <c r="DKL42" s="194"/>
      <c r="DKM42" s="194"/>
      <c r="DKN42" s="194"/>
      <c r="DKO42" s="194"/>
      <c r="DKP42" s="194"/>
      <c r="DKQ42" s="194"/>
      <c r="DKR42" s="194"/>
      <c r="DKS42" s="194"/>
      <c r="DKT42" s="194"/>
      <c r="DKU42" s="194"/>
      <c r="DKV42" s="194"/>
      <c r="DKW42" s="194"/>
      <c r="DKX42" s="194"/>
      <c r="DKY42" s="194"/>
      <c r="DKZ42" s="194"/>
      <c r="DLA42" s="194"/>
      <c r="DLB42" s="194"/>
      <c r="DLC42" s="194"/>
      <c r="DLD42" s="194"/>
      <c r="DLE42" s="194"/>
      <c r="DLF42" s="194"/>
      <c r="DLG42" s="194"/>
      <c r="DLH42" s="194"/>
      <c r="DLI42" s="194"/>
      <c r="DLJ42" s="194"/>
      <c r="DLK42" s="194"/>
      <c r="DLL42" s="194"/>
      <c r="DLM42" s="194"/>
      <c r="DLN42" s="194"/>
      <c r="DLO42" s="194"/>
      <c r="DLP42" s="194"/>
      <c r="DLQ42" s="194"/>
      <c r="DLR42" s="194"/>
      <c r="DLS42" s="194"/>
      <c r="DLT42" s="194"/>
      <c r="DLU42" s="194"/>
      <c r="DLV42" s="194"/>
      <c r="DLW42" s="194"/>
      <c r="DLX42" s="194"/>
      <c r="DLY42" s="194"/>
      <c r="DLZ42" s="194"/>
      <c r="DMA42" s="194"/>
      <c r="DMB42" s="194"/>
      <c r="DMC42" s="194"/>
      <c r="DMD42" s="194"/>
      <c r="DME42" s="194"/>
      <c r="DMF42" s="194"/>
      <c r="DMG42" s="194"/>
      <c r="DMH42" s="194"/>
      <c r="DMI42" s="194"/>
      <c r="DMJ42" s="194"/>
      <c r="DMK42" s="194"/>
      <c r="DML42" s="194"/>
      <c r="DMM42" s="194"/>
      <c r="DMN42" s="194"/>
      <c r="DMO42" s="194"/>
      <c r="DMP42" s="194"/>
      <c r="DMQ42" s="194"/>
      <c r="DMR42" s="194"/>
      <c r="DMS42" s="194"/>
      <c r="DMT42" s="194"/>
      <c r="DMU42" s="194"/>
      <c r="DMV42" s="194"/>
      <c r="DMW42" s="194"/>
      <c r="DMX42" s="194"/>
      <c r="DMY42" s="194"/>
      <c r="DMZ42" s="194"/>
      <c r="DNA42" s="194"/>
      <c r="DNB42" s="194"/>
      <c r="DNC42" s="194"/>
      <c r="DND42" s="194"/>
      <c r="DNE42" s="194"/>
      <c r="DNF42" s="194"/>
      <c r="DNG42" s="194"/>
      <c r="DNH42" s="194"/>
      <c r="DNI42" s="194"/>
      <c r="DNJ42" s="194"/>
      <c r="DNK42" s="194"/>
      <c r="DNL42" s="194"/>
      <c r="DNM42" s="194"/>
      <c r="DNN42" s="194"/>
      <c r="DNO42" s="194"/>
      <c r="DNP42" s="194"/>
      <c r="DNQ42" s="194"/>
      <c r="DNR42" s="194"/>
      <c r="DNS42" s="194"/>
      <c r="DNT42" s="194"/>
      <c r="DNU42" s="194"/>
      <c r="DNV42" s="194"/>
      <c r="DNW42" s="194"/>
      <c r="DNX42" s="194"/>
      <c r="DNY42" s="194"/>
      <c r="DNZ42" s="194"/>
      <c r="DOA42" s="194"/>
      <c r="DOB42" s="194"/>
      <c r="DOC42" s="194"/>
      <c r="DOD42" s="194"/>
      <c r="DOE42" s="194"/>
      <c r="DOF42" s="194"/>
      <c r="DOG42" s="194"/>
      <c r="DOH42" s="194"/>
      <c r="DOI42" s="194"/>
      <c r="DOJ42" s="194"/>
      <c r="DOK42" s="194"/>
      <c r="DOL42" s="194"/>
      <c r="DOM42" s="194"/>
      <c r="DON42" s="194"/>
      <c r="DOO42" s="194"/>
      <c r="DOP42" s="194"/>
      <c r="DOQ42" s="194"/>
      <c r="DOR42" s="194"/>
      <c r="DOS42" s="194"/>
      <c r="DOT42" s="194"/>
      <c r="DOU42" s="194"/>
      <c r="DOV42" s="194"/>
      <c r="DOW42" s="194"/>
      <c r="DOX42" s="194"/>
      <c r="DOY42" s="194"/>
      <c r="DOZ42" s="194"/>
      <c r="DPA42" s="194"/>
      <c r="DPB42" s="194"/>
      <c r="DPC42" s="194"/>
      <c r="DPD42" s="194"/>
      <c r="DPE42" s="194"/>
      <c r="DPF42" s="194"/>
      <c r="DPG42" s="194"/>
      <c r="DPH42" s="194"/>
      <c r="DPI42" s="194"/>
      <c r="DPJ42" s="194"/>
      <c r="DPK42" s="194"/>
      <c r="DPL42" s="194"/>
      <c r="DPM42" s="194"/>
      <c r="DPN42" s="194"/>
      <c r="DPO42" s="194"/>
      <c r="DPP42" s="194"/>
      <c r="DPQ42" s="194"/>
      <c r="DPR42" s="194"/>
      <c r="DPS42" s="194"/>
      <c r="DPT42" s="194"/>
      <c r="DPU42" s="194"/>
      <c r="DPV42" s="194"/>
      <c r="DPW42" s="194"/>
      <c r="DPX42" s="194"/>
      <c r="DPY42" s="194"/>
      <c r="DPZ42" s="194"/>
      <c r="DQA42" s="194"/>
      <c r="DQB42" s="194"/>
      <c r="DQC42" s="194"/>
      <c r="DQD42" s="194"/>
      <c r="DQE42" s="194"/>
      <c r="DQF42" s="194"/>
      <c r="DQG42" s="194"/>
      <c r="DQH42" s="194"/>
      <c r="DQI42" s="194"/>
      <c r="DQJ42" s="194"/>
      <c r="DQK42" s="194"/>
      <c r="DQL42" s="194"/>
      <c r="DQM42" s="194"/>
      <c r="DQN42" s="194"/>
      <c r="DQO42" s="194"/>
      <c r="DQP42" s="194"/>
      <c r="DQQ42" s="194"/>
      <c r="DQR42" s="194"/>
      <c r="DQS42" s="194"/>
      <c r="DQT42" s="194"/>
      <c r="DQU42" s="194"/>
      <c r="DQV42" s="194"/>
      <c r="DQW42" s="194"/>
      <c r="DQX42" s="194"/>
      <c r="DQY42" s="194"/>
      <c r="DQZ42" s="194"/>
      <c r="DRA42" s="194"/>
      <c r="DRB42" s="194"/>
      <c r="DRC42" s="194"/>
      <c r="DRD42" s="194"/>
      <c r="DRE42" s="194"/>
      <c r="DRF42" s="194"/>
      <c r="DRG42" s="194"/>
      <c r="DRH42" s="194"/>
      <c r="DRI42" s="194"/>
      <c r="DRJ42" s="194"/>
      <c r="DRK42" s="194"/>
      <c r="DRL42" s="194"/>
      <c r="DRM42" s="194"/>
      <c r="DRN42" s="194"/>
      <c r="DRO42" s="194"/>
      <c r="DRP42" s="194"/>
      <c r="DRQ42" s="194"/>
      <c r="DRR42" s="194"/>
      <c r="DRS42" s="194"/>
      <c r="DRT42" s="194"/>
      <c r="DRU42" s="194"/>
      <c r="DRV42" s="194"/>
      <c r="DRW42" s="194"/>
      <c r="DRX42" s="194"/>
      <c r="DRY42" s="194"/>
      <c r="DRZ42" s="194"/>
      <c r="DSA42" s="194"/>
      <c r="DSB42" s="194"/>
      <c r="DSC42" s="194"/>
      <c r="DSD42" s="194"/>
      <c r="DSE42" s="194"/>
      <c r="DSF42" s="194"/>
      <c r="DSG42" s="194"/>
      <c r="DSH42" s="194"/>
      <c r="DSI42" s="194"/>
      <c r="DSJ42" s="194"/>
      <c r="DSK42" s="194"/>
      <c r="DSL42" s="194"/>
      <c r="DSM42" s="194"/>
      <c r="DSN42" s="194"/>
      <c r="DSO42" s="194"/>
      <c r="DSP42" s="194"/>
      <c r="DSQ42" s="194"/>
      <c r="DSR42" s="194"/>
      <c r="DSS42" s="194"/>
      <c r="DST42" s="194"/>
      <c r="DSU42" s="194"/>
      <c r="DSV42" s="194"/>
      <c r="DSW42" s="194"/>
      <c r="DSX42" s="194"/>
      <c r="DSY42" s="194"/>
      <c r="DSZ42" s="194"/>
      <c r="DTA42" s="194"/>
      <c r="DTB42" s="194"/>
      <c r="DTC42" s="194"/>
      <c r="DTD42" s="194"/>
      <c r="DTE42" s="194"/>
      <c r="DTF42" s="194"/>
      <c r="DTG42" s="194"/>
      <c r="DTH42" s="194"/>
      <c r="DTI42" s="194"/>
      <c r="DTJ42" s="194"/>
      <c r="DTK42" s="194"/>
      <c r="DTL42" s="194"/>
      <c r="DTM42" s="194"/>
      <c r="DTN42" s="194"/>
      <c r="DTO42" s="194"/>
      <c r="DTP42" s="194"/>
      <c r="DTQ42" s="194"/>
      <c r="DTR42" s="194"/>
      <c r="DTS42" s="194"/>
      <c r="DTT42" s="194"/>
      <c r="DTU42" s="194"/>
      <c r="DTV42" s="194"/>
      <c r="DTW42" s="194"/>
      <c r="DTX42" s="194"/>
      <c r="DTY42" s="194"/>
      <c r="DTZ42" s="194"/>
      <c r="DUA42" s="194"/>
      <c r="DUB42" s="194"/>
      <c r="DUC42" s="194"/>
      <c r="DUD42" s="194"/>
      <c r="DUE42" s="194"/>
      <c r="DUF42" s="194"/>
      <c r="DUG42" s="194"/>
      <c r="DUH42" s="194"/>
      <c r="DUI42" s="194"/>
      <c r="DUJ42" s="194"/>
      <c r="DUK42" s="194"/>
      <c r="DUL42" s="194"/>
      <c r="DUM42" s="194"/>
      <c r="DUN42" s="194"/>
      <c r="DUO42" s="194"/>
      <c r="DUP42" s="194"/>
      <c r="DUQ42" s="194"/>
      <c r="DUR42" s="194"/>
      <c r="DUS42" s="194"/>
      <c r="DUT42" s="194"/>
      <c r="DUU42" s="194"/>
      <c r="DUV42" s="194"/>
      <c r="DUW42" s="194"/>
      <c r="DUX42" s="194"/>
      <c r="DUY42" s="194"/>
      <c r="DUZ42" s="194"/>
      <c r="DVA42" s="194"/>
      <c r="DVB42" s="194"/>
      <c r="DVC42" s="194"/>
      <c r="DVD42" s="194"/>
      <c r="DVE42" s="194"/>
      <c r="DVF42" s="194"/>
      <c r="DVG42" s="194"/>
      <c r="DVH42" s="194"/>
      <c r="DVI42" s="194"/>
      <c r="DVJ42" s="194"/>
      <c r="DVK42" s="194"/>
      <c r="DVL42" s="194"/>
      <c r="DVM42" s="194"/>
      <c r="DVN42" s="194"/>
      <c r="DVO42" s="194"/>
      <c r="DVP42" s="194"/>
      <c r="DVQ42" s="194"/>
      <c r="DVR42" s="194"/>
      <c r="DVS42" s="194"/>
      <c r="DVT42" s="194"/>
      <c r="DVU42" s="194"/>
      <c r="DVV42" s="194"/>
      <c r="DVW42" s="194"/>
      <c r="DVX42" s="194"/>
      <c r="DVY42" s="194"/>
      <c r="DVZ42" s="194"/>
      <c r="DWA42" s="194"/>
      <c r="DWB42" s="194"/>
      <c r="DWC42" s="194"/>
      <c r="DWD42" s="194"/>
      <c r="DWE42" s="194"/>
      <c r="DWF42" s="194"/>
      <c r="DWG42" s="194"/>
      <c r="DWH42" s="194"/>
      <c r="DWI42" s="194"/>
      <c r="DWJ42" s="194"/>
      <c r="DWK42" s="194"/>
      <c r="DWL42" s="194"/>
      <c r="DWM42" s="194"/>
      <c r="DWN42" s="194"/>
      <c r="DWO42" s="194"/>
      <c r="DWP42" s="194"/>
      <c r="DWQ42" s="194"/>
      <c r="DWR42" s="194"/>
      <c r="DWS42" s="194"/>
      <c r="DWT42" s="194"/>
      <c r="DWU42" s="194"/>
      <c r="DWV42" s="194"/>
      <c r="DWW42" s="194"/>
      <c r="DWX42" s="194"/>
      <c r="DWY42" s="194"/>
      <c r="DWZ42" s="194"/>
      <c r="DXA42" s="194"/>
      <c r="DXB42" s="194"/>
      <c r="DXC42" s="194"/>
      <c r="DXD42" s="194"/>
      <c r="DXE42" s="194"/>
      <c r="DXF42" s="194"/>
      <c r="DXG42" s="194"/>
      <c r="DXH42" s="194"/>
      <c r="DXI42" s="194"/>
      <c r="DXJ42" s="194"/>
      <c r="DXK42" s="194"/>
      <c r="DXL42" s="194"/>
      <c r="DXM42" s="194"/>
      <c r="DXN42" s="194"/>
      <c r="DXO42" s="194"/>
      <c r="DXP42" s="194"/>
      <c r="DXQ42" s="194"/>
      <c r="DXR42" s="194"/>
      <c r="DXS42" s="194"/>
      <c r="DXT42" s="194"/>
      <c r="DXU42" s="194"/>
      <c r="DXV42" s="194"/>
      <c r="DXW42" s="194"/>
      <c r="DXX42" s="194"/>
      <c r="DXY42" s="194"/>
      <c r="DXZ42" s="194"/>
      <c r="DYA42" s="194"/>
      <c r="DYB42" s="194"/>
      <c r="DYC42" s="194"/>
      <c r="DYD42" s="194"/>
      <c r="DYE42" s="194"/>
      <c r="DYF42" s="194"/>
      <c r="DYG42" s="194"/>
      <c r="DYH42" s="194"/>
      <c r="DYI42" s="194"/>
      <c r="DYJ42" s="194"/>
      <c r="DYK42" s="194"/>
      <c r="DYL42" s="194"/>
      <c r="DYM42" s="194"/>
      <c r="DYN42" s="194"/>
      <c r="DYO42" s="194"/>
      <c r="DYP42" s="194"/>
      <c r="DYQ42" s="194"/>
      <c r="DYR42" s="194"/>
      <c r="DYS42" s="194"/>
      <c r="DYT42" s="194"/>
      <c r="DYU42" s="194"/>
      <c r="DYV42" s="194"/>
      <c r="DYW42" s="194"/>
      <c r="DYX42" s="194"/>
      <c r="DYY42" s="194"/>
      <c r="DYZ42" s="194"/>
      <c r="DZA42" s="194"/>
      <c r="DZB42" s="194"/>
      <c r="DZC42" s="194"/>
      <c r="DZD42" s="194"/>
      <c r="DZE42" s="194"/>
      <c r="DZF42" s="194"/>
      <c r="DZG42" s="194"/>
      <c r="DZH42" s="194"/>
      <c r="DZI42" s="194"/>
      <c r="DZJ42" s="194"/>
      <c r="DZK42" s="194"/>
      <c r="DZL42" s="194"/>
      <c r="DZM42" s="194"/>
      <c r="DZN42" s="194"/>
      <c r="DZO42" s="194"/>
      <c r="DZP42" s="194"/>
      <c r="DZQ42" s="194"/>
      <c r="DZR42" s="194"/>
      <c r="DZS42" s="194"/>
      <c r="DZT42" s="194"/>
      <c r="DZU42" s="194"/>
      <c r="DZV42" s="194"/>
      <c r="DZW42" s="194"/>
      <c r="DZX42" s="194"/>
      <c r="DZY42" s="194"/>
      <c r="DZZ42" s="194"/>
      <c r="EAA42" s="194"/>
      <c r="EAB42" s="194"/>
      <c r="EAC42" s="194"/>
      <c r="EAD42" s="194"/>
      <c r="EAE42" s="194"/>
      <c r="EAF42" s="194"/>
      <c r="EAG42" s="194"/>
      <c r="EAH42" s="194"/>
      <c r="EAI42" s="194"/>
      <c r="EAJ42" s="194"/>
      <c r="EAK42" s="194"/>
      <c r="EAL42" s="194"/>
      <c r="EAM42" s="194"/>
      <c r="EAN42" s="194"/>
      <c r="EAO42" s="194"/>
      <c r="EAP42" s="194"/>
      <c r="EAQ42" s="194"/>
      <c r="EAR42" s="194"/>
      <c r="EAS42" s="194"/>
      <c r="EAT42" s="194"/>
      <c r="EAU42" s="194"/>
      <c r="EAV42" s="194"/>
      <c r="EAW42" s="194"/>
      <c r="EAX42" s="194"/>
      <c r="EAY42" s="194"/>
      <c r="EAZ42" s="194"/>
      <c r="EBA42" s="194"/>
      <c r="EBB42" s="194"/>
      <c r="EBC42" s="194"/>
      <c r="EBD42" s="194"/>
      <c r="EBE42" s="194"/>
      <c r="EBF42" s="194"/>
      <c r="EBG42" s="194"/>
      <c r="EBH42" s="194"/>
      <c r="EBI42" s="194"/>
      <c r="EBJ42" s="194"/>
      <c r="EBK42" s="194"/>
      <c r="EBL42" s="194"/>
      <c r="EBM42" s="194"/>
      <c r="EBN42" s="194"/>
      <c r="EBO42" s="194"/>
      <c r="EBP42" s="194"/>
      <c r="EBQ42" s="194"/>
      <c r="EBR42" s="194"/>
      <c r="EBS42" s="194"/>
      <c r="EBT42" s="194"/>
      <c r="EBU42" s="194"/>
      <c r="EBV42" s="194"/>
      <c r="EBW42" s="194"/>
      <c r="EBX42" s="194"/>
      <c r="EBY42" s="194"/>
      <c r="EBZ42" s="194"/>
      <c r="ECA42" s="194"/>
      <c r="ECB42" s="194"/>
      <c r="ECC42" s="194"/>
      <c r="ECD42" s="194"/>
      <c r="ECE42" s="194"/>
      <c r="ECF42" s="194"/>
      <c r="ECG42" s="194"/>
      <c r="ECH42" s="194"/>
      <c r="ECI42" s="194"/>
      <c r="ECJ42" s="194"/>
      <c r="ECK42" s="194"/>
      <c r="ECL42" s="194"/>
      <c r="ECM42" s="194"/>
      <c r="ECN42" s="194"/>
      <c r="ECO42" s="194"/>
      <c r="ECP42" s="194"/>
      <c r="ECQ42" s="194"/>
      <c r="ECR42" s="194"/>
      <c r="ECS42" s="194"/>
      <c r="ECT42" s="194"/>
      <c r="ECU42" s="194"/>
      <c r="ECV42" s="194"/>
      <c r="ECW42" s="194"/>
      <c r="ECX42" s="194"/>
      <c r="ECY42" s="194"/>
      <c r="ECZ42" s="194"/>
      <c r="EDA42" s="194"/>
      <c r="EDB42" s="194"/>
      <c r="EDC42" s="194"/>
      <c r="EDD42" s="194"/>
      <c r="EDE42" s="194"/>
      <c r="EDF42" s="194"/>
      <c r="EDG42" s="194"/>
      <c r="EDH42" s="194"/>
      <c r="EDI42" s="194"/>
      <c r="EDJ42" s="194"/>
      <c r="EDK42" s="194"/>
      <c r="EDL42" s="194"/>
      <c r="EDM42" s="194"/>
      <c r="EDN42" s="194"/>
      <c r="EDO42" s="194"/>
      <c r="EDP42" s="194"/>
      <c r="EDQ42" s="194"/>
      <c r="EDR42" s="194"/>
      <c r="EDS42" s="194"/>
      <c r="EDT42" s="194"/>
      <c r="EDU42" s="194"/>
      <c r="EDV42" s="194"/>
      <c r="EDW42" s="194"/>
      <c r="EDX42" s="194"/>
      <c r="EDY42" s="194"/>
      <c r="EDZ42" s="194"/>
      <c r="EEA42" s="194"/>
      <c r="EEB42" s="194"/>
      <c r="EEC42" s="194"/>
      <c r="EED42" s="194"/>
      <c r="EEE42" s="194"/>
      <c r="EEF42" s="194"/>
      <c r="EEG42" s="194"/>
      <c r="EEH42" s="194"/>
      <c r="EEI42" s="194"/>
      <c r="EEJ42" s="194"/>
      <c r="EEK42" s="194"/>
      <c r="EEL42" s="194"/>
      <c r="EEM42" s="194"/>
      <c r="EEN42" s="194"/>
      <c r="EEO42" s="194"/>
      <c r="EEP42" s="194"/>
      <c r="EEQ42" s="194"/>
      <c r="EER42" s="194"/>
      <c r="EES42" s="194"/>
      <c r="EET42" s="194"/>
      <c r="EEU42" s="194"/>
      <c r="EEV42" s="194"/>
      <c r="EEW42" s="194"/>
      <c r="EEX42" s="194"/>
      <c r="EEY42" s="194"/>
      <c r="EEZ42" s="194"/>
      <c r="EFA42" s="194"/>
      <c r="EFB42" s="194"/>
      <c r="EFC42" s="194"/>
      <c r="EFD42" s="194"/>
      <c r="EFE42" s="194"/>
      <c r="EFF42" s="194"/>
      <c r="EFG42" s="194"/>
      <c r="EFH42" s="194"/>
      <c r="EFI42" s="194"/>
      <c r="EFJ42" s="194"/>
      <c r="EFK42" s="194"/>
      <c r="EFL42" s="194"/>
      <c r="EFM42" s="194"/>
      <c r="EFN42" s="194"/>
      <c r="EFO42" s="194"/>
      <c r="EFP42" s="194"/>
      <c r="EFQ42" s="194"/>
      <c r="EFR42" s="194"/>
      <c r="EFS42" s="194"/>
      <c r="EFT42" s="194"/>
      <c r="EFU42" s="194"/>
      <c r="EFV42" s="194"/>
      <c r="EFW42" s="194"/>
      <c r="EFX42" s="194"/>
      <c r="EFY42" s="194"/>
      <c r="EFZ42" s="194"/>
      <c r="EGA42" s="194"/>
      <c r="EGB42" s="194"/>
      <c r="EGC42" s="194"/>
      <c r="EGD42" s="194"/>
      <c r="EGE42" s="194"/>
      <c r="EGF42" s="194"/>
      <c r="EGG42" s="194"/>
      <c r="EGH42" s="194"/>
      <c r="EGI42" s="194"/>
      <c r="EGJ42" s="194"/>
      <c r="EGK42" s="194"/>
      <c r="EGL42" s="194"/>
      <c r="EGM42" s="194"/>
      <c r="EGN42" s="194"/>
      <c r="EGO42" s="194"/>
      <c r="EGP42" s="194"/>
      <c r="EGQ42" s="194"/>
      <c r="EGR42" s="194"/>
      <c r="EGS42" s="194"/>
      <c r="EGT42" s="194"/>
      <c r="EGU42" s="194"/>
      <c r="EGV42" s="194"/>
      <c r="EGW42" s="194"/>
      <c r="EGX42" s="194"/>
      <c r="EGY42" s="194"/>
      <c r="EGZ42" s="194"/>
      <c r="EHA42" s="194"/>
      <c r="EHB42" s="194"/>
      <c r="EHC42" s="194"/>
      <c r="EHD42" s="194"/>
      <c r="EHE42" s="194"/>
      <c r="EHF42" s="194"/>
      <c r="EHG42" s="194"/>
      <c r="EHH42" s="194"/>
      <c r="EHI42" s="194"/>
      <c r="EHJ42" s="194"/>
      <c r="EHK42" s="194"/>
      <c r="EHL42" s="194"/>
      <c r="EHM42" s="194"/>
      <c r="EHN42" s="194"/>
      <c r="EHO42" s="194"/>
      <c r="EHP42" s="194"/>
      <c r="EHQ42" s="194"/>
      <c r="EHR42" s="194"/>
      <c r="EHS42" s="194"/>
      <c r="EHT42" s="194"/>
      <c r="EHU42" s="194"/>
      <c r="EHV42" s="194"/>
      <c r="EHW42" s="194"/>
      <c r="EHX42" s="194"/>
      <c r="EHY42" s="194"/>
      <c r="EHZ42" s="194"/>
      <c r="EIA42" s="194"/>
      <c r="EIB42" s="194"/>
      <c r="EIC42" s="194"/>
      <c r="EID42" s="194"/>
      <c r="EIE42" s="194"/>
      <c r="EIF42" s="194"/>
      <c r="EIG42" s="194"/>
      <c r="EIH42" s="194"/>
      <c r="EII42" s="194"/>
      <c r="EIJ42" s="194"/>
      <c r="EIK42" s="194"/>
      <c r="EIL42" s="194"/>
      <c r="EIM42" s="194"/>
      <c r="EIN42" s="194"/>
      <c r="EIO42" s="194"/>
      <c r="EIP42" s="194"/>
      <c r="EIQ42" s="194"/>
      <c r="EIR42" s="194"/>
      <c r="EIS42" s="194"/>
      <c r="EIT42" s="194"/>
      <c r="EIU42" s="194"/>
      <c r="EIV42" s="194"/>
      <c r="EIW42" s="194"/>
      <c r="EIX42" s="194"/>
      <c r="EIY42" s="194"/>
      <c r="EIZ42" s="194"/>
      <c r="EJA42" s="194"/>
      <c r="EJB42" s="194"/>
      <c r="EJC42" s="194"/>
      <c r="EJD42" s="194"/>
      <c r="EJE42" s="194"/>
      <c r="EJF42" s="194"/>
      <c r="EJG42" s="194"/>
      <c r="EJH42" s="194"/>
      <c r="EJI42" s="194"/>
      <c r="EJJ42" s="194"/>
      <c r="EJK42" s="194"/>
      <c r="EJL42" s="194"/>
      <c r="EJM42" s="194"/>
      <c r="EJN42" s="194"/>
      <c r="EJO42" s="194"/>
      <c r="EJP42" s="194"/>
      <c r="EJQ42" s="194"/>
      <c r="EJR42" s="194"/>
      <c r="EJS42" s="194"/>
      <c r="EJT42" s="194"/>
      <c r="EJU42" s="194"/>
      <c r="EJV42" s="194"/>
      <c r="EJW42" s="194"/>
      <c r="EJX42" s="194"/>
      <c r="EJY42" s="194"/>
      <c r="EJZ42" s="194"/>
      <c r="EKA42" s="194"/>
      <c r="EKB42" s="194"/>
      <c r="EKC42" s="194"/>
      <c r="EKD42" s="194"/>
      <c r="EKE42" s="194"/>
      <c r="EKF42" s="194"/>
      <c r="EKG42" s="194"/>
      <c r="EKH42" s="194"/>
      <c r="EKI42" s="194"/>
      <c r="EKJ42" s="194"/>
      <c r="EKK42" s="194"/>
      <c r="EKL42" s="194"/>
      <c r="EKM42" s="194"/>
      <c r="EKN42" s="194"/>
      <c r="EKO42" s="194"/>
      <c r="EKP42" s="194"/>
      <c r="EKQ42" s="194"/>
      <c r="EKR42" s="194"/>
      <c r="EKS42" s="194"/>
      <c r="EKT42" s="194"/>
      <c r="EKU42" s="194"/>
      <c r="EKV42" s="194"/>
      <c r="EKW42" s="194"/>
      <c r="EKX42" s="194"/>
      <c r="EKY42" s="194"/>
      <c r="EKZ42" s="194"/>
      <c r="ELA42" s="194"/>
      <c r="ELB42" s="194"/>
      <c r="ELC42" s="194"/>
      <c r="ELD42" s="194"/>
      <c r="ELE42" s="194"/>
      <c r="ELF42" s="194"/>
      <c r="ELG42" s="194"/>
      <c r="ELH42" s="194"/>
      <c r="ELI42" s="194"/>
      <c r="ELJ42" s="194"/>
      <c r="ELK42" s="194"/>
      <c r="ELL42" s="194"/>
      <c r="ELM42" s="194"/>
      <c r="ELN42" s="194"/>
      <c r="ELO42" s="194"/>
      <c r="ELP42" s="194"/>
      <c r="ELQ42" s="194"/>
      <c r="ELR42" s="194"/>
      <c r="ELS42" s="194"/>
      <c r="ELT42" s="194"/>
      <c r="ELU42" s="194"/>
      <c r="ELV42" s="194"/>
      <c r="ELW42" s="194"/>
      <c r="ELX42" s="194"/>
      <c r="ELY42" s="194"/>
      <c r="ELZ42" s="194"/>
      <c r="EMA42" s="194"/>
      <c r="EMB42" s="194"/>
      <c r="EMC42" s="194"/>
      <c r="EMD42" s="194"/>
      <c r="EME42" s="194"/>
      <c r="EMF42" s="194"/>
      <c r="EMG42" s="194"/>
      <c r="EMH42" s="194"/>
      <c r="EMI42" s="194"/>
      <c r="EMJ42" s="194"/>
      <c r="EMK42" s="194"/>
      <c r="EML42" s="194"/>
      <c r="EMM42" s="194"/>
      <c r="EMN42" s="194"/>
      <c r="EMO42" s="194"/>
      <c r="EMP42" s="194"/>
      <c r="EMQ42" s="194"/>
      <c r="EMR42" s="194"/>
      <c r="EMS42" s="194"/>
      <c r="EMT42" s="194"/>
      <c r="EMU42" s="194"/>
      <c r="EMV42" s="194"/>
      <c r="EMW42" s="194"/>
      <c r="EMX42" s="194"/>
      <c r="EMY42" s="194"/>
      <c r="EMZ42" s="194"/>
      <c r="ENA42" s="194"/>
      <c r="ENB42" s="194"/>
      <c r="ENC42" s="194"/>
      <c r="END42" s="194"/>
      <c r="ENE42" s="194"/>
      <c r="ENF42" s="194"/>
      <c r="ENG42" s="194"/>
      <c r="ENH42" s="194"/>
      <c r="ENI42" s="194"/>
      <c r="ENJ42" s="194"/>
      <c r="ENK42" s="194"/>
      <c r="ENL42" s="194"/>
      <c r="ENM42" s="194"/>
      <c r="ENN42" s="194"/>
      <c r="ENO42" s="194"/>
      <c r="ENP42" s="194"/>
      <c r="ENQ42" s="194"/>
      <c r="ENR42" s="194"/>
      <c r="ENS42" s="194"/>
      <c r="ENT42" s="194"/>
      <c r="ENU42" s="194"/>
      <c r="ENV42" s="194"/>
      <c r="ENW42" s="194"/>
      <c r="ENX42" s="194"/>
      <c r="ENY42" s="194"/>
      <c r="ENZ42" s="194"/>
      <c r="EOA42" s="194"/>
      <c r="EOB42" s="194"/>
      <c r="EOC42" s="194"/>
      <c r="EOD42" s="194"/>
      <c r="EOE42" s="194"/>
      <c r="EOF42" s="194"/>
      <c r="EOG42" s="194"/>
      <c r="EOH42" s="194"/>
      <c r="EOI42" s="194"/>
      <c r="EOJ42" s="194"/>
      <c r="EOK42" s="194"/>
      <c r="EOL42" s="194"/>
      <c r="EOM42" s="194"/>
      <c r="EON42" s="194"/>
      <c r="EOO42" s="194"/>
      <c r="EOP42" s="194"/>
      <c r="EOQ42" s="194"/>
      <c r="EOR42" s="194"/>
      <c r="EOS42" s="194"/>
      <c r="EOT42" s="194"/>
      <c r="EOU42" s="194"/>
      <c r="EOV42" s="194"/>
      <c r="EOW42" s="194"/>
      <c r="EOX42" s="194"/>
      <c r="EOY42" s="194"/>
      <c r="EOZ42" s="194"/>
      <c r="EPA42" s="194"/>
      <c r="EPB42" s="194"/>
      <c r="EPC42" s="194"/>
      <c r="EPD42" s="194"/>
      <c r="EPE42" s="194"/>
      <c r="EPF42" s="194"/>
      <c r="EPG42" s="194"/>
      <c r="EPH42" s="194"/>
      <c r="EPI42" s="194"/>
      <c r="EPJ42" s="194"/>
      <c r="EPK42" s="194"/>
      <c r="EPL42" s="194"/>
      <c r="EPM42" s="194"/>
      <c r="EPN42" s="194"/>
      <c r="EPO42" s="194"/>
      <c r="EPP42" s="194"/>
      <c r="EPQ42" s="194"/>
      <c r="EPR42" s="194"/>
      <c r="EPS42" s="194"/>
      <c r="EPT42" s="194"/>
      <c r="EPU42" s="194"/>
      <c r="EPV42" s="194"/>
      <c r="EPW42" s="194"/>
      <c r="EPX42" s="194"/>
      <c r="EPY42" s="194"/>
      <c r="EPZ42" s="194"/>
      <c r="EQA42" s="194"/>
      <c r="EQB42" s="194"/>
      <c r="EQC42" s="194"/>
      <c r="EQD42" s="194"/>
      <c r="EQE42" s="194"/>
      <c r="EQF42" s="194"/>
      <c r="EQG42" s="194"/>
      <c r="EQH42" s="194"/>
      <c r="EQI42" s="194"/>
      <c r="EQJ42" s="194"/>
      <c r="EQK42" s="194"/>
      <c r="EQL42" s="194"/>
      <c r="EQM42" s="194"/>
      <c r="EQN42" s="194"/>
      <c r="EQO42" s="194"/>
      <c r="EQP42" s="194"/>
      <c r="EQQ42" s="194"/>
      <c r="EQR42" s="194"/>
      <c r="EQS42" s="194"/>
      <c r="EQT42" s="194"/>
      <c r="EQU42" s="194"/>
      <c r="EQV42" s="194"/>
      <c r="EQW42" s="194"/>
      <c r="EQX42" s="194"/>
      <c r="EQY42" s="194"/>
      <c r="EQZ42" s="194"/>
      <c r="ERA42" s="194"/>
      <c r="ERB42" s="194"/>
      <c r="ERC42" s="194"/>
      <c r="ERD42" s="194"/>
      <c r="ERE42" s="194"/>
      <c r="ERF42" s="194"/>
      <c r="ERG42" s="194"/>
      <c r="ERH42" s="194"/>
      <c r="ERI42" s="194"/>
      <c r="ERJ42" s="194"/>
      <c r="ERK42" s="194"/>
      <c r="ERL42" s="194"/>
      <c r="ERM42" s="194"/>
      <c r="ERN42" s="194"/>
      <c r="ERO42" s="194"/>
      <c r="ERP42" s="194"/>
      <c r="ERQ42" s="194"/>
      <c r="ERR42" s="194"/>
      <c r="ERS42" s="194"/>
      <c r="ERT42" s="194"/>
      <c r="ERU42" s="194"/>
      <c r="ERV42" s="194"/>
      <c r="ERW42" s="194"/>
      <c r="ERX42" s="194"/>
      <c r="ERY42" s="194"/>
      <c r="ERZ42" s="194"/>
      <c r="ESA42" s="194"/>
      <c r="ESB42" s="194"/>
      <c r="ESC42" s="194"/>
      <c r="ESD42" s="194"/>
      <c r="ESE42" s="194"/>
      <c r="ESF42" s="194"/>
      <c r="ESG42" s="194"/>
      <c r="ESH42" s="194"/>
      <c r="ESI42" s="194"/>
      <c r="ESJ42" s="194"/>
      <c r="ESK42" s="194"/>
      <c r="ESL42" s="194"/>
      <c r="ESM42" s="194"/>
      <c r="ESN42" s="194"/>
      <c r="ESO42" s="194"/>
      <c r="ESP42" s="194"/>
      <c r="ESQ42" s="194"/>
      <c r="ESR42" s="194"/>
      <c r="ESS42" s="194"/>
      <c r="EST42" s="194"/>
      <c r="ESU42" s="194"/>
      <c r="ESV42" s="194"/>
      <c r="ESW42" s="194"/>
      <c r="ESX42" s="194"/>
      <c r="ESY42" s="194"/>
      <c r="ESZ42" s="194"/>
      <c r="ETA42" s="194"/>
      <c r="ETB42" s="194"/>
      <c r="ETC42" s="194"/>
      <c r="ETD42" s="194"/>
      <c r="ETE42" s="194"/>
      <c r="ETF42" s="194"/>
      <c r="ETG42" s="194"/>
      <c r="ETH42" s="194"/>
      <c r="ETI42" s="194"/>
      <c r="ETJ42" s="194"/>
      <c r="ETK42" s="194"/>
      <c r="ETL42" s="194"/>
      <c r="ETM42" s="194"/>
      <c r="ETN42" s="194"/>
      <c r="ETO42" s="194"/>
      <c r="ETP42" s="194"/>
      <c r="ETQ42" s="194"/>
      <c r="ETR42" s="194"/>
      <c r="ETS42" s="194"/>
      <c r="ETT42" s="194"/>
      <c r="ETU42" s="194"/>
      <c r="ETV42" s="194"/>
      <c r="ETW42" s="194"/>
      <c r="ETX42" s="194"/>
      <c r="ETY42" s="194"/>
      <c r="ETZ42" s="194"/>
      <c r="EUA42" s="194"/>
      <c r="EUB42" s="194"/>
      <c r="EUC42" s="194"/>
      <c r="EUD42" s="194"/>
      <c r="EUE42" s="194"/>
      <c r="EUF42" s="194"/>
      <c r="EUG42" s="194"/>
      <c r="EUH42" s="194"/>
      <c r="EUI42" s="194"/>
      <c r="EUJ42" s="194"/>
      <c r="EUK42" s="194"/>
      <c r="EUL42" s="194"/>
      <c r="EUM42" s="194"/>
      <c r="EUN42" s="194"/>
      <c r="EUO42" s="194"/>
      <c r="EUP42" s="194"/>
      <c r="EUQ42" s="194"/>
      <c r="EUR42" s="194"/>
      <c r="EUS42" s="194"/>
      <c r="EUT42" s="194"/>
      <c r="EUU42" s="194"/>
      <c r="EUV42" s="194"/>
      <c r="EUW42" s="194"/>
      <c r="EUX42" s="194"/>
      <c r="EUY42" s="194"/>
      <c r="EUZ42" s="194"/>
      <c r="EVA42" s="194"/>
      <c r="EVB42" s="194"/>
      <c r="EVC42" s="194"/>
      <c r="EVD42" s="194"/>
      <c r="EVE42" s="194"/>
      <c r="EVF42" s="194"/>
      <c r="EVG42" s="194"/>
      <c r="EVH42" s="194"/>
      <c r="EVI42" s="194"/>
      <c r="EVJ42" s="194"/>
      <c r="EVK42" s="194"/>
      <c r="EVL42" s="194"/>
      <c r="EVM42" s="194"/>
      <c r="EVN42" s="194"/>
      <c r="EVO42" s="194"/>
      <c r="EVP42" s="194"/>
      <c r="EVQ42" s="194"/>
      <c r="EVR42" s="194"/>
      <c r="EVS42" s="194"/>
      <c r="EVT42" s="194"/>
      <c r="EVU42" s="194"/>
      <c r="EVV42" s="194"/>
      <c r="EVW42" s="194"/>
      <c r="EVX42" s="194"/>
      <c r="EVY42" s="194"/>
      <c r="EVZ42" s="194"/>
      <c r="EWA42" s="194"/>
      <c r="EWB42" s="194"/>
      <c r="EWC42" s="194"/>
      <c r="EWD42" s="194"/>
      <c r="EWE42" s="194"/>
      <c r="EWF42" s="194"/>
      <c r="EWG42" s="194"/>
      <c r="EWH42" s="194"/>
      <c r="EWI42" s="194"/>
      <c r="EWJ42" s="194"/>
      <c r="EWK42" s="194"/>
      <c r="EWL42" s="194"/>
      <c r="EWM42" s="194"/>
      <c r="EWN42" s="194"/>
      <c r="EWO42" s="194"/>
      <c r="EWP42" s="194"/>
      <c r="EWQ42" s="194"/>
      <c r="EWR42" s="194"/>
      <c r="EWS42" s="194"/>
      <c r="EWT42" s="194"/>
      <c r="EWU42" s="194"/>
      <c r="EWV42" s="194"/>
      <c r="EWW42" s="194"/>
      <c r="EWX42" s="194"/>
      <c r="EWY42" s="194"/>
      <c r="EWZ42" s="194"/>
      <c r="EXA42" s="194"/>
      <c r="EXB42" s="194"/>
      <c r="EXC42" s="194"/>
      <c r="EXD42" s="194"/>
      <c r="EXE42" s="194"/>
      <c r="EXF42" s="194"/>
      <c r="EXG42" s="194"/>
      <c r="EXH42" s="194"/>
      <c r="EXI42" s="194"/>
      <c r="EXJ42" s="194"/>
      <c r="EXK42" s="194"/>
      <c r="EXL42" s="194"/>
      <c r="EXM42" s="194"/>
      <c r="EXN42" s="194"/>
      <c r="EXO42" s="194"/>
      <c r="EXP42" s="194"/>
      <c r="EXQ42" s="194"/>
      <c r="EXR42" s="194"/>
      <c r="EXS42" s="194"/>
      <c r="EXT42" s="194"/>
      <c r="EXU42" s="194"/>
      <c r="EXV42" s="194"/>
      <c r="EXW42" s="194"/>
      <c r="EXX42" s="194"/>
      <c r="EXY42" s="194"/>
      <c r="EXZ42" s="194"/>
      <c r="EYA42" s="194"/>
      <c r="EYB42" s="194"/>
      <c r="EYC42" s="194"/>
      <c r="EYD42" s="194"/>
      <c r="EYE42" s="194"/>
      <c r="EYF42" s="194"/>
      <c r="EYG42" s="194"/>
      <c r="EYH42" s="194"/>
      <c r="EYI42" s="194"/>
      <c r="EYJ42" s="194"/>
      <c r="EYK42" s="194"/>
      <c r="EYL42" s="194"/>
      <c r="EYM42" s="194"/>
      <c r="EYN42" s="194"/>
      <c r="EYO42" s="194"/>
      <c r="EYP42" s="194"/>
      <c r="EYQ42" s="194"/>
      <c r="EYR42" s="194"/>
      <c r="EYS42" s="194"/>
      <c r="EYT42" s="194"/>
      <c r="EYU42" s="194"/>
      <c r="EYV42" s="194"/>
      <c r="EYW42" s="194"/>
      <c r="EYX42" s="194"/>
      <c r="EYY42" s="194"/>
      <c r="EYZ42" s="194"/>
      <c r="EZA42" s="194"/>
      <c r="EZB42" s="194"/>
      <c r="EZC42" s="194"/>
      <c r="EZD42" s="194"/>
      <c r="EZE42" s="194"/>
      <c r="EZF42" s="194"/>
      <c r="EZG42" s="194"/>
      <c r="EZH42" s="194"/>
      <c r="EZI42" s="194"/>
      <c r="EZJ42" s="194"/>
      <c r="EZK42" s="194"/>
      <c r="EZL42" s="194"/>
      <c r="EZM42" s="194"/>
      <c r="EZN42" s="194"/>
      <c r="EZO42" s="194"/>
      <c r="EZP42" s="194"/>
      <c r="EZQ42" s="194"/>
      <c r="EZR42" s="194"/>
      <c r="EZS42" s="194"/>
      <c r="EZT42" s="194"/>
      <c r="EZU42" s="194"/>
      <c r="EZV42" s="194"/>
      <c r="EZW42" s="194"/>
      <c r="EZX42" s="194"/>
      <c r="EZY42" s="194"/>
      <c r="EZZ42" s="194"/>
      <c r="FAA42" s="194"/>
      <c r="FAB42" s="194"/>
      <c r="FAC42" s="194"/>
      <c r="FAD42" s="194"/>
      <c r="FAE42" s="194"/>
      <c r="FAF42" s="194"/>
      <c r="FAG42" s="194"/>
      <c r="FAH42" s="194"/>
      <c r="FAI42" s="194"/>
      <c r="FAJ42" s="194"/>
      <c r="FAK42" s="194"/>
      <c r="FAL42" s="194"/>
      <c r="FAM42" s="194"/>
      <c r="FAN42" s="194"/>
      <c r="FAO42" s="194"/>
      <c r="FAP42" s="194"/>
      <c r="FAQ42" s="194"/>
      <c r="FAR42" s="194"/>
      <c r="FAS42" s="194"/>
      <c r="FAT42" s="194"/>
      <c r="FAU42" s="194"/>
      <c r="FAV42" s="194"/>
      <c r="FAW42" s="194"/>
      <c r="FAX42" s="194"/>
      <c r="FAY42" s="194"/>
      <c r="FAZ42" s="194"/>
      <c r="FBA42" s="194"/>
      <c r="FBB42" s="194"/>
      <c r="FBC42" s="194"/>
      <c r="FBD42" s="194"/>
      <c r="FBE42" s="194"/>
      <c r="FBF42" s="194"/>
      <c r="FBG42" s="194"/>
      <c r="FBH42" s="194"/>
      <c r="FBI42" s="194"/>
      <c r="FBJ42" s="194"/>
      <c r="FBK42" s="194"/>
      <c r="FBL42" s="194"/>
      <c r="FBM42" s="194"/>
      <c r="FBN42" s="194"/>
      <c r="FBO42" s="194"/>
      <c r="FBP42" s="194"/>
      <c r="FBQ42" s="194"/>
      <c r="FBR42" s="194"/>
      <c r="FBS42" s="194"/>
      <c r="FBT42" s="194"/>
      <c r="FBU42" s="194"/>
      <c r="FBV42" s="194"/>
      <c r="FBW42" s="194"/>
      <c r="FBX42" s="194"/>
      <c r="FBY42" s="194"/>
      <c r="FBZ42" s="194"/>
      <c r="FCA42" s="194"/>
      <c r="FCB42" s="194"/>
      <c r="FCC42" s="194"/>
      <c r="FCD42" s="194"/>
      <c r="FCE42" s="194"/>
      <c r="FCF42" s="194"/>
      <c r="FCG42" s="194"/>
      <c r="FCH42" s="194"/>
      <c r="FCI42" s="194"/>
      <c r="FCJ42" s="194"/>
      <c r="FCK42" s="194"/>
      <c r="FCL42" s="194"/>
      <c r="FCM42" s="194"/>
      <c r="FCN42" s="194"/>
      <c r="FCO42" s="194"/>
      <c r="FCP42" s="194"/>
      <c r="FCQ42" s="194"/>
      <c r="FCR42" s="194"/>
      <c r="FCS42" s="194"/>
      <c r="FCT42" s="194"/>
      <c r="FCU42" s="194"/>
      <c r="FCV42" s="194"/>
      <c r="FCW42" s="194"/>
      <c r="FCX42" s="194"/>
      <c r="FCY42" s="194"/>
      <c r="FCZ42" s="194"/>
      <c r="FDA42" s="194"/>
      <c r="FDB42" s="194"/>
      <c r="FDC42" s="194"/>
      <c r="FDD42" s="194"/>
      <c r="FDE42" s="194"/>
      <c r="FDF42" s="194"/>
      <c r="FDG42" s="194"/>
      <c r="FDH42" s="194"/>
      <c r="FDI42" s="194"/>
      <c r="FDJ42" s="194"/>
      <c r="FDK42" s="194"/>
      <c r="FDL42" s="194"/>
      <c r="FDM42" s="194"/>
      <c r="FDN42" s="194"/>
      <c r="FDO42" s="194"/>
      <c r="FDP42" s="194"/>
      <c r="FDQ42" s="194"/>
      <c r="FDR42" s="194"/>
      <c r="FDS42" s="194"/>
      <c r="FDT42" s="194"/>
      <c r="FDU42" s="194"/>
      <c r="FDV42" s="194"/>
      <c r="FDW42" s="194"/>
      <c r="FDX42" s="194"/>
      <c r="FDY42" s="194"/>
      <c r="FDZ42" s="194"/>
      <c r="FEA42" s="194"/>
      <c r="FEB42" s="194"/>
      <c r="FEC42" s="194"/>
      <c r="FED42" s="194"/>
      <c r="FEE42" s="194"/>
      <c r="FEF42" s="194"/>
      <c r="FEG42" s="194"/>
      <c r="FEH42" s="194"/>
      <c r="FEI42" s="194"/>
      <c r="FEJ42" s="194"/>
      <c r="FEK42" s="194"/>
      <c r="FEL42" s="194"/>
      <c r="FEM42" s="194"/>
      <c r="FEN42" s="194"/>
      <c r="FEO42" s="194"/>
      <c r="FEP42" s="194"/>
      <c r="FEQ42" s="194"/>
      <c r="FER42" s="194"/>
      <c r="FES42" s="194"/>
      <c r="FET42" s="194"/>
      <c r="FEU42" s="194"/>
      <c r="FEV42" s="194"/>
      <c r="FEW42" s="194"/>
      <c r="FEX42" s="194"/>
      <c r="FEY42" s="194"/>
      <c r="FEZ42" s="194"/>
      <c r="FFA42" s="194"/>
      <c r="FFB42" s="194"/>
      <c r="FFC42" s="194"/>
      <c r="FFD42" s="194"/>
      <c r="FFE42" s="194"/>
      <c r="FFF42" s="194"/>
      <c r="FFG42" s="194"/>
      <c r="FFH42" s="194"/>
      <c r="FFI42" s="194"/>
      <c r="FFJ42" s="194"/>
      <c r="FFK42" s="194"/>
      <c r="FFL42" s="194"/>
      <c r="FFM42" s="194"/>
      <c r="FFN42" s="194"/>
      <c r="FFO42" s="194"/>
      <c r="FFP42" s="194"/>
      <c r="FFQ42" s="194"/>
      <c r="FFR42" s="194"/>
      <c r="FFS42" s="194"/>
      <c r="FFT42" s="194"/>
      <c r="FFU42" s="194"/>
      <c r="FFV42" s="194"/>
      <c r="FFW42" s="194"/>
      <c r="FFX42" s="194"/>
      <c r="FFY42" s="194"/>
      <c r="FFZ42" s="194"/>
      <c r="FGA42" s="194"/>
      <c r="FGB42" s="194"/>
      <c r="FGC42" s="194"/>
      <c r="FGD42" s="194"/>
      <c r="FGE42" s="194"/>
      <c r="FGF42" s="194"/>
      <c r="FGG42" s="194"/>
      <c r="FGH42" s="194"/>
      <c r="FGI42" s="194"/>
      <c r="FGJ42" s="194"/>
      <c r="FGK42" s="194"/>
      <c r="FGL42" s="194"/>
      <c r="FGM42" s="194"/>
      <c r="FGN42" s="194"/>
      <c r="FGO42" s="194"/>
      <c r="FGP42" s="194"/>
      <c r="FGQ42" s="194"/>
      <c r="FGR42" s="194"/>
      <c r="FGS42" s="194"/>
      <c r="FGT42" s="194"/>
      <c r="FGU42" s="194"/>
      <c r="FGV42" s="194"/>
      <c r="FGW42" s="194"/>
      <c r="FGX42" s="194"/>
      <c r="FGY42" s="194"/>
      <c r="FGZ42" s="194"/>
      <c r="FHA42" s="194"/>
      <c r="FHB42" s="194"/>
      <c r="FHC42" s="194"/>
      <c r="FHD42" s="194"/>
      <c r="FHE42" s="194"/>
      <c r="FHF42" s="194"/>
      <c r="FHG42" s="194"/>
      <c r="FHH42" s="194"/>
      <c r="FHI42" s="194"/>
      <c r="FHJ42" s="194"/>
      <c r="FHK42" s="194"/>
      <c r="FHL42" s="194"/>
      <c r="FHM42" s="194"/>
      <c r="FHN42" s="194"/>
      <c r="FHO42" s="194"/>
      <c r="FHP42" s="194"/>
      <c r="FHQ42" s="194"/>
      <c r="FHR42" s="194"/>
      <c r="FHS42" s="194"/>
      <c r="FHT42" s="194"/>
      <c r="FHU42" s="194"/>
      <c r="FHV42" s="194"/>
      <c r="FHW42" s="194"/>
      <c r="FHX42" s="194"/>
      <c r="FHY42" s="194"/>
      <c r="FHZ42" s="194"/>
      <c r="FIA42" s="194"/>
      <c r="FIB42" s="194"/>
      <c r="FIC42" s="194"/>
      <c r="FID42" s="194"/>
      <c r="FIE42" s="194"/>
      <c r="FIF42" s="194"/>
      <c r="FIG42" s="194"/>
      <c r="FIH42" s="194"/>
      <c r="FII42" s="194"/>
      <c r="FIJ42" s="194"/>
      <c r="FIK42" s="194"/>
      <c r="FIL42" s="194"/>
      <c r="FIM42" s="194"/>
      <c r="FIN42" s="194"/>
      <c r="FIO42" s="194"/>
      <c r="FIP42" s="194"/>
      <c r="FIQ42" s="194"/>
      <c r="FIR42" s="194"/>
      <c r="FIS42" s="194"/>
      <c r="FIT42" s="194"/>
      <c r="FIU42" s="194"/>
      <c r="FIV42" s="194"/>
      <c r="FIW42" s="194"/>
      <c r="FIX42" s="194"/>
      <c r="FIY42" s="194"/>
      <c r="FIZ42" s="194"/>
      <c r="FJA42" s="194"/>
      <c r="FJB42" s="194"/>
      <c r="FJC42" s="194"/>
      <c r="FJD42" s="194"/>
      <c r="FJE42" s="194"/>
      <c r="FJF42" s="194"/>
      <c r="FJG42" s="194"/>
      <c r="FJH42" s="194"/>
      <c r="FJI42" s="194"/>
      <c r="FJJ42" s="194"/>
      <c r="FJK42" s="194"/>
      <c r="FJL42" s="194"/>
      <c r="FJM42" s="194"/>
      <c r="FJN42" s="194"/>
      <c r="FJO42" s="194"/>
      <c r="FJP42" s="194"/>
      <c r="FJQ42" s="194"/>
      <c r="FJR42" s="194"/>
      <c r="FJS42" s="194"/>
      <c r="FJT42" s="194"/>
      <c r="FJU42" s="194"/>
      <c r="FJV42" s="194"/>
      <c r="FJW42" s="194"/>
      <c r="FJX42" s="194"/>
      <c r="FJY42" s="194"/>
      <c r="FJZ42" s="194"/>
      <c r="FKA42" s="194"/>
      <c r="FKB42" s="194"/>
      <c r="FKC42" s="194"/>
      <c r="FKD42" s="194"/>
      <c r="FKE42" s="194"/>
      <c r="FKF42" s="194"/>
      <c r="FKG42" s="194"/>
      <c r="FKH42" s="194"/>
      <c r="FKI42" s="194"/>
      <c r="FKJ42" s="194"/>
      <c r="FKK42" s="194"/>
      <c r="FKL42" s="194"/>
      <c r="FKM42" s="194"/>
      <c r="FKN42" s="194"/>
      <c r="FKO42" s="194"/>
      <c r="FKP42" s="194"/>
      <c r="FKQ42" s="194"/>
      <c r="FKR42" s="194"/>
      <c r="FKS42" s="194"/>
      <c r="FKT42" s="194"/>
      <c r="FKU42" s="194"/>
      <c r="FKV42" s="194"/>
      <c r="FKW42" s="194"/>
      <c r="FKX42" s="194"/>
      <c r="FKY42" s="194"/>
      <c r="FKZ42" s="194"/>
      <c r="FLA42" s="194"/>
      <c r="FLB42" s="194"/>
      <c r="FLC42" s="194"/>
      <c r="FLD42" s="194"/>
      <c r="FLE42" s="194"/>
      <c r="FLF42" s="194"/>
      <c r="FLG42" s="194"/>
      <c r="FLH42" s="194"/>
      <c r="FLI42" s="194"/>
      <c r="FLJ42" s="194"/>
      <c r="FLK42" s="194"/>
      <c r="FLL42" s="194"/>
      <c r="FLM42" s="194"/>
      <c r="FLN42" s="194"/>
      <c r="FLO42" s="194"/>
      <c r="FLP42" s="194"/>
      <c r="FLQ42" s="194"/>
      <c r="FLR42" s="194"/>
      <c r="FLS42" s="194"/>
      <c r="FLT42" s="194"/>
      <c r="FLU42" s="194"/>
      <c r="FLV42" s="194"/>
      <c r="FLW42" s="194"/>
      <c r="FLX42" s="194"/>
      <c r="FLY42" s="194"/>
      <c r="FLZ42" s="194"/>
      <c r="FMA42" s="194"/>
      <c r="FMB42" s="194"/>
      <c r="FMC42" s="194"/>
      <c r="FMD42" s="194"/>
      <c r="FME42" s="194"/>
      <c r="FMF42" s="194"/>
      <c r="FMG42" s="194"/>
      <c r="FMH42" s="194"/>
      <c r="FMI42" s="194"/>
      <c r="FMJ42" s="194"/>
      <c r="FMK42" s="194"/>
      <c r="FML42" s="194"/>
      <c r="FMM42" s="194"/>
      <c r="FMN42" s="194"/>
      <c r="FMO42" s="194"/>
      <c r="FMP42" s="194"/>
      <c r="FMQ42" s="194"/>
      <c r="FMR42" s="194"/>
      <c r="FMS42" s="194"/>
      <c r="FMT42" s="194"/>
      <c r="FMU42" s="194"/>
      <c r="FMV42" s="194"/>
      <c r="FMW42" s="194"/>
      <c r="FMX42" s="194"/>
      <c r="FMY42" s="194"/>
      <c r="FMZ42" s="194"/>
      <c r="FNA42" s="194"/>
      <c r="FNB42" s="194"/>
      <c r="FNC42" s="194"/>
      <c r="FND42" s="194"/>
      <c r="FNE42" s="194"/>
      <c r="FNF42" s="194"/>
      <c r="FNG42" s="194"/>
      <c r="FNH42" s="194"/>
      <c r="FNI42" s="194"/>
      <c r="FNJ42" s="194"/>
      <c r="FNK42" s="194"/>
      <c r="FNL42" s="194"/>
      <c r="FNM42" s="194"/>
      <c r="FNN42" s="194"/>
      <c r="FNO42" s="194"/>
      <c r="FNP42" s="194"/>
      <c r="FNQ42" s="194"/>
      <c r="FNR42" s="194"/>
      <c r="FNS42" s="194"/>
      <c r="FNT42" s="194"/>
      <c r="FNU42" s="194"/>
      <c r="FNV42" s="194"/>
      <c r="FNW42" s="194"/>
      <c r="FNX42" s="194"/>
      <c r="FNY42" s="194"/>
      <c r="FNZ42" s="194"/>
      <c r="FOA42" s="194"/>
      <c r="FOB42" s="194"/>
      <c r="FOC42" s="194"/>
      <c r="FOD42" s="194"/>
      <c r="FOE42" s="194"/>
      <c r="FOF42" s="194"/>
      <c r="FOG42" s="194"/>
      <c r="FOH42" s="194"/>
      <c r="FOI42" s="194"/>
      <c r="FOJ42" s="194"/>
      <c r="FOK42" s="194"/>
      <c r="FOL42" s="194"/>
      <c r="FOM42" s="194"/>
      <c r="FON42" s="194"/>
      <c r="FOO42" s="194"/>
      <c r="FOP42" s="194"/>
      <c r="FOQ42" s="194"/>
      <c r="FOR42" s="194"/>
      <c r="FOS42" s="194"/>
      <c r="FOT42" s="194"/>
      <c r="FOU42" s="194"/>
      <c r="FOV42" s="194"/>
      <c r="FOW42" s="194"/>
      <c r="FOX42" s="194"/>
      <c r="FOY42" s="194"/>
      <c r="FOZ42" s="194"/>
      <c r="FPA42" s="194"/>
      <c r="FPB42" s="194"/>
      <c r="FPC42" s="194"/>
      <c r="FPD42" s="194"/>
      <c r="FPE42" s="194"/>
      <c r="FPF42" s="194"/>
      <c r="FPG42" s="194"/>
      <c r="FPH42" s="194"/>
      <c r="FPI42" s="194"/>
      <c r="FPJ42" s="194"/>
      <c r="FPK42" s="194"/>
      <c r="FPL42" s="194"/>
      <c r="FPM42" s="194"/>
      <c r="FPN42" s="194"/>
      <c r="FPO42" s="194"/>
      <c r="FPP42" s="194"/>
      <c r="FPQ42" s="194"/>
      <c r="FPR42" s="194"/>
      <c r="FPS42" s="194"/>
      <c r="FPT42" s="194"/>
      <c r="FPU42" s="194"/>
      <c r="FPV42" s="194"/>
      <c r="FPW42" s="194"/>
      <c r="FPX42" s="194"/>
      <c r="FPY42" s="194"/>
      <c r="FPZ42" s="194"/>
      <c r="FQA42" s="194"/>
      <c r="FQB42" s="194"/>
      <c r="FQC42" s="194"/>
      <c r="FQD42" s="194"/>
      <c r="FQE42" s="194"/>
      <c r="FQF42" s="194"/>
      <c r="FQG42" s="194"/>
      <c r="FQH42" s="194"/>
      <c r="FQI42" s="194"/>
      <c r="FQJ42" s="194"/>
      <c r="FQK42" s="194"/>
      <c r="FQL42" s="194"/>
      <c r="FQM42" s="194"/>
      <c r="FQN42" s="194"/>
      <c r="FQO42" s="194"/>
      <c r="FQP42" s="194"/>
      <c r="FQQ42" s="194"/>
      <c r="FQR42" s="194"/>
      <c r="FQS42" s="194"/>
      <c r="FQT42" s="194"/>
      <c r="FQU42" s="194"/>
      <c r="FQV42" s="194"/>
      <c r="FQW42" s="194"/>
      <c r="FQX42" s="194"/>
      <c r="FQY42" s="194"/>
      <c r="FQZ42" s="194"/>
      <c r="FRA42" s="194"/>
      <c r="FRB42" s="194"/>
      <c r="FRC42" s="194"/>
      <c r="FRD42" s="194"/>
      <c r="FRE42" s="194"/>
      <c r="FRF42" s="194"/>
      <c r="FRG42" s="194"/>
      <c r="FRH42" s="194"/>
      <c r="FRI42" s="194"/>
      <c r="FRJ42" s="194"/>
      <c r="FRK42" s="194"/>
      <c r="FRL42" s="194"/>
      <c r="FRM42" s="194"/>
      <c r="FRN42" s="194"/>
      <c r="FRO42" s="194"/>
      <c r="FRP42" s="194"/>
      <c r="FRQ42" s="194"/>
      <c r="FRR42" s="194"/>
      <c r="FRS42" s="194"/>
      <c r="FRT42" s="194"/>
      <c r="FRU42" s="194"/>
      <c r="FRV42" s="194"/>
      <c r="FRW42" s="194"/>
      <c r="FRX42" s="194"/>
      <c r="FRY42" s="194"/>
      <c r="FRZ42" s="194"/>
      <c r="FSA42" s="194"/>
      <c r="FSB42" s="194"/>
      <c r="FSC42" s="194"/>
      <c r="FSD42" s="194"/>
      <c r="FSE42" s="194"/>
      <c r="FSF42" s="194"/>
      <c r="FSG42" s="194"/>
      <c r="FSH42" s="194"/>
      <c r="FSI42" s="194"/>
      <c r="FSJ42" s="194"/>
      <c r="FSK42" s="194"/>
      <c r="FSL42" s="194"/>
      <c r="FSM42" s="194"/>
      <c r="FSN42" s="194"/>
      <c r="FSO42" s="194"/>
      <c r="FSP42" s="194"/>
      <c r="FSQ42" s="194"/>
      <c r="FSR42" s="194"/>
      <c r="FSS42" s="194"/>
      <c r="FST42" s="194"/>
      <c r="FSU42" s="194"/>
      <c r="FSV42" s="194"/>
      <c r="FSW42" s="194"/>
      <c r="FSX42" s="194"/>
      <c r="FSY42" s="194"/>
      <c r="FSZ42" s="194"/>
      <c r="FTA42" s="194"/>
      <c r="FTB42" s="194"/>
      <c r="FTC42" s="194"/>
      <c r="FTD42" s="194"/>
      <c r="FTE42" s="194"/>
      <c r="FTF42" s="194"/>
      <c r="FTG42" s="194"/>
      <c r="FTH42" s="194"/>
      <c r="FTI42" s="194"/>
      <c r="FTJ42" s="194"/>
      <c r="FTK42" s="194"/>
      <c r="FTL42" s="194"/>
      <c r="FTM42" s="194"/>
      <c r="FTN42" s="194"/>
      <c r="FTO42" s="194"/>
      <c r="FTP42" s="194"/>
      <c r="FTQ42" s="194"/>
      <c r="FTR42" s="194"/>
      <c r="FTS42" s="194"/>
      <c r="FTT42" s="194"/>
      <c r="FTU42" s="194"/>
      <c r="FTV42" s="194"/>
      <c r="FTW42" s="194"/>
      <c r="FTX42" s="194"/>
      <c r="FTY42" s="194"/>
      <c r="FTZ42" s="194"/>
      <c r="FUA42" s="194"/>
      <c r="FUB42" s="194"/>
      <c r="FUC42" s="194"/>
      <c r="FUD42" s="194"/>
      <c r="FUE42" s="194"/>
      <c r="FUF42" s="194"/>
      <c r="FUG42" s="194"/>
      <c r="FUH42" s="194"/>
      <c r="FUI42" s="194"/>
      <c r="FUJ42" s="194"/>
      <c r="FUK42" s="194"/>
      <c r="FUL42" s="194"/>
      <c r="FUM42" s="194"/>
      <c r="FUN42" s="194"/>
      <c r="FUO42" s="194"/>
      <c r="FUP42" s="194"/>
      <c r="FUQ42" s="194"/>
      <c r="FUR42" s="194"/>
      <c r="FUS42" s="194"/>
      <c r="FUT42" s="194"/>
      <c r="FUU42" s="194"/>
      <c r="FUV42" s="194"/>
      <c r="FUW42" s="194"/>
      <c r="FUX42" s="194"/>
      <c r="FUY42" s="194"/>
      <c r="FUZ42" s="194"/>
      <c r="FVA42" s="194"/>
      <c r="FVB42" s="194"/>
      <c r="FVC42" s="194"/>
      <c r="FVD42" s="194"/>
      <c r="FVE42" s="194"/>
      <c r="FVF42" s="194"/>
      <c r="FVG42" s="194"/>
      <c r="FVH42" s="194"/>
      <c r="FVI42" s="194"/>
      <c r="FVJ42" s="194"/>
      <c r="FVK42" s="194"/>
      <c r="FVL42" s="194"/>
      <c r="FVM42" s="194"/>
      <c r="FVN42" s="194"/>
      <c r="FVO42" s="194"/>
      <c r="FVP42" s="194"/>
      <c r="FVQ42" s="194"/>
      <c r="FVR42" s="194"/>
      <c r="FVS42" s="194"/>
      <c r="FVT42" s="194"/>
      <c r="FVU42" s="194"/>
      <c r="FVV42" s="194"/>
      <c r="FVW42" s="194"/>
      <c r="FVX42" s="194"/>
      <c r="FVY42" s="194"/>
      <c r="FVZ42" s="194"/>
      <c r="FWA42" s="194"/>
      <c r="FWB42" s="194"/>
      <c r="FWC42" s="194"/>
      <c r="FWD42" s="194"/>
      <c r="FWE42" s="194"/>
      <c r="FWF42" s="194"/>
      <c r="FWG42" s="194"/>
      <c r="FWH42" s="194"/>
      <c r="FWI42" s="194"/>
      <c r="FWJ42" s="194"/>
      <c r="FWK42" s="194"/>
      <c r="FWL42" s="194"/>
      <c r="FWM42" s="194"/>
      <c r="FWN42" s="194"/>
      <c r="FWO42" s="194"/>
      <c r="FWP42" s="194"/>
      <c r="FWQ42" s="194"/>
      <c r="FWR42" s="194"/>
      <c r="FWS42" s="194"/>
      <c r="FWT42" s="194"/>
      <c r="FWU42" s="194"/>
      <c r="FWV42" s="194"/>
      <c r="FWW42" s="194"/>
      <c r="FWX42" s="194"/>
      <c r="FWY42" s="194"/>
      <c r="FWZ42" s="194"/>
      <c r="FXA42" s="194"/>
      <c r="FXB42" s="194"/>
      <c r="FXC42" s="194"/>
      <c r="FXD42" s="194"/>
      <c r="FXE42" s="194"/>
      <c r="FXF42" s="194"/>
      <c r="FXG42" s="194"/>
      <c r="FXH42" s="194"/>
      <c r="FXI42" s="194"/>
      <c r="FXJ42" s="194"/>
      <c r="FXK42" s="194"/>
      <c r="FXL42" s="194"/>
      <c r="FXM42" s="194"/>
      <c r="FXN42" s="194"/>
      <c r="FXO42" s="194"/>
      <c r="FXP42" s="194"/>
      <c r="FXQ42" s="194"/>
      <c r="FXR42" s="194"/>
      <c r="FXS42" s="194"/>
      <c r="FXT42" s="194"/>
      <c r="FXU42" s="194"/>
      <c r="FXV42" s="194"/>
      <c r="FXW42" s="194"/>
      <c r="FXX42" s="194"/>
      <c r="FXY42" s="194"/>
      <c r="FXZ42" s="194"/>
      <c r="FYA42" s="194"/>
      <c r="FYB42" s="194"/>
      <c r="FYC42" s="194"/>
      <c r="FYD42" s="194"/>
      <c r="FYE42" s="194"/>
      <c r="FYF42" s="194"/>
      <c r="FYG42" s="194"/>
      <c r="FYH42" s="194"/>
      <c r="FYI42" s="194"/>
      <c r="FYJ42" s="194"/>
      <c r="FYK42" s="194"/>
      <c r="FYL42" s="194"/>
      <c r="FYM42" s="194"/>
      <c r="FYN42" s="194"/>
      <c r="FYO42" s="194"/>
      <c r="FYP42" s="194"/>
      <c r="FYQ42" s="194"/>
      <c r="FYR42" s="194"/>
      <c r="FYS42" s="194"/>
      <c r="FYT42" s="194"/>
      <c r="FYU42" s="194"/>
      <c r="FYV42" s="194"/>
      <c r="FYW42" s="194"/>
      <c r="FYX42" s="194"/>
      <c r="FYY42" s="194"/>
      <c r="FYZ42" s="194"/>
      <c r="FZA42" s="194"/>
      <c r="FZB42" s="194"/>
      <c r="FZC42" s="194"/>
      <c r="FZD42" s="194"/>
      <c r="FZE42" s="194"/>
      <c r="FZF42" s="194"/>
      <c r="FZG42" s="194"/>
      <c r="FZH42" s="194"/>
      <c r="FZI42" s="194"/>
      <c r="FZJ42" s="194"/>
      <c r="FZK42" s="194"/>
      <c r="FZL42" s="194"/>
      <c r="FZM42" s="194"/>
      <c r="FZN42" s="194"/>
      <c r="FZO42" s="194"/>
      <c r="FZP42" s="194"/>
      <c r="FZQ42" s="194"/>
      <c r="FZR42" s="194"/>
      <c r="FZS42" s="194"/>
      <c r="FZT42" s="194"/>
      <c r="FZU42" s="194"/>
      <c r="FZV42" s="194"/>
      <c r="FZW42" s="194"/>
      <c r="FZX42" s="194"/>
      <c r="FZY42" s="194"/>
      <c r="FZZ42" s="194"/>
      <c r="GAA42" s="194"/>
      <c r="GAB42" s="194"/>
      <c r="GAC42" s="194"/>
      <c r="GAD42" s="194"/>
      <c r="GAE42" s="194"/>
      <c r="GAF42" s="194"/>
      <c r="GAG42" s="194"/>
      <c r="GAH42" s="194"/>
      <c r="GAI42" s="194"/>
      <c r="GAJ42" s="194"/>
      <c r="GAK42" s="194"/>
      <c r="GAL42" s="194"/>
      <c r="GAM42" s="194"/>
      <c r="GAN42" s="194"/>
      <c r="GAO42" s="194"/>
      <c r="GAP42" s="194"/>
      <c r="GAQ42" s="194"/>
      <c r="GAR42" s="194"/>
      <c r="GAS42" s="194"/>
      <c r="GAT42" s="194"/>
      <c r="GAU42" s="194"/>
      <c r="GAV42" s="194"/>
      <c r="GAW42" s="194"/>
      <c r="GAX42" s="194"/>
      <c r="GAY42" s="194"/>
      <c r="GAZ42" s="194"/>
      <c r="GBA42" s="194"/>
      <c r="GBB42" s="194"/>
      <c r="GBC42" s="194"/>
      <c r="GBD42" s="194"/>
      <c r="GBE42" s="194"/>
      <c r="GBF42" s="194"/>
      <c r="GBG42" s="194"/>
      <c r="GBH42" s="194"/>
      <c r="GBI42" s="194"/>
      <c r="GBJ42" s="194"/>
      <c r="GBK42" s="194"/>
      <c r="GBL42" s="194"/>
      <c r="GBM42" s="194"/>
      <c r="GBN42" s="194"/>
      <c r="GBO42" s="194"/>
      <c r="GBP42" s="194"/>
      <c r="GBQ42" s="194"/>
      <c r="GBR42" s="194"/>
      <c r="GBS42" s="194"/>
      <c r="GBT42" s="194"/>
      <c r="GBU42" s="194"/>
      <c r="GBV42" s="194"/>
      <c r="GBW42" s="194"/>
      <c r="GBX42" s="194"/>
      <c r="GBY42" s="194"/>
      <c r="GBZ42" s="194"/>
      <c r="GCA42" s="194"/>
      <c r="GCB42" s="194"/>
      <c r="GCC42" s="194"/>
      <c r="GCD42" s="194"/>
      <c r="GCE42" s="194"/>
      <c r="GCF42" s="194"/>
      <c r="GCG42" s="194"/>
      <c r="GCH42" s="194"/>
      <c r="GCI42" s="194"/>
      <c r="GCJ42" s="194"/>
      <c r="GCK42" s="194"/>
      <c r="GCL42" s="194"/>
      <c r="GCM42" s="194"/>
      <c r="GCN42" s="194"/>
      <c r="GCO42" s="194"/>
      <c r="GCP42" s="194"/>
      <c r="GCQ42" s="194"/>
      <c r="GCR42" s="194"/>
      <c r="GCS42" s="194"/>
      <c r="GCT42" s="194"/>
      <c r="GCU42" s="194"/>
      <c r="GCV42" s="194"/>
      <c r="GCW42" s="194"/>
      <c r="GCX42" s="194"/>
      <c r="GCY42" s="194"/>
      <c r="GCZ42" s="194"/>
      <c r="GDA42" s="194"/>
      <c r="GDB42" s="194"/>
      <c r="GDC42" s="194"/>
      <c r="GDD42" s="194"/>
      <c r="GDE42" s="194"/>
      <c r="GDF42" s="194"/>
      <c r="GDG42" s="194"/>
      <c r="GDH42" s="194"/>
      <c r="GDI42" s="194"/>
      <c r="GDJ42" s="194"/>
      <c r="GDK42" s="194"/>
      <c r="GDL42" s="194"/>
      <c r="GDM42" s="194"/>
      <c r="GDN42" s="194"/>
      <c r="GDO42" s="194"/>
      <c r="GDP42" s="194"/>
      <c r="GDQ42" s="194"/>
      <c r="GDR42" s="194"/>
      <c r="GDS42" s="194"/>
      <c r="GDT42" s="194"/>
      <c r="GDU42" s="194"/>
      <c r="GDV42" s="194"/>
      <c r="GDW42" s="194"/>
      <c r="GDX42" s="194"/>
      <c r="GDY42" s="194"/>
      <c r="GDZ42" s="194"/>
      <c r="GEA42" s="194"/>
      <c r="GEB42" s="194"/>
      <c r="GEC42" s="194"/>
      <c r="GED42" s="194"/>
      <c r="GEE42" s="194"/>
      <c r="GEF42" s="194"/>
      <c r="GEG42" s="194"/>
      <c r="GEH42" s="194"/>
      <c r="GEI42" s="194"/>
      <c r="GEJ42" s="194"/>
      <c r="GEK42" s="194"/>
      <c r="GEL42" s="194"/>
      <c r="GEM42" s="194"/>
      <c r="GEN42" s="194"/>
      <c r="GEO42" s="194"/>
      <c r="GEP42" s="194"/>
      <c r="GEQ42" s="194"/>
      <c r="GER42" s="194"/>
      <c r="GES42" s="194"/>
      <c r="GET42" s="194"/>
      <c r="GEU42" s="194"/>
      <c r="GEV42" s="194"/>
      <c r="GEW42" s="194"/>
      <c r="GEX42" s="194"/>
      <c r="GEY42" s="194"/>
      <c r="GEZ42" s="194"/>
      <c r="GFA42" s="194"/>
      <c r="GFB42" s="194"/>
      <c r="GFC42" s="194"/>
      <c r="GFD42" s="194"/>
      <c r="GFE42" s="194"/>
      <c r="GFF42" s="194"/>
      <c r="GFG42" s="194"/>
      <c r="GFH42" s="194"/>
      <c r="GFI42" s="194"/>
      <c r="GFJ42" s="194"/>
      <c r="GFK42" s="194"/>
      <c r="GFL42" s="194"/>
      <c r="GFM42" s="194"/>
      <c r="GFN42" s="194"/>
      <c r="GFO42" s="194"/>
      <c r="GFP42" s="194"/>
      <c r="GFQ42" s="194"/>
      <c r="GFR42" s="194"/>
      <c r="GFS42" s="194"/>
      <c r="GFT42" s="194"/>
      <c r="GFU42" s="194"/>
      <c r="GFV42" s="194"/>
      <c r="GFW42" s="194"/>
      <c r="GFX42" s="194"/>
      <c r="GFY42" s="194"/>
      <c r="GFZ42" s="194"/>
      <c r="GGA42" s="194"/>
      <c r="GGB42" s="194"/>
      <c r="GGC42" s="194"/>
      <c r="GGD42" s="194"/>
      <c r="GGE42" s="194"/>
      <c r="GGF42" s="194"/>
      <c r="GGG42" s="194"/>
      <c r="GGH42" s="194"/>
      <c r="GGI42" s="194"/>
      <c r="GGJ42" s="194"/>
      <c r="GGK42" s="194"/>
      <c r="GGL42" s="194"/>
      <c r="GGM42" s="194"/>
      <c r="GGN42" s="194"/>
      <c r="GGO42" s="194"/>
      <c r="GGP42" s="194"/>
      <c r="GGQ42" s="194"/>
      <c r="GGR42" s="194"/>
      <c r="GGS42" s="194"/>
      <c r="GGT42" s="194"/>
      <c r="GGU42" s="194"/>
      <c r="GGV42" s="194"/>
      <c r="GGW42" s="194"/>
      <c r="GGX42" s="194"/>
      <c r="GGY42" s="194"/>
      <c r="GGZ42" s="194"/>
      <c r="GHA42" s="194"/>
      <c r="GHB42" s="194"/>
      <c r="GHC42" s="194"/>
      <c r="GHD42" s="194"/>
      <c r="GHE42" s="194"/>
      <c r="GHF42" s="194"/>
      <c r="GHG42" s="194"/>
      <c r="GHH42" s="194"/>
      <c r="GHI42" s="194"/>
      <c r="GHJ42" s="194"/>
      <c r="GHK42" s="194"/>
      <c r="GHL42" s="194"/>
      <c r="GHM42" s="194"/>
      <c r="GHN42" s="194"/>
      <c r="GHO42" s="194"/>
      <c r="GHP42" s="194"/>
      <c r="GHQ42" s="194"/>
      <c r="GHR42" s="194"/>
      <c r="GHS42" s="194"/>
      <c r="GHT42" s="194"/>
      <c r="GHU42" s="194"/>
      <c r="GHV42" s="194"/>
      <c r="GHW42" s="194"/>
      <c r="GHX42" s="194"/>
      <c r="GHY42" s="194"/>
      <c r="GHZ42" s="194"/>
      <c r="GIA42" s="194"/>
      <c r="GIB42" s="194"/>
      <c r="GIC42" s="194"/>
      <c r="GID42" s="194"/>
      <c r="GIE42" s="194"/>
      <c r="GIF42" s="194"/>
      <c r="GIG42" s="194"/>
      <c r="GIH42" s="194"/>
      <c r="GII42" s="194"/>
      <c r="GIJ42" s="194"/>
      <c r="GIK42" s="194"/>
      <c r="GIL42" s="194"/>
      <c r="GIM42" s="194"/>
      <c r="GIN42" s="194"/>
      <c r="GIO42" s="194"/>
      <c r="GIP42" s="194"/>
      <c r="GIQ42" s="194"/>
      <c r="GIR42" s="194"/>
      <c r="GIS42" s="194"/>
      <c r="GIT42" s="194"/>
      <c r="GIU42" s="194"/>
      <c r="GIV42" s="194"/>
      <c r="GIW42" s="194"/>
      <c r="GIX42" s="194"/>
      <c r="GIY42" s="194"/>
      <c r="GIZ42" s="194"/>
      <c r="GJA42" s="194"/>
      <c r="GJB42" s="194"/>
      <c r="GJC42" s="194"/>
      <c r="GJD42" s="194"/>
      <c r="GJE42" s="194"/>
      <c r="GJF42" s="194"/>
      <c r="GJG42" s="194"/>
      <c r="GJH42" s="194"/>
      <c r="GJI42" s="194"/>
      <c r="GJJ42" s="194"/>
      <c r="GJK42" s="194"/>
      <c r="GJL42" s="194"/>
      <c r="GJM42" s="194"/>
      <c r="GJN42" s="194"/>
      <c r="GJO42" s="194"/>
      <c r="GJP42" s="194"/>
      <c r="GJQ42" s="194"/>
      <c r="GJR42" s="194"/>
      <c r="GJS42" s="194"/>
      <c r="GJT42" s="194"/>
      <c r="GJU42" s="194"/>
      <c r="GJV42" s="194"/>
      <c r="GJW42" s="194"/>
      <c r="GJX42" s="194"/>
      <c r="GJY42" s="194"/>
      <c r="GJZ42" s="194"/>
      <c r="GKA42" s="194"/>
      <c r="GKB42" s="194"/>
      <c r="GKC42" s="194"/>
      <c r="GKD42" s="194"/>
      <c r="GKE42" s="194"/>
      <c r="GKF42" s="194"/>
      <c r="GKG42" s="194"/>
      <c r="GKH42" s="194"/>
      <c r="GKI42" s="194"/>
      <c r="GKJ42" s="194"/>
      <c r="GKK42" s="194"/>
      <c r="GKL42" s="194"/>
      <c r="GKM42" s="194"/>
      <c r="GKN42" s="194"/>
      <c r="GKO42" s="194"/>
      <c r="GKP42" s="194"/>
      <c r="GKQ42" s="194"/>
      <c r="GKR42" s="194"/>
      <c r="GKS42" s="194"/>
      <c r="GKT42" s="194"/>
      <c r="GKU42" s="194"/>
      <c r="GKV42" s="194"/>
      <c r="GKW42" s="194"/>
      <c r="GKX42" s="194"/>
      <c r="GKY42" s="194"/>
      <c r="GKZ42" s="194"/>
      <c r="GLA42" s="194"/>
      <c r="GLB42" s="194"/>
      <c r="GLC42" s="194"/>
      <c r="GLD42" s="194"/>
      <c r="GLE42" s="194"/>
      <c r="GLF42" s="194"/>
      <c r="GLG42" s="194"/>
      <c r="GLH42" s="194"/>
      <c r="GLI42" s="194"/>
      <c r="GLJ42" s="194"/>
      <c r="GLK42" s="194"/>
      <c r="GLL42" s="194"/>
      <c r="GLM42" s="194"/>
      <c r="GLN42" s="194"/>
      <c r="GLO42" s="194"/>
      <c r="GLP42" s="194"/>
      <c r="GLQ42" s="194"/>
      <c r="GLR42" s="194"/>
      <c r="GLS42" s="194"/>
      <c r="GLT42" s="194"/>
      <c r="GLU42" s="194"/>
      <c r="GLV42" s="194"/>
      <c r="GLW42" s="194"/>
      <c r="GLX42" s="194"/>
      <c r="GLY42" s="194"/>
      <c r="GLZ42" s="194"/>
      <c r="GMA42" s="194"/>
      <c r="GMB42" s="194"/>
      <c r="GMC42" s="194"/>
      <c r="GMD42" s="194"/>
      <c r="GME42" s="194"/>
      <c r="GMF42" s="194"/>
      <c r="GMG42" s="194"/>
      <c r="GMH42" s="194"/>
      <c r="GMI42" s="194"/>
      <c r="GMJ42" s="194"/>
      <c r="GMK42" s="194"/>
      <c r="GML42" s="194"/>
      <c r="GMM42" s="194"/>
      <c r="GMN42" s="194"/>
      <c r="GMO42" s="194"/>
      <c r="GMP42" s="194"/>
      <c r="GMQ42" s="194"/>
      <c r="GMR42" s="194"/>
      <c r="GMS42" s="194"/>
      <c r="GMT42" s="194"/>
      <c r="GMU42" s="194"/>
      <c r="GMV42" s="194"/>
      <c r="GMW42" s="194"/>
      <c r="GMX42" s="194"/>
      <c r="GMY42" s="194"/>
      <c r="GMZ42" s="194"/>
      <c r="GNA42" s="194"/>
      <c r="GNB42" s="194"/>
      <c r="GNC42" s="194"/>
      <c r="GND42" s="194"/>
      <c r="GNE42" s="194"/>
      <c r="GNF42" s="194"/>
      <c r="GNG42" s="194"/>
      <c r="GNH42" s="194"/>
      <c r="GNI42" s="194"/>
      <c r="GNJ42" s="194"/>
      <c r="GNK42" s="194"/>
      <c r="GNL42" s="194"/>
      <c r="GNM42" s="194"/>
      <c r="GNN42" s="194"/>
      <c r="GNO42" s="194"/>
      <c r="GNP42" s="194"/>
      <c r="GNQ42" s="194"/>
      <c r="GNR42" s="194"/>
      <c r="GNS42" s="194"/>
      <c r="GNT42" s="194"/>
      <c r="GNU42" s="194"/>
      <c r="GNV42" s="194"/>
      <c r="GNW42" s="194"/>
      <c r="GNX42" s="194"/>
      <c r="GNY42" s="194"/>
      <c r="GNZ42" s="194"/>
      <c r="GOA42" s="194"/>
      <c r="GOB42" s="194"/>
      <c r="GOC42" s="194"/>
      <c r="GOD42" s="194"/>
      <c r="GOE42" s="194"/>
      <c r="GOF42" s="194"/>
      <c r="GOG42" s="194"/>
      <c r="GOH42" s="194"/>
      <c r="GOI42" s="194"/>
      <c r="GOJ42" s="194"/>
      <c r="GOK42" s="194"/>
      <c r="GOL42" s="194"/>
      <c r="GOM42" s="194"/>
      <c r="GON42" s="194"/>
      <c r="GOO42" s="194"/>
      <c r="GOP42" s="194"/>
      <c r="GOQ42" s="194"/>
      <c r="GOR42" s="194"/>
      <c r="GOS42" s="194"/>
      <c r="GOT42" s="194"/>
      <c r="GOU42" s="194"/>
      <c r="GOV42" s="194"/>
      <c r="GOW42" s="194"/>
      <c r="GOX42" s="194"/>
      <c r="GOY42" s="194"/>
      <c r="GOZ42" s="194"/>
      <c r="GPA42" s="194"/>
      <c r="GPB42" s="194"/>
      <c r="GPC42" s="194"/>
      <c r="GPD42" s="194"/>
      <c r="GPE42" s="194"/>
      <c r="GPF42" s="194"/>
      <c r="GPG42" s="194"/>
      <c r="GPH42" s="194"/>
      <c r="GPI42" s="194"/>
      <c r="GPJ42" s="194"/>
      <c r="GPK42" s="194"/>
      <c r="GPL42" s="194"/>
      <c r="GPM42" s="194"/>
      <c r="GPN42" s="194"/>
      <c r="GPO42" s="194"/>
      <c r="GPP42" s="194"/>
      <c r="GPQ42" s="194"/>
      <c r="GPR42" s="194"/>
      <c r="GPS42" s="194"/>
      <c r="GPT42" s="194"/>
      <c r="GPU42" s="194"/>
      <c r="GPV42" s="194"/>
      <c r="GPW42" s="194"/>
      <c r="GPX42" s="194"/>
      <c r="GPY42" s="194"/>
      <c r="GPZ42" s="194"/>
      <c r="GQA42" s="194"/>
      <c r="GQB42" s="194"/>
      <c r="GQC42" s="194"/>
      <c r="GQD42" s="194"/>
      <c r="GQE42" s="194"/>
      <c r="GQF42" s="194"/>
      <c r="GQG42" s="194"/>
      <c r="GQH42" s="194"/>
      <c r="GQI42" s="194"/>
      <c r="GQJ42" s="194"/>
      <c r="GQK42" s="194"/>
      <c r="GQL42" s="194"/>
      <c r="GQM42" s="194"/>
      <c r="GQN42" s="194"/>
      <c r="GQO42" s="194"/>
      <c r="GQP42" s="194"/>
      <c r="GQQ42" s="194"/>
      <c r="GQR42" s="194"/>
      <c r="GQS42" s="194"/>
      <c r="GQT42" s="194"/>
      <c r="GQU42" s="194"/>
      <c r="GQV42" s="194"/>
      <c r="GQW42" s="194"/>
      <c r="GQX42" s="194"/>
      <c r="GQY42" s="194"/>
      <c r="GQZ42" s="194"/>
      <c r="GRA42" s="194"/>
      <c r="GRB42" s="194"/>
      <c r="GRC42" s="194"/>
      <c r="GRD42" s="194"/>
      <c r="GRE42" s="194"/>
      <c r="GRF42" s="194"/>
      <c r="GRG42" s="194"/>
      <c r="GRH42" s="194"/>
      <c r="GRI42" s="194"/>
      <c r="GRJ42" s="194"/>
      <c r="GRK42" s="194"/>
      <c r="GRL42" s="194"/>
      <c r="GRM42" s="194"/>
      <c r="GRN42" s="194"/>
      <c r="GRO42" s="194"/>
      <c r="GRP42" s="194"/>
      <c r="GRQ42" s="194"/>
      <c r="GRR42" s="194"/>
      <c r="GRS42" s="194"/>
      <c r="GRT42" s="194"/>
      <c r="GRU42" s="194"/>
      <c r="GRV42" s="194"/>
      <c r="GRW42" s="194"/>
      <c r="GRX42" s="194"/>
      <c r="GRY42" s="194"/>
      <c r="GRZ42" s="194"/>
      <c r="GSA42" s="194"/>
      <c r="GSB42" s="194"/>
      <c r="GSC42" s="194"/>
      <c r="GSD42" s="194"/>
      <c r="GSE42" s="194"/>
      <c r="GSF42" s="194"/>
      <c r="GSG42" s="194"/>
      <c r="GSH42" s="194"/>
      <c r="GSI42" s="194"/>
      <c r="GSJ42" s="194"/>
      <c r="GSK42" s="194"/>
      <c r="GSL42" s="194"/>
      <c r="GSM42" s="194"/>
      <c r="GSN42" s="194"/>
      <c r="GSO42" s="194"/>
      <c r="GSP42" s="194"/>
      <c r="GSQ42" s="194"/>
      <c r="GSR42" s="194"/>
      <c r="GSS42" s="194"/>
      <c r="GST42" s="194"/>
      <c r="GSU42" s="194"/>
      <c r="GSV42" s="194"/>
      <c r="GSW42" s="194"/>
      <c r="GSX42" s="194"/>
      <c r="GSY42" s="194"/>
      <c r="GSZ42" s="194"/>
      <c r="GTA42" s="194"/>
      <c r="GTB42" s="194"/>
      <c r="GTC42" s="194"/>
      <c r="GTD42" s="194"/>
      <c r="GTE42" s="194"/>
      <c r="GTF42" s="194"/>
      <c r="GTG42" s="194"/>
      <c r="GTH42" s="194"/>
      <c r="GTI42" s="194"/>
      <c r="GTJ42" s="194"/>
      <c r="GTK42" s="194"/>
      <c r="GTL42" s="194"/>
      <c r="GTM42" s="194"/>
      <c r="GTN42" s="194"/>
      <c r="GTO42" s="194"/>
      <c r="GTP42" s="194"/>
      <c r="GTQ42" s="194"/>
      <c r="GTR42" s="194"/>
      <c r="GTS42" s="194"/>
      <c r="GTT42" s="194"/>
      <c r="GTU42" s="194"/>
      <c r="GTV42" s="194"/>
      <c r="GTW42" s="194"/>
      <c r="GTX42" s="194"/>
      <c r="GTY42" s="194"/>
      <c r="GTZ42" s="194"/>
      <c r="GUA42" s="194"/>
      <c r="GUB42" s="194"/>
      <c r="GUC42" s="194"/>
      <c r="GUD42" s="194"/>
      <c r="GUE42" s="194"/>
      <c r="GUF42" s="194"/>
      <c r="GUG42" s="194"/>
      <c r="GUH42" s="194"/>
      <c r="GUI42" s="194"/>
      <c r="GUJ42" s="194"/>
      <c r="GUK42" s="194"/>
      <c r="GUL42" s="194"/>
      <c r="GUM42" s="194"/>
      <c r="GUN42" s="194"/>
      <c r="GUO42" s="194"/>
      <c r="GUP42" s="194"/>
      <c r="GUQ42" s="194"/>
      <c r="GUR42" s="194"/>
      <c r="GUS42" s="194"/>
      <c r="GUT42" s="194"/>
      <c r="GUU42" s="194"/>
      <c r="GUV42" s="194"/>
      <c r="GUW42" s="194"/>
      <c r="GUX42" s="194"/>
      <c r="GUY42" s="194"/>
      <c r="GUZ42" s="194"/>
      <c r="GVA42" s="194"/>
      <c r="GVB42" s="194"/>
      <c r="GVC42" s="194"/>
      <c r="GVD42" s="194"/>
      <c r="GVE42" s="194"/>
      <c r="GVF42" s="194"/>
      <c r="GVG42" s="194"/>
      <c r="GVH42" s="194"/>
      <c r="GVI42" s="194"/>
      <c r="GVJ42" s="194"/>
      <c r="GVK42" s="194"/>
      <c r="GVL42" s="194"/>
      <c r="GVM42" s="194"/>
      <c r="GVN42" s="194"/>
      <c r="GVO42" s="194"/>
      <c r="GVP42" s="194"/>
      <c r="GVQ42" s="194"/>
      <c r="GVR42" s="194"/>
      <c r="GVS42" s="194"/>
      <c r="GVT42" s="194"/>
      <c r="GVU42" s="194"/>
      <c r="GVV42" s="194"/>
      <c r="GVW42" s="194"/>
      <c r="GVX42" s="194"/>
      <c r="GVY42" s="194"/>
      <c r="GVZ42" s="194"/>
      <c r="GWA42" s="194"/>
      <c r="GWB42" s="194"/>
      <c r="GWC42" s="194"/>
      <c r="GWD42" s="194"/>
      <c r="GWE42" s="194"/>
      <c r="GWF42" s="194"/>
      <c r="GWG42" s="194"/>
      <c r="GWH42" s="194"/>
      <c r="GWI42" s="194"/>
      <c r="GWJ42" s="194"/>
      <c r="GWK42" s="194"/>
      <c r="GWL42" s="194"/>
      <c r="GWM42" s="194"/>
      <c r="GWN42" s="194"/>
      <c r="GWO42" s="194"/>
      <c r="GWP42" s="194"/>
      <c r="GWQ42" s="194"/>
      <c r="GWR42" s="194"/>
      <c r="GWS42" s="194"/>
      <c r="GWT42" s="194"/>
      <c r="GWU42" s="194"/>
      <c r="GWV42" s="194"/>
      <c r="GWW42" s="194"/>
      <c r="GWX42" s="194"/>
      <c r="GWY42" s="194"/>
      <c r="GWZ42" s="194"/>
      <c r="GXA42" s="194"/>
      <c r="GXB42" s="194"/>
      <c r="GXC42" s="194"/>
      <c r="GXD42" s="194"/>
      <c r="GXE42" s="194"/>
      <c r="GXF42" s="194"/>
      <c r="GXG42" s="194"/>
      <c r="GXH42" s="194"/>
      <c r="GXI42" s="194"/>
      <c r="GXJ42" s="194"/>
      <c r="GXK42" s="194"/>
      <c r="GXL42" s="194"/>
      <c r="GXM42" s="194"/>
      <c r="GXN42" s="194"/>
      <c r="GXO42" s="194"/>
      <c r="GXP42" s="194"/>
      <c r="GXQ42" s="194"/>
      <c r="GXR42" s="194"/>
      <c r="GXS42" s="194"/>
      <c r="GXT42" s="194"/>
      <c r="GXU42" s="194"/>
      <c r="GXV42" s="194"/>
      <c r="GXW42" s="194"/>
      <c r="GXX42" s="194"/>
      <c r="GXY42" s="194"/>
      <c r="GXZ42" s="194"/>
      <c r="GYA42" s="194"/>
      <c r="GYB42" s="194"/>
      <c r="GYC42" s="194"/>
      <c r="GYD42" s="194"/>
      <c r="GYE42" s="194"/>
      <c r="GYF42" s="194"/>
      <c r="GYG42" s="194"/>
      <c r="GYH42" s="194"/>
      <c r="GYI42" s="194"/>
      <c r="GYJ42" s="194"/>
      <c r="GYK42" s="194"/>
      <c r="GYL42" s="194"/>
      <c r="GYM42" s="194"/>
      <c r="GYN42" s="194"/>
      <c r="GYO42" s="194"/>
      <c r="GYP42" s="194"/>
      <c r="GYQ42" s="194"/>
      <c r="GYR42" s="194"/>
      <c r="GYS42" s="194"/>
      <c r="GYT42" s="194"/>
      <c r="GYU42" s="194"/>
      <c r="GYV42" s="194"/>
      <c r="GYW42" s="194"/>
      <c r="GYX42" s="194"/>
      <c r="GYY42" s="194"/>
      <c r="GYZ42" s="194"/>
      <c r="GZA42" s="194"/>
      <c r="GZB42" s="194"/>
      <c r="GZC42" s="194"/>
      <c r="GZD42" s="194"/>
      <c r="GZE42" s="194"/>
      <c r="GZF42" s="194"/>
      <c r="GZG42" s="194"/>
      <c r="GZH42" s="194"/>
      <c r="GZI42" s="194"/>
      <c r="GZJ42" s="194"/>
      <c r="GZK42" s="194"/>
      <c r="GZL42" s="194"/>
      <c r="GZM42" s="194"/>
      <c r="GZN42" s="194"/>
      <c r="GZO42" s="194"/>
      <c r="GZP42" s="194"/>
      <c r="GZQ42" s="194"/>
      <c r="GZR42" s="194"/>
      <c r="GZS42" s="194"/>
      <c r="GZT42" s="194"/>
      <c r="GZU42" s="194"/>
      <c r="GZV42" s="194"/>
      <c r="GZW42" s="194"/>
      <c r="GZX42" s="194"/>
      <c r="GZY42" s="194"/>
      <c r="GZZ42" s="194"/>
      <c r="HAA42" s="194"/>
      <c r="HAB42" s="194"/>
      <c r="HAC42" s="194"/>
      <c r="HAD42" s="194"/>
      <c r="HAE42" s="194"/>
      <c r="HAF42" s="194"/>
      <c r="HAG42" s="194"/>
      <c r="HAH42" s="194"/>
      <c r="HAI42" s="194"/>
      <c r="HAJ42" s="194"/>
      <c r="HAK42" s="194"/>
      <c r="HAL42" s="194"/>
      <c r="HAM42" s="194"/>
      <c r="HAN42" s="194"/>
      <c r="HAO42" s="194"/>
      <c r="HAP42" s="194"/>
      <c r="HAQ42" s="194"/>
      <c r="HAR42" s="194"/>
      <c r="HAS42" s="194"/>
      <c r="HAT42" s="194"/>
      <c r="HAU42" s="194"/>
      <c r="HAV42" s="194"/>
      <c r="HAW42" s="194"/>
      <c r="HAX42" s="194"/>
      <c r="HAY42" s="194"/>
      <c r="HAZ42" s="194"/>
      <c r="HBA42" s="194"/>
      <c r="HBB42" s="194"/>
      <c r="HBC42" s="194"/>
      <c r="HBD42" s="194"/>
      <c r="HBE42" s="194"/>
      <c r="HBF42" s="194"/>
      <c r="HBG42" s="194"/>
      <c r="HBH42" s="194"/>
      <c r="HBI42" s="194"/>
      <c r="HBJ42" s="194"/>
      <c r="HBK42" s="194"/>
      <c r="HBL42" s="194"/>
      <c r="HBM42" s="194"/>
      <c r="HBN42" s="194"/>
      <c r="HBO42" s="194"/>
      <c r="HBP42" s="194"/>
      <c r="HBQ42" s="194"/>
      <c r="HBR42" s="194"/>
      <c r="HBS42" s="194"/>
      <c r="HBT42" s="194"/>
      <c r="HBU42" s="194"/>
      <c r="HBV42" s="194"/>
      <c r="HBW42" s="194"/>
      <c r="HBX42" s="194"/>
      <c r="HBY42" s="194"/>
      <c r="HBZ42" s="194"/>
      <c r="HCA42" s="194"/>
      <c r="HCB42" s="194"/>
      <c r="HCC42" s="194"/>
      <c r="HCD42" s="194"/>
      <c r="HCE42" s="194"/>
      <c r="HCF42" s="194"/>
      <c r="HCG42" s="194"/>
      <c r="HCH42" s="194"/>
      <c r="HCI42" s="194"/>
      <c r="HCJ42" s="194"/>
      <c r="HCK42" s="194"/>
      <c r="HCL42" s="194"/>
      <c r="HCM42" s="194"/>
      <c r="HCN42" s="194"/>
      <c r="HCO42" s="194"/>
      <c r="HCP42" s="194"/>
      <c r="HCQ42" s="194"/>
      <c r="HCR42" s="194"/>
      <c r="HCS42" s="194"/>
      <c r="HCT42" s="194"/>
      <c r="HCU42" s="194"/>
      <c r="HCV42" s="194"/>
      <c r="HCW42" s="194"/>
      <c r="HCX42" s="194"/>
      <c r="HCY42" s="194"/>
      <c r="HCZ42" s="194"/>
      <c r="HDA42" s="194"/>
      <c r="HDB42" s="194"/>
      <c r="HDC42" s="194"/>
      <c r="HDD42" s="194"/>
      <c r="HDE42" s="194"/>
      <c r="HDF42" s="194"/>
      <c r="HDG42" s="194"/>
      <c r="HDH42" s="194"/>
      <c r="HDI42" s="194"/>
      <c r="HDJ42" s="194"/>
      <c r="HDK42" s="194"/>
      <c r="HDL42" s="194"/>
      <c r="HDM42" s="194"/>
      <c r="HDN42" s="194"/>
      <c r="HDO42" s="194"/>
      <c r="HDP42" s="194"/>
      <c r="HDQ42" s="194"/>
      <c r="HDR42" s="194"/>
      <c r="HDS42" s="194"/>
      <c r="HDT42" s="194"/>
      <c r="HDU42" s="194"/>
      <c r="HDV42" s="194"/>
      <c r="HDW42" s="194"/>
      <c r="HDX42" s="194"/>
      <c r="HDY42" s="194"/>
      <c r="HDZ42" s="194"/>
      <c r="HEA42" s="194"/>
      <c r="HEB42" s="194"/>
      <c r="HEC42" s="194"/>
      <c r="HED42" s="194"/>
      <c r="HEE42" s="194"/>
      <c r="HEF42" s="194"/>
      <c r="HEG42" s="194"/>
      <c r="HEH42" s="194"/>
      <c r="HEI42" s="194"/>
      <c r="HEJ42" s="194"/>
      <c r="HEK42" s="194"/>
      <c r="HEL42" s="194"/>
      <c r="HEM42" s="194"/>
      <c r="HEN42" s="194"/>
      <c r="HEO42" s="194"/>
      <c r="HEP42" s="194"/>
      <c r="HEQ42" s="194"/>
      <c r="HER42" s="194"/>
      <c r="HES42" s="194"/>
      <c r="HET42" s="194"/>
      <c r="HEU42" s="194"/>
      <c r="HEV42" s="194"/>
      <c r="HEW42" s="194"/>
      <c r="HEX42" s="194"/>
      <c r="HEY42" s="194"/>
      <c r="HEZ42" s="194"/>
      <c r="HFA42" s="194"/>
      <c r="HFB42" s="194"/>
      <c r="HFC42" s="194"/>
      <c r="HFD42" s="194"/>
      <c r="HFE42" s="194"/>
      <c r="HFF42" s="194"/>
      <c r="HFG42" s="194"/>
      <c r="HFH42" s="194"/>
      <c r="HFI42" s="194"/>
      <c r="HFJ42" s="194"/>
      <c r="HFK42" s="194"/>
      <c r="HFL42" s="194"/>
      <c r="HFM42" s="194"/>
      <c r="HFN42" s="194"/>
      <c r="HFO42" s="194"/>
      <c r="HFP42" s="194"/>
      <c r="HFQ42" s="194"/>
      <c r="HFR42" s="194"/>
      <c r="HFS42" s="194"/>
      <c r="HFT42" s="194"/>
      <c r="HFU42" s="194"/>
      <c r="HFV42" s="194"/>
      <c r="HFW42" s="194"/>
      <c r="HFX42" s="194"/>
      <c r="HFY42" s="194"/>
      <c r="HFZ42" s="194"/>
      <c r="HGA42" s="194"/>
      <c r="HGB42" s="194"/>
      <c r="HGC42" s="194"/>
      <c r="HGD42" s="194"/>
      <c r="HGE42" s="194"/>
      <c r="HGF42" s="194"/>
      <c r="HGG42" s="194"/>
      <c r="HGH42" s="194"/>
      <c r="HGI42" s="194"/>
      <c r="HGJ42" s="194"/>
      <c r="HGK42" s="194"/>
      <c r="HGL42" s="194"/>
      <c r="HGM42" s="194"/>
      <c r="HGN42" s="194"/>
      <c r="HGO42" s="194"/>
      <c r="HGP42" s="194"/>
      <c r="HGQ42" s="194"/>
      <c r="HGR42" s="194"/>
      <c r="HGS42" s="194"/>
      <c r="HGT42" s="194"/>
      <c r="HGU42" s="194"/>
      <c r="HGV42" s="194"/>
      <c r="HGW42" s="194"/>
      <c r="HGX42" s="194"/>
      <c r="HGY42" s="194"/>
      <c r="HGZ42" s="194"/>
      <c r="HHA42" s="194"/>
      <c r="HHB42" s="194"/>
      <c r="HHC42" s="194"/>
      <c r="HHD42" s="194"/>
      <c r="HHE42" s="194"/>
      <c r="HHF42" s="194"/>
      <c r="HHG42" s="194"/>
      <c r="HHH42" s="194"/>
      <c r="HHI42" s="194"/>
      <c r="HHJ42" s="194"/>
      <c r="HHK42" s="194"/>
      <c r="HHL42" s="194"/>
      <c r="HHM42" s="194"/>
      <c r="HHN42" s="194"/>
      <c r="HHO42" s="194"/>
      <c r="HHP42" s="194"/>
      <c r="HHQ42" s="194"/>
      <c r="HHR42" s="194"/>
      <c r="HHS42" s="194"/>
      <c r="HHT42" s="194"/>
      <c r="HHU42" s="194"/>
      <c r="HHV42" s="194"/>
      <c r="HHW42" s="194"/>
      <c r="HHX42" s="194"/>
      <c r="HHY42" s="194"/>
      <c r="HHZ42" s="194"/>
      <c r="HIA42" s="194"/>
      <c r="HIB42" s="194"/>
      <c r="HIC42" s="194"/>
      <c r="HID42" s="194"/>
      <c r="HIE42" s="194"/>
      <c r="HIF42" s="194"/>
      <c r="HIG42" s="194"/>
      <c r="HIH42" s="194"/>
      <c r="HII42" s="194"/>
      <c r="HIJ42" s="194"/>
      <c r="HIK42" s="194"/>
      <c r="HIL42" s="194"/>
      <c r="HIM42" s="194"/>
      <c r="HIN42" s="194"/>
      <c r="HIO42" s="194"/>
      <c r="HIP42" s="194"/>
      <c r="HIQ42" s="194"/>
      <c r="HIR42" s="194"/>
      <c r="HIS42" s="194"/>
      <c r="HIT42" s="194"/>
      <c r="HIU42" s="194"/>
      <c r="HIV42" s="194"/>
      <c r="HIW42" s="194"/>
      <c r="HIX42" s="194"/>
      <c r="HIY42" s="194"/>
      <c r="HIZ42" s="194"/>
      <c r="HJA42" s="194"/>
      <c r="HJB42" s="194"/>
      <c r="HJC42" s="194"/>
      <c r="HJD42" s="194"/>
      <c r="HJE42" s="194"/>
      <c r="HJF42" s="194"/>
      <c r="HJG42" s="194"/>
      <c r="HJH42" s="194"/>
      <c r="HJI42" s="194"/>
      <c r="HJJ42" s="194"/>
      <c r="HJK42" s="194"/>
      <c r="HJL42" s="194"/>
      <c r="HJM42" s="194"/>
      <c r="HJN42" s="194"/>
      <c r="HJO42" s="194"/>
      <c r="HJP42" s="194"/>
      <c r="HJQ42" s="194"/>
      <c r="HJR42" s="194"/>
      <c r="HJS42" s="194"/>
      <c r="HJT42" s="194"/>
      <c r="HJU42" s="194"/>
      <c r="HJV42" s="194"/>
      <c r="HJW42" s="194"/>
      <c r="HJX42" s="194"/>
      <c r="HJY42" s="194"/>
      <c r="HJZ42" s="194"/>
      <c r="HKA42" s="194"/>
      <c r="HKB42" s="194"/>
      <c r="HKC42" s="194"/>
      <c r="HKD42" s="194"/>
      <c r="HKE42" s="194"/>
      <c r="HKF42" s="194"/>
      <c r="HKG42" s="194"/>
      <c r="HKH42" s="194"/>
      <c r="HKI42" s="194"/>
      <c r="HKJ42" s="194"/>
      <c r="HKK42" s="194"/>
      <c r="HKL42" s="194"/>
      <c r="HKM42" s="194"/>
      <c r="HKN42" s="194"/>
      <c r="HKO42" s="194"/>
      <c r="HKP42" s="194"/>
      <c r="HKQ42" s="194"/>
      <c r="HKR42" s="194"/>
      <c r="HKS42" s="194"/>
      <c r="HKT42" s="194"/>
      <c r="HKU42" s="194"/>
      <c r="HKV42" s="194"/>
      <c r="HKW42" s="194"/>
      <c r="HKX42" s="194"/>
      <c r="HKY42" s="194"/>
      <c r="HKZ42" s="194"/>
      <c r="HLA42" s="194"/>
      <c r="HLB42" s="194"/>
      <c r="HLC42" s="194"/>
      <c r="HLD42" s="194"/>
      <c r="HLE42" s="194"/>
      <c r="HLF42" s="194"/>
      <c r="HLG42" s="194"/>
      <c r="HLH42" s="194"/>
      <c r="HLI42" s="194"/>
      <c r="HLJ42" s="194"/>
      <c r="HLK42" s="194"/>
      <c r="HLL42" s="194"/>
      <c r="HLM42" s="194"/>
      <c r="HLN42" s="194"/>
      <c r="HLO42" s="194"/>
      <c r="HLP42" s="194"/>
      <c r="HLQ42" s="194"/>
      <c r="HLR42" s="194"/>
      <c r="HLS42" s="194"/>
      <c r="HLT42" s="194"/>
      <c r="HLU42" s="194"/>
      <c r="HLV42" s="194"/>
      <c r="HLW42" s="194"/>
      <c r="HLX42" s="194"/>
      <c r="HLY42" s="194"/>
      <c r="HLZ42" s="194"/>
      <c r="HMA42" s="194"/>
      <c r="HMB42" s="194"/>
      <c r="HMC42" s="194"/>
      <c r="HMD42" s="194"/>
      <c r="HME42" s="194"/>
      <c r="HMF42" s="194"/>
      <c r="HMG42" s="194"/>
      <c r="HMH42" s="194"/>
      <c r="HMI42" s="194"/>
      <c r="HMJ42" s="194"/>
      <c r="HMK42" s="194"/>
      <c r="HML42" s="194"/>
      <c r="HMM42" s="194"/>
      <c r="HMN42" s="194"/>
      <c r="HMO42" s="194"/>
      <c r="HMP42" s="194"/>
      <c r="HMQ42" s="194"/>
      <c r="HMR42" s="194"/>
      <c r="HMS42" s="194"/>
      <c r="HMT42" s="194"/>
      <c r="HMU42" s="194"/>
      <c r="HMV42" s="194"/>
      <c r="HMW42" s="194"/>
      <c r="HMX42" s="194"/>
      <c r="HMY42" s="194"/>
      <c r="HMZ42" s="194"/>
      <c r="HNA42" s="194"/>
      <c r="HNB42" s="194"/>
      <c r="HNC42" s="194"/>
      <c r="HND42" s="194"/>
      <c r="HNE42" s="194"/>
      <c r="HNF42" s="194"/>
      <c r="HNG42" s="194"/>
      <c r="HNH42" s="194"/>
      <c r="HNI42" s="194"/>
      <c r="HNJ42" s="194"/>
      <c r="HNK42" s="194"/>
      <c r="HNL42" s="194"/>
      <c r="HNM42" s="194"/>
      <c r="HNN42" s="194"/>
      <c r="HNO42" s="194"/>
      <c r="HNP42" s="194"/>
      <c r="HNQ42" s="194"/>
      <c r="HNR42" s="194"/>
      <c r="HNS42" s="194"/>
      <c r="HNT42" s="194"/>
      <c r="HNU42" s="194"/>
      <c r="HNV42" s="194"/>
      <c r="HNW42" s="194"/>
      <c r="HNX42" s="194"/>
      <c r="HNY42" s="194"/>
      <c r="HNZ42" s="194"/>
      <c r="HOA42" s="194"/>
      <c r="HOB42" s="194"/>
      <c r="HOC42" s="194"/>
      <c r="HOD42" s="194"/>
      <c r="HOE42" s="194"/>
      <c r="HOF42" s="194"/>
      <c r="HOG42" s="194"/>
      <c r="HOH42" s="194"/>
      <c r="HOI42" s="194"/>
      <c r="HOJ42" s="194"/>
      <c r="HOK42" s="194"/>
      <c r="HOL42" s="194"/>
      <c r="HOM42" s="194"/>
      <c r="HON42" s="194"/>
      <c r="HOO42" s="194"/>
      <c r="HOP42" s="194"/>
      <c r="HOQ42" s="194"/>
      <c r="HOR42" s="194"/>
      <c r="HOS42" s="194"/>
      <c r="HOT42" s="194"/>
      <c r="HOU42" s="194"/>
      <c r="HOV42" s="194"/>
      <c r="HOW42" s="194"/>
      <c r="HOX42" s="194"/>
      <c r="HOY42" s="194"/>
      <c r="HOZ42" s="194"/>
      <c r="HPA42" s="194"/>
      <c r="HPB42" s="194"/>
      <c r="HPC42" s="194"/>
      <c r="HPD42" s="194"/>
      <c r="HPE42" s="194"/>
      <c r="HPF42" s="194"/>
      <c r="HPG42" s="194"/>
      <c r="HPH42" s="194"/>
      <c r="HPI42" s="194"/>
      <c r="HPJ42" s="194"/>
      <c r="HPK42" s="194"/>
      <c r="HPL42" s="194"/>
      <c r="HPM42" s="194"/>
      <c r="HPN42" s="194"/>
      <c r="HPO42" s="194"/>
      <c r="HPP42" s="194"/>
      <c r="HPQ42" s="194"/>
      <c r="HPR42" s="194"/>
      <c r="HPS42" s="194"/>
      <c r="HPT42" s="194"/>
      <c r="HPU42" s="194"/>
      <c r="HPV42" s="194"/>
      <c r="HPW42" s="194"/>
      <c r="HPX42" s="194"/>
      <c r="HPY42" s="194"/>
      <c r="HPZ42" s="194"/>
      <c r="HQA42" s="194"/>
      <c r="HQB42" s="194"/>
      <c r="HQC42" s="194"/>
      <c r="HQD42" s="194"/>
      <c r="HQE42" s="194"/>
      <c r="HQF42" s="194"/>
      <c r="HQG42" s="194"/>
      <c r="HQH42" s="194"/>
      <c r="HQI42" s="194"/>
      <c r="HQJ42" s="194"/>
      <c r="HQK42" s="194"/>
      <c r="HQL42" s="194"/>
      <c r="HQM42" s="194"/>
      <c r="HQN42" s="194"/>
      <c r="HQO42" s="194"/>
      <c r="HQP42" s="194"/>
      <c r="HQQ42" s="194"/>
      <c r="HQR42" s="194"/>
      <c r="HQS42" s="194"/>
      <c r="HQT42" s="194"/>
      <c r="HQU42" s="194"/>
      <c r="HQV42" s="194"/>
      <c r="HQW42" s="194"/>
      <c r="HQX42" s="194"/>
      <c r="HQY42" s="194"/>
      <c r="HQZ42" s="194"/>
      <c r="HRA42" s="194"/>
      <c r="HRB42" s="194"/>
      <c r="HRC42" s="194"/>
      <c r="HRD42" s="194"/>
      <c r="HRE42" s="194"/>
      <c r="HRF42" s="194"/>
      <c r="HRG42" s="194"/>
      <c r="HRH42" s="194"/>
      <c r="HRI42" s="194"/>
      <c r="HRJ42" s="194"/>
      <c r="HRK42" s="194"/>
      <c r="HRL42" s="194"/>
      <c r="HRM42" s="194"/>
      <c r="HRN42" s="194"/>
      <c r="HRO42" s="194"/>
      <c r="HRP42" s="194"/>
      <c r="HRQ42" s="194"/>
      <c r="HRR42" s="194"/>
      <c r="HRS42" s="194"/>
      <c r="HRT42" s="194"/>
      <c r="HRU42" s="194"/>
      <c r="HRV42" s="194"/>
      <c r="HRW42" s="194"/>
      <c r="HRX42" s="194"/>
      <c r="HRY42" s="194"/>
      <c r="HRZ42" s="194"/>
      <c r="HSA42" s="194"/>
      <c r="HSB42" s="194"/>
      <c r="HSC42" s="194"/>
      <c r="HSD42" s="194"/>
      <c r="HSE42" s="194"/>
      <c r="HSF42" s="194"/>
      <c r="HSG42" s="194"/>
      <c r="HSH42" s="194"/>
      <c r="HSI42" s="194"/>
      <c r="HSJ42" s="194"/>
      <c r="HSK42" s="194"/>
      <c r="HSL42" s="194"/>
      <c r="HSM42" s="194"/>
      <c r="HSN42" s="194"/>
      <c r="HSO42" s="194"/>
      <c r="HSP42" s="194"/>
      <c r="HSQ42" s="194"/>
      <c r="HSR42" s="194"/>
      <c r="HSS42" s="194"/>
      <c r="HST42" s="194"/>
      <c r="HSU42" s="194"/>
      <c r="HSV42" s="194"/>
      <c r="HSW42" s="194"/>
      <c r="HSX42" s="194"/>
      <c r="HSY42" s="194"/>
      <c r="HSZ42" s="194"/>
      <c r="HTA42" s="194"/>
      <c r="HTB42" s="194"/>
      <c r="HTC42" s="194"/>
      <c r="HTD42" s="194"/>
      <c r="HTE42" s="194"/>
      <c r="HTF42" s="194"/>
      <c r="HTG42" s="194"/>
      <c r="HTH42" s="194"/>
      <c r="HTI42" s="194"/>
      <c r="HTJ42" s="194"/>
      <c r="HTK42" s="194"/>
      <c r="HTL42" s="194"/>
      <c r="HTM42" s="194"/>
      <c r="HTN42" s="194"/>
      <c r="HTO42" s="194"/>
      <c r="HTP42" s="194"/>
      <c r="HTQ42" s="194"/>
      <c r="HTR42" s="194"/>
      <c r="HTS42" s="194"/>
      <c r="HTT42" s="194"/>
      <c r="HTU42" s="194"/>
      <c r="HTV42" s="194"/>
      <c r="HTW42" s="194"/>
      <c r="HTX42" s="194"/>
      <c r="HTY42" s="194"/>
      <c r="HTZ42" s="194"/>
      <c r="HUA42" s="194"/>
      <c r="HUB42" s="194"/>
      <c r="HUC42" s="194"/>
      <c r="HUD42" s="194"/>
      <c r="HUE42" s="194"/>
      <c r="HUF42" s="194"/>
      <c r="HUG42" s="194"/>
      <c r="HUH42" s="194"/>
      <c r="HUI42" s="194"/>
      <c r="HUJ42" s="194"/>
      <c r="HUK42" s="194"/>
      <c r="HUL42" s="194"/>
      <c r="HUM42" s="194"/>
      <c r="HUN42" s="194"/>
      <c r="HUO42" s="194"/>
      <c r="HUP42" s="194"/>
      <c r="HUQ42" s="194"/>
      <c r="HUR42" s="194"/>
      <c r="HUS42" s="194"/>
      <c r="HUT42" s="194"/>
      <c r="HUU42" s="194"/>
      <c r="HUV42" s="194"/>
      <c r="HUW42" s="194"/>
      <c r="HUX42" s="194"/>
      <c r="HUY42" s="194"/>
      <c r="HUZ42" s="194"/>
      <c r="HVA42" s="194"/>
      <c r="HVB42" s="194"/>
      <c r="HVC42" s="194"/>
      <c r="HVD42" s="194"/>
      <c r="HVE42" s="194"/>
      <c r="HVF42" s="194"/>
      <c r="HVG42" s="194"/>
      <c r="HVH42" s="194"/>
      <c r="HVI42" s="194"/>
      <c r="HVJ42" s="194"/>
      <c r="HVK42" s="194"/>
      <c r="HVL42" s="194"/>
      <c r="HVM42" s="194"/>
      <c r="HVN42" s="194"/>
      <c r="HVO42" s="194"/>
      <c r="HVP42" s="194"/>
      <c r="HVQ42" s="194"/>
      <c r="HVR42" s="194"/>
      <c r="HVS42" s="194"/>
      <c r="HVT42" s="194"/>
      <c r="HVU42" s="194"/>
      <c r="HVV42" s="194"/>
      <c r="HVW42" s="194"/>
      <c r="HVX42" s="194"/>
      <c r="HVY42" s="194"/>
      <c r="HVZ42" s="194"/>
      <c r="HWA42" s="194"/>
      <c r="HWB42" s="194"/>
      <c r="HWC42" s="194"/>
      <c r="HWD42" s="194"/>
      <c r="HWE42" s="194"/>
      <c r="HWF42" s="194"/>
      <c r="HWG42" s="194"/>
      <c r="HWH42" s="194"/>
      <c r="HWI42" s="194"/>
      <c r="HWJ42" s="194"/>
      <c r="HWK42" s="194"/>
      <c r="HWL42" s="194"/>
      <c r="HWM42" s="194"/>
      <c r="HWN42" s="194"/>
      <c r="HWO42" s="194"/>
      <c r="HWP42" s="194"/>
      <c r="HWQ42" s="194"/>
      <c r="HWR42" s="194"/>
      <c r="HWS42" s="194"/>
      <c r="HWT42" s="194"/>
      <c r="HWU42" s="194"/>
      <c r="HWV42" s="194"/>
      <c r="HWW42" s="194"/>
      <c r="HWX42" s="194"/>
      <c r="HWY42" s="194"/>
      <c r="HWZ42" s="194"/>
      <c r="HXA42" s="194"/>
      <c r="HXB42" s="194"/>
      <c r="HXC42" s="194"/>
      <c r="HXD42" s="194"/>
      <c r="HXE42" s="194"/>
      <c r="HXF42" s="194"/>
      <c r="HXG42" s="194"/>
      <c r="HXH42" s="194"/>
      <c r="HXI42" s="194"/>
      <c r="HXJ42" s="194"/>
      <c r="HXK42" s="194"/>
      <c r="HXL42" s="194"/>
      <c r="HXM42" s="194"/>
      <c r="HXN42" s="194"/>
      <c r="HXO42" s="194"/>
      <c r="HXP42" s="194"/>
      <c r="HXQ42" s="194"/>
      <c r="HXR42" s="194"/>
      <c r="HXS42" s="194"/>
      <c r="HXT42" s="194"/>
      <c r="HXU42" s="194"/>
      <c r="HXV42" s="194"/>
      <c r="HXW42" s="194"/>
      <c r="HXX42" s="194"/>
      <c r="HXY42" s="194"/>
      <c r="HXZ42" s="194"/>
      <c r="HYA42" s="194"/>
      <c r="HYB42" s="194"/>
      <c r="HYC42" s="194"/>
      <c r="HYD42" s="194"/>
      <c r="HYE42" s="194"/>
      <c r="HYF42" s="194"/>
      <c r="HYG42" s="194"/>
      <c r="HYH42" s="194"/>
      <c r="HYI42" s="194"/>
      <c r="HYJ42" s="194"/>
      <c r="HYK42" s="194"/>
      <c r="HYL42" s="194"/>
      <c r="HYM42" s="194"/>
      <c r="HYN42" s="194"/>
      <c r="HYO42" s="194"/>
      <c r="HYP42" s="194"/>
      <c r="HYQ42" s="194"/>
      <c r="HYR42" s="194"/>
      <c r="HYS42" s="194"/>
      <c r="HYT42" s="194"/>
      <c r="HYU42" s="194"/>
      <c r="HYV42" s="194"/>
      <c r="HYW42" s="194"/>
      <c r="HYX42" s="194"/>
      <c r="HYY42" s="194"/>
      <c r="HYZ42" s="194"/>
      <c r="HZA42" s="194"/>
      <c r="HZB42" s="194"/>
      <c r="HZC42" s="194"/>
      <c r="HZD42" s="194"/>
      <c r="HZE42" s="194"/>
      <c r="HZF42" s="194"/>
      <c r="HZG42" s="194"/>
      <c r="HZH42" s="194"/>
      <c r="HZI42" s="194"/>
      <c r="HZJ42" s="194"/>
      <c r="HZK42" s="194"/>
      <c r="HZL42" s="194"/>
      <c r="HZM42" s="194"/>
      <c r="HZN42" s="194"/>
      <c r="HZO42" s="194"/>
      <c r="HZP42" s="194"/>
      <c r="HZQ42" s="194"/>
      <c r="HZR42" s="194"/>
      <c r="HZS42" s="194"/>
      <c r="HZT42" s="194"/>
      <c r="HZU42" s="194"/>
      <c r="HZV42" s="194"/>
      <c r="HZW42" s="194"/>
      <c r="HZX42" s="194"/>
      <c r="HZY42" s="194"/>
      <c r="HZZ42" s="194"/>
      <c r="IAA42" s="194"/>
      <c r="IAB42" s="194"/>
      <c r="IAC42" s="194"/>
      <c r="IAD42" s="194"/>
      <c r="IAE42" s="194"/>
      <c r="IAF42" s="194"/>
      <c r="IAG42" s="194"/>
      <c r="IAH42" s="194"/>
      <c r="IAI42" s="194"/>
      <c r="IAJ42" s="194"/>
      <c r="IAK42" s="194"/>
      <c r="IAL42" s="194"/>
      <c r="IAM42" s="194"/>
      <c r="IAN42" s="194"/>
      <c r="IAO42" s="194"/>
      <c r="IAP42" s="194"/>
      <c r="IAQ42" s="194"/>
      <c r="IAR42" s="194"/>
      <c r="IAS42" s="194"/>
      <c r="IAT42" s="194"/>
      <c r="IAU42" s="194"/>
      <c r="IAV42" s="194"/>
      <c r="IAW42" s="194"/>
      <c r="IAX42" s="194"/>
      <c r="IAY42" s="194"/>
      <c r="IAZ42" s="194"/>
      <c r="IBA42" s="194"/>
      <c r="IBB42" s="194"/>
      <c r="IBC42" s="194"/>
      <c r="IBD42" s="194"/>
      <c r="IBE42" s="194"/>
      <c r="IBF42" s="194"/>
      <c r="IBG42" s="194"/>
      <c r="IBH42" s="194"/>
      <c r="IBI42" s="194"/>
      <c r="IBJ42" s="194"/>
      <c r="IBK42" s="194"/>
      <c r="IBL42" s="194"/>
      <c r="IBM42" s="194"/>
      <c r="IBN42" s="194"/>
      <c r="IBO42" s="194"/>
      <c r="IBP42" s="194"/>
      <c r="IBQ42" s="194"/>
      <c r="IBR42" s="194"/>
      <c r="IBS42" s="194"/>
      <c r="IBT42" s="194"/>
      <c r="IBU42" s="194"/>
      <c r="IBV42" s="194"/>
      <c r="IBW42" s="194"/>
      <c r="IBX42" s="194"/>
      <c r="IBY42" s="194"/>
      <c r="IBZ42" s="194"/>
      <c r="ICA42" s="194"/>
      <c r="ICB42" s="194"/>
      <c r="ICC42" s="194"/>
      <c r="ICD42" s="194"/>
      <c r="ICE42" s="194"/>
      <c r="ICF42" s="194"/>
      <c r="ICG42" s="194"/>
      <c r="ICH42" s="194"/>
      <c r="ICI42" s="194"/>
      <c r="ICJ42" s="194"/>
      <c r="ICK42" s="194"/>
      <c r="ICL42" s="194"/>
      <c r="ICM42" s="194"/>
      <c r="ICN42" s="194"/>
      <c r="ICO42" s="194"/>
      <c r="ICP42" s="194"/>
      <c r="ICQ42" s="194"/>
      <c r="ICR42" s="194"/>
      <c r="ICS42" s="194"/>
      <c r="ICT42" s="194"/>
      <c r="ICU42" s="194"/>
      <c r="ICV42" s="194"/>
      <c r="ICW42" s="194"/>
      <c r="ICX42" s="194"/>
      <c r="ICY42" s="194"/>
      <c r="ICZ42" s="194"/>
      <c r="IDA42" s="194"/>
      <c r="IDB42" s="194"/>
      <c r="IDC42" s="194"/>
      <c r="IDD42" s="194"/>
      <c r="IDE42" s="194"/>
      <c r="IDF42" s="194"/>
      <c r="IDG42" s="194"/>
      <c r="IDH42" s="194"/>
      <c r="IDI42" s="194"/>
      <c r="IDJ42" s="194"/>
      <c r="IDK42" s="194"/>
      <c r="IDL42" s="194"/>
      <c r="IDM42" s="194"/>
      <c r="IDN42" s="194"/>
      <c r="IDO42" s="194"/>
      <c r="IDP42" s="194"/>
      <c r="IDQ42" s="194"/>
      <c r="IDR42" s="194"/>
      <c r="IDS42" s="194"/>
      <c r="IDT42" s="194"/>
      <c r="IDU42" s="194"/>
      <c r="IDV42" s="194"/>
      <c r="IDW42" s="194"/>
      <c r="IDX42" s="194"/>
      <c r="IDY42" s="194"/>
      <c r="IDZ42" s="194"/>
      <c r="IEA42" s="194"/>
      <c r="IEB42" s="194"/>
      <c r="IEC42" s="194"/>
      <c r="IED42" s="194"/>
      <c r="IEE42" s="194"/>
      <c r="IEF42" s="194"/>
      <c r="IEG42" s="194"/>
      <c r="IEH42" s="194"/>
      <c r="IEI42" s="194"/>
      <c r="IEJ42" s="194"/>
      <c r="IEK42" s="194"/>
      <c r="IEL42" s="194"/>
      <c r="IEM42" s="194"/>
      <c r="IEN42" s="194"/>
      <c r="IEO42" s="194"/>
      <c r="IEP42" s="194"/>
      <c r="IEQ42" s="194"/>
      <c r="IER42" s="194"/>
      <c r="IES42" s="194"/>
      <c r="IET42" s="194"/>
      <c r="IEU42" s="194"/>
      <c r="IEV42" s="194"/>
      <c r="IEW42" s="194"/>
      <c r="IEX42" s="194"/>
      <c r="IEY42" s="194"/>
      <c r="IEZ42" s="194"/>
      <c r="IFA42" s="194"/>
      <c r="IFB42" s="194"/>
      <c r="IFC42" s="194"/>
      <c r="IFD42" s="194"/>
      <c r="IFE42" s="194"/>
      <c r="IFF42" s="194"/>
      <c r="IFG42" s="194"/>
      <c r="IFH42" s="194"/>
      <c r="IFI42" s="194"/>
      <c r="IFJ42" s="194"/>
      <c r="IFK42" s="194"/>
      <c r="IFL42" s="194"/>
      <c r="IFM42" s="194"/>
      <c r="IFN42" s="194"/>
      <c r="IFO42" s="194"/>
      <c r="IFP42" s="194"/>
      <c r="IFQ42" s="194"/>
      <c r="IFR42" s="194"/>
      <c r="IFS42" s="194"/>
      <c r="IFT42" s="194"/>
      <c r="IFU42" s="194"/>
      <c r="IFV42" s="194"/>
      <c r="IFW42" s="194"/>
      <c r="IFX42" s="194"/>
      <c r="IFY42" s="194"/>
      <c r="IFZ42" s="194"/>
      <c r="IGA42" s="194"/>
      <c r="IGB42" s="194"/>
      <c r="IGC42" s="194"/>
      <c r="IGD42" s="194"/>
      <c r="IGE42" s="194"/>
      <c r="IGF42" s="194"/>
      <c r="IGG42" s="194"/>
      <c r="IGH42" s="194"/>
      <c r="IGI42" s="194"/>
      <c r="IGJ42" s="194"/>
      <c r="IGK42" s="194"/>
      <c r="IGL42" s="194"/>
      <c r="IGM42" s="194"/>
      <c r="IGN42" s="194"/>
      <c r="IGO42" s="194"/>
      <c r="IGP42" s="194"/>
      <c r="IGQ42" s="194"/>
      <c r="IGR42" s="194"/>
      <c r="IGS42" s="194"/>
      <c r="IGT42" s="194"/>
      <c r="IGU42" s="194"/>
      <c r="IGV42" s="194"/>
      <c r="IGW42" s="194"/>
      <c r="IGX42" s="194"/>
      <c r="IGY42" s="194"/>
      <c r="IGZ42" s="194"/>
      <c r="IHA42" s="194"/>
      <c r="IHB42" s="194"/>
      <c r="IHC42" s="194"/>
      <c r="IHD42" s="194"/>
      <c r="IHE42" s="194"/>
      <c r="IHF42" s="194"/>
      <c r="IHG42" s="194"/>
      <c r="IHH42" s="194"/>
      <c r="IHI42" s="194"/>
      <c r="IHJ42" s="194"/>
      <c r="IHK42" s="194"/>
      <c r="IHL42" s="194"/>
      <c r="IHM42" s="194"/>
      <c r="IHN42" s="194"/>
      <c r="IHO42" s="194"/>
      <c r="IHP42" s="194"/>
      <c r="IHQ42" s="194"/>
      <c r="IHR42" s="194"/>
      <c r="IHS42" s="194"/>
      <c r="IHT42" s="194"/>
      <c r="IHU42" s="194"/>
      <c r="IHV42" s="194"/>
      <c r="IHW42" s="194"/>
      <c r="IHX42" s="194"/>
      <c r="IHY42" s="194"/>
      <c r="IHZ42" s="194"/>
      <c r="IIA42" s="194"/>
      <c r="IIB42" s="194"/>
      <c r="IIC42" s="194"/>
      <c r="IID42" s="194"/>
      <c r="IIE42" s="194"/>
      <c r="IIF42" s="194"/>
      <c r="IIG42" s="194"/>
      <c r="IIH42" s="194"/>
      <c r="III42" s="194"/>
      <c r="IIJ42" s="194"/>
      <c r="IIK42" s="194"/>
      <c r="IIL42" s="194"/>
      <c r="IIM42" s="194"/>
      <c r="IIN42" s="194"/>
      <c r="IIO42" s="194"/>
      <c r="IIP42" s="194"/>
      <c r="IIQ42" s="194"/>
      <c r="IIR42" s="194"/>
      <c r="IIS42" s="194"/>
      <c r="IIT42" s="194"/>
      <c r="IIU42" s="194"/>
      <c r="IIV42" s="194"/>
      <c r="IIW42" s="194"/>
      <c r="IIX42" s="194"/>
      <c r="IIY42" s="194"/>
      <c r="IIZ42" s="194"/>
      <c r="IJA42" s="194"/>
      <c r="IJB42" s="194"/>
      <c r="IJC42" s="194"/>
      <c r="IJD42" s="194"/>
      <c r="IJE42" s="194"/>
      <c r="IJF42" s="194"/>
      <c r="IJG42" s="194"/>
      <c r="IJH42" s="194"/>
      <c r="IJI42" s="194"/>
      <c r="IJJ42" s="194"/>
      <c r="IJK42" s="194"/>
      <c r="IJL42" s="194"/>
      <c r="IJM42" s="194"/>
      <c r="IJN42" s="194"/>
      <c r="IJO42" s="194"/>
      <c r="IJP42" s="194"/>
      <c r="IJQ42" s="194"/>
      <c r="IJR42" s="194"/>
      <c r="IJS42" s="194"/>
      <c r="IJT42" s="194"/>
      <c r="IJU42" s="194"/>
      <c r="IJV42" s="194"/>
      <c r="IJW42" s="194"/>
      <c r="IJX42" s="194"/>
      <c r="IJY42" s="194"/>
      <c r="IJZ42" s="194"/>
      <c r="IKA42" s="194"/>
      <c r="IKB42" s="194"/>
      <c r="IKC42" s="194"/>
      <c r="IKD42" s="194"/>
      <c r="IKE42" s="194"/>
      <c r="IKF42" s="194"/>
      <c r="IKG42" s="194"/>
      <c r="IKH42" s="194"/>
      <c r="IKI42" s="194"/>
      <c r="IKJ42" s="194"/>
      <c r="IKK42" s="194"/>
      <c r="IKL42" s="194"/>
      <c r="IKM42" s="194"/>
      <c r="IKN42" s="194"/>
      <c r="IKO42" s="194"/>
      <c r="IKP42" s="194"/>
      <c r="IKQ42" s="194"/>
      <c r="IKR42" s="194"/>
      <c r="IKS42" s="194"/>
      <c r="IKT42" s="194"/>
      <c r="IKU42" s="194"/>
      <c r="IKV42" s="194"/>
      <c r="IKW42" s="194"/>
      <c r="IKX42" s="194"/>
      <c r="IKY42" s="194"/>
      <c r="IKZ42" s="194"/>
      <c r="ILA42" s="194"/>
      <c r="ILB42" s="194"/>
      <c r="ILC42" s="194"/>
      <c r="ILD42" s="194"/>
      <c r="ILE42" s="194"/>
      <c r="ILF42" s="194"/>
      <c r="ILG42" s="194"/>
      <c r="ILH42" s="194"/>
      <c r="ILI42" s="194"/>
      <c r="ILJ42" s="194"/>
      <c r="ILK42" s="194"/>
      <c r="ILL42" s="194"/>
      <c r="ILM42" s="194"/>
      <c r="ILN42" s="194"/>
      <c r="ILO42" s="194"/>
      <c r="ILP42" s="194"/>
      <c r="ILQ42" s="194"/>
      <c r="ILR42" s="194"/>
      <c r="ILS42" s="194"/>
      <c r="ILT42" s="194"/>
      <c r="ILU42" s="194"/>
      <c r="ILV42" s="194"/>
      <c r="ILW42" s="194"/>
      <c r="ILX42" s="194"/>
      <c r="ILY42" s="194"/>
      <c r="ILZ42" s="194"/>
      <c r="IMA42" s="194"/>
      <c r="IMB42" s="194"/>
      <c r="IMC42" s="194"/>
      <c r="IMD42" s="194"/>
      <c r="IME42" s="194"/>
      <c r="IMF42" s="194"/>
      <c r="IMG42" s="194"/>
      <c r="IMH42" s="194"/>
      <c r="IMI42" s="194"/>
      <c r="IMJ42" s="194"/>
      <c r="IMK42" s="194"/>
      <c r="IML42" s="194"/>
      <c r="IMM42" s="194"/>
      <c r="IMN42" s="194"/>
      <c r="IMO42" s="194"/>
      <c r="IMP42" s="194"/>
      <c r="IMQ42" s="194"/>
      <c r="IMR42" s="194"/>
      <c r="IMS42" s="194"/>
      <c r="IMT42" s="194"/>
      <c r="IMU42" s="194"/>
      <c r="IMV42" s="194"/>
      <c r="IMW42" s="194"/>
      <c r="IMX42" s="194"/>
      <c r="IMY42" s="194"/>
      <c r="IMZ42" s="194"/>
      <c r="INA42" s="194"/>
      <c r="INB42" s="194"/>
      <c r="INC42" s="194"/>
      <c r="IND42" s="194"/>
      <c r="INE42" s="194"/>
      <c r="INF42" s="194"/>
      <c r="ING42" s="194"/>
      <c r="INH42" s="194"/>
      <c r="INI42" s="194"/>
      <c r="INJ42" s="194"/>
      <c r="INK42" s="194"/>
      <c r="INL42" s="194"/>
      <c r="INM42" s="194"/>
      <c r="INN42" s="194"/>
      <c r="INO42" s="194"/>
      <c r="INP42" s="194"/>
      <c r="INQ42" s="194"/>
      <c r="INR42" s="194"/>
      <c r="INS42" s="194"/>
      <c r="INT42" s="194"/>
      <c r="INU42" s="194"/>
      <c r="INV42" s="194"/>
      <c r="INW42" s="194"/>
      <c r="INX42" s="194"/>
      <c r="INY42" s="194"/>
      <c r="INZ42" s="194"/>
      <c r="IOA42" s="194"/>
      <c r="IOB42" s="194"/>
      <c r="IOC42" s="194"/>
      <c r="IOD42" s="194"/>
      <c r="IOE42" s="194"/>
      <c r="IOF42" s="194"/>
      <c r="IOG42" s="194"/>
      <c r="IOH42" s="194"/>
      <c r="IOI42" s="194"/>
      <c r="IOJ42" s="194"/>
      <c r="IOK42" s="194"/>
      <c r="IOL42" s="194"/>
      <c r="IOM42" s="194"/>
      <c r="ION42" s="194"/>
      <c r="IOO42" s="194"/>
      <c r="IOP42" s="194"/>
      <c r="IOQ42" s="194"/>
      <c r="IOR42" s="194"/>
      <c r="IOS42" s="194"/>
      <c r="IOT42" s="194"/>
      <c r="IOU42" s="194"/>
      <c r="IOV42" s="194"/>
      <c r="IOW42" s="194"/>
      <c r="IOX42" s="194"/>
      <c r="IOY42" s="194"/>
      <c r="IOZ42" s="194"/>
      <c r="IPA42" s="194"/>
      <c r="IPB42" s="194"/>
      <c r="IPC42" s="194"/>
      <c r="IPD42" s="194"/>
      <c r="IPE42" s="194"/>
      <c r="IPF42" s="194"/>
      <c r="IPG42" s="194"/>
      <c r="IPH42" s="194"/>
      <c r="IPI42" s="194"/>
      <c r="IPJ42" s="194"/>
      <c r="IPK42" s="194"/>
      <c r="IPL42" s="194"/>
      <c r="IPM42" s="194"/>
      <c r="IPN42" s="194"/>
      <c r="IPO42" s="194"/>
      <c r="IPP42" s="194"/>
      <c r="IPQ42" s="194"/>
      <c r="IPR42" s="194"/>
      <c r="IPS42" s="194"/>
      <c r="IPT42" s="194"/>
      <c r="IPU42" s="194"/>
      <c r="IPV42" s="194"/>
      <c r="IPW42" s="194"/>
      <c r="IPX42" s="194"/>
      <c r="IPY42" s="194"/>
      <c r="IPZ42" s="194"/>
      <c r="IQA42" s="194"/>
      <c r="IQB42" s="194"/>
      <c r="IQC42" s="194"/>
      <c r="IQD42" s="194"/>
      <c r="IQE42" s="194"/>
      <c r="IQF42" s="194"/>
      <c r="IQG42" s="194"/>
      <c r="IQH42" s="194"/>
      <c r="IQI42" s="194"/>
      <c r="IQJ42" s="194"/>
      <c r="IQK42" s="194"/>
      <c r="IQL42" s="194"/>
      <c r="IQM42" s="194"/>
      <c r="IQN42" s="194"/>
      <c r="IQO42" s="194"/>
      <c r="IQP42" s="194"/>
      <c r="IQQ42" s="194"/>
      <c r="IQR42" s="194"/>
      <c r="IQS42" s="194"/>
      <c r="IQT42" s="194"/>
      <c r="IQU42" s="194"/>
      <c r="IQV42" s="194"/>
      <c r="IQW42" s="194"/>
      <c r="IQX42" s="194"/>
      <c r="IQY42" s="194"/>
      <c r="IQZ42" s="194"/>
      <c r="IRA42" s="194"/>
      <c r="IRB42" s="194"/>
      <c r="IRC42" s="194"/>
      <c r="IRD42" s="194"/>
      <c r="IRE42" s="194"/>
      <c r="IRF42" s="194"/>
      <c r="IRG42" s="194"/>
      <c r="IRH42" s="194"/>
      <c r="IRI42" s="194"/>
      <c r="IRJ42" s="194"/>
      <c r="IRK42" s="194"/>
      <c r="IRL42" s="194"/>
      <c r="IRM42" s="194"/>
      <c r="IRN42" s="194"/>
      <c r="IRO42" s="194"/>
      <c r="IRP42" s="194"/>
      <c r="IRQ42" s="194"/>
      <c r="IRR42" s="194"/>
      <c r="IRS42" s="194"/>
      <c r="IRT42" s="194"/>
      <c r="IRU42" s="194"/>
      <c r="IRV42" s="194"/>
      <c r="IRW42" s="194"/>
      <c r="IRX42" s="194"/>
      <c r="IRY42" s="194"/>
      <c r="IRZ42" s="194"/>
      <c r="ISA42" s="194"/>
      <c r="ISB42" s="194"/>
      <c r="ISC42" s="194"/>
      <c r="ISD42" s="194"/>
      <c r="ISE42" s="194"/>
      <c r="ISF42" s="194"/>
      <c r="ISG42" s="194"/>
      <c r="ISH42" s="194"/>
      <c r="ISI42" s="194"/>
      <c r="ISJ42" s="194"/>
      <c r="ISK42" s="194"/>
      <c r="ISL42" s="194"/>
      <c r="ISM42" s="194"/>
      <c r="ISN42" s="194"/>
      <c r="ISO42" s="194"/>
      <c r="ISP42" s="194"/>
      <c r="ISQ42" s="194"/>
      <c r="ISR42" s="194"/>
      <c r="ISS42" s="194"/>
      <c r="IST42" s="194"/>
      <c r="ISU42" s="194"/>
      <c r="ISV42" s="194"/>
      <c r="ISW42" s="194"/>
      <c r="ISX42" s="194"/>
      <c r="ISY42" s="194"/>
      <c r="ISZ42" s="194"/>
      <c r="ITA42" s="194"/>
      <c r="ITB42" s="194"/>
      <c r="ITC42" s="194"/>
      <c r="ITD42" s="194"/>
      <c r="ITE42" s="194"/>
      <c r="ITF42" s="194"/>
      <c r="ITG42" s="194"/>
      <c r="ITH42" s="194"/>
      <c r="ITI42" s="194"/>
      <c r="ITJ42" s="194"/>
      <c r="ITK42" s="194"/>
      <c r="ITL42" s="194"/>
      <c r="ITM42" s="194"/>
      <c r="ITN42" s="194"/>
      <c r="ITO42" s="194"/>
      <c r="ITP42" s="194"/>
      <c r="ITQ42" s="194"/>
      <c r="ITR42" s="194"/>
      <c r="ITS42" s="194"/>
      <c r="ITT42" s="194"/>
      <c r="ITU42" s="194"/>
      <c r="ITV42" s="194"/>
      <c r="ITW42" s="194"/>
      <c r="ITX42" s="194"/>
      <c r="ITY42" s="194"/>
      <c r="ITZ42" s="194"/>
      <c r="IUA42" s="194"/>
      <c r="IUB42" s="194"/>
      <c r="IUC42" s="194"/>
      <c r="IUD42" s="194"/>
      <c r="IUE42" s="194"/>
      <c r="IUF42" s="194"/>
      <c r="IUG42" s="194"/>
      <c r="IUH42" s="194"/>
      <c r="IUI42" s="194"/>
      <c r="IUJ42" s="194"/>
      <c r="IUK42" s="194"/>
      <c r="IUL42" s="194"/>
      <c r="IUM42" s="194"/>
      <c r="IUN42" s="194"/>
      <c r="IUO42" s="194"/>
      <c r="IUP42" s="194"/>
      <c r="IUQ42" s="194"/>
      <c r="IUR42" s="194"/>
      <c r="IUS42" s="194"/>
      <c r="IUT42" s="194"/>
      <c r="IUU42" s="194"/>
      <c r="IUV42" s="194"/>
      <c r="IUW42" s="194"/>
      <c r="IUX42" s="194"/>
      <c r="IUY42" s="194"/>
      <c r="IUZ42" s="194"/>
      <c r="IVA42" s="194"/>
      <c r="IVB42" s="194"/>
      <c r="IVC42" s="194"/>
      <c r="IVD42" s="194"/>
      <c r="IVE42" s="194"/>
      <c r="IVF42" s="194"/>
      <c r="IVG42" s="194"/>
      <c r="IVH42" s="194"/>
      <c r="IVI42" s="194"/>
      <c r="IVJ42" s="194"/>
      <c r="IVK42" s="194"/>
      <c r="IVL42" s="194"/>
      <c r="IVM42" s="194"/>
      <c r="IVN42" s="194"/>
      <c r="IVO42" s="194"/>
      <c r="IVP42" s="194"/>
      <c r="IVQ42" s="194"/>
      <c r="IVR42" s="194"/>
      <c r="IVS42" s="194"/>
      <c r="IVT42" s="194"/>
      <c r="IVU42" s="194"/>
      <c r="IVV42" s="194"/>
      <c r="IVW42" s="194"/>
      <c r="IVX42" s="194"/>
      <c r="IVY42" s="194"/>
      <c r="IVZ42" s="194"/>
      <c r="IWA42" s="194"/>
      <c r="IWB42" s="194"/>
      <c r="IWC42" s="194"/>
      <c r="IWD42" s="194"/>
      <c r="IWE42" s="194"/>
      <c r="IWF42" s="194"/>
      <c r="IWG42" s="194"/>
      <c r="IWH42" s="194"/>
      <c r="IWI42" s="194"/>
      <c r="IWJ42" s="194"/>
      <c r="IWK42" s="194"/>
      <c r="IWL42" s="194"/>
      <c r="IWM42" s="194"/>
      <c r="IWN42" s="194"/>
      <c r="IWO42" s="194"/>
      <c r="IWP42" s="194"/>
      <c r="IWQ42" s="194"/>
      <c r="IWR42" s="194"/>
      <c r="IWS42" s="194"/>
      <c r="IWT42" s="194"/>
      <c r="IWU42" s="194"/>
      <c r="IWV42" s="194"/>
      <c r="IWW42" s="194"/>
      <c r="IWX42" s="194"/>
      <c r="IWY42" s="194"/>
      <c r="IWZ42" s="194"/>
      <c r="IXA42" s="194"/>
      <c r="IXB42" s="194"/>
      <c r="IXC42" s="194"/>
      <c r="IXD42" s="194"/>
      <c r="IXE42" s="194"/>
      <c r="IXF42" s="194"/>
      <c r="IXG42" s="194"/>
      <c r="IXH42" s="194"/>
      <c r="IXI42" s="194"/>
      <c r="IXJ42" s="194"/>
      <c r="IXK42" s="194"/>
      <c r="IXL42" s="194"/>
      <c r="IXM42" s="194"/>
      <c r="IXN42" s="194"/>
      <c r="IXO42" s="194"/>
      <c r="IXP42" s="194"/>
      <c r="IXQ42" s="194"/>
      <c r="IXR42" s="194"/>
      <c r="IXS42" s="194"/>
      <c r="IXT42" s="194"/>
      <c r="IXU42" s="194"/>
      <c r="IXV42" s="194"/>
      <c r="IXW42" s="194"/>
      <c r="IXX42" s="194"/>
      <c r="IXY42" s="194"/>
      <c r="IXZ42" s="194"/>
      <c r="IYA42" s="194"/>
      <c r="IYB42" s="194"/>
      <c r="IYC42" s="194"/>
      <c r="IYD42" s="194"/>
      <c r="IYE42" s="194"/>
      <c r="IYF42" s="194"/>
      <c r="IYG42" s="194"/>
      <c r="IYH42" s="194"/>
      <c r="IYI42" s="194"/>
      <c r="IYJ42" s="194"/>
      <c r="IYK42" s="194"/>
      <c r="IYL42" s="194"/>
      <c r="IYM42" s="194"/>
      <c r="IYN42" s="194"/>
      <c r="IYO42" s="194"/>
      <c r="IYP42" s="194"/>
      <c r="IYQ42" s="194"/>
      <c r="IYR42" s="194"/>
      <c r="IYS42" s="194"/>
      <c r="IYT42" s="194"/>
      <c r="IYU42" s="194"/>
      <c r="IYV42" s="194"/>
      <c r="IYW42" s="194"/>
      <c r="IYX42" s="194"/>
      <c r="IYY42" s="194"/>
      <c r="IYZ42" s="194"/>
      <c r="IZA42" s="194"/>
      <c r="IZB42" s="194"/>
      <c r="IZC42" s="194"/>
      <c r="IZD42" s="194"/>
      <c r="IZE42" s="194"/>
      <c r="IZF42" s="194"/>
      <c r="IZG42" s="194"/>
      <c r="IZH42" s="194"/>
      <c r="IZI42" s="194"/>
      <c r="IZJ42" s="194"/>
      <c r="IZK42" s="194"/>
      <c r="IZL42" s="194"/>
      <c r="IZM42" s="194"/>
      <c r="IZN42" s="194"/>
      <c r="IZO42" s="194"/>
      <c r="IZP42" s="194"/>
      <c r="IZQ42" s="194"/>
      <c r="IZR42" s="194"/>
      <c r="IZS42" s="194"/>
      <c r="IZT42" s="194"/>
      <c r="IZU42" s="194"/>
      <c r="IZV42" s="194"/>
      <c r="IZW42" s="194"/>
      <c r="IZX42" s="194"/>
      <c r="IZY42" s="194"/>
      <c r="IZZ42" s="194"/>
      <c r="JAA42" s="194"/>
      <c r="JAB42" s="194"/>
      <c r="JAC42" s="194"/>
      <c r="JAD42" s="194"/>
      <c r="JAE42" s="194"/>
      <c r="JAF42" s="194"/>
      <c r="JAG42" s="194"/>
      <c r="JAH42" s="194"/>
      <c r="JAI42" s="194"/>
      <c r="JAJ42" s="194"/>
      <c r="JAK42" s="194"/>
      <c r="JAL42" s="194"/>
      <c r="JAM42" s="194"/>
      <c r="JAN42" s="194"/>
      <c r="JAO42" s="194"/>
      <c r="JAP42" s="194"/>
      <c r="JAQ42" s="194"/>
      <c r="JAR42" s="194"/>
      <c r="JAS42" s="194"/>
      <c r="JAT42" s="194"/>
      <c r="JAU42" s="194"/>
      <c r="JAV42" s="194"/>
      <c r="JAW42" s="194"/>
      <c r="JAX42" s="194"/>
      <c r="JAY42" s="194"/>
      <c r="JAZ42" s="194"/>
      <c r="JBA42" s="194"/>
      <c r="JBB42" s="194"/>
      <c r="JBC42" s="194"/>
      <c r="JBD42" s="194"/>
      <c r="JBE42" s="194"/>
      <c r="JBF42" s="194"/>
      <c r="JBG42" s="194"/>
      <c r="JBH42" s="194"/>
      <c r="JBI42" s="194"/>
      <c r="JBJ42" s="194"/>
      <c r="JBK42" s="194"/>
      <c r="JBL42" s="194"/>
      <c r="JBM42" s="194"/>
      <c r="JBN42" s="194"/>
      <c r="JBO42" s="194"/>
      <c r="JBP42" s="194"/>
      <c r="JBQ42" s="194"/>
      <c r="JBR42" s="194"/>
      <c r="JBS42" s="194"/>
      <c r="JBT42" s="194"/>
      <c r="JBU42" s="194"/>
      <c r="JBV42" s="194"/>
      <c r="JBW42" s="194"/>
      <c r="JBX42" s="194"/>
      <c r="JBY42" s="194"/>
      <c r="JBZ42" s="194"/>
      <c r="JCA42" s="194"/>
      <c r="JCB42" s="194"/>
      <c r="JCC42" s="194"/>
      <c r="JCD42" s="194"/>
      <c r="JCE42" s="194"/>
      <c r="JCF42" s="194"/>
      <c r="JCG42" s="194"/>
      <c r="JCH42" s="194"/>
      <c r="JCI42" s="194"/>
      <c r="JCJ42" s="194"/>
      <c r="JCK42" s="194"/>
      <c r="JCL42" s="194"/>
      <c r="JCM42" s="194"/>
      <c r="JCN42" s="194"/>
      <c r="JCO42" s="194"/>
      <c r="JCP42" s="194"/>
      <c r="JCQ42" s="194"/>
      <c r="JCR42" s="194"/>
      <c r="JCS42" s="194"/>
      <c r="JCT42" s="194"/>
      <c r="JCU42" s="194"/>
      <c r="JCV42" s="194"/>
      <c r="JCW42" s="194"/>
      <c r="JCX42" s="194"/>
      <c r="JCY42" s="194"/>
      <c r="JCZ42" s="194"/>
      <c r="JDA42" s="194"/>
      <c r="JDB42" s="194"/>
      <c r="JDC42" s="194"/>
      <c r="JDD42" s="194"/>
      <c r="JDE42" s="194"/>
      <c r="JDF42" s="194"/>
      <c r="JDG42" s="194"/>
      <c r="JDH42" s="194"/>
      <c r="JDI42" s="194"/>
      <c r="JDJ42" s="194"/>
      <c r="JDK42" s="194"/>
      <c r="JDL42" s="194"/>
      <c r="JDM42" s="194"/>
      <c r="JDN42" s="194"/>
      <c r="JDO42" s="194"/>
      <c r="JDP42" s="194"/>
      <c r="JDQ42" s="194"/>
      <c r="JDR42" s="194"/>
      <c r="JDS42" s="194"/>
      <c r="JDT42" s="194"/>
      <c r="JDU42" s="194"/>
      <c r="JDV42" s="194"/>
      <c r="JDW42" s="194"/>
      <c r="JDX42" s="194"/>
      <c r="JDY42" s="194"/>
      <c r="JDZ42" s="194"/>
      <c r="JEA42" s="194"/>
      <c r="JEB42" s="194"/>
      <c r="JEC42" s="194"/>
      <c r="JED42" s="194"/>
      <c r="JEE42" s="194"/>
      <c r="JEF42" s="194"/>
      <c r="JEG42" s="194"/>
      <c r="JEH42" s="194"/>
      <c r="JEI42" s="194"/>
      <c r="JEJ42" s="194"/>
      <c r="JEK42" s="194"/>
      <c r="JEL42" s="194"/>
      <c r="JEM42" s="194"/>
      <c r="JEN42" s="194"/>
      <c r="JEO42" s="194"/>
      <c r="JEP42" s="194"/>
      <c r="JEQ42" s="194"/>
      <c r="JER42" s="194"/>
      <c r="JES42" s="194"/>
      <c r="JET42" s="194"/>
      <c r="JEU42" s="194"/>
      <c r="JEV42" s="194"/>
      <c r="JEW42" s="194"/>
      <c r="JEX42" s="194"/>
      <c r="JEY42" s="194"/>
      <c r="JEZ42" s="194"/>
      <c r="JFA42" s="194"/>
      <c r="JFB42" s="194"/>
      <c r="JFC42" s="194"/>
      <c r="JFD42" s="194"/>
      <c r="JFE42" s="194"/>
      <c r="JFF42" s="194"/>
      <c r="JFG42" s="194"/>
      <c r="JFH42" s="194"/>
      <c r="JFI42" s="194"/>
      <c r="JFJ42" s="194"/>
      <c r="JFK42" s="194"/>
      <c r="JFL42" s="194"/>
      <c r="JFM42" s="194"/>
      <c r="JFN42" s="194"/>
      <c r="JFO42" s="194"/>
      <c r="JFP42" s="194"/>
      <c r="JFQ42" s="194"/>
      <c r="JFR42" s="194"/>
      <c r="JFS42" s="194"/>
      <c r="JFT42" s="194"/>
      <c r="JFU42" s="194"/>
      <c r="JFV42" s="194"/>
      <c r="JFW42" s="194"/>
      <c r="JFX42" s="194"/>
      <c r="JFY42" s="194"/>
      <c r="JFZ42" s="194"/>
      <c r="JGA42" s="194"/>
      <c r="JGB42" s="194"/>
      <c r="JGC42" s="194"/>
      <c r="JGD42" s="194"/>
      <c r="JGE42" s="194"/>
      <c r="JGF42" s="194"/>
      <c r="JGG42" s="194"/>
      <c r="JGH42" s="194"/>
      <c r="JGI42" s="194"/>
      <c r="JGJ42" s="194"/>
      <c r="JGK42" s="194"/>
      <c r="JGL42" s="194"/>
      <c r="JGM42" s="194"/>
      <c r="JGN42" s="194"/>
      <c r="JGO42" s="194"/>
      <c r="JGP42" s="194"/>
      <c r="JGQ42" s="194"/>
      <c r="JGR42" s="194"/>
      <c r="JGS42" s="194"/>
      <c r="JGT42" s="194"/>
      <c r="JGU42" s="194"/>
      <c r="JGV42" s="194"/>
      <c r="JGW42" s="194"/>
      <c r="JGX42" s="194"/>
      <c r="JGY42" s="194"/>
      <c r="JGZ42" s="194"/>
      <c r="JHA42" s="194"/>
      <c r="JHB42" s="194"/>
      <c r="JHC42" s="194"/>
      <c r="JHD42" s="194"/>
      <c r="JHE42" s="194"/>
      <c r="JHF42" s="194"/>
      <c r="JHG42" s="194"/>
      <c r="JHH42" s="194"/>
      <c r="JHI42" s="194"/>
      <c r="JHJ42" s="194"/>
      <c r="JHK42" s="194"/>
      <c r="JHL42" s="194"/>
      <c r="JHM42" s="194"/>
      <c r="JHN42" s="194"/>
      <c r="JHO42" s="194"/>
      <c r="JHP42" s="194"/>
      <c r="JHQ42" s="194"/>
      <c r="JHR42" s="194"/>
      <c r="JHS42" s="194"/>
      <c r="JHT42" s="194"/>
      <c r="JHU42" s="194"/>
      <c r="JHV42" s="194"/>
      <c r="JHW42" s="194"/>
      <c r="JHX42" s="194"/>
      <c r="JHY42" s="194"/>
      <c r="JHZ42" s="194"/>
      <c r="JIA42" s="194"/>
      <c r="JIB42" s="194"/>
      <c r="JIC42" s="194"/>
      <c r="JID42" s="194"/>
      <c r="JIE42" s="194"/>
      <c r="JIF42" s="194"/>
      <c r="JIG42" s="194"/>
      <c r="JIH42" s="194"/>
      <c r="JII42" s="194"/>
      <c r="JIJ42" s="194"/>
      <c r="JIK42" s="194"/>
      <c r="JIL42" s="194"/>
      <c r="JIM42" s="194"/>
      <c r="JIN42" s="194"/>
      <c r="JIO42" s="194"/>
      <c r="JIP42" s="194"/>
      <c r="JIQ42" s="194"/>
      <c r="JIR42" s="194"/>
      <c r="JIS42" s="194"/>
      <c r="JIT42" s="194"/>
      <c r="JIU42" s="194"/>
      <c r="JIV42" s="194"/>
      <c r="JIW42" s="194"/>
      <c r="JIX42" s="194"/>
      <c r="JIY42" s="194"/>
      <c r="JIZ42" s="194"/>
      <c r="JJA42" s="194"/>
      <c r="JJB42" s="194"/>
      <c r="JJC42" s="194"/>
      <c r="JJD42" s="194"/>
      <c r="JJE42" s="194"/>
      <c r="JJF42" s="194"/>
      <c r="JJG42" s="194"/>
      <c r="JJH42" s="194"/>
      <c r="JJI42" s="194"/>
      <c r="JJJ42" s="194"/>
      <c r="JJK42" s="194"/>
      <c r="JJL42" s="194"/>
      <c r="JJM42" s="194"/>
      <c r="JJN42" s="194"/>
      <c r="JJO42" s="194"/>
      <c r="JJP42" s="194"/>
      <c r="JJQ42" s="194"/>
      <c r="JJR42" s="194"/>
      <c r="JJS42" s="194"/>
      <c r="JJT42" s="194"/>
      <c r="JJU42" s="194"/>
      <c r="JJV42" s="194"/>
      <c r="JJW42" s="194"/>
      <c r="JJX42" s="194"/>
      <c r="JJY42" s="194"/>
      <c r="JJZ42" s="194"/>
      <c r="JKA42" s="194"/>
      <c r="JKB42" s="194"/>
      <c r="JKC42" s="194"/>
      <c r="JKD42" s="194"/>
      <c r="JKE42" s="194"/>
      <c r="JKF42" s="194"/>
      <c r="JKG42" s="194"/>
      <c r="JKH42" s="194"/>
      <c r="JKI42" s="194"/>
      <c r="JKJ42" s="194"/>
      <c r="JKK42" s="194"/>
      <c r="JKL42" s="194"/>
      <c r="JKM42" s="194"/>
      <c r="JKN42" s="194"/>
      <c r="JKO42" s="194"/>
      <c r="JKP42" s="194"/>
      <c r="JKQ42" s="194"/>
      <c r="JKR42" s="194"/>
      <c r="JKS42" s="194"/>
      <c r="JKT42" s="194"/>
      <c r="JKU42" s="194"/>
      <c r="JKV42" s="194"/>
      <c r="JKW42" s="194"/>
      <c r="JKX42" s="194"/>
      <c r="JKY42" s="194"/>
      <c r="JKZ42" s="194"/>
      <c r="JLA42" s="194"/>
      <c r="JLB42" s="194"/>
      <c r="JLC42" s="194"/>
      <c r="JLD42" s="194"/>
      <c r="JLE42" s="194"/>
      <c r="JLF42" s="194"/>
      <c r="JLG42" s="194"/>
      <c r="JLH42" s="194"/>
      <c r="JLI42" s="194"/>
      <c r="JLJ42" s="194"/>
      <c r="JLK42" s="194"/>
      <c r="JLL42" s="194"/>
      <c r="JLM42" s="194"/>
      <c r="JLN42" s="194"/>
      <c r="JLO42" s="194"/>
      <c r="JLP42" s="194"/>
      <c r="JLQ42" s="194"/>
      <c r="JLR42" s="194"/>
      <c r="JLS42" s="194"/>
      <c r="JLT42" s="194"/>
      <c r="JLU42" s="194"/>
      <c r="JLV42" s="194"/>
      <c r="JLW42" s="194"/>
      <c r="JLX42" s="194"/>
      <c r="JLY42" s="194"/>
      <c r="JLZ42" s="194"/>
      <c r="JMA42" s="194"/>
      <c r="JMB42" s="194"/>
      <c r="JMC42" s="194"/>
      <c r="JMD42" s="194"/>
      <c r="JME42" s="194"/>
      <c r="JMF42" s="194"/>
      <c r="JMG42" s="194"/>
      <c r="JMH42" s="194"/>
      <c r="JMI42" s="194"/>
      <c r="JMJ42" s="194"/>
      <c r="JMK42" s="194"/>
      <c r="JML42" s="194"/>
      <c r="JMM42" s="194"/>
      <c r="JMN42" s="194"/>
      <c r="JMO42" s="194"/>
      <c r="JMP42" s="194"/>
      <c r="JMQ42" s="194"/>
      <c r="JMR42" s="194"/>
      <c r="JMS42" s="194"/>
      <c r="JMT42" s="194"/>
      <c r="JMU42" s="194"/>
      <c r="JMV42" s="194"/>
      <c r="JMW42" s="194"/>
      <c r="JMX42" s="194"/>
      <c r="JMY42" s="194"/>
      <c r="JMZ42" s="194"/>
      <c r="JNA42" s="194"/>
      <c r="JNB42" s="194"/>
      <c r="JNC42" s="194"/>
      <c r="JND42" s="194"/>
      <c r="JNE42" s="194"/>
      <c r="JNF42" s="194"/>
      <c r="JNG42" s="194"/>
      <c r="JNH42" s="194"/>
      <c r="JNI42" s="194"/>
      <c r="JNJ42" s="194"/>
      <c r="JNK42" s="194"/>
      <c r="JNL42" s="194"/>
      <c r="JNM42" s="194"/>
      <c r="JNN42" s="194"/>
      <c r="JNO42" s="194"/>
      <c r="JNP42" s="194"/>
      <c r="JNQ42" s="194"/>
      <c r="JNR42" s="194"/>
      <c r="JNS42" s="194"/>
      <c r="JNT42" s="194"/>
      <c r="JNU42" s="194"/>
      <c r="JNV42" s="194"/>
      <c r="JNW42" s="194"/>
      <c r="JNX42" s="194"/>
      <c r="JNY42" s="194"/>
      <c r="JNZ42" s="194"/>
      <c r="JOA42" s="194"/>
      <c r="JOB42" s="194"/>
      <c r="JOC42" s="194"/>
      <c r="JOD42" s="194"/>
      <c r="JOE42" s="194"/>
      <c r="JOF42" s="194"/>
      <c r="JOG42" s="194"/>
      <c r="JOH42" s="194"/>
      <c r="JOI42" s="194"/>
      <c r="JOJ42" s="194"/>
      <c r="JOK42" s="194"/>
      <c r="JOL42" s="194"/>
      <c r="JOM42" s="194"/>
      <c r="JON42" s="194"/>
      <c r="JOO42" s="194"/>
      <c r="JOP42" s="194"/>
      <c r="JOQ42" s="194"/>
      <c r="JOR42" s="194"/>
      <c r="JOS42" s="194"/>
      <c r="JOT42" s="194"/>
      <c r="JOU42" s="194"/>
      <c r="JOV42" s="194"/>
      <c r="JOW42" s="194"/>
      <c r="JOX42" s="194"/>
      <c r="JOY42" s="194"/>
      <c r="JOZ42" s="194"/>
      <c r="JPA42" s="194"/>
      <c r="JPB42" s="194"/>
      <c r="JPC42" s="194"/>
      <c r="JPD42" s="194"/>
      <c r="JPE42" s="194"/>
      <c r="JPF42" s="194"/>
      <c r="JPG42" s="194"/>
      <c r="JPH42" s="194"/>
      <c r="JPI42" s="194"/>
      <c r="JPJ42" s="194"/>
      <c r="JPK42" s="194"/>
      <c r="JPL42" s="194"/>
      <c r="JPM42" s="194"/>
      <c r="JPN42" s="194"/>
      <c r="JPO42" s="194"/>
      <c r="JPP42" s="194"/>
      <c r="JPQ42" s="194"/>
      <c r="JPR42" s="194"/>
      <c r="JPS42" s="194"/>
      <c r="JPT42" s="194"/>
      <c r="JPU42" s="194"/>
      <c r="JPV42" s="194"/>
      <c r="JPW42" s="194"/>
      <c r="JPX42" s="194"/>
      <c r="JPY42" s="194"/>
      <c r="JPZ42" s="194"/>
      <c r="JQA42" s="194"/>
      <c r="JQB42" s="194"/>
      <c r="JQC42" s="194"/>
      <c r="JQD42" s="194"/>
      <c r="JQE42" s="194"/>
      <c r="JQF42" s="194"/>
      <c r="JQG42" s="194"/>
      <c r="JQH42" s="194"/>
      <c r="JQI42" s="194"/>
      <c r="JQJ42" s="194"/>
      <c r="JQK42" s="194"/>
      <c r="JQL42" s="194"/>
      <c r="JQM42" s="194"/>
      <c r="JQN42" s="194"/>
      <c r="JQO42" s="194"/>
      <c r="JQP42" s="194"/>
      <c r="JQQ42" s="194"/>
      <c r="JQR42" s="194"/>
      <c r="JQS42" s="194"/>
      <c r="JQT42" s="194"/>
      <c r="JQU42" s="194"/>
      <c r="JQV42" s="194"/>
      <c r="JQW42" s="194"/>
      <c r="JQX42" s="194"/>
      <c r="JQY42" s="194"/>
      <c r="JQZ42" s="194"/>
      <c r="JRA42" s="194"/>
      <c r="JRB42" s="194"/>
      <c r="JRC42" s="194"/>
      <c r="JRD42" s="194"/>
      <c r="JRE42" s="194"/>
      <c r="JRF42" s="194"/>
      <c r="JRG42" s="194"/>
      <c r="JRH42" s="194"/>
      <c r="JRI42" s="194"/>
      <c r="JRJ42" s="194"/>
      <c r="JRK42" s="194"/>
      <c r="JRL42" s="194"/>
      <c r="JRM42" s="194"/>
      <c r="JRN42" s="194"/>
      <c r="JRO42" s="194"/>
      <c r="JRP42" s="194"/>
      <c r="JRQ42" s="194"/>
      <c r="JRR42" s="194"/>
      <c r="JRS42" s="194"/>
      <c r="JRT42" s="194"/>
      <c r="JRU42" s="194"/>
      <c r="JRV42" s="194"/>
      <c r="JRW42" s="194"/>
      <c r="JRX42" s="194"/>
      <c r="JRY42" s="194"/>
      <c r="JRZ42" s="194"/>
      <c r="JSA42" s="194"/>
      <c r="JSB42" s="194"/>
      <c r="JSC42" s="194"/>
      <c r="JSD42" s="194"/>
      <c r="JSE42" s="194"/>
      <c r="JSF42" s="194"/>
      <c r="JSG42" s="194"/>
      <c r="JSH42" s="194"/>
      <c r="JSI42" s="194"/>
      <c r="JSJ42" s="194"/>
      <c r="JSK42" s="194"/>
      <c r="JSL42" s="194"/>
      <c r="JSM42" s="194"/>
      <c r="JSN42" s="194"/>
      <c r="JSO42" s="194"/>
      <c r="JSP42" s="194"/>
      <c r="JSQ42" s="194"/>
      <c r="JSR42" s="194"/>
      <c r="JSS42" s="194"/>
      <c r="JST42" s="194"/>
      <c r="JSU42" s="194"/>
      <c r="JSV42" s="194"/>
      <c r="JSW42" s="194"/>
      <c r="JSX42" s="194"/>
      <c r="JSY42" s="194"/>
      <c r="JSZ42" s="194"/>
      <c r="JTA42" s="194"/>
      <c r="JTB42" s="194"/>
      <c r="JTC42" s="194"/>
      <c r="JTD42" s="194"/>
      <c r="JTE42" s="194"/>
      <c r="JTF42" s="194"/>
      <c r="JTG42" s="194"/>
      <c r="JTH42" s="194"/>
      <c r="JTI42" s="194"/>
      <c r="JTJ42" s="194"/>
      <c r="JTK42" s="194"/>
      <c r="JTL42" s="194"/>
      <c r="JTM42" s="194"/>
      <c r="JTN42" s="194"/>
      <c r="JTO42" s="194"/>
      <c r="JTP42" s="194"/>
      <c r="JTQ42" s="194"/>
      <c r="JTR42" s="194"/>
      <c r="JTS42" s="194"/>
      <c r="JTT42" s="194"/>
      <c r="JTU42" s="194"/>
      <c r="JTV42" s="194"/>
      <c r="JTW42" s="194"/>
      <c r="JTX42" s="194"/>
      <c r="JTY42" s="194"/>
      <c r="JTZ42" s="194"/>
      <c r="JUA42" s="194"/>
      <c r="JUB42" s="194"/>
      <c r="JUC42" s="194"/>
      <c r="JUD42" s="194"/>
      <c r="JUE42" s="194"/>
      <c r="JUF42" s="194"/>
      <c r="JUG42" s="194"/>
      <c r="JUH42" s="194"/>
      <c r="JUI42" s="194"/>
      <c r="JUJ42" s="194"/>
      <c r="JUK42" s="194"/>
      <c r="JUL42" s="194"/>
      <c r="JUM42" s="194"/>
      <c r="JUN42" s="194"/>
      <c r="JUO42" s="194"/>
      <c r="JUP42" s="194"/>
      <c r="JUQ42" s="194"/>
      <c r="JUR42" s="194"/>
      <c r="JUS42" s="194"/>
      <c r="JUT42" s="194"/>
      <c r="JUU42" s="194"/>
      <c r="JUV42" s="194"/>
      <c r="JUW42" s="194"/>
      <c r="JUX42" s="194"/>
      <c r="JUY42" s="194"/>
      <c r="JUZ42" s="194"/>
      <c r="JVA42" s="194"/>
      <c r="JVB42" s="194"/>
      <c r="JVC42" s="194"/>
      <c r="JVD42" s="194"/>
      <c r="JVE42" s="194"/>
      <c r="JVF42" s="194"/>
      <c r="JVG42" s="194"/>
      <c r="JVH42" s="194"/>
      <c r="JVI42" s="194"/>
      <c r="JVJ42" s="194"/>
      <c r="JVK42" s="194"/>
      <c r="JVL42" s="194"/>
      <c r="JVM42" s="194"/>
      <c r="JVN42" s="194"/>
      <c r="JVO42" s="194"/>
      <c r="JVP42" s="194"/>
      <c r="JVQ42" s="194"/>
      <c r="JVR42" s="194"/>
      <c r="JVS42" s="194"/>
      <c r="JVT42" s="194"/>
      <c r="JVU42" s="194"/>
      <c r="JVV42" s="194"/>
      <c r="JVW42" s="194"/>
      <c r="JVX42" s="194"/>
      <c r="JVY42" s="194"/>
      <c r="JVZ42" s="194"/>
      <c r="JWA42" s="194"/>
      <c r="JWB42" s="194"/>
      <c r="JWC42" s="194"/>
      <c r="JWD42" s="194"/>
      <c r="JWE42" s="194"/>
      <c r="JWF42" s="194"/>
      <c r="JWG42" s="194"/>
      <c r="JWH42" s="194"/>
      <c r="JWI42" s="194"/>
      <c r="JWJ42" s="194"/>
      <c r="JWK42" s="194"/>
      <c r="JWL42" s="194"/>
      <c r="JWM42" s="194"/>
      <c r="JWN42" s="194"/>
      <c r="JWO42" s="194"/>
      <c r="JWP42" s="194"/>
      <c r="JWQ42" s="194"/>
      <c r="JWR42" s="194"/>
      <c r="JWS42" s="194"/>
      <c r="JWT42" s="194"/>
      <c r="JWU42" s="194"/>
      <c r="JWV42" s="194"/>
      <c r="JWW42" s="194"/>
      <c r="JWX42" s="194"/>
      <c r="JWY42" s="194"/>
      <c r="JWZ42" s="194"/>
      <c r="JXA42" s="194"/>
      <c r="JXB42" s="194"/>
      <c r="JXC42" s="194"/>
      <c r="JXD42" s="194"/>
      <c r="JXE42" s="194"/>
      <c r="JXF42" s="194"/>
      <c r="JXG42" s="194"/>
      <c r="JXH42" s="194"/>
      <c r="JXI42" s="194"/>
      <c r="JXJ42" s="194"/>
      <c r="JXK42" s="194"/>
      <c r="JXL42" s="194"/>
      <c r="JXM42" s="194"/>
      <c r="JXN42" s="194"/>
      <c r="JXO42" s="194"/>
      <c r="JXP42" s="194"/>
      <c r="JXQ42" s="194"/>
      <c r="JXR42" s="194"/>
      <c r="JXS42" s="194"/>
      <c r="JXT42" s="194"/>
      <c r="JXU42" s="194"/>
      <c r="JXV42" s="194"/>
      <c r="JXW42" s="194"/>
      <c r="JXX42" s="194"/>
      <c r="JXY42" s="194"/>
      <c r="JXZ42" s="194"/>
      <c r="JYA42" s="194"/>
      <c r="JYB42" s="194"/>
      <c r="JYC42" s="194"/>
      <c r="JYD42" s="194"/>
      <c r="JYE42" s="194"/>
      <c r="JYF42" s="194"/>
      <c r="JYG42" s="194"/>
      <c r="JYH42" s="194"/>
      <c r="JYI42" s="194"/>
      <c r="JYJ42" s="194"/>
      <c r="JYK42" s="194"/>
      <c r="JYL42" s="194"/>
      <c r="JYM42" s="194"/>
      <c r="JYN42" s="194"/>
      <c r="JYO42" s="194"/>
      <c r="JYP42" s="194"/>
      <c r="JYQ42" s="194"/>
      <c r="JYR42" s="194"/>
      <c r="JYS42" s="194"/>
      <c r="JYT42" s="194"/>
      <c r="JYU42" s="194"/>
      <c r="JYV42" s="194"/>
      <c r="JYW42" s="194"/>
      <c r="JYX42" s="194"/>
      <c r="JYY42" s="194"/>
      <c r="JYZ42" s="194"/>
      <c r="JZA42" s="194"/>
      <c r="JZB42" s="194"/>
      <c r="JZC42" s="194"/>
      <c r="JZD42" s="194"/>
      <c r="JZE42" s="194"/>
      <c r="JZF42" s="194"/>
      <c r="JZG42" s="194"/>
      <c r="JZH42" s="194"/>
      <c r="JZI42" s="194"/>
      <c r="JZJ42" s="194"/>
      <c r="JZK42" s="194"/>
      <c r="JZL42" s="194"/>
      <c r="JZM42" s="194"/>
      <c r="JZN42" s="194"/>
      <c r="JZO42" s="194"/>
      <c r="JZP42" s="194"/>
      <c r="JZQ42" s="194"/>
      <c r="JZR42" s="194"/>
      <c r="JZS42" s="194"/>
      <c r="JZT42" s="194"/>
      <c r="JZU42" s="194"/>
      <c r="JZV42" s="194"/>
      <c r="JZW42" s="194"/>
      <c r="JZX42" s="194"/>
      <c r="JZY42" s="194"/>
      <c r="JZZ42" s="194"/>
      <c r="KAA42" s="194"/>
      <c r="KAB42" s="194"/>
      <c r="KAC42" s="194"/>
      <c r="KAD42" s="194"/>
      <c r="KAE42" s="194"/>
      <c r="KAF42" s="194"/>
      <c r="KAG42" s="194"/>
      <c r="KAH42" s="194"/>
      <c r="KAI42" s="194"/>
      <c r="KAJ42" s="194"/>
      <c r="KAK42" s="194"/>
      <c r="KAL42" s="194"/>
      <c r="KAM42" s="194"/>
      <c r="KAN42" s="194"/>
      <c r="KAO42" s="194"/>
      <c r="KAP42" s="194"/>
      <c r="KAQ42" s="194"/>
      <c r="KAR42" s="194"/>
      <c r="KAS42" s="194"/>
      <c r="KAT42" s="194"/>
      <c r="KAU42" s="194"/>
      <c r="KAV42" s="194"/>
      <c r="KAW42" s="194"/>
      <c r="KAX42" s="194"/>
      <c r="KAY42" s="194"/>
      <c r="KAZ42" s="194"/>
      <c r="KBA42" s="194"/>
      <c r="KBB42" s="194"/>
      <c r="KBC42" s="194"/>
      <c r="KBD42" s="194"/>
      <c r="KBE42" s="194"/>
      <c r="KBF42" s="194"/>
      <c r="KBG42" s="194"/>
      <c r="KBH42" s="194"/>
      <c r="KBI42" s="194"/>
      <c r="KBJ42" s="194"/>
      <c r="KBK42" s="194"/>
      <c r="KBL42" s="194"/>
      <c r="KBM42" s="194"/>
      <c r="KBN42" s="194"/>
      <c r="KBO42" s="194"/>
      <c r="KBP42" s="194"/>
      <c r="KBQ42" s="194"/>
      <c r="KBR42" s="194"/>
      <c r="KBS42" s="194"/>
      <c r="KBT42" s="194"/>
      <c r="KBU42" s="194"/>
      <c r="KBV42" s="194"/>
      <c r="KBW42" s="194"/>
      <c r="KBX42" s="194"/>
      <c r="KBY42" s="194"/>
      <c r="KBZ42" s="194"/>
      <c r="KCA42" s="194"/>
      <c r="KCB42" s="194"/>
      <c r="KCC42" s="194"/>
      <c r="KCD42" s="194"/>
      <c r="KCE42" s="194"/>
      <c r="KCF42" s="194"/>
      <c r="KCG42" s="194"/>
      <c r="KCH42" s="194"/>
      <c r="KCI42" s="194"/>
      <c r="KCJ42" s="194"/>
      <c r="KCK42" s="194"/>
      <c r="KCL42" s="194"/>
      <c r="KCM42" s="194"/>
      <c r="KCN42" s="194"/>
      <c r="KCO42" s="194"/>
      <c r="KCP42" s="194"/>
      <c r="KCQ42" s="194"/>
      <c r="KCR42" s="194"/>
      <c r="KCS42" s="194"/>
      <c r="KCT42" s="194"/>
      <c r="KCU42" s="194"/>
      <c r="KCV42" s="194"/>
      <c r="KCW42" s="194"/>
      <c r="KCX42" s="194"/>
      <c r="KCY42" s="194"/>
      <c r="KCZ42" s="194"/>
      <c r="KDA42" s="194"/>
      <c r="KDB42" s="194"/>
      <c r="KDC42" s="194"/>
      <c r="KDD42" s="194"/>
      <c r="KDE42" s="194"/>
      <c r="KDF42" s="194"/>
      <c r="KDG42" s="194"/>
      <c r="KDH42" s="194"/>
      <c r="KDI42" s="194"/>
      <c r="KDJ42" s="194"/>
      <c r="KDK42" s="194"/>
      <c r="KDL42" s="194"/>
      <c r="KDM42" s="194"/>
      <c r="KDN42" s="194"/>
      <c r="KDO42" s="194"/>
      <c r="KDP42" s="194"/>
      <c r="KDQ42" s="194"/>
      <c r="KDR42" s="194"/>
      <c r="KDS42" s="194"/>
      <c r="KDT42" s="194"/>
      <c r="KDU42" s="194"/>
      <c r="KDV42" s="194"/>
      <c r="KDW42" s="194"/>
      <c r="KDX42" s="194"/>
      <c r="KDY42" s="194"/>
      <c r="KDZ42" s="194"/>
      <c r="KEA42" s="194"/>
      <c r="KEB42" s="194"/>
      <c r="KEC42" s="194"/>
      <c r="KED42" s="194"/>
      <c r="KEE42" s="194"/>
      <c r="KEF42" s="194"/>
      <c r="KEG42" s="194"/>
      <c r="KEH42" s="194"/>
      <c r="KEI42" s="194"/>
      <c r="KEJ42" s="194"/>
      <c r="KEK42" s="194"/>
      <c r="KEL42" s="194"/>
      <c r="KEM42" s="194"/>
      <c r="KEN42" s="194"/>
      <c r="KEO42" s="194"/>
      <c r="KEP42" s="194"/>
      <c r="KEQ42" s="194"/>
      <c r="KER42" s="194"/>
      <c r="KES42" s="194"/>
      <c r="KET42" s="194"/>
      <c r="KEU42" s="194"/>
      <c r="KEV42" s="194"/>
      <c r="KEW42" s="194"/>
      <c r="KEX42" s="194"/>
      <c r="KEY42" s="194"/>
      <c r="KEZ42" s="194"/>
      <c r="KFA42" s="194"/>
      <c r="KFB42" s="194"/>
      <c r="KFC42" s="194"/>
      <c r="KFD42" s="194"/>
      <c r="KFE42" s="194"/>
      <c r="KFF42" s="194"/>
      <c r="KFG42" s="194"/>
      <c r="KFH42" s="194"/>
      <c r="KFI42" s="194"/>
      <c r="KFJ42" s="194"/>
      <c r="KFK42" s="194"/>
      <c r="KFL42" s="194"/>
      <c r="KFM42" s="194"/>
      <c r="KFN42" s="194"/>
      <c r="KFO42" s="194"/>
      <c r="KFP42" s="194"/>
      <c r="KFQ42" s="194"/>
      <c r="KFR42" s="194"/>
      <c r="KFS42" s="194"/>
      <c r="KFT42" s="194"/>
      <c r="KFU42" s="194"/>
      <c r="KFV42" s="194"/>
      <c r="KFW42" s="194"/>
      <c r="KFX42" s="194"/>
      <c r="KFY42" s="194"/>
      <c r="KFZ42" s="194"/>
      <c r="KGA42" s="194"/>
      <c r="KGB42" s="194"/>
      <c r="KGC42" s="194"/>
      <c r="KGD42" s="194"/>
      <c r="KGE42" s="194"/>
      <c r="KGF42" s="194"/>
      <c r="KGG42" s="194"/>
      <c r="KGH42" s="194"/>
      <c r="KGI42" s="194"/>
      <c r="KGJ42" s="194"/>
      <c r="KGK42" s="194"/>
      <c r="KGL42" s="194"/>
      <c r="KGM42" s="194"/>
      <c r="KGN42" s="194"/>
      <c r="KGO42" s="194"/>
      <c r="KGP42" s="194"/>
      <c r="KGQ42" s="194"/>
      <c r="KGR42" s="194"/>
      <c r="KGS42" s="194"/>
      <c r="KGT42" s="194"/>
      <c r="KGU42" s="194"/>
      <c r="KGV42" s="194"/>
      <c r="KGW42" s="194"/>
      <c r="KGX42" s="194"/>
      <c r="KGY42" s="194"/>
      <c r="KGZ42" s="194"/>
      <c r="KHA42" s="194"/>
      <c r="KHB42" s="194"/>
      <c r="KHC42" s="194"/>
      <c r="KHD42" s="194"/>
      <c r="KHE42" s="194"/>
      <c r="KHF42" s="194"/>
      <c r="KHG42" s="194"/>
      <c r="KHH42" s="194"/>
      <c r="KHI42" s="194"/>
      <c r="KHJ42" s="194"/>
      <c r="KHK42" s="194"/>
      <c r="KHL42" s="194"/>
      <c r="KHM42" s="194"/>
      <c r="KHN42" s="194"/>
      <c r="KHO42" s="194"/>
      <c r="KHP42" s="194"/>
      <c r="KHQ42" s="194"/>
      <c r="KHR42" s="194"/>
      <c r="KHS42" s="194"/>
      <c r="KHT42" s="194"/>
      <c r="KHU42" s="194"/>
      <c r="KHV42" s="194"/>
      <c r="KHW42" s="194"/>
      <c r="KHX42" s="194"/>
      <c r="KHY42" s="194"/>
      <c r="KHZ42" s="194"/>
      <c r="KIA42" s="194"/>
      <c r="KIB42" s="194"/>
      <c r="KIC42" s="194"/>
      <c r="KID42" s="194"/>
      <c r="KIE42" s="194"/>
      <c r="KIF42" s="194"/>
      <c r="KIG42" s="194"/>
      <c r="KIH42" s="194"/>
      <c r="KII42" s="194"/>
      <c r="KIJ42" s="194"/>
      <c r="KIK42" s="194"/>
      <c r="KIL42" s="194"/>
      <c r="KIM42" s="194"/>
      <c r="KIN42" s="194"/>
      <c r="KIO42" s="194"/>
      <c r="KIP42" s="194"/>
      <c r="KIQ42" s="194"/>
      <c r="KIR42" s="194"/>
      <c r="KIS42" s="194"/>
      <c r="KIT42" s="194"/>
      <c r="KIU42" s="194"/>
      <c r="KIV42" s="194"/>
      <c r="KIW42" s="194"/>
      <c r="KIX42" s="194"/>
      <c r="KIY42" s="194"/>
      <c r="KIZ42" s="194"/>
      <c r="KJA42" s="194"/>
      <c r="KJB42" s="194"/>
      <c r="KJC42" s="194"/>
      <c r="KJD42" s="194"/>
      <c r="KJE42" s="194"/>
      <c r="KJF42" s="194"/>
      <c r="KJG42" s="194"/>
      <c r="KJH42" s="194"/>
      <c r="KJI42" s="194"/>
      <c r="KJJ42" s="194"/>
      <c r="KJK42" s="194"/>
      <c r="KJL42" s="194"/>
      <c r="KJM42" s="194"/>
      <c r="KJN42" s="194"/>
      <c r="KJO42" s="194"/>
      <c r="KJP42" s="194"/>
      <c r="KJQ42" s="194"/>
      <c r="KJR42" s="194"/>
      <c r="KJS42" s="194"/>
      <c r="KJT42" s="194"/>
      <c r="KJU42" s="194"/>
      <c r="KJV42" s="194"/>
      <c r="KJW42" s="194"/>
      <c r="KJX42" s="194"/>
      <c r="KJY42" s="194"/>
      <c r="KJZ42" s="194"/>
      <c r="KKA42" s="194"/>
      <c r="KKB42" s="194"/>
      <c r="KKC42" s="194"/>
      <c r="KKD42" s="194"/>
      <c r="KKE42" s="194"/>
      <c r="KKF42" s="194"/>
      <c r="KKG42" s="194"/>
      <c r="KKH42" s="194"/>
      <c r="KKI42" s="194"/>
      <c r="KKJ42" s="194"/>
      <c r="KKK42" s="194"/>
      <c r="KKL42" s="194"/>
      <c r="KKM42" s="194"/>
      <c r="KKN42" s="194"/>
      <c r="KKO42" s="194"/>
      <c r="KKP42" s="194"/>
      <c r="KKQ42" s="194"/>
      <c r="KKR42" s="194"/>
      <c r="KKS42" s="194"/>
      <c r="KKT42" s="194"/>
      <c r="KKU42" s="194"/>
      <c r="KKV42" s="194"/>
      <c r="KKW42" s="194"/>
      <c r="KKX42" s="194"/>
      <c r="KKY42" s="194"/>
      <c r="KKZ42" s="194"/>
      <c r="KLA42" s="194"/>
      <c r="KLB42" s="194"/>
      <c r="KLC42" s="194"/>
      <c r="KLD42" s="194"/>
      <c r="KLE42" s="194"/>
      <c r="KLF42" s="194"/>
      <c r="KLG42" s="194"/>
      <c r="KLH42" s="194"/>
      <c r="KLI42" s="194"/>
      <c r="KLJ42" s="194"/>
      <c r="KLK42" s="194"/>
      <c r="KLL42" s="194"/>
      <c r="KLM42" s="194"/>
      <c r="KLN42" s="194"/>
      <c r="KLO42" s="194"/>
      <c r="KLP42" s="194"/>
      <c r="KLQ42" s="194"/>
      <c r="KLR42" s="194"/>
      <c r="KLS42" s="194"/>
      <c r="KLT42" s="194"/>
      <c r="KLU42" s="194"/>
      <c r="KLV42" s="194"/>
      <c r="KLW42" s="194"/>
      <c r="KLX42" s="194"/>
      <c r="KLY42" s="194"/>
      <c r="KLZ42" s="194"/>
      <c r="KMA42" s="194"/>
      <c r="KMB42" s="194"/>
      <c r="KMC42" s="194"/>
      <c r="KMD42" s="194"/>
      <c r="KME42" s="194"/>
      <c r="KMF42" s="194"/>
      <c r="KMG42" s="194"/>
      <c r="KMH42" s="194"/>
      <c r="KMI42" s="194"/>
      <c r="KMJ42" s="194"/>
      <c r="KMK42" s="194"/>
      <c r="KML42" s="194"/>
      <c r="KMM42" s="194"/>
      <c r="KMN42" s="194"/>
      <c r="KMO42" s="194"/>
      <c r="KMP42" s="194"/>
      <c r="KMQ42" s="194"/>
      <c r="KMR42" s="194"/>
      <c r="KMS42" s="194"/>
      <c r="KMT42" s="194"/>
      <c r="KMU42" s="194"/>
      <c r="KMV42" s="194"/>
      <c r="KMW42" s="194"/>
      <c r="KMX42" s="194"/>
      <c r="KMY42" s="194"/>
      <c r="KMZ42" s="194"/>
      <c r="KNA42" s="194"/>
      <c r="KNB42" s="194"/>
      <c r="KNC42" s="194"/>
      <c r="KND42" s="194"/>
      <c r="KNE42" s="194"/>
      <c r="KNF42" s="194"/>
      <c r="KNG42" s="194"/>
      <c r="KNH42" s="194"/>
      <c r="KNI42" s="194"/>
      <c r="KNJ42" s="194"/>
      <c r="KNK42" s="194"/>
      <c r="KNL42" s="194"/>
      <c r="KNM42" s="194"/>
      <c r="KNN42" s="194"/>
      <c r="KNO42" s="194"/>
      <c r="KNP42" s="194"/>
      <c r="KNQ42" s="194"/>
      <c r="KNR42" s="194"/>
      <c r="KNS42" s="194"/>
      <c r="KNT42" s="194"/>
      <c r="KNU42" s="194"/>
      <c r="KNV42" s="194"/>
      <c r="KNW42" s="194"/>
      <c r="KNX42" s="194"/>
      <c r="KNY42" s="194"/>
      <c r="KNZ42" s="194"/>
      <c r="KOA42" s="194"/>
      <c r="KOB42" s="194"/>
      <c r="KOC42" s="194"/>
      <c r="KOD42" s="194"/>
      <c r="KOE42" s="194"/>
      <c r="KOF42" s="194"/>
      <c r="KOG42" s="194"/>
      <c r="KOH42" s="194"/>
      <c r="KOI42" s="194"/>
      <c r="KOJ42" s="194"/>
      <c r="KOK42" s="194"/>
      <c r="KOL42" s="194"/>
      <c r="KOM42" s="194"/>
      <c r="KON42" s="194"/>
      <c r="KOO42" s="194"/>
      <c r="KOP42" s="194"/>
      <c r="KOQ42" s="194"/>
      <c r="KOR42" s="194"/>
      <c r="KOS42" s="194"/>
      <c r="KOT42" s="194"/>
      <c r="KOU42" s="194"/>
      <c r="KOV42" s="194"/>
      <c r="KOW42" s="194"/>
      <c r="KOX42" s="194"/>
      <c r="KOY42" s="194"/>
      <c r="KOZ42" s="194"/>
      <c r="KPA42" s="194"/>
      <c r="KPB42" s="194"/>
      <c r="KPC42" s="194"/>
      <c r="KPD42" s="194"/>
      <c r="KPE42" s="194"/>
      <c r="KPF42" s="194"/>
      <c r="KPG42" s="194"/>
      <c r="KPH42" s="194"/>
      <c r="KPI42" s="194"/>
      <c r="KPJ42" s="194"/>
      <c r="KPK42" s="194"/>
      <c r="KPL42" s="194"/>
      <c r="KPM42" s="194"/>
      <c r="KPN42" s="194"/>
      <c r="KPO42" s="194"/>
      <c r="KPP42" s="194"/>
      <c r="KPQ42" s="194"/>
      <c r="KPR42" s="194"/>
      <c r="KPS42" s="194"/>
      <c r="KPT42" s="194"/>
      <c r="KPU42" s="194"/>
      <c r="KPV42" s="194"/>
      <c r="KPW42" s="194"/>
      <c r="KPX42" s="194"/>
      <c r="KPY42" s="194"/>
      <c r="KPZ42" s="194"/>
      <c r="KQA42" s="194"/>
      <c r="KQB42" s="194"/>
      <c r="KQC42" s="194"/>
      <c r="KQD42" s="194"/>
      <c r="KQE42" s="194"/>
      <c r="KQF42" s="194"/>
      <c r="KQG42" s="194"/>
      <c r="KQH42" s="194"/>
      <c r="KQI42" s="194"/>
      <c r="KQJ42" s="194"/>
      <c r="KQK42" s="194"/>
      <c r="KQL42" s="194"/>
      <c r="KQM42" s="194"/>
      <c r="KQN42" s="194"/>
      <c r="KQO42" s="194"/>
      <c r="KQP42" s="194"/>
      <c r="KQQ42" s="194"/>
      <c r="KQR42" s="194"/>
      <c r="KQS42" s="194"/>
      <c r="KQT42" s="194"/>
      <c r="KQU42" s="194"/>
      <c r="KQV42" s="194"/>
      <c r="KQW42" s="194"/>
      <c r="KQX42" s="194"/>
      <c r="KQY42" s="194"/>
      <c r="KQZ42" s="194"/>
      <c r="KRA42" s="194"/>
      <c r="KRB42" s="194"/>
      <c r="KRC42" s="194"/>
      <c r="KRD42" s="194"/>
      <c r="KRE42" s="194"/>
      <c r="KRF42" s="194"/>
      <c r="KRG42" s="194"/>
      <c r="KRH42" s="194"/>
      <c r="KRI42" s="194"/>
      <c r="KRJ42" s="194"/>
      <c r="KRK42" s="194"/>
      <c r="KRL42" s="194"/>
      <c r="KRM42" s="194"/>
      <c r="KRN42" s="194"/>
      <c r="KRO42" s="194"/>
      <c r="KRP42" s="194"/>
      <c r="KRQ42" s="194"/>
      <c r="KRR42" s="194"/>
      <c r="KRS42" s="194"/>
      <c r="KRT42" s="194"/>
      <c r="KRU42" s="194"/>
      <c r="KRV42" s="194"/>
      <c r="KRW42" s="194"/>
      <c r="KRX42" s="194"/>
      <c r="KRY42" s="194"/>
      <c r="KRZ42" s="194"/>
      <c r="KSA42" s="194"/>
      <c r="KSB42" s="194"/>
      <c r="KSC42" s="194"/>
      <c r="KSD42" s="194"/>
      <c r="KSE42" s="194"/>
      <c r="KSF42" s="194"/>
      <c r="KSG42" s="194"/>
      <c r="KSH42" s="194"/>
      <c r="KSI42" s="194"/>
      <c r="KSJ42" s="194"/>
      <c r="KSK42" s="194"/>
      <c r="KSL42" s="194"/>
      <c r="KSM42" s="194"/>
      <c r="KSN42" s="194"/>
      <c r="KSO42" s="194"/>
      <c r="KSP42" s="194"/>
      <c r="KSQ42" s="194"/>
      <c r="KSR42" s="194"/>
      <c r="KSS42" s="194"/>
      <c r="KST42" s="194"/>
      <c r="KSU42" s="194"/>
      <c r="KSV42" s="194"/>
      <c r="KSW42" s="194"/>
      <c r="KSX42" s="194"/>
      <c r="KSY42" s="194"/>
      <c r="KSZ42" s="194"/>
      <c r="KTA42" s="194"/>
      <c r="KTB42" s="194"/>
      <c r="KTC42" s="194"/>
      <c r="KTD42" s="194"/>
      <c r="KTE42" s="194"/>
      <c r="KTF42" s="194"/>
      <c r="KTG42" s="194"/>
      <c r="KTH42" s="194"/>
      <c r="KTI42" s="194"/>
      <c r="KTJ42" s="194"/>
      <c r="KTK42" s="194"/>
      <c r="KTL42" s="194"/>
      <c r="KTM42" s="194"/>
      <c r="KTN42" s="194"/>
      <c r="KTO42" s="194"/>
      <c r="KTP42" s="194"/>
      <c r="KTQ42" s="194"/>
      <c r="KTR42" s="194"/>
      <c r="KTS42" s="194"/>
      <c r="KTT42" s="194"/>
      <c r="KTU42" s="194"/>
      <c r="KTV42" s="194"/>
      <c r="KTW42" s="194"/>
      <c r="KTX42" s="194"/>
      <c r="KTY42" s="194"/>
      <c r="KTZ42" s="194"/>
      <c r="KUA42" s="194"/>
      <c r="KUB42" s="194"/>
      <c r="KUC42" s="194"/>
      <c r="KUD42" s="194"/>
      <c r="KUE42" s="194"/>
      <c r="KUF42" s="194"/>
      <c r="KUG42" s="194"/>
      <c r="KUH42" s="194"/>
      <c r="KUI42" s="194"/>
      <c r="KUJ42" s="194"/>
      <c r="KUK42" s="194"/>
      <c r="KUL42" s="194"/>
      <c r="KUM42" s="194"/>
      <c r="KUN42" s="194"/>
      <c r="KUO42" s="194"/>
      <c r="KUP42" s="194"/>
      <c r="KUQ42" s="194"/>
      <c r="KUR42" s="194"/>
      <c r="KUS42" s="194"/>
      <c r="KUT42" s="194"/>
      <c r="KUU42" s="194"/>
      <c r="KUV42" s="194"/>
      <c r="KUW42" s="194"/>
      <c r="KUX42" s="194"/>
      <c r="KUY42" s="194"/>
      <c r="KUZ42" s="194"/>
      <c r="KVA42" s="194"/>
      <c r="KVB42" s="194"/>
      <c r="KVC42" s="194"/>
      <c r="KVD42" s="194"/>
      <c r="KVE42" s="194"/>
      <c r="KVF42" s="194"/>
      <c r="KVG42" s="194"/>
      <c r="KVH42" s="194"/>
      <c r="KVI42" s="194"/>
      <c r="KVJ42" s="194"/>
      <c r="KVK42" s="194"/>
      <c r="KVL42" s="194"/>
      <c r="KVM42" s="194"/>
      <c r="KVN42" s="194"/>
      <c r="KVO42" s="194"/>
      <c r="KVP42" s="194"/>
      <c r="KVQ42" s="194"/>
      <c r="KVR42" s="194"/>
      <c r="KVS42" s="194"/>
      <c r="KVT42" s="194"/>
      <c r="KVU42" s="194"/>
      <c r="KVV42" s="194"/>
      <c r="KVW42" s="194"/>
      <c r="KVX42" s="194"/>
      <c r="KVY42" s="194"/>
      <c r="KVZ42" s="194"/>
      <c r="KWA42" s="194"/>
      <c r="KWB42" s="194"/>
      <c r="KWC42" s="194"/>
      <c r="KWD42" s="194"/>
      <c r="KWE42" s="194"/>
      <c r="KWF42" s="194"/>
      <c r="KWG42" s="194"/>
      <c r="KWH42" s="194"/>
      <c r="KWI42" s="194"/>
      <c r="KWJ42" s="194"/>
      <c r="KWK42" s="194"/>
      <c r="KWL42" s="194"/>
      <c r="KWM42" s="194"/>
      <c r="KWN42" s="194"/>
      <c r="KWO42" s="194"/>
      <c r="KWP42" s="194"/>
      <c r="KWQ42" s="194"/>
      <c r="KWR42" s="194"/>
      <c r="KWS42" s="194"/>
      <c r="KWT42" s="194"/>
      <c r="KWU42" s="194"/>
      <c r="KWV42" s="194"/>
      <c r="KWW42" s="194"/>
      <c r="KWX42" s="194"/>
      <c r="KWY42" s="194"/>
      <c r="KWZ42" s="194"/>
      <c r="KXA42" s="194"/>
      <c r="KXB42" s="194"/>
      <c r="KXC42" s="194"/>
      <c r="KXD42" s="194"/>
      <c r="KXE42" s="194"/>
      <c r="KXF42" s="194"/>
      <c r="KXG42" s="194"/>
      <c r="KXH42" s="194"/>
      <c r="KXI42" s="194"/>
      <c r="KXJ42" s="194"/>
      <c r="KXK42" s="194"/>
      <c r="KXL42" s="194"/>
      <c r="KXM42" s="194"/>
      <c r="KXN42" s="194"/>
      <c r="KXO42" s="194"/>
      <c r="KXP42" s="194"/>
      <c r="KXQ42" s="194"/>
      <c r="KXR42" s="194"/>
      <c r="KXS42" s="194"/>
      <c r="KXT42" s="194"/>
      <c r="KXU42" s="194"/>
      <c r="KXV42" s="194"/>
      <c r="KXW42" s="194"/>
      <c r="KXX42" s="194"/>
      <c r="KXY42" s="194"/>
      <c r="KXZ42" s="194"/>
      <c r="KYA42" s="194"/>
      <c r="KYB42" s="194"/>
      <c r="KYC42" s="194"/>
      <c r="KYD42" s="194"/>
      <c r="KYE42" s="194"/>
      <c r="KYF42" s="194"/>
      <c r="KYG42" s="194"/>
      <c r="KYH42" s="194"/>
      <c r="KYI42" s="194"/>
      <c r="KYJ42" s="194"/>
      <c r="KYK42" s="194"/>
      <c r="KYL42" s="194"/>
      <c r="KYM42" s="194"/>
      <c r="KYN42" s="194"/>
      <c r="KYO42" s="194"/>
      <c r="KYP42" s="194"/>
      <c r="KYQ42" s="194"/>
      <c r="KYR42" s="194"/>
      <c r="KYS42" s="194"/>
      <c r="KYT42" s="194"/>
      <c r="KYU42" s="194"/>
      <c r="KYV42" s="194"/>
      <c r="KYW42" s="194"/>
      <c r="KYX42" s="194"/>
      <c r="KYY42" s="194"/>
      <c r="KYZ42" s="194"/>
      <c r="KZA42" s="194"/>
      <c r="KZB42" s="194"/>
      <c r="KZC42" s="194"/>
      <c r="KZD42" s="194"/>
      <c r="KZE42" s="194"/>
      <c r="KZF42" s="194"/>
      <c r="KZG42" s="194"/>
      <c r="KZH42" s="194"/>
      <c r="KZI42" s="194"/>
      <c r="KZJ42" s="194"/>
      <c r="KZK42" s="194"/>
      <c r="KZL42" s="194"/>
      <c r="KZM42" s="194"/>
      <c r="KZN42" s="194"/>
      <c r="KZO42" s="194"/>
      <c r="KZP42" s="194"/>
      <c r="KZQ42" s="194"/>
      <c r="KZR42" s="194"/>
      <c r="KZS42" s="194"/>
      <c r="KZT42" s="194"/>
      <c r="KZU42" s="194"/>
      <c r="KZV42" s="194"/>
      <c r="KZW42" s="194"/>
      <c r="KZX42" s="194"/>
      <c r="KZY42" s="194"/>
      <c r="KZZ42" s="194"/>
      <c r="LAA42" s="194"/>
      <c r="LAB42" s="194"/>
      <c r="LAC42" s="194"/>
      <c r="LAD42" s="194"/>
      <c r="LAE42" s="194"/>
      <c r="LAF42" s="194"/>
      <c r="LAG42" s="194"/>
      <c r="LAH42" s="194"/>
      <c r="LAI42" s="194"/>
      <c r="LAJ42" s="194"/>
      <c r="LAK42" s="194"/>
      <c r="LAL42" s="194"/>
      <c r="LAM42" s="194"/>
      <c r="LAN42" s="194"/>
      <c r="LAO42" s="194"/>
      <c r="LAP42" s="194"/>
      <c r="LAQ42" s="194"/>
      <c r="LAR42" s="194"/>
      <c r="LAS42" s="194"/>
      <c r="LAT42" s="194"/>
      <c r="LAU42" s="194"/>
      <c r="LAV42" s="194"/>
      <c r="LAW42" s="194"/>
      <c r="LAX42" s="194"/>
      <c r="LAY42" s="194"/>
      <c r="LAZ42" s="194"/>
      <c r="LBA42" s="194"/>
      <c r="LBB42" s="194"/>
      <c r="LBC42" s="194"/>
      <c r="LBD42" s="194"/>
      <c r="LBE42" s="194"/>
      <c r="LBF42" s="194"/>
      <c r="LBG42" s="194"/>
      <c r="LBH42" s="194"/>
      <c r="LBI42" s="194"/>
      <c r="LBJ42" s="194"/>
      <c r="LBK42" s="194"/>
      <c r="LBL42" s="194"/>
      <c r="LBM42" s="194"/>
      <c r="LBN42" s="194"/>
      <c r="LBO42" s="194"/>
      <c r="LBP42" s="194"/>
      <c r="LBQ42" s="194"/>
      <c r="LBR42" s="194"/>
      <c r="LBS42" s="194"/>
      <c r="LBT42" s="194"/>
      <c r="LBU42" s="194"/>
      <c r="LBV42" s="194"/>
      <c r="LBW42" s="194"/>
      <c r="LBX42" s="194"/>
      <c r="LBY42" s="194"/>
      <c r="LBZ42" s="194"/>
      <c r="LCA42" s="194"/>
      <c r="LCB42" s="194"/>
      <c r="LCC42" s="194"/>
      <c r="LCD42" s="194"/>
      <c r="LCE42" s="194"/>
      <c r="LCF42" s="194"/>
      <c r="LCG42" s="194"/>
      <c r="LCH42" s="194"/>
      <c r="LCI42" s="194"/>
      <c r="LCJ42" s="194"/>
      <c r="LCK42" s="194"/>
      <c r="LCL42" s="194"/>
      <c r="LCM42" s="194"/>
      <c r="LCN42" s="194"/>
      <c r="LCO42" s="194"/>
      <c r="LCP42" s="194"/>
      <c r="LCQ42" s="194"/>
      <c r="LCR42" s="194"/>
      <c r="LCS42" s="194"/>
      <c r="LCT42" s="194"/>
      <c r="LCU42" s="194"/>
      <c r="LCV42" s="194"/>
      <c r="LCW42" s="194"/>
      <c r="LCX42" s="194"/>
      <c r="LCY42" s="194"/>
      <c r="LCZ42" s="194"/>
      <c r="LDA42" s="194"/>
      <c r="LDB42" s="194"/>
      <c r="LDC42" s="194"/>
      <c r="LDD42" s="194"/>
      <c r="LDE42" s="194"/>
      <c r="LDF42" s="194"/>
      <c r="LDG42" s="194"/>
      <c r="LDH42" s="194"/>
      <c r="LDI42" s="194"/>
      <c r="LDJ42" s="194"/>
      <c r="LDK42" s="194"/>
      <c r="LDL42" s="194"/>
      <c r="LDM42" s="194"/>
      <c r="LDN42" s="194"/>
      <c r="LDO42" s="194"/>
      <c r="LDP42" s="194"/>
      <c r="LDQ42" s="194"/>
      <c r="LDR42" s="194"/>
      <c r="LDS42" s="194"/>
      <c r="LDT42" s="194"/>
      <c r="LDU42" s="194"/>
      <c r="LDV42" s="194"/>
      <c r="LDW42" s="194"/>
      <c r="LDX42" s="194"/>
      <c r="LDY42" s="194"/>
      <c r="LDZ42" s="194"/>
      <c r="LEA42" s="194"/>
      <c r="LEB42" s="194"/>
      <c r="LEC42" s="194"/>
      <c r="LED42" s="194"/>
      <c r="LEE42" s="194"/>
      <c r="LEF42" s="194"/>
      <c r="LEG42" s="194"/>
      <c r="LEH42" s="194"/>
      <c r="LEI42" s="194"/>
      <c r="LEJ42" s="194"/>
      <c r="LEK42" s="194"/>
      <c r="LEL42" s="194"/>
      <c r="LEM42" s="194"/>
      <c r="LEN42" s="194"/>
      <c r="LEO42" s="194"/>
      <c r="LEP42" s="194"/>
      <c r="LEQ42" s="194"/>
      <c r="LER42" s="194"/>
      <c r="LES42" s="194"/>
      <c r="LET42" s="194"/>
      <c r="LEU42" s="194"/>
      <c r="LEV42" s="194"/>
      <c r="LEW42" s="194"/>
      <c r="LEX42" s="194"/>
      <c r="LEY42" s="194"/>
      <c r="LEZ42" s="194"/>
      <c r="LFA42" s="194"/>
      <c r="LFB42" s="194"/>
      <c r="LFC42" s="194"/>
      <c r="LFD42" s="194"/>
      <c r="LFE42" s="194"/>
      <c r="LFF42" s="194"/>
      <c r="LFG42" s="194"/>
      <c r="LFH42" s="194"/>
      <c r="LFI42" s="194"/>
      <c r="LFJ42" s="194"/>
      <c r="LFK42" s="194"/>
      <c r="LFL42" s="194"/>
      <c r="LFM42" s="194"/>
      <c r="LFN42" s="194"/>
      <c r="LFO42" s="194"/>
      <c r="LFP42" s="194"/>
      <c r="LFQ42" s="194"/>
      <c r="LFR42" s="194"/>
      <c r="LFS42" s="194"/>
      <c r="LFT42" s="194"/>
      <c r="LFU42" s="194"/>
      <c r="LFV42" s="194"/>
      <c r="LFW42" s="194"/>
      <c r="LFX42" s="194"/>
      <c r="LFY42" s="194"/>
      <c r="LFZ42" s="194"/>
      <c r="LGA42" s="194"/>
      <c r="LGB42" s="194"/>
      <c r="LGC42" s="194"/>
      <c r="LGD42" s="194"/>
      <c r="LGE42" s="194"/>
      <c r="LGF42" s="194"/>
      <c r="LGG42" s="194"/>
      <c r="LGH42" s="194"/>
      <c r="LGI42" s="194"/>
      <c r="LGJ42" s="194"/>
      <c r="LGK42" s="194"/>
      <c r="LGL42" s="194"/>
      <c r="LGM42" s="194"/>
      <c r="LGN42" s="194"/>
      <c r="LGO42" s="194"/>
      <c r="LGP42" s="194"/>
      <c r="LGQ42" s="194"/>
      <c r="LGR42" s="194"/>
      <c r="LGS42" s="194"/>
      <c r="LGT42" s="194"/>
      <c r="LGU42" s="194"/>
      <c r="LGV42" s="194"/>
      <c r="LGW42" s="194"/>
      <c r="LGX42" s="194"/>
      <c r="LGY42" s="194"/>
      <c r="LGZ42" s="194"/>
      <c r="LHA42" s="194"/>
      <c r="LHB42" s="194"/>
      <c r="LHC42" s="194"/>
      <c r="LHD42" s="194"/>
      <c r="LHE42" s="194"/>
      <c r="LHF42" s="194"/>
      <c r="LHG42" s="194"/>
      <c r="LHH42" s="194"/>
      <c r="LHI42" s="194"/>
      <c r="LHJ42" s="194"/>
      <c r="LHK42" s="194"/>
      <c r="LHL42" s="194"/>
      <c r="LHM42" s="194"/>
      <c r="LHN42" s="194"/>
      <c r="LHO42" s="194"/>
      <c r="LHP42" s="194"/>
      <c r="LHQ42" s="194"/>
      <c r="LHR42" s="194"/>
      <c r="LHS42" s="194"/>
      <c r="LHT42" s="194"/>
      <c r="LHU42" s="194"/>
      <c r="LHV42" s="194"/>
      <c r="LHW42" s="194"/>
      <c r="LHX42" s="194"/>
      <c r="LHY42" s="194"/>
      <c r="LHZ42" s="194"/>
      <c r="LIA42" s="194"/>
      <c r="LIB42" s="194"/>
      <c r="LIC42" s="194"/>
      <c r="LID42" s="194"/>
      <c r="LIE42" s="194"/>
      <c r="LIF42" s="194"/>
      <c r="LIG42" s="194"/>
      <c r="LIH42" s="194"/>
      <c r="LII42" s="194"/>
      <c r="LIJ42" s="194"/>
      <c r="LIK42" s="194"/>
      <c r="LIL42" s="194"/>
      <c r="LIM42" s="194"/>
      <c r="LIN42" s="194"/>
      <c r="LIO42" s="194"/>
      <c r="LIP42" s="194"/>
      <c r="LIQ42" s="194"/>
      <c r="LIR42" s="194"/>
      <c r="LIS42" s="194"/>
      <c r="LIT42" s="194"/>
      <c r="LIU42" s="194"/>
      <c r="LIV42" s="194"/>
      <c r="LIW42" s="194"/>
      <c r="LIX42" s="194"/>
      <c r="LIY42" s="194"/>
      <c r="LIZ42" s="194"/>
      <c r="LJA42" s="194"/>
      <c r="LJB42" s="194"/>
      <c r="LJC42" s="194"/>
      <c r="LJD42" s="194"/>
      <c r="LJE42" s="194"/>
      <c r="LJF42" s="194"/>
      <c r="LJG42" s="194"/>
      <c r="LJH42" s="194"/>
      <c r="LJI42" s="194"/>
      <c r="LJJ42" s="194"/>
      <c r="LJK42" s="194"/>
      <c r="LJL42" s="194"/>
      <c r="LJM42" s="194"/>
      <c r="LJN42" s="194"/>
      <c r="LJO42" s="194"/>
      <c r="LJP42" s="194"/>
      <c r="LJQ42" s="194"/>
      <c r="LJR42" s="194"/>
      <c r="LJS42" s="194"/>
      <c r="LJT42" s="194"/>
      <c r="LJU42" s="194"/>
      <c r="LJV42" s="194"/>
      <c r="LJW42" s="194"/>
      <c r="LJX42" s="194"/>
      <c r="LJY42" s="194"/>
      <c r="LJZ42" s="194"/>
      <c r="LKA42" s="194"/>
      <c r="LKB42" s="194"/>
      <c r="LKC42" s="194"/>
      <c r="LKD42" s="194"/>
      <c r="LKE42" s="194"/>
      <c r="LKF42" s="194"/>
      <c r="LKG42" s="194"/>
      <c r="LKH42" s="194"/>
      <c r="LKI42" s="194"/>
      <c r="LKJ42" s="194"/>
      <c r="LKK42" s="194"/>
      <c r="LKL42" s="194"/>
      <c r="LKM42" s="194"/>
      <c r="LKN42" s="194"/>
      <c r="LKO42" s="194"/>
      <c r="LKP42" s="194"/>
      <c r="LKQ42" s="194"/>
      <c r="LKR42" s="194"/>
      <c r="LKS42" s="194"/>
      <c r="LKT42" s="194"/>
      <c r="LKU42" s="194"/>
      <c r="LKV42" s="194"/>
      <c r="LKW42" s="194"/>
      <c r="LKX42" s="194"/>
      <c r="LKY42" s="194"/>
      <c r="LKZ42" s="194"/>
      <c r="LLA42" s="194"/>
      <c r="LLB42" s="194"/>
      <c r="LLC42" s="194"/>
      <c r="LLD42" s="194"/>
      <c r="LLE42" s="194"/>
      <c r="LLF42" s="194"/>
      <c r="LLG42" s="194"/>
      <c r="LLH42" s="194"/>
      <c r="LLI42" s="194"/>
      <c r="LLJ42" s="194"/>
      <c r="LLK42" s="194"/>
      <c r="LLL42" s="194"/>
      <c r="LLM42" s="194"/>
      <c r="LLN42" s="194"/>
      <c r="LLO42" s="194"/>
      <c r="LLP42" s="194"/>
      <c r="LLQ42" s="194"/>
      <c r="LLR42" s="194"/>
      <c r="LLS42" s="194"/>
      <c r="LLT42" s="194"/>
      <c r="LLU42" s="194"/>
      <c r="LLV42" s="194"/>
      <c r="LLW42" s="194"/>
      <c r="LLX42" s="194"/>
      <c r="LLY42" s="194"/>
      <c r="LLZ42" s="194"/>
      <c r="LMA42" s="194"/>
      <c r="LMB42" s="194"/>
      <c r="LMC42" s="194"/>
      <c r="LMD42" s="194"/>
      <c r="LME42" s="194"/>
      <c r="LMF42" s="194"/>
      <c r="LMG42" s="194"/>
      <c r="LMH42" s="194"/>
      <c r="LMI42" s="194"/>
      <c r="LMJ42" s="194"/>
      <c r="LMK42" s="194"/>
      <c r="LML42" s="194"/>
      <c r="LMM42" s="194"/>
      <c r="LMN42" s="194"/>
      <c r="LMO42" s="194"/>
      <c r="LMP42" s="194"/>
      <c r="LMQ42" s="194"/>
      <c r="LMR42" s="194"/>
      <c r="LMS42" s="194"/>
      <c r="LMT42" s="194"/>
      <c r="LMU42" s="194"/>
      <c r="LMV42" s="194"/>
      <c r="LMW42" s="194"/>
      <c r="LMX42" s="194"/>
      <c r="LMY42" s="194"/>
      <c r="LMZ42" s="194"/>
      <c r="LNA42" s="194"/>
      <c r="LNB42" s="194"/>
      <c r="LNC42" s="194"/>
      <c r="LND42" s="194"/>
      <c r="LNE42" s="194"/>
      <c r="LNF42" s="194"/>
      <c r="LNG42" s="194"/>
      <c r="LNH42" s="194"/>
      <c r="LNI42" s="194"/>
      <c r="LNJ42" s="194"/>
      <c r="LNK42" s="194"/>
      <c r="LNL42" s="194"/>
      <c r="LNM42" s="194"/>
      <c r="LNN42" s="194"/>
      <c r="LNO42" s="194"/>
      <c r="LNP42" s="194"/>
      <c r="LNQ42" s="194"/>
      <c r="LNR42" s="194"/>
      <c r="LNS42" s="194"/>
      <c r="LNT42" s="194"/>
      <c r="LNU42" s="194"/>
      <c r="LNV42" s="194"/>
      <c r="LNW42" s="194"/>
      <c r="LNX42" s="194"/>
      <c r="LNY42" s="194"/>
      <c r="LNZ42" s="194"/>
      <c r="LOA42" s="194"/>
      <c r="LOB42" s="194"/>
      <c r="LOC42" s="194"/>
      <c r="LOD42" s="194"/>
      <c r="LOE42" s="194"/>
      <c r="LOF42" s="194"/>
      <c r="LOG42" s="194"/>
      <c r="LOH42" s="194"/>
      <c r="LOI42" s="194"/>
      <c r="LOJ42" s="194"/>
      <c r="LOK42" s="194"/>
      <c r="LOL42" s="194"/>
      <c r="LOM42" s="194"/>
      <c r="LON42" s="194"/>
      <c r="LOO42" s="194"/>
      <c r="LOP42" s="194"/>
      <c r="LOQ42" s="194"/>
      <c r="LOR42" s="194"/>
      <c r="LOS42" s="194"/>
      <c r="LOT42" s="194"/>
      <c r="LOU42" s="194"/>
      <c r="LOV42" s="194"/>
      <c r="LOW42" s="194"/>
      <c r="LOX42" s="194"/>
      <c r="LOY42" s="194"/>
      <c r="LOZ42" s="194"/>
      <c r="LPA42" s="194"/>
      <c r="LPB42" s="194"/>
      <c r="LPC42" s="194"/>
      <c r="LPD42" s="194"/>
      <c r="LPE42" s="194"/>
      <c r="LPF42" s="194"/>
      <c r="LPG42" s="194"/>
      <c r="LPH42" s="194"/>
      <c r="LPI42" s="194"/>
      <c r="LPJ42" s="194"/>
      <c r="LPK42" s="194"/>
      <c r="LPL42" s="194"/>
      <c r="LPM42" s="194"/>
      <c r="LPN42" s="194"/>
      <c r="LPO42" s="194"/>
      <c r="LPP42" s="194"/>
      <c r="LPQ42" s="194"/>
      <c r="LPR42" s="194"/>
      <c r="LPS42" s="194"/>
      <c r="LPT42" s="194"/>
      <c r="LPU42" s="194"/>
      <c r="LPV42" s="194"/>
      <c r="LPW42" s="194"/>
      <c r="LPX42" s="194"/>
      <c r="LPY42" s="194"/>
      <c r="LPZ42" s="194"/>
      <c r="LQA42" s="194"/>
      <c r="LQB42" s="194"/>
      <c r="LQC42" s="194"/>
      <c r="LQD42" s="194"/>
      <c r="LQE42" s="194"/>
      <c r="LQF42" s="194"/>
      <c r="LQG42" s="194"/>
      <c r="LQH42" s="194"/>
      <c r="LQI42" s="194"/>
      <c r="LQJ42" s="194"/>
      <c r="LQK42" s="194"/>
      <c r="LQL42" s="194"/>
      <c r="LQM42" s="194"/>
      <c r="LQN42" s="194"/>
      <c r="LQO42" s="194"/>
      <c r="LQP42" s="194"/>
      <c r="LQQ42" s="194"/>
      <c r="LQR42" s="194"/>
      <c r="LQS42" s="194"/>
      <c r="LQT42" s="194"/>
      <c r="LQU42" s="194"/>
      <c r="LQV42" s="194"/>
      <c r="LQW42" s="194"/>
      <c r="LQX42" s="194"/>
      <c r="LQY42" s="194"/>
      <c r="LQZ42" s="194"/>
      <c r="LRA42" s="194"/>
      <c r="LRB42" s="194"/>
      <c r="LRC42" s="194"/>
      <c r="LRD42" s="194"/>
      <c r="LRE42" s="194"/>
      <c r="LRF42" s="194"/>
      <c r="LRG42" s="194"/>
      <c r="LRH42" s="194"/>
      <c r="LRI42" s="194"/>
      <c r="LRJ42" s="194"/>
      <c r="LRK42" s="194"/>
      <c r="LRL42" s="194"/>
      <c r="LRM42" s="194"/>
      <c r="LRN42" s="194"/>
      <c r="LRO42" s="194"/>
      <c r="LRP42" s="194"/>
      <c r="LRQ42" s="194"/>
      <c r="LRR42" s="194"/>
      <c r="LRS42" s="194"/>
      <c r="LRT42" s="194"/>
      <c r="LRU42" s="194"/>
      <c r="LRV42" s="194"/>
      <c r="LRW42" s="194"/>
      <c r="LRX42" s="194"/>
      <c r="LRY42" s="194"/>
      <c r="LRZ42" s="194"/>
      <c r="LSA42" s="194"/>
      <c r="LSB42" s="194"/>
      <c r="LSC42" s="194"/>
      <c r="LSD42" s="194"/>
      <c r="LSE42" s="194"/>
      <c r="LSF42" s="194"/>
      <c r="LSG42" s="194"/>
      <c r="LSH42" s="194"/>
      <c r="LSI42" s="194"/>
      <c r="LSJ42" s="194"/>
      <c r="LSK42" s="194"/>
      <c r="LSL42" s="194"/>
      <c r="LSM42" s="194"/>
      <c r="LSN42" s="194"/>
      <c r="LSO42" s="194"/>
      <c r="LSP42" s="194"/>
      <c r="LSQ42" s="194"/>
      <c r="LSR42" s="194"/>
      <c r="LSS42" s="194"/>
      <c r="LST42" s="194"/>
      <c r="LSU42" s="194"/>
      <c r="LSV42" s="194"/>
      <c r="LSW42" s="194"/>
      <c r="LSX42" s="194"/>
      <c r="LSY42" s="194"/>
      <c r="LSZ42" s="194"/>
      <c r="LTA42" s="194"/>
      <c r="LTB42" s="194"/>
      <c r="LTC42" s="194"/>
      <c r="LTD42" s="194"/>
      <c r="LTE42" s="194"/>
      <c r="LTF42" s="194"/>
      <c r="LTG42" s="194"/>
      <c r="LTH42" s="194"/>
      <c r="LTI42" s="194"/>
      <c r="LTJ42" s="194"/>
      <c r="LTK42" s="194"/>
      <c r="LTL42" s="194"/>
      <c r="LTM42" s="194"/>
      <c r="LTN42" s="194"/>
      <c r="LTO42" s="194"/>
      <c r="LTP42" s="194"/>
      <c r="LTQ42" s="194"/>
      <c r="LTR42" s="194"/>
      <c r="LTS42" s="194"/>
      <c r="LTT42" s="194"/>
      <c r="LTU42" s="194"/>
      <c r="LTV42" s="194"/>
      <c r="LTW42" s="194"/>
      <c r="LTX42" s="194"/>
      <c r="LTY42" s="194"/>
      <c r="LTZ42" s="194"/>
      <c r="LUA42" s="194"/>
      <c r="LUB42" s="194"/>
      <c r="LUC42" s="194"/>
      <c r="LUD42" s="194"/>
      <c r="LUE42" s="194"/>
      <c r="LUF42" s="194"/>
      <c r="LUG42" s="194"/>
      <c r="LUH42" s="194"/>
      <c r="LUI42" s="194"/>
      <c r="LUJ42" s="194"/>
      <c r="LUK42" s="194"/>
      <c r="LUL42" s="194"/>
      <c r="LUM42" s="194"/>
      <c r="LUN42" s="194"/>
      <c r="LUO42" s="194"/>
      <c r="LUP42" s="194"/>
      <c r="LUQ42" s="194"/>
      <c r="LUR42" s="194"/>
      <c r="LUS42" s="194"/>
      <c r="LUT42" s="194"/>
      <c r="LUU42" s="194"/>
      <c r="LUV42" s="194"/>
      <c r="LUW42" s="194"/>
      <c r="LUX42" s="194"/>
      <c r="LUY42" s="194"/>
      <c r="LUZ42" s="194"/>
      <c r="LVA42" s="194"/>
      <c r="LVB42" s="194"/>
      <c r="LVC42" s="194"/>
      <c r="LVD42" s="194"/>
      <c r="LVE42" s="194"/>
      <c r="LVF42" s="194"/>
      <c r="LVG42" s="194"/>
      <c r="LVH42" s="194"/>
      <c r="LVI42" s="194"/>
      <c r="LVJ42" s="194"/>
      <c r="LVK42" s="194"/>
      <c r="LVL42" s="194"/>
      <c r="LVM42" s="194"/>
      <c r="LVN42" s="194"/>
      <c r="LVO42" s="194"/>
      <c r="LVP42" s="194"/>
      <c r="LVQ42" s="194"/>
      <c r="LVR42" s="194"/>
      <c r="LVS42" s="194"/>
      <c r="LVT42" s="194"/>
      <c r="LVU42" s="194"/>
      <c r="LVV42" s="194"/>
      <c r="LVW42" s="194"/>
      <c r="LVX42" s="194"/>
      <c r="LVY42" s="194"/>
      <c r="LVZ42" s="194"/>
      <c r="LWA42" s="194"/>
      <c r="LWB42" s="194"/>
      <c r="LWC42" s="194"/>
      <c r="LWD42" s="194"/>
      <c r="LWE42" s="194"/>
      <c r="LWF42" s="194"/>
      <c r="LWG42" s="194"/>
      <c r="LWH42" s="194"/>
      <c r="LWI42" s="194"/>
      <c r="LWJ42" s="194"/>
      <c r="LWK42" s="194"/>
      <c r="LWL42" s="194"/>
      <c r="LWM42" s="194"/>
      <c r="LWN42" s="194"/>
      <c r="LWO42" s="194"/>
      <c r="LWP42" s="194"/>
      <c r="LWQ42" s="194"/>
      <c r="LWR42" s="194"/>
      <c r="LWS42" s="194"/>
      <c r="LWT42" s="194"/>
      <c r="LWU42" s="194"/>
      <c r="LWV42" s="194"/>
      <c r="LWW42" s="194"/>
      <c r="LWX42" s="194"/>
      <c r="LWY42" s="194"/>
      <c r="LWZ42" s="194"/>
      <c r="LXA42" s="194"/>
      <c r="LXB42" s="194"/>
      <c r="LXC42" s="194"/>
      <c r="LXD42" s="194"/>
      <c r="LXE42" s="194"/>
      <c r="LXF42" s="194"/>
      <c r="LXG42" s="194"/>
      <c r="LXH42" s="194"/>
      <c r="LXI42" s="194"/>
      <c r="LXJ42" s="194"/>
      <c r="LXK42" s="194"/>
      <c r="LXL42" s="194"/>
      <c r="LXM42" s="194"/>
      <c r="LXN42" s="194"/>
      <c r="LXO42" s="194"/>
      <c r="LXP42" s="194"/>
      <c r="LXQ42" s="194"/>
      <c r="LXR42" s="194"/>
      <c r="LXS42" s="194"/>
      <c r="LXT42" s="194"/>
      <c r="LXU42" s="194"/>
      <c r="LXV42" s="194"/>
      <c r="LXW42" s="194"/>
      <c r="LXX42" s="194"/>
      <c r="LXY42" s="194"/>
      <c r="LXZ42" s="194"/>
      <c r="LYA42" s="194"/>
      <c r="LYB42" s="194"/>
      <c r="LYC42" s="194"/>
      <c r="LYD42" s="194"/>
      <c r="LYE42" s="194"/>
      <c r="LYF42" s="194"/>
      <c r="LYG42" s="194"/>
      <c r="LYH42" s="194"/>
      <c r="LYI42" s="194"/>
      <c r="LYJ42" s="194"/>
      <c r="LYK42" s="194"/>
      <c r="LYL42" s="194"/>
      <c r="LYM42" s="194"/>
      <c r="LYN42" s="194"/>
      <c r="LYO42" s="194"/>
      <c r="LYP42" s="194"/>
      <c r="LYQ42" s="194"/>
      <c r="LYR42" s="194"/>
      <c r="LYS42" s="194"/>
      <c r="LYT42" s="194"/>
      <c r="LYU42" s="194"/>
      <c r="LYV42" s="194"/>
      <c r="LYW42" s="194"/>
      <c r="LYX42" s="194"/>
      <c r="LYY42" s="194"/>
      <c r="LYZ42" s="194"/>
      <c r="LZA42" s="194"/>
      <c r="LZB42" s="194"/>
      <c r="LZC42" s="194"/>
      <c r="LZD42" s="194"/>
      <c r="LZE42" s="194"/>
      <c r="LZF42" s="194"/>
      <c r="LZG42" s="194"/>
      <c r="LZH42" s="194"/>
      <c r="LZI42" s="194"/>
      <c r="LZJ42" s="194"/>
      <c r="LZK42" s="194"/>
      <c r="LZL42" s="194"/>
      <c r="LZM42" s="194"/>
      <c r="LZN42" s="194"/>
      <c r="LZO42" s="194"/>
      <c r="LZP42" s="194"/>
      <c r="LZQ42" s="194"/>
      <c r="LZR42" s="194"/>
      <c r="LZS42" s="194"/>
      <c r="LZT42" s="194"/>
      <c r="LZU42" s="194"/>
      <c r="LZV42" s="194"/>
      <c r="LZW42" s="194"/>
      <c r="LZX42" s="194"/>
      <c r="LZY42" s="194"/>
      <c r="LZZ42" s="194"/>
      <c r="MAA42" s="194"/>
      <c r="MAB42" s="194"/>
      <c r="MAC42" s="194"/>
      <c r="MAD42" s="194"/>
      <c r="MAE42" s="194"/>
      <c r="MAF42" s="194"/>
      <c r="MAG42" s="194"/>
      <c r="MAH42" s="194"/>
      <c r="MAI42" s="194"/>
      <c r="MAJ42" s="194"/>
      <c r="MAK42" s="194"/>
      <c r="MAL42" s="194"/>
      <c r="MAM42" s="194"/>
      <c r="MAN42" s="194"/>
      <c r="MAO42" s="194"/>
      <c r="MAP42" s="194"/>
      <c r="MAQ42" s="194"/>
      <c r="MAR42" s="194"/>
      <c r="MAS42" s="194"/>
      <c r="MAT42" s="194"/>
      <c r="MAU42" s="194"/>
      <c r="MAV42" s="194"/>
      <c r="MAW42" s="194"/>
      <c r="MAX42" s="194"/>
      <c r="MAY42" s="194"/>
      <c r="MAZ42" s="194"/>
      <c r="MBA42" s="194"/>
      <c r="MBB42" s="194"/>
      <c r="MBC42" s="194"/>
      <c r="MBD42" s="194"/>
      <c r="MBE42" s="194"/>
      <c r="MBF42" s="194"/>
      <c r="MBG42" s="194"/>
      <c r="MBH42" s="194"/>
      <c r="MBI42" s="194"/>
      <c r="MBJ42" s="194"/>
      <c r="MBK42" s="194"/>
      <c r="MBL42" s="194"/>
      <c r="MBM42" s="194"/>
      <c r="MBN42" s="194"/>
      <c r="MBO42" s="194"/>
      <c r="MBP42" s="194"/>
      <c r="MBQ42" s="194"/>
      <c r="MBR42" s="194"/>
      <c r="MBS42" s="194"/>
      <c r="MBT42" s="194"/>
      <c r="MBU42" s="194"/>
      <c r="MBV42" s="194"/>
      <c r="MBW42" s="194"/>
      <c r="MBX42" s="194"/>
      <c r="MBY42" s="194"/>
      <c r="MBZ42" s="194"/>
      <c r="MCA42" s="194"/>
      <c r="MCB42" s="194"/>
      <c r="MCC42" s="194"/>
      <c r="MCD42" s="194"/>
      <c r="MCE42" s="194"/>
      <c r="MCF42" s="194"/>
      <c r="MCG42" s="194"/>
      <c r="MCH42" s="194"/>
      <c r="MCI42" s="194"/>
      <c r="MCJ42" s="194"/>
      <c r="MCK42" s="194"/>
      <c r="MCL42" s="194"/>
      <c r="MCM42" s="194"/>
      <c r="MCN42" s="194"/>
      <c r="MCO42" s="194"/>
      <c r="MCP42" s="194"/>
      <c r="MCQ42" s="194"/>
      <c r="MCR42" s="194"/>
      <c r="MCS42" s="194"/>
      <c r="MCT42" s="194"/>
      <c r="MCU42" s="194"/>
      <c r="MCV42" s="194"/>
      <c r="MCW42" s="194"/>
      <c r="MCX42" s="194"/>
      <c r="MCY42" s="194"/>
      <c r="MCZ42" s="194"/>
      <c r="MDA42" s="194"/>
      <c r="MDB42" s="194"/>
      <c r="MDC42" s="194"/>
      <c r="MDD42" s="194"/>
      <c r="MDE42" s="194"/>
      <c r="MDF42" s="194"/>
      <c r="MDG42" s="194"/>
      <c r="MDH42" s="194"/>
      <c r="MDI42" s="194"/>
      <c r="MDJ42" s="194"/>
      <c r="MDK42" s="194"/>
      <c r="MDL42" s="194"/>
      <c r="MDM42" s="194"/>
      <c r="MDN42" s="194"/>
      <c r="MDO42" s="194"/>
      <c r="MDP42" s="194"/>
      <c r="MDQ42" s="194"/>
      <c r="MDR42" s="194"/>
      <c r="MDS42" s="194"/>
      <c r="MDT42" s="194"/>
      <c r="MDU42" s="194"/>
      <c r="MDV42" s="194"/>
      <c r="MDW42" s="194"/>
      <c r="MDX42" s="194"/>
      <c r="MDY42" s="194"/>
      <c r="MDZ42" s="194"/>
      <c r="MEA42" s="194"/>
      <c r="MEB42" s="194"/>
      <c r="MEC42" s="194"/>
      <c r="MED42" s="194"/>
      <c r="MEE42" s="194"/>
      <c r="MEF42" s="194"/>
      <c r="MEG42" s="194"/>
      <c r="MEH42" s="194"/>
      <c r="MEI42" s="194"/>
      <c r="MEJ42" s="194"/>
      <c r="MEK42" s="194"/>
      <c r="MEL42" s="194"/>
      <c r="MEM42" s="194"/>
      <c r="MEN42" s="194"/>
      <c r="MEO42" s="194"/>
      <c r="MEP42" s="194"/>
      <c r="MEQ42" s="194"/>
      <c r="MER42" s="194"/>
      <c r="MES42" s="194"/>
      <c r="MET42" s="194"/>
      <c r="MEU42" s="194"/>
      <c r="MEV42" s="194"/>
      <c r="MEW42" s="194"/>
      <c r="MEX42" s="194"/>
      <c r="MEY42" s="194"/>
      <c r="MEZ42" s="194"/>
      <c r="MFA42" s="194"/>
      <c r="MFB42" s="194"/>
      <c r="MFC42" s="194"/>
      <c r="MFD42" s="194"/>
      <c r="MFE42" s="194"/>
      <c r="MFF42" s="194"/>
      <c r="MFG42" s="194"/>
      <c r="MFH42" s="194"/>
      <c r="MFI42" s="194"/>
      <c r="MFJ42" s="194"/>
      <c r="MFK42" s="194"/>
      <c r="MFL42" s="194"/>
      <c r="MFM42" s="194"/>
      <c r="MFN42" s="194"/>
      <c r="MFO42" s="194"/>
      <c r="MFP42" s="194"/>
      <c r="MFQ42" s="194"/>
      <c r="MFR42" s="194"/>
      <c r="MFS42" s="194"/>
      <c r="MFT42" s="194"/>
      <c r="MFU42" s="194"/>
      <c r="MFV42" s="194"/>
      <c r="MFW42" s="194"/>
      <c r="MFX42" s="194"/>
      <c r="MFY42" s="194"/>
      <c r="MFZ42" s="194"/>
      <c r="MGA42" s="194"/>
      <c r="MGB42" s="194"/>
      <c r="MGC42" s="194"/>
      <c r="MGD42" s="194"/>
      <c r="MGE42" s="194"/>
      <c r="MGF42" s="194"/>
      <c r="MGG42" s="194"/>
      <c r="MGH42" s="194"/>
      <c r="MGI42" s="194"/>
      <c r="MGJ42" s="194"/>
      <c r="MGK42" s="194"/>
      <c r="MGL42" s="194"/>
      <c r="MGM42" s="194"/>
      <c r="MGN42" s="194"/>
      <c r="MGO42" s="194"/>
      <c r="MGP42" s="194"/>
      <c r="MGQ42" s="194"/>
      <c r="MGR42" s="194"/>
      <c r="MGS42" s="194"/>
      <c r="MGT42" s="194"/>
      <c r="MGU42" s="194"/>
      <c r="MGV42" s="194"/>
      <c r="MGW42" s="194"/>
      <c r="MGX42" s="194"/>
      <c r="MGY42" s="194"/>
      <c r="MGZ42" s="194"/>
      <c r="MHA42" s="194"/>
      <c r="MHB42" s="194"/>
      <c r="MHC42" s="194"/>
      <c r="MHD42" s="194"/>
      <c r="MHE42" s="194"/>
      <c r="MHF42" s="194"/>
      <c r="MHG42" s="194"/>
      <c r="MHH42" s="194"/>
      <c r="MHI42" s="194"/>
      <c r="MHJ42" s="194"/>
      <c r="MHK42" s="194"/>
      <c r="MHL42" s="194"/>
      <c r="MHM42" s="194"/>
      <c r="MHN42" s="194"/>
      <c r="MHO42" s="194"/>
      <c r="MHP42" s="194"/>
      <c r="MHQ42" s="194"/>
      <c r="MHR42" s="194"/>
      <c r="MHS42" s="194"/>
      <c r="MHT42" s="194"/>
      <c r="MHU42" s="194"/>
      <c r="MHV42" s="194"/>
      <c r="MHW42" s="194"/>
      <c r="MHX42" s="194"/>
      <c r="MHY42" s="194"/>
      <c r="MHZ42" s="194"/>
      <c r="MIA42" s="194"/>
      <c r="MIB42" s="194"/>
      <c r="MIC42" s="194"/>
      <c r="MID42" s="194"/>
      <c r="MIE42" s="194"/>
      <c r="MIF42" s="194"/>
      <c r="MIG42" s="194"/>
      <c r="MIH42" s="194"/>
      <c r="MII42" s="194"/>
      <c r="MIJ42" s="194"/>
      <c r="MIK42" s="194"/>
      <c r="MIL42" s="194"/>
      <c r="MIM42" s="194"/>
      <c r="MIN42" s="194"/>
      <c r="MIO42" s="194"/>
      <c r="MIP42" s="194"/>
      <c r="MIQ42" s="194"/>
      <c r="MIR42" s="194"/>
      <c r="MIS42" s="194"/>
      <c r="MIT42" s="194"/>
      <c r="MIU42" s="194"/>
      <c r="MIV42" s="194"/>
      <c r="MIW42" s="194"/>
      <c r="MIX42" s="194"/>
      <c r="MIY42" s="194"/>
      <c r="MIZ42" s="194"/>
      <c r="MJA42" s="194"/>
      <c r="MJB42" s="194"/>
      <c r="MJC42" s="194"/>
      <c r="MJD42" s="194"/>
      <c r="MJE42" s="194"/>
      <c r="MJF42" s="194"/>
      <c r="MJG42" s="194"/>
      <c r="MJH42" s="194"/>
      <c r="MJI42" s="194"/>
      <c r="MJJ42" s="194"/>
      <c r="MJK42" s="194"/>
      <c r="MJL42" s="194"/>
      <c r="MJM42" s="194"/>
      <c r="MJN42" s="194"/>
      <c r="MJO42" s="194"/>
      <c r="MJP42" s="194"/>
      <c r="MJQ42" s="194"/>
      <c r="MJR42" s="194"/>
      <c r="MJS42" s="194"/>
      <c r="MJT42" s="194"/>
      <c r="MJU42" s="194"/>
      <c r="MJV42" s="194"/>
      <c r="MJW42" s="194"/>
      <c r="MJX42" s="194"/>
      <c r="MJY42" s="194"/>
      <c r="MJZ42" s="194"/>
      <c r="MKA42" s="194"/>
      <c r="MKB42" s="194"/>
      <c r="MKC42" s="194"/>
      <c r="MKD42" s="194"/>
      <c r="MKE42" s="194"/>
      <c r="MKF42" s="194"/>
      <c r="MKG42" s="194"/>
      <c r="MKH42" s="194"/>
      <c r="MKI42" s="194"/>
      <c r="MKJ42" s="194"/>
      <c r="MKK42" s="194"/>
      <c r="MKL42" s="194"/>
      <c r="MKM42" s="194"/>
      <c r="MKN42" s="194"/>
      <c r="MKO42" s="194"/>
      <c r="MKP42" s="194"/>
      <c r="MKQ42" s="194"/>
      <c r="MKR42" s="194"/>
      <c r="MKS42" s="194"/>
      <c r="MKT42" s="194"/>
      <c r="MKU42" s="194"/>
      <c r="MKV42" s="194"/>
      <c r="MKW42" s="194"/>
      <c r="MKX42" s="194"/>
      <c r="MKY42" s="194"/>
      <c r="MKZ42" s="194"/>
      <c r="MLA42" s="194"/>
      <c r="MLB42" s="194"/>
      <c r="MLC42" s="194"/>
      <c r="MLD42" s="194"/>
      <c r="MLE42" s="194"/>
      <c r="MLF42" s="194"/>
      <c r="MLG42" s="194"/>
      <c r="MLH42" s="194"/>
      <c r="MLI42" s="194"/>
      <c r="MLJ42" s="194"/>
      <c r="MLK42" s="194"/>
      <c r="MLL42" s="194"/>
      <c r="MLM42" s="194"/>
      <c r="MLN42" s="194"/>
      <c r="MLO42" s="194"/>
      <c r="MLP42" s="194"/>
      <c r="MLQ42" s="194"/>
      <c r="MLR42" s="194"/>
      <c r="MLS42" s="194"/>
      <c r="MLT42" s="194"/>
      <c r="MLU42" s="194"/>
      <c r="MLV42" s="194"/>
      <c r="MLW42" s="194"/>
      <c r="MLX42" s="194"/>
      <c r="MLY42" s="194"/>
      <c r="MLZ42" s="194"/>
      <c r="MMA42" s="194"/>
      <c r="MMB42" s="194"/>
      <c r="MMC42" s="194"/>
      <c r="MMD42" s="194"/>
      <c r="MME42" s="194"/>
      <c r="MMF42" s="194"/>
      <c r="MMG42" s="194"/>
      <c r="MMH42" s="194"/>
      <c r="MMI42" s="194"/>
      <c r="MMJ42" s="194"/>
      <c r="MMK42" s="194"/>
      <c r="MML42" s="194"/>
      <c r="MMM42" s="194"/>
      <c r="MMN42" s="194"/>
      <c r="MMO42" s="194"/>
      <c r="MMP42" s="194"/>
      <c r="MMQ42" s="194"/>
      <c r="MMR42" s="194"/>
      <c r="MMS42" s="194"/>
      <c r="MMT42" s="194"/>
      <c r="MMU42" s="194"/>
      <c r="MMV42" s="194"/>
      <c r="MMW42" s="194"/>
      <c r="MMX42" s="194"/>
      <c r="MMY42" s="194"/>
      <c r="MMZ42" s="194"/>
      <c r="MNA42" s="194"/>
      <c r="MNB42" s="194"/>
      <c r="MNC42" s="194"/>
      <c r="MND42" s="194"/>
      <c r="MNE42" s="194"/>
      <c r="MNF42" s="194"/>
      <c r="MNG42" s="194"/>
      <c r="MNH42" s="194"/>
      <c r="MNI42" s="194"/>
      <c r="MNJ42" s="194"/>
      <c r="MNK42" s="194"/>
      <c r="MNL42" s="194"/>
      <c r="MNM42" s="194"/>
      <c r="MNN42" s="194"/>
      <c r="MNO42" s="194"/>
      <c r="MNP42" s="194"/>
      <c r="MNQ42" s="194"/>
      <c r="MNR42" s="194"/>
      <c r="MNS42" s="194"/>
      <c r="MNT42" s="194"/>
      <c r="MNU42" s="194"/>
      <c r="MNV42" s="194"/>
      <c r="MNW42" s="194"/>
      <c r="MNX42" s="194"/>
      <c r="MNY42" s="194"/>
      <c r="MNZ42" s="194"/>
      <c r="MOA42" s="194"/>
      <c r="MOB42" s="194"/>
      <c r="MOC42" s="194"/>
      <c r="MOD42" s="194"/>
      <c r="MOE42" s="194"/>
      <c r="MOF42" s="194"/>
      <c r="MOG42" s="194"/>
      <c r="MOH42" s="194"/>
      <c r="MOI42" s="194"/>
      <c r="MOJ42" s="194"/>
      <c r="MOK42" s="194"/>
      <c r="MOL42" s="194"/>
      <c r="MOM42" s="194"/>
      <c r="MON42" s="194"/>
      <c r="MOO42" s="194"/>
      <c r="MOP42" s="194"/>
      <c r="MOQ42" s="194"/>
      <c r="MOR42" s="194"/>
      <c r="MOS42" s="194"/>
      <c r="MOT42" s="194"/>
      <c r="MOU42" s="194"/>
      <c r="MOV42" s="194"/>
      <c r="MOW42" s="194"/>
      <c r="MOX42" s="194"/>
      <c r="MOY42" s="194"/>
      <c r="MOZ42" s="194"/>
      <c r="MPA42" s="194"/>
      <c r="MPB42" s="194"/>
      <c r="MPC42" s="194"/>
      <c r="MPD42" s="194"/>
      <c r="MPE42" s="194"/>
      <c r="MPF42" s="194"/>
      <c r="MPG42" s="194"/>
      <c r="MPH42" s="194"/>
      <c r="MPI42" s="194"/>
      <c r="MPJ42" s="194"/>
      <c r="MPK42" s="194"/>
      <c r="MPL42" s="194"/>
      <c r="MPM42" s="194"/>
      <c r="MPN42" s="194"/>
      <c r="MPO42" s="194"/>
      <c r="MPP42" s="194"/>
      <c r="MPQ42" s="194"/>
      <c r="MPR42" s="194"/>
      <c r="MPS42" s="194"/>
      <c r="MPT42" s="194"/>
      <c r="MPU42" s="194"/>
      <c r="MPV42" s="194"/>
      <c r="MPW42" s="194"/>
      <c r="MPX42" s="194"/>
      <c r="MPY42" s="194"/>
      <c r="MPZ42" s="194"/>
      <c r="MQA42" s="194"/>
      <c r="MQB42" s="194"/>
      <c r="MQC42" s="194"/>
      <c r="MQD42" s="194"/>
      <c r="MQE42" s="194"/>
      <c r="MQF42" s="194"/>
      <c r="MQG42" s="194"/>
      <c r="MQH42" s="194"/>
      <c r="MQI42" s="194"/>
      <c r="MQJ42" s="194"/>
      <c r="MQK42" s="194"/>
      <c r="MQL42" s="194"/>
      <c r="MQM42" s="194"/>
      <c r="MQN42" s="194"/>
      <c r="MQO42" s="194"/>
      <c r="MQP42" s="194"/>
      <c r="MQQ42" s="194"/>
      <c r="MQR42" s="194"/>
      <c r="MQS42" s="194"/>
      <c r="MQT42" s="194"/>
      <c r="MQU42" s="194"/>
      <c r="MQV42" s="194"/>
      <c r="MQW42" s="194"/>
      <c r="MQX42" s="194"/>
      <c r="MQY42" s="194"/>
      <c r="MQZ42" s="194"/>
      <c r="MRA42" s="194"/>
      <c r="MRB42" s="194"/>
      <c r="MRC42" s="194"/>
      <c r="MRD42" s="194"/>
      <c r="MRE42" s="194"/>
      <c r="MRF42" s="194"/>
      <c r="MRG42" s="194"/>
      <c r="MRH42" s="194"/>
      <c r="MRI42" s="194"/>
      <c r="MRJ42" s="194"/>
      <c r="MRK42" s="194"/>
      <c r="MRL42" s="194"/>
      <c r="MRM42" s="194"/>
      <c r="MRN42" s="194"/>
      <c r="MRO42" s="194"/>
      <c r="MRP42" s="194"/>
      <c r="MRQ42" s="194"/>
      <c r="MRR42" s="194"/>
      <c r="MRS42" s="194"/>
      <c r="MRT42" s="194"/>
      <c r="MRU42" s="194"/>
      <c r="MRV42" s="194"/>
      <c r="MRW42" s="194"/>
      <c r="MRX42" s="194"/>
      <c r="MRY42" s="194"/>
      <c r="MRZ42" s="194"/>
      <c r="MSA42" s="194"/>
      <c r="MSB42" s="194"/>
      <c r="MSC42" s="194"/>
      <c r="MSD42" s="194"/>
      <c r="MSE42" s="194"/>
      <c r="MSF42" s="194"/>
      <c r="MSG42" s="194"/>
      <c r="MSH42" s="194"/>
      <c r="MSI42" s="194"/>
      <c r="MSJ42" s="194"/>
      <c r="MSK42" s="194"/>
      <c r="MSL42" s="194"/>
      <c r="MSM42" s="194"/>
      <c r="MSN42" s="194"/>
      <c r="MSO42" s="194"/>
      <c r="MSP42" s="194"/>
      <c r="MSQ42" s="194"/>
      <c r="MSR42" s="194"/>
      <c r="MSS42" s="194"/>
      <c r="MST42" s="194"/>
      <c r="MSU42" s="194"/>
      <c r="MSV42" s="194"/>
      <c r="MSW42" s="194"/>
      <c r="MSX42" s="194"/>
      <c r="MSY42" s="194"/>
      <c r="MSZ42" s="194"/>
      <c r="MTA42" s="194"/>
      <c r="MTB42" s="194"/>
      <c r="MTC42" s="194"/>
      <c r="MTD42" s="194"/>
      <c r="MTE42" s="194"/>
      <c r="MTF42" s="194"/>
      <c r="MTG42" s="194"/>
      <c r="MTH42" s="194"/>
      <c r="MTI42" s="194"/>
      <c r="MTJ42" s="194"/>
      <c r="MTK42" s="194"/>
      <c r="MTL42" s="194"/>
      <c r="MTM42" s="194"/>
      <c r="MTN42" s="194"/>
      <c r="MTO42" s="194"/>
      <c r="MTP42" s="194"/>
      <c r="MTQ42" s="194"/>
      <c r="MTR42" s="194"/>
      <c r="MTS42" s="194"/>
      <c r="MTT42" s="194"/>
      <c r="MTU42" s="194"/>
      <c r="MTV42" s="194"/>
      <c r="MTW42" s="194"/>
      <c r="MTX42" s="194"/>
      <c r="MTY42" s="194"/>
      <c r="MTZ42" s="194"/>
      <c r="MUA42" s="194"/>
      <c r="MUB42" s="194"/>
      <c r="MUC42" s="194"/>
      <c r="MUD42" s="194"/>
      <c r="MUE42" s="194"/>
      <c r="MUF42" s="194"/>
      <c r="MUG42" s="194"/>
      <c r="MUH42" s="194"/>
      <c r="MUI42" s="194"/>
      <c r="MUJ42" s="194"/>
      <c r="MUK42" s="194"/>
      <c r="MUL42" s="194"/>
      <c r="MUM42" s="194"/>
      <c r="MUN42" s="194"/>
      <c r="MUO42" s="194"/>
      <c r="MUP42" s="194"/>
      <c r="MUQ42" s="194"/>
      <c r="MUR42" s="194"/>
      <c r="MUS42" s="194"/>
      <c r="MUT42" s="194"/>
      <c r="MUU42" s="194"/>
      <c r="MUV42" s="194"/>
      <c r="MUW42" s="194"/>
      <c r="MUX42" s="194"/>
      <c r="MUY42" s="194"/>
      <c r="MUZ42" s="194"/>
      <c r="MVA42" s="194"/>
      <c r="MVB42" s="194"/>
      <c r="MVC42" s="194"/>
      <c r="MVD42" s="194"/>
      <c r="MVE42" s="194"/>
      <c r="MVF42" s="194"/>
      <c r="MVG42" s="194"/>
      <c r="MVH42" s="194"/>
      <c r="MVI42" s="194"/>
      <c r="MVJ42" s="194"/>
      <c r="MVK42" s="194"/>
      <c r="MVL42" s="194"/>
      <c r="MVM42" s="194"/>
      <c r="MVN42" s="194"/>
      <c r="MVO42" s="194"/>
      <c r="MVP42" s="194"/>
      <c r="MVQ42" s="194"/>
      <c r="MVR42" s="194"/>
      <c r="MVS42" s="194"/>
      <c r="MVT42" s="194"/>
      <c r="MVU42" s="194"/>
      <c r="MVV42" s="194"/>
      <c r="MVW42" s="194"/>
      <c r="MVX42" s="194"/>
      <c r="MVY42" s="194"/>
      <c r="MVZ42" s="194"/>
      <c r="MWA42" s="194"/>
      <c r="MWB42" s="194"/>
      <c r="MWC42" s="194"/>
      <c r="MWD42" s="194"/>
      <c r="MWE42" s="194"/>
      <c r="MWF42" s="194"/>
      <c r="MWG42" s="194"/>
      <c r="MWH42" s="194"/>
      <c r="MWI42" s="194"/>
      <c r="MWJ42" s="194"/>
      <c r="MWK42" s="194"/>
      <c r="MWL42" s="194"/>
      <c r="MWM42" s="194"/>
      <c r="MWN42" s="194"/>
      <c r="MWO42" s="194"/>
      <c r="MWP42" s="194"/>
      <c r="MWQ42" s="194"/>
      <c r="MWR42" s="194"/>
      <c r="MWS42" s="194"/>
      <c r="MWT42" s="194"/>
      <c r="MWU42" s="194"/>
      <c r="MWV42" s="194"/>
      <c r="MWW42" s="194"/>
      <c r="MWX42" s="194"/>
      <c r="MWY42" s="194"/>
      <c r="MWZ42" s="194"/>
      <c r="MXA42" s="194"/>
      <c r="MXB42" s="194"/>
      <c r="MXC42" s="194"/>
      <c r="MXD42" s="194"/>
      <c r="MXE42" s="194"/>
      <c r="MXF42" s="194"/>
      <c r="MXG42" s="194"/>
      <c r="MXH42" s="194"/>
      <c r="MXI42" s="194"/>
      <c r="MXJ42" s="194"/>
      <c r="MXK42" s="194"/>
      <c r="MXL42" s="194"/>
      <c r="MXM42" s="194"/>
      <c r="MXN42" s="194"/>
      <c r="MXO42" s="194"/>
      <c r="MXP42" s="194"/>
      <c r="MXQ42" s="194"/>
      <c r="MXR42" s="194"/>
      <c r="MXS42" s="194"/>
      <c r="MXT42" s="194"/>
      <c r="MXU42" s="194"/>
      <c r="MXV42" s="194"/>
      <c r="MXW42" s="194"/>
      <c r="MXX42" s="194"/>
      <c r="MXY42" s="194"/>
      <c r="MXZ42" s="194"/>
      <c r="MYA42" s="194"/>
      <c r="MYB42" s="194"/>
      <c r="MYC42" s="194"/>
      <c r="MYD42" s="194"/>
      <c r="MYE42" s="194"/>
      <c r="MYF42" s="194"/>
      <c r="MYG42" s="194"/>
      <c r="MYH42" s="194"/>
      <c r="MYI42" s="194"/>
      <c r="MYJ42" s="194"/>
      <c r="MYK42" s="194"/>
      <c r="MYL42" s="194"/>
      <c r="MYM42" s="194"/>
      <c r="MYN42" s="194"/>
      <c r="MYO42" s="194"/>
      <c r="MYP42" s="194"/>
      <c r="MYQ42" s="194"/>
      <c r="MYR42" s="194"/>
      <c r="MYS42" s="194"/>
      <c r="MYT42" s="194"/>
      <c r="MYU42" s="194"/>
      <c r="MYV42" s="194"/>
      <c r="MYW42" s="194"/>
      <c r="MYX42" s="194"/>
      <c r="MYY42" s="194"/>
      <c r="MYZ42" s="194"/>
      <c r="MZA42" s="194"/>
      <c r="MZB42" s="194"/>
      <c r="MZC42" s="194"/>
      <c r="MZD42" s="194"/>
      <c r="MZE42" s="194"/>
      <c r="MZF42" s="194"/>
      <c r="MZG42" s="194"/>
      <c r="MZH42" s="194"/>
      <c r="MZI42" s="194"/>
      <c r="MZJ42" s="194"/>
      <c r="MZK42" s="194"/>
      <c r="MZL42" s="194"/>
      <c r="MZM42" s="194"/>
      <c r="MZN42" s="194"/>
      <c r="MZO42" s="194"/>
      <c r="MZP42" s="194"/>
      <c r="MZQ42" s="194"/>
      <c r="MZR42" s="194"/>
      <c r="MZS42" s="194"/>
      <c r="MZT42" s="194"/>
      <c r="MZU42" s="194"/>
      <c r="MZV42" s="194"/>
      <c r="MZW42" s="194"/>
      <c r="MZX42" s="194"/>
      <c r="MZY42" s="194"/>
      <c r="MZZ42" s="194"/>
      <c r="NAA42" s="194"/>
      <c r="NAB42" s="194"/>
      <c r="NAC42" s="194"/>
      <c r="NAD42" s="194"/>
      <c r="NAE42" s="194"/>
      <c r="NAF42" s="194"/>
      <c r="NAG42" s="194"/>
      <c r="NAH42" s="194"/>
      <c r="NAI42" s="194"/>
      <c r="NAJ42" s="194"/>
      <c r="NAK42" s="194"/>
      <c r="NAL42" s="194"/>
      <c r="NAM42" s="194"/>
      <c r="NAN42" s="194"/>
      <c r="NAO42" s="194"/>
      <c r="NAP42" s="194"/>
      <c r="NAQ42" s="194"/>
      <c r="NAR42" s="194"/>
      <c r="NAS42" s="194"/>
      <c r="NAT42" s="194"/>
      <c r="NAU42" s="194"/>
      <c r="NAV42" s="194"/>
      <c r="NAW42" s="194"/>
      <c r="NAX42" s="194"/>
      <c r="NAY42" s="194"/>
      <c r="NAZ42" s="194"/>
      <c r="NBA42" s="194"/>
      <c r="NBB42" s="194"/>
      <c r="NBC42" s="194"/>
      <c r="NBD42" s="194"/>
      <c r="NBE42" s="194"/>
      <c r="NBF42" s="194"/>
      <c r="NBG42" s="194"/>
      <c r="NBH42" s="194"/>
      <c r="NBI42" s="194"/>
      <c r="NBJ42" s="194"/>
      <c r="NBK42" s="194"/>
      <c r="NBL42" s="194"/>
      <c r="NBM42" s="194"/>
      <c r="NBN42" s="194"/>
      <c r="NBO42" s="194"/>
      <c r="NBP42" s="194"/>
      <c r="NBQ42" s="194"/>
      <c r="NBR42" s="194"/>
      <c r="NBS42" s="194"/>
      <c r="NBT42" s="194"/>
      <c r="NBU42" s="194"/>
      <c r="NBV42" s="194"/>
      <c r="NBW42" s="194"/>
      <c r="NBX42" s="194"/>
      <c r="NBY42" s="194"/>
      <c r="NBZ42" s="194"/>
      <c r="NCA42" s="194"/>
      <c r="NCB42" s="194"/>
      <c r="NCC42" s="194"/>
      <c r="NCD42" s="194"/>
      <c r="NCE42" s="194"/>
      <c r="NCF42" s="194"/>
      <c r="NCG42" s="194"/>
      <c r="NCH42" s="194"/>
      <c r="NCI42" s="194"/>
      <c r="NCJ42" s="194"/>
      <c r="NCK42" s="194"/>
      <c r="NCL42" s="194"/>
      <c r="NCM42" s="194"/>
      <c r="NCN42" s="194"/>
      <c r="NCO42" s="194"/>
      <c r="NCP42" s="194"/>
      <c r="NCQ42" s="194"/>
      <c r="NCR42" s="194"/>
      <c r="NCS42" s="194"/>
      <c r="NCT42" s="194"/>
      <c r="NCU42" s="194"/>
      <c r="NCV42" s="194"/>
      <c r="NCW42" s="194"/>
      <c r="NCX42" s="194"/>
      <c r="NCY42" s="194"/>
      <c r="NCZ42" s="194"/>
      <c r="NDA42" s="194"/>
      <c r="NDB42" s="194"/>
      <c r="NDC42" s="194"/>
      <c r="NDD42" s="194"/>
      <c r="NDE42" s="194"/>
      <c r="NDF42" s="194"/>
      <c r="NDG42" s="194"/>
      <c r="NDH42" s="194"/>
      <c r="NDI42" s="194"/>
      <c r="NDJ42" s="194"/>
      <c r="NDK42" s="194"/>
      <c r="NDL42" s="194"/>
      <c r="NDM42" s="194"/>
      <c r="NDN42" s="194"/>
      <c r="NDO42" s="194"/>
      <c r="NDP42" s="194"/>
      <c r="NDQ42" s="194"/>
      <c r="NDR42" s="194"/>
      <c r="NDS42" s="194"/>
      <c r="NDT42" s="194"/>
      <c r="NDU42" s="194"/>
      <c r="NDV42" s="194"/>
      <c r="NDW42" s="194"/>
      <c r="NDX42" s="194"/>
      <c r="NDY42" s="194"/>
      <c r="NDZ42" s="194"/>
      <c r="NEA42" s="194"/>
      <c r="NEB42" s="194"/>
      <c r="NEC42" s="194"/>
      <c r="NED42" s="194"/>
      <c r="NEE42" s="194"/>
      <c r="NEF42" s="194"/>
      <c r="NEG42" s="194"/>
      <c r="NEH42" s="194"/>
      <c r="NEI42" s="194"/>
      <c r="NEJ42" s="194"/>
      <c r="NEK42" s="194"/>
      <c r="NEL42" s="194"/>
      <c r="NEM42" s="194"/>
      <c r="NEN42" s="194"/>
      <c r="NEO42" s="194"/>
      <c r="NEP42" s="194"/>
      <c r="NEQ42" s="194"/>
      <c r="NER42" s="194"/>
      <c r="NES42" s="194"/>
      <c r="NET42" s="194"/>
      <c r="NEU42" s="194"/>
      <c r="NEV42" s="194"/>
      <c r="NEW42" s="194"/>
      <c r="NEX42" s="194"/>
      <c r="NEY42" s="194"/>
      <c r="NEZ42" s="194"/>
      <c r="NFA42" s="194"/>
      <c r="NFB42" s="194"/>
      <c r="NFC42" s="194"/>
      <c r="NFD42" s="194"/>
      <c r="NFE42" s="194"/>
      <c r="NFF42" s="194"/>
      <c r="NFG42" s="194"/>
      <c r="NFH42" s="194"/>
      <c r="NFI42" s="194"/>
      <c r="NFJ42" s="194"/>
      <c r="NFK42" s="194"/>
      <c r="NFL42" s="194"/>
      <c r="NFM42" s="194"/>
      <c r="NFN42" s="194"/>
      <c r="NFO42" s="194"/>
      <c r="NFP42" s="194"/>
      <c r="NFQ42" s="194"/>
      <c r="NFR42" s="194"/>
      <c r="NFS42" s="194"/>
      <c r="NFT42" s="194"/>
      <c r="NFU42" s="194"/>
      <c r="NFV42" s="194"/>
      <c r="NFW42" s="194"/>
      <c r="NFX42" s="194"/>
      <c r="NFY42" s="194"/>
      <c r="NFZ42" s="194"/>
      <c r="NGA42" s="194"/>
      <c r="NGB42" s="194"/>
      <c r="NGC42" s="194"/>
      <c r="NGD42" s="194"/>
      <c r="NGE42" s="194"/>
      <c r="NGF42" s="194"/>
      <c r="NGG42" s="194"/>
      <c r="NGH42" s="194"/>
      <c r="NGI42" s="194"/>
      <c r="NGJ42" s="194"/>
      <c r="NGK42" s="194"/>
      <c r="NGL42" s="194"/>
      <c r="NGM42" s="194"/>
      <c r="NGN42" s="194"/>
      <c r="NGO42" s="194"/>
      <c r="NGP42" s="194"/>
      <c r="NGQ42" s="194"/>
      <c r="NGR42" s="194"/>
      <c r="NGS42" s="194"/>
      <c r="NGT42" s="194"/>
      <c r="NGU42" s="194"/>
      <c r="NGV42" s="194"/>
      <c r="NGW42" s="194"/>
      <c r="NGX42" s="194"/>
      <c r="NGY42" s="194"/>
      <c r="NGZ42" s="194"/>
      <c r="NHA42" s="194"/>
      <c r="NHB42" s="194"/>
      <c r="NHC42" s="194"/>
      <c r="NHD42" s="194"/>
      <c r="NHE42" s="194"/>
      <c r="NHF42" s="194"/>
      <c r="NHG42" s="194"/>
      <c r="NHH42" s="194"/>
      <c r="NHI42" s="194"/>
      <c r="NHJ42" s="194"/>
      <c r="NHK42" s="194"/>
      <c r="NHL42" s="194"/>
      <c r="NHM42" s="194"/>
      <c r="NHN42" s="194"/>
      <c r="NHO42" s="194"/>
      <c r="NHP42" s="194"/>
      <c r="NHQ42" s="194"/>
      <c r="NHR42" s="194"/>
      <c r="NHS42" s="194"/>
      <c r="NHT42" s="194"/>
      <c r="NHU42" s="194"/>
      <c r="NHV42" s="194"/>
      <c r="NHW42" s="194"/>
      <c r="NHX42" s="194"/>
      <c r="NHY42" s="194"/>
      <c r="NHZ42" s="194"/>
      <c r="NIA42" s="194"/>
      <c r="NIB42" s="194"/>
      <c r="NIC42" s="194"/>
      <c r="NID42" s="194"/>
      <c r="NIE42" s="194"/>
      <c r="NIF42" s="194"/>
      <c r="NIG42" s="194"/>
      <c r="NIH42" s="194"/>
      <c r="NII42" s="194"/>
      <c r="NIJ42" s="194"/>
      <c r="NIK42" s="194"/>
      <c r="NIL42" s="194"/>
      <c r="NIM42" s="194"/>
      <c r="NIN42" s="194"/>
      <c r="NIO42" s="194"/>
      <c r="NIP42" s="194"/>
      <c r="NIQ42" s="194"/>
      <c r="NIR42" s="194"/>
      <c r="NIS42" s="194"/>
      <c r="NIT42" s="194"/>
      <c r="NIU42" s="194"/>
      <c r="NIV42" s="194"/>
      <c r="NIW42" s="194"/>
      <c r="NIX42" s="194"/>
      <c r="NIY42" s="194"/>
      <c r="NIZ42" s="194"/>
      <c r="NJA42" s="194"/>
      <c r="NJB42" s="194"/>
      <c r="NJC42" s="194"/>
      <c r="NJD42" s="194"/>
      <c r="NJE42" s="194"/>
      <c r="NJF42" s="194"/>
      <c r="NJG42" s="194"/>
      <c r="NJH42" s="194"/>
      <c r="NJI42" s="194"/>
      <c r="NJJ42" s="194"/>
      <c r="NJK42" s="194"/>
      <c r="NJL42" s="194"/>
      <c r="NJM42" s="194"/>
      <c r="NJN42" s="194"/>
      <c r="NJO42" s="194"/>
      <c r="NJP42" s="194"/>
      <c r="NJQ42" s="194"/>
      <c r="NJR42" s="194"/>
      <c r="NJS42" s="194"/>
      <c r="NJT42" s="194"/>
      <c r="NJU42" s="194"/>
      <c r="NJV42" s="194"/>
      <c r="NJW42" s="194"/>
      <c r="NJX42" s="194"/>
      <c r="NJY42" s="194"/>
      <c r="NJZ42" s="194"/>
      <c r="NKA42" s="194"/>
      <c r="NKB42" s="194"/>
      <c r="NKC42" s="194"/>
      <c r="NKD42" s="194"/>
      <c r="NKE42" s="194"/>
      <c r="NKF42" s="194"/>
      <c r="NKG42" s="194"/>
      <c r="NKH42" s="194"/>
      <c r="NKI42" s="194"/>
      <c r="NKJ42" s="194"/>
      <c r="NKK42" s="194"/>
      <c r="NKL42" s="194"/>
      <c r="NKM42" s="194"/>
      <c r="NKN42" s="194"/>
      <c r="NKO42" s="194"/>
      <c r="NKP42" s="194"/>
      <c r="NKQ42" s="194"/>
      <c r="NKR42" s="194"/>
      <c r="NKS42" s="194"/>
      <c r="NKT42" s="194"/>
      <c r="NKU42" s="194"/>
      <c r="NKV42" s="194"/>
      <c r="NKW42" s="194"/>
      <c r="NKX42" s="194"/>
      <c r="NKY42" s="194"/>
      <c r="NKZ42" s="194"/>
      <c r="NLA42" s="194"/>
      <c r="NLB42" s="194"/>
      <c r="NLC42" s="194"/>
      <c r="NLD42" s="194"/>
      <c r="NLE42" s="194"/>
      <c r="NLF42" s="194"/>
      <c r="NLG42" s="194"/>
      <c r="NLH42" s="194"/>
      <c r="NLI42" s="194"/>
      <c r="NLJ42" s="194"/>
      <c r="NLK42" s="194"/>
      <c r="NLL42" s="194"/>
      <c r="NLM42" s="194"/>
      <c r="NLN42" s="194"/>
      <c r="NLO42" s="194"/>
      <c r="NLP42" s="194"/>
      <c r="NLQ42" s="194"/>
      <c r="NLR42" s="194"/>
      <c r="NLS42" s="194"/>
      <c r="NLT42" s="194"/>
      <c r="NLU42" s="194"/>
      <c r="NLV42" s="194"/>
      <c r="NLW42" s="194"/>
      <c r="NLX42" s="194"/>
      <c r="NLY42" s="194"/>
      <c r="NLZ42" s="194"/>
      <c r="NMA42" s="194"/>
      <c r="NMB42" s="194"/>
      <c r="NMC42" s="194"/>
      <c r="NMD42" s="194"/>
      <c r="NME42" s="194"/>
      <c r="NMF42" s="194"/>
      <c r="NMG42" s="194"/>
      <c r="NMH42" s="194"/>
      <c r="NMI42" s="194"/>
      <c r="NMJ42" s="194"/>
      <c r="NMK42" s="194"/>
      <c r="NML42" s="194"/>
      <c r="NMM42" s="194"/>
      <c r="NMN42" s="194"/>
      <c r="NMO42" s="194"/>
      <c r="NMP42" s="194"/>
      <c r="NMQ42" s="194"/>
      <c r="NMR42" s="194"/>
      <c r="NMS42" s="194"/>
      <c r="NMT42" s="194"/>
      <c r="NMU42" s="194"/>
      <c r="NMV42" s="194"/>
      <c r="NMW42" s="194"/>
      <c r="NMX42" s="194"/>
      <c r="NMY42" s="194"/>
      <c r="NMZ42" s="194"/>
      <c r="NNA42" s="194"/>
      <c r="NNB42" s="194"/>
      <c r="NNC42" s="194"/>
      <c r="NND42" s="194"/>
      <c r="NNE42" s="194"/>
      <c r="NNF42" s="194"/>
      <c r="NNG42" s="194"/>
      <c r="NNH42" s="194"/>
      <c r="NNI42" s="194"/>
      <c r="NNJ42" s="194"/>
      <c r="NNK42" s="194"/>
      <c r="NNL42" s="194"/>
      <c r="NNM42" s="194"/>
      <c r="NNN42" s="194"/>
      <c r="NNO42" s="194"/>
      <c r="NNP42" s="194"/>
      <c r="NNQ42" s="194"/>
      <c r="NNR42" s="194"/>
      <c r="NNS42" s="194"/>
      <c r="NNT42" s="194"/>
      <c r="NNU42" s="194"/>
      <c r="NNV42" s="194"/>
      <c r="NNW42" s="194"/>
      <c r="NNX42" s="194"/>
      <c r="NNY42" s="194"/>
      <c r="NNZ42" s="194"/>
      <c r="NOA42" s="194"/>
      <c r="NOB42" s="194"/>
      <c r="NOC42" s="194"/>
      <c r="NOD42" s="194"/>
      <c r="NOE42" s="194"/>
      <c r="NOF42" s="194"/>
      <c r="NOG42" s="194"/>
      <c r="NOH42" s="194"/>
      <c r="NOI42" s="194"/>
      <c r="NOJ42" s="194"/>
      <c r="NOK42" s="194"/>
      <c r="NOL42" s="194"/>
      <c r="NOM42" s="194"/>
      <c r="NON42" s="194"/>
      <c r="NOO42" s="194"/>
      <c r="NOP42" s="194"/>
      <c r="NOQ42" s="194"/>
      <c r="NOR42" s="194"/>
      <c r="NOS42" s="194"/>
      <c r="NOT42" s="194"/>
      <c r="NOU42" s="194"/>
      <c r="NOV42" s="194"/>
      <c r="NOW42" s="194"/>
      <c r="NOX42" s="194"/>
      <c r="NOY42" s="194"/>
      <c r="NOZ42" s="194"/>
      <c r="NPA42" s="194"/>
      <c r="NPB42" s="194"/>
      <c r="NPC42" s="194"/>
      <c r="NPD42" s="194"/>
      <c r="NPE42" s="194"/>
      <c r="NPF42" s="194"/>
      <c r="NPG42" s="194"/>
      <c r="NPH42" s="194"/>
      <c r="NPI42" s="194"/>
      <c r="NPJ42" s="194"/>
      <c r="NPK42" s="194"/>
      <c r="NPL42" s="194"/>
      <c r="NPM42" s="194"/>
      <c r="NPN42" s="194"/>
      <c r="NPO42" s="194"/>
      <c r="NPP42" s="194"/>
      <c r="NPQ42" s="194"/>
      <c r="NPR42" s="194"/>
      <c r="NPS42" s="194"/>
      <c r="NPT42" s="194"/>
      <c r="NPU42" s="194"/>
      <c r="NPV42" s="194"/>
      <c r="NPW42" s="194"/>
      <c r="NPX42" s="194"/>
      <c r="NPY42" s="194"/>
      <c r="NPZ42" s="194"/>
      <c r="NQA42" s="194"/>
      <c r="NQB42" s="194"/>
      <c r="NQC42" s="194"/>
      <c r="NQD42" s="194"/>
      <c r="NQE42" s="194"/>
      <c r="NQF42" s="194"/>
      <c r="NQG42" s="194"/>
      <c r="NQH42" s="194"/>
      <c r="NQI42" s="194"/>
      <c r="NQJ42" s="194"/>
      <c r="NQK42" s="194"/>
      <c r="NQL42" s="194"/>
      <c r="NQM42" s="194"/>
      <c r="NQN42" s="194"/>
      <c r="NQO42" s="194"/>
      <c r="NQP42" s="194"/>
      <c r="NQQ42" s="194"/>
      <c r="NQR42" s="194"/>
      <c r="NQS42" s="194"/>
      <c r="NQT42" s="194"/>
      <c r="NQU42" s="194"/>
      <c r="NQV42" s="194"/>
      <c r="NQW42" s="194"/>
      <c r="NQX42" s="194"/>
      <c r="NQY42" s="194"/>
      <c r="NQZ42" s="194"/>
      <c r="NRA42" s="194"/>
      <c r="NRB42" s="194"/>
      <c r="NRC42" s="194"/>
      <c r="NRD42" s="194"/>
      <c r="NRE42" s="194"/>
      <c r="NRF42" s="194"/>
      <c r="NRG42" s="194"/>
      <c r="NRH42" s="194"/>
      <c r="NRI42" s="194"/>
      <c r="NRJ42" s="194"/>
      <c r="NRK42" s="194"/>
      <c r="NRL42" s="194"/>
      <c r="NRM42" s="194"/>
      <c r="NRN42" s="194"/>
      <c r="NRO42" s="194"/>
      <c r="NRP42" s="194"/>
      <c r="NRQ42" s="194"/>
      <c r="NRR42" s="194"/>
      <c r="NRS42" s="194"/>
      <c r="NRT42" s="194"/>
      <c r="NRU42" s="194"/>
      <c r="NRV42" s="194"/>
      <c r="NRW42" s="194"/>
      <c r="NRX42" s="194"/>
      <c r="NRY42" s="194"/>
      <c r="NRZ42" s="194"/>
      <c r="NSA42" s="194"/>
      <c r="NSB42" s="194"/>
      <c r="NSC42" s="194"/>
      <c r="NSD42" s="194"/>
      <c r="NSE42" s="194"/>
      <c r="NSF42" s="194"/>
      <c r="NSG42" s="194"/>
      <c r="NSH42" s="194"/>
      <c r="NSI42" s="194"/>
      <c r="NSJ42" s="194"/>
      <c r="NSK42" s="194"/>
      <c r="NSL42" s="194"/>
      <c r="NSM42" s="194"/>
      <c r="NSN42" s="194"/>
      <c r="NSO42" s="194"/>
      <c r="NSP42" s="194"/>
      <c r="NSQ42" s="194"/>
      <c r="NSR42" s="194"/>
      <c r="NSS42" s="194"/>
      <c r="NST42" s="194"/>
      <c r="NSU42" s="194"/>
      <c r="NSV42" s="194"/>
      <c r="NSW42" s="194"/>
      <c r="NSX42" s="194"/>
      <c r="NSY42" s="194"/>
      <c r="NSZ42" s="194"/>
      <c r="NTA42" s="194"/>
      <c r="NTB42" s="194"/>
      <c r="NTC42" s="194"/>
      <c r="NTD42" s="194"/>
      <c r="NTE42" s="194"/>
      <c r="NTF42" s="194"/>
      <c r="NTG42" s="194"/>
      <c r="NTH42" s="194"/>
      <c r="NTI42" s="194"/>
      <c r="NTJ42" s="194"/>
      <c r="NTK42" s="194"/>
      <c r="NTL42" s="194"/>
      <c r="NTM42" s="194"/>
      <c r="NTN42" s="194"/>
      <c r="NTO42" s="194"/>
      <c r="NTP42" s="194"/>
      <c r="NTQ42" s="194"/>
      <c r="NTR42" s="194"/>
      <c r="NTS42" s="194"/>
      <c r="NTT42" s="194"/>
      <c r="NTU42" s="194"/>
      <c r="NTV42" s="194"/>
      <c r="NTW42" s="194"/>
      <c r="NTX42" s="194"/>
      <c r="NTY42" s="194"/>
      <c r="NTZ42" s="194"/>
      <c r="NUA42" s="194"/>
      <c r="NUB42" s="194"/>
      <c r="NUC42" s="194"/>
      <c r="NUD42" s="194"/>
      <c r="NUE42" s="194"/>
      <c r="NUF42" s="194"/>
      <c r="NUG42" s="194"/>
      <c r="NUH42" s="194"/>
      <c r="NUI42" s="194"/>
      <c r="NUJ42" s="194"/>
      <c r="NUK42" s="194"/>
      <c r="NUL42" s="194"/>
      <c r="NUM42" s="194"/>
      <c r="NUN42" s="194"/>
      <c r="NUO42" s="194"/>
      <c r="NUP42" s="194"/>
      <c r="NUQ42" s="194"/>
      <c r="NUR42" s="194"/>
      <c r="NUS42" s="194"/>
      <c r="NUT42" s="194"/>
      <c r="NUU42" s="194"/>
      <c r="NUV42" s="194"/>
      <c r="NUW42" s="194"/>
      <c r="NUX42" s="194"/>
      <c r="NUY42" s="194"/>
      <c r="NUZ42" s="194"/>
      <c r="NVA42" s="194"/>
      <c r="NVB42" s="194"/>
      <c r="NVC42" s="194"/>
      <c r="NVD42" s="194"/>
      <c r="NVE42" s="194"/>
      <c r="NVF42" s="194"/>
      <c r="NVG42" s="194"/>
      <c r="NVH42" s="194"/>
      <c r="NVI42" s="194"/>
      <c r="NVJ42" s="194"/>
      <c r="NVK42" s="194"/>
      <c r="NVL42" s="194"/>
      <c r="NVM42" s="194"/>
      <c r="NVN42" s="194"/>
      <c r="NVO42" s="194"/>
      <c r="NVP42" s="194"/>
      <c r="NVQ42" s="194"/>
      <c r="NVR42" s="194"/>
      <c r="NVS42" s="194"/>
      <c r="NVT42" s="194"/>
      <c r="NVU42" s="194"/>
      <c r="NVV42" s="194"/>
      <c r="NVW42" s="194"/>
      <c r="NVX42" s="194"/>
      <c r="NVY42" s="194"/>
      <c r="NVZ42" s="194"/>
      <c r="NWA42" s="194"/>
      <c r="NWB42" s="194"/>
      <c r="NWC42" s="194"/>
      <c r="NWD42" s="194"/>
      <c r="NWE42" s="194"/>
      <c r="NWF42" s="194"/>
      <c r="NWG42" s="194"/>
      <c r="NWH42" s="194"/>
      <c r="NWI42" s="194"/>
      <c r="NWJ42" s="194"/>
      <c r="NWK42" s="194"/>
      <c r="NWL42" s="194"/>
      <c r="NWM42" s="194"/>
      <c r="NWN42" s="194"/>
      <c r="NWO42" s="194"/>
      <c r="NWP42" s="194"/>
      <c r="NWQ42" s="194"/>
      <c r="NWR42" s="194"/>
      <c r="NWS42" s="194"/>
      <c r="NWT42" s="194"/>
      <c r="NWU42" s="194"/>
      <c r="NWV42" s="194"/>
      <c r="NWW42" s="194"/>
      <c r="NWX42" s="194"/>
      <c r="NWY42" s="194"/>
      <c r="NWZ42" s="194"/>
      <c r="NXA42" s="194"/>
      <c r="NXB42" s="194"/>
      <c r="NXC42" s="194"/>
      <c r="NXD42" s="194"/>
      <c r="NXE42" s="194"/>
      <c r="NXF42" s="194"/>
      <c r="NXG42" s="194"/>
      <c r="NXH42" s="194"/>
      <c r="NXI42" s="194"/>
      <c r="NXJ42" s="194"/>
      <c r="NXK42" s="194"/>
      <c r="NXL42" s="194"/>
      <c r="NXM42" s="194"/>
      <c r="NXN42" s="194"/>
      <c r="NXO42" s="194"/>
      <c r="NXP42" s="194"/>
      <c r="NXQ42" s="194"/>
      <c r="NXR42" s="194"/>
      <c r="NXS42" s="194"/>
      <c r="NXT42" s="194"/>
      <c r="NXU42" s="194"/>
      <c r="NXV42" s="194"/>
      <c r="NXW42" s="194"/>
      <c r="NXX42" s="194"/>
      <c r="NXY42" s="194"/>
      <c r="NXZ42" s="194"/>
      <c r="NYA42" s="194"/>
      <c r="NYB42" s="194"/>
      <c r="NYC42" s="194"/>
      <c r="NYD42" s="194"/>
      <c r="NYE42" s="194"/>
      <c r="NYF42" s="194"/>
      <c r="NYG42" s="194"/>
      <c r="NYH42" s="194"/>
      <c r="NYI42" s="194"/>
      <c r="NYJ42" s="194"/>
      <c r="NYK42" s="194"/>
      <c r="NYL42" s="194"/>
      <c r="NYM42" s="194"/>
      <c r="NYN42" s="194"/>
      <c r="NYO42" s="194"/>
      <c r="NYP42" s="194"/>
      <c r="NYQ42" s="194"/>
      <c r="NYR42" s="194"/>
      <c r="NYS42" s="194"/>
      <c r="NYT42" s="194"/>
      <c r="NYU42" s="194"/>
      <c r="NYV42" s="194"/>
      <c r="NYW42" s="194"/>
      <c r="NYX42" s="194"/>
      <c r="NYY42" s="194"/>
      <c r="NYZ42" s="194"/>
      <c r="NZA42" s="194"/>
      <c r="NZB42" s="194"/>
      <c r="NZC42" s="194"/>
      <c r="NZD42" s="194"/>
      <c r="NZE42" s="194"/>
      <c r="NZF42" s="194"/>
      <c r="NZG42" s="194"/>
      <c r="NZH42" s="194"/>
      <c r="NZI42" s="194"/>
      <c r="NZJ42" s="194"/>
      <c r="NZK42" s="194"/>
      <c r="NZL42" s="194"/>
      <c r="NZM42" s="194"/>
      <c r="NZN42" s="194"/>
      <c r="NZO42" s="194"/>
      <c r="NZP42" s="194"/>
      <c r="NZQ42" s="194"/>
      <c r="NZR42" s="194"/>
      <c r="NZS42" s="194"/>
      <c r="NZT42" s="194"/>
      <c r="NZU42" s="194"/>
      <c r="NZV42" s="194"/>
      <c r="NZW42" s="194"/>
      <c r="NZX42" s="194"/>
      <c r="NZY42" s="194"/>
      <c r="NZZ42" s="194"/>
      <c r="OAA42" s="194"/>
      <c r="OAB42" s="194"/>
      <c r="OAC42" s="194"/>
      <c r="OAD42" s="194"/>
      <c r="OAE42" s="194"/>
      <c r="OAF42" s="194"/>
      <c r="OAG42" s="194"/>
      <c r="OAH42" s="194"/>
      <c r="OAI42" s="194"/>
      <c r="OAJ42" s="194"/>
      <c r="OAK42" s="194"/>
      <c r="OAL42" s="194"/>
      <c r="OAM42" s="194"/>
      <c r="OAN42" s="194"/>
      <c r="OAO42" s="194"/>
      <c r="OAP42" s="194"/>
      <c r="OAQ42" s="194"/>
      <c r="OAR42" s="194"/>
      <c r="OAS42" s="194"/>
      <c r="OAT42" s="194"/>
      <c r="OAU42" s="194"/>
      <c r="OAV42" s="194"/>
      <c r="OAW42" s="194"/>
      <c r="OAX42" s="194"/>
      <c r="OAY42" s="194"/>
      <c r="OAZ42" s="194"/>
      <c r="OBA42" s="194"/>
      <c r="OBB42" s="194"/>
      <c r="OBC42" s="194"/>
      <c r="OBD42" s="194"/>
      <c r="OBE42" s="194"/>
      <c r="OBF42" s="194"/>
      <c r="OBG42" s="194"/>
      <c r="OBH42" s="194"/>
      <c r="OBI42" s="194"/>
      <c r="OBJ42" s="194"/>
      <c r="OBK42" s="194"/>
      <c r="OBL42" s="194"/>
      <c r="OBM42" s="194"/>
      <c r="OBN42" s="194"/>
      <c r="OBO42" s="194"/>
      <c r="OBP42" s="194"/>
      <c r="OBQ42" s="194"/>
      <c r="OBR42" s="194"/>
      <c r="OBS42" s="194"/>
      <c r="OBT42" s="194"/>
      <c r="OBU42" s="194"/>
      <c r="OBV42" s="194"/>
      <c r="OBW42" s="194"/>
      <c r="OBX42" s="194"/>
      <c r="OBY42" s="194"/>
      <c r="OBZ42" s="194"/>
      <c r="OCA42" s="194"/>
      <c r="OCB42" s="194"/>
      <c r="OCC42" s="194"/>
      <c r="OCD42" s="194"/>
      <c r="OCE42" s="194"/>
      <c r="OCF42" s="194"/>
      <c r="OCG42" s="194"/>
      <c r="OCH42" s="194"/>
      <c r="OCI42" s="194"/>
      <c r="OCJ42" s="194"/>
      <c r="OCK42" s="194"/>
      <c r="OCL42" s="194"/>
      <c r="OCM42" s="194"/>
      <c r="OCN42" s="194"/>
      <c r="OCO42" s="194"/>
      <c r="OCP42" s="194"/>
      <c r="OCQ42" s="194"/>
      <c r="OCR42" s="194"/>
      <c r="OCS42" s="194"/>
      <c r="OCT42" s="194"/>
      <c r="OCU42" s="194"/>
      <c r="OCV42" s="194"/>
      <c r="OCW42" s="194"/>
      <c r="OCX42" s="194"/>
      <c r="OCY42" s="194"/>
      <c r="OCZ42" s="194"/>
      <c r="ODA42" s="194"/>
      <c r="ODB42" s="194"/>
      <c r="ODC42" s="194"/>
      <c r="ODD42" s="194"/>
      <c r="ODE42" s="194"/>
      <c r="ODF42" s="194"/>
      <c r="ODG42" s="194"/>
      <c r="ODH42" s="194"/>
      <c r="ODI42" s="194"/>
      <c r="ODJ42" s="194"/>
      <c r="ODK42" s="194"/>
      <c r="ODL42" s="194"/>
      <c r="ODM42" s="194"/>
      <c r="ODN42" s="194"/>
      <c r="ODO42" s="194"/>
      <c r="ODP42" s="194"/>
      <c r="ODQ42" s="194"/>
      <c r="ODR42" s="194"/>
      <c r="ODS42" s="194"/>
      <c r="ODT42" s="194"/>
      <c r="ODU42" s="194"/>
      <c r="ODV42" s="194"/>
      <c r="ODW42" s="194"/>
      <c r="ODX42" s="194"/>
      <c r="ODY42" s="194"/>
      <c r="ODZ42" s="194"/>
      <c r="OEA42" s="194"/>
      <c r="OEB42" s="194"/>
      <c r="OEC42" s="194"/>
      <c r="OED42" s="194"/>
      <c r="OEE42" s="194"/>
      <c r="OEF42" s="194"/>
      <c r="OEG42" s="194"/>
      <c r="OEH42" s="194"/>
      <c r="OEI42" s="194"/>
      <c r="OEJ42" s="194"/>
      <c r="OEK42" s="194"/>
      <c r="OEL42" s="194"/>
      <c r="OEM42" s="194"/>
      <c r="OEN42" s="194"/>
      <c r="OEO42" s="194"/>
      <c r="OEP42" s="194"/>
      <c r="OEQ42" s="194"/>
      <c r="OER42" s="194"/>
      <c r="OES42" s="194"/>
      <c r="OET42" s="194"/>
      <c r="OEU42" s="194"/>
      <c r="OEV42" s="194"/>
      <c r="OEW42" s="194"/>
      <c r="OEX42" s="194"/>
      <c r="OEY42" s="194"/>
      <c r="OEZ42" s="194"/>
      <c r="OFA42" s="194"/>
      <c r="OFB42" s="194"/>
      <c r="OFC42" s="194"/>
      <c r="OFD42" s="194"/>
      <c r="OFE42" s="194"/>
      <c r="OFF42" s="194"/>
      <c r="OFG42" s="194"/>
      <c r="OFH42" s="194"/>
      <c r="OFI42" s="194"/>
      <c r="OFJ42" s="194"/>
      <c r="OFK42" s="194"/>
      <c r="OFL42" s="194"/>
      <c r="OFM42" s="194"/>
      <c r="OFN42" s="194"/>
      <c r="OFO42" s="194"/>
      <c r="OFP42" s="194"/>
      <c r="OFQ42" s="194"/>
      <c r="OFR42" s="194"/>
      <c r="OFS42" s="194"/>
      <c r="OFT42" s="194"/>
      <c r="OFU42" s="194"/>
      <c r="OFV42" s="194"/>
      <c r="OFW42" s="194"/>
      <c r="OFX42" s="194"/>
      <c r="OFY42" s="194"/>
      <c r="OFZ42" s="194"/>
      <c r="OGA42" s="194"/>
      <c r="OGB42" s="194"/>
      <c r="OGC42" s="194"/>
      <c r="OGD42" s="194"/>
      <c r="OGE42" s="194"/>
      <c r="OGF42" s="194"/>
      <c r="OGG42" s="194"/>
      <c r="OGH42" s="194"/>
      <c r="OGI42" s="194"/>
      <c r="OGJ42" s="194"/>
      <c r="OGK42" s="194"/>
      <c r="OGL42" s="194"/>
      <c r="OGM42" s="194"/>
      <c r="OGN42" s="194"/>
      <c r="OGO42" s="194"/>
      <c r="OGP42" s="194"/>
      <c r="OGQ42" s="194"/>
      <c r="OGR42" s="194"/>
      <c r="OGS42" s="194"/>
      <c r="OGT42" s="194"/>
      <c r="OGU42" s="194"/>
      <c r="OGV42" s="194"/>
      <c r="OGW42" s="194"/>
      <c r="OGX42" s="194"/>
      <c r="OGY42" s="194"/>
      <c r="OGZ42" s="194"/>
      <c r="OHA42" s="194"/>
      <c r="OHB42" s="194"/>
      <c r="OHC42" s="194"/>
      <c r="OHD42" s="194"/>
      <c r="OHE42" s="194"/>
      <c r="OHF42" s="194"/>
      <c r="OHG42" s="194"/>
      <c r="OHH42" s="194"/>
      <c r="OHI42" s="194"/>
      <c r="OHJ42" s="194"/>
      <c r="OHK42" s="194"/>
      <c r="OHL42" s="194"/>
      <c r="OHM42" s="194"/>
      <c r="OHN42" s="194"/>
      <c r="OHO42" s="194"/>
      <c r="OHP42" s="194"/>
      <c r="OHQ42" s="194"/>
      <c r="OHR42" s="194"/>
      <c r="OHS42" s="194"/>
      <c r="OHT42" s="194"/>
      <c r="OHU42" s="194"/>
      <c r="OHV42" s="194"/>
      <c r="OHW42" s="194"/>
      <c r="OHX42" s="194"/>
      <c r="OHY42" s="194"/>
      <c r="OHZ42" s="194"/>
      <c r="OIA42" s="194"/>
      <c r="OIB42" s="194"/>
      <c r="OIC42" s="194"/>
      <c r="OID42" s="194"/>
      <c r="OIE42" s="194"/>
      <c r="OIF42" s="194"/>
      <c r="OIG42" s="194"/>
      <c r="OIH42" s="194"/>
      <c r="OII42" s="194"/>
      <c r="OIJ42" s="194"/>
      <c r="OIK42" s="194"/>
      <c r="OIL42" s="194"/>
      <c r="OIM42" s="194"/>
      <c r="OIN42" s="194"/>
      <c r="OIO42" s="194"/>
      <c r="OIP42" s="194"/>
      <c r="OIQ42" s="194"/>
      <c r="OIR42" s="194"/>
      <c r="OIS42" s="194"/>
      <c r="OIT42" s="194"/>
      <c r="OIU42" s="194"/>
      <c r="OIV42" s="194"/>
      <c r="OIW42" s="194"/>
      <c r="OIX42" s="194"/>
      <c r="OIY42" s="194"/>
      <c r="OIZ42" s="194"/>
      <c r="OJA42" s="194"/>
      <c r="OJB42" s="194"/>
      <c r="OJC42" s="194"/>
      <c r="OJD42" s="194"/>
      <c r="OJE42" s="194"/>
      <c r="OJF42" s="194"/>
      <c r="OJG42" s="194"/>
      <c r="OJH42" s="194"/>
      <c r="OJI42" s="194"/>
      <c r="OJJ42" s="194"/>
      <c r="OJK42" s="194"/>
      <c r="OJL42" s="194"/>
      <c r="OJM42" s="194"/>
      <c r="OJN42" s="194"/>
      <c r="OJO42" s="194"/>
      <c r="OJP42" s="194"/>
      <c r="OJQ42" s="194"/>
      <c r="OJR42" s="194"/>
      <c r="OJS42" s="194"/>
      <c r="OJT42" s="194"/>
      <c r="OJU42" s="194"/>
      <c r="OJV42" s="194"/>
      <c r="OJW42" s="194"/>
      <c r="OJX42" s="194"/>
      <c r="OJY42" s="194"/>
      <c r="OJZ42" s="194"/>
      <c r="OKA42" s="194"/>
      <c r="OKB42" s="194"/>
      <c r="OKC42" s="194"/>
      <c r="OKD42" s="194"/>
      <c r="OKE42" s="194"/>
      <c r="OKF42" s="194"/>
      <c r="OKG42" s="194"/>
      <c r="OKH42" s="194"/>
      <c r="OKI42" s="194"/>
      <c r="OKJ42" s="194"/>
      <c r="OKK42" s="194"/>
      <c r="OKL42" s="194"/>
      <c r="OKM42" s="194"/>
      <c r="OKN42" s="194"/>
      <c r="OKO42" s="194"/>
      <c r="OKP42" s="194"/>
      <c r="OKQ42" s="194"/>
      <c r="OKR42" s="194"/>
      <c r="OKS42" s="194"/>
      <c r="OKT42" s="194"/>
      <c r="OKU42" s="194"/>
      <c r="OKV42" s="194"/>
      <c r="OKW42" s="194"/>
      <c r="OKX42" s="194"/>
      <c r="OKY42" s="194"/>
      <c r="OKZ42" s="194"/>
      <c r="OLA42" s="194"/>
      <c r="OLB42" s="194"/>
      <c r="OLC42" s="194"/>
      <c r="OLD42" s="194"/>
      <c r="OLE42" s="194"/>
      <c r="OLF42" s="194"/>
      <c r="OLG42" s="194"/>
      <c r="OLH42" s="194"/>
      <c r="OLI42" s="194"/>
      <c r="OLJ42" s="194"/>
      <c r="OLK42" s="194"/>
      <c r="OLL42" s="194"/>
      <c r="OLM42" s="194"/>
      <c r="OLN42" s="194"/>
      <c r="OLO42" s="194"/>
      <c r="OLP42" s="194"/>
      <c r="OLQ42" s="194"/>
      <c r="OLR42" s="194"/>
      <c r="OLS42" s="194"/>
      <c r="OLT42" s="194"/>
      <c r="OLU42" s="194"/>
      <c r="OLV42" s="194"/>
      <c r="OLW42" s="194"/>
      <c r="OLX42" s="194"/>
      <c r="OLY42" s="194"/>
      <c r="OLZ42" s="194"/>
      <c r="OMA42" s="194"/>
      <c r="OMB42" s="194"/>
      <c r="OMC42" s="194"/>
      <c r="OMD42" s="194"/>
      <c r="OME42" s="194"/>
      <c r="OMF42" s="194"/>
      <c r="OMG42" s="194"/>
      <c r="OMH42" s="194"/>
      <c r="OMI42" s="194"/>
      <c r="OMJ42" s="194"/>
      <c r="OMK42" s="194"/>
      <c r="OML42" s="194"/>
      <c r="OMM42" s="194"/>
      <c r="OMN42" s="194"/>
      <c r="OMO42" s="194"/>
      <c r="OMP42" s="194"/>
      <c r="OMQ42" s="194"/>
      <c r="OMR42" s="194"/>
      <c r="OMS42" s="194"/>
      <c r="OMT42" s="194"/>
      <c r="OMU42" s="194"/>
      <c r="OMV42" s="194"/>
      <c r="OMW42" s="194"/>
      <c r="OMX42" s="194"/>
      <c r="OMY42" s="194"/>
      <c r="OMZ42" s="194"/>
      <c r="ONA42" s="194"/>
      <c r="ONB42" s="194"/>
      <c r="ONC42" s="194"/>
      <c r="OND42" s="194"/>
      <c r="ONE42" s="194"/>
      <c r="ONF42" s="194"/>
      <c r="ONG42" s="194"/>
      <c r="ONH42" s="194"/>
      <c r="ONI42" s="194"/>
      <c r="ONJ42" s="194"/>
      <c r="ONK42" s="194"/>
      <c r="ONL42" s="194"/>
      <c r="ONM42" s="194"/>
      <c r="ONN42" s="194"/>
      <c r="ONO42" s="194"/>
      <c r="ONP42" s="194"/>
      <c r="ONQ42" s="194"/>
      <c r="ONR42" s="194"/>
      <c r="ONS42" s="194"/>
      <c r="ONT42" s="194"/>
      <c r="ONU42" s="194"/>
      <c r="ONV42" s="194"/>
      <c r="ONW42" s="194"/>
      <c r="ONX42" s="194"/>
      <c r="ONY42" s="194"/>
      <c r="ONZ42" s="194"/>
      <c r="OOA42" s="194"/>
      <c r="OOB42" s="194"/>
      <c r="OOC42" s="194"/>
      <c r="OOD42" s="194"/>
      <c r="OOE42" s="194"/>
      <c r="OOF42" s="194"/>
      <c r="OOG42" s="194"/>
      <c r="OOH42" s="194"/>
      <c r="OOI42" s="194"/>
      <c r="OOJ42" s="194"/>
      <c r="OOK42" s="194"/>
      <c r="OOL42" s="194"/>
      <c r="OOM42" s="194"/>
      <c r="OON42" s="194"/>
      <c r="OOO42" s="194"/>
      <c r="OOP42" s="194"/>
      <c r="OOQ42" s="194"/>
      <c r="OOR42" s="194"/>
      <c r="OOS42" s="194"/>
      <c r="OOT42" s="194"/>
      <c r="OOU42" s="194"/>
      <c r="OOV42" s="194"/>
      <c r="OOW42" s="194"/>
      <c r="OOX42" s="194"/>
      <c r="OOY42" s="194"/>
      <c r="OOZ42" s="194"/>
      <c r="OPA42" s="194"/>
      <c r="OPB42" s="194"/>
      <c r="OPC42" s="194"/>
      <c r="OPD42" s="194"/>
      <c r="OPE42" s="194"/>
      <c r="OPF42" s="194"/>
      <c r="OPG42" s="194"/>
      <c r="OPH42" s="194"/>
      <c r="OPI42" s="194"/>
      <c r="OPJ42" s="194"/>
      <c r="OPK42" s="194"/>
      <c r="OPL42" s="194"/>
      <c r="OPM42" s="194"/>
      <c r="OPN42" s="194"/>
      <c r="OPO42" s="194"/>
      <c r="OPP42" s="194"/>
      <c r="OPQ42" s="194"/>
      <c r="OPR42" s="194"/>
      <c r="OPS42" s="194"/>
      <c r="OPT42" s="194"/>
      <c r="OPU42" s="194"/>
      <c r="OPV42" s="194"/>
      <c r="OPW42" s="194"/>
      <c r="OPX42" s="194"/>
      <c r="OPY42" s="194"/>
      <c r="OPZ42" s="194"/>
      <c r="OQA42" s="194"/>
      <c r="OQB42" s="194"/>
      <c r="OQC42" s="194"/>
      <c r="OQD42" s="194"/>
      <c r="OQE42" s="194"/>
      <c r="OQF42" s="194"/>
      <c r="OQG42" s="194"/>
      <c r="OQH42" s="194"/>
      <c r="OQI42" s="194"/>
      <c r="OQJ42" s="194"/>
      <c r="OQK42" s="194"/>
      <c r="OQL42" s="194"/>
      <c r="OQM42" s="194"/>
      <c r="OQN42" s="194"/>
      <c r="OQO42" s="194"/>
      <c r="OQP42" s="194"/>
      <c r="OQQ42" s="194"/>
      <c r="OQR42" s="194"/>
      <c r="OQS42" s="194"/>
      <c r="OQT42" s="194"/>
      <c r="OQU42" s="194"/>
      <c r="OQV42" s="194"/>
      <c r="OQW42" s="194"/>
      <c r="OQX42" s="194"/>
      <c r="OQY42" s="194"/>
      <c r="OQZ42" s="194"/>
      <c r="ORA42" s="194"/>
      <c r="ORB42" s="194"/>
      <c r="ORC42" s="194"/>
      <c r="ORD42" s="194"/>
      <c r="ORE42" s="194"/>
      <c r="ORF42" s="194"/>
      <c r="ORG42" s="194"/>
      <c r="ORH42" s="194"/>
      <c r="ORI42" s="194"/>
      <c r="ORJ42" s="194"/>
      <c r="ORK42" s="194"/>
      <c r="ORL42" s="194"/>
      <c r="ORM42" s="194"/>
      <c r="ORN42" s="194"/>
      <c r="ORO42" s="194"/>
      <c r="ORP42" s="194"/>
      <c r="ORQ42" s="194"/>
      <c r="ORR42" s="194"/>
      <c r="ORS42" s="194"/>
      <c r="ORT42" s="194"/>
      <c r="ORU42" s="194"/>
      <c r="ORV42" s="194"/>
      <c r="ORW42" s="194"/>
      <c r="ORX42" s="194"/>
      <c r="ORY42" s="194"/>
      <c r="ORZ42" s="194"/>
      <c r="OSA42" s="194"/>
      <c r="OSB42" s="194"/>
      <c r="OSC42" s="194"/>
      <c r="OSD42" s="194"/>
      <c r="OSE42" s="194"/>
      <c r="OSF42" s="194"/>
      <c r="OSG42" s="194"/>
      <c r="OSH42" s="194"/>
      <c r="OSI42" s="194"/>
      <c r="OSJ42" s="194"/>
      <c r="OSK42" s="194"/>
      <c r="OSL42" s="194"/>
      <c r="OSM42" s="194"/>
      <c r="OSN42" s="194"/>
      <c r="OSO42" s="194"/>
      <c r="OSP42" s="194"/>
      <c r="OSQ42" s="194"/>
      <c r="OSR42" s="194"/>
      <c r="OSS42" s="194"/>
      <c r="OST42" s="194"/>
      <c r="OSU42" s="194"/>
      <c r="OSV42" s="194"/>
      <c r="OSW42" s="194"/>
      <c r="OSX42" s="194"/>
      <c r="OSY42" s="194"/>
      <c r="OSZ42" s="194"/>
      <c r="OTA42" s="194"/>
      <c r="OTB42" s="194"/>
      <c r="OTC42" s="194"/>
      <c r="OTD42" s="194"/>
      <c r="OTE42" s="194"/>
      <c r="OTF42" s="194"/>
      <c r="OTG42" s="194"/>
      <c r="OTH42" s="194"/>
      <c r="OTI42" s="194"/>
      <c r="OTJ42" s="194"/>
      <c r="OTK42" s="194"/>
      <c r="OTL42" s="194"/>
      <c r="OTM42" s="194"/>
      <c r="OTN42" s="194"/>
      <c r="OTO42" s="194"/>
      <c r="OTP42" s="194"/>
      <c r="OTQ42" s="194"/>
      <c r="OTR42" s="194"/>
      <c r="OTS42" s="194"/>
      <c r="OTT42" s="194"/>
      <c r="OTU42" s="194"/>
      <c r="OTV42" s="194"/>
      <c r="OTW42" s="194"/>
      <c r="OTX42" s="194"/>
      <c r="OTY42" s="194"/>
      <c r="OTZ42" s="194"/>
      <c r="OUA42" s="194"/>
      <c r="OUB42" s="194"/>
      <c r="OUC42" s="194"/>
      <c r="OUD42" s="194"/>
      <c r="OUE42" s="194"/>
      <c r="OUF42" s="194"/>
      <c r="OUG42" s="194"/>
      <c r="OUH42" s="194"/>
      <c r="OUI42" s="194"/>
      <c r="OUJ42" s="194"/>
      <c r="OUK42" s="194"/>
      <c r="OUL42" s="194"/>
      <c r="OUM42" s="194"/>
      <c r="OUN42" s="194"/>
      <c r="OUO42" s="194"/>
      <c r="OUP42" s="194"/>
      <c r="OUQ42" s="194"/>
      <c r="OUR42" s="194"/>
      <c r="OUS42" s="194"/>
      <c r="OUT42" s="194"/>
      <c r="OUU42" s="194"/>
      <c r="OUV42" s="194"/>
      <c r="OUW42" s="194"/>
      <c r="OUX42" s="194"/>
      <c r="OUY42" s="194"/>
      <c r="OUZ42" s="194"/>
      <c r="OVA42" s="194"/>
      <c r="OVB42" s="194"/>
      <c r="OVC42" s="194"/>
      <c r="OVD42" s="194"/>
      <c r="OVE42" s="194"/>
      <c r="OVF42" s="194"/>
      <c r="OVG42" s="194"/>
      <c r="OVH42" s="194"/>
      <c r="OVI42" s="194"/>
      <c r="OVJ42" s="194"/>
      <c r="OVK42" s="194"/>
      <c r="OVL42" s="194"/>
      <c r="OVM42" s="194"/>
      <c r="OVN42" s="194"/>
      <c r="OVO42" s="194"/>
      <c r="OVP42" s="194"/>
      <c r="OVQ42" s="194"/>
      <c r="OVR42" s="194"/>
      <c r="OVS42" s="194"/>
      <c r="OVT42" s="194"/>
      <c r="OVU42" s="194"/>
      <c r="OVV42" s="194"/>
      <c r="OVW42" s="194"/>
      <c r="OVX42" s="194"/>
      <c r="OVY42" s="194"/>
      <c r="OVZ42" s="194"/>
      <c r="OWA42" s="194"/>
      <c r="OWB42" s="194"/>
      <c r="OWC42" s="194"/>
      <c r="OWD42" s="194"/>
      <c r="OWE42" s="194"/>
      <c r="OWF42" s="194"/>
      <c r="OWG42" s="194"/>
      <c r="OWH42" s="194"/>
      <c r="OWI42" s="194"/>
      <c r="OWJ42" s="194"/>
      <c r="OWK42" s="194"/>
      <c r="OWL42" s="194"/>
      <c r="OWM42" s="194"/>
      <c r="OWN42" s="194"/>
      <c r="OWO42" s="194"/>
      <c r="OWP42" s="194"/>
      <c r="OWQ42" s="194"/>
      <c r="OWR42" s="194"/>
      <c r="OWS42" s="194"/>
      <c r="OWT42" s="194"/>
      <c r="OWU42" s="194"/>
      <c r="OWV42" s="194"/>
      <c r="OWW42" s="194"/>
      <c r="OWX42" s="194"/>
      <c r="OWY42" s="194"/>
      <c r="OWZ42" s="194"/>
      <c r="OXA42" s="194"/>
      <c r="OXB42" s="194"/>
      <c r="OXC42" s="194"/>
      <c r="OXD42" s="194"/>
      <c r="OXE42" s="194"/>
      <c r="OXF42" s="194"/>
      <c r="OXG42" s="194"/>
      <c r="OXH42" s="194"/>
      <c r="OXI42" s="194"/>
      <c r="OXJ42" s="194"/>
      <c r="OXK42" s="194"/>
      <c r="OXL42" s="194"/>
      <c r="OXM42" s="194"/>
      <c r="OXN42" s="194"/>
      <c r="OXO42" s="194"/>
      <c r="OXP42" s="194"/>
      <c r="OXQ42" s="194"/>
      <c r="OXR42" s="194"/>
      <c r="OXS42" s="194"/>
      <c r="OXT42" s="194"/>
      <c r="OXU42" s="194"/>
      <c r="OXV42" s="194"/>
      <c r="OXW42" s="194"/>
      <c r="OXX42" s="194"/>
      <c r="OXY42" s="194"/>
      <c r="OXZ42" s="194"/>
      <c r="OYA42" s="194"/>
      <c r="OYB42" s="194"/>
      <c r="OYC42" s="194"/>
      <c r="OYD42" s="194"/>
      <c r="OYE42" s="194"/>
      <c r="OYF42" s="194"/>
      <c r="OYG42" s="194"/>
      <c r="OYH42" s="194"/>
      <c r="OYI42" s="194"/>
      <c r="OYJ42" s="194"/>
      <c r="OYK42" s="194"/>
      <c r="OYL42" s="194"/>
      <c r="OYM42" s="194"/>
      <c r="OYN42" s="194"/>
      <c r="OYO42" s="194"/>
      <c r="OYP42" s="194"/>
      <c r="OYQ42" s="194"/>
      <c r="OYR42" s="194"/>
      <c r="OYS42" s="194"/>
      <c r="OYT42" s="194"/>
      <c r="OYU42" s="194"/>
      <c r="OYV42" s="194"/>
      <c r="OYW42" s="194"/>
      <c r="OYX42" s="194"/>
      <c r="OYY42" s="194"/>
      <c r="OYZ42" s="194"/>
      <c r="OZA42" s="194"/>
      <c r="OZB42" s="194"/>
      <c r="OZC42" s="194"/>
      <c r="OZD42" s="194"/>
      <c r="OZE42" s="194"/>
      <c r="OZF42" s="194"/>
      <c r="OZG42" s="194"/>
      <c r="OZH42" s="194"/>
      <c r="OZI42" s="194"/>
      <c r="OZJ42" s="194"/>
      <c r="OZK42" s="194"/>
      <c r="OZL42" s="194"/>
      <c r="OZM42" s="194"/>
      <c r="OZN42" s="194"/>
      <c r="OZO42" s="194"/>
      <c r="OZP42" s="194"/>
      <c r="OZQ42" s="194"/>
      <c r="OZR42" s="194"/>
      <c r="OZS42" s="194"/>
      <c r="OZT42" s="194"/>
      <c r="OZU42" s="194"/>
      <c r="OZV42" s="194"/>
      <c r="OZW42" s="194"/>
      <c r="OZX42" s="194"/>
      <c r="OZY42" s="194"/>
      <c r="OZZ42" s="194"/>
      <c r="PAA42" s="194"/>
      <c r="PAB42" s="194"/>
      <c r="PAC42" s="194"/>
      <c r="PAD42" s="194"/>
      <c r="PAE42" s="194"/>
      <c r="PAF42" s="194"/>
      <c r="PAG42" s="194"/>
      <c r="PAH42" s="194"/>
      <c r="PAI42" s="194"/>
      <c r="PAJ42" s="194"/>
      <c r="PAK42" s="194"/>
      <c r="PAL42" s="194"/>
      <c r="PAM42" s="194"/>
      <c r="PAN42" s="194"/>
      <c r="PAO42" s="194"/>
      <c r="PAP42" s="194"/>
      <c r="PAQ42" s="194"/>
      <c r="PAR42" s="194"/>
      <c r="PAS42" s="194"/>
      <c r="PAT42" s="194"/>
      <c r="PAU42" s="194"/>
      <c r="PAV42" s="194"/>
      <c r="PAW42" s="194"/>
      <c r="PAX42" s="194"/>
      <c r="PAY42" s="194"/>
      <c r="PAZ42" s="194"/>
      <c r="PBA42" s="194"/>
      <c r="PBB42" s="194"/>
      <c r="PBC42" s="194"/>
      <c r="PBD42" s="194"/>
      <c r="PBE42" s="194"/>
      <c r="PBF42" s="194"/>
      <c r="PBG42" s="194"/>
      <c r="PBH42" s="194"/>
      <c r="PBI42" s="194"/>
      <c r="PBJ42" s="194"/>
      <c r="PBK42" s="194"/>
      <c r="PBL42" s="194"/>
      <c r="PBM42" s="194"/>
      <c r="PBN42" s="194"/>
      <c r="PBO42" s="194"/>
      <c r="PBP42" s="194"/>
      <c r="PBQ42" s="194"/>
      <c r="PBR42" s="194"/>
      <c r="PBS42" s="194"/>
      <c r="PBT42" s="194"/>
      <c r="PBU42" s="194"/>
      <c r="PBV42" s="194"/>
      <c r="PBW42" s="194"/>
      <c r="PBX42" s="194"/>
      <c r="PBY42" s="194"/>
      <c r="PBZ42" s="194"/>
      <c r="PCA42" s="194"/>
      <c r="PCB42" s="194"/>
      <c r="PCC42" s="194"/>
      <c r="PCD42" s="194"/>
      <c r="PCE42" s="194"/>
      <c r="PCF42" s="194"/>
      <c r="PCG42" s="194"/>
      <c r="PCH42" s="194"/>
      <c r="PCI42" s="194"/>
      <c r="PCJ42" s="194"/>
      <c r="PCK42" s="194"/>
      <c r="PCL42" s="194"/>
      <c r="PCM42" s="194"/>
      <c r="PCN42" s="194"/>
      <c r="PCO42" s="194"/>
      <c r="PCP42" s="194"/>
      <c r="PCQ42" s="194"/>
      <c r="PCR42" s="194"/>
      <c r="PCS42" s="194"/>
      <c r="PCT42" s="194"/>
      <c r="PCU42" s="194"/>
      <c r="PCV42" s="194"/>
      <c r="PCW42" s="194"/>
      <c r="PCX42" s="194"/>
      <c r="PCY42" s="194"/>
      <c r="PCZ42" s="194"/>
      <c r="PDA42" s="194"/>
      <c r="PDB42" s="194"/>
      <c r="PDC42" s="194"/>
      <c r="PDD42" s="194"/>
      <c r="PDE42" s="194"/>
      <c r="PDF42" s="194"/>
      <c r="PDG42" s="194"/>
      <c r="PDH42" s="194"/>
      <c r="PDI42" s="194"/>
      <c r="PDJ42" s="194"/>
      <c r="PDK42" s="194"/>
      <c r="PDL42" s="194"/>
      <c r="PDM42" s="194"/>
      <c r="PDN42" s="194"/>
      <c r="PDO42" s="194"/>
      <c r="PDP42" s="194"/>
      <c r="PDQ42" s="194"/>
      <c r="PDR42" s="194"/>
      <c r="PDS42" s="194"/>
      <c r="PDT42" s="194"/>
      <c r="PDU42" s="194"/>
      <c r="PDV42" s="194"/>
      <c r="PDW42" s="194"/>
      <c r="PDX42" s="194"/>
      <c r="PDY42" s="194"/>
      <c r="PDZ42" s="194"/>
      <c r="PEA42" s="194"/>
      <c r="PEB42" s="194"/>
      <c r="PEC42" s="194"/>
      <c r="PED42" s="194"/>
      <c r="PEE42" s="194"/>
      <c r="PEF42" s="194"/>
      <c r="PEG42" s="194"/>
      <c r="PEH42" s="194"/>
      <c r="PEI42" s="194"/>
      <c r="PEJ42" s="194"/>
      <c r="PEK42" s="194"/>
      <c r="PEL42" s="194"/>
      <c r="PEM42" s="194"/>
      <c r="PEN42" s="194"/>
      <c r="PEO42" s="194"/>
      <c r="PEP42" s="194"/>
      <c r="PEQ42" s="194"/>
      <c r="PER42" s="194"/>
      <c r="PES42" s="194"/>
      <c r="PET42" s="194"/>
      <c r="PEU42" s="194"/>
      <c r="PEV42" s="194"/>
      <c r="PEW42" s="194"/>
      <c r="PEX42" s="194"/>
      <c r="PEY42" s="194"/>
      <c r="PEZ42" s="194"/>
      <c r="PFA42" s="194"/>
      <c r="PFB42" s="194"/>
      <c r="PFC42" s="194"/>
      <c r="PFD42" s="194"/>
      <c r="PFE42" s="194"/>
      <c r="PFF42" s="194"/>
      <c r="PFG42" s="194"/>
      <c r="PFH42" s="194"/>
      <c r="PFI42" s="194"/>
      <c r="PFJ42" s="194"/>
      <c r="PFK42" s="194"/>
      <c r="PFL42" s="194"/>
      <c r="PFM42" s="194"/>
      <c r="PFN42" s="194"/>
      <c r="PFO42" s="194"/>
      <c r="PFP42" s="194"/>
      <c r="PFQ42" s="194"/>
      <c r="PFR42" s="194"/>
      <c r="PFS42" s="194"/>
      <c r="PFT42" s="194"/>
      <c r="PFU42" s="194"/>
      <c r="PFV42" s="194"/>
      <c r="PFW42" s="194"/>
      <c r="PFX42" s="194"/>
      <c r="PFY42" s="194"/>
      <c r="PFZ42" s="194"/>
      <c r="PGA42" s="194"/>
      <c r="PGB42" s="194"/>
      <c r="PGC42" s="194"/>
      <c r="PGD42" s="194"/>
      <c r="PGE42" s="194"/>
      <c r="PGF42" s="194"/>
      <c r="PGG42" s="194"/>
      <c r="PGH42" s="194"/>
      <c r="PGI42" s="194"/>
      <c r="PGJ42" s="194"/>
      <c r="PGK42" s="194"/>
      <c r="PGL42" s="194"/>
      <c r="PGM42" s="194"/>
      <c r="PGN42" s="194"/>
      <c r="PGO42" s="194"/>
      <c r="PGP42" s="194"/>
      <c r="PGQ42" s="194"/>
      <c r="PGR42" s="194"/>
      <c r="PGS42" s="194"/>
      <c r="PGT42" s="194"/>
      <c r="PGU42" s="194"/>
      <c r="PGV42" s="194"/>
      <c r="PGW42" s="194"/>
      <c r="PGX42" s="194"/>
      <c r="PGY42" s="194"/>
      <c r="PGZ42" s="194"/>
      <c r="PHA42" s="194"/>
      <c r="PHB42" s="194"/>
      <c r="PHC42" s="194"/>
      <c r="PHD42" s="194"/>
      <c r="PHE42" s="194"/>
      <c r="PHF42" s="194"/>
      <c r="PHG42" s="194"/>
      <c r="PHH42" s="194"/>
      <c r="PHI42" s="194"/>
      <c r="PHJ42" s="194"/>
      <c r="PHK42" s="194"/>
      <c r="PHL42" s="194"/>
      <c r="PHM42" s="194"/>
      <c r="PHN42" s="194"/>
      <c r="PHO42" s="194"/>
      <c r="PHP42" s="194"/>
      <c r="PHQ42" s="194"/>
      <c r="PHR42" s="194"/>
      <c r="PHS42" s="194"/>
      <c r="PHT42" s="194"/>
      <c r="PHU42" s="194"/>
      <c r="PHV42" s="194"/>
      <c r="PHW42" s="194"/>
      <c r="PHX42" s="194"/>
      <c r="PHY42" s="194"/>
      <c r="PHZ42" s="194"/>
      <c r="PIA42" s="194"/>
      <c r="PIB42" s="194"/>
      <c r="PIC42" s="194"/>
      <c r="PID42" s="194"/>
      <c r="PIE42" s="194"/>
      <c r="PIF42" s="194"/>
      <c r="PIG42" s="194"/>
      <c r="PIH42" s="194"/>
      <c r="PII42" s="194"/>
      <c r="PIJ42" s="194"/>
      <c r="PIK42" s="194"/>
      <c r="PIL42" s="194"/>
      <c r="PIM42" s="194"/>
      <c r="PIN42" s="194"/>
      <c r="PIO42" s="194"/>
      <c r="PIP42" s="194"/>
      <c r="PIQ42" s="194"/>
      <c r="PIR42" s="194"/>
      <c r="PIS42" s="194"/>
      <c r="PIT42" s="194"/>
      <c r="PIU42" s="194"/>
      <c r="PIV42" s="194"/>
      <c r="PIW42" s="194"/>
      <c r="PIX42" s="194"/>
      <c r="PIY42" s="194"/>
      <c r="PIZ42" s="194"/>
      <c r="PJA42" s="194"/>
      <c r="PJB42" s="194"/>
      <c r="PJC42" s="194"/>
      <c r="PJD42" s="194"/>
      <c r="PJE42" s="194"/>
      <c r="PJF42" s="194"/>
      <c r="PJG42" s="194"/>
      <c r="PJH42" s="194"/>
      <c r="PJI42" s="194"/>
      <c r="PJJ42" s="194"/>
      <c r="PJK42" s="194"/>
      <c r="PJL42" s="194"/>
      <c r="PJM42" s="194"/>
      <c r="PJN42" s="194"/>
      <c r="PJO42" s="194"/>
      <c r="PJP42" s="194"/>
      <c r="PJQ42" s="194"/>
      <c r="PJR42" s="194"/>
      <c r="PJS42" s="194"/>
      <c r="PJT42" s="194"/>
      <c r="PJU42" s="194"/>
      <c r="PJV42" s="194"/>
      <c r="PJW42" s="194"/>
      <c r="PJX42" s="194"/>
      <c r="PJY42" s="194"/>
      <c r="PJZ42" s="194"/>
      <c r="PKA42" s="194"/>
      <c r="PKB42" s="194"/>
      <c r="PKC42" s="194"/>
      <c r="PKD42" s="194"/>
      <c r="PKE42" s="194"/>
      <c r="PKF42" s="194"/>
      <c r="PKG42" s="194"/>
      <c r="PKH42" s="194"/>
      <c r="PKI42" s="194"/>
      <c r="PKJ42" s="194"/>
      <c r="PKK42" s="194"/>
      <c r="PKL42" s="194"/>
      <c r="PKM42" s="194"/>
      <c r="PKN42" s="194"/>
      <c r="PKO42" s="194"/>
      <c r="PKP42" s="194"/>
      <c r="PKQ42" s="194"/>
      <c r="PKR42" s="194"/>
      <c r="PKS42" s="194"/>
      <c r="PKT42" s="194"/>
      <c r="PKU42" s="194"/>
      <c r="PKV42" s="194"/>
      <c r="PKW42" s="194"/>
      <c r="PKX42" s="194"/>
      <c r="PKY42" s="194"/>
      <c r="PKZ42" s="194"/>
      <c r="PLA42" s="194"/>
      <c r="PLB42" s="194"/>
      <c r="PLC42" s="194"/>
      <c r="PLD42" s="194"/>
      <c r="PLE42" s="194"/>
      <c r="PLF42" s="194"/>
      <c r="PLG42" s="194"/>
      <c r="PLH42" s="194"/>
      <c r="PLI42" s="194"/>
      <c r="PLJ42" s="194"/>
      <c r="PLK42" s="194"/>
      <c r="PLL42" s="194"/>
      <c r="PLM42" s="194"/>
      <c r="PLN42" s="194"/>
      <c r="PLO42" s="194"/>
      <c r="PLP42" s="194"/>
      <c r="PLQ42" s="194"/>
      <c r="PLR42" s="194"/>
      <c r="PLS42" s="194"/>
      <c r="PLT42" s="194"/>
      <c r="PLU42" s="194"/>
      <c r="PLV42" s="194"/>
      <c r="PLW42" s="194"/>
      <c r="PLX42" s="194"/>
      <c r="PLY42" s="194"/>
      <c r="PLZ42" s="194"/>
      <c r="PMA42" s="194"/>
      <c r="PMB42" s="194"/>
      <c r="PMC42" s="194"/>
      <c r="PMD42" s="194"/>
      <c r="PME42" s="194"/>
      <c r="PMF42" s="194"/>
      <c r="PMG42" s="194"/>
      <c r="PMH42" s="194"/>
      <c r="PMI42" s="194"/>
      <c r="PMJ42" s="194"/>
      <c r="PMK42" s="194"/>
      <c r="PML42" s="194"/>
      <c r="PMM42" s="194"/>
      <c r="PMN42" s="194"/>
      <c r="PMO42" s="194"/>
      <c r="PMP42" s="194"/>
      <c r="PMQ42" s="194"/>
      <c r="PMR42" s="194"/>
      <c r="PMS42" s="194"/>
      <c r="PMT42" s="194"/>
      <c r="PMU42" s="194"/>
      <c r="PMV42" s="194"/>
      <c r="PMW42" s="194"/>
      <c r="PMX42" s="194"/>
      <c r="PMY42" s="194"/>
      <c r="PMZ42" s="194"/>
      <c r="PNA42" s="194"/>
      <c r="PNB42" s="194"/>
      <c r="PNC42" s="194"/>
      <c r="PND42" s="194"/>
      <c r="PNE42" s="194"/>
      <c r="PNF42" s="194"/>
      <c r="PNG42" s="194"/>
      <c r="PNH42" s="194"/>
      <c r="PNI42" s="194"/>
      <c r="PNJ42" s="194"/>
      <c r="PNK42" s="194"/>
      <c r="PNL42" s="194"/>
      <c r="PNM42" s="194"/>
      <c r="PNN42" s="194"/>
      <c r="PNO42" s="194"/>
      <c r="PNP42" s="194"/>
      <c r="PNQ42" s="194"/>
      <c r="PNR42" s="194"/>
      <c r="PNS42" s="194"/>
      <c r="PNT42" s="194"/>
      <c r="PNU42" s="194"/>
      <c r="PNV42" s="194"/>
      <c r="PNW42" s="194"/>
      <c r="PNX42" s="194"/>
      <c r="PNY42" s="194"/>
      <c r="PNZ42" s="194"/>
      <c r="POA42" s="194"/>
      <c r="POB42" s="194"/>
      <c r="POC42" s="194"/>
      <c r="POD42" s="194"/>
      <c r="POE42" s="194"/>
      <c r="POF42" s="194"/>
      <c r="POG42" s="194"/>
      <c r="POH42" s="194"/>
      <c r="POI42" s="194"/>
      <c r="POJ42" s="194"/>
      <c r="POK42" s="194"/>
      <c r="POL42" s="194"/>
      <c r="POM42" s="194"/>
      <c r="PON42" s="194"/>
      <c r="POO42" s="194"/>
      <c r="POP42" s="194"/>
      <c r="POQ42" s="194"/>
      <c r="POR42" s="194"/>
      <c r="POS42" s="194"/>
      <c r="POT42" s="194"/>
      <c r="POU42" s="194"/>
      <c r="POV42" s="194"/>
      <c r="POW42" s="194"/>
      <c r="POX42" s="194"/>
      <c r="POY42" s="194"/>
      <c r="POZ42" s="194"/>
      <c r="PPA42" s="194"/>
      <c r="PPB42" s="194"/>
      <c r="PPC42" s="194"/>
      <c r="PPD42" s="194"/>
      <c r="PPE42" s="194"/>
      <c r="PPF42" s="194"/>
      <c r="PPG42" s="194"/>
      <c r="PPH42" s="194"/>
      <c r="PPI42" s="194"/>
      <c r="PPJ42" s="194"/>
      <c r="PPK42" s="194"/>
      <c r="PPL42" s="194"/>
      <c r="PPM42" s="194"/>
      <c r="PPN42" s="194"/>
      <c r="PPO42" s="194"/>
      <c r="PPP42" s="194"/>
      <c r="PPQ42" s="194"/>
      <c r="PPR42" s="194"/>
      <c r="PPS42" s="194"/>
      <c r="PPT42" s="194"/>
      <c r="PPU42" s="194"/>
      <c r="PPV42" s="194"/>
      <c r="PPW42" s="194"/>
      <c r="PPX42" s="194"/>
      <c r="PPY42" s="194"/>
      <c r="PPZ42" s="194"/>
      <c r="PQA42" s="194"/>
      <c r="PQB42" s="194"/>
      <c r="PQC42" s="194"/>
      <c r="PQD42" s="194"/>
      <c r="PQE42" s="194"/>
      <c r="PQF42" s="194"/>
      <c r="PQG42" s="194"/>
      <c r="PQH42" s="194"/>
      <c r="PQI42" s="194"/>
      <c r="PQJ42" s="194"/>
      <c r="PQK42" s="194"/>
      <c r="PQL42" s="194"/>
      <c r="PQM42" s="194"/>
      <c r="PQN42" s="194"/>
      <c r="PQO42" s="194"/>
      <c r="PQP42" s="194"/>
      <c r="PQQ42" s="194"/>
      <c r="PQR42" s="194"/>
      <c r="PQS42" s="194"/>
      <c r="PQT42" s="194"/>
      <c r="PQU42" s="194"/>
      <c r="PQV42" s="194"/>
      <c r="PQW42" s="194"/>
      <c r="PQX42" s="194"/>
      <c r="PQY42" s="194"/>
      <c r="PQZ42" s="194"/>
      <c r="PRA42" s="194"/>
      <c r="PRB42" s="194"/>
      <c r="PRC42" s="194"/>
      <c r="PRD42" s="194"/>
      <c r="PRE42" s="194"/>
      <c r="PRF42" s="194"/>
      <c r="PRG42" s="194"/>
      <c r="PRH42" s="194"/>
      <c r="PRI42" s="194"/>
      <c r="PRJ42" s="194"/>
      <c r="PRK42" s="194"/>
      <c r="PRL42" s="194"/>
      <c r="PRM42" s="194"/>
      <c r="PRN42" s="194"/>
      <c r="PRO42" s="194"/>
      <c r="PRP42" s="194"/>
      <c r="PRQ42" s="194"/>
      <c r="PRR42" s="194"/>
      <c r="PRS42" s="194"/>
      <c r="PRT42" s="194"/>
      <c r="PRU42" s="194"/>
      <c r="PRV42" s="194"/>
      <c r="PRW42" s="194"/>
      <c r="PRX42" s="194"/>
      <c r="PRY42" s="194"/>
      <c r="PRZ42" s="194"/>
      <c r="PSA42" s="194"/>
      <c r="PSB42" s="194"/>
      <c r="PSC42" s="194"/>
      <c r="PSD42" s="194"/>
      <c r="PSE42" s="194"/>
      <c r="PSF42" s="194"/>
      <c r="PSG42" s="194"/>
      <c r="PSH42" s="194"/>
      <c r="PSI42" s="194"/>
      <c r="PSJ42" s="194"/>
      <c r="PSK42" s="194"/>
      <c r="PSL42" s="194"/>
      <c r="PSM42" s="194"/>
      <c r="PSN42" s="194"/>
      <c r="PSO42" s="194"/>
      <c r="PSP42" s="194"/>
      <c r="PSQ42" s="194"/>
      <c r="PSR42" s="194"/>
      <c r="PSS42" s="194"/>
      <c r="PST42" s="194"/>
      <c r="PSU42" s="194"/>
      <c r="PSV42" s="194"/>
      <c r="PSW42" s="194"/>
      <c r="PSX42" s="194"/>
      <c r="PSY42" s="194"/>
      <c r="PSZ42" s="194"/>
      <c r="PTA42" s="194"/>
      <c r="PTB42" s="194"/>
      <c r="PTC42" s="194"/>
      <c r="PTD42" s="194"/>
      <c r="PTE42" s="194"/>
      <c r="PTF42" s="194"/>
      <c r="PTG42" s="194"/>
      <c r="PTH42" s="194"/>
      <c r="PTI42" s="194"/>
      <c r="PTJ42" s="194"/>
      <c r="PTK42" s="194"/>
      <c r="PTL42" s="194"/>
      <c r="PTM42" s="194"/>
      <c r="PTN42" s="194"/>
      <c r="PTO42" s="194"/>
      <c r="PTP42" s="194"/>
      <c r="PTQ42" s="194"/>
      <c r="PTR42" s="194"/>
      <c r="PTS42" s="194"/>
      <c r="PTT42" s="194"/>
      <c r="PTU42" s="194"/>
      <c r="PTV42" s="194"/>
      <c r="PTW42" s="194"/>
      <c r="PTX42" s="194"/>
      <c r="PTY42" s="194"/>
      <c r="PTZ42" s="194"/>
      <c r="PUA42" s="194"/>
      <c r="PUB42" s="194"/>
      <c r="PUC42" s="194"/>
      <c r="PUD42" s="194"/>
      <c r="PUE42" s="194"/>
      <c r="PUF42" s="194"/>
      <c r="PUG42" s="194"/>
      <c r="PUH42" s="194"/>
      <c r="PUI42" s="194"/>
      <c r="PUJ42" s="194"/>
      <c r="PUK42" s="194"/>
      <c r="PUL42" s="194"/>
      <c r="PUM42" s="194"/>
      <c r="PUN42" s="194"/>
      <c r="PUO42" s="194"/>
      <c r="PUP42" s="194"/>
      <c r="PUQ42" s="194"/>
      <c r="PUR42" s="194"/>
      <c r="PUS42" s="194"/>
      <c r="PUT42" s="194"/>
      <c r="PUU42" s="194"/>
      <c r="PUV42" s="194"/>
      <c r="PUW42" s="194"/>
      <c r="PUX42" s="194"/>
      <c r="PUY42" s="194"/>
      <c r="PUZ42" s="194"/>
      <c r="PVA42" s="194"/>
      <c r="PVB42" s="194"/>
      <c r="PVC42" s="194"/>
      <c r="PVD42" s="194"/>
      <c r="PVE42" s="194"/>
      <c r="PVF42" s="194"/>
      <c r="PVG42" s="194"/>
      <c r="PVH42" s="194"/>
      <c r="PVI42" s="194"/>
      <c r="PVJ42" s="194"/>
      <c r="PVK42" s="194"/>
      <c r="PVL42" s="194"/>
      <c r="PVM42" s="194"/>
      <c r="PVN42" s="194"/>
      <c r="PVO42" s="194"/>
      <c r="PVP42" s="194"/>
      <c r="PVQ42" s="194"/>
      <c r="PVR42" s="194"/>
      <c r="PVS42" s="194"/>
      <c r="PVT42" s="194"/>
      <c r="PVU42" s="194"/>
      <c r="PVV42" s="194"/>
      <c r="PVW42" s="194"/>
      <c r="PVX42" s="194"/>
      <c r="PVY42" s="194"/>
      <c r="PVZ42" s="194"/>
      <c r="PWA42" s="194"/>
      <c r="PWB42" s="194"/>
      <c r="PWC42" s="194"/>
      <c r="PWD42" s="194"/>
      <c r="PWE42" s="194"/>
      <c r="PWF42" s="194"/>
      <c r="PWG42" s="194"/>
      <c r="PWH42" s="194"/>
      <c r="PWI42" s="194"/>
      <c r="PWJ42" s="194"/>
      <c r="PWK42" s="194"/>
      <c r="PWL42" s="194"/>
      <c r="PWM42" s="194"/>
      <c r="PWN42" s="194"/>
      <c r="PWO42" s="194"/>
      <c r="PWP42" s="194"/>
      <c r="PWQ42" s="194"/>
      <c r="PWR42" s="194"/>
      <c r="PWS42" s="194"/>
      <c r="PWT42" s="194"/>
      <c r="PWU42" s="194"/>
      <c r="PWV42" s="194"/>
      <c r="PWW42" s="194"/>
      <c r="PWX42" s="194"/>
      <c r="PWY42" s="194"/>
      <c r="PWZ42" s="194"/>
      <c r="PXA42" s="194"/>
      <c r="PXB42" s="194"/>
      <c r="PXC42" s="194"/>
      <c r="PXD42" s="194"/>
      <c r="PXE42" s="194"/>
      <c r="PXF42" s="194"/>
      <c r="PXG42" s="194"/>
      <c r="PXH42" s="194"/>
      <c r="PXI42" s="194"/>
      <c r="PXJ42" s="194"/>
      <c r="PXK42" s="194"/>
      <c r="PXL42" s="194"/>
      <c r="PXM42" s="194"/>
      <c r="PXN42" s="194"/>
      <c r="PXO42" s="194"/>
      <c r="PXP42" s="194"/>
      <c r="PXQ42" s="194"/>
      <c r="PXR42" s="194"/>
      <c r="PXS42" s="194"/>
      <c r="PXT42" s="194"/>
      <c r="PXU42" s="194"/>
      <c r="PXV42" s="194"/>
      <c r="PXW42" s="194"/>
      <c r="PXX42" s="194"/>
      <c r="PXY42" s="194"/>
      <c r="PXZ42" s="194"/>
      <c r="PYA42" s="194"/>
      <c r="PYB42" s="194"/>
      <c r="PYC42" s="194"/>
      <c r="PYD42" s="194"/>
      <c r="PYE42" s="194"/>
      <c r="PYF42" s="194"/>
      <c r="PYG42" s="194"/>
      <c r="PYH42" s="194"/>
      <c r="PYI42" s="194"/>
      <c r="PYJ42" s="194"/>
      <c r="PYK42" s="194"/>
      <c r="PYL42" s="194"/>
      <c r="PYM42" s="194"/>
      <c r="PYN42" s="194"/>
      <c r="PYO42" s="194"/>
      <c r="PYP42" s="194"/>
      <c r="PYQ42" s="194"/>
      <c r="PYR42" s="194"/>
      <c r="PYS42" s="194"/>
      <c r="PYT42" s="194"/>
      <c r="PYU42" s="194"/>
      <c r="PYV42" s="194"/>
      <c r="PYW42" s="194"/>
      <c r="PYX42" s="194"/>
      <c r="PYY42" s="194"/>
      <c r="PYZ42" s="194"/>
      <c r="PZA42" s="194"/>
      <c r="PZB42" s="194"/>
      <c r="PZC42" s="194"/>
      <c r="PZD42" s="194"/>
      <c r="PZE42" s="194"/>
      <c r="PZF42" s="194"/>
      <c r="PZG42" s="194"/>
      <c r="PZH42" s="194"/>
      <c r="PZI42" s="194"/>
      <c r="PZJ42" s="194"/>
      <c r="PZK42" s="194"/>
      <c r="PZL42" s="194"/>
      <c r="PZM42" s="194"/>
      <c r="PZN42" s="194"/>
      <c r="PZO42" s="194"/>
      <c r="PZP42" s="194"/>
      <c r="PZQ42" s="194"/>
      <c r="PZR42" s="194"/>
      <c r="PZS42" s="194"/>
      <c r="PZT42" s="194"/>
      <c r="PZU42" s="194"/>
      <c r="PZV42" s="194"/>
      <c r="PZW42" s="194"/>
      <c r="PZX42" s="194"/>
      <c r="PZY42" s="194"/>
      <c r="PZZ42" s="194"/>
      <c r="QAA42" s="194"/>
      <c r="QAB42" s="194"/>
      <c r="QAC42" s="194"/>
      <c r="QAD42" s="194"/>
      <c r="QAE42" s="194"/>
      <c r="QAF42" s="194"/>
      <c r="QAG42" s="194"/>
      <c r="QAH42" s="194"/>
      <c r="QAI42" s="194"/>
      <c r="QAJ42" s="194"/>
      <c r="QAK42" s="194"/>
      <c r="QAL42" s="194"/>
      <c r="QAM42" s="194"/>
      <c r="QAN42" s="194"/>
      <c r="QAO42" s="194"/>
      <c r="QAP42" s="194"/>
      <c r="QAQ42" s="194"/>
      <c r="QAR42" s="194"/>
      <c r="QAS42" s="194"/>
      <c r="QAT42" s="194"/>
      <c r="QAU42" s="194"/>
      <c r="QAV42" s="194"/>
      <c r="QAW42" s="194"/>
      <c r="QAX42" s="194"/>
      <c r="QAY42" s="194"/>
      <c r="QAZ42" s="194"/>
      <c r="QBA42" s="194"/>
      <c r="QBB42" s="194"/>
      <c r="QBC42" s="194"/>
      <c r="QBD42" s="194"/>
      <c r="QBE42" s="194"/>
      <c r="QBF42" s="194"/>
      <c r="QBG42" s="194"/>
      <c r="QBH42" s="194"/>
      <c r="QBI42" s="194"/>
      <c r="QBJ42" s="194"/>
      <c r="QBK42" s="194"/>
      <c r="QBL42" s="194"/>
      <c r="QBM42" s="194"/>
      <c r="QBN42" s="194"/>
      <c r="QBO42" s="194"/>
      <c r="QBP42" s="194"/>
      <c r="QBQ42" s="194"/>
      <c r="QBR42" s="194"/>
      <c r="QBS42" s="194"/>
      <c r="QBT42" s="194"/>
      <c r="QBU42" s="194"/>
      <c r="QBV42" s="194"/>
      <c r="QBW42" s="194"/>
      <c r="QBX42" s="194"/>
      <c r="QBY42" s="194"/>
      <c r="QBZ42" s="194"/>
      <c r="QCA42" s="194"/>
      <c r="QCB42" s="194"/>
      <c r="QCC42" s="194"/>
      <c r="QCD42" s="194"/>
      <c r="QCE42" s="194"/>
      <c r="QCF42" s="194"/>
      <c r="QCG42" s="194"/>
      <c r="QCH42" s="194"/>
      <c r="QCI42" s="194"/>
      <c r="QCJ42" s="194"/>
      <c r="QCK42" s="194"/>
      <c r="QCL42" s="194"/>
      <c r="QCM42" s="194"/>
      <c r="QCN42" s="194"/>
      <c r="QCO42" s="194"/>
      <c r="QCP42" s="194"/>
      <c r="QCQ42" s="194"/>
      <c r="QCR42" s="194"/>
      <c r="QCS42" s="194"/>
      <c r="QCT42" s="194"/>
      <c r="QCU42" s="194"/>
      <c r="QCV42" s="194"/>
      <c r="QCW42" s="194"/>
      <c r="QCX42" s="194"/>
      <c r="QCY42" s="194"/>
      <c r="QCZ42" s="194"/>
      <c r="QDA42" s="194"/>
      <c r="QDB42" s="194"/>
      <c r="QDC42" s="194"/>
      <c r="QDD42" s="194"/>
      <c r="QDE42" s="194"/>
      <c r="QDF42" s="194"/>
      <c r="QDG42" s="194"/>
      <c r="QDH42" s="194"/>
      <c r="QDI42" s="194"/>
      <c r="QDJ42" s="194"/>
      <c r="QDK42" s="194"/>
      <c r="QDL42" s="194"/>
      <c r="QDM42" s="194"/>
      <c r="QDN42" s="194"/>
      <c r="QDO42" s="194"/>
      <c r="QDP42" s="194"/>
      <c r="QDQ42" s="194"/>
      <c r="QDR42" s="194"/>
      <c r="QDS42" s="194"/>
      <c r="QDT42" s="194"/>
      <c r="QDU42" s="194"/>
      <c r="QDV42" s="194"/>
      <c r="QDW42" s="194"/>
      <c r="QDX42" s="194"/>
      <c r="QDY42" s="194"/>
      <c r="QDZ42" s="194"/>
      <c r="QEA42" s="194"/>
      <c r="QEB42" s="194"/>
      <c r="QEC42" s="194"/>
      <c r="QED42" s="194"/>
      <c r="QEE42" s="194"/>
      <c r="QEF42" s="194"/>
      <c r="QEG42" s="194"/>
      <c r="QEH42" s="194"/>
      <c r="QEI42" s="194"/>
      <c r="QEJ42" s="194"/>
      <c r="QEK42" s="194"/>
      <c r="QEL42" s="194"/>
      <c r="QEM42" s="194"/>
      <c r="QEN42" s="194"/>
      <c r="QEO42" s="194"/>
      <c r="QEP42" s="194"/>
      <c r="QEQ42" s="194"/>
      <c r="QER42" s="194"/>
      <c r="QES42" s="194"/>
      <c r="QET42" s="194"/>
      <c r="QEU42" s="194"/>
      <c r="QEV42" s="194"/>
      <c r="QEW42" s="194"/>
      <c r="QEX42" s="194"/>
      <c r="QEY42" s="194"/>
      <c r="QEZ42" s="194"/>
      <c r="QFA42" s="194"/>
      <c r="QFB42" s="194"/>
      <c r="QFC42" s="194"/>
      <c r="QFD42" s="194"/>
      <c r="QFE42" s="194"/>
      <c r="QFF42" s="194"/>
      <c r="QFG42" s="194"/>
      <c r="QFH42" s="194"/>
      <c r="QFI42" s="194"/>
      <c r="QFJ42" s="194"/>
      <c r="QFK42" s="194"/>
      <c r="QFL42" s="194"/>
      <c r="QFM42" s="194"/>
      <c r="QFN42" s="194"/>
      <c r="QFO42" s="194"/>
      <c r="QFP42" s="194"/>
      <c r="QFQ42" s="194"/>
      <c r="QFR42" s="194"/>
      <c r="QFS42" s="194"/>
      <c r="QFT42" s="194"/>
      <c r="QFU42" s="194"/>
      <c r="QFV42" s="194"/>
      <c r="QFW42" s="194"/>
      <c r="QFX42" s="194"/>
      <c r="QFY42" s="194"/>
      <c r="QFZ42" s="194"/>
      <c r="QGA42" s="194"/>
      <c r="QGB42" s="194"/>
      <c r="QGC42" s="194"/>
      <c r="QGD42" s="194"/>
      <c r="QGE42" s="194"/>
      <c r="QGF42" s="194"/>
      <c r="QGG42" s="194"/>
      <c r="QGH42" s="194"/>
      <c r="QGI42" s="194"/>
      <c r="QGJ42" s="194"/>
      <c r="QGK42" s="194"/>
      <c r="QGL42" s="194"/>
      <c r="QGM42" s="194"/>
      <c r="QGN42" s="194"/>
      <c r="QGO42" s="194"/>
      <c r="QGP42" s="194"/>
      <c r="QGQ42" s="194"/>
      <c r="QGR42" s="194"/>
      <c r="QGS42" s="194"/>
      <c r="QGT42" s="194"/>
      <c r="QGU42" s="194"/>
      <c r="QGV42" s="194"/>
      <c r="QGW42" s="194"/>
      <c r="QGX42" s="194"/>
      <c r="QGY42" s="194"/>
      <c r="QGZ42" s="194"/>
      <c r="QHA42" s="194"/>
      <c r="QHB42" s="194"/>
      <c r="QHC42" s="194"/>
      <c r="QHD42" s="194"/>
      <c r="QHE42" s="194"/>
      <c r="QHF42" s="194"/>
      <c r="QHG42" s="194"/>
      <c r="QHH42" s="194"/>
      <c r="QHI42" s="194"/>
      <c r="QHJ42" s="194"/>
      <c r="QHK42" s="194"/>
      <c r="QHL42" s="194"/>
      <c r="QHM42" s="194"/>
      <c r="QHN42" s="194"/>
      <c r="QHO42" s="194"/>
      <c r="QHP42" s="194"/>
      <c r="QHQ42" s="194"/>
      <c r="QHR42" s="194"/>
      <c r="QHS42" s="194"/>
      <c r="QHT42" s="194"/>
      <c r="QHU42" s="194"/>
      <c r="QHV42" s="194"/>
      <c r="QHW42" s="194"/>
      <c r="QHX42" s="194"/>
      <c r="QHY42" s="194"/>
      <c r="QHZ42" s="194"/>
      <c r="QIA42" s="194"/>
      <c r="QIB42" s="194"/>
      <c r="QIC42" s="194"/>
      <c r="QID42" s="194"/>
      <c r="QIE42" s="194"/>
      <c r="QIF42" s="194"/>
      <c r="QIG42" s="194"/>
      <c r="QIH42" s="194"/>
      <c r="QII42" s="194"/>
      <c r="QIJ42" s="194"/>
      <c r="QIK42" s="194"/>
      <c r="QIL42" s="194"/>
      <c r="QIM42" s="194"/>
      <c r="QIN42" s="194"/>
      <c r="QIO42" s="194"/>
      <c r="QIP42" s="194"/>
      <c r="QIQ42" s="194"/>
      <c r="QIR42" s="194"/>
      <c r="QIS42" s="194"/>
      <c r="QIT42" s="194"/>
      <c r="QIU42" s="194"/>
      <c r="QIV42" s="194"/>
      <c r="QIW42" s="194"/>
      <c r="QIX42" s="194"/>
      <c r="QIY42" s="194"/>
      <c r="QIZ42" s="194"/>
      <c r="QJA42" s="194"/>
      <c r="QJB42" s="194"/>
      <c r="QJC42" s="194"/>
      <c r="QJD42" s="194"/>
      <c r="QJE42" s="194"/>
      <c r="QJF42" s="194"/>
      <c r="QJG42" s="194"/>
      <c r="QJH42" s="194"/>
      <c r="QJI42" s="194"/>
      <c r="QJJ42" s="194"/>
      <c r="QJK42" s="194"/>
      <c r="QJL42" s="194"/>
      <c r="QJM42" s="194"/>
      <c r="QJN42" s="194"/>
      <c r="QJO42" s="194"/>
      <c r="QJP42" s="194"/>
      <c r="QJQ42" s="194"/>
      <c r="QJR42" s="194"/>
      <c r="QJS42" s="194"/>
      <c r="QJT42" s="194"/>
      <c r="QJU42" s="194"/>
      <c r="QJV42" s="194"/>
      <c r="QJW42" s="194"/>
      <c r="QJX42" s="194"/>
      <c r="QJY42" s="194"/>
      <c r="QJZ42" s="194"/>
      <c r="QKA42" s="194"/>
      <c r="QKB42" s="194"/>
      <c r="QKC42" s="194"/>
      <c r="QKD42" s="194"/>
      <c r="QKE42" s="194"/>
      <c r="QKF42" s="194"/>
      <c r="QKG42" s="194"/>
      <c r="QKH42" s="194"/>
      <c r="QKI42" s="194"/>
      <c r="QKJ42" s="194"/>
      <c r="QKK42" s="194"/>
      <c r="QKL42" s="194"/>
      <c r="QKM42" s="194"/>
      <c r="QKN42" s="194"/>
      <c r="QKO42" s="194"/>
      <c r="QKP42" s="194"/>
      <c r="QKQ42" s="194"/>
      <c r="QKR42" s="194"/>
      <c r="QKS42" s="194"/>
      <c r="QKT42" s="194"/>
      <c r="QKU42" s="194"/>
      <c r="QKV42" s="194"/>
      <c r="QKW42" s="194"/>
      <c r="QKX42" s="194"/>
      <c r="QKY42" s="194"/>
      <c r="QKZ42" s="194"/>
      <c r="QLA42" s="194"/>
      <c r="QLB42" s="194"/>
      <c r="QLC42" s="194"/>
      <c r="QLD42" s="194"/>
      <c r="QLE42" s="194"/>
      <c r="QLF42" s="194"/>
      <c r="QLG42" s="194"/>
      <c r="QLH42" s="194"/>
      <c r="QLI42" s="194"/>
      <c r="QLJ42" s="194"/>
      <c r="QLK42" s="194"/>
      <c r="QLL42" s="194"/>
      <c r="QLM42" s="194"/>
      <c r="QLN42" s="194"/>
      <c r="QLO42" s="194"/>
      <c r="QLP42" s="194"/>
      <c r="QLQ42" s="194"/>
      <c r="QLR42" s="194"/>
      <c r="QLS42" s="194"/>
      <c r="QLT42" s="194"/>
      <c r="QLU42" s="194"/>
      <c r="QLV42" s="194"/>
      <c r="QLW42" s="194"/>
      <c r="QLX42" s="194"/>
      <c r="QLY42" s="194"/>
      <c r="QLZ42" s="194"/>
      <c r="QMA42" s="194"/>
      <c r="QMB42" s="194"/>
      <c r="QMC42" s="194"/>
      <c r="QMD42" s="194"/>
      <c r="QME42" s="194"/>
      <c r="QMF42" s="194"/>
      <c r="QMG42" s="194"/>
      <c r="QMH42" s="194"/>
      <c r="QMI42" s="194"/>
      <c r="QMJ42" s="194"/>
      <c r="QMK42" s="194"/>
      <c r="QML42" s="194"/>
      <c r="QMM42" s="194"/>
      <c r="QMN42" s="194"/>
      <c r="QMO42" s="194"/>
      <c r="QMP42" s="194"/>
      <c r="QMQ42" s="194"/>
      <c r="QMR42" s="194"/>
      <c r="QMS42" s="194"/>
      <c r="QMT42" s="194"/>
      <c r="QMU42" s="194"/>
      <c r="QMV42" s="194"/>
      <c r="QMW42" s="194"/>
      <c r="QMX42" s="194"/>
      <c r="QMY42" s="194"/>
      <c r="QMZ42" s="194"/>
      <c r="QNA42" s="194"/>
      <c r="QNB42" s="194"/>
      <c r="QNC42" s="194"/>
      <c r="QND42" s="194"/>
      <c r="QNE42" s="194"/>
      <c r="QNF42" s="194"/>
      <c r="QNG42" s="194"/>
      <c r="QNH42" s="194"/>
      <c r="QNI42" s="194"/>
      <c r="QNJ42" s="194"/>
      <c r="QNK42" s="194"/>
      <c r="QNL42" s="194"/>
      <c r="QNM42" s="194"/>
      <c r="QNN42" s="194"/>
      <c r="QNO42" s="194"/>
      <c r="QNP42" s="194"/>
      <c r="QNQ42" s="194"/>
      <c r="QNR42" s="194"/>
      <c r="QNS42" s="194"/>
      <c r="QNT42" s="194"/>
      <c r="QNU42" s="194"/>
      <c r="QNV42" s="194"/>
      <c r="QNW42" s="194"/>
      <c r="QNX42" s="194"/>
      <c r="QNY42" s="194"/>
      <c r="QNZ42" s="194"/>
      <c r="QOA42" s="194"/>
      <c r="QOB42" s="194"/>
      <c r="QOC42" s="194"/>
      <c r="QOD42" s="194"/>
      <c r="QOE42" s="194"/>
      <c r="QOF42" s="194"/>
      <c r="QOG42" s="194"/>
      <c r="QOH42" s="194"/>
      <c r="QOI42" s="194"/>
      <c r="QOJ42" s="194"/>
      <c r="QOK42" s="194"/>
      <c r="QOL42" s="194"/>
      <c r="QOM42" s="194"/>
      <c r="QON42" s="194"/>
      <c r="QOO42" s="194"/>
      <c r="QOP42" s="194"/>
      <c r="QOQ42" s="194"/>
      <c r="QOR42" s="194"/>
      <c r="QOS42" s="194"/>
      <c r="QOT42" s="194"/>
      <c r="QOU42" s="194"/>
      <c r="QOV42" s="194"/>
      <c r="QOW42" s="194"/>
      <c r="QOX42" s="194"/>
      <c r="QOY42" s="194"/>
      <c r="QOZ42" s="194"/>
      <c r="QPA42" s="194"/>
      <c r="QPB42" s="194"/>
      <c r="QPC42" s="194"/>
      <c r="QPD42" s="194"/>
      <c r="QPE42" s="194"/>
      <c r="QPF42" s="194"/>
      <c r="QPG42" s="194"/>
      <c r="QPH42" s="194"/>
      <c r="QPI42" s="194"/>
      <c r="QPJ42" s="194"/>
      <c r="QPK42" s="194"/>
      <c r="QPL42" s="194"/>
      <c r="QPM42" s="194"/>
      <c r="QPN42" s="194"/>
      <c r="QPO42" s="194"/>
      <c r="QPP42" s="194"/>
      <c r="QPQ42" s="194"/>
      <c r="QPR42" s="194"/>
      <c r="QPS42" s="194"/>
      <c r="QPT42" s="194"/>
      <c r="QPU42" s="194"/>
      <c r="QPV42" s="194"/>
      <c r="QPW42" s="194"/>
      <c r="QPX42" s="194"/>
      <c r="QPY42" s="194"/>
      <c r="QPZ42" s="194"/>
      <c r="QQA42" s="194"/>
      <c r="QQB42" s="194"/>
      <c r="QQC42" s="194"/>
      <c r="QQD42" s="194"/>
      <c r="QQE42" s="194"/>
      <c r="QQF42" s="194"/>
      <c r="QQG42" s="194"/>
      <c r="QQH42" s="194"/>
      <c r="QQI42" s="194"/>
      <c r="QQJ42" s="194"/>
      <c r="QQK42" s="194"/>
      <c r="QQL42" s="194"/>
      <c r="QQM42" s="194"/>
      <c r="QQN42" s="194"/>
      <c r="QQO42" s="194"/>
      <c r="QQP42" s="194"/>
      <c r="QQQ42" s="194"/>
      <c r="QQR42" s="194"/>
      <c r="QQS42" s="194"/>
      <c r="QQT42" s="194"/>
      <c r="QQU42" s="194"/>
      <c r="QQV42" s="194"/>
      <c r="QQW42" s="194"/>
      <c r="QQX42" s="194"/>
      <c r="QQY42" s="194"/>
      <c r="QQZ42" s="194"/>
      <c r="QRA42" s="194"/>
      <c r="QRB42" s="194"/>
      <c r="QRC42" s="194"/>
      <c r="QRD42" s="194"/>
      <c r="QRE42" s="194"/>
      <c r="QRF42" s="194"/>
      <c r="QRG42" s="194"/>
      <c r="QRH42" s="194"/>
      <c r="QRI42" s="194"/>
      <c r="QRJ42" s="194"/>
      <c r="QRK42" s="194"/>
      <c r="QRL42" s="194"/>
      <c r="QRM42" s="194"/>
      <c r="QRN42" s="194"/>
      <c r="QRO42" s="194"/>
      <c r="QRP42" s="194"/>
      <c r="QRQ42" s="194"/>
      <c r="QRR42" s="194"/>
      <c r="QRS42" s="194"/>
      <c r="QRT42" s="194"/>
      <c r="QRU42" s="194"/>
      <c r="QRV42" s="194"/>
      <c r="QRW42" s="194"/>
      <c r="QRX42" s="194"/>
      <c r="QRY42" s="194"/>
      <c r="QRZ42" s="194"/>
      <c r="QSA42" s="194"/>
      <c r="QSB42" s="194"/>
      <c r="QSC42" s="194"/>
      <c r="QSD42" s="194"/>
      <c r="QSE42" s="194"/>
      <c r="QSF42" s="194"/>
      <c r="QSG42" s="194"/>
      <c r="QSH42" s="194"/>
      <c r="QSI42" s="194"/>
      <c r="QSJ42" s="194"/>
      <c r="QSK42" s="194"/>
      <c r="QSL42" s="194"/>
      <c r="QSM42" s="194"/>
      <c r="QSN42" s="194"/>
      <c r="QSO42" s="194"/>
      <c r="QSP42" s="194"/>
      <c r="QSQ42" s="194"/>
      <c r="QSR42" s="194"/>
      <c r="QSS42" s="194"/>
      <c r="QST42" s="194"/>
      <c r="QSU42" s="194"/>
      <c r="QSV42" s="194"/>
      <c r="QSW42" s="194"/>
      <c r="QSX42" s="194"/>
      <c r="QSY42" s="194"/>
      <c r="QSZ42" s="194"/>
      <c r="QTA42" s="194"/>
      <c r="QTB42" s="194"/>
      <c r="QTC42" s="194"/>
      <c r="QTD42" s="194"/>
      <c r="QTE42" s="194"/>
      <c r="QTF42" s="194"/>
      <c r="QTG42" s="194"/>
      <c r="QTH42" s="194"/>
      <c r="QTI42" s="194"/>
      <c r="QTJ42" s="194"/>
      <c r="QTK42" s="194"/>
      <c r="QTL42" s="194"/>
      <c r="QTM42" s="194"/>
      <c r="QTN42" s="194"/>
      <c r="QTO42" s="194"/>
      <c r="QTP42" s="194"/>
      <c r="QTQ42" s="194"/>
      <c r="QTR42" s="194"/>
      <c r="QTS42" s="194"/>
      <c r="QTT42" s="194"/>
      <c r="QTU42" s="194"/>
      <c r="QTV42" s="194"/>
      <c r="QTW42" s="194"/>
      <c r="QTX42" s="194"/>
      <c r="QTY42" s="194"/>
      <c r="QTZ42" s="194"/>
      <c r="QUA42" s="194"/>
      <c r="QUB42" s="194"/>
      <c r="QUC42" s="194"/>
      <c r="QUD42" s="194"/>
      <c r="QUE42" s="194"/>
      <c r="QUF42" s="194"/>
      <c r="QUG42" s="194"/>
      <c r="QUH42" s="194"/>
      <c r="QUI42" s="194"/>
      <c r="QUJ42" s="194"/>
      <c r="QUK42" s="194"/>
      <c r="QUL42" s="194"/>
      <c r="QUM42" s="194"/>
      <c r="QUN42" s="194"/>
      <c r="QUO42" s="194"/>
      <c r="QUP42" s="194"/>
      <c r="QUQ42" s="194"/>
      <c r="QUR42" s="194"/>
      <c r="QUS42" s="194"/>
      <c r="QUT42" s="194"/>
      <c r="QUU42" s="194"/>
      <c r="QUV42" s="194"/>
      <c r="QUW42" s="194"/>
      <c r="QUX42" s="194"/>
      <c r="QUY42" s="194"/>
      <c r="QUZ42" s="194"/>
      <c r="QVA42" s="194"/>
      <c r="QVB42" s="194"/>
      <c r="QVC42" s="194"/>
      <c r="QVD42" s="194"/>
      <c r="QVE42" s="194"/>
      <c r="QVF42" s="194"/>
      <c r="QVG42" s="194"/>
      <c r="QVH42" s="194"/>
      <c r="QVI42" s="194"/>
      <c r="QVJ42" s="194"/>
      <c r="QVK42" s="194"/>
      <c r="QVL42" s="194"/>
      <c r="QVM42" s="194"/>
      <c r="QVN42" s="194"/>
      <c r="QVO42" s="194"/>
      <c r="QVP42" s="194"/>
      <c r="QVQ42" s="194"/>
      <c r="QVR42" s="194"/>
      <c r="QVS42" s="194"/>
      <c r="QVT42" s="194"/>
      <c r="QVU42" s="194"/>
      <c r="QVV42" s="194"/>
      <c r="QVW42" s="194"/>
      <c r="QVX42" s="194"/>
      <c r="QVY42" s="194"/>
      <c r="QVZ42" s="194"/>
      <c r="QWA42" s="194"/>
      <c r="QWB42" s="194"/>
      <c r="QWC42" s="194"/>
      <c r="QWD42" s="194"/>
      <c r="QWE42" s="194"/>
      <c r="QWF42" s="194"/>
      <c r="QWG42" s="194"/>
      <c r="QWH42" s="194"/>
      <c r="QWI42" s="194"/>
      <c r="QWJ42" s="194"/>
      <c r="QWK42" s="194"/>
      <c r="QWL42" s="194"/>
      <c r="QWM42" s="194"/>
      <c r="QWN42" s="194"/>
      <c r="QWO42" s="194"/>
      <c r="QWP42" s="194"/>
      <c r="QWQ42" s="194"/>
      <c r="QWR42" s="194"/>
      <c r="QWS42" s="194"/>
      <c r="QWT42" s="194"/>
      <c r="QWU42" s="194"/>
      <c r="QWV42" s="194"/>
      <c r="QWW42" s="194"/>
      <c r="QWX42" s="194"/>
      <c r="QWY42" s="194"/>
      <c r="QWZ42" s="194"/>
      <c r="QXA42" s="194"/>
      <c r="QXB42" s="194"/>
      <c r="QXC42" s="194"/>
      <c r="QXD42" s="194"/>
      <c r="QXE42" s="194"/>
      <c r="QXF42" s="194"/>
      <c r="QXG42" s="194"/>
      <c r="QXH42" s="194"/>
      <c r="QXI42" s="194"/>
      <c r="QXJ42" s="194"/>
      <c r="QXK42" s="194"/>
      <c r="QXL42" s="194"/>
      <c r="QXM42" s="194"/>
      <c r="QXN42" s="194"/>
      <c r="QXO42" s="194"/>
      <c r="QXP42" s="194"/>
      <c r="QXQ42" s="194"/>
      <c r="QXR42" s="194"/>
      <c r="QXS42" s="194"/>
      <c r="QXT42" s="194"/>
      <c r="QXU42" s="194"/>
      <c r="QXV42" s="194"/>
      <c r="QXW42" s="194"/>
      <c r="QXX42" s="194"/>
      <c r="QXY42" s="194"/>
      <c r="QXZ42" s="194"/>
      <c r="QYA42" s="194"/>
      <c r="QYB42" s="194"/>
      <c r="QYC42" s="194"/>
      <c r="QYD42" s="194"/>
      <c r="QYE42" s="194"/>
      <c r="QYF42" s="194"/>
      <c r="QYG42" s="194"/>
      <c r="QYH42" s="194"/>
      <c r="QYI42" s="194"/>
      <c r="QYJ42" s="194"/>
      <c r="QYK42" s="194"/>
      <c r="QYL42" s="194"/>
      <c r="QYM42" s="194"/>
      <c r="QYN42" s="194"/>
      <c r="QYO42" s="194"/>
      <c r="QYP42" s="194"/>
      <c r="QYQ42" s="194"/>
      <c r="QYR42" s="194"/>
      <c r="QYS42" s="194"/>
      <c r="QYT42" s="194"/>
      <c r="QYU42" s="194"/>
      <c r="QYV42" s="194"/>
      <c r="QYW42" s="194"/>
      <c r="QYX42" s="194"/>
      <c r="QYY42" s="194"/>
      <c r="QYZ42" s="194"/>
      <c r="QZA42" s="194"/>
      <c r="QZB42" s="194"/>
      <c r="QZC42" s="194"/>
      <c r="QZD42" s="194"/>
      <c r="QZE42" s="194"/>
      <c r="QZF42" s="194"/>
      <c r="QZG42" s="194"/>
      <c r="QZH42" s="194"/>
      <c r="QZI42" s="194"/>
      <c r="QZJ42" s="194"/>
      <c r="QZK42" s="194"/>
      <c r="QZL42" s="194"/>
      <c r="QZM42" s="194"/>
      <c r="QZN42" s="194"/>
      <c r="QZO42" s="194"/>
      <c r="QZP42" s="194"/>
      <c r="QZQ42" s="194"/>
      <c r="QZR42" s="194"/>
      <c r="QZS42" s="194"/>
      <c r="QZT42" s="194"/>
      <c r="QZU42" s="194"/>
      <c r="QZV42" s="194"/>
      <c r="QZW42" s="194"/>
      <c r="QZX42" s="194"/>
      <c r="QZY42" s="194"/>
      <c r="QZZ42" s="194"/>
      <c r="RAA42" s="194"/>
      <c r="RAB42" s="194"/>
      <c r="RAC42" s="194"/>
      <c r="RAD42" s="194"/>
      <c r="RAE42" s="194"/>
      <c r="RAF42" s="194"/>
      <c r="RAG42" s="194"/>
      <c r="RAH42" s="194"/>
      <c r="RAI42" s="194"/>
      <c r="RAJ42" s="194"/>
      <c r="RAK42" s="194"/>
      <c r="RAL42" s="194"/>
      <c r="RAM42" s="194"/>
      <c r="RAN42" s="194"/>
      <c r="RAO42" s="194"/>
      <c r="RAP42" s="194"/>
      <c r="RAQ42" s="194"/>
      <c r="RAR42" s="194"/>
      <c r="RAS42" s="194"/>
      <c r="RAT42" s="194"/>
      <c r="RAU42" s="194"/>
      <c r="RAV42" s="194"/>
      <c r="RAW42" s="194"/>
      <c r="RAX42" s="194"/>
      <c r="RAY42" s="194"/>
      <c r="RAZ42" s="194"/>
      <c r="RBA42" s="194"/>
      <c r="RBB42" s="194"/>
      <c r="RBC42" s="194"/>
      <c r="RBD42" s="194"/>
      <c r="RBE42" s="194"/>
      <c r="RBF42" s="194"/>
      <c r="RBG42" s="194"/>
      <c r="RBH42" s="194"/>
      <c r="RBI42" s="194"/>
      <c r="RBJ42" s="194"/>
      <c r="RBK42" s="194"/>
      <c r="RBL42" s="194"/>
      <c r="RBM42" s="194"/>
      <c r="RBN42" s="194"/>
      <c r="RBO42" s="194"/>
      <c r="RBP42" s="194"/>
      <c r="RBQ42" s="194"/>
      <c r="RBR42" s="194"/>
      <c r="RBS42" s="194"/>
      <c r="RBT42" s="194"/>
      <c r="RBU42" s="194"/>
      <c r="RBV42" s="194"/>
      <c r="RBW42" s="194"/>
      <c r="RBX42" s="194"/>
      <c r="RBY42" s="194"/>
      <c r="RBZ42" s="194"/>
      <c r="RCA42" s="194"/>
      <c r="RCB42" s="194"/>
      <c r="RCC42" s="194"/>
      <c r="RCD42" s="194"/>
      <c r="RCE42" s="194"/>
      <c r="RCF42" s="194"/>
      <c r="RCG42" s="194"/>
      <c r="RCH42" s="194"/>
      <c r="RCI42" s="194"/>
      <c r="RCJ42" s="194"/>
      <c r="RCK42" s="194"/>
      <c r="RCL42" s="194"/>
      <c r="RCM42" s="194"/>
      <c r="RCN42" s="194"/>
      <c r="RCO42" s="194"/>
      <c r="RCP42" s="194"/>
      <c r="RCQ42" s="194"/>
      <c r="RCR42" s="194"/>
      <c r="RCS42" s="194"/>
      <c r="RCT42" s="194"/>
      <c r="RCU42" s="194"/>
      <c r="RCV42" s="194"/>
      <c r="RCW42" s="194"/>
      <c r="RCX42" s="194"/>
      <c r="RCY42" s="194"/>
      <c r="RCZ42" s="194"/>
      <c r="RDA42" s="194"/>
      <c r="RDB42" s="194"/>
      <c r="RDC42" s="194"/>
      <c r="RDD42" s="194"/>
      <c r="RDE42" s="194"/>
      <c r="RDF42" s="194"/>
      <c r="RDG42" s="194"/>
      <c r="RDH42" s="194"/>
      <c r="RDI42" s="194"/>
      <c r="RDJ42" s="194"/>
      <c r="RDK42" s="194"/>
      <c r="RDL42" s="194"/>
      <c r="RDM42" s="194"/>
      <c r="RDN42" s="194"/>
      <c r="RDO42" s="194"/>
      <c r="RDP42" s="194"/>
      <c r="RDQ42" s="194"/>
      <c r="RDR42" s="194"/>
      <c r="RDS42" s="194"/>
      <c r="RDT42" s="194"/>
      <c r="RDU42" s="194"/>
      <c r="RDV42" s="194"/>
      <c r="RDW42" s="194"/>
      <c r="RDX42" s="194"/>
      <c r="RDY42" s="194"/>
      <c r="RDZ42" s="194"/>
      <c r="REA42" s="194"/>
      <c r="REB42" s="194"/>
      <c r="REC42" s="194"/>
      <c r="RED42" s="194"/>
      <c r="REE42" s="194"/>
      <c r="REF42" s="194"/>
      <c r="REG42" s="194"/>
      <c r="REH42" s="194"/>
      <c r="REI42" s="194"/>
      <c r="REJ42" s="194"/>
      <c r="REK42" s="194"/>
      <c r="REL42" s="194"/>
      <c r="REM42" s="194"/>
      <c r="REN42" s="194"/>
      <c r="REO42" s="194"/>
      <c r="REP42" s="194"/>
      <c r="REQ42" s="194"/>
      <c r="RER42" s="194"/>
      <c r="RES42" s="194"/>
      <c r="RET42" s="194"/>
      <c r="REU42" s="194"/>
      <c r="REV42" s="194"/>
      <c r="REW42" s="194"/>
      <c r="REX42" s="194"/>
      <c r="REY42" s="194"/>
      <c r="REZ42" s="194"/>
      <c r="RFA42" s="194"/>
      <c r="RFB42" s="194"/>
      <c r="RFC42" s="194"/>
      <c r="RFD42" s="194"/>
      <c r="RFE42" s="194"/>
      <c r="RFF42" s="194"/>
      <c r="RFG42" s="194"/>
      <c r="RFH42" s="194"/>
      <c r="RFI42" s="194"/>
      <c r="RFJ42" s="194"/>
      <c r="RFK42" s="194"/>
      <c r="RFL42" s="194"/>
      <c r="RFM42" s="194"/>
      <c r="RFN42" s="194"/>
      <c r="RFO42" s="194"/>
      <c r="RFP42" s="194"/>
      <c r="RFQ42" s="194"/>
      <c r="RFR42" s="194"/>
      <c r="RFS42" s="194"/>
      <c r="RFT42" s="194"/>
      <c r="RFU42" s="194"/>
      <c r="RFV42" s="194"/>
      <c r="RFW42" s="194"/>
      <c r="RFX42" s="194"/>
      <c r="RFY42" s="194"/>
      <c r="RFZ42" s="194"/>
      <c r="RGA42" s="194"/>
      <c r="RGB42" s="194"/>
      <c r="RGC42" s="194"/>
      <c r="RGD42" s="194"/>
      <c r="RGE42" s="194"/>
      <c r="RGF42" s="194"/>
      <c r="RGG42" s="194"/>
      <c r="RGH42" s="194"/>
      <c r="RGI42" s="194"/>
      <c r="RGJ42" s="194"/>
      <c r="RGK42" s="194"/>
      <c r="RGL42" s="194"/>
      <c r="RGM42" s="194"/>
      <c r="RGN42" s="194"/>
      <c r="RGO42" s="194"/>
      <c r="RGP42" s="194"/>
      <c r="RGQ42" s="194"/>
      <c r="RGR42" s="194"/>
      <c r="RGS42" s="194"/>
      <c r="RGT42" s="194"/>
      <c r="RGU42" s="194"/>
      <c r="RGV42" s="194"/>
      <c r="RGW42" s="194"/>
      <c r="RGX42" s="194"/>
      <c r="RGY42" s="194"/>
      <c r="RGZ42" s="194"/>
      <c r="RHA42" s="194"/>
      <c r="RHB42" s="194"/>
      <c r="RHC42" s="194"/>
      <c r="RHD42" s="194"/>
      <c r="RHE42" s="194"/>
      <c r="RHF42" s="194"/>
      <c r="RHG42" s="194"/>
      <c r="RHH42" s="194"/>
      <c r="RHI42" s="194"/>
      <c r="RHJ42" s="194"/>
      <c r="RHK42" s="194"/>
      <c r="RHL42" s="194"/>
      <c r="RHM42" s="194"/>
      <c r="RHN42" s="194"/>
      <c r="RHO42" s="194"/>
      <c r="RHP42" s="194"/>
      <c r="RHQ42" s="194"/>
      <c r="RHR42" s="194"/>
      <c r="RHS42" s="194"/>
      <c r="RHT42" s="194"/>
      <c r="RHU42" s="194"/>
      <c r="RHV42" s="194"/>
      <c r="RHW42" s="194"/>
      <c r="RHX42" s="194"/>
      <c r="RHY42" s="194"/>
      <c r="RHZ42" s="194"/>
      <c r="RIA42" s="194"/>
      <c r="RIB42" s="194"/>
      <c r="RIC42" s="194"/>
      <c r="RID42" s="194"/>
      <c r="RIE42" s="194"/>
      <c r="RIF42" s="194"/>
      <c r="RIG42" s="194"/>
      <c r="RIH42" s="194"/>
      <c r="RII42" s="194"/>
      <c r="RIJ42" s="194"/>
      <c r="RIK42" s="194"/>
      <c r="RIL42" s="194"/>
      <c r="RIM42" s="194"/>
      <c r="RIN42" s="194"/>
      <c r="RIO42" s="194"/>
      <c r="RIP42" s="194"/>
      <c r="RIQ42" s="194"/>
      <c r="RIR42" s="194"/>
      <c r="RIS42" s="194"/>
      <c r="RIT42" s="194"/>
      <c r="RIU42" s="194"/>
      <c r="RIV42" s="194"/>
      <c r="RIW42" s="194"/>
      <c r="RIX42" s="194"/>
      <c r="RIY42" s="194"/>
      <c r="RIZ42" s="194"/>
      <c r="RJA42" s="194"/>
      <c r="RJB42" s="194"/>
      <c r="RJC42" s="194"/>
      <c r="RJD42" s="194"/>
      <c r="RJE42" s="194"/>
      <c r="RJF42" s="194"/>
      <c r="RJG42" s="194"/>
      <c r="RJH42" s="194"/>
      <c r="RJI42" s="194"/>
      <c r="RJJ42" s="194"/>
      <c r="RJK42" s="194"/>
      <c r="RJL42" s="194"/>
      <c r="RJM42" s="194"/>
      <c r="RJN42" s="194"/>
      <c r="RJO42" s="194"/>
      <c r="RJP42" s="194"/>
      <c r="RJQ42" s="194"/>
      <c r="RJR42" s="194"/>
      <c r="RJS42" s="194"/>
      <c r="RJT42" s="194"/>
      <c r="RJU42" s="194"/>
      <c r="RJV42" s="194"/>
      <c r="RJW42" s="194"/>
      <c r="RJX42" s="194"/>
      <c r="RJY42" s="194"/>
      <c r="RJZ42" s="194"/>
      <c r="RKA42" s="194"/>
      <c r="RKB42" s="194"/>
      <c r="RKC42" s="194"/>
      <c r="RKD42" s="194"/>
      <c r="RKE42" s="194"/>
      <c r="RKF42" s="194"/>
      <c r="RKG42" s="194"/>
      <c r="RKH42" s="194"/>
      <c r="RKI42" s="194"/>
      <c r="RKJ42" s="194"/>
      <c r="RKK42" s="194"/>
      <c r="RKL42" s="194"/>
      <c r="RKM42" s="194"/>
      <c r="RKN42" s="194"/>
      <c r="RKO42" s="194"/>
      <c r="RKP42" s="194"/>
      <c r="RKQ42" s="194"/>
      <c r="RKR42" s="194"/>
      <c r="RKS42" s="194"/>
      <c r="RKT42" s="194"/>
      <c r="RKU42" s="194"/>
      <c r="RKV42" s="194"/>
      <c r="RKW42" s="194"/>
      <c r="RKX42" s="194"/>
      <c r="RKY42" s="194"/>
      <c r="RKZ42" s="194"/>
      <c r="RLA42" s="194"/>
      <c r="RLB42" s="194"/>
      <c r="RLC42" s="194"/>
      <c r="RLD42" s="194"/>
      <c r="RLE42" s="194"/>
      <c r="RLF42" s="194"/>
      <c r="RLG42" s="194"/>
      <c r="RLH42" s="194"/>
      <c r="RLI42" s="194"/>
      <c r="RLJ42" s="194"/>
      <c r="RLK42" s="194"/>
      <c r="RLL42" s="194"/>
      <c r="RLM42" s="194"/>
      <c r="RLN42" s="194"/>
      <c r="RLO42" s="194"/>
      <c r="RLP42" s="194"/>
      <c r="RLQ42" s="194"/>
      <c r="RLR42" s="194"/>
      <c r="RLS42" s="194"/>
      <c r="RLT42" s="194"/>
      <c r="RLU42" s="194"/>
      <c r="RLV42" s="194"/>
      <c r="RLW42" s="194"/>
      <c r="RLX42" s="194"/>
      <c r="RLY42" s="194"/>
      <c r="RLZ42" s="194"/>
      <c r="RMA42" s="194"/>
      <c r="RMB42" s="194"/>
      <c r="RMC42" s="194"/>
      <c r="RMD42" s="194"/>
      <c r="RME42" s="194"/>
      <c r="RMF42" s="194"/>
      <c r="RMG42" s="194"/>
      <c r="RMH42" s="194"/>
      <c r="RMI42" s="194"/>
      <c r="RMJ42" s="194"/>
      <c r="RMK42" s="194"/>
      <c r="RML42" s="194"/>
      <c r="RMM42" s="194"/>
      <c r="RMN42" s="194"/>
      <c r="RMO42" s="194"/>
      <c r="RMP42" s="194"/>
      <c r="RMQ42" s="194"/>
      <c r="RMR42" s="194"/>
      <c r="RMS42" s="194"/>
      <c r="RMT42" s="194"/>
      <c r="RMU42" s="194"/>
      <c r="RMV42" s="194"/>
      <c r="RMW42" s="194"/>
      <c r="RMX42" s="194"/>
      <c r="RMY42" s="194"/>
      <c r="RMZ42" s="194"/>
      <c r="RNA42" s="194"/>
      <c r="RNB42" s="194"/>
      <c r="RNC42" s="194"/>
      <c r="RND42" s="194"/>
      <c r="RNE42" s="194"/>
      <c r="RNF42" s="194"/>
      <c r="RNG42" s="194"/>
      <c r="RNH42" s="194"/>
      <c r="RNI42" s="194"/>
      <c r="RNJ42" s="194"/>
      <c r="RNK42" s="194"/>
      <c r="RNL42" s="194"/>
      <c r="RNM42" s="194"/>
      <c r="RNN42" s="194"/>
      <c r="RNO42" s="194"/>
      <c r="RNP42" s="194"/>
      <c r="RNQ42" s="194"/>
      <c r="RNR42" s="194"/>
      <c r="RNS42" s="194"/>
      <c r="RNT42" s="194"/>
      <c r="RNU42" s="194"/>
      <c r="RNV42" s="194"/>
      <c r="RNW42" s="194"/>
      <c r="RNX42" s="194"/>
      <c r="RNY42" s="194"/>
      <c r="RNZ42" s="194"/>
      <c r="ROA42" s="194"/>
      <c r="ROB42" s="194"/>
      <c r="ROC42" s="194"/>
      <c r="ROD42" s="194"/>
      <c r="ROE42" s="194"/>
      <c r="ROF42" s="194"/>
      <c r="ROG42" s="194"/>
      <c r="ROH42" s="194"/>
      <c r="ROI42" s="194"/>
      <c r="ROJ42" s="194"/>
      <c r="ROK42" s="194"/>
      <c r="ROL42" s="194"/>
      <c r="ROM42" s="194"/>
      <c r="RON42" s="194"/>
      <c r="ROO42" s="194"/>
      <c r="ROP42" s="194"/>
      <c r="ROQ42" s="194"/>
      <c r="ROR42" s="194"/>
      <c r="ROS42" s="194"/>
      <c r="ROT42" s="194"/>
      <c r="ROU42" s="194"/>
      <c r="ROV42" s="194"/>
      <c r="ROW42" s="194"/>
      <c r="ROX42" s="194"/>
      <c r="ROY42" s="194"/>
      <c r="ROZ42" s="194"/>
      <c r="RPA42" s="194"/>
      <c r="RPB42" s="194"/>
      <c r="RPC42" s="194"/>
      <c r="RPD42" s="194"/>
      <c r="RPE42" s="194"/>
      <c r="RPF42" s="194"/>
      <c r="RPG42" s="194"/>
      <c r="RPH42" s="194"/>
      <c r="RPI42" s="194"/>
      <c r="RPJ42" s="194"/>
      <c r="RPK42" s="194"/>
      <c r="RPL42" s="194"/>
      <c r="RPM42" s="194"/>
      <c r="RPN42" s="194"/>
      <c r="RPO42" s="194"/>
      <c r="RPP42" s="194"/>
      <c r="RPQ42" s="194"/>
      <c r="RPR42" s="194"/>
      <c r="RPS42" s="194"/>
      <c r="RPT42" s="194"/>
      <c r="RPU42" s="194"/>
      <c r="RPV42" s="194"/>
      <c r="RPW42" s="194"/>
      <c r="RPX42" s="194"/>
      <c r="RPY42" s="194"/>
      <c r="RPZ42" s="194"/>
      <c r="RQA42" s="194"/>
      <c r="RQB42" s="194"/>
      <c r="RQC42" s="194"/>
      <c r="RQD42" s="194"/>
      <c r="RQE42" s="194"/>
      <c r="RQF42" s="194"/>
      <c r="RQG42" s="194"/>
      <c r="RQH42" s="194"/>
      <c r="RQI42" s="194"/>
      <c r="RQJ42" s="194"/>
      <c r="RQK42" s="194"/>
      <c r="RQL42" s="194"/>
      <c r="RQM42" s="194"/>
      <c r="RQN42" s="194"/>
      <c r="RQO42" s="194"/>
      <c r="RQP42" s="194"/>
      <c r="RQQ42" s="194"/>
      <c r="RQR42" s="194"/>
      <c r="RQS42" s="194"/>
      <c r="RQT42" s="194"/>
      <c r="RQU42" s="194"/>
      <c r="RQV42" s="194"/>
      <c r="RQW42" s="194"/>
      <c r="RQX42" s="194"/>
      <c r="RQY42" s="194"/>
      <c r="RQZ42" s="194"/>
      <c r="RRA42" s="194"/>
      <c r="RRB42" s="194"/>
      <c r="RRC42" s="194"/>
      <c r="RRD42" s="194"/>
      <c r="RRE42" s="194"/>
      <c r="RRF42" s="194"/>
      <c r="RRG42" s="194"/>
      <c r="RRH42" s="194"/>
      <c r="RRI42" s="194"/>
      <c r="RRJ42" s="194"/>
      <c r="RRK42" s="194"/>
      <c r="RRL42" s="194"/>
      <c r="RRM42" s="194"/>
      <c r="RRN42" s="194"/>
      <c r="RRO42" s="194"/>
      <c r="RRP42" s="194"/>
      <c r="RRQ42" s="194"/>
      <c r="RRR42" s="194"/>
      <c r="RRS42" s="194"/>
      <c r="RRT42" s="194"/>
      <c r="RRU42" s="194"/>
      <c r="RRV42" s="194"/>
      <c r="RRW42" s="194"/>
      <c r="RRX42" s="194"/>
      <c r="RRY42" s="194"/>
      <c r="RRZ42" s="194"/>
      <c r="RSA42" s="194"/>
      <c r="RSB42" s="194"/>
      <c r="RSC42" s="194"/>
      <c r="RSD42" s="194"/>
      <c r="RSE42" s="194"/>
      <c r="RSF42" s="194"/>
      <c r="RSG42" s="194"/>
      <c r="RSH42" s="194"/>
      <c r="RSI42" s="194"/>
      <c r="RSJ42" s="194"/>
      <c r="RSK42" s="194"/>
      <c r="RSL42" s="194"/>
      <c r="RSM42" s="194"/>
      <c r="RSN42" s="194"/>
      <c r="RSO42" s="194"/>
      <c r="RSP42" s="194"/>
      <c r="RSQ42" s="194"/>
      <c r="RSR42" s="194"/>
      <c r="RSS42" s="194"/>
      <c r="RST42" s="194"/>
      <c r="RSU42" s="194"/>
      <c r="RSV42" s="194"/>
      <c r="RSW42" s="194"/>
      <c r="RSX42" s="194"/>
      <c r="RSY42" s="194"/>
      <c r="RSZ42" s="194"/>
      <c r="RTA42" s="194"/>
      <c r="RTB42" s="194"/>
      <c r="RTC42" s="194"/>
      <c r="RTD42" s="194"/>
      <c r="RTE42" s="194"/>
      <c r="RTF42" s="194"/>
      <c r="RTG42" s="194"/>
      <c r="RTH42" s="194"/>
      <c r="RTI42" s="194"/>
      <c r="RTJ42" s="194"/>
      <c r="RTK42" s="194"/>
      <c r="RTL42" s="194"/>
      <c r="RTM42" s="194"/>
      <c r="RTN42" s="194"/>
      <c r="RTO42" s="194"/>
      <c r="RTP42" s="194"/>
      <c r="RTQ42" s="194"/>
      <c r="RTR42" s="194"/>
      <c r="RTS42" s="194"/>
      <c r="RTT42" s="194"/>
      <c r="RTU42" s="194"/>
      <c r="RTV42" s="194"/>
      <c r="RTW42" s="194"/>
      <c r="RTX42" s="194"/>
      <c r="RTY42" s="194"/>
      <c r="RTZ42" s="194"/>
      <c r="RUA42" s="194"/>
      <c r="RUB42" s="194"/>
      <c r="RUC42" s="194"/>
      <c r="RUD42" s="194"/>
      <c r="RUE42" s="194"/>
      <c r="RUF42" s="194"/>
      <c r="RUG42" s="194"/>
      <c r="RUH42" s="194"/>
      <c r="RUI42" s="194"/>
      <c r="RUJ42" s="194"/>
      <c r="RUK42" s="194"/>
      <c r="RUL42" s="194"/>
      <c r="RUM42" s="194"/>
      <c r="RUN42" s="194"/>
      <c r="RUO42" s="194"/>
      <c r="RUP42" s="194"/>
      <c r="RUQ42" s="194"/>
      <c r="RUR42" s="194"/>
      <c r="RUS42" s="194"/>
      <c r="RUT42" s="194"/>
      <c r="RUU42" s="194"/>
      <c r="RUV42" s="194"/>
      <c r="RUW42" s="194"/>
      <c r="RUX42" s="194"/>
      <c r="RUY42" s="194"/>
      <c r="RUZ42" s="194"/>
      <c r="RVA42" s="194"/>
      <c r="RVB42" s="194"/>
      <c r="RVC42" s="194"/>
      <c r="RVD42" s="194"/>
      <c r="RVE42" s="194"/>
      <c r="RVF42" s="194"/>
      <c r="RVG42" s="194"/>
      <c r="RVH42" s="194"/>
      <c r="RVI42" s="194"/>
      <c r="RVJ42" s="194"/>
      <c r="RVK42" s="194"/>
      <c r="RVL42" s="194"/>
      <c r="RVM42" s="194"/>
      <c r="RVN42" s="194"/>
      <c r="RVO42" s="194"/>
      <c r="RVP42" s="194"/>
      <c r="RVQ42" s="194"/>
      <c r="RVR42" s="194"/>
      <c r="RVS42" s="194"/>
      <c r="RVT42" s="194"/>
      <c r="RVU42" s="194"/>
      <c r="RVV42" s="194"/>
      <c r="RVW42" s="194"/>
      <c r="RVX42" s="194"/>
      <c r="RVY42" s="194"/>
      <c r="RVZ42" s="194"/>
      <c r="RWA42" s="194"/>
      <c r="RWB42" s="194"/>
      <c r="RWC42" s="194"/>
      <c r="RWD42" s="194"/>
      <c r="RWE42" s="194"/>
      <c r="RWF42" s="194"/>
      <c r="RWG42" s="194"/>
      <c r="RWH42" s="194"/>
      <c r="RWI42" s="194"/>
      <c r="RWJ42" s="194"/>
      <c r="RWK42" s="194"/>
      <c r="RWL42" s="194"/>
      <c r="RWM42" s="194"/>
      <c r="RWN42" s="194"/>
      <c r="RWO42" s="194"/>
      <c r="RWP42" s="194"/>
      <c r="RWQ42" s="194"/>
      <c r="RWR42" s="194"/>
      <c r="RWS42" s="194"/>
      <c r="RWT42" s="194"/>
      <c r="RWU42" s="194"/>
      <c r="RWV42" s="194"/>
      <c r="RWW42" s="194"/>
      <c r="RWX42" s="194"/>
      <c r="RWY42" s="194"/>
      <c r="RWZ42" s="194"/>
      <c r="RXA42" s="194"/>
      <c r="RXB42" s="194"/>
      <c r="RXC42" s="194"/>
      <c r="RXD42" s="194"/>
      <c r="RXE42" s="194"/>
      <c r="RXF42" s="194"/>
      <c r="RXG42" s="194"/>
      <c r="RXH42" s="194"/>
      <c r="RXI42" s="194"/>
      <c r="RXJ42" s="194"/>
      <c r="RXK42" s="194"/>
      <c r="RXL42" s="194"/>
      <c r="RXM42" s="194"/>
      <c r="RXN42" s="194"/>
      <c r="RXO42" s="194"/>
      <c r="RXP42" s="194"/>
      <c r="RXQ42" s="194"/>
      <c r="RXR42" s="194"/>
      <c r="RXS42" s="194"/>
      <c r="RXT42" s="194"/>
      <c r="RXU42" s="194"/>
      <c r="RXV42" s="194"/>
      <c r="RXW42" s="194"/>
      <c r="RXX42" s="194"/>
      <c r="RXY42" s="194"/>
      <c r="RXZ42" s="194"/>
      <c r="RYA42" s="194"/>
      <c r="RYB42" s="194"/>
      <c r="RYC42" s="194"/>
      <c r="RYD42" s="194"/>
      <c r="RYE42" s="194"/>
      <c r="RYF42" s="194"/>
      <c r="RYG42" s="194"/>
      <c r="RYH42" s="194"/>
      <c r="RYI42" s="194"/>
      <c r="RYJ42" s="194"/>
      <c r="RYK42" s="194"/>
      <c r="RYL42" s="194"/>
      <c r="RYM42" s="194"/>
      <c r="RYN42" s="194"/>
      <c r="RYO42" s="194"/>
      <c r="RYP42" s="194"/>
      <c r="RYQ42" s="194"/>
      <c r="RYR42" s="194"/>
      <c r="RYS42" s="194"/>
      <c r="RYT42" s="194"/>
      <c r="RYU42" s="194"/>
      <c r="RYV42" s="194"/>
      <c r="RYW42" s="194"/>
      <c r="RYX42" s="194"/>
      <c r="RYY42" s="194"/>
      <c r="RYZ42" s="194"/>
      <c r="RZA42" s="194"/>
      <c r="RZB42" s="194"/>
      <c r="RZC42" s="194"/>
      <c r="RZD42" s="194"/>
      <c r="RZE42" s="194"/>
      <c r="RZF42" s="194"/>
      <c r="RZG42" s="194"/>
      <c r="RZH42" s="194"/>
      <c r="RZI42" s="194"/>
      <c r="RZJ42" s="194"/>
      <c r="RZK42" s="194"/>
      <c r="RZL42" s="194"/>
      <c r="RZM42" s="194"/>
      <c r="RZN42" s="194"/>
      <c r="RZO42" s="194"/>
      <c r="RZP42" s="194"/>
      <c r="RZQ42" s="194"/>
      <c r="RZR42" s="194"/>
      <c r="RZS42" s="194"/>
      <c r="RZT42" s="194"/>
      <c r="RZU42" s="194"/>
      <c r="RZV42" s="194"/>
      <c r="RZW42" s="194"/>
      <c r="RZX42" s="194"/>
      <c r="RZY42" s="194"/>
      <c r="RZZ42" s="194"/>
      <c r="SAA42" s="194"/>
      <c r="SAB42" s="194"/>
      <c r="SAC42" s="194"/>
      <c r="SAD42" s="194"/>
      <c r="SAE42" s="194"/>
      <c r="SAF42" s="194"/>
      <c r="SAG42" s="194"/>
      <c r="SAH42" s="194"/>
      <c r="SAI42" s="194"/>
      <c r="SAJ42" s="194"/>
      <c r="SAK42" s="194"/>
      <c r="SAL42" s="194"/>
      <c r="SAM42" s="194"/>
      <c r="SAN42" s="194"/>
      <c r="SAO42" s="194"/>
      <c r="SAP42" s="194"/>
      <c r="SAQ42" s="194"/>
      <c r="SAR42" s="194"/>
      <c r="SAS42" s="194"/>
      <c r="SAT42" s="194"/>
      <c r="SAU42" s="194"/>
      <c r="SAV42" s="194"/>
      <c r="SAW42" s="194"/>
      <c r="SAX42" s="194"/>
      <c r="SAY42" s="194"/>
      <c r="SAZ42" s="194"/>
      <c r="SBA42" s="194"/>
      <c r="SBB42" s="194"/>
      <c r="SBC42" s="194"/>
      <c r="SBD42" s="194"/>
      <c r="SBE42" s="194"/>
      <c r="SBF42" s="194"/>
      <c r="SBG42" s="194"/>
      <c r="SBH42" s="194"/>
      <c r="SBI42" s="194"/>
      <c r="SBJ42" s="194"/>
      <c r="SBK42" s="194"/>
      <c r="SBL42" s="194"/>
      <c r="SBM42" s="194"/>
      <c r="SBN42" s="194"/>
      <c r="SBO42" s="194"/>
      <c r="SBP42" s="194"/>
      <c r="SBQ42" s="194"/>
      <c r="SBR42" s="194"/>
      <c r="SBS42" s="194"/>
      <c r="SBT42" s="194"/>
      <c r="SBU42" s="194"/>
      <c r="SBV42" s="194"/>
      <c r="SBW42" s="194"/>
      <c r="SBX42" s="194"/>
      <c r="SBY42" s="194"/>
      <c r="SBZ42" s="194"/>
      <c r="SCA42" s="194"/>
      <c r="SCB42" s="194"/>
      <c r="SCC42" s="194"/>
      <c r="SCD42" s="194"/>
      <c r="SCE42" s="194"/>
      <c r="SCF42" s="194"/>
      <c r="SCG42" s="194"/>
      <c r="SCH42" s="194"/>
      <c r="SCI42" s="194"/>
      <c r="SCJ42" s="194"/>
      <c r="SCK42" s="194"/>
      <c r="SCL42" s="194"/>
      <c r="SCM42" s="194"/>
      <c r="SCN42" s="194"/>
      <c r="SCO42" s="194"/>
      <c r="SCP42" s="194"/>
      <c r="SCQ42" s="194"/>
      <c r="SCR42" s="194"/>
      <c r="SCS42" s="194"/>
      <c r="SCT42" s="194"/>
      <c r="SCU42" s="194"/>
      <c r="SCV42" s="194"/>
      <c r="SCW42" s="194"/>
      <c r="SCX42" s="194"/>
      <c r="SCY42" s="194"/>
      <c r="SCZ42" s="194"/>
      <c r="SDA42" s="194"/>
      <c r="SDB42" s="194"/>
      <c r="SDC42" s="194"/>
      <c r="SDD42" s="194"/>
      <c r="SDE42" s="194"/>
      <c r="SDF42" s="194"/>
      <c r="SDG42" s="194"/>
      <c r="SDH42" s="194"/>
      <c r="SDI42" s="194"/>
      <c r="SDJ42" s="194"/>
      <c r="SDK42" s="194"/>
      <c r="SDL42" s="194"/>
      <c r="SDM42" s="194"/>
      <c r="SDN42" s="194"/>
      <c r="SDO42" s="194"/>
      <c r="SDP42" s="194"/>
      <c r="SDQ42" s="194"/>
      <c r="SDR42" s="194"/>
      <c r="SDS42" s="194"/>
      <c r="SDT42" s="194"/>
      <c r="SDU42" s="194"/>
      <c r="SDV42" s="194"/>
      <c r="SDW42" s="194"/>
      <c r="SDX42" s="194"/>
      <c r="SDY42" s="194"/>
      <c r="SDZ42" s="194"/>
      <c r="SEA42" s="194"/>
      <c r="SEB42" s="194"/>
      <c r="SEC42" s="194"/>
      <c r="SED42" s="194"/>
      <c r="SEE42" s="194"/>
      <c r="SEF42" s="194"/>
      <c r="SEG42" s="194"/>
      <c r="SEH42" s="194"/>
      <c r="SEI42" s="194"/>
      <c r="SEJ42" s="194"/>
      <c r="SEK42" s="194"/>
      <c r="SEL42" s="194"/>
      <c r="SEM42" s="194"/>
      <c r="SEN42" s="194"/>
      <c r="SEO42" s="194"/>
      <c r="SEP42" s="194"/>
      <c r="SEQ42" s="194"/>
      <c r="SER42" s="194"/>
      <c r="SES42" s="194"/>
      <c r="SET42" s="194"/>
      <c r="SEU42" s="194"/>
      <c r="SEV42" s="194"/>
      <c r="SEW42" s="194"/>
      <c r="SEX42" s="194"/>
      <c r="SEY42" s="194"/>
      <c r="SEZ42" s="194"/>
      <c r="SFA42" s="194"/>
      <c r="SFB42" s="194"/>
      <c r="SFC42" s="194"/>
      <c r="SFD42" s="194"/>
      <c r="SFE42" s="194"/>
      <c r="SFF42" s="194"/>
      <c r="SFG42" s="194"/>
      <c r="SFH42" s="194"/>
      <c r="SFI42" s="194"/>
      <c r="SFJ42" s="194"/>
      <c r="SFK42" s="194"/>
      <c r="SFL42" s="194"/>
      <c r="SFM42" s="194"/>
      <c r="SFN42" s="194"/>
      <c r="SFO42" s="194"/>
      <c r="SFP42" s="194"/>
      <c r="SFQ42" s="194"/>
      <c r="SFR42" s="194"/>
      <c r="SFS42" s="194"/>
      <c r="SFT42" s="194"/>
      <c r="SFU42" s="194"/>
      <c r="SFV42" s="194"/>
      <c r="SFW42" s="194"/>
      <c r="SFX42" s="194"/>
      <c r="SFY42" s="194"/>
      <c r="SFZ42" s="194"/>
      <c r="SGA42" s="194"/>
      <c r="SGB42" s="194"/>
      <c r="SGC42" s="194"/>
      <c r="SGD42" s="194"/>
      <c r="SGE42" s="194"/>
      <c r="SGF42" s="194"/>
      <c r="SGG42" s="194"/>
      <c r="SGH42" s="194"/>
      <c r="SGI42" s="194"/>
      <c r="SGJ42" s="194"/>
      <c r="SGK42" s="194"/>
      <c r="SGL42" s="194"/>
      <c r="SGM42" s="194"/>
      <c r="SGN42" s="194"/>
      <c r="SGO42" s="194"/>
      <c r="SGP42" s="194"/>
      <c r="SGQ42" s="194"/>
      <c r="SGR42" s="194"/>
      <c r="SGS42" s="194"/>
      <c r="SGT42" s="194"/>
      <c r="SGU42" s="194"/>
      <c r="SGV42" s="194"/>
      <c r="SGW42" s="194"/>
      <c r="SGX42" s="194"/>
      <c r="SGY42" s="194"/>
      <c r="SGZ42" s="194"/>
      <c r="SHA42" s="194"/>
      <c r="SHB42" s="194"/>
      <c r="SHC42" s="194"/>
      <c r="SHD42" s="194"/>
      <c r="SHE42" s="194"/>
      <c r="SHF42" s="194"/>
      <c r="SHG42" s="194"/>
      <c r="SHH42" s="194"/>
      <c r="SHI42" s="194"/>
      <c r="SHJ42" s="194"/>
      <c r="SHK42" s="194"/>
      <c r="SHL42" s="194"/>
      <c r="SHM42" s="194"/>
      <c r="SHN42" s="194"/>
      <c r="SHO42" s="194"/>
      <c r="SHP42" s="194"/>
      <c r="SHQ42" s="194"/>
      <c r="SHR42" s="194"/>
      <c r="SHS42" s="194"/>
      <c r="SHT42" s="194"/>
      <c r="SHU42" s="194"/>
      <c r="SHV42" s="194"/>
      <c r="SHW42" s="194"/>
      <c r="SHX42" s="194"/>
      <c r="SHY42" s="194"/>
      <c r="SHZ42" s="194"/>
      <c r="SIA42" s="194"/>
      <c r="SIB42" s="194"/>
      <c r="SIC42" s="194"/>
      <c r="SID42" s="194"/>
      <c r="SIE42" s="194"/>
      <c r="SIF42" s="194"/>
      <c r="SIG42" s="194"/>
      <c r="SIH42" s="194"/>
      <c r="SII42" s="194"/>
      <c r="SIJ42" s="194"/>
      <c r="SIK42" s="194"/>
      <c r="SIL42" s="194"/>
      <c r="SIM42" s="194"/>
      <c r="SIN42" s="194"/>
      <c r="SIO42" s="194"/>
      <c r="SIP42" s="194"/>
      <c r="SIQ42" s="194"/>
      <c r="SIR42" s="194"/>
      <c r="SIS42" s="194"/>
      <c r="SIT42" s="194"/>
      <c r="SIU42" s="194"/>
      <c r="SIV42" s="194"/>
      <c r="SIW42" s="194"/>
      <c r="SIX42" s="194"/>
      <c r="SIY42" s="194"/>
      <c r="SIZ42" s="194"/>
      <c r="SJA42" s="194"/>
      <c r="SJB42" s="194"/>
      <c r="SJC42" s="194"/>
      <c r="SJD42" s="194"/>
      <c r="SJE42" s="194"/>
      <c r="SJF42" s="194"/>
      <c r="SJG42" s="194"/>
      <c r="SJH42" s="194"/>
      <c r="SJI42" s="194"/>
      <c r="SJJ42" s="194"/>
      <c r="SJK42" s="194"/>
      <c r="SJL42" s="194"/>
      <c r="SJM42" s="194"/>
      <c r="SJN42" s="194"/>
      <c r="SJO42" s="194"/>
      <c r="SJP42" s="194"/>
      <c r="SJQ42" s="194"/>
      <c r="SJR42" s="194"/>
      <c r="SJS42" s="194"/>
      <c r="SJT42" s="194"/>
      <c r="SJU42" s="194"/>
      <c r="SJV42" s="194"/>
      <c r="SJW42" s="194"/>
      <c r="SJX42" s="194"/>
      <c r="SJY42" s="194"/>
      <c r="SJZ42" s="194"/>
      <c r="SKA42" s="194"/>
      <c r="SKB42" s="194"/>
      <c r="SKC42" s="194"/>
      <c r="SKD42" s="194"/>
      <c r="SKE42" s="194"/>
      <c r="SKF42" s="194"/>
      <c r="SKG42" s="194"/>
      <c r="SKH42" s="194"/>
      <c r="SKI42" s="194"/>
      <c r="SKJ42" s="194"/>
      <c r="SKK42" s="194"/>
      <c r="SKL42" s="194"/>
      <c r="SKM42" s="194"/>
      <c r="SKN42" s="194"/>
      <c r="SKO42" s="194"/>
      <c r="SKP42" s="194"/>
      <c r="SKQ42" s="194"/>
      <c r="SKR42" s="194"/>
      <c r="SKS42" s="194"/>
      <c r="SKT42" s="194"/>
      <c r="SKU42" s="194"/>
      <c r="SKV42" s="194"/>
      <c r="SKW42" s="194"/>
      <c r="SKX42" s="194"/>
      <c r="SKY42" s="194"/>
      <c r="SKZ42" s="194"/>
      <c r="SLA42" s="194"/>
      <c r="SLB42" s="194"/>
      <c r="SLC42" s="194"/>
      <c r="SLD42" s="194"/>
      <c r="SLE42" s="194"/>
      <c r="SLF42" s="194"/>
      <c r="SLG42" s="194"/>
      <c r="SLH42" s="194"/>
      <c r="SLI42" s="194"/>
      <c r="SLJ42" s="194"/>
      <c r="SLK42" s="194"/>
      <c r="SLL42" s="194"/>
      <c r="SLM42" s="194"/>
      <c r="SLN42" s="194"/>
      <c r="SLO42" s="194"/>
      <c r="SLP42" s="194"/>
      <c r="SLQ42" s="194"/>
      <c r="SLR42" s="194"/>
      <c r="SLS42" s="194"/>
      <c r="SLT42" s="194"/>
      <c r="SLU42" s="194"/>
      <c r="SLV42" s="194"/>
      <c r="SLW42" s="194"/>
      <c r="SLX42" s="194"/>
      <c r="SLY42" s="194"/>
      <c r="SLZ42" s="194"/>
      <c r="SMA42" s="194"/>
      <c r="SMB42" s="194"/>
      <c r="SMC42" s="194"/>
      <c r="SMD42" s="194"/>
      <c r="SME42" s="194"/>
      <c r="SMF42" s="194"/>
      <c r="SMG42" s="194"/>
      <c r="SMH42" s="194"/>
      <c r="SMI42" s="194"/>
      <c r="SMJ42" s="194"/>
      <c r="SMK42" s="194"/>
      <c r="SML42" s="194"/>
      <c r="SMM42" s="194"/>
      <c r="SMN42" s="194"/>
      <c r="SMO42" s="194"/>
      <c r="SMP42" s="194"/>
      <c r="SMQ42" s="194"/>
      <c r="SMR42" s="194"/>
      <c r="SMS42" s="194"/>
      <c r="SMT42" s="194"/>
      <c r="SMU42" s="194"/>
      <c r="SMV42" s="194"/>
      <c r="SMW42" s="194"/>
      <c r="SMX42" s="194"/>
      <c r="SMY42" s="194"/>
      <c r="SMZ42" s="194"/>
      <c r="SNA42" s="194"/>
      <c r="SNB42" s="194"/>
      <c r="SNC42" s="194"/>
      <c r="SND42" s="194"/>
      <c r="SNE42" s="194"/>
      <c r="SNF42" s="194"/>
      <c r="SNG42" s="194"/>
      <c r="SNH42" s="194"/>
      <c r="SNI42" s="194"/>
      <c r="SNJ42" s="194"/>
      <c r="SNK42" s="194"/>
      <c r="SNL42" s="194"/>
      <c r="SNM42" s="194"/>
      <c r="SNN42" s="194"/>
      <c r="SNO42" s="194"/>
      <c r="SNP42" s="194"/>
      <c r="SNQ42" s="194"/>
      <c r="SNR42" s="194"/>
      <c r="SNS42" s="194"/>
      <c r="SNT42" s="194"/>
      <c r="SNU42" s="194"/>
      <c r="SNV42" s="194"/>
      <c r="SNW42" s="194"/>
      <c r="SNX42" s="194"/>
      <c r="SNY42" s="194"/>
      <c r="SNZ42" s="194"/>
      <c r="SOA42" s="194"/>
      <c r="SOB42" s="194"/>
      <c r="SOC42" s="194"/>
      <c r="SOD42" s="194"/>
      <c r="SOE42" s="194"/>
      <c r="SOF42" s="194"/>
      <c r="SOG42" s="194"/>
      <c r="SOH42" s="194"/>
      <c r="SOI42" s="194"/>
      <c r="SOJ42" s="194"/>
      <c r="SOK42" s="194"/>
      <c r="SOL42" s="194"/>
      <c r="SOM42" s="194"/>
      <c r="SON42" s="194"/>
      <c r="SOO42" s="194"/>
      <c r="SOP42" s="194"/>
      <c r="SOQ42" s="194"/>
      <c r="SOR42" s="194"/>
      <c r="SOS42" s="194"/>
      <c r="SOT42" s="194"/>
      <c r="SOU42" s="194"/>
      <c r="SOV42" s="194"/>
      <c r="SOW42" s="194"/>
      <c r="SOX42" s="194"/>
      <c r="SOY42" s="194"/>
      <c r="SOZ42" s="194"/>
      <c r="SPA42" s="194"/>
      <c r="SPB42" s="194"/>
      <c r="SPC42" s="194"/>
      <c r="SPD42" s="194"/>
      <c r="SPE42" s="194"/>
      <c r="SPF42" s="194"/>
      <c r="SPG42" s="194"/>
      <c r="SPH42" s="194"/>
      <c r="SPI42" s="194"/>
      <c r="SPJ42" s="194"/>
      <c r="SPK42" s="194"/>
      <c r="SPL42" s="194"/>
      <c r="SPM42" s="194"/>
      <c r="SPN42" s="194"/>
      <c r="SPO42" s="194"/>
      <c r="SPP42" s="194"/>
      <c r="SPQ42" s="194"/>
      <c r="SPR42" s="194"/>
      <c r="SPS42" s="194"/>
      <c r="SPT42" s="194"/>
      <c r="SPU42" s="194"/>
      <c r="SPV42" s="194"/>
      <c r="SPW42" s="194"/>
      <c r="SPX42" s="194"/>
      <c r="SPY42" s="194"/>
      <c r="SPZ42" s="194"/>
      <c r="SQA42" s="194"/>
      <c r="SQB42" s="194"/>
      <c r="SQC42" s="194"/>
      <c r="SQD42" s="194"/>
      <c r="SQE42" s="194"/>
      <c r="SQF42" s="194"/>
      <c r="SQG42" s="194"/>
      <c r="SQH42" s="194"/>
      <c r="SQI42" s="194"/>
      <c r="SQJ42" s="194"/>
      <c r="SQK42" s="194"/>
      <c r="SQL42" s="194"/>
      <c r="SQM42" s="194"/>
      <c r="SQN42" s="194"/>
      <c r="SQO42" s="194"/>
      <c r="SQP42" s="194"/>
      <c r="SQQ42" s="194"/>
      <c r="SQR42" s="194"/>
      <c r="SQS42" s="194"/>
      <c r="SQT42" s="194"/>
      <c r="SQU42" s="194"/>
      <c r="SQV42" s="194"/>
      <c r="SQW42" s="194"/>
      <c r="SQX42" s="194"/>
      <c r="SQY42" s="194"/>
      <c r="SQZ42" s="194"/>
      <c r="SRA42" s="194"/>
      <c r="SRB42" s="194"/>
      <c r="SRC42" s="194"/>
      <c r="SRD42" s="194"/>
      <c r="SRE42" s="194"/>
      <c r="SRF42" s="194"/>
      <c r="SRG42" s="194"/>
      <c r="SRH42" s="194"/>
      <c r="SRI42" s="194"/>
      <c r="SRJ42" s="194"/>
      <c r="SRK42" s="194"/>
      <c r="SRL42" s="194"/>
      <c r="SRM42" s="194"/>
      <c r="SRN42" s="194"/>
      <c r="SRO42" s="194"/>
      <c r="SRP42" s="194"/>
      <c r="SRQ42" s="194"/>
      <c r="SRR42" s="194"/>
      <c r="SRS42" s="194"/>
      <c r="SRT42" s="194"/>
      <c r="SRU42" s="194"/>
      <c r="SRV42" s="194"/>
      <c r="SRW42" s="194"/>
      <c r="SRX42" s="194"/>
      <c r="SRY42" s="194"/>
      <c r="SRZ42" s="194"/>
      <c r="SSA42" s="194"/>
      <c r="SSB42" s="194"/>
      <c r="SSC42" s="194"/>
      <c r="SSD42" s="194"/>
      <c r="SSE42" s="194"/>
      <c r="SSF42" s="194"/>
      <c r="SSG42" s="194"/>
      <c r="SSH42" s="194"/>
      <c r="SSI42" s="194"/>
      <c r="SSJ42" s="194"/>
      <c r="SSK42" s="194"/>
      <c r="SSL42" s="194"/>
      <c r="SSM42" s="194"/>
      <c r="SSN42" s="194"/>
      <c r="SSO42" s="194"/>
      <c r="SSP42" s="194"/>
      <c r="SSQ42" s="194"/>
      <c r="SSR42" s="194"/>
      <c r="SSS42" s="194"/>
      <c r="SST42" s="194"/>
      <c r="SSU42" s="194"/>
      <c r="SSV42" s="194"/>
      <c r="SSW42" s="194"/>
      <c r="SSX42" s="194"/>
      <c r="SSY42" s="194"/>
      <c r="SSZ42" s="194"/>
      <c r="STA42" s="194"/>
      <c r="STB42" s="194"/>
      <c r="STC42" s="194"/>
      <c r="STD42" s="194"/>
      <c r="STE42" s="194"/>
      <c r="STF42" s="194"/>
      <c r="STG42" s="194"/>
      <c r="STH42" s="194"/>
      <c r="STI42" s="194"/>
      <c r="STJ42" s="194"/>
      <c r="STK42" s="194"/>
      <c r="STL42" s="194"/>
      <c r="STM42" s="194"/>
      <c r="STN42" s="194"/>
      <c r="STO42" s="194"/>
      <c r="STP42" s="194"/>
      <c r="STQ42" s="194"/>
      <c r="STR42" s="194"/>
      <c r="STS42" s="194"/>
      <c r="STT42" s="194"/>
      <c r="STU42" s="194"/>
      <c r="STV42" s="194"/>
      <c r="STW42" s="194"/>
      <c r="STX42" s="194"/>
      <c r="STY42" s="194"/>
      <c r="STZ42" s="194"/>
      <c r="SUA42" s="194"/>
      <c r="SUB42" s="194"/>
      <c r="SUC42" s="194"/>
      <c r="SUD42" s="194"/>
      <c r="SUE42" s="194"/>
      <c r="SUF42" s="194"/>
      <c r="SUG42" s="194"/>
      <c r="SUH42" s="194"/>
      <c r="SUI42" s="194"/>
      <c r="SUJ42" s="194"/>
      <c r="SUK42" s="194"/>
      <c r="SUL42" s="194"/>
      <c r="SUM42" s="194"/>
      <c r="SUN42" s="194"/>
      <c r="SUO42" s="194"/>
      <c r="SUP42" s="194"/>
      <c r="SUQ42" s="194"/>
      <c r="SUR42" s="194"/>
      <c r="SUS42" s="194"/>
      <c r="SUT42" s="194"/>
      <c r="SUU42" s="194"/>
      <c r="SUV42" s="194"/>
      <c r="SUW42" s="194"/>
      <c r="SUX42" s="194"/>
      <c r="SUY42" s="194"/>
      <c r="SUZ42" s="194"/>
      <c r="SVA42" s="194"/>
      <c r="SVB42" s="194"/>
      <c r="SVC42" s="194"/>
      <c r="SVD42" s="194"/>
      <c r="SVE42" s="194"/>
      <c r="SVF42" s="194"/>
      <c r="SVG42" s="194"/>
      <c r="SVH42" s="194"/>
      <c r="SVI42" s="194"/>
      <c r="SVJ42" s="194"/>
      <c r="SVK42" s="194"/>
      <c r="SVL42" s="194"/>
      <c r="SVM42" s="194"/>
      <c r="SVN42" s="194"/>
      <c r="SVO42" s="194"/>
      <c r="SVP42" s="194"/>
      <c r="SVQ42" s="194"/>
      <c r="SVR42" s="194"/>
      <c r="SVS42" s="194"/>
      <c r="SVT42" s="194"/>
      <c r="SVU42" s="194"/>
      <c r="SVV42" s="194"/>
      <c r="SVW42" s="194"/>
      <c r="SVX42" s="194"/>
      <c r="SVY42" s="194"/>
      <c r="SVZ42" s="194"/>
      <c r="SWA42" s="194"/>
      <c r="SWB42" s="194"/>
      <c r="SWC42" s="194"/>
      <c r="SWD42" s="194"/>
      <c r="SWE42" s="194"/>
      <c r="SWF42" s="194"/>
      <c r="SWG42" s="194"/>
      <c r="SWH42" s="194"/>
      <c r="SWI42" s="194"/>
      <c r="SWJ42" s="194"/>
      <c r="SWK42" s="194"/>
      <c r="SWL42" s="194"/>
      <c r="SWM42" s="194"/>
      <c r="SWN42" s="194"/>
      <c r="SWO42" s="194"/>
      <c r="SWP42" s="194"/>
      <c r="SWQ42" s="194"/>
      <c r="SWR42" s="194"/>
      <c r="SWS42" s="194"/>
      <c r="SWT42" s="194"/>
      <c r="SWU42" s="194"/>
      <c r="SWV42" s="194"/>
      <c r="SWW42" s="194"/>
      <c r="SWX42" s="194"/>
      <c r="SWY42" s="194"/>
      <c r="SWZ42" s="194"/>
      <c r="SXA42" s="194"/>
      <c r="SXB42" s="194"/>
      <c r="SXC42" s="194"/>
      <c r="SXD42" s="194"/>
      <c r="SXE42" s="194"/>
      <c r="SXF42" s="194"/>
      <c r="SXG42" s="194"/>
      <c r="SXH42" s="194"/>
      <c r="SXI42" s="194"/>
      <c r="SXJ42" s="194"/>
      <c r="SXK42" s="194"/>
      <c r="SXL42" s="194"/>
      <c r="SXM42" s="194"/>
      <c r="SXN42" s="194"/>
      <c r="SXO42" s="194"/>
      <c r="SXP42" s="194"/>
      <c r="SXQ42" s="194"/>
      <c r="SXR42" s="194"/>
      <c r="SXS42" s="194"/>
      <c r="SXT42" s="194"/>
      <c r="SXU42" s="194"/>
      <c r="SXV42" s="194"/>
      <c r="SXW42" s="194"/>
      <c r="SXX42" s="194"/>
      <c r="SXY42" s="194"/>
      <c r="SXZ42" s="194"/>
      <c r="SYA42" s="194"/>
      <c r="SYB42" s="194"/>
      <c r="SYC42" s="194"/>
      <c r="SYD42" s="194"/>
      <c r="SYE42" s="194"/>
      <c r="SYF42" s="194"/>
      <c r="SYG42" s="194"/>
      <c r="SYH42" s="194"/>
      <c r="SYI42" s="194"/>
      <c r="SYJ42" s="194"/>
      <c r="SYK42" s="194"/>
      <c r="SYL42" s="194"/>
      <c r="SYM42" s="194"/>
      <c r="SYN42" s="194"/>
      <c r="SYO42" s="194"/>
      <c r="SYP42" s="194"/>
      <c r="SYQ42" s="194"/>
      <c r="SYR42" s="194"/>
      <c r="SYS42" s="194"/>
      <c r="SYT42" s="194"/>
      <c r="SYU42" s="194"/>
      <c r="SYV42" s="194"/>
      <c r="SYW42" s="194"/>
      <c r="SYX42" s="194"/>
      <c r="SYY42" s="194"/>
      <c r="SYZ42" s="194"/>
      <c r="SZA42" s="194"/>
      <c r="SZB42" s="194"/>
      <c r="SZC42" s="194"/>
      <c r="SZD42" s="194"/>
      <c r="SZE42" s="194"/>
      <c r="SZF42" s="194"/>
      <c r="SZG42" s="194"/>
      <c r="SZH42" s="194"/>
      <c r="SZI42" s="194"/>
      <c r="SZJ42" s="194"/>
      <c r="SZK42" s="194"/>
      <c r="SZL42" s="194"/>
      <c r="SZM42" s="194"/>
      <c r="SZN42" s="194"/>
      <c r="SZO42" s="194"/>
      <c r="SZP42" s="194"/>
      <c r="SZQ42" s="194"/>
      <c r="SZR42" s="194"/>
      <c r="SZS42" s="194"/>
      <c r="SZT42" s="194"/>
      <c r="SZU42" s="194"/>
      <c r="SZV42" s="194"/>
      <c r="SZW42" s="194"/>
      <c r="SZX42" s="194"/>
      <c r="SZY42" s="194"/>
      <c r="SZZ42" s="194"/>
      <c r="TAA42" s="194"/>
      <c r="TAB42" s="194"/>
      <c r="TAC42" s="194"/>
      <c r="TAD42" s="194"/>
      <c r="TAE42" s="194"/>
      <c r="TAF42" s="194"/>
      <c r="TAG42" s="194"/>
      <c r="TAH42" s="194"/>
      <c r="TAI42" s="194"/>
      <c r="TAJ42" s="194"/>
      <c r="TAK42" s="194"/>
      <c r="TAL42" s="194"/>
      <c r="TAM42" s="194"/>
      <c r="TAN42" s="194"/>
      <c r="TAO42" s="194"/>
      <c r="TAP42" s="194"/>
      <c r="TAQ42" s="194"/>
      <c r="TAR42" s="194"/>
      <c r="TAS42" s="194"/>
      <c r="TAT42" s="194"/>
      <c r="TAU42" s="194"/>
      <c r="TAV42" s="194"/>
      <c r="TAW42" s="194"/>
      <c r="TAX42" s="194"/>
      <c r="TAY42" s="194"/>
      <c r="TAZ42" s="194"/>
      <c r="TBA42" s="194"/>
      <c r="TBB42" s="194"/>
      <c r="TBC42" s="194"/>
      <c r="TBD42" s="194"/>
      <c r="TBE42" s="194"/>
      <c r="TBF42" s="194"/>
      <c r="TBG42" s="194"/>
      <c r="TBH42" s="194"/>
      <c r="TBI42" s="194"/>
      <c r="TBJ42" s="194"/>
      <c r="TBK42" s="194"/>
      <c r="TBL42" s="194"/>
      <c r="TBM42" s="194"/>
      <c r="TBN42" s="194"/>
      <c r="TBO42" s="194"/>
      <c r="TBP42" s="194"/>
      <c r="TBQ42" s="194"/>
      <c r="TBR42" s="194"/>
      <c r="TBS42" s="194"/>
      <c r="TBT42" s="194"/>
      <c r="TBU42" s="194"/>
      <c r="TBV42" s="194"/>
      <c r="TBW42" s="194"/>
      <c r="TBX42" s="194"/>
      <c r="TBY42" s="194"/>
      <c r="TBZ42" s="194"/>
      <c r="TCA42" s="194"/>
      <c r="TCB42" s="194"/>
      <c r="TCC42" s="194"/>
      <c r="TCD42" s="194"/>
      <c r="TCE42" s="194"/>
      <c r="TCF42" s="194"/>
      <c r="TCG42" s="194"/>
      <c r="TCH42" s="194"/>
      <c r="TCI42" s="194"/>
      <c r="TCJ42" s="194"/>
      <c r="TCK42" s="194"/>
      <c r="TCL42" s="194"/>
      <c r="TCM42" s="194"/>
      <c r="TCN42" s="194"/>
      <c r="TCO42" s="194"/>
      <c r="TCP42" s="194"/>
      <c r="TCQ42" s="194"/>
      <c r="TCR42" s="194"/>
      <c r="TCS42" s="194"/>
      <c r="TCT42" s="194"/>
      <c r="TCU42" s="194"/>
      <c r="TCV42" s="194"/>
      <c r="TCW42" s="194"/>
      <c r="TCX42" s="194"/>
      <c r="TCY42" s="194"/>
      <c r="TCZ42" s="194"/>
      <c r="TDA42" s="194"/>
      <c r="TDB42" s="194"/>
      <c r="TDC42" s="194"/>
      <c r="TDD42" s="194"/>
      <c r="TDE42" s="194"/>
      <c r="TDF42" s="194"/>
      <c r="TDG42" s="194"/>
      <c r="TDH42" s="194"/>
      <c r="TDI42" s="194"/>
      <c r="TDJ42" s="194"/>
      <c r="TDK42" s="194"/>
      <c r="TDL42" s="194"/>
      <c r="TDM42" s="194"/>
      <c r="TDN42" s="194"/>
      <c r="TDO42" s="194"/>
      <c r="TDP42" s="194"/>
      <c r="TDQ42" s="194"/>
      <c r="TDR42" s="194"/>
      <c r="TDS42" s="194"/>
      <c r="TDT42" s="194"/>
      <c r="TDU42" s="194"/>
      <c r="TDV42" s="194"/>
      <c r="TDW42" s="194"/>
      <c r="TDX42" s="194"/>
      <c r="TDY42" s="194"/>
      <c r="TDZ42" s="194"/>
      <c r="TEA42" s="194"/>
      <c r="TEB42" s="194"/>
      <c r="TEC42" s="194"/>
      <c r="TED42" s="194"/>
      <c r="TEE42" s="194"/>
      <c r="TEF42" s="194"/>
      <c r="TEG42" s="194"/>
      <c r="TEH42" s="194"/>
      <c r="TEI42" s="194"/>
      <c r="TEJ42" s="194"/>
      <c r="TEK42" s="194"/>
      <c r="TEL42" s="194"/>
      <c r="TEM42" s="194"/>
      <c r="TEN42" s="194"/>
      <c r="TEO42" s="194"/>
      <c r="TEP42" s="194"/>
      <c r="TEQ42" s="194"/>
      <c r="TER42" s="194"/>
      <c r="TES42" s="194"/>
      <c r="TET42" s="194"/>
      <c r="TEU42" s="194"/>
      <c r="TEV42" s="194"/>
      <c r="TEW42" s="194"/>
      <c r="TEX42" s="194"/>
      <c r="TEY42" s="194"/>
      <c r="TEZ42" s="194"/>
      <c r="TFA42" s="194"/>
      <c r="TFB42" s="194"/>
      <c r="TFC42" s="194"/>
      <c r="TFD42" s="194"/>
      <c r="TFE42" s="194"/>
      <c r="TFF42" s="194"/>
      <c r="TFG42" s="194"/>
      <c r="TFH42" s="194"/>
      <c r="TFI42" s="194"/>
      <c r="TFJ42" s="194"/>
      <c r="TFK42" s="194"/>
      <c r="TFL42" s="194"/>
      <c r="TFM42" s="194"/>
      <c r="TFN42" s="194"/>
      <c r="TFO42" s="194"/>
      <c r="TFP42" s="194"/>
      <c r="TFQ42" s="194"/>
      <c r="TFR42" s="194"/>
      <c r="TFS42" s="194"/>
      <c r="TFT42" s="194"/>
      <c r="TFU42" s="194"/>
      <c r="TFV42" s="194"/>
      <c r="TFW42" s="194"/>
      <c r="TFX42" s="194"/>
      <c r="TFY42" s="194"/>
      <c r="TFZ42" s="194"/>
      <c r="TGA42" s="194"/>
      <c r="TGB42" s="194"/>
      <c r="TGC42" s="194"/>
      <c r="TGD42" s="194"/>
      <c r="TGE42" s="194"/>
      <c r="TGF42" s="194"/>
      <c r="TGG42" s="194"/>
      <c r="TGH42" s="194"/>
      <c r="TGI42" s="194"/>
      <c r="TGJ42" s="194"/>
      <c r="TGK42" s="194"/>
      <c r="TGL42" s="194"/>
      <c r="TGM42" s="194"/>
      <c r="TGN42" s="194"/>
      <c r="TGO42" s="194"/>
      <c r="TGP42" s="194"/>
      <c r="TGQ42" s="194"/>
      <c r="TGR42" s="194"/>
      <c r="TGS42" s="194"/>
      <c r="TGT42" s="194"/>
      <c r="TGU42" s="194"/>
      <c r="TGV42" s="194"/>
      <c r="TGW42" s="194"/>
      <c r="TGX42" s="194"/>
      <c r="TGY42" s="194"/>
      <c r="TGZ42" s="194"/>
      <c r="THA42" s="194"/>
      <c r="THB42" s="194"/>
      <c r="THC42" s="194"/>
      <c r="THD42" s="194"/>
      <c r="THE42" s="194"/>
      <c r="THF42" s="194"/>
      <c r="THG42" s="194"/>
      <c r="THH42" s="194"/>
      <c r="THI42" s="194"/>
      <c r="THJ42" s="194"/>
      <c r="THK42" s="194"/>
      <c r="THL42" s="194"/>
      <c r="THM42" s="194"/>
      <c r="THN42" s="194"/>
      <c r="THO42" s="194"/>
      <c r="THP42" s="194"/>
      <c r="THQ42" s="194"/>
      <c r="THR42" s="194"/>
      <c r="THS42" s="194"/>
      <c r="THT42" s="194"/>
      <c r="THU42" s="194"/>
      <c r="THV42" s="194"/>
      <c r="THW42" s="194"/>
      <c r="THX42" s="194"/>
      <c r="THY42" s="194"/>
      <c r="THZ42" s="194"/>
      <c r="TIA42" s="194"/>
      <c r="TIB42" s="194"/>
      <c r="TIC42" s="194"/>
      <c r="TID42" s="194"/>
      <c r="TIE42" s="194"/>
      <c r="TIF42" s="194"/>
      <c r="TIG42" s="194"/>
      <c r="TIH42" s="194"/>
      <c r="TII42" s="194"/>
      <c r="TIJ42" s="194"/>
      <c r="TIK42" s="194"/>
      <c r="TIL42" s="194"/>
      <c r="TIM42" s="194"/>
      <c r="TIN42" s="194"/>
      <c r="TIO42" s="194"/>
      <c r="TIP42" s="194"/>
      <c r="TIQ42" s="194"/>
      <c r="TIR42" s="194"/>
      <c r="TIS42" s="194"/>
      <c r="TIT42" s="194"/>
      <c r="TIU42" s="194"/>
      <c r="TIV42" s="194"/>
      <c r="TIW42" s="194"/>
      <c r="TIX42" s="194"/>
      <c r="TIY42" s="194"/>
      <c r="TIZ42" s="194"/>
      <c r="TJA42" s="194"/>
      <c r="TJB42" s="194"/>
      <c r="TJC42" s="194"/>
      <c r="TJD42" s="194"/>
      <c r="TJE42" s="194"/>
      <c r="TJF42" s="194"/>
      <c r="TJG42" s="194"/>
      <c r="TJH42" s="194"/>
      <c r="TJI42" s="194"/>
      <c r="TJJ42" s="194"/>
      <c r="TJK42" s="194"/>
      <c r="TJL42" s="194"/>
      <c r="TJM42" s="194"/>
      <c r="TJN42" s="194"/>
      <c r="TJO42" s="194"/>
      <c r="TJP42" s="194"/>
      <c r="TJQ42" s="194"/>
      <c r="TJR42" s="194"/>
      <c r="TJS42" s="194"/>
      <c r="TJT42" s="194"/>
      <c r="TJU42" s="194"/>
      <c r="TJV42" s="194"/>
      <c r="TJW42" s="194"/>
      <c r="TJX42" s="194"/>
      <c r="TJY42" s="194"/>
      <c r="TJZ42" s="194"/>
      <c r="TKA42" s="194"/>
      <c r="TKB42" s="194"/>
      <c r="TKC42" s="194"/>
      <c r="TKD42" s="194"/>
      <c r="TKE42" s="194"/>
      <c r="TKF42" s="194"/>
      <c r="TKG42" s="194"/>
      <c r="TKH42" s="194"/>
      <c r="TKI42" s="194"/>
      <c r="TKJ42" s="194"/>
      <c r="TKK42" s="194"/>
      <c r="TKL42" s="194"/>
      <c r="TKM42" s="194"/>
      <c r="TKN42" s="194"/>
      <c r="TKO42" s="194"/>
      <c r="TKP42" s="194"/>
      <c r="TKQ42" s="194"/>
      <c r="TKR42" s="194"/>
      <c r="TKS42" s="194"/>
      <c r="TKT42" s="194"/>
      <c r="TKU42" s="194"/>
      <c r="TKV42" s="194"/>
      <c r="TKW42" s="194"/>
      <c r="TKX42" s="194"/>
      <c r="TKY42" s="194"/>
      <c r="TKZ42" s="194"/>
      <c r="TLA42" s="194"/>
      <c r="TLB42" s="194"/>
      <c r="TLC42" s="194"/>
      <c r="TLD42" s="194"/>
      <c r="TLE42" s="194"/>
      <c r="TLF42" s="194"/>
      <c r="TLG42" s="194"/>
      <c r="TLH42" s="194"/>
      <c r="TLI42" s="194"/>
      <c r="TLJ42" s="194"/>
      <c r="TLK42" s="194"/>
      <c r="TLL42" s="194"/>
      <c r="TLM42" s="194"/>
      <c r="TLN42" s="194"/>
      <c r="TLO42" s="194"/>
      <c r="TLP42" s="194"/>
      <c r="TLQ42" s="194"/>
      <c r="TLR42" s="194"/>
      <c r="TLS42" s="194"/>
      <c r="TLT42" s="194"/>
      <c r="TLU42" s="194"/>
      <c r="TLV42" s="194"/>
      <c r="TLW42" s="194"/>
      <c r="TLX42" s="194"/>
      <c r="TLY42" s="194"/>
      <c r="TLZ42" s="194"/>
      <c r="TMA42" s="194"/>
      <c r="TMB42" s="194"/>
      <c r="TMC42" s="194"/>
      <c r="TMD42" s="194"/>
      <c r="TME42" s="194"/>
      <c r="TMF42" s="194"/>
      <c r="TMG42" s="194"/>
      <c r="TMH42" s="194"/>
      <c r="TMI42" s="194"/>
      <c r="TMJ42" s="194"/>
      <c r="TMK42" s="194"/>
      <c r="TML42" s="194"/>
      <c r="TMM42" s="194"/>
      <c r="TMN42" s="194"/>
      <c r="TMO42" s="194"/>
      <c r="TMP42" s="194"/>
      <c r="TMQ42" s="194"/>
      <c r="TMR42" s="194"/>
      <c r="TMS42" s="194"/>
      <c r="TMT42" s="194"/>
      <c r="TMU42" s="194"/>
      <c r="TMV42" s="194"/>
      <c r="TMW42" s="194"/>
      <c r="TMX42" s="194"/>
      <c r="TMY42" s="194"/>
      <c r="TMZ42" s="194"/>
      <c r="TNA42" s="194"/>
      <c r="TNB42" s="194"/>
      <c r="TNC42" s="194"/>
      <c r="TND42" s="194"/>
      <c r="TNE42" s="194"/>
      <c r="TNF42" s="194"/>
      <c r="TNG42" s="194"/>
      <c r="TNH42" s="194"/>
      <c r="TNI42" s="194"/>
      <c r="TNJ42" s="194"/>
      <c r="TNK42" s="194"/>
      <c r="TNL42" s="194"/>
      <c r="TNM42" s="194"/>
      <c r="TNN42" s="194"/>
      <c r="TNO42" s="194"/>
      <c r="TNP42" s="194"/>
      <c r="TNQ42" s="194"/>
      <c r="TNR42" s="194"/>
      <c r="TNS42" s="194"/>
      <c r="TNT42" s="194"/>
      <c r="TNU42" s="194"/>
      <c r="TNV42" s="194"/>
      <c r="TNW42" s="194"/>
      <c r="TNX42" s="194"/>
      <c r="TNY42" s="194"/>
      <c r="TNZ42" s="194"/>
      <c r="TOA42" s="194"/>
      <c r="TOB42" s="194"/>
      <c r="TOC42" s="194"/>
      <c r="TOD42" s="194"/>
      <c r="TOE42" s="194"/>
      <c r="TOF42" s="194"/>
      <c r="TOG42" s="194"/>
      <c r="TOH42" s="194"/>
      <c r="TOI42" s="194"/>
      <c r="TOJ42" s="194"/>
      <c r="TOK42" s="194"/>
      <c r="TOL42" s="194"/>
      <c r="TOM42" s="194"/>
      <c r="TON42" s="194"/>
      <c r="TOO42" s="194"/>
      <c r="TOP42" s="194"/>
      <c r="TOQ42" s="194"/>
      <c r="TOR42" s="194"/>
      <c r="TOS42" s="194"/>
      <c r="TOT42" s="194"/>
      <c r="TOU42" s="194"/>
      <c r="TOV42" s="194"/>
      <c r="TOW42" s="194"/>
      <c r="TOX42" s="194"/>
      <c r="TOY42" s="194"/>
      <c r="TOZ42" s="194"/>
      <c r="TPA42" s="194"/>
      <c r="TPB42" s="194"/>
      <c r="TPC42" s="194"/>
      <c r="TPD42" s="194"/>
      <c r="TPE42" s="194"/>
      <c r="TPF42" s="194"/>
      <c r="TPG42" s="194"/>
      <c r="TPH42" s="194"/>
      <c r="TPI42" s="194"/>
      <c r="TPJ42" s="194"/>
      <c r="TPK42" s="194"/>
      <c r="TPL42" s="194"/>
      <c r="TPM42" s="194"/>
      <c r="TPN42" s="194"/>
      <c r="TPO42" s="194"/>
      <c r="TPP42" s="194"/>
      <c r="TPQ42" s="194"/>
      <c r="TPR42" s="194"/>
      <c r="TPS42" s="194"/>
      <c r="TPT42" s="194"/>
      <c r="TPU42" s="194"/>
      <c r="TPV42" s="194"/>
      <c r="TPW42" s="194"/>
      <c r="TPX42" s="194"/>
      <c r="TPY42" s="194"/>
      <c r="TPZ42" s="194"/>
      <c r="TQA42" s="194"/>
      <c r="TQB42" s="194"/>
      <c r="TQC42" s="194"/>
      <c r="TQD42" s="194"/>
      <c r="TQE42" s="194"/>
      <c r="TQF42" s="194"/>
      <c r="TQG42" s="194"/>
      <c r="TQH42" s="194"/>
      <c r="TQI42" s="194"/>
      <c r="TQJ42" s="194"/>
      <c r="TQK42" s="194"/>
      <c r="TQL42" s="194"/>
      <c r="TQM42" s="194"/>
      <c r="TQN42" s="194"/>
      <c r="TQO42" s="194"/>
      <c r="TQP42" s="194"/>
      <c r="TQQ42" s="194"/>
      <c r="TQR42" s="194"/>
      <c r="TQS42" s="194"/>
      <c r="TQT42" s="194"/>
      <c r="TQU42" s="194"/>
      <c r="TQV42" s="194"/>
      <c r="TQW42" s="194"/>
      <c r="TQX42" s="194"/>
      <c r="TQY42" s="194"/>
      <c r="TQZ42" s="194"/>
      <c r="TRA42" s="194"/>
      <c r="TRB42" s="194"/>
      <c r="TRC42" s="194"/>
      <c r="TRD42" s="194"/>
      <c r="TRE42" s="194"/>
      <c r="TRF42" s="194"/>
      <c r="TRG42" s="194"/>
      <c r="TRH42" s="194"/>
      <c r="TRI42" s="194"/>
      <c r="TRJ42" s="194"/>
      <c r="TRK42" s="194"/>
      <c r="TRL42" s="194"/>
      <c r="TRM42" s="194"/>
      <c r="TRN42" s="194"/>
      <c r="TRO42" s="194"/>
      <c r="TRP42" s="194"/>
      <c r="TRQ42" s="194"/>
      <c r="TRR42" s="194"/>
      <c r="TRS42" s="194"/>
      <c r="TRT42" s="194"/>
      <c r="TRU42" s="194"/>
      <c r="TRV42" s="194"/>
      <c r="TRW42" s="194"/>
      <c r="TRX42" s="194"/>
      <c r="TRY42" s="194"/>
      <c r="TRZ42" s="194"/>
      <c r="TSA42" s="194"/>
      <c r="TSB42" s="194"/>
      <c r="TSC42" s="194"/>
      <c r="TSD42" s="194"/>
      <c r="TSE42" s="194"/>
      <c r="TSF42" s="194"/>
      <c r="TSG42" s="194"/>
      <c r="TSH42" s="194"/>
      <c r="TSI42" s="194"/>
      <c r="TSJ42" s="194"/>
      <c r="TSK42" s="194"/>
      <c r="TSL42" s="194"/>
      <c r="TSM42" s="194"/>
      <c r="TSN42" s="194"/>
      <c r="TSO42" s="194"/>
      <c r="TSP42" s="194"/>
      <c r="TSQ42" s="194"/>
      <c r="TSR42" s="194"/>
      <c r="TSS42" s="194"/>
      <c r="TST42" s="194"/>
      <c r="TSU42" s="194"/>
      <c r="TSV42" s="194"/>
      <c r="TSW42" s="194"/>
      <c r="TSX42" s="194"/>
      <c r="TSY42" s="194"/>
      <c r="TSZ42" s="194"/>
      <c r="TTA42" s="194"/>
      <c r="TTB42" s="194"/>
      <c r="TTC42" s="194"/>
      <c r="TTD42" s="194"/>
      <c r="TTE42" s="194"/>
      <c r="TTF42" s="194"/>
      <c r="TTG42" s="194"/>
      <c r="TTH42" s="194"/>
      <c r="TTI42" s="194"/>
      <c r="TTJ42" s="194"/>
      <c r="TTK42" s="194"/>
      <c r="TTL42" s="194"/>
      <c r="TTM42" s="194"/>
      <c r="TTN42" s="194"/>
      <c r="TTO42" s="194"/>
      <c r="TTP42" s="194"/>
      <c r="TTQ42" s="194"/>
      <c r="TTR42" s="194"/>
      <c r="TTS42" s="194"/>
      <c r="TTT42" s="194"/>
      <c r="TTU42" s="194"/>
      <c r="TTV42" s="194"/>
      <c r="TTW42" s="194"/>
      <c r="TTX42" s="194"/>
      <c r="TTY42" s="194"/>
      <c r="TTZ42" s="194"/>
      <c r="TUA42" s="194"/>
      <c r="TUB42" s="194"/>
      <c r="TUC42" s="194"/>
      <c r="TUD42" s="194"/>
      <c r="TUE42" s="194"/>
      <c r="TUF42" s="194"/>
      <c r="TUG42" s="194"/>
      <c r="TUH42" s="194"/>
      <c r="TUI42" s="194"/>
      <c r="TUJ42" s="194"/>
      <c r="TUK42" s="194"/>
      <c r="TUL42" s="194"/>
      <c r="TUM42" s="194"/>
      <c r="TUN42" s="194"/>
      <c r="TUO42" s="194"/>
      <c r="TUP42" s="194"/>
      <c r="TUQ42" s="194"/>
      <c r="TUR42" s="194"/>
      <c r="TUS42" s="194"/>
      <c r="TUT42" s="194"/>
      <c r="TUU42" s="194"/>
      <c r="TUV42" s="194"/>
      <c r="TUW42" s="194"/>
      <c r="TUX42" s="194"/>
      <c r="TUY42" s="194"/>
      <c r="TUZ42" s="194"/>
      <c r="TVA42" s="194"/>
      <c r="TVB42" s="194"/>
      <c r="TVC42" s="194"/>
      <c r="TVD42" s="194"/>
      <c r="TVE42" s="194"/>
      <c r="TVF42" s="194"/>
      <c r="TVG42" s="194"/>
      <c r="TVH42" s="194"/>
      <c r="TVI42" s="194"/>
      <c r="TVJ42" s="194"/>
      <c r="TVK42" s="194"/>
      <c r="TVL42" s="194"/>
      <c r="TVM42" s="194"/>
      <c r="TVN42" s="194"/>
      <c r="TVO42" s="194"/>
      <c r="TVP42" s="194"/>
      <c r="TVQ42" s="194"/>
      <c r="TVR42" s="194"/>
      <c r="TVS42" s="194"/>
      <c r="TVT42" s="194"/>
      <c r="TVU42" s="194"/>
      <c r="TVV42" s="194"/>
      <c r="TVW42" s="194"/>
      <c r="TVX42" s="194"/>
      <c r="TVY42" s="194"/>
      <c r="TVZ42" s="194"/>
      <c r="TWA42" s="194"/>
      <c r="TWB42" s="194"/>
      <c r="TWC42" s="194"/>
      <c r="TWD42" s="194"/>
      <c r="TWE42" s="194"/>
      <c r="TWF42" s="194"/>
      <c r="TWG42" s="194"/>
      <c r="TWH42" s="194"/>
      <c r="TWI42" s="194"/>
      <c r="TWJ42" s="194"/>
      <c r="TWK42" s="194"/>
      <c r="TWL42" s="194"/>
      <c r="TWM42" s="194"/>
      <c r="TWN42" s="194"/>
      <c r="TWO42" s="194"/>
      <c r="TWP42" s="194"/>
      <c r="TWQ42" s="194"/>
      <c r="TWR42" s="194"/>
      <c r="TWS42" s="194"/>
      <c r="TWT42" s="194"/>
      <c r="TWU42" s="194"/>
      <c r="TWV42" s="194"/>
      <c r="TWW42" s="194"/>
      <c r="TWX42" s="194"/>
      <c r="TWY42" s="194"/>
      <c r="TWZ42" s="194"/>
      <c r="TXA42" s="194"/>
      <c r="TXB42" s="194"/>
      <c r="TXC42" s="194"/>
      <c r="TXD42" s="194"/>
      <c r="TXE42" s="194"/>
      <c r="TXF42" s="194"/>
      <c r="TXG42" s="194"/>
      <c r="TXH42" s="194"/>
      <c r="TXI42" s="194"/>
      <c r="TXJ42" s="194"/>
      <c r="TXK42" s="194"/>
      <c r="TXL42" s="194"/>
      <c r="TXM42" s="194"/>
      <c r="TXN42" s="194"/>
      <c r="TXO42" s="194"/>
      <c r="TXP42" s="194"/>
      <c r="TXQ42" s="194"/>
      <c r="TXR42" s="194"/>
      <c r="TXS42" s="194"/>
      <c r="TXT42" s="194"/>
      <c r="TXU42" s="194"/>
      <c r="TXV42" s="194"/>
      <c r="TXW42" s="194"/>
      <c r="TXX42" s="194"/>
      <c r="TXY42" s="194"/>
      <c r="TXZ42" s="194"/>
      <c r="TYA42" s="194"/>
      <c r="TYB42" s="194"/>
      <c r="TYC42" s="194"/>
      <c r="TYD42" s="194"/>
      <c r="TYE42" s="194"/>
      <c r="TYF42" s="194"/>
      <c r="TYG42" s="194"/>
      <c r="TYH42" s="194"/>
      <c r="TYI42" s="194"/>
      <c r="TYJ42" s="194"/>
      <c r="TYK42" s="194"/>
      <c r="TYL42" s="194"/>
      <c r="TYM42" s="194"/>
      <c r="TYN42" s="194"/>
      <c r="TYO42" s="194"/>
      <c r="TYP42" s="194"/>
      <c r="TYQ42" s="194"/>
      <c r="TYR42" s="194"/>
      <c r="TYS42" s="194"/>
      <c r="TYT42" s="194"/>
      <c r="TYU42" s="194"/>
      <c r="TYV42" s="194"/>
      <c r="TYW42" s="194"/>
      <c r="TYX42" s="194"/>
      <c r="TYY42" s="194"/>
      <c r="TYZ42" s="194"/>
      <c r="TZA42" s="194"/>
      <c r="TZB42" s="194"/>
      <c r="TZC42" s="194"/>
      <c r="TZD42" s="194"/>
      <c r="TZE42" s="194"/>
      <c r="TZF42" s="194"/>
      <c r="TZG42" s="194"/>
      <c r="TZH42" s="194"/>
      <c r="TZI42" s="194"/>
      <c r="TZJ42" s="194"/>
      <c r="TZK42" s="194"/>
      <c r="TZL42" s="194"/>
      <c r="TZM42" s="194"/>
      <c r="TZN42" s="194"/>
      <c r="TZO42" s="194"/>
      <c r="TZP42" s="194"/>
      <c r="TZQ42" s="194"/>
      <c r="TZR42" s="194"/>
      <c r="TZS42" s="194"/>
      <c r="TZT42" s="194"/>
      <c r="TZU42" s="194"/>
      <c r="TZV42" s="194"/>
      <c r="TZW42" s="194"/>
      <c r="TZX42" s="194"/>
      <c r="TZY42" s="194"/>
      <c r="TZZ42" s="194"/>
      <c r="UAA42" s="194"/>
      <c r="UAB42" s="194"/>
      <c r="UAC42" s="194"/>
      <c r="UAD42" s="194"/>
      <c r="UAE42" s="194"/>
      <c r="UAF42" s="194"/>
      <c r="UAG42" s="194"/>
      <c r="UAH42" s="194"/>
      <c r="UAI42" s="194"/>
      <c r="UAJ42" s="194"/>
      <c r="UAK42" s="194"/>
      <c r="UAL42" s="194"/>
      <c r="UAM42" s="194"/>
      <c r="UAN42" s="194"/>
      <c r="UAO42" s="194"/>
      <c r="UAP42" s="194"/>
      <c r="UAQ42" s="194"/>
      <c r="UAR42" s="194"/>
      <c r="UAS42" s="194"/>
      <c r="UAT42" s="194"/>
      <c r="UAU42" s="194"/>
      <c r="UAV42" s="194"/>
      <c r="UAW42" s="194"/>
      <c r="UAX42" s="194"/>
      <c r="UAY42" s="194"/>
      <c r="UAZ42" s="194"/>
      <c r="UBA42" s="194"/>
      <c r="UBB42" s="194"/>
      <c r="UBC42" s="194"/>
      <c r="UBD42" s="194"/>
      <c r="UBE42" s="194"/>
      <c r="UBF42" s="194"/>
      <c r="UBG42" s="194"/>
      <c r="UBH42" s="194"/>
      <c r="UBI42" s="194"/>
      <c r="UBJ42" s="194"/>
      <c r="UBK42" s="194"/>
      <c r="UBL42" s="194"/>
      <c r="UBM42" s="194"/>
      <c r="UBN42" s="194"/>
      <c r="UBO42" s="194"/>
      <c r="UBP42" s="194"/>
      <c r="UBQ42" s="194"/>
      <c r="UBR42" s="194"/>
      <c r="UBS42" s="194"/>
      <c r="UBT42" s="194"/>
      <c r="UBU42" s="194"/>
      <c r="UBV42" s="194"/>
      <c r="UBW42" s="194"/>
      <c r="UBX42" s="194"/>
      <c r="UBY42" s="194"/>
      <c r="UBZ42" s="194"/>
      <c r="UCA42" s="194"/>
      <c r="UCB42" s="194"/>
      <c r="UCC42" s="194"/>
      <c r="UCD42" s="194"/>
      <c r="UCE42" s="194"/>
      <c r="UCF42" s="194"/>
      <c r="UCG42" s="194"/>
      <c r="UCH42" s="194"/>
      <c r="UCI42" s="194"/>
      <c r="UCJ42" s="194"/>
      <c r="UCK42" s="194"/>
      <c r="UCL42" s="194"/>
      <c r="UCM42" s="194"/>
      <c r="UCN42" s="194"/>
      <c r="UCO42" s="194"/>
      <c r="UCP42" s="194"/>
      <c r="UCQ42" s="194"/>
      <c r="UCR42" s="194"/>
      <c r="UCS42" s="194"/>
      <c r="UCT42" s="194"/>
      <c r="UCU42" s="194"/>
      <c r="UCV42" s="194"/>
      <c r="UCW42" s="194"/>
      <c r="UCX42" s="194"/>
      <c r="UCY42" s="194"/>
      <c r="UCZ42" s="194"/>
      <c r="UDA42" s="194"/>
      <c r="UDB42" s="194"/>
      <c r="UDC42" s="194"/>
      <c r="UDD42" s="194"/>
      <c r="UDE42" s="194"/>
      <c r="UDF42" s="194"/>
      <c r="UDG42" s="194"/>
      <c r="UDH42" s="194"/>
      <c r="UDI42" s="194"/>
      <c r="UDJ42" s="194"/>
      <c r="UDK42" s="194"/>
      <c r="UDL42" s="194"/>
      <c r="UDM42" s="194"/>
      <c r="UDN42" s="194"/>
      <c r="UDO42" s="194"/>
      <c r="UDP42" s="194"/>
      <c r="UDQ42" s="194"/>
      <c r="UDR42" s="194"/>
      <c r="UDS42" s="194"/>
      <c r="UDT42" s="194"/>
      <c r="UDU42" s="194"/>
      <c r="UDV42" s="194"/>
      <c r="UDW42" s="194"/>
      <c r="UDX42" s="194"/>
      <c r="UDY42" s="194"/>
      <c r="UDZ42" s="194"/>
      <c r="UEA42" s="194"/>
      <c r="UEB42" s="194"/>
      <c r="UEC42" s="194"/>
      <c r="UED42" s="194"/>
      <c r="UEE42" s="194"/>
      <c r="UEF42" s="194"/>
      <c r="UEG42" s="194"/>
      <c r="UEH42" s="194"/>
      <c r="UEI42" s="194"/>
      <c r="UEJ42" s="194"/>
      <c r="UEK42" s="194"/>
      <c r="UEL42" s="194"/>
      <c r="UEM42" s="194"/>
      <c r="UEN42" s="194"/>
      <c r="UEO42" s="194"/>
      <c r="UEP42" s="194"/>
      <c r="UEQ42" s="194"/>
      <c r="UER42" s="194"/>
      <c r="UES42" s="194"/>
      <c r="UET42" s="194"/>
      <c r="UEU42" s="194"/>
      <c r="UEV42" s="194"/>
      <c r="UEW42" s="194"/>
      <c r="UEX42" s="194"/>
      <c r="UEY42" s="194"/>
      <c r="UEZ42" s="194"/>
      <c r="UFA42" s="194"/>
      <c r="UFB42" s="194"/>
      <c r="UFC42" s="194"/>
      <c r="UFD42" s="194"/>
      <c r="UFE42" s="194"/>
      <c r="UFF42" s="194"/>
      <c r="UFG42" s="194"/>
      <c r="UFH42" s="194"/>
      <c r="UFI42" s="194"/>
      <c r="UFJ42" s="194"/>
      <c r="UFK42" s="194"/>
      <c r="UFL42" s="194"/>
      <c r="UFM42" s="194"/>
      <c r="UFN42" s="194"/>
      <c r="UFO42" s="194"/>
      <c r="UFP42" s="194"/>
      <c r="UFQ42" s="194"/>
      <c r="UFR42" s="194"/>
      <c r="UFS42" s="194"/>
      <c r="UFT42" s="194"/>
      <c r="UFU42" s="194"/>
      <c r="UFV42" s="194"/>
      <c r="UFW42" s="194"/>
      <c r="UFX42" s="194"/>
      <c r="UFY42" s="194"/>
      <c r="UFZ42" s="194"/>
      <c r="UGA42" s="194"/>
      <c r="UGB42" s="194"/>
      <c r="UGC42" s="194"/>
      <c r="UGD42" s="194"/>
      <c r="UGE42" s="194"/>
      <c r="UGF42" s="194"/>
      <c r="UGG42" s="194"/>
      <c r="UGH42" s="194"/>
      <c r="UGI42" s="194"/>
      <c r="UGJ42" s="194"/>
      <c r="UGK42" s="194"/>
      <c r="UGL42" s="194"/>
      <c r="UGM42" s="194"/>
      <c r="UGN42" s="194"/>
      <c r="UGO42" s="194"/>
      <c r="UGP42" s="194"/>
      <c r="UGQ42" s="194"/>
      <c r="UGR42" s="194"/>
      <c r="UGS42" s="194"/>
      <c r="UGT42" s="194"/>
      <c r="UGU42" s="194"/>
      <c r="UGV42" s="194"/>
      <c r="UGW42" s="194"/>
      <c r="UGX42" s="194"/>
      <c r="UGY42" s="194"/>
      <c r="UGZ42" s="194"/>
      <c r="UHA42" s="194"/>
      <c r="UHB42" s="194"/>
      <c r="UHC42" s="194"/>
      <c r="UHD42" s="194"/>
      <c r="UHE42" s="194"/>
      <c r="UHF42" s="194"/>
      <c r="UHG42" s="194"/>
      <c r="UHH42" s="194"/>
      <c r="UHI42" s="194"/>
      <c r="UHJ42" s="194"/>
      <c r="UHK42" s="194"/>
      <c r="UHL42" s="194"/>
      <c r="UHM42" s="194"/>
      <c r="UHN42" s="194"/>
      <c r="UHO42" s="194"/>
      <c r="UHP42" s="194"/>
      <c r="UHQ42" s="194"/>
      <c r="UHR42" s="194"/>
      <c r="UHS42" s="194"/>
      <c r="UHT42" s="194"/>
      <c r="UHU42" s="194"/>
      <c r="UHV42" s="194"/>
      <c r="UHW42" s="194"/>
      <c r="UHX42" s="194"/>
      <c r="UHY42" s="194"/>
      <c r="UHZ42" s="194"/>
      <c r="UIA42" s="194"/>
      <c r="UIB42" s="194"/>
      <c r="UIC42" s="194"/>
      <c r="UID42" s="194"/>
      <c r="UIE42" s="194"/>
      <c r="UIF42" s="194"/>
      <c r="UIG42" s="194"/>
      <c r="UIH42" s="194"/>
      <c r="UII42" s="194"/>
      <c r="UIJ42" s="194"/>
      <c r="UIK42" s="194"/>
      <c r="UIL42" s="194"/>
      <c r="UIM42" s="194"/>
      <c r="UIN42" s="194"/>
      <c r="UIO42" s="194"/>
      <c r="UIP42" s="194"/>
      <c r="UIQ42" s="194"/>
      <c r="UIR42" s="194"/>
      <c r="UIS42" s="194"/>
      <c r="UIT42" s="194"/>
      <c r="UIU42" s="194"/>
      <c r="UIV42" s="194"/>
      <c r="UIW42" s="194"/>
      <c r="UIX42" s="194"/>
      <c r="UIY42" s="194"/>
      <c r="UIZ42" s="194"/>
      <c r="UJA42" s="194"/>
      <c r="UJB42" s="194"/>
      <c r="UJC42" s="194"/>
      <c r="UJD42" s="194"/>
      <c r="UJE42" s="194"/>
      <c r="UJF42" s="194"/>
      <c r="UJG42" s="194"/>
      <c r="UJH42" s="194"/>
      <c r="UJI42" s="194"/>
      <c r="UJJ42" s="194"/>
      <c r="UJK42" s="194"/>
      <c r="UJL42" s="194"/>
      <c r="UJM42" s="194"/>
      <c r="UJN42" s="194"/>
      <c r="UJO42" s="194"/>
      <c r="UJP42" s="194"/>
      <c r="UJQ42" s="194"/>
      <c r="UJR42" s="194"/>
      <c r="UJS42" s="194"/>
      <c r="UJT42" s="194"/>
      <c r="UJU42" s="194"/>
      <c r="UJV42" s="194"/>
      <c r="UJW42" s="194"/>
      <c r="UJX42" s="194"/>
      <c r="UJY42" s="194"/>
      <c r="UJZ42" s="194"/>
      <c r="UKA42" s="194"/>
      <c r="UKB42" s="194"/>
      <c r="UKC42" s="194"/>
      <c r="UKD42" s="194"/>
      <c r="UKE42" s="194"/>
      <c r="UKF42" s="194"/>
      <c r="UKG42" s="194"/>
      <c r="UKH42" s="194"/>
      <c r="UKI42" s="194"/>
      <c r="UKJ42" s="194"/>
      <c r="UKK42" s="194"/>
      <c r="UKL42" s="194"/>
      <c r="UKM42" s="194"/>
      <c r="UKN42" s="194"/>
      <c r="UKO42" s="194"/>
      <c r="UKP42" s="194"/>
      <c r="UKQ42" s="194"/>
      <c r="UKR42" s="194"/>
      <c r="UKS42" s="194"/>
      <c r="UKT42" s="194"/>
      <c r="UKU42" s="194"/>
      <c r="UKV42" s="194"/>
      <c r="UKW42" s="194"/>
      <c r="UKX42" s="194"/>
      <c r="UKY42" s="194"/>
      <c r="UKZ42" s="194"/>
      <c r="ULA42" s="194"/>
      <c r="ULB42" s="194"/>
      <c r="ULC42" s="194"/>
      <c r="ULD42" s="194"/>
      <c r="ULE42" s="194"/>
      <c r="ULF42" s="194"/>
      <c r="ULG42" s="194"/>
      <c r="ULH42" s="194"/>
      <c r="ULI42" s="194"/>
      <c r="ULJ42" s="194"/>
      <c r="ULK42" s="194"/>
      <c r="ULL42" s="194"/>
      <c r="ULM42" s="194"/>
      <c r="ULN42" s="194"/>
      <c r="ULO42" s="194"/>
      <c r="ULP42" s="194"/>
      <c r="ULQ42" s="194"/>
      <c r="ULR42" s="194"/>
      <c r="ULS42" s="194"/>
      <c r="ULT42" s="194"/>
      <c r="ULU42" s="194"/>
      <c r="ULV42" s="194"/>
      <c r="ULW42" s="194"/>
      <c r="ULX42" s="194"/>
      <c r="ULY42" s="194"/>
      <c r="ULZ42" s="194"/>
      <c r="UMA42" s="194"/>
      <c r="UMB42" s="194"/>
      <c r="UMC42" s="194"/>
      <c r="UMD42" s="194"/>
      <c r="UME42" s="194"/>
      <c r="UMF42" s="194"/>
      <c r="UMG42" s="194"/>
      <c r="UMH42" s="194"/>
      <c r="UMI42" s="194"/>
      <c r="UMJ42" s="194"/>
      <c r="UMK42" s="194"/>
      <c r="UML42" s="194"/>
      <c r="UMM42" s="194"/>
      <c r="UMN42" s="194"/>
      <c r="UMO42" s="194"/>
      <c r="UMP42" s="194"/>
      <c r="UMQ42" s="194"/>
      <c r="UMR42" s="194"/>
      <c r="UMS42" s="194"/>
      <c r="UMT42" s="194"/>
      <c r="UMU42" s="194"/>
      <c r="UMV42" s="194"/>
      <c r="UMW42" s="194"/>
      <c r="UMX42" s="194"/>
      <c r="UMY42" s="194"/>
      <c r="UMZ42" s="194"/>
      <c r="UNA42" s="194"/>
      <c r="UNB42" s="194"/>
      <c r="UNC42" s="194"/>
      <c r="UND42" s="194"/>
      <c r="UNE42" s="194"/>
      <c r="UNF42" s="194"/>
      <c r="UNG42" s="194"/>
      <c r="UNH42" s="194"/>
      <c r="UNI42" s="194"/>
      <c r="UNJ42" s="194"/>
      <c r="UNK42" s="194"/>
      <c r="UNL42" s="194"/>
      <c r="UNM42" s="194"/>
      <c r="UNN42" s="194"/>
      <c r="UNO42" s="194"/>
      <c r="UNP42" s="194"/>
      <c r="UNQ42" s="194"/>
      <c r="UNR42" s="194"/>
      <c r="UNS42" s="194"/>
      <c r="UNT42" s="194"/>
      <c r="UNU42" s="194"/>
      <c r="UNV42" s="194"/>
      <c r="UNW42" s="194"/>
      <c r="UNX42" s="194"/>
      <c r="UNY42" s="194"/>
      <c r="UNZ42" s="194"/>
      <c r="UOA42" s="194"/>
      <c r="UOB42" s="194"/>
      <c r="UOC42" s="194"/>
      <c r="UOD42" s="194"/>
      <c r="UOE42" s="194"/>
      <c r="UOF42" s="194"/>
      <c r="UOG42" s="194"/>
      <c r="UOH42" s="194"/>
      <c r="UOI42" s="194"/>
      <c r="UOJ42" s="194"/>
      <c r="UOK42" s="194"/>
      <c r="UOL42" s="194"/>
      <c r="UOM42" s="194"/>
      <c r="UON42" s="194"/>
      <c r="UOO42" s="194"/>
      <c r="UOP42" s="194"/>
      <c r="UOQ42" s="194"/>
      <c r="UOR42" s="194"/>
      <c r="UOS42" s="194"/>
      <c r="UOT42" s="194"/>
      <c r="UOU42" s="194"/>
      <c r="UOV42" s="194"/>
      <c r="UOW42" s="194"/>
      <c r="UOX42" s="194"/>
      <c r="UOY42" s="194"/>
      <c r="UOZ42" s="194"/>
      <c r="UPA42" s="194"/>
      <c r="UPB42" s="194"/>
      <c r="UPC42" s="194"/>
      <c r="UPD42" s="194"/>
      <c r="UPE42" s="194"/>
      <c r="UPF42" s="194"/>
      <c r="UPG42" s="194"/>
      <c r="UPH42" s="194"/>
      <c r="UPI42" s="194"/>
      <c r="UPJ42" s="194"/>
      <c r="UPK42" s="194"/>
      <c r="UPL42" s="194"/>
      <c r="UPM42" s="194"/>
      <c r="UPN42" s="194"/>
      <c r="UPO42" s="194"/>
      <c r="UPP42" s="194"/>
      <c r="UPQ42" s="194"/>
      <c r="UPR42" s="194"/>
      <c r="UPS42" s="194"/>
      <c r="UPT42" s="194"/>
      <c r="UPU42" s="194"/>
      <c r="UPV42" s="194"/>
      <c r="UPW42" s="194"/>
      <c r="UPX42" s="194"/>
      <c r="UPY42" s="194"/>
      <c r="UPZ42" s="194"/>
      <c r="UQA42" s="194"/>
      <c r="UQB42" s="194"/>
      <c r="UQC42" s="194"/>
      <c r="UQD42" s="194"/>
      <c r="UQE42" s="194"/>
      <c r="UQF42" s="194"/>
      <c r="UQG42" s="194"/>
      <c r="UQH42" s="194"/>
      <c r="UQI42" s="194"/>
      <c r="UQJ42" s="194"/>
      <c r="UQK42" s="194"/>
      <c r="UQL42" s="194"/>
      <c r="UQM42" s="194"/>
      <c r="UQN42" s="194"/>
      <c r="UQO42" s="194"/>
      <c r="UQP42" s="194"/>
      <c r="UQQ42" s="194"/>
      <c r="UQR42" s="194"/>
      <c r="UQS42" s="194"/>
      <c r="UQT42" s="194"/>
      <c r="UQU42" s="194"/>
      <c r="UQV42" s="194"/>
      <c r="UQW42" s="194"/>
      <c r="UQX42" s="194"/>
      <c r="UQY42" s="194"/>
      <c r="UQZ42" s="194"/>
      <c r="URA42" s="194"/>
      <c r="URB42" s="194"/>
      <c r="URC42" s="194"/>
      <c r="URD42" s="194"/>
      <c r="URE42" s="194"/>
      <c r="URF42" s="194"/>
      <c r="URG42" s="194"/>
      <c r="URH42" s="194"/>
      <c r="URI42" s="194"/>
      <c r="URJ42" s="194"/>
      <c r="URK42" s="194"/>
      <c r="URL42" s="194"/>
      <c r="URM42" s="194"/>
      <c r="URN42" s="194"/>
      <c r="URO42" s="194"/>
      <c r="URP42" s="194"/>
      <c r="URQ42" s="194"/>
      <c r="URR42" s="194"/>
      <c r="URS42" s="194"/>
      <c r="URT42" s="194"/>
      <c r="URU42" s="194"/>
      <c r="URV42" s="194"/>
      <c r="URW42" s="194"/>
      <c r="URX42" s="194"/>
      <c r="URY42" s="194"/>
      <c r="URZ42" s="194"/>
      <c r="USA42" s="194"/>
      <c r="USB42" s="194"/>
      <c r="USC42" s="194"/>
      <c r="USD42" s="194"/>
      <c r="USE42" s="194"/>
      <c r="USF42" s="194"/>
      <c r="USG42" s="194"/>
      <c r="USH42" s="194"/>
      <c r="USI42" s="194"/>
      <c r="USJ42" s="194"/>
      <c r="USK42" s="194"/>
      <c r="USL42" s="194"/>
      <c r="USM42" s="194"/>
      <c r="USN42" s="194"/>
      <c r="USO42" s="194"/>
      <c r="USP42" s="194"/>
      <c r="USQ42" s="194"/>
      <c r="USR42" s="194"/>
      <c r="USS42" s="194"/>
      <c r="UST42" s="194"/>
      <c r="USU42" s="194"/>
      <c r="USV42" s="194"/>
      <c r="USW42" s="194"/>
      <c r="USX42" s="194"/>
      <c r="USY42" s="194"/>
      <c r="USZ42" s="194"/>
      <c r="UTA42" s="194"/>
      <c r="UTB42" s="194"/>
      <c r="UTC42" s="194"/>
      <c r="UTD42" s="194"/>
      <c r="UTE42" s="194"/>
      <c r="UTF42" s="194"/>
      <c r="UTG42" s="194"/>
      <c r="UTH42" s="194"/>
      <c r="UTI42" s="194"/>
      <c r="UTJ42" s="194"/>
      <c r="UTK42" s="194"/>
      <c r="UTL42" s="194"/>
      <c r="UTM42" s="194"/>
      <c r="UTN42" s="194"/>
      <c r="UTO42" s="194"/>
      <c r="UTP42" s="194"/>
      <c r="UTQ42" s="194"/>
      <c r="UTR42" s="194"/>
      <c r="UTS42" s="194"/>
      <c r="UTT42" s="194"/>
      <c r="UTU42" s="194"/>
      <c r="UTV42" s="194"/>
      <c r="UTW42" s="194"/>
      <c r="UTX42" s="194"/>
      <c r="UTY42" s="194"/>
      <c r="UTZ42" s="194"/>
      <c r="UUA42" s="194"/>
      <c r="UUB42" s="194"/>
      <c r="UUC42" s="194"/>
      <c r="UUD42" s="194"/>
      <c r="UUE42" s="194"/>
      <c r="UUF42" s="194"/>
      <c r="UUG42" s="194"/>
      <c r="UUH42" s="194"/>
      <c r="UUI42" s="194"/>
      <c r="UUJ42" s="194"/>
      <c r="UUK42" s="194"/>
      <c r="UUL42" s="194"/>
      <c r="UUM42" s="194"/>
      <c r="UUN42" s="194"/>
      <c r="UUO42" s="194"/>
      <c r="UUP42" s="194"/>
      <c r="UUQ42" s="194"/>
      <c r="UUR42" s="194"/>
      <c r="UUS42" s="194"/>
      <c r="UUT42" s="194"/>
      <c r="UUU42" s="194"/>
      <c r="UUV42" s="194"/>
      <c r="UUW42" s="194"/>
      <c r="UUX42" s="194"/>
      <c r="UUY42" s="194"/>
      <c r="UUZ42" s="194"/>
      <c r="UVA42" s="194"/>
      <c r="UVB42" s="194"/>
      <c r="UVC42" s="194"/>
      <c r="UVD42" s="194"/>
      <c r="UVE42" s="194"/>
      <c r="UVF42" s="194"/>
      <c r="UVG42" s="194"/>
      <c r="UVH42" s="194"/>
      <c r="UVI42" s="194"/>
      <c r="UVJ42" s="194"/>
      <c r="UVK42" s="194"/>
      <c r="UVL42" s="194"/>
      <c r="UVM42" s="194"/>
      <c r="UVN42" s="194"/>
      <c r="UVO42" s="194"/>
      <c r="UVP42" s="194"/>
      <c r="UVQ42" s="194"/>
      <c r="UVR42" s="194"/>
      <c r="UVS42" s="194"/>
      <c r="UVT42" s="194"/>
      <c r="UVU42" s="194"/>
      <c r="UVV42" s="194"/>
      <c r="UVW42" s="194"/>
      <c r="UVX42" s="194"/>
      <c r="UVY42" s="194"/>
      <c r="UVZ42" s="194"/>
      <c r="UWA42" s="194"/>
      <c r="UWB42" s="194"/>
      <c r="UWC42" s="194"/>
      <c r="UWD42" s="194"/>
      <c r="UWE42" s="194"/>
      <c r="UWF42" s="194"/>
      <c r="UWG42" s="194"/>
      <c r="UWH42" s="194"/>
      <c r="UWI42" s="194"/>
      <c r="UWJ42" s="194"/>
      <c r="UWK42" s="194"/>
      <c r="UWL42" s="194"/>
      <c r="UWM42" s="194"/>
      <c r="UWN42" s="194"/>
      <c r="UWO42" s="194"/>
      <c r="UWP42" s="194"/>
      <c r="UWQ42" s="194"/>
      <c r="UWR42" s="194"/>
      <c r="UWS42" s="194"/>
      <c r="UWT42" s="194"/>
      <c r="UWU42" s="194"/>
      <c r="UWV42" s="194"/>
      <c r="UWW42" s="194"/>
      <c r="UWX42" s="194"/>
      <c r="UWY42" s="194"/>
      <c r="UWZ42" s="194"/>
      <c r="UXA42" s="194"/>
      <c r="UXB42" s="194"/>
      <c r="UXC42" s="194"/>
      <c r="UXD42" s="194"/>
      <c r="UXE42" s="194"/>
      <c r="UXF42" s="194"/>
      <c r="UXG42" s="194"/>
      <c r="UXH42" s="194"/>
      <c r="UXI42" s="194"/>
      <c r="UXJ42" s="194"/>
      <c r="UXK42" s="194"/>
      <c r="UXL42" s="194"/>
      <c r="UXM42" s="194"/>
      <c r="UXN42" s="194"/>
      <c r="UXO42" s="194"/>
      <c r="UXP42" s="194"/>
      <c r="UXQ42" s="194"/>
      <c r="UXR42" s="194"/>
      <c r="UXS42" s="194"/>
      <c r="UXT42" s="194"/>
      <c r="UXU42" s="194"/>
      <c r="UXV42" s="194"/>
      <c r="UXW42" s="194"/>
      <c r="UXX42" s="194"/>
      <c r="UXY42" s="194"/>
      <c r="UXZ42" s="194"/>
      <c r="UYA42" s="194"/>
      <c r="UYB42" s="194"/>
      <c r="UYC42" s="194"/>
      <c r="UYD42" s="194"/>
      <c r="UYE42" s="194"/>
      <c r="UYF42" s="194"/>
      <c r="UYG42" s="194"/>
      <c r="UYH42" s="194"/>
      <c r="UYI42" s="194"/>
      <c r="UYJ42" s="194"/>
      <c r="UYK42" s="194"/>
      <c r="UYL42" s="194"/>
      <c r="UYM42" s="194"/>
      <c r="UYN42" s="194"/>
      <c r="UYO42" s="194"/>
      <c r="UYP42" s="194"/>
      <c r="UYQ42" s="194"/>
      <c r="UYR42" s="194"/>
      <c r="UYS42" s="194"/>
      <c r="UYT42" s="194"/>
      <c r="UYU42" s="194"/>
      <c r="UYV42" s="194"/>
      <c r="UYW42" s="194"/>
      <c r="UYX42" s="194"/>
      <c r="UYY42" s="194"/>
      <c r="UYZ42" s="194"/>
      <c r="UZA42" s="194"/>
      <c r="UZB42" s="194"/>
      <c r="UZC42" s="194"/>
      <c r="UZD42" s="194"/>
      <c r="UZE42" s="194"/>
      <c r="UZF42" s="194"/>
      <c r="UZG42" s="194"/>
      <c r="UZH42" s="194"/>
      <c r="UZI42" s="194"/>
      <c r="UZJ42" s="194"/>
      <c r="UZK42" s="194"/>
      <c r="UZL42" s="194"/>
      <c r="UZM42" s="194"/>
      <c r="UZN42" s="194"/>
      <c r="UZO42" s="194"/>
      <c r="UZP42" s="194"/>
      <c r="UZQ42" s="194"/>
      <c r="UZR42" s="194"/>
      <c r="UZS42" s="194"/>
      <c r="UZT42" s="194"/>
      <c r="UZU42" s="194"/>
      <c r="UZV42" s="194"/>
      <c r="UZW42" s="194"/>
      <c r="UZX42" s="194"/>
      <c r="UZY42" s="194"/>
      <c r="UZZ42" s="194"/>
      <c r="VAA42" s="194"/>
      <c r="VAB42" s="194"/>
      <c r="VAC42" s="194"/>
      <c r="VAD42" s="194"/>
      <c r="VAE42" s="194"/>
      <c r="VAF42" s="194"/>
      <c r="VAG42" s="194"/>
      <c r="VAH42" s="194"/>
      <c r="VAI42" s="194"/>
      <c r="VAJ42" s="194"/>
      <c r="VAK42" s="194"/>
      <c r="VAL42" s="194"/>
      <c r="VAM42" s="194"/>
      <c r="VAN42" s="194"/>
      <c r="VAO42" s="194"/>
      <c r="VAP42" s="194"/>
      <c r="VAQ42" s="194"/>
      <c r="VAR42" s="194"/>
      <c r="VAS42" s="194"/>
      <c r="VAT42" s="194"/>
      <c r="VAU42" s="194"/>
      <c r="VAV42" s="194"/>
      <c r="VAW42" s="194"/>
      <c r="VAX42" s="194"/>
      <c r="VAY42" s="194"/>
      <c r="VAZ42" s="194"/>
      <c r="VBA42" s="194"/>
      <c r="VBB42" s="194"/>
      <c r="VBC42" s="194"/>
      <c r="VBD42" s="194"/>
      <c r="VBE42" s="194"/>
      <c r="VBF42" s="194"/>
      <c r="VBG42" s="194"/>
      <c r="VBH42" s="194"/>
      <c r="VBI42" s="194"/>
      <c r="VBJ42" s="194"/>
      <c r="VBK42" s="194"/>
      <c r="VBL42" s="194"/>
      <c r="VBM42" s="194"/>
      <c r="VBN42" s="194"/>
      <c r="VBO42" s="194"/>
      <c r="VBP42" s="194"/>
      <c r="VBQ42" s="194"/>
      <c r="VBR42" s="194"/>
      <c r="VBS42" s="194"/>
      <c r="VBT42" s="194"/>
      <c r="VBU42" s="194"/>
      <c r="VBV42" s="194"/>
      <c r="VBW42" s="194"/>
      <c r="VBX42" s="194"/>
      <c r="VBY42" s="194"/>
      <c r="VBZ42" s="194"/>
      <c r="VCA42" s="194"/>
      <c r="VCB42" s="194"/>
      <c r="VCC42" s="194"/>
      <c r="VCD42" s="194"/>
      <c r="VCE42" s="194"/>
      <c r="VCF42" s="194"/>
      <c r="VCG42" s="194"/>
      <c r="VCH42" s="194"/>
      <c r="VCI42" s="194"/>
      <c r="VCJ42" s="194"/>
      <c r="VCK42" s="194"/>
      <c r="VCL42" s="194"/>
      <c r="VCM42" s="194"/>
      <c r="VCN42" s="194"/>
      <c r="VCO42" s="194"/>
      <c r="VCP42" s="194"/>
      <c r="VCQ42" s="194"/>
      <c r="VCR42" s="194"/>
      <c r="VCS42" s="194"/>
      <c r="VCT42" s="194"/>
      <c r="VCU42" s="194"/>
      <c r="VCV42" s="194"/>
      <c r="VCW42" s="194"/>
      <c r="VCX42" s="194"/>
      <c r="VCY42" s="194"/>
      <c r="VCZ42" s="194"/>
      <c r="VDA42" s="194"/>
      <c r="VDB42" s="194"/>
      <c r="VDC42" s="194"/>
      <c r="VDD42" s="194"/>
      <c r="VDE42" s="194"/>
      <c r="VDF42" s="194"/>
      <c r="VDG42" s="194"/>
      <c r="VDH42" s="194"/>
      <c r="VDI42" s="194"/>
      <c r="VDJ42" s="194"/>
      <c r="VDK42" s="194"/>
      <c r="VDL42" s="194"/>
      <c r="VDM42" s="194"/>
      <c r="VDN42" s="194"/>
      <c r="VDO42" s="194"/>
      <c r="VDP42" s="194"/>
      <c r="VDQ42" s="194"/>
      <c r="VDR42" s="194"/>
      <c r="VDS42" s="194"/>
      <c r="VDT42" s="194"/>
      <c r="VDU42" s="194"/>
      <c r="VDV42" s="194"/>
      <c r="VDW42" s="194"/>
      <c r="VDX42" s="194"/>
      <c r="VDY42" s="194"/>
      <c r="VDZ42" s="194"/>
      <c r="VEA42" s="194"/>
      <c r="VEB42" s="194"/>
      <c r="VEC42" s="194"/>
      <c r="VED42" s="194"/>
      <c r="VEE42" s="194"/>
      <c r="VEF42" s="194"/>
      <c r="VEG42" s="194"/>
      <c r="VEH42" s="194"/>
      <c r="VEI42" s="194"/>
      <c r="VEJ42" s="194"/>
      <c r="VEK42" s="194"/>
      <c r="VEL42" s="194"/>
      <c r="VEM42" s="194"/>
      <c r="VEN42" s="194"/>
      <c r="VEO42" s="194"/>
      <c r="VEP42" s="194"/>
      <c r="VEQ42" s="194"/>
      <c r="VER42" s="194"/>
      <c r="VES42" s="194"/>
      <c r="VET42" s="194"/>
      <c r="VEU42" s="194"/>
      <c r="VEV42" s="194"/>
      <c r="VEW42" s="194"/>
      <c r="VEX42" s="194"/>
      <c r="VEY42" s="194"/>
      <c r="VEZ42" s="194"/>
      <c r="VFA42" s="194"/>
      <c r="VFB42" s="194"/>
      <c r="VFC42" s="194"/>
      <c r="VFD42" s="194"/>
      <c r="VFE42" s="194"/>
      <c r="VFF42" s="194"/>
      <c r="VFG42" s="194"/>
      <c r="VFH42" s="194"/>
      <c r="VFI42" s="194"/>
      <c r="VFJ42" s="194"/>
      <c r="VFK42" s="194"/>
      <c r="VFL42" s="194"/>
      <c r="VFM42" s="194"/>
      <c r="VFN42" s="194"/>
      <c r="VFO42" s="194"/>
      <c r="VFP42" s="194"/>
      <c r="VFQ42" s="194"/>
      <c r="VFR42" s="194"/>
      <c r="VFS42" s="194"/>
      <c r="VFT42" s="194"/>
      <c r="VFU42" s="194"/>
      <c r="VFV42" s="194"/>
      <c r="VFW42" s="194"/>
      <c r="VFX42" s="194"/>
      <c r="VFY42" s="194"/>
      <c r="VFZ42" s="194"/>
      <c r="VGA42" s="194"/>
      <c r="VGB42" s="194"/>
      <c r="VGC42" s="194"/>
      <c r="VGD42" s="194"/>
      <c r="VGE42" s="194"/>
      <c r="VGF42" s="194"/>
      <c r="VGG42" s="194"/>
      <c r="VGH42" s="194"/>
      <c r="VGI42" s="194"/>
      <c r="VGJ42" s="194"/>
      <c r="VGK42" s="194"/>
      <c r="VGL42" s="194"/>
      <c r="VGM42" s="194"/>
      <c r="VGN42" s="194"/>
      <c r="VGO42" s="194"/>
      <c r="VGP42" s="194"/>
      <c r="VGQ42" s="194"/>
      <c r="VGR42" s="194"/>
      <c r="VGS42" s="194"/>
      <c r="VGT42" s="194"/>
      <c r="VGU42" s="194"/>
      <c r="VGV42" s="194"/>
      <c r="VGW42" s="194"/>
      <c r="VGX42" s="194"/>
      <c r="VGY42" s="194"/>
      <c r="VGZ42" s="194"/>
      <c r="VHA42" s="194"/>
      <c r="VHB42" s="194"/>
      <c r="VHC42" s="194"/>
      <c r="VHD42" s="194"/>
      <c r="VHE42" s="194"/>
      <c r="VHF42" s="194"/>
      <c r="VHG42" s="194"/>
      <c r="VHH42" s="194"/>
      <c r="VHI42" s="194"/>
      <c r="VHJ42" s="194"/>
      <c r="VHK42" s="194"/>
      <c r="VHL42" s="194"/>
      <c r="VHM42" s="194"/>
      <c r="VHN42" s="194"/>
      <c r="VHO42" s="194"/>
      <c r="VHP42" s="194"/>
      <c r="VHQ42" s="194"/>
      <c r="VHR42" s="194"/>
      <c r="VHS42" s="194"/>
      <c r="VHT42" s="194"/>
      <c r="VHU42" s="194"/>
      <c r="VHV42" s="194"/>
      <c r="VHW42" s="194"/>
      <c r="VHX42" s="194"/>
      <c r="VHY42" s="194"/>
      <c r="VHZ42" s="194"/>
      <c r="VIA42" s="194"/>
      <c r="VIB42" s="194"/>
      <c r="VIC42" s="194"/>
      <c r="VID42" s="194"/>
      <c r="VIE42" s="194"/>
      <c r="VIF42" s="194"/>
      <c r="VIG42" s="194"/>
      <c r="VIH42" s="194"/>
      <c r="VII42" s="194"/>
      <c r="VIJ42" s="194"/>
      <c r="VIK42" s="194"/>
      <c r="VIL42" s="194"/>
      <c r="VIM42" s="194"/>
      <c r="VIN42" s="194"/>
      <c r="VIO42" s="194"/>
      <c r="VIP42" s="194"/>
      <c r="VIQ42" s="194"/>
      <c r="VIR42" s="194"/>
      <c r="VIS42" s="194"/>
      <c r="VIT42" s="194"/>
      <c r="VIU42" s="194"/>
      <c r="VIV42" s="194"/>
      <c r="VIW42" s="194"/>
      <c r="VIX42" s="194"/>
      <c r="VIY42" s="194"/>
      <c r="VIZ42" s="194"/>
      <c r="VJA42" s="194"/>
      <c r="VJB42" s="194"/>
      <c r="VJC42" s="194"/>
      <c r="VJD42" s="194"/>
      <c r="VJE42" s="194"/>
      <c r="VJF42" s="194"/>
      <c r="VJG42" s="194"/>
      <c r="VJH42" s="194"/>
      <c r="VJI42" s="194"/>
      <c r="VJJ42" s="194"/>
      <c r="VJK42" s="194"/>
      <c r="VJL42" s="194"/>
      <c r="VJM42" s="194"/>
      <c r="VJN42" s="194"/>
      <c r="VJO42" s="194"/>
      <c r="VJP42" s="194"/>
      <c r="VJQ42" s="194"/>
      <c r="VJR42" s="194"/>
      <c r="VJS42" s="194"/>
      <c r="VJT42" s="194"/>
      <c r="VJU42" s="194"/>
      <c r="VJV42" s="194"/>
      <c r="VJW42" s="194"/>
      <c r="VJX42" s="194"/>
      <c r="VJY42" s="194"/>
      <c r="VJZ42" s="194"/>
      <c r="VKA42" s="194"/>
      <c r="VKB42" s="194"/>
      <c r="VKC42" s="194"/>
      <c r="VKD42" s="194"/>
      <c r="VKE42" s="194"/>
      <c r="VKF42" s="194"/>
      <c r="VKG42" s="194"/>
      <c r="VKH42" s="194"/>
      <c r="VKI42" s="194"/>
      <c r="VKJ42" s="194"/>
      <c r="VKK42" s="194"/>
      <c r="VKL42" s="194"/>
      <c r="VKM42" s="194"/>
      <c r="VKN42" s="194"/>
      <c r="VKO42" s="194"/>
      <c r="VKP42" s="194"/>
      <c r="VKQ42" s="194"/>
      <c r="VKR42" s="194"/>
      <c r="VKS42" s="194"/>
      <c r="VKT42" s="194"/>
      <c r="VKU42" s="194"/>
      <c r="VKV42" s="194"/>
      <c r="VKW42" s="194"/>
      <c r="VKX42" s="194"/>
      <c r="VKY42" s="194"/>
      <c r="VKZ42" s="194"/>
      <c r="VLA42" s="194"/>
      <c r="VLB42" s="194"/>
      <c r="VLC42" s="194"/>
      <c r="VLD42" s="194"/>
      <c r="VLE42" s="194"/>
      <c r="VLF42" s="194"/>
      <c r="VLG42" s="194"/>
      <c r="VLH42" s="194"/>
      <c r="VLI42" s="194"/>
      <c r="VLJ42" s="194"/>
      <c r="VLK42" s="194"/>
      <c r="VLL42" s="194"/>
      <c r="VLM42" s="194"/>
      <c r="VLN42" s="194"/>
      <c r="VLO42" s="194"/>
      <c r="VLP42" s="194"/>
      <c r="VLQ42" s="194"/>
      <c r="VLR42" s="194"/>
      <c r="VLS42" s="194"/>
      <c r="VLT42" s="194"/>
      <c r="VLU42" s="194"/>
      <c r="VLV42" s="194"/>
      <c r="VLW42" s="194"/>
      <c r="VLX42" s="194"/>
      <c r="VLY42" s="194"/>
      <c r="VLZ42" s="194"/>
      <c r="VMA42" s="194"/>
      <c r="VMB42" s="194"/>
      <c r="VMC42" s="194"/>
      <c r="VMD42" s="194"/>
      <c r="VME42" s="194"/>
      <c r="VMF42" s="194"/>
      <c r="VMG42" s="194"/>
      <c r="VMH42" s="194"/>
      <c r="VMI42" s="194"/>
      <c r="VMJ42" s="194"/>
      <c r="VMK42" s="194"/>
      <c r="VML42" s="194"/>
      <c r="VMM42" s="194"/>
      <c r="VMN42" s="194"/>
      <c r="VMO42" s="194"/>
      <c r="VMP42" s="194"/>
      <c r="VMQ42" s="194"/>
      <c r="VMR42" s="194"/>
      <c r="VMS42" s="194"/>
      <c r="VMT42" s="194"/>
      <c r="VMU42" s="194"/>
      <c r="VMV42" s="194"/>
      <c r="VMW42" s="194"/>
      <c r="VMX42" s="194"/>
      <c r="VMY42" s="194"/>
      <c r="VMZ42" s="194"/>
      <c r="VNA42" s="194"/>
      <c r="VNB42" s="194"/>
      <c r="VNC42" s="194"/>
      <c r="VND42" s="194"/>
      <c r="VNE42" s="194"/>
      <c r="VNF42" s="194"/>
      <c r="VNG42" s="194"/>
      <c r="VNH42" s="194"/>
      <c r="VNI42" s="194"/>
      <c r="VNJ42" s="194"/>
      <c r="VNK42" s="194"/>
      <c r="VNL42" s="194"/>
      <c r="VNM42" s="194"/>
      <c r="VNN42" s="194"/>
      <c r="VNO42" s="194"/>
      <c r="VNP42" s="194"/>
      <c r="VNQ42" s="194"/>
      <c r="VNR42" s="194"/>
      <c r="VNS42" s="194"/>
      <c r="VNT42" s="194"/>
      <c r="VNU42" s="194"/>
      <c r="VNV42" s="194"/>
      <c r="VNW42" s="194"/>
      <c r="VNX42" s="194"/>
      <c r="VNY42" s="194"/>
      <c r="VNZ42" s="194"/>
      <c r="VOA42" s="194"/>
      <c r="VOB42" s="194"/>
      <c r="VOC42" s="194"/>
      <c r="VOD42" s="194"/>
      <c r="VOE42" s="194"/>
      <c r="VOF42" s="194"/>
      <c r="VOG42" s="194"/>
      <c r="VOH42" s="194"/>
      <c r="VOI42" s="194"/>
      <c r="VOJ42" s="194"/>
      <c r="VOK42" s="194"/>
      <c r="VOL42" s="194"/>
      <c r="VOM42" s="194"/>
      <c r="VON42" s="194"/>
      <c r="VOO42" s="194"/>
      <c r="VOP42" s="194"/>
      <c r="VOQ42" s="194"/>
      <c r="VOR42" s="194"/>
      <c r="VOS42" s="194"/>
      <c r="VOT42" s="194"/>
      <c r="VOU42" s="194"/>
      <c r="VOV42" s="194"/>
      <c r="VOW42" s="194"/>
      <c r="VOX42" s="194"/>
      <c r="VOY42" s="194"/>
      <c r="VOZ42" s="194"/>
      <c r="VPA42" s="194"/>
      <c r="VPB42" s="194"/>
      <c r="VPC42" s="194"/>
      <c r="VPD42" s="194"/>
      <c r="VPE42" s="194"/>
      <c r="VPF42" s="194"/>
      <c r="VPG42" s="194"/>
      <c r="VPH42" s="194"/>
      <c r="VPI42" s="194"/>
      <c r="VPJ42" s="194"/>
      <c r="VPK42" s="194"/>
      <c r="VPL42" s="194"/>
      <c r="VPM42" s="194"/>
      <c r="VPN42" s="194"/>
      <c r="VPO42" s="194"/>
      <c r="VPP42" s="194"/>
      <c r="VPQ42" s="194"/>
      <c r="VPR42" s="194"/>
      <c r="VPS42" s="194"/>
      <c r="VPT42" s="194"/>
      <c r="VPU42" s="194"/>
      <c r="VPV42" s="194"/>
      <c r="VPW42" s="194"/>
      <c r="VPX42" s="194"/>
      <c r="VPY42" s="194"/>
      <c r="VPZ42" s="194"/>
      <c r="VQA42" s="194"/>
      <c r="VQB42" s="194"/>
      <c r="VQC42" s="194"/>
      <c r="VQD42" s="194"/>
      <c r="VQE42" s="194"/>
      <c r="VQF42" s="194"/>
      <c r="VQG42" s="194"/>
      <c r="VQH42" s="194"/>
      <c r="VQI42" s="194"/>
      <c r="VQJ42" s="194"/>
      <c r="VQK42" s="194"/>
      <c r="VQL42" s="194"/>
      <c r="VQM42" s="194"/>
      <c r="VQN42" s="194"/>
      <c r="VQO42" s="194"/>
      <c r="VQP42" s="194"/>
      <c r="VQQ42" s="194"/>
      <c r="VQR42" s="194"/>
      <c r="VQS42" s="194"/>
      <c r="VQT42" s="194"/>
      <c r="VQU42" s="194"/>
      <c r="VQV42" s="194"/>
      <c r="VQW42" s="194"/>
      <c r="VQX42" s="194"/>
      <c r="VQY42" s="194"/>
      <c r="VQZ42" s="194"/>
      <c r="VRA42" s="194"/>
      <c r="VRB42" s="194"/>
      <c r="VRC42" s="194"/>
      <c r="VRD42" s="194"/>
      <c r="VRE42" s="194"/>
      <c r="VRF42" s="194"/>
      <c r="VRG42" s="194"/>
      <c r="VRH42" s="194"/>
      <c r="VRI42" s="194"/>
      <c r="VRJ42" s="194"/>
      <c r="VRK42" s="194"/>
      <c r="VRL42" s="194"/>
      <c r="VRM42" s="194"/>
      <c r="VRN42" s="194"/>
      <c r="VRO42" s="194"/>
      <c r="VRP42" s="194"/>
      <c r="VRQ42" s="194"/>
      <c r="VRR42" s="194"/>
      <c r="VRS42" s="194"/>
      <c r="VRT42" s="194"/>
      <c r="VRU42" s="194"/>
      <c r="VRV42" s="194"/>
      <c r="VRW42" s="194"/>
      <c r="VRX42" s="194"/>
      <c r="VRY42" s="194"/>
      <c r="VRZ42" s="194"/>
      <c r="VSA42" s="194"/>
      <c r="VSB42" s="194"/>
      <c r="VSC42" s="194"/>
      <c r="VSD42" s="194"/>
      <c r="VSE42" s="194"/>
      <c r="VSF42" s="194"/>
      <c r="VSG42" s="194"/>
      <c r="VSH42" s="194"/>
      <c r="VSI42" s="194"/>
      <c r="VSJ42" s="194"/>
      <c r="VSK42" s="194"/>
      <c r="VSL42" s="194"/>
      <c r="VSM42" s="194"/>
      <c r="VSN42" s="194"/>
      <c r="VSO42" s="194"/>
      <c r="VSP42" s="194"/>
      <c r="VSQ42" s="194"/>
      <c r="VSR42" s="194"/>
      <c r="VSS42" s="194"/>
      <c r="VST42" s="194"/>
      <c r="VSU42" s="194"/>
      <c r="VSV42" s="194"/>
      <c r="VSW42" s="194"/>
      <c r="VSX42" s="194"/>
      <c r="VSY42" s="194"/>
      <c r="VSZ42" s="194"/>
      <c r="VTA42" s="194"/>
      <c r="VTB42" s="194"/>
      <c r="VTC42" s="194"/>
      <c r="VTD42" s="194"/>
      <c r="VTE42" s="194"/>
      <c r="VTF42" s="194"/>
      <c r="VTG42" s="194"/>
      <c r="VTH42" s="194"/>
      <c r="VTI42" s="194"/>
      <c r="VTJ42" s="194"/>
      <c r="VTK42" s="194"/>
      <c r="VTL42" s="194"/>
      <c r="VTM42" s="194"/>
      <c r="VTN42" s="194"/>
      <c r="VTO42" s="194"/>
      <c r="VTP42" s="194"/>
      <c r="VTQ42" s="194"/>
      <c r="VTR42" s="194"/>
      <c r="VTS42" s="194"/>
      <c r="VTT42" s="194"/>
      <c r="VTU42" s="194"/>
      <c r="VTV42" s="194"/>
      <c r="VTW42" s="194"/>
      <c r="VTX42" s="194"/>
      <c r="VTY42" s="194"/>
      <c r="VTZ42" s="194"/>
      <c r="VUA42" s="194"/>
      <c r="VUB42" s="194"/>
      <c r="VUC42" s="194"/>
      <c r="VUD42" s="194"/>
      <c r="VUE42" s="194"/>
      <c r="VUF42" s="194"/>
      <c r="VUG42" s="194"/>
      <c r="VUH42" s="194"/>
      <c r="VUI42" s="194"/>
      <c r="VUJ42" s="194"/>
      <c r="VUK42" s="194"/>
      <c r="VUL42" s="194"/>
      <c r="VUM42" s="194"/>
      <c r="VUN42" s="194"/>
      <c r="VUO42" s="194"/>
      <c r="VUP42" s="194"/>
      <c r="VUQ42" s="194"/>
      <c r="VUR42" s="194"/>
      <c r="VUS42" s="194"/>
      <c r="VUT42" s="194"/>
      <c r="VUU42" s="194"/>
      <c r="VUV42" s="194"/>
      <c r="VUW42" s="194"/>
      <c r="VUX42" s="194"/>
      <c r="VUY42" s="194"/>
      <c r="VUZ42" s="194"/>
      <c r="VVA42" s="194"/>
      <c r="VVB42" s="194"/>
      <c r="VVC42" s="194"/>
      <c r="VVD42" s="194"/>
      <c r="VVE42" s="194"/>
      <c r="VVF42" s="194"/>
      <c r="VVG42" s="194"/>
      <c r="VVH42" s="194"/>
      <c r="VVI42" s="194"/>
      <c r="VVJ42" s="194"/>
      <c r="VVK42" s="194"/>
      <c r="VVL42" s="194"/>
      <c r="VVM42" s="194"/>
      <c r="VVN42" s="194"/>
      <c r="VVO42" s="194"/>
      <c r="VVP42" s="194"/>
      <c r="VVQ42" s="194"/>
      <c r="VVR42" s="194"/>
      <c r="VVS42" s="194"/>
      <c r="VVT42" s="194"/>
      <c r="VVU42" s="194"/>
      <c r="VVV42" s="194"/>
      <c r="VVW42" s="194"/>
      <c r="VVX42" s="194"/>
      <c r="VVY42" s="194"/>
      <c r="VVZ42" s="194"/>
      <c r="VWA42" s="194"/>
      <c r="VWB42" s="194"/>
      <c r="VWC42" s="194"/>
      <c r="VWD42" s="194"/>
      <c r="VWE42" s="194"/>
      <c r="VWF42" s="194"/>
      <c r="VWG42" s="194"/>
      <c r="VWH42" s="194"/>
      <c r="VWI42" s="194"/>
      <c r="VWJ42" s="194"/>
      <c r="VWK42" s="194"/>
      <c r="VWL42" s="194"/>
      <c r="VWM42" s="194"/>
      <c r="VWN42" s="194"/>
      <c r="VWO42" s="194"/>
      <c r="VWP42" s="194"/>
      <c r="VWQ42" s="194"/>
      <c r="VWR42" s="194"/>
      <c r="VWS42" s="194"/>
      <c r="VWT42" s="194"/>
      <c r="VWU42" s="194"/>
      <c r="VWV42" s="194"/>
      <c r="VWW42" s="194"/>
      <c r="VWX42" s="194"/>
      <c r="VWY42" s="194"/>
      <c r="VWZ42" s="194"/>
      <c r="VXA42" s="194"/>
      <c r="VXB42" s="194"/>
      <c r="VXC42" s="194"/>
      <c r="VXD42" s="194"/>
      <c r="VXE42" s="194"/>
      <c r="VXF42" s="194"/>
      <c r="VXG42" s="194"/>
      <c r="VXH42" s="194"/>
      <c r="VXI42" s="194"/>
      <c r="VXJ42" s="194"/>
      <c r="VXK42" s="194"/>
      <c r="VXL42" s="194"/>
      <c r="VXM42" s="194"/>
      <c r="VXN42" s="194"/>
      <c r="VXO42" s="194"/>
      <c r="VXP42" s="194"/>
      <c r="VXQ42" s="194"/>
      <c r="VXR42" s="194"/>
      <c r="VXS42" s="194"/>
      <c r="VXT42" s="194"/>
      <c r="VXU42" s="194"/>
      <c r="VXV42" s="194"/>
      <c r="VXW42" s="194"/>
      <c r="VXX42" s="194"/>
      <c r="VXY42" s="194"/>
      <c r="VXZ42" s="194"/>
      <c r="VYA42" s="194"/>
      <c r="VYB42" s="194"/>
      <c r="VYC42" s="194"/>
      <c r="VYD42" s="194"/>
      <c r="VYE42" s="194"/>
      <c r="VYF42" s="194"/>
      <c r="VYG42" s="194"/>
      <c r="VYH42" s="194"/>
      <c r="VYI42" s="194"/>
      <c r="VYJ42" s="194"/>
      <c r="VYK42" s="194"/>
      <c r="VYL42" s="194"/>
      <c r="VYM42" s="194"/>
      <c r="VYN42" s="194"/>
      <c r="VYO42" s="194"/>
      <c r="VYP42" s="194"/>
      <c r="VYQ42" s="194"/>
      <c r="VYR42" s="194"/>
      <c r="VYS42" s="194"/>
      <c r="VYT42" s="194"/>
      <c r="VYU42" s="194"/>
      <c r="VYV42" s="194"/>
      <c r="VYW42" s="194"/>
      <c r="VYX42" s="194"/>
      <c r="VYY42" s="194"/>
      <c r="VYZ42" s="194"/>
      <c r="VZA42" s="194"/>
      <c r="VZB42" s="194"/>
      <c r="VZC42" s="194"/>
      <c r="VZD42" s="194"/>
      <c r="VZE42" s="194"/>
      <c r="VZF42" s="194"/>
      <c r="VZG42" s="194"/>
      <c r="VZH42" s="194"/>
      <c r="VZI42" s="194"/>
      <c r="VZJ42" s="194"/>
      <c r="VZK42" s="194"/>
      <c r="VZL42" s="194"/>
      <c r="VZM42" s="194"/>
      <c r="VZN42" s="194"/>
      <c r="VZO42" s="194"/>
      <c r="VZP42" s="194"/>
      <c r="VZQ42" s="194"/>
      <c r="VZR42" s="194"/>
      <c r="VZS42" s="194"/>
      <c r="VZT42" s="194"/>
      <c r="VZU42" s="194"/>
      <c r="VZV42" s="194"/>
      <c r="VZW42" s="194"/>
      <c r="VZX42" s="194"/>
      <c r="VZY42" s="194"/>
      <c r="VZZ42" s="194"/>
      <c r="WAA42" s="194"/>
      <c r="WAB42" s="194"/>
      <c r="WAC42" s="194"/>
      <c r="WAD42" s="194"/>
      <c r="WAE42" s="194"/>
      <c r="WAF42" s="194"/>
      <c r="WAG42" s="194"/>
      <c r="WAH42" s="194"/>
      <c r="WAI42" s="194"/>
      <c r="WAJ42" s="194"/>
      <c r="WAK42" s="194"/>
      <c r="WAL42" s="194"/>
      <c r="WAM42" s="194"/>
      <c r="WAN42" s="194"/>
      <c r="WAO42" s="194"/>
      <c r="WAP42" s="194"/>
      <c r="WAQ42" s="194"/>
      <c r="WAR42" s="194"/>
      <c r="WAS42" s="194"/>
      <c r="WAT42" s="194"/>
      <c r="WAU42" s="194"/>
      <c r="WAV42" s="194"/>
      <c r="WAW42" s="194"/>
      <c r="WAX42" s="194"/>
      <c r="WAY42" s="194"/>
      <c r="WAZ42" s="194"/>
      <c r="WBA42" s="194"/>
      <c r="WBB42" s="194"/>
      <c r="WBC42" s="194"/>
      <c r="WBD42" s="194"/>
      <c r="WBE42" s="194"/>
      <c r="WBF42" s="194"/>
      <c r="WBG42" s="194"/>
      <c r="WBH42" s="194"/>
      <c r="WBI42" s="194"/>
      <c r="WBJ42" s="194"/>
      <c r="WBK42" s="194"/>
      <c r="WBL42" s="194"/>
      <c r="WBM42" s="194"/>
      <c r="WBN42" s="194"/>
      <c r="WBO42" s="194"/>
      <c r="WBP42" s="194"/>
      <c r="WBQ42" s="194"/>
      <c r="WBR42" s="194"/>
      <c r="WBS42" s="194"/>
      <c r="WBT42" s="194"/>
      <c r="WBU42" s="194"/>
      <c r="WBV42" s="194"/>
      <c r="WBW42" s="194"/>
      <c r="WBX42" s="194"/>
      <c r="WBY42" s="194"/>
      <c r="WBZ42" s="194"/>
      <c r="WCA42" s="194"/>
      <c r="WCB42" s="194"/>
      <c r="WCC42" s="194"/>
      <c r="WCD42" s="194"/>
      <c r="WCE42" s="194"/>
      <c r="WCF42" s="194"/>
      <c r="WCG42" s="194"/>
      <c r="WCH42" s="194"/>
      <c r="WCI42" s="194"/>
      <c r="WCJ42" s="194"/>
      <c r="WCK42" s="194"/>
      <c r="WCL42" s="194"/>
      <c r="WCM42" s="194"/>
      <c r="WCN42" s="194"/>
      <c r="WCO42" s="194"/>
      <c r="WCP42" s="194"/>
      <c r="WCQ42" s="194"/>
      <c r="WCR42" s="194"/>
      <c r="WCS42" s="194"/>
      <c r="WCT42" s="194"/>
      <c r="WCU42" s="194"/>
      <c r="WCV42" s="194"/>
      <c r="WCW42" s="194"/>
      <c r="WCX42" s="194"/>
      <c r="WCY42" s="194"/>
      <c r="WCZ42" s="194"/>
      <c r="WDA42" s="194"/>
      <c r="WDB42" s="194"/>
      <c r="WDC42" s="194"/>
      <c r="WDD42" s="194"/>
      <c r="WDE42" s="194"/>
      <c r="WDF42" s="194"/>
      <c r="WDG42" s="194"/>
      <c r="WDH42" s="194"/>
      <c r="WDI42" s="194"/>
      <c r="WDJ42" s="194"/>
      <c r="WDK42" s="194"/>
      <c r="WDL42" s="194"/>
      <c r="WDM42" s="194"/>
      <c r="WDN42" s="194"/>
      <c r="WDO42" s="194"/>
      <c r="WDP42" s="194"/>
      <c r="WDQ42" s="194"/>
      <c r="WDR42" s="194"/>
      <c r="WDS42" s="194"/>
      <c r="WDT42" s="194"/>
      <c r="WDU42" s="194"/>
      <c r="WDV42" s="194"/>
      <c r="WDW42" s="194"/>
      <c r="WDX42" s="194"/>
      <c r="WDY42" s="194"/>
      <c r="WDZ42" s="194"/>
      <c r="WEA42" s="194"/>
      <c r="WEB42" s="194"/>
      <c r="WEC42" s="194"/>
      <c r="WED42" s="194"/>
      <c r="WEE42" s="194"/>
      <c r="WEF42" s="194"/>
      <c r="WEG42" s="194"/>
      <c r="WEH42" s="194"/>
      <c r="WEI42" s="194"/>
      <c r="WEJ42" s="194"/>
      <c r="WEK42" s="194"/>
      <c r="WEL42" s="194"/>
      <c r="WEM42" s="194"/>
      <c r="WEN42" s="194"/>
      <c r="WEO42" s="194"/>
      <c r="WEP42" s="194"/>
      <c r="WEQ42" s="194"/>
      <c r="WER42" s="194"/>
      <c r="WES42" s="194"/>
      <c r="WET42" s="194"/>
      <c r="WEU42" s="194"/>
      <c r="WEV42" s="194"/>
      <c r="WEW42" s="194"/>
      <c r="WEX42" s="194"/>
      <c r="WEY42" s="194"/>
      <c r="WEZ42" s="194"/>
      <c r="WFA42" s="194"/>
      <c r="WFB42" s="194"/>
      <c r="WFC42" s="194"/>
      <c r="WFD42" s="194"/>
      <c r="WFE42" s="194"/>
      <c r="WFF42" s="194"/>
      <c r="WFG42" s="194"/>
      <c r="WFH42" s="194"/>
      <c r="WFI42" s="194"/>
      <c r="WFJ42" s="194"/>
      <c r="WFK42" s="194"/>
      <c r="WFL42" s="194"/>
      <c r="WFM42" s="194"/>
      <c r="WFN42" s="194"/>
      <c r="WFO42" s="194"/>
      <c r="WFP42" s="194"/>
      <c r="WFQ42" s="194"/>
      <c r="WFR42" s="194"/>
      <c r="WFS42" s="194"/>
      <c r="WFT42" s="194"/>
      <c r="WFU42" s="194"/>
      <c r="WFV42" s="194"/>
      <c r="WFW42" s="194"/>
      <c r="WFX42" s="194"/>
      <c r="WFY42" s="194"/>
      <c r="WFZ42" s="194"/>
      <c r="WGA42" s="194"/>
      <c r="WGB42" s="194"/>
      <c r="WGC42" s="194"/>
      <c r="WGD42" s="194"/>
      <c r="WGE42" s="194"/>
      <c r="WGF42" s="194"/>
      <c r="WGG42" s="194"/>
      <c r="WGH42" s="194"/>
      <c r="WGI42" s="194"/>
      <c r="WGJ42" s="194"/>
      <c r="WGK42" s="194"/>
      <c r="WGL42" s="194"/>
      <c r="WGM42" s="194"/>
      <c r="WGN42" s="194"/>
      <c r="WGO42" s="194"/>
      <c r="WGP42" s="194"/>
      <c r="WGQ42" s="194"/>
      <c r="WGR42" s="194"/>
      <c r="WGS42" s="194"/>
      <c r="WGT42" s="194"/>
      <c r="WGU42" s="194"/>
      <c r="WGV42" s="194"/>
      <c r="WGW42" s="194"/>
      <c r="WGX42" s="194"/>
      <c r="WGY42" s="194"/>
      <c r="WGZ42" s="194"/>
      <c r="WHA42" s="194"/>
      <c r="WHB42" s="194"/>
      <c r="WHC42" s="194"/>
      <c r="WHD42" s="194"/>
      <c r="WHE42" s="194"/>
      <c r="WHF42" s="194"/>
      <c r="WHG42" s="194"/>
      <c r="WHH42" s="194"/>
      <c r="WHI42" s="194"/>
      <c r="WHJ42" s="194"/>
      <c r="WHK42" s="194"/>
      <c r="WHL42" s="194"/>
      <c r="WHM42" s="194"/>
      <c r="WHN42" s="194"/>
      <c r="WHO42" s="194"/>
      <c r="WHP42" s="194"/>
      <c r="WHQ42" s="194"/>
      <c r="WHR42" s="194"/>
      <c r="WHS42" s="194"/>
      <c r="WHT42" s="194"/>
      <c r="WHU42" s="194"/>
      <c r="WHV42" s="194"/>
      <c r="WHW42" s="194"/>
      <c r="WHX42" s="194"/>
      <c r="WHY42" s="194"/>
      <c r="WHZ42" s="194"/>
      <c r="WIA42" s="194"/>
      <c r="WIB42" s="194"/>
      <c r="WIC42" s="194"/>
      <c r="WID42" s="194"/>
      <c r="WIE42" s="194"/>
      <c r="WIF42" s="194"/>
      <c r="WIG42" s="194"/>
      <c r="WIH42" s="194"/>
      <c r="WII42" s="194"/>
      <c r="WIJ42" s="194"/>
      <c r="WIK42" s="194"/>
      <c r="WIL42" s="194"/>
      <c r="WIM42" s="194"/>
      <c r="WIN42" s="194"/>
      <c r="WIO42" s="194"/>
      <c r="WIP42" s="194"/>
      <c r="WIQ42" s="194"/>
      <c r="WIR42" s="194"/>
      <c r="WIS42" s="194"/>
      <c r="WIT42" s="194"/>
      <c r="WIU42" s="194"/>
      <c r="WIV42" s="194"/>
      <c r="WIW42" s="194"/>
      <c r="WIX42" s="194"/>
      <c r="WIY42" s="194"/>
      <c r="WIZ42" s="194"/>
      <c r="WJA42" s="194"/>
      <c r="WJB42" s="194"/>
      <c r="WJC42" s="194"/>
      <c r="WJD42" s="194"/>
      <c r="WJE42" s="194"/>
      <c r="WJF42" s="194"/>
      <c r="WJG42" s="194"/>
      <c r="WJH42" s="194"/>
      <c r="WJI42" s="194"/>
      <c r="WJJ42" s="194"/>
      <c r="WJK42" s="194"/>
      <c r="WJL42" s="194"/>
      <c r="WJM42" s="194"/>
      <c r="WJN42" s="194"/>
      <c r="WJO42" s="194"/>
      <c r="WJP42" s="194"/>
      <c r="WJQ42" s="194"/>
      <c r="WJR42" s="194"/>
      <c r="WJS42" s="194"/>
      <c r="WJT42" s="194"/>
      <c r="WJU42" s="194"/>
      <c r="WJV42" s="194"/>
      <c r="WJW42" s="194"/>
      <c r="WJX42" s="194"/>
      <c r="WJY42" s="194"/>
      <c r="WJZ42" s="194"/>
      <c r="WKA42" s="194"/>
      <c r="WKB42" s="194"/>
      <c r="WKC42" s="194"/>
      <c r="WKD42" s="194"/>
      <c r="WKE42" s="194"/>
      <c r="WKF42" s="194"/>
      <c r="WKG42" s="194"/>
      <c r="WKH42" s="194"/>
      <c r="WKI42" s="194"/>
      <c r="WKJ42" s="194"/>
      <c r="WKK42" s="194"/>
      <c r="WKL42" s="194"/>
      <c r="WKM42" s="194"/>
      <c r="WKN42" s="194"/>
      <c r="WKO42" s="194"/>
      <c r="WKP42" s="194"/>
      <c r="WKQ42" s="194"/>
      <c r="WKR42" s="194"/>
      <c r="WKS42" s="194"/>
      <c r="WKT42" s="194"/>
      <c r="WKU42" s="194"/>
      <c r="WKV42" s="194"/>
      <c r="WKW42" s="194"/>
      <c r="WKX42" s="194"/>
      <c r="WKY42" s="194"/>
      <c r="WKZ42" s="194"/>
      <c r="WLA42" s="194"/>
      <c r="WLB42" s="194"/>
      <c r="WLC42" s="194"/>
      <c r="WLD42" s="194"/>
      <c r="WLE42" s="194"/>
      <c r="WLF42" s="194"/>
      <c r="WLG42" s="194"/>
      <c r="WLH42" s="194"/>
      <c r="WLI42" s="194"/>
      <c r="WLJ42" s="194"/>
      <c r="WLK42" s="194"/>
      <c r="WLL42" s="194"/>
      <c r="WLM42" s="194"/>
      <c r="WLN42" s="194"/>
      <c r="WLO42" s="194"/>
      <c r="WLP42" s="194"/>
      <c r="WLQ42" s="194"/>
      <c r="WLR42" s="194"/>
      <c r="WLS42" s="194"/>
      <c r="WLT42" s="194"/>
      <c r="WLU42" s="194"/>
      <c r="WLV42" s="194"/>
      <c r="WLW42" s="194"/>
      <c r="WLX42" s="194"/>
      <c r="WLY42" s="194"/>
      <c r="WLZ42" s="194"/>
      <c r="WMA42" s="194"/>
      <c r="WMB42" s="194"/>
      <c r="WMC42" s="194"/>
      <c r="WMD42" s="194"/>
      <c r="WME42" s="194"/>
      <c r="WMF42" s="194"/>
      <c r="WMG42" s="194"/>
      <c r="WMH42" s="194"/>
      <c r="WMI42" s="194"/>
      <c r="WMJ42" s="194"/>
      <c r="WMK42" s="194"/>
      <c r="WML42" s="194"/>
      <c r="WMM42" s="194"/>
      <c r="WMN42" s="194"/>
      <c r="WMO42" s="194"/>
      <c r="WMP42" s="194"/>
      <c r="WMQ42" s="194"/>
      <c r="WMR42" s="194"/>
      <c r="WMS42" s="194"/>
      <c r="WMT42" s="194"/>
      <c r="WMU42" s="194"/>
      <c r="WMV42" s="194"/>
      <c r="WMW42" s="194"/>
      <c r="WMX42" s="194"/>
      <c r="WMY42" s="194"/>
      <c r="WMZ42" s="194"/>
      <c r="WNA42" s="194"/>
      <c r="WNB42" s="194"/>
      <c r="WNC42" s="194"/>
      <c r="WND42" s="194"/>
      <c r="WNE42" s="194"/>
      <c r="WNF42" s="194"/>
      <c r="WNG42" s="194"/>
      <c r="WNH42" s="194"/>
      <c r="WNI42" s="194"/>
      <c r="WNJ42" s="194"/>
      <c r="WNK42" s="194"/>
      <c r="WNL42" s="194"/>
      <c r="WNM42" s="194"/>
      <c r="WNN42" s="194"/>
      <c r="WNO42" s="194"/>
      <c r="WNP42" s="194"/>
      <c r="WNQ42" s="194"/>
      <c r="WNR42" s="194"/>
      <c r="WNS42" s="194"/>
      <c r="WNT42" s="194"/>
      <c r="WNU42" s="194"/>
      <c r="WNV42" s="194"/>
      <c r="WNW42" s="194"/>
      <c r="WNX42" s="194"/>
      <c r="WNY42" s="194"/>
      <c r="WNZ42" s="194"/>
      <c r="WOA42" s="194"/>
      <c r="WOB42" s="194"/>
      <c r="WOC42" s="194"/>
      <c r="WOD42" s="194"/>
      <c r="WOE42" s="194"/>
      <c r="WOF42" s="194"/>
      <c r="WOG42" s="194"/>
      <c r="WOH42" s="194"/>
      <c r="WOI42" s="194"/>
      <c r="WOJ42" s="194"/>
      <c r="WOK42" s="194"/>
      <c r="WOL42" s="194"/>
      <c r="WOM42" s="194"/>
      <c r="WON42" s="194"/>
      <c r="WOO42" s="194"/>
      <c r="WOP42" s="194"/>
      <c r="WOQ42" s="194"/>
      <c r="WOR42" s="194"/>
      <c r="WOS42" s="194"/>
      <c r="WOT42" s="194"/>
      <c r="WOU42" s="194"/>
      <c r="WOV42" s="194"/>
      <c r="WOW42" s="194"/>
      <c r="WOX42" s="194"/>
      <c r="WOY42" s="194"/>
      <c r="WOZ42" s="194"/>
      <c r="WPA42" s="194"/>
      <c r="WPB42" s="194"/>
      <c r="WPC42" s="194"/>
      <c r="WPD42" s="194"/>
      <c r="WPE42" s="194"/>
      <c r="WPF42" s="194"/>
      <c r="WPG42" s="194"/>
      <c r="WPH42" s="194"/>
      <c r="WPI42" s="194"/>
      <c r="WPJ42" s="194"/>
      <c r="WPK42" s="194"/>
      <c r="WPL42" s="194"/>
      <c r="WPM42" s="194"/>
      <c r="WPN42" s="194"/>
      <c r="WPO42" s="194"/>
      <c r="WPP42" s="194"/>
      <c r="WPQ42" s="194"/>
      <c r="WPR42" s="194"/>
      <c r="WPS42" s="194"/>
      <c r="WPT42" s="194"/>
      <c r="WPU42" s="194"/>
      <c r="WPV42" s="194"/>
      <c r="WPW42" s="194"/>
      <c r="WPX42" s="194"/>
      <c r="WPY42" s="194"/>
      <c r="WPZ42" s="194"/>
      <c r="WQA42" s="194"/>
      <c r="WQB42" s="194"/>
      <c r="WQC42" s="194"/>
      <c r="WQD42" s="194"/>
      <c r="WQE42" s="194"/>
      <c r="WQF42" s="194"/>
      <c r="WQG42" s="194"/>
      <c r="WQH42" s="194"/>
      <c r="WQI42" s="194"/>
      <c r="WQJ42" s="194"/>
      <c r="WQK42" s="194"/>
      <c r="WQL42" s="194"/>
      <c r="WQM42" s="194"/>
      <c r="WQN42" s="194"/>
      <c r="WQO42" s="194"/>
      <c r="WQP42" s="194"/>
      <c r="WQQ42" s="194"/>
      <c r="WQR42" s="194"/>
      <c r="WQS42" s="194"/>
      <c r="WQT42" s="194"/>
      <c r="WQU42" s="194"/>
      <c r="WQV42" s="194"/>
      <c r="WQW42" s="194"/>
      <c r="WQX42" s="194"/>
      <c r="WQY42" s="194"/>
      <c r="WQZ42" s="194"/>
      <c r="WRA42" s="194"/>
      <c r="WRB42" s="194"/>
      <c r="WRC42" s="194"/>
      <c r="WRD42" s="194"/>
      <c r="WRE42" s="194"/>
      <c r="WRF42" s="194"/>
      <c r="WRG42" s="194"/>
      <c r="WRH42" s="194"/>
      <c r="WRI42" s="194"/>
      <c r="WRJ42" s="194"/>
      <c r="WRK42" s="194"/>
      <c r="WRL42" s="194"/>
      <c r="WRM42" s="194"/>
      <c r="WRN42" s="194"/>
      <c r="WRO42" s="194"/>
      <c r="WRP42" s="194"/>
      <c r="WRQ42" s="194"/>
      <c r="WRR42" s="194"/>
      <c r="WRS42" s="194"/>
      <c r="WRT42" s="194"/>
      <c r="WRU42" s="194"/>
      <c r="WRV42" s="194"/>
      <c r="WRW42" s="194"/>
      <c r="WRX42" s="194"/>
      <c r="WRY42" s="194"/>
      <c r="WRZ42" s="194"/>
      <c r="WSA42" s="194"/>
      <c r="WSB42" s="194"/>
      <c r="WSC42" s="194"/>
      <c r="WSD42" s="194"/>
      <c r="WSE42" s="194"/>
      <c r="WSF42" s="194"/>
      <c r="WSG42" s="194"/>
      <c r="WSH42" s="194"/>
      <c r="WSI42" s="194"/>
      <c r="WSJ42" s="194"/>
      <c r="WSK42" s="194"/>
      <c r="WSL42" s="194"/>
      <c r="WSM42" s="194"/>
      <c r="WSN42" s="194"/>
      <c r="WSO42" s="194"/>
      <c r="WSP42" s="194"/>
      <c r="WSQ42" s="194"/>
      <c r="WSR42" s="194"/>
      <c r="WSS42" s="194"/>
      <c r="WST42" s="194"/>
      <c r="WSU42" s="194"/>
      <c r="WSV42" s="194"/>
      <c r="WSW42" s="194"/>
      <c r="WSX42" s="194"/>
      <c r="WSY42" s="194"/>
      <c r="WSZ42" s="194"/>
      <c r="WTA42" s="194"/>
      <c r="WTB42" s="194"/>
      <c r="WTC42" s="194"/>
      <c r="WTD42" s="194"/>
      <c r="WTE42" s="194"/>
      <c r="WTF42" s="194"/>
      <c r="WTG42" s="194"/>
      <c r="WTH42" s="194"/>
      <c r="WTI42" s="194"/>
      <c r="WTJ42" s="194"/>
      <c r="WTK42" s="194"/>
      <c r="WTL42" s="194"/>
      <c r="WTM42" s="194"/>
      <c r="WTN42" s="194"/>
      <c r="WTO42" s="194"/>
      <c r="WTP42" s="194"/>
      <c r="WTQ42" s="194"/>
      <c r="WTR42" s="194"/>
      <c r="WTS42" s="194"/>
      <c r="WTT42" s="194"/>
      <c r="WTU42" s="194"/>
      <c r="WTV42" s="194"/>
      <c r="WTW42" s="194"/>
      <c r="WTX42" s="194"/>
      <c r="WTY42" s="194"/>
      <c r="WTZ42" s="194"/>
      <c r="WUA42" s="194"/>
      <c r="WUB42" s="194"/>
      <c r="WUC42" s="194"/>
      <c r="WUD42" s="194"/>
      <c r="WUE42" s="194"/>
      <c r="WUF42" s="194"/>
      <c r="WUG42" s="194"/>
      <c r="WUH42" s="194"/>
      <c r="WUI42" s="194"/>
      <c r="WUJ42" s="194"/>
      <c r="WUK42" s="194"/>
      <c r="WUL42" s="194"/>
      <c r="WUM42" s="194"/>
      <c r="WUN42" s="194"/>
      <c r="WUO42" s="194"/>
      <c r="WUP42" s="194"/>
      <c r="WUQ42" s="194"/>
      <c r="WUR42" s="194"/>
      <c r="WUS42" s="194"/>
      <c r="WUT42" s="194"/>
      <c r="WUU42" s="194"/>
      <c r="WUV42" s="194"/>
      <c r="WUW42" s="194"/>
      <c r="WUX42" s="194"/>
      <c r="WUY42" s="194"/>
      <c r="WUZ42" s="194"/>
      <c r="WVA42" s="194"/>
      <c r="WVB42" s="194"/>
      <c r="WVC42" s="194"/>
      <c r="WVD42" s="194"/>
      <c r="WVE42" s="194"/>
      <c r="WVF42" s="194"/>
      <c r="WVG42" s="194"/>
      <c r="WVH42" s="194"/>
      <c r="WVI42" s="194"/>
      <c r="WVJ42" s="194"/>
      <c r="WVK42" s="194"/>
      <c r="WVL42" s="194"/>
      <c r="WVM42" s="194"/>
      <c r="WVN42" s="194"/>
      <c r="WVO42" s="194"/>
      <c r="WVP42" s="194"/>
      <c r="WVQ42" s="194"/>
      <c r="WVR42" s="194"/>
      <c r="WVS42" s="194"/>
      <c r="WVT42" s="194"/>
      <c r="WVU42" s="194"/>
      <c r="WVV42" s="194"/>
      <c r="WVW42" s="194"/>
      <c r="WVX42" s="194"/>
      <c r="WVY42" s="194"/>
      <c r="WVZ42" s="194"/>
      <c r="WWA42" s="194"/>
      <c r="WWB42" s="194"/>
      <c r="WWC42" s="194"/>
      <c r="WWD42" s="194"/>
      <c r="WWE42" s="194"/>
      <c r="WWF42" s="194"/>
      <c r="WWG42" s="194"/>
      <c r="WWH42" s="194"/>
      <c r="WWI42" s="194"/>
      <c r="WWJ42" s="194"/>
      <c r="WWK42" s="194"/>
      <c r="WWL42" s="194"/>
      <c r="WWM42" s="194"/>
      <c r="WWN42" s="194"/>
      <c r="WWO42" s="194"/>
      <c r="WWP42" s="194"/>
      <c r="WWQ42" s="194"/>
      <c r="WWR42" s="194"/>
      <c r="WWS42" s="194"/>
      <c r="WWT42" s="194"/>
      <c r="WWU42" s="194"/>
      <c r="WWV42" s="194"/>
      <c r="WWW42" s="194"/>
      <c r="WWX42" s="194"/>
      <c r="WWY42" s="194"/>
      <c r="WWZ42" s="194"/>
      <c r="WXA42" s="194"/>
      <c r="WXB42" s="194"/>
      <c r="WXC42" s="194"/>
      <c r="WXD42" s="194"/>
      <c r="WXE42" s="194"/>
      <c r="WXF42" s="194"/>
      <c r="WXG42" s="194"/>
      <c r="WXH42" s="194"/>
      <c r="WXI42" s="194"/>
      <c r="WXJ42" s="194"/>
      <c r="WXK42" s="194"/>
      <c r="WXL42" s="194"/>
      <c r="WXM42" s="194"/>
      <c r="WXN42" s="194"/>
      <c r="WXO42" s="194"/>
      <c r="WXP42" s="194"/>
      <c r="WXQ42" s="194"/>
      <c r="WXR42" s="194"/>
      <c r="WXS42" s="194"/>
      <c r="WXT42" s="194"/>
      <c r="WXU42" s="194"/>
      <c r="WXV42" s="194"/>
      <c r="WXW42" s="194"/>
      <c r="WXX42" s="194"/>
      <c r="WXY42" s="194"/>
      <c r="WXZ42" s="194"/>
      <c r="WYA42" s="194"/>
      <c r="WYB42" s="194"/>
      <c r="WYC42" s="194"/>
      <c r="WYD42" s="194"/>
      <c r="WYE42" s="194"/>
      <c r="WYF42" s="194"/>
      <c r="WYG42" s="194"/>
      <c r="WYH42" s="194"/>
      <c r="WYI42" s="194"/>
      <c r="WYJ42" s="194"/>
      <c r="WYK42" s="194"/>
      <c r="WYL42" s="194"/>
      <c r="WYM42" s="194"/>
      <c r="WYN42" s="194"/>
      <c r="WYO42" s="194"/>
      <c r="WYP42" s="194"/>
      <c r="WYQ42" s="194"/>
      <c r="WYR42" s="194"/>
      <c r="WYS42" s="194"/>
      <c r="WYT42" s="194"/>
      <c r="WYU42" s="194"/>
      <c r="WYV42" s="194"/>
      <c r="WYW42" s="194"/>
      <c r="WYX42" s="194"/>
      <c r="WYY42" s="194"/>
      <c r="WYZ42" s="194"/>
      <c r="WZA42" s="194"/>
      <c r="WZB42" s="194"/>
      <c r="WZC42" s="194"/>
      <c r="WZD42" s="194"/>
      <c r="WZE42" s="194"/>
      <c r="WZF42" s="194"/>
      <c r="WZG42" s="194"/>
      <c r="WZH42" s="194"/>
      <c r="WZI42" s="194"/>
      <c r="WZJ42" s="194"/>
      <c r="WZK42" s="194"/>
      <c r="WZL42" s="194"/>
      <c r="WZM42" s="194"/>
      <c r="WZN42" s="194"/>
      <c r="WZO42" s="194"/>
      <c r="WZP42" s="194"/>
      <c r="WZQ42" s="194"/>
      <c r="WZR42" s="194"/>
      <c r="WZS42" s="194"/>
      <c r="WZT42" s="194"/>
      <c r="WZU42" s="194"/>
      <c r="WZV42" s="194"/>
      <c r="WZW42" s="194"/>
      <c r="WZX42" s="194"/>
      <c r="WZY42" s="194"/>
      <c r="WZZ42" s="194"/>
      <c r="XAA42" s="194"/>
      <c r="XAB42" s="194"/>
      <c r="XAC42" s="194"/>
      <c r="XAD42" s="194"/>
      <c r="XAE42" s="194"/>
      <c r="XAF42" s="194"/>
      <c r="XAG42" s="194"/>
      <c r="XAH42" s="194"/>
      <c r="XAI42" s="194"/>
      <c r="XAJ42" s="194"/>
      <c r="XAK42" s="194"/>
      <c r="XAL42" s="194"/>
      <c r="XAM42" s="194"/>
      <c r="XAN42" s="194"/>
      <c r="XAO42" s="194"/>
      <c r="XAP42" s="194"/>
      <c r="XAQ42" s="194"/>
      <c r="XAR42" s="194"/>
      <c r="XAS42" s="194"/>
      <c r="XAT42" s="194"/>
      <c r="XAU42" s="194"/>
      <c r="XAV42" s="194"/>
      <c r="XAW42" s="194"/>
      <c r="XAX42" s="194"/>
      <c r="XAY42" s="194"/>
      <c r="XAZ42" s="194"/>
      <c r="XBA42" s="194"/>
      <c r="XBB42" s="194"/>
      <c r="XBC42" s="194"/>
      <c r="XBD42" s="194"/>
      <c r="XBE42" s="194"/>
      <c r="XBF42" s="194"/>
      <c r="XBG42" s="194"/>
      <c r="XBH42" s="194"/>
      <c r="XBI42" s="194"/>
      <c r="XBJ42" s="194"/>
      <c r="XBK42" s="194"/>
      <c r="XBL42" s="194"/>
      <c r="XBM42" s="194"/>
      <c r="XBN42" s="194"/>
      <c r="XBO42" s="194"/>
      <c r="XBP42" s="194"/>
      <c r="XBQ42" s="194"/>
      <c r="XBR42" s="194"/>
      <c r="XBS42" s="194"/>
      <c r="XBT42" s="194"/>
      <c r="XBU42" s="194"/>
      <c r="XBV42" s="194"/>
      <c r="XBW42" s="194"/>
      <c r="XBX42" s="194"/>
      <c r="XBY42" s="194"/>
      <c r="XBZ42" s="194"/>
      <c r="XCA42" s="194"/>
      <c r="XCB42" s="194"/>
      <c r="XCC42" s="194"/>
      <c r="XCD42" s="194"/>
      <c r="XCE42" s="194"/>
      <c r="XCF42" s="194"/>
      <c r="XCG42" s="194"/>
      <c r="XCH42" s="194"/>
      <c r="XCI42" s="194"/>
      <c r="XCJ42" s="194"/>
      <c r="XCK42" s="194"/>
      <c r="XCL42" s="194"/>
      <c r="XCM42" s="194"/>
      <c r="XCN42" s="194"/>
      <c r="XCO42" s="194"/>
      <c r="XCP42" s="194"/>
      <c r="XCQ42" s="194"/>
      <c r="XCR42" s="194"/>
      <c r="XCS42" s="194"/>
      <c r="XCT42" s="194"/>
      <c r="XCU42" s="194"/>
      <c r="XCV42" s="194"/>
      <c r="XCW42" s="194"/>
      <c r="XCX42" s="194"/>
      <c r="XCY42" s="194"/>
      <c r="XCZ42" s="194"/>
      <c r="XDA42" s="194"/>
      <c r="XDB42" s="194"/>
      <c r="XDC42" s="194"/>
      <c r="XDD42" s="194"/>
      <c r="XDE42" s="194"/>
      <c r="XDF42" s="194"/>
      <c r="XDG42" s="194"/>
      <c r="XDH42" s="194"/>
      <c r="XDI42" s="194"/>
      <c r="XDJ42" s="194"/>
      <c r="XDK42" s="194"/>
      <c r="XDL42" s="194"/>
      <c r="XDM42" s="194"/>
      <c r="XDN42" s="194"/>
      <c r="XDO42" s="194"/>
      <c r="XDP42" s="194"/>
      <c r="XDQ42" s="194"/>
      <c r="XDR42" s="194"/>
      <c r="XDS42" s="194"/>
      <c r="XDT42" s="194"/>
      <c r="XDU42" s="194"/>
      <c r="XDV42" s="194"/>
      <c r="XDW42" s="194"/>
      <c r="XDX42" s="194"/>
      <c r="XDY42" s="194"/>
      <c r="XDZ42" s="194"/>
      <c r="XEA42" s="194"/>
      <c r="XEB42" s="194"/>
      <c r="XEC42" s="194"/>
      <c r="XED42" s="194"/>
      <c r="XEE42" s="194"/>
      <c r="XEF42" s="194"/>
      <c r="XEG42" s="194"/>
      <c r="XEH42" s="194"/>
      <c r="XEI42" s="194"/>
      <c r="XEJ42" s="194"/>
      <c r="XEK42" s="194"/>
      <c r="XEL42" s="194"/>
      <c r="XEM42" s="194"/>
      <c r="XEN42" s="194"/>
      <c r="XEO42" s="194"/>
      <c r="XEP42" s="194"/>
      <c r="XEQ42" s="194"/>
      <c r="XER42" s="194"/>
      <c r="XES42" s="194"/>
    </row>
    <row r="43" spans="1:16373" s="188" customFormat="1" ht="50.4" outlineLevel="2" x14ac:dyDescent="0.25">
      <c r="A43" s="133">
        <f t="shared" ref="A43:A73" si="42">A42+1</f>
        <v>29</v>
      </c>
      <c r="B43" s="174" t="s">
        <v>569</v>
      </c>
      <c r="C43" s="174" t="s">
        <v>956</v>
      </c>
      <c r="D43" s="147" t="s">
        <v>577</v>
      </c>
      <c r="E43" s="235">
        <f t="shared" si="38"/>
        <v>520</v>
      </c>
      <c r="F43" s="208">
        <v>0</v>
      </c>
      <c r="G43" s="235">
        <f t="shared" si="39"/>
        <v>520</v>
      </c>
      <c r="H43" s="235">
        <v>90</v>
      </c>
      <c r="I43" s="235">
        <v>430</v>
      </c>
      <c r="J43" s="235">
        <v>0</v>
      </c>
      <c r="K43" s="235">
        <v>0</v>
      </c>
      <c r="L43" s="235">
        <f t="shared" si="40"/>
        <v>520</v>
      </c>
      <c r="M43" s="235">
        <v>0</v>
      </c>
      <c r="N43" s="235">
        <f t="shared" si="41"/>
        <v>520</v>
      </c>
      <c r="O43" s="208">
        <v>90</v>
      </c>
      <c r="P43" s="208">
        <v>430</v>
      </c>
      <c r="Q43" s="242">
        <v>0</v>
      </c>
      <c r="R43" s="242">
        <v>0</v>
      </c>
      <c r="S43" s="89" t="s">
        <v>578</v>
      </c>
      <c r="T43" s="173">
        <v>2021</v>
      </c>
      <c r="U43" s="194"/>
      <c r="V43" s="194"/>
      <c r="W43" s="194"/>
      <c r="X43" s="194"/>
      <c r="Y43" s="194"/>
      <c r="Z43" s="194"/>
      <c r="AA43" s="194"/>
      <c r="AB43" s="194"/>
      <c r="AC43" s="194"/>
      <c r="AD43" s="194"/>
      <c r="AE43" s="194"/>
      <c r="AF43" s="194"/>
      <c r="AG43" s="194"/>
      <c r="AH43" s="194"/>
      <c r="AI43" s="194"/>
      <c r="AJ43" s="194"/>
      <c r="AK43" s="194"/>
      <c r="AL43" s="194"/>
      <c r="AM43" s="194"/>
      <c r="AN43" s="194"/>
      <c r="AO43" s="194"/>
      <c r="AP43" s="194"/>
      <c r="AQ43" s="194"/>
      <c r="AR43" s="194"/>
      <c r="AS43" s="194"/>
      <c r="AT43" s="194"/>
      <c r="AU43" s="194"/>
      <c r="AV43" s="194"/>
      <c r="AW43" s="194"/>
      <c r="AX43" s="194"/>
      <c r="AY43" s="194"/>
      <c r="AZ43" s="194"/>
      <c r="BA43" s="194"/>
      <c r="BB43" s="194"/>
      <c r="BC43" s="194"/>
      <c r="BD43" s="194"/>
      <c r="BE43" s="194"/>
      <c r="BF43" s="194"/>
      <c r="BG43" s="194"/>
      <c r="BH43" s="194"/>
      <c r="BI43" s="194"/>
      <c r="BJ43" s="194"/>
      <c r="BK43" s="194"/>
      <c r="BL43" s="194"/>
      <c r="BM43" s="194"/>
      <c r="BN43" s="194"/>
      <c r="BO43" s="194"/>
      <c r="BP43" s="194"/>
      <c r="BQ43" s="194"/>
      <c r="BR43" s="194"/>
      <c r="BS43" s="194"/>
      <c r="BT43" s="194"/>
      <c r="BU43" s="194"/>
      <c r="BV43" s="194"/>
      <c r="BW43" s="194"/>
      <c r="BX43" s="194"/>
      <c r="BY43" s="194"/>
      <c r="BZ43" s="194"/>
      <c r="CA43" s="194"/>
      <c r="CB43" s="194"/>
      <c r="CC43" s="194"/>
      <c r="CD43" s="194"/>
      <c r="CE43" s="194"/>
      <c r="CF43" s="194"/>
      <c r="CG43" s="194"/>
      <c r="CH43" s="194"/>
      <c r="CI43" s="194"/>
      <c r="CJ43" s="194"/>
      <c r="CK43" s="194"/>
      <c r="CL43" s="194"/>
      <c r="CM43" s="194"/>
      <c r="CN43" s="194"/>
      <c r="CO43" s="194"/>
      <c r="CP43" s="194"/>
      <c r="CQ43" s="194"/>
      <c r="CR43" s="194"/>
      <c r="CS43" s="194"/>
      <c r="CT43" s="194"/>
      <c r="CU43" s="194"/>
      <c r="CV43" s="194"/>
      <c r="CW43" s="194"/>
      <c r="CX43" s="194"/>
      <c r="CY43" s="194"/>
      <c r="CZ43" s="194"/>
      <c r="DA43" s="194"/>
      <c r="DB43" s="194"/>
      <c r="DC43" s="194"/>
      <c r="DD43" s="194"/>
      <c r="DE43" s="194"/>
      <c r="DF43" s="194"/>
      <c r="DG43" s="194"/>
      <c r="DH43" s="194"/>
      <c r="DI43" s="194"/>
      <c r="DJ43" s="194"/>
      <c r="DK43" s="194"/>
      <c r="DL43" s="194"/>
      <c r="DM43" s="194"/>
      <c r="DN43" s="194"/>
      <c r="DO43" s="194"/>
      <c r="DP43" s="194"/>
      <c r="DQ43" s="194"/>
      <c r="DR43" s="194"/>
      <c r="DS43" s="194"/>
      <c r="DT43" s="194"/>
      <c r="DU43" s="194"/>
      <c r="DV43" s="194"/>
      <c r="DW43" s="194"/>
      <c r="DX43" s="194"/>
      <c r="DY43" s="194"/>
      <c r="DZ43" s="194"/>
      <c r="EA43" s="194"/>
      <c r="EB43" s="194"/>
      <c r="EC43" s="194"/>
      <c r="ED43" s="194"/>
      <c r="EE43" s="194"/>
      <c r="EF43" s="194"/>
      <c r="EG43" s="194"/>
      <c r="EH43" s="194"/>
      <c r="EI43" s="194"/>
      <c r="EJ43" s="194"/>
      <c r="EK43" s="194"/>
      <c r="EL43" s="194"/>
      <c r="EM43" s="194"/>
      <c r="EN43" s="194"/>
      <c r="EO43" s="194"/>
      <c r="EP43" s="194"/>
      <c r="EQ43" s="194"/>
      <c r="ER43" s="194"/>
      <c r="ES43" s="194"/>
      <c r="ET43" s="194"/>
      <c r="EU43" s="194"/>
      <c r="EV43" s="194"/>
      <c r="EW43" s="194"/>
      <c r="EX43" s="194"/>
      <c r="EY43" s="194"/>
      <c r="EZ43" s="194"/>
      <c r="FA43" s="194"/>
      <c r="FB43" s="194"/>
      <c r="FC43" s="194"/>
      <c r="FD43" s="194"/>
      <c r="FE43" s="194"/>
      <c r="FF43" s="194"/>
      <c r="FG43" s="194"/>
      <c r="FH43" s="194"/>
      <c r="FI43" s="194"/>
      <c r="FJ43" s="194"/>
      <c r="FK43" s="194"/>
      <c r="FL43" s="194"/>
      <c r="FM43" s="194"/>
      <c r="FN43" s="194"/>
      <c r="FO43" s="194"/>
      <c r="FP43" s="194"/>
      <c r="FQ43" s="194"/>
      <c r="FR43" s="194"/>
      <c r="FS43" s="194"/>
      <c r="FT43" s="194"/>
      <c r="FU43" s="194"/>
      <c r="FV43" s="194"/>
      <c r="FW43" s="194"/>
      <c r="FX43" s="194"/>
      <c r="FY43" s="194"/>
      <c r="FZ43" s="194"/>
      <c r="GA43" s="194"/>
      <c r="GB43" s="194"/>
      <c r="GC43" s="194"/>
      <c r="GD43" s="194"/>
      <c r="GE43" s="194"/>
      <c r="GF43" s="194"/>
      <c r="GG43" s="194"/>
      <c r="GH43" s="194"/>
      <c r="GI43" s="194"/>
      <c r="GJ43" s="194"/>
      <c r="GK43" s="194"/>
      <c r="GL43" s="194"/>
      <c r="GM43" s="194"/>
      <c r="GN43" s="194"/>
      <c r="GO43" s="194"/>
      <c r="GP43" s="194"/>
      <c r="GQ43" s="194"/>
      <c r="GR43" s="194"/>
      <c r="GS43" s="194"/>
      <c r="GT43" s="194"/>
      <c r="GU43" s="194"/>
      <c r="GV43" s="194"/>
      <c r="GW43" s="194"/>
      <c r="GX43" s="194"/>
      <c r="GY43" s="194"/>
      <c r="GZ43" s="194"/>
      <c r="HA43" s="194"/>
      <c r="HB43" s="194"/>
      <c r="HC43" s="194"/>
      <c r="HD43" s="194"/>
      <c r="HE43" s="194"/>
      <c r="HF43" s="194"/>
      <c r="HG43" s="194"/>
      <c r="HH43" s="194"/>
      <c r="HI43" s="194"/>
      <c r="HJ43" s="194"/>
      <c r="HK43" s="194"/>
      <c r="HL43" s="194"/>
      <c r="HM43" s="194"/>
      <c r="HN43" s="194"/>
      <c r="HO43" s="194"/>
      <c r="HP43" s="194"/>
      <c r="HQ43" s="194"/>
      <c r="HR43" s="194"/>
      <c r="HS43" s="194"/>
      <c r="HT43" s="194"/>
      <c r="HU43" s="194"/>
      <c r="HV43" s="194"/>
      <c r="HW43" s="194"/>
      <c r="HX43" s="194"/>
      <c r="HY43" s="194"/>
      <c r="HZ43" s="194"/>
      <c r="IA43" s="194"/>
      <c r="IB43" s="194"/>
      <c r="IC43" s="194"/>
      <c r="ID43" s="194"/>
      <c r="IE43" s="194"/>
      <c r="IF43" s="194"/>
      <c r="IG43" s="194"/>
      <c r="IH43" s="194"/>
      <c r="II43" s="194"/>
      <c r="IJ43" s="194"/>
      <c r="IK43" s="194"/>
      <c r="IL43" s="194"/>
      <c r="IM43" s="194"/>
      <c r="IN43" s="194"/>
      <c r="IO43" s="194"/>
      <c r="IP43" s="194"/>
      <c r="IQ43" s="194"/>
      <c r="IR43" s="194"/>
      <c r="IS43" s="194"/>
      <c r="IT43" s="194"/>
      <c r="IU43" s="194"/>
      <c r="IV43" s="194"/>
      <c r="IW43" s="194"/>
      <c r="IX43" s="194"/>
      <c r="IY43" s="194"/>
      <c r="IZ43" s="194"/>
      <c r="JA43" s="194"/>
      <c r="JB43" s="194"/>
      <c r="JC43" s="194"/>
      <c r="JD43" s="194"/>
      <c r="JE43" s="194"/>
      <c r="JF43" s="194"/>
      <c r="JG43" s="194"/>
      <c r="JH43" s="194"/>
      <c r="JI43" s="194"/>
      <c r="JJ43" s="194"/>
      <c r="JK43" s="194"/>
      <c r="JL43" s="194"/>
      <c r="JM43" s="194"/>
      <c r="JN43" s="194"/>
      <c r="JO43" s="194"/>
      <c r="JP43" s="194"/>
      <c r="JQ43" s="194"/>
      <c r="JR43" s="194"/>
      <c r="JS43" s="194"/>
      <c r="JT43" s="194"/>
      <c r="JU43" s="194"/>
      <c r="JV43" s="194"/>
      <c r="JW43" s="194"/>
      <c r="JX43" s="194"/>
      <c r="JY43" s="194"/>
      <c r="JZ43" s="194"/>
      <c r="KA43" s="194"/>
      <c r="KB43" s="194"/>
      <c r="KC43" s="194"/>
      <c r="KD43" s="194"/>
      <c r="KE43" s="194"/>
      <c r="KF43" s="194"/>
      <c r="KG43" s="194"/>
      <c r="KH43" s="194"/>
      <c r="KI43" s="194"/>
      <c r="KJ43" s="194"/>
      <c r="KK43" s="194"/>
      <c r="KL43" s="194"/>
      <c r="KM43" s="194"/>
      <c r="KN43" s="194"/>
      <c r="KO43" s="194"/>
      <c r="KP43" s="194"/>
      <c r="KQ43" s="194"/>
      <c r="KR43" s="194"/>
      <c r="KS43" s="194"/>
      <c r="KT43" s="194"/>
      <c r="KU43" s="194"/>
      <c r="KV43" s="194"/>
      <c r="KW43" s="194"/>
      <c r="KX43" s="194"/>
      <c r="KY43" s="194"/>
      <c r="KZ43" s="194"/>
      <c r="LA43" s="194"/>
      <c r="LB43" s="194"/>
      <c r="LC43" s="194"/>
      <c r="LD43" s="194"/>
      <c r="LE43" s="194"/>
      <c r="LF43" s="194"/>
      <c r="LG43" s="194"/>
      <c r="LH43" s="194"/>
      <c r="LI43" s="194"/>
      <c r="LJ43" s="194"/>
      <c r="LK43" s="194"/>
      <c r="LL43" s="194"/>
      <c r="LM43" s="194"/>
      <c r="LN43" s="194"/>
      <c r="LO43" s="194"/>
      <c r="LP43" s="194"/>
      <c r="LQ43" s="194"/>
      <c r="LR43" s="194"/>
      <c r="LS43" s="194"/>
      <c r="LT43" s="194"/>
      <c r="LU43" s="194"/>
      <c r="LV43" s="194"/>
      <c r="LW43" s="194"/>
      <c r="LX43" s="194"/>
      <c r="LY43" s="194"/>
      <c r="LZ43" s="194"/>
      <c r="MA43" s="194"/>
      <c r="MB43" s="194"/>
      <c r="MC43" s="194"/>
      <c r="MD43" s="194"/>
      <c r="ME43" s="194"/>
      <c r="MF43" s="194"/>
      <c r="MG43" s="194"/>
      <c r="MH43" s="194"/>
      <c r="MI43" s="194"/>
      <c r="MJ43" s="194"/>
      <c r="MK43" s="194"/>
      <c r="ML43" s="194"/>
      <c r="MM43" s="194"/>
      <c r="MN43" s="194"/>
      <c r="MO43" s="194"/>
      <c r="MP43" s="194"/>
      <c r="MQ43" s="194"/>
      <c r="MR43" s="194"/>
      <c r="MS43" s="194"/>
      <c r="MT43" s="194"/>
      <c r="MU43" s="194"/>
      <c r="MV43" s="194"/>
      <c r="MW43" s="194"/>
      <c r="MX43" s="194"/>
      <c r="MY43" s="194"/>
      <c r="MZ43" s="194"/>
      <c r="NA43" s="194"/>
      <c r="NB43" s="194"/>
      <c r="NC43" s="194"/>
      <c r="ND43" s="194"/>
      <c r="NE43" s="194"/>
      <c r="NF43" s="194"/>
      <c r="NG43" s="194"/>
      <c r="NH43" s="194"/>
      <c r="NI43" s="194"/>
      <c r="NJ43" s="194"/>
      <c r="NK43" s="194"/>
      <c r="NL43" s="194"/>
      <c r="NM43" s="194"/>
      <c r="NN43" s="194"/>
      <c r="NO43" s="194"/>
      <c r="NP43" s="194"/>
      <c r="NQ43" s="194"/>
      <c r="NR43" s="194"/>
      <c r="NS43" s="194"/>
      <c r="NT43" s="194"/>
      <c r="NU43" s="194"/>
      <c r="NV43" s="194"/>
      <c r="NW43" s="194"/>
      <c r="NX43" s="194"/>
      <c r="NY43" s="194"/>
      <c r="NZ43" s="194"/>
      <c r="OA43" s="194"/>
      <c r="OB43" s="194"/>
      <c r="OC43" s="194"/>
      <c r="OD43" s="194"/>
      <c r="OE43" s="194"/>
      <c r="OF43" s="194"/>
      <c r="OG43" s="194"/>
      <c r="OH43" s="194"/>
      <c r="OI43" s="194"/>
      <c r="OJ43" s="194"/>
      <c r="OK43" s="194"/>
      <c r="OL43" s="194"/>
      <c r="OM43" s="194"/>
      <c r="ON43" s="194"/>
      <c r="OO43" s="194"/>
      <c r="OP43" s="194"/>
      <c r="OQ43" s="194"/>
      <c r="OR43" s="194"/>
      <c r="OS43" s="194"/>
      <c r="OT43" s="194"/>
      <c r="OU43" s="194"/>
      <c r="OV43" s="194"/>
      <c r="OW43" s="194"/>
      <c r="OX43" s="194"/>
      <c r="OY43" s="194"/>
      <c r="OZ43" s="194"/>
      <c r="PA43" s="194"/>
      <c r="PB43" s="194"/>
      <c r="PC43" s="194"/>
      <c r="PD43" s="194"/>
      <c r="PE43" s="194"/>
      <c r="PF43" s="194"/>
      <c r="PG43" s="194"/>
      <c r="PH43" s="194"/>
      <c r="PI43" s="194"/>
      <c r="PJ43" s="194"/>
      <c r="PK43" s="194"/>
      <c r="PL43" s="194"/>
      <c r="PM43" s="194"/>
      <c r="PN43" s="194"/>
      <c r="PO43" s="194"/>
      <c r="PP43" s="194"/>
      <c r="PQ43" s="194"/>
      <c r="PR43" s="194"/>
      <c r="PS43" s="194"/>
      <c r="PT43" s="194"/>
      <c r="PU43" s="194"/>
      <c r="PV43" s="194"/>
      <c r="PW43" s="194"/>
      <c r="PX43" s="194"/>
      <c r="PY43" s="194"/>
      <c r="PZ43" s="194"/>
      <c r="QA43" s="194"/>
      <c r="QB43" s="194"/>
      <c r="QC43" s="194"/>
      <c r="QD43" s="194"/>
      <c r="QE43" s="194"/>
      <c r="QF43" s="194"/>
      <c r="QG43" s="194"/>
      <c r="QH43" s="194"/>
      <c r="QI43" s="194"/>
      <c r="QJ43" s="194"/>
      <c r="QK43" s="194"/>
      <c r="QL43" s="194"/>
      <c r="QM43" s="194"/>
      <c r="QN43" s="194"/>
      <c r="QO43" s="194"/>
      <c r="QP43" s="194"/>
      <c r="QQ43" s="194"/>
      <c r="QR43" s="194"/>
      <c r="QS43" s="194"/>
      <c r="QT43" s="194"/>
      <c r="QU43" s="194"/>
      <c r="QV43" s="194"/>
      <c r="QW43" s="194"/>
      <c r="QX43" s="194"/>
      <c r="QY43" s="194"/>
      <c r="QZ43" s="194"/>
      <c r="RA43" s="194"/>
      <c r="RB43" s="194"/>
      <c r="RC43" s="194"/>
      <c r="RD43" s="194"/>
      <c r="RE43" s="194"/>
      <c r="RF43" s="194"/>
      <c r="RG43" s="194"/>
      <c r="RH43" s="194"/>
      <c r="RI43" s="194"/>
      <c r="RJ43" s="194"/>
      <c r="RK43" s="194"/>
      <c r="RL43" s="194"/>
      <c r="RM43" s="194"/>
      <c r="RN43" s="194"/>
      <c r="RO43" s="194"/>
      <c r="RP43" s="194"/>
      <c r="RQ43" s="194"/>
      <c r="RR43" s="194"/>
      <c r="RS43" s="194"/>
      <c r="RT43" s="194"/>
      <c r="RU43" s="194"/>
      <c r="RV43" s="194"/>
      <c r="RW43" s="194"/>
      <c r="RX43" s="194"/>
      <c r="RY43" s="194"/>
      <c r="RZ43" s="194"/>
      <c r="SA43" s="194"/>
      <c r="SB43" s="194"/>
      <c r="SC43" s="194"/>
      <c r="SD43" s="194"/>
      <c r="SE43" s="194"/>
      <c r="SF43" s="194"/>
      <c r="SG43" s="194"/>
      <c r="SH43" s="194"/>
      <c r="SI43" s="194"/>
      <c r="SJ43" s="194"/>
      <c r="SK43" s="194"/>
      <c r="SL43" s="194"/>
      <c r="SM43" s="194"/>
      <c r="SN43" s="194"/>
      <c r="SO43" s="194"/>
      <c r="SP43" s="194"/>
      <c r="SQ43" s="194"/>
      <c r="SR43" s="194"/>
      <c r="SS43" s="194"/>
      <c r="ST43" s="194"/>
      <c r="SU43" s="194"/>
      <c r="SV43" s="194"/>
      <c r="SW43" s="194"/>
      <c r="SX43" s="194"/>
      <c r="SY43" s="194"/>
      <c r="SZ43" s="194"/>
      <c r="TA43" s="194"/>
      <c r="TB43" s="194"/>
      <c r="TC43" s="194"/>
      <c r="TD43" s="194"/>
      <c r="TE43" s="194"/>
      <c r="TF43" s="194"/>
      <c r="TG43" s="194"/>
      <c r="TH43" s="194"/>
      <c r="TI43" s="194"/>
      <c r="TJ43" s="194"/>
      <c r="TK43" s="194"/>
      <c r="TL43" s="194"/>
      <c r="TM43" s="194"/>
      <c r="TN43" s="194"/>
      <c r="TO43" s="194"/>
      <c r="TP43" s="194"/>
      <c r="TQ43" s="194"/>
      <c r="TR43" s="194"/>
      <c r="TS43" s="194"/>
      <c r="TT43" s="194"/>
      <c r="TU43" s="194"/>
      <c r="TV43" s="194"/>
      <c r="TW43" s="194"/>
      <c r="TX43" s="194"/>
      <c r="TY43" s="194"/>
      <c r="TZ43" s="194"/>
      <c r="UA43" s="194"/>
      <c r="UB43" s="194"/>
      <c r="UC43" s="194"/>
      <c r="UD43" s="194"/>
      <c r="UE43" s="194"/>
      <c r="UF43" s="194"/>
      <c r="UG43" s="194"/>
      <c r="UH43" s="194"/>
      <c r="UI43" s="194"/>
      <c r="UJ43" s="194"/>
      <c r="UK43" s="194"/>
      <c r="UL43" s="194"/>
      <c r="UM43" s="194"/>
      <c r="UN43" s="194"/>
      <c r="UO43" s="194"/>
      <c r="UP43" s="194"/>
      <c r="UQ43" s="194"/>
      <c r="UR43" s="194"/>
      <c r="US43" s="194"/>
      <c r="UT43" s="194"/>
      <c r="UU43" s="194"/>
      <c r="UV43" s="194"/>
      <c r="UW43" s="194"/>
      <c r="UX43" s="194"/>
      <c r="UY43" s="194"/>
      <c r="UZ43" s="194"/>
      <c r="VA43" s="194"/>
      <c r="VB43" s="194"/>
      <c r="VC43" s="194"/>
      <c r="VD43" s="194"/>
      <c r="VE43" s="194"/>
      <c r="VF43" s="194"/>
      <c r="VG43" s="194"/>
      <c r="VH43" s="194"/>
      <c r="VI43" s="194"/>
      <c r="VJ43" s="194"/>
      <c r="VK43" s="194"/>
      <c r="VL43" s="194"/>
      <c r="VM43" s="194"/>
      <c r="VN43" s="194"/>
      <c r="VO43" s="194"/>
      <c r="VP43" s="194"/>
      <c r="VQ43" s="194"/>
      <c r="VR43" s="194"/>
      <c r="VS43" s="194"/>
      <c r="VT43" s="194"/>
      <c r="VU43" s="194"/>
      <c r="VV43" s="194"/>
      <c r="VW43" s="194"/>
      <c r="VX43" s="194"/>
      <c r="VY43" s="194"/>
      <c r="VZ43" s="194"/>
      <c r="WA43" s="194"/>
      <c r="WB43" s="194"/>
      <c r="WC43" s="194"/>
      <c r="WD43" s="194"/>
      <c r="WE43" s="194"/>
      <c r="WF43" s="194"/>
      <c r="WG43" s="194"/>
      <c r="WH43" s="194"/>
      <c r="WI43" s="194"/>
      <c r="WJ43" s="194"/>
      <c r="WK43" s="194"/>
      <c r="WL43" s="194"/>
      <c r="WM43" s="194"/>
      <c r="WN43" s="194"/>
      <c r="WO43" s="194"/>
      <c r="WP43" s="194"/>
      <c r="WQ43" s="194"/>
      <c r="WR43" s="194"/>
      <c r="WS43" s="194"/>
      <c r="WT43" s="194"/>
      <c r="WU43" s="194"/>
      <c r="WV43" s="194"/>
      <c r="WW43" s="194"/>
      <c r="WX43" s="194"/>
      <c r="WY43" s="194"/>
      <c r="WZ43" s="194"/>
      <c r="XA43" s="194"/>
      <c r="XB43" s="194"/>
      <c r="XC43" s="194"/>
      <c r="XD43" s="194"/>
      <c r="XE43" s="194"/>
      <c r="XF43" s="194"/>
      <c r="XG43" s="194"/>
      <c r="XH43" s="194"/>
      <c r="XI43" s="194"/>
      <c r="XJ43" s="194"/>
      <c r="XK43" s="194"/>
      <c r="XL43" s="194"/>
      <c r="XM43" s="194"/>
      <c r="XN43" s="194"/>
      <c r="XO43" s="194"/>
      <c r="XP43" s="194"/>
      <c r="XQ43" s="194"/>
      <c r="XR43" s="194"/>
      <c r="XS43" s="194"/>
      <c r="XT43" s="194"/>
      <c r="XU43" s="194"/>
      <c r="XV43" s="194"/>
      <c r="XW43" s="194"/>
      <c r="XX43" s="194"/>
      <c r="XY43" s="194"/>
      <c r="XZ43" s="194"/>
      <c r="YA43" s="194"/>
      <c r="YB43" s="194"/>
      <c r="YC43" s="194"/>
      <c r="YD43" s="194"/>
      <c r="YE43" s="194"/>
      <c r="YF43" s="194"/>
      <c r="YG43" s="194"/>
      <c r="YH43" s="194"/>
      <c r="YI43" s="194"/>
      <c r="YJ43" s="194"/>
      <c r="YK43" s="194"/>
      <c r="YL43" s="194"/>
      <c r="YM43" s="194"/>
      <c r="YN43" s="194"/>
      <c r="YO43" s="194"/>
      <c r="YP43" s="194"/>
      <c r="YQ43" s="194"/>
      <c r="YR43" s="194"/>
      <c r="YS43" s="194"/>
      <c r="YT43" s="194"/>
      <c r="YU43" s="194"/>
      <c r="YV43" s="194"/>
      <c r="YW43" s="194"/>
      <c r="YX43" s="194"/>
      <c r="YY43" s="194"/>
      <c r="YZ43" s="194"/>
      <c r="ZA43" s="194"/>
      <c r="ZB43" s="194"/>
      <c r="ZC43" s="194"/>
      <c r="ZD43" s="194"/>
      <c r="ZE43" s="194"/>
      <c r="ZF43" s="194"/>
      <c r="ZG43" s="194"/>
      <c r="ZH43" s="194"/>
      <c r="ZI43" s="194"/>
      <c r="ZJ43" s="194"/>
      <c r="ZK43" s="194"/>
      <c r="ZL43" s="194"/>
      <c r="ZM43" s="194"/>
      <c r="ZN43" s="194"/>
      <c r="ZO43" s="194"/>
      <c r="ZP43" s="194"/>
      <c r="ZQ43" s="194"/>
      <c r="ZR43" s="194"/>
      <c r="ZS43" s="194"/>
      <c r="ZT43" s="194"/>
      <c r="ZU43" s="194"/>
      <c r="ZV43" s="194"/>
      <c r="ZW43" s="194"/>
      <c r="ZX43" s="194"/>
      <c r="ZY43" s="194"/>
      <c r="ZZ43" s="194"/>
      <c r="AAA43" s="194"/>
      <c r="AAB43" s="194"/>
      <c r="AAC43" s="194"/>
      <c r="AAD43" s="194"/>
      <c r="AAE43" s="194"/>
      <c r="AAF43" s="194"/>
      <c r="AAG43" s="194"/>
      <c r="AAH43" s="194"/>
      <c r="AAI43" s="194"/>
      <c r="AAJ43" s="194"/>
      <c r="AAK43" s="194"/>
      <c r="AAL43" s="194"/>
      <c r="AAM43" s="194"/>
      <c r="AAN43" s="194"/>
      <c r="AAO43" s="194"/>
      <c r="AAP43" s="194"/>
      <c r="AAQ43" s="194"/>
      <c r="AAR43" s="194"/>
      <c r="AAS43" s="194"/>
      <c r="AAT43" s="194"/>
      <c r="AAU43" s="194"/>
      <c r="AAV43" s="194"/>
      <c r="AAW43" s="194"/>
      <c r="AAX43" s="194"/>
      <c r="AAY43" s="194"/>
      <c r="AAZ43" s="194"/>
      <c r="ABA43" s="194"/>
      <c r="ABB43" s="194"/>
      <c r="ABC43" s="194"/>
      <c r="ABD43" s="194"/>
      <c r="ABE43" s="194"/>
      <c r="ABF43" s="194"/>
      <c r="ABG43" s="194"/>
      <c r="ABH43" s="194"/>
      <c r="ABI43" s="194"/>
      <c r="ABJ43" s="194"/>
      <c r="ABK43" s="194"/>
      <c r="ABL43" s="194"/>
      <c r="ABM43" s="194"/>
      <c r="ABN43" s="194"/>
      <c r="ABO43" s="194"/>
      <c r="ABP43" s="194"/>
      <c r="ABQ43" s="194"/>
      <c r="ABR43" s="194"/>
      <c r="ABS43" s="194"/>
      <c r="ABT43" s="194"/>
      <c r="ABU43" s="194"/>
      <c r="ABV43" s="194"/>
      <c r="ABW43" s="194"/>
      <c r="ABX43" s="194"/>
      <c r="ABY43" s="194"/>
      <c r="ABZ43" s="194"/>
      <c r="ACA43" s="194"/>
      <c r="ACB43" s="194"/>
      <c r="ACC43" s="194"/>
      <c r="ACD43" s="194"/>
      <c r="ACE43" s="194"/>
      <c r="ACF43" s="194"/>
      <c r="ACG43" s="194"/>
      <c r="ACH43" s="194"/>
      <c r="ACI43" s="194"/>
      <c r="ACJ43" s="194"/>
      <c r="ACK43" s="194"/>
      <c r="ACL43" s="194"/>
      <c r="ACM43" s="194"/>
      <c r="ACN43" s="194"/>
      <c r="ACO43" s="194"/>
      <c r="ACP43" s="194"/>
      <c r="ACQ43" s="194"/>
      <c r="ACR43" s="194"/>
      <c r="ACS43" s="194"/>
      <c r="ACT43" s="194"/>
      <c r="ACU43" s="194"/>
      <c r="ACV43" s="194"/>
      <c r="ACW43" s="194"/>
      <c r="ACX43" s="194"/>
      <c r="ACY43" s="194"/>
      <c r="ACZ43" s="194"/>
      <c r="ADA43" s="194"/>
      <c r="ADB43" s="194"/>
      <c r="ADC43" s="194"/>
      <c r="ADD43" s="194"/>
      <c r="ADE43" s="194"/>
      <c r="ADF43" s="194"/>
      <c r="ADG43" s="194"/>
      <c r="ADH43" s="194"/>
      <c r="ADI43" s="194"/>
      <c r="ADJ43" s="194"/>
      <c r="ADK43" s="194"/>
      <c r="ADL43" s="194"/>
      <c r="ADM43" s="194"/>
      <c r="ADN43" s="194"/>
      <c r="ADO43" s="194"/>
      <c r="ADP43" s="194"/>
      <c r="ADQ43" s="194"/>
      <c r="ADR43" s="194"/>
      <c r="ADS43" s="194"/>
      <c r="ADT43" s="194"/>
      <c r="ADU43" s="194"/>
      <c r="ADV43" s="194"/>
      <c r="ADW43" s="194"/>
      <c r="ADX43" s="194"/>
      <c r="ADY43" s="194"/>
      <c r="ADZ43" s="194"/>
      <c r="AEA43" s="194"/>
      <c r="AEB43" s="194"/>
      <c r="AEC43" s="194"/>
      <c r="AED43" s="194"/>
      <c r="AEE43" s="194"/>
      <c r="AEF43" s="194"/>
      <c r="AEG43" s="194"/>
      <c r="AEH43" s="194"/>
      <c r="AEI43" s="194"/>
      <c r="AEJ43" s="194"/>
      <c r="AEK43" s="194"/>
      <c r="AEL43" s="194"/>
      <c r="AEM43" s="194"/>
      <c r="AEN43" s="194"/>
      <c r="AEO43" s="194"/>
      <c r="AEP43" s="194"/>
      <c r="AEQ43" s="194"/>
      <c r="AER43" s="194"/>
      <c r="AES43" s="194"/>
      <c r="AET43" s="194"/>
      <c r="AEU43" s="194"/>
      <c r="AEV43" s="194"/>
      <c r="AEW43" s="194"/>
      <c r="AEX43" s="194"/>
      <c r="AEY43" s="194"/>
      <c r="AEZ43" s="194"/>
      <c r="AFA43" s="194"/>
      <c r="AFB43" s="194"/>
      <c r="AFC43" s="194"/>
      <c r="AFD43" s="194"/>
      <c r="AFE43" s="194"/>
      <c r="AFF43" s="194"/>
      <c r="AFG43" s="194"/>
      <c r="AFH43" s="194"/>
      <c r="AFI43" s="194"/>
      <c r="AFJ43" s="194"/>
      <c r="AFK43" s="194"/>
      <c r="AFL43" s="194"/>
      <c r="AFM43" s="194"/>
      <c r="AFN43" s="194"/>
      <c r="AFO43" s="194"/>
      <c r="AFP43" s="194"/>
      <c r="AFQ43" s="194"/>
      <c r="AFR43" s="194"/>
      <c r="AFS43" s="194"/>
      <c r="AFT43" s="194"/>
      <c r="AFU43" s="194"/>
      <c r="AFV43" s="194"/>
      <c r="AFW43" s="194"/>
      <c r="AFX43" s="194"/>
      <c r="AFY43" s="194"/>
      <c r="AFZ43" s="194"/>
      <c r="AGA43" s="194"/>
      <c r="AGB43" s="194"/>
      <c r="AGC43" s="194"/>
      <c r="AGD43" s="194"/>
      <c r="AGE43" s="194"/>
      <c r="AGF43" s="194"/>
      <c r="AGG43" s="194"/>
      <c r="AGH43" s="194"/>
      <c r="AGI43" s="194"/>
      <c r="AGJ43" s="194"/>
      <c r="AGK43" s="194"/>
      <c r="AGL43" s="194"/>
      <c r="AGM43" s="194"/>
      <c r="AGN43" s="194"/>
      <c r="AGO43" s="194"/>
      <c r="AGP43" s="194"/>
      <c r="AGQ43" s="194"/>
      <c r="AGR43" s="194"/>
      <c r="AGS43" s="194"/>
      <c r="AGT43" s="194"/>
      <c r="AGU43" s="194"/>
      <c r="AGV43" s="194"/>
      <c r="AGW43" s="194"/>
      <c r="AGX43" s="194"/>
      <c r="AGY43" s="194"/>
      <c r="AGZ43" s="194"/>
      <c r="AHA43" s="194"/>
      <c r="AHB43" s="194"/>
      <c r="AHC43" s="194"/>
      <c r="AHD43" s="194"/>
      <c r="AHE43" s="194"/>
      <c r="AHF43" s="194"/>
      <c r="AHG43" s="194"/>
      <c r="AHH43" s="194"/>
      <c r="AHI43" s="194"/>
      <c r="AHJ43" s="194"/>
      <c r="AHK43" s="194"/>
      <c r="AHL43" s="194"/>
      <c r="AHM43" s="194"/>
      <c r="AHN43" s="194"/>
      <c r="AHO43" s="194"/>
      <c r="AHP43" s="194"/>
      <c r="AHQ43" s="194"/>
      <c r="AHR43" s="194"/>
      <c r="AHS43" s="194"/>
      <c r="AHT43" s="194"/>
      <c r="AHU43" s="194"/>
      <c r="AHV43" s="194"/>
      <c r="AHW43" s="194"/>
      <c r="AHX43" s="194"/>
      <c r="AHY43" s="194"/>
      <c r="AHZ43" s="194"/>
      <c r="AIA43" s="194"/>
      <c r="AIB43" s="194"/>
      <c r="AIC43" s="194"/>
      <c r="AID43" s="194"/>
      <c r="AIE43" s="194"/>
      <c r="AIF43" s="194"/>
      <c r="AIG43" s="194"/>
      <c r="AIH43" s="194"/>
      <c r="AII43" s="194"/>
      <c r="AIJ43" s="194"/>
      <c r="AIK43" s="194"/>
      <c r="AIL43" s="194"/>
      <c r="AIM43" s="194"/>
      <c r="AIN43" s="194"/>
      <c r="AIO43" s="194"/>
      <c r="AIP43" s="194"/>
      <c r="AIQ43" s="194"/>
      <c r="AIR43" s="194"/>
      <c r="AIS43" s="194"/>
      <c r="AIT43" s="194"/>
      <c r="AIU43" s="194"/>
      <c r="AIV43" s="194"/>
      <c r="AIW43" s="194"/>
      <c r="AIX43" s="194"/>
      <c r="AIY43" s="194"/>
      <c r="AIZ43" s="194"/>
      <c r="AJA43" s="194"/>
      <c r="AJB43" s="194"/>
      <c r="AJC43" s="194"/>
      <c r="AJD43" s="194"/>
      <c r="AJE43" s="194"/>
      <c r="AJF43" s="194"/>
      <c r="AJG43" s="194"/>
      <c r="AJH43" s="194"/>
      <c r="AJI43" s="194"/>
      <c r="AJJ43" s="194"/>
      <c r="AJK43" s="194"/>
      <c r="AJL43" s="194"/>
      <c r="AJM43" s="194"/>
      <c r="AJN43" s="194"/>
      <c r="AJO43" s="194"/>
      <c r="AJP43" s="194"/>
      <c r="AJQ43" s="194"/>
      <c r="AJR43" s="194"/>
      <c r="AJS43" s="194"/>
      <c r="AJT43" s="194"/>
      <c r="AJU43" s="194"/>
      <c r="AJV43" s="194"/>
      <c r="AJW43" s="194"/>
      <c r="AJX43" s="194"/>
      <c r="AJY43" s="194"/>
      <c r="AJZ43" s="194"/>
      <c r="AKA43" s="194"/>
      <c r="AKB43" s="194"/>
      <c r="AKC43" s="194"/>
      <c r="AKD43" s="194"/>
      <c r="AKE43" s="194"/>
      <c r="AKF43" s="194"/>
      <c r="AKG43" s="194"/>
      <c r="AKH43" s="194"/>
      <c r="AKI43" s="194"/>
      <c r="AKJ43" s="194"/>
      <c r="AKK43" s="194"/>
      <c r="AKL43" s="194"/>
      <c r="AKM43" s="194"/>
      <c r="AKN43" s="194"/>
      <c r="AKO43" s="194"/>
      <c r="AKP43" s="194"/>
      <c r="AKQ43" s="194"/>
      <c r="AKR43" s="194"/>
      <c r="AKS43" s="194"/>
      <c r="AKT43" s="194"/>
      <c r="AKU43" s="194"/>
      <c r="AKV43" s="194"/>
      <c r="AKW43" s="194"/>
      <c r="AKX43" s="194"/>
      <c r="AKY43" s="194"/>
      <c r="AKZ43" s="194"/>
      <c r="ALA43" s="194"/>
      <c r="ALB43" s="194"/>
      <c r="ALC43" s="194"/>
      <c r="ALD43" s="194"/>
      <c r="ALE43" s="194"/>
      <c r="ALF43" s="194"/>
      <c r="ALG43" s="194"/>
      <c r="ALH43" s="194"/>
      <c r="ALI43" s="194"/>
      <c r="ALJ43" s="194"/>
      <c r="ALK43" s="194"/>
      <c r="ALL43" s="194"/>
      <c r="ALM43" s="194"/>
      <c r="ALN43" s="194"/>
      <c r="ALO43" s="194"/>
      <c r="ALP43" s="194"/>
      <c r="ALQ43" s="194"/>
      <c r="ALR43" s="194"/>
      <c r="ALS43" s="194"/>
      <c r="ALT43" s="194"/>
      <c r="ALU43" s="194"/>
      <c r="ALV43" s="194"/>
      <c r="ALW43" s="194"/>
      <c r="ALX43" s="194"/>
      <c r="ALY43" s="194"/>
      <c r="ALZ43" s="194"/>
      <c r="AMA43" s="194"/>
      <c r="AMB43" s="194"/>
      <c r="AMC43" s="194"/>
      <c r="AMD43" s="194"/>
      <c r="AME43" s="194"/>
      <c r="AMF43" s="194"/>
      <c r="AMG43" s="194"/>
      <c r="AMH43" s="194"/>
      <c r="AMI43" s="194"/>
      <c r="AMJ43" s="194"/>
      <c r="AMK43" s="194"/>
      <c r="AML43" s="194"/>
      <c r="AMM43" s="194"/>
      <c r="AMN43" s="194"/>
      <c r="AMO43" s="194"/>
      <c r="AMP43" s="194"/>
      <c r="AMQ43" s="194"/>
      <c r="AMR43" s="194"/>
      <c r="AMS43" s="194"/>
      <c r="AMT43" s="194"/>
      <c r="AMU43" s="194"/>
      <c r="AMV43" s="194"/>
      <c r="AMW43" s="194"/>
      <c r="AMX43" s="194"/>
      <c r="AMY43" s="194"/>
      <c r="AMZ43" s="194"/>
      <c r="ANA43" s="194"/>
      <c r="ANB43" s="194"/>
      <c r="ANC43" s="194"/>
      <c r="AND43" s="194"/>
      <c r="ANE43" s="194"/>
      <c r="ANF43" s="194"/>
      <c r="ANG43" s="194"/>
      <c r="ANH43" s="194"/>
      <c r="ANI43" s="194"/>
      <c r="ANJ43" s="194"/>
      <c r="ANK43" s="194"/>
      <c r="ANL43" s="194"/>
      <c r="ANM43" s="194"/>
      <c r="ANN43" s="194"/>
      <c r="ANO43" s="194"/>
      <c r="ANP43" s="194"/>
      <c r="ANQ43" s="194"/>
      <c r="ANR43" s="194"/>
      <c r="ANS43" s="194"/>
      <c r="ANT43" s="194"/>
      <c r="ANU43" s="194"/>
      <c r="ANV43" s="194"/>
      <c r="ANW43" s="194"/>
      <c r="ANX43" s="194"/>
      <c r="ANY43" s="194"/>
      <c r="ANZ43" s="194"/>
      <c r="AOA43" s="194"/>
      <c r="AOB43" s="194"/>
      <c r="AOC43" s="194"/>
      <c r="AOD43" s="194"/>
      <c r="AOE43" s="194"/>
      <c r="AOF43" s="194"/>
      <c r="AOG43" s="194"/>
      <c r="AOH43" s="194"/>
      <c r="AOI43" s="194"/>
      <c r="AOJ43" s="194"/>
      <c r="AOK43" s="194"/>
      <c r="AOL43" s="194"/>
      <c r="AOM43" s="194"/>
      <c r="AON43" s="194"/>
      <c r="AOO43" s="194"/>
      <c r="AOP43" s="194"/>
      <c r="AOQ43" s="194"/>
      <c r="AOR43" s="194"/>
      <c r="AOS43" s="194"/>
      <c r="AOT43" s="194"/>
      <c r="AOU43" s="194"/>
      <c r="AOV43" s="194"/>
      <c r="AOW43" s="194"/>
      <c r="AOX43" s="194"/>
      <c r="AOY43" s="194"/>
      <c r="AOZ43" s="194"/>
      <c r="APA43" s="194"/>
      <c r="APB43" s="194"/>
      <c r="APC43" s="194"/>
      <c r="APD43" s="194"/>
      <c r="APE43" s="194"/>
      <c r="APF43" s="194"/>
      <c r="APG43" s="194"/>
      <c r="APH43" s="194"/>
      <c r="API43" s="194"/>
      <c r="APJ43" s="194"/>
      <c r="APK43" s="194"/>
      <c r="APL43" s="194"/>
      <c r="APM43" s="194"/>
      <c r="APN43" s="194"/>
      <c r="APO43" s="194"/>
      <c r="APP43" s="194"/>
      <c r="APQ43" s="194"/>
      <c r="APR43" s="194"/>
      <c r="APS43" s="194"/>
      <c r="APT43" s="194"/>
      <c r="APU43" s="194"/>
      <c r="APV43" s="194"/>
      <c r="APW43" s="194"/>
      <c r="APX43" s="194"/>
      <c r="APY43" s="194"/>
      <c r="APZ43" s="194"/>
      <c r="AQA43" s="194"/>
      <c r="AQB43" s="194"/>
      <c r="AQC43" s="194"/>
      <c r="AQD43" s="194"/>
      <c r="AQE43" s="194"/>
      <c r="AQF43" s="194"/>
      <c r="AQG43" s="194"/>
      <c r="AQH43" s="194"/>
      <c r="AQI43" s="194"/>
      <c r="AQJ43" s="194"/>
      <c r="AQK43" s="194"/>
      <c r="AQL43" s="194"/>
      <c r="AQM43" s="194"/>
      <c r="AQN43" s="194"/>
      <c r="AQO43" s="194"/>
      <c r="AQP43" s="194"/>
      <c r="AQQ43" s="194"/>
      <c r="AQR43" s="194"/>
      <c r="AQS43" s="194"/>
      <c r="AQT43" s="194"/>
      <c r="AQU43" s="194"/>
      <c r="AQV43" s="194"/>
      <c r="AQW43" s="194"/>
      <c r="AQX43" s="194"/>
      <c r="AQY43" s="194"/>
      <c r="AQZ43" s="194"/>
      <c r="ARA43" s="194"/>
      <c r="ARB43" s="194"/>
      <c r="ARC43" s="194"/>
      <c r="ARD43" s="194"/>
      <c r="ARE43" s="194"/>
      <c r="ARF43" s="194"/>
      <c r="ARG43" s="194"/>
      <c r="ARH43" s="194"/>
      <c r="ARI43" s="194"/>
      <c r="ARJ43" s="194"/>
      <c r="ARK43" s="194"/>
      <c r="ARL43" s="194"/>
      <c r="ARM43" s="194"/>
      <c r="ARN43" s="194"/>
      <c r="ARO43" s="194"/>
      <c r="ARP43" s="194"/>
      <c r="ARQ43" s="194"/>
      <c r="ARR43" s="194"/>
      <c r="ARS43" s="194"/>
      <c r="ART43" s="194"/>
      <c r="ARU43" s="194"/>
      <c r="ARV43" s="194"/>
      <c r="ARW43" s="194"/>
      <c r="ARX43" s="194"/>
      <c r="ARY43" s="194"/>
      <c r="ARZ43" s="194"/>
      <c r="ASA43" s="194"/>
      <c r="ASB43" s="194"/>
      <c r="ASC43" s="194"/>
      <c r="ASD43" s="194"/>
      <c r="ASE43" s="194"/>
      <c r="ASF43" s="194"/>
      <c r="ASG43" s="194"/>
      <c r="ASH43" s="194"/>
      <c r="ASI43" s="194"/>
      <c r="ASJ43" s="194"/>
      <c r="ASK43" s="194"/>
      <c r="ASL43" s="194"/>
      <c r="ASM43" s="194"/>
      <c r="ASN43" s="194"/>
      <c r="ASO43" s="194"/>
      <c r="ASP43" s="194"/>
      <c r="ASQ43" s="194"/>
      <c r="ASR43" s="194"/>
      <c r="ASS43" s="194"/>
      <c r="AST43" s="194"/>
      <c r="ASU43" s="194"/>
      <c r="ASV43" s="194"/>
      <c r="ASW43" s="194"/>
      <c r="ASX43" s="194"/>
      <c r="ASY43" s="194"/>
      <c r="ASZ43" s="194"/>
      <c r="ATA43" s="194"/>
      <c r="ATB43" s="194"/>
      <c r="ATC43" s="194"/>
      <c r="ATD43" s="194"/>
      <c r="ATE43" s="194"/>
      <c r="ATF43" s="194"/>
      <c r="ATG43" s="194"/>
      <c r="ATH43" s="194"/>
      <c r="ATI43" s="194"/>
      <c r="ATJ43" s="194"/>
      <c r="ATK43" s="194"/>
      <c r="ATL43" s="194"/>
      <c r="ATM43" s="194"/>
      <c r="ATN43" s="194"/>
      <c r="ATO43" s="194"/>
      <c r="ATP43" s="194"/>
      <c r="ATQ43" s="194"/>
      <c r="ATR43" s="194"/>
      <c r="ATS43" s="194"/>
      <c r="ATT43" s="194"/>
      <c r="ATU43" s="194"/>
      <c r="ATV43" s="194"/>
      <c r="ATW43" s="194"/>
      <c r="ATX43" s="194"/>
      <c r="ATY43" s="194"/>
      <c r="ATZ43" s="194"/>
      <c r="AUA43" s="194"/>
      <c r="AUB43" s="194"/>
      <c r="AUC43" s="194"/>
      <c r="AUD43" s="194"/>
      <c r="AUE43" s="194"/>
      <c r="AUF43" s="194"/>
      <c r="AUG43" s="194"/>
      <c r="AUH43" s="194"/>
      <c r="AUI43" s="194"/>
      <c r="AUJ43" s="194"/>
      <c r="AUK43" s="194"/>
      <c r="AUL43" s="194"/>
      <c r="AUM43" s="194"/>
      <c r="AUN43" s="194"/>
      <c r="AUO43" s="194"/>
      <c r="AUP43" s="194"/>
      <c r="AUQ43" s="194"/>
      <c r="AUR43" s="194"/>
      <c r="AUS43" s="194"/>
      <c r="AUT43" s="194"/>
      <c r="AUU43" s="194"/>
      <c r="AUV43" s="194"/>
      <c r="AUW43" s="194"/>
      <c r="AUX43" s="194"/>
      <c r="AUY43" s="194"/>
      <c r="AUZ43" s="194"/>
      <c r="AVA43" s="194"/>
      <c r="AVB43" s="194"/>
      <c r="AVC43" s="194"/>
      <c r="AVD43" s="194"/>
      <c r="AVE43" s="194"/>
      <c r="AVF43" s="194"/>
      <c r="AVG43" s="194"/>
      <c r="AVH43" s="194"/>
      <c r="AVI43" s="194"/>
      <c r="AVJ43" s="194"/>
      <c r="AVK43" s="194"/>
      <c r="AVL43" s="194"/>
      <c r="AVM43" s="194"/>
      <c r="AVN43" s="194"/>
      <c r="AVO43" s="194"/>
      <c r="AVP43" s="194"/>
      <c r="AVQ43" s="194"/>
      <c r="AVR43" s="194"/>
      <c r="AVS43" s="194"/>
      <c r="AVT43" s="194"/>
      <c r="AVU43" s="194"/>
      <c r="AVV43" s="194"/>
      <c r="AVW43" s="194"/>
      <c r="AVX43" s="194"/>
      <c r="AVY43" s="194"/>
      <c r="AVZ43" s="194"/>
      <c r="AWA43" s="194"/>
      <c r="AWB43" s="194"/>
      <c r="AWC43" s="194"/>
      <c r="AWD43" s="194"/>
      <c r="AWE43" s="194"/>
      <c r="AWF43" s="194"/>
      <c r="AWG43" s="194"/>
      <c r="AWH43" s="194"/>
      <c r="AWI43" s="194"/>
      <c r="AWJ43" s="194"/>
      <c r="AWK43" s="194"/>
      <c r="AWL43" s="194"/>
      <c r="AWM43" s="194"/>
      <c r="AWN43" s="194"/>
      <c r="AWO43" s="194"/>
      <c r="AWP43" s="194"/>
      <c r="AWQ43" s="194"/>
      <c r="AWR43" s="194"/>
      <c r="AWS43" s="194"/>
      <c r="AWT43" s="194"/>
      <c r="AWU43" s="194"/>
      <c r="AWV43" s="194"/>
      <c r="AWW43" s="194"/>
      <c r="AWX43" s="194"/>
      <c r="AWY43" s="194"/>
      <c r="AWZ43" s="194"/>
      <c r="AXA43" s="194"/>
      <c r="AXB43" s="194"/>
      <c r="AXC43" s="194"/>
      <c r="AXD43" s="194"/>
      <c r="AXE43" s="194"/>
      <c r="AXF43" s="194"/>
      <c r="AXG43" s="194"/>
      <c r="AXH43" s="194"/>
      <c r="AXI43" s="194"/>
      <c r="AXJ43" s="194"/>
      <c r="AXK43" s="194"/>
      <c r="AXL43" s="194"/>
      <c r="AXM43" s="194"/>
      <c r="AXN43" s="194"/>
      <c r="AXO43" s="194"/>
      <c r="AXP43" s="194"/>
      <c r="AXQ43" s="194"/>
      <c r="AXR43" s="194"/>
      <c r="AXS43" s="194"/>
      <c r="AXT43" s="194"/>
      <c r="AXU43" s="194"/>
      <c r="AXV43" s="194"/>
      <c r="AXW43" s="194"/>
      <c r="AXX43" s="194"/>
      <c r="AXY43" s="194"/>
      <c r="AXZ43" s="194"/>
      <c r="AYA43" s="194"/>
      <c r="AYB43" s="194"/>
      <c r="AYC43" s="194"/>
      <c r="AYD43" s="194"/>
      <c r="AYE43" s="194"/>
      <c r="AYF43" s="194"/>
      <c r="AYG43" s="194"/>
      <c r="AYH43" s="194"/>
      <c r="AYI43" s="194"/>
      <c r="AYJ43" s="194"/>
      <c r="AYK43" s="194"/>
      <c r="AYL43" s="194"/>
      <c r="AYM43" s="194"/>
      <c r="AYN43" s="194"/>
      <c r="AYO43" s="194"/>
      <c r="AYP43" s="194"/>
      <c r="AYQ43" s="194"/>
      <c r="AYR43" s="194"/>
      <c r="AYS43" s="194"/>
      <c r="AYT43" s="194"/>
      <c r="AYU43" s="194"/>
      <c r="AYV43" s="194"/>
      <c r="AYW43" s="194"/>
      <c r="AYX43" s="194"/>
      <c r="AYY43" s="194"/>
      <c r="AYZ43" s="194"/>
      <c r="AZA43" s="194"/>
      <c r="AZB43" s="194"/>
      <c r="AZC43" s="194"/>
      <c r="AZD43" s="194"/>
      <c r="AZE43" s="194"/>
      <c r="AZF43" s="194"/>
      <c r="AZG43" s="194"/>
      <c r="AZH43" s="194"/>
      <c r="AZI43" s="194"/>
      <c r="AZJ43" s="194"/>
      <c r="AZK43" s="194"/>
      <c r="AZL43" s="194"/>
      <c r="AZM43" s="194"/>
      <c r="AZN43" s="194"/>
      <c r="AZO43" s="194"/>
      <c r="AZP43" s="194"/>
      <c r="AZQ43" s="194"/>
      <c r="AZR43" s="194"/>
      <c r="AZS43" s="194"/>
      <c r="AZT43" s="194"/>
      <c r="AZU43" s="194"/>
      <c r="AZV43" s="194"/>
      <c r="AZW43" s="194"/>
      <c r="AZX43" s="194"/>
      <c r="AZY43" s="194"/>
      <c r="AZZ43" s="194"/>
      <c r="BAA43" s="194"/>
      <c r="BAB43" s="194"/>
      <c r="BAC43" s="194"/>
      <c r="BAD43" s="194"/>
      <c r="BAE43" s="194"/>
      <c r="BAF43" s="194"/>
      <c r="BAG43" s="194"/>
      <c r="BAH43" s="194"/>
      <c r="BAI43" s="194"/>
      <c r="BAJ43" s="194"/>
      <c r="BAK43" s="194"/>
      <c r="BAL43" s="194"/>
      <c r="BAM43" s="194"/>
      <c r="BAN43" s="194"/>
      <c r="BAO43" s="194"/>
      <c r="BAP43" s="194"/>
      <c r="BAQ43" s="194"/>
      <c r="BAR43" s="194"/>
      <c r="BAS43" s="194"/>
      <c r="BAT43" s="194"/>
      <c r="BAU43" s="194"/>
      <c r="BAV43" s="194"/>
      <c r="BAW43" s="194"/>
      <c r="BAX43" s="194"/>
      <c r="BAY43" s="194"/>
      <c r="BAZ43" s="194"/>
      <c r="BBA43" s="194"/>
      <c r="BBB43" s="194"/>
      <c r="BBC43" s="194"/>
      <c r="BBD43" s="194"/>
      <c r="BBE43" s="194"/>
      <c r="BBF43" s="194"/>
      <c r="BBG43" s="194"/>
      <c r="BBH43" s="194"/>
      <c r="BBI43" s="194"/>
      <c r="BBJ43" s="194"/>
      <c r="BBK43" s="194"/>
      <c r="BBL43" s="194"/>
      <c r="BBM43" s="194"/>
      <c r="BBN43" s="194"/>
      <c r="BBO43" s="194"/>
      <c r="BBP43" s="194"/>
      <c r="BBQ43" s="194"/>
      <c r="BBR43" s="194"/>
      <c r="BBS43" s="194"/>
      <c r="BBT43" s="194"/>
      <c r="BBU43" s="194"/>
      <c r="BBV43" s="194"/>
      <c r="BBW43" s="194"/>
      <c r="BBX43" s="194"/>
      <c r="BBY43" s="194"/>
      <c r="BBZ43" s="194"/>
      <c r="BCA43" s="194"/>
      <c r="BCB43" s="194"/>
      <c r="BCC43" s="194"/>
      <c r="BCD43" s="194"/>
      <c r="BCE43" s="194"/>
      <c r="BCF43" s="194"/>
      <c r="BCG43" s="194"/>
      <c r="BCH43" s="194"/>
      <c r="BCI43" s="194"/>
      <c r="BCJ43" s="194"/>
      <c r="BCK43" s="194"/>
      <c r="BCL43" s="194"/>
      <c r="BCM43" s="194"/>
      <c r="BCN43" s="194"/>
      <c r="BCO43" s="194"/>
      <c r="BCP43" s="194"/>
      <c r="BCQ43" s="194"/>
      <c r="BCR43" s="194"/>
      <c r="BCS43" s="194"/>
      <c r="BCT43" s="194"/>
      <c r="BCU43" s="194"/>
      <c r="BCV43" s="194"/>
      <c r="BCW43" s="194"/>
      <c r="BCX43" s="194"/>
      <c r="BCY43" s="194"/>
      <c r="BCZ43" s="194"/>
      <c r="BDA43" s="194"/>
      <c r="BDB43" s="194"/>
      <c r="BDC43" s="194"/>
      <c r="BDD43" s="194"/>
      <c r="BDE43" s="194"/>
      <c r="BDF43" s="194"/>
      <c r="BDG43" s="194"/>
      <c r="BDH43" s="194"/>
      <c r="BDI43" s="194"/>
      <c r="BDJ43" s="194"/>
      <c r="BDK43" s="194"/>
      <c r="BDL43" s="194"/>
      <c r="BDM43" s="194"/>
      <c r="BDN43" s="194"/>
      <c r="BDO43" s="194"/>
      <c r="BDP43" s="194"/>
      <c r="BDQ43" s="194"/>
      <c r="BDR43" s="194"/>
      <c r="BDS43" s="194"/>
      <c r="BDT43" s="194"/>
      <c r="BDU43" s="194"/>
      <c r="BDV43" s="194"/>
      <c r="BDW43" s="194"/>
      <c r="BDX43" s="194"/>
      <c r="BDY43" s="194"/>
      <c r="BDZ43" s="194"/>
      <c r="BEA43" s="194"/>
      <c r="BEB43" s="194"/>
      <c r="BEC43" s="194"/>
      <c r="BED43" s="194"/>
      <c r="BEE43" s="194"/>
      <c r="BEF43" s="194"/>
      <c r="BEG43" s="194"/>
      <c r="BEH43" s="194"/>
      <c r="BEI43" s="194"/>
      <c r="BEJ43" s="194"/>
      <c r="BEK43" s="194"/>
      <c r="BEL43" s="194"/>
      <c r="BEM43" s="194"/>
      <c r="BEN43" s="194"/>
      <c r="BEO43" s="194"/>
      <c r="BEP43" s="194"/>
      <c r="BEQ43" s="194"/>
      <c r="BER43" s="194"/>
      <c r="BES43" s="194"/>
      <c r="BET43" s="194"/>
      <c r="BEU43" s="194"/>
      <c r="BEV43" s="194"/>
      <c r="BEW43" s="194"/>
      <c r="BEX43" s="194"/>
      <c r="BEY43" s="194"/>
      <c r="BEZ43" s="194"/>
      <c r="BFA43" s="194"/>
      <c r="BFB43" s="194"/>
      <c r="BFC43" s="194"/>
      <c r="BFD43" s="194"/>
      <c r="BFE43" s="194"/>
      <c r="BFF43" s="194"/>
      <c r="BFG43" s="194"/>
      <c r="BFH43" s="194"/>
      <c r="BFI43" s="194"/>
      <c r="BFJ43" s="194"/>
      <c r="BFK43" s="194"/>
      <c r="BFL43" s="194"/>
      <c r="BFM43" s="194"/>
      <c r="BFN43" s="194"/>
      <c r="BFO43" s="194"/>
      <c r="BFP43" s="194"/>
      <c r="BFQ43" s="194"/>
      <c r="BFR43" s="194"/>
      <c r="BFS43" s="194"/>
      <c r="BFT43" s="194"/>
      <c r="BFU43" s="194"/>
      <c r="BFV43" s="194"/>
      <c r="BFW43" s="194"/>
      <c r="BFX43" s="194"/>
      <c r="BFY43" s="194"/>
      <c r="BFZ43" s="194"/>
      <c r="BGA43" s="194"/>
      <c r="BGB43" s="194"/>
      <c r="BGC43" s="194"/>
      <c r="BGD43" s="194"/>
      <c r="BGE43" s="194"/>
      <c r="BGF43" s="194"/>
      <c r="BGG43" s="194"/>
      <c r="BGH43" s="194"/>
      <c r="BGI43" s="194"/>
      <c r="BGJ43" s="194"/>
      <c r="BGK43" s="194"/>
      <c r="BGL43" s="194"/>
      <c r="BGM43" s="194"/>
      <c r="BGN43" s="194"/>
      <c r="BGO43" s="194"/>
      <c r="BGP43" s="194"/>
      <c r="BGQ43" s="194"/>
      <c r="BGR43" s="194"/>
      <c r="BGS43" s="194"/>
      <c r="BGT43" s="194"/>
      <c r="BGU43" s="194"/>
      <c r="BGV43" s="194"/>
      <c r="BGW43" s="194"/>
      <c r="BGX43" s="194"/>
      <c r="BGY43" s="194"/>
      <c r="BGZ43" s="194"/>
      <c r="BHA43" s="194"/>
      <c r="BHB43" s="194"/>
      <c r="BHC43" s="194"/>
      <c r="BHD43" s="194"/>
      <c r="BHE43" s="194"/>
      <c r="BHF43" s="194"/>
      <c r="BHG43" s="194"/>
      <c r="BHH43" s="194"/>
      <c r="BHI43" s="194"/>
      <c r="BHJ43" s="194"/>
      <c r="BHK43" s="194"/>
      <c r="BHL43" s="194"/>
      <c r="BHM43" s="194"/>
      <c r="BHN43" s="194"/>
      <c r="BHO43" s="194"/>
      <c r="BHP43" s="194"/>
      <c r="BHQ43" s="194"/>
      <c r="BHR43" s="194"/>
      <c r="BHS43" s="194"/>
      <c r="BHT43" s="194"/>
      <c r="BHU43" s="194"/>
      <c r="BHV43" s="194"/>
      <c r="BHW43" s="194"/>
      <c r="BHX43" s="194"/>
      <c r="BHY43" s="194"/>
      <c r="BHZ43" s="194"/>
      <c r="BIA43" s="194"/>
      <c r="BIB43" s="194"/>
      <c r="BIC43" s="194"/>
      <c r="BID43" s="194"/>
      <c r="BIE43" s="194"/>
      <c r="BIF43" s="194"/>
      <c r="BIG43" s="194"/>
      <c r="BIH43" s="194"/>
      <c r="BII43" s="194"/>
      <c r="BIJ43" s="194"/>
      <c r="BIK43" s="194"/>
      <c r="BIL43" s="194"/>
      <c r="BIM43" s="194"/>
      <c r="BIN43" s="194"/>
      <c r="BIO43" s="194"/>
      <c r="BIP43" s="194"/>
      <c r="BIQ43" s="194"/>
      <c r="BIR43" s="194"/>
      <c r="BIS43" s="194"/>
      <c r="BIT43" s="194"/>
      <c r="BIU43" s="194"/>
      <c r="BIV43" s="194"/>
      <c r="BIW43" s="194"/>
      <c r="BIX43" s="194"/>
      <c r="BIY43" s="194"/>
      <c r="BIZ43" s="194"/>
      <c r="BJA43" s="194"/>
      <c r="BJB43" s="194"/>
      <c r="BJC43" s="194"/>
      <c r="BJD43" s="194"/>
      <c r="BJE43" s="194"/>
      <c r="BJF43" s="194"/>
      <c r="BJG43" s="194"/>
      <c r="BJH43" s="194"/>
      <c r="BJI43" s="194"/>
      <c r="BJJ43" s="194"/>
      <c r="BJK43" s="194"/>
      <c r="BJL43" s="194"/>
      <c r="BJM43" s="194"/>
      <c r="BJN43" s="194"/>
      <c r="BJO43" s="194"/>
      <c r="BJP43" s="194"/>
      <c r="BJQ43" s="194"/>
      <c r="BJR43" s="194"/>
      <c r="BJS43" s="194"/>
      <c r="BJT43" s="194"/>
      <c r="BJU43" s="194"/>
      <c r="BJV43" s="194"/>
      <c r="BJW43" s="194"/>
      <c r="BJX43" s="194"/>
      <c r="BJY43" s="194"/>
      <c r="BJZ43" s="194"/>
      <c r="BKA43" s="194"/>
      <c r="BKB43" s="194"/>
      <c r="BKC43" s="194"/>
      <c r="BKD43" s="194"/>
      <c r="BKE43" s="194"/>
      <c r="BKF43" s="194"/>
      <c r="BKG43" s="194"/>
      <c r="BKH43" s="194"/>
      <c r="BKI43" s="194"/>
      <c r="BKJ43" s="194"/>
      <c r="BKK43" s="194"/>
      <c r="BKL43" s="194"/>
      <c r="BKM43" s="194"/>
      <c r="BKN43" s="194"/>
      <c r="BKO43" s="194"/>
      <c r="BKP43" s="194"/>
      <c r="BKQ43" s="194"/>
      <c r="BKR43" s="194"/>
      <c r="BKS43" s="194"/>
      <c r="BKT43" s="194"/>
      <c r="BKU43" s="194"/>
      <c r="BKV43" s="194"/>
      <c r="BKW43" s="194"/>
      <c r="BKX43" s="194"/>
      <c r="BKY43" s="194"/>
      <c r="BKZ43" s="194"/>
      <c r="BLA43" s="194"/>
      <c r="BLB43" s="194"/>
      <c r="BLC43" s="194"/>
      <c r="BLD43" s="194"/>
      <c r="BLE43" s="194"/>
      <c r="BLF43" s="194"/>
      <c r="BLG43" s="194"/>
      <c r="BLH43" s="194"/>
      <c r="BLI43" s="194"/>
      <c r="BLJ43" s="194"/>
      <c r="BLK43" s="194"/>
      <c r="BLL43" s="194"/>
      <c r="BLM43" s="194"/>
      <c r="BLN43" s="194"/>
      <c r="BLO43" s="194"/>
      <c r="BLP43" s="194"/>
      <c r="BLQ43" s="194"/>
      <c r="BLR43" s="194"/>
      <c r="BLS43" s="194"/>
      <c r="BLT43" s="194"/>
      <c r="BLU43" s="194"/>
      <c r="BLV43" s="194"/>
      <c r="BLW43" s="194"/>
      <c r="BLX43" s="194"/>
      <c r="BLY43" s="194"/>
      <c r="BLZ43" s="194"/>
      <c r="BMA43" s="194"/>
      <c r="BMB43" s="194"/>
      <c r="BMC43" s="194"/>
      <c r="BMD43" s="194"/>
      <c r="BME43" s="194"/>
      <c r="BMF43" s="194"/>
      <c r="BMG43" s="194"/>
      <c r="BMH43" s="194"/>
      <c r="BMI43" s="194"/>
      <c r="BMJ43" s="194"/>
      <c r="BMK43" s="194"/>
      <c r="BML43" s="194"/>
      <c r="BMM43" s="194"/>
      <c r="BMN43" s="194"/>
      <c r="BMO43" s="194"/>
      <c r="BMP43" s="194"/>
      <c r="BMQ43" s="194"/>
      <c r="BMR43" s="194"/>
      <c r="BMS43" s="194"/>
      <c r="BMT43" s="194"/>
      <c r="BMU43" s="194"/>
      <c r="BMV43" s="194"/>
      <c r="BMW43" s="194"/>
      <c r="BMX43" s="194"/>
      <c r="BMY43" s="194"/>
      <c r="BMZ43" s="194"/>
      <c r="BNA43" s="194"/>
      <c r="BNB43" s="194"/>
      <c r="BNC43" s="194"/>
      <c r="BND43" s="194"/>
      <c r="BNE43" s="194"/>
      <c r="BNF43" s="194"/>
      <c r="BNG43" s="194"/>
      <c r="BNH43" s="194"/>
      <c r="BNI43" s="194"/>
      <c r="BNJ43" s="194"/>
      <c r="BNK43" s="194"/>
      <c r="BNL43" s="194"/>
      <c r="BNM43" s="194"/>
      <c r="BNN43" s="194"/>
      <c r="BNO43" s="194"/>
      <c r="BNP43" s="194"/>
      <c r="BNQ43" s="194"/>
      <c r="BNR43" s="194"/>
      <c r="BNS43" s="194"/>
      <c r="BNT43" s="194"/>
      <c r="BNU43" s="194"/>
      <c r="BNV43" s="194"/>
      <c r="BNW43" s="194"/>
      <c r="BNX43" s="194"/>
      <c r="BNY43" s="194"/>
      <c r="BNZ43" s="194"/>
      <c r="BOA43" s="194"/>
      <c r="BOB43" s="194"/>
      <c r="BOC43" s="194"/>
      <c r="BOD43" s="194"/>
      <c r="BOE43" s="194"/>
      <c r="BOF43" s="194"/>
      <c r="BOG43" s="194"/>
      <c r="BOH43" s="194"/>
      <c r="BOI43" s="194"/>
      <c r="BOJ43" s="194"/>
      <c r="BOK43" s="194"/>
      <c r="BOL43" s="194"/>
      <c r="BOM43" s="194"/>
      <c r="BON43" s="194"/>
      <c r="BOO43" s="194"/>
      <c r="BOP43" s="194"/>
      <c r="BOQ43" s="194"/>
      <c r="BOR43" s="194"/>
      <c r="BOS43" s="194"/>
      <c r="BOT43" s="194"/>
      <c r="BOU43" s="194"/>
      <c r="BOV43" s="194"/>
      <c r="BOW43" s="194"/>
      <c r="BOX43" s="194"/>
      <c r="BOY43" s="194"/>
      <c r="BOZ43" s="194"/>
      <c r="BPA43" s="194"/>
      <c r="BPB43" s="194"/>
      <c r="BPC43" s="194"/>
      <c r="BPD43" s="194"/>
      <c r="BPE43" s="194"/>
      <c r="BPF43" s="194"/>
      <c r="BPG43" s="194"/>
      <c r="BPH43" s="194"/>
      <c r="BPI43" s="194"/>
      <c r="BPJ43" s="194"/>
      <c r="BPK43" s="194"/>
      <c r="BPL43" s="194"/>
      <c r="BPM43" s="194"/>
      <c r="BPN43" s="194"/>
      <c r="BPO43" s="194"/>
      <c r="BPP43" s="194"/>
      <c r="BPQ43" s="194"/>
      <c r="BPR43" s="194"/>
      <c r="BPS43" s="194"/>
      <c r="BPT43" s="194"/>
      <c r="BPU43" s="194"/>
      <c r="BPV43" s="194"/>
      <c r="BPW43" s="194"/>
      <c r="BPX43" s="194"/>
      <c r="BPY43" s="194"/>
      <c r="BPZ43" s="194"/>
      <c r="BQA43" s="194"/>
      <c r="BQB43" s="194"/>
      <c r="BQC43" s="194"/>
      <c r="BQD43" s="194"/>
      <c r="BQE43" s="194"/>
      <c r="BQF43" s="194"/>
      <c r="BQG43" s="194"/>
      <c r="BQH43" s="194"/>
      <c r="BQI43" s="194"/>
      <c r="BQJ43" s="194"/>
      <c r="BQK43" s="194"/>
      <c r="BQL43" s="194"/>
      <c r="BQM43" s="194"/>
      <c r="BQN43" s="194"/>
      <c r="BQO43" s="194"/>
      <c r="BQP43" s="194"/>
      <c r="BQQ43" s="194"/>
      <c r="BQR43" s="194"/>
      <c r="BQS43" s="194"/>
      <c r="BQT43" s="194"/>
      <c r="BQU43" s="194"/>
      <c r="BQV43" s="194"/>
      <c r="BQW43" s="194"/>
      <c r="BQX43" s="194"/>
      <c r="BQY43" s="194"/>
      <c r="BQZ43" s="194"/>
      <c r="BRA43" s="194"/>
      <c r="BRB43" s="194"/>
      <c r="BRC43" s="194"/>
      <c r="BRD43" s="194"/>
      <c r="BRE43" s="194"/>
      <c r="BRF43" s="194"/>
      <c r="BRG43" s="194"/>
      <c r="BRH43" s="194"/>
      <c r="BRI43" s="194"/>
      <c r="BRJ43" s="194"/>
      <c r="BRK43" s="194"/>
      <c r="BRL43" s="194"/>
      <c r="BRM43" s="194"/>
      <c r="BRN43" s="194"/>
      <c r="BRO43" s="194"/>
      <c r="BRP43" s="194"/>
      <c r="BRQ43" s="194"/>
      <c r="BRR43" s="194"/>
      <c r="BRS43" s="194"/>
      <c r="BRT43" s="194"/>
      <c r="BRU43" s="194"/>
      <c r="BRV43" s="194"/>
      <c r="BRW43" s="194"/>
      <c r="BRX43" s="194"/>
      <c r="BRY43" s="194"/>
      <c r="BRZ43" s="194"/>
      <c r="BSA43" s="194"/>
      <c r="BSB43" s="194"/>
      <c r="BSC43" s="194"/>
      <c r="BSD43" s="194"/>
      <c r="BSE43" s="194"/>
      <c r="BSF43" s="194"/>
      <c r="BSG43" s="194"/>
      <c r="BSH43" s="194"/>
      <c r="BSI43" s="194"/>
      <c r="BSJ43" s="194"/>
      <c r="BSK43" s="194"/>
      <c r="BSL43" s="194"/>
      <c r="BSM43" s="194"/>
      <c r="BSN43" s="194"/>
      <c r="BSO43" s="194"/>
      <c r="BSP43" s="194"/>
      <c r="BSQ43" s="194"/>
      <c r="BSR43" s="194"/>
      <c r="BSS43" s="194"/>
      <c r="BST43" s="194"/>
      <c r="BSU43" s="194"/>
      <c r="BSV43" s="194"/>
      <c r="BSW43" s="194"/>
      <c r="BSX43" s="194"/>
      <c r="BSY43" s="194"/>
      <c r="BSZ43" s="194"/>
      <c r="BTA43" s="194"/>
      <c r="BTB43" s="194"/>
      <c r="BTC43" s="194"/>
      <c r="BTD43" s="194"/>
      <c r="BTE43" s="194"/>
      <c r="BTF43" s="194"/>
      <c r="BTG43" s="194"/>
      <c r="BTH43" s="194"/>
      <c r="BTI43" s="194"/>
      <c r="BTJ43" s="194"/>
      <c r="BTK43" s="194"/>
      <c r="BTL43" s="194"/>
      <c r="BTM43" s="194"/>
      <c r="BTN43" s="194"/>
      <c r="BTO43" s="194"/>
      <c r="BTP43" s="194"/>
      <c r="BTQ43" s="194"/>
      <c r="BTR43" s="194"/>
      <c r="BTS43" s="194"/>
      <c r="BTT43" s="194"/>
      <c r="BTU43" s="194"/>
      <c r="BTV43" s="194"/>
      <c r="BTW43" s="194"/>
      <c r="BTX43" s="194"/>
      <c r="BTY43" s="194"/>
      <c r="BTZ43" s="194"/>
      <c r="BUA43" s="194"/>
      <c r="BUB43" s="194"/>
      <c r="BUC43" s="194"/>
      <c r="BUD43" s="194"/>
      <c r="BUE43" s="194"/>
      <c r="BUF43" s="194"/>
      <c r="BUG43" s="194"/>
      <c r="BUH43" s="194"/>
      <c r="BUI43" s="194"/>
      <c r="BUJ43" s="194"/>
      <c r="BUK43" s="194"/>
      <c r="BUL43" s="194"/>
      <c r="BUM43" s="194"/>
      <c r="BUN43" s="194"/>
      <c r="BUO43" s="194"/>
      <c r="BUP43" s="194"/>
      <c r="BUQ43" s="194"/>
      <c r="BUR43" s="194"/>
      <c r="BUS43" s="194"/>
      <c r="BUT43" s="194"/>
      <c r="BUU43" s="194"/>
      <c r="BUV43" s="194"/>
      <c r="BUW43" s="194"/>
      <c r="BUX43" s="194"/>
      <c r="BUY43" s="194"/>
      <c r="BUZ43" s="194"/>
      <c r="BVA43" s="194"/>
      <c r="BVB43" s="194"/>
      <c r="BVC43" s="194"/>
      <c r="BVD43" s="194"/>
      <c r="BVE43" s="194"/>
      <c r="BVF43" s="194"/>
      <c r="BVG43" s="194"/>
      <c r="BVH43" s="194"/>
      <c r="BVI43" s="194"/>
      <c r="BVJ43" s="194"/>
      <c r="BVK43" s="194"/>
      <c r="BVL43" s="194"/>
      <c r="BVM43" s="194"/>
      <c r="BVN43" s="194"/>
      <c r="BVO43" s="194"/>
      <c r="BVP43" s="194"/>
      <c r="BVQ43" s="194"/>
      <c r="BVR43" s="194"/>
      <c r="BVS43" s="194"/>
      <c r="BVT43" s="194"/>
      <c r="BVU43" s="194"/>
      <c r="BVV43" s="194"/>
      <c r="BVW43" s="194"/>
      <c r="BVX43" s="194"/>
      <c r="BVY43" s="194"/>
      <c r="BVZ43" s="194"/>
      <c r="BWA43" s="194"/>
      <c r="BWB43" s="194"/>
      <c r="BWC43" s="194"/>
      <c r="BWD43" s="194"/>
      <c r="BWE43" s="194"/>
      <c r="BWF43" s="194"/>
      <c r="BWG43" s="194"/>
      <c r="BWH43" s="194"/>
      <c r="BWI43" s="194"/>
      <c r="BWJ43" s="194"/>
      <c r="BWK43" s="194"/>
      <c r="BWL43" s="194"/>
      <c r="BWM43" s="194"/>
      <c r="BWN43" s="194"/>
      <c r="BWO43" s="194"/>
      <c r="BWP43" s="194"/>
      <c r="BWQ43" s="194"/>
      <c r="BWR43" s="194"/>
      <c r="BWS43" s="194"/>
      <c r="BWT43" s="194"/>
      <c r="BWU43" s="194"/>
      <c r="BWV43" s="194"/>
      <c r="BWW43" s="194"/>
      <c r="BWX43" s="194"/>
      <c r="BWY43" s="194"/>
      <c r="BWZ43" s="194"/>
      <c r="BXA43" s="194"/>
      <c r="BXB43" s="194"/>
      <c r="BXC43" s="194"/>
      <c r="BXD43" s="194"/>
      <c r="BXE43" s="194"/>
      <c r="BXF43" s="194"/>
      <c r="BXG43" s="194"/>
      <c r="BXH43" s="194"/>
      <c r="BXI43" s="194"/>
      <c r="BXJ43" s="194"/>
      <c r="BXK43" s="194"/>
      <c r="BXL43" s="194"/>
      <c r="BXM43" s="194"/>
      <c r="BXN43" s="194"/>
      <c r="BXO43" s="194"/>
      <c r="BXP43" s="194"/>
      <c r="BXQ43" s="194"/>
      <c r="BXR43" s="194"/>
      <c r="BXS43" s="194"/>
      <c r="BXT43" s="194"/>
      <c r="BXU43" s="194"/>
      <c r="BXV43" s="194"/>
      <c r="BXW43" s="194"/>
      <c r="BXX43" s="194"/>
      <c r="BXY43" s="194"/>
      <c r="BXZ43" s="194"/>
      <c r="BYA43" s="194"/>
      <c r="BYB43" s="194"/>
      <c r="BYC43" s="194"/>
      <c r="BYD43" s="194"/>
      <c r="BYE43" s="194"/>
      <c r="BYF43" s="194"/>
      <c r="BYG43" s="194"/>
      <c r="BYH43" s="194"/>
      <c r="BYI43" s="194"/>
      <c r="BYJ43" s="194"/>
      <c r="BYK43" s="194"/>
      <c r="BYL43" s="194"/>
      <c r="BYM43" s="194"/>
      <c r="BYN43" s="194"/>
      <c r="BYO43" s="194"/>
      <c r="BYP43" s="194"/>
      <c r="BYQ43" s="194"/>
      <c r="BYR43" s="194"/>
      <c r="BYS43" s="194"/>
      <c r="BYT43" s="194"/>
      <c r="BYU43" s="194"/>
      <c r="BYV43" s="194"/>
      <c r="BYW43" s="194"/>
      <c r="BYX43" s="194"/>
      <c r="BYY43" s="194"/>
      <c r="BYZ43" s="194"/>
      <c r="BZA43" s="194"/>
      <c r="BZB43" s="194"/>
      <c r="BZC43" s="194"/>
      <c r="BZD43" s="194"/>
      <c r="BZE43" s="194"/>
      <c r="BZF43" s="194"/>
      <c r="BZG43" s="194"/>
      <c r="BZH43" s="194"/>
      <c r="BZI43" s="194"/>
      <c r="BZJ43" s="194"/>
      <c r="BZK43" s="194"/>
      <c r="BZL43" s="194"/>
      <c r="BZM43" s="194"/>
      <c r="BZN43" s="194"/>
      <c r="BZO43" s="194"/>
      <c r="BZP43" s="194"/>
      <c r="BZQ43" s="194"/>
      <c r="BZR43" s="194"/>
      <c r="BZS43" s="194"/>
      <c r="BZT43" s="194"/>
      <c r="BZU43" s="194"/>
      <c r="BZV43" s="194"/>
      <c r="BZW43" s="194"/>
      <c r="BZX43" s="194"/>
      <c r="BZY43" s="194"/>
      <c r="BZZ43" s="194"/>
      <c r="CAA43" s="194"/>
      <c r="CAB43" s="194"/>
      <c r="CAC43" s="194"/>
      <c r="CAD43" s="194"/>
      <c r="CAE43" s="194"/>
      <c r="CAF43" s="194"/>
      <c r="CAG43" s="194"/>
      <c r="CAH43" s="194"/>
      <c r="CAI43" s="194"/>
      <c r="CAJ43" s="194"/>
      <c r="CAK43" s="194"/>
      <c r="CAL43" s="194"/>
      <c r="CAM43" s="194"/>
      <c r="CAN43" s="194"/>
      <c r="CAO43" s="194"/>
      <c r="CAP43" s="194"/>
      <c r="CAQ43" s="194"/>
      <c r="CAR43" s="194"/>
      <c r="CAS43" s="194"/>
      <c r="CAT43" s="194"/>
      <c r="CAU43" s="194"/>
      <c r="CAV43" s="194"/>
      <c r="CAW43" s="194"/>
      <c r="CAX43" s="194"/>
      <c r="CAY43" s="194"/>
      <c r="CAZ43" s="194"/>
      <c r="CBA43" s="194"/>
      <c r="CBB43" s="194"/>
      <c r="CBC43" s="194"/>
      <c r="CBD43" s="194"/>
      <c r="CBE43" s="194"/>
      <c r="CBF43" s="194"/>
      <c r="CBG43" s="194"/>
      <c r="CBH43" s="194"/>
      <c r="CBI43" s="194"/>
      <c r="CBJ43" s="194"/>
      <c r="CBK43" s="194"/>
      <c r="CBL43" s="194"/>
      <c r="CBM43" s="194"/>
      <c r="CBN43" s="194"/>
      <c r="CBO43" s="194"/>
      <c r="CBP43" s="194"/>
      <c r="CBQ43" s="194"/>
      <c r="CBR43" s="194"/>
      <c r="CBS43" s="194"/>
      <c r="CBT43" s="194"/>
      <c r="CBU43" s="194"/>
      <c r="CBV43" s="194"/>
      <c r="CBW43" s="194"/>
      <c r="CBX43" s="194"/>
      <c r="CBY43" s="194"/>
      <c r="CBZ43" s="194"/>
      <c r="CCA43" s="194"/>
      <c r="CCB43" s="194"/>
      <c r="CCC43" s="194"/>
      <c r="CCD43" s="194"/>
      <c r="CCE43" s="194"/>
      <c r="CCF43" s="194"/>
      <c r="CCG43" s="194"/>
      <c r="CCH43" s="194"/>
      <c r="CCI43" s="194"/>
      <c r="CCJ43" s="194"/>
      <c r="CCK43" s="194"/>
      <c r="CCL43" s="194"/>
      <c r="CCM43" s="194"/>
      <c r="CCN43" s="194"/>
      <c r="CCO43" s="194"/>
      <c r="CCP43" s="194"/>
      <c r="CCQ43" s="194"/>
      <c r="CCR43" s="194"/>
      <c r="CCS43" s="194"/>
      <c r="CCT43" s="194"/>
      <c r="CCU43" s="194"/>
      <c r="CCV43" s="194"/>
      <c r="CCW43" s="194"/>
      <c r="CCX43" s="194"/>
      <c r="CCY43" s="194"/>
      <c r="CCZ43" s="194"/>
      <c r="CDA43" s="194"/>
      <c r="CDB43" s="194"/>
      <c r="CDC43" s="194"/>
      <c r="CDD43" s="194"/>
      <c r="CDE43" s="194"/>
      <c r="CDF43" s="194"/>
      <c r="CDG43" s="194"/>
      <c r="CDH43" s="194"/>
      <c r="CDI43" s="194"/>
      <c r="CDJ43" s="194"/>
      <c r="CDK43" s="194"/>
      <c r="CDL43" s="194"/>
      <c r="CDM43" s="194"/>
      <c r="CDN43" s="194"/>
      <c r="CDO43" s="194"/>
      <c r="CDP43" s="194"/>
      <c r="CDQ43" s="194"/>
      <c r="CDR43" s="194"/>
      <c r="CDS43" s="194"/>
      <c r="CDT43" s="194"/>
      <c r="CDU43" s="194"/>
      <c r="CDV43" s="194"/>
      <c r="CDW43" s="194"/>
      <c r="CDX43" s="194"/>
      <c r="CDY43" s="194"/>
      <c r="CDZ43" s="194"/>
      <c r="CEA43" s="194"/>
      <c r="CEB43" s="194"/>
      <c r="CEC43" s="194"/>
      <c r="CED43" s="194"/>
      <c r="CEE43" s="194"/>
      <c r="CEF43" s="194"/>
      <c r="CEG43" s="194"/>
      <c r="CEH43" s="194"/>
      <c r="CEI43" s="194"/>
      <c r="CEJ43" s="194"/>
      <c r="CEK43" s="194"/>
      <c r="CEL43" s="194"/>
      <c r="CEM43" s="194"/>
      <c r="CEN43" s="194"/>
      <c r="CEO43" s="194"/>
      <c r="CEP43" s="194"/>
      <c r="CEQ43" s="194"/>
      <c r="CER43" s="194"/>
      <c r="CES43" s="194"/>
      <c r="CET43" s="194"/>
      <c r="CEU43" s="194"/>
      <c r="CEV43" s="194"/>
      <c r="CEW43" s="194"/>
      <c r="CEX43" s="194"/>
      <c r="CEY43" s="194"/>
      <c r="CEZ43" s="194"/>
      <c r="CFA43" s="194"/>
      <c r="CFB43" s="194"/>
      <c r="CFC43" s="194"/>
      <c r="CFD43" s="194"/>
      <c r="CFE43" s="194"/>
      <c r="CFF43" s="194"/>
      <c r="CFG43" s="194"/>
      <c r="CFH43" s="194"/>
      <c r="CFI43" s="194"/>
      <c r="CFJ43" s="194"/>
      <c r="CFK43" s="194"/>
      <c r="CFL43" s="194"/>
      <c r="CFM43" s="194"/>
      <c r="CFN43" s="194"/>
      <c r="CFO43" s="194"/>
      <c r="CFP43" s="194"/>
      <c r="CFQ43" s="194"/>
      <c r="CFR43" s="194"/>
      <c r="CFS43" s="194"/>
      <c r="CFT43" s="194"/>
      <c r="CFU43" s="194"/>
      <c r="CFV43" s="194"/>
      <c r="CFW43" s="194"/>
      <c r="CFX43" s="194"/>
      <c r="CFY43" s="194"/>
      <c r="CFZ43" s="194"/>
      <c r="CGA43" s="194"/>
      <c r="CGB43" s="194"/>
      <c r="CGC43" s="194"/>
      <c r="CGD43" s="194"/>
      <c r="CGE43" s="194"/>
      <c r="CGF43" s="194"/>
      <c r="CGG43" s="194"/>
      <c r="CGH43" s="194"/>
      <c r="CGI43" s="194"/>
      <c r="CGJ43" s="194"/>
      <c r="CGK43" s="194"/>
      <c r="CGL43" s="194"/>
      <c r="CGM43" s="194"/>
      <c r="CGN43" s="194"/>
      <c r="CGO43" s="194"/>
      <c r="CGP43" s="194"/>
      <c r="CGQ43" s="194"/>
      <c r="CGR43" s="194"/>
      <c r="CGS43" s="194"/>
      <c r="CGT43" s="194"/>
      <c r="CGU43" s="194"/>
      <c r="CGV43" s="194"/>
      <c r="CGW43" s="194"/>
      <c r="CGX43" s="194"/>
      <c r="CGY43" s="194"/>
      <c r="CGZ43" s="194"/>
      <c r="CHA43" s="194"/>
      <c r="CHB43" s="194"/>
      <c r="CHC43" s="194"/>
      <c r="CHD43" s="194"/>
      <c r="CHE43" s="194"/>
      <c r="CHF43" s="194"/>
      <c r="CHG43" s="194"/>
      <c r="CHH43" s="194"/>
      <c r="CHI43" s="194"/>
      <c r="CHJ43" s="194"/>
      <c r="CHK43" s="194"/>
      <c r="CHL43" s="194"/>
      <c r="CHM43" s="194"/>
      <c r="CHN43" s="194"/>
      <c r="CHO43" s="194"/>
      <c r="CHP43" s="194"/>
      <c r="CHQ43" s="194"/>
      <c r="CHR43" s="194"/>
      <c r="CHS43" s="194"/>
      <c r="CHT43" s="194"/>
      <c r="CHU43" s="194"/>
      <c r="CHV43" s="194"/>
      <c r="CHW43" s="194"/>
      <c r="CHX43" s="194"/>
      <c r="CHY43" s="194"/>
      <c r="CHZ43" s="194"/>
      <c r="CIA43" s="194"/>
      <c r="CIB43" s="194"/>
      <c r="CIC43" s="194"/>
      <c r="CID43" s="194"/>
      <c r="CIE43" s="194"/>
      <c r="CIF43" s="194"/>
      <c r="CIG43" s="194"/>
      <c r="CIH43" s="194"/>
      <c r="CII43" s="194"/>
      <c r="CIJ43" s="194"/>
      <c r="CIK43" s="194"/>
      <c r="CIL43" s="194"/>
      <c r="CIM43" s="194"/>
      <c r="CIN43" s="194"/>
      <c r="CIO43" s="194"/>
      <c r="CIP43" s="194"/>
      <c r="CIQ43" s="194"/>
      <c r="CIR43" s="194"/>
      <c r="CIS43" s="194"/>
      <c r="CIT43" s="194"/>
      <c r="CIU43" s="194"/>
      <c r="CIV43" s="194"/>
      <c r="CIW43" s="194"/>
      <c r="CIX43" s="194"/>
      <c r="CIY43" s="194"/>
      <c r="CIZ43" s="194"/>
      <c r="CJA43" s="194"/>
      <c r="CJB43" s="194"/>
      <c r="CJC43" s="194"/>
      <c r="CJD43" s="194"/>
      <c r="CJE43" s="194"/>
      <c r="CJF43" s="194"/>
      <c r="CJG43" s="194"/>
      <c r="CJH43" s="194"/>
      <c r="CJI43" s="194"/>
      <c r="CJJ43" s="194"/>
      <c r="CJK43" s="194"/>
      <c r="CJL43" s="194"/>
      <c r="CJM43" s="194"/>
      <c r="CJN43" s="194"/>
      <c r="CJO43" s="194"/>
      <c r="CJP43" s="194"/>
      <c r="CJQ43" s="194"/>
      <c r="CJR43" s="194"/>
      <c r="CJS43" s="194"/>
      <c r="CJT43" s="194"/>
      <c r="CJU43" s="194"/>
      <c r="CJV43" s="194"/>
      <c r="CJW43" s="194"/>
      <c r="CJX43" s="194"/>
      <c r="CJY43" s="194"/>
      <c r="CJZ43" s="194"/>
      <c r="CKA43" s="194"/>
      <c r="CKB43" s="194"/>
      <c r="CKC43" s="194"/>
      <c r="CKD43" s="194"/>
      <c r="CKE43" s="194"/>
      <c r="CKF43" s="194"/>
      <c r="CKG43" s="194"/>
      <c r="CKH43" s="194"/>
      <c r="CKI43" s="194"/>
      <c r="CKJ43" s="194"/>
      <c r="CKK43" s="194"/>
      <c r="CKL43" s="194"/>
      <c r="CKM43" s="194"/>
      <c r="CKN43" s="194"/>
      <c r="CKO43" s="194"/>
      <c r="CKP43" s="194"/>
      <c r="CKQ43" s="194"/>
      <c r="CKR43" s="194"/>
      <c r="CKS43" s="194"/>
      <c r="CKT43" s="194"/>
      <c r="CKU43" s="194"/>
      <c r="CKV43" s="194"/>
      <c r="CKW43" s="194"/>
      <c r="CKX43" s="194"/>
      <c r="CKY43" s="194"/>
      <c r="CKZ43" s="194"/>
      <c r="CLA43" s="194"/>
      <c r="CLB43" s="194"/>
      <c r="CLC43" s="194"/>
      <c r="CLD43" s="194"/>
      <c r="CLE43" s="194"/>
      <c r="CLF43" s="194"/>
      <c r="CLG43" s="194"/>
      <c r="CLH43" s="194"/>
      <c r="CLI43" s="194"/>
      <c r="CLJ43" s="194"/>
      <c r="CLK43" s="194"/>
      <c r="CLL43" s="194"/>
      <c r="CLM43" s="194"/>
      <c r="CLN43" s="194"/>
      <c r="CLO43" s="194"/>
      <c r="CLP43" s="194"/>
      <c r="CLQ43" s="194"/>
      <c r="CLR43" s="194"/>
      <c r="CLS43" s="194"/>
      <c r="CLT43" s="194"/>
      <c r="CLU43" s="194"/>
      <c r="CLV43" s="194"/>
      <c r="CLW43" s="194"/>
      <c r="CLX43" s="194"/>
      <c r="CLY43" s="194"/>
      <c r="CLZ43" s="194"/>
      <c r="CMA43" s="194"/>
      <c r="CMB43" s="194"/>
      <c r="CMC43" s="194"/>
      <c r="CMD43" s="194"/>
      <c r="CME43" s="194"/>
      <c r="CMF43" s="194"/>
      <c r="CMG43" s="194"/>
      <c r="CMH43" s="194"/>
      <c r="CMI43" s="194"/>
      <c r="CMJ43" s="194"/>
      <c r="CMK43" s="194"/>
      <c r="CML43" s="194"/>
      <c r="CMM43" s="194"/>
      <c r="CMN43" s="194"/>
      <c r="CMO43" s="194"/>
      <c r="CMP43" s="194"/>
      <c r="CMQ43" s="194"/>
      <c r="CMR43" s="194"/>
      <c r="CMS43" s="194"/>
      <c r="CMT43" s="194"/>
      <c r="CMU43" s="194"/>
      <c r="CMV43" s="194"/>
      <c r="CMW43" s="194"/>
      <c r="CMX43" s="194"/>
      <c r="CMY43" s="194"/>
      <c r="CMZ43" s="194"/>
      <c r="CNA43" s="194"/>
      <c r="CNB43" s="194"/>
      <c r="CNC43" s="194"/>
      <c r="CND43" s="194"/>
      <c r="CNE43" s="194"/>
      <c r="CNF43" s="194"/>
      <c r="CNG43" s="194"/>
      <c r="CNH43" s="194"/>
      <c r="CNI43" s="194"/>
      <c r="CNJ43" s="194"/>
      <c r="CNK43" s="194"/>
      <c r="CNL43" s="194"/>
      <c r="CNM43" s="194"/>
      <c r="CNN43" s="194"/>
      <c r="CNO43" s="194"/>
      <c r="CNP43" s="194"/>
      <c r="CNQ43" s="194"/>
      <c r="CNR43" s="194"/>
      <c r="CNS43" s="194"/>
      <c r="CNT43" s="194"/>
      <c r="CNU43" s="194"/>
      <c r="CNV43" s="194"/>
      <c r="CNW43" s="194"/>
      <c r="CNX43" s="194"/>
      <c r="CNY43" s="194"/>
      <c r="CNZ43" s="194"/>
      <c r="COA43" s="194"/>
      <c r="COB43" s="194"/>
      <c r="COC43" s="194"/>
      <c r="COD43" s="194"/>
      <c r="COE43" s="194"/>
      <c r="COF43" s="194"/>
      <c r="COG43" s="194"/>
      <c r="COH43" s="194"/>
      <c r="COI43" s="194"/>
      <c r="COJ43" s="194"/>
      <c r="COK43" s="194"/>
      <c r="COL43" s="194"/>
      <c r="COM43" s="194"/>
      <c r="CON43" s="194"/>
      <c r="COO43" s="194"/>
      <c r="COP43" s="194"/>
      <c r="COQ43" s="194"/>
      <c r="COR43" s="194"/>
      <c r="COS43" s="194"/>
      <c r="COT43" s="194"/>
      <c r="COU43" s="194"/>
      <c r="COV43" s="194"/>
      <c r="COW43" s="194"/>
      <c r="COX43" s="194"/>
      <c r="COY43" s="194"/>
      <c r="COZ43" s="194"/>
      <c r="CPA43" s="194"/>
      <c r="CPB43" s="194"/>
      <c r="CPC43" s="194"/>
      <c r="CPD43" s="194"/>
      <c r="CPE43" s="194"/>
      <c r="CPF43" s="194"/>
      <c r="CPG43" s="194"/>
      <c r="CPH43" s="194"/>
      <c r="CPI43" s="194"/>
      <c r="CPJ43" s="194"/>
      <c r="CPK43" s="194"/>
      <c r="CPL43" s="194"/>
      <c r="CPM43" s="194"/>
      <c r="CPN43" s="194"/>
      <c r="CPO43" s="194"/>
      <c r="CPP43" s="194"/>
      <c r="CPQ43" s="194"/>
      <c r="CPR43" s="194"/>
      <c r="CPS43" s="194"/>
      <c r="CPT43" s="194"/>
      <c r="CPU43" s="194"/>
      <c r="CPV43" s="194"/>
      <c r="CPW43" s="194"/>
      <c r="CPX43" s="194"/>
      <c r="CPY43" s="194"/>
      <c r="CPZ43" s="194"/>
      <c r="CQA43" s="194"/>
      <c r="CQB43" s="194"/>
      <c r="CQC43" s="194"/>
      <c r="CQD43" s="194"/>
      <c r="CQE43" s="194"/>
      <c r="CQF43" s="194"/>
      <c r="CQG43" s="194"/>
      <c r="CQH43" s="194"/>
      <c r="CQI43" s="194"/>
      <c r="CQJ43" s="194"/>
      <c r="CQK43" s="194"/>
      <c r="CQL43" s="194"/>
      <c r="CQM43" s="194"/>
      <c r="CQN43" s="194"/>
      <c r="CQO43" s="194"/>
      <c r="CQP43" s="194"/>
      <c r="CQQ43" s="194"/>
      <c r="CQR43" s="194"/>
      <c r="CQS43" s="194"/>
      <c r="CQT43" s="194"/>
      <c r="CQU43" s="194"/>
      <c r="CQV43" s="194"/>
      <c r="CQW43" s="194"/>
      <c r="CQX43" s="194"/>
      <c r="CQY43" s="194"/>
      <c r="CQZ43" s="194"/>
      <c r="CRA43" s="194"/>
      <c r="CRB43" s="194"/>
      <c r="CRC43" s="194"/>
      <c r="CRD43" s="194"/>
      <c r="CRE43" s="194"/>
      <c r="CRF43" s="194"/>
      <c r="CRG43" s="194"/>
      <c r="CRH43" s="194"/>
      <c r="CRI43" s="194"/>
      <c r="CRJ43" s="194"/>
      <c r="CRK43" s="194"/>
      <c r="CRL43" s="194"/>
      <c r="CRM43" s="194"/>
      <c r="CRN43" s="194"/>
      <c r="CRO43" s="194"/>
      <c r="CRP43" s="194"/>
      <c r="CRQ43" s="194"/>
      <c r="CRR43" s="194"/>
      <c r="CRS43" s="194"/>
      <c r="CRT43" s="194"/>
      <c r="CRU43" s="194"/>
      <c r="CRV43" s="194"/>
      <c r="CRW43" s="194"/>
      <c r="CRX43" s="194"/>
      <c r="CRY43" s="194"/>
      <c r="CRZ43" s="194"/>
      <c r="CSA43" s="194"/>
      <c r="CSB43" s="194"/>
      <c r="CSC43" s="194"/>
      <c r="CSD43" s="194"/>
      <c r="CSE43" s="194"/>
      <c r="CSF43" s="194"/>
      <c r="CSG43" s="194"/>
      <c r="CSH43" s="194"/>
      <c r="CSI43" s="194"/>
      <c r="CSJ43" s="194"/>
      <c r="CSK43" s="194"/>
      <c r="CSL43" s="194"/>
      <c r="CSM43" s="194"/>
      <c r="CSN43" s="194"/>
      <c r="CSO43" s="194"/>
      <c r="CSP43" s="194"/>
      <c r="CSQ43" s="194"/>
      <c r="CSR43" s="194"/>
      <c r="CSS43" s="194"/>
      <c r="CST43" s="194"/>
      <c r="CSU43" s="194"/>
      <c r="CSV43" s="194"/>
      <c r="CSW43" s="194"/>
      <c r="CSX43" s="194"/>
      <c r="CSY43" s="194"/>
      <c r="CSZ43" s="194"/>
      <c r="CTA43" s="194"/>
      <c r="CTB43" s="194"/>
      <c r="CTC43" s="194"/>
      <c r="CTD43" s="194"/>
      <c r="CTE43" s="194"/>
      <c r="CTF43" s="194"/>
      <c r="CTG43" s="194"/>
      <c r="CTH43" s="194"/>
      <c r="CTI43" s="194"/>
      <c r="CTJ43" s="194"/>
      <c r="CTK43" s="194"/>
      <c r="CTL43" s="194"/>
      <c r="CTM43" s="194"/>
      <c r="CTN43" s="194"/>
      <c r="CTO43" s="194"/>
      <c r="CTP43" s="194"/>
      <c r="CTQ43" s="194"/>
      <c r="CTR43" s="194"/>
      <c r="CTS43" s="194"/>
      <c r="CTT43" s="194"/>
      <c r="CTU43" s="194"/>
      <c r="CTV43" s="194"/>
      <c r="CTW43" s="194"/>
      <c r="CTX43" s="194"/>
      <c r="CTY43" s="194"/>
      <c r="CTZ43" s="194"/>
      <c r="CUA43" s="194"/>
      <c r="CUB43" s="194"/>
      <c r="CUC43" s="194"/>
      <c r="CUD43" s="194"/>
      <c r="CUE43" s="194"/>
      <c r="CUF43" s="194"/>
      <c r="CUG43" s="194"/>
      <c r="CUH43" s="194"/>
      <c r="CUI43" s="194"/>
      <c r="CUJ43" s="194"/>
      <c r="CUK43" s="194"/>
      <c r="CUL43" s="194"/>
      <c r="CUM43" s="194"/>
      <c r="CUN43" s="194"/>
      <c r="CUO43" s="194"/>
      <c r="CUP43" s="194"/>
      <c r="CUQ43" s="194"/>
      <c r="CUR43" s="194"/>
      <c r="CUS43" s="194"/>
      <c r="CUT43" s="194"/>
      <c r="CUU43" s="194"/>
      <c r="CUV43" s="194"/>
      <c r="CUW43" s="194"/>
      <c r="CUX43" s="194"/>
      <c r="CUY43" s="194"/>
      <c r="CUZ43" s="194"/>
      <c r="CVA43" s="194"/>
      <c r="CVB43" s="194"/>
      <c r="CVC43" s="194"/>
      <c r="CVD43" s="194"/>
      <c r="CVE43" s="194"/>
      <c r="CVF43" s="194"/>
      <c r="CVG43" s="194"/>
      <c r="CVH43" s="194"/>
      <c r="CVI43" s="194"/>
      <c r="CVJ43" s="194"/>
      <c r="CVK43" s="194"/>
      <c r="CVL43" s="194"/>
      <c r="CVM43" s="194"/>
      <c r="CVN43" s="194"/>
      <c r="CVO43" s="194"/>
      <c r="CVP43" s="194"/>
      <c r="CVQ43" s="194"/>
      <c r="CVR43" s="194"/>
      <c r="CVS43" s="194"/>
      <c r="CVT43" s="194"/>
      <c r="CVU43" s="194"/>
      <c r="CVV43" s="194"/>
      <c r="CVW43" s="194"/>
      <c r="CVX43" s="194"/>
      <c r="CVY43" s="194"/>
      <c r="CVZ43" s="194"/>
      <c r="CWA43" s="194"/>
      <c r="CWB43" s="194"/>
      <c r="CWC43" s="194"/>
      <c r="CWD43" s="194"/>
      <c r="CWE43" s="194"/>
      <c r="CWF43" s="194"/>
      <c r="CWG43" s="194"/>
      <c r="CWH43" s="194"/>
      <c r="CWI43" s="194"/>
      <c r="CWJ43" s="194"/>
      <c r="CWK43" s="194"/>
      <c r="CWL43" s="194"/>
      <c r="CWM43" s="194"/>
      <c r="CWN43" s="194"/>
      <c r="CWO43" s="194"/>
      <c r="CWP43" s="194"/>
      <c r="CWQ43" s="194"/>
      <c r="CWR43" s="194"/>
      <c r="CWS43" s="194"/>
      <c r="CWT43" s="194"/>
      <c r="CWU43" s="194"/>
      <c r="CWV43" s="194"/>
      <c r="CWW43" s="194"/>
      <c r="CWX43" s="194"/>
      <c r="CWY43" s="194"/>
      <c r="CWZ43" s="194"/>
      <c r="CXA43" s="194"/>
      <c r="CXB43" s="194"/>
      <c r="CXC43" s="194"/>
      <c r="CXD43" s="194"/>
      <c r="CXE43" s="194"/>
      <c r="CXF43" s="194"/>
      <c r="CXG43" s="194"/>
      <c r="CXH43" s="194"/>
      <c r="CXI43" s="194"/>
      <c r="CXJ43" s="194"/>
      <c r="CXK43" s="194"/>
      <c r="CXL43" s="194"/>
      <c r="CXM43" s="194"/>
      <c r="CXN43" s="194"/>
      <c r="CXO43" s="194"/>
      <c r="CXP43" s="194"/>
      <c r="CXQ43" s="194"/>
      <c r="CXR43" s="194"/>
      <c r="CXS43" s="194"/>
      <c r="CXT43" s="194"/>
      <c r="CXU43" s="194"/>
      <c r="CXV43" s="194"/>
      <c r="CXW43" s="194"/>
      <c r="CXX43" s="194"/>
      <c r="CXY43" s="194"/>
      <c r="CXZ43" s="194"/>
      <c r="CYA43" s="194"/>
      <c r="CYB43" s="194"/>
      <c r="CYC43" s="194"/>
      <c r="CYD43" s="194"/>
      <c r="CYE43" s="194"/>
      <c r="CYF43" s="194"/>
      <c r="CYG43" s="194"/>
      <c r="CYH43" s="194"/>
      <c r="CYI43" s="194"/>
      <c r="CYJ43" s="194"/>
      <c r="CYK43" s="194"/>
      <c r="CYL43" s="194"/>
      <c r="CYM43" s="194"/>
      <c r="CYN43" s="194"/>
      <c r="CYO43" s="194"/>
      <c r="CYP43" s="194"/>
      <c r="CYQ43" s="194"/>
      <c r="CYR43" s="194"/>
      <c r="CYS43" s="194"/>
      <c r="CYT43" s="194"/>
      <c r="CYU43" s="194"/>
      <c r="CYV43" s="194"/>
      <c r="CYW43" s="194"/>
      <c r="CYX43" s="194"/>
      <c r="CYY43" s="194"/>
      <c r="CYZ43" s="194"/>
      <c r="CZA43" s="194"/>
      <c r="CZB43" s="194"/>
      <c r="CZC43" s="194"/>
      <c r="CZD43" s="194"/>
      <c r="CZE43" s="194"/>
      <c r="CZF43" s="194"/>
      <c r="CZG43" s="194"/>
      <c r="CZH43" s="194"/>
      <c r="CZI43" s="194"/>
      <c r="CZJ43" s="194"/>
      <c r="CZK43" s="194"/>
      <c r="CZL43" s="194"/>
      <c r="CZM43" s="194"/>
      <c r="CZN43" s="194"/>
      <c r="CZO43" s="194"/>
      <c r="CZP43" s="194"/>
      <c r="CZQ43" s="194"/>
      <c r="CZR43" s="194"/>
      <c r="CZS43" s="194"/>
      <c r="CZT43" s="194"/>
      <c r="CZU43" s="194"/>
      <c r="CZV43" s="194"/>
      <c r="CZW43" s="194"/>
      <c r="CZX43" s="194"/>
      <c r="CZY43" s="194"/>
      <c r="CZZ43" s="194"/>
      <c r="DAA43" s="194"/>
      <c r="DAB43" s="194"/>
      <c r="DAC43" s="194"/>
      <c r="DAD43" s="194"/>
      <c r="DAE43" s="194"/>
      <c r="DAF43" s="194"/>
      <c r="DAG43" s="194"/>
      <c r="DAH43" s="194"/>
      <c r="DAI43" s="194"/>
      <c r="DAJ43" s="194"/>
      <c r="DAK43" s="194"/>
      <c r="DAL43" s="194"/>
      <c r="DAM43" s="194"/>
      <c r="DAN43" s="194"/>
      <c r="DAO43" s="194"/>
      <c r="DAP43" s="194"/>
      <c r="DAQ43" s="194"/>
      <c r="DAR43" s="194"/>
      <c r="DAS43" s="194"/>
      <c r="DAT43" s="194"/>
      <c r="DAU43" s="194"/>
      <c r="DAV43" s="194"/>
      <c r="DAW43" s="194"/>
      <c r="DAX43" s="194"/>
      <c r="DAY43" s="194"/>
      <c r="DAZ43" s="194"/>
      <c r="DBA43" s="194"/>
      <c r="DBB43" s="194"/>
      <c r="DBC43" s="194"/>
      <c r="DBD43" s="194"/>
      <c r="DBE43" s="194"/>
      <c r="DBF43" s="194"/>
      <c r="DBG43" s="194"/>
      <c r="DBH43" s="194"/>
      <c r="DBI43" s="194"/>
      <c r="DBJ43" s="194"/>
      <c r="DBK43" s="194"/>
      <c r="DBL43" s="194"/>
      <c r="DBM43" s="194"/>
      <c r="DBN43" s="194"/>
      <c r="DBO43" s="194"/>
      <c r="DBP43" s="194"/>
      <c r="DBQ43" s="194"/>
      <c r="DBR43" s="194"/>
      <c r="DBS43" s="194"/>
      <c r="DBT43" s="194"/>
      <c r="DBU43" s="194"/>
      <c r="DBV43" s="194"/>
      <c r="DBW43" s="194"/>
      <c r="DBX43" s="194"/>
      <c r="DBY43" s="194"/>
      <c r="DBZ43" s="194"/>
      <c r="DCA43" s="194"/>
      <c r="DCB43" s="194"/>
      <c r="DCC43" s="194"/>
      <c r="DCD43" s="194"/>
      <c r="DCE43" s="194"/>
      <c r="DCF43" s="194"/>
      <c r="DCG43" s="194"/>
      <c r="DCH43" s="194"/>
      <c r="DCI43" s="194"/>
      <c r="DCJ43" s="194"/>
      <c r="DCK43" s="194"/>
      <c r="DCL43" s="194"/>
      <c r="DCM43" s="194"/>
      <c r="DCN43" s="194"/>
      <c r="DCO43" s="194"/>
      <c r="DCP43" s="194"/>
      <c r="DCQ43" s="194"/>
      <c r="DCR43" s="194"/>
      <c r="DCS43" s="194"/>
      <c r="DCT43" s="194"/>
      <c r="DCU43" s="194"/>
      <c r="DCV43" s="194"/>
      <c r="DCW43" s="194"/>
      <c r="DCX43" s="194"/>
      <c r="DCY43" s="194"/>
      <c r="DCZ43" s="194"/>
      <c r="DDA43" s="194"/>
      <c r="DDB43" s="194"/>
      <c r="DDC43" s="194"/>
      <c r="DDD43" s="194"/>
      <c r="DDE43" s="194"/>
      <c r="DDF43" s="194"/>
      <c r="DDG43" s="194"/>
      <c r="DDH43" s="194"/>
      <c r="DDI43" s="194"/>
      <c r="DDJ43" s="194"/>
      <c r="DDK43" s="194"/>
      <c r="DDL43" s="194"/>
      <c r="DDM43" s="194"/>
      <c r="DDN43" s="194"/>
      <c r="DDO43" s="194"/>
      <c r="DDP43" s="194"/>
      <c r="DDQ43" s="194"/>
      <c r="DDR43" s="194"/>
      <c r="DDS43" s="194"/>
      <c r="DDT43" s="194"/>
      <c r="DDU43" s="194"/>
      <c r="DDV43" s="194"/>
      <c r="DDW43" s="194"/>
      <c r="DDX43" s="194"/>
      <c r="DDY43" s="194"/>
      <c r="DDZ43" s="194"/>
      <c r="DEA43" s="194"/>
      <c r="DEB43" s="194"/>
      <c r="DEC43" s="194"/>
      <c r="DED43" s="194"/>
      <c r="DEE43" s="194"/>
      <c r="DEF43" s="194"/>
      <c r="DEG43" s="194"/>
      <c r="DEH43" s="194"/>
      <c r="DEI43" s="194"/>
      <c r="DEJ43" s="194"/>
      <c r="DEK43" s="194"/>
      <c r="DEL43" s="194"/>
      <c r="DEM43" s="194"/>
      <c r="DEN43" s="194"/>
      <c r="DEO43" s="194"/>
      <c r="DEP43" s="194"/>
      <c r="DEQ43" s="194"/>
      <c r="DER43" s="194"/>
      <c r="DES43" s="194"/>
      <c r="DET43" s="194"/>
      <c r="DEU43" s="194"/>
      <c r="DEV43" s="194"/>
      <c r="DEW43" s="194"/>
      <c r="DEX43" s="194"/>
      <c r="DEY43" s="194"/>
      <c r="DEZ43" s="194"/>
      <c r="DFA43" s="194"/>
      <c r="DFB43" s="194"/>
      <c r="DFC43" s="194"/>
      <c r="DFD43" s="194"/>
      <c r="DFE43" s="194"/>
      <c r="DFF43" s="194"/>
      <c r="DFG43" s="194"/>
      <c r="DFH43" s="194"/>
      <c r="DFI43" s="194"/>
      <c r="DFJ43" s="194"/>
      <c r="DFK43" s="194"/>
      <c r="DFL43" s="194"/>
      <c r="DFM43" s="194"/>
      <c r="DFN43" s="194"/>
      <c r="DFO43" s="194"/>
      <c r="DFP43" s="194"/>
      <c r="DFQ43" s="194"/>
      <c r="DFR43" s="194"/>
      <c r="DFS43" s="194"/>
      <c r="DFT43" s="194"/>
      <c r="DFU43" s="194"/>
      <c r="DFV43" s="194"/>
      <c r="DFW43" s="194"/>
      <c r="DFX43" s="194"/>
      <c r="DFY43" s="194"/>
      <c r="DFZ43" s="194"/>
      <c r="DGA43" s="194"/>
      <c r="DGB43" s="194"/>
      <c r="DGC43" s="194"/>
      <c r="DGD43" s="194"/>
      <c r="DGE43" s="194"/>
      <c r="DGF43" s="194"/>
      <c r="DGG43" s="194"/>
      <c r="DGH43" s="194"/>
      <c r="DGI43" s="194"/>
      <c r="DGJ43" s="194"/>
      <c r="DGK43" s="194"/>
      <c r="DGL43" s="194"/>
      <c r="DGM43" s="194"/>
      <c r="DGN43" s="194"/>
      <c r="DGO43" s="194"/>
      <c r="DGP43" s="194"/>
      <c r="DGQ43" s="194"/>
      <c r="DGR43" s="194"/>
      <c r="DGS43" s="194"/>
      <c r="DGT43" s="194"/>
      <c r="DGU43" s="194"/>
      <c r="DGV43" s="194"/>
      <c r="DGW43" s="194"/>
      <c r="DGX43" s="194"/>
      <c r="DGY43" s="194"/>
      <c r="DGZ43" s="194"/>
      <c r="DHA43" s="194"/>
      <c r="DHB43" s="194"/>
      <c r="DHC43" s="194"/>
      <c r="DHD43" s="194"/>
      <c r="DHE43" s="194"/>
      <c r="DHF43" s="194"/>
      <c r="DHG43" s="194"/>
      <c r="DHH43" s="194"/>
      <c r="DHI43" s="194"/>
      <c r="DHJ43" s="194"/>
      <c r="DHK43" s="194"/>
      <c r="DHL43" s="194"/>
      <c r="DHM43" s="194"/>
      <c r="DHN43" s="194"/>
      <c r="DHO43" s="194"/>
      <c r="DHP43" s="194"/>
      <c r="DHQ43" s="194"/>
      <c r="DHR43" s="194"/>
      <c r="DHS43" s="194"/>
      <c r="DHT43" s="194"/>
      <c r="DHU43" s="194"/>
      <c r="DHV43" s="194"/>
      <c r="DHW43" s="194"/>
      <c r="DHX43" s="194"/>
      <c r="DHY43" s="194"/>
      <c r="DHZ43" s="194"/>
      <c r="DIA43" s="194"/>
      <c r="DIB43" s="194"/>
      <c r="DIC43" s="194"/>
      <c r="DID43" s="194"/>
      <c r="DIE43" s="194"/>
      <c r="DIF43" s="194"/>
      <c r="DIG43" s="194"/>
      <c r="DIH43" s="194"/>
      <c r="DII43" s="194"/>
      <c r="DIJ43" s="194"/>
      <c r="DIK43" s="194"/>
      <c r="DIL43" s="194"/>
      <c r="DIM43" s="194"/>
      <c r="DIN43" s="194"/>
      <c r="DIO43" s="194"/>
      <c r="DIP43" s="194"/>
      <c r="DIQ43" s="194"/>
      <c r="DIR43" s="194"/>
      <c r="DIS43" s="194"/>
      <c r="DIT43" s="194"/>
      <c r="DIU43" s="194"/>
      <c r="DIV43" s="194"/>
      <c r="DIW43" s="194"/>
      <c r="DIX43" s="194"/>
      <c r="DIY43" s="194"/>
      <c r="DIZ43" s="194"/>
      <c r="DJA43" s="194"/>
      <c r="DJB43" s="194"/>
      <c r="DJC43" s="194"/>
      <c r="DJD43" s="194"/>
      <c r="DJE43" s="194"/>
      <c r="DJF43" s="194"/>
      <c r="DJG43" s="194"/>
      <c r="DJH43" s="194"/>
      <c r="DJI43" s="194"/>
      <c r="DJJ43" s="194"/>
      <c r="DJK43" s="194"/>
      <c r="DJL43" s="194"/>
      <c r="DJM43" s="194"/>
      <c r="DJN43" s="194"/>
      <c r="DJO43" s="194"/>
      <c r="DJP43" s="194"/>
      <c r="DJQ43" s="194"/>
      <c r="DJR43" s="194"/>
      <c r="DJS43" s="194"/>
      <c r="DJT43" s="194"/>
      <c r="DJU43" s="194"/>
      <c r="DJV43" s="194"/>
      <c r="DJW43" s="194"/>
      <c r="DJX43" s="194"/>
      <c r="DJY43" s="194"/>
      <c r="DJZ43" s="194"/>
      <c r="DKA43" s="194"/>
      <c r="DKB43" s="194"/>
      <c r="DKC43" s="194"/>
      <c r="DKD43" s="194"/>
      <c r="DKE43" s="194"/>
      <c r="DKF43" s="194"/>
      <c r="DKG43" s="194"/>
      <c r="DKH43" s="194"/>
      <c r="DKI43" s="194"/>
      <c r="DKJ43" s="194"/>
      <c r="DKK43" s="194"/>
      <c r="DKL43" s="194"/>
      <c r="DKM43" s="194"/>
      <c r="DKN43" s="194"/>
      <c r="DKO43" s="194"/>
      <c r="DKP43" s="194"/>
      <c r="DKQ43" s="194"/>
      <c r="DKR43" s="194"/>
      <c r="DKS43" s="194"/>
      <c r="DKT43" s="194"/>
      <c r="DKU43" s="194"/>
      <c r="DKV43" s="194"/>
      <c r="DKW43" s="194"/>
      <c r="DKX43" s="194"/>
      <c r="DKY43" s="194"/>
      <c r="DKZ43" s="194"/>
      <c r="DLA43" s="194"/>
      <c r="DLB43" s="194"/>
      <c r="DLC43" s="194"/>
      <c r="DLD43" s="194"/>
      <c r="DLE43" s="194"/>
      <c r="DLF43" s="194"/>
      <c r="DLG43" s="194"/>
      <c r="DLH43" s="194"/>
      <c r="DLI43" s="194"/>
      <c r="DLJ43" s="194"/>
      <c r="DLK43" s="194"/>
      <c r="DLL43" s="194"/>
      <c r="DLM43" s="194"/>
      <c r="DLN43" s="194"/>
      <c r="DLO43" s="194"/>
      <c r="DLP43" s="194"/>
      <c r="DLQ43" s="194"/>
      <c r="DLR43" s="194"/>
      <c r="DLS43" s="194"/>
      <c r="DLT43" s="194"/>
      <c r="DLU43" s="194"/>
      <c r="DLV43" s="194"/>
      <c r="DLW43" s="194"/>
      <c r="DLX43" s="194"/>
      <c r="DLY43" s="194"/>
      <c r="DLZ43" s="194"/>
      <c r="DMA43" s="194"/>
      <c r="DMB43" s="194"/>
      <c r="DMC43" s="194"/>
      <c r="DMD43" s="194"/>
      <c r="DME43" s="194"/>
      <c r="DMF43" s="194"/>
      <c r="DMG43" s="194"/>
      <c r="DMH43" s="194"/>
      <c r="DMI43" s="194"/>
      <c r="DMJ43" s="194"/>
      <c r="DMK43" s="194"/>
      <c r="DML43" s="194"/>
      <c r="DMM43" s="194"/>
      <c r="DMN43" s="194"/>
      <c r="DMO43" s="194"/>
      <c r="DMP43" s="194"/>
      <c r="DMQ43" s="194"/>
      <c r="DMR43" s="194"/>
      <c r="DMS43" s="194"/>
      <c r="DMT43" s="194"/>
      <c r="DMU43" s="194"/>
      <c r="DMV43" s="194"/>
      <c r="DMW43" s="194"/>
      <c r="DMX43" s="194"/>
      <c r="DMY43" s="194"/>
      <c r="DMZ43" s="194"/>
      <c r="DNA43" s="194"/>
      <c r="DNB43" s="194"/>
      <c r="DNC43" s="194"/>
      <c r="DND43" s="194"/>
      <c r="DNE43" s="194"/>
      <c r="DNF43" s="194"/>
      <c r="DNG43" s="194"/>
      <c r="DNH43" s="194"/>
      <c r="DNI43" s="194"/>
      <c r="DNJ43" s="194"/>
      <c r="DNK43" s="194"/>
      <c r="DNL43" s="194"/>
      <c r="DNM43" s="194"/>
      <c r="DNN43" s="194"/>
      <c r="DNO43" s="194"/>
      <c r="DNP43" s="194"/>
      <c r="DNQ43" s="194"/>
      <c r="DNR43" s="194"/>
      <c r="DNS43" s="194"/>
      <c r="DNT43" s="194"/>
      <c r="DNU43" s="194"/>
      <c r="DNV43" s="194"/>
      <c r="DNW43" s="194"/>
      <c r="DNX43" s="194"/>
      <c r="DNY43" s="194"/>
      <c r="DNZ43" s="194"/>
      <c r="DOA43" s="194"/>
      <c r="DOB43" s="194"/>
      <c r="DOC43" s="194"/>
      <c r="DOD43" s="194"/>
      <c r="DOE43" s="194"/>
      <c r="DOF43" s="194"/>
      <c r="DOG43" s="194"/>
      <c r="DOH43" s="194"/>
      <c r="DOI43" s="194"/>
      <c r="DOJ43" s="194"/>
      <c r="DOK43" s="194"/>
      <c r="DOL43" s="194"/>
      <c r="DOM43" s="194"/>
      <c r="DON43" s="194"/>
      <c r="DOO43" s="194"/>
      <c r="DOP43" s="194"/>
      <c r="DOQ43" s="194"/>
      <c r="DOR43" s="194"/>
      <c r="DOS43" s="194"/>
      <c r="DOT43" s="194"/>
      <c r="DOU43" s="194"/>
      <c r="DOV43" s="194"/>
      <c r="DOW43" s="194"/>
      <c r="DOX43" s="194"/>
      <c r="DOY43" s="194"/>
      <c r="DOZ43" s="194"/>
      <c r="DPA43" s="194"/>
      <c r="DPB43" s="194"/>
      <c r="DPC43" s="194"/>
      <c r="DPD43" s="194"/>
      <c r="DPE43" s="194"/>
      <c r="DPF43" s="194"/>
      <c r="DPG43" s="194"/>
      <c r="DPH43" s="194"/>
      <c r="DPI43" s="194"/>
      <c r="DPJ43" s="194"/>
      <c r="DPK43" s="194"/>
      <c r="DPL43" s="194"/>
      <c r="DPM43" s="194"/>
      <c r="DPN43" s="194"/>
      <c r="DPO43" s="194"/>
      <c r="DPP43" s="194"/>
      <c r="DPQ43" s="194"/>
      <c r="DPR43" s="194"/>
      <c r="DPS43" s="194"/>
      <c r="DPT43" s="194"/>
      <c r="DPU43" s="194"/>
      <c r="DPV43" s="194"/>
      <c r="DPW43" s="194"/>
      <c r="DPX43" s="194"/>
      <c r="DPY43" s="194"/>
      <c r="DPZ43" s="194"/>
      <c r="DQA43" s="194"/>
      <c r="DQB43" s="194"/>
      <c r="DQC43" s="194"/>
      <c r="DQD43" s="194"/>
      <c r="DQE43" s="194"/>
      <c r="DQF43" s="194"/>
      <c r="DQG43" s="194"/>
      <c r="DQH43" s="194"/>
      <c r="DQI43" s="194"/>
      <c r="DQJ43" s="194"/>
      <c r="DQK43" s="194"/>
      <c r="DQL43" s="194"/>
      <c r="DQM43" s="194"/>
      <c r="DQN43" s="194"/>
      <c r="DQO43" s="194"/>
      <c r="DQP43" s="194"/>
      <c r="DQQ43" s="194"/>
      <c r="DQR43" s="194"/>
      <c r="DQS43" s="194"/>
      <c r="DQT43" s="194"/>
      <c r="DQU43" s="194"/>
      <c r="DQV43" s="194"/>
      <c r="DQW43" s="194"/>
      <c r="DQX43" s="194"/>
      <c r="DQY43" s="194"/>
      <c r="DQZ43" s="194"/>
      <c r="DRA43" s="194"/>
      <c r="DRB43" s="194"/>
      <c r="DRC43" s="194"/>
      <c r="DRD43" s="194"/>
      <c r="DRE43" s="194"/>
      <c r="DRF43" s="194"/>
      <c r="DRG43" s="194"/>
      <c r="DRH43" s="194"/>
      <c r="DRI43" s="194"/>
      <c r="DRJ43" s="194"/>
      <c r="DRK43" s="194"/>
      <c r="DRL43" s="194"/>
      <c r="DRM43" s="194"/>
      <c r="DRN43" s="194"/>
      <c r="DRO43" s="194"/>
      <c r="DRP43" s="194"/>
      <c r="DRQ43" s="194"/>
      <c r="DRR43" s="194"/>
      <c r="DRS43" s="194"/>
      <c r="DRT43" s="194"/>
      <c r="DRU43" s="194"/>
      <c r="DRV43" s="194"/>
      <c r="DRW43" s="194"/>
      <c r="DRX43" s="194"/>
      <c r="DRY43" s="194"/>
      <c r="DRZ43" s="194"/>
      <c r="DSA43" s="194"/>
      <c r="DSB43" s="194"/>
      <c r="DSC43" s="194"/>
      <c r="DSD43" s="194"/>
      <c r="DSE43" s="194"/>
      <c r="DSF43" s="194"/>
      <c r="DSG43" s="194"/>
      <c r="DSH43" s="194"/>
      <c r="DSI43" s="194"/>
      <c r="DSJ43" s="194"/>
      <c r="DSK43" s="194"/>
      <c r="DSL43" s="194"/>
      <c r="DSM43" s="194"/>
      <c r="DSN43" s="194"/>
      <c r="DSO43" s="194"/>
      <c r="DSP43" s="194"/>
      <c r="DSQ43" s="194"/>
      <c r="DSR43" s="194"/>
      <c r="DSS43" s="194"/>
      <c r="DST43" s="194"/>
      <c r="DSU43" s="194"/>
      <c r="DSV43" s="194"/>
      <c r="DSW43" s="194"/>
      <c r="DSX43" s="194"/>
      <c r="DSY43" s="194"/>
      <c r="DSZ43" s="194"/>
      <c r="DTA43" s="194"/>
      <c r="DTB43" s="194"/>
      <c r="DTC43" s="194"/>
      <c r="DTD43" s="194"/>
      <c r="DTE43" s="194"/>
      <c r="DTF43" s="194"/>
      <c r="DTG43" s="194"/>
      <c r="DTH43" s="194"/>
      <c r="DTI43" s="194"/>
      <c r="DTJ43" s="194"/>
      <c r="DTK43" s="194"/>
      <c r="DTL43" s="194"/>
      <c r="DTM43" s="194"/>
      <c r="DTN43" s="194"/>
      <c r="DTO43" s="194"/>
      <c r="DTP43" s="194"/>
      <c r="DTQ43" s="194"/>
      <c r="DTR43" s="194"/>
      <c r="DTS43" s="194"/>
      <c r="DTT43" s="194"/>
      <c r="DTU43" s="194"/>
      <c r="DTV43" s="194"/>
      <c r="DTW43" s="194"/>
      <c r="DTX43" s="194"/>
      <c r="DTY43" s="194"/>
      <c r="DTZ43" s="194"/>
      <c r="DUA43" s="194"/>
      <c r="DUB43" s="194"/>
      <c r="DUC43" s="194"/>
      <c r="DUD43" s="194"/>
      <c r="DUE43" s="194"/>
      <c r="DUF43" s="194"/>
      <c r="DUG43" s="194"/>
      <c r="DUH43" s="194"/>
      <c r="DUI43" s="194"/>
      <c r="DUJ43" s="194"/>
      <c r="DUK43" s="194"/>
      <c r="DUL43" s="194"/>
      <c r="DUM43" s="194"/>
      <c r="DUN43" s="194"/>
      <c r="DUO43" s="194"/>
      <c r="DUP43" s="194"/>
      <c r="DUQ43" s="194"/>
      <c r="DUR43" s="194"/>
      <c r="DUS43" s="194"/>
      <c r="DUT43" s="194"/>
      <c r="DUU43" s="194"/>
      <c r="DUV43" s="194"/>
      <c r="DUW43" s="194"/>
      <c r="DUX43" s="194"/>
      <c r="DUY43" s="194"/>
      <c r="DUZ43" s="194"/>
      <c r="DVA43" s="194"/>
      <c r="DVB43" s="194"/>
      <c r="DVC43" s="194"/>
      <c r="DVD43" s="194"/>
      <c r="DVE43" s="194"/>
      <c r="DVF43" s="194"/>
      <c r="DVG43" s="194"/>
      <c r="DVH43" s="194"/>
      <c r="DVI43" s="194"/>
      <c r="DVJ43" s="194"/>
      <c r="DVK43" s="194"/>
      <c r="DVL43" s="194"/>
      <c r="DVM43" s="194"/>
      <c r="DVN43" s="194"/>
      <c r="DVO43" s="194"/>
      <c r="DVP43" s="194"/>
      <c r="DVQ43" s="194"/>
      <c r="DVR43" s="194"/>
      <c r="DVS43" s="194"/>
      <c r="DVT43" s="194"/>
      <c r="DVU43" s="194"/>
      <c r="DVV43" s="194"/>
      <c r="DVW43" s="194"/>
      <c r="DVX43" s="194"/>
      <c r="DVY43" s="194"/>
      <c r="DVZ43" s="194"/>
      <c r="DWA43" s="194"/>
      <c r="DWB43" s="194"/>
      <c r="DWC43" s="194"/>
      <c r="DWD43" s="194"/>
      <c r="DWE43" s="194"/>
      <c r="DWF43" s="194"/>
      <c r="DWG43" s="194"/>
      <c r="DWH43" s="194"/>
      <c r="DWI43" s="194"/>
      <c r="DWJ43" s="194"/>
      <c r="DWK43" s="194"/>
      <c r="DWL43" s="194"/>
      <c r="DWM43" s="194"/>
      <c r="DWN43" s="194"/>
      <c r="DWO43" s="194"/>
      <c r="DWP43" s="194"/>
      <c r="DWQ43" s="194"/>
      <c r="DWR43" s="194"/>
      <c r="DWS43" s="194"/>
      <c r="DWT43" s="194"/>
      <c r="DWU43" s="194"/>
      <c r="DWV43" s="194"/>
      <c r="DWW43" s="194"/>
      <c r="DWX43" s="194"/>
      <c r="DWY43" s="194"/>
      <c r="DWZ43" s="194"/>
      <c r="DXA43" s="194"/>
      <c r="DXB43" s="194"/>
      <c r="DXC43" s="194"/>
      <c r="DXD43" s="194"/>
      <c r="DXE43" s="194"/>
      <c r="DXF43" s="194"/>
      <c r="DXG43" s="194"/>
      <c r="DXH43" s="194"/>
      <c r="DXI43" s="194"/>
      <c r="DXJ43" s="194"/>
      <c r="DXK43" s="194"/>
      <c r="DXL43" s="194"/>
      <c r="DXM43" s="194"/>
      <c r="DXN43" s="194"/>
      <c r="DXO43" s="194"/>
      <c r="DXP43" s="194"/>
      <c r="DXQ43" s="194"/>
      <c r="DXR43" s="194"/>
      <c r="DXS43" s="194"/>
      <c r="DXT43" s="194"/>
      <c r="DXU43" s="194"/>
      <c r="DXV43" s="194"/>
      <c r="DXW43" s="194"/>
      <c r="DXX43" s="194"/>
      <c r="DXY43" s="194"/>
      <c r="DXZ43" s="194"/>
      <c r="DYA43" s="194"/>
      <c r="DYB43" s="194"/>
      <c r="DYC43" s="194"/>
      <c r="DYD43" s="194"/>
      <c r="DYE43" s="194"/>
      <c r="DYF43" s="194"/>
      <c r="DYG43" s="194"/>
      <c r="DYH43" s="194"/>
      <c r="DYI43" s="194"/>
      <c r="DYJ43" s="194"/>
      <c r="DYK43" s="194"/>
      <c r="DYL43" s="194"/>
      <c r="DYM43" s="194"/>
      <c r="DYN43" s="194"/>
      <c r="DYO43" s="194"/>
      <c r="DYP43" s="194"/>
      <c r="DYQ43" s="194"/>
      <c r="DYR43" s="194"/>
      <c r="DYS43" s="194"/>
      <c r="DYT43" s="194"/>
      <c r="DYU43" s="194"/>
      <c r="DYV43" s="194"/>
      <c r="DYW43" s="194"/>
      <c r="DYX43" s="194"/>
      <c r="DYY43" s="194"/>
      <c r="DYZ43" s="194"/>
      <c r="DZA43" s="194"/>
      <c r="DZB43" s="194"/>
      <c r="DZC43" s="194"/>
      <c r="DZD43" s="194"/>
      <c r="DZE43" s="194"/>
      <c r="DZF43" s="194"/>
      <c r="DZG43" s="194"/>
      <c r="DZH43" s="194"/>
      <c r="DZI43" s="194"/>
      <c r="DZJ43" s="194"/>
      <c r="DZK43" s="194"/>
      <c r="DZL43" s="194"/>
      <c r="DZM43" s="194"/>
      <c r="DZN43" s="194"/>
      <c r="DZO43" s="194"/>
      <c r="DZP43" s="194"/>
      <c r="DZQ43" s="194"/>
      <c r="DZR43" s="194"/>
      <c r="DZS43" s="194"/>
      <c r="DZT43" s="194"/>
      <c r="DZU43" s="194"/>
      <c r="DZV43" s="194"/>
      <c r="DZW43" s="194"/>
      <c r="DZX43" s="194"/>
      <c r="DZY43" s="194"/>
      <c r="DZZ43" s="194"/>
      <c r="EAA43" s="194"/>
      <c r="EAB43" s="194"/>
      <c r="EAC43" s="194"/>
      <c r="EAD43" s="194"/>
      <c r="EAE43" s="194"/>
      <c r="EAF43" s="194"/>
      <c r="EAG43" s="194"/>
      <c r="EAH43" s="194"/>
      <c r="EAI43" s="194"/>
      <c r="EAJ43" s="194"/>
      <c r="EAK43" s="194"/>
      <c r="EAL43" s="194"/>
      <c r="EAM43" s="194"/>
      <c r="EAN43" s="194"/>
      <c r="EAO43" s="194"/>
      <c r="EAP43" s="194"/>
      <c r="EAQ43" s="194"/>
      <c r="EAR43" s="194"/>
      <c r="EAS43" s="194"/>
      <c r="EAT43" s="194"/>
      <c r="EAU43" s="194"/>
      <c r="EAV43" s="194"/>
      <c r="EAW43" s="194"/>
      <c r="EAX43" s="194"/>
      <c r="EAY43" s="194"/>
      <c r="EAZ43" s="194"/>
      <c r="EBA43" s="194"/>
      <c r="EBB43" s="194"/>
      <c r="EBC43" s="194"/>
      <c r="EBD43" s="194"/>
      <c r="EBE43" s="194"/>
      <c r="EBF43" s="194"/>
      <c r="EBG43" s="194"/>
      <c r="EBH43" s="194"/>
      <c r="EBI43" s="194"/>
      <c r="EBJ43" s="194"/>
      <c r="EBK43" s="194"/>
      <c r="EBL43" s="194"/>
      <c r="EBM43" s="194"/>
      <c r="EBN43" s="194"/>
      <c r="EBO43" s="194"/>
      <c r="EBP43" s="194"/>
      <c r="EBQ43" s="194"/>
      <c r="EBR43" s="194"/>
      <c r="EBS43" s="194"/>
      <c r="EBT43" s="194"/>
      <c r="EBU43" s="194"/>
      <c r="EBV43" s="194"/>
      <c r="EBW43" s="194"/>
      <c r="EBX43" s="194"/>
      <c r="EBY43" s="194"/>
      <c r="EBZ43" s="194"/>
      <c r="ECA43" s="194"/>
      <c r="ECB43" s="194"/>
      <c r="ECC43" s="194"/>
      <c r="ECD43" s="194"/>
      <c r="ECE43" s="194"/>
      <c r="ECF43" s="194"/>
      <c r="ECG43" s="194"/>
      <c r="ECH43" s="194"/>
      <c r="ECI43" s="194"/>
      <c r="ECJ43" s="194"/>
      <c r="ECK43" s="194"/>
      <c r="ECL43" s="194"/>
      <c r="ECM43" s="194"/>
      <c r="ECN43" s="194"/>
      <c r="ECO43" s="194"/>
      <c r="ECP43" s="194"/>
      <c r="ECQ43" s="194"/>
      <c r="ECR43" s="194"/>
      <c r="ECS43" s="194"/>
      <c r="ECT43" s="194"/>
      <c r="ECU43" s="194"/>
      <c r="ECV43" s="194"/>
      <c r="ECW43" s="194"/>
      <c r="ECX43" s="194"/>
      <c r="ECY43" s="194"/>
      <c r="ECZ43" s="194"/>
      <c r="EDA43" s="194"/>
      <c r="EDB43" s="194"/>
      <c r="EDC43" s="194"/>
      <c r="EDD43" s="194"/>
      <c r="EDE43" s="194"/>
      <c r="EDF43" s="194"/>
      <c r="EDG43" s="194"/>
      <c r="EDH43" s="194"/>
      <c r="EDI43" s="194"/>
      <c r="EDJ43" s="194"/>
      <c r="EDK43" s="194"/>
      <c r="EDL43" s="194"/>
      <c r="EDM43" s="194"/>
      <c r="EDN43" s="194"/>
      <c r="EDO43" s="194"/>
      <c r="EDP43" s="194"/>
      <c r="EDQ43" s="194"/>
      <c r="EDR43" s="194"/>
      <c r="EDS43" s="194"/>
      <c r="EDT43" s="194"/>
      <c r="EDU43" s="194"/>
      <c r="EDV43" s="194"/>
      <c r="EDW43" s="194"/>
      <c r="EDX43" s="194"/>
      <c r="EDY43" s="194"/>
      <c r="EDZ43" s="194"/>
      <c r="EEA43" s="194"/>
      <c r="EEB43" s="194"/>
      <c r="EEC43" s="194"/>
      <c r="EED43" s="194"/>
      <c r="EEE43" s="194"/>
      <c r="EEF43" s="194"/>
      <c r="EEG43" s="194"/>
      <c r="EEH43" s="194"/>
      <c r="EEI43" s="194"/>
      <c r="EEJ43" s="194"/>
      <c r="EEK43" s="194"/>
      <c r="EEL43" s="194"/>
      <c r="EEM43" s="194"/>
      <c r="EEN43" s="194"/>
      <c r="EEO43" s="194"/>
      <c r="EEP43" s="194"/>
      <c r="EEQ43" s="194"/>
      <c r="EER43" s="194"/>
      <c r="EES43" s="194"/>
      <c r="EET43" s="194"/>
      <c r="EEU43" s="194"/>
      <c r="EEV43" s="194"/>
      <c r="EEW43" s="194"/>
      <c r="EEX43" s="194"/>
      <c r="EEY43" s="194"/>
      <c r="EEZ43" s="194"/>
      <c r="EFA43" s="194"/>
      <c r="EFB43" s="194"/>
      <c r="EFC43" s="194"/>
      <c r="EFD43" s="194"/>
      <c r="EFE43" s="194"/>
      <c r="EFF43" s="194"/>
      <c r="EFG43" s="194"/>
      <c r="EFH43" s="194"/>
      <c r="EFI43" s="194"/>
      <c r="EFJ43" s="194"/>
      <c r="EFK43" s="194"/>
      <c r="EFL43" s="194"/>
      <c r="EFM43" s="194"/>
      <c r="EFN43" s="194"/>
      <c r="EFO43" s="194"/>
      <c r="EFP43" s="194"/>
      <c r="EFQ43" s="194"/>
      <c r="EFR43" s="194"/>
      <c r="EFS43" s="194"/>
      <c r="EFT43" s="194"/>
      <c r="EFU43" s="194"/>
      <c r="EFV43" s="194"/>
      <c r="EFW43" s="194"/>
      <c r="EFX43" s="194"/>
      <c r="EFY43" s="194"/>
      <c r="EFZ43" s="194"/>
      <c r="EGA43" s="194"/>
      <c r="EGB43" s="194"/>
      <c r="EGC43" s="194"/>
      <c r="EGD43" s="194"/>
      <c r="EGE43" s="194"/>
      <c r="EGF43" s="194"/>
      <c r="EGG43" s="194"/>
      <c r="EGH43" s="194"/>
      <c r="EGI43" s="194"/>
      <c r="EGJ43" s="194"/>
      <c r="EGK43" s="194"/>
      <c r="EGL43" s="194"/>
      <c r="EGM43" s="194"/>
      <c r="EGN43" s="194"/>
      <c r="EGO43" s="194"/>
      <c r="EGP43" s="194"/>
      <c r="EGQ43" s="194"/>
      <c r="EGR43" s="194"/>
      <c r="EGS43" s="194"/>
      <c r="EGT43" s="194"/>
      <c r="EGU43" s="194"/>
      <c r="EGV43" s="194"/>
      <c r="EGW43" s="194"/>
      <c r="EGX43" s="194"/>
      <c r="EGY43" s="194"/>
      <c r="EGZ43" s="194"/>
      <c r="EHA43" s="194"/>
      <c r="EHB43" s="194"/>
      <c r="EHC43" s="194"/>
      <c r="EHD43" s="194"/>
      <c r="EHE43" s="194"/>
      <c r="EHF43" s="194"/>
      <c r="EHG43" s="194"/>
      <c r="EHH43" s="194"/>
      <c r="EHI43" s="194"/>
      <c r="EHJ43" s="194"/>
      <c r="EHK43" s="194"/>
      <c r="EHL43" s="194"/>
      <c r="EHM43" s="194"/>
      <c r="EHN43" s="194"/>
      <c r="EHO43" s="194"/>
      <c r="EHP43" s="194"/>
      <c r="EHQ43" s="194"/>
      <c r="EHR43" s="194"/>
      <c r="EHS43" s="194"/>
      <c r="EHT43" s="194"/>
      <c r="EHU43" s="194"/>
      <c r="EHV43" s="194"/>
      <c r="EHW43" s="194"/>
      <c r="EHX43" s="194"/>
      <c r="EHY43" s="194"/>
      <c r="EHZ43" s="194"/>
      <c r="EIA43" s="194"/>
      <c r="EIB43" s="194"/>
      <c r="EIC43" s="194"/>
      <c r="EID43" s="194"/>
      <c r="EIE43" s="194"/>
      <c r="EIF43" s="194"/>
      <c r="EIG43" s="194"/>
      <c r="EIH43" s="194"/>
      <c r="EII43" s="194"/>
      <c r="EIJ43" s="194"/>
      <c r="EIK43" s="194"/>
      <c r="EIL43" s="194"/>
      <c r="EIM43" s="194"/>
      <c r="EIN43" s="194"/>
      <c r="EIO43" s="194"/>
      <c r="EIP43" s="194"/>
      <c r="EIQ43" s="194"/>
      <c r="EIR43" s="194"/>
      <c r="EIS43" s="194"/>
      <c r="EIT43" s="194"/>
      <c r="EIU43" s="194"/>
      <c r="EIV43" s="194"/>
      <c r="EIW43" s="194"/>
      <c r="EIX43" s="194"/>
      <c r="EIY43" s="194"/>
      <c r="EIZ43" s="194"/>
      <c r="EJA43" s="194"/>
      <c r="EJB43" s="194"/>
      <c r="EJC43" s="194"/>
      <c r="EJD43" s="194"/>
      <c r="EJE43" s="194"/>
      <c r="EJF43" s="194"/>
      <c r="EJG43" s="194"/>
      <c r="EJH43" s="194"/>
      <c r="EJI43" s="194"/>
      <c r="EJJ43" s="194"/>
      <c r="EJK43" s="194"/>
      <c r="EJL43" s="194"/>
      <c r="EJM43" s="194"/>
      <c r="EJN43" s="194"/>
      <c r="EJO43" s="194"/>
      <c r="EJP43" s="194"/>
      <c r="EJQ43" s="194"/>
      <c r="EJR43" s="194"/>
      <c r="EJS43" s="194"/>
      <c r="EJT43" s="194"/>
      <c r="EJU43" s="194"/>
      <c r="EJV43" s="194"/>
      <c r="EJW43" s="194"/>
      <c r="EJX43" s="194"/>
      <c r="EJY43" s="194"/>
      <c r="EJZ43" s="194"/>
      <c r="EKA43" s="194"/>
      <c r="EKB43" s="194"/>
      <c r="EKC43" s="194"/>
      <c r="EKD43" s="194"/>
      <c r="EKE43" s="194"/>
      <c r="EKF43" s="194"/>
      <c r="EKG43" s="194"/>
      <c r="EKH43" s="194"/>
      <c r="EKI43" s="194"/>
      <c r="EKJ43" s="194"/>
      <c r="EKK43" s="194"/>
      <c r="EKL43" s="194"/>
      <c r="EKM43" s="194"/>
      <c r="EKN43" s="194"/>
      <c r="EKO43" s="194"/>
      <c r="EKP43" s="194"/>
      <c r="EKQ43" s="194"/>
      <c r="EKR43" s="194"/>
      <c r="EKS43" s="194"/>
      <c r="EKT43" s="194"/>
      <c r="EKU43" s="194"/>
      <c r="EKV43" s="194"/>
      <c r="EKW43" s="194"/>
      <c r="EKX43" s="194"/>
      <c r="EKY43" s="194"/>
      <c r="EKZ43" s="194"/>
      <c r="ELA43" s="194"/>
      <c r="ELB43" s="194"/>
      <c r="ELC43" s="194"/>
      <c r="ELD43" s="194"/>
      <c r="ELE43" s="194"/>
      <c r="ELF43" s="194"/>
      <c r="ELG43" s="194"/>
      <c r="ELH43" s="194"/>
      <c r="ELI43" s="194"/>
      <c r="ELJ43" s="194"/>
      <c r="ELK43" s="194"/>
      <c r="ELL43" s="194"/>
      <c r="ELM43" s="194"/>
      <c r="ELN43" s="194"/>
      <c r="ELO43" s="194"/>
      <c r="ELP43" s="194"/>
      <c r="ELQ43" s="194"/>
      <c r="ELR43" s="194"/>
      <c r="ELS43" s="194"/>
      <c r="ELT43" s="194"/>
      <c r="ELU43" s="194"/>
      <c r="ELV43" s="194"/>
      <c r="ELW43" s="194"/>
      <c r="ELX43" s="194"/>
      <c r="ELY43" s="194"/>
      <c r="ELZ43" s="194"/>
      <c r="EMA43" s="194"/>
      <c r="EMB43" s="194"/>
      <c r="EMC43" s="194"/>
      <c r="EMD43" s="194"/>
      <c r="EME43" s="194"/>
      <c r="EMF43" s="194"/>
      <c r="EMG43" s="194"/>
      <c r="EMH43" s="194"/>
      <c r="EMI43" s="194"/>
      <c r="EMJ43" s="194"/>
      <c r="EMK43" s="194"/>
      <c r="EML43" s="194"/>
      <c r="EMM43" s="194"/>
      <c r="EMN43" s="194"/>
      <c r="EMO43" s="194"/>
      <c r="EMP43" s="194"/>
      <c r="EMQ43" s="194"/>
      <c r="EMR43" s="194"/>
      <c r="EMS43" s="194"/>
      <c r="EMT43" s="194"/>
      <c r="EMU43" s="194"/>
      <c r="EMV43" s="194"/>
      <c r="EMW43" s="194"/>
      <c r="EMX43" s="194"/>
      <c r="EMY43" s="194"/>
      <c r="EMZ43" s="194"/>
      <c r="ENA43" s="194"/>
      <c r="ENB43" s="194"/>
      <c r="ENC43" s="194"/>
      <c r="END43" s="194"/>
      <c r="ENE43" s="194"/>
      <c r="ENF43" s="194"/>
      <c r="ENG43" s="194"/>
      <c r="ENH43" s="194"/>
      <c r="ENI43" s="194"/>
      <c r="ENJ43" s="194"/>
      <c r="ENK43" s="194"/>
      <c r="ENL43" s="194"/>
      <c r="ENM43" s="194"/>
      <c r="ENN43" s="194"/>
      <c r="ENO43" s="194"/>
      <c r="ENP43" s="194"/>
      <c r="ENQ43" s="194"/>
      <c r="ENR43" s="194"/>
      <c r="ENS43" s="194"/>
      <c r="ENT43" s="194"/>
      <c r="ENU43" s="194"/>
      <c r="ENV43" s="194"/>
      <c r="ENW43" s="194"/>
      <c r="ENX43" s="194"/>
      <c r="ENY43" s="194"/>
      <c r="ENZ43" s="194"/>
      <c r="EOA43" s="194"/>
      <c r="EOB43" s="194"/>
      <c r="EOC43" s="194"/>
      <c r="EOD43" s="194"/>
      <c r="EOE43" s="194"/>
      <c r="EOF43" s="194"/>
      <c r="EOG43" s="194"/>
      <c r="EOH43" s="194"/>
      <c r="EOI43" s="194"/>
      <c r="EOJ43" s="194"/>
      <c r="EOK43" s="194"/>
      <c r="EOL43" s="194"/>
      <c r="EOM43" s="194"/>
      <c r="EON43" s="194"/>
      <c r="EOO43" s="194"/>
      <c r="EOP43" s="194"/>
      <c r="EOQ43" s="194"/>
      <c r="EOR43" s="194"/>
      <c r="EOS43" s="194"/>
      <c r="EOT43" s="194"/>
      <c r="EOU43" s="194"/>
      <c r="EOV43" s="194"/>
      <c r="EOW43" s="194"/>
      <c r="EOX43" s="194"/>
      <c r="EOY43" s="194"/>
      <c r="EOZ43" s="194"/>
      <c r="EPA43" s="194"/>
      <c r="EPB43" s="194"/>
      <c r="EPC43" s="194"/>
      <c r="EPD43" s="194"/>
      <c r="EPE43" s="194"/>
      <c r="EPF43" s="194"/>
      <c r="EPG43" s="194"/>
      <c r="EPH43" s="194"/>
      <c r="EPI43" s="194"/>
      <c r="EPJ43" s="194"/>
      <c r="EPK43" s="194"/>
      <c r="EPL43" s="194"/>
      <c r="EPM43" s="194"/>
      <c r="EPN43" s="194"/>
      <c r="EPO43" s="194"/>
      <c r="EPP43" s="194"/>
      <c r="EPQ43" s="194"/>
      <c r="EPR43" s="194"/>
      <c r="EPS43" s="194"/>
      <c r="EPT43" s="194"/>
      <c r="EPU43" s="194"/>
      <c r="EPV43" s="194"/>
      <c r="EPW43" s="194"/>
      <c r="EPX43" s="194"/>
      <c r="EPY43" s="194"/>
      <c r="EPZ43" s="194"/>
      <c r="EQA43" s="194"/>
      <c r="EQB43" s="194"/>
      <c r="EQC43" s="194"/>
      <c r="EQD43" s="194"/>
      <c r="EQE43" s="194"/>
      <c r="EQF43" s="194"/>
      <c r="EQG43" s="194"/>
      <c r="EQH43" s="194"/>
      <c r="EQI43" s="194"/>
      <c r="EQJ43" s="194"/>
      <c r="EQK43" s="194"/>
      <c r="EQL43" s="194"/>
      <c r="EQM43" s="194"/>
      <c r="EQN43" s="194"/>
      <c r="EQO43" s="194"/>
      <c r="EQP43" s="194"/>
      <c r="EQQ43" s="194"/>
      <c r="EQR43" s="194"/>
      <c r="EQS43" s="194"/>
      <c r="EQT43" s="194"/>
      <c r="EQU43" s="194"/>
      <c r="EQV43" s="194"/>
      <c r="EQW43" s="194"/>
      <c r="EQX43" s="194"/>
      <c r="EQY43" s="194"/>
      <c r="EQZ43" s="194"/>
      <c r="ERA43" s="194"/>
      <c r="ERB43" s="194"/>
      <c r="ERC43" s="194"/>
      <c r="ERD43" s="194"/>
      <c r="ERE43" s="194"/>
      <c r="ERF43" s="194"/>
      <c r="ERG43" s="194"/>
      <c r="ERH43" s="194"/>
      <c r="ERI43" s="194"/>
      <c r="ERJ43" s="194"/>
      <c r="ERK43" s="194"/>
      <c r="ERL43" s="194"/>
      <c r="ERM43" s="194"/>
      <c r="ERN43" s="194"/>
      <c r="ERO43" s="194"/>
      <c r="ERP43" s="194"/>
      <c r="ERQ43" s="194"/>
      <c r="ERR43" s="194"/>
      <c r="ERS43" s="194"/>
      <c r="ERT43" s="194"/>
      <c r="ERU43" s="194"/>
      <c r="ERV43" s="194"/>
      <c r="ERW43" s="194"/>
      <c r="ERX43" s="194"/>
      <c r="ERY43" s="194"/>
      <c r="ERZ43" s="194"/>
      <c r="ESA43" s="194"/>
      <c r="ESB43" s="194"/>
      <c r="ESC43" s="194"/>
      <c r="ESD43" s="194"/>
      <c r="ESE43" s="194"/>
      <c r="ESF43" s="194"/>
      <c r="ESG43" s="194"/>
      <c r="ESH43" s="194"/>
      <c r="ESI43" s="194"/>
      <c r="ESJ43" s="194"/>
      <c r="ESK43" s="194"/>
      <c r="ESL43" s="194"/>
      <c r="ESM43" s="194"/>
      <c r="ESN43" s="194"/>
      <c r="ESO43" s="194"/>
      <c r="ESP43" s="194"/>
      <c r="ESQ43" s="194"/>
      <c r="ESR43" s="194"/>
      <c r="ESS43" s="194"/>
      <c r="EST43" s="194"/>
      <c r="ESU43" s="194"/>
      <c r="ESV43" s="194"/>
      <c r="ESW43" s="194"/>
      <c r="ESX43" s="194"/>
      <c r="ESY43" s="194"/>
      <c r="ESZ43" s="194"/>
      <c r="ETA43" s="194"/>
      <c r="ETB43" s="194"/>
      <c r="ETC43" s="194"/>
      <c r="ETD43" s="194"/>
      <c r="ETE43" s="194"/>
      <c r="ETF43" s="194"/>
      <c r="ETG43" s="194"/>
      <c r="ETH43" s="194"/>
      <c r="ETI43" s="194"/>
      <c r="ETJ43" s="194"/>
      <c r="ETK43" s="194"/>
      <c r="ETL43" s="194"/>
      <c r="ETM43" s="194"/>
      <c r="ETN43" s="194"/>
      <c r="ETO43" s="194"/>
      <c r="ETP43" s="194"/>
      <c r="ETQ43" s="194"/>
      <c r="ETR43" s="194"/>
      <c r="ETS43" s="194"/>
      <c r="ETT43" s="194"/>
      <c r="ETU43" s="194"/>
      <c r="ETV43" s="194"/>
      <c r="ETW43" s="194"/>
      <c r="ETX43" s="194"/>
      <c r="ETY43" s="194"/>
      <c r="ETZ43" s="194"/>
      <c r="EUA43" s="194"/>
      <c r="EUB43" s="194"/>
      <c r="EUC43" s="194"/>
      <c r="EUD43" s="194"/>
      <c r="EUE43" s="194"/>
      <c r="EUF43" s="194"/>
      <c r="EUG43" s="194"/>
      <c r="EUH43" s="194"/>
      <c r="EUI43" s="194"/>
      <c r="EUJ43" s="194"/>
      <c r="EUK43" s="194"/>
      <c r="EUL43" s="194"/>
      <c r="EUM43" s="194"/>
      <c r="EUN43" s="194"/>
      <c r="EUO43" s="194"/>
      <c r="EUP43" s="194"/>
      <c r="EUQ43" s="194"/>
      <c r="EUR43" s="194"/>
      <c r="EUS43" s="194"/>
      <c r="EUT43" s="194"/>
      <c r="EUU43" s="194"/>
      <c r="EUV43" s="194"/>
      <c r="EUW43" s="194"/>
      <c r="EUX43" s="194"/>
      <c r="EUY43" s="194"/>
      <c r="EUZ43" s="194"/>
      <c r="EVA43" s="194"/>
      <c r="EVB43" s="194"/>
      <c r="EVC43" s="194"/>
      <c r="EVD43" s="194"/>
      <c r="EVE43" s="194"/>
      <c r="EVF43" s="194"/>
      <c r="EVG43" s="194"/>
      <c r="EVH43" s="194"/>
      <c r="EVI43" s="194"/>
      <c r="EVJ43" s="194"/>
      <c r="EVK43" s="194"/>
      <c r="EVL43" s="194"/>
      <c r="EVM43" s="194"/>
      <c r="EVN43" s="194"/>
      <c r="EVO43" s="194"/>
      <c r="EVP43" s="194"/>
      <c r="EVQ43" s="194"/>
      <c r="EVR43" s="194"/>
      <c r="EVS43" s="194"/>
      <c r="EVT43" s="194"/>
      <c r="EVU43" s="194"/>
      <c r="EVV43" s="194"/>
      <c r="EVW43" s="194"/>
      <c r="EVX43" s="194"/>
      <c r="EVY43" s="194"/>
      <c r="EVZ43" s="194"/>
      <c r="EWA43" s="194"/>
      <c r="EWB43" s="194"/>
      <c r="EWC43" s="194"/>
      <c r="EWD43" s="194"/>
      <c r="EWE43" s="194"/>
      <c r="EWF43" s="194"/>
      <c r="EWG43" s="194"/>
      <c r="EWH43" s="194"/>
      <c r="EWI43" s="194"/>
      <c r="EWJ43" s="194"/>
      <c r="EWK43" s="194"/>
      <c r="EWL43" s="194"/>
      <c r="EWM43" s="194"/>
      <c r="EWN43" s="194"/>
      <c r="EWO43" s="194"/>
      <c r="EWP43" s="194"/>
      <c r="EWQ43" s="194"/>
      <c r="EWR43" s="194"/>
      <c r="EWS43" s="194"/>
      <c r="EWT43" s="194"/>
      <c r="EWU43" s="194"/>
      <c r="EWV43" s="194"/>
      <c r="EWW43" s="194"/>
      <c r="EWX43" s="194"/>
      <c r="EWY43" s="194"/>
      <c r="EWZ43" s="194"/>
      <c r="EXA43" s="194"/>
      <c r="EXB43" s="194"/>
      <c r="EXC43" s="194"/>
      <c r="EXD43" s="194"/>
      <c r="EXE43" s="194"/>
      <c r="EXF43" s="194"/>
      <c r="EXG43" s="194"/>
      <c r="EXH43" s="194"/>
      <c r="EXI43" s="194"/>
      <c r="EXJ43" s="194"/>
      <c r="EXK43" s="194"/>
      <c r="EXL43" s="194"/>
      <c r="EXM43" s="194"/>
      <c r="EXN43" s="194"/>
      <c r="EXO43" s="194"/>
      <c r="EXP43" s="194"/>
      <c r="EXQ43" s="194"/>
      <c r="EXR43" s="194"/>
      <c r="EXS43" s="194"/>
      <c r="EXT43" s="194"/>
      <c r="EXU43" s="194"/>
      <c r="EXV43" s="194"/>
      <c r="EXW43" s="194"/>
      <c r="EXX43" s="194"/>
      <c r="EXY43" s="194"/>
      <c r="EXZ43" s="194"/>
      <c r="EYA43" s="194"/>
      <c r="EYB43" s="194"/>
      <c r="EYC43" s="194"/>
      <c r="EYD43" s="194"/>
      <c r="EYE43" s="194"/>
      <c r="EYF43" s="194"/>
      <c r="EYG43" s="194"/>
      <c r="EYH43" s="194"/>
      <c r="EYI43" s="194"/>
      <c r="EYJ43" s="194"/>
      <c r="EYK43" s="194"/>
      <c r="EYL43" s="194"/>
      <c r="EYM43" s="194"/>
      <c r="EYN43" s="194"/>
      <c r="EYO43" s="194"/>
      <c r="EYP43" s="194"/>
      <c r="EYQ43" s="194"/>
      <c r="EYR43" s="194"/>
      <c r="EYS43" s="194"/>
      <c r="EYT43" s="194"/>
      <c r="EYU43" s="194"/>
      <c r="EYV43" s="194"/>
      <c r="EYW43" s="194"/>
      <c r="EYX43" s="194"/>
      <c r="EYY43" s="194"/>
      <c r="EYZ43" s="194"/>
      <c r="EZA43" s="194"/>
      <c r="EZB43" s="194"/>
      <c r="EZC43" s="194"/>
      <c r="EZD43" s="194"/>
      <c r="EZE43" s="194"/>
      <c r="EZF43" s="194"/>
      <c r="EZG43" s="194"/>
      <c r="EZH43" s="194"/>
      <c r="EZI43" s="194"/>
      <c r="EZJ43" s="194"/>
      <c r="EZK43" s="194"/>
      <c r="EZL43" s="194"/>
      <c r="EZM43" s="194"/>
      <c r="EZN43" s="194"/>
      <c r="EZO43" s="194"/>
      <c r="EZP43" s="194"/>
      <c r="EZQ43" s="194"/>
      <c r="EZR43" s="194"/>
      <c r="EZS43" s="194"/>
      <c r="EZT43" s="194"/>
      <c r="EZU43" s="194"/>
      <c r="EZV43" s="194"/>
      <c r="EZW43" s="194"/>
      <c r="EZX43" s="194"/>
      <c r="EZY43" s="194"/>
      <c r="EZZ43" s="194"/>
      <c r="FAA43" s="194"/>
      <c r="FAB43" s="194"/>
      <c r="FAC43" s="194"/>
      <c r="FAD43" s="194"/>
      <c r="FAE43" s="194"/>
      <c r="FAF43" s="194"/>
      <c r="FAG43" s="194"/>
      <c r="FAH43" s="194"/>
      <c r="FAI43" s="194"/>
      <c r="FAJ43" s="194"/>
      <c r="FAK43" s="194"/>
      <c r="FAL43" s="194"/>
      <c r="FAM43" s="194"/>
      <c r="FAN43" s="194"/>
      <c r="FAO43" s="194"/>
      <c r="FAP43" s="194"/>
      <c r="FAQ43" s="194"/>
      <c r="FAR43" s="194"/>
      <c r="FAS43" s="194"/>
      <c r="FAT43" s="194"/>
      <c r="FAU43" s="194"/>
      <c r="FAV43" s="194"/>
      <c r="FAW43" s="194"/>
      <c r="FAX43" s="194"/>
      <c r="FAY43" s="194"/>
      <c r="FAZ43" s="194"/>
      <c r="FBA43" s="194"/>
      <c r="FBB43" s="194"/>
      <c r="FBC43" s="194"/>
      <c r="FBD43" s="194"/>
      <c r="FBE43" s="194"/>
      <c r="FBF43" s="194"/>
      <c r="FBG43" s="194"/>
      <c r="FBH43" s="194"/>
      <c r="FBI43" s="194"/>
      <c r="FBJ43" s="194"/>
      <c r="FBK43" s="194"/>
      <c r="FBL43" s="194"/>
      <c r="FBM43" s="194"/>
      <c r="FBN43" s="194"/>
      <c r="FBO43" s="194"/>
      <c r="FBP43" s="194"/>
      <c r="FBQ43" s="194"/>
      <c r="FBR43" s="194"/>
      <c r="FBS43" s="194"/>
      <c r="FBT43" s="194"/>
      <c r="FBU43" s="194"/>
      <c r="FBV43" s="194"/>
      <c r="FBW43" s="194"/>
      <c r="FBX43" s="194"/>
      <c r="FBY43" s="194"/>
      <c r="FBZ43" s="194"/>
      <c r="FCA43" s="194"/>
      <c r="FCB43" s="194"/>
      <c r="FCC43" s="194"/>
      <c r="FCD43" s="194"/>
      <c r="FCE43" s="194"/>
      <c r="FCF43" s="194"/>
      <c r="FCG43" s="194"/>
      <c r="FCH43" s="194"/>
      <c r="FCI43" s="194"/>
      <c r="FCJ43" s="194"/>
      <c r="FCK43" s="194"/>
      <c r="FCL43" s="194"/>
      <c r="FCM43" s="194"/>
      <c r="FCN43" s="194"/>
      <c r="FCO43" s="194"/>
      <c r="FCP43" s="194"/>
      <c r="FCQ43" s="194"/>
      <c r="FCR43" s="194"/>
      <c r="FCS43" s="194"/>
      <c r="FCT43" s="194"/>
      <c r="FCU43" s="194"/>
      <c r="FCV43" s="194"/>
      <c r="FCW43" s="194"/>
      <c r="FCX43" s="194"/>
      <c r="FCY43" s="194"/>
      <c r="FCZ43" s="194"/>
      <c r="FDA43" s="194"/>
      <c r="FDB43" s="194"/>
      <c r="FDC43" s="194"/>
      <c r="FDD43" s="194"/>
      <c r="FDE43" s="194"/>
      <c r="FDF43" s="194"/>
      <c r="FDG43" s="194"/>
      <c r="FDH43" s="194"/>
      <c r="FDI43" s="194"/>
      <c r="FDJ43" s="194"/>
      <c r="FDK43" s="194"/>
      <c r="FDL43" s="194"/>
      <c r="FDM43" s="194"/>
      <c r="FDN43" s="194"/>
      <c r="FDO43" s="194"/>
      <c r="FDP43" s="194"/>
      <c r="FDQ43" s="194"/>
      <c r="FDR43" s="194"/>
      <c r="FDS43" s="194"/>
      <c r="FDT43" s="194"/>
      <c r="FDU43" s="194"/>
      <c r="FDV43" s="194"/>
      <c r="FDW43" s="194"/>
      <c r="FDX43" s="194"/>
      <c r="FDY43" s="194"/>
      <c r="FDZ43" s="194"/>
      <c r="FEA43" s="194"/>
      <c r="FEB43" s="194"/>
      <c r="FEC43" s="194"/>
      <c r="FED43" s="194"/>
      <c r="FEE43" s="194"/>
      <c r="FEF43" s="194"/>
      <c r="FEG43" s="194"/>
      <c r="FEH43" s="194"/>
      <c r="FEI43" s="194"/>
      <c r="FEJ43" s="194"/>
      <c r="FEK43" s="194"/>
      <c r="FEL43" s="194"/>
      <c r="FEM43" s="194"/>
      <c r="FEN43" s="194"/>
      <c r="FEO43" s="194"/>
      <c r="FEP43" s="194"/>
      <c r="FEQ43" s="194"/>
      <c r="FER43" s="194"/>
      <c r="FES43" s="194"/>
      <c r="FET43" s="194"/>
      <c r="FEU43" s="194"/>
      <c r="FEV43" s="194"/>
      <c r="FEW43" s="194"/>
      <c r="FEX43" s="194"/>
      <c r="FEY43" s="194"/>
      <c r="FEZ43" s="194"/>
      <c r="FFA43" s="194"/>
      <c r="FFB43" s="194"/>
      <c r="FFC43" s="194"/>
      <c r="FFD43" s="194"/>
      <c r="FFE43" s="194"/>
      <c r="FFF43" s="194"/>
      <c r="FFG43" s="194"/>
      <c r="FFH43" s="194"/>
      <c r="FFI43" s="194"/>
      <c r="FFJ43" s="194"/>
      <c r="FFK43" s="194"/>
      <c r="FFL43" s="194"/>
      <c r="FFM43" s="194"/>
      <c r="FFN43" s="194"/>
      <c r="FFO43" s="194"/>
      <c r="FFP43" s="194"/>
      <c r="FFQ43" s="194"/>
      <c r="FFR43" s="194"/>
      <c r="FFS43" s="194"/>
      <c r="FFT43" s="194"/>
      <c r="FFU43" s="194"/>
      <c r="FFV43" s="194"/>
      <c r="FFW43" s="194"/>
      <c r="FFX43" s="194"/>
      <c r="FFY43" s="194"/>
      <c r="FFZ43" s="194"/>
      <c r="FGA43" s="194"/>
      <c r="FGB43" s="194"/>
      <c r="FGC43" s="194"/>
      <c r="FGD43" s="194"/>
      <c r="FGE43" s="194"/>
      <c r="FGF43" s="194"/>
      <c r="FGG43" s="194"/>
      <c r="FGH43" s="194"/>
      <c r="FGI43" s="194"/>
      <c r="FGJ43" s="194"/>
      <c r="FGK43" s="194"/>
      <c r="FGL43" s="194"/>
      <c r="FGM43" s="194"/>
      <c r="FGN43" s="194"/>
      <c r="FGO43" s="194"/>
      <c r="FGP43" s="194"/>
      <c r="FGQ43" s="194"/>
      <c r="FGR43" s="194"/>
      <c r="FGS43" s="194"/>
      <c r="FGT43" s="194"/>
      <c r="FGU43" s="194"/>
      <c r="FGV43" s="194"/>
      <c r="FGW43" s="194"/>
      <c r="FGX43" s="194"/>
      <c r="FGY43" s="194"/>
      <c r="FGZ43" s="194"/>
      <c r="FHA43" s="194"/>
      <c r="FHB43" s="194"/>
      <c r="FHC43" s="194"/>
      <c r="FHD43" s="194"/>
      <c r="FHE43" s="194"/>
      <c r="FHF43" s="194"/>
      <c r="FHG43" s="194"/>
      <c r="FHH43" s="194"/>
      <c r="FHI43" s="194"/>
      <c r="FHJ43" s="194"/>
      <c r="FHK43" s="194"/>
      <c r="FHL43" s="194"/>
      <c r="FHM43" s="194"/>
      <c r="FHN43" s="194"/>
      <c r="FHO43" s="194"/>
      <c r="FHP43" s="194"/>
      <c r="FHQ43" s="194"/>
      <c r="FHR43" s="194"/>
      <c r="FHS43" s="194"/>
      <c r="FHT43" s="194"/>
      <c r="FHU43" s="194"/>
      <c r="FHV43" s="194"/>
      <c r="FHW43" s="194"/>
      <c r="FHX43" s="194"/>
      <c r="FHY43" s="194"/>
      <c r="FHZ43" s="194"/>
      <c r="FIA43" s="194"/>
      <c r="FIB43" s="194"/>
      <c r="FIC43" s="194"/>
      <c r="FID43" s="194"/>
      <c r="FIE43" s="194"/>
      <c r="FIF43" s="194"/>
      <c r="FIG43" s="194"/>
      <c r="FIH43" s="194"/>
      <c r="FII43" s="194"/>
      <c r="FIJ43" s="194"/>
      <c r="FIK43" s="194"/>
      <c r="FIL43" s="194"/>
      <c r="FIM43" s="194"/>
      <c r="FIN43" s="194"/>
      <c r="FIO43" s="194"/>
      <c r="FIP43" s="194"/>
      <c r="FIQ43" s="194"/>
      <c r="FIR43" s="194"/>
      <c r="FIS43" s="194"/>
      <c r="FIT43" s="194"/>
      <c r="FIU43" s="194"/>
      <c r="FIV43" s="194"/>
      <c r="FIW43" s="194"/>
      <c r="FIX43" s="194"/>
      <c r="FIY43" s="194"/>
      <c r="FIZ43" s="194"/>
      <c r="FJA43" s="194"/>
      <c r="FJB43" s="194"/>
      <c r="FJC43" s="194"/>
      <c r="FJD43" s="194"/>
      <c r="FJE43" s="194"/>
      <c r="FJF43" s="194"/>
      <c r="FJG43" s="194"/>
      <c r="FJH43" s="194"/>
      <c r="FJI43" s="194"/>
      <c r="FJJ43" s="194"/>
      <c r="FJK43" s="194"/>
      <c r="FJL43" s="194"/>
      <c r="FJM43" s="194"/>
      <c r="FJN43" s="194"/>
      <c r="FJO43" s="194"/>
      <c r="FJP43" s="194"/>
      <c r="FJQ43" s="194"/>
      <c r="FJR43" s="194"/>
      <c r="FJS43" s="194"/>
      <c r="FJT43" s="194"/>
      <c r="FJU43" s="194"/>
      <c r="FJV43" s="194"/>
      <c r="FJW43" s="194"/>
      <c r="FJX43" s="194"/>
      <c r="FJY43" s="194"/>
      <c r="FJZ43" s="194"/>
      <c r="FKA43" s="194"/>
      <c r="FKB43" s="194"/>
      <c r="FKC43" s="194"/>
      <c r="FKD43" s="194"/>
      <c r="FKE43" s="194"/>
      <c r="FKF43" s="194"/>
      <c r="FKG43" s="194"/>
      <c r="FKH43" s="194"/>
      <c r="FKI43" s="194"/>
      <c r="FKJ43" s="194"/>
      <c r="FKK43" s="194"/>
      <c r="FKL43" s="194"/>
      <c r="FKM43" s="194"/>
      <c r="FKN43" s="194"/>
      <c r="FKO43" s="194"/>
      <c r="FKP43" s="194"/>
      <c r="FKQ43" s="194"/>
      <c r="FKR43" s="194"/>
      <c r="FKS43" s="194"/>
      <c r="FKT43" s="194"/>
      <c r="FKU43" s="194"/>
      <c r="FKV43" s="194"/>
      <c r="FKW43" s="194"/>
      <c r="FKX43" s="194"/>
      <c r="FKY43" s="194"/>
      <c r="FKZ43" s="194"/>
      <c r="FLA43" s="194"/>
      <c r="FLB43" s="194"/>
      <c r="FLC43" s="194"/>
      <c r="FLD43" s="194"/>
      <c r="FLE43" s="194"/>
      <c r="FLF43" s="194"/>
      <c r="FLG43" s="194"/>
      <c r="FLH43" s="194"/>
      <c r="FLI43" s="194"/>
      <c r="FLJ43" s="194"/>
      <c r="FLK43" s="194"/>
      <c r="FLL43" s="194"/>
      <c r="FLM43" s="194"/>
      <c r="FLN43" s="194"/>
      <c r="FLO43" s="194"/>
      <c r="FLP43" s="194"/>
      <c r="FLQ43" s="194"/>
      <c r="FLR43" s="194"/>
      <c r="FLS43" s="194"/>
      <c r="FLT43" s="194"/>
      <c r="FLU43" s="194"/>
      <c r="FLV43" s="194"/>
      <c r="FLW43" s="194"/>
      <c r="FLX43" s="194"/>
      <c r="FLY43" s="194"/>
      <c r="FLZ43" s="194"/>
      <c r="FMA43" s="194"/>
      <c r="FMB43" s="194"/>
      <c r="FMC43" s="194"/>
      <c r="FMD43" s="194"/>
      <c r="FME43" s="194"/>
      <c r="FMF43" s="194"/>
      <c r="FMG43" s="194"/>
      <c r="FMH43" s="194"/>
      <c r="FMI43" s="194"/>
      <c r="FMJ43" s="194"/>
      <c r="FMK43" s="194"/>
      <c r="FML43" s="194"/>
      <c r="FMM43" s="194"/>
      <c r="FMN43" s="194"/>
      <c r="FMO43" s="194"/>
      <c r="FMP43" s="194"/>
      <c r="FMQ43" s="194"/>
      <c r="FMR43" s="194"/>
      <c r="FMS43" s="194"/>
      <c r="FMT43" s="194"/>
      <c r="FMU43" s="194"/>
      <c r="FMV43" s="194"/>
      <c r="FMW43" s="194"/>
      <c r="FMX43" s="194"/>
      <c r="FMY43" s="194"/>
      <c r="FMZ43" s="194"/>
      <c r="FNA43" s="194"/>
      <c r="FNB43" s="194"/>
      <c r="FNC43" s="194"/>
      <c r="FND43" s="194"/>
      <c r="FNE43" s="194"/>
      <c r="FNF43" s="194"/>
      <c r="FNG43" s="194"/>
      <c r="FNH43" s="194"/>
      <c r="FNI43" s="194"/>
      <c r="FNJ43" s="194"/>
      <c r="FNK43" s="194"/>
      <c r="FNL43" s="194"/>
      <c r="FNM43" s="194"/>
      <c r="FNN43" s="194"/>
      <c r="FNO43" s="194"/>
      <c r="FNP43" s="194"/>
      <c r="FNQ43" s="194"/>
      <c r="FNR43" s="194"/>
      <c r="FNS43" s="194"/>
      <c r="FNT43" s="194"/>
      <c r="FNU43" s="194"/>
      <c r="FNV43" s="194"/>
      <c r="FNW43" s="194"/>
      <c r="FNX43" s="194"/>
      <c r="FNY43" s="194"/>
      <c r="FNZ43" s="194"/>
      <c r="FOA43" s="194"/>
      <c r="FOB43" s="194"/>
      <c r="FOC43" s="194"/>
      <c r="FOD43" s="194"/>
      <c r="FOE43" s="194"/>
      <c r="FOF43" s="194"/>
      <c r="FOG43" s="194"/>
      <c r="FOH43" s="194"/>
      <c r="FOI43" s="194"/>
      <c r="FOJ43" s="194"/>
      <c r="FOK43" s="194"/>
      <c r="FOL43" s="194"/>
      <c r="FOM43" s="194"/>
      <c r="FON43" s="194"/>
      <c r="FOO43" s="194"/>
      <c r="FOP43" s="194"/>
      <c r="FOQ43" s="194"/>
      <c r="FOR43" s="194"/>
      <c r="FOS43" s="194"/>
      <c r="FOT43" s="194"/>
      <c r="FOU43" s="194"/>
      <c r="FOV43" s="194"/>
      <c r="FOW43" s="194"/>
      <c r="FOX43" s="194"/>
      <c r="FOY43" s="194"/>
      <c r="FOZ43" s="194"/>
      <c r="FPA43" s="194"/>
      <c r="FPB43" s="194"/>
      <c r="FPC43" s="194"/>
      <c r="FPD43" s="194"/>
      <c r="FPE43" s="194"/>
      <c r="FPF43" s="194"/>
      <c r="FPG43" s="194"/>
      <c r="FPH43" s="194"/>
      <c r="FPI43" s="194"/>
      <c r="FPJ43" s="194"/>
      <c r="FPK43" s="194"/>
      <c r="FPL43" s="194"/>
      <c r="FPM43" s="194"/>
      <c r="FPN43" s="194"/>
      <c r="FPO43" s="194"/>
      <c r="FPP43" s="194"/>
      <c r="FPQ43" s="194"/>
      <c r="FPR43" s="194"/>
      <c r="FPS43" s="194"/>
      <c r="FPT43" s="194"/>
      <c r="FPU43" s="194"/>
      <c r="FPV43" s="194"/>
      <c r="FPW43" s="194"/>
      <c r="FPX43" s="194"/>
      <c r="FPY43" s="194"/>
      <c r="FPZ43" s="194"/>
      <c r="FQA43" s="194"/>
      <c r="FQB43" s="194"/>
      <c r="FQC43" s="194"/>
      <c r="FQD43" s="194"/>
      <c r="FQE43" s="194"/>
      <c r="FQF43" s="194"/>
      <c r="FQG43" s="194"/>
      <c r="FQH43" s="194"/>
      <c r="FQI43" s="194"/>
      <c r="FQJ43" s="194"/>
      <c r="FQK43" s="194"/>
      <c r="FQL43" s="194"/>
      <c r="FQM43" s="194"/>
      <c r="FQN43" s="194"/>
      <c r="FQO43" s="194"/>
      <c r="FQP43" s="194"/>
      <c r="FQQ43" s="194"/>
      <c r="FQR43" s="194"/>
      <c r="FQS43" s="194"/>
      <c r="FQT43" s="194"/>
      <c r="FQU43" s="194"/>
      <c r="FQV43" s="194"/>
      <c r="FQW43" s="194"/>
      <c r="FQX43" s="194"/>
      <c r="FQY43" s="194"/>
      <c r="FQZ43" s="194"/>
      <c r="FRA43" s="194"/>
      <c r="FRB43" s="194"/>
      <c r="FRC43" s="194"/>
      <c r="FRD43" s="194"/>
      <c r="FRE43" s="194"/>
      <c r="FRF43" s="194"/>
      <c r="FRG43" s="194"/>
      <c r="FRH43" s="194"/>
      <c r="FRI43" s="194"/>
      <c r="FRJ43" s="194"/>
      <c r="FRK43" s="194"/>
      <c r="FRL43" s="194"/>
      <c r="FRM43" s="194"/>
      <c r="FRN43" s="194"/>
      <c r="FRO43" s="194"/>
      <c r="FRP43" s="194"/>
      <c r="FRQ43" s="194"/>
      <c r="FRR43" s="194"/>
      <c r="FRS43" s="194"/>
      <c r="FRT43" s="194"/>
      <c r="FRU43" s="194"/>
      <c r="FRV43" s="194"/>
      <c r="FRW43" s="194"/>
      <c r="FRX43" s="194"/>
      <c r="FRY43" s="194"/>
      <c r="FRZ43" s="194"/>
      <c r="FSA43" s="194"/>
      <c r="FSB43" s="194"/>
      <c r="FSC43" s="194"/>
      <c r="FSD43" s="194"/>
      <c r="FSE43" s="194"/>
      <c r="FSF43" s="194"/>
      <c r="FSG43" s="194"/>
      <c r="FSH43" s="194"/>
      <c r="FSI43" s="194"/>
      <c r="FSJ43" s="194"/>
      <c r="FSK43" s="194"/>
      <c r="FSL43" s="194"/>
      <c r="FSM43" s="194"/>
      <c r="FSN43" s="194"/>
      <c r="FSO43" s="194"/>
      <c r="FSP43" s="194"/>
      <c r="FSQ43" s="194"/>
      <c r="FSR43" s="194"/>
      <c r="FSS43" s="194"/>
      <c r="FST43" s="194"/>
      <c r="FSU43" s="194"/>
      <c r="FSV43" s="194"/>
      <c r="FSW43" s="194"/>
      <c r="FSX43" s="194"/>
      <c r="FSY43" s="194"/>
      <c r="FSZ43" s="194"/>
      <c r="FTA43" s="194"/>
      <c r="FTB43" s="194"/>
      <c r="FTC43" s="194"/>
      <c r="FTD43" s="194"/>
      <c r="FTE43" s="194"/>
      <c r="FTF43" s="194"/>
      <c r="FTG43" s="194"/>
      <c r="FTH43" s="194"/>
      <c r="FTI43" s="194"/>
      <c r="FTJ43" s="194"/>
      <c r="FTK43" s="194"/>
      <c r="FTL43" s="194"/>
      <c r="FTM43" s="194"/>
      <c r="FTN43" s="194"/>
      <c r="FTO43" s="194"/>
      <c r="FTP43" s="194"/>
      <c r="FTQ43" s="194"/>
      <c r="FTR43" s="194"/>
      <c r="FTS43" s="194"/>
      <c r="FTT43" s="194"/>
      <c r="FTU43" s="194"/>
      <c r="FTV43" s="194"/>
      <c r="FTW43" s="194"/>
      <c r="FTX43" s="194"/>
      <c r="FTY43" s="194"/>
      <c r="FTZ43" s="194"/>
      <c r="FUA43" s="194"/>
      <c r="FUB43" s="194"/>
      <c r="FUC43" s="194"/>
      <c r="FUD43" s="194"/>
      <c r="FUE43" s="194"/>
      <c r="FUF43" s="194"/>
      <c r="FUG43" s="194"/>
      <c r="FUH43" s="194"/>
      <c r="FUI43" s="194"/>
      <c r="FUJ43" s="194"/>
      <c r="FUK43" s="194"/>
      <c r="FUL43" s="194"/>
      <c r="FUM43" s="194"/>
      <c r="FUN43" s="194"/>
      <c r="FUO43" s="194"/>
      <c r="FUP43" s="194"/>
      <c r="FUQ43" s="194"/>
      <c r="FUR43" s="194"/>
      <c r="FUS43" s="194"/>
      <c r="FUT43" s="194"/>
      <c r="FUU43" s="194"/>
      <c r="FUV43" s="194"/>
      <c r="FUW43" s="194"/>
      <c r="FUX43" s="194"/>
      <c r="FUY43" s="194"/>
      <c r="FUZ43" s="194"/>
      <c r="FVA43" s="194"/>
      <c r="FVB43" s="194"/>
      <c r="FVC43" s="194"/>
      <c r="FVD43" s="194"/>
      <c r="FVE43" s="194"/>
      <c r="FVF43" s="194"/>
      <c r="FVG43" s="194"/>
      <c r="FVH43" s="194"/>
      <c r="FVI43" s="194"/>
      <c r="FVJ43" s="194"/>
      <c r="FVK43" s="194"/>
      <c r="FVL43" s="194"/>
      <c r="FVM43" s="194"/>
      <c r="FVN43" s="194"/>
      <c r="FVO43" s="194"/>
      <c r="FVP43" s="194"/>
      <c r="FVQ43" s="194"/>
      <c r="FVR43" s="194"/>
      <c r="FVS43" s="194"/>
      <c r="FVT43" s="194"/>
      <c r="FVU43" s="194"/>
      <c r="FVV43" s="194"/>
      <c r="FVW43" s="194"/>
      <c r="FVX43" s="194"/>
      <c r="FVY43" s="194"/>
      <c r="FVZ43" s="194"/>
      <c r="FWA43" s="194"/>
      <c r="FWB43" s="194"/>
      <c r="FWC43" s="194"/>
      <c r="FWD43" s="194"/>
      <c r="FWE43" s="194"/>
      <c r="FWF43" s="194"/>
      <c r="FWG43" s="194"/>
      <c r="FWH43" s="194"/>
      <c r="FWI43" s="194"/>
      <c r="FWJ43" s="194"/>
      <c r="FWK43" s="194"/>
      <c r="FWL43" s="194"/>
      <c r="FWM43" s="194"/>
      <c r="FWN43" s="194"/>
      <c r="FWO43" s="194"/>
      <c r="FWP43" s="194"/>
      <c r="FWQ43" s="194"/>
      <c r="FWR43" s="194"/>
      <c r="FWS43" s="194"/>
      <c r="FWT43" s="194"/>
      <c r="FWU43" s="194"/>
      <c r="FWV43" s="194"/>
      <c r="FWW43" s="194"/>
      <c r="FWX43" s="194"/>
      <c r="FWY43" s="194"/>
      <c r="FWZ43" s="194"/>
      <c r="FXA43" s="194"/>
      <c r="FXB43" s="194"/>
      <c r="FXC43" s="194"/>
      <c r="FXD43" s="194"/>
      <c r="FXE43" s="194"/>
      <c r="FXF43" s="194"/>
      <c r="FXG43" s="194"/>
      <c r="FXH43" s="194"/>
      <c r="FXI43" s="194"/>
      <c r="FXJ43" s="194"/>
      <c r="FXK43" s="194"/>
      <c r="FXL43" s="194"/>
      <c r="FXM43" s="194"/>
      <c r="FXN43" s="194"/>
      <c r="FXO43" s="194"/>
      <c r="FXP43" s="194"/>
      <c r="FXQ43" s="194"/>
      <c r="FXR43" s="194"/>
      <c r="FXS43" s="194"/>
      <c r="FXT43" s="194"/>
      <c r="FXU43" s="194"/>
      <c r="FXV43" s="194"/>
      <c r="FXW43" s="194"/>
      <c r="FXX43" s="194"/>
      <c r="FXY43" s="194"/>
      <c r="FXZ43" s="194"/>
      <c r="FYA43" s="194"/>
      <c r="FYB43" s="194"/>
      <c r="FYC43" s="194"/>
      <c r="FYD43" s="194"/>
      <c r="FYE43" s="194"/>
      <c r="FYF43" s="194"/>
      <c r="FYG43" s="194"/>
      <c r="FYH43" s="194"/>
      <c r="FYI43" s="194"/>
      <c r="FYJ43" s="194"/>
      <c r="FYK43" s="194"/>
      <c r="FYL43" s="194"/>
      <c r="FYM43" s="194"/>
      <c r="FYN43" s="194"/>
      <c r="FYO43" s="194"/>
      <c r="FYP43" s="194"/>
      <c r="FYQ43" s="194"/>
      <c r="FYR43" s="194"/>
      <c r="FYS43" s="194"/>
      <c r="FYT43" s="194"/>
      <c r="FYU43" s="194"/>
      <c r="FYV43" s="194"/>
      <c r="FYW43" s="194"/>
      <c r="FYX43" s="194"/>
      <c r="FYY43" s="194"/>
      <c r="FYZ43" s="194"/>
      <c r="FZA43" s="194"/>
      <c r="FZB43" s="194"/>
      <c r="FZC43" s="194"/>
      <c r="FZD43" s="194"/>
      <c r="FZE43" s="194"/>
      <c r="FZF43" s="194"/>
      <c r="FZG43" s="194"/>
      <c r="FZH43" s="194"/>
      <c r="FZI43" s="194"/>
      <c r="FZJ43" s="194"/>
      <c r="FZK43" s="194"/>
      <c r="FZL43" s="194"/>
      <c r="FZM43" s="194"/>
      <c r="FZN43" s="194"/>
      <c r="FZO43" s="194"/>
      <c r="FZP43" s="194"/>
      <c r="FZQ43" s="194"/>
      <c r="FZR43" s="194"/>
      <c r="FZS43" s="194"/>
      <c r="FZT43" s="194"/>
      <c r="FZU43" s="194"/>
      <c r="FZV43" s="194"/>
      <c r="FZW43" s="194"/>
      <c r="FZX43" s="194"/>
      <c r="FZY43" s="194"/>
      <c r="FZZ43" s="194"/>
      <c r="GAA43" s="194"/>
      <c r="GAB43" s="194"/>
      <c r="GAC43" s="194"/>
      <c r="GAD43" s="194"/>
      <c r="GAE43" s="194"/>
      <c r="GAF43" s="194"/>
      <c r="GAG43" s="194"/>
      <c r="GAH43" s="194"/>
      <c r="GAI43" s="194"/>
      <c r="GAJ43" s="194"/>
      <c r="GAK43" s="194"/>
      <c r="GAL43" s="194"/>
      <c r="GAM43" s="194"/>
      <c r="GAN43" s="194"/>
      <c r="GAO43" s="194"/>
      <c r="GAP43" s="194"/>
      <c r="GAQ43" s="194"/>
      <c r="GAR43" s="194"/>
      <c r="GAS43" s="194"/>
      <c r="GAT43" s="194"/>
      <c r="GAU43" s="194"/>
      <c r="GAV43" s="194"/>
      <c r="GAW43" s="194"/>
      <c r="GAX43" s="194"/>
      <c r="GAY43" s="194"/>
      <c r="GAZ43" s="194"/>
      <c r="GBA43" s="194"/>
      <c r="GBB43" s="194"/>
      <c r="GBC43" s="194"/>
      <c r="GBD43" s="194"/>
      <c r="GBE43" s="194"/>
      <c r="GBF43" s="194"/>
      <c r="GBG43" s="194"/>
      <c r="GBH43" s="194"/>
      <c r="GBI43" s="194"/>
      <c r="GBJ43" s="194"/>
      <c r="GBK43" s="194"/>
      <c r="GBL43" s="194"/>
      <c r="GBM43" s="194"/>
      <c r="GBN43" s="194"/>
      <c r="GBO43" s="194"/>
      <c r="GBP43" s="194"/>
      <c r="GBQ43" s="194"/>
      <c r="GBR43" s="194"/>
      <c r="GBS43" s="194"/>
      <c r="GBT43" s="194"/>
      <c r="GBU43" s="194"/>
      <c r="GBV43" s="194"/>
      <c r="GBW43" s="194"/>
      <c r="GBX43" s="194"/>
      <c r="GBY43" s="194"/>
      <c r="GBZ43" s="194"/>
      <c r="GCA43" s="194"/>
      <c r="GCB43" s="194"/>
      <c r="GCC43" s="194"/>
      <c r="GCD43" s="194"/>
      <c r="GCE43" s="194"/>
      <c r="GCF43" s="194"/>
      <c r="GCG43" s="194"/>
      <c r="GCH43" s="194"/>
      <c r="GCI43" s="194"/>
      <c r="GCJ43" s="194"/>
      <c r="GCK43" s="194"/>
      <c r="GCL43" s="194"/>
      <c r="GCM43" s="194"/>
      <c r="GCN43" s="194"/>
      <c r="GCO43" s="194"/>
      <c r="GCP43" s="194"/>
      <c r="GCQ43" s="194"/>
      <c r="GCR43" s="194"/>
      <c r="GCS43" s="194"/>
      <c r="GCT43" s="194"/>
      <c r="GCU43" s="194"/>
      <c r="GCV43" s="194"/>
      <c r="GCW43" s="194"/>
      <c r="GCX43" s="194"/>
      <c r="GCY43" s="194"/>
      <c r="GCZ43" s="194"/>
      <c r="GDA43" s="194"/>
      <c r="GDB43" s="194"/>
      <c r="GDC43" s="194"/>
      <c r="GDD43" s="194"/>
      <c r="GDE43" s="194"/>
      <c r="GDF43" s="194"/>
      <c r="GDG43" s="194"/>
      <c r="GDH43" s="194"/>
      <c r="GDI43" s="194"/>
      <c r="GDJ43" s="194"/>
      <c r="GDK43" s="194"/>
      <c r="GDL43" s="194"/>
      <c r="GDM43" s="194"/>
      <c r="GDN43" s="194"/>
      <c r="GDO43" s="194"/>
      <c r="GDP43" s="194"/>
      <c r="GDQ43" s="194"/>
      <c r="GDR43" s="194"/>
      <c r="GDS43" s="194"/>
      <c r="GDT43" s="194"/>
      <c r="GDU43" s="194"/>
      <c r="GDV43" s="194"/>
      <c r="GDW43" s="194"/>
      <c r="GDX43" s="194"/>
      <c r="GDY43" s="194"/>
      <c r="GDZ43" s="194"/>
      <c r="GEA43" s="194"/>
      <c r="GEB43" s="194"/>
      <c r="GEC43" s="194"/>
      <c r="GED43" s="194"/>
      <c r="GEE43" s="194"/>
      <c r="GEF43" s="194"/>
      <c r="GEG43" s="194"/>
      <c r="GEH43" s="194"/>
      <c r="GEI43" s="194"/>
      <c r="GEJ43" s="194"/>
      <c r="GEK43" s="194"/>
      <c r="GEL43" s="194"/>
      <c r="GEM43" s="194"/>
      <c r="GEN43" s="194"/>
      <c r="GEO43" s="194"/>
      <c r="GEP43" s="194"/>
      <c r="GEQ43" s="194"/>
      <c r="GER43" s="194"/>
      <c r="GES43" s="194"/>
      <c r="GET43" s="194"/>
      <c r="GEU43" s="194"/>
      <c r="GEV43" s="194"/>
      <c r="GEW43" s="194"/>
      <c r="GEX43" s="194"/>
      <c r="GEY43" s="194"/>
      <c r="GEZ43" s="194"/>
      <c r="GFA43" s="194"/>
      <c r="GFB43" s="194"/>
      <c r="GFC43" s="194"/>
      <c r="GFD43" s="194"/>
      <c r="GFE43" s="194"/>
      <c r="GFF43" s="194"/>
      <c r="GFG43" s="194"/>
      <c r="GFH43" s="194"/>
      <c r="GFI43" s="194"/>
      <c r="GFJ43" s="194"/>
      <c r="GFK43" s="194"/>
      <c r="GFL43" s="194"/>
      <c r="GFM43" s="194"/>
      <c r="GFN43" s="194"/>
      <c r="GFO43" s="194"/>
      <c r="GFP43" s="194"/>
      <c r="GFQ43" s="194"/>
      <c r="GFR43" s="194"/>
      <c r="GFS43" s="194"/>
      <c r="GFT43" s="194"/>
      <c r="GFU43" s="194"/>
      <c r="GFV43" s="194"/>
      <c r="GFW43" s="194"/>
      <c r="GFX43" s="194"/>
      <c r="GFY43" s="194"/>
      <c r="GFZ43" s="194"/>
      <c r="GGA43" s="194"/>
      <c r="GGB43" s="194"/>
      <c r="GGC43" s="194"/>
      <c r="GGD43" s="194"/>
      <c r="GGE43" s="194"/>
      <c r="GGF43" s="194"/>
      <c r="GGG43" s="194"/>
      <c r="GGH43" s="194"/>
      <c r="GGI43" s="194"/>
      <c r="GGJ43" s="194"/>
      <c r="GGK43" s="194"/>
      <c r="GGL43" s="194"/>
      <c r="GGM43" s="194"/>
      <c r="GGN43" s="194"/>
      <c r="GGO43" s="194"/>
      <c r="GGP43" s="194"/>
      <c r="GGQ43" s="194"/>
      <c r="GGR43" s="194"/>
      <c r="GGS43" s="194"/>
      <c r="GGT43" s="194"/>
      <c r="GGU43" s="194"/>
      <c r="GGV43" s="194"/>
      <c r="GGW43" s="194"/>
      <c r="GGX43" s="194"/>
      <c r="GGY43" s="194"/>
      <c r="GGZ43" s="194"/>
      <c r="GHA43" s="194"/>
      <c r="GHB43" s="194"/>
      <c r="GHC43" s="194"/>
      <c r="GHD43" s="194"/>
      <c r="GHE43" s="194"/>
      <c r="GHF43" s="194"/>
      <c r="GHG43" s="194"/>
      <c r="GHH43" s="194"/>
      <c r="GHI43" s="194"/>
      <c r="GHJ43" s="194"/>
      <c r="GHK43" s="194"/>
      <c r="GHL43" s="194"/>
      <c r="GHM43" s="194"/>
      <c r="GHN43" s="194"/>
      <c r="GHO43" s="194"/>
      <c r="GHP43" s="194"/>
      <c r="GHQ43" s="194"/>
      <c r="GHR43" s="194"/>
      <c r="GHS43" s="194"/>
      <c r="GHT43" s="194"/>
      <c r="GHU43" s="194"/>
      <c r="GHV43" s="194"/>
      <c r="GHW43" s="194"/>
      <c r="GHX43" s="194"/>
      <c r="GHY43" s="194"/>
      <c r="GHZ43" s="194"/>
      <c r="GIA43" s="194"/>
      <c r="GIB43" s="194"/>
      <c r="GIC43" s="194"/>
      <c r="GID43" s="194"/>
      <c r="GIE43" s="194"/>
      <c r="GIF43" s="194"/>
      <c r="GIG43" s="194"/>
      <c r="GIH43" s="194"/>
      <c r="GII43" s="194"/>
      <c r="GIJ43" s="194"/>
      <c r="GIK43" s="194"/>
      <c r="GIL43" s="194"/>
      <c r="GIM43" s="194"/>
      <c r="GIN43" s="194"/>
      <c r="GIO43" s="194"/>
      <c r="GIP43" s="194"/>
      <c r="GIQ43" s="194"/>
      <c r="GIR43" s="194"/>
      <c r="GIS43" s="194"/>
      <c r="GIT43" s="194"/>
      <c r="GIU43" s="194"/>
      <c r="GIV43" s="194"/>
      <c r="GIW43" s="194"/>
      <c r="GIX43" s="194"/>
      <c r="GIY43" s="194"/>
      <c r="GIZ43" s="194"/>
      <c r="GJA43" s="194"/>
      <c r="GJB43" s="194"/>
      <c r="GJC43" s="194"/>
      <c r="GJD43" s="194"/>
      <c r="GJE43" s="194"/>
      <c r="GJF43" s="194"/>
      <c r="GJG43" s="194"/>
      <c r="GJH43" s="194"/>
      <c r="GJI43" s="194"/>
      <c r="GJJ43" s="194"/>
      <c r="GJK43" s="194"/>
      <c r="GJL43" s="194"/>
      <c r="GJM43" s="194"/>
      <c r="GJN43" s="194"/>
      <c r="GJO43" s="194"/>
      <c r="GJP43" s="194"/>
      <c r="GJQ43" s="194"/>
      <c r="GJR43" s="194"/>
      <c r="GJS43" s="194"/>
      <c r="GJT43" s="194"/>
      <c r="GJU43" s="194"/>
      <c r="GJV43" s="194"/>
      <c r="GJW43" s="194"/>
      <c r="GJX43" s="194"/>
      <c r="GJY43" s="194"/>
      <c r="GJZ43" s="194"/>
      <c r="GKA43" s="194"/>
      <c r="GKB43" s="194"/>
      <c r="GKC43" s="194"/>
      <c r="GKD43" s="194"/>
      <c r="GKE43" s="194"/>
      <c r="GKF43" s="194"/>
      <c r="GKG43" s="194"/>
      <c r="GKH43" s="194"/>
      <c r="GKI43" s="194"/>
      <c r="GKJ43" s="194"/>
      <c r="GKK43" s="194"/>
      <c r="GKL43" s="194"/>
      <c r="GKM43" s="194"/>
      <c r="GKN43" s="194"/>
      <c r="GKO43" s="194"/>
      <c r="GKP43" s="194"/>
      <c r="GKQ43" s="194"/>
      <c r="GKR43" s="194"/>
      <c r="GKS43" s="194"/>
      <c r="GKT43" s="194"/>
      <c r="GKU43" s="194"/>
      <c r="GKV43" s="194"/>
      <c r="GKW43" s="194"/>
      <c r="GKX43" s="194"/>
      <c r="GKY43" s="194"/>
      <c r="GKZ43" s="194"/>
      <c r="GLA43" s="194"/>
      <c r="GLB43" s="194"/>
      <c r="GLC43" s="194"/>
      <c r="GLD43" s="194"/>
      <c r="GLE43" s="194"/>
      <c r="GLF43" s="194"/>
      <c r="GLG43" s="194"/>
      <c r="GLH43" s="194"/>
      <c r="GLI43" s="194"/>
      <c r="GLJ43" s="194"/>
      <c r="GLK43" s="194"/>
      <c r="GLL43" s="194"/>
      <c r="GLM43" s="194"/>
      <c r="GLN43" s="194"/>
      <c r="GLO43" s="194"/>
      <c r="GLP43" s="194"/>
      <c r="GLQ43" s="194"/>
      <c r="GLR43" s="194"/>
      <c r="GLS43" s="194"/>
      <c r="GLT43" s="194"/>
      <c r="GLU43" s="194"/>
      <c r="GLV43" s="194"/>
      <c r="GLW43" s="194"/>
      <c r="GLX43" s="194"/>
      <c r="GLY43" s="194"/>
      <c r="GLZ43" s="194"/>
      <c r="GMA43" s="194"/>
      <c r="GMB43" s="194"/>
      <c r="GMC43" s="194"/>
      <c r="GMD43" s="194"/>
      <c r="GME43" s="194"/>
      <c r="GMF43" s="194"/>
      <c r="GMG43" s="194"/>
      <c r="GMH43" s="194"/>
      <c r="GMI43" s="194"/>
      <c r="GMJ43" s="194"/>
      <c r="GMK43" s="194"/>
      <c r="GML43" s="194"/>
      <c r="GMM43" s="194"/>
      <c r="GMN43" s="194"/>
      <c r="GMO43" s="194"/>
      <c r="GMP43" s="194"/>
      <c r="GMQ43" s="194"/>
      <c r="GMR43" s="194"/>
      <c r="GMS43" s="194"/>
      <c r="GMT43" s="194"/>
      <c r="GMU43" s="194"/>
      <c r="GMV43" s="194"/>
      <c r="GMW43" s="194"/>
      <c r="GMX43" s="194"/>
      <c r="GMY43" s="194"/>
      <c r="GMZ43" s="194"/>
      <c r="GNA43" s="194"/>
      <c r="GNB43" s="194"/>
      <c r="GNC43" s="194"/>
      <c r="GND43" s="194"/>
      <c r="GNE43" s="194"/>
      <c r="GNF43" s="194"/>
      <c r="GNG43" s="194"/>
      <c r="GNH43" s="194"/>
      <c r="GNI43" s="194"/>
      <c r="GNJ43" s="194"/>
      <c r="GNK43" s="194"/>
      <c r="GNL43" s="194"/>
      <c r="GNM43" s="194"/>
      <c r="GNN43" s="194"/>
      <c r="GNO43" s="194"/>
      <c r="GNP43" s="194"/>
      <c r="GNQ43" s="194"/>
      <c r="GNR43" s="194"/>
      <c r="GNS43" s="194"/>
      <c r="GNT43" s="194"/>
      <c r="GNU43" s="194"/>
      <c r="GNV43" s="194"/>
      <c r="GNW43" s="194"/>
      <c r="GNX43" s="194"/>
      <c r="GNY43" s="194"/>
      <c r="GNZ43" s="194"/>
      <c r="GOA43" s="194"/>
      <c r="GOB43" s="194"/>
      <c r="GOC43" s="194"/>
      <c r="GOD43" s="194"/>
      <c r="GOE43" s="194"/>
      <c r="GOF43" s="194"/>
      <c r="GOG43" s="194"/>
      <c r="GOH43" s="194"/>
      <c r="GOI43" s="194"/>
      <c r="GOJ43" s="194"/>
      <c r="GOK43" s="194"/>
      <c r="GOL43" s="194"/>
      <c r="GOM43" s="194"/>
      <c r="GON43" s="194"/>
      <c r="GOO43" s="194"/>
      <c r="GOP43" s="194"/>
      <c r="GOQ43" s="194"/>
      <c r="GOR43" s="194"/>
      <c r="GOS43" s="194"/>
      <c r="GOT43" s="194"/>
      <c r="GOU43" s="194"/>
      <c r="GOV43" s="194"/>
      <c r="GOW43" s="194"/>
      <c r="GOX43" s="194"/>
      <c r="GOY43" s="194"/>
      <c r="GOZ43" s="194"/>
      <c r="GPA43" s="194"/>
      <c r="GPB43" s="194"/>
      <c r="GPC43" s="194"/>
      <c r="GPD43" s="194"/>
      <c r="GPE43" s="194"/>
      <c r="GPF43" s="194"/>
      <c r="GPG43" s="194"/>
      <c r="GPH43" s="194"/>
      <c r="GPI43" s="194"/>
      <c r="GPJ43" s="194"/>
      <c r="GPK43" s="194"/>
      <c r="GPL43" s="194"/>
      <c r="GPM43" s="194"/>
      <c r="GPN43" s="194"/>
      <c r="GPO43" s="194"/>
      <c r="GPP43" s="194"/>
      <c r="GPQ43" s="194"/>
      <c r="GPR43" s="194"/>
      <c r="GPS43" s="194"/>
      <c r="GPT43" s="194"/>
      <c r="GPU43" s="194"/>
      <c r="GPV43" s="194"/>
      <c r="GPW43" s="194"/>
      <c r="GPX43" s="194"/>
      <c r="GPY43" s="194"/>
      <c r="GPZ43" s="194"/>
      <c r="GQA43" s="194"/>
      <c r="GQB43" s="194"/>
      <c r="GQC43" s="194"/>
      <c r="GQD43" s="194"/>
      <c r="GQE43" s="194"/>
      <c r="GQF43" s="194"/>
      <c r="GQG43" s="194"/>
      <c r="GQH43" s="194"/>
      <c r="GQI43" s="194"/>
      <c r="GQJ43" s="194"/>
      <c r="GQK43" s="194"/>
      <c r="GQL43" s="194"/>
      <c r="GQM43" s="194"/>
      <c r="GQN43" s="194"/>
      <c r="GQO43" s="194"/>
      <c r="GQP43" s="194"/>
      <c r="GQQ43" s="194"/>
      <c r="GQR43" s="194"/>
      <c r="GQS43" s="194"/>
      <c r="GQT43" s="194"/>
      <c r="GQU43" s="194"/>
      <c r="GQV43" s="194"/>
      <c r="GQW43" s="194"/>
      <c r="GQX43" s="194"/>
      <c r="GQY43" s="194"/>
      <c r="GQZ43" s="194"/>
      <c r="GRA43" s="194"/>
      <c r="GRB43" s="194"/>
      <c r="GRC43" s="194"/>
      <c r="GRD43" s="194"/>
      <c r="GRE43" s="194"/>
      <c r="GRF43" s="194"/>
      <c r="GRG43" s="194"/>
      <c r="GRH43" s="194"/>
      <c r="GRI43" s="194"/>
      <c r="GRJ43" s="194"/>
      <c r="GRK43" s="194"/>
      <c r="GRL43" s="194"/>
      <c r="GRM43" s="194"/>
      <c r="GRN43" s="194"/>
      <c r="GRO43" s="194"/>
      <c r="GRP43" s="194"/>
      <c r="GRQ43" s="194"/>
      <c r="GRR43" s="194"/>
      <c r="GRS43" s="194"/>
      <c r="GRT43" s="194"/>
      <c r="GRU43" s="194"/>
      <c r="GRV43" s="194"/>
      <c r="GRW43" s="194"/>
      <c r="GRX43" s="194"/>
      <c r="GRY43" s="194"/>
      <c r="GRZ43" s="194"/>
      <c r="GSA43" s="194"/>
      <c r="GSB43" s="194"/>
      <c r="GSC43" s="194"/>
      <c r="GSD43" s="194"/>
      <c r="GSE43" s="194"/>
      <c r="GSF43" s="194"/>
      <c r="GSG43" s="194"/>
      <c r="GSH43" s="194"/>
      <c r="GSI43" s="194"/>
      <c r="GSJ43" s="194"/>
      <c r="GSK43" s="194"/>
      <c r="GSL43" s="194"/>
      <c r="GSM43" s="194"/>
      <c r="GSN43" s="194"/>
      <c r="GSO43" s="194"/>
      <c r="GSP43" s="194"/>
      <c r="GSQ43" s="194"/>
      <c r="GSR43" s="194"/>
      <c r="GSS43" s="194"/>
      <c r="GST43" s="194"/>
      <c r="GSU43" s="194"/>
      <c r="GSV43" s="194"/>
      <c r="GSW43" s="194"/>
      <c r="GSX43" s="194"/>
      <c r="GSY43" s="194"/>
      <c r="GSZ43" s="194"/>
      <c r="GTA43" s="194"/>
      <c r="GTB43" s="194"/>
      <c r="GTC43" s="194"/>
      <c r="GTD43" s="194"/>
      <c r="GTE43" s="194"/>
      <c r="GTF43" s="194"/>
      <c r="GTG43" s="194"/>
      <c r="GTH43" s="194"/>
      <c r="GTI43" s="194"/>
      <c r="GTJ43" s="194"/>
      <c r="GTK43" s="194"/>
      <c r="GTL43" s="194"/>
      <c r="GTM43" s="194"/>
      <c r="GTN43" s="194"/>
      <c r="GTO43" s="194"/>
      <c r="GTP43" s="194"/>
      <c r="GTQ43" s="194"/>
      <c r="GTR43" s="194"/>
      <c r="GTS43" s="194"/>
      <c r="GTT43" s="194"/>
      <c r="GTU43" s="194"/>
      <c r="GTV43" s="194"/>
      <c r="GTW43" s="194"/>
      <c r="GTX43" s="194"/>
      <c r="GTY43" s="194"/>
      <c r="GTZ43" s="194"/>
      <c r="GUA43" s="194"/>
      <c r="GUB43" s="194"/>
      <c r="GUC43" s="194"/>
      <c r="GUD43" s="194"/>
      <c r="GUE43" s="194"/>
      <c r="GUF43" s="194"/>
      <c r="GUG43" s="194"/>
      <c r="GUH43" s="194"/>
      <c r="GUI43" s="194"/>
      <c r="GUJ43" s="194"/>
      <c r="GUK43" s="194"/>
      <c r="GUL43" s="194"/>
      <c r="GUM43" s="194"/>
      <c r="GUN43" s="194"/>
      <c r="GUO43" s="194"/>
      <c r="GUP43" s="194"/>
      <c r="GUQ43" s="194"/>
      <c r="GUR43" s="194"/>
      <c r="GUS43" s="194"/>
      <c r="GUT43" s="194"/>
      <c r="GUU43" s="194"/>
      <c r="GUV43" s="194"/>
      <c r="GUW43" s="194"/>
      <c r="GUX43" s="194"/>
      <c r="GUY43" s="194"/>
      <c r="GUZ43" s="194"/>
      <c r="GVA43" s="194"/>
      <c r="GVB43" s="194"/>
      <c r="GVC43" s="194"/>
      <c r="GVD43" s="194"/>
      <c r="GVE43" s="194"/>
      <c r="GVF43" s="194"/>
      <c r="GVG43" s="194"/>
      <c r="GVH43" s="194"/>
      <c r="GVI43" s="194"/>
      <c r="GVJ43" s="194"/>
      <c r="GVK43" s="194"/>
      <c r="GVL43" s="194"/>
      <c r="GVM43" s="194"/>
      <c r="GVN43" s="194"/>
      <c r="GVO43" s="194"/>
      <c r="GVP43" s="194"/>
      <c r="GVQ43" s="194"/>
      <c r="GVR43" s="194"/>
      <c r="GVS43" s="194"/>
      <c r="GVT43" s="194"/>
      <c r="GVU43" s="194"/>
      <c r="GVV43" s="194"/>
      <c r="GVW43" s="194"/>
      <c r="GVX43" s="194"/>
      <c r="GVY43" s="194"/>
      <c r="GVZ43" s="194"/>
      <c r="GWA43" s="194"/>
      <c r="GWB43" s="194"/>
      <c r="GWC43" s="194"/>
      <c r="GWD43" s="194"/>
      <c r="GWE43" s="194"/>
      <c r="GWF43" s="194"/>
      <c r="GWG43" s="194"/>
      <c r="GWH43" s="194"/>
      <c r="GWI43" s="194"/>
      <c r="GWJ43" s="194"/>
      <c r="GWK43" s="194"/>
      <c r="GWL43" s="194"/>
      <c r="GWM43" s="194"/>
      <c r="GWN43" s="194"/>
      <c r="GWO43" s="194"/>
      <c r="GWP43" s="194"/>
      <c r="GWQ43" s="194"/>
      <c r="GWR43" s="194"/>
      <c r="GWS43" s="194"/>
      <c r="GWT43" s="194"/>
      <c r="GWU43" s="194"/>
      <c r="GWV43" s="194"/>
      <c r="GWW43" s="194"/>
      <c r="GWX43" s="194"/>
      <c r="GWY43" s="194"/>
      <c r="GWZ43" s="194"/>
      <c r="GXA43" s="194"/>
      <c r="GXB43" s="194"/>
      <c r="GXC43" s="194"/>
      <c r="GXD43" s="194"/>
      <c r="GXE43" s="194"/>
      <c r="GXF43" s="194"/>
      <c r="GXG43" s="194"/>
      <c r="GXH43" s="194"/>
      <c r="GXI43" s="194"/>
      <c r="GXJ43" s="194"/>
      <c r="GXK43" s="194"/>
      <c r="GXL43" s="194"/>
      <c r="GXM43" s="194"/>
      <c r="GXN43" s="194"/>
      <c r="GXO43" s="194"/>
      <c r="GXP43" s="194"/>
      <c r="GXQ43" s="194"/>
      <c r="GXR43" s="194"/>
      <c r="GXS43" s="194"/>
      <c r="GXT43" s="194"/>
      <c r="GXU43" s="194"/>
      <c r="GXV43" s="194"/>
      <c r="GXW43" s="194"/>
      <c r="GXX43" s="194"/>
      <c r="GXY43" s="194"/>
      <c r="GXZ43" s="194"/>
      <c r="GYA43" s="194"/>
      <c r="GYB43" s="194"/>
      <c r="GYC43" s="194"/>
      <c r="GYD43" s="194"/>
      <c r="GYE43" s="194"/>
      <c r="GYF43" s="194"/>
      <c r="GYG43" s="194"/>
      <c r="GYH43" s="194"/>
      <c r="GYI43" s="194"/>
      <c r="GYJ43" s="194"/>
      <c r="GYK43" s="194"/>
      <c r="GYL43" s="194"/>
      <c r="GYM43" s="194"/>
      <c r="GYN43" s="194"/>
      <c r="GYO43" s="194"/>
      <c r="GYP43" s="194"/>
      <c r="GYQ43" s="194"/>
      <c r="GYR43" s="194"/>
      <c r="GYS43" s="194"/>
      <c r="GYT43" s="194"/>
      <c r="GYU43" s="194"/>
      <c r="GYV43" s="194"/>
      <c r="GYW43" s="194"/>
      <c r="GYX43" s="194"/>
      <c r="GYY43" s="194"/>
      <c r="GYZ43" s="194"/>
      <c r="GZA43" s="194"/>
      <c r="GZB43" s="194"/>
      <c r="GZC43" s="194"/>
      <c r="GZD43" s="194"/>
      <c r="GZE43" s="194"/>
      <c r="GZF43" s="194"/>
      <c r="GZG43" s="194"/>
      <c r="GZH43" s="194"/>
      <c r="GZI43" s="194"/>
      <c r="GZJ43" s="194"/>
      <c r="GZK43" s="194"/>
      <c r="GZL43" s="194"/>
      <c r="GZM43" s="194"/>
      <c r="GZN43" s="194"/>
      <c r="GZO43" s="194"/>
      <c r="GZP43" s="194"/>
      <c r="GZQ43" s="194"/>
      <c r="GZR43" s="194"/>
      <c r="GZS43" s="194"/>
      <c r="GZT43" s="194"/>
      <c r="GZU43" s="194"/>
      <c r="GZV43" s="194"/>
      <c r="GZW43" s="194"/>
      <c r="GZX43" s="194"/>
      <c r="GZY43" s="194"/>
      <c r="GZZ43" s="194"/>
      <c r="HAA43" s="194"/>
      <c r="HAB43" s="194"/>
      <c r="HAC43" s="194"/>
      <c r="HAD43" s="194"/>
      <c r="HAE43" s="194"/>
      <c r="HAF43" s="194"/>
      <c r="HAG43" s="194"/>
      <c r="HAH43" s="194"/>
      <c r="HAI43" s="194"/>
      <c r="HAJ43" s="194"/>
      <c r="HAK43" s="194"/>
      <c r="HAL43" s="194"/>
      <c r="HAM43" s="194"/>
      <c r="HAN43" s="194"/>
      <c r="HAO43" s="194"/>
      <c r="HAP43" s="194"/>
      <c r="HAQ43" s="194"/>
      <c r="HAR43" s="194"/>
      <c r="HAS43" s="194"/>
      <c r="HAT43" s="194"/>
      <c r="HAU43" s="194"/>
      <c r="HAV43" s="194"/>
      <c r="HAW43" s="194"/>
      <c r="HAX43" s="194"/>
      <c r="HAY43" s="194"/>
      <c r="HAZ43" s="194"/>
      <c r="HBA43" s="194"/>
      <c r="HBB43" s="194"/>
      <c r="HBC43" s="194"/>
      <c r="HBD43" s="194"/>
      <c r="HBE43" s="194"/>
      <c r="HBF43" s="194"/>
      <c r="HBG43" s="194"/>
      <c r="HBH43" s="194"/>
      <c r="HBI43" s="194"/>
      <c r="HBJ43" s="194"/>
      <c r="HBK43" s="194"/>
      <c r="HBL43" s="194"/>
      <c r="HBM43" s="194"/>
      <c r="HBN43" s="194"/>
      <c r="HBO43" s="194"/>
      <c r="HBP43" s="194"/>
      <c r="HBQ43" s="194"/>
      <c r="HBR43" s="194"/>
      <c r="HBS43" s="194"/>
      <c r="HBT43" s="194"/>
      <c r="HBU43" s="194"/>
      <c r="HBV43" s="194"/>
      <c r="HBW43" s="194"/>
      <c r="HBX43" s="194"/>
      <c r="HBY43" s="194"/>
      <c r="HBZ43" s="194"/>
      <c r="HCA43" s="194"/>
      <c r="HCB43" s="194"/>
      <c r="HCC43" s="194"/>
      <c r="HCD43" s="194"/>
      <c r="HCE43" s="194"/>
      <c r="HCF43" s="194"/>
      <c r="HCG43" s="194"/>
      <c r="HCH43" s="194"/>
      <c r="HCI43" s="194"/>
      <c r="HCJ43" s="194"/>
      <c r="HCK43" s="194"/>
      <c r="HCL43" s="194"/>
      <c r="HCM43" s="194"/>
      <c r="HCN43" s="194"/>
      <c r="HCO43" s="194"/>
      <c r="HCP43" s="194"/>
      <c r="HCQ43" s="194"/>
      <c r="HCR43" s="194"/>
      <c r="HCS43" s="194"/>
      <c r="HCT43" s="194"/>
      <c r="HCU43" s="194"/>
      <c r="HCV43" s="194"/>
      <c r="HCW43" s="194"/>
      <c r="HCX43" s="194"/>
      <c r="HCY43" s="194"/>
      <c r="HCZ43" s="194"/>
      <c r="HDA43" s="194"/>
      <c r="HDB43" s="194"/>
      <c r="HDC43" s="194"/>
      <c r="HDD43" s="194"/>
      <c r="HDE43" s="194"/>
      <c r="HDF43" s="194"/>
      <c r="HDG43" s="194"/>
      <c r="HDH43" s="194"/>
      <c r="HDI43" s="194"/>
      <c r="HDJ43" s="194"/>
      <c r="HDK43" s="194"/>
      <c r="HDL43" s="194"/>
      <c r="HDM43" s="194"/>
      <c r="HDN43" s="194"/>
      <c r="HDO43" s="194"/>
      <c r="HDP43" s="194"/>
      <c r="HDQ43" s="194"/>
      <c r="HDR43" s="194"/>
      <c r="HDS43" s="194"/>
      <c r="HDT43" s="194"/>
      <c r="HDU43" s="194"/>
      <c r="HDV43" s="194"/>
      <c r="HDW43" s="194"/>
      <c r="HDX43" s="194"/>
      <c r="HDY43" s="194"/>
      <c r="HDZ43" s="194"/>
      <c r="HEA43" s="194"/>
      <c r="HEB43" s="194"/>
      <c r="HEC43" s="194"/>
      <c r="HED43" s="194"/>
      <c r="HEE43" s="194"/>
      <c r="HEF43" s="194"/>
      <c r="HEG43" s="194"/>
      <c r="HEH43" s="194"/>
      <c r="HEI43" s="194"/>
      <c r="HEJ43" s="194"/>
      <c r="HEK43" s="194"/>
      <c r="HEL43" s="194"/>
      <c r="HEM43" s="194"/>
      <c r="HEN43" s="194"/>
      <c r="HEO43" s="194"/>
      <c r="HEP43" s="194"/>
      <c r="HEQ43" s="194"/>
      <c r="HER43" s="194"/>
      <c r="HES43" s="194"/>
      <c r="HET43" s="194"/>
      <c r="HEU43" s="194"/>
      <c r="HEV43" s="194"/>
      <c r="HEW43" s="194"/>
      <c r="HEX43" s="194"/>
      <c r="HEY43" s="194"/>
      <c r="HEZ43" s="194"/>
      <c r="HFA43" s="194"/>
      <c r="HFB43" s="194"/>
      <c r="HFC43" s="194"/>
      <c r="HFD43" s="194"/>
      <c r="HFE43" s="194"/>
      <c r="HFF43" s="194"/>
      <c r="HFG43" s="194"/>
      <c r="HFH43" s="194"/>
      <c r="HFI43" s="194"/>
      <c r="HFJ43" s="194"/>
      <c r="HFK43" s="194"/>
      <c r="HFL43" s="194"/>
      <c r="HFM43" s="194"/>
      <c r="HFN43" s="194"/>
      <c r="HFO43" s="194"/>
      <c r="HFP43" s="194"/>
      <c r="HFQ43" s="194"/>
      <c r="HFR43" s="194"/>
      <c r="HFS43" s="194"/>
      <c r="HFT43" s="194"/>
      <c r="HFU43" s="194"/>
      <c r="HFV43" s="194"/>
      <c r="HFW43" s="194"/>
      <c r="HFX43" s="194"/>
      <c r="HFY43" s="194"/>
      <c r="HFZ43" s="194"/>
      <c r="HGA43" s="194"/>
      <c r="HGB43" s="194"/>
      <c r="HGC43" s="194"/>
      <c r="HGD43" s="194"/>
      <c r="HGE43" s="194"/>
      <c r="HGF43" s="194"/>
      <c r="HGG43" s="194"/>
      <c r="HGH43" s="194"/>
      <c r="HGI43" s="194"/>
      <c r="HGJ43" s="194"/>
      <c r="HGK43" s="194"/>
      <c r="HGL43" s="194"/>
      <c r="HGM43" s="194"/>
      <c r="HGN43" s="194"/>
      <c r="HGO43" s="194"/>
      <c r="HGP43" s="194"/>
      <c r="HGQ43" s="194"/>
      <c r="HGR43" s="194"/>
      <c r="HGS43" s="194"/>
      <c r="HGT43" s="194"/>
      <c r="HGU43" s="194"/>
      <c r="HGV43" s="194"/>
      <c r="HGW43" s="194"/>
      <c r="HGX43" s="194"/>
      <c r="HGY43" s="194"/>
      <c r="HGZ43" s="194"/>
      <c r="HHA43" s="194"/>
      <c r="HHB43" s="194"/>
      <c r="HHC43" s="194"/>
      <c r="HHD43" s="194"/>
      <c r="HHE43" s="194"/>
      <c r="HHF43" s="194"/>
      <c r="HHG43" s="194"/>
      <c r="HHH43" s="194"/>
      <c r="HHI43" s="194"/>
      <c r="HHJ43" s="194"/>
      <c r="HHK43" s="194"/>
      <c r="HHL43" s="194"/>
      <c r="HHM43" s="194"/>
      <c r="HHN43" s="194"/>
      <c r="HHO43" s="194"/>
      <c r="HHP43" s="194"/>
      <c r="HHQ43" s="194"/>
      <c r="HHR43" s="194"/>
      <c r="HHS43" s="194"/>
      <c r="HHT43" s="194"/>
      <c r="HHU43" s="194"/>
      <c r="HHV43" s="194"/>
      <c r="HHW43" s="194"/>
      <c r="HHX43" s="194"/>
      <c r="HHY43" s="194"/>
      <c r="HHZ43" s="194"/>
      <c r="HIA43" s="194"/>
      <c r="HIB43" s="194"/>
      <c r="HIC43" s="194"/>
      <c r="HID43" s="194"/>
      <c r="HIE43" s="194"/>
      <c r="HIF43" s="194"/>
      <c r="HIG43" s="194"/>
      <c r="HIH43" s="194"/>
      <c r="HII43" s="194"/>
      <c r="HIJ43" s="194"/>
      <c r="HIK43" s="194"/>
      <c r="HIL43" s="194"/>
      <c r="HIM43" s="194"/>
      <c r="HIN43" s="194"/>
      <c r="HIO43" s="194"/>
      <c r="HIP43" s="194"/>
      <c r="HIQ43" s="194"/>
      <c r="HIR43" s="194"/>
      <c r="HIS43" s="194"/>
      <c r="HIT43" s="194"/>
      <c r="HIU43" s="194"/>
      <c r="HIV43" s="194"/>
      <c r="HIW43" s="194"/>
      <c r="HIX43" s="194"/>
      <c r="HIY43" s="194"/>
      <c r="HIZ43" s="194"/>
      <c r="HJA43" s="194"/>
      <c r="HJB43" s="194"/>
      <c r="HJC43" s="194"/>
      <c r="HJD43" s="194"/>
      <c r="HJE43" s="194"/>
      <c r="HJF43" s="194"/>
      <c r="HJG43" s="194"/>
      <c r="HJH43" s="194"/>
      <c r="HJI43" s="194"/>
      <c r="HJJ43" s="194"/>
      <c r="HJK43" s="194"/>
      <c r="HJL43" s="194"/>
      <c r="HJM43" s="194"/>
      <c r="HJN43" s="194"/>
      <c r="HJO43" s="194"/>
      <c r="HJP43" s="194"/>
      <c r="HJQ43" s="194"/>
      <c r="HJR43" s="194"/>
      <c r="HJS43" s="194"/>
      <c r="HJT43" s="194"/>
      <c r="HJU43" s="194"/>
      <c r="HJV43" s="194"/>
      <c r="HJW43" s="194"/>
      <c r="HJX43" s="194"/>
      <c r="HJY43" s="194"/>
      <c r="HJZ43" s="194"/>
      <c r="HKA43" s="194"/>
      <c r="HKB43" s="194"/>
      <c r="HKC43" s="194"/>
      <c r="HKD43" s="194"/>
      <c r="HKE43" s="194"/>
      <c r="HKF43" s="194"/>
      <c r="HKG43" s="194"/>
      <c r="HKH43" s="194"/>
      <c r="HKI43" s="194"/>
      <c r="HKJ43" s="194"/>
      <c r="HKK43" s="194"/>
      <c r="HKL43" s="194"/>
      <c r="HKM43" s="194"/>
      <c r="HKN43" s="194"/>
      <c r="HKO43" s="194"/>
      <c r="HKP43" s="194"/>
      <c r="HKQ43" s="194"/>
      <c r="HKR43" s="194"/>
      <c r="HKS43" s="194"/>
      <c r="HKT43" s="194"/>
      <c r="HKU43" s="194"/>
      <c r="HKV43" s="194"/>
      <c r="HKW43" s="194"/>
      <c r="HKX43" s="194"/>
      <c r="HKY43" s="194"/>
      <c r="HKZ43" s="194"/>
      <c r="HLA43" s="194"/>
      <c r="HLB43" s="194"/>
      <c r="HLC43" s="194"/>
      <c r="HLD43" s="194"/>
      <c r="HLE43" s="194"/>
      <c r="HLF43" s="194"/>
      <c r="HLG43" s="194"/>
      <c r="HLH43" s="194"/>
      <c r="HLI43" s="194"/>
      <c r="HLJ43" s="194"/>
      <c r="HLK43" s="194"/>
      <c r="HLL43" s="194"/>
      <c r="HLM43" s="194"/>
      <c r="HLN43" s="194"/>
      <c r="HLO43" s="194"/>
      <c r="HLP43" s="194"/>
      <c r="HLQ43" s="194"/>
      <c r="HLR43" s="194"/>
      <c r="HLS43" s="194"/>
      <c r="HLT43" s="194"/>
      <c r="HLU43" s="194"/>
      <c r="HLV43" s="194"/>
      <c r="HLW43" s="194"/>
      <c r="HLX43" s="194"/>
      <c r="HLY43" s="194"/>
      <c r="HLZ43" s="194"/>
      <c r="HMA43" s="194"/>
      <c r="HMB43" s="194"/>
      <c r="HMC43" s="194"/>
      <c r="HMD43" s="194"/>
      <c r="HME43" s="194"/>
      <c r="HMF43" s="194"/>
      <c r="HMG43" s="194"/>
      <c r="HMH43" s="194"/>
      <c r="HMI43" s="194"/>
      <c r="HMJ43" s="194"/>
      <c r="HMK43" s="194"/>
      <c r="HML43" s="194"/>
      <c r="HMM43" s="194"/>
      <c r="HMN43" s="194"/>
      <c r="HMO43" s="194"/>
      <c r="HMP43" s="194"/>
      <c r="HMQ43" s="194"/>
      <c r="HMR43" s="194"/>
      <c r="HMS43" s="194"/>
      <c r="HMT43" s="194"/>
      <c r="HMU43" s="194"/>
      <c r="HMV43" s="194"/>
      <c r="HMW43" s="194"/>
      <c r="HMX43" s="194"/>
      <c r="HMY43" s="194"/>
      <c r="HMZ43" s="194"/>
      <c r="HNA43" s="194"/>
      <c r="HNB43" s="194"/>
      <c r="HNC43" s="194"/>
      <c r="HND43" s="194"/>
      <c r="HNE43" s="194"/>
      <c r="HNF43" s="194"/>
      <c r="HNG43" s="194"/>
      <c r="HNH43" s="194"/>
      <c r="HNI43" s="194"/>
      <c r="HNJ43" s="194"/>
      <c r="HNK43" s="194"/>
      <c r="HNL43" s="194"/>
      <c r="HNM43" s="194"/>
      <c r="HNN43" s="194"/>
      <c r="HNO43" s="194"/>
      <c r="HNP43" s="194"/>
      <c r="HNQ43" s="194"/>
      <c r="HNR43" s="194"/>
      <c r="HNS43" s="194"/>
      <c r="HNT43" s="194"/>
      <c r="HNU43" s="194"/>
      <c r="HNV43" s="194"/>
      <c r="HNW43" s="194"/>
      <c r="HNX43" s="194"/>
      <c r="HNY43" s="194"/>
      <c r="HNZ43" s="194"/>
      <c r="HOA43" s="194"/>
      <c r="HOB43" s="194"/>
      <c r="HOC43" s="194"/>
      <c r="HOD43" s="194"/>
      <c r="HOE43" s="194"/>
      <c r="HOF43" s="194"/>
      <c r="HOG43" s="194"/>
      <c r="HOH43" s="194"/>
      <c r="HOI43" s="194"/>
      <c r="HOJ43" s="194"/>
      <c r="HOK43" s="194"/>
      <c r="HOL43" s="194"/>
      <c r="HOM43" s="194"/>
      <c r="HON43" s="194"/>
      <c r="HOO43" s="194"/>
      <c r="HOP43" s="194"/>
      <c r="HOQ43" s="194"/>
      <c r="HOR43" s="194"/>
      <c r="HOS43" s="194"/>
      <c r="HOT43" s="194"/>
      <c r="HOU43" s="194"/>
      <c r="HOV43" s="194"/>
      <c r="HOW43" s="194"/>
      <c r="HOX43" s="194"/>
      <c r="HOY43" s="194"/>
      <c r="HOZ43" s="194"/>
      <c r="HPA43" s="194"/>
      <c r="HPB43" s="194"/>
      <c r="HPC43" s="194"/>
      <c r="HPD43" s="194"/>
      <c r="HPE43" s="194"/>
      <c r="HPF43" s="194"/>
      <c r="HPG43" s="194"/>
      <c r="HPH43" s="194"/>
      <c r="HPI43" s="194"/>
      <c r="HPJ43" s="194"/>
      <c r="HPK43" s="194"/>
      <c r="HPL43" s="194"/>
      <c r="HPM43" s="194"/>
      <c r="HPN43" s="194"/>
      <c r="HPO43" s="194"/>
      <c r="HPP43" s="194"/>
      <c r="HPQ43" s="194"/>
      <c r="HPR43" s="194"/>
      <c r="HPS43" s="194"/>
      <c r="HPT43" s="194"/>
      <c r="HPU43" s="194"/>
      <c r="HPV43" s="194"/>
      <c r="HPW43" s="194"/>
      <c r="HPX43" s="194"/>
      <c r="HPY43" s="194"/>
      <c r="HPZ43" s="194"/>
      <c r="HQA43" s="194"/>
      <c r="HQB43" s="194"/>
      <c r="HQC43" s="194"/>
      <c r="HQD43" s="194"/>
      <c r="HQE43" s="194"/>
      <c r="HQF43" s="194"/>
      <c r="HQG43" s="194"/>
      <c r="HQH43" s="194"/>
      <c r="HQI43" s="194"/>
      <c r="HQJ43" s="194"/>
      <c r="HQK43" s="194"/>
      <c r="HQL43" s="194"/>
      <c r="HQM43" s="194"/>
      <c r="HQN43" s="194"/>
      <c r="HQO43" s="194"/>
      <c r="HQP43" s="194"/>
      <c r="HQQ43" s="194"/>
      <c r="HQR43" s="194"/>
      <c r="HQS43" s="194"/>
      <c r="HQT43" s="194"/>
      <c r="HQU43" s="194"/>
      <c r="HQV43" s="194"/>
      <c r="HQW43" s="194"/>
      <c r="HQX43" s="194"/>
      <c r="HQY43" s="194"/>
      <c r="HQZ43" s="194"/>
      <c r="HRA43" s="194"/>
      <c r="HRB43" s="194"/>
      <c r="HRC43" s="194"/>
      <c r="HRD43" s="194"/>
      <c r="HRE43" s="194"/>
      <c r="HRF43" s="194"/>
      <c r="HRG43" s="194"/>
      <c r="HRH43" s="194"/>
      <c r="HRI43" s="194"/>
      <c r="HRJ43" s="194"/>
      <c r="HRK43" s="194"/>
      <c r="HRL43" s="194"/>
      <c r="HRM43" s="194"/>
      <c r="HRN43" s="194"/>
      <c r="HRO43" s="194"/>
      <c r="HRP43" s="194"/>
      <c r="HRQ43" s="194"/>
      <c r="HRR43" s="194"/>
      <c r="HRS43" s="194"/>
      <c r="HRT43" s="194"/>
      <c r="HRU43" s="194"/>
      <c r="HRV43" s="194"/>
      <c r="HRW43" s="194"/>
      <c r="HRX43" s="194"/>
      <c r="HRY43" s="194"/>
      <c r="HRZ43" s="194"/>
      <c r="HSA43" s="194"/>
      <c r="HSB43" s="194"/>
      <c r="HSC43" s="194"/>
      <c r="HSD43" s="194"/>
      <c r="HSE43" s="194"/>
      <c r="HSF43" s="194"/>
      <c r="HSG43" s="194"/>
      <c r="HSH43" s="194"/>
      <c r="HSI43" s="194"/>
      <c r="HSJ43" s="194"/>
      <c r="HSK43" s="194"/>
      <c r="HSL43" s="194"/>
      <c r="HSM43" s="194"/>
      <c r="HSN43" s="194"/>
      <c r="HSO43" s="194"/>
      <c r="HSP43" s="194"/>
      <c r="HSQ43" s="194"/>
      <c r="HSR43" s="194"/>
      <c r="HSS43" s="194"/>
      <c r="HST43" s="194"/>
      <c r="HSU43" s="194"/>
      <c r="HSV43" s="194"/>
      <c r="HSW43" s="194"/>
      <c r="HSX43" s="194"/>
      <c r="HSY43" s="194"/>
      <c r="HSZ43" s="194"/>
      <c r="HTA43" s="194"/>
      <c r="HTB43" s="194"/>
      <c r="HTC43" s="194"/>
      <c r="HTD43" s="194"/>
      <c r="HTE43" s="194"/>
      <c r="HTF43" s="194"/>
      <c r="HTG43" s="194"/>
      <c r="HTH43" s="194"/>
      <c r="HTI43" s="194"/>
      <c r="HTJ43" s="194"/>
      <c r="HTK43" s="194"/>
      <c r="HTL43" s="194"/>
      <c r="HTM43" s="194"/>
      <c r="HTN43" s="194"/>
      <c r="HTO43" s="194"/>
      <c r="HTP43" s="194"/>
      <c r="HTQ43" s="194"/>
      <c r="HTR43" s="194"/>
      <c r="HTS43" s="194"/>
      <c r="HTT43" s="194"/>
      <c r="HTU43" s="194"/>
      <c r="HTV43" s="194"/>
      <c r="HTW43" s="194"/>
      <c r="HTX43" s="194"/>
      <c r="HTY43" s="194"/>
      <c r="HTZ43" s="194"/>
      <c r="HUA43" s="194"/>
      <c r="HUB43" s="194"/>
      <c r="HUC43" s="194"/>
      <c r="HUD43" s="194"/>
      <c r="HUE43" s="194"/>
      <c r="HUF43" s="194"/>
      <c r="HUG43" s="194"/>
      <c r="HUH43" s="194"/>
      <c r="HUI43" s="194"/>
      <c r="HUJ43" s="194"/>
      <c r="HUK43" s="194"/>
      <c r="HUL43" s="194"/>
      <c r="HUM43" s="194"/>
      <c r="HUN43" s="194"/>
      <c r="HUO43" s="194"/>
      <c r="HUP43" s="194"/>
      <c r="HUQ43" s="194"/>
      <c r="HUR43" s="194"/>
      <c r="HUS43" s="194"/>
      <c r="HUT43" s="194"/>
      <c r="HUU43" s="194"/>
      <c r="HUV43" s="194"/>
      <c r="HUW43" s="194"/>
      <c r="HUX43" s="194"/>
      <c r="HUY43" s="194"/>
      <c r="HUZ43" s="194"/>
      <c r="HVA43" s="194"/>
      <c r="HVB43" s="194"/>
      <c r="HVC43" s="194"/>
      <c r="HVD43" s="194"/>
      <c r="HVE43" s="194"/>
      <c r="HVF43" s="194"/>
      <c r="HVG43" s="194"/>
      <c r="HVH43" s="194"/>
      <c r="HVI43" s="194"/>
      <c r="HVJ43" s="194"/>
      <c r="HVK43" s="194"/>
      <c r="HVL43" s="194"/>
      <c r="HVM43" s="194"/>
      <c r="HVN43" s="194"/>
      <c r="HVO43" s="194"/>
      <c r="HVP43" s="194"/>
      <c r="HVQ43" s="194"/>
      <c r="HVR43" s="194"/>
      <c r="HVS43" s="194"/>
      <c r="HVT43" s="194"/>
      <c r="HVU43" s="194"/>
      <c r="HVV43" s="194"/>
      <c r="HVW43" s="194"/>
      <c r="HVX43" s="194"/>
      <c r="HVY43" s="194"/>
      <c r="HVZ43" s="194"/>
      <c r="HWA43" s="194"/>
      <c r="HWB43" s="194"/>
      <c r="HWC43" s="194"/>
      <c r="HWD43" s="194"/>
      <c r="HWE43" s="194"/>
      <c r="HWF43" s="194"/>
      <c r="HWG43" s="194"/>
      <c r="HWH43" s="194"/>
      <c r="HWI43" s="194"/>
      <c r="HWJ43" s="194"/>
      <c r="HWK43" s="194"/>
      <c r="HWL43" s="194"/>
      <c r="HWM43" s="194"/>
      <c r="HWN43" s="194"/>
      <c r="HWO43" s="194"/>
      <c r="HWP43" s="194"/>
      <c r="HWQ43" s="194"/>
      <c r="HWR43" s="194"/>
      <c r="HWS43" s="194"/>
      <c r="HWT43" s="194"/>
      <c r="HWU43" s="194"/>
      <c r="HWV43" s="194"/>
      <c r="HWW43" s="194"/>
      <c r="HWX43" s="194"/>
      <c r="HWY43" s="194"/>
      <c r="HWZ43" s="194"/>
      <c r="HXA43" s="194"/>
      <c r="HXB43" s="194"/>
      <c r="HXC43" s="194"/>
      <c r="HXD43" s="194"/>
      <c r="HXE43" s="194"/>
      <c r="HXF43" s="194"/>
      <c r="HXG43" s="194"/>
      <c r="HXH43" s="194"/>
      <c r="HXI43" s="194"/>
      <c r="HXJ43" s="194"/>
      <c r="HXK43" s="194"/>
      <c r="HXL43" s="194"/>
      <c r="HXM43" s="194"/>
      <c r="HXN43" s="194"/>
      <c r="HXO43" s="194"/>
      <c r="HXP43" s="194"/>
      <c r="HXQ43" s="194"/>
      <c r="HXR43" s="194"/>
      <c r="HXS43" s="194"/>
      <c r="HXT43" s="194"/>
      <c r="HXU43" s="194"/>
      <c r="HXV43" s="194"/>
      <c r="HXW43" s="194"/>
      <c r="HXX43" s="194"/>
      <c r="HXY43" s="194"/>
      <c r="HXZ43" s="194"/>
      <c r="HYA43" s="194"/>
      <c r="HYB43" s="194"/>
      <c r="HYC43" s="194"/>
      <c r="HYD43" s="194"/>
      <c r="HYE43" s="194"/>
      <c r="HYF43" s="194"/>
      <c r="HYG43" s="194"/>
      <c r="HYH43" s="194"/>
      <c r="HYI43" s="194"/>
      <c r="HYJ43" s="194"/>
      <c r="HYK43" s="194"/>
      <c r="HYL43" s="194"/>
      <c r="HYM43" s="194"/>
      <c r="HYN43" s="194"/>
      <c r="HYO43" s="194"/>
      <c r="HYP43" s="194"/>
      <c r="HYQ43" s="194"/>
      <c r="HYR43" s="194"/>
      <c r="HYS43" s="194"/>
      <c r="HYT43" s="194"/>
      <c r="HYU43" s="194"/>
      <c r="HYV43" s="194"/>
      <c r="HYW43" s="194"/>
      <c r="HYX43" s="194"/>
      <c r="HYY43" s="194"/>
      <c r="HYZ43" s="194"/>
      <c r="HZA43" s="194"/>
      <c r="HZB43" s="194"/>
      <c r="HZC43" s="194"/>
      <c r="HZD43" s="194"/>
      <c r="HZE43" s="194"/>
      <c r="HZF43" s="194"/>
      <c r="HZG43" s="194"/>
      <c r="HZH43" s="194"/>
      <c r="HZI43" s="194"/>
      <c r="HZJ43" s="194"/>
      <c r="HZK43" s="194"/>
      <c r="HZL43" s="194"/>
      <c r="HZM43" s="194"/>
      <c r="HZN43" s="194"/>
      <c r="HZO43" s="194"/>
      <c r="HZP43" s="194"/>
      <c r="HZQ43" s="194"/>
      <c r="HZR43" s="194"/>
      <c r="HZS43" s="194"/>
      <c r="HZT43" s="194"/>
      <c r="HZU43" s="194"/>
      <c r="HZV43" s="194"/>
      <c r="HZW43" s="194"/>
      <c r="HZX43" s="194"/>
      <c r="HZY43" s="194"/>
      <c r="HZZ43" s="194"/>
      <c r="IAA43" s="194"/>
      <c r="IAB43" s="194"/>
      <c r="IAC43" s="194"/>
      <c r="IAD43" s="194"/>
      <c r="IAE43" s="194"/>
      <c r="IAF43" s="194"/>
      <c r="IAG43" s="194"/>
      <c r="IAH43" s="194"/>
      <c r="IAI43" s="194"/>
      <c r="IAJ43" s="194"/>
      <c r="IAK43" s="194"/>
      <c r="IAL43" s="194"/>
      <c r="IAM43" s="194"/>
      <c r="IAN43" s="194"/>
      <c r="IAO43" s="194"/>
      <c r="IAP43" s="194"/>
      <c r="IAQ43" s="194"/>
      <c r="IAR43" s="194"/>
      <c r="IAS43" s="194"/>
      <c r="IAT43" s="194"/>
      <c r="IAU43" s="194"/>
      <c r="IAV43" s="194"/>
      <c r="IAW43" s="194"/>
      <c r="IAX43" s="194"/>
      <c r="IAY43" s="194"/>
      <c r="IAZ43" s="194"/>
      <c r="IBA43" s="194"/>
      <c r="IBB43" s="194"/>
      <c r="IBC43" s="194"/>
      <c r="IBD43" s="194"/>
      <c r="IBE43" s="194"/>
      <c r="IBF43" s="194"/>
      <c r="IBG43" s="194"/>
      <c r="IBH43" s="194"/>
      <c r="IBI43" s="194"/>
      <c r="IBJ43" s="194"/>
      <c r="IBK43" s="194"/>
      <c r="IBL43" s="194"/>
      <c r="IBM43" s="194"/>
      <c r="IBN43" s="194"/>
      <c r="IBO43" s="194"/>
      <c r="IBP43" s="194"/>
      <c r="IBQ43" s="194"/>
      <c r="IBR43" s="194"/>
      <c r="IBS43" s="194"/>
      <c r="IBT43" s="194"/>
      <c r="IBU43" s="194"/>
      <c r="IBV43" s="194"/>
      <c r="IBW43" s="194"/>
      <c r="IBX43" s="194"/>
      <c r="IBY43" s="194"/>
      <c r="IBZ43" s="194"/>
      <c r="ICA43" s="194"/>
      <c r="ICB43" s="194"/>
      <c r="ICC43" s="194"/>
      <c r="ICD43" s="194"/>
      <c r="ICE43" s="194"/>
      <c r="ICF43" s="194"/>
      <c r="ICG43" s="194"/>
      <c r="ICH43" s="194"/>
      <c r="ICI43" s="194"/>
      <c r="ICJ43" s="194"/>
      <c r="ICK43" s="194"/>
      <c r="ICL43" s="194"/>
      <c r="ICM43" s="194"/>
      <c r="ICN43" s="194"/>
      <c r="ICO43" s="194"/>
      <c r="ICP43" s="194"/>
      <c r="ICQ43" s="194"/>
      <c r="ICR43" s="194"/>
      <c r="ICS43" s="194"/>
      <c r="ICT43" s="194"/>
      <c r="ICU43" s="194"/>
      <c r="ICV43" s="194"/>
      <c r="ICW43" s="194"/>
      <c r="ICX43" s="194"/>
      <c r="ICY43" s="194"/>
      <c r="ICZ43" s="194"/>
      <c r="IDA43" s="194"/>
      <c r="IDB43" s="194"/>
      <c r="IDC43" s="194"/>
      <c r="IDD43" s="194"/>
      <c r="IDE43" s="194"/>
      <c r="IDF43" s="194"/>
      <c r="IDG43" s="194"/>
      <c r="IDH43" s="194"/>
      <c r="IDI43" s="194"/>
      <c r="IDJ43" s="194"/>
      <c r="IDK43" s="194"/>
      <c r="IDL43" s="194"/>
      <c r="IDM43" s="194"/>
      <c r="IDN43" s="194"/>
      <c r="IDO43" s="194"/>
      <c r="IDP43" s="194"/>
      <c r="IDQ43" s="194"/>
      <c r="IDR43" s="194"/>
      <c r="IDS43" s="194"/>
      <c r="IDT43" s="194"/>
      <c r="IDU43" s="194"/>
      <c r="IDV43" s="194"/>
      <c r="IDW43" s="194"/>
      <c r="IDX43" s="194"/>
      <c r="IDY43" s="194"/>
      <c r="IDZ43" s="194"/>
      <c r="IEA43" s="194"/>
      <c r="IEB43" s="194"/>
      <c r="IEC43" s="194"/>
      <c r="IED43" s="194"/>
      <c r="IEE43" s="194"/>
      <c r="IEF43" s="194"/>
      <c r="IEG43" s="194"/>
      <c r="IEH43" s="194"/>
      <c r="IEI43" s="194"/>
      <c r="IEJ43" s="194"/>
      <c r="IEK43" s="194"/>
      <c r="IEL43" s="194"/>
      <c r="IEM43" s="194"/>
      <c r="IEN43" s="194"/>
      <c r="IEO43" s="194"/>
      <c r="IEP43" s="194"/>
      <c r="IEQ43" s="194"/>
      <c r="IER43" s="194"/>
      <c r="IES43" s="194"/>
      <c r="IET43" s="194"/>
      <c r="IEU43" s="194"/>
      <c r="IEV43" s="194"/>
      <c r="IEW43" s="194"/>
      <c r="IEX43" s="194"/>
      <c r="IEY43" s="194"/>
      <c r="IEZ43" s="194"/>
      <c r="IFA43" s="194"/>
      <c r="IFB43" s="194"/>
      <c r="IFC43" s="194"/>
      <c r="IFD43" s="194"/>
      <c r="IFE43" s="194"/>
      <c r="IFF43" s="194"/>
      <c r="IFG43" s="194"/>
      <c r="IFH43" s="194"/>
      <c r="IFI43" s="194"/>
      <c r="IFJ43" s="194"/>
      <c r="IFK43" s="194"/>
      <c r="IFL43" s="194"/>
      <c r="IFM43" s="194"/>
      <c r="IFN43" s="194"/>
      <c r="IFO43" s="194"/>
      <c r="IFP43" s="194"/>
      <c r="IFQ43" s="194"/>
      <c r="IFR43" s="194"/>
      <c r="IFS43" s="194"/>
      <c r="IFT43" s="194"/>
      <c r="IFU43" s="194"/>
      <c r="IFV43" s="194"/>
      <c r="IFW43" s="194"/>
      <c r="IFX43" s="194"/>
      <c r="IFY43" s="194"/>
      <c r="IFZ43" s="194"/>
      <c r="IGA43" s="194"/>
      <c r="IGB43" s="194"/>
      <c r="IGC43" s="194"/>
      <c r="IGD43" s="194"/>
      <c r="IGE43" s="194"/>
      <c r="IGF43" s="194"/>
      <c r="IGG43" s="194"/>
      <c r="IGH43" s="194"/>
      <c r="IGI43" s="194"/>
      <c r="IGJ43" s="194"/>
      <c r="IGK43" s="194"/>
      <c r="IGL43" s="194"/>
      <c r="IGM43" s="194"/>
      <c r="IGN43" s="194"/>
      <c r="IGO43" s="194"/>
      <c r="IGP43" s="194"/>
      <c r="IGQ43" s="194"/>
      <c r="IGR43" s="194"/>
      <c r="IGS43" s="194"/>
      <c r="IGT43" s="194"/>
      <c r="IGU43" s="194"/>
      <c r="IGV43" s="194"/>
      <c r="IGW43" s="194"/>
      <c r="IGX43" s="194"/>
      <c r="IGY43" s="194"/>
      <c r="IGZ43" s="194"/>
      <c r="IHA43" s="194"/>
      <c r="IHB43" s="194"/>
      <c r="IHC43" s="194"/>
      <c r="IHD43" s="194"/>
      <c r="IHE43" s="194"/>
      <c r="IHF43" s="194"/>
      <c r="IHG43" s="194"/>
      <c r="IHH43" s="194"/>
      <c r="IHI43" s="194"/>
      <c r="IHJ43" s="194"/>
      <c r="IHK43" s="194"/>
      <c r="IHL43" s="194"/>
      <c r="IHM43" s="194"/>
      <c r="IHN43" s="194"/>
      <c r="IHO43" s="194"/>
      <c r="IHP43" s="194"/>
      <c r="IHQ43" s="194"/>
      <c r="IHR43" s="194"/>
      <c r="IHS43" s="194"/>
      <c r="IHT43" s="194"/>
      <c r="IHU43" s="194"/>
      <c r="IHV43" s="194"/>
      <c r="IHW43" s="194"/>
      <c r="IHX43" s="194"/>
      <c r="IHY43" s="194"/>
      <c r="IHZ43" s="194"/>
      <c r="IIA43" s="194"/>
      <c r="IIB43" s="194"/>
      <c r="IIC43" s="194"/>
      <c r="IID43" s="194"/>
      <c r="IIE43" s="194"/>
      <c r="IIF43" s="194"/>
      <c r="IIG43" s="194"/>
      <c r="IIH43" s="194"/>
      <c r="III43" s="194"/>
      <c r="IIJ43" s="194"/>
      <c r="IIK43" s="194"/>
      <c r="IIL43" s="194"/>
      <c r="IIM43" s="194"/>
      <c r="IIN43" s="194"/>
      <c r="IIO43" s="194"/>
      <c r="IIP43" s="194"/>
      <c r="IIQ43" s="194"/>
      <c r="IIR43" s="194"/>
      <c r="IIS43" s="194"/>
      <c r="IIT43" s="194"/>
      <c r="IIU43" s="194"/>
      <c r="IIV43" s="194"/>
      <c r="IIW43" s="194"/>
      <c r="IIX43" s="194"/>
      <c r="IIY43" s="194"/>
      <c r="IIZ43" s="194"/>
      <c r="IJA43" s="194"/>
      <c r="IJB43" s="194"/>
      <c r="IJC43" s="194"/>
      <c r="IJD43" s="194"/>
      <c r="IJE43" s="194"/>
      <c r="IJF43" s="194"/>
      <c r="IJG43" s="194"/>
      <c r="IJH43" s="194"/>
      <c r="IJI43" s="194"/>
      <c r="IJJ43" s="194"/>
      <c r="IJK43" s="194"/>
      <c r="IJL43" s="194"/>
      <c r="IJM43" s="194"/>
      <c r="IJN43" s="194"/>
      <c r="IJO43" s="194"/>
      <c r="IJP43" s="194"/>
      <c r="IJQ43" s="194"/>
      <c r="IJR43" s="194"/>
      <c r="IJS43" s="194"/>
      <c r="IJT43" s="194"/>
      <c r="IJU43" s="194"/>
      <c r="IJV43" s="194"/>
      <c r="IJW43" s="194"/>
      <c r="IJX43" s="194"/>
      <c r="IJY43" s="194"/>
      <c r="IJZ43" s="194"/>
      <c r="IKA43" s="194"/>
      <c r="IKB43" s="194"/>
      <c r="IKC43" s="194"/>
      <c r="IKD43" s="194"/>
      <c r="IKE43" s="194"/>
      <c r="IKF43" s="194"/>
      <c r="IKG43" s="194"/>
      <c r="IKH43" s="194"/>
      <c r="IKI43" s="194"/>
      <c r="IKJ43" s="194"/>
      <c r="IKK43" s="194"/>
      <c r="IKL43" s="194"/>
      <c r="IKM43" s="194"/>
      <c r="IKN43" s="194"/>
      <c r="IKO43" s="194"/>
      <c r="IKP43" s="194"/>
      <c r="IKQ43" s="194"/>
      <c r="IKR43" s="194"/>
      <c r="IKS43" s="194"/>
      <c r="IKT43" s="194"/>
      <c r="IKU43" s="194"/>
      <c r="IKV43" s="194"/>
      <c r="IKW43" s="194"/>
      <c r="IKX43" s="194"/>
      <c r="IKY43" s="194"/>
      <c r="IKZ43" s="194"/>
      <c r="ILA43" s="194"/>
      <c r="ILB43" s="194"/>
      <c r="ILC43" s="194"/>
      <c r="ILD43" s="194"/>
      <c r="ILE43" s="194"/>
      <c r="ILF43" s="194"/>
      <c r="ILG43" s="194"/>
      <c r="ILH43" s="194"/>
      <c r="ILI43" s="194"/>
      <c r="ILJ43" s="194"/>
      <c r="ILK43" s="194"/>
      <c r="ILL43" s="194"/>
      <c r="ILM43" s="194"/>
      <c r="ILN43" s="194"/>
      <c r="ILO43" s="194"/>
      <c r="ILP43" s="194"/>
      <c r="ILQ43" s="194"/>
      <c r="ILR43" s="194"/>
      <c r="ILS43" s="194"/>
      <c r="ILT43" s="194"/>
      <c r="ILU43" s="194"/>
      <c r="ILV43" s="194"/>
      <c r="ILW43" s="194"/>
      <c r="ILX43" s="194"/>
      <c r="ILY43" s="194"/>
      <c r="ILZ43" s="194"/>
      <c r="IMA43" s="194"/>
      <c r="IMB43" s="194"/>
      <c r="IMC43" s="194"/>
      <c r="IMD43" s="194"/>
      <c r="IME43" s="194"/>
      <c r="IMF43" s="194"/>
      <c r="IMG43" s="194"/>
      <c r="IMH43" s="194"/>
      <c r="IMI43" s="194"/>
      <c r="IMJ43" s="194"/>
      <c r="IMK43" s="194"/>
      <c r="IML43" s="194"/>
      <c r="IMM43" s="194"/>
      <c r="IMN43" s="194"/>
      <c r="IMO43" s="194"/>
      <c r="IMP43" s="194"/>
      <c r="IMQ43" s="194"/>
      <c r="IMR43" s="194"/>
      <c r="IMS43" s="194"/>
      <c r="IMT43" s="194"/>
      <c r="IMU43" s="194"/>
      <c r="IMV43" s="194"/>
      <c r="IMW43" s="194"/>
      <c r="IMX43" s="194"/>
      <c r="IMY43" s="194"/>
      <c r="IMZ43" s="194"/>
      <c r="INA43" s="194"/>
      <c r="INB43" s="194"/>
      <c r="INC43" s="194"/>
      <c r="IND43" s="194"/>
      <c r="INE43" s="194"/>
      <c r="INF43" s="194"/>
      <c r="ING43" s="194"/>
      <c r="INH43" s="194"/>
      <c r="INI43" s="194"/>
      <c r="INJ43" s="194"/>
      <c r="INK43" s="194"/>
      <c r="INL43" s="194"/>
      <c r="INM43" s="194"/>
      <c r="INN43" s="194"/>
      <c r="INO43" s="194"/>
      <c r="INP43" s="194"/>
      <c r="INQ43" s="194"/>
      <c r="INR43" s="194"/>
      <c r="INS43" s="194"/>
      <c r="INT43" s="194"/>
      <c r="INU43" s="194"/>
      <c r="INV43" s="194"/>
      <c r="INW43" s="194"/>
      <c r="INX43" s="194"/>
      <c r="INY43" s="194"/>
      <c r="INZ43" s="194"/>
      <c r="IOA43" s="194"/>
      <c r="IOB43" s="194"/>
      <c r="IOC43" s="194"/>
      <c r="IOD43" s="194"/>
      <c r="IOE43" s="194"/>
      <c r="IOF43" s="194"/>
      <c r="IOG43" s="194"/>
      <c r="IOH43" s="194"/>
      <c r="IOI43" s="194"/>
      <c r="IOJ43" s="194"/>
      <c r="IOK43" s="194"/>
      <c r="IOL43" s="194"/>
      <c r="IOM43" s="194"/>
      <c r="ION43" s="194"/>
      <c r="IOO43" s="194"/>
      <c r="IOP43" s="194"/>
      <c r="IOQ43" s="194"/>
      <c r="IOR43" s="194"/>
      <c r="IOS43" s="194"/>
      <c r="IOT43" s="194"/>
      <c r="IOU43" s="194"/>
      <c r="IOV43" s="194"/>
      <c r="IOW43" s="194"/>
      <c r="IOX43" s="194"/>
      <c r="IOY43" s="194"/>
      <c r="IOZ43" s="194"/>
      <c r="IPA43" s="194"/>
      <c r="IPB43" s="194"/>
      <c r="IPC43" s="194"/>
      <c r="IPD43" s="194"/>
      <c r="IPE43" s="194"/>
      <c r="IPF43" s="194"/>
      <c r="IPG43" s="194"/>
      <c r="IPH43" s="194"/>
      <c r="IPI43" s="194"/>
      <c r="IPJ43" s="194"/>
      <c r="IPK43" s="194"/>
      <c r="IPL43" s="194"/>
      <c r="IPM43" s="194"/>
      <c r="IPN43" s="194"/>
      <c r="IPO43" s="194"/>
      <c r="IPP43" s="194"/>
      <c r="IPQ43" s="194"/>
      <c r="IPR43" s="194"/>
      <c r="IPS43" s="194"/>
      <c r="IPT43" s="194"/>
      <c r="IPU43" s="194"/>
      <c r="IPV43" s="194"/>
      <c r="IPW43" s="194"/>
      <c r="IPX43" s="194"/>
      <c r="IPY43" s="194"/>
      <c r="IPZ43" s="194"/>
      <c r="IQA43" s="194"/>
      <c r="IQB43" s="194"/>
      <c r="IQC43" s="194"/>
      <c r="IQD43" s="194"/>
      <c r="IQE43" s="194"/>
      <c r="IQF43" s="194"/>
      <c r="IQG43" s="194"/>
      <c r="IQH43" s="194"/>
      <c r="IQI43" s="194"/>
      <c r="IQJ43" s="194"/>
      <c r="IQK43" s="194"/>
      <c r="IQL43" s="194"/>
      <c r="IQM43" s="194"/>
      <c r="IQN43" s="194"/>
      <c r="IQO43" s="194"/>
      <c r="IQP43" s="194"/>
      <c r="IQQ43" s="194"/>
      <c r="IQR43" s="194"/>
      <c r="IQS43" s="194"/>
      <c r="IQT43" s="194"/>
      <c r="IQU43" s="194"/>
      <c r="IQV43" s="194"/>
      <c r="IQW43" s="194"/>
      <c r="IQX43" s="194"/>
      <c r="IQY43" s="194"/>
      <c r="IQZ43" s="194"/>
      <c r="IRA43" s="194"/>
      <c r="IRB43" s="194"/>
      <c r="IRC43" s="194"/>
      <c r="IRD43" s="194"/>
      <c r="IRE43" s="194"/>
      <c r="IRF43" s="194"/>
      <c r="IRG43" s="194"/>
      <c r="IRH43" s="194"/>
      <c r="IRI43" s="194"/>
      <c r="IRJ43" s="194"/>
      <c r="IRK43" s="194"/>
      <c r="IRL43" s="194"/>
      <c r="IRM43" s="194"/>
      <c r="IRN43" s="194"/>
      <c r="IRO43" s="194"/>
      <c r="IRP43" s="194"/>
      <c r="IRQ43" s="194"/>
      <c r="IRR43" s="194"/>
      <c r="IRS43" s="194"/>
      <c r="IRT43" s="194"/>
      <c r="IRU43" s="194"/>
      <c r="IRV43" s="194"/>
      <c r="IRW43" s="194"/>
      <c r="IRX43" s="194"/>
      <c r="IRY43" s="194"/>
      <c r="IRZ43" s="194"/>
      <c r="ISA43" s="194"/>
      <c r="ISB43" s="194"/>
      <c r="ISC43" s="194"/>
      <c r="ISD43" s="194"/>
      <c r="ISE43" s="194"/>
      <c r="ISF43" s="194"/>
      <c r="ISG43" s="194"/>
      <c r="ISH43" s="194"/>
      <c r="ISI43" s="194"/>
      <c r="ISJ43" s="194"/>
      <c r="ISK43" s="194"/>
      <c r="ISL43" s="194"/>
      <c r="ISM43" s="194"/>
      <c r="ISN43" s="194"/>
      <c r="ISO43" s="194"/>
      <c r="ISP43" s="194"/>
      <c r="ISQ43" s="194"/>
      <c r="ISR43" s="194"/>
      <c r="ISS43" s="194"/>
      <c r="IST43" s="194"/>
      <c r="ISU43" s="194"/>
      <c r="ISV43" s="194"/>
      <c r="ISW43" s="194"/>
      <c r="ISX43" s="194"/>
      <c r="ISY43" s="194"/>
      <c r="ISZ43" s="194"/>
      <c r="ITA43" s="194"/>
      <c r="ITB43" s="194"/>
      <c r="ITC43" s="194"/>
      <c r="ITD43" s="194"/>
      <c r="ITE43" s="194"/>
      <c r="ITF43" s="194"/>
      <c r="ITG43" s="194"/>
      <c r="ITH43" s="194"/>
      <c r="ITI43" s="194"/>
      <c r="ITJ43" s="194"/>
      <c r="ITK43" s="194"/>
      <c r="ITL43" s="194"/>
      <c r="ITM43" s="194"/>
      <c r="ITN43" s="194"/>
      <c r="ITO43" s="194"/>
      <c r="ITP43" s="194"/>
      <c r="ITQ43" s="194"/>
      <c r="ITR43" s="194"/>
      <c r="ITS43" s="194"/>
      <c r="ITT43" s="194"/>
      <c r="ITU43" s="194"/>
      <c r="ITV43" s="194"/>
      <c r="ITW43" s="194"/>
      <c r="ITX43" s="194"/>
      <c r="ITY43" s="194"/>
      <c r="ITZ43" s="194"/>
      <c r="IUA43" s="194"/>
      <c r="IUB43" s="194"/>
      <c r="IUC43" s="194"/>
      <c r="IUD43" s="194"/>
      <c r="IUE43" s="194"/>
      <c r="IUF43" s="194"/>
      <c r="IUG43" s="194"/>
      <c r="IUH43" s="194"/>
      <c r="IUI43" s="194"/>
      <c r="IUJ43" s="194"/>
      <c r="IUK43" s="194"/>
      <c r="IUL43" s="194"/>
      <c r="IUM43" s="194"/>
      <c r="IUN43" s="194"/>
      <c r="IUO43" s="194"/>
      <c r="IUP43" s="194"/>
      <c r="IUQ43" s="194"/>
      <c r="IUR43" s="194"/>
      <c r="IUS43" s="194"/>
      <c r="IUT43" s="194"/>
      <c r="IUU43" s="194"/>
      <c r="IUV43" s="194"/>
      <c r="IUW43" s="194"/>
      <c r="IUX43" s="194"/>
      <c r="IUY43" s="194"/>
      <c r="IUZ43" s="194"/>
      <c r="IVA43" s="194"/>
      <c r="IVB43" s="194"/>
      <c r="IVC43" s="194"/>
      <c r="IVD43" s="194"/>
      <c r="IVE43" s="194"/>
      <c r="IVF43" s="194"/>
      <c r="IVG43" s="194"/>
      <c r="IVH43" s="194"/>
      <c r="IVI43" s="194"/>
      <c r="IVJ43" s="194"/>
      <c r="IVK43" s="194"/>
      <c r="IVL43" s="194"/>
      <c r="IVM43" s="194"/>
      <c r="IVN43" s="194"/>
      <c r="IVO43" s="194"/>
      <c r="IVP43" s="194"/>
      <c r="IVQ43" s="194"/>
      <c r="IVR43" s="194"/>
      <c r="IVS43" s="194"/>
      <c r="IVT43" s="194"/>
      <c r="IVU43" s="194"/>
      <c r="IVV43" s="194"/>
      <c r="IVW43" s="194"/>
      <c r="IVX43" s="194"/>
      <c r="IVY43" s="194"/>
      <c r="IVZ43" s="194"/>
      <c r="IWA43" s="194"/>
      <c r="IWB43" s="194"/>
      <c r="IWC43" s="194"/>
      <c r="IWD43" s="194"/>
      <c r="IWE43" s="194"/>
      <c r="IWF43" s="194"/>
      <c r="IWG43" s="194"/>
      <c r="IWH43" s="194"/>
      <c r="IWI43" s="194"/>
      <c r="IWJ43" s="194"/>
      <c r="IWK43" s="194"/>
      <c r="IWL43" s="194"/>
      <c r="IWM43" s="194"/>
      <c r="IWN43" s="194"/>
      <c r="IWO43" s="194"/>
      <c r="IWP43" s="194"/>
      <c r="IWQ43" s="194"/>
      <c r="IWR43" s="194"/>
      <c r="IWS43" s="194"/>
      <c r="IWT43" s="194"/>
      <c r="IWU43" s="194"/>
      <c r="IWV43" s="194"/>
      <c r="IWW43" s="194"/>
      <c r="IWX43" s="194"/>
      <c r="IWY43" s="194"/>
      <c r="IWZ43" s="194"/>
      <c r="IXA43" s="194"/>
      <c r="IXB43" s="194"/>
      <c r="IXC43" s="194"/>
      <c r="IXD43" s="194"/>
      <c r="IXE43" s="194"/>
      <c r="IXF43" s="194"/>
      <c r="IXG43" s="194"/>
      <c r="IXH43" s="194"/>
      <c r="IXI43" s="194"/>
      <c r="IXJ43" s="194"/>
      <c r="IXK43" s="194"/>
      <c r="IXL43" s="194"/>
      <c r="IXM43" s="194"/>
      <c r="IXN43" s="194"/>
      <c r="IXO43" s="194"/>
      <c r="IXP43" s="194"/>
      <c r="IXQ43" s="194"/>
      <c r="IXR43" s="194"/>
      <c r="IXS43" s="194"/>
      <c r="IXT43" s="194"/>
      <c r="IXU43" s="194"/>
      <c r="IXV43" s="194"/>
      <c r="IXW43" s="194"/>
      <c r="IXX43" s="194"/>
      <c r="IXY43" s="194"/>
      <c r="IXZ43" s="194"/>
      <c r="IYA43" s="194"/>
      <c r="IYB43" s="194"/>
      <c r="IYC43" s="194"/>
      <c r="IYD43" s="194"/>
      <c r="IYE43" s="194"/>
      <c r="IYF43" s="194"/>
      <c r="IYG43" s="194"/>
      <c r="IYH43" s="194"/>
      <c r="IYI43" s="194"/>
      <c r="IYJ43" s="194"/>
      <c r="IYK43" s="194"/>
      <c r="IYL43" s="194"/>
      <c r="IYM43" s="194"/>
      <c r="IYN43" s="194"/>
      <c r="IYO43" s="194"/>
      <c r="IYP43" s="194"/>
      <c r="IYQ43" s="194"/>
      <c r="IYR43" s="194"/>
      <c r="IYS43" s="194"/>
      <c r="IYT43" s="194"/>
      <c r="IYU43" s="194"/>
      <c r="IYV43" s="194"/>
      <c r="IYW43" s="194"/>
      <c r="IYX43" s="194"/>
      <c r="IYY43" s="194"/>
      <c r="IYZ43" s="194"/>
      <c r="IZA43" s="194"/>
      <c r="IZB43" s="194"/>
      <c r="IZC43" s="194"/>
      <c r="IZD43" s="194"/>
      <c r="IZE43" s="194"/>
      <c r="IZF43" s="194"/>
      <c r="IZG43" s="194"/>
      <c r="IZH43" s="194"/>
      <c r="IZI43" s="194"/>
      <c r="IZJ43" s="194"/>
      <c r="IZK43" s="194"/>
      <c r="IZL43" s="194"/>
      <c r="IZM43" s="194"/>
      <c r="IZN43" s="194"/>
      <c r="IZO43" s="194"/>
      <c r="IZP43" s="194"/>
      <c r="IZQ43" s="194"/>
      <c r="IZR43" s="194"/>
      <c r="IZS43" s="194"/>
      <c r="IZT43" s="194"/>
      <c r="IZU43" s="194"/>
      <c r="IZV43" s="194"/>
      <c r="IZW43" s="194"/>
      <c r="IZX43" s="194"/>
      <c r="IZY43" s="194"/>
      <c r="IZZ43" s="194"/>
      <c r="JAA43" s="194"/>
      <c r="JAB43" s="194"/>
      <c r="JAC43" s="194"/>
      <c r="JAD43" s="194"/>
      <c r="JAE43" s="194"/>
      <c r="JAF43" s="194"/>
      <c r="JAG43" s="194"/>
      <c r="JAH43" s="194"/>
      <c r="JAI43" s="194"/>
      <c r="JAJ43" s="194"/>
      <c r="JAK43" s="194"/>
      <c r="JAL43" s="194"/>
      <c r="JAM43" s="194"/>
      <c r="JAN43" s="194"/>
      <c r="JAO43" s="194"/>
      <c r="JAP43" s="194"/>
      <c r="JAQ43" s="194"/>
      <c r="JAR43" s="194"/>
      <c r="JAS43" s="194"/>
      <c r="JAT43" s="194"/>
      <c r="JAU43" s="194"/>
      <c r="JAV43" s="194"/>
      <c r="JAW43" s="194"/>
      <c r="JAX43" s="194"/>
      <c r="JAY43" s="194"/>
      <c r="JAZ43" s="194"/>
      <c r="JBA43" s="194"/>
      <c r="JBB43" s="194"/>
      <c r="JBC43" s="194"/>
      <c r="JBD43" s="194"/>
      <c r="JBE43" s="194"/>
      <c r="JBF43" s="194"/>
      <c r="JBG43" s="194"/>
      <c r="JBH43" s="194"/>
      <c r="JBI43" s="194"/>
      <c r="JBJ43" s="194"/>
      <c r="JBK43" s="194"/>
      <c r="JBL43" s="194"/>
      <c r="JBM43" s="194"/>
      <c r="JBN43" s="194"/>
      <c r="JBO43" s="194"/>
      <c r="JBP43" s="194"/>
      <c r="JBQ43" s="194"/>
      <c r="JBR43" s="194"/>
      <c r="JBS43" s="194"/>
      <c r="JBT43" s="194"/>
      <c r="JBU43" s="194"/>
      <c r="JBV43" s="194"/>
      <c r="JBW43" s="194"/>
      <c r="JBX43" s="194"/>
      <c r="JBY43" s="194"/>
      <c r="JBZ43" s="194"/>
      <c r="JCA43" s="194"/>
      <c r="JCB43" s="194"/>
      <c r="JCC43" s="194"/>
      <c r="JCD43" s="194"/>
      <c r="JCE43" s="194"/>
      <c r="JCF43" s="194"/>
      <c r="JCG43" s="194"/>
      <c r="JCH43" s="194"/>
      <c r="JCI43" s="194"/>
      <c r="JCJ43" s="194"/>
      <c r="JCK43" s="194"/>
      <c r="JCL43" s="194"/>
      <c r="JCM43" s="194"/>
      <c r="JCN43" s="194"/>
      <c r="JCO43" s="194"/>
      <c r="JCP43" s="194"/>
      <c r="JCQ43" s="194"/>
      <c r="JCR43" s="194"/>
      <c r="JCS43" s="194"/>
      <c r="JCT43" s="194"/>
      <c r="JCU43" s="194"/>
      <c r="JCV43" s="194"/>
      <c r="JCW43" s="194"/>
      <c r="JCX43" s="194"/>
      <c r="JCY43" s="194"/>
      <c r="JCZ43" s="194"/>
      <c r="JDA43" s="194"/>
      <c r="JDB43" s="194"/>
      <c r="JDC43" s="194"/>
      <c r="JDD43" s="194"/>
      <c r="JDE43" s="194"/>
      <c r="JDF43" s="194"/>
      <c r="JDG43" s="194"/>
      <c r="JDH43" s="194"/>
      <c r="JDI43" s="194"/>
      <c r="JDJ43" s="194"/>
      <c r="JDK43" s="194"/>
      <c r="JDL43" s="194"/>
      <c r="JDM43" s="194"/>
      <c r="JDN43" s="194"/>
      <c r="JDO43" s="194"/>
      <c r="JDP43" s="194"/>
      <c r="JDQ43" s="194"/>
      <c r="JDR43" s="194"/>
      <c r="JDS43" s="194"/>
      <c r="JDT43" s="194"/>
      <c r="JDU43" s="194"/>
      <c r="JDV43" s="194"/>
      <c r="JDW43" s="194"/>
      <c r="JDX43" s="194"/>
      <c r="JDY43" s="194"/>
      <c r="JDZ43" s="194"/>
      <c r="JEA43" s="194"/>
      <c r="JEB43" s="194"/>
      <c r="JEC43" s="194"/>
      <c r="JED43" s="194"/>
      <c r="JEE43" s="194"/>
      <c r="JEF43" s="194"/>
      <c r="JEG43" s="194"/>
      <c r="JEH43" s="194"/>
      <c r="JEI43" s="194"/>
      <c r="JEJ43" s="194"/>
      <c r="JEK43" s="194"/>
      <c r="JEL43" s="194"/>
      <c r="JEM43" s="194"/>
      <c r="JEN43" s="194"/>
      <c r="JEO43" s="194"/>
      <c r="JEP43" s="194"/>
      <c r="JEQ43" s="194"/>
      <c r="JER43" s="194"/>
      <c r="JES43" s="194"/>
      <c r="JET43" s="194"/>
      <c r="JEU43" s="194"/>
      <c r="JEV43" s="194"/>
      <c r="JEW43" s="194"/>
      <c r="JEX43" s="194"/>
      <c r="JEY43" s="194"/>
      <c r="JEZ43" s="194"/>
      <c r="JFA43" s="194"/>
      <c r="JFB43" s="194"/>
      <c r="JFC43" s="194"/>
      <c r="JFD43" s="194"/>
      <c r="JFE43" s="194"/>
      <c r="JFF43" s="194"/>
      <c r="JFG43" s="194"/>
      <c r="JFH43" s="194"/>
      <c r="JFI43" s="194"/>
      <c r="JFJ43" s="194"/>
      <c r="JFK43" s="194"/>
      <c r="JFL43" s="194"/>
      <c r="JFM43" s="194"/>
      <c r="JFN43" s="194"/>
      <c r="JFO43" s="194"/>
      <c r="JFP43" s="194"/>
      <c r="JFQ43" s="194"/>
      <c r="JFR43" s="194"/>
      <c r="JFS43" s="194"/>
      <c r="JFT43" s="194"/>
      <c r="JFU43" s="194"/>
      <c r="JFV43" s="194"/>
      <c r="JFW43" s="194"/>
      <c r="JFX43" s="194"/>
      <c r="JFY43" s="194"/>
      <c r="JFZ43" s="194"/>
      <c r="JGA43" s="194"/>
      <c r="JGB43" s="194"/>
      <c r="JGC43" s="194"/>
      <c r="JGD43" s="194"/>
      <c r="JGE43" s="194"/>
      <c r="JGF43" s="194"/>
      <c r="JGG43" s="194"/>
      <c r="JGH43" s="194"/>
      <c r="JGI43" s="194"/>
      <c r="JGJ43" s="194"/>
      <c r="JGK43" s="194"/>
      <c r="JGL43" s="194"/>
      <c r="JGM43" s="194"/>
      <c r="JGN43" s="194"/>
      <c r="JGO43" s="194"/>
      <c r="JGP43" s="194"/>
      <c r="JGQ43" s="194"/>
      <c r="JGR43" s="194"/>
      <c r="JGS43" s="194"/>
      <c r="JGT43" s="194"/>
      <c r="JGU43" s="194"/>
      <c r="JGV43" s="194"/>
      <c r="JGW43" s="194"/>
      <c r="JGX43" s="194"/>
      <c r="JGY43" s="194"/>
      <c r="JGZ43" s="194"/>
      <c r="JHA43" s="194"/>
      <c r="JHB43" s="194"/>
      <c r="JHC43" s="194"/>
      <c r="JHD43" s="194"/>
      <c r="JHE43" s="194"/>
      <c r="JHF43" s="194"/>
      <c r="JHG43" s="194"/>
      <c r="JHH43" s="194"/>
      <c r="JHI43" s="194"/>
      <c r="JHJ43" s="194"/>
      <c r="JHK43" s="194"/>
      <c r="JHL43" s="194"/>
      <c r="JHM43" s="194"/>
      <c r="JHN43" s="194"/>
      <c r="JHO43" s="194"/>
      <c r="JHP43" s="194"/>
      <c r="JHQ43" s="194"/>
      <c r="JHR43" s="194"/>
      <c r="JHS43" s="194"/>
      <c r="JHT43" s="194"/>
      <c r="JHU43" s="194"/>
      <c r="JHV43" s="194"/>
      <c r="JHW43" s="194"/>
      <c r="JHX43" s="194"/>
      <c r="JHY43" s="194"/>
      <c r="JHZ43" s="194"/>
      <c r="JIA43" s="194"/>
      <c r="JIB43" s="194"/>
      <c r="JIC43" s="194"/>
      <c r="JID43" s="194"/>
      <c r="JIE43" s="194"/>
      <c r="JIF43" s="194"/>
      <c r="JIG43" s="194"/>
      <c r="JIH43" s="194"/>
      <c r="JII43" s="194"/>
      <c r="JIJ43" s="194"/>
      <c r="JIK43" s="194"/>
      <c r="JIL43" s="194"/>
      <c r="JIM43" s="194"/>
      <c r="JIN43" s="194"/>
      <c r="JIO43" s="194"/>
      <c r="JIP43" s="194"/>
      <c r="JIQ43" s="194"/>
      <c r="JIR43" s="194"/>
      <c r="JIS43" s="194"/>
      <c r="JIT43" s="194"/>
      <c r="JIU43" s="194"/>
      <c r="JIV43" s="194"/>
      <c r="JIW43" s="194"/>
      <c r="JIX43" s="194"/>
      <c r="JIY43" s="194"/>
      <c r="JIZ43" s="194"/>
      <c r="JJA43" s="194"/>
      <c r="JJB43" s="194"/>
      <c r="JJC43" s="194"/>
      <c r="JJD43" s="194"/>
      <c r="JJE43" s="194"/>
      <c r="JJF43" s="194"/>
      <c r="JJG43" s="194"/>
      <c r="JJH43" s="194"/>
      <c r="JJI43" s="194"/>
      <c r="JJJ43" s="194"/>
      <c r="JJK43" s="194"/>
      <c r="JJL43" s="194"/>
      <c r="JJM43" s="194"/>
      <c r="JJN43" s="194"/>
      <c r="JJO43" s="194"/>
      <c r="JJP43" s="194"/>
      <c r="JJQ43" s="194"/>
      <c r="JJR43" s="194"/>
      <c r="JJS43" s="194"/>
      <c r="JJT43" s="194"/>
      <c r="JJU43" s="194"/>
      <c r="JJV43" s="194"/>
      <c r="JJW43" s="194"/>
      <c r="JJX43" s="194"/>
      <c r="JJY43" s="194"/>
      <c r="JJZ43" s="194"/>
      <c r="JKA43" s="194"/>
      <c r="JKB43" s="194"/>
      <c r="JKC43" s="194"/>
      <c r="JKD43" s="194"/>
      <c r="JKE43" s="194"/>
      <c r="JKF43" s="194"/>
      <c r="JKG43" s="194"/>
      <c r="JKH43" s="194"/>
      <c r="JKI43" s="194"/>
      <c r="JKJ43" s="194"/>
      <c r="JKK43" s="194"/>
      <c r="JKL43" s="194"/>
      <c r="JKM43" s="194"/>
      <c r="JKN43" s="194"/>
      <c r="JKO43" s="194"/>
      <c r="JKP43" s="194"/>
      <c r="JKQ43" s="194"/>
      <c r="JKR43" s="194"/>
      <c r="JKS43" s="194"/>
      <c r="JKT43" s="194"/>
      <c r="JKU43" s="194"/>
      <c r="JKV43" s="194"/>
      <c r="JKW43" s="194"/>
      <c r="JKX43" s="194"/>
      <c r="JKY43" s="194"/>
      <c r="JKZ43" s="194"/>
      <c r="JLA43" s="194"/>
      <c r="JLB43" s="194"/>
      <c r="JLC43" s="194"/>
      <c r="JLD43" s="194"/>
      <c r="JLE43" s="194"/>
      <c r="JLF43" s="194"/>
      <c r="JLG43" s="194"/>
      <c r="JLH43" s="194"/>
      <c r="JLI43" s="194"/>
      <c r="JLJ43" s="194"/>
      <c r="JLK43" s="194"/>
      <c r="JLL43" s="194"/>
      <c r="JLM43" s="194"/>
      <c r="JLN43" s="194"/>
      <c r="JLO43" s="194"/>
      <c r="JLP43" s="194"/>
      <c r="JLQ43" s="194"/>
      <c r="JLR43" s="194"/>
      <c r="JLS43" s="194"/>
      <c r="JLT43" s="194"/>
      <c r="JLU43" s="194"/>
      <c r="JLV43" s="194"/>
      <c r="JLW43" s="194"/>
      <c r="JLX43" s="194"/>
      <c r="JLY43" s="194"/>
      <c r="JLZ43" s="194"/>
      <c r="JMA43" s="194"/>
      <c r="JMB43" s="194"/>
      <c r="JMC43" s="194"/>
      <c r="JMD43" s="194"/>
      <c r="JME43" s="194"/>
      <c r="JMF43" s="194"/>
      <c r="JMG43" s="194"/>
      <c r="JMH43" s="194"/>
      <c r="JMI43" s="194"/>
      <c r="JMJ43" s="194"/>
      <c r="JMK43" s="194"/>
      <c r="JML43" s="194"/>
      <c r="JMM43" s="194"/>
      <c r="JMN43" s="194"/>
      <c r="JMO43" s="194"/>
      <c r="JMP43" s="194"/>
      <c r="JMQ43" s="194"/>
      <c r="JMR43" s="194"/>
      <c r="JMS43" s="194"/>
      <c r="JMT43" s="194"/>
      <c r="JMU43" s="194"/>
      <c r="JMV43" s="194"/>
      <c r="JMW43" s="194"/>
      <c r="JMX43" s="194"/>
      <c r="JMY43" s="194"/>
      <c r="JMZ43" s="194"/>
      <c r="JNA43" s="194"/>
      <c r="JNB43" s="194"/>
      <c r="JNC43" s="194"/>
      <c r="JND43" s="194"/>
      <c r="JNE43" s="194"/>
      <c r="JNF43" s="194"/>
      <c r="JNG43" s="194"/>
      <c r="JNH43" s="194"/>
      <c r="JNI43" s="194"/>
      <c r="JNJ43" s="194"/>
      <c r="JNK43" s="194"/>
      <c r="JNL43" s="194"/>
      <c r="JNM43" s="194"/>
      <c r="JNN43" s="194"/>
      <c r="JNO43" s="194"/>
      <c r="JNP43" s="194"/>
      <c r="JNQ43" s="194"/>
      <c r="JNR43" s="194"/>
      <c r="JNS43" s="194"/>
      <c r="JNT43" s="194"/>
      <c r="JNU43" s="194"/>
      <c r="JNV43" s="194"/>
      <c r="JNW43" s="194"/>
      <c r="JNX43" s="194"/>
      <c r="JNY43" s="194"/>
      <c r="JNZ43" s="194"/>
      <c r="JOA43" s="194"/>
      <c r="JOB43" s="194"/>
      <c r="JOC43" s="194"/>
      <c r="JOD43" s="194"/>
      <c r="JOE43" s="194"/>
      <c r="JOF43" s="194"/>
      <c r="JOG43" s="194"/>
      <c r="JOH43" s="194"/>
      <c r="JOI43" s="194"/>
      <c r="JOJ43" s="194"/>
      <c r="JOK43" s="194"/>
      <c r="JOL43" s="194"/>
      <c r="JOM43" s="194"/>
      <c r="JON43" s="194"/>
      <c r="JOO43" s="194"/>
      <c r="JOP43" s="194"/>
      <c r="JOQ43" s="194"/>
      <c r="JOR43" s="194"/>
      <c r="JOS43" s="194"/>
      <c r="JOT43" s="194"/>
      <c r="JOU43" s="194"/>
      <c r="JOV43" s="194"/>
      <c r="JOW43" s="194"/>
      <c r="JOX43" s="194"/>
      <c r="JOY43" s="194"/>
      <c r="JOZ43" s="194"/>
      <c r="JPA43" s="194"/>
      <c r="JPB43" s="194"/>
      <c r="JPC43" s="194"/>
      <c r="JPD43" s="194"/>
      <c r="JPE43" s="194"/>
      <c r="JPF43" s="194"/>
      <c r="JPG43" s="194"/>
      <c r="JPH43" s="194"/>
      <c r="JPI43" s="194"/>
      <c r="JPJ43" s="194"/>
      <c r="JPK43" s="194"/>
      <c r="JPL43" s="194"/>
      <c r="JPM43" s="194"/>
      <c r="JPN43" s="194"/>
      <c r="JPO43" s="194"/>
      <c r="JPP43" s="194"/>
      <c r="JPQ43" s="194"/>
      <c r="JPR43" s="194"/>
      <c r="JPS43" s="194"/>
      <c r="JPT43" s="194"/>
      <c r="JPU43" s="194"/>
      <c r="JPV43" s="194"/>
      <c r="JPW43" s="194"/>
      <c r="JPX43" s="194"/>
      <c r="JPY43" s="194"/>
      <c r="JPZ43" s="194"/>
      <c r="JQA43" s="194"/>
      <c r="JQB43" s="194"/>
      <c r="JQC43" s="194"/>
      <c r="JQD43" s="194"/>
      <c r="JQE43" s="194"/>
      <c r="JQF43" s="194"/>
      <c r="JQG43" s="194"/>
      <c r="JQH43" s="194"/>
      <c r="JQI43" s="194"/>
      <c r="JQJ43" s="194"/>
      <c r="JQK43" s="194"/>
      <c r="JQL43" s="194"/>
      <c r="JQM43" s="194"/>
      <c r="JQN43" s="194"/>
      <c r="JQO43" s="194"/>
      <c r="JQP43" s="194"/>
      <c r="JQQ43" s="194"/>
      <c r="JQR43" s="194"/>
      <c r="JQS43" s="194"/>
      <c r="JQT43" s="194"/>
      <c r="JQU43" s="194"/>
      <c r="JQV43" s="194"/>
      <c r="JQW43" s="194"/>
      <c r="JQX43" s="194"/>
      <c r="JQY43" s="194"/>
      <c r="JQZ43" s="194"/>
      <c r="JRA43" s="194"/>
      <c r="JRB43" s="194"/>
      <c r="JRC43" s="194"/>
      <c r="JRD43" s="194"/>
      <c r="JRE43" s="194"/>
      <c r="JRF43" s="194"/>
      <c r="JRG43" s="194"/>
      <c r="JRH43" s="194"/>
      <c r="JRI43" s="194"/>
      <c r="JRJ43" s="194"/>
      <c r="JRK43" s="194"/>
      <c r="JRL43" s="194"/>
      <c r="JRM43" s="194"/>
      <c r="JRN43" s="194"/>
      <c r="JRO43" s="194"/>
      <c r="JRP43" s="194"/>
      <c r="JRQ43" s="194"/>
      <c r="JRR43" s="194"/>
      <c r="JRS43" s="194"/>
      <c r="JRT43" s="194"/>
      <c r="JRU43" s="194"/>
      <c r="JRV43" s="194"/>
      <c r="JRW43" s="194"/>
      <c r="JRX43" s="194"/>
      <c r="JRY43" s="194"/>
      <c r="JRZ43" s="194"/>
      <c r="JSA43" s="194"/>
      <c r="JSB43" s="194"/>
      <c r="JSC43" s="194"/>
      <c r="JSD43" s="194"/>
      <c r="JSE43" s="194"/>
      <c r="JSF43" s="194"/>
      <c r="JSG43" s="194"/>
      <c r="JSH43" s="194"/>
      <c r="JSI43" s="194"/>
      <c r="JSJ43" s="194"/>
      <c r="JSK43" s="194"/>
      <c r="JSL43" s="194"/>
      <c r="JSM43" s="194"/>
      <c r="JSN43" s="194"/>
      <c r="JSO43" s="194"/>
      <c r="JSP43" s="194"/>
      <c r="JSQ43" s="194"/>
      <c r="JSR43" s="194"/>
      <c r="JSS43" s="194"/>
      <c r="JST43" s="194"/>
      <c r="JSU43" s="194"/>
      <c r="JSV43" s="194"/>
      <c r="JSW43" s="194"/>
      <c r="JSX43" s="194"/>
      <c r="JSY43" s="194"/>
      <c r="JSZ43" s="194"/>
      <c r="JTA43" s="194"/>
      <c r="JTB43" s="194"/>
      <c r="JTC43" s="194"/>
      <c r="JTD43" s="194"/>
      <c r="JTE43" s="194"/>
      <c r="JTF43" s="194"/>
      <c r="JTG43" s="194"/>
      <c r="JTH43" s="194"/>
      <c r="JTI43" s="194"/>
      <c r="JTJ43" s="194"/>
      <c r="JTK43" s="194"/>
      <c r="JTL43" s="194"/>
      <c r="JTM43" s="194"/>
      <c r="JTN43" s="194"/>
      <c r="JTO43" s="194"/>
      <c r="JTP43" s="194"/>
      <c r="JTQ43" s="194"/>
      <c r="JTR43" s="194"/>
      <c r="JTS43" s="194"/>
      <c r="JTT43" s="194"/>
      <c r="JTU43" s="194"/>
      <c r="JTV43" s="194"/>
      <c r="JTW43" s="194"/>
      <c r="JTX43" s="194"/>
      <c r="JTY43" s="194"/>
      <c r="JTZ43" s="194"/>
      <c r="JUA43" s="194"/>
      <c r="JUB43" s="194"/>
      <c r="JUC43" s="194"/>
      <c r="JUD43" s="194"/>
      <c r="JUE43" s="194"/>
      <c r="JUF43" s="194"/>
      <c r="JUG43" s="194"/>
      <c r="JUH43" s="194"/>
      <c r="JUI43" s="194"/>
      <c r="JUJ43" s="194"/>
      <c r="JUK43" s="194"/>
      <c r="JUL43" s="194"/>
      <c r="JUM43" s="194"/>
      <c r="JUN43" s="194"/>
      <c r="JUO43" s="194"/>
      <c r="JUP43" s="194"/>
      <c r="JUQ43" s="194"/>
      <c r="JUR43" s="194"/>
      <c r="JUS43" s="194"/>
      <c r="JUT43" s="194"/>
      <c r="JUU43" s="194"/>
      <c r="JUV43" s="194"/>
      <c r="JUW43" s="194"/>
      <c r="JUX43" s="194"/>
      <c r="JUY43" s="194"/>
      <c r="JUZ43" s="194"/>
      <c r="JVA43" s="194"/>
      <c r="JVB43" s="194"/>
      <c r="JVC43" s="194"/>
      <c r="JVD43" s="194"/>
      <c r="JVE43" s="194"/>
      <c r="JVF43" s="194"/>
      <c r="JVG43" s="194"/>
      <c r="JVH43" s="194"/>
      <c r="JVI43" s="194"/>
      <c r="JVJ43" s="194"/>
      <c r="JVK43" s="194"/>
      <c r="JVL43" s="194"/>
      <c r="JVM43" s="194"/>
      <c r="JVN43" s="194"/>
      <c r="JVO43" s="194"/>
      <c r="JVP43" s="194"/>
      <c r="JVQ43" s="194"/>
      <c r="JVR43" s="194"/>
      <c r="JVS43" s="194"/>
      <c r="JVT43" s="194"/>
      <c r="JVU43" s="194"/>
      <c r="JVV43" s="194"/>
      <c r="JVW43" s="194"/>
      <c r="JVX43" s="194"/>
      <c r="JVY43" s="194"/>
      <c r="JVZ43" s="194"/>
      <c r="JWA43" s="194"/>
      <c r="JWB43" s="194"/>
      <c r="JWC43" s="194"/>
      <c r="JWD43" s="194"/>
      <c r="JWE43" s="194"/>
      <c r="JWF43" s="194"/>
      <c r="JWG43" s="194"/>
      <c r="JWH43" s="194"/>
      <c r="JWI43" s="194"/>
      <c r="JWJ43" s="194"/>
      <c r="JWK43" s="194"/>
      <c r="JWL43" s="194"/>
      <c r="JWM43" s="194"/>
      <c r="JWN43" s="194"/>
      <c r="JWO43" s="194"/>
      <c r="JWP43" s="194"/>
      <c r="JWQ43" s="194"/>
      <c r="JWR43" s="194"/>
      <c r="JWS43" s="194"/>
      <c r="JWT43" s="194"/>
      <c r="JWU43" s="194"/>
      <c r="JWV43" s="194"/>
      <c r="JWW43" s="194"/>
      <c r="JWX43" s="194"/>
      <c r="JWY43" s="194"/>
      <c r="JWZ43" s="194"/>
      <c r="JXA43" s="194"/>
      <c r="JXB43" s="194"/>
      <c r="JXC43" s="194"/>
      <c r="JXD43" s="194"/>
      <c r="JXE43" s="194"/>
      <c r="JXF43" s="194"/>
      <c r="JXG43" s="194"/>
      <c r="JXH43" s="194"/>
      <c r="JXI43" s="194"/>
      <c r="JXJ43" s="194"/>
      <c r="JXK43" s="194"/>
      <c r="JXL43" s="194"/>
      <c r="JXM43" s="194"/>
      <c r="JXN43" s="194"/>
      <c r="JXO43" s="194"/>
      <c r="JXP43" s="194"/>
      <c r="JXQ43" s="194"/>
      <c r="JXR43" s="194"/>
      <c r="JXS43" s="194"/>
      <c r="JXT43" s="194"/>
      <c r="JXU43" s="194"/>
      <c r="JXV43" s="194"/>
      <c r="JXW43" s="194"/>
      <c r="JXX43" s="194"/>
      <c r="JXY43" s="194"/>
      <c r="JXZ43" s="194"/>
      <c r="JYA43" s="194"/>
      <c r="JYB43" s="194"/>
      <c r="JYC43" s="194"/>
      <c r="JYD43" s="194"/>
      <c r="JYE43" s="194"/>
      <c r="JYF43" s="194"/>
      <c r="JYG43" s="194"/>
      <c r="JYH43" s="194"/>
      <c r="JYI43" s="194"/>
      <c r="JYJ43" s="194"/>
      <c r="JYK43" s="194"/>
      <c r="JYL43" s="194"/>
      <c r="JYM43" s="194"/>
      <c r="JYN43" s="194"/>
      <c r="JYO43" s="194"/>
      <c r="JYP43" s="194"/>
      <c r="JYQ43" s="194"/>
      <c r="JYR43" s="194"/>
      <c r="JYS43" s="194"/>
      <c r="JYT43" s="194"/>
      <c r="JYU43" s="194"/>
      <c r="JYV43" s="194"/>
      <c r="JYW43" s="194"/>
      <c r="JYX43" s="194"/>
      <c r="JYY43" s="194"/>
      <c r="JYZ43" s="194"/>
      <c r="JZA43" s="194"/>
      <c r="JZB43" s="194"/>
      <c r="JZC43" s="194"/>
      <c r="JZD43" s="194"/>
      <c r="JZE43" s="194"/>
      <c r="JZF43" s="194"/>
      <c r="JZG43" s="194"/>
      <c r="JZH43" s="194"/>
      <c r="JZI43" s="194"/>
      <c r="JZJ43" s="194"/>
      <c r="JZK43" s="194"/>
      <c r="JZL43" s="194"/>
      <c r="JZM43" s="194"/>
      <c r="JZN43" s="194"/>
      <c r="JZO43" s="194"/>
      <c r="JZP43" s="194"/>
      <c r="JZQ43" s="194"/>
      <c r="JZR43" s="194"/>
      <c r="JZS43" s="194"/>
      <c r="JZT43" s="194"/>
      <c r="JZU43" s="194"/>
      <c r="JZV43" s="194"/>
      <c r="JZW43" s="194"/>
      <c r="JZX43" s="194"/>
      <c r="JZY43" s="194"/>
      <c r="JZZ43" s="194"/>
      <c r="KAA43" s="194"/>
      <c r="KAB43" s="194"/>
      <c r="KAC43" s="194"/>
      <c r="KAD43" s="194"/>
      <c r="KAE43" s="194"/>
      <c r="KAF43" s="194"/>
      <c r="KAG43" s="194"/>
      <c r="KAH43" s="194"/>
      <c r="KAI43" s="194"/>
      <c r="KAJ43" s="194"/>
      <c r="KAK43" s="194"/>
      <c r="KAL43" s="194"/>
      <c r="KAM43" s="194"/>
      <c r="KAN43" s="194"/>
      <c r="KAO43" s="194"/>
      <c r="KAP43" s="194"/>
      <c r="KAQ43" s="194"/>
      <c r="KAR43" s="194"/>
      <c r="KAS43" s="194"/>
      <c r="KAT43" s="194"/>
      <c r="KAU43" s="194"/>
      <c r="KAV43" s="194"/>
      <c r="KAW43" s="194"/>
      <c r="KAX43" s="194"/>
      <c r="KAY43" s="194"/>
      <c r="KAZ43" s="194"/>
      <c r="KBA43" s="194"/>
      <c r="KBB43" s="194"/>
      <c r="KBC43" s="194"/>
      <c r="KBD43" s="194"/>
      <c r="KBE43" s="194"/>
      <c r="KBF43" s="194"/>
      <c r="KBG43" s="194"/>
      <c r="KBH43" s="194"/>
      <c r="KBI43" s="194"/>
      <c r="KBJ43" s="194"/>
      <c r="KBK43" s="194"/>
      <c r="KBL43" s="194"/>
      <c r="KBM43" s="194"/>
      <c r="KBN43" s="194"/>
      <c r="KBO43" s="194"/>
      <c r="KBP43" s="194"/>
      <c r="KBQ43" s="194"/>
      <c r="KBR43" s="194"/>
      <c r="KBS43" s="194"/>
      <c r="KBT43" s="194"/>
      <c r="KBU43" s="194"/>
      <c r="KBV43" s="194"/>
      <c r="KBW43" s="194"/>
      <c r="KBX43" s="194"/>
      <c r="KBY43" s="194"/>
      <c r="KBZ43" s="194"/>
      <c r="KCA43" s="194"/>
      <c r="KCB43" s="194"/>
      <c r="KCC43" s="194"/>
      <c r="KCD43" s="194"/>
      <c r="KCE43" s="194"/>
      <c r="KCF43" s="194"/>
      <c r="KCG43" s="194"/>
      <c r="KCH43" s="194"/>
      <c r="KCI43" s="194"/>
      <c r="KCJ43" s="194"/>
      <c r="KCK43" s="194"/>
      <c r="KCL43" s="194"/>
      <c r="KCM43" s="194"/>
      <c r="KCN43" s="194"/>
      <c r="KCO43" s="194"/>
      <c r="KCP43" s="194"/>
      <c r="KCQ43" s="194"/>
      <c r="KCR43" s="194"/>
      <c r="KCS43" s="194"/>
      <c r="KCT43" s="194"/>
      <c r="KCU43" s="194"/>
      <c r="KCV43" s="194"/>
      <c r="KCW43" s="194"/>
      <c r="KCX43" s="194"/>
      <c r="KCY43" s="194"/>
      <c r="KCZ43" s="194"/>
      <c r="KDA43" s="194"/>
      <c r="KDB43" s="194"/>
      <c r="KDC43" s="194"/>
      <c r="KDD43" s="194"/>
      <c r="KDE43" s="194"/>
      <c r="KDF43" s="194"/>
      <c r="KDG43" s="194"/>
      <c r="KDH43" s="194"/>
      <c r="KDI43" s="194"/>
      <c r="KDJ43" s="194"/>
      <c r="KDK43" s="194"/>
      <c r="KDL43" s="194"/>
      <c r="KDM43" s="194"/>
      <c r="KDN43" s="194"/>
      <c r="KDO43" s="194"/>
      <c r="KDP43" s="194"/>
      <c r="KDQ43" s="194"/>
      <c r="KDR43" s="194"/>
      <c r="KDS43" s="194"/>
      <c r="KDT43" s="194"/>
      <c r="KDU43" s="194"/>
      <c r="KDV43" s="194"/>
      <c r="KDW43" s="194"/>
      <c r="KDX43" s="194"/>
      <c r="KDY43" s="194"/>
      <c r="KDZ43" s="194"/>
      <c r="KEA43" s="194"/>
      <c r="KEB43" s="194"/>
      <c r="KEC43" s="194"/>
      <c r="KED43" s="194"/>
      <c r="KEE43" s="194"/>
      <c r="KEF43" s="194"/>
      <c r="KEG43" s="194"/>
      <c r="KEH43" s="194"/>
      <c r="KEI43" s="194"/>
      <c r="KEJ43" s="194"/>
      <c r="KEK43" s="194"/>
      <c r="KEL43" s="194"/>
      <c r="KEM43" s="194"/>
      <c r="KEN43" s="194"/>
      <c r="KEO43" s="194"/>
      <c r="KEP43" s="194"/>
      <c r="KEQ43" s="194"/>
      <c r="KER43" s="194"/>
      <c r="KES43" s="194"/>
      <c r="KET43" s="194"/>
      <c r="KEU43" s="194"/>
      <c r="KEV43" s="194"/>
      <c r="KEW43" s="194"/>
      <c r="KEX43" s="194"/>
      <c r="KEY43" s="194"/>
      <c r="KEZ43" s="194"/>
      <c r="KFA43" s="194"/>
      <c r="KFB43" s="194"/>
      <c r="KFC43" s="194"/>
      <c r="KFD43" s="194"/>
      <c r="KFE43" s="194"/>
      <c r="KFF43" s="194"/>
      <c r="KFG43" s="194"/>
      <c r="KFH43" s="194"/>
      <c r="KFI43" s="194"/>
      <c r="KFJ43" s="194"/>
      <c r="KFK43" s="194"/>
      <c r="KFL43" s="194"/>
      <c r="KFM43" s="194"/>
      <c r="KFN43" s="194"/>
      <c r="KFO43" s="194"/>
      <c r="KFP43" s="194"/>
      <c r="KFQ43" s="194"/>
      <c r="KFR43" s="194"/>
      <c r="KFS43" s="194"/>
      <c r="KFT43" s="194"/>
      <c r="KFU43" s="194"/>
      <c r="KFV43" s="194"/>
      <c r="KFW43" s="194"/>
      <c r="KFX43" s="194"/>
      <c r="KFY43" s="194"/>
      <c r="KFZ43" s="194"/>
      <c r="KGA43" s="194"/>
      <c r="KGB43" s="194"/>
      <c r="KGC43" s="194"/>
      <c r="KGD43" s="194"/>
      <c r="KGE43" s="194"/>
      <c r="KGF43" s="194"/>
      <c r="KGG43" s="194"/>
      <c r="KGH43" s="194"/>
      <c r="KGI43" s="194"/>
      <c r="KGJ43" s="194"/>
      <c r="KGK43" s="194"/>
      <c r="KGL43" s="194"/>
      <c r="KGM43" s="194"/>
      <c r="KGN43" s="194"/>
      <c r="KGO43" s="194"/>
      <c r="KGP43" s="194"/>
      <c r="KGQ43" s="194"/>
      <c r="KGR43" s="194"/>
      <c r="KGS43" s="194"/>
      <c r="KGT43" s="194"/>
      <c r="KGU43" s="194"/>
      <c r="KGV43" s="194"/>
      <c r="KGW43" s="194"/>
      <c r="KGX43" s="194"/>
      <c r="KGY43" s="194"/>
      <c r="KGZ43" s="194"/>
      <c r="KHA43" s="194"/>
      <c r="KHB43" s="194"/>
      <c r="KHC43" s="194"/>
      <c r="KHD43" s="194"/>
      <c r="KHE43" s="194"/>
      <c r="KHF43" s="194"/>
      <c r="KHG43" s="194"/>
      <c r="KHH43" s="194"/>
      <c r="KHI43" s="194"/>
      <c r="KHJ43" s="194"/>
      <c r="KHK43" s="194"/>
      <c r="KHL43" s="194"/>
      <c r="KHM43" s="194"/>
      <c r="KHN43" s="194"/>
      <c r="KHO43" s="194"/>
      <c r="KHP43" s="194"/>
      <c r="KHQ43" s="194"/>
      <c r="KHR43" s="194"/>
      <c r="KHS43" s="194"/>
      <c r="KHT43" s="194"/>
      <c r="KHU43" s="194"/>
      <c r="KHV43" s="194"/>
      <c r="KHW43" s="194"/>
      <c r="KHX43" s="194"/>
      <c r="KHY43" s="194"/>
      <c r="KHZ43" s="194"/>
      <c r="KIA43" s="194"/>
      <c r="KIB43" s="194"/>
      <c r="KIC43" s="194"/>
      <c r="KID43" s="194"/>
      <c r="KIE43" s="194"/>
      <c r="KIF43" s="194"/>
      <c r="KIG43" s="194"/>
      <c r="KIH43" s="194"/>
      <c r="KII43" s="194"/>
      <c r="KIJ43" s="194"/>
      <c r="KIK43" s="194"/>
      <c r="KIL43" s="194"/>
      <c r="KIM43" s="194"/>
      <c r="KIN43" s="194"/>
      <c r="KIO43" s="194"/>
      <c r="KIP43" s="194"/>
      <c r="KIQ43" s="194"/>
      <c r="KIR43" s="194"/>
      <c r="KIS43" s="194"/>
      <c r="KIT43" s="194"/>
      <c r="KIU43" s="194"/>
      <c r="KIV43" s="194"/>
      <c r="KIW43" s="194"/>
      <c r="KIX43" s="194"/>
      <c r="KIY43" s="194"/>
      <c r="KIZ43" s="194"/>
      <c r="KJA43" s="194"/>
      <c r="KJB43" s="194"/>
      <c r="KJC43" s="194"/>
      <c r="KJD43" s="194"/>
      <c r="KJE43" s="194"/>
      <c r="KJF43" s="194"/>
      <c r="KJG43" s="194"/>
      <c r="KJH43" s="194"/>
      <c r="KJI43" s="194"/>
      <c r="KJJ43" s="194"/>
      <c r="KJK43" s="194"/>
      <c r="KJL43" s="194"/>
      <c r="KJM43" s="194"/>
      <c r="KJN43" s="194"/>
      <c r="KJO43" s="194"/>
      <c r="KJP43" s="194"/>
      <c r="KJQ43" s="194"/>
      <c r="KJR43" s="194"/>
      <c r="KJS43" s="194"/>
      <c r="KJT43" s="194"/>
      <c r="KJU43" s="194"/>
      <c r="KJV43" s="194"/>
      <c r="KJW43" s="194"/>
      <c r="KJX43" s="194"/>
      <c r="KJY43" s="194"/>
      <c r="KJZ43" s="194"/>
      <c r="KKA43" s="194"/>
      <c r="KKB43" s="194"/>
      <c r="KKC43" s="194"/>
      <c r="KKD43" s="194"/>
      <c r="KKE43" s="194"/>
      <c r="KKF43" s="194"/>
      <c r="KKG43" s="194"/>
      <c r="KKH43" s="194"/>
      <c r="KKI43" s="194"/>
      <c r="KKJ43" s="194"/>
      <c r="KKK43" s="194"/>
      <c r="KKL43" s="194"/>
      <c r="KKM43" s="194"/>
      <c r="KKN43" s="194"/>
      <c r="KKO43" s="194"/>
      <c r="KKP43" s="194"/>
      <c r="KKQ43" s="194"/>
      <c r="KKR43" s="194"/>
      <c r="KKS43" s="194"/>
      <c r="KKT43" s="194"/>
      <c r="KKU43" s="194"/>
      <c r="KKV43" s="194"/>
      <c r="KKW43" s="194"/>
      <c r="KKX43" s="194"/>
      <c r="KKY43" s="194"/>
      <c r="KKZ43" s="194"/>
      <c r="KLA43" s="194"/>
      <c r="KLB43" s="194"/>
      <c r="KLC43" s="194"/>
      <c r="KLD43" s="194"/>
      <c r="KLE43" s="194"/>
      <c r="KLF43" s="194"/>
      <c r="KLG43" s="194"/>
      <c r="KLH43" s="194"/>
      <c r="KLI43" s="194"/>
      <c r="KLJ43" s="194"/>
      <c r="KLK43" s="194"/>
      <c r="KLL43" s="194"/>
      <c r="KLM43" s="194"/>
      <c r="KLN43" s="194"/>
      <c r="KLO43" s="194"/>
      <c r="KLP43" s="194"/>
      <c r="KLQ43" s="194"/>
      <c r="KLR43" s="194"/>
      <c r="KLS43" s="194"/>
      <c r="KLT43" s="194"/>
      <c r="KLU43" s="194"/>
      <c r="KLV43" s="194"/>
      <c r="KLW43" s="194"/>
      <c r="KLX43" s="194"/>
      <c r="KLY43" s="194"/>
      <c r="KLZ43" s="194"/>
      <c r="KMA43" s="194"/>
      <c r="KMB43" s="194"/>
      <c r="KMC43" s="194"/>
      <c r="KMD43" s="194"/>
      <c r="KME43" s="194"/>
      <c r="KMF43" s="194"/>
      <c r="KMG43" s="194"/>
      <c r="KMH43" s="194"/>
      <c r="KMI43" s="194"/>
      <c r="KMJ43" s="194"/>
      <c r="KMK43" s="194"/>
      <c r="KML43" s="194"/>
      <c r="KMM43" s="194"/>
      <c r="KMN43" s="194"/>
      <c r="KMO43" s="194"/>
      <c r="KMP43" s="194"/>
      <c r="KMQ43" s="194"/>
      <c r="KMR43" s="194"/>
      <c r="KMS43" s="194"/>
      <c r="KMT43" s="194"/>
      <c r="KMU43" s="194"/>
      <c r="KMV43" s="194"/>
      <c r="KMW43" s="194"/>
      <c r="KMX43" s="194"/>
      <c r="KMY43" s="194"/>
      <c r="KMZ43" s="194"/>
      <c r="KNA43" s="194"/>
      <c r="KNB43" s="194"/>
      <c r="KNC43" s="194"/>
      <c r="KND43" s="194"/>
      <c r="KNE43" s="194"/>
      <c r="KNF43" s="194"/>
      <c r="KNG43" s="194"/>
      <c r="KNH43" s="194"/>
      <c r="KNI43" s="194"/>
      <c r="KNJ43" s="194"/>
      <c r="KNK43" s="194"/>
      <c r="KNL43" s="194"/>
      <c r="KNM43" s="194"/>
      <c r="KNN43" s="194"/>
      <c r="KNO43" s="194"/>
      <c r="KNP43" s="194"/>
      <c r="KNQ43" s="194"/>
      <c r="KNR43" s="194"/>
      <c r="KNS43" s="194"/>
      <c r="KNT43" s="194"/>
      <c r="KNU43" s="194"/>
      <c r="KNV43" s="194"/>
      <c r="KNW43" s="194"/>
      <c r="KNX43" s="194"/>
      <c r="KNY43" s="194"/>
      <c r="KNZ43" s="194"/>
      <c r="KOA43" s="194"/>
      <c r="KOB43" s="194"/>
      <c r="KOC43" s="194"/>
      <c r="KOD43" s="194"/>
      <c r="KOE43" s="194"/>
      <c r="KOF43" s="194"/>
      <c r="KOG43" s="194"/>
      <c r="KOH43" s="194"/>
      <c r="KOI43" s="194"/>
      <c r="KOJ43" s="194"/>
      <c r="KOK43" s="194"/>
      <c r="KOL43" s="194"/>
      <c r="KOM43" s="194"/>
      <c r="KON43" s="194"/>
      <c r="KOO43" s="194"/>
      <c r="KOP43" s="194"/>
      <c r="KOQ43" s="194"/>
      <c r="KOR43" s="194"/>
      <c r="KOS43" s="194"/>
      <c r="KOT43" s="194"/>
      <c r="KOU43" s="194"/>
      <c r="KOV43" s="194"/>
      <c r="KOW43" s="194"/>
      <c r="KOX43" s="194"/>
      <c r="KOY43" s="194"/>
      <c r="KOZ43" s="194"/>
      <c r="KPA43" s="194"/>
      <c r="KPB43" s="194"/>
      <c r="KPC43" s="194"/>
      <c r="KPD43" s="194"/>
      <c r="KPE43" s="194"/>
      <c r="KPF43" s="194"/>
      <c r="KPG43" s="194"/>
      <c r="KPH43" s="194"/>
      <c r="KPI43" s="194"/>
      <c r="KPJ43" s="194"/>
      <c r="KPK43" s="194"/>
      <c r="KPL43" s="194"/>
      <c r="KPM43" s="194"/>
      <c r="KPN43" s="194"/>
      <c r="KPO43" s="194"/>
      <c r="KPP43" s="194"/>
      <c r="KPQ43" s="194"/>
      <c r="KPR43" s="194"/>
      <c r="KPS43" s="194"/>
      <c r="KPT43" s="194"/>
      <c r="KPU43" s="194"/>
      <c r="KPV43" s="194"/>
      <c r="KPW43" s="194"/>
      <c r="KPX43" s="194"/>
      <c r="KPY43" s="194"/>
      <c r="KPZ43" s="194"/>
      <c r="KQA43" s="194"/>
      <c r="KQB43" s="194"/>
      <c r="KQC43" s="194"/>
      <c r="KQD43" s="194"/>
      <c r="KQE43" s="194"/>
      <c r="KQF43" s="194"/>
      <c r="KQG43" s="194"/>
      <c r="KQH43" s="194"/>
      <c r="KQI43" s="194"/>
      <c r="KQJ43" s="194"/>
      <c r="KQK43" s="194"/>
      <c r="KQL43" s="194"/>
      <c r="KQM43" s="194"/>
      <c r="KQN43" s="194"/>
      <c r="KQO43" s="194"/>
      <c r="KQP43" s="194"/>
      <c r="KQQ43" s="194"/>
      <c r="KQR43" s="194"/>
      <c r="KQS43" s="194"/>
      <c r="KQT43" s="194"/>
      <c r="KQU43" s="194"/>
      <c r="KQV43" s="194"/>
      <c r="KQW43" s="194"/>
      <c r="KQX43" s="194"/>
      <c r="KQY43" s="194"/>
      <c r="KQZ43" s="194"/>
      <c r="KRA43" s="194"/>
      <c r="KRB43" s="194"/>
      <c r="KRC43" s="194"/>
      <c r="KRD43" s="194"/>
      <c r="KRE43" s="194"/>
      <c r="KRF43" s="194"/>
      <c r="KRG43" s="194"/>
      <c r="KRH43" s="194"/>
      <c r="KRI43" s="194"/>
      <c r="KRJ43" s="194"/>
      <c r="KRK43" s="194"/>
      <c r="KRL43" s="194"/>
      <c r="KRM43" s="194"/>
      <c r="KRN43" s="194"/>
      <c r="KRO43" s="194"/>
      <c r="KRP43" s="194"/>
      <c r="KRQ43" s="194"/>
      <c r="KRR43" s="194"/>
      <c r="KRS43" s="194"/>
      <c r="KRT43" s="194"/>
      <c r="KRU43" s="194"/>
      <c r="KRV43" s="194"/>
      <c r="KRW43" s="194"/>
      <c r="KRX43" s="194"/>
      <c r="KRY43" s="194"/>
      <c r="KRZ43" s="194"/>
      <c r="KSA43" s="194"/>
      <c r="KSB43" s="194"/>
      <c r="KSC43" s="194"/>
      <c r="KSD43" s="194"/>
      <c r="KSE43" s="194"/>
      <c r="KSF43" s="194"/>
      <c r="KSG43" s="194"/>
      <c r="KSH43" s="194"/>
      <c r="KSI43" s="194"/>
      <c r="KSJ43" s="194"/>
      <c r="KSK43" s="194"/>
      <c r="KSL43" s="194"/>
      <c r="KSM43" s="194"/>
      <c r="KSN43" s="194"/>
      <c r="KSO43" s="194"/>
      <c r="KSP43" s="194"/>
      <c r="KSQ43" s="194"/>
      <c r="KSR43" s="194"/>
      <c r="KSS43" s="194"/>
      <c r="KST43" s="194"/>
      <c r="KSU43" s="194"/>
      <c r="KSV43" s="194"/>
      <c r="KSW43" s="194"/>
      <c r="KSX43" s="194"/>
      <c r="KSY43" s="194"/>
      <c r="KSZ43" s="194"/>
      <c r="KTA43" s="194"/>
      <c r="KTB43" s="194"/>
      <c r="KTC43" s="194"/>
      <c r="KTD43" s="194"/>
      <c r="KTE43" s="194"/>
      <c r="KTF43" s="194"/>
      <c r="KTG43" s="194"/>
      <c r="KTH43" s="194"/>
      <c r="KTI43" s="194"/>
      <c r="KTJ43" s="194"/>
      <c r="KTK43" s="194"/>
      <c r="KTL43" s="194"/>
      <c r="KTM43" s="194"/>
      <c r="KTN43" s="194"/>
      <c r="KTO43" s="194"/>
      <c r="KTP43" s="194"/>
      <c r="KTQ43" s="194"/>
      <c r="KTR43" s="194"/>
      <c r="KTS43" s="194"/>
      <c r="KTT43" s="194"/>
      <c r="KTU43" s="194"/>
      <c r="KTV43" s="194"/>
      <c r="KTW43" s="194"/>
      <c r="KTX43" s="194"/>
      <c r="KTY43" s="194"/>
      <c r="KTZ43" s="194"/>
      <c r="KUA43" s="194"/>
      <c r="KUB43" s="194"/>
      <c r="KUC43" s="194"/>
      <c r="KUD43" s="194"/>
      <c r="KUE43" s="194"/>
      <c r="KUF43" s="194"/>
      <c r="KUG43" s="194"/>
      <c r="KUH43" s="194"/>
      <c r="KUI43" s="194"/>
      <c r="KUJ43" s="194"/>
      <c r="KUK43" s="194"/>
      <c r="KUL43" s="194"/>
      <c r="KUM43" s="194"/>
      <c r="KUN43" s="194"/>
      <c r="KUO43" s="194"/>
      <c r="KUP43" s="194"/>
      <c r="KUQ43" s="194"/>
      <c r="KUR43" s="194"/>
      <c r="KUS43" s="194"/>
      <c r="KUT43" s="194"/>
      <c r="KUU43" s="194"/>
      <c r="KUV43" s="194"/>
      <c r="KUW43" s="194"/>
      <c r="KUX43" s="194"/>
      <c r="KUY43" s="194"/>
      <c r="KUZ43" s="194"/>
      <c r="KVA43" s="194"/>
      <c r="KVB43" s="194"/>
      <c r="KVC43" s="194"/>
      <c r="KVD43" s="194"/>
      <c r="KVE43" s="194"/>
      <c r="KVF43" s="194"/>
      <c r="KVG43" s="194"/>
      <c r="KVH43" s="194"/>
      <c r="KVI43" s="194"/>
      <c r="KVJ43" s="194"/>
      <c r="KVK43" s="194"/>
      <c r="KVL43" s="194"/>
      <c r="KVM43" s="194"/>
      <c r="KVN43" s="194"/>
      <c r="KVO43" s="194"/>
      <c r="KVP43" s="194"/>
      <c r="KVQ43" s="194"/>
      <c r="KVR43" s="194"/>
      <c r="KVS43" s="194"/>
      <c r="KVT43" s="194"/>
      <c r="KVU43" s="194"/>
      <c r="KVV43" s="194"/>
      <c r="KVW43" s="194"/>
      <c r="KVX43" s="194"/>
      <c r="KVY43" s="194"/>
      <c r="KVZ43" s="194"/>
      <c r="KWA43" s="194"/>
      <c r="KWB43" s="194"/>
      <c r="KWC43" s="194"/>
      <c r="KWD43" s="194"/>
      <c r="KWE43" s="194"/>
      <c r="KWF43" s="194"/>
      <c r="KWG43" s="194"/>
      <c r="KWH43" s="194"/>
      <c r="KWI43" s="194"/>
      <c r="KWJ43" s="194"/>
      <c r="KWK43" s="194"/>
      <c r="KWL43" s="194"/>
      <c r="KWM43" s="194"/>
      <c r="KWN43" s="194"/>
      <c r="KWO43" s="194"/>
      <c r="KWP43" s="194"/>
      <c r="KWQ43" s="194"/>
      <c r="KWR43" s="194"/>
      <c r="KWS43" s="194"/>
      <c r="KWT43" s="194"/>
      <c r="KWU43" s="194"/>
      <c r="KWV43" s="194"/>
      <c r="KWW43" s="194"/>
      <c r="KWX43" s="194"/>
      <c r="KWY43" s="194"/>
      <c r="KWZ43" s="194"/>
      <c r="KXA43" s="194"/>
      <c r="KXB43" s="194"/>
      <c r="KXC43" s="194"/>
      <c r="KXD43" s="194"/>
      <c r="KXE43" s="194"/>
      <c r="KXF43" s="194"/>
      <c r="KXG43" s="194"/>
      <c r="KXH43" s="194"/>
      <c r="KXI43" s="194"/>
      <c r="KXJ43" s="194"/>
      <c r="KXK43" s="194"/>
      <c r="KXL43" s="194"/>
      <c r="KXM43" s="194"/>
      <c r="KXN43" s="194"/>
      <c r="KXO43" s="194"/>
      <c r="KXP43" s="194"/>
      <c r="KXQ43" s="194"/>
      <c r="KXR43" s="194"/>
      <c r="KXS43" s="194"/>
      <c r="KXT43" s="194"/>
      <c r="KXU43" s="194"/>
      <c r="KXV43" s="194"/>
      <c r="KXW43" s="194"/>
      <c r="KXX43" s="194"/>
      <c r="KXY43" s="194"/>
      <c r="KXZ43" s="194"/>
      <c r="KYA43" s="194"/>
      <c r="KYB43" s="194"/>
      <c r="KYC43" s="194"/>
      <c r="KYD43" s="194"/>
      <c r="KYE43" s="194"/>
      <c r="KYF43" s="194"/>
      <c r="KYG43" s="194"/>
      <c r="KYH43" s="194"/>
      <c r="KYI43" s="194"/>
      <c r="KYJ43" s="194"/>
      <c r="KYK43" s="194"/>
      <c r="KYL43" s="194"/>
      <c r="KYM43" s="194"/>
      <c r="KYN43" s="194"/>
      <c r="KYO43" s="194"/>
      <c r="KYP43" s="194"/>
      <c r="KYQ43" s="194"/>
      <c r="KYR43" s="194"/>
      <c r="KYS43" s="194"/>
      <c r="KYT43" s="194"/>
      <c r="KYU43" s="194"/>
      <c r="KYV43" s="194"/>
      <c r="KYW43" s="194"/>
      <c r="KYX43" s="194"/>
      <c r="KYY43" s="194"/>
      <c r="KYZ43" s="194"/>
      <c r="KZA43" s="194"/>
      <c r="KZB43" s="194"/>
      <c r="KZC43" s="194"/>
      <c r="KZD43" s="194"/>
      <c r="KZE43" s="194"/>
      <c r="KZF43" s="194"/>
      <c r="KZG43" s="194"/>
      <c r="KZH43" s="194"/>
      <c r="KZI43" s="194"/>
      <c r="KZJ43" s="194"/>
      <c r="KZK43" s="194"/>
      <c r="KZL43" s="194"/>
      <c r="KZM43" s="194"/>
      <c r="KZN43" s="194"/>
      <c r="KZO43" s="194"/>
      <c r="KZP43" s="194"/>
      <c r="KZQ43" s="194"/>
      <c r="KZR43" s="194"/>
      <c r="KZS43" s="194"/>
      <c r="KZT43" s="194"/>
      <c r="KZU43" s="194"/>
      <c r="KZV43" s="194"/>
      <c r="KZW43" s="194"/>
      <c r="KZX43" s="194"/>
      <c r="KZY43" s="194"/>
      <c r="KZZ43" s="194"/>
      <c r="LAA43" s="194"/>
      <c r="LAB43" s="194"/>
      <c r="LAC43" s="194"/>
      <c r="LAD43" s="194"/>
      <c r="LAE43" s="194"/>
      <c r="LAF43" s="194"/>
      <c r="LAG43" s="194"/>
      <c r="LAH43" s="194"/>
      <c r="LAI43" s="194"/>
      <c r="LAJ43" s="194"/>
      <c r="LAK43" s="194"/>
      <c r="LAL43" s="194"/>
      <c r="LAM43" s="194"/>
      <c r="LAN43" s="194"/>
      <c r="LAO43" s="194"/>
      <c r="LAP43" s="194"/>
      <c r="LAQ43" s="194"/>
      <c r="LAR43" s="194"/>
      <c r="LAS43" s="194"/>
      <c r="LAT43" s="194"/>
      <c r="LAU43" s="194"/>
      <c r="LAV43" s="194"/>
      <c r="LAW43" s="194"/>
      <c r="LAX43" s="194"/>
      <c r="LAY43" s="194"/>
      <c r="LAZ43" s="194"/>
      <c r="LBA43" s="194"/>
      <c r="LBB43" s="194"/>
      <c r="LBC43" s="194"/>
      <c r="LBD43" s="194"/>
      <c r="LBE43" s="194"/>
      <c r="LBF43" s="194"/>
      <c r="LBG43" s="194"/>
      <c r="LBH43" s="194"/>
      <c r="LBI43" s="194"/>
      <c r="LBJ43" s="194"/>
      <c r="LBK43" s="194"/>
      <c r="LBL43" s="194"/>
      <c r="LBM43" s="194"/>
      <c r="LBN43" s="194"/>
      <c r="LBO43" s="194"/>
      <c r="LBP43" s="194"/>
      <c r="LBQ43" s="194"/>
      <c r="LBR43" s="194"/>
      <c r="LBS43" s="194"/>
      <c r="LBT43" s="194"/>
      <c r="LBU43" s="194"/>
      <c r="LBV43" s="194"/>
      <c r="LBW43" s="194"/>
      <c r="LBX43" s="194"/>
      <c r="LBY43" s="194"/>
      <c r="LBZ43" s="194"/>
      <c r="LCA43" s="194"/>
      <c r="LCB43" s="194"/>
      <c r="LCC43" s="194"/>
      <c r="LCD43" s="194"/>
      <c r="LCE43" s="194"/>
      <c r="LCF43" s="194"/>
      <c r="LCG43" s="194"/>
      <c r="LCH43" s="194"/>
      <c r="LCI43" s="194"/>
      <c r="LCJ43" s="194"/>
      <c r="LCK43" s="194"/>
      <c r="LCL43" s="194"/>
      <c r="LCM43" s="194"/>
      <c r="LCN43" s="194"/>
      <c r="LCO43" s="194"/>
      <c r="LCP43" s="194"/>
      <c r="LCQ43" s="194"/>
      <c r="LCR43" s="194"/>
      <c r="LCS43" s="194"/>
      <c r="LCT43" s="194"/>
      <c r="LCU43" s="194"/>
      <c r="LCV43" s="194"/>
      <c r="LCW43" s="194"/>
      <c r="LCX43" s="194"/>
      <c r="LCY43" s="194"/>
      <c r="LCZ43" s="194"/>
      <c r="LDA43" s="194"/>
      <c r="LDB43" s="194"/>
      <c r="LDC43" s="194"/>
      <c r="LDD43" s="194"/>
      <c r="LDE43" s="194"/>
      <c r="LDF43" s="194"/>
      <c r="LDG43" s="194"/>
      <c r="LDH43" s="194"/>
      <c r="LDI43" s="194"/>
      <c r="LDJ43" s="194"/>
      <c r="LDK43" s="194"/>
      <c r="LDL43" s="194"/>
      <c r="LDM43" s="194"/>
      <c r="LDN43" s="194"/>
      <c r="LDO43" s="194"/>
      <c r="LDP43" s="194"/>
      <c r="LDQ43" s="194"/>
      <c r="LDR43" s="194"/>
      <c r="LDS43" s="194"/>
      <c r="LDT43" s="194"/>
      <c r="LDU43" s="194"/>
      <c r="LDV43" s="194"/>
      <c r="LDW43" s="194"/>
      <c r="LDX43" s="194"/>
      <c r="LDY43" s="194"/>
      <c r="LDZ43" s="194"/>
      <c r="LEA43" s="194"/>
      <c r="LEB43" s="194"/>
      <c r="LEC43" s="194"/>
      <c r="LED43" s="194"/>
      <c r="LEE43" s="194"/>
      <c r="LEF43" s="194"/>
      <c r="LEG43" s="194"/>
      <c r="LEH43" s="194"/>
      <c r="LEI43" s="194"/>
      <c r="LEJ43" s="194"/>
      <c r="LEK43" s="194"/>
      <c r="LEL43" s="194"/>
      <c r="LEM43" s="194"/>
      <c r="LEN43" s="194"/>
      <c r="LEO43" s="194"/>
      <c r="LEP43" s="194"/>
      <c r="LEQ43" s="194"/>
      <c r="LER43" s="194"/>
      <c r="LES43" s="194"/>
      <c r="LET43" s="194"/>
      <c r="LEU43" s="194"/>
      <c r="LEV43" s="194"/>
      <c r="LEW43" s="194"/>
      <c r="LEX43" s="194"/>
      <c r="LEY43" s="194"/>
      <c r="LEZ43" s="194"/>
      <c r="LFA43" s="194"/>
      <c r="LFB43" s="194"/>
      <c r="LFC43" s="194"/>
      <c r="LFD43" s="194"/>
      <c r="LFE43" s="194"/>
      <c r="LFF43" s="194"/>
      <c r="LFG43" s="194"/>
      <c r="LFH43" s="194"/>
      <c r="LFI43" s="194"/>
      <c r="LFJ43" s="194"/>
      <c r="LFK43" s="194"/>
      <c r="LFL43" s="194"/>
      <c r="LFM43" s="194"/>
      <c r="LFN43" s="194"/>
      <c r="LFO43" s="194"/>
      <c r="LFP43" s="194"/>
      <c r="LFQ43" s="194"/>
      <c r="LFR43" s="194"/>
      <c r="LFS43" s="194"/>
      <c r="LFT43" s="194"/>
      <c r="LFU43" s="194"/>
      <c r="LFV43" s="194"/>
      <c r="LFW43" s="194"/>
      <c r="LFX43" s="194"/>
      <c r="LFY43" s="194"/>
      <c r="LFZ43" s="194"/>
      <c r="LGA43" s="194"/>
      <c r="LGB43" s="194"/>
      <c r="LGC43" s="194"/>
      <c r="LGD43" s="194"/>
      <c r="LGE43" s="194"/>
      <c r="LGF43" s="194"/>
      <c r="LGG43" s="194"/>
      <c r="LGH43" s="194"/>
      <c r="LGI43" s="194"/>
      <c r="LGJ43" s="194"/>
      <c r="LGK43" s="194"/>
      <c r="LGL43" s="194"/>
      <c r="LGM43" s="194"/>
      <c r="LGN43" s="194"/>
      <c r="LGO43" s="194"/>
      <c r="LGP43" s="194"/>
      <c r="LGQ43" s="194"/>
      <c r="LGR43" s="194"/>
      <c r="LGS43" s="194"/>
      <c r="LGT43" s="194"/>
      <c r="LGU43" s="194"/>
      <c r="LGV43" s="194"/>
      <c r="LGW43" s="194"/>
      <c r="LGX43" s="194"/>
      <c r="LGY43" s="194"/>
      <c r="LGZ43" s="194"/>
      <c r="LHA43" s="194"/>
      <c r="LHB43" s="194"/>
      <c r="LHC43" s="194"/>
      <c r="LHD43" s="194"/>
      <c r="LHE43" s="194"/>
      <c r="LHF43" s="194"/>
      <c r="LHG43" s="194"/>
      <c r="LHH43" s="194"/>
      <c r="LHI43" s="194"/>
      <c r="LHJ43" s="194"/>
      <c r="LHK43" s="194"/>
      <c r="LHL43" s="194"/>
      <c r="LHM43" s="194"/>
      <c r="LHN43" s="194"/>
      <c r="LHO43" s="194"/>
      <c r="LHP43" s="194"/>
      <c r="LHQ43" s="194"/>
      <c r="LHR43" s="194"/>
      <c r="LHS43" s="194"/>
      <c r="LHT43" s="194"/>
      <c r="LHU43" s="194"/>
      <c r="LHV43" s="194"/>
      <c r="LHW43" s="194"/>
      <c r="LHX43" s="194"/>
      <c r="LHY43" s="194"/>
      <c r="LHZ43" s="194"/>
      <c r="LIA43" s="194"/>
      <c r="LIB43" s="194"/>
      <c r="LIC43" s="194"/>
      <c r="LID43" s="194"/>
      <c r="LIE43" s="194"/>
      <c r="LIF43" s="194"/>
      <c r="LIG43" s="194"/>
      <c r="LIH43" s="194"/>
      <c r="LII43" s="194"/>
      <c r="LIJ43" s="194"/>
      <c r="LIK43" s="194"/>
      <c r="LIL43" s="194"/>
      <c r="LIM43" s="194"/>
      <c r="LIN43" s="194"/>
      <c r="LIO43" s="194"/>
      <c r="LIP43" s="194"/>
      <c r="LIQ43" s="194"/>
      <c r="LIR43" s="194"/>
      <c r="LIS43" s="194"/>
      <c r="LIT43" s="194"/>
      <c r="LIU43" s="194"/>
      <c r="LIV43" s="194"/>
      <c r="LIW43" s="194"/>
      <c r="LIX43" s="194"/>
      <c r="LIY43" s="194"/>
      <c r="LIZ43" s="194"/>
      <c r="LJA43" s="194"/>
      <c r="LJB43" s="194"/>
      <c r="LJC43" s="194"/>
      <c r="LJD43" s="194"/>
      <c r="LJE43" s="194"/>
      <c r="LJF43" s="194"/>
      <c r="LJG43" s="194"/>
      <c r="LJH43" s="194"/>
      <c r="LJI43" s="194"/>
      <c r="LJJ43" s="194"/>
      <c r="LJK43" s="194"/>
      <c r="LJL43" s="194"/>
      <c r="LJM43" s="194"/>
      <c r="LJN43" s="194"/>
      <c r="LJO43" s="194"/>
      <c r="LJP43" s="194"/>
      <c r="LJQ43" s="194"/>
      <c r="LJR43" s="194"/>
      <c r="LJS43" s="194"/>
      <c r="LJT43" s="194"/>
      <c r="LJU43" s="194"/>
      <c r="LJV43" s="194"/>
      <c r="LJW43" s="194"/>
      <c r="LJX43" s="194"/>
      <c r="LJY43" s="194"/>
      <c r="LJZ43" s="194"/>
      <c r="LKA43" s="194"/>
      <c r="LKB43" s="194"/>
      <c r="LKC43" s="194"/>
      <c r="LKD43" s="194"/>
      <c r="LKE43" s="194"/>
      <c r="LKF43" s="194"/>
      <c r="LKG43" s="194"/>
      <c r="LKH43" s="194"/>
      <c r="LKI43" s="194"/>
      <c r="LKJ43" s="194"/>
      <c r="LKK43" s="194"/>
      <c r="LKL43" s="194"/>
      <c r="LKM43" s="194"/>
      <c r="LKN43" s="194"/>
      <c r="LKO43" s="194"/>
      <c r="LKP43" s="194"/>
      <c r="LKQ43" s="194"/>
      <c r="LKR43" s="194"/>
      <c r="LKS43" s="194"/>
      <c r="LKT43" s="194"/>
      <c r="LKU43" s="194"/>
      <c r="LKV43" s="194"/>
      <c r="LKW43" s="194"/>
      <c r="LKX43" s="194"/>
      <c r="LKY43" s="194"/>
      <c r="LKZ43" s="194"/>
      <c r="LLA43" s="194"/>
      <c r="LLB43" s="194"/>
      <c r="LLC43" s="194"/>
      <c r="LLD43" s="194"/>
      <c r="LLE43" s="194"/>
      <c r="LLF43" s="194"/>
      <c r="LLG43" s="194"/>
      <c r="LLH43" s="194"/>
      <c r="LLI43" s="194"/>
      <c r="LLJ43" s="194"/>
      <c r="LLK43" s="194"/>
      <c r="LLL43" s="194"/>
      <c r="LLM43" s="194"/>
      <c r="LLN43" s="194"/>
      <c r="LLO43" s="194"/>
      <c r="LLP43" s="194"/>
      <c r="LLQ43" s="194"/>
      <c r="LLR43" s="194"/>
      <c r="LLS43" s="194"/>
      <c r="LLT43" s="194"/>
      <c r="LLU43" s="194"/>
      <c r="LLV43" s="194"/>
      <c r="LLW43" s="194"/>
      <c r="LLX43" s="194"/>
      <c r="LLY43" s="194"/>
      <c r="LLZ43" s="194"/>
      <c r="LMA43" s="194"/>
      <c r="LMB43" s="194"/>
      <c r="LMC43" s="194"/>
      <c r="LMD43" s="194"/>
      <c r="LME43" s="194"/>
      <c r="LMF43" s="194"/>
      <c r="LMG43" s="194"/>
      <c r="LMH43" s="194"/>
      <c r="LMI43" s="194"/>
      <c r="LMJ43" s="194"/>
      <c r="LMK43" s="194"/>
      <c r="LML43" s="194"/>
      <c r="LMM43" s="194"/>
      <c r="LMN43" s="194"/>
      <c r="LMO43" s="194"/>
      <c r="LMP43" s="194"/>
      <c r="LMQ43" s="194"/>
      <c r="LMR43" s="194"/>
      <c r="LMS43" s="194"/>
      <c r="LMT43" s="194"/>
      <c r="LMU43" s="194"/>
      <c r="LMV43" s="194"/>
      <c r="LMW43" s="194"/>
      <c r="LMX43" s="194"/>
      <c r="LMY43" s="194"/>
      <c r="LMZ43" s="194"/>
      <c r="LNA43" s="194"/>
      <c r="LNB43" s="194"/>
      <c r="LNC43" s="194"/>
      <c r="LND43" s="194"/>
      <c r="LNE43" s="194"/>
      <c r="LNF43" s="194"/>
      <c r="LNG43" s="194"/>
      <c r="LNH43" s="194"/>
      <c r="LNI43" s="194"/>
      <c r="LNJ43" s="194"/>
      <c r="LNK43" s="194"/>
      <c r="LNL43" s="194"/>
      <c r="LNM43" s="194"/>
      <c r="LNN43" s="194"/>
      <c r="LNO43" s="194"/>
      <c r="LNP43" s="194"/>
      <c r="LNQ43" s="194"/>
      <c r="LNR43" s="194"/>
      <c r="LNS43" s="194"/>
      <c r="LNT43" s="194"/>
      <c r="LNU43" s="194"/>
      <c r="LNV43" s="194"/>
      <c r="LNW43" s="194"/>
      <c r="LNX43" s="194"/>
      <c r="LNY43" s="194"/>
      <c r="LNZ43" s="194"/>
      <c r="LOA43" s="194"/>
      <c r="LOB43" s="194"/>
      <c r="LOC43" s="194"/>
      <c r="LOD43" s="194"/>
      <c r="LOE43" s="194"/>
      <c r="LOF43" s="194"/>
      <c r="LOG43" s="194"/>
      <c r="LOH43" s="194"/>
      <c r="LOI43" s="194"/>
      <c r="LOJ43" s="194"/>
      <c r="LOK43" s="194"/>
      <c r="LOL43" s="194"/>
      <c r="LOM43" s="194"/>
      <c r="LON43" s="194"/>
      <c r="LOO43" s="194"/>
      <c r="LOP43" s="194"/>
      <c r="LOQ43" s="194"/>
      <c r="LOR43" s="194"/>
      <c r="LOS43" s="194"/>
      <c r="LOT43" s="194"/>
      <c r="LOU43" s="194"/>
      <c r="LOV43" s="194"/>
      <c r="LOW43" s="194"/>
      <c r="LOX43" s="194"/>
      <c r="LOY43" s="194"/>
      <c r="LOZ43" s="194"/>
      <c r="LPA43" s="194"/>
      <c r="LPB43" s="194"/>
      <c r="LPC43" s="194"/>
      <c r="LPD43" s="194"/>
      <c r="LPE43" s="194"/>
      <c r="LPF43" s="194"/>
      <c r="LPG43" s="194"/>
      <c r="LPH43" s="194"/>
      <c r="LPI43" s="194"/>
      <c r="LPJ43" s="194"/>
      <c r="LPK43" s="194"/>
      <c r="LPL43" s="194"/>
      <c r="LPM43" s="194"/>
      <c r="LPN43" s="194"/>
      <c r="LPO43" s="194"/>
      <c r="LPP43" s="194"/>
      <c r="LPQ43" s="194"/>
      <c r="LPR43" s="194"/>
      <c r="LPS43" s="194"/>
      <c r="LPT43" s="194"/>
      <c r="LPU43" s="194"/>
      <c r="LPV43" s="194"/>
      <c r="LPW43" s="194"/>
      <c r="LPX43" s="194"/>
      <c r="LPY43" s="194"/>
      <c r="LPZ43" s="194"/>
      <c r="LQA43" s="194"/>
      <c r="LQB43" s="194"/>
      <c r="LQC43" s="194"/>
      <c r="LQD43" s="194"/>
      <c r="LQE43" s="194"/>
      <c r="LQF43" s="194"/>
      <c r="LQG43" s="194"/>
      <c r="LQH43" s="194"/>
      <c r="LQI43" s="194"/>
      <c r="LQJ43" s="194"/>
      <c r="LQK43" s="194"/>
      <c r="LQL43" s="194"/>
      <c r="LQM43" s="194"/>
      <c r="LQN43" s="194"/>
      <c r="LQO43" s="194"/>
      <c r="LQP43" s="194"/>
      <c r="LQQ43" s="194"/>
      <c r="LQR43" s="194"/>
      <c r="LQS43" s="194"/>
      <c r="LQT43" s="194"/>
      <c r="LQU43" s="194"/>
      <c r="LQV43" s="194"/>
      <c r="LQW43" s="194"/>
      <c r="LQX43" s="194"/>
      <c r="LQY43" s="194"/>
      <c r="LQZ43" s="194"/>
      <c r="LRA43" s="194"/>
      <c r="LRB43" s="194"/>
      <c r="LRC43" s="194"/>
      <c r="LRD43" s="194"/>
      <c r="LRE43" s="194"/>
      <c r="LRF43" s="194"/>
      <c r="LRG43" s="194"/>
      <c r="LRH43" s="194"/>
      <c r="LRI43" s="194"/>
      <c r="LRJ43" s="194"/>
      <c r="LRK43" s="194"/>
      <c r="LRL43" s="194"/>
      <c r="LRM43" s="194"/>
      <c r="LRN43" s="194"/>
      <c r="LRO43" s="194"/>
      <c r="LRP43" s="194"/>
      <c r="LRQ43" s="194"/>
      <c r="LRR43" s="194"/>
      <c r="LRS43" s="194"/>
      <c r="LRT43" s="194"/>
      <c r="LRU43" s="194"/>
      <c r="LRV43" s="194"/>
      <c r="LRW43" s="194"/>
      <c r="LRX43" s="194"/>
      <c r="LRY43" s="194"/>
      <c r="LRZ43" s="194"/>
      <c r="LSA43" s="194"/>
      <c r="LSB43" s="194"/>
      <c r="LSC43" s="194"/>
      <c r="LSD43" s="194"/>
      <c r="LSE43" s="194"/>
      <c r="LSF43" s="194"/>
      <c r="LSG43" s="194"/>
      <c r="LSH43" s="194"/>
      <c r="LSI43" s="194"/>
      <c r="LSJ43" s="194"/>
      <c r="LSK43" s="194"/>
      <c r="LSL43" s="194"/>
      <c r="LSM43" s="194"/>
      <c r="LSN43" s="194"/>
      <c r="LSO43" s="194"/>
      <c r="LSP43" s="194"/>
      <c r="LSQ43" s="194"/>
      <c r="LSR43" s="194"/>
      <c r="LSS43" s="194"/>
      <c r="LST43" s="194"/>
      <c r="LSU43" s="194"/>
      <c r="LSV43" s="194"/>
      <c r="LSW43" s="194"/>
      <c r="LSX43" s="194"/>
      <c r="LSY43" s="194"/>
      <c r="LSZ43" s="194"/>
      <c r="LTA43" s="194"/>
      <c r="LTB43" s="194"/>
      <c r="LTC43" s="194"/>
      <c r="LTD43" s="194"/>
      <c r="LTE43" s="194"/>
      <c r="LTF43" s="194"/>
      <c r="LTG43" s="194"/>
      <c r="LTH43" s="194"/>
      <c r="LTI43" s="194"/>
      <c r="LTJ43" s="194"/>
      <c r="LTK43" s="194"/>
      <c r="LTL43" s="194"/>
      <c r="LTM43" s="194"/>
      <c r="LTN43" s="194"/>
      <c r="LTO43" s="194"/>
      <c r="LTP43" s="194"/>
      <c r="LTQ43" s="194"/>
      <c r="LTR43" s="194"/>
      <c r="LTS43" s="194"/>
      <c r="LTT43" s="194"/>
      <c r="LTU43" s="194"/>
      <c r="LTV43" s="194"/>
      <c r="LTW43" s="194"/>
      <c r="LTX43" s="194"/>
      <c r="LTY43" s="194"/>
      <c r="LTZ43" s="194"/>
      <c r="LUA43" s="194"/>
      <c r="LUB43" s="194"/>
      <c r="LUC43" s="194"/>
      <c r="LUD43" s="194"/>
      <c r="LUE43" s="194"/>
      <c r="LUF43" s="194"/>
      <c r="LUG43" s="194"/>
      <c r="LUH43" s="194"/>
      <c r="LUI43" s="194"/>
      <c r="LUJ43" s="194"/>
      <c r="LUK43" s="194"/>
      <c r="LUL43" s="194"/>
      <c r="LUM43" s="194"/>
      <c r="LUN43" s="194"/>
      <c r="LUO43" s="194"/>
      <c r="LUP43" s="194"/>
      <c r="LUQ43" s="194"/>
      <c r="LUR43" s="194"/>
      <c r="LUS43" s="194"/>
      <c r="LUT43" s="194"/>
      <c r="LUU43" s="194"/>
      <c r="LUV43" s="194"/>
      <c r="LUW43" s="194"/>
      <c r="LUX43" s="194"/>
      <c r="LUY43" s="194"/>
      <c r="LUZ43" s="194"/>
      <c r="LVA43" s="194"/>
      <c r="LVB43" s="194"/>
      <c r="LVC43" s="194"/>
      <c r="LVD43" s="194"/>
      <c r="LVE43" s="194"/>
      <c r="LVF43" s="194"/>
      <c r="LVG43" s="194"/>
      <c r="LVH43" s="194"/>
      <c r="LVI43" s="194"/>
      <c r="LVJ43" s="194"/>
      <c r="LVK43" s="194"/>
      <c r="LVL43" s="194"/>
      <c r="LVM43" s="194"/>
      <c r="LVN43" s="194"/>
      <c r="LVO43" s="194"/>
      <c r="LVP43" s="194"/>
      <c r="LVQ43" s="194"/>
      <c r="LVR43" s="194"/>
      <c r="LVS43" s="194"/>
      <c r="LVT43" s="194"/>
      <c r="LVU43" s="194"/>
      <c r="LVV43" s="194"/>
      <c r="LVW43" s="194"/>
      <c r="LVX43" s="194"/>
      <c r="LVY43" s="194"/>
      <c r="LVZ43" s="194"/>
      <c r="LWA43" s="194"/>
      <c r="LWB43" s="194"/>
      <c r="LWC43" s="194"/>
      <c r="LWD43" s="194"/>
      <c r="LWE43" s="194"/>
      <c r="LWF43" s="194"/>
      <c r="LWG43" s="194"/>
      <c r="LWH43" s="194"/>
      <c r="LWI43" s="194"/>
      <c r="LWJ43" s="194"/>
      <c r="LWK43" s="194"/>
      <c r="LWL43" s="194"/>
      <c r="LWM43" s="194"/>
      <c r="LWN43" s="194"/>
      <c r="LWO43" s="194"/>
      <c r="LWP43" s="194"/>
      <c r="LWQ43" s="194"/>
      <c r="LWR43" s="194"/>
      <c r="LWS43" s="194"/>
      <c r="LWT43" s="194"/>
      <c r="LWU43" s="194"/>
      <c r="LWV43" s="194"/>
      <c r="LWW43" s="194"/>
      <c r="LWX43" s="194"/>
      <c r="LWY43" s="194"/>
      <c r="LWZ43" s="194"/>
      <c r="LXA43" s="194"/>
      <c r="LXB43" s="194"/>
      <c r="LXC43" s="194"/>
      <c r="LXD43" s="194"/>
      <c r="LXE43" s="194"/>
      <c r="LXF43" s="194"/>
      <c r="LXG43" s="194"/>
      <c r="LXH43" s="194"/>
      <c r="LXI43" s="194"/>
      <c r="LXJ43" s="194"/>
      <c r="LXK43" s="194"/>
      <c r="LXL43" s="194"/>
      <c r="LXM43" s="194"/>
      <c r="LXN43" s="194"/>
      <c r="LXO43" s="194"/>
      <c r="LXP43" s="194"/>
      <c r="LXQ43" s="194"/>
      <c r="LXR43" s="194"/>
      <c r="LXS43" s="194"/>
      <c r="LXT43" s="194"/>
      <c r="LXU43" s="194"/>
      <c r="LXV43" s="194"/>
      <c r="LXW43" s="194"/>
      <c r="LXX43" s="194"/>
      <c r="LXY43" s="194"/>
      <c r="LXZ43" s="194"/>
      <c r="LYA43" s="194"/>
      <c r="LYB43" s="194"/>
      <c r="LYC43" s="194"/>
      <c r="LYD43" s="194"/>
      <c r="LYE43" s="194"/>
      <c r="LYF43" s="194"/>
      <c r="LYG43" s="194"/>
      <c r="LYH43" s="194"/>
      <c r="LYI43" s="194"/>
      <c r="LYJ43" s="194"/>
      <c r="LYK43" s="194"/>
      <c r="LYL43" s="194"/>
      <c r="LYM43" s="194"/>
      <c r="LYN43" s="194"/>
      <c r="LYO43" s="194"/>
      <c r="LYP43" s="194"/>
      <c r="LYQ43" s="194"/>
      <c r="LYR43" s="194"/>
      <c r="LYS43" s="194"/>
      <c r="LYT43" s="194"/>
      <c r="LYU43" s="194"/>
      <c r="LYV43" s="194"/>
      <c r="LYW43" s="194"/>
      <c r="LYX43" s="194"/>
      <c r="LYY43" s="194"/>
      <c r="LYZ43" s="194"/>
      <c r="LZA43" s="194"/>
      <c r="LZB43" s="194"/>
      <c r="LZC43" s="194"/>
      <c r="LZD43" s="194"/>
      <c r="LZE43" s="194"/>
      <c r="LZF43" s="194"/>
      <c r="LZG43" s="194"/>
      <c r="LZH43" s="194"/>
      <c r="LZI43" s="194"/>
      <c r="LZJ43" s="194"/>
      <c r="LZK43" s="194"/>
      <c r="LZL43" s="194"/>
      <c r="LZM43" s="194"/>
      <c r="LZN43" s="194"/>
      <c r="LZO43" s="194"/>
      <c r="LZP43" s="194"/>
      <c r="LZQ43" s="194"/>
      <c r="LZR43" s="194"/>
      <c r="LZS43" s="194"/>
      <c r="LZT43" s="194"/>
      <c r="LZU43" s="194"/>
      <c r="LZV43" s="194"/>
      <c r="LZW43" s="194"/>
      <c r="LZX43" s="194"/>
      <c r="LZY43" s="194"/>
      <c r="LZZ43" s="194"/>
      <c r="MAA43" s="194"/>
      <c r="MAB43" s="194"/>
      <c r="MAC43" s="194"/>
      <c r="MAD43" s="194"/>
      <c r="MAE43" s="194"/>
      <c r="MAF43" s="194"/>
      <c r="MAG43" s="194"/>
      <c r="MAH43" s="194"/>
      <c r="MAI43" s="194"/>
      <c r="MAJ43" s="194"/>
      <c r="MAK43" s="194"/>
      <c r="MAL43" s="194"/>
      <c r="MAM43" s="194"/>
      <c r="MAN43" s="194"/>
      <c r="MAO43" s="194"/>
      <c r="MAP43" s="194"/>
      <c r="MAQ43" s="194"/>
      <c r="MAR43" s="194"/>
      <c r="MAS43" s="194"/>
      <c r="MAT43" s="194"/>
      <c r="MAU43" s="194"/>
      <c r="MAV43" s="194"/>
      <c r="MAW43" s="194"/>
      <c r="MAX43" s="194"/>
      <c r="MAY43" s="194"/>
      <c r="MAZ43" s="194"/>
      <c r="MBA43" s="194"/>
      <c r="MBB43" s="194"/>
      <c r="MBC43" s="194"/>
      <c r="MBD43" s="194"/>
      <c r="MBE43" s="194"/>
      <c r="MBF43" s="194"/>
      <c r="MBG43" s="194"/>
      <c r="MBH43" s="194"/>
      <c r="MBI43" s="194"/>
      <c r="MBJ43" s="194"/>
      <c r="MBK43" s="194"/>
      <c r="MBL43" s="194"/>
      <c r="MBM43" s="194"/>
      <c r="MBN43" s="194"/>
      <c r="MBO43" s="194"/>
      <c r="MBP43" s="194"/>
      <c r="MBQ43" s="194"/>
      <c r="MBR43" s="194"/>
      <c r="MBS43" s="194"/>
      <c r="MBT43" s="194"/>
      <c r="MBU43" s="194"/>
      <c r="MBV43" s="194"/>
      <c r="MBW43" s="194"/>
      <c r="MBX43" s="194"/>
      <c r="MBY43" s="194"/>
      <c r="MBZ43" s="194"/>
      <c r="MCA43" s="194"/>
      <c r="MCB43" s="194"/>
      <c r="MCC43" s="194"/>
      <c r="MCD43" s="194"/>
      <c r="MCE43" s="194"/>
      <c r="MCF43" s="194"/>
      <c r="MCG43" s="194"/>
      <c r="MCH43" s="194"/>
      <c r="MCI43" s="194"/>
      <c r="MCJ43" s="194"/>
      <c r="MCK43" s="194"/>
      <c r="MCL43" s="194"/>
      <c r="MCM43" s="194"/>
      <c r="MCN43" s="194"/>
      <c r="MCO43" s="194"/>
      <c r="MCP43" s="194"/>
      <c r="MCQ43" s="194"/>
      <c r="MCR43" s="194"/>
      <c r="MCS43" s="194"/>
      <c r="MCT43" s="194"/>
      <c r="MCU43" s="194"/>
      <c r="MCV43" s="194"/>
      <c r="MCW43" s="194"/>
      <c r="MCX43" s="194"/>
      <c r="MCY43" s="194"/>
      <c r="MCZ43" s="194"/>
      <c r="MDA43" s="194"/>
      <c r="MDB43" s="194"/>
      <c r="MDC43" s="194"/>
      <c r="MDD43" s="194"/>
      <c r="MDE43" s="194"/>
      <c r="MDF43" s="194"/>
      <c r="MDG43" s="194"/>
      <c r="MDH43" s="194"/>
      <c r="MDI43" s="194"/>
      <c r="MDJ43" s="194"/>
      <c r="MDK43" s="194"/>
      <c r="MDL43" s="194"/>
      <c r="MDM43" s="194"/>
      <c r="MDN43" s="194"/>
      <c r="MDO43" s="194"/>
      <c r="MDP43" s="194"/>
      <c r="MDQ43" s="194"/>
      <c r="MDR43" s="194"/>
      <c r="MDS43" s="194"/>
      <c r="MDT43" s="194"/>
      <c r="MDU43" s="194"/>
      <c r="MDV43" s="194"/>
      <c r="MDW43" s="194"/>
      <c r="MDX43" s="194"/>
      <c r="MDY43" s="194"/>
      <c r="MDZ43" s="194"/>
      <c r="MEA43" s="194"/>
      <c r="MEB43" s="194"/>
      <c r="MEC43" s="194"/>
      <c r="MED43" s="194"/>
      <c r="MEE43" s="194"/>
      <c r="MEF43" s="194"/>
      <c r="MEG43" s="194"/>
      <c r="MEH43" s="194"/>
      <c r="MEI43" s="194"/>
      <c r="MEJ43" s="194"/>
      <c r="MEK43" s="194"/>
      <c r="MEL43" s="194"/>
      <c r="MEM43" s="194"/>
      <c r="MEN43" s="194"/>
      <c r="MEO43" s="194"/>
      <c r="MEP43" s="194"/>
      <c r="MEQ43" s="194"/>
      <c r="MER43" s="194"/>
      <c r="MES43" s="194"/>
      <c r="MET43" s="194"/>
      <c r="MEU43" s="194"/>
      <c r="MEV43" s="194"/>
      <c r="MEW43" s="194"/>
      <c r="MEX43" s="194"/>
      <c r="MEY43" s="194"/>
      <c r="MEZ43" s="194"/>
      <c r="MFA43" s="194"/>
      <c r="MFB43" s="194"/>
      <c r="MFC43" s="194"/>
      <c r="MFD43" s="194"/>
      <c r="MFE43" s="194"/>
      <c r="MFF43" s="194"/>
      <c r="MFG43" s="194"/>
      <c r="MFH43" s="194"/>
      <c r="MFI43" s="194"/>
      <c r="MFJ43" s="194"/>
      <c r="MFK43" s="194"/>
      <c r="MFL43" s="194"/>
      <c r="MFM43" s="194"/>
      <c r="MFN43" s="194"/>
      <c r="MFO43" s="194"/>
      <c r="MFP43" s="194"/>
      <c r="MFQ43" s="194"/>
      <c r="MFR43" s="194"/>
      <c r="MFS43" s="194"/>
      <c r="MFT43" s="194"/>
      <c r="MFU43" s="194"/>
      <c r="MFV43" s="194"/>
      <c r="MFW43" s="194"/>
      <c r="MFX43" s="194"/>
      <c r="MFY43" s="194"/>
      <c r="MFZ43" s="194"/>
      <c r="MGA43" s="194"/>
      <c r="MGB43" s="194"/>
      <c r="MGC43" s="194"/>
      <c r="MGD43" s="194"/>
      <c r="MGE43" s="194"/>
      <c r="MGF43" s="194"/>
      <c r="MGG43" s="194"/>
      <c r="MGH43" s="194"/>
      <c r="MGI43" s="194"/>
      <c r="MGJ43" s="194"/>
      <c r="MGK43" s="194"/>
      <c r="MGL43" s="194"/>
      <c r="MGM43" s="194"/>
      <c r="MGN43" s="194"/>
      <c r="MGO43" s="194"/>
      <c r="MGP43" s="194"/>
      <c r="MGQ43" s="194"/>
      <c r="MGR43" s="194"/>
      <c r="MGS43" s="194"/>
      <c r="MGT43" s="194"/>
      <c r="MGU43" s="194"/>
      <c r="MGV43" s="194"/>
      <c r="MGW43" s="194"/>
      <c r="MGX43" s="194"/>
      <c r="MGY43" s="194"/>
      <c r="MGZ43" s="194"/>
      <c r="MHA43" s="194"/>
      <c r="MHB43" s="194"/>
      <c r="MHC43" s="194"/>
      <c r="MHD43" s="194"/>
      <c r="MHE43" s="194"/>
      <c r="MHF43" s="194"/>
      <c r="MHG43" s="194"/>
      <c r="MHH43" s="194"/>
      <c r="MHI43" s="194"/>
      <c r="MHJ43" s="194"/>
      <c r="MHK43" s="194"/>
      <c r="MHL43" s="194"/>
      <c r="MHM43" s="194"/>
      <c r="MHN43" s="194"/>
      <c r="MHO43" s="194"/>
      <c r="MHP43" s="194"/>
      <c r="MHQ43" s="194"/>
      <c r="MHR43" s="194"/>
      <c r="MHS43" s="194"/>
      <c r="MHT43" s="194"/>
      <c r="MHU43" s="194"/>
      <c r="MHV43" s="194"/>
      <c r="MHW43" s="194"/>
      <c r="MHX43" s="194"/>
      <c r="MHY43" s="194"/>
      <c r="MHZ43" s="194"/>
      <c r="MIA43" s="194"/>
      <c r="MIB43" s="194"/>
      <c r="MIC43" s="194"/>
      <c r="MID43" s="194"/>
      <c r="MIE43" s="194"/>
      <c r="MIF43" s="194"/>
      <c r="MIG43" s="194"/>
      <c r="MIH43" s="194"/>
      <c r="MII43" s="194"/>
      <c r="MIJ43" s="194"/>
      <c r="MIK43" s="194"/>
      <c r="MIL43" s="194"/>
      <c r="MIM43" s="194"/>
      <c r="MIN43" s="194"/>
      <c r="MIO43" s="194"/>
      <c r="MIP43" s="194"/>
      <c r="MIQ43" s="194"/>
      <c r="MIR43" s="194"/>
      <c r="MIS43" s="194"/>
      <c r="MIT43" s="194"/>
      <c r="MIU43" s="194"/>
      <c r="MIV43" s="194"/>
      <c r="MIW43" s="194"/>
      <c r="MIX43" s="194"/>
      <c r="MIY43" s="194"/>
      <c r="MIZ43" s="194"/>
      <c r="MJA43" s="194"/>
      <c r="MJB43" s="194"/>
      <c r="MJC43" s="194"/>
      <c r="MJD43" s="194"/>
      <c r="MJE43" s="194"/>
      <c r="MJF43" s="194"/>
      <c r="MJG43" s="194"/>
      <c r="MJH43" s="194"/>
      <c r="MJI43" s="194"/>
      <c r="MJJ43" s="194"/>
      <c r="MJK43" s="194"/>
      <c r="MJL43" s="194"/>
      <c r="MJM43" s="194"/>
      <c r="MJN43" s="194"/>
      <c r="MJO43" s="194"/>
      <c r="MJP43" s="194"/>
      <c r="MJQ43" s="194"/>
      <c r="MJR43" s="194"/>
      <c r="MJS43" s="194"/>
      <c r="MJT43" s="194"/>
      <c r="MJU43" s="194"/>
      <c r="MJV43" s="194"/>
      <c r="MJW43" s="194"/>
      <c r="MJX43" s="194"/>
      <c r="MJY43" s="194"/>
      <c r="MJZ43" s="194"/>
      <c r="MKA43" s="194"/>
      <c r="MKB43" s="194"/>
      <c r="MKC43" s="194"/>
      <c r="MKD43" s="194"/>
      <c r="MKE43" s="194"/>
      <c r="MKF43" s="194"/>
      <c r="MKG43" s="194"/>
      <c r="MKH43" s="194"/>
      <c r="MKI43" s="194"/>
      <c r="MKJ43" s="194"/>
      <c r="MKK43" s="194"/>
      <c r="MKL43" s="194"/>
      <c r="MKM43" s="194"/>
      <c r="MKN43" s="194"/>
      <c r="MKO43" s="194"/>
      <c r="MKP43" s="194"/>
      <c r="MKQ43" s="194"/>
      <c r="MKR43" s="194"/>
      <c r="MKS43" s="194"/>
      <c r="MKT43" s="194"/>
      <c r="MKU43" s="194"/>
      <c r="MKV43" s="194"/>
      <c r="MKW43" s="194"/>
      <c r="MKX43" s="194"/>
      <c r="MKY43" s="194"/>
      <c r="MKZ43" s="194"/>
      <c r="MLA43" s="194"/>
      <c r="MLB43" s="194"/>
      <c r="MLC43" s="194"/>
      <c r="MLD43" s="194"/>
      <c r="MLE43" s="194"/>
      <c r="MLF43" s="194"/>
      <c r="MLG43" s="194"/>
      <c r="MLH43" s="194"/>
      <c r="MLI43" s="194"/>
      <c r="MLJ43" s="194"/>
      <c r="MLK43" s="194"/>
      <c r="MLL43" s="194"/>
      <c r="MLM43" s="194"/>
      <c r="MLN43" s="194"/>
      <c r="MLO43" s="194"/>
      <c r="MLP43" s="194"/>
      <c r="MLQ43" s="194"/>
      <c r="MLR43" s="194"/>
      <c r="MLS43" s="194"/>
      <c r="MLT43" s="194"/>
      <c r="MLU43" s="194"/>
      <c r="MLV43" s="194"/>
      <c r="MLW43" s="194"/>
      <c r="MLX43" s="194"/>
      <c r="MLY43" s="194"/>
      <c r="MLZ43" s="194"/>
      <c r="MMA43" s="194"/>
      <c r="MMB43" s="194"/>
      <c r="MMC43" s="194"/>
      <c r="MMD43" s="194"/>
      <c r="MME43" s="194"/>
      <c r="MMF43" s="194"/>
      <c r="MMG43" s="194"/>
      <c r="MMH43" s="194"/>
      <c r="MMI43" s="194"/>
      <c r="MMJ43" s="194"/>
      <c r="MMK43" s="194"/>
      <c r="MML43" s="194"/>
      <c r="MMM43" s="194"/>
      <c r="MMN43" s="194"/>
      <c r="MMO43" s="194"/>
      <c r="MMP43" s="194"/>
      <c r="MMQ43" s="194"/>
      <c r="MMR43" s="194"/>
      <c r="MMS43" s="194"/>
      <c r="MMT43" s="194"/>
      <c r="MMU43" s="194"/>
      <c r="MMV43" s="194"/>
      <c r="MMW43" s="194"/>
      <c r="MMX43" s="194"/>
      <c r="MMY43" s="194"/>
      <c r="MMZ43" s="194"/>
      <c r="MNA43" s="194"/>
      <c r="MNB43" s="194"/>
      <c r="MNC43" s="194"/>
      <c r="MND43" s="194"/>
      <c r="MNE43" s="194"/>
      <c r="MNF43" s="194"/>
      <c r="MNG43" s="194"/>
      <c r="MNH43" s="194"/>
      <c r="MNI43" s="194"/>
      <c r="MNJ43" s="194"/>
      <c r="MNK43" s="194"/>
      <c r="MNL43" s="194"/>
      <c r="MNM43" s="194"/>
      <c r="MNN43" s="194"/>
      <c r="MNO43" s="194"/>
      <c r="MNP43" s="194"/>
      <c r="MNQ43" s="194"/>
      <c r="MNR43" s="194"/>
      <c r="MNS43" s="194"/>
      <c r="MNT43" s="194"/>
      <c r="MNU43" s="194"/>
      <c r="MNV43" s="194"/>
      <c r="MNW43" s="194"/>
      <c r="MNX43" s="194"/>
      <c r="MNY43" s="194"/>
      <c r="MNZ43" s="194"/>
      <c r="MOA43" s="194"/>
      <c r="MOB43" s="194"/>
      <c r="MOC43" s="194"/>
      <c r="MOD43" s="194"/>
      <c r="MOE43" s="194"/>
      <c r="MOF43" s="194"/>
      <c r="MOG43" s="194"/>
      <c r="MOH43" s="194"/>
      <c r="MOI43" s="194"/>
      <c r="MOJ43" s="194"/>
      <c r="MOK43" s="194"/>
      <c r="MOL43" s="194"/>
      <c r="MOM43" s="194"/>
      <c r="MON43" s="194"/>
      <c r="MOO43" s="194"/>
      <c r="MOP43" s="194"/>
      <c r="MOQ43" s="194"/>
      <c r="MOR43" s="194"/>
      <c r="MOS43" s="194"/>
      <c r="MOT43" s="194"/>
      <c r="MOU43" s="194"/>
      <c r="MOV43" s="194"/>
      <c r="MOW43" s="194"/>
      <c r="MOX43" s="194"/>
      <c r="MOY43" s="194"/>
      <c r="MOZ43" s="194"/>
      <c r="MPA43" s="194"/>
      <c r="MPB43" s="194"/>
      <c r="MPC43" s="194"/>
      <c r="MPD43" s="194"/>
      <c r="MPE43" s="194"/>
      <c r="MPF43" s="194"/>
      <c r="MPG43" s="194"/>
      <c r="MPH43" s="194"/>
      <c r="MPI43" s="194"/>
      <c r="MPJ43" s="194"/>
      <c r="MPK43" s="194"/>
      <c r="MPL43" s="194"/>
      <c r="MPM43" s="194"/>
      <c r="MPN43" s="194"/>
      <c r="MPO43" s="194"/>
      <c r="MPP43" s="194"/>
      <c r="MPQ43" s="194"/>
      <c r="MPR43" s="194"/>
      <c r="MPS43" s="194"/>
      <c r="MPT43" s="194"/>
      <c r="MPU43" s="194"/>
      <c r="MPV43" s="194"/>
      <c r="MPW43" s="194"/>
      <c r="MPX43" s="194"/>
      <c r="MPY43" s="194"/>
      <c r="MPZ43" s="194"/>
      <c r="MQA43" s="194"/>
      <c r="MQB43" s="194"/>
      <c r="MQC43" s="194"/>
      <c r="MQD43" s="194"/>
      <c r="MQE43" s="194"/>
      <c r="MQF43" s="194"/>
      <c r="MQG43" s="194"/>
      <c r="MQH43" s="194"/>
      <c r="MQI43" s="194"/>
      <c r="MQJ43" s="194"/>
      <c r="MQK43" s="194"/>
      <c r="MQL43" s="194"/>
      <c r="MQM43" s="194"/>
      <c r="MQN43" s="194"/>
      <c r="MQO43" s="194"/>
      <c r="MQP43" s="194"/>
      <c r="MQQ43" s="194"/>
      <c r="MQR43" s="194"/>
      <c r="MQS43" s="194"/>
      <c r="MQT43" s="194"/>
      <c r="MQU43" s="194"/>
      <c r="MQV43" s="194"/>
      <c r="MQW43" s="194"/>
      <c r="MQX43" s="194"/>
      <c r="MQY43" s="194"/>
      <c r="MQZ43" s="194"/>
      <c r="MRA43" s="194"/>
      <c r="MRB43" s="194"/>
      <c r="MRC43" s="194"/>
      <c r="MRD43" s="194"/>
      <c r="MRE43" s="194"/>
      <c r="MRF43" s="194"/>
      <c r="MRG43" s="194"/>
      <c r="MRH43" s="194"/>
      <c r="MRI43" s="194"/>
      <c r="MRJ43" s="194"/>
      <c r="MRK43" s="194"/>
      <c r="MRL43" s="194"/>
      <c r="MRM43" s="194"/>
      <c r="MRN43" s="194"/>
      <c r="MRO43" s="194"/>
      <c r="MRP43" s="194"/>
      <c r="MRQ43" s="194"/>
      <c r="MRR43" s="194"/>
      <c r="MRS43" s="194"/>
      <c r="MRT43" s="194"/>
      <c r="MRU43" s="194"/>
      <c r="MRV43" s="194"/>
      <c r="MRW43" s="194"/>
      <c r="MRX43" s="194"/>
      <c r="MRY43" s="194"/>
      <c r="MRZ43" s="194"/>
      <c r="MSA43" s="194"/>
      <c r="MSB43" s="194"/>
      <c r="MSC43" s="194"/>
      <c r="MSD43" s="194"/>
      <c r="MSE43" s="194"/>
      <c r="MSF43" s="194"/>
      <c r="MSG43" s="194"/>
      <c r="MSH43" s="194"/>
      <c r="MSI43" s="194"/>
      <c r="MSJ43" s="194"/>
      <c r="MSK43" s="194"/>
      <c r="MSL43" s="194"/>
      <c r="MSM43" s="194"/>
      <c r="MSN43" s="194"/>
      <c r="MSO43" s="194"/>
      <c r="MSP43" s="194"/>
      <c r="MSQ43" s="194"/>
      <c r="MSR43" s="194"/>
      <c r="MSS43" s="194"/>
      <c r="MST43" s="194"/>
      <c r="MSU43" s="194"/>
      <c r="MSV43" s="194"/>
      <c r="MSW43" s="194"/>
      <c r="MSX43" s="194"/>
      <c r="MSY43" s="194"/>
      <c r="MSZ43" s="194"/>
      <c r="MTA43" s="194"/>
      <c r="MTB43" s="194"/>
      <c r="MTC43" s="194"/>
      <c r="MTD43" s="194"/>
      <c r="MTE43" s="194"/>
      <c r="MTF43" s="194"/>
      <c r="MTG43" s="194"/>
      <c r="MTH43" s="194"/>
      <c r="MTI43" s="194"/>
      <c r="MTJ43" s="194"/>
      <c r="MTK43" s="194"/>
      <c r="MTL43" s="194"/>
      <c r="MTM43" s="194"/>
      <c r="MTN43" s="194"/>
      <c r="MTO43" s="194"/>
      <c r="MTP43" s="194"/>
      <c r="MTQ43" s="194"/>
      <c r="MTR43" s="194"/>
      <c r="MTS43" s="194"/>
      <c r="MTT43" s="194"/>
      <c r="MTU43" s="194"/>
      <c r="MTV43" s="194"/>
      <c r="MTW43" s="194"/>
      <c r="MTX43" s="194"/>
      <c r="MTY43" s="194"/>
      <c r="MTZ43" s="194"/>
      <c r="MUA43" s="194"/>
      <c r="MUB43" s="194"/>
      <c r="MUC43" s="194"/>
      <c r="MUD43" s="194"/>
      <c r="MUE43" s="194"/>
      <c r="MUF43" s="194"/>
      <c r="MUG43" s="194"/>
      <c r="MUH43" s="194"/>
      <c r="MUI43" s="194"/>
      <c r="MUJ43" s="194"/>
      <c r="MUK43" s="194"/>
      <c r="MUL43" s="194"/>
      <c r="MUM43" s="194"/>
      <c r="MUN43" s="194"/>
      <c r="MUO43" s="194"/>
      <c r="MUP43" s="194"/>
      <c r="MUQ43" s="194"/>
      <c r="MUR43" s="194"/>
      <c r="MUS43" s="194"/>
      <c r="MUT43" s="194"/>
      <c r="MUU43" s="194"/>
      <c r="MUV43" s="194"/>
      <c r="MUW43" s="194"/>
      <c r="MUX43" s="194"/>
      <c r="MUY43" s="194"/>
      <c r="MUZ43" s="194"/>
      <c r="MVA43" s="194"/>
      <c r="MVB43" s="194"/>
      <c r="MVC43" s="194"/>
      <c r="MVD43" s="194"/>
      <c r="MVE43" s="194"/>
      <c r="MVF43" s="194"/>
      <c r="MVG43" s="194"/>
      <c r="MVH43" s="194"/>
      <c r="MVI43" s="194"/>
      <c r="MVJ43" s="194"/>
      <c r="MVK43" s="194"/>
      <c r="MVL43" s="194"/>
      <c r="MVM43" s="194"/>
      <c r="MVN43" s="194"/>
      <c r="MVO43" s="194"/>
      <c r="MVP43" s="194"/>
      <c r="MVQ43" s="194"/>
      <c r="MVR43" s="194"/>
      <c r="MVS43" s="194"/>
      <c r="MVT43" s="194"/>
      <c r="MVU43" s="194"/>
      <c r="MVV43" s="194"/>
      <c r="MVW43" s="194"/>
      <c r="MVX43" s="194"/>
      <c r="MVY43" s="194"/>
      <c r="MVZ43" s="194"/>
      <c r="MWA43" s="194"/>
      <c r="MWB43" s="194"/>
      <c r="MWC43" s="194"/>
      <c r="MWD43" s="194"/>
      <c r="MWE43" s="194"/>
      <c r="MWF43" s="194"/>
      <c r="MWG43" s="194"/>
      <c r="MWH43" s="194"/>
      <c r="MWI43" s="194"/>
      <c r="MWJ43" s="194"/>
      <c r="MWK43" s="194"/>
      <c r="MWL43" s="194"/>
      <c r="MWM43" s="194"/>
      <c r="MWN43" s="194"/>
      <c r="MWO43" s="194"/>
      <c r="MWP43" s="194"/>
      <c r="MWQ43" s="194"/>
      <c r="MWR43" s="194"/>
      <c r="MWS43" s="194"/>
      <c r="MWT43" s="194"/>
      <c r="MWU43" s="194"/>
      <c r="MWV43" s="194"/>
      <c r="MWW43" s="194"/>
      <c r="MWX43" s="194"/>
      <c r="MWY43" s="194"/>
      <c r="MWZ43" s="194"/>
      <c r="MXA43" s="194"/>
      <c r="MXB43" s="194"/>
      <c r="MXC43" s="194"/>
      <c r="MXD43" s="194"/>
      <c r="MXE43" s="194"/>
      <c r="MXF43" s="194"/>
      <c r="MXG43" s="194"/>
      <c r="MXH43" s="194"/>
      <c r="MXI43" s="194"/>
      <c r="MXJ43" s="194"/>
      <c r="MXK43" s="194"/>
      <c r="MXL43" s="194"/>
      <c r="MXM43" s="194"/>
      <c r="MXN43" s="194"/>
      <c r="MXO43" s="194"/>
      <c r="MXP43" s="194"/>
      <c r="MXQ43" s="194"/>
      <c r="MXR43" s="194"/>
      <c r="MXS43" s="194"/>
      <c r="MXT43" s="194"/>
      <c r="MXU43" s="194"/>
      <c r="MXV43" s="194"/>
      <c r="MXW43" s="194"/>
      <c r="MXX43" s="194"/>
      <c r="MXY43" s="194"/>
      <c r="MXZ43" s="194"/>
      <c r="MYA43" s="194"/>
      <c r="MYB43" s="194"/>
      <c r="MYC43" s="194"/>
      <c r="MYD43" s="194"/>
      <c r="MYE43" s="194"/>
      <c r="MYF43" s="194"/>
      <c r="MYG43" s="194"/>
      <c r="MYH43" s="194"/>
      <c r="MYI43" s="194"/>
      <c r="MYJ43" s="194"/>
      <c r="MYK43" s="194"/>
      <c r="MYL43" s="194"/>
      <c r="MYM43" s="194"/>
      <c r="MYN43" s="194"/>
      <c r="MYO43" s="194"/>
      <c r="MYP43" s="194"/>
      <c r="MYQ43" s="194"/>
      <c r="MYR43" s="194"/>
      <c r="MYS43" s="194"/>
      <c r="MYT43" s="194"/>
      <c r="MYU43" s="194"/>
      <c r="MYV43" s="194"/>
      <c r="MYW43" s="194"/>
      <c r="MYX43" s="194"/>
      <c r="MYY43" s="194"/>
      <c r="MYZ43" s="194"/>
      <c r="MZA43" s="194"/>
      <c r="MZB43" s="194"/>
      <c r="MZC43" s="194"/>
      <c r="MZD43" s="194"/>
      <c r="MZE43" s="194"/>
      <c r="MZF43" s="194"/>
      <c r="MZG43" s="194"/>
      <c r="MZH43" s="194"/>
      <c r="MZI43" s="194"/>
      <c r="MZJ43" s="194"/>
      <c r="MZK43" s="194"/>
      <c r="MZL43" s="194"/>
      <c r="MZM43" s="194"/>
      <c r="MZN43" s="194"/>
      <c r="MZO43" s="194"/>
      <c r="MZP43" s="194"/>
      <c r="MZQ43" s="194"/>
      <c r="MZR43" s="194"/>
      <c r="MZS43" s="194"/>
      <c r="MZT43" s="194"/>
      <c r="MZU43" s="194"/>
      <c r="MZV43" s="194"/>
      <c r="MZW43" s="194"/>
      <c r="MZX43" s="194"/>
      <c r="MZY43" s="194"/>
      <c r="MZZ43" s="194"/>
      <c r="NAA43" s="194"/>
      <c r="NAB43" s="194"/>
      <c r="NAC43" s="194"/>
      <c r="NAD43" s="194"/>
      <c r="NAE43" s="194"/>
      <c r="NAF43" s="194"/>
      <c r="NAG43" s="194"/>
      <c r="NAH43" s="194"/>
      <c r="NAI43" s="194"/>
      <c r="NAJ43" s="194"/>
      <c r="NAK43" s="194"/>
      <c r="NAL43" s="194"/>
      <c r="NAM43" s="194"/>
      <c r="NAN43" s="194"/>
      <c r="NAO43" s="194"/>
      <c r="NAP43" s="194"/>
      <c r="NAQ43" s="194"/>
      <c r="NAR43" s="194"/>
      <c r="NAS43" s="194"/>
      <c r="NAT43" s="194"/>
      <c r="NAU43" s="194"/>
      <c r="NAV43" s="194"/>
      <c r="NAW43" s="194"/>
      <c r="NAX43" s="194"/>
      <c r="NAY43" s="194"/>
      <c r="NAZ43" s="194"/>
      <c r="NBA43" s="194"/>
      <c r="NBB43" s="194"/>
      <c r="NBC43" s="194"/>
      <c r="NBD43" s="194"/>
      <c r="NBE43" s="194"/>
      <c r="NBF43" s="194"/>
      <c r="NBG43" s="194"/>
      <c r="NBH43" s="194"/>
      <c r="NBI43" s="194"/>
      <c r="NBJ43" s="194"/>
      <c r="NBK43" s="194"/>
      <c r="NBL43" s="194"/>
      <c r="NBM43" s="194"/>
      <c r="NBN43" s="194"/>
      <c r="NBO43" s="194"/>
      <c r="NBP43" s="194"/>
      <c r="NBQ43" s="194"/>
      <c r="NBR43" s="194"/>
      <c r="NBS43" s="194"/>
      <c r="NBT43" s="194"/>
      <c r="NBU43" s="194"/>
      <c r="NBV43" s="194"/>
      <c r="NBW43" s="194"/>
      <c r="NBX43" s="194"/>
      <c r="NBY43" s="194"/>
      <c r="NBZ43" s="194"/>
      <c r="NCA43" s="194"/>
      <c r="NCB43" s="194"/>
      <c r="NCC43" s="194"/>
      <c r="NCD43" s="194"/>
      <c r="NCE43" s="194"/>
      <c r="NCF43" s="194"/>
      <c r="NCG43" s="194"/>
      <c r="NCH43" s="194"/>
      <c r="NCI43" s="194"/>
      <c r="NCJ43" s="194"/>
      <c r="NCK43" s="194"/>
      <c r="NCL43" s="194"/>
      <c r="NCM43" s="194"/>
      <c r="NCN43" s="194"/>
      <c r="NCO43" s="194"/>
      <c r="NCP43" s="194"/>
      <c r="NCQ43" s="194"/>
      <c r="NCR43" s="194"/>
      <c r="NCS43" s="194"/>
      <c r="NCT43" s="194"/>
      <c r="NCU43" s="194"/>
      <c r="NCV43" s="194"/>
      <c r="NCW43" s="194"/>
      <c r="NCX43" s="194"/>
      <c r="NCY43" s="194"/>
      <c r="NCZ43" s="194"/>
      <c r="NDA43" s="194"/>
      <c r="NDB43" s="194"/>
      <c r="NDC43" s="194"/>
      <c r="NDD43" s="194"/>
      <c r="NDE43" s="194"/>
      <c r="NDF43" s="194"/>
      <c r="NDG43" s="194"/>
      <c r="NDH43" s="194"/>
      <c r="NDI43" s="194"/>
      <c r="NDJ43" s="194"/>
      <c r="NDK43" s="194"/>
      <c r="NDL43" s="194"/>
      <c r="NDM43" s="194"/>
      <c r="NDN43" s="194"/>
      <c r="NDO43" s="194"/>
      <c r="NDP43" s="194"/>
      <c r="NDQ43" s="194"/>
      <c r="NDR43" s="194"/>
      <c r="NDS43" s="194"/>
      <c r="NDT43" s="194"/>
      <c r="NDU43" s="194"/>
      <c r="NDV43" s="194"/>
      <c r="NDW43" s="194"/>
      <c r="NDX43" s="194"/>
      <c r="NDY43" s="194"/>
      <c r="NDZ43" s="194"/>
      <c r="NEA43" s="194"/>
      <c r="NEB43" s="194"/>
      <c r="NEC43" s="194"/>
      <c r="NED43" s="194"/>
      <c r="NEE43" s="194"/>
      <c r="NEF43" s="194"/>
      <c r="NEG43" s="194"/>
      <c r="NEH43" s="194"/>
      <c r="NEI43" s="194"/>
      <c r="NEJ43" s="194"/>
      <c r="NEK43" s="194"/>
      <c r="NEL43" s="194"/>
      <c r="NEM43" s="194"/>
      <c r="NEN43" s="194"/>
      <c r="NEO43" s="194"/>
      <c r="NEP43" s="194"/>
      <c r="NEQ43" s="194"/>
      <c r="NER43" s="194"/>
      <c r="NES43" s="194"/>
      <c r="NET43" s="194"/>
      <c r="NEU43" s="194"/>
      <c r="NEV43" s="194"/>
      <c r="NEW43" s="194"/>
      <c r="NEX43" s="194"/>
      <c r="NEY43" s="194"/>
      <c r="NEZ43" s="194"/>
      <c r="NFA43" s="194"/>
      <c r="NFB43" s="194"/>
      <c r="NFC43" s="194"/>
      <c r="NFD43" s="194"/>
      <c r="NFE43" s="194"/>
      <c r="NFF43" s="194"/>
      <c r="NFG43" s="194"/>
      <c r="NFH43" s="194"/>
      <c r="NFI43" s="194"/>
      <c r="NFJ43" s="194"/>
      <c r="NFK43" s="194"/>
      <c r="NFL43" s="194"/>
      <c r="NFM43" s="194"/>
      <c r="NFN43" s="194"/>
      <c r="NFO43" s="194"/>
      <c r="NFP43" s="194"/>
      <c r="NFQ43" s="194"/>
      <c r="NFR43" s="194"/>
      <c r="NFS43" s="194"/>
      <c r="NFT43" s="194"/>
      <c r="NFU43" s="194"/>
      <c r="NFV43" s="194"/>
      <c r="NFW43" s="194"/>
      <c r="NFX43" s="194"/>
      <c r="NFY43" s="194"/>
      <c r="NFZ43" s="194"/>
      <c r="NGA43" s="194"/>
      <c r="NGB43" s="194"/>
      <c r="NGC43" s="194"/>
      <c r="NGD43" s="194"/>
      <c r="NGE43" s="194"/>
      <c r="NGF43" s="194"/>
      <c r="NGG43" s="194"/>
      <c r="NGH43" s="194"/>
      <c r="NGI43" s="194"/>
      <c r="NGJ43" s="194"/>
      <c r="NGK43" s="194"/>
      <c r="NGL43" s="194"/>
      <c r="NGM43" s="194"/>
      <c r="NGN43" s="194"/>
      <c r="NGO43" s="194"/>
      <c r="NGP43" s="194"/>
      <c r="NGQ43" s="194"/>
      <c r="NGR43" s="194"/>
      <c r="NGS43" s="194"/>
      <c r="NGT43" s="194"/>
      <c r="NGU43" s="194"/>
      <c r="NGV43" s="194"/>
      <c r="NGW43" s="194"/>
      <c r="NGX43" s="194"/>
      <c r="NGY43" s="194"/>
      <c r="NGZ43" s="194"/>
      <c r="NHA43" s="194"/>
      <c r="NHB43" s="194"/>
      <c r="NHC43" s="194"/>
      <c r="NHD43" s="194"/>
      <c r="NHE43" s="194"/>
      <c r="NHF43" s="194"/>
      <c r="NHG43" s="194"/>
      <c r="NHH43" s="194"/>
      <c r="NHI43" s="194"/>
      <c r="NHJ43" s="194"/>
      <c r="NHK43" s="194"/>
      <c r="NHL43" s="194"/>
      <c r="NHM43" s="194"/>
      <c r="NHN43" s="194"/>
      <c r="NHO43" s="194"/>
      <c r="NHP43" s="194"/>
      <c r="NHQ43" s="194"/>
      <c r="NHR43" s="194"/>
      <c r="NHS43" s="194"/>
      <c r="NHT43" s="194"/>
      <c r="NHU43" s="194"/>
      <c r="NHV43" s="194"/>
      <c r="NHW43" s="194"/>
      <c r="NHX43" s="194"/>
      <c r="NHY43" s="194"/>
      <c r="NHZ43" s="194"/>
      <c r="NIA43" s="194"/>
      <c r="NIB43" s="194"/>
      <c r="NIC43" s="194"/>
      <c r="NID43" s="194"/>
      <c r="NIE43" s="194"/>
      <c r="NIF43" s="194"/>
      <c r="NIG43" s="194"/>
      <c r="NIH43" s="194"/>
      <c r="NII43" s="194"/>
      <c r="NIJ43" s="194"/>
      <c r="NIK43" s="194"/>
      <c r="NIL43" s="194"/>
      <c r="NIM43" s="194"/>
      <c r="NIN43" s="194"/>
      <c r="NIO43" s="194"/>
      <c r="NIP43" s="194"/>
      <c r="NIQ43" s="194"/>
      <c r="NIR43" s="194"/>
      <c r="NIS43" s="194"/>
      <c r="NIT43" s="194"/>
      <c r="NIU43" s="194"/>
      <c r="NIV43" s="194"/>
      <c r="NIW43" s="194"/>
      <c r="NIX43" s="194"/>
      <c r="NIY43" s="194"/>
      <c r="NIZ43" s="194"/>
      <c r="NJA43" s="194"/>
      <c r="NJB43" s="194"/>
      <c r="NJC43" s="194"/>
      <c r="NJD43" s="194"/>
      <c r="NJE43" s="194"/>
      <c r="NJF43" s="194"/>
      <c r="NJG43" s="194"/>
      <c r="NJH43" s="194"/>
      <c r="NJI43" s="194"/>
      <c r="NJJ43" s="194"/>
      <c r="NJK43" s="194"/>
      <c r="NJL43" s="194"/>
      <c r="NJM43" s="194"/>
      <c r="NJN43" s="194"/>
      <c r="NJO43" s="194"/>
      <c r="NJP43" s="194"/>
      <c r="NJQ43" s="194"/>
      <c r="NJR43" s="194"/>
      <c r="NJS43" s="194"/>
      <c r="NJT43" s="194"/>
      <c r="NJU43" s="194"/>
      <c r="NJV43" s="194"/>
      <c r="NJW43" s="194"/>
      <c r="NJX43" s="194"/>
      <c r="NJY43" s="194"/>
      <c r="NJZ43" s="194"/>
      <c r="NKA43" s="194"/>
      <c r="NKB43" s="194"/>
      <c r="NKC43" s="194"/>
      <c r="NKD43" s="194"/>
      <c r="NKE43" s="194"/>
      <c r="NKF43" s="194"/>
      <c r="NKG43" s="194"/>
      <c r="NKH43" s="194"/>
      <c r="NKI43" s="194"/>
      <c r="NKJ43" s="194"/>
      <c r="NKK43" s="194"/>
      <c r="NKL43" s="194"/>
      <c r="NKM43" s="194"/>
      <c r="NKN43" s="194"/>
      <c r="NKO43" s="194"/>
      <c r="NKP43" s="194"/>
      <c r="NKQ43" s="194"/>
      <c r="NKR43" s="194"/>
      <c r="NKS43" s="194"/>
      <c r="NKT43" s="194"/>
      <c r="NKU43" s="194"/>
      <c r="NKV43" s="194"/>
      <c r="NKW43" s="194"/>
      <c r="NKX43" s="194"/>
      <c r="NKY43" s="194"/>
      <c r="NKZ43" s="194"/>
      <c r="NLA43" s="194"/>
      <c r="NLB43" s="194"/>
      <c r="NLC43" s="194"/>
      <c r="NLD43" s="194"/>
      <c r="NLE43" s="194"/>
      <c r="NLF43" s="194"/>
      <c r="NLG43" s="194"/>
      <c r="NLH43" s="194"/>
      <c r="NLI43" s="194"/>
      <c r="NLJ43" s="194"/>
      <c r="NLK43" s="194"/>
      <c r="NLL43" s="194"/>
      <c r="NLM43" s="194"/>
      <c r="NLN43" s="194"/>
      <c r="NLO43" s="194"/>
      <c r="NLP43" s="194"/>
      <c r="NLQ43" s="194"/>
      <c r="NLR43" s="194"/>
      <c r="NLS43" s="194"/>
      <c r="NLT43" s="194"/>
      <c r="NLU43" s="194"/>
      <c r="NLV43" s="194"/>
      <c r="NLW43" s="194"/>
      <c r="NLX43" s="194"/>
      <c r="NLY43" s="194"/>
      <c r="NLZ43" s="194"/>
      <c r="NMA43" s="194"/>
      <c r="NMB43" s="194"/>
      <c r="NMC43" s="194"/>
      <c r="NMD43" s="194"/>
      <c r="NME43" s="194"/>
      <c r="NMF43" s="194"/>
      <c r="NMG43" s="194"/>
      <c r="NMH43" s="194"/>
      <c r="NMI43" s="194"/>
      <c r="NMJ43" s="194"/>
      <c r="NMK43" s="194"/>
      <c r="NML43" s="194"/>
      <c r="NMM43" s="194"/>
      <c r="NMN43" s="194"/>
      <c r="NMO43" s="194"/>
      <c r="NMP43" s="194"/>
      <c r="NMQ43" s="194"/>
      <c r="NMR43" s="194"/>
      <c r="NMS43" s="194"/>
      <c r="NMT43" s="194"/>
      <c r="NMU43" s="194"/>
      <c r="NMV43" s="194"/>
      <c r="NMW43" s="194"/>
      <c r="NMX43" s="194"/>
      <c r="NMY43" s="194"/>
      <c r="NMZ43" s="194"/>
      <c r="NNA43" s="194"/>
      <c r="NNB43" s="194"/>
      <c r="NNC43" s="194"/>
      <c r="NND43" s="194"/>
      <c r="NNE43" s="194"/>
      <c r="NNF43" s="194"/>
      <c r="NNG43" s="194"/>
      <c r="NNH43" s="194"/>
      <c r="NNI43" s="194"/>
      <c r="NNJ43" s="194"/>
      <c r="NNK43" s="194"/>
      <c r="NNL43" s="194"/>
      <c r="NNM43" s="194"/>
      <c r="NNN43" s="194"/>
      <c r="NNO43" s="194"/>
      <c r="NNP43" s="194"/>
      <c r="NNQ43" s="194"/>
      <c r="NNR43" s="194"/>
      <c r="NNS43" s="194"/>
      <c r="NNT43" s="194"/>
      <c r="NNU43" s="194"/>
      <c r="NNV43" s="194"/>
      <c r="NNW43" s="194"/>
      <c r="NNX43" s="194"/>
      <c r="NNY43" s="194"/>
      <c r="NNZ43" s="194"/>
      <c r="NOA43" s="194"/>
      <c r="NOB43" s="194"/>
      <c r="NOC43" s="194"/>
      <c r="NOD43" s="194"/>
      <c r="NOE43" s="194"/>
      <c r="NOF43" s="194"/>
      <c r="NOG43" s="194"/>
      <c r="NOH43" s="194"/>
      <c r="NOI43" s="194"/>
      <c r="NOJ43" s="194"/>
      <c r="NOK43" s="194"/>
      <c r="NOL43" s="194"/>
      <c r="NOM43" s="194"/>
      <c r="NON43" s="194"/>
      <c r="NOO43" s="194"/>
      <c r="NOP43" s="194"/>
      <c r="NOQ43" s="194"/>
      <c r="NOR43" s="194"/>
      <c r="NOS43" s="194"/>
      <c r="NOT43" s="194"/>
      <c r="NOU43" s="194"/>
      <c r="NOV43" s="194"/>
      <c r="NOW43" s="194"/>
      <c r="NOX43" s="194"/>
      <c r="NOY43" s="194"/>
      <c r="NOZ43" s="194"/>
      <c r="NPA43" s="194"/>
      <c r="NPB43" s="194"/>
      <c r="NPC43" s="194"/>
      <c r="NPD43" s="194"/>
      <c r="NPE43" s="194"/>
      <c r="NPF43" s="194"/>
      <c r="NPG43" s="194"/>
      <c r="NPH43" s="194"/>
      <c r="NPI43" s="194"/>
      <c r="NPJ43" s="194"/>
      <c r="NPK43" s="194"/>
      <c r="NPL43" s="194"/>
      <c r="NPM43" s="194"/>
      <c r="NPN43" s="194"/>
      <c r="NPO43" s="194"/>
      <c r="NPP43" s="194"/>
      <c r="NPQ43" s="194"/>
      <c r="NPR43" s="194"/>
      <c r="NPS43" s="194"/>
      <c r="NPT43" s="194"/>
      <c r="NPU43" s="194"/>
      <c r="NPV43" s="194"/>
      <c r="NPW43" s="194"/>
      <c r="NPX43" s="194"/>
      <c r="NPY43" s="194"/>
      <c r="NPZ43" s="194"/>
      <c r="NQA43" s="194"/>
      <c r="NQB43" s="194"/>
      <c r="NQC43" s="194"/>
      <c r="NQD43" s="194"/>
      <c r="NQE43" s="194"/>
      <c r="NQF43" s="194"/>
      <c r="NQG43" s="194"/>
      <c r="NQH43" s="194"/>
      <c r="NQI43" s="194"/>
      <c r="NQJ43" s="194"/>
      <c r="NQK43" s="194"/>
      <c r="NQL43" s="194"/>
      <c r="NQM43" s="194"/>
      <c r="NQN43" s="194"/>
      <c r="NQO43" s="194"/>
      <c r="NQP43" s="194"/>
      <c r="NQQ43" s="194"/>
      <c r="NQR43" s="194"/>
      <c r="NQS43" s="194"/>
      <c r="NQT43" s="194"/>
      <c r="NQU43" s="194"/>
      <c r="NQV43" s="194"/>
      <c r="NQW43" s="194"/>
      <c r="NQX43" s="194"/>
      <c r="NQY43" s="194"/>
      <c r="NQZ43" s="194"/>
      <c r="NRA43" s="194"/>
      <c r="NRB43" s="194"/>
      <c r="NRC43" s="194"/>
      <c r="NRD43" s="194"/>
      <c r="NRE43" s="194"/>
      <c r="NRF43" s="194"/>
      <c r="NRG43" s="194"/>
      <c r="NRH43" s="194"/>
      <c r="NRI43" s="194"/>
      <c r="NRJ43" s="194"/>
      <c r="NRK43" s="194"/>
      <c r="NRL43" s="194"/>
      <c r="NRM43" s="194"/>
      <c r="NRN43" s="194"/>
      <c r="NRO43" s="194"/>
      <c r="NRP43" s="194"/>
      <c r="NRQ43" s="194"/>
      <c r="NRR43" s="194"/>
      <c r="NRS43" s="194"/>
      <c r="NRT43" s="194"/>
      <c r="NRU43" s="194"/>
      <c r="NRV43" s="194"/>
      <c r="NRW43" s="194"/>
      <c r="NRX43" s="194"/>
      <c r="NRY43" s="194"/>
      <c r="NRZ43" s="194"/>
      <c r="NSA43" s="194"/>
      <c r="NSB43" s="194"/>
      <c r="NSC43" s="194"/>
      <c r="NSD43" s="194"/>
      <c r="NSE43" s="194"/>
      <c r="NSF43" s="194"/>
      <c r="NSG43" s="194"/>
      <c r="NSH43" s="194"/>
      <c r="NSI43" s="194"/>
      <c r="NSJ43" s="194"/>
      <c r="NSK43" s="194"/>
      <c r="NSL43" s="194"/>
      <c r="NSM43" s="194"/>
      <c r="NSN43" s="194"/>
      <c r="NSO43" s="194"/>
      <c r="NSP43" s="194"/>
      <c r="NSQ43" s="194"/>
      <c r="NSR43" s="194"/>
      <c r="NSS43" s="194"/>
      <c r="NST43" s="194"/>
      <c r="NSU43" s="194"/>
      <c r="NSV43" s="194"/>
      <c r="NSW43" s="194"/>
      <c r="NSX43" s="194"/>
      <c r="NSY43" s="194"/>
      <c r="NSZ43" s="194"/>
      <c r="NTA43" s="194"/>
      <c r="NTB43" s="194"/>
      <c r="NTC43" s="194"/>
      <c r="NTD43" s="194"/>
      <c r="NTE43" s="194"/>
      <c r="NTF43" s="194"/>
      <c r="NTG43" s="194"/>
      <c r="NTH43" s="194"/>
      <c r="NTI43" s="194"/>
      <c r="NTJ43" s="194"/>
      <c r="NTK43" s="194"/>
      <c r="NTL43" s="194"/>
      <c r="NTM43" s="194"/>
      <c r="NTN43" s="194"/>
      <c r="NTO43" s="194"/>
      <c r="NTP43" s="194"/>
      <c r="NTQ43" s="194"/>
      <c r="NTR43" s="194"/>
      <c r="NTS43" s="194"/>
      <c r="NTT43" s="194"/>
      <c r="NTU43" s="194"/>
      <c r="NTV43" s="194"/>
      <c r="NTW43" s="194"/>
      <c r="NTX43" s="194"/>
      <c r="NTY43" s="194"/>
      <c r="NTZ43" s="194"/>
      <c r="NUA43" s="194"/>
      <c r="NUB43" s="194"/>
      <c r="NUC43" s="194"/>
      <c r="NUD43" s="194"/>
      <c r="NUE43" s="194"/>
      <c r="NUF43" s="194"/>
      <c r="NUG43" s="194"/>
      <c r="NUH43" s="194"/>
      <c r="NUI43" s="194"/>
      <c r="NUJ43" s="194"/>
      <c r="NUK43" s="194"/>
      <c r="NUL43" s="194"/>
      <c r="NUM43" s="194"/>
      <c r="NUN43" s="194"/>
      <c r="NUO43" s="194"/>
      <c r="NUP43" s="194"/>
      <c r="NUQ43" s="194"/>
      <c r="NUR43" s="194"/>
      <c r="NUS43" s="194"/>
      <c r="NUT43" s="194"/>
      <c r="NUU43" s="194"/>
      <c r="NUV43" s="194"/>
      <c r="NUW43" s="194"/>
      <c r="NUX43" s="194"/>
      <c r="NUY43" s="194"/>
      <c r="NUZ43" s="194"/>
      <c r="NVA43" s="194"/>
      <c r="NVB43" s="194"/>
      <c r="NVC43" s="194"/>
      <c r="NVD43" s="194"/>
      <c r="NVE43" s="194"/>
      <c r="NVF43" s="194"/>
      <c r="NVG43" s="194"/>
      <c r="NVH43" s="194"/>
      <c r="NVI43" s="194"/>
      <c r="NVJ43" s="194"/>
      <c r="NVK43" s="194"/>
      <c r="NVL43" s="194"/>
      <c r="NVM43" s="194"/>
      <c r="NVN43" s="194"/>
      <c r="NVO43" s="194"/>
      <c r="NVP43" s="194"/>
      <c r="NVQ43" s="194"/>
      <c r="NVR43" s="194"/>
      <c r="NVS43" s="194"/>
      <c r="NVT43" s="194"/>
      <c r="NVU43" s="194"/>
      <c r="NVV43" s="194"/>
      <c r="NVW43" s="194"/>
      <c r="NVX43" s="194"/>
      <c r="NVY43" s="194"/>
      <c r="NVZ43" s="194"/>
      <c r="NWA43" s="194"/>
      <c r="NWB43" s="194"/>
      <c r="NWC43" s="194"/>
      <c r="NWD43" s="194"/>
      <c r="NWE43" s="194"/>
      <c r="NWF43" s="194"/>
      <c r="NWG43" s="194"/>
      <c r="NWH43" s="194"/>
      <c r="NWI43" s="194"/>
      <c r="NWJ43" s="194"/>
      <c r="NWK43" s="194"/>
      <c r="NWL43" s="194"/>
      <c r="NWM43" s="194"/>
      <c r="NWN43" s="194"/>
      <c r="NWO43" s="194"/>
      <c r="NWP43" s="194"/>
      <c r="NWQ43" s="194"/>
      <c r="NWR43" s="194"/>
      <c r="NWS43" s="194"/>
      <c r="NWT43" s="194"/>
      <c r="NWU43" s="194"/>
      <c r="NWV43" s="194"/>
      <c r="NWW43" s="194"/>
      <c r="NWX43" s="194"/>
      <c r="NWY43" s="194"/>
      <c r="NWZ43" s="194"/>
      <c r="NXA43" s="194"/>
      <c r="NXB43" s="194"/>
      <c r="NXC43" s="194"/>
      <c r="NXD43" s="194"/>
      <c r="NXE43" s="194"/>
      <c r="NXF43" s="194"/>
      <c r="NXG43" s="194"/>
      <c r="NXH43" s="194"/>
      <c r="NXI43" s="194"/>
      <c r="NXJ43" s="194"/>
      <c r="NXK43" s="194"/>
      <c r="NXL43" s="194"/>
      <c r="NXM43" s="194"/>
      <c r="NXN43" s="194"/>
      <c r="NXO43" s="194"/>
      <c r="NXP43" s="194"/>
      <c r="NXQ43" s="194"/>
      <c r="NXR43" s="194"/>
      <c r="NXS43" s="194"/>
      <c r="NXT43" s="194"/>
      <c r="NXU43" s="194"/>
      <c r="NXV43" s="194"/>
      <c r="NXW43" s="194"/>
      <c r="NXX43" s="194"/>
      <c r="NXY43" s="194"/>
      <c r="NXZ43" s="194"/>
      <c r="NYA43" s="194"/>
      <c r="NYB43" s="194"/>
      <c r="NYC43" s="194"/>
      <c r="NYD43" s="194"/>
      <c r="NYE43" s="194"/>
      <c r="NYF43" s="194"/>
      <c r="NYG43" s="194"/>
      <c r="NYH43" s="194"/>
      <c r="NYI43" s="194"/>
      <c r="NYJ43" s="194"/>
      <c r="NYK43" s="194"/>
      <c r="NYL43" s="194"/>
      <c r="NYM43" s="194"/>
      <c r="NYN43" s="194"/>
      <c r="NYO43" s="194"/>
      <c r="NYP43" s="194"/>
      <c r="NYQ43" s="194"/>
      <c r="NYR43" s="194"/>
      <c r="NYS43" s="194"/>
      <c r="NYT43" s="194"/>
      <c r="NYU43" s="194"/>
      <c r="NYV43" s="194"/>
      <c r="NYW43" s="194"/>
      <c r="NYX43" s="194"/>
      <c r="NYY43" s="194"/>
      <c r="NYZ43" s="194"/>
      <c r="NZA43" s="194"/>
      <c r="NZB43" s="194"/>
      <c r="NZC43" s="194"/>
      <c r="NZD43" s="194"/>
      <c r="NZE43" s="194"/>
      <c r="NZF43" s="194"/>
      <c r="NZG43" s="194"/>
      <c r="NZH43" s="194"/>
      <c r="NZI43" s="194"/>
      <c r="NZJ43" s="194"/>
      <c r="NZK43" s="194"/>
      <c r="NZL43" s="194"/>
      <c r="NZM43" s="194"/>
      <c r="NZN43" s="194"/>
      <c r="NZO43" s="194"/>
      <c r="NZP43" s="194"/>
      <c r="NZQ43" s="194"/>
      <c r="NZR43" s="194"/>
      <c r="NZS43" s="194"/>
      <c r="NZT43" s="194"/>
      <c r="NZU43" s="194"/>
      <c r="NZV43" s="194"/>
      <c r="NZW43" s="194"/>
      <c r="NZX43" s="194"/>
      <c r="NZY43" s="194"/>
      <c r="NZZ43" s="194"/>
      <c r="OAA43" s="194"/>
      <c r="OAB43" s="194"/>
      <c r="OAC43" s="194"/>
      <c r="OAD43" s="194"/>
      <c r="OAE43" s="194"/>
      <c r="OAF43" s="194"/>
      <c r="OAG43" s="194"/>
      <c r="OAH43" s="194"/>
      <c r="OAI43" s="194"/>
      <c r="OAJ43" s="194"/>
      <c r="OAK43" s="194"/>
      <c r="OAL43" s="194"/>
      <c r="OAM43" s="194"/>
      <c r="OAN43" s="194"/>
      <c r="OAO43" s="194"/>
      <c r="OAP43" s="194"/>
      <c r="OAQ43" s="194"/>
      <c r="OAR43" s="194"/>
      <c r="OAS43" s="194"/>
      <c r="OAT43" s="194"/>
      <c r="OAU43" s="194"/>
      <c r="OAV43" s="194"/>
      <c r="OAW43" s="194"/>
      <c r="OAX43" s="194"/>
      <c r="OAY43" s="194"/>
      <c r="OAZ43" s="194"/>
      <c r="OBA43" s="194"/>
      <c r="OBB43" s="194"/>
      <c r="OBC43" s="194"/>
      <c r="OBD43" s="194"/>
      <c r="OBE43" s="194"/>
      <c r="OBF43" s="194"/>
      <c r="OBG43" s="194"/>
      <c r="OBH43" s="194"/>
      <c r="OBI43" s="194"/>
      <c r="OBJ43" s="194"/>
      <c r="OBK43" s="194"/>
      <c r="OBL43" s="194"/>
      <c r="OBM43" s="194"/>
      <c r="OBN43" s="194"/>
      <c r="OBO43" s="194"/>
      <c r="OBP43" s="194"/>
      <c r="OBQ43" s="194"/>
      <c r="OBR43" s="194"/>
      <c r="OBS43" s="194"/>
      <c r="OBT43" s="194"/>
      <c r="OBU43" s="194"/>
      <c r="OBV43" s="194"/>
      <c r="OBW43" s="194"/>
      <c r="OBX43" s="194"/>
      <c r="OBY43" s="194"/>
      <c r="OBZ43" s="194"/>
      <c r="OCA43" s="194"/>
      <c r="OCB43" s="194"/>
      <c r="OCC43" s="194"/>
      <c r="OCD43" s="194"/>
      <c r="OCE43" s="194"/>
      <c r="OCF43" s="194"/>
      <c r="OCG43" s="194"/>
      <c r="OCH43" s="194"/>
      <c r="OCI43" s="194"/>
      <c r="OCJ43" s="194"/>
      <c r="OCK43" s="194"/>
      <c r="OCL43" s="194"/>
      <c r="OCM43" s="194"/>
      <c r="OCN43" s="194"/>
      <c r="OCO43" s="194"/>
      <c r="OCP43" s="194"/>
      <c r="OCQ43" s="194"/>
      <c r="OCR43" s="194"/>
      <c r="OCS43" s="194"/>
      <c r="OCT43" s="194"/>
      <c r="OCU43" s="194"/>
      <c r="OCV43" s="194"/>
      <c r="OCW43" s="194"/>
      <c r="OCX43" s="194"/>
      <c r="OCY43" s="194"/>
      <c r="OCZ43" s="194"/>
      <c r="ODA43" s="194"/>
      <c r="ODB43" s="194"/>
      <c r="ODC43" s="194"/>
      <c r="ODD43" s="194"/>
      <c r="ODE43" s="194"/>
      <c r="ODF43" s="194"/>
      <c r="ODG43" s="194"/>
      <c r="ODH43" s="194"/>
      <c r="ODI43" s="194"/>
      <c r="ODJ43" s="194"/>
      <c r="ODK43" s="194"/>
      <c r="ODL43" s="194"/>
      <c r="ODM43" s="194"/>
      <c r="ODN43" s="194"/>
      <c r="ODO43" s="194"/>
      <c r="ODP43" s="194"/>
      <c r="ODQ43" s="194"/>
      <c r="ODR43" s="194"/>
      <c r="ODS43" s="194"/>
      <c r="ODT43" s="194"/>
      <c r="ODU43" s="194"/>
      <c r="ODV43" s="194"/>
      <c r="ODW43" s="194"/>
      <c r="ODX43" s="194"/>
      <c r="ODY43" s="194"/>
      <c r="ODZ43" s="194"/>
      <c r="OEA43" s="194"/>
      <c r="OEB43" s="194"/>
      <c r="OEC43" s="194"/>
      <c r="OED43" s="194"/>
      <c r="OEE43" s="194"/>
      <c r="OEF43" s="194"/>
      <c r="OEG43" s="194"/>
      <c r="OEH43" s="194"/>
      <c r="OEI43" s="194"/>
      <c r="OEJ43" s="194"/>
      <c r="OEK43" s="194"/>
      <c r="OEL43" s="194"/>
      <c r="OEM43" s="194"/>
      <c r="OEN43" s="194"/>
      <c r="OEO43" s="194"/>
      <c r="OEP43" s="194"/>
      <c r="OEQ43" s="194"/>
      <c r="OER43" s="194"/>
      <c r="OES43" s="194"/>
      <c r="OET43" s="194"/>
      <c r="OEU43" s="194"/>
      <c r="OEV43" s="194"/>
      <c r="OEW43" s="194"/>
      <c r="OEX43" s="194"/>
      <c r="OEY43" s="194"/>
      <c r="OEZ43" s="194"/>
      <c r="OFA43" s="194"/>
      <c r="OFB43" s="194"/>
      <c r="OFC43" s="194"/>
      <c r="OFD43" s="194"/>
      <c r="OFE43" s="194"/>
      <c r="OFF43" s="194"/>
      <c r="OFG43" s="194"/>
      <c r="OFH43" s="194"/>
      <c r="OFI43" s="194"/>
      <c r="OFJ43" s="194"/>
      <c r="OFK43" s="194"/>
      <c r="OFL43" s="194"/>
      <c r="OFM43" s="194"/>
      <c r="OFN43" s="194"/>
      <c r="OFO43" s="194"/>
      <c r="OFP43" s="194"/>
      <c r="OFQ43" s="194"/>
      <c r="OFR43" s="194"/>
      <c r="OFS43" s="194"/>
      <c r="OFT43" s="194"/>
      <c r="OFU43" s="194"/>
      <c r="OFV43" s="194"/>
      <c r="OFW43" s="194"/>
      <c r="OFX43" s="194"/>
      <c r="OFY43" s="194"/>
      <c r="OFZ43" s="194"/>
      <c r="OGA43" s="194"/>
      <c r="OGB43" s="194"/>
      <c r="OGC43" s="194"/>
      <c r="OGD43" s="194"/>
      <c r="OGE43" s="194"/>
      <c r="OGF43" s="194"/>
      <c r="OGG43" s="194"/>
      <c r="OGH43" s="194"/>
      <c r="OGI43" s="194"/>
      <c r="OGJ43" s="194"/>
      <c r="OGK43" s="194"/>
      <c r="OGL43" s="194"/>
      <c r="OGM43" s="194"/>
      <c r="OGN43" s="194"/>
      <c r="OGO43" s="194"/>
      <c r="OGP43" s="194"/>
      <c r="OGQ43" s="194"/>
      <c r="OGR43" s="194"/>
      <c r="OGS43" s="194"/>
      <c r="OGT43" s="194"/>
      <c r="OGU43" s="194"/>
      <c r="OGV43" s="194"/>
      <c r="OGW43" s="194"/>
      <c r="OGX43" s="194"/>
      <c r="OGY43" s="194"/>
      <c r="OGZ43" s="194"/>
      <c r="OHA43" s="194"/>
      <c r="OHB43" s="194"/>
      <c r="OHC43" s="194"/>
      <c r="OHD43" s="194"/>
      <c r="OHE43" s="194"/>
      <c r="OHF43" s="194"/>
      <c r="OHG43" s="194"/>
      <c r="OHH43" s="194"/>
      <c r="OHI43" s="194"/>
      <c r="OHJ43" s="194"/>
      <c r="OHK43" s="194"/>
      <c r="OHL43" s="194"/>
      <c r="OHM43" s="194"/>
      <c r="OHN43" s="194"/>
      <c r="OHO43" s="194"/>
      <c r="OHP43" s="194"/>
      <c r="OHQ43" s="194"/>
      <c r="OHR43" s="194"/>
      <c r="OHS43" s="194"/>
      <c r="OHT43" s="194"/>
      <c r="OHU43" s="194"/>
      <c r="OHV43" s="194"/>
      <c r="OHW43" s="194"/>
      <c r="OHX43" s="194"/>
      <c r="OHY43" s="194"/>
      <c r="OHZ43" s="194"/>
      <c r="OIA43" s="194"/>
      <c r="OIB43" s="194"/>
      <c r="OIC43" s="194"/>
      <c r="OID43" s="194"/>
      <c r="OIE43" s="194"/>
      <c r="OIF43" s="194"/>
      <c r="OIG43" s="194"/>
      <c r="OIH43" s="194"/>
      <c r="OII43" s="194"/>
      <c r="OIJ43" s="194"/>
      <c r="OIK43" s="194"/>
      <c r="OIL43" s="194"/>
      <c r="OIM43" s="194"/>
      <c r="OIN43" s="194"/>
      <c r="OIO43" s="194"/>
      <c r="OIP43" s="194"/>
      <c r="OIQ43" s="194"/>
      <c r="OIR43" s="194"/>
      <c r="OIS43" s="194"/>
      <c r="OIT43" s="194"/>
      <c r="OIU43" s="194"/>
      <c r="OIV43" s="194"/>
      <c r="OIW43" s="194"/>
      <c r="OIX43" s="194"/>
      <c r="OIY43" s="194"/>
      <c r="OIZ43" s="194"/>
      <c r="OJA43" s="194"/>
      <c r="OJB43" s="194"/>
      <c r="OJC43" s="194"/>
      <c r="OJD43" s="194"/>
      <c r="OJE43" s="194"/>
      <c r="OJF43" s="194"/>
      <c r="OJG43" s="194"/>
      <c r="OJH43" s="194"/>
      <c r="OJI43" s="194"/>
      <c r="OJJ43" s="194"/>
      <c r="OJK43" s="194"/>
      <c r="OJL43" s="194"/>
      <c r="OJM43" s="194"/>
      <c r="OJN43" s="194"/>
      <c r="OJO43" s="194"/>
      <c r="OJP43" s="194"/>
      <c r="OJQ43" s="194"/>
      <c r="OJR43" s="194"/>
      <c r="OJS43" s="194"/>
      <c r="OJT43" s="194"/>
      <c r="OJU43" s="194"/>
      <c r="OJV43" s="194"/>
      <c r="OJW43" s="194"/>
      <c r="OJX43" s="194"/>
      <c r="OJY43" s="194"/>
      <c r="OJZ43" s="194"/>
      <c r="OKA43" s="194"/>
      <c r="OKB43" s="194"/>
      <c r="OKC43" s="194"/>
      <c r="OKD43" s="194"/>
      <c r="OKE43" s="194"/>
      <c r="OKF43" s="194"/>
      <c r="OKG43" s="194"/>
      <c r="OKH43" s="194"/>
      <c r="OKI43" s="194"/>
      <c r="OKJ43" s="194"/>
      <c r="OKK43" s="194"/>
      <c r="OKL43" s="194"/>
      <c r="OKM43" s="194"/>
      <c r="OKN43" s="194"/>
      <c r="OKO43" s="194"/>
      <c r="OKP43" s="194"/>
      <c r="OKQ43" s="194"/>
      <c r="OKR43" s="194"/>
      <c r="OKS43" s="194"/>
      <c r="OKT43" s="194"/>
      <c r="OKU43" s="194"/>
      <c r="OKV43" s="194"/>
      <c r="OKW43" s="194"/>
      <c r="OKX43" s="194"/>
      <c r="OKY43" s="194"/>
      <c r="OKZ43" s="194"/>
      <c r="OLA43" s="194"/>
      <c r="OLB43" s="194"/>
      <c r="OLC43" s="194"/>
      <c r="OLD43" s="194"/>
      <c r="OLE43" s="194"/>
      <c r="OLF43" s="194"/>
      <c r="OLG43" s="194"/>
      <c r="OLH43" s="194"/>
      <c r="OLI43" s="194"/>
      <c r="OLJ43" s="194"/>
      <c r="OLK43" s="194"/>
      <c r="OLL43" s="194"/>
      <c r="OLM43" s="194"/>
      <c r="OLN43" s="194"/>
      <c r="OLO43" s="194"/>
      <c r="OLP43" s="194"/>
      <c r="OLQ43" s="194"/>
      <c r="OLR43" s="194"/>
      <c r="OLS43" s="194"/>
      <c r="OLT43" s="194"/>
      <c r="OLU43" s="194"/>
      <c r="OLV43" s="194"/>
      <c r="OLW43" s="194"/>
      <c r="OLX43" s="194"/>
      <c r="OLY43" s="194"/>
      <c r="OLZ43" s="194"/>
      <c r="OMA43" s="194"/>
      <c r="OMB43" s="194"/>
      <c r="OMC43" s="194"/>
      <c r="OMD43" s="194"/>
      <c r="OME43" s="194"/>
      <c r="OMF43" s="194"/>
      <c r="OMG43" s="194"/>
      <c r="OMH43" s="194"/>
      <c r="OMI43" s="194"/>
      <c r="OMJ43" s="194"/>
      <c r="OMK43" s="194"/>
      <c r="OML43" s="194"/>
      <c r="OMM43" s="194"/>
      <c r="OMN43" s="194"/>
      <c r="OMO43" s="194"/>
      <c r="OMP43" s="194"/>
      <c r="OMQ43" s="194"/>
      <c r="OMR43" s="194"/>
      <c r="OMS43" s="194"/>
      <c r="OMT43" s="194"/>
      <c r="OMU43" s="194"/>
      <c r="OMV43" s="194"/>
      <c r="OMW43" s="194"/>
      <c r="OMX43" s="194"/>
      <c r="OMY43" s="194"/>
      <c r="OMZ43" s="194"/>
      <c r="ONA43" s="194"/>
      <c r="ONB43" s="194"/>
      <c r="ONC43" s="194"/>
      <c r="OND43" s="194"/>
      <c r="ONE43" s="194"/>
      <c r="ONF43" s="194"/>
      <c r="ONG43" s="194"/>
      <c r="ONH43" s="194"/>
      <c r="ONI43" s="194"/>
      <c r="ONJ43" s="194"/>
      <c r="ONK43" s="194"/>
      <c r="ONL43" s="194"/>
      <c r="ONM43" s="194"/>
      <c r="ONN43" s="194"/>
      <c r="ONO43" s="194"/>
      <c r="ONP43" s="194"/>
      <c r="ONQ43" s="194"/>
      <c r="ONR43" s="194"/>
      <c r="ONS43" s="194"/>
      <c r="ONT43" s="194"/>
      <c r="ONU43" s="194"/>
      <c r="ONV43" s="194"/>
      <c r="ONW43" s="194"/>
      <c r="ONX43" s="194"/>
      <c r="ONY43" s="194"/>
      <c r="ONZ43" s="194"/>
      <c r="OOA43" s="194"/>
      <c r="OOB43" s="194"/>
      <c r="OOC43" s="194"/>
      <c r="OOD43" s="194"/>
      <c r="OOE43" s="194"/>
      <c r="OOF43" s="194"/>
      <c r="OOG43" s="194"/>
      <c r="OOH43" s="194"/>
      <c r="OOI43" s="194"/>
      <c r="OOJ43" s="194"/>
      <c r="OOK43" s="194"/>
      <c r="OOL43" s="194"/>
      <c r="OOM43" s="194"/>
      <c r="OON43" s="194"/>
      <c r="OOO43" s="194"/>
      <c r="OOP43" s="194"/>
      <c r="OOQ43" s="194"/>
      <c r="OOR43" s="194"/>
      <c r="OOS43" s="194"/>
      <c r="OOT43" s="194"/>
      <c r="OOU43" s="194"/>
      <c r="OOV43" s="194"/>
      <c r="OOW43" s="194"/>
      <c r="OOX43" s="194"/>
      <c r="OOY43" s="194"/>
      <c r="OOZ43" s="194"/>
      <c r="OPA43" s="194"/>
      <c r="OPB43" s="194"/>
      <c r="OPC43" s="194"/>
      <c r="OPD43" s="194"/>
      <c r="OPE43" s="194"/>
      <c r="OPF43" s="194"/>
      <c r="OPG43" s="194"/>
      <c r="OPH43" s="194"/>
      <c r="OPI43" s="194"/>
      <c r="OPJ43" s="194"/>
      <c r="OPK43" s="194"/>
      <c r="OPL43" s="194"/>
      <c r="OPM43" s="194"/>
      <c r="OPN43" s="194"/>
      <c r="OPO43" s="194"/>
      <c r="OPP43" s="194"/>
      <c r="OPQ43" s="194"/>
      <c r="OPR43" s="194"/>
      <c r="OPS43" s="194"/>
      <c r="OPT43" s="194"/>
      <c r="OPU43" s="194"/>
      <c r="OPV43" s="194"/>
      <c r="OPW43" s="194"/>
      <c r="OPX43" s="194"/>
      <c r="OPY43" s="194"/>
      <c r="OPZ43" s="194"/>
      <c r="OQA43" s="194"/>
      <c r="OQB43" s="194"/>
      <c r="OQC43" s="194"/>
      <c r="OQD43" s="194"/>
      <c r="OQE43" s="194"/>
      <c r="OQF43" s="194"/>
      <c r="OQG43" s="194"/>
      <c r="OQH43" s="194"/>
      <c r="OQI43" s="194"/>
      <c r="OQJ43" s="194"/>
      <c r="OQK43" s="194"/>
      <c r="OQL43" s="194"/>
      <c r="OQM43" s="194"/>
      <c r="OQN43" s="194"/>
      <c r="OQO43" s="194"/>
      <c r="OQP43" s="194"/>
      <c r="OQQ43" s="194"/>
      <c r="OQR43" s="194"/>
      <c r="OQS43" s="194"/>
      <c r="OQT43" s="194"/>
      <c r="OQU43" s="194"/>
      <c r="OQV43" s="194"/>
      <c r="OQW43" s="194"/>
      <c r="OQX43" s="194"/>
      <c r="OQY43" s="194"/>
      <c r="OQZ43" s="194"/>
      <c r="ORA43" s="194"/>
      <c r="ORB43" s="194"/>
      <c r="ORC43" s="194"/>
      <c r="ORD43" s="194"/>
      <c r="ORE43" s="194"/>
      <c r="ORF43" s="194"/>
      <c r="ORG43" s="194"/>
      <c r="ORH43" s="194"/>
      <c r="ORI43" s="194"/>
      <c r="ORJ43" s="194"/>
      <c r="ORK43" s="194"/>
      <c r="ORL43" s="194"/>
      <c r="ORM43" s="194"/>
      <c r="ORN43" s="194"/>
      <c r="ORO43" s="194"/>
      <c r="ORP43" s="194"/>
      <c r="ORQ43" s="194"/>
      <c r="ORR43" s="194"/>
      <c r="ORS43" s="194"/>
      <c r="ORT43" s="194"/>
      <c r="ORU43" s="194"/>
      <c r="ORV43" s="194"/>
      <c r="ORW43" s="194"/>
      <c r="ORX43" s="194"/>
      <c r="ORY43" s="194"/>
      <c r="ORZ43" s="194"/>
      <c r="OSA43" s="194"/>
      <c r="OSB43" s="194"/>
      <c r="OSC43" s="194"/>
      <c r="OSD43" s="194"/>
      <c r="OSE43" s="194"/>
      <c r="OSF43" s="194"/>
      <c r="OSG43" s="194"/>
      <c r="OSH43" s="194"/>
      <c r="OSI43" s="194"/>
      <c r="OSJ43" s="194"/>
      <c r="OSK43" s="194"/>
      <c r="OSL43" s="194"/>
      <c r="OSM43" s="194"/>
      <c r="OSN43" s="194"/>
      <c r="OSO43" s="194"/>
      <c r="OSP43" s="194"/>
      <c r="OSQ43" s="194"/>
      <c r="OSR43" s="194"/>
      <c r="OSS43" s="194"/>
      <c r="OST43" s="194"/>
      <c r="OSU43" s="194"/>
      <c r="OSV43" s="194"/>
      <c r="OSW43" s="194"/>
      <c r="OSX43" s="194"/>
      <c r="OSY43" s="194"/>
      <c r="OSZ43" s="194"/>
      <c r="OTA43" s="194"/>
      <c r="OTB43" s="194"/>
      <c r="OTC43" s="194"/>
      <c r="OTD43" s="194"/>
      <c r="OTE43" s="194"/>
      <c r="OTF43" s="194"/>
      <c r="OTG43" s="194"/>
      <c r="OTH43" s="194"/>
      <c r="OTI43" s="194"/>
      <c r="OTJ43" s="194"/>
      <c r="OTK43" s="194"/>
      <c r="OTL43" s="194"/>
      <c r="OTM43" s="194"/>
      <c r="OTN43" s="194"/>
      <c r="OTO43" s="194"/>
      <c r="OTP43" s="194"/>
      <c r="OTQ43" s="194"/>
      <c r="OTR43" s="194"/>
      <c r="OTS43" s="194"/>
      <c r="OTT43" s="194"/>
      <c r="OTU43" s="194"/>
      <c r="OTV43" s="194"/>
      <c r="OTW43" s="194"/>
      <c r="OTX43" s="194"/>
      <c r="OTY43" s="194"/>
      <c r="OTZ43" s="194"/>
      <c r="OUA43" s="194"/>
      <c r="OUB43" s="194"/>
      <c r="OUC43" s="194"/>
      <c r="OUD43" s="194"/>
      <c r="OUE43" s="194"/>
      <c r="OUF43" s="194"/>
      <c r="OUG43" s="194"/>
      <c r="OUH43" s="194"/>
      <c r="OUI43" s="194"/>
      <c r="OUJ43" s="194"/>
      <c r="OUK43" s="194"/>
      <c r="OUL43" s="194"/>
      <c r="OUM43" s="194"/>
      <c r="OUN43" s="194"/>
      <c r="OUO43" s="194"/>
      <c r="OUP43" s="194"/>
      <c r="OUQ43" s="194"/>
      <c r="OUR43" s="194"/>
      <c r="OUS43" s="194"/>
      <c r="OUT43" s="194"/>
      <c r="OUU43" s="194"/>
      <c r="OUV43" s="194"/>
      <c r="OUW43" s="194"/>
      <c r="OUX43" s="194"/>
      <c r="OUY43" s="194"/>
      <c r="OUZ43" s="194"/>
      <c r="OVA43" s="194"/>
      <c r="OVB43" s="194"/>
      <c r="OVC43" s="194"/>
      <c r="OVD43" s="194"/>
      <c r="OVE43" s="194"/>
      <c r="OVF43" s="194"/>
      <c r="OVG43" s="194"/>
      <c r="OVH43" s="194"/>
      <c r="OVI43" s="194"/>
      <c r="OVJ43" s="194"/>
      <c r="OVK43" s="194"/>
      <c r="OVL43" s="194"/>
      <c r="OVM43" s="194"/>
      <c r="OVN43" s="194"/>
      <c r="OVO43" s="194"/>
      <c r="OVP43" s="194"/>
      <c r="OVQ43" s="194"/>
      <c r="OVR43" s="194"/>
      <c r="OVS43" s="194"/>
      <c r="OVT43" s="194"/>
      <c r="OVU43" s="194"/>
      <c r="OVV43" s="194"/>
      <c r="OVW43" s="194"/>
      <c r="OVX43" s="194"/>
      <c r="OVY43" s="194"/>
      <c r="OVZ43" s="194"/>
      <c r="OWA43" s="194"/>
      <c r="OWB43" s="194"/>
      <c r="OWC43" s="194"/>
      <c r="OWD43" s="194"/>
      <c r="OWE43" s="194"/>
      <c r="OWF43" s="194"/>
      <c r="OWG43" s="194"/>
      <c r="OWH43" s="194"/>
      <c r="OWI43" s="194"/>
      <c r="OWJ43" s="194"/>
      <c r="OWK43" s="194"/>
      <c r="OWL43" s="194"/>
      <c r="OWM43" s="194"/>
      <c r="OWN43" s="194"/>
      <c r="OWO43" s="194"/>
      <c r="OWP43" s="194"/>
      <c r="OWQ43" s="194"/>
      <c r="OWR43" s="194"/>
      <c r="OWS43" s="194"/>
      <c r="OWT43" s="194"/>
      <c r="OWU43" s="194"/>
      <c r="OWV43" s="194"/>
      <c r="OWW43" s="194"/>
      <c r="OWX43" s="194"/>
      <c r="OWY43" s="194"/>
      <c r="OWZ43" s="194"/>
      <c r="OXA43" s="194"/>
      <c r="OXB43" s="194"/>
      <c r="OXC43" s="194"/>
      <c r="OXD43" s="194"/>
      <c r="OXE43" s="194"/>
      <c r="OXF43" s="194"/>
      <c r="OXG43" s="194"/>
      <c r="OXH43" s="194"/>
      <c r="OXI43" s="194"/>
      <c r="OXJ43" s="194"/>
      <c r="OXK43" s="194"/>
      <c r="OXL43" s="194"/>
      <c r="OXM43" s="194"/>
      <c r="OXN43" s="194"/>
      <c r="OXO43" s="194"/>
      <c r="OXP43" s="194"/>
      <c r="OXQ43" s="194"/>
      <c r="OXR43" s="194"/>
      <c r="OXS43" s="194"/>
      <c r="OXT43" s="194"/>
      <c r="OXU43" s="194"/>
      <c r="OXV43" s="194"/>
      <c r="OXW43" s="194"/>
      <c r="OXX43" s="194"/>
      <c r="OXY43" s="194"/>
      <c r="OXZ43" s="194"/>
      <c r="OYA43" s="194"/>
      <c r="OYB43" s="194"/>
      <c r="OYC43" s="194"/>
      <c r="OYD43" s="194"/>
      <c r="OYE43" s="194"/>
      <c r="OYF43" s="194"/>
      <c r="OYG43" s="194"/>
      <c r="OYH43" s="194"/>
      <c r="OYI43" s="194"/>
      <c r="OYJ43" s="194"/>
      <c r="OYK43" s="194"/>
      <c r="OYL43" s="194"/>
      <c r="OYM43" s="194"/>
      <c r="OYN43" s="194"/>
      <c r="OYO43" s="194"/>
      <c r="OYP43" s="194"/>
      <c r="OYQ43" s="194"/>
      <c r="OYR43" s="194"/>
      <c r="OYS43" s="194"/>
      <c r="OYT43" s="194"/>
      <c r="OYU43" s="194"/>
      <c r="OYV43" s="194"/>
      <c r="OYW43" s="194"/>
      <c r="OYX43" s="194"/>
      <c r="OYY43" s="194"/>
      <c r="OYZ43" s="194"/>
      <c r="OZA43" s="194"/>
      <c r="OZB43" s="194"/>
      <c r="OZC43" s="194"/>
      <c r="OZD43" s="194"/>
      <c r="OZE43" s="194"/>
      <c r="OZF43" s="194"/>
      <c r="OZG43" s="194"/>
      <c r="OZH43" s="194"/>
      <c r="OZI43" s="194"/>
      <c r="OZJ43" s="194"/>
      <c r="OZK43" s="194"/>
      <c r="OZL43" s="194"/>
      <c r="OZM43" s="194"/>
      <c r="OZN43" s="194"/>
      <c r="OZO43" s="194"/>
      <c r="OZP43" s="194"/>
      <c r="OZQ43" s="194"/>
      <c r="OZR43" s="194"/>
      <c r="OZS43" s="194"/>
      <c r="OZT43" s="194"/>
      <c r="OZU43" s="194"/>
      <c r="OZV43" s="194"/>
      <c r="OZW43" s="194"/>
      <c r="OZX43" s="194"/>
      <c r="OZY43" s="194"/>
      <c r="OZZ43" s="194"/>
      <c r="PAA43" s="194"/>
      <c r="PAB43" s="194"/>
      <c r="PAC43" s="194"/>
      <c r="PAD43" s="194"/>
      <c r="PAE43" s="194"/>
      <c r="PAF43" s="194"/>
      <c r="PAG43" s="194"/>
      <c r="PAH43" s="194"/>
      <c r="PAI43" s="194"/>
      <c r="PAJ43" s="194"/>
      <c r="PAK43" s="194"/>
      <c r="PAL43" s="194"/>
      <c r="PAM43" s="194"/>
      <c r="PAN43" s="194"/>
      <c r="PAO43" s="194"/>
      <c r="PAP43" s="194"/>
      <c r="PAQ43" s="194"/>
      <c r="PAR43" s="194"/>
      <c r="PAS43" s="194"/>
      <c r="PAT43" s="194"/>
      <c r="PAU43" s="194"/>
      <c r="PAV43" s="194"/>
      <c r="PAW43" s="194"/>
      <c r="PAX43" s="194"/>
      <c r="PAY43" s="194"/>
      <c r="PAZ43" s="194"/>
      <c r="PBA43" s="194"/>
      <c r="PBB43" s="194"/>
      <c r="PBC43" s="194"/>
      <c r="PBD43" s="194"/>
      <c r="PBE43" s="194"/>
      <c r="PBF43" s="194"/>
      <c r="PBG43" s="194"/>
      <c r="PBH43" s="194"/>
      <c r="PBI43" s="194"/>
      <c r="PBJ43" s="194"/>
      <c r="PBK43" s="194"/>
      <c r="PBL43" s="194"/>
      <c r="PBM43" s="194"/>
      <c r="PBN43" s="194"/>
      <c r="PBO43" s="194"/>
      <c r="PBP43" s="194"/>
      <c r="PBQ43" s="194"/>
      <c r="PBR43" s="194"/>
      <c r="PBS43" s="194"/>
      <c r="PBT43" s="194"/>
      <c r="PBU43" s="194"/>
      <c r="PBV43" s="194"/>
      <c r="PBW43" s="194"/>
      <c r="PBX43" s="194"/>
      <c r="PBY43" s="194"/>
      <c r="PBZ43" s="194"/>
      <c r="PCA43" s="194"/>
      <c r="PCB43" s="194"/>
      <c r="PCC43" s="194"/>
      <c r="PCD43" s="194"/>
      <c r="PCE43" s="194"/>
      <c r="PCF43" s="194"/>
      <c r="PCG43" s="194"/>
      <c r="PCH43" s="194"/>
      <c r="PCI43" s="194"/>
      <c r="PCJ43" s="194"/>
      <c r="PCK43" s="194"/>
      <c r="PCL43" s="194"/>
      <c r="PCM43" s="194"/>
      <c r="PCN43" s="194"/>
      <c r="PCO43" s="194"/>
      <c r="PCP43" s="194"/>
      <c r="PCQ43" s="194"/>
      <c r="PCR43" s="194"/>
      <c r="PCS43" s="194"/>
      <c r="PCT43" s="194"/>
      <c r="PCU43" s="194"/>
      <c r="PCV43" s="194"/>
      <c r="PCW43" s="194"/>
      <c r="PCX43" s="194"/>
      <c r="PCY43" s="194"/>
      <c r="PCZ43" s="194"/>
      <c r="PDA43" s="194"/>
      <c r="PDB43" s="194"/>
      <c r="PDC43" s="194"/>
      <c r="PDD43" s="194"/>
      <c r="PDE43" s="194"/>
      <c r="PDF43" s="194"/>
      <c r="PDG43" s="194"/>
      <c r="PDH43" s="194"/>
      <c r="PDI43" s="194"/>
      <c r="PDJ43" s="194"/>
      <c r="PDK43" s="194"/>
      <c r="PDL43" s="194"/>
      <c r="PDM43" s="194"/>
      <c r="PDN43" s="194"/>
      <c r="PDO43" s="194"/>
      <c r="PDP43" s="194"/>
      <c r="PDQ43" s="194"/>
      <c r="PDR43" s="194"/>
      <c r="PDS43" s="194"/>
      <c r="PDT43" s="194"/>
      <c r="PDU43" s="194"/>
      <c r="PDV43" s="194"/>
      <c r="PDW43" s="194"/>
      <c r="PDX43" s="194"/>
      <c r="PDY43" s="194"/>
      <c r="PDZ43" s="194"/>
      <c r="PEA43" s="194"/>
      <c r="PEB43" s="194"/>
      <c r="PEC43" s="194"/>
      <c r="PED43" s="194"/>
      <c r="PEE43" s="194"/>
      <c r="PEF43" s="194"/>
      <c r="PEG43" s="194"/>
      <c r="PEH43" s="194"/>
      <c r="PEI43" s="194"/>
      <c r="PEJ43" s="194"/>
      <c r="PEK43" s="194"/>
      <c r="PEL43" s="194"/>
      <c r="PEM43" s="194"/>
      <c r="PEN43" s="194"/>
      <c r="PEO43" s="194"/>
      <c r="PEP43" s="194"/>
      <c r="PEQ43" s="194"/>
      <c r="PER43" s="194"/>
      <c r="PES43" s="194"/>
      <c r="PET43" s="194"/>
      <c r="PEU43" s="194"/>
      <c r="PEV43" s="194"/>
      <c r="PEW43" s="194"/>
      <c r="PEX43" s="194"/>
      <c r="PEY43" s="194"/>
      <c r="PEZ43" s="194"/>
      <c r="PFA43" s="194"/>
      <c r="PFB43" s="194"/>
      <c r="PFC43" s="194"/>
      <c r="PFD43" s="194"/>
      <c r="PFE43" s="194"/>
      <c r="PFF43" s="194"/>
      <c r="PFG43" s="194"/>
      <c r="PFH43" s="194"/>
      <c r="PFI43" s="194"/>
      <c r="PFJ43" s="194"/>
      <c r="PFK43" s="194"/>
      <c r="PFL43" s="194"/>
      <c r="PFM43" s="194"/>
      <c r="PFN43" s="194"/>
      <c r="PFO43" s="194"/>
      <c r="PFP43" s="194"/>
      <c r="PFQ43" s="194"/>
      <c r="PFR43" s="194"/>
      <c r="PFS43" s="194"/>
      <c r="PFT43" s="194"/>
      <c r="PFU43" s="194"/>
      <c r="PFV43" s="194"/>
      <c r="PFW43" s="194"/>
      <c r="PFX43" s="194"/>
      <c r="PFY43" s="194"/>
      <c r="PFZ43" s="194"/>
      <c r="PGA43" s="194"/>
      <c r="PGB43" s="194"/>
      <c r="PGC43" s="194"/>
      <c r="PGD43" s="194"/>
      <c r="PGE43" s="194"/>
      <c r="PGF43" s="194"/>
      <c r="PGG43" s="194"/>
      <c r="PGH43" s="194"/>
      <c r="PGI43" s="194"/>
      <c r="PGJ43" s="194"/>
      <c r="PGK43" s="194"/>
      <c r="PGL43" s="194"/>
      <c r="PGM43" s="194"/>
      <c r="PGN43" s="194"/>
      <c r="PGO43" s="194"/>
      <c r="PGP43" s="194"/>
      <c r="PGQ43" s="194"/>
      <c r="PGR43" s="194"/>
      <c r="PGS43" s="194"/>
      <c r="PGT43" s="194"/>
      <c r="PGU43" s="194"/>
      <c r="PGV43" s="194"/>
      <c r="PGW43" s="194"/>
      <c r="PGX43" s="194"/>
      <c r="PGY43" s="194"/>
      <c r="PGZ43" s="194"/>
      <c r="PHA43" s="194"/>
      <c r="PHB43" s="194"/>
      <c r="PHC43" s="194"/>
      <c r="PHD43" s="194"/>
      <c r="PHE43" s="194"/>
      <c r="PHF43" s="194"/>
      <c r="PHG43" s="194"/>
      <c r="PHH43" s="194"/>
      <c r="PHI43" s="194"/>
      <c r="PHJ43" s="194"/>
      <c r="PHK43" s="194"/>
      <c r="PHL43" s="194"/>
      <c r="PHM43" s="194"/>
      <c r="PHN43" s="194"/>
      <c r="PHO43" s="194"/>
      <c r="PHP43" s="194"/>
      <c r="PHQ43" s="194"/>
      <c r="PHR43" s="194"/>
      <c r="PHS43" s="194"/>
      <c r="PHT43" s="194"/>
      <c r="PHU43" s="194"/>
      <c r="PHV43" s="194"/>
      <c r="PHW43" s="194"/>
      <c r="PHX43" s="194"/>
      <c r="PHY43" s="194"/>
      <c r="PHZ43" s="194"/>
      <c r="PIA43" s="194"/>
      <c r="PIB43" s="194"/>
      <c r="PIC43" s="194"/>
      <c r="PID43" s="194"/>
      <c r="PIE43" s="194"/>
      <c r="PIF43" s="194"/>
      <c r="PIG43" s="194"/>
      <c r="PIH43" s="194"/>
      <c r="PII43" s="194"/>
      <c r="PIJ43" s="194"/>
      <c r="PIK43" s="194"/>
      <c r="PIL43" s="194"/>
      <c r="PIM43" s="194"/>
      <c r="PIN43" s="194"/>
      <c r="PIO43" s="194"/>
      <c r="PIP43" s="194"/>
      <c r="PIQ43" s="194"/>
      <c r="PIR43" s="194"/>
      <c r="PIS43" s="194"/>
      <c r="PIT43" s="194"/>
      <c r="PIU43" s="194"/>
      <c r="PIV43" s="194"/>
      <c r="PIW43" s="194"/>
      <c r="PIX43" s="194"/>
      <c r="PIY43" s="194"/>
      <c r="PIZ43" s="194"/>
      <c r="PJA43" s="194"/>
      <c r="PJB43" s="194"/>
      <c r="PJC43" s="194"/>
      <c r="PJD43" s="194"/>
      <c r="PJE43" s="194"/>
      <c r="PJF43" s="194"/>
      <c r="PJG43" s="194"/>
      <c r="PJH43" s="194"/>
      <c r="PJI43" s="194"/>
      <c r="PJJ43" s="194"/>
      <c r="PJK43" s="194"/>
      <c r="PJL43" s="194"/>
      <c r="PJM43" s="194"/>
      <c r="PJN43" s="194"/>
      <c r="PJO43" s="194"/>
      <c r="PJP43" s="194"/>
      <c r="PJQ43" s="194"/>
      <c r="PJR43" s="194"/>
      <c r="PJS43" s="194"/>
      <c r="PJT43" s="194"/>
      <c r="PJU43" s="194"/>
      <c r="PJV43" s="194"/>
      <c r="PJW43" s="194"/>
      <c r="PJX43" s="194"/>
      <c r="PJY43" s="194"/>
      <c r="PJZ43" s="194"/>
      <c r="PKA43" s="194"/>
      <c r="PKB43" s="194"/>
      <c r="PKC43" s="194"/>
      <c r="PKD43" s="194"/>
      <c r="PKE43" s="194"/>
      <c r="PKF43" s="194"/>
      <c r="PKG43" s="194"/>
      <c r="PKH43" s="194"/>
      <c r="PKI43" s="194"/>
      <c r="PKJ43" s="194"/>
      <c r="PKK43" s="194"/>
      <c r="PKL43" s="194"/>
      <c r="PKM43" s="194"/>
      <c r="PKN43" s="194"/>
      <c r="PKO43" s="194"/>
      <c r="PKP43" s="194"/>
      <c r="PKQ43" s="194"/>
      <c r="PKR43" s="194"/>
      <c r="PKS43" s="194"/>
      <c r="PKT43" s="194"/>
      <c r="PKU43" s="194"/>
      <c r="PKV43" s="194"/>
      <c r="PKW43" s="194"/>
      <c r="PKX43" s="194"/>
      <c r="PKY43" s="194"/>
      <c r="PKZ43" s="194"/>
      <c r="PLA43" s="194"/>
      <c r="PLB43" s="194"/>
      <c r="PLC43" s="194"/>
      <c r="PLD43" s="194"/>
      <c r="PLE43" s="194"/>
      <c r="PLF43" s="194"/>
      <c r="PLG43" s="194"/>
      <c r="PLH43" s="194"/>
      <c r="PLI43" s="194"/>
      <c r="PLJ43" s="194"/>
      <c r="PLK43" s="194"/>
      <c r="PLL43" s="194"/>
      <c r="PLM43" s="194"/>
      <c r="PLN43" s="194"/>
      <c r="PLO43" s="194"/>
      <c r="PLP43" s="194"/>
      <c r="PLQ43" s="194"/>
      <c r="PLR43" s="194"/>
      <c r="PLS43" s="194"/>
      <c r="PLT43" s="194"/>
      <c r="PLU43" s="194"/>
      <c r="PLV43" s="194"/>
      <c r="PLW43" s="194"/>
      <c r="PLX43" s="194"/>
      <c r="PLY43" s="194"/>
      <c r="PLZ43" s="194"/>
      <c r="PMA43" s="194"/>
      <c r="PMB43" s="194"/>
      <c r="PMC43" s="194"/>
      <c r="PMD43" s="194"/>
      <c r="PME43" s="194"/>
      <c r="PMF43" s="194"/>
      <c r="PMG43" s="194"/>
      <c r="PMH43" s="194"/>
      <c r="PMI43" s="194"/>
      <c r="PMJ43" s="194"/>
      <c r="PMK43" s="194"/>
      <c r="PML43" s="194"/>
      <c r="PMM43" s="194"/>
      <c r="PMN43" s="194"/>
      <c r="PMO43" s="194"/>
      <c r="PMP43" s="194"/>
      <c r="PMQ43" s="194"/>
      <c r="PMR43" s="194"/>
      <c r="PMS43" s="194"/>
      <c r="PMT43" s="194"/>
      <c r="PMU43" s="194"/>
      <c r="PMV43" s="194"/>
      <c r="PMW43" s="194"/>
      <c r="PMX43" s="194"/>
      <c r="PMY43" s="194"/>
      <c r="PMZ43" s="194"/>
      <c r="PNA43" s="194"/>
      <c r="PNB43" s="194"/>
      <c r="PNC43" s="194"/>
      <c r="PND43" s="194"/>
      <c r="PNE43" s="194"/>
      <c r="PNF43" s="194"/>
      <c r="PNG43" s="194"/>
      <c r="PNH43" s="194"/>
      <c r="PNI43" s="194"/>
      <c r="PNJ43" s="194"/>
      <c r="PNK43" s="194"/>
      <c r="PNL43" s="194"/>
      <c r="PNM43" s="194"/>
      <c r="PNN43" s="194"/>
      <c r="PNO43" s="194"/>
      <c r="PNP43" s="194"/>
      <c r="PNQ43" s="194"/>
      <c r="PNR43" s="194"/>
      <c r="PNS43" s="194"/>
      <c r="PNT43" s="194"/>
      <c r="PNU43" s="194"/>
      <c r="PNV43" s="194"/>
      <c r="PNW43" s="194"/>
      <c r="PNX43" s="194"/>
      <c r="PNY43" s="194"/>
      <c r="PNZ43" s="194"/>
      <c r="POA43" s="194"/>
      <c r="POB43" s="194"/>
      <c r="POC43" s="194"/>
      <c r="POD43" s="194"/>
      <c r="POE43" s="194"/>
      <c r="POF43" s="194"/>
      <c r="POG43" s="194"/>
      <c r="POH43" s="194"/>
      <c r="POI43" s="194"/>
      <c r="POJ43" s="194"/>
      <c r="POK43" s="194"/>
      <c r="POL43" s="194"/>
      <c r="POM43" s="194"/>
      <c r="PON43" s="194"/>
      <c r="POO43" s="194"/>
      <c r="POP43" s="194"/>
      <c r="POQ43" s="194"/>
      <c r="POR43" s="194"/>
      <c r="POS43" s="194"/>
      <c r="POT43" s="194"/>
      <c r="POU43" s="194"/>
      <c r="POV43" s="194"/>
      <c r="POW43" s="194"/>
      <c r="POX43" s="194"/>
      <c r="POY43" s="194"/>
      <c r="POZ43" s="194"/>
      <c r="PPA43" s="194"/>
      <c r="PPB43" s="194"/>
      <c r="PPC43" s="194"/>
      <c r="PPD43" s="194"/>
      <c r="PPE43" s="194"/>
      <c r="PPF43" s="194"/>
      <c r="PPG43" s="194"/>
      <c r="PPH43" s="194"/>
      <c r="PPI43" s="194"/>
      <c r="PPJ43" s="194"/>
      <c r="PPK43" s="194"/>
      <c r="PPL43" s="194"/>
      <c r="PPM43" s="194"/>
      <c r="PPN43" s="194"/>
      <c r="PPO43" s="194"/>
      <c r="PPP43" s="194"/>
      <c r="PPQ43" s="194"/>
      <c r="PPR43" s="194"/>
      <c r="PPS43" s="194"/>
      <c r="PPT43" s="194"/>
      <c r="PPU43" s="194"/>
      <c r="PPV43" s="194"/>
      <c r="PPW43" s="194"/>
      <c r="PPX43" s="194"/>
      <c r="PPY43" s="194"/>
      <c r="PPZ43" s="194"/>
      <c r="PQA43" s="194"/>
      <c r="PQB43" s="194"/>
      <c r="PQC43" s="194"/>
      <c r="PQD43" s="194"/>
      <c r="PQE43" s="194"/>
      <c r="PQF43" s="194"/>
      <c r="PQG43" s="194"/>
      <c r="PQH43" s="194"/>
      <c r="PQI43" s="194"/>
      <c r="PQJ43" s="194"/>
      <c r="PQK43" s="194"/>
      <c r="PQL43" s="194"/>
      <c r="PQM43" s="194"/>
      <c r="PQN43" s="194"/>
      <c r="PQO43" s="194"/>
      <c r="PQP43" s="194"/>
      <c r="PQQ43" s="194"/>
      <c r="PQR43" s="194"/>
      <c r="PQS43" s="194"/>
      <c r="PQT43" s="194"/>
      <c r="PQU43" s="194"/>
      <c r="PQV43" s="194"/>
      <c r="PQW43" s="194"/>
      <c r="PQX43" s="194"/>
      <c r="PQY43" s="194"/>
      <c r="PQZ43" s="194"/>
      <c r="PRA43" s="194"/>
      <c r="PRB43" s="194"/>
      <c r="PRC43" s="194"/>
      <c r="PRD43" s="194"/>
      <c r="PRE43" s="194"/>
      <c r="PRF43" s="194"/>
      <c r="PRG43" s="194"/>
      <c r="PRH43" s="194"/>
      <c r="PRI43" s="194"/>
      <c r="PRJ43" s="194"/>
      <c r="PRK43" s="194"/>
      <c r="PRL43" s="194"/>
      <c r="PRM43" s="194"/>
      <c r="PRN43" s="194"/>
      <c r="PRO43" s="194"/>
      <c r="PRP43" s="194"/>
      <c r="PRQ43" s="194"/>
      <c r="PRR43" s="194"/>
      <c r="PRS43" s="194"/>
      <c r="PRT43" s="194"/>
      <c r="PRU43" s="194"/>
      <c r="PRV43" s="194"/>
      <c r="PRW43" s="194"/>
      <c r="PRX43" s="194"/>
      <c r="PRY43" s="194"/>
      <c r="PRZ43" s="194"/>
      <c r="PSA43" s="194"/>
      <c r="PSB43" s="194"/>
      <c r="PSC43" s="194"/>
      <c r="PSD43" s="194"/>
      <c r="PSE43" s="194"/>
      <c r="PSF43" s="194"/>
      <c r="PSG43" s="194"/>
      <c r="PSH43" s="194"/>
      <c r="PSI43" s="194"/>
      <c r="PSJ43" s="194"/>
      <c r="PSK43" s="194"/>
      <c r="PSL43" s="194"/>
      <c r="PSM43" s="194"/>
      <c r="PSN43" s="194"/>
      <c r="PSO43" s="194"/>
      <c r="PSP43" s="194"/>
      <c r="PSQ43" s="194"/>
      <c r="PSR43" s="194"/>
      <c r="PSS43" s="194"/>
      <c r="PST43" s="194"/>
      <c r="PSU43" s="194"/>
      <c r="PSV43" s="194"/>
      <c r="PSW43" s="194"/>
      <c r="PSX43" s="194"/>
      <c r="PSY43" s="194"/>
      <c r="PSZ43" s="194"/>
      <c r="PTA43" s="194"/>
      <c r="PTB43" s="194"/>
      <c r="PTC43" s="194"/>
      <c r="PTD43" s="194"/>
      <c r="PTE43" s="194"/>
      <c r="PTF43" s="194"/>
      <c r="PTG43" s="194"/>
      <c r="PTH43" s="194"/>
      <c r="PTI43" s="194"/>
      <c r="PTJ43" s="194"/>
      <c r="PTK43" s="194"/>
      <c r="PTL43" s="194"/>
      <c r="PTM43" s="194"/>
      <c r="PTN43" s="194"/>
      <c r="PTO43" s="194"/>
      <c r="PTP43" s="194"/>
      <c r="PTQ43" s="194"/>
      <c r="PTR43" s="194"/>
      <c r="PTS43" s="194"/>
      <c r="PTT43" s="194"/>
      <c r="PTU43" s="194"/>
      <c r="PTV43" s="194"/>
      <c r="PTW43" s="194"/>
      <c r="PTX43" s="194"/>
      <c r="PTY43" s="194"/>
      <c r="PTZ43" s="194"/>
      <c r="PUA43" s="194"/>
      <c r="PUB43" s="194"/>
      <c r="PUC43" s="194"/>
      <c r="PUD43" s="194"/>
      <c r="PUE43" s="194"/>
      <c r="PUF43" s="194"/>
      <c r="PUG43" s="194"/>
      <c r="PUH43" s="194"/>
      <c r="PUI43" s="194"/>
      <c r="PUJ43" s="194"/>
      <c r="PUK43" s="194"/>
      <c r="PUL43" s="194"/>
      <c r="PUM43" s="194"/>
      <c r="PUN43" s="194"/>
      <c r="PUO43" s="194"/>
      <c r="PUP43" s="194"/>
      <c r="PUQ43" s="194"/>
      <c r="PUR43" s="194"/>
      <c r="PUS43" s="194"/>
      <c r="PUT43" s="194"/>
      <c r="PUU43" s="194"/>
      <c r="PUV43" s="194"/>
      <c r="PUW43" s="194"/>
      <c r="PUX43" s="194"/>
      <c r="PUY43" s="194"/>
      <c r="PUZ43" s="194"/>
      <c r="PVA43" s="194"/>
      <c r="PVB43" s="194"/>
      <c r="PVC43" s="194"/>
      <c r="PVD43" s="194"/>
      <c r="PVE43" s="194"/>
      <c r="PVF43" s="194"/>
      <c r="PVG43" s="194"/>
      <c r="PVH43" s="194"/>
      <c r="PVI43" s="194"/>
      <c r="PVJ43" s="194"/>
      <c r="PVK43" s="194"/>
      <c r="PVL43" s="194"/>
      <c r="PVM43" s="194"/>
      <c r="PVN43" s="194"/>
      <c r="PVO43" s="194"/>
      <c r="PVP43" s="194"/>
      <c r="PVQ43" s="194"/>
      <c r="PVR43" s="194"/>
      <c r="PVS43" s="194"/>
      <c r="PVT43" s="194"/>
      <c r="PVU43" s="194"/>
      <c r="PVV43" s="194"/>
      <c r="PVW43" s="194"/>
      <c r="PVX43" s="194"/>
      <c r="PVY43" s="194"/>
      <c r="PVZ43" s="194"/>
      <c r="PWA43" s="194"/>
      <c r="PWB43" s="194"/>
      <c r="PWC43" s="194"/>
      <c r="PWD43" s="194"/>
      <c r="PWE43" s="194"/>
      <c r="PWF43" s="194"/>
      <c r="PWG43" s="194"/>
      <c r="PWH43" s="194"/>
      <c r="PWI43" s="194"/>
      <c r="PWJ43" s="194"/>
      <c r="PWK43" s="194"/>
      <c r="PWL43" s="194"/>
      <c r="PWM43" s="194"/>
      <c r="PWN43" s="194"/>
      <c r="PWO43" s="194"/>
      <c r="PWP43" s="194"/>
      <c r="PWQ43" s="194"/>
      <c r="PWR43" s="194"/>
      <c r="PWS43" s="194"/>
      <c r="PWT43" s="194"/>
      <c r="PWU43" s="194"/>
      <c r="PWV43" s="194"/>
      <c r="PWW43" s="194"/>
      <c r="PWX43" s="194"/>
      <c r="PWY43" s="194"/>
      <c r="PWZ43" s="194"/>
      <c r="PXA43" s="194"/>
      <c r="PXB43" s="194"/>
      <c r="PXC43" s="194"/>
      <c r="PXD43" s="194"/>
      <c r="PXE43" s="194"/>
      <c r="PXF43" s="194"/>
      <c r="PXG43" s="194"/>
      <c r="PXH43" s="194"/>
      <c r="PXI43" s="194"/>
      <c r="PXJ43" s="194"/>
      <c r="PXK43" s="194"/>
      <c r="PXL43" s="194"/>
      <c r="PXM43" s="194"/>
      <c r="PXN43" s="194"/>
      <c r="PXO43" s="194"/>
      <c r="PXP43" s="194"/>
      <c r="PXQ43" s="194"/>
      <c r="PXR43" s="194"/>
      <c r="PXS43" s="194"/>
      <c r="PXT43" s="194"/>
      <c r="PXU43" s="194"/>
      <c r="PXV43" s="194"/>
      <c r="PXW43" s="194"/>
      <c r="PXX43" s="194"/>
      <c r="PXY43" s="194"/>
      <c r="PXZ43" s="194"/>
      <c r="PYA43" s="194"/>
      <c r="PYB43" s="194"/>
      <c r="PYC43" s="194"/>
      <c r="PYD43" s="194"/>
      <c r="PYE43" s="194"/>
      <c r="PYF43" s="194"/>
      <c r="PYG43" s="194"/>
      <c r="PYH43" s="194"/>
      <c r="PYI43" s="194"/>
      <c r="PYJ43" s="194"/>
      <c r="PYK43" s="194"/>
      <c r="PYL43" s="194"/>
      <c r="PYM43" s="194"/>
      <c r="PYN43" s="194"/>
      <c r="PYO43" s="194"/>
      <c r="PYP43" s="194"/>
      <c r="PYQ43" s="194"/>
      <c r="PYR43" s="194"/>
      <c r="PYS43" s="194"/>
      <c r="PYT43" s="194"/>
      <c r="PYU43" s="194"/>
      <c r="PYV43" s="194"/>
      <c r="PYW43" s="194"/>
      <c r="PYX43" s="194"/>
      <c r="PYY43" s="194"/>
      <c r="PYZ43" s="194"/>
      <c r="PZA43" s="194"/>
      <c r="PZB43" s="194"/>
      <c r="PZC43" s="194"/>
      <c r="PZD43" s="194"/>
      <c r="PZE43" s="194"/>
      <c r="PZF43" s="194"/>
      <c r="PZG43" s="194"/>
      <c r="PZH43" s="194"/>
      <c r="PZI43" s="194"/>
      <c r="PZJ43" s="194"/>
      <c r="PZK43" s="194"/>
      <c r="PZL43" s="194"/>
      <c r="PZM43" s="194"/>
      <c r="PZN43" s="194"/>
      <c r="PZO43" s="194"/>
      <c r="PZP43" s="194"/>
      <c r="PZQ43" s="194"/>
      <c r="PZR43" s="194"/>
      <c r="PZS43" s="194"/>
      <c r="PZT43" s="194"/>
      <c r="PZU43" s="194"/>
      <c r="PZV43" s="194"/>
      <c r="PZW43" s="194"/>
      <c r="PZX43" s="194"/>
      <c r="PZY43" s="194"/>
      <c r="PZZ43" s="194"/>
      <c r="QAA43" s="194"/>
      <c r="QAB43" s="194"/>
      <c r="QAC43" s="194"/>
      <c r="QAD43" s="194"/>
      <c r="QAE43" s="194"/>
      <c r="QAF43" s="194"/>
      <c r="QAG43" s="194"/>
      <c r="QAH43" s="194"/>
      <c r="QAI43" s="194"/>
      <c r="QAJ43" s="194"/>
      <c r="QAK43" s="194"/>
      <c r="QAL43" s="194"/>
      <c r="QAM43" s="194"/>
      <c r="QAN43" s="194"/>
      <c r="QAO43" s="194"/>
      <c r="QAP43" s="194"/>
      <c r="QAQ43" s="194"/>
      <c r="QAR43" s="194"/>
      <c r="QAS43" s="194"/>
      <c r="QAT43" s="194"/>
      <c r="QAU43" s="194"/>
      <c r="QAV43" s="194"/>
      <c r="QAW43" s="194"/>
      <c r="QAX43" s="194"/>
      <c r="QAY43" s="194"/>
      <c r="QAZ43" s="194"/>
      <c r="QBA43" s="194"/>
      <c r="QBB43" s="194"/>
      <c r="QBC43" s="194"/>
      <c r="QBD43" s="194"/>
      <c r="QBE43" s="194"/>
      <c r="QBF43" s="194"/>
      <c r="QBG43" s="194"/>
      <c r="QBH43" s="194"/>
      <c r="QBI43" s="194"/>
      <c r="QBJ43" s="194"/>
      <c r="QBK43" s="194"/>
      <c r="QBL43" s="194"/>
      <c r="QBM43" s="194"/>
      <c r="QBN43" s="194"/>
      <c r="QBO43" s="194"/>
      <c r="QBP43" s="194"/>
      <c r="QBQ43" s="194"/>
      <c r="QBR43" s="194"/>
      <c r="QBS43" s="194"/>
      <c r="QBT43" s="194"/>
      <c r="QBU43" s="194"/>
      <c r="QBV43" s="194"/>
      <c r="QBW43" s="194"/>
      <c r="QBX43" s="194"/>
      <c r="QBY43" s="194"/>
      <c r="QBZ43" s="194"/>
      <c r="QCA43" s="194"/>
      <c r="QCB43" s="194"/>
      <c r="QCC43" s="194"/>
      <c r="QCD43" s="194"/>
      <c r="QCE43" s="194"/>
      <c r="QCF43" s="194"/>
      <c r="QCG43" s="194"/>
      <c r="QCH43" s="194"/>
      <c r="QCI43" s="194"/>
      <c r="QCJ43" s="194"/>
      <c r="QCK43" s="194"/>
      <c r="QCL43" s="194"/>
      <c r="QCM43" s="194"/>
      <c r="QCN43" s="194"/>
      <c r="QCO43" s="194"/>
      <c r="QCP43" s="194"/>
      <c r="QCQ43" s="194"/>
      <c r="QCR43" s="194"/>
      <c r="QCS43" s="194"/>
      <c r="QCT43" s="194"/>
      <c r="QCU43" s="194"/>
      <c r="QCV43" s="194"/>
      <c r="QCW43" s="194"/>
      <c r="QCX43" s="194"/>
      <c r="QCY43" s="194"/>
      <c r="QCZ43" s="194"/>
      <c r="QDA43" s="194"/>
      <c r="QDB43" s="194"/>
      <c r="QDC43" s="194"/>
      <c r="QDD43" s="194"/>
      <c r="QDE43" s="194"/>
      <c r="QDF43" s="194"/>
      <c r="QDG43" s="194"/>
      <c r="QDH43" s="194"/>
      <c r="QDI43" s="194"/>
      <c r="QDJ43" s="194"/>
      <c r="QDK43" s="194"/>
      <c r="QDL43" s="194"/>
      <c r="QDM43" s="194"/>
      <c r="QDN43" s="194"/>
      <c r="QDO43" s="194"/>
      <c r="QDP43" s="194"/>
      <c r="QDQ43" s="194"/>
      <c r="QDR43" s="194"/>
      <c r="QDS43" s="194"/>
      <c r="QDT43" s="194"/>
      <c r="QDU43" s="194"/>
      <c r="QDV43" s="194"/>
      <c r="QDW43" s="194"/>
      <c r="QDX43" s="194"/>
      <c r="QDY43" s="194"/>
      <c r="QDZ43" s="194"/>
      <c r="QEA43" s="194"/>
      <c r="QEB43" s="194"/>
      <c r="QEC43" s="194"/>
      <c r="QED43" s="194"/>
      <c r="QEE43" s="194"/>
      <c r="QEF43" s="194"/>
      <c r="QEG43" s="194"/>
      <c r="QEH43" s="194"/>
      <c r="QEI43" s="194"/>
      <c r="QEJ43" s="194"/>
      <c r="QEK43" s="194"/>
      <c r="QEL43" s="194"/>
      <c r="QEM43" s="194"/>
      <c r="QEN43" s="194"/>
      <c r="QEO43" s="194"/>
      <c r="QEP43" s="194"/>
      <c r="QEQ43" s="194"/>
      <c r="QER43" s="194"/>
      <c r="QES43" s="194"/>
      <c r="QET43" s="194"/>
      <c r="QEU43" s="194"/>
      <c r="QEV43" s="194"/>
      <c r="QEW43" s="194"/>
      <c r="QEX43" s="194"/>
      <c r="QEY43" s="194"/>
      <c r="QEZ43" s="194"/>
      <c r="QFA43" s="194"/>
      <c r="QFB43" s="194"/>
      <c r="QFC43" s="194"/>
      <c r="QFD43" s="194"/>
      <c r="QFE43" s="194"/>
      <c r="QFF43" s="194"/>
      <c r="QFG43" s="194"/>
      <c r="QFH43" s="194"/>
      <c r="QFI43" s="194"/>
      <c r="QFJ43" s="194"/>
      <c r="QFK43" s="194"/>
      <c r="QFL43" s="194"/>
      <c r="QFM43" s="194"/>
      <c r="QFN43" s="194"/>
      <c r="QFO43" s="194"/>
      <c r="QFP43" s="194"/>
      <c r="QFQ43" s="194"/>
      <c r="QFR43" s="194"/>
      <c r="QFS43" s="194"/>
      <c r="QFT43" s="194"/>
      <c r="QFU43" s="194"/>
      <c r="QFV43" s="194"/>
      <c r="QFW43" s="194"/>
      <c r="QFX43" s="194"/>
      <c r="QFY43" s="194"/>
      <c r="QFZ43" s="194"/>
      <c r="QGA43" s="194"/>
      <c r="QGB43" s="194"/>
      <c r="QGC43" s="194"/>
      <c r="QGD43" s="194"/>
      <c r="QGE43" s="194"/>
      <c r="QGF43" s="194"/>
      <c r="QGG43" s="194"/>
      <c r="QGH43" s="194"/>
      <c r="QGI43" s="194"/>
      <c r="QGJ43" s="194"/>
      <c r="QGK43" s="194"/>
      <c r="QGL43" s="194"/>
      <c r="QGM43" s="194"/>
      <c r="QGN43" s="194"/>
      <c r="QGO43" s="194"/>
      <c r="QGP43" s="194"/>
      <c r="QGQ43" s="194"/>
      <c r="QGR43" s="194"/>
      <c r="QGS43" s="194"/>
      <c r="QGT43" s="194"/>
      <c r="QGU43" s="194"/>
      <c r="QGV43" s="194"/>
      <c r="QGW43" s="194"/>
      <c r="QGX43" s="194"/>
      <c r="QGY43" s="194"/>
      <c r="QGZ43" s="194"/>
      <c r="QHA43" s="194"/>
      <c r="QHB43" s="194"/>
      <c r="QHC43" s="194"/>
      <c r="QHD43" s="194"/>
      <c r="QHE43" s="194"/>
      <c r="QHF43" s="194"/>
      <c r="QHG43" s="194"/>
      <c r="QHH43" s="194"/>
      <c r="QHI43" s="194"/>
      <c r="QHJ43" s="194"/>
      <c r="QHK43" s="194"/>
      <c r="QHL43" s="194"/>
      <c r="QHM43" s="194"/>
      <c r="QHN43" s="194"/>
      <c r="QHO43" s="194"/>
      <c r="QHP43" s="194"/>
      <c r="QHQ43" s="194"/>
      <c r="QHR43" s="194"/>
      <c r="QHS43" s="194"/>
      <c r="QHT43" s="194"/>
      <c r="QHU43" s="194"/>
      <c r="QHV43" s="194"/>
      <c r="QHW43" s="194"/>
      <c r="QHX43" s="194"/>
      <c r="QHY43" s="194"/>
      <c r="QHZ43" s="194"/>
      <c r="QIA43" s="194"/>
      <c r="QIB43" s="194"/>
      <c r="QIC43" s="194"/>
      <c r="QID43" s="194"/>
      <c r="QIE43" s="194"/>
      <c r="QIF43" s="194"/>
      <c r="QIG43" s="194"/>
      <c r="QIH43" s="194"/>
      <c r="QII43" s="194"/>
      <c r="QIJ43" s="194"/>
      <c r="QIK43" s="194"/>
      <c r="QIL43" s="194"/>
      <c r="QIM43" s="194"/>
      <c r="QIN43" s="194"/>
      <c r="QIO43" s="194"/>
      <c r="QIP43" s="194"/>
      <c r="QIQ43" s="194"/>
      <c r="QIR43" s="194"/>
      <c r="QIS43" s="194"/>
      <c r="QIT43" s="194"/>
      <c r="QIU43" s="194"/>
      <c r="QIV43" s="194"/>
      <c r="QIW43" s="194"/>
      <c r="QIX43" s="194"/>
      <c r="QIY43" s="194"/>
      <c r="QIZ43" s="194"/>
      <c r="QJA43" s="194"/>
      <c r="QJB43" s="194"/>
      <c r="QJC43" s="194"/>
      <c r="QJD43" s="194"/>
      <c r="QJE43" s="194"/>
      <c r="QJF43" s="194"/>
      <c r="QJG43" s="194"/>
      <c r="QJH43" s="194"/>
      <c r="QJI43" s="194"/>
      <c r="QJJ43" s="194"/>
      <c r="QJK43" s="194"/>
      <c r="QJL43" s="194"/>
      <c r="QJM43" s="194"/>
      <c r="QJN43" s="194"/>
      <c r="QJO43" s="194"/>
      <c r="QJP43" s="194"/>
      <c r="QJQ43" s="194"/>
      <c r="QJR43" s="194"/>
      <c r="QJS43" s="194"/>
      <c r="QJT43" s="194"/>
      <c r="QJU43" s="194"/>
      <c r="QJV43" s="194"/>
      <c r="QJW43" s="194"/>
      <c r="QJX43" s="194"/>
      <c r="QJY43" s="194"/>
      <c r="QJZ43" s="194"/>
      <c r="QKA43" s="194"/>
      <c r="QKB43" s="194"/>
      <c r="QKC43" s="194"/>
      <c r="QKD43" s="194"/>
      <c r="QKE43" s="194"/>
      <c r="QKF43" s="194"/>
      <c r="QKG43" s="194"/>
      <c r="QKH43" s="194"/>
      <c r="QKI43" s="194"/>
      <c r="QKJ43" s="194"/>
      <c r="QKK43" s="194"/>
      <c r="QKL43" s="194"/>
      <c r="QKM43" s="194"/>
      <c r="QKN43" s="194"/>
      <c r="QKO43" s="194"/>
      <c r="QKP43" s="194"/>
      <c r="QKQ43" s="194"/>
      <c r="QKR43" s="194"/>
      <c r="QKS43" s="194"/>
      <c r="QKT43" s="194"/>
      <c r="QKU43" s="194"/>
      <c r="QKV43" s="194"/>
      <c r="QKW43" s="194"/>
      <c r="QKX43" s="194"/>
      <c r="QKY43" s="194"/>
      <c r="QKZ43" s="194"/>
      <c r="QLA43" s="194"/>
      <c r="QLB43" s="194"/>
      <c r="QLC43" s="194"/>
      <c r="QLD43" s="194"/>
      <c r="QLE43" s="194"/>
      <c r="QLF43" s="194"/>
      <c r="QLG43" s="194"/>
      <c r="QLH43" s="194"/>
      <c r="QLI43" s="194"/>
      <c r="QLJ43" s="194"/>
      <c r="QLK43" s="194"/>
      <c r="QLL43" s="194"/>
      <c r="QLM43" s="194"/>
      <c r="QLN43" s="194"/>
      <c r="QLO43" s="194"/>
      <c r="QLP43" s="194"/>
      <c r="QLQ43" s="194"/>
      <c r="QLR43" s="194"/>
      <c r="QLS43" s="194"/>
      <c r="QLT43" s="194"/>
      <c r="QLU43" s="194"/>
      <c r="QLV43" s="194"/>
      <c r="QLW43" s="194"/>
      <c r="QLX43" s="194"/>
      <c r="QLY43" s="194"/>
      <c r="QLZ43" s="194"/>
      <c r="QMA43" s="194"/>
      <c r="QMB43" s="194"/>
      <c r="QMC43" s="194"/>
      <c r="QMD43" s="194"/>
      <c r="QME43" s="194"/>
      <c r="QMF43" s="194"/>
      <c r="QMG43" s="194"/>
      <c r="QMH43" s="194"/>
      <c r="QMI43" s="194"/>
      <c r="QMJ43" s="194"/>
      <c r="QMK43" s="194"/>
      <c r="QML43" s="194"/>
      <c r="QMM43" s="194"/>
      <c r="QMN43" s="194"/>
      <c r="QMO43" s="194"/>
      <c r="QMP43" s="194"/>
      <c r="QMQ43" s="194"/>
      <c r="QMR43" s="194"/>
      <c r="QMS43" s="194"/>
      <c r="QMT43" s="194"/>
      <c r="QMU43" s="194"/>
      <c r="QMV43" s="194"/>
      <c r="QMW43" s="194"/>
      <c r="QMX43" s="194"/>
      <c r="QMY43" s="194"/>
      <c r="QMZ43" s="194"/>
      <c r="QNA43" s="194"/>
      <c r="QNB43" s="194"/>
      <c r="QNC43" s="194"/>
      <c r="QND43" s="194"/>
      <c r="QNE43" s="194"/>
      <c r="QNF43" s="194"/>
      <c r="QNG43" s="194"/>
      <c r="QNH43" s="194"/>
      <c r="QNI43" s="194"/>
      <c r="QNJ43" s="194"/>
      <c r="QNK43" s="194"/>
      <c r="QNL43" s="194"/>
      <c r="QNM43" s="194"/>
      <c r="QNN43" s="194"/>
      <c r="QNO43" s="194"/>
      <c r="QNP43" s="194"/>
      <c r="QNQ43" s="194"/>
      <c r="QNR43" s="194"/>
      <c r="QNS43" s="194"/>
      <c r="QNT43" s="194"/>
      <c r="QNU43" s="194"/>
      <c r="QNV43" s="194"/>
      <c r="QNW43" s="194"/>
      <c r="QNX43" s="194"/>
      <c r="QNY43" s="194"/>
      <c r="QNZ43" s="194"/>
      <c r="QOA43" s="194"/>
      <c r="QOB43" s="194"/>
      <c r="QOC43" s="194"/>
      <c r="QOD43" s="194"/>
      <c r="QOE43" s="194"/>
      <c r="QOF43" s="194"/>
      <c r="QOG43" s="194"/>
      <c r="QOH43" s="194"/>
      <c r="QOI43" s="194"/>
      <c r="QOJ43" s="194"/>
      <c r="QOK43" s="194"/>
      <c r="QOL43" s="194"/>
      <c r="QOM43" s="194"/>
      <c r="QON43" s="194"/>
      <c r="QOO43" s="194"/>
      <c r="QOP43" s="194"/>
      <c r="QOQ43" s="194"/>
      <c r="QOR43" s="194"/>
      <c r="QOS43" s="194"/>
      <c r="QOT43" s="194"/>
      <c r="QOU43" s="194"/>
      <c r="QOV43" s="194"/>
      <c r="QOW43" s="194"/>
      <c r="QOX43" s="194"/>
      <c r="QOY43" s="194"/>
      <c r="QOZ43" s="194"/>
      <c r="QPA43" s="194"/>
      <c r="QPB43" s="194"/>
      <c r="QPC43" s="194"/>
      <c r="QPD43" s="194"/>
      <c r="QPE43" s="194"/>
      <c r="QPF43" s="194"/>
      <c r="QPG43" s="194"/>
      <c r="QPH43" s="194"/>
      <c r="QPI43" s="194"/>
      <c r="QPJ43" s="194"/>
      <c r="QPK43" s="194"/>
      <c r="QPL43" s="194"/>
      <c r="QPM43" s="194"/>
      <c r="QPN43" s="194"/>
      <c r="QPO43" s="194"/>
      <c r="QPP43" s="194"/>
      <c r="QPQ43" s="194"/>
      <c r="QPR43" s="194"/>
      <c r="QPS43" s="194"/>
      <c r="QPT43" s="194"/>
      <c r="QPU43" s="194"/>
      <c r="QPV43" s="194"/>
      <c r="QPW43" s="194"/>
      <c r="QPX43" s="194"/>
      <c r="QPY43" s="194"/>
      <c r="QPZ43" s="194"/>
      <c r="QQA43" s="194"/>
      <c r="QQB43" s="194"/>
      <c r="QQC43" s="194"/>
      <c r="QQD43" s="194"/>
      <c r="QQE43" s="194"/>
      <c r="QQF43" s="194"/>
      <c r="QQG43" s="194"/>
      <c r="QQH43" s="194"/>
      <c r="QQI43" s="194"/>
      <c r="QQJ43" s="194"/>
      <c r="QQK43" s="194"/>
      <c r="QQL43" s="194"/>
      <c r="QQM43" s="194"/>
      <c r="QQN43" s="194"/>
      <c r="QQO43" s="194"/>
      <c r="QQP43" s="194"/>
      <c r="QQQ43" s="194"/>
      <c r="QQR43" s="194"/>
      <c r="QQS43" s="194"/>
      <c r="QQT43" s="194"/>
      <c r="QQU43" s="194"/>
      <c r="QQV43" s="194"/>
      <c r="QQW43" s="194"/>
      <c r="QQX43" s="194"/>
      <c r="QQY43" s="194"/>
      <c r="QQZ43" s="194"/>
      <c r="QRA43" s="194"/>
      <c r="QRB43" s="194"/>
      <c r="QRC43" s="194"/>
      <c r="QRD43" s="194"/>
      <c r="QRE43" s="194"/>
      <c r="QRF43" s="194"/>
      <c r="QRG43" s="194"/>
      <c r="QRH43" s="194"/>
      <c r="QRI43" s="194"/>
      <c r="QRJ43" s="194"/>
      <c r="QRK43" s="194"/>
      <c r="QRL43" s="194"/>
      <c r="QRM43" s="194"/>
      <c r="QRN43" s="194"/>
      <c r="QRO43" s="194"/>
      <c r="QRP43" s="194"/>
      <c r="QRQ43" s="194"/>
      <c r="QRR43" s="194"/>
      <c r="QRS43" s="194"/>
      <c r="QRT43" s="194"/>
      <c r="QRU43" s="194"/>
      <c r="QRV43" s="194"/>
      <c r="QRW43" s="194"/>
      <c r="QRX43" s="194"/>
      <c r="QRY43" s="194"/>
      <c r="QRZ43" s="194"/>
      <c r="QSA43" s="194"/>
      <c r="QSB43" s="194"/>
      <c r="QSC43" s="194"/>
      <c r="QSD43" s="194"/>
      <c r="QSE43" s="194"/>
      <c r="QSF43" s="194"/>
      <c r="QSG43" s="194"/>
      <c r="QSH43" s="194"/>
      <c r="QSI43" s="194"/>
      <c r="QSJ43" s="194"/>
      <c r="QSK43" s="194"/>
      <c r="QSL43" s="194"/>
      <c r="QSM43" s="194"/>
      <c r="QSN43" s="194"/>
      <c r="QSO43" s="194"/>
      <c r="QSP43" s="194"/>
      <c r="QSQ43" s="194"/>
      <c r="QSR43" s="194"/>
      <c r="QSS43" s="194"/>
      <c r="QST43" s="194"/>
      <c r="QSU43" s="194"/>
      <c r="QSV43" s="194"/>
      <c r="QSW43" s="194"/>
      <c r="QSX43" s="194"/>
      <c r="QSY43" s="194"/>
      <c r="QSZ43" s="194"/>
      <c r="QTA43" s="194"/>
      <c r="QTB43" s="194"/>
      <c r="QTC43" s="194"/>
      <c r="QTD43" s="194"/>
      <c r="QTE43" s="194"/>
      <c r="QTF43" s="194"/>
      <c r="QTG43" s="194"/>
      <c r="QTH43" s="194"/>
      <c r="QTI43" s="194"/>
      <c r="QTJ43" s="194"/>
      <c r="QTK43" s="194"/>
      <c r="QTL43" s="194"/>
      <c r="QTM43" s="194"/>
      <c r="QTN43" s="194"/>
      <c r="QTO43" s="194"/>
      <c r="QTP43" s="194"/>
      <c r="QTQ43" s="194"/>
      <c r="QTR43" s="194"/>
      <c r="QTS43" s="194"/>
      <c r="QTT43" s="194"/>
      <c r="QTU43" s="194"/>
      <c r="QTV43" s="194"/>
      <c r="QTW43" s="194"/>
      <c r="QTX43" s="194"/>
      <c r="QTY43" s="194"/>
      <c r="QTZ43" s="194"/>
      <c r="QUA43" s="194"/>
      <c r="QUB43" s="194"/>
      <c r="QUC43" s="194"/>
      <c r="QUD43" s="194"/>
      <c r="QUE43" s="194"/>
      <c r="QUF43" s="194"/>
      <c r="QUG43" s="194"/>
      <c r="QUH43" s="194"/>
      <c r="QUI43" s="194"/>
      <c r="QUJ43" s="194"/>
      <c r="QUK43" s="194"/>
      <c r="QUL43" s="194"/>
      <c r="QUM43" s="194"/>
      <c r="QUN43" s="194"/>
      <c r="QUO43" s="194"/>
      <c r="QUP43" s="194"/>
      <c r="QUQ43" s="194"/>
      <c r="QUR43" s="194"/>
      <c r="QUS43" s="194"/>
      <c r="QUT43" s="194"/>
      <c r="QUU43" s="194"/>
      <c r="QUV43" s="194"/>
      <c r="QUW43" s="194"/>
      <c r="QUX43" s="194"/>
      <c r="QUY43" s="194"/>
      <c r="QUZ43" s="194"/>
      <c r="QVA43" s="194"/>
      <c r="QVB43" s="194"/>
      <c r="QVC43" s="194"/>
      <c r="QVD43" s="194"/>
      <c r="QVE43" s="194"/>
      <c r="QVF43" s="194"/>
      <c r="QVG43" s="194"/>
      <c r="QVH43" s="194"/>
      <c r="QVI43" s="194"/>
      <c r="QVJ43" s="194"/>
      <c r="QVK43" s="194"/>
      <c r="QVL43" s="194"/>
      <c r="QVM43" s="194"/>
      <c r="QVN43" s="194"/>
      <c r="QVO43" s="194"/>
      <c r="QVP43" s="194"/>
      <c r="QVQ43" s="194"/>
      <c r="QVR43" s="194"/>
      <c r="QVS43" s="194"/>
      <c r="QVT43" s="194"/>
      <c r="QVU43" s="194"/>
      <c r="QVV43" s="194"/>
      <c r="QVW43" s="194"/>
      <c r="QVX43" s="194"/>
      <c r="QVY43" s="194"/>
      <c r="QVZ43" s="194"/>
      <c r="QWA43" s="194"/>
      <c r="QWB43" s="194"/>
      <c r="QWC43" s="194"/>
      <c r="QWD43" s="194"/>
      <c r="QWE43" s="194"/>
      <c r="QWF43" s="194"/>
      <c r="QWG43" s="194"/>
      <c r="QWH43" s="194"/>
      <c r="QWI43" s="194"/>
      <c r="QWJ43" s="194"/>
      <c r="QWK43" s="194"/>
      <c r="QWL43" s="194"/>
      <c r="QWM43" s="194"/>
      <c r="QWN43" s="194"/>
      <c r="QWO43" s="194"/>
      <c r="QWP43" s="194"/>
      <c r="QWQ43" s="194"/>
      <c r="QWR43" s="194"/>
      <c r="QWS43" s="194"/>
      <c r="QWT43" s="194"/>
      <c r="QWU43" s="194"/>
      <c r="QWV43" s="194"/>
      <c r="QWW43" s="194"/>
      <c r="QWX43" s="194"/>
      <c r="QWY43" s="194"/>
      <c r="QWZ43" s="194"/>
      <c r="QXA43" s="194"/>
      <c r="QXB43" s="194"/>
      <c r="QXC43" s="194"/>
      <c r="QXD43" s="194"/>
      <c r="QXE43" s="194"/>
      <c r="QXF43" s="194"/>
      <c r="QXG43" s="194"/>
      <c r="QXH43" s="194"/>
      <c r="QXI43" s="194"/>
      <c r="QXJ43" s="194"/>
      <c r="QXK43" s="194"/>
      <c r="QXL43" s="194"/>
      <c r="QXM43" s="194"/>
      <c r="QXN43" s="194"/>
      <c r="QXO43" s="194"/>
      <c r="QXP43" s="194"/>
      <c r="QXQ43" s="194"/>
      <c r="QXR43" s="194"/>
      <c r="QXS43" s="194"/>
      <c r="QXT43" s="194"/>
      <c r="QXU43" s="194"/>
      <c r="QXV43" s="194"/>
      <c r="QXW43" s="194"/>
      <c r="QXX43" s="194"/>
      <c r="QXY43" s="194"/>
      <c r="QXZ43" s="194"/>
      <c r="QYA43" s="194"/>
      <c r="QYB43" s="194"/>
      <c r="QYC43" s="194"/>
      <c r="QYD43" s="194"/>
      <c r="QYE43" s="194"/>
      <c r="QYF43" s="194"/>
      <c r="QYG43" s="194"/>
      <c r="QYH43" s="194"/>
      <c r="QYI43" s="194"/>
      <c r="QYJ43" s="194"/>
      <c r="QYK43" s="194"/>
      <c r="QYL43" s="194"/>
      <c r="QYM43" s="194"/>
      <c r="QYN43" s="194"/>
      <c r="QYO43" s="194"/>
      <c r="QYP43" s="194"/>
      <c r="QYQ43" s="194"/>
      <c r="QYR43" s="194"/>
      <c r="QYS43" s="194"/>
      <c r="QYT43" s="194"/>
      <c r="QYU43" s="194"/>
      <c r="QYV43" s="194"/>
      <c r="QYW43" s="194"/>
      <c r="QYX43" s="194"/>
      <c r="QYY43" s="194"/>
      <c r="QYZ43" s="194"/>
      <c r="QZA43" s="194"/>
      <c r="QZB43" s="194"/>
      <c r="QZC43" s="194"/>
      <c r="QZD43" s="194"/>
      <c r="QZE43" s="194"/>
      <c r="QZF43" s="194"/>
      <c r="QZG43" s="194"/>
      <c r="QZH43" s="194"/>
      <c r="QZI43" s="194"/>
      <c r="QZJ43" s="194"/>
      <c r="QZK43" s="194"/>
      <c r="QZL43" s="194"/>
      <c r="QZM43" s="194"/>
      <c r="QZN43" s="194"/>
      <c r="QZO43" s="194"/>
      <c r="QZP43" s="194"/>
      <c r="QZQ43" s="194"/>
      <c r="QZR43" s="194"/>
      <c r="QZS43" s="194"/>
      <c r="QZT43" s="194"/>
      <c r="QZU43" s="194"/>
      <c r="QZV43" s="194"/>
      <c r="QZW43" s="194"/>
      <c r="QZX43" s="194"/>
      <c r="QZY43" s="194"/>
      <c r="QZZ43" s="194"/>
      <c r="RAA43" s="194"/>
      <c r="RAB43" s="194"/>
      <c r="RAC43" s="194"/>
      <c r="RAD43" s="194"/>
      <c r="RAE43" s="194"/>
      <c r="RAF43" s="194"/>
      <c r="RAG43" s="194"/>
      <c r="RAH43" s="194"/>
      <c r="RAI43" s="194"/>
      <c r="RAJ43" s="194"/>
      <c r="RAK43" s="194"/>
      <c r="RAL43" s="194"/>
      <c r="RAM43" s="194"/>
      <c r="RAN43" s="194"/>
      <c r="RAO43" s="194"/>
      <c r="RAP43" s="194"/>
      <c r="RAQ43" s="194"/>
      <c r="RAR43" s="194"/>
      <c r="RAS43" s="194"/>
      <c r="RAT43" s="194"/>
      <c r="RAU43" s="194"/>
      <c r="RAV43" s="194"/>
      <c r="RAW43" s="194"/>
      <c r="RAX43" s="194"/>
      <c r="RAY43" s="194"/>
      <c r="RAZ43" s="194"/>
      <c r="RBA43" s="194"/>
      <c r="RBB43" s="194"/>
      <c r="RBC43" s="194"/>
      <c r="RBD43" s="194"/>
      <c r="RBE43" s="194"/>
      <c r="RBF43" s="194"/>
      <c r="RBG43" s="194"/>
      <c r="RBH43" s="194"/>
      <c r="RBI43" s="194"/>
      <c r="RBJ43" s="194"/>
      <c r="RBK43" s="194"/>
      <c r="RBL43" s="194"/>
      <c r="RBM43" s="194"/>
      <c r="RBN43" s="194"/>
      <c r="RBO43" s="194"/>
      <c r="RBP43" s="194"/>
      <c r="RBQ43" s="194"/>
      <c r="RBR43" s="194"/>
      <c r="RBS43" s="194"/>
      <c r="RBT43" s="194"/>
      <c r="RBU43" s="194"/>
      <c r="RBV43" s="194"/>
      <c r="RBW43" s="194"/>
      <c r="RBX43" s="194"/>
      <c r="RBY43" s="194"/>
      <c r="RBZ43" s="194"/>
      <c r="RCA43" s="194"/>
      <c r="RCB43" s="194"/>
      <c r="RCC43" s="194"/>
      <c r="RCD43" s="194"/>
      <c r="RCE43" s="194"/>
      <c r="RCF43" s="194"/>
      <c r="RCG43" s="194"/>
      <c r="RCH43" s="194"/>
      <c r="RCI43" s="194"/>
      <c r="RCJ43" s="194"/>
      <c r="RCK43" s="194"/>
      <c r="RCL43" s="194"/>
      <c r="RCM43" s="194"/>
      <c r="RCN43" s="194"/>
      <c r="RCO43" s="194"/>
      <c r="RCP43" s="194"/>
      <c r="RCQ43" s="194"/>
      <c r="RCR43" s="194"/>
      <c r="RCS43" s="194"/>
      <c r="RCT43" s="194"/>
      <c r="RCU43" s="194"/>
      <c r="RCV43" s="194"/>
      <c r="RCW43" s="194"/>
      <c r="RCX43" s="194"/>
      <c r="RCY43" s="194"/>
      <c r="RCZ43" s="194"/>
      <c r="RDA43" s="194"/>
      <c r="RDB43" s="194"/>
      <c r="RDC43" s="194"/>
      <c r="RDD43" s="194"/>
      <c r="RDE43" s="194"/>
      <c r="RDF43" s="194"/>
      <c r="RDG43" s="194"/>
      <c r="RDH43" s="194"/>
      <c r="RDI43" s="194"/>
      <c r="RDJ43" s="194"/>
      <c r="RDK43" s="194"/>
      <c r="RDL43" s="194"/>
      <c r="RDM43" s="194"/>
      <c r="RDN43" s="194"/>
      <c r="RDO43" s="194"/>
      <c r="RDP43" s="194"/>
      <c r="RDQ43" s="194"/>
      <c r="RDR43" s="194"/>
      <c r="RDS43" s="194"/>
      <c r="RDT43" s="194"/>
      <c r="RDU43" s="194"/>
      <c r="RDV43" s="194"/>
      <c r="RDW43" s="194"/>
      <c r="RDX43" s="194"/>
      <c r="RDY43" s="194"/>
      <c r="RDZ43" s="194"/>
      <c r="REA43" s="194"/>
      <c r="REB43" s="194"/>
      <c r="REC43" s="194"/>
      <c r="RED43" s="194"/>
      <c r="REE43" s="194"/>
      <c r="REF43" s="194"/>
      <c r="REG43" s="194"/>
      <c r="REH43" s="194"/>
      <c r="REI43" s="194"/>
      <c r="REJ43" s="194"/>
      <c r="REK43" s="194"/>
      <c r="REL43" s="194"/>
      <c r="REM43" s="194"/>
      <c r="REN43" s="194"/>
      <c r="REO43" s="194"/>
      <c r="REP43" s="194"/>
      <c r="REQ43" s="194"/>
      <c r="RER43" s="194"/>
      <c r="RES43" s="194"/>
      <c r="RET43" s="194"/>
      <c r="REU43" s="194"/>
      <c r="REV43" s="194"/>
      <c r="REW43" s="194"/>
      <c r="REX43" s="194"/>
      <c r="REY43" s="194"/>
      <c r="REZ43" s="194"/>
      <c r="RFA43" s="194"/>
      <c r="RFB43" s="194"/>
      <c r="RFC43" s="194"/>
      <c r="RFD43" s="194"/>
      <c r="RFE43" s="194"/>
      <c r="RFF43" s="194"/>
      <c r="RFG43" s="194"/>
      <c r="RFH43" s="194"/>
      <c r="RFI43" s="194"/>
      <c r="RFJ43" s="194"/>
      <c r="RFK43" s="194"/>
      <c r="RFL43" s="194"/>
      <c r="RFM43" s="194"/>
      <c r="RFN43" s="194"/>
      <c r="RFO43" s="194"/>
      <c r="RFP43" s="194"/>
      <c r="RFQ43" s="194"/>
      <c r="RFR43" s="194"/>
      <c r="RFS43" s="194"/>
      <c r="RFT43" s="194"/>
      <c r="RFU43" s="194"/>
      <c r="RFV43" s="194"/>
      <c r="RFW43" s="194"/>
      <c r="RFX43" s="194"/>
      <c r="RFY43" s="194"/>
      <c r="RFZ43" s="194"/>
      <c r="RGA43" s="194"/>
      <c r="RGB43" s="194"/>
      <c r="RGC43" s="194"/>
      <c r="RGD43" s="194"/>
      <c r="RGE43" s="194"/>
      <c r="RGF43" s="194"/>
      <c r="RGG43" s="194"/>
      <c r="RGH43" s="194"/>
      <c r="RGI43" s="194"/>
      <c r="RGJ43" s="194"/>
      <c r="RGK43" s="194"/>
      <c r="RGL43" s="194"/>
      <c r="RGM43" s="194"/>
      <c r="RGN43" s="194"/>
      <c r="RGO43" s="194"/>
      <c r="RGP43" s="194"/>
      <c r="RGQ43" s="194"/>
      <c r="RGR43" s="194"/>
      <c r="RGS43" s="194"/>
      <c r="RGT43" s="194"/>
      <c r="RGU43" s="194"/>
      <c r="RGV43" s="194"/>
      <c r="RGW43" s="194"/>
      <c r="RGX43" s="194"/>
      <c r="RGY43" s="194"/>
      <c r="RGZ43" s="194"/>
      <c r="RHA43" s="194"/>
      <c r="RHB43" s="194"/>
      <c r="RHC43" s="194"/>
      <c r="RHD43" s="194"/>
      <c r="RHE43" s="194"/>
      <c r="RHF43" s="194"/>
      <c r="RHG43" s="194"/>
      <c r="RHH43" s="194"/>
      <c r="RHI43" s="194"/>
      <c r="RHJ43" s="194"/>
      <c r="RHK43" s="194"/>
      <c r="RHL43" s="194"/>
      <c r="RHM43" s="194"/>
      <c r="RHN43" s="194"/>
      <c r="RHO43" s="194"/>
      <c r="RHP43" s="194"/>
      <c r="RHQ43" s="194"/>
      <c r="RHR43" s="194"/>
      <c r="RHS43" s="194"/>
      <c r="RHT43" s="194"/>
      <c r="RHU43" s="194"/>
      <c r="RHV43" s="194"/>
      <c r="RHW43" s="194"/>
      <c r="RHX43" s="194"/>
      <c r="RHY43" s="194"/>
      <c r="RHZ43" s="194"/>
      <c r="RIA43" s="194"/>
      <c r="RIB43" s="194"/>
      <c r="RIC43" s="194"/>
      <c r="RID43" s="194"/>
      <c r="RIE43" s="194"/>
      <c r="RIF43" s="194"/>
      <c r="RIG43" s="194"/>
      <c r="RIH43" s="194"/>
      <c r="RII43" s="194"/>
      <c r="RIJ43" s="194"/>
      <c r="RIK43" s="194"/>
      <c r="RIL43" s="194"/>
      <c r="RIM43" s="194"/>
      <c r="RIN43" s="194"/>
      <c r="RIO43" s="194"/>
      <c r="RIP43" s="194"/>
      <c r="RIQ43" s="194"/>
      <c r="RIR43" s="194"/>
      <c r="RIS43" s="194"/>
      <c r="RIT43" s="194"/>
      <c r="RIU43" s="194"/>
      <c r="RIV43" s="194"/>
      <c r="RIW43" s="194"/>
      <c r="RIX43" s="194"/>
      <c r="RIY43" s="194"/>
      <c r="RIZ43" s="194"/>
      <c r="RJA43" s="194"/>
      <c r="RJB43" s="194"/>
      <c r="RJC43" s="194"/>
      <c r="RJD43" s="194"/>
      <c r="RJE43" s="194"/>
      <c r="RJF43" s="194"/>
      <c r="RJG43" s="194"/>
      <c r="RJH43" s="194"/>
      <c r="RJI43" s="194"/>
      <c r="RJJ43" s="194"/>
      <c r="RJK43" s="194"/>
      <c r="RJL43" s="194"/>
      <c r="RJM43" s="194"/>
      <c r="RJN43" s="194"/>
      <c r="RJO43" s="194"/>
      <c r="RJP43" s="194"/>
      <c r="RJQ43" s="194"/>
      <c r="RJR43" s="194"/>
      <c r="RJS43" s="194"/>
      <c r="RJT43" s="194"/>
      <c r="RJU43" s="194"/>
      <c r="RJV43" s="194"/>
      <c r="RJW43" s="194"/>
      <c r="RJX43" s="194"/>
      <c r="RJY43" s="194"/>
      <c r="RJZ43" s="194"/>
      <c r="RKA43" s="194"/>
      <c r="RKB43" s="194"/>
      <c r="RKC43" s="194"/>
      <c r="RKD43" s="194"/>
      <c r="RKE43" s="194"/>
      <c r="RKF43" s="194"/>
      <c r="RKG43" s="194"/>
      <c r="RKH43" s="194"/>
      <c r="RKI43" s="194"/>
      <c r="RKJ43" s="194"/>
      <c r="RKK43" s="194"/>
      <c r="RKL43" s="194"/>
      <c r="RKM43" s="194"/>
      <c r="RKN43" s="194"/>
      <c r="RKO43" s="194"/>
      <c r="RKP43" s="194"/>
      <c r="RKQ43" s="194"/>
      <c r="RKR43" s="194"/>
      <c r="RKS43" s="194"/>
      <c r="RKT43" s="194"/>
      <c r="RKU43" s="194"/>
      <c r="RKV43" s="194"/>
      <c r="RKW43" s="194"/>
      <c r="RKX43" s="194"/>
      <c r="RKY43" s="194"/>
      <c r="RKZ43" s="194"/>
      <c r="RLA43" s="194"/>
      <c r="RLB43" s="194"/>
      <c r="RLC43" s="194"/>
      <c r="RLD43" s="194"/>
      <c r="RLE43" s="194"/>
      <c r="RLF43" s="194"/>
      <c r="RLG43" s="194"/>
      <c r="RLH43" s="194"/>
      <c r="RLI43" s="194"/>
      <c r="RLJ43" s="194"/>
      <c r="RLK43" s="194"/>
      <c r="RLL43" s="194"/>
      <c r="RLM43" s="194"/>
      <c r="RLN43" s="194"/>
      <c r="RLO43" s="194"/>
      <c r="RLP43" s="194"/>
      <c r="RLQ43" s="194"/>
      <c r="RLR43" s="194"/>
      <c r="RLS43" s="194"/>
      <c r="RLT43" s="194"/>
      <c r="RLU43" s="194"/>
      <c r="RLV43" s="194"/>
      <c r="RLW43" s="194"/>
      <c r="RLX43" s="194"/>
      <c r="RLY43" s="194"/>
      <c r="RLZ43" s="194"/>
      <c r="RMA43" s="194"/>
      <c r="RMB43" s="194"/>
      <c r="RMC43" s="194"/>
      <c r="RMD43" s="194"/>
      <c r="RME43" s="194"/>
      <c r="RMF43" s="194"/>
      <c r="RMG43" s="194"/>
      <c r="RMH43" s="194"/>
      <c r="RMI43" s="194"/>
      <c r="RMJ43" s="194"/>
      <c r="RMK43" s="194"/>
      <c r="RML43" s="194"/>
      <c r="RMM43" s="194"/>
      <c r="RMN43" s="194"/>
      <c r="RMO43" s="194"/>
      <c r="RMP43" s="194"/>
      <c r="RMQ43" s="194"/>
      <c r="RMR43" s="194"/>
      <c r="RMS43" s="194"/>
      <c r="RMT43" s="194"/>
      <c r="RMU43" s="194"/>
      <c r="RMV43" s="194"/>
      <c r="RMW43" s="194"/>
      <c r="RMX43" s="194"/>
      <c r="RMY43" s="194"/>
      <c r="RMZ43" s="194"/>
      <c r="RNA43" s="194"/>
      <c r="RNB43" s="194"/>
      <c r="RNC43" s="194"/>
      <c r="RND43" s="194"/>
      <c r="RNE43" s="194"/>
      <c r="RNF43" s="194"/>
      <c r="RNG43" s="194"/>
      <c r="RNH43" s="194"/>
      <c r="RNI43" s="194"/>
      <c r="RNJ43" s="194"/>
      <c r="RNK43" s="194"/>
      <c r="RNL43" s="194"/>
      <c r="RNM43" s="194"/>
      <c r="RNN43" s="194"/>
      <c r="RNO43" s="194"/>
      <c r="RNP43" s="194"/>
      <c r="RNQ43" s="194"/>
      <c r="RNR43" s="194"/>
      <c r="RNS43" s="194"/>
      <c r="RNT43" s="194"/>
      <c r="RNU43" s="194"/>
      <c r="RNV43" s="194"/>
      <c r="RNW43" s="194"/>
      <c r="RNX43" s="194"/>
      <c r="RNY43" s="194"/>
      <c r="RNZ43" s="194"/>
      <c r="ROA43" s="194"/>
      <c r="ROB43" s="194"/>
      <c r="ROC43" s="194"/>
      <c r="ROD43" s="194"/>
      <c r="ROE43" s="194"/>
      <c r="ROF43" s="194"/>
      <c r="ROG43" s="194"/>
      <c r="ROH43" s="194"/>
      <c r="ROI43" s="194"/>
      <c r="ROJ43" s="194"/>
      <c r="ROK43" s="194"/>
      <c r="ROL43" s="194"/>
      <c r="ROM43" s="194"/>
      <c r="RON43" s="194"/>
      <c r="ROO43" s="194"/>
      <c r="ROP43" s="194"/>
      <c r="ROQ43" s="194"/>
      <c r="ROR43" s="194"/>
      <c r="ROS43" s="194"/>
      <c r="ROT43" s="194"/>
      <c r="ROU43" s="194"/>
      <c r="ROV43" s="194"/>
      <c r="ROW43" s="194"/>
      <c r="ROX43" s="194"/>
      <c r="ROY43" s="194"/>
      <c r="ROZ43" s="194"/>
      <c r="RPA43" s="194"/>
      <c r="RPB43" s="194"/>
      <c r="RPC43" s="194"/>
      <c r="RPD43" s="194"/>
      <c r="RPE43" s="194"/>
      <c r="RPF43" s="194"/>
      <c r="RPG43" s="194"/>
      <c r="RPH43" s="194"/>
      <c r="RPI43" s="194"/>
      <c r="RPJ43" s="194"/>
      <c r="RPK43" s="194"/>
      <c r="RPL43" s="194"/>
      <c r="RPM43" s="194"/>
      <c r="RPN43" s="194"/>
      <c r="RPO43" s="194"/>
      <c r="RPP43" s="194"/>
      <c r="RPQ43" s="194"/>
      <c r="RPR43" s="194"/>
      <c r="RPS43" s="194"/>
      <c r="RPT43" s="194"/>
      <c r="RPU43" s="194"/>
      <c r="RPV43" s="194"/>
      <c r="RPW43" s="194"/>
      <c r="RPX43" s="194"/>
      <c r="RPY43" s="194"/>
      <c r="RPZ43" s="194"/>
      <c r="RQA43" s="194"/>
      <c r="RQB43" s="194"/>
      <c r="RQC43" s="194"/>
      <c r="RQD43" s="194"/>
      <c r="RQE43" s="194"/>
      <c r="RQF43" s="194"/>
      <c r="RQG43" s="194"/>
      <c r="RQH43" s="194"/>
      <c r="RQI43" s="194"/>
      <c r="RQJ43" s="194"/>
      <c r="RQK43" s="194"/>
      <c r="RQL43" s="194"/>
      <c r="RQM43" s="194"/>
      <c r="RQN43" s="194"/>
      <c r="RQO43" s="194"/>
      <c r="RQP43" s="194"/>
      <c r="RQQ43" s="194"/>
      <c r="RQR43" s="194"/>
      <c r="RQS43" s="194"/>
      <c r="RQT43" s="194"/>
      <c r="RQU43" s="194"/>
      <c r="RQV43" s="194"/>
      <c r="RQW43" s="194"/>
      <c r="RQX43" s="194"/>
      <c r="RQY43" s="194"/>
      <c r="RQZ43" s="194"/>
      <c r="RRA43" s="194"/>
      <c r="RRB43" s="194"/>
      <c r="RRC43" s="194"/>
      <c r="RRD43" s="194"/>
      <c r="RRE43" s="194"/>
      <c r="RRF43" s="194"/>
      <c r="RRG43" s="194"/>
      <c r="RRH43" s="194"/>
      <c r="RRI43" s="194"/>
      <c r="RRJ43" s="194"/>
      <c r="RRK43" s="194"/>
      <c r="RRL43" s="194"/>
      <c r="RRM43" s="194"/>
      <c r="RRN43" s="194"/>
      <c r="RRO43" s="194"/>
      <c r="RRP43" s="194"/>
      <c r="RRQ43" s="194"/>
      <c r="RRR43" s="194"/>
      <c r="RRS43" s="194"/>
      <c r="RRT43" s="194"/>
      <c r="RRU43" s="194"/>
      <c r="RRV43" s="194"/>
      <c r="RRW43" s="194"/>
      <c r="RRX43" s="194"/>
      <c r="RRY43" s="194"/>
      <c r="RRZ43" s="194"/>
      <c r="RSA43" s="194"/>
      <c r="RSB43" s="194"/>
      <c r="RSC43" s="194"/>
      <c r="RSD43" s="194"/>
      <c r="RSE43" s="194"/>
      <c r="RSF43" s="194"/>
      <c r="RSG43" s="194"/>
      <c r="RSH43" s="194"/>
      <c r="RSI43" s="194"/>
      <c r="RSJ43" s="194"/>
      <c r="RSK43" s="194"/>
      <c r="RSL43" s="194"/>
      <c r="RSM43" s="194"/>
      <c r="RSN43" s="194"/>
      <c r="RSO43" s="194"/>
      <c r="RSP43" s="194"/>
      <c r="RSQ43" s="194"/>
      <c r="RSR43" s="194"/>
      <c r="RSS43" s="194"/>
      <c r="RST43" s="194"/>
      <c r="RSU43" s="194"/>
      <c r="RSV43" s="194"/>
      <c r="RSW43" s="194"/>
      <c r="RSX43" s="194"/>
      <c r="RSY43" s="194"/>
      <c r="RSZ43" s="194"/>
      <c r="RTA43" s="194"/>
      <c r="RTB43" s="194"/>
      <c r="RTC43" s="194"/>
      <c r="RTD43" s="194"/>
      <c r="RTE43" s="194"/>
      <c r="RTF43" s="194"/>
      <c r="RTG43" s="194"/>
      <c r="RTH43" s="194"/>
      <c r="RTI43" s="194"/>
      <c r="RTJ43" s="194"/>
      <c r="RTK43" s="194"/>
      <c r="RTL43" s="194"/>
      <c r="RTM43" s="194"/>
      <c r="RTN43" s="194"/>
      <c r="RTO43" s="194"/>
      <c r="RTP43" s="194"/>
      <c r="RTQ43" s="194"/>
      <c r="RTR43" s="194"/>
      <c r="RTS43" s="194"/>
      <c r="RTT43" s="194"/>
      <c r="RTU43" s="194"/>
      <c r="RTV43" s="194"/>
      <c r="RTW43" s="194"/>
      <c r="RTX43" s="194"/>
      <c r="RTY43" s="194"/>
      <c r="RTZ43" s="194"/>
      <c r="RUA43" s="194"/>
      <c r="RUB43" s="194"/>
      <c r="RUC43" s="194"/>
      <c r="RUD43" s="194"/>
      <c r="RUE43" s="194"/>
      <c r="RUF43" s="194"/>
      <c r="RUG43" s="194"/>
      <c r="RUH43" s="194"/>
      <c r="RUI43" s="194"/>
      <c r="RUJ43" s="194"/>
      <c r="RUK43" s="194"/>
      <c r="RUL43" s="194"/>
      <c r="RUM43" s="194"/>
      <c r="RUN43" s="194"/>
      <c r="RUO43" s="194"/>
      <c r="RUP43" s="194"/>
      <c r="RUQ43" s="194"/>
      <c r="RUR43" s="194"/>
      <c r="RUS43" s="194"/>
      <c r="RUT43" s="194"/>
      <c r="RUU43" s="194"/>
      <c r="RUV43" s="194"/>
      <c r="RUW43" s="194"/>
      <c r="RUX43" s="194"/>
      <c r="RUY43" s="194"/>
      <c r="RUZ43" s="194"/>
      <c r="RVA43" s="194"/>
      <c r="RVB43" s="194"/>
      <c r="RVC43" s="194"/>
      <c r="RVD43" s="194"/>
      <c r="RVE43" s="194"/>
      <c r="RVF43" s="194"/>
      <c r="RVG43" s="194"/>
      <c r="RVH43" s="194"/>
      <c r="RVI43" s="194"/>
      <c r="RVJ43" s="194"/>
      <c r="RVK43" s="194"/>
      <c r="RVL43" s="194"/>
      <c r="RVM43" s="194"/>
      <c r="RVN43" s="194"/>
      <c r="RVO43" s="194"/>
      <c r="RVP43" s="194"/>
      <c r="RVQ43" s="194"/>
      <c r="RVR43" s="194"/>
      <c r="RVS43" s="194"/>
      <c r="RVT43" s="194"/>
      <c r="RVU43" s="194"/>
      <c r="RVV43" s="194"/>
      <c r="RVW43" s="194"/>
      <c r="RVX43" s="194"/>
      <c r="RVY43" s="194"/>
      <c r="RVZ43" s="194"/>
      <c r="RWA43" s="194"/>
      <c r="RWB43" s="194"/>
      <c r="RWC43" s="194"/>
      <c r="RWD43" s="194"/>
      <c r="RWE43" s="194"/>
      <c r="RWF43" s="194"/>
      <c r="RWG43" s="194"/>
      <c r="RWH43" s="194"/>
      <c r="RWI43" s="194"/>
      <c r="RWJ43" s="194"/>
      <c r="RWK43" s="194"/>
      <c r="RWL43" s="194"/>
      <c r="RWM43" s="194"/>
      <c r="RWN43" s="194"/>
      <c r="RWO43" s="194"/>
      <c r="RWP43" s="194"/>
      <c r="RWQ43" s="194"/>
      <c r="RWR43" s="194"/>
      <c r="RWS43" s="194"/>
      <c r="RWT43" s="194"/>
      <c r="RWU43" s="194"/>
      <c r="RWV43" s="194"/>
      <c r="RWW43" s="194"/>
      <c r="RWX43" s="194"/>
      <c r="RWY43" s="194"/>
      <c r="RWZ43" s="194"/>
      <c r="RXA43" s="194"/>
      <c r="RXB43" s="194"/>
      <c r="RXC43" s="194"/>
      <c r="RXD43" s="194"/>
      <c r="RXE43" s="194"/>
      <c r="RXF43" s="194"/>
      <c r="RXG43" s="194"/>
      <c r="RXH43" s="194"/>
      <c r="RXI43" s="194"/>
      <c r="RXJ43" s="194"/>
      <c r="RXK43" s="194"/>
      <c r="RXL43" s="194"/>
      <c r="RXM43" s="194"/>
      <c r="RXN43" s="194"/>
      <c r="RXO43" s="194"/>
      <c r="RXP43" s="194"/>
      <c r="RXQ43" s="194"/>
      <c r="RXR43" s="194"/>
      <c r="RXS43" s="194"/>
      <c r="RXT43" s="194"/>
      <c r="RXU43" s="194"/>
      <c r="RXV43" s="194"/>
      <c r="RXW43" s="194"/>
      <c r="RXX43" s="194"/>
      <c r="RXY43" s="194"/>
      <c r="RXZ43" s="194"/>
      <c r="RYA43" s="194"/>
      <c r="RYB43" s="194"/>
      <c r="RYC43" s="194"/>
      <c r="RYD43" s="194"/>
      <c r="RYE43" s="194"/>
      <c r="RYF43" s="194"/>
      <c r="RYG43" s="194"/>
      <c r="RYH43" s="194"/>
      <c r="RYI43" s="194"/>
      <c r="RYJ43" s="194"/>
      <c r="RYK43" s="194"/>
      <c r="RYL43" s="194"/>
      <c r="RYM43" s="194"/>
      <c r="RYN43" s="194"/>
      <c r="RYO43" s="194"/>
      <c r="RYP43" s="194"/>
      <c r="RYQ43" s="194"/>
      <c r="RYR43" s="194"/>
      <c r="RYS43" s="194"/>
      <c r="RYT43" s="194"/>
      <c r="RYU43" s="194"/>
      <c r="RYV43" s="194"/>
      <c r="RYW43" s="194"/>
      <c r="RYX43" s="194"/>
      <c r="RYY43" s="194"/>
      <c r="RYZ43" s="194"/>
      <c r="RZA43" s="194"/>
      <c r="RZB43" s="194"/>
      <c r="RZC43" s="194"/>
      <c r="RZD43" s="194"/>
      <c r="RZE43" s="194"/>
      <c r="RZF43" s="194"/>
      <c r="RZG43" s="194"/>
      <c r="RZH43" s="194"/>
      <c r="RZI43" s="194"/>
      <c r="RZJ43" s="194"/>
      <c r="RZK43" s="194"/>
      <c r="RZL43" s="194"/>
      <c r="RZM43" s="194"/>
      <c r="RZN43" s="194"/>
      <c r="RZO43" s="194"/>
      <c r="RZP43" s="194"/>
      <c r="RZQ43" s="194"/>
      <c r="RZR43" s="194"/>
      <c r="RZS43" s="194"/>
      <c r="RZT43" s="194"/>
      <c r="RZU43" s="194"/>
      <c r="RZV43" s="194"/>
      <c r="RZW43" s="194"/>
      <c r="RZX43" s="194"/>
      <c r="RZY43" s="194"/>
      <c r="RZZ43" s="194"/>
      <c r="SAA43" s="194"/>
      <c r="SAB43" s="194"/>
      <c r="SAC43" s="194"/>
      <c r="SAD43" s="194"/>
      <c r="SAE43" s="194"/>
      <c r="SAF43" s="194"/>
      <c r="SAG43" s="194"/>
      <c r="SAH43" s="194"/>
      <c r="SAI43" s="194"/>
      <c r="SAJ43" s="194"/>
      <c r="SAK43" s="194"/>
      <c r="SAL43" s="194"/>
      <c r="SAM43" s="194"/>
      <c r="SAN43" s="194"/>
      <c r="SAO43" s="194"/>
      <c r="SAP43" s="194"/>
      <c r="SAQ43" s="194"/>
      <c r="SAR43" s="194"/>
      <c r="SAS43" s="194"/>
      <c r="SAT43" s="194"/>
      <c r="SAU43" s="194"/>
      <c r="SAV43" s="194"/>
      <c r="SAW43" s="194"/>
      <c r="SAX43" s="194"/>
      <c r="SAY43" s="194"/>
      <c r="SAZ43" s="194"/>
      <c r="SBA43" s="194"/>
      <c r="SBB43" s="194"/>
      <c r="SBC43" s="194"/>
      <c r="SBD43" s="194"/>
      <c r="SBE43" s="194"/>
      <c r="SBF43" s="194"/>
      <c r="SBG43" s="194"/>
      <c r="SBH43" s="194"/>
      <c r="SBI43" s="194"/>
      <c r="SBJ43" s="194"/>
      <c r="SBK43" s="194"/>
      <c r="SBL43" s="194"/>
      <c r="SBM43" s="194"/>
      <c r="SBN43" s="194"/>
      <c r="SBO43" s="194"/>
      <c r="SBP43" s="194"/>
      <c r="SBQ43" s="194"/>
      <c r="SBR43" s="194"/>
      <c r="SBS43" s="194"/>
      <c r="SBT43" s="194"/>
      <c r="SBU43" s="194"/>
      <c r="SBV43" s="194"/>
      <c r="SBW43" s="194"/>
      <c r="SBX43" s="194"/>
      <c r="SBY43" s="194"/>
      <c r="SBZ43" s="194"/>
      <c r="SCA43" s="194"/>
      <c r="SCB43" s="194"/>
      <c r="SCC43" s="194"/>
      <c r="SCD43" s="194"/>
      <c r="SCE43" s="194"/>
      <c r="SCF43" s="194"/>
      <c r="SCG43" s="194"/>
      <c r="SCH43" s="194"/>
      <c r="SCI43" s="194"/>
      <c r="SCJ43" s="194"/>
      <c r="SCK43" s="194"/>
      <c r="SCL43" s="194"/>
      <c r="SCM43" s="194"/>
      <c r="SCN43" s="194"/>
      <c r="SCO43" s="194"/>
      <c r="SCP43" s="194"/>
      <c r="SCQ43" s="194"/>
      <c r="SCR43" s="194"/>
      <c r="SCS43" s="194"/>
      <c r="SCT43" s="194"/>
      <c r="SCU43" s="194"/>
      <c r="SCV43" s="194"/>
      <c r="SCW43" s="194"/>
      <c r="SCX43" s="194"/>
      <c r="SCY43" s="194"/>
      <c r="SCZ43" s="194"/>
      <c r="SDA43" s="194"/>
      <c r="SDB43" s="194"/>
      <c r="SDC43" s="194"/>
      <c r="SDD43" s="194"/>
      <c r="SDE43" s="194"/>
      <c r="SDF43" s="194"/>
      <c r="SDG43" s="194"/>
      <c r="SDH43" s="194"/>
      <c r="SDI43" s="194"/>
      <c r="SDJ43" s="194"/>
      <c r="SDK43" s="194"/>
      <c r="SDL43" s="194"/>
      <c r="SDM43" s="194"/>
      <c r="SDN43" s="194"/>
      <c r="SDO43" s="194"/>
      <c r="SDP43" s="194"/>
      <c r="SDQ43" s="194"/>
      <c r="SDR43" s="194"/>
      <c r="SDS43" s="194"/>
      <c r="SDT43" s="194"/>
      <c r="SDU43" s="194"/>
      <c r="SDV43" s="194"/>
      <c r="SDW43" s="194"/>
      <c r="SDX43" s="194"/>
      <c r="SDY43" s="194"/>
      <c r="SDZ43" s="194"/>
      <c r="SEA43" s="194"/>
      <c r="SEB43" s="194"/>
      <c r="SEC43" s="194"/>
      <c r="SED43" s="194"/>
      <c r="SEE43" s="194"/>
      <c r="SEF43" s="194"/>
      <c r="SEG43" s="194"/>
      <c r="SEH43" s="194"/>
      <c r="SEI43" s="194"/>
      <c r="SEJ43" s="194"/>
      <c r="SEK43" s="194"/>
      <c r="SEL43" s="194"/>
      <c r="SEM43" s="194"/>
      <c r="SEN43" s="194"/>
      <c r="SEO43" s="194"/>
      <c r="SEP43" s="194"/>
      <c r="SEQ43" s="194"/>
      <c r="SER43" s="194"/>
      <c r="SES43" s="194"/>
      <c r="SET43" s="194"/>
      <c r="SEU43" s="194"/>
      <c r="SEV43" s="194"/>
      <c r="SEW43" s="194"/>
      <c r="SEX43" s="194"/>
      <c r="SEY43" s="194"/>
      <c r="SEZ43" s="194"/>
      <c r="SFA43" s="194"/>
      <c r="SFB43" s="194"/>
      <c r="SFC43" s="194"/>
      <c r="SFD43" s="194"/>
      <c r="SFE43" s="194"/>
      <c r="SFF43" s="194"/>
      <c r="SFG43" s="194"/>
      <c r="SFH43" s="194"/>
      <c r="SFI43" s="194"/>
      <c r="SFJ43" s="194"/>
      <c r="SFK43" s="194"/>
      <c r="SFL43" s="194"/>
      <c r="SFM43" s="194"/>
      <c r="SFN43" s="194"/>
      <c r="SFO43" s="194"/>
      <c r="SFP43" s="194"/>
      <c r="SFQ43" s="194"/>
      <c r="SFR43" s="194"/>
      <c r="SFS43" s="194"/>
      <c r="SFT43" s="194"/>
      <c r="SFU43" s="194"/>
      <c r="SFV43" s="194"/>
      <c r="SFW43" s="194"/>
      <c r="SFX43" s="194"/>
      <c r="SFY43" s="194"/>
      <c r="SFZ43" s="194"/>
      <c r="SGA43" s="194"/>
      <c r="SGB43" s="194"/>
      <c r="SGC43" s="194"/>
      <c r="SGD43" s="194"/>
      <c r="SGE43" s="194"/>
      <c r="SGF43" s="194"/>
      <c r="SGG43" s="194"/>
      <c r="SGH43" s="194"/>
      <c r="SGI43" s="194"/>
      <c r="SGJ43" s="194"/>
      <c r="SGK43" s="194"/>
      <c r="SGL43" s="194"/>
      <c r="SGM43" s="194"/>
      <c r="SGN43" s="194"/>
      <c r="SGO43" s="194"/>
      <c r="SGP43" s="194"/>
      <c r="SGQ43" s="194"/>
      <c r="SGR43" s="194"/>
      <c r="SGS43" s="194"/>
      <c r="SGT43" s="194"/>
      <c r="SGU43" s="194"/>
      <c r="SGV43" s="194"/>
      <c r="SGW43" s="194"/>
      <c r="SGX43" s="194"/>
      <c r="SGY43" s="194"/>
      <c r="SGZ43" s="194"/>
      <c r="SHA43" s="194"/>
      <c r="SHB43" s="194"/>
      <c r="SHC43" s="194"/>
      <c r="SHD43" s="194"/>
      <c r="SHE43" s="194"/>
      <c r="SHF43" s="194"/>
      <c r="SHG43" s="194"/>
      <c r="SHH43" s="194"/>
      <c r="SHI43" s="194"/>
      <c r="SHJ43" s="194"/>
      <c r="SHK43" s="194"/>
      <c r="SHL43" s="194"/>
      <c r="SHM43" s="194"/>
      <c r="SHN43" s="194"/>
      <c r="SHO43" s="194"/>
      <c r="SHP43" s="194"/>
      <c r="SHQ43" s="194"/>
      <c r="SHR43" s="194"/>
      <c r="SHS43" s="194"/>
      <c r="SHT43" s="194"/>
      <c r="SHU43" s="194"/>
      <c r="SHV43" s="194"/>
      <c r="SHW43" s="194"/>
      <c r="SHX43" s="194"/>
      <c r="SHY43" s="194"/>
      <c r="SHZ43" s="194"/>
      <c r="SIA43" s="194"/>
      <c r="SIB43" s="194"/>
      <c r="SIC43" s="194"/>
      <c r="SID43" s="194"/>
      <c r="SIE43" s="194"/>
      <c r="SIF43" s="194"/>
      <c r="SIG43" s="194"/>
      <c r="SIH43" s="194"/>
      <c r="SII43" s="194"/>
      <c r="SIJ43" s="194"/>
      <c r="SIK43" s="194"/>
      <c r="SIL43" s="194"/>
      <c r="SIM43" s="194"/>
      <c r="SIN43" s="194"/>
      <c r="SIO43" s="194"/>
      <c r="SIP43" s="194"/>
      <c r="SIQ43" s="194"/>
      <c r="SIR43" s="194"/>
      <c r="SIS43" s="194"/>
      <c r="SIT43" s="194"/>
      <c r="SIU43" s="194"/>
      <c r="SIV43" s="194"/>
      <c r="SIW43" s="194"/>
      <c r="SIX43" s="194"/>
      <c r="SIY43" s="194"/>
      <c r="SIZ43" s="194"/>
      <c r="SJA43" s="194"/>
      <c r="SJB43" s="194"/>
      <c r="SJC43" s="194"/>
      <c r="SJD43" s="194"/>
      <c r="SJE43" s="194"/>
      <c r="SJF43" s="194"/>
      <c r="SJG43" s="194"/>
      <c r="SJH43" s="194"/>
      <c r="SJI43" s="194"/>
      <c r="SJJ43" s="194"/>
      <c r="SJK43" s="194"/>
      <c r="SJL43" s="194"/>
      <c r="SJM43" s="194"/>
      <c r="SJN43" s="194"/>
      <c r="SJO43" s="194"/>
      <c r="SJP43" s="194"/>
      <c r="SJQ43" s="194"/>
      <c r="SJR43" s="194"/>
      <c r="SJS43" s="194"/>
      <c r="SJT43" s="194"/>
      <c r="SJU43" s="194"/>
      <c r="SJV43" s="194"/>
      <c r="SJW43" s="194"/>
      <c r="SJX43" s="194"/>
      <c r="SJY43" s="194"/>
      <c r="SJZ43" s="194"/>
      <c r="SKA43" s="194"/>
      <c r="SKB43" s="194"/>
      <c r="SKC43" s="194"/>
      <c r="SKD43" s="194"/>
      <c r="SKE43" s="194"/>
      <c r="SKF43" s="194"/>
      <c r="SKG43" s="194"/>
      <c r="SKH43" s="194"/>
      <c r="SKI43" s="194"/>
      <c r="SKJ43" s="194"/>
      <c r="SKK43" s="194"/>
      <c r="SKL43" s="194"/>
      <c r="SKM43" s="194"/>
      <c r="SKN43" s="194"/>
      <c r="SKO43" s="194"/>
      <c r="SKP43" s="194"/>
      <c r="SKQ43" s="194"/>
      <c r="SKR43" s="194"/>
      <c r="SKS43" s="194"/>
      <c r="SKT43" s="194"/>
      <c r="SKU43" s="194"/>
      <c r="SKV43" s="194"/>
      <c r="SKW43" s="194"/>
      <c r="SKX43" s="194"/>
      <c r="SKY43" s="194"/>
      <c r="SKZ43" s="194"/>
      <c r="SLA43" s="194"/>
      <c r="SLB43" s="194"/>
      <c r="SLC43" s="194"/>
      <c r="SLD43" s="194"/>
      <c r="SLE43" s="194"/>
      <c r="SLF43" s="194"/>
      <c r="SLG43" s="194"/>
      <c r="SLH43" s="194"/>
      <c r="SLI43" s="194"/>
      <c r="SLJ43" s="194"/>
      <c r="SLK43" s="194"/>
      <c r="SLL43" s="194"/>
      <c r="SLM43" s="194"/>
      <c r="SLN43" s="194"/>
      <c r="SLO43" s="194"/>
      <c r="SLP43" s="194"/>
      <c r="SLQ43" s="194"/>
      <c r="SLR43" s="194"/>
      <c r="SLS43" s="194"/>
      <c r="SLT43" s="194"/>
      <c r="SLU43" s="194"/>
      <c r="SLV43" s="194"/>
      <c r="SLW43" s="194"/>
      <c r="SLX43" s="194"/>
      <c r="SLY43" s="194"/>
      <c r="SLZ43" s="194"/>
      <c r="SMA43" s="194"/>
      <c r="SMB43" s="194"/>
      <c r="SMC43" s="194"/>
      <c r="SMD43" s="194"/>
      <c r="SME43" s="194"/>
      <c r="SMF43" s="194"/>
      <c r="SMG43" s="194"/>
      <c r="SMH43" s="194"/>
      <c r="SMI43" s="194"/>
      <c r="SMJ43" s="194"/>
      <c r="SMK43" s="194"/>
      <c r="SML43" s="194"/>
      <c r="SMM43" s="194"/>
      <c r="SMN43" s="194"/>
      <c r="SMO43" s="194"/>
      <c r="SMP43" s="194"/>
      <c r="SMQ43" s="194"/>
      <c r="SMR43" s="194"/>
      <c r="SMS43" s="194"/>
      <c r="SMT43" s="194"/>
      <c r="SMU43" s="194"/>
      <c r="SMV43" s="194"/>
      <c r="SMW43" s="194"/>
      <c r="SMX43" s="194"/>
      <c r="SMY43" s="194"/>
      <c r="SMZ43" s="194"/>
      <c r="SNA43" s="194"/>
      <c r="SNB43" s="194"/>
      <c r="SNC43" s="194"/>
      <c r="SND43" s="194"/>
      <c r="SNE43" s="194"/>
      <c r="SNF43" s="194"/>
      <c r="SNG43" s="194"/>
      <c r="SNH43" s="194"/>
      <c r="SNI43" s="194"/>
      <c r="SNJ43" s="194"/>
      <c r="SNK43" s="194"/>
      <c r="SNL43" s="194"/>
      <c r="SNM43" s="194"/>
      <c r="SNN43" s="194"/>
      <c r="SNO43" s="194"/>
      <c r="SNP43" s="194"/>
      <c r="SNQ43" s="194"/>
      <c r="SNR43" s="194"/>
      <c r="SNS43" s="194"/>
      <c r="SNT43" s="194"/>
      <c r="SNU43" s="194"/>
      <c r="SNV43" s="194"/>
      <c r="SNW43" s="194"/>
      <c r="SNX43" s="194"/>
      <c r="SNY43" s="194"/>
      <c r="SNZ43" s="194"/>
      <c r="SOA43" s="194"/>
      <c r="SOB43" s="194"/>
      <c r="SOC43" s="194"/>
      <c r="SOD43" s="194"/>
      <c r="SOE43" s="194"/>
      <c r="SOF43" s="194"/>
      <c r="SOG43" s="194"/>
      <c r="SOH43" s="194"/>
      <c r="SOI43" s="194"/>
      <c r="SOJ43" s="194"/>
      <c r="SOK43" s="194"/>
      <c r="SOL43" s="194"/>
      <c r="SOM43" s="194"/>
      <c r="SON43" s="194"/>
      <c r="SOO43" s="194"/>
      <c r="SOP43" s="194"/>
      <c r="SOQ43" s="194"/>
      <c r="SOR43" s="194"/>
      <c r="SOS43" s="194"/>
      <c r="SOT43" s="194"/>
      <c r="SOU43" s="194"/>
      <c r="SOV43" s="194"/>
      <c r="SOW43" s="194"/>
      <c r="SOX43" s="194"/>
      <c r="SOY43" s="194"/>
      <c r="SOZ43" s="194"/>
      <c r="SPA43" s="194"/>
      <c r="SPB43" s="194"/>
      <c r="SPC43" s="194"/>
      <c r="SPD43" s="194"/>
      <c r="SPE43" s="194"/>
      <c r="SPF43" s="194"/>
      <c r="SPG43" s="194"/>
      <c r="SPH43" s="194"/>
      <c r="SPI43" s="194"/>
      <c r="SPJ43" s="194"/>
      <c r="SPK43" s="194"/>
      <c r="SPL43" s="194"/>
      <c r="SPM43" s="194"/>
      <c r="SPN43" s="194"/>
      <c r="SPO43" s="194"/>
      <c r="SPP43" s="194"/>
      <c r="SPQ43" s="194"/>
      <c r="SPR43" s="194"/>
      <c r="SPS43" s="194"/>
      <c r="SPT43" s="194"/>
      <c r="SPU43" s="194"/>
      <c r="SPV43" s="194"/>
      <c r="SPW43" s="194"/>
      <c r="SPX43" s="194"/>
      <c r="SPY43" s="194"/>
      <c r="SPZ43" s="194"/>
      <c r="SQA43" s="194"/>
      <c r="SQB43" s="194"/>
      <c r="SQC43" s="194"/>
      <c r="SQD43" s="194"/>
      <c r="SQE43" s="194"/>
      <c r="SQF43" s="194"/>
      <c r="SQG43" s="194"/>
      <c r="SQH43" s="194"/>
      <c r="SQI43" s="194"/>
      <c r="SQJ43" s="194"/>
      <c r="SQK43" s="194"/>
      <c r="SQL43" s="194"/>
      <c r="SQM43" s="194"/>
      <c r="SQN43" s="194"/>
      <c r="SQO43" s="194"/>
      <c r="SQP43" s="194"/>
      <c r="SQQ43" s="194"/>
      <c r="SQR43" s="194"/>
      <c r="SQS43" s="194"/>
      <c r="SQT43" s="194"/>
      <c r="SQU43" s="194"/>
      <c r="SQV43" s="194"/>
      <c r="SQW43" s="194"/>
      <c r="SQX43" s="194"/>
      <c r="SQY43" s="194"/>
      <c r="SQZ43" s="194"/>
      <c r="SRA43" s="194"/>
      <c r="SRB43" s="194"/>
      <c r="SRC43" s="194"/>
      <c r="SRD43" s="194"/>
      <c r="SRE43" s="194"/>
      <c r="SRF43" s="194"/>
      <c r="SRG43" s="194"/>
      <c r="SRH43" s="194"/>
      <c r="SRI43" s="194"/>
      <c r="SRJ43" s="194"/>
      <c r="SRK43" s="194"/>
      <c r="SRL43" s="194"/>
      <c r="SRM43" s="194"/>
      <c r="SRN43" s="194"/>
      <c r="SRO43" s="194"/>
      <c r="SRP43" s="194"/>
      <c r="SRQ43" s="194"/>
      <c r="SRR43" s="194"/>
      <c r="SRS43" s="194"/>
      <c r="SRT43" s="194"/>
      <c r="SRU43" s="194"/>
      <c r="SRV43" s="194"/>
      <c r="SRW43" s="194"/>
      <c r="SRX43" s="194"/>
      <c r="SRY43" s="194"/>
      <c r="SRZ43" s="194"/>
      <c r="SSA43" s="194"/>
      <c r="SSB43" s="194"/>
      <c r="SSC43" s="194"/>
      <c r="SSD43" s="194"/>
      <c r="SSE43" s="194"/>
      <c r="SSF43" s="194"/>
      <c r="SSG43" s="194"/>
      <c r="SSH43" s="194"/>
      <c r="SSI43" s="194"/>
      <c r="SSJ43" s="194"/>
      <c r="SSK43" s="194"/>
      <c r="SSL43" s="194"/>
      <c r="SSM43" s="194"/>
      <c r="SSN43" s="194"/>
      <c r="SSO43" s="194"/>
      <c r="SSP43" s="194"/>
      <c r="SSQ43" s="194"/>
      <c r="SSR43" s="194"/>
      <c r="SSS43" s="194"/>
      <c r="SST43" s="194"/>
      <c r="SSU43" s="194"/>
      <c r="SSV43" s="194"/>
      <c r="SSW43" s="194"/>
      <c r="SSX43" s="194"/>
      <c r="SSY43" s="194"/>
      <c r="SSZ43" s="194"/>
      <c r="STA43" s="194"/>
      <c r="STB43" s="194"/>
      <c r="STC43" s="194"/>
      <c r="STD43" s="194"/>
      <c r="STE43" s="194"/>
      <c r="STF43" s="194"/>
      <c r="STG43" s="194"/>
      <c r="STH43" s="194"/>
      <c r="STI43" s="194"/>
      <c r="STJ43" s="194"/>
      <c r="STK43" s="194"/>
      <c r="STL43" s="194"/>
      <c r="STM43" s="194"/>
      <c r="STN43" s="194"/>
      <c r="STO43" s="194"/>
      <c r="STP43" s="194"/>
      <c r="STQ43" s="194"/>
      <c r="STR43" s="194"/>
      <c r="STS43" s="194"/>
      <c r="STT43" s="194"/>
      <c r="STU43" s="194"/>
      <c r="STV43" s="194"/>
      <c r="STW43" s="194"/>
      <c r="STX43" s="194"/>
      <c r="STY43" s="194"/>
      <c r="STZ43" s="194"/>
      <c r="SUA43" s="194"/>
      <c r="SUB43" s="194"/>
      <c r="SUC43" s="194"/>
      <c r="SUD43" s="194"/>
      <c r="SUE43" s="194"/>
      <c r="SUF43" s="194"/>
      <c r="SUG43" s="194"/>
      <c r="SUH43" s="194"/>
      <c r="SUI43" s="194"/>
      <c r="SUJ43" s="194"/>
      <c r="SUK43" s="194"/>
      <c r="SUL43" s="194"/>
      <c r="SUM43" s="194"/>
      <c r="SUN43" s="194"/>
      <c r="SUO43" s="194"/>
      <c r="SUP43" s="194"/>
      <c r="SUQ43" s="194"/>
      <c r="SUR43" s="194"/>
      <c r="SUS43" s="194"/>
      <c r="SUT43" s="194"/>
      <c r="SUU43" s="194"/>
      <c r="SUV43" s="194"/>
      <c r="SUW43" s="194"/>
      <c r="SUX43" s="194"/>
      <c r="SUY43" s="194"/>
      <c r="SUZ43" s="194"/>
      <c r="SVA43" s="194"/>
      <c r="SVB43" s="194"/>
      <c r="SVC43" s="194"/>
      <c r="SVD43" s="194"/>
      <c r="SVE43" s="194"/>
      <c r="SVF43" s="194"/>
      <c r="SVG43" s="194"/>
      <c r="SVH43" s="194"/>
      <c r="SVI43" s="194"/>
      <c r="SVJ43" s="194"/>
      <c r="SVK43" s="194"/>
      <c r="SVL43" s="194"/>
      <c r="SVM43" s="194"/>
      <c r="SVN43" s="194"/>
      <c r="SVO43" s="194"/>
      <c r="SVP43" s="194"/>
      <c r="SVQ43" s="194"/>
      <c r="SVR43" s="194"/>
      <c r="SVS43" s="194"/>
      <c r="SVT43" s="194"/>
      <c r="SVU43" s="194"/>
      <c r="SVV43" s="194"/>
      <c r="SVW43" s="194"/>
      <c r="SVX43" s="194"/>
      <c r="SVY43" s="194"/>
      <c r="SVZ43" s="194"/>
      <c r="SWA43" s="194"/>
      <c r="SWB43" s="194"/>
      <c r="SWC43" s="194"/>
      <c r="SWD43" s="194"/>
      <c r="SWE43" s="194"/>
      <c r="SWF43" s="194"/>
      <c r="SWG43" s="194"/>
      <c r="SWH43" s="194"/>
      <c r="SWI43" s="194"/>
      <c r="SWJ43" s="194"/>
      <c r="SWK43" s="194"/>
      <c r="SWL43" s="194"/>
      <c r="SWM43" s="194"/>
      <c r="SWN43" s="194"/>
      <c r="SWO43" s="194"/>
      <c r="SWP43" s="194"/>
      <c r="SWQ43" s="194"/>
      <c r="SWR43" s="194"/>
      <c r="SWS43" s="194"/>
      <c r="SWT43" s="194"/>
      <c r="SWU43" s="194"/>
      <c r="SWV43" s="194"/>
      <c r="SWW43" s="194"/>
      <c r="SWX43" s="194"/>
      <c r="SWY43" s="194"/>
      <c r="SWZ43" s="194"/>
      <c r="SXA43" s="194"/>
      <c r="SXB43" s="194"/>
      <c r="SXC43" s="194"/>
      <c r="SXD43" s="194"/>
      <c r="SXE43" s="194"/>
      <c r="SXF43" s="194"/>
      <c r="SXG43" s="194"/>
      <c r="SXH43" s="194"/>
      <c r="SXI43" s="194"/>
      <c r="SXJ43" s="194"/>
      <c r="SXK43" s="194"/>
      <c r="SXL43" s="194"/>
      <c r="SXM43" s="194"/>
      <c r="SXN43" s="194"/>
      <c r="SXO43" s="194"/>
      <c r="SXP43" s="194"/>
      <c r="SXQ43" s="194"/>
      <c r="SXR43" s="194"/>
      <c r="SXS43" s="194"/>
      <c r="SXT43" s="194"/>
      <c r="SXU43" s="194"/>
      <c r="SXV43" s="194"/>
      <c r="SXW43" s="194"/>
      <c r="SXX43" s="194"/>
      <c r="SXY43" s="194"/>
      <c r="SXZ43" s="194"/>
      <c r="SYA43" s="194"/>
      <c r="SYB43" s="194"/>
      <c r="SYC43" s="194"/>
      <c r="SYD43" s="194"/>
      <c r="SYE43" s="194"/>
      <c r="SYF43" s="194"/>
      <c r="SYG43" s="194"/>
      <c r="SYH43" s="194"/>
      <c r="SYI43" s="194"/>
      <c r="SYJ43" s="194"/>
      <c r="SYK43" s="194"/>
      <c r="SYL43" s="194"/>
      <c r="SYM43" s="194"/>
      <c r="SYN43" s="194"/>
      <c r="SYO43" s="194"/>
      <c r="SYP43" s="194"/>
      <c r="SYQ43" s="194"/>
      <c r="SYR43" s="194"/>
      <c r="SYS43" s="194"/>
      <c r="SYT43" s="194"/>
      <c r="SYU43" s="194"/>
      <c r="SYV43" s="194"/>
      <c r="SYW43" s="194"/>
      <c r="SYX43" s="194"/>
      <c r="SYY43" s="194"/>
      <c r="SYZ43" s="194"/>
      <c r="SZA43" s="194"/>
      <c r="SZB43" s="194"/>
      <c r="SZC43" s="194"/>
      <c r="SZD43" s="194"/>
      <c r="SZE43" s="194"/>
      <c r="SZF43" s="194"/>
      <c r="SZG43" s="194"/>
      <c r="SZH43" s="194"/>
      <c r="SZI43" s="194"/>
      <c r="SZJ43" s="194"/>
      <c r="SZK43" s="194"/>
      <c r="SZL43" s="194"/>
      <c r="SZM43" s="194"/>
      <c r="SZN43" s="194"/>
      <c r="SZO43" s="194"/>
      <c r="SZP43" s="194"/>
      <c r="SZQ43" s="194"/>
      <c r="SZR43" s="194"/>
      <c r="SZS43" s="194"/>
      <c r="SZT43" s="194"/>
      <c r="SZU43" s="194"/>
      <c r="SZV43" s="194"/>
      <c r="SZW43" s="194"/>
      <c r="SZX43" s="194"/>
      <c r="SZY43" s="194"/>
      <c r="SZZ43" s="194"/>
      <c r="TAA43" s="194"/>
      <c r="TAB43" s="194"/>
      <c r="TAC43" s="194"/>
      <c r="TAD43" s="194"/>
      <c r="TAE43" s="194"/>
      <c r="TAF43" s="194"/>
      <c r="TAG43" s="194"/>
      <c r="TAH43" s="194"/>
      <c r="TAI43" s="194"/>
      <c r="TAJ43" s="194"/>
      <c r="TAK43" s="194"/>
      <c r="TAL43" s="194"/>
      <c r="TAM43" s="194"/>
      <c r="TAN43" s="194"/>
      <c r="TAO43" s="194"/>
      <c r="TAP43" s="194"/>
      <c r="TAQ43" s="194"/>
      <c r="TAR43" s="194"/>
      <c r="TAS43" s="194"/>
      <c r="TAT43" s="194"/>
      <c r="TAU43" s="194"/>
      <c r="TAV43" s="194"/>
      <c r="TAW43" s="194"/>
      <c r="TAX43" s="194"/>
      <c r="TAY43" s="194"/>
      <c r="TAZ43" s="194"/>
      <c r="TBA43" s="194"/>
      <c r="TBB43" s="194"/>
      <c r="TBC43" s="194"/>
      <c r="TBD43" s="194"/>
      <c r="TBE43" s="194"/>
      <c r="TBF43" s="194"/>
      <c r="TBG43" s="194"/>
      <c r="TBH43" s="194"/>
      <c r="TBI43" s="194"/>
      <c r="TBJ43" s="194"/>
      <c r="TBK43" s="194"/>
      <c r="TBL43" s="194"/>
      <c r="TBM43" s="194"/>
      <c r="TBN43" s="194"/>
      <c r="TBO43" s="194"/>
      <c r="TBP43" s="194"/>
      <c r="TBQ43" s="194"/>
      <c r="TBR43" s="194"/>
      <c r="TBS43" s="194"/>
      <c r="TBT43" s="194"/>
      <c r="TBU43" s="194"/>
      <c r="TBV43" s="194"/>
      <c r="TBW43" s="194"/>
      <c r="TBX43" s="194"/>
      <c r="TBY43" s="194"/>
      <c r="TBZ43" s="194"/>
      <c r="TCA43" s="194"/>
      <c r="TCB43" s="194"/>
      <c r="TCC43" s="194"/>
      <c r="TCD43" s="194"/>
      <c r="TCE43" s="194"/>
      <c r="TCF43" s="194"/>
      <c r="TCG43" s="194"/>
      <c r="TCH43" s="194"/>
      <c r="TCI43" s="194"/>
      <c r="TCJ43" s="194"/>
      <c r="TCK43" s="194"/>
      <c r="TCL43" s="194"/>
      <c r="TCM43" s="194"/>
      <c r="TCN43" s="194"/>
      <c r="TCO43" s="194"/>
      <c r="TCP43" s="194"/>
      <c r="TCQ43" s="194"/>
      <c r="TCR43" s="194"/>
      <c r="TCS43" s="194"/>
      <c r="TCT43" s="194"/>
      <c r="TCU43" s="194"/>
      <c r="TCV43" s="194"/>
      <c r="TCW43" s="194"/>
      <c r="TCX43" s="194"/>
      <c r="TCY43" s="194"/>
      <c r="TCZ43" s="194"/>
      <c r="TDA43" s="194"/>
      <c r="TDB43" s="194"/>
      <c r="TDC43" s="194"/>
      <c r="TDD43" s="194"/>
      <c r="TDE43" s="194"/>
      <c r="TDF43" s="194"/>
      <c r="TDG43" s="194"/>
      <c r="TDH43" s="194"/>
      <c r="TDI43" s="194"/>
      <c r="TDJ43" s="194"/>
      <c r="TDK43" s="194"/>
      <c r="TDL43" s="194"/>
      <c r="TDM43" s="194"/>
      <c r="TDN43" s="194"/>
      <c r="TDO43" s="194"/>
      <c r="TDP43" s="194"/>
      <c r="TDQ43" s="194"/>
      <c r="TDR43" s="194"/>
      <c r="TDS43" s="194"/>
      <c r="TDT43" s="194"/>
      <c r="TDU43" s="194"/>
      <c r="TDV43" s="194"/>
      <c r="TDW43" s="194"/>
      <c r="TDX43" s="194"/>
      <c r="TDY43" s="194"/>
      <c r="TDZ43" s="194"/>
      <c r="TEA43" s="194"/>
      <c r="TEB43" s="194"/>
      <c r="TEC43" s="194"/>
      <c r="TED43" s="194"/>
      <c r="TEE43" s="194"/>
      <c r="TEF43" s="194"/>
      <c r="TEG43" s="194"/>
      <c r="TEH43" s="194"/>
      <c r="TEI43" s="194"/>
      <c r="TEJ43" s="194"/>
      <c r="TEK43" s="194"/>
      <c r="TEL43" s="194"/>
      <c r="TEM43" s="194"/>
      <c r="TEN43" s="194"/>
      <c r="TEO43" s="194"/>
      <c r="TEP43" s="194"/>
      <c r="TEQ43" s="194"/>
      <c r="TER43" s="194"/>
      <c r="TES43" s="194"/>
      <c r="TET43" s="194"/>
      <c r="TEU43" s="194"/>
      <c r="TEV43" s="194"/>
      <c r="TEW43" s="194"/>
      <c r="TEX43" s="194"/>
      <c r="TEY43" s="194"/>
      <c r="TEZ43" s="194"/>
      <c r="TFA43" s="194"/>
      <c r="TFB43" s="194"/>
      <c r="TFC43" s="194"/>
      <c r="TFD43" s="194"/>
      <c r="TFE43" s="194"/>
      <c r="TFF43" s="194"/>
      <c r="TFG43" s="194"/>
      <c r="TFH43" s="194"/>
      <c r="TFI43" s="194"/>
      <c r="TFJ43" s="194"/>
      <c r="TFK43" s="194"/>
      <c r="TFL43" s="194"/>
      <c r="TFM43" s="194"/>
      <c r="TFN43" s="194"/>
      <c r="TFO43" s="194"/>
      <c r="TFP43" s="194"/>
      <c r="TFQ43" s="194"/>
      <c r="TFR43" s="194"/>
      <c r="TFS43" s="194"/>
      <c r="TFT43" s="194"/>
      <c r="TFU43" s="194"/>
      <c r="TFV43" s="194"/>
      <c r="TFW43" s="194"/>
      <c r="TFX43" s="194"/>
      <c r="TFY43" s="194"/>
      <c r="TFZ43" s="194"/>
      <c r="TGA43" s="194"/>
      <c r="TGB43" s="194"/>
      <c r="TGC43" s="194"/>
      <c r="TGD43" s="194"/>
      <c r="TGE43" s="194"/>
      <c r="TGF43" s="194"/>
      <c r="TGG43" s="194"/>
      <c r="TGH43" s="194"/>
      <c r="TGI43" s="194"/>
      <c r="TGJ43" s="194"/>
      <c r="TGK43" s="194"/>
      <c r="TGL43" s="194"/>
      <c r="TGM43" s="194"/>
      <c r="TGN43" s="194"/>
      <c r="TGO43" s="194"/>
      <c r="TGP43" s="194"/>
      <c r="TGQ43" s="194"/>
      <c r="TGR43" s="194"/>
      <c r="TGS43" s="194"/>
      <c r="TGT43" s="194"/>
      <c r="TGU43" s="194"/>
      <c r="TGV43" s="194"/>
      <c r="TGW43" s="194"/>
      <c r="TGX43" s="194"/>
      <c r="TGY43" s="194"/>
      <c r="TGZ43" s="194"/>
      <c r="THA43" s="194"/>
      <c r="THB43" s="194"/>
      <c r="THC43" s="194"/>
      <c r="THD43" s="194"/>
      <c r="THE43" s="194"/>
      <c r="THF43" s="194"/>
      <c r="THG43" s="194"/>
      <c r="THH43" s="194"/>
      <c r="THI43" s="194"/>
      <c r="THJ43" s="194"/>
      <c r="THK43" s="194"/>
      <c r="THL43" s="194"/>
      <c r="THM43" s="194"/>
      <c r="THN43" s="194"/>
      <c r="THO43" s="194"/>
      <c r="THP43" s="194"/>
      <c r="THQ43" s="194"/>
      <c r="THR43" s="194"/>
      <c r="THS43" s="194"/>
      <c r="THT43" s="194"/>
      <c r="THU43" s="194"/>
      <c r="THV43" s="194"/>
      <c r="THW43" s="194"/>
      <c r="THX43" s="194"/>
      <c r="THY43" s="194"/>
      <c r="THZ43" s="194"/>
      <c r="TIA43" s="194"/>
      <c r="TIB43" s="194"/>
      <c r="TIC43" s="194"/>
      <c r="TID43" s="194"/>
      <c r="TIE43" s="194"/>
      <c r="TIF43" s="194"/>
      <c r="TIG43" s="194"/>
      <c r="TIH43" s="194"/>
      <c r="TII43" s="194"/>
      <c r="TIJ43" s="194"/>
      <c r="TIK43" s="194"/>
      <c r="TIL43" s="194"/>
      <c r="TIM43" s="194"/>
      <c r="TIN43" s="194"/>
      <c r="TIO43" s="194"/>
      <c r="TIP43" s="194"/>
      <c r="TIQ43" s="194"/>
      <c r="TIR43" s="194"/>
      <c r="TIS43" s="194"/>
      <c r="TIT43" s="194"/>
      <c r="TIU43" s="194"/>
      <c r="TIV43" s="194"/>
      <c r="TIW43" s="194"/>
      <c r="TIX43" s="194"/>
      <c r="TIY43" s="194"/>
      <c r="TIZ43" s="194"/>
      <c r="TJA43" s="194"/>
      <c r="TJB43" s="194"/>
      <c r="TJC43" s="194"/>
      <c r="TJD43" s="194"/>
      <c r="TJE43" s="194"/>
      <c r="TJF43" s="194"/>
      <c r="TJG43" s="194"/>
      <c r="TJH43" s="194"/>
      <c r="TJI43" s="194"/>
      <c r="TJJ43" s="194"/>
      <c r="TJK43" s="194"/>
      <c r="TJL43" s="194"/>
      <c r="TJM43" s="194"/>
      <c r="TJN43" s="194"/>
      <c r="TJO43" s="194"/>
      <c r="TJP43" s="194"/>
      <c r="TJQ43" s="194"/>
      <c r="TJR43" s="194"/>
      <c r="TJS43" s="194"/>
      <c r="TJT43" s="194"/>
      <c r="TJU43" s="194"/>
      <c r="TJV43" s="194"/>
      <c r="TJW43" s="194"/>
      <c r="TJX43" s="194"/>
      <c r="TJY43" s="194"/>
      <c r="TJZ43" s="194"/>
      <c r="TKA43" s="194"/>
      <c r="TKB43" s="194"/>
      <c r="TKC43" s="194"/>
      <c r="TKD43" s="194"/>
      <c r="TKE43" s="194"/>
      <c r="TKF43" s="194"/>
      <c r="TKG43" s="194"/>
      <c r="TKH43" s="194"/>
      <c r="TKI43" s="194"/>
      <c r="TKJ43" s="194"/>
      <c r="TKK43" s="194"/>
      <c r="TKL43" s="194"/>
      <c r="TKM43" s="194"/>
      <c r="TKN43" s="194"/>
      <c r="TKO43" s="194"/>
      <c r="TKP43" s="194"/>
      <c r="TKQ43" s="194"/>
      <c r="TKR43" s="194"/>
      <c r="TKS43" s="194"/>
      <c r="TKT43" s="194"/>
      <c r="TKU43" s="194"/>
      <c r="TKV43" s="194"/>
      <c r="TKW43" s="194"/>
      <c r="TKX43" s="194"/>
      <c r="TKY43" s="194"/>
      <c r="TKZ43" s="194"/>
      <c r="TLA43" s="194"/>
      <c r="TLB43" s="194"/>
      <c r="TLC43" s="194"/>
      <c r="TLD43" s="194"/>
      <c r="TLE43" s="194"/>
      <c r="TLF43" s="194"/>
      <c r="TLG43" s="194"/>
      <c r="TLH43" s="194"/>
      <c r="TLI43" s="194"/>
      <c r="TLJ43" s="194"/>
      <c r="TLK43" s="194"/>
      <c r="TLL43" s="194"/>
      <c r="TLM43" s="194"/>
      <c r="TLN43" s="194"/>
      <c r="TLO43" s="194"/>
      <c r="TLP43" s="194"/>
      <c r="TLQ43" s="194"/>
      <c r="TLR43" s="194"/>
      <c r="TLS43" s="194"/>
      <c r="TLT43" s="194"/>
      <c r="TLU43" s="194"/>
      <c r="TLV43" s="194"/>
      <c r="TLW43" s="194"/>
      <c r="TLX43" s="194"/>
      <c r="TLY43" s="194"/>
      <c r="TLZ43" s="194"/>
      <c r="TMA43" s="194"/>
      <c r="TMB43" s="194"/>
      <c r="TMC43" s="194"/>
      <c r="TMD43" s="194"/>
      <c r="TME43" s="194"/>
      <c r="TMF43" s="194"/>
      <c r="TMG43" s="194"/>
      <c r="TMH43" s="194"/>
      <c r="TMI43" s="194"/>
      <c r="TMJ43" s="194"/>
      <c r="TMK43" s="194"/>
      <c r="TML43" s="194"/>
      <c r="TMM43" s="194"/>
      <c r="TMN43" s="194"/>
      <c r="TMO43" s="194"/>
      <c r="TMP43" s="194"/>
      <c r="TMQ43" s="194"/>
      <c r="TMR43" s="194"/>
      <c r="TMS43" s="194"/>
      <c r="TMT43" s="194"/>
      <c r="TMU43" s="194"/>
      <c r="TMV43" s="194"/>
      <c r="TMW43" s="194"/>
      <c r="TMX43" s="194"/>
      <c r="TMY43" s="194"/>
      <c r="TMZ43" s="194"/>
      <c r="TNA43" s="194"/>
      <c r="TNB43" s="194"/>
      <c r="TNC43" s="194"/>
      <c r="TND43" s="194"/>
      <c r="TNE43" s="194"/>
      <c r="TNF43" s="194"/>
      <c r="TNG43" s="194"/>
      <c r="TNH43" s="194"/>
      <c r="TNI43" s="194"/>
      <c r="TNJ43" s="194"/>
      <c r="TNK43" s="194"/>
      <c r="TNL43" s="194"/>
      <c r="TNM43" s="194"/>
      <c r="TNN43" s="194"/>
      <c r="TNO43" s="194"/>
      <c r="TNP43" s="194"/>
      <c r="TNQ43" s="194"/>
      <c r="TNR43" s="194"/>
      <c r="TNS43" s="194"/>
      <c r="TNT43" s="194"/>
      <c r="TNU43" s="194"/>
      <c r="TNV43" s="194"/>
      <c r="TNW43" s="194"/>
      <c r="TNX43" s="194"/>
      <c r="TNY43" s="194"/>
      <c r="TNZ43" s="194"/>
      <c r="TOA43" s="194"/>
      <c r="TOB43" s="194"/>
      <c r="TOC43" s="194"/>
      <c r="TOD43" s="194"/>
      <c r="TOE43" s="194"/>
      <c r="TOF43" s="194"/>
      <c r="TOG43" s="194"/>
      <c r="TOH43" s="194"/>
      <c r="TOI43" s="194"/>
      <c r="TOJ43" s="194"/>
      <c r="TOK43" s="194"/>
      <c r="TOL43" s="194"/>
      <c r="TOM43" s="194"/>
      <c r="TON43" s="194"/>
      <c r="TOO43" s="194"/>
      <c r="TOP43" s="194"/>
      <c r="TOQ43" s="194"/>
      <c r="TOR43" s="194"/>
      <c r="TOS43" s="194"/>
      <c r="TOT43" s="194"/>
      <c r="TOU43" s="194"/>
      <c r="TOV43" s="194"/>
      <c r="TOW43" s="194"/>
      <c r="TOX43" s="194"/>
      <c r="TOY43" s="194"/>
      <c r="TOZ43" s="194"/>
      <c r="TPA43" s="194"/>
      <c r="TPB43" s="194"/>
      <c r="TPC43" s="194"/>
      <c r="TPD43" s="194"/>
      <c r="TPE43" s="194"/>
      <c r="TPF43" s="194"/>
      <c r="TPG43" s="194"/>
      <c r="TPH43" s="194"/>
      <c r="TPI43" s="194"/>
      <c r="TPJ43" s="194"/>
      <c r="TPK43" s="194"/>
      <c r="TPL43" s="194"/>
      <c r="TPM43" s="194"/>
      <c r="TPN43" s="194"/>
      <c r="TPO43" s="194"/>
      <c r="TPP43" s="194"/>
      <c r="TPQ43" s="194"/>
      <c r="TPR43" s="194"/>
      <c r="TPS43" s="194"/>
      <c r="TPT43" s="194"/>
      <c r="TPU43" s="194"/>
      <c r="TPV43" s="194"/>
      <c r="TPW43" s="194"/>
      <c r="TPX43" s="194"/>
      <c r="TPY43" s="194"/>
      <c r="TPZ43" s="194"/>
      <c r="TQA43" s="194"/>
      <c r="TQB43" s="194"/>
      <c r="TQC43" s="194"/>
      <c r="TQD43" s="194"/>
      <c r="TQE43" s="194"/>
      <c r="TQF43" s="194"/>
      <c r="TQG43" s="194"/>
      <c r="TQH43" s="194"/>
      <c r="TQI43" s="194"/>
      <c r="TQJ43" s="194"/>
      <c r="TQK43" s="194"/>
      <c r="TQL43" s="194"/>
      <c r="TQM43" s="194"/>
      <c r="TQN43" s="194"/>
      <c r="TQO43" s="194"/>
      <c r="TQP43" s="194"/>
      <c r="TQQ43" s="194"/>
      <c r="TQR43" s="194"/>
      <c r="TQS43" s="194"/>
      <c r="TQT43" s="194"/>
      <c r="TQU43" s="194"/>
      <c r="TQV43" s="194"/>
      <c r="TQW43" s="194"/>
      <c r="TQX43" s="194"/>
      <c r="TQY43" s="194"/>
      <c r="TQZ43" s="194"/>
      <c r="TRA43" s="194"/>
      <c r="TRB43" s="194"/>
      <c r="TRC43" s="194"/>
      <c r="TRD43" s="194"/>
      <c r="TRE43" s="194"/>
      <c r="TRF43" s="194"/>
      <c r="TRG43" s="194"/>
      <c r="TRH43" s="194"/>
      <c r="TRI43" s="194"/>
      <c r="TRJ43" s="194"/>
      <c r="TRK43" s="194"/>
      <c r="TRL43" s="194"/>
      <c r="TRM43" s="194"/>
      <c r="TRN43" s="194"/>
      <c r="TRO43" s="194"/>
      <c r="TRP43" s="194"/>
      <c r="TRQ43" s="194"/>
      <c r="TRR43" s="194"/>
      <c r="TRS43" s="194"/>
      <c r="TRT43" s="194"/>
      <c r="TRU43" s="194"/>
      <c r="TRV43" s="194"/>
      <c r="TRW43" s="194"/>
      <c r="TRX43" s="194"/>
      <c r="TRY43" s="194"/>
      <c r="TRZ43" s="194"/>
      <c r="TSA43" s="194"/>
      <c r="TSB43" s="194"/>
      <c r="TSC43" s="194"/>
      <c r="TSD43" s="194"/>
      <c r="TSE43" s="194"/>
      <c r="TSF43" s="194"/>
      <c r="TSG43" s="194"/>
      <c r="TSH43" s="194"/>
      <c r="TSI43" s="194"/>
      <c r="TSJ43" s="194"/>
      <c r="TSK43" s="194"/>
      <c r="TSL43" s="194"/>
      <c r="TSM43" s="194"/>
      <c r="TSN43" s="194"/>
      <c r="TSO43" s="194"/>
      <c r="TSP43" s="194"/>
      <c r="TSQ43" s="194"/>
      <c r="TSR43" s="194"/>
      <c r="TSS43" s="194"/>
      <c r="TST43" s="194"/>
      <c r="TSU43" s="194"/>
      <c r="TSV43" s="194"/>
      <c r="TSW43" s="194"/>
      <c r="TSX43" s="194"/>
      <c r="TSY43" s="194"/>
      <c r="TSZ43" s="194"/>
      <c r="TTA43" s="194"/>
      <c r="TTB43" s="194"/>
      <c r="TTC43" s="194"/>
      <c r="TTD43" s="194"/>
      <c r="TTE43" s="194"/>
      <c r="TTF43" s="194"/>
      <c r="TTG43" s="194"/>
      <c r="TTH43" s="194"/>
      <c r="TTI43" s="194"/>
      <c r="TTJ43" s="194"/>
      <c r="TTK43" s="194"/>
      <c r="TTL43" s="194"/>
      <c r="TTM43" s="194"/>
      <c r="TTN43" s="194"/>
      <c r="TTO43" s="194"/>
      <c r="TTP43" s="194"/>
      <c r="TTQ43" s="194"/>
      <c r="TTR43" s="194"/>
      <c r="TTS43" s="194"/>
      <c r="TTT43" s="194"/>
      <c r="TTU43" s="194"/>
      <c r="TTV43" s="194"/>
      <c r="TTW43" s="194"/>
      <c r="TTX43" s="194"/>
      <c r="TTY43" s="194"/>
      <c r="TTZ43" s="194"/>
      <c r="TUA43" s="194"/>
      <c r="TUB43" s="194"/>
      <c r="TUC43" s="194"/>
      <c r="TUD43" s="194"/>
      <c r="TUE43" s="194"/>
      <c r="TUF43" s="194"/>
      <c r="TUG43" s="194"/>
      <c r="TUH43" s="194"/>
      <c r="TUI43" s="194"/>
      <c r="TUJ43" s="194"/>
      <c r="TUK43" s="194"/>
      <c r="TUL43" s="194"/>
      <c r="TUM43" s="194"/>
      <c r="TUN43" s="194"/>
      <c r="TUO43" s="194"/>
      <c r="TUP43" s="194"/>
      <c r="TUQ43" s="194"/>
      <c r="TUR43" s="194"/>
      <c r="TUS43" s="194"/>
      <c r="TUT43" s="194"/>
      <c r="TUU43" s="194"/>
      <c r="TUV43" s="194"/>
      <c r="TUW43" s="194"/>
      <c r="TUX43" s="194"/>
      <c r="TUY43" s="194"/>
      <c r="TUZ43" s="194"/>
      <c r="TVA43" s="194"/>
      <c r="TVB43" s="194"/>
      <c r="TVC43" s="194"/>
      <c r="TVD43" s="194"/>
      <c r="TVE43" s="194"/>
      <c r="TVF43" s="194"/>
      <c r="TVG43" s="194"/>
      <c r="TVH43" s="194"/>
      <c r="TVI43" s="194"/>
      <c r="TVJ43" s="194"/>
      <c r="TVK43" s="194"/>
      <c r="TVL43" s="194"/>
      <c r="TVM43" s="194"/>
      <c r="TVN43" s="194"/>
      <c r="TVO43" s="194"/>
      <c r="TVP43" s="194"/>
      <c r="TVQ43" s="194"/>
      <c r="TVR43" s="194"/>
      <c r="TVS43" s="194"/>
      <c r="TVT43" s="194"/>
      <c r="TVU43" s="194"/>
      <c r="TVV43" s="194"/>
      <c r="TVW43" s="194"/>
      <c r="TVX43" s="194"/>
      <c r="TVY43" s="194"/>
      <c r="TVZ43" s="194"/>
      <c r="TWA43" s="194"/>
      <c r="TWB43" s="194"/>
      <c r="TWC43" s="194"/>
      <c r="TWD43" s="194"/>
      <c r="TWE43" s="194"/>
      <c r="TWF43" s="194"/>
      <c r="TWG43" s="194"/>
      <c r="TWH43" s="194"/>
      <c r="TWI43" s="194"/>
      <c r="TWJ43" s="194"/>
      <c r="TWK43" s="194"/>
      <c r="TWL43" s="194"/>
      <c r="TWM43" s="194"/>
      <c r="TWN43" s="194"/>
      <c r="TWO43" s="194"/>
      <c r="TWP43" s="194"/>
      <c r="TWQ43" s="194"/>
      <c r="TWR43" s="194"/>
      <c r="TWS43" s="194"/>
      <c r="TWT43" s="194"/>
      <c r="TWU43" s="194"/>
      <c r="TWV43" s="194"/>
      <c r="TWW43" s="194"/>
      <c r="TWX43" s="194"/>
      <c r="TWY43" s="194"/>
      <c r="TWZ43" s="194"/>
      <c r="TXA43" s="194"/>
      <c r="TXB43" s="194"/>
      <c r="TXC43" s="194"/>
      <c r="TXD43" s="194"/>
      <c r="TXE43" s="194"/>
      <c r="TXF43" s="194"/>
      <c r="TXG43" s="194"/>
      <c r="TXH43" s="194"/>
      <c r="TXI43" s="194"/>
      <c r="TXJ43" s="194"/>
      <c r="TXK43" s="194"/>
      <c r="TXL43" s="194"/>
      <c r="TXM43" s="194"/>
      <c r="TXN43" s="194"/>
      <c r="TXO43" s="194"/>
      <c r="TXP43" s="194"/>
      <c r="TXQ43" s="194"/>
      <c r="TXR43" s="194"/>
      <c r="TXS43" s="194"/>
      <c r="TXT43" s="194"/>
      <c r="TXU43" s="194"/>
      <c r="TXV43" s="194"/>
      <c r="TXW43" s="194"/>
      <c r="TXX43" s="194"/>
      <c r="TXY43" s="194"/>
      <c r="TXZ43" s="194"/>
      <c r="TYA43" s="194"/>
      <c r="TYB43" s="194"/>
      <c r="TYC43" s="194"/>
      <c r="TYD43" s="194"/>
      <c r="TYE43" s="194"/>
      <c r="TYF43" s="194"/>
      <c r="TYG43" s="194"/>
      <c r="TYH43" s="194"/>
      <c r="TYI43" s="194"/>
      <c r="TYJ43" s="194"/>
      <c r="TYK43" s="194"/>
      <c r="TYL43" s="194"/>
      <c r="TYM43" s="194"/>
      <c r="TYN43" s="194"/>
      <c r="TYO43" s="194"/>
      <c r="TYP43" s="194"/>
      <c r="TYQ43" s="194"/>
      <c r="TYR43" s="194"/>
      <c r="TYS43" s="194"/>
      <c r="TYT43" s="194"/>
      <c r="TYU43" s="194"/>
      <c r="TYV43" s="194"/>
      <c r="TYW43" s="194"/>
      <c r="TYX43" s="194"/>
      <c r="TYY43" s="194"/>
      <c r="TYZ43" s="194"/>
      <c r="TZA43" s="194"/>
      <c r="TZB43" s="194"/>
      <c r="TZC43" s="194"/>
      <c r="TZD43" s="194"/>
      <c r="TZE43" s="194"/>
      <c r="TZF43" s="194"/>
      <c r="TZG43" s="194"/>
      <c r="TZH43" s="194"/>
      <c r="TZI43" s="194"/>
      <c r="TZJ43" s="194"/>
      <c r="TZK43" s="194"/>
      <c r="TZL43" s="194"/>
      <c r="TZM43" s="194"/>
      <c r="TZN43" s="194"/>
      <c r="TZO43" s="194"/>
      <c r="TZP43" s="194"/>
      <c r="TZQ43" s="194"/>
      <c r="TZR43" s="194"/>
      <c r="TZS43" s="194"/>
      <c r="TZT43" s="194"/>
      <c r="TZU43" s="194"/>
      <c r="TZV43" s="194"/>
      <c r="TZW43" s="194"/>
      <c r="TZX43" s="194"/>
      <c r="TZY43" s="194"/>
      <c r="TZZ43" s="194"/>
      <c r="UAA43" s="194"/>
      <c r="UAB43" s="194"/>
      <c r="UAC43" s="194"/>
      <c r="UAD43" s="194"/>
      <c r="UAE43" s="194"/>
      <c r="UAF43" s="194"/>
      <c r="UAG43" s="194"/>
      <c r="UAH43" s="194"/>
      <c r="UAI43" s="194"/>
      <c r="UAJ43" s="194"/>
      <c r="UAK43" s="194"/>
      <c r="UAL43" s="194"/>
      <c r="UAM43" s="194"/>
      <c r="UAN43" s="194"/>
      <c r="UAO43" s="194"/>
      <c r="UAP43" s="194"/>
      <c r="UAQ43" s="194"/>
      <c r="UAR43" s="194"/>
      <c r="UAS43" s="194"/>
      <c r="UAT43" s="194"/>
      <c r="UAU43" s="194"/>
      <c r="UAV43" s="194"/>
      <c r="UAW43" s="194"/>
      <c r="UAX43" s="194"/>
      <c r="UAY43" s="194"/>
      <c r="UAZ43" s="194"/>
      <c r="UBA43" s="194"/>
      <c r="UBB43" s="194"/>
      <c r="UBC43" s="194"/>
      <c r="UBD43" s="194"/>
      <c r="UBE43" s="194"/>
      <c r="UBF43" s="194"/>
      <c r="UBG43" s="194"/>
      <c r="UBH43" s="194"/>
      <c r="UBI43" s="194"/>
      <c r="UBJ43" s="194"/>
      <c r="UBK43" s="194"/>
      <c r="UBL43" s="194"/>
      <c r="UBM43" s="194"/>
      <c r="UBN43" s="194"/>
      <c r="UBO43" s="194"/>
      <c r="UBP43" s="194"/>
      <c r="UBQ43" s="194"/>
      <c r="UBR43" s="194"/>
      <c r="UBS43" s="194"/>
      <c r="UBT43" s="194"/>
      <c r="UBU43" s="194"/>
      <c r="UBV43" s="194"/>
      <c r="UBW43" s="194"/>
      <c r="UBX43" s="194"/>
      <c r="UBY43" s="194"/>
      <c r="UBZ43" s="194"/>
      <c r="UCA43" s="194"/>
      <c r="UCB43" s="194"/>
      <c r="UCC43" s="194"/>
      <c r="UCD43" s="194"/>
      <c r="UCE43" s="194"/>
      <c r="UCF43" s="194"/>
      <c r="UCG43" s="194"/>
      <c r="UCH43" s="194"/>
      <c r="UCI43" s="194"/>
      <c r="UCJ43" s="194"/>
      <c r="UCK43" s="194"/>
      <c r="UCL43" s="194"/>
      <c r="UCM43" s="194"/>
      <c r="UCN43" s="194"/>
      <c r="UCO43" s="194"/>
      <c r="UCP43" s="194"/>
      <c r="UCQ43" s="194"/>
      <c r="UCR43" s="194"/>
      <c r="UCS43" s="194"/>
      <c r="UCT43" s="194"/>
      <c r="UCU43" s="194"/>
      <c r="UCV43" s="194"/>
      <c r="UCW43" s="194"/>
      <c r="UCX43" s="194"/>
      <c r="UCY43" s="194"/>
      <c r="UCZ43" s="194"/>
      <c r="UDA43" s="194"/>
      <c r="UDB43" s="194"/>
      <c r="UDC43" s="194"/>
      <c r="UDD43" s="194"/>
      <c r="UDE43" s="194"/>
      <c r="UDF43" s="194"/>
      <c r="UDG43" s="194"/>
      <c r="UDH43" s="194"/>
      <c r="UDI43" s="194"/>
      <c r="UDJ43" s="194"/>
      <c r="UDK43" s="194"/>
      <c r="UDL43" s="194"/>
      <c r="UDM43" s="194"/>
      <c r="UDN43" s="194"/>
      <c r="UDO43" s="194"/>
      <c r="UDP43" s="194"/>
      <c r="UDQ43" s="194"/>
      <c r="UDR43" s="194"/>
      <c r="UDS43" s="194"/>
      <c r="UDT43" s="194"/>
      <c r="UDU43" s="194"/>
      <c r="UDV43" s="194"/>
      <c r="UDW43" s="194"/>
      <c r="UDX43" s="194"/>
      <c r="UDY43" s="194"/>
      <c r="UDZ43" s="194"/>
      <c r="UEA43" s="194"/>
      <c r="UEB43" s="194"/>
      <c r="UEC43" s="194"/>
      <c r="UED43" s="194"/>
      <c r="UEE43" s="194"/>
      <c r="UEF43" s="194"/>
      <c r="UEG43" s="194"/>
      <c r="UEH43" s="194"/>
      <c r="UEI43" s="194"/>
      <c r="UEJ43" s="194"/>
      <c r="UEK43" s="194"/>
      <c r="UEL43" s="194"/>
      <c r="UEM43" s="194"/>
      <c r="UEN43" s="194"/>
      <c r="UEO43" s="194"/>
      <c r="UEP43" s="194"/>
      <c r="UEQ43" s="194"/>
      <c r="UER43" s="194"/>
      <c r="UES43" s="194"/>
      <c r="UET43" s="194"/>
      <c r="UEU43" s="194"/>
      <c r="UEV43" s="194"/>
      <c r="UEW43" s="194"/>
      <c r="UEX43" s="194"/>
      <c r="UEY43" s="194"/>
      <c r="UEZ43" s="194"/>
      <c r="UFA43" s="194"/>
      <c r="UFB43" s="194"/>
      <c r="UFC43" s="194"/>
      <c r="UFD43" s="194"/>
      <c r="UFE43" s="194"/>
      <c r="UFF43" s="194"/>
      <c r="UFG43" s="194"/>
      <c r="UFH43" s="194"/>
      <c r="UFI43" s="194"/>
      <c r="UFJ43" s="194"/>
      <c r="UFK43" s="194"/>
      <c r="UFL43" s="194"/>
      <c r="UFM43" s="194"/>
      <c r="UFN43" s="194"/>
      <c r="UFO43" s="194"/>
      <c r="UFP43" s="194"/>
      <c r="UFQ43" s="194"/>
      <c r="UFR43" s="194"/>
      <c r="UFS43" s="194"/>
      <c r="UFT43" s="194"/>
      <c r="UFU43" s="194"/>
      <c r="UFV43" s="194"/>
      <c r="UFW43" s="194"/>
      <c r="UFX43" s="194"/>
      <c r="UFY43" s="194"/>
      <c r="UFZ43" s="194"/>
      <c r="UGA43" s="194"/>
      <c r="UGB43" s="194"/>
      <c r="UGC43" s="194"/>
      <c r="UGD43" s="194"/>
      <c r="UGE43" s="194"/>
      <c r="UGF43" s="194"/>
      <c r="UGG43" s="194"/>
      <c r="UGH43" s="194"/>
      <c r="UGI43" s="194"/>
      <c r="UGJ43" s="194"/>
      <c r="UGK43" s="194"/>
      <c r="UGL43" s="194"/>
      <c r="UGM43" s="194"/>
      <c r="UGN43" s="194"/>
      <c r="UGO43" s="194"/>
      <c r="UGP43" s="194"/>
      <c r="UGQ43" s="194"/>
      <c r="UGR43" s="194"/>
      <c r="UGS43" s="194"/>
      <c r="UGT43" s="194"/>
      <c r="UGU43" s="194"/>
      <c r="UGV43" s="194"/>
      <c r="UGW43" s="194"/>
      <c r="UGX43" s="194"/>
      <c r="UGY43" s="194"/>
      <c r="UGZ43" s="194"/>
      <c r="UHA43" s="194"/>
      <c r="UHB43" s="194"/>
      <c r="UHC43" s="194"/>
      <c r="UHD43" s="194"/>
      <c r="UHE43" s="194"/>
      <c r="UHF43" s="194"/>
      <c r="UHG43" s="194"/>
      <c r="UHH43" s="194"/>
      <c r="UHI43" s="194"/>
      <c r="UHJ43" s="194"/>
      <c r="UHK43" s="194"/>
      <c r="UHL43" s="194"/>
      <c r="UHM43" s="194"/>
      <c r="UHN43" s="194"/>
      <c r="UHO43" s="194"/>
      <c r="UHP43" s="194"/>
      <c r="UHQ43" s="194"/>
      <c r="UHR43" s="194"/>
      <c r="UHS43" s="194"/>
      <c r="UHT43" s="194"/>
      <c r="UHU43" s="194"/>
      <c r="UHV43" s="194"/>
      <c r="UHW43" s="194"/>
      <c r="UHX43" s="194"/>
      <c r="UHY43" s="194"/>
      <c r="UHZ43" s="194"/>
      <c r="UIA43" s="194"/>
      <c r="UIB43" s="194"/>
      <c r="UIC43" s="194"/>
      <c r="UID43" s="194"/>
      <c r="UIE43" s="194"/>
      <c r="UIF43" s="194"/>
      <c r="UIG43" s="194"/>
      <c r="UIH43" s="194"/>
      <c r="UII43" s="194"/>
      <c r="UIJ43" s="194"/>
      <c r="UIK43" s="194"/>
      <c r="UIL43" s="194"/>
      <c r="UIM43" s="194"/>
      <c r="UIN43" s="194"/>
      <c r="UIO43" s="194"/>
      <c r="UIP43" s="194"/>
      <c r="UIQ43" s="194"/>
      <c r="UIR43" s="194"/>
      <c r="UIS43" s="194"/>
      <c r="UIT43" s="194"/>
      <c r="UIU43" s="194"/>
      <c r="UIV43" s="194"/>
      <c r="UIW43" s="194"/>
      <c r="UIX43" s="194"/>
      <c r="UIY43" s="194"/>
      <c r="UIZ43" s="194"/>
      <c r="UJA43" s="194"/>
      <c r="UJB43" s="194"/>
      <c r="UJC43" s="194"/>
      <c r="UJD43" s="194"/>
      <c r="UJE43" s="194"/>
      <c r="UJF43" s="194"/>
      <c r="UJG43" s="194"/>
      <c r="UJH43" s="194"/>
      <c r="UJI43" s="194"/>
      <c r="UJJ43" s="194"/>
      <c r="UJK43" s="194"/>
      <c r="UJL43" s="194"/>
      <c r="UJM43" s="194"/>
      <c r="UJN43" s="194"/>
      <c r="UJO43" s="194"/>
      <c r="UJP43" s="194"/>
      <c r="UJQ43" s="194"/>
      <c r="UJR43" s="194"/>
      <c r="UJS43" s="194"/>
      <c r="UJT43" s="194"/>
      <c r="UJU43" s="194"/>
      <c r="UJV43" s="194"/>
      <c r="UJW43" s="194"/>
      <c r="UJX43" s="194"/>
      <c r="UJY43" s="194"/>
      <c r="UJZ43" s="194"/>
      <c r="UKA43" s="194"/>
      <c r="UKB43" s="194"/>
      <c r="UKC43" s="194"/>
      <c r="UKD43" s="194"/>
      <c r="UKE43" s="194"/>
      <c r="UKF43" s="194"/>
      <c r="UKG43" s="194"/>
      <c r="UKH43" s="194"/>
      <c r="UKI43" s="194"/>
      <c r="UKJ43" s="194"/>
      <c r="UKK43" s="194"/>
      <c r="UKL43" s="194"/>
      <c r="UKM43" s="194"/>
      <c r="UKN43" s="194"/>
      <c r="UKO43" s="194"/>
      <c r="UKP43" s="194"/>
      <c r="UKQ43" s="194"/>
      <c r="UKR43" s="194"/>
      <c r="UKS43" s="194"/>
      <c r="UKT43" s="194"/>
      <c r="UKU43" s="194"/>
      <c r="UKV43" s="194"/>
      <c r="UKW43" s="194"/>
      <c r="UKX43" s="194"/>
      <c r="UKY43" s="194"/>
      <c r="UKZ43" s="194"/>
      <c r="ULA43" s="194"/>
      <c r="ULB43" s="194"/>
      <c r="ULC43" s="194"/>
      <c r="ULD43" s="194"/>
      <c r="ULE43" s="194"/>
      <c r="ULF43" s="194"/>
      <c r="ULG43" s="194"/>
      <c r="ULH43" s="194"/>
      <c r="ULI43" s="194"/>
      <c r="ULJ43" s="194"/>
      <c r="ULK43" s="194"/>
      <c r="ULL43" s="194"/>
      <c r="ULM43" s="194"/>
      <c r="ULN43" s="194"/>
      <c r="ULO43" s="194"/>
      <c r="ULP43" s="194"/>
      <c r="ULQ43" s="194"/>
      <c r="ULR43" s="194"/>
      <c r="ULS43" s="194"/>
      <c r="ULT43" s="194"/>
      <c r="ULU43" s="194"/>
      <c r="ULV43" s="194"/>
      <c r="ULW43" s="194"/>
      <c r="ULX43" s="194"/>
      <c r="ULY43" s="194"/>
      <c r="ULZ43" s="194"/>
      <c r="UMA43" s="194"/>
      <c r="UMB43" s="194"/>
      <c r="UMC43" s="194"/>
      <c r="UMD43" s="194"/>
      <c r="UME43" s="194"/>
      <c r="UMF43" s="194"/>
      <c r="UMG43" s="194"/>
      <c r="UMH43" s="194"/>
      <c r="UMI43" s="194"/>
      <c r="UMJ43" s="194"/>
      <c r="UMK43" s="194"/>
      <c r="UML43" s="194"/>
      <c r="UMM43" s="194"/>
      <c r="UMN43" s="194"/>
      <c r="UMO43" s="194"/>
      <c r="UMP43" s="194"/>
      <c r="UMQ43" s="194"/>
      <c r="UMR43" s="194"/>
      <c r="UMS43" s="194"/>
      <c r="UMT43" s="194"/>
      <c r="UMU43" s="194"/>
      <c r="UMV43" s="194"/>
      <c r="UMW43" s="194"/>
      <c r="UMX43" s="194"/>
      <c r="UMY43" s="194"/>
      <c r="UMZ43" s="194"/>
      <c r="UNA43" s="194"/>
      <c r="UNB43" s="194"/>
      <c r="UNC43" s="194"/>
      <c r="UND43" s="194"/>
      <c r="UNE43" s="194"/>
      <c r="UNF43" s="194"/>
      <c r="UNG43" s="194"/>
      <c r="UNH43" s="194"/>
      <c r="UNI43" s="194"/>
      <c r="UNJ43" s="194"/>
      <c r="UNK43" s="194"/>
      <c r="UNL43" s="194"/>
      <c r="UNM43" s="194"/>
      <c r="UNN43" s="194"/>
      <c r="UNO43" s="194"/>
      <c r="UNP43" s="194"/>
      <c r="UNQ43" s="194"/>
      <c r="UNR43" s="194"/>
      <c r="UNS43" s="194"/>
      <c r="UNT43" s="194"/>
      <c r="UNU43" s="194"/>
      <c r="UNV43" s="194"/>
      <c r="UNW43" s="194"/>
      <c r="UNX43" s="194"/>
      <c r="UNY43" s="194"/>
      <c r="UNZ43" s="194"/>
      <c r="UOA43" s="194"/>
      <c r="UOB43" s="194"/>
      <c r="UOC43" s="194"/>
      <c r="UOD43" s="194"/>
      <c r="UOE43" s="194"/>
      <c r="UOF43" s="194"/>
      <c r="UOG43" s="194"/>
      <c r="UOH43" s="194"/>
      <c r="UOI43" s="194"/>
      <c r="UOJ43" s="194"/>
      <c r="UOK43" s="194"/>
      <c r="UOL43" s="194"/>
      <c r="UOM43" s="194"/>
      <c r="UON43" s="194"/>
      <c r="UOO43" s="194"/>
      <c r="UOP43" s="194"/>
      <c r="UOQ43" s="194"/>
      <c r="UOR43" s="194"/>
      <c r="UOS43" s="194"/>
      <c r="UOT43" s="194"/>
      <c r="UOU43" s="194"/>
      <c r="UOV43" s="194"/>
      <c r="UOW43" s="194"/>
      <c r="UOX43" s="194"/>
      <c r="UOY43" s="194"/>
      <c r="UOZ43" s="194"/>
      <c r="UPA43" s="194"/>
      <c r="UPB43" s="194"/>
      <c r="UPC43" s="194"/>
      <c r="UPD43" s="194"/>
      <c r="UPE43" s="194"/>
      <c r="UPF43" s="194"/>
      <c r="UPG43" s="194"/>
      <c r="UPH43" s="194"/>
      <c r="UPI43" s="194"/>
      <c r="UPJ43" s="194"/>
      <c r="UPK43" s="194"/>
      <c r="UPL43" s="194"/>
      <c r="UPM43" s="194"/>
      <c r="UPN43" s="194"/>
      <c r="UPO43" s="194"/>
      <c r="UPP43" s="194"/>
      <c r="UPQ43" s="194"/>
      <c r="UPR43" s="194"/>
      <c r="UPS43" s="194"/>
      <c r="UPT43" s="194"/>
      <c r="UPU43" s="194"/>
      <c r="UPV43" s="194"/>
      <c r="UPW43" s="194"/>
      <c r="UPX43" s="194"/>
      <c r="UPY43" s="194"/>
      <c r="UPZ43" s="194"/>
      <c r="UQA43" s="194"/>
      <c r="UQB43" s="194"/>
      <c r="UQC43" s="194"/>
      <c r="UQD43" s="194"/>
      <c r="UQE43" s="194"/>
      <c r="UQF43" s="194"/>
      <c r="UQG43" s="194"/>
      <c r="UQH43" s="194"/>
      <c r="UQI43" s="194"/>
      <c r="UQJ43" s="194"/>
      <c r="UQK43" s="194"/>
      <c r="UQL43" s="194"/>
      <c r="UQM43" s="194"/>
      <c r="UQN43" s="194"/>
      <c r="UQO43" s="194"/>
      <c r="UQP43" s="194"/>
      <c r="UQQ43" s="194"/>
      <c r="UQR43" s="194"/>
      <c r="UQS43" s="194"/>
      <c r="UQT43" s="194"/>
      <c r="UQU43" s="194"/>
      <c r="UQV43" s="194"/>
      <c r="UQW43" s="194"/>
      <c r="UQX43" s="194"/>
      <c r="UQY43" s="194"/>
      <c r="UQZ43" s="194"/>
      <c r="URA43" s="194"/>
      <c r="URB43" s="194"/>
      <c r="URC43" s="194"/>
      <c r="URD43" s="194"/>
      <c r="URE43" s="194"/>
      <c r="URF43" s="194"/>
      <c r="URG43" s="194"/>
      <c r="URH43" s="194"/>
      <c r="URI43" s="194"/>
      <c r="URJ43" s="194"/>
      <c r="URK43" s="194"/>
      <c r="URL43" s="194"/>
      <c r="URM43" s="194"/>
      <c r="URN43" s="194"/>
      <c r="URO43" s="194"/>
      <c r="URP43" s="194"/>
      <c r="URQ43" s="194"/>
      <c r="URR43" s="194"/>
      <c r="URS43" s="194"/>
      <c r="URT43" s="194"/>
      <c r="URU43" s="194"/>
      <c r="URV43" s="194"/>
      <c r="URW43" s="194"/>
      <c r="URX43" s="194"/>
      <c r="URY43" s="194"/>
      <c r="URZ43" s="194"/>
      <c r="USA43" s="194"/>
      <c r="USB43" s="194"/>
      <c r="USC43" s="194"/>
      <c r="USD43" s="194"/>
      <c r="USE43" s="194"/>
      <c r="USF43" s="194"/>
      <c r="USG43" s="194"/>
      <c r="USH43" s="194"/>
      <c r="USI43" s="194"/>
      <c r="USJ43" s="194"/>
      <c r="USK43" s="194"/>
      <c r="USL43" s="194"/>
      <c r="USM43" s="194"/>
      <c r="USN43" s="194"/>
      <c r="USO43" s="194"/>
      <c r="USP43" s="194"/>
      <c r="USQ43" s="194"/>
      <c r="USR43" s="194"/>
      <c r="USS43" s="194"/>
      <c r="UST43" s="194"/>
      <c r="USU43" s="194"/>
      <c r="USV43" s="194"/>
      <c r="USW43" s="194"/>
      <c r="USX43" s="194"/>
      <c r="USY43" s="194"/>
      <c r="USZ43" s="194"/>
      <c r="UTA43" s="194"/>
      <c r="UTB43" s="194"/>
      <c r="UTC43" s="194"/>
      <c r="UTD43" s="194"/>
      <c r="UTE43" s="194"/>
      <c r="UTF43" s="194"/>
      <c r="UTG43" s="194"/>
      <c r="UTH43" s="194"/>
      <c r="UTI43" s="194"/>
      <c r="UTJ43" s="194"/>
      <c r="UTK43" s="194"/>
      <c r="UTL43" s="194"/>
      <c r="UTM43" s="194"/>
      <c r="UTN43" s="194"/>
      <c r="UTO43" s="194"/>
      <c r="UTP43" s="194"/>
      <c r="UTQ43" s="194"/>
      <c r="UTR43" s="194"/>
      <c r="UTS43" s="194"/>
      <c r="UTT43" s="194"/>
      <c r="UTU43" s="194"/>
      <c r="UTV43" s="194"/>
      <c r="UTW43" s="194"/>
      <c r="UTX43" s="194"/>
      <c r="UTY43" s="194"/>
      <c r="UTZ43" s="194"/>
      <c r="UUA43" s="194"/>
      <c r="UUB43" s="194"/>
      <c r="UUC43" s="194"/>
      <c r="UUD43" s="194"/>
      <c r="UUE43" s="194"/>
      <c r="UUF43" s="194"/>
      <c r="UUG43" s="194"/>
      <c r="UUH43" s="194"/>
      <c r="UUI43" s="194"/>
      <c r="UUJ43" s="194"/>
      <c r="UUK43" s="194"/>
      <c r="UUL43" s="194"/>
      <c r="UUM43" s="194"/>
      <c r="UUN43" s="194"/>
      <c r="UUO43" s="194"/>
      <c r="UUP43" s="194"/>
      <c r="UUQ43" s="194"/>
      <c r="UUR43" s="194"/>
      <c r="UUS43" s="194"/>
      <c r="UUT43" s="194"/>
      <c r="UUU43" s="194"/>
      <c r="UUV43" s="194"/>
      <c r="UUW43" s="194"/>
      <c r="UUX43" s="194"/>
      <c r="UUY43" s="194"/>
      <c r="UUZ43" s="194"/>
      <c r="UVA43" s="194"/>
      <c r="UVB43" s="194"/>
      <c r="UVC43" s="194"/>
      <c r="UVD43" s="194"/>
      <c r="UVE43" s="194"/>
      <c r="UVF43" s="194"/>
      <c r="UVG43" s="194"/>
      <c r="UVH43" s="194"/>
      <c r="UVI43" s="194"/>
      <c r="UVJ43" s="194"/>
      <c r="UVK43" s="194"/>
      <c r="UVL43" s="194"/>
      <c r="UVM43" s="194"/>
      <c r="UVN43" s="194"/>
      <c r="UVO43" s="194"/>
      <c r="UVP43" s="194"/>
      <c r="UVQ43" s="194"/>
      <c r="UVR43" s="194"/>
      <c r="UVS43" s="194"/>
      <c r="UVT43" s="194"/>
      <c r="UVU43" s="194"/>
      <c r="UVV43" s="194"/>
      <c r="UVW43" s="194"/>
      <c r="UVX43" s="194"/>
      <c r="UVY43" s="194"/>
      <c r="UVZ43" s="194"/>
      <c r="UWA43" s="194"/>
      <c r="UWB43" s="194"/>
      <c r="UWC43" s="194"/>
      <c r="UWD43" s="194"/>
      <c r="UWE43" s="194"/>
      <c r="UWF43" s="194"/>
      <c r="UWG43" s="194"/>
      <c r="UWH43" s="194"/>
      <c r="UWI43" s="194"/>
      <c r="UWJ43" s="194"/>
      <c r="UWK43" s="194"/>
      <c r="UWL43" s="194"/>
      <c r="UWM43" s="194"/>
      <c r="UWN43" s="194"/>
      <c r="UWO43" s="194"/>
      <c r="UWP43" s="194"/>
      <c r="UWQ43" s="194"/>
      <c r="UWR43" s="194"/>
      <c r="UWS43" s="194"/>
      <c r="UWT43" s="194"/>
      <c r="UWU43" s="194"/>
      <c r="UWV43" s="194"/>
      <c r="UWW43" s="194"/>
      <c r="UWX43" s="194"/>
      <c r="UWY43" s="194"/>
      <c r="UWZ43" s="194"/>
      <c r="UXA43" s="194"/>
      <c r="UXB43" s="194"/>
      <c r="UXC43" s="194"/>
      <c r="UXD43" s="194"/>
      <c r="UXE43" s="194"/>
      <c r="UXF43" s="194"/>
      <c r="UXG43" s="194"/>
      <c r="UXH43" s="194"/>
      <c r="UXI43" s="194"/>
      <c r="UXJ43" s="194"/>
      <c r="UXK43" s="194"/>
      <c r="UXL43" s="194"/>
      <c r="UXM43" s="194"/>
      <c r="UXN43" s="194"/>
      <c r="UXO43" s="194"/>
      <c r="UXP43" s="194"/>
      <c r="UXQ43" s="194"/>
      <c r="UXR43" s="194"/>
      <c r="UXS43" s="194"/>
      <c r="UXT43" s="194"/>
      <c r="UXU43" s="194"/>
      <c r="UXV43" s="194"/>
      <c r="UXW43" s="194"/>
      <c r="UXX43" s="194"/>
      <c r="UXY43" s="194"/>
      <c r="UXZ43" s="194"/>
      <c r="UYA43" s="194"/>
      <c r="UYB43" s="194"/>
      <c r="UYC43" s="194"/>
      <c r="UYD43" s="194"/>
      <c r="UYE43" s="194"/>
      <c r="UYF43" s="194"/>
      <c r="UYG43" s="194"/>
      <c r="UYH43" s="194"/>
      <c r="UYI43" s="194"/>
      <c r="UYJ43" s="194"/>
      <c r="UYK43" s="194"/>
      <c r="UYL43" s="194"/>
      <c r="UYM43" s="194"/>
      <c r="UYN43" s="194"/>
      <c r="UYO43" s="194"/>
      <c r="UYP43" s="194"/>
      <c r="UYQ43" s="194"/>
      <c r="UYR43" s="194"/>
      <c r="UYS43" s="194"/>
      <c r="UYT43" s="194"/>
      <c r="UYU43" s="194"/>
      <c r="UYV43" s="194"/>
      <c r="UYW43" s="194"/>
      <c r="UYX43" s="194"/>
      <c r="UYY43" s="194"/>
      <c r="UYZ43" s="194"/>
      <c r="UZA43" s="194"/>
      <c r="UZB43" s="194"/>
      <c r="UZC43" s="194"/>
      <c r="UZD43" s="194"/>
      <c r="UZE43" s="194"/>
      <c r="UZF43" s="194"/>
      <c r="UZG43" s="194"/>
      <c r="UZH43" s="194"/>
      <c r="UZI43" s="194"/>
      <c r="UZJ43" s="194"/>
      <c r="UZK43" s="194"/>
      <c r="UZL43" s="194"/>
      <c r="UZM43" s="194"/>
      <c r="UZN43" s="194"/>
      <c r="UZO43" s="194"/>
      <c r="UZP43" s="194"/>
      <c r="UZQ43" s="194"/>
      <c r="UZR43" s="194"/>
      <c r="UZS43" s="194"/>
      <c r="UZT43" s="194"/>
      <c r="UZU43" s="194"/>
      <c r="UZV43" s="194"/>
      <c r="UZW43" s="194"/>
      <c r="UZX43" s="194"/>
      <c r="UZY43" s="194"/>
      <c r="UZZ43" s="194"/>
      <c r="VAA43" s="194"/>
      <c r="VAB43" s="194"/>
      <c r="VAC43" s="194"/>
      <c r="VAD43" s="194"/>
      <c r="VAE43" s="194"/>
      <c r="VAF43" s="194"/>
      <c r="VAG43" s="194"/>
      <c r="VAH43" s="194"/>
      <c r="VAI43" s="194"/>
      <c r="VAJ43" s="194"/>
      <c r="VAK43" s="194"/>
      <c r="VAL43" s="194"/>
      <c r="VAM43" s="194"/>
      <c r="VAN43" s="194"/>
      <c r="VAO43" s="194"/>
      <c r="VAP43" s="194"/>
      <c r="VAQ43" s="194"/>
      <c r="VAR43" s="194"/>
      <c r="VAS43" s="194"/>
      <c r="VAT43" s="194"/>
      <c r="VAU43" s="194"/>
      <c r="VAV43" s="194"/>
      <c r="VAW43" s="194"/>
      <c r="VAX43" s="194"/>
      <c r="VAY43" s="194"/>
      <c r="VAZ43" s="194"/>
      <c r="VBA43" s="194"/>
      <c r="VBB43" s="194"/>
      <c r="VBC43" s="194"/>
      <c r="VBD43" s="194"/>
      <c r="VBE43" s="194"/>
      <c r="VBF43" s="194"/>
      <c r="VBG43" s="194"/>
      <c r="VBH43" s="194"/>
      <c r="VBI43" s="194"/>
      <c r="VBJ43" s="194"/>
      <c r="VBK43" s="194"/>
      <c r="VBL43" s="194"/>
      <c r="VBM43" s="194"/>
      <c r="VBN43" s="194"/>
      <c r="VBO43" s="194"/>
      <c r="VBP43" s="194"/>
      <c r="VBQ43" s="194"/>
      <c r="VBR43" s="194"/>
      <c r="VBS43" s="194"/>
      <c r="VBT43" s="194"/>
      <c r="VBU43" s="194"/>
      <c r="VBV43" s="194"/>
      <c r="VBW43" s="194"/>
      <c r="VBX43" s="194"/>
      <c r="VBY43" s="194"/>
      <c r="VBZ43" s="194"/>
      <c r="VCA43" s="194"/>
      <c r="VCB43" s="194"/>
      <c r="VCC43" s="194"/>
      <c r="VCD43" s="194"/>
      <c r="VCE43" s="194"/>
      <c r="VCF43" s="194"/>
      <c r="VCG43" s="194"/>
      <c r="VCH43" s="194"/>
      <c r="VCI43" s="194"/>
      <c r="VCJ43" s="194"/>
      <c r="VCK43" s="194"/>
      <c r="VCL43" s="194"/>
      <c r="VCM43" s="194"/>
      <c r="VCN43" s="194"/>
      <c r="VCO43" s="194"/>
      <c r="VCP43" s="194"/>
      <c r="VCQ43" s="194"/>
      <c r="VCR43" s="194"/>
      <c r="VCS43" s="194"/>
      <c r="VCT43" s="194"/>
      <c r="VCU43" s="194"/>
      <c r="VCV43" s="194"/>
      <c r="VCW43" s="194"/>
      <c r="VCX43" s="194"/>
      <c r="VCY43" s="194"/>
      <c r="VCZ43" s="194"/>
      <c r="VDA43" s="194"/>
      <c r="VDB43" s="194"/>
      <c r="VDC43" s="194"/>
      <c r="VDD43" s="194"/>
      <c r="VDE43" s="194"/>
      <c r="VDF43" s="194"/>
      <c r="VDG43" s="194"/>
      <c r="VDH43" s="194"/>
      <c r="VDI43" s="194"/>
      <c r="VDJ43" s="194"/>
      <c r="VDK43" s="194"/>
      <c r="VDL43" s="194"/>
      <c r="VDM43" s="194"/>
      <c r="VDN43" s="194"/>
      <c r="VDO43" s="194"/>
      <c r="VDP43" s="194"/>
      <c r="VDQ43" s="194"/>
      <c r="VDR43" s="194"/>
      <c r="VDS43" s="194"/>
      <c r="VDT43" s="194"/>
      <c r="VDU43" s="194"/>
      <c r="VDV43" s="194"/>
      <c r="VDW43" s="194"/>
      <c r="VDX43" s="194"/>
      <c r="VDY43" s="194"/>
      <c r="VDZ43" s="194"/>
      <c r="VEA43" s="194"/>
      <c r="VEB43" s="194"/>
      <c r="VEC43" s="194"/>
      <c r="VED43" s="194"/>
      <c r="VEE43" s="194"/>
      <c r="VEF43" s="194"/>
      <c r="VEG43" s="194"/>
      <c r="VEH43" s="194"/>
      <c r="VEI43" s="194"/>
      <c r="VEJ43" s="194"/>
      <c r="VEK43" s="194"/>
      <c r="VEL43" s="194"/>
      <c r="VEM43" s="194"/>
      <c r="VEN43" s="194"/>
      <c r="VEO43" s="194"/>
      <c r="VEP43" s="194"/>
      <c r="VEQ43" s="194"/>
      <c r="VER43" s="194"/>
      <c r="VES43" s="194"/>
      <c r="VET43" s="194"/>
      <c r="VEU43" s="194"/>
      <c r="VEV43" s="194"/>
      <c r="VEW43" s="194"/>
      <c r="VEX43" s="194"/>
      <c r="VEY43" s="194"/>
      <c r="VEZ43" s="194"/>
      <c r="VFA43" s="194"/>
      <c r="VFB43" s="194"/>
      <c r="VFC43" s="194"/>
      <c r="VFD43" s="194"/>
      <c r="VFE43" s="194"/>
      <c r="VFF43" s="194"/>
      <c r="VFG43" s="194"/>
      <c r="VFH43" s="194"/>
      <c r="VFI43" s="194"/>
      <c r="VFJ43" s="194"/>
      <c r="VFK43" s="194"/>
      <c r="VFL43" s="194"/>
      <c r="VFM43" s="194"/>
      <c r="VFN43" s="194"/>
      <c r="VFO43" s="194"/>
      <c r="VFP43" s="194"/>
      <c r="VFQ43" s="194"/>
      <c r="VFR43" s="194"/>
      <c r="VFS43" s="194"/>
      <c r="VFT43" s="194"/>
      <c r="VFU43" s="194"/>
      <c r="VFV43" s="194"/>
      <c r="VFW43" s="194"/>
      <c r="VFX43" s="194"/>
      <c r="VFY43" s="194"/>
      <c r="VFZ43" s="194"/>
      <c r="VGA43" s="194"/>
      <c r="VGB43" s="194"/>
      <c r="VGC43" s="194"/>
      <c r="VGD43" s="194"/>
      <c r="VGE43" s="194"/>
      <c r="VGF43" s="194"/>
      <c r="VGG43" s="194"/>
      <c r="VGH43" s="194"/>
      <c r="VGI43" s="194"/>
      <c r="VGJ43" s="194"/>
      <c r="VGK43" s="194"/>
      <c r="VGL43" s="194"/>
      <c r="VGM43" s="194"/>
      <c r="VGN43" s="194"/>
      <c r="VGO43" s="194"/>
      <c r="VGP43" s="194"/>
      <c r="VGQ43" s="194"/>
      <c r="VGR43" s="194"/>
      <c r="VGS43" s="194"/>
      <c r="VGT43" s="194"/>
      <c r="VGU43" s="194"/>
      <c r="VGV43" s="194"/>
      <c r="VGW43" s="194"/>
      <c r="VGX43" s="194"/>
      <c r="VGY43" s="194"/>
      <c r="VGZ43" s="194"/>
      <c r="VHA43" s="194"/>
      <c r="VHB43" s="194"/>
      <c r="VHC43" s="194"/>
      <c r="VHD43" s="194"/>
      <c r="VHE43" s="194"/>
      <c r="VHF43" s="194"/>
      <c r="VHG43" s="194"/>
      <c r="VHH43" s="194"/>
      <c r="VHI43" s="194"/>
      <c r="VHJ43" s="194"/>
      <c r="VHK43" s="194"/>
      <c r="VHL43" s="194"/>
      <c r="VHM43" s="194"/>
      <c r="VHN43" s="194"/>
      <c r="VHO43" s="194"/>
      <c r="VHP43" s="194"/>
      <c r="VHQ43" s="194"/>
      <c r="VHR43" s="194"/>
      <c r="VHS43" s="194"/>
      <c r="VHT43" s="194"/>
      <c r="VHU43" s="194"/>
      <c r="VHV43" s="194"/>
      <c r="VHW43" s="194"/>
      <c r="VHX43" s="194"/>
      <c r="VHY43" s="194"/>
      <c r="VHZ43" s="194"/>
      <c r="VIA43" s="194"/>
      <c r="VIB43" s="194"/>
      <c r="VIC43" s="194"/>
      <c r="VID43" s="194"/>
      <c r="VIE43" s="194"/>
      <c r="VIF43" s="194"/>
      <c r="VIG43" s="194"/>
      <c r="VIH43" s="194"/>
      <c r="VII43" s="194"/>
      <c r="VIJ43" s="194"/>
      <c r="VIK43" s="194"/>
      <c r="VIL43" s="194"/>
      <c r="VIM43" s="194"/>
      <c r="VIN43" s="194"/>
      <c r="VIO43" s="194"/>
      <c r="VIP43" s="194"/>
      <c r="VIQ43" s="194"/>
      <c r="VIR43" s="194"/>
      <c r="VIS43" s="194"/>
      <c r="VIT43" s="194"/>
      <c r="VIU43" s="194"/>
      <c r="VIV43" s="194"/>
      <c r="VIW43" s="194"/>
      <c r="VIX43" s="194"/>
      <c r="VIY43" s="194"/>
      <c r="VIZ43" s="194"/>
      <c r="VJA43" s="194"/>
      <c r="VJB43" s="194"/>
      <c r="VJC43" s="194"/>
      <c r="VJD43" s="194"/>
      <c r="VJE43" s="194"/>
      <c r="VJF43" s="194"/>
      <c r="VJG43" s="194"/>
      <c r="VJH43" s="194"/>
      <c r="VJI43" s="194"/>
      <c r="VJJ43" s="194"/>
      <c r="VJK43" s="194"/>
      <c r="VJL43" s="194"/>
      <c r="VJM43" s="194"/>
      <c r="VJN43" s="194"/>
      <c r="VJO43" s="194"/>
      <c r="VJP43" s="194"/>
      <c r="VJQ43" s="194"/>
      <c r="VJR43" s="194"/>
      <c r="VJS43" s="194"/>
      <c r="VJT43" s="194"/>
      <c r="VJU43" s="194"/>
      <c r="VJV43" s="194"/>
      <c r="VJW43" s="194"/>
      <c r="VJX43" s="194"/>
      <c r="VJY43" s="194"/>
      <c r="VJZ43" s="194"/>
      <c r="VKA43" s="194"/>
      <c r="VKB43" s="194"/>
      <c r="VKC43" s="194"/>
      <c r="VKD43" s="194"/>
      <c r="VKE43" s="194"/>
      <c r="VKF43" s="194"/>
      <c r="VKG43" s="194"/>
      <c r="VKH43" s="194"/>
      <c r="VKI43" s="194"/>
      <c r="VKJ43" s="194"/>
      <c r="VKK43" s="194"/>
      <c r="VKL43" s="194"/>
      <c r="VKM43" s="194"/>
      <c r="VKN43" s="194"/>
      <c r="VKO43" s="194"/>
      <c r="VKP43" s="194"/>
      <c r="VKQ43" s="194"/>
      <c r="VKR43" s="194"/>
      <c r="VKS43" s="194"/>
      <c r="VKT43" s="194"/>
      <c r="VKU43" s="194"/>
      <c r="VKV43" s="194"/>
      <c r="VKW43" s="194"/>
      <c r="VKX43" s="194"/>
      <c r="VKY43" s="194"/>
      <c r="VKZ43" s="194"/>
      <c r="VLA43" s="194"/>
      <c r="VLB43" s="194"/>
      <c r="VLC43" s="194"/>
      <c r="VLD43" s="194"/>
      <c r="VLE43" s="194"/>
      <c r="VLF43" s="194"/>
      <c r="VLG43" s="194"/>
      <c r="VLH43" s="194"/>
      <c r="VLI43" s="194"/>
      <c r="VLJ43" s="194"/>
      <c r="VLK43" s="194"/>
      <c r="VLL43" s="194"/>
      <c r="VLM43" s="194"/>
      <c r="VLN43" s="194"/>
      <c r="VLO43" s="194"/>
      <c r="VLP43" s="194"/>
      <c r="VLQ43" s="194"/>
      <c r="VLR43" s="194"/>
      <c r="VLS43" s="194"/>
      <c r="VLT43" s="194"/>
      <c r="VLU43" s="194"/>
      <c r="VLV43" s="194"/>
      <c r="VLW43" s="194"/>
      <c r="VLX43" s="194"/>
      <c r="VLY43" s="194"/>
      <c r="VLZ43" s="194"/>
      <c r="VMA43" s="194"/>
      <c r="VMB43" s="194"/>
      <c r="VMC43" s="194"/>
      <c r="VMD43" s="194"/>
      <c r="VME43" s="194"/>
      <c r="VMF43" s="194"/>
      <c r="VMG43" s="194"/>
      <c r="VMH43" s="194"/>
      <c r="VMI43" s="194"/>
      <c r="VMJ43" s="194"/>
      <c r="VMK43" s="194"/>
      <c r="VML43" s="194"/>
      <c r="VMM43" s="194"/>
      <c r="VMN43" s="194"/>
      <c r="VMO43" s="194"/>
      <c r="VMP43" s="194"/>
      <c r="VMQ43" s="194"/>
      <c r="VMR43" s="194"/>
      <c r="VMS43" s="194"/>
      <c r="VMT43" s="194"/>
      <c r="VMU43" s="194"/>
      <c r="VMV43" s="194"/>
      <c r="VMW43" s="194"/>
      <c r="VMX43" s="194"/>
      <c r="VMY43" s="194"/>
      <c r="VMZ43" s="194"/>
      <c r="VNA43" s="194"/>
      <c r="VNB43" s="194"/>
      <c r="VNC43" s="194"/>
      <c r="VND43" s="194"/>
      <c r="VNE43" s="194"/>
      <c r="VNF43" s="194"/>
      <c r="VNG43" s="194"/>
      <c r="VNH43" s="194"/>
      <c r="VNI43" s="194"/>
      <c r="VNJ43" s="194"/>
      <c r="VNK43" s="194"/>
      <c r="VNL43" s="194"/>
      <c r="VNM43" s="194"/>
      <c r="VNN43" s="194"/>
      <c r="VNO43" s="194"/>
      <c r="VNP43" s="194"/>
      <c r="VNQ43" s="194"/>
      <c r="VNR43" s="194"/>
      <c r="VNS43" s="194"/>
      <c r="VNT43" s="194"/>
      <c r="VNU43" s="194"/>
      <c r="VNV43" s="194"/>
      <c r="VNW43" s="194"/>
      <c r="VNX43" s="194"/>
      <c r="VNY43" s="194"/>
      <c r="VNZ43" s="194"/>
      <c r="VOA43" s="194"/>
      <c r="VOB43" s="194"/>
      <c r="VOC43" s="194"/>
      <c r="VOD43" s="194"/>
      <c r="VOE43" s="194"/>
      <c r="VOF43" s="194"/>
      <c r="VOG43" s="194"/>
      <c r="VOH43" s="194"/>
      <c r="VOI43" s="194"/>
      <c r="VOJ43" s="194"/>
      <c r="VOK43" s="194"/>
      <c r="VOL43" s="194"/>
      <c r="VOM43" s="194"/>
      <c r="VON43" s="194"/>
      <c r="VOO43" s="194"/>
      <c r="VOP43" s="194"/>
      <c r="VOQ43" s="194"/>
      <c r="VOR43" s="194"/>
      <c r="VOS43" s="194"/>
      <c r="VOT43" s="194"/>
      <c r="VOU43" s="194"/>
      <c r="VOV43" s="194"/>
      <c r="VOW43" s="194"/>
      <c r="VOX43" s="194"/>
      <c r="VOY43" s="194"/>
      <c r="VOZ43" s="194"/>
      <c r="VPA43" s="194"/>
      <c r="VPB43" s="194"/>
      <c r="VPC43" s="194"/>
      <c r="VPD43" s="194"/>
      <c r="VPE43" s="194"/>
      <c r="VPF43" s="194"/>
      <c r="VPG43" s="194"/>
      <c r="VPH43" s="194"/>
      <c r="VPI43" s="194"/>
      <c r="VPJ43" s="194"/>
      <c r="VPK43" s="194"/>
      <c r="VPL43" s="194"/>
      <c r="VPM43" s="194"/>
      <c r="VPN43" s="194"/>
      <c r="VPO43" s="194"/>
      <c r="VPP43" s="194"/>
      <c r="VPQ43" s="194"/>
      <c r="VPR43" s="194"/>
      <c r="VPS43" s="194"/>
      <c r="VPT43" s="194"/>
      <c r="VPU43" s="194"/>
      <c r="VPV43" s="194"/>
      <c r="VPW43" s="194"/>
      <c r="VPX43" s="194"/>
      <c r="VPY43" s="194"/>
      <c r="VPZ43" s="194"/>
      <c r="VQA43" s="194"/>
      <c r="VQB43" s="194"/>
      <c r="VQC43" s="194"/>
      <c r="VQD43" s="194"/>
      <c r="VQE43" s="194"/>
      <c r="VQF43" s="194"/>
      <c r="VQG43" s="194"/>
      <c r="VQH43" s="194"/>
      <c r="VQI43" s="194"/>
      <c r="VQJ43" s="194"/>
      <c r="VQK43" s="194"/>
      <c r="VQL43" s="194"/>
      <c r="VQM43" s="194"/>
      <c r="VQN43" s="194"/>
      <c r="VQO43" s="194"/>
      <c r="VQP43" s="194"/>
      <c r="VQQ43" s="194"/>
      <c r="VQR43" s="194"/>
      <c r="VQS43" s="194"/>
      <c r="VQT43" s="194"/>
      <c r="VQU43" s="194"/>
      <c r="VQV43" s="194"/>
      <c r="VQW43" s="194"/>
      <c r="VQX43" s="194"/>
      <c r="VQY43" s="194"/>
      <c r="VQZ43" s="194"/>
      <c r="VRA43" s="194"/>
      <c r="VRB43" s="194"/>
      <c r="VRC43" s="194"/>
      <c r="VRD43" s="194"/>
      <c r="VRE43" s="194"/>
      <c r="VRF43" s="194"/>
      <c r="VRG43" s="194"/>
      <c r="VRH43" s="194"/>
      <c r="VRI43" s="194"/>
      <c r="VRJ43" s="194"/>
      <c r="VRK43" s="194"/>
      <c r="VRL43" s="194"/>
      <c r="VRM43" s="194"/>
      <c r="VRN43" s="194"/>
      <c r="VRO43" s="194"/>
      <c r="VRP43" s="194"/>
      <c r="VRQ43" s="194"/>
      <c r="VRR43" s="194"/>
      <c r="VRS43" s="194"/>
      <c r="VRT43" s="194"/>
      <c r="VRU43" s="194"/>
      <c r="VRV43" s="194"/>
      <c r="VRW43" s="194"/>
      <c r="VRX43" s="194"/>
      <c r="VRY43" s="194"/>
      <c r="VRZ43" s="194"/>
      <c r="VSA43" s="194"/>
      <c r="VSB43" s="194"/>
      <c r="VSC43" s="194"/>
      <c r="VSD43" s="194"/>
      <c r="VSE43" s="194"/>
      <c r="VSF43" s="194"/>
      <c r="VSG43" s="194"/>
      <c r="VSH43" s="194"/>
      <c r="VSI43" s="194"/>
      <c r="VSJ43" s="194"/>
      <c r="VSK43" s="194"/>
      <c r="VSL43" s="194"/>
      <c r="VSM43" s="194"/>
      <c r="VSN43" s="194"/>
      <c r="VSO43" s="194"/>
      <c r="VSP43" s="194"/>
      <c r="VSQ43" s="194"/>
      <c r="VSR43" s="194"/>
      <c r="VSS43" s="194"/>
      <c r="VST43" s="194"/>
      <c r="VSU43" s="194"/>
      <c r="VSV43" s="194"/>
      <c r="VSW43" s="194"/>
      <c r="VSX43" s="194"/>
      <c r="VSY43" s="194"/>
      <c r="VSZ43" s="194"/>
      <c r="VTA43" s="194"/>
      <c r="VTB43" s="194"/>
      <c r="VTC43" s="194"/>
      <c r="VTD43" s="194"/>
      <c r="VTE43" s="194"/>
      <c r="VTF43" s="194"/>
      <c r="VTG43" s="194"/>
      <c r="VTH43" s="194"/>
      <c r="VTI43" s="194"/>
      <c r="VTJ43" s="194"/>
      <c r="VTK43" s="194"/>
      <c r="VTL43" s="194"/>
      <c r="VTM43" s="194"/>
      <c r="VTN43" s="194"/>
      <c r="VTO43" s="194"/>
      <c r="VTP43" s="194"/>
      <c r="VTQ43" s="194"/>
      <c r="VTR43" s="194"/>
      <c r="VTS43" s="194"/>
      <c r="VTT43" s="194"/>
      <c r="VTU43" s="194"/>
      <c r="VTV43" s="194"/>
      <c r="VTW43" s="194"/>
      <c r="VTX43" s="194"/>
      <c r="VTY43" s="194"/>
      <c r="VTZ43" s="194"/>
      <c r="VUA43" s="194"/>
      <c r="VUB43" s="194"/>
      <c r="VUC43" s="194"/>
      <c r="VUD43" s="194"/>
      <c r="VUE43" s="194"/>
      <c r="VUF43" s="194"/>
      <c r="VUG43" s="194"/>
      <c r="VUH43" s="194"/>
      <c r="VUI43" s="194"/>
      <c r="VUJ43" s="194"/>
      <c r="VUK43" s="194"/>
      <c r="VUL43" s="194"/>
      <c r="VUM43" s="194"/>
      <c r="VUN43" s="194"/>
      <c r="VUO43" s="194"/>
      <c r="VUP43" s="194"/>
      <c r="VUQ43" s="194"/>
      <c r="VUR43" s="194"/>
      <c r="VUS43" s="194"/>
      <c r="VUT43" s="194"/>
      <c r="VUU43" s="194"/>
      <c r="VUV43" s="194"/>
      <c r="VUW43" s="194"/>
      <c r="VUX43" s="194"/>
      <c r="VUY43" s="194"/>
      <c r="VUZ43" s="194"/>
      <c r="VVA43" s="194"/>
      <c r="VVB43" s="194"/>
      <c r="VVC43" s="194"/>
      <c r="VVD43" s="194"/>
      <c r="VVE43" s="194"/>
      <c r="VVF43" s="194"/>
      <c r="VVG43" s="194"/>
      <c r="VVH43" s="194"/>
      <c r="VVI43" s="194"/>
      <c r="VVJ43" s="194"/>
      <c r="VVK43" s="194"/>
      <c r="VVL43" s="194"/>
      <c r="VVM43" s="194"/>
      <c r="VVN43" s="194"/>
      <c r="VVO43" s="194"/>
      <c r="VVP43" s="194"/>
      <c r="VVQ43" s="194"/>
      <c r="VVR43" s="194"/>
      <c r="VVS43" s="194"/>
      <c r="VVT43" s="194"/>
      <c r="VVU43" s="194"/>
      <c r="VVV43" s="194"/>
      <c r="VVW43" s="194"/>
      <c r="VVX43" s="194"/>
      <c r="VVY43" s="194"/>
      <c r="VVZ43" s="194"/>
      <c r="VWA43" s="194"/>
      <c r="VWB43" s="194"/>
      <c r="VWC43" s="194"/>
      <c r="VWD43" s="194"/>
      <c r="VWE43" s="194"/>
      <c r="VWF43" s="194"/>
      <c r="VWG43" s="194"/>
      <c r="VWH43" s="194"/>
      <c r="VWI43" s="194"/>
      <c r="VWJ43" s="194"/>
      <c r="VWK43" s="194"/>
      <c r="VWL43" s="194"/>
      <c r="VWM43" s="194"/>
      <c r="VWN43" s="194"/>
      <c r="VWO43" s="194"/>
      <c r="VWP43" s="194"/>
      <c r="VWQ43" s="194"/>
      <c r="VWR43" s="194"/>
      <c r="VWS43" s="194"/>
      <c r="VWT43" s="194"/>
      <c r="VWU43" s="194"/>
      <c r="VWV43" s="194"/>
      <c r="VWW43" s="194"/>
      <c r="VWX43" s="194"/>
      <c r="VWY43" s="194"/>
      <c r="VWZ43" s="194"/>
      <c r="VXA43" s="194"/>
      <c r="VXB43" s="194"/>
      <c r="VXC43" s="194"/>
      <c r="VXD43" s="194"/>
      <c r="VXE43" s="194"/>
      <c r="VXF43" s="194"/>
      <c r="VXG43" s="194"/>
      <c r="VXH43" s="194"/>
      <c r="VXI43" s="194"/>
      <c r="VXJ43" s="194"/>
      <c r="VXK43" s="194"/>
      <c r="VXL43" s="194"/>
      <c r="VXM43" s="194"/>
      <c r="VXN43" s="194"/>
      <c r="VXO43" s="194"/>
      <c r="VXP43" s="194"/>
      <c r="VXQ43" s="194"/>
      <c r="VXR43" s="194"/>
      <c r="VXS43" s="194"/>
      <c r="VXT43" s="194"/>
      <c r="VXU43" s="194"/>
      <c r="VXV43" s="194"/>
      <c r="VXW43" s="194"/>
      <c r="VXX43" s="194"/>
      <c r="VXY43" s="194"/>
      <c r="VXZ43" s="194"/>
      <c r="VYA43" s="194"/>
      <c r="VYB43" s="194"/>
      <c r="VYC43" s="194"/>
      <c r="VYD43" s="194"/>
      <c r="VYE43" s="194"/>
      <c r="VYF43" s="194"/>
      <c r="VYG43" s="194"/>
      <c r="VYH43" s="194"/>
      <c r="VYI43" s="194"/>
      <c r="VYJ43" s="194"/>
      <c r="VYK43" s="194"/>
      <c r="VYL43" s="194"/>
      <c r="VYM43" s="194"/>
      <c r="VYN43" s="194"/>
      <c r="VYO43" s="194"/>
      <c r="VYP43" s="194"/>
      <c r="VYQ43" s="194"/>
      <c r="VYR43" s="194"/>
      <c r="VYS43" s="194"/>
      <c r="VYT43" s="194"/>
      <c r="VYU43" s="194"/>
      <c r="VYV43" s="194"/>
      <c r="VYW43" s="194"/>
      <c r="VYX43" s="194"/>
      <c r="VYY43" s="194"/>
      <c r="VYZ43" s="194"/>
      <c r="VZA43" s="194"/>
      <c r="VZB43" s="194"/>
      <c r="VZC43" s="194"/>
      <c r="VZD43" s="194"/>
      <c r="VZE43" s="194"/>
      <c r="VZF43" s="194"/>
      <c r="VZG43" s="194"/>
      <c r="VZH43" s="194"/>
      <c r="VZI43" s="194"/>
      <c r="VZJ43" s="194"/>
      <c r="VZK43" s="194"/>
      <c r="VZL43" s="194"/>
      <c r="VZM43" s="194"/>
      <c r="VZN43" s="194"/>
      <c r="VZO43" s="194"/>
      <c r="VZP43" s="194"/>
      <c r="VZQ43" s="194"/>
      <c r="VZR43" s="194"/>
      <c r="VZS43" s="194"/>
      <c r="VZT43" s="194"/>
      <c r="VZU43" s="194"/>
      <c r="VZV43" s="194"/>
      <c r="VZW43" s="194"/>
      <c r="VZX43" s="194"/>
      <c r="VZY43" s="194"/>
      <c r="VZZ43" s="194"/>
      <c r="WAA43" s="194"/>
      <c r="WAB43" s="194"/>
      <c r="WAC43" s="194"/>
      <c r="WAD43" s="194"/>
      <c r="WAE43" s="194"/>
      <c r="WAF43" s="194"/>
      <c r="WAG43" s="194"/>
      <c r="WAH43" s="194"/>
      <c r="WAI43" s="194"/>
      <c r="WAJ43" s="194"/>
      <c r="WAK43" s="194"/>
      <c r="WAL43" s="194"/>
      <c r="WAM43" s="194"/>
      <c r="WAN43" s="194"/>
      <c r="WAO43" s="194"/>
      <c r="WAP43" s="194"/>
      <c r="WAQ43" s="194"/>
      <c r="WAR43" s="194"/>
      <c r="WAS43" s="194"/>
      <c r="WAT43" s="194"/>
      <c r="WAU43" s="194"/>
      <c r="WAV43" s="194"/>
      <c r="WAW43" s="194"/>
      <c r="WAX43" s="194"/>
      <c r="WAY43" s="194"/>
      <c r="WAZ43" s="194"/>
      <c r="WBA43" s="194"/>
      <c r="WBB43" s="194"/>
      <c r="WBC43" s="194"/>
      <c r="WBD43" s="194"/>
      <c r="WBE43" s="194"/>
      <c r="WBF43" s="194"/>
      <c r="WBG43" s="194"/>
      <c r="WBH43" s="194"/>
      <c r="WBI43" s="194"/>
      <c r="WBJ43" s="194"/>
      <c r="WBK43" s="194"/>
      <c r="WBL43" s="194"/>
      <c r="WBM43" s="194"/>
      <c r="WBN43" s="194"/>
      <c r="WBO43" s="194"/>
      <c r="WBP43" s="194"/>
      <c r="WBQ43" s="194"/>
      <c r="WBR43" s="194"/>
      <c r="WBS43" s="194"/>
      <c r="WBT43" s="194"/>
      <c r="WBU43" s="194"/>
      <c r="WBV43" s="194"/>
      <c r="WBW43" s="194"/>
      <c r="WBX43" s="194"/>
      <c r="WBY43" s="194"/>
      <c r="WBZ43" s="194"/>
      <c r="WCA43" s="194"/>
      <c r="WCB43" s="194"/>
      <c r="WCC43" s="194"/>
      <c r="WCD43" s="194"/>
      <c r="WCE43" s="194"/>
      <c r="WCF43" s="194"/>
      <c r="WCG43" s="194"/>
      <c r="WCH43" s="194"/>
      <c r="WCI43" s="194"/>
      <c r="WCJ43" s="194"/>
      <c r="WCK43" s="194"/>
      <c r="WCL43" s="194"/>
      <c r="WCM43" s="194"/>
      <c r="WCN43" s="194"/>
      <c r="WCO43" s="194"/>
      <c r="WCP43" s="194"/>
      <c r="WCQ43" s="194"/>
      <c r="WCR43" s="194"/>
      <c r="WCS43" s="194"/>
      <c r="WCT43" s="194"/>
      <c r="WCU43" s="194"/>
      <c r="WCV43" s="194"/>
      <c r="WCW43" s="194"/>
      <c r="WCX43" s="194"/>
      <c r="WCY43" s="194"/>
      <c r="WCZ43" s="194"/>
      <c r="WDA43" s="194"/>
      <c r="WDB43" s="194"/>
      <c r="WDC43" s="194"/>
      <c r="WDD43" s="194"/>
      <c r="WDE43" s="194"/>
      <c r="WDF43" s="194"/>
      <c r="WDG43" s="194"/>
      <c r="WDH43" s="194"/>
      <c r="WDI43" s="194"/>
      <c r="WDJ43" s="194"/>
      <c r="WDK43" s="194"/>
      <c r="WDL43" s="194"/>
      <c r="WDM43" s="194"/>
      <c r="WDN43" s="194"/>
      <c r="WDO43" s="194"/>
      <c r="WDP43" s="194"/>
      <c r="WDQ43" s="194"/>
      <c r="WDR43" s="194"/>
      <c r="WDS43" s="194"/>
      <c r="WDT43" s="194"/>
      <c r="WDU43" s="194"/>
      <c r="WDV43" s="194"/>
      <c r="WDW43" s="194"/>
      <c r="WDX43" s="194"/>
      <c r="WDY43" s="194"/>
      <c r="WDZ43" s="194"/>
      <c r="WEA43" s="194"/>
      <c r="WEB43" s="194"/>
      <c r="WEC43" s="194"/>
      <c r="WED43" s="194"/>
      <c r="WEE43" s="194"/>
      <c r="WEF43" s="194"/>
      <c r="WEG43" s="194"/>
      <c r="WEH43" s="194"/>
      <c r="WEI43" s="194"/>
      <c r="WEJ43" s="194"/>
      <c r="WEK43" s="194"/>
      <c r="WEL43" s="194"/>
      <c r="WEM43" s="194"/>
      <c r="WEN43" s="194"/>
      <c r="WEO43" s="194"/>
      <c r="WEP43" s="194"/>
      <c r="WEQ43" s="194"/>
      <c r="WER43" s="194"/>
      <c r="WES43" s="194"/>
      <c r="WET43" s="194"/>
      <c r="WEU43" s="194"/>
      <c r="WEV43" s="194"/>
      <c r="WEW43" s="194"/>
      <c r="WEX43" s="194"/>
      <c r="WEY43" s="194"/>
      <c r="WEZ43" s="194"/>
      <c r="WFA43" s="194"/>
      <c r="WFB43" s="194"/>
      <c r="WFC43" s="194"/>
      <c r="WFD43" s="194"/>
      <c r="WFE43" s="194"/>
      <c r="WFF43" s="194"/>
      <c r="WFG43" s="194"/>
      <c r="WFH43" s="194"/>
      <c r="WFI43" s="194"/>
      <c r="WFJ43" s="194"/>
      <c r="WFK43" s="194"/>
      <c r="WFL43" s="194"/>
      <c r="WFM43" s="194"/>
      <c r="WFN43" s="194"/>
      <c r="WFO43" s="194"/>
      <c r="WFP43" s="194"/>
      <c r="WFQ43" s="194"/>
      <c r="WFR43" s="194"/>
      <c r="WFS43" s="194"/>
      <c r="WFT43" s="194"/>
      <c r="WFU43" s="194"/>
      <c r="WFV43" s="194"/>
      <c r="WFW43" s="194"/>
      <c r="WFX43" s="194"/>
      <c r="WFY43" s="194"/>
      <c r="WFZ43" s="194"/>
      <c r="WGA43" s="194"/>
      <c r="WGB43" s="194"/>
      <c r="WGC43" s="194"/>
      <c r="WGD43" s="194"/>
      <c r="WGE43" s="194"/>
      <c r="WGF43" s="194"/>
      <c r="WGG43" s="194"/>
      <c r="WGH43" s="194"/>
      <c r="WGI43" s="194"/>
      <c r="WGJ43" s="194"/>
      <c r="WGK43" s="194"/>
      <c r="WGL43" s="194"/>
      <c r="WGM43" s="194"/>
      <c r="WGN43" s="194"/>
      <c r="WGO43" s="194"/>
      <c r="WGP43" s="194"/>
      <c r="WGQ43" s="194"/>
      <c r="WGR43" s="194"/>
      <c r="WGS43" s="194"/>
      <c r="WGT43" s="194"/>
      <c r="WGU43" s="194"/>
      <c r="WGV43" s="194"/>
      <c r="WGW43" s="194"/>
      <c r="WGX43" s="194"/>
      <c r="WGY43" s="194"/>
      <c r="WGZ43" s="194"/>
      <c r="WHA43" s="194"/>
      <c r="WHB43" s="194"/>
      <c r="WHC43" s="194"/>
      <c r="WHD43" s="194"/>
      <c r="WHE43" s="194"/>
      <c r="WHF43" s="194"/>
      <c r="WHG43" s="194"/>
      <c r="WHH43" s="194"/>
      <c r="WHI43" s="194"/>
      <c r="WHJ43" s="194"/>
      <c r="WHK43" s="194"/>
      <c r="WHL43" s="194"/>
      <c r="WHM43" s="194"/>
      <c r="WHN43" s="194"/>
      <c r="WHO43" s="194"/>
      <c r="WHP43" s="194"/>
      <c r="WHQ43" s="194"/>
      <c r="WHR43" s="194"/>
      <c r="WHS43" s="194"/>
      <c r="WHT43" s="194"/>
      <c r="WHU43" s="194"/>
      <c r="WHV43" s="194"/>
      <c r="WHW43" s="194"/>
      <c r="WHX43" s="194"/>
      <c r="WHY43" s="194"/>
      <c r="WHZ43" s="194"/>
      <c r="WIA43" s="194"/>
      <c r="WIB43" s="194"/>
      <c r="WIC43" s="194"/>
      <c r="WID43" s="194"/>
      <c r="WIE43" s="194"/>
      <c r="WIF43" s="194"/>
      <c r="WIG43" s="194"/>
      <c r="WIH43" s="194"/>
      <c r="WII43" s="194"/>
      <c r="WIJ43" s="194"/>
      <c r="WIK43" s="194"/>
      <c r="WIL43" s="194"/>
      <c r="WIM43" s="194"/>
      <c r="WIN43" s="194"/>
      <c r="WIO43" s="194"/>
      <c r="WIP43" s="194"/>
      <c r="WIQ43" s="194"/>
      <c r="WIR43" s="194"/>
      <c r="WIS43" s="194"/>
      <c r="WIT43" s="194"/>
      <c r="WIU43" s="194"/>
      <c r="WIV43" s="194"/>
      <c r="WIW43" s="194"/>
      <c r="WIX43" s="194"/>
      <c r="WIY43" s="194"/>
      <c r="WIZ43" s="194"/>
      <c r="WJA43" s="194"/>
      <c r="WJB43" s="194"/>
      <c r="WJC43" s="194"/>
      <c r="WJD43" s="194"/>
      <c r="WJE43" s="194"/>
      <c r="WJF43" s="194"/>
      <c r="WJG43" s="194"/>
      <c r="WJH43" s="194"/>
      <c r="WJI43" s="194"/>
      <c r="WJJ43" s="194"/>
      <c r="WJK43" s="194"/>
      <c r="WJL43" s="194"/>
      <c r="WJM43" s="194"/>
      <c r="WJN43" s="194"/>
      <c r="WJO43" s="194"/>
      <c r="WJP43" s="194"/>
      <c r="WJQ43" s="194"/>
      <c r="WJR43" s="194"/>
      <c r="WJS43" s="194"/>
      <c r="WJT43" s="194"/>
      <c r="WJU43" s="194"/>
      <c r="WJV43" s="194"/>
      <c r="WJW43" s="194"/>
      <c r="WJX43" s="194"/>
      <c r="WJY43" s="194"/>
      <c r="WJZ43" s="194"/>
      <c r="WKA43" s="194"/>
      <c r="WKB43" s="194"/>
      <c r="WKC43" s="194"/>
      <c r="WKD43" s="194"/>
      <c r="WKE43" s="194"/>
      <c r="WKF43" s="194"/>
      <c r="WKG43" s="194"/>
      <c r="WKH43" s="194"/>
      <c r="WKI43" s="194"/>
      <c r="WKJ43" s="194"/>
      <c r="WKK43" s="194"/>
      <c r="WKL43" s="194"/>
      <c r="WKM43" s="194"/>
      <c r="WKN43" s="194"/>
      <c r="WKO43" s="194"/>
      <c r="WKP43" s="194"/>
      <c r="WKQ43" s="194"/>
      <c r="WKR43" s="194"/>
      <c r="WKS43" s="194"/>
      <c r="WKT43" s="194"/>
      <c r="WKU43" s="194"/>
      <c r="WKV43" s="194"/>
      <c r="WKW43" s="194"/>
      <c r="WKX43" s="194"/>
      <c r="WKY43" s="194"/>
      <c r="WKZ43" s="194"/>
      <c r="WLA43" s="194"/>
      <c r="WLB43" s="194"/>
      <c r="WLC43" s="194"/>
      <c r="WLD43" s="194"/>
      <c r="WLE43" s="194"/>
      <c r="WLF43" s="194"/>
      <c r="WLG43" s="194"/>
      <c r="WLH43" s="194"/>
      <c r="WLI43" s="194"/>
      <c r="WLJ43" s="194"/>
      <c r="WLK43" s="194"/>
      <c r="WLL43" s="194"/>
      <c r="WLM43" s="194"/>
      <c r="WLN43" s="194"/>
      <c r="WLO43" s="194"/>
      <c r="WLP43" s="194"/>
      <c r="WLQ43" s="194"/>
      <c r="WLR43" s="194"/>
      <c r="WLS43" s="194"/>
      <c r="WLT43" s="194"/>
      <c r="WLU43" s="194"/>
      <c r="WLV43" s="194"/>
      <c r="WLW43" s="194"/>
      <c r="WLX43" s="194"/>
      <c r="WLY43" s="194"/>
      <c r="WLZ43" s="194"/>
      <c r="WMA43" s="194"/>
      <c r="WMB43" s="194"/>
      <c r="WMC43" s="194"/>
      <c r="WMD43" s="194"/>
      <c r="WME43" s="194"/>
      <c r="WMF43" s="194"/>
      <c r="WMG43" s="194"/>
      <c r="WMH43" s="194"/>
      <c r="WMI43" s="194"/>
      <c r="WMJ43" s="194"/>
      <c r="WMK43" s="194"/>
      <c r="WML43" s="194"/>
      <c r="WMM43" s="194"/>
      <c r="WMN43" s="194"/>
      <c r="WMO43" s="194"/>
      <c r="WMP43" s="194"/>
      <c r="WMQ43" s="194"/>
      <c r="WMR43" s="194"/>
      <c r="WMS43" s="194"/>
      <c r="WMT43" s="194"/>
      <c r="WMU43" s="194"/>
      <c r="WMV43" s="194"/>
      <c r="WMW43" s="194"/>
      <c r="WMX43" s="194"/>
      <c r="WMY43" s="194"/>
      <c r="WMZ43" s="194"/>
      <c r="WNA43" s="194"/>
      <c r="WNB43" s="194"/>
      <c r="WNC43" s="194"/>
      <c r="WND43" s="194"/>
      <c r="WNE43" s="194"/>
      <c r="WNF43" s="194"/>
      <c r="WNG43" s="194"/>
      <c r="WNH43" s="194"/>
      <c r="WNI43" s="194"/>
      <c r="WNJ43" s="194"/>
      <c r="WNK43" s="194"/>
      <c r="WNL43" s="194"/>
      <c r="WNM43" s="194"/>
      <c r="WNN43" s="194"/>
      <c r="WNO43" s="194"/>
      <c r="WNP43" s="194"/>
      <c r="WNQ43" s="194"/>
      <c r="WNR43" s="194"/>
      <c r="WNS43" s="194"/>
      <c r="WNT43" s="194"/>
      <c r="WNU43" s="194"/>
      <c r="WNV43" s="194"/>
      <c r="WNW43" s="194"/>
      <c r="WNX43" s="194"/>
      <c r="WNY43" s="194"/>
      <c r="WNZ43" s="194"/>
      <c r="WOA43" s="194"/>
      <c r="WOB43" s="194"/>
      <c r="WOC43" s="194"/>
      <c r="WOD43" s="194"/>
      <c r="WOE43" s="194"/>
      <c r="WOF43" s="194"/>
      <c r="WOG43" s="194"/>
      <c r="WOH43" s="194"/>
      <c r="WOI43" s="194"/>
      <c r="WOJ43" s="194"/>
      <c r="WOK43" s="194"/>
      <c r="WOL43" s="194"/>
      <c r="WOM43" s="194"/>
      <c r="WON43" s="194"/>
      <c r="WOO43" s="194"/>
      <c r="WOP43" s="194"/>
      <c r="WOQ43" s="194"/>
      <c r="WOR43" s="194"/>
      <c r="WOS43" s="194"/>
      <c r="WOT43" s="194"/>
      <c r="WOU43" s="194"/>
      <c r="WOV43" s="194"/>
      <c r="WOW43" s="194"/>
      <c r="WOX43" s="194"/>
      <c r="WOY43" s="194"/>
      <c r="WOZ43" s="194"/>
      <c r="WPA43" s="194"/>
      <c r="WPB43" s="194"/>
      <c r="WPC43" s="194"/>
      <c r="WPD43" s="194"/>
      <c r="WPE43" s="194"/>
      <c r="WPF43" s="194"/>
      <c r="WPG43" s="194"/>
      <c r="WPH43" s="194"/>
      <c r="WPI43" s="194"/>
      <c r="WPJ43" s="194"/>
      <c r="WPK43" s="194"/>
      <c r="WPL43" s="194"/>
      <c r="WPM43" s="194"/>
      <c r="WPN43" s="194"/>
      <c r="WPO43" s="194"/>
      <c r="WPP43" s="194"/>
      <c r="WPQ43" s="194"/>
      <c r="WPR43" s="194"/>
      <c r="WPS43" s="194"/>
      <c r="WPT43" s="194"/>
      <c r="WPU43" s="194"/>
      <c r="WPV43" s="194"/>
      <c r="WPW43" s="194"/>
      <c r="WPX43" s="194"/>
      <c r="WPY43" s="194"/>
      <c r="WPZ43" s="194"/>
      <c r="WQA43" s="194"/>
      <c r="WQB43" s="194"/>
      <c r="WQC43" s="194"/>
      <c r="WQD43" s="194"/>
      <c r="WQE43" s="194"/>
      <c r="WQF43" s="194"/>
      <c r="WQG43" s="194"/>
      <c r="WQH43" s="194"/>
      <c r="WQI43" s="194"/>
      <c r="WQJ43" s="194"/>
      <c r="WQK43" s="194"/>
      <c r="WQL43" s="194"/>
      <c r="WQM43" s="194"/>
      <c r="WQN43" s="194"/>
      <c r="WQO43" s="194"/>
      <c r="WQP43" s="194"/>
      <c r="WQQ43" s="194"/>
      <c r="WQR43" s="194"/>
      <c r="WQS43" s="194"/>
      <c r="WQT43" s="194"/>
      <c r="WQU43" s="194"/>
      <c r="WQV43" s="194"/>
      <c r="WQW43" s="194"/>
      <c r="WQX43" s="194"/>
      <c r="WQY43" s="194"/>
      <c r="WQZ43" s="194"/>
      <c r="WRA43" s="194"/>
      <c r="WRB43" s="194"/>
      <c r="WRC43" s="194"/>
      <c r="WRD43" s="194"/>
      <c r="WRE43" s="194"/>
      <c r="WRF43" s="194"/>
      <c r="WRG43" s="194"/>
      <c r="WRH43" s="194"/>
      <c r="WRI43" s="194"/>
      <c r="WRJ43" s="194"/>
      <c r="WRK43" s="194"/>
      <c r="WRL43" s="194"/>
      <c r="WRM43" s="194"/>
      <c r="WRN43" s="194"/>
      <c r="WRO43" s="194"/>
      <c r="WRP43" s="194"/>
      <c r="WRQ43" s="194"/>
      <c r="WRR43" s="194"/>
      <c r="WRS43" s="194"/>
      <c r="WRT43" s="194"/>
      <c r="WRU43" s="194"/>
      <c r="WRV43" s="194"/>
      <c r="WRW43" s="194"/>
      <c r="WRX43" s="194"/>
      <c r="WRY43" s="194"/>
      <c r="WRZ43" s="194"/>
      <c r="WSA43" s="194"/>
      <c r="WSB43" s="194"/>
      <c r="WSC43" s="194"/>
      <c r="WSD43" s="194"/>
      <c r="WSE43" s="194"/>
      <c r="WSF43" s="194"/>
      <c r="WSG43" s="194"/>
      <c r="WSH43" s="194"/>
      <c r="WSI43" s="194"/>
      <c r="WSJ43" s="194"/>
      <c r="WSK43" s="194"/>
      <c r="WSL43" s="194"/>
      <c r="WSM43" s="194"/>
      <c r="WSN43" s="194"/>
      <c r="WSO43" s="194"/>
      <c r="WSP43" s="194"/>
      <c r="WSQ43" s="194"/>
      <c r="WSR43" s="194"/>
      <c r="WSS43" s="194"/>
      <c r="WST43" s="194"/>
      <c r="WSU43" s="194"/>
      <c r="WSV43" s="194"/>
      <c r="WSW43" s="194"/>
      <c r="WSX43" s="194"/>
      <c r="WSY43" s="194"/>
      <c r="WSZ43" s="194"/>
      <c r="WTA43" s="194"/>
      <c r="WTB43" s="194"/>
      <c r="WTC43" s="194"/>
      <c r="WTD43" s="194"/>
      <c r="WTE43" s="194"/>
      <c r="WTF43" s="194"/>
      <c r="WTG43" s="194"/>
      <c r="WTH43" s="194"/>
      <c r="WTI43" s="194"/>
      <c r="WTJ43" s="194"/>
      <c r="WTK43" s="194"/>
      <c r="WTL43" s="194"/>
      <c r="WTM43" s="194"/>
      <c r="WTN43" s="194"/>
      <c r="WTO43" s="194"/>
      <c r="WTP43" s="194"/>
      <c r="WTQ43" s="194"/>
      <c r="WTR43" s="194"/>
      <c r="WTS43" s="194"/>
      <c r="WTT43" s="194"/>
      <c r="WTU43" s="194"/>
      <c r="WTV43" s="194"/>
      <c r="WTW43" s="194"/>
      <c r="WTX43" s="194"/>
      <c r="WTY43" s="194"/>
      <c r="WTZ43" s="194"/>
      <c r="WUA43" s="194"/>
      <c r="WUB43" s="194"/>
      <c r="WUC43" s="194"/>
      <c r="WUD43" s="194"/>
      <c r="WUE43" s="194"/>
      <c r="WUF43" s="194"/>
      <c r="WUG43" s="194"/>
      <c r="WUH43" s="194"/>
      <c r="WUI43" s="194"/>
      <c r="WUJ43" s="194"/>
      <c r="WUK43" s="194"/>
      <c r="WUL43" s="194"/>
      <c r="WUM43" s="194"/>
      <c r="WUN43" s="194"/>
      <c r="WUO43" s="194"/>
      <c r="WUP43" s="194"/>
      <c r="WUQ43" s="194"/>
      <c r="WUR43" s="194"/>
      <c r="WUS43" s="194"/>
      <c r="WUT43" s="194"/>
      <c r="WUU43" s="194"/>
      <c r="WUV43" s="194"/>
      <c r="WUW43" s="194"/>
      <c r="WUX43" s="194"/>
      <c r="WUY43" s="194"/>
      <c r="WUZ43" s="194"/>
      <c r="WVA43" s="194"/>
      <c r="WVB43" s="194"/>
      <c r="WVC43" s="194"/>
      <c r="WVD43" s="194"/>
      <c r="WVE43" s="194"/>
      <c r="WVF43" s="194"/>
      <c r="WVG43" s="194"/>
      <c r="WVH43" s="194"/>
      <c r="WVI43" s="194"/>
      <c r="WVJ43" s="194"/>
      <c r="WVK43" s="194"/>
      <c r="WVL43" s="194"/>
      <c r="WVM43" s="194"/>
      <c r="WVN43" s="194"/>
      <c r="WVO43" s="194"/>
      <c r="WVP43" s="194"/>
      <c r="WVQ43" s="194"/>
      <c r="WVR43" s="194"/>
      <c r="WVS43" s="194"/>
      <c r="WVT43" s="194"/>
      <c r="WVU43" s="194"/>
      <c r="WVV43" s="194"/>
      <c r="WVW43" s="194"/>
      <c r="WVX43" s="194"/>
      <c r="WVY43" s="194"/>
      <c r="WVZ43" s="194"/>
      <c r="WWA43" s="194"/>
      <c r="WWB43" s="194"/>
      <c r="WWC43" s="194"/>
      <c r="WWD43" s="194"/>
      <c r="WWE43" s="194"/>
      <c r="WWF43" s="194"/>
      <c r="WWG43" s="194"/>
      <c r="WWH43" s="194"/>
      <c r="WWI43" s="194"/>
      <c r="WWJ43" s="194"/>
      <c r="WWK43" s="194"/>
      <c r="WWL43" s="194"/>
      <c r="WWM43" s="194"/>
      <c r="WWN43" s="194"/>
      <c r="WWO43" s="194"/>
      <c r="WWP43" s="194"/>
      <c r="WWQ43" s="194"/>
      <c r="WWR43" s="194"/>
      <c r="WWS43" s="194"/>
      <c r="WWT43" s="194"/>
      <c r="WWU43" s="194"/>
      <c r="WWV43" s="194"/>
      <c r="WWW43" s="194"/>
      <c r="WWX43" s="194"/>
      <c r="WWY43" s="194"/>
      <c r="WWZ43" s="194"/>
      <c r="WXA43" s="194"/>
      <c r="WXB43" s="194"/>
      <c r="WXC43" s="194"/>
      <c r="WXD43" s="194"/>
      <c r="WXE43" s="194"/>
      <c r="WXF43" s="194"/>
      <c r="WXG43" s="194"/>
      <c r="WXH43" s="194"/>
      <c r="WXI43" s="194"/>
      <c r="WXJ43" s="194"/>
      <c r="WXK43" s="194"/>
      <c r="WXL43" s="194"/>
      <c r="WXM43" s="194"/>
      <c r="WXN43" s="194"/>
      <c r="WXO43" s="194"/>
      <c r="WXP43" s="194"/>
      <c r="WXQ43" s="194"/>
      <c r="WXR43" s="194"/>
      <c r="WXS43" s="194"/>
      <c r="WXT43" s="194"/>
      <c r="WXU43" s="194"/>
      <c r="WXV43" s="194"/>
      <c r="WXW43" s="194"/>
      <c r="WXX43" s="194"/>
      <c r="WXY43" s="194"/>
      <c r="WXZ43" s="194"/>
      <c r="WYA43" s="194"/>
      <c r="WYB43" s="194"/>
      <c r="WYC43" s="194"/>
      <c r="WYD43" s="194"/>
      <c r="WYE43" s="194"/>
      <c r="WYF43" s="194"/>
      <c r="WYG43" s="194"/>
      <c r="WYH43" s="194"/>
      <c r="WYI43" s="194"/>
      <c r="WYJ43" s="194"/>
      <c r="WYK43" s="194"/>
      <c r="WYL43" s="194"/>
      <c r="WYM43" s="194"/>
      <c r="WYN43" s="194"/>
      <c r="WYO43" s="194"/>
      <c r="WYP43" s="194"/>
      <c r="WYQ43" s="194"/>
      <c r="WYR43" s="194"/>
      <c r="WYS43" s="194"/>
      <c r="WYT43" s="194"/>
      <c r="WYU43" s="194"/>
      <c r="WYV43" s="194"/>
      <c r="WYW43" s="194"/>
      <c r="WYX43" s="194"/>
      <c r="WYY43" s="194"/>
      <c r="WYZ43" s="194"/>
      <c r="WZA43" s="194"/>
      <c r="WZB43" s="194"/>
      <c r="WZC43" s="194"/>
      <c r="WZD43" s="194"/>
      <c r="WZE43" s="194"/>
      <c r="WZF43" s="194"/>
      <c r="WZG43" s="194"/>
      <c r="WZH43" s="194"/>
      <c r="WZI43" s="194"/>
      <c r="WZJ43" s="194"/>
      <c r="WZK43" s="194"/>
      <c r="WZL43" s="194"/>
      <c r="WZM43" s="194"/>
      <c r="WZN43" s="194"/>
      <c r="WZO43" s="194"/>
      <c r="WZP43" s="194"/>
      <c r="WZQ43" s="194"/>
      <c r="WZR43" s="194"/>
      <c r="WZS43" s="194"/>
      <c r="WZT43" s="194"/>
      <c r="WZU43" s="194"/>
      <c r="WZV43" s="194"/>
      <c r="WZW43" s="194"/>
      <c r="WZX43" s="194"/>
      <c r="WZY43" s="194"/>
      <c r="WZZ43" s="194"/>
      <c r="XAA43" s="194"/>
      <c r="XAB43" s="194"/>
      <c r="XAC43" s="194"/>
      <c r="XAD43" s="194"/>
      <c r="XAE43" s="194"/>
      <c r="XAF43" s="194"/>
      <c r="XAG43" s="194"/>
      <c r="XAH43" s="194"/>
      <c r="XAI43" s="194"/>
      <c r="XAJ43" s="194"/>
      <c r="XAK43" s="194"/>
      <c r="XAL43" s="194"/>
      <c r="XAM43" s="194"/>
      <c r="XAN43" s="194"/>
      <c r="XAO43" s="194"/>
      <c r="XAP43" s="194"/>
      <c r="XAQ43" s="194"/>
      <c r="XAR43" s="194"/>
      <c r="XAS43" s="194"/>
      <c r="XAT43" s="194"/>
      <c r="XAU43" s="194"/>
      <c r="XAV43" s="194"/>
      <c r="XAW43" s="194"/>
      <c r="XAX43" s="194"/>
      <c r="XAY43" s="194"/>
      <c r="XAZ43" s="194"/>
      <c r="XBA43" s="194"/>
      <c r="XBB43" s="194"/>
      <c r="XBC43" s="194"/>
      <c r="XBD43" s="194"/>
      <c r="XBE43" s="194"/>
      <c r="XBF43" s="194"/>
      <c r="XBG43" s="194"/>
      <c r="XBH43" s="194"/>
      <c r="XBI43" s="194"/>
      <c r="XBJ43" s="194"/>
      <c r="XBK43" s="194"/>
      <c r="XBL43" s="194"/>
      <c r="XBM43" s="194"/>
      <c r="XBN43" s="194"/>
      <c r="XBO43" s="194"/>
      <c r="XBP43" s="194"/>
      <c r="XBQ43" s="194"/>
      <c r="XBR43" s="194"/>
      <c r="XBS43" s="194"/>
      <c r="XBT43" s="194"/>
      <c r="XBU43" s="194"/>
      <c r="XBV43" s="194"/>
      <c r="XBW43" s="194"/>
      <c r="XBX43" s="194"/>
      <c r="XBY43" s="194"/>
      <c r="XBZ43" s="194"/>
      <c r="XCA43" s="194"/>
      <c r="XCB43" s="194"/>
      <c r="XCC43" s="194"/>
      <c r="XCD43" s="194"/>
      <c r="XCE43" s="194"/>
      <c r="XCF43" s="194"/>
      <c r="XCG43" s="194"/>
      <c r="XCH43" s="194"/>
      <c r="XCI43" s="194"/>
      <c r="XCJ43" s="194"/>
      <c r="XCK43" s="194"/>
      <c r="XCL43" s="194"/>
      <c r="XCM43" s="194"/>
      <c r="XCN43" s="194"/>
      <c r="XCO43" s="194"/>
      <c r="XCP43" s="194"/>
      <c r="XCQ43" s="194"/>
      <c r="XCR43" s="194"/>
      <c r="XCS43" s="194"/>
      <c r="XCT43" s="194"/>
      <c r="XCU43" s="194"/>
      <c r="XCV43" s="194"/>
      <c r="XCW43" s="194"/>
      <c r="XCX43" s="194"/>
      <c r="XCY43" s="194"/>
      <c r="XCZ43" s="194"/>
      <c r="XDA43" s="194"/>
      <c r="XDB43" s="194"/>
      <c r="XDC43" s="194"/>
      <c r="XDD43" s="194"/>
      <c r="XDE43" s="194"/>
      <c r="XDF43" s="194"/>
      <c r="XDG43" s="194"/>
      <c r="XDH43" s="194"/>
      <c r="XDI43" s="194"/>
      <c r="XDJ43" s="194"/>
      <c r="XDK43" s="194"/>
      <c r="XDL43" s="194"/>
      <c r="XDM43" s="194"/>
      <c r="XDN43" s="194"/>
      <c r="XDO43" s="194"/>
      <c r="XDP43" s="194"/>
      <c r="XDQ43" s="194"/>
      <c r="XDR43" s="194"/>
      <c r="XDS43" s="194"/>
      <c r="XDT43" s="194"/>
      <c r="XDU43" s="194"/>
      <c r="XDV43" s="194"/>
      <c r="XDW43" s="194"/>
      <c r="XDX43" s="194"/>
      <c r="XDY43" s="194"/>
      <c r="XDZ43" s="194"/>
      <c r="XEA43" s="194"/>
      <c r="XEB43" s="194"/>
      <c r="XEC43" s="194"/>
      <c r="XED43" s="194"/>
      <c r="XEE43" s="194"/>
      <c r="XEF43" s="194"/>
      <c r="XEG43" s="194"/>
      <c r="XEH43" s="194"/>
      <c r="XEI43" s="194"/>
      <c r="XEJ43" s="194"/>
      <c r="XEK43" s="194"/>
      <c r="XEL43" s="194"/>
      <c r="XEM43" s="194"/>
      <c r="XEN43" s="194"/>
      <c r="XEO43" s="194"/>
      <c r="XEP43" s="194"/>
      <c r="XEQ43" s="194"/>
      <c r="XER43" s="194"/>
      <c r="XES43" s="194"/>
    </row>
    <row r="44" spans="1:16373" s="188" customFormat="1" ht="67.2" outlineLevel="2" x14ac:dyDescent="0.25">
      <c r="A44" s="133">
        <f t="shared" si="42"/>
        <v>30</v>
      </c>
      <c r="B44" s="37" t="s">
        <v>438</v>
      </c>
      <c r="C44" s="37" t="s">
        <v>867</v>
      </c>
      <c r="D44" s="147" t="s">
        <v>977</v>
      </c>
      <c r="E44" s="235">
        <f t="shared" si="38"/>
        <v>450</v>
      </c>
      <c r="F44" s="208">
        <v>0</v>
      </c>
      <c r="G44" s="235">
        <f t="shared" si="39"/>
        <v>450</v>
      </c>
      <c r="H44" s="235">
        <v>70</v>
      </c>
      <c r="I44" s="235">
        <v>380</v>
      </c>
      <c r="J44" s="208">
        <v>0</v>
      </c>
      <c r="K44" s="208">
        <v>0</v>
      </c>
      <c r="L44" s="235">
        <f t="shared" si="40"/>
        <v>450</v>
      </c>
      <c r="M44" s="235">
        <v>0</v>
      </c>
      <c r="N44" s="235">
        <f t="shared" si="41"/>
        <v>450</v>
      </c>
      <c r="O44" s="208">
        <f t="shared" ref="O44:Q46" si="43">H44</f>
        <v>70</v>
      </c>
      <c r="P44" s="208">
        <f t="shared" si="43"/>
        <v>380</v>
      </c>
      <c r="Q44" s="242">
        <f t="shared" si="43"/>
        <v>0</v>
      </c>
      <c r="R44" s="242">
        <v>0</v>
      </c>
      <c r="S44" s="89" t="s">
        <v>429</v>
      </c>
      <c r="T44" s="133">
        <v>2021</v>
      </c>
      <c r="U44" s="224"/>
      <c r="V44" s="185"/>
      <c r="W44" s="185"/>
      <c r="X44" s="185"/>
      <c r="Y44" s="185"/>
      <c r="Z44" s="185"/>
      <c r="AA44" s="186"/>
      <c r="AB44" s="186"/>
      <c r="AC44" s="186"/>
      <c r="AD44" s="186"/>
      <c r="AE44" s="186"/>
      <c r="AF44" s="186"/>
      <c r="AG44" s="187"/>
    </row>
    <row r="45" spans="1:16373" s="188" customFormat="1" ht="67.2" outlineLevel="2" x14ac:dyDescent="0.25">
      <c r="A45" s="133">
        <f t="shared" si="42"/>
        <v>31</v>
      </c>
      <c r="B45" s="37" t="s">
        <v>439</v>
      </c>
      <c r="C45" s="37" t="s">
        <v>867</v>
      </c>
      <c r="D45" s="147" t="s">
        <v>977</v>
      </c>
      <c r="E45" s="235">
        <f t="shared" si="38"/>
        <v>547.32899999999995</v>
      </c>
      <c r="F45" s="208">
        <v>0</v>
      </c>
      <c r="G45" s="235">
        <f t="shared" si="39"/>
        <v>547.32899999999995</v>
      </c>
      <c r="H45" s="235">
        <v>130</v>
      </c>
      <c r="I45" s="235">
        <v>417.32900000000001</v>
      </c>
      <c r="J45" s="208">
        <v>0</v>
      </c>
      <c r="K45" s="208">
        <v>0</v>
      </c>
      <c r="L45" s="235">
        <f t="shared" si="40"/>
        <v>547.32899999999995</v>
      </c>
      <c r="M45" s="235">
        <v>0</v>
      </c>
      <c r="N45" s="235">
        <f t="shared" si="41"/>
        <v>547.32899999999995</v>
      </c>
      <c r="O45" s="208">
        <f t="shared" si="43"/>
        <v>130</v>
      </c>
      <c r="P45" s="208">
        <f t="shared" si="43"/>
        <v>417.32900000000001</v>
      </c>
      <c r="Q45" s="242">
        <f t="shared" si="43"/>
        <v>0</v>
      </c>
      <c r="R45" s="242">
        <v>0</v>
      </c>
      <c r="S45" s="89" t="s">
        <v>429</v>
      </c>
      <c r="T45" s="133">
        <v>2021</v>
      </c>
      <c r="U45" s="224"/>
      <c r="V45" s="185"/>
      <c r="W45" s="185"/>
      <c r="X45" s="185"/>
      <c r="Y45" s="185"/>
      <c r="Z45" s="185"/>
      <c r="AA45" s="186"/>
      <c r="AB45" s="186"/>
      <c r="AC45" s="186"/>
      <c r="AD45" s="186"/>
      <c r="AE45" s="186"/>
      <c r="AF45" s="186"/>
      <c r="AG45" s="187"/>
    </row>
    <row r="46" spans="1:16373" s="188" customFormat="1" ht="67.2" outlineLevel="2" x14ac:dyDescent="0.25">
      <c r="A46" s="133">
        <f t="shared" si="42"/>
        <v>32</v>
      </c>
      <c r="B46" s="37" t="s">
        <v>437</v>
      </c>
      <c r="C46" s="37" t="s">
        <v>867</v>
      </c>
      <c r="D46" s="147" t="s">
        <v>977</v>
      </c>
      <c r="E46" s="235">
        <f t="shared" si="38"/>
        <v>1880</v>
      </c>
      <c r="F46" s="208">
        <v>0</v>
      </c>
      <c r="G46" s="235">
        <f t="shared" si="39"/>
        <v>1880</v>
      </c>
      <c r="H46" s="235">
        <v>310</v>
      </c>
      <c r="I46" s="235">
        <v>1570</v>
      </c>
      <c r="J46" s="208">
        <v>0</v>
      </c>
      <c r="K46" s="208">
        <v>0</v>
      </c>
      <c r="L46" s="235">
        <f t="shared" si="40"/>
        <v>1880</v>
      </c>
      <c r="M46" s="235">
        <v>0</v>
      </c>
      <c r="N46" s="235">
        <f t="shared" si="41"/>
        <v>1880</v>
      </c>
      <c r="O46" s="208">
        <f t="shared" si="43"/>
        <v>310</v>
      </c>
      <c r="P46" s="208">
        <f t="shared" si="43"/>
        <v>1570</v>
      </c>
      <c r="Q46" s="242">
        <f t="shared" si="43"/>
        <v>0</v>
      </c>
      <c r="R46" s="242">
        <v>0</v>
      </c>
      <c r="S46" s="89" t="s">
        <v>429</v>
      </c>
      <c r="T46" s="133">
        <v>2021</v>
      </c>
      <c r="U46" s="224"/>
      <c r="V46" s="185"/>
      <c r="W46" s="185"/>
      <c r="X46" s="185"/>
      <c r="Y46" s="185"/>
      <c r="Z46" s="185"/>
      <c r="AA46" s="186"/>
      <c r="AB46" s="186"/>
      <c r="AC46" s="186"/>
      <c r="AD46" s="186"/>
      <c r="AE46" s="186"/>
      <c r="AF46" s="186"/>
      <c r="AG46" s="187"/>
    </row>
    <row r="47" spans="1:16373" s="188" customFormat="1" ht="50.4" outlineLevel="2" x14ac:dyDescent="0.25">
      <c r="A47" s="133">
        <f t="shared" si="42"/>
        <v>33</v>
      </c>
      <c r="B47" s="37" t="s">
        <v>521</v>
      </c>
      <c r="C47" s="37" t="s">
        <v>517</v>
      </c>
      <c r="D47" s="147" t="s">
        <v>516</v>
      </c>
      <c r="E47" s="235">
        <f t="shared" si="38"/>
        <v>1100</v>
      </c>
      <c r="F47" s="208">
        <v>0</v>
      </c>
      <c r="G47" s="235">
        <f t="shared" si="39"/>
        <v>1100</v>
      </c>
      <c r="H47" s="235">
        <v>0</v>
      </c>
      <c r="I47" s="235">
        <v>1100</v>
      </c>
      <c r="J47" s="208">
        <v>0</v>
      </c>
      <c r="K47" s="208">
        <v>0</v>
      </c>
      <c r="L47" s="235">
        <f t="shared" si="40"/>
        <v>1100</v>
      </c>
      <c r="M47" s="235">
        <v>0</v>
      </c>
      <c r="N47" s="235">
        <f t="shared" si="41"/>
        <v>1100</v>
      </c>
      <c r="O47" s="208">
        <v>0</v>
      </c>
      <c r="P47" s="208">
        <f t="shared" ref="P47:Q50" si="44">I47</f>
        <v>1100</v>
      </c>
      <c r="Q47" s="242">
        <f t="shared" si="44"/>
        <v>0</v>
      </c>
      <c r="R47" s="242">
        <v>0</v>
      </c>
      <c r="S47" s="89" t="s">
        <v>507</v>
      </c>
      <c r="T47" s="133">
        <v>2022</v>
      </c>
      <c r="U47" s="224"/>
      <c r="V47" s="185"/>
      <c r="W47" s="185"/>
      <c r="X47" s="185"/>
      <c r="Y47" s="185"/>
      <c r="Z47" s="185"/>
      <c r="AA47" s="186"/>
      <c r="AB47" s="186"/>
      <c r="AC47" s="186"/>
      <c r="AD47" s="186"/>
      <c r="AE47" s="186"/>
      <c r="AF47" s="186"/>
      <c r="AG47" s="187"/>
    </row>
    <row r="48" spans="1:16373" s="188" customFormat="1" ht="50.4" outlineLevel="2" x14ac:dyDescent="0.25">
      <c r="A48" s="133">
        <f t="shared" si="42"/>
        <v>34</v>
      </c>
      <c r="B48" s="37" t="s">
        <v>520</v>
      </c>
      <c r="C48" s="37" t="s">
        <v>517</v>
      </c>
      <c r="D48" s="147" t="s">
        <v>516</v>
      </c>
      <c r="E48" s="235">
        <f t="shared" si="38"/>
        <v>660</v>
      </c>
      <c r="F48" s="208">
        <v>0</v>
      </c>
      <c r="G48" s="235">
        <f t="shared" si="39"/>
        <v>660</v>
      </c>
      <c r="H48" s="208">
        <v>0</v>
      </c>
      <c r="I48" s="208">
        <v>660</v>
      </c>
      <c r="J48" s="208">
        <v>0</v>
      </c>
      <c r="K48" s="208">
        <v>0</v>
      </c>
      <c r="L48" s="235">
        <f t="shared" si="40"/>
        <v>660</v>
      </c>
      <c r="M48" s="235">
        <v>0</v>
      </c>
      <c r="N48" s="235">
        <f t="shared" si="41"/>
        <v>660</v>
      </c>
      <c r="O48" s="208">
        <v>0</v>
      </c>
      <c r="P48" s="208">
        <f t="shared" si="44"/>
        <v>660</v>
      </c>
      <c r="Q48" s="242">
        <f t="shared" si="44"/>
        <v>0</v>
      </c>
      <c r="R48" s="242">
        <v>0</v>
      </c>
      <c r="S48" s="89" t="s">
        <v>507</v>
      </c>
      <c r="T48" s="133">
        <v>2022</v>
      </c>
      <c r="U48" s="224"/>
      <c r="V48" s="185"/>
      <c r="W48" s="185"/>
      <c r="X48" s="185"/>
      <c r="Y48" s="185"/>
      <c r="Z48" s="185"/>
      <c r="AA48" s="186"/>
      <c r="AB48" s="186"/>
      <c r="AC48" s="186"/>
      <c r="AD48" s="186"/>
      <c r="AE48" s="186"/>
      <c r="AF48" s="186"/>
      <c r="AG48" s="187"/>
    </row>
    <row r="49" spans="1:33" s="188" customFormat="1" ht="50.4" outlineLevel="2" x14ac:dyDescent="0.25">
      <c r="A49" s="133">
        <f t="shared" si="42"/>
        <v>35</v>
      </c>
      <c r="B49" s="37" t="s">
        <v>522</v>
      </c>
      <c r="C49" s="37" t="s">
        <v>517</v>
      </c>
      <c r="D49" s="147" t="s">
        <v>516</v>
      </c>
      <c r="E49" s="235">
        <f t="shared" si="38"/>
        <v>1100</v>
      </c>
      <c r="F49" s="208">
        <v>0</v>
      </c>
      <c r="G49" s="235">
        <f t="shared" si="39"/>
        <v>1100</v>
      </c>
      <c r="H49" s="208">
        <v>0</v>
      </c>
      <c r="I49" s="208">
        <v>1100</v>
      </c>
      <c r="J49" s="208">
        <v>0</v>
      </c>
      <c r="K49" s="208">
        <v>0</v>
      </c>
      <c r="L49" s="235">
        <f t="shared" si="40"/>
        <v>1100</v>
      </c>
      <c r="M49" s="235">
        <v>0</v>
      </c>
      <c r="N49" s="235">
        <f t="shared" si="41"/>
        <v>1100</v>
      </c>
      <c r="O49" s="208">
        <v>0</v>
      </c>
      <c r="P49" s="208">
        <f t="shared" si="44"/>
        <v>1100</v>
      </c>
      <c r="Q49" s="242">
        <f t="shared" si="44"/>
        <v>0</v>
      </c>
      <c r="R49" s="242">
        <v>0</v>
      </c>
      <c r="S49" s="89" t="s">
        <v>507</v>
      </c>
      <c r="T49" s="133">
        <v>2022</v>
      </c>
      <c r="U49" s="224"/>
      <c r="V49" s="185"/>
      <c r="W49" s="185"/>
      <c r="X49" s="185"/>
      <c r="Y49" s="185"/>
      <c r="Z49" s="185"/>
      <c r="AA49" s="186"/>
      <c r="AB49" s="186"/>
      <c r="AC49" s="186"/>
      <c r="AD49" s="186"/>
      <c r="AE49" s="186"/>
      <c r="AF49" s="186"/>
      <c r="AG49" s="187"/>
    </row>
    <row r="50" spans="1:33" s="188" customFormat="1" ht="50.4" outlineLevel="2" x14ac:dyDescent="0.25">
      <c r="A50" s="133">
        <f t="shared" si="42"/>
        <v>36</v>
      </c>
      <c r="B50" s="37" t="s">
        <v>523</v>
      </c>
      <c r="C50" s="37" t="s">
        <v>517</v>
      </c>
      <c r="D50" s="147" t="s">
        <v>516</v>
      </c>
      <c r="E50" s="235">
        <f t="shared" si="38"/>
        <v>1210</v>
      </c>
      <c r="F50" s="208">
        <v>0</v>
      </c>
      <c r="G50" s="235">
        <f t="shared" si="39"/>
        <v>1210</v>
      </c>
      <c r="H50" s="208">
        <v>0</v>
      </c>
      <c r="I50" s="208">
        <v>1210</v>
      </c>
      <c r="J50" s="208">
        <v>0</v>
      </c>
      <c r="K50" s="208">
        <v>0</v>
      </c>
      <c r="L50" s="235">
        <f t="shared" si="40"/>
        <v>1210</v>
      </c>
      <c r="M50" s="235">
        <v>0</v>
      </c>
      <c r="N50" s="235">
        <f t="shared" si="41"/>
        <v>1210</v>
      </c>
      <c r="O50" s="208">
        <v>0</v>
      </c>
      <c r="P50" s="208">
        <f t="shared" si="44"/>
        <v>1210</v>
      </c>
      <c r="Q50" s="242">
        <f t="shared" si="44"/>
        <v>0</v>
      </c>
      <c r="R50" s="242">
        <v>0</v>
      </c>
      <c r="S50" s="89" t="s">
        <v>507</v>
      </c>
      <c r="T50" s="133">
        <v>2022</v>
      </c>
      <c r="U50" s="224"/>
      <c r="V50" s="185"/>
      <c r="W50" s="185"/>
      <c r="X50" s="185"/>
      <c r="Y50" s="185"/>
      <c r="Z50" s="185"/>
      <c r="AA50" s="186"/>
      <c r="AB50" s="186"/>
      <c r="AC50" s="186"/>
      <c r="AD50" s="186"/>
      <c r="AE50" s="186"/>
      <c r="AF50" s="186"/>
      <c r="AG50" s="187"/>
    </row>
    <row r="51" spans="1:33" s="188" customFormat="1" ht="67.2" outlineLevel="2" x14ac:dyDescent="0.25">
      <c r="A51" s="133">
        <f t="shared" si="42"/>
        <v>37</v>
      </c>
      <c r="B51" s="134" t="s">
        <v>477</v>
      </c>
      <c r="C51" s="88" t="s">
        <v>944</v>
      </c>
      <c r="D51" s="147" t="s">
        <v>977</v>
      </c>
      <c r="E51" s="235">
        <f t="shared" si="38"/>
        <v>309.50099999999998</v>
      </c>
      <c r="F51" s="208">
        <v>0</v>
      </c>
      <c r="G51" s="235">
        <f t="shared" si="39"/>
        <v>309.50099999999998</v>
      </c>
      <c r="H51" s="243">
        <v>38</v>
      </c>
      <c r="I51" s="243">
        <f>189+82.501</f>
        <v>271.50099999999998</v>
      </c>
      <c r="J51" s="243">
        <v>0</v>
      </c>
      <c r="K51" s="246">
        <v>0</v>
      </c>
      <c r="L51" s="235">
        <f t="shared" si="40"/>
        <v>309.50099999999998</v>
      </c>
      <c r="M51" s="235">
        <v>0</v>
      </c>
      <c r="N51" s="235">
        <f t="shared" si="41"/>
        <v>309.50099999999998</v>
      </c>
      <c r="O51" s="243">
        <v>38</v>
      </c>
      <c r="P51" s="243">
        <f>189+82.501</f>
        <v>271.50099999999998</v>
      </c>
      <c r="Q51" s="243">
        <v>0</v>
      </c>
      <c r="R51" s="242">
        <v>0</v>
      </c>
      <c r="S51" s="89" t="s">
        <v>429</v>
      </c>
      <c r="T51" s="133">
        <v>2022</v>
      </c>
      <c r="U51" s="224"/>
      <c r="V51" s="185"/>
      <c r="W51" s="185"/>
      <c r="X51" s="185"/>
      <c r="Y51" s="185"/>
      <c r="Z51" s="185"/>
      <c r="AA51" s="186"/>
      <c r="AB51" s="186"/>
      <c r="AC51" s="186"/>
      <c r="AD51" s="186"/>
      <c r="AE51" s="186"/>
      <c r="AF51" s="186"/>
      <c r="AG51" s="187"/>
    </row>
    <row r="52" spans="1:33" s="188" customFormat="1" ht="67.2" outlineLevel="2" x14ac:dyDescent="0.25">
      <c r="A52" s="133">
        <f t="shared" si="42"/>
        <v>38</v>
      </c>
      <c r="B52" s="134" t="s">
        <v>478</v>
      </c>
      <c r="C52" s="88" t="s">
        <v>944</v>
      </c>
      <c r="D52" s="147" t="s">
        <v>977</v>
      </c>
      <c r="E52" s="235">
        <f t="shared" si="38"/>
        <v>660</v>
      </c>
      <c r="F52" s="208">
        <v>0</v>
      </c>
      <c r="G52" s="235">
        <f t="shared" si="39"/>
        <v>660</v>
      </c>
      <c r="H52" s="243">
        <v>130</v>
      </c>
      <c r="I52" s="243">
        <v>530</v>
      </c>
      <c r="J52" s="243">
        <v>0</v>
      </c>
      <c r="K52" s="246">
        <v>0</v>
      </c>
      <c r="L52" s="235">
        <f t="shared" si="40"/>
        <v>660</v>
      </c>
      <c r="M52" s="235">
        <v>0</v>
      </c>
      <c r="N52" s="235">
        <f t="shared" si="41"/>
        <v>660</v>
      </c>
      <c r="O52" s="243">
        <v>130</v>
      </c>
      <c r="P52" s="243">
        <v>530</v>
      </c>
      <c r="Q52" s="243">
        <v>0</v>
      </c>
      <c r="R52" s="242">
        <v>0</v>
      </c>
      <c r="S52" s="89" t="s">
        <v>429</v>
      </c>
      <c r="T52" s="133">
        <v>2022</v>
      </c>
      <c r="U52" s="224"/>
      <c r="V52" s="185"/>
      <c r="W52" s="185"/>
      <c r="X52" s="185"/>
      <c r="Y52" s="185"/>
      <c r="Z52" s="185"/>
      <c r="AA52" s="186"/>
      <c r="AB52" s="186"/>
      <c r="AC52" s="186"/>
      <c r="AD52" s="186"/>
      <c r="AE52" s="186"/>
      <c r="AF52" s="186"/>
      <c r="AG52" s="187"/>
    </row>
    <row r="53" spans="1:33" s="188" customFormat="1" ht="67.2" outlineLevel="2" x14ac:dyDescent="0.25">
      <c r="A53" s="133">
        <f t="shared" si="42"/>
        <v>39</v>
      </c>
      <c r="B53" s="134" t="s">
        <v>749</v>
      </c>
      <c r="C53" s="88" t="s">
        <v>944</v>
      </c>
      <c r="D53" s="147" t="s">
        <v>977</v>
      </c>
      <c r="E53" s="235">
        <f t="shared" si="38"/>
        <v>1737.8460000000002</v>
      </c>
      <c r="F53" s="208">
        <v>0</v>
      </c>
      <c r="G53" s="235">
        <f t="shared" si="39"/>
        <v>1737.8460000000002</v>
      </c>
      <c r="H53" s="243">
        <v>203.48240000000001</v>
      </c>
      <c r="I53" s="243">
        <f>739.3636+795</f>
        <v>1534.3636000000001</v>
      </c>
      <c r="J53" s="243">
        <v>0</v>
      </c>
      <c r="K53" s="246">
        <v>0</v>
      </c>
      <c r="L53" s="235">
        <f t="shared" si="40"/>
        <v>1737.8460000000002</v>
      </c>
      <c r="M53" s="235">
        <v>0</v>
      </c>
      <c r="N53" s="235">
        <f t="shared" si="41"/>
        <v>1737.8460000000002</v>
      </c>
      <c r="O53" s="243">
        <v>203.48240000000001</v>
      </c>
      <c r="P53" s="243">
        <f>739.3636+795</f>
        <v>1534.3636000000001</v>
      </c>
      <c r="Q53" s="243">
        <v>0</v>
      </c>
      <c r="R53" s="242">
        <v>0</v>
      </c>
      <c r="S53" s="89" t="s">
        <v>429</v>
      </c>
      <c r="T53" s="133">
        <v>2022</v>
      </c>
      <c r="U53" s="224"/>
      <c r="V53" s="185"/>
      <c r="W53" s="185"/>
      <c r="X53" s="185"/>
      <c r="Y53" s="185"/>
      <c r="Z53" s="185"/>
      <c r="AA53" s="186"/>
      <c r="AB53" s="186"/>
      <c r="AC53" s="186"/>
      <c r="AD53" s="186"/>
      <c r="AE53" s="186"/>
      <c r="AF53" s="186"/>
      <c r="AG53" s="187"/>
    </row>
    <row r="54" spans="1:33" s="188" customFormat="1" ht="67.2" outlineLevel="2" x14ac:dyDescent="0.25">
      <c r="A54" s="133">
        <f t="shared" si="42"/>
        <v>40</v>
      </c>
      <c r="B54" s="134" t="s">
        <v>479</v>
      </c>
      <c r="C54" s="88" t="s">
        <v>944</v>
      </c>
      <c r="D54" s="147" t="s">
        <v>977</v>
      </c>
      <c r="E54" s="235">
        <f t="shared" si="38"/>
        <v>722.44100000000003</v>
      </c>
      <c r="F54" s="208">
        <v>0</v>
      </c>
      <c r="G54" s="235">
        <f t="shared" si="39"/>
        <v>722.44100000000003</v>
      </c>
      <c r="H54" s="243">
        <v>96</v>
      </c>
      <c r="I54" s="243">
        <f>434+192.441</f>
        <v>626.44100000000003</v>
      </c>
      <c r="J54" s="243">
        <v>0</v>
      </c>
      <c r="K54" s="246">
        <v>0</v>
      </c>
      <c r="L54" s="235">
        <f t="shared" si="40"/>
        <v>722.44100000000003</v>
      </c>
      <c r="M54" s="235">
        <v>0</v>
      </c>
      <c r="N54" s="235">
        <f t="shared" si="41"/>
        <v>722.44100000000003</v>
      </c>
      <c r="O54" s="243">
        <v>96</v>
      </c>
      <c r="P54" s="243">
        <f>434+192.441</f>
        <v>626.44100000000003</v>
      </c>
      <c r="Q54" s="243">
        <v>0</v>
      </c>
      <c r="R54" s="242">
        <v>0</v>
      </c>
      <c r="S54" s="89" t="s">
        <v>429</v>
      </c>
      <c r="T54" s="133">
        <v>2022</v>
      </c>
      <c r="U54" s="224"/>
      <c r="V54" s="185"/>
      <c r="W54" s="185"/>
      <c r="X54" s="185"/>
      <c r="Y54" s="185"/>
      <c r="Z54" s="185"/>
      <c r="AA54" s="186"/>
      <c r="AB54" s="186"/>
      <c r="AC54" s="186"/>
      <c r="AD54" s="186"/>
      <c r="AE54" s="186"/>
      <c r="AF54" s="186"/>
      <c r="AG54" s="187"/>
    </row>
    <row r="55" spans="1:33" s="188" customFormat="1" ht="46.2" customHeight="1" outlineLevel="2" x14ac:dyDescent="0.25">
      <c r="A55" s="133">
        <f t="shared" si="42"/>
        <v>41</v>
      </c>
      <c r="B55" s="88" t="s">
        <v>355</v>
      </c>
      <c r="C55" s="88" t="s">
        <v>944</v>
      </c>
      <c r="D55" s="147" t="s">
        <v>732</v>
      </c>
      <c r="E55" s="235">
        <f t="shared" si="38"/>
        <v>350</v>
      </c>
      <c r="F55" s="208">
        <v>0</v>
      </c>
      <c r="G55" s="235">
        <f t="shared" si="39"/>
        <v>350</v>
      </c>
      <c r="H55" s="207">
        <v>68.543999999999997</v>
      </c>
      <c r="I55" s="207">
        <v>281.45600000000002</v>
      </c>
      <c r="J55" s="207">
        <v>0</v>
      </c>
      <c r="K55" s="207">
        <v>0</v>
      </c>
      <c r="L55" s="235">
        <f t="shared" si="40"/>
        <v>350</v>
      </c>
      <c r="M55" s="235">
        <v>0</v>
      </c>
      <c r="N55" s="235">
        <f t="shared" si="41"/>
        <v>350</v>
      </c>
      <c r="O55" s="207">
        <v>68.543999999999997</v>
      </c>
      <c r="P55" s="207">
        <v>281.45600000000002</v>
      </c>
      <c r="Q55" s="207">
        <v>0</v>
      </c>
      <c r="R55" s="207">
        <v>0</v>
      </c>
      <c r="S55" s="89" t="s">
        <v>329</v>
      </c>
      <c r="T55" s="89">
        <v>2022</v>
      </c>
      <c r="U55" s="202"/>
      <c r="V55" s="184"/>
      <c r="W55" s="184"/>
      <c r="X55" s="184"/>
      <c r="Y55" s="184"/>
      <c r="Z55" s="184"/>
      <c r="AA55" s="182">
        <f>AB55+AC55</f>
        <v>0</v>
      </c>
      <c r="AB55" s="182">
        <v>0</v>
      </c>
      <c r="AC55" s="182"/>
      <c r="AD55" s="182">
        <f>AE55+AF55</f>
        <v>0</v>
      </c>
      <c r="AE55" s="182"/>
      <c r="AF55" s="189"/>
      <c r="AG55" s="187"/>
    </row>
    <row r="56" spans="1:33" s="190" customFormat="1" ht="45.6" customHeight="1" outlineLevel="2" x14ac:dyDescent="0.3">
      <c r="A56" s="133">
        <f t="shared" si="42"/>
        <v>42</v>
      </c>
      <c r="B56" s="88" t="s">
        <v>356</v>
      </c>
      <c r="C56" s="88" t="s">
        <v>944</v>
      </c>
      <c r="D56" s="147" t="s">
        <v>732</v>
      </c>
      <c r="E56" s="235">
        <f t="shared" si="38"/>
        <v>374.76800000000003</v>
      </c>
      <c r="F56" s="208">
        <v>0</v>
      </c>
      <c r="G56" s="235">
        <f t="shared" si="39"/>
        <v>374.76800000000003</v>
      </c>
      <c r="H56" s="207">
        <v>77.111999999999995</v>
      </c>
      <c r="I56" s="207">
        <v>297.65600000000001</v>
      </c>
      <c r="J56" s="207">
        <v>0</v>
      </c>
      <c r="K56" s="207">
        <v>0</v>
      </c>
      <c r="L56" s="235">
        <f t="shared" si="40"/>
        <v>374.76800000000003</v>
      </c>
      <c r="M56" s="235">
        <v>0</v>
      </c>
      <c r="N56" s="235">
        <f t="shared" si="41"/>
        <v>374.76800000000003</v>
      </c>
      <c r="O56" s="207">
        <v>77.111999999999995</v>
      </c>
      <c r="P56" s="207">
        <v>297.65600000000001</v>
      </c>
      <c r="Q56" s="207">
        <v>0</v>
      </c>
      <c r="R56" s="207">
        <v>0</v>
      </c>
      <c r="S56" s="89" t="s">
        <v>329</v>
      </c>
      <c r="T56" s="89">
        <v>2022</v>
      </c>
      <c r="U56" s="234"/>
      <c r="V56" s="181"/>
      <c r="W56" s="181"/>
      <c r="X56" s="181"/>
      <c r="Y56" s="181"/>
      <c r="Z56" s="181"/>
      <c r="AA56" s="182"/>
      <c r="AB56" s="182"/>
      <c r="AC56" s="182"/>
      <c r="AD56" s="182"/>
      <c r="AE56" s="182"/>
      <c r="AF56" s="189"/>
      <c r="AG56" s="187"/>
    </row>
    <row r="57" spans="1:33" s="190" customFormat="1" ht="63.6" customHeight="1" outlineLevel="2" x14ac:dyDescent="0.3">
      <c r="A57" s="133">
        <f t="shared" si="42"/>
        <v>43</v>
      </c>
      <c r="B57" s="95" t="s">
        <v>357</v>
      </c>
      <c r="C57" s="88" t="s">
        <v>944</v>
      </c>
      <c r="D57" s="147" t="s">
        <v>732</v>
      </c>
      <c r="E57" s="235">
        <f t="shared" si="38"/>
        <v>1652.6480000000001</v>
      </c>
      <c r="F57" s="208">
        <v>0</v>
      </c>
      <c r="G57" s="235">
        <f t="shared" si="39"/>
        <v>1652.6480000000001</v>
      </c>
      <c r="H57" s="207">
        <v>355.572</v>
      </c>
      <c r="I57" s="207">
        <v>1297.076</v>
      </c>
      <c r="J57" s="207">
        <v>0</v>
      </c>
      <c r="K57" s="207">
        <v>0</v>
      </c>
      <c r="L57" s="235">
        <f t="shared" si="40"/>
        <v>1652.6480000000001</v>
      </c>
      <c r="M57" s="235">
        <v>0</v>
      </c>
      <c r="N57" s="235">
        <f t="shared" si="41"/>
        <v>1652.6480000000001</v>
      </c>
      <c r="O57" s="207">
        <v>355.572</v>
      </c>
      <c r="P57" s="207">
        <v>1297.076</v>
      </c>
      <c r="Q57" s="207">
        <v>0</v>
      </c>
      <c r="R57" s="207">
        <v>0</v>
      </c>
      <c r="S57" s="89" t="s">
        <v>329</v>
      </c>
      <c r="T57" s="89">
        <v>2022</v>
      </c>
      <c r="U57" s="234"/>
      <c r="V57" s="181"/>
      <c r="W57" s="181"/>
      <c r="X57" s="181"/>
      <c r="Y57" s="181"/>
      <c r="Z57" s="181"/>
      <c r="AA57" s="182"/>
      <c r="AB57" s="182"/>
      <c r="AC57" s="182"/>
      <c r="AD57" s="182"/>
      <c r="AE57" s="182"/>
      <c r="AF57" s="189"/>
      <c r="AG57" s="187"/>
    </row>
    <row r="58" spans="1:33" s="190" customFormat="1" ht="54.6" customHeight="1" outlineLevel="2" x14ac:dyDescent="0.3">
      <c r="A58" s="133">
        <f t="shared" si="42"/>
        <v>44</v>
      </c>
      <c r="B58" s="95" t="s">
        <v>358</v>
      </c>
      <c r="C58" s="88" t="s">
        <v>944</v>
      </c>
      <c r="D58" s="147" t="s">
        <v>732</v>
      </c>
      <c r="E58" s="235">
        <f t="shared" si="38"/>
        <v>640</v>
      </c>
      <c r="F58" s="208">
        <v>0</v>
      </c>
      <c r="G58" s="235">
        <f t="shared" si="39"/>
        <v>640</v>
      </c>
      <c r="H58" s="207">
        <v>120</v>
      </c>
      <c r="I58" s="207">
        <v>520</v>
      </c>
      <c r="J58" s="207">
        <v>0</v>
      </c>
      <c r="K58" s="207">
        <v>0</v>
      </c>
      <c r="L58" s="235">
        <f t="shared" si="40"/>
        <v>640</v>
      </c>
      <c r="M58" s="235">
        <v>0</v>
      </c>
      <c r="N58" s="235">
        <f t="shared" si="41"/>
        <v>640</v>
      </c>
      <c r="O58" s="207">
        <v>120</v>
      </c>
      <c r="P58" s="207">
        <v>520</v>
      </c>
      <c r="Q58" s="207">
        <v>0</v>
      </c>
      <c r="R58" s="207">
        <v>0</v>
      </c>
      <c r="S58" s="89" t="s">
        <v>329</v>
      </c>
      <c r="T58" s="89">
        <v>2022</v>
      </c>
      <c r="U58" s="234"/>
      <c r="V58" s="181"/>
      <c r="W58" s="181"/>
      <c r="X58" s="181"/>
      <c r="Y58" s="181"/>
      <c r="Z58" s="181"/>
      <c r="AA58" s="182"/>
      <c r="AB58" s="182"/>
      <c r="AC58" s="182"/>
      <c r="AD58" s="182"/>
      <c r="AE58" s="182"/>
      <c r="AF58" s="189"/>
      <c r="AG58" s="187" t="s">
        <v>20</v>
      </c>
    </row>
    <row r="59" spans="1:33" s="188" customFormat="1" ht="50.4" outlineLevel="2" x14ac:dyDescent="0.25">
      <c r="A59" s="133">
        <f t="shared" si="42"/>
        <v>45</v>
      </c>
      <c r="B59" s="92" t="s">
        <v>359</v>
      </c>
      <c r="C59" s="88" t="s">
        <v>944</v>
      </c>
      <c r="D59" s="147" t="s">
        <v>732</v>
      </c>
      <c r="E59" s="235">
        <f t="shared" si="38"/>
        <v>584.70000000000005</v>
      </c>
      <c r="F59" s="208">
        <v>0</v>
      </c>
      <c r="G59" s="235">
        <f t="shared" si="39"/>
        <v>584.70000000000005</v>
      </c>
      <c r="H59" s="207">
        <v>115.66800000000001</v>
      </c>
      <c r="I59" s="207">
        <v>469.03199999999998</v>
      </c>
      <c r="J59" s="207">
        <v>0</v>
      </c>
      <c r="K59" s="207">
        <v>0</v>
      </c>
      <c r="L59" s="235">
        <f t="shared" si="40"/>
        <v>584.70000000000005</v>
      </c>
      <c r="M59" s="235">
        <v>0</v>
      </c>
      <c r="N59" s="235">
        <f t="shared" si="41"/>
        <v>584.70000000000005</v>
      </c>
      <c r="O59" s="207">
        <v>115.66800000000001</v>
      </c>
      <c r="P59" s="207">
        <v>469.03199999999998</v>
      </c>
      <c r="Q59" s="207">
        <v>0</v>
      </c>
      <c r="R59" s="207">
        <v>0</v>
      </c>
      <c r="S59" s="89" t="s">
        <v>329</v>
      </c>
      <c r="T59" s="89">
        <v>2022</v>
      </c>
      <c r="U59" s="202"/>
      <c r="V59" s="184"/>
      <c r="W59" s="184"/>
      <c r="X59" s="184"/>
      <c r="Y59" s="184"/>
      <c r="Z59" s="184"/>
      <c r="AA59" s="182">
        <f>AB59+AC59</f>
        <v>0</v>
      </c>
      <c r="AB59" s="182">
        <v>0</v>
      </c>
      <c r="AC59" s="182"/>
      <c r="AD59" s="182">
        <f>AE59+AF59</f>
        <v>0</v>
      </c>
      <c r="AE59" s="182"/>
      <c r="AF59" s="189"/>
      <c r="AG59" s="187"/>
    </row>
    <row r="60" spans="1:33" s="201" customFormat="1" ht="50.4" outlineLevel="2" x14ac:dyDescent="0.25">
      <c r="A60" s="133">
        <f t="shared" si="42"/>
        <v>46</v>
      </c>
      <c r="B60" s="91" t="s">
        <v>360</v>
      </c>
      <c r="C60" s="88" t="s">
        <v>944</v>
      </c>
      <c r="D60" s="147" t="s">
        <v>732</v>
      </c>
      <c r="E60" s="235">
        <f t="shared" si="38"/>
        <v>370</v>
      </c>
      <c r="F60" s="208">
        <v>0</v>
      </c>
      <c r="G60" s="235">
        <f t="shared" si="39"/>
        <v>370</v>
      </c>
      <c r="H60" s="207">
        <v>72.828000000000003</v>
      </c>
      <c r="I60" s="207">
        <v>297.17200000000003</v>
      </c>
      <c r="J60" s="207">
        <v>0</v>
      </c>
      <c r="K60" s="207">
        <v>0</v>
      </c>
      <c r="L60" s="235">
        <f t="shared" si="40"/>
        <v>370</v>
      </c>
      <c r="M60" s="235">
        <v>0</v>
      </c>
      <c r="N60" s="235">
        <f t="shared" si="41"/>
        <v>370</v>
      </c>
      <c r="O60" s="207">
        <v>72.828000000000003</v>
      </c>
      <c r="P60" s="207">
        <v>297.17200000000003</v>
      </c>
      <c r="Q60" s="207">
        <v>0</v>
      </c>
      <c r="R60" s="207">
        <v>0</v>
      </c>
      <c r="S60" s="89" t="s">
        <v>329</v>
      </c>
      <c r="T60" s="89">
        <v>2022</v>
      </c>
      <c r="U60" s="202"/>
      <c r="V60" s="184"/>
      <c r="W60" s="184"/>
      <c r="X60" s="184"/>
      <c r="Y60" s="184"/>
      <c r="Z60" s="184"/>
      <c r="AA60" s="182">
        <f>AB60+AC60</f>
        <v>0</v>
      </c>
      <c r="AB60" s="182">
        <v>0</v>
      </c>
      <c r="AC60" s="182"/>
      <c r="AD60" s="182">
        <f>AE60+AF60</f>
        <v>0</v>
      </c>
      <c r="AE60" s="182"/>
      <c r="AF60" s="189"/>
      <c r="AG60" s="187"/>
    </row>
    <row r="61" spans="1:33" s="188" customFormat="1" ht="67.2" outlineLevel="2" x14ac:dyDescent="0.25">
      <c r="A61" s="133">
        <f t="shared" si="42"/>
        <v>47</v>
      </c>
      <c r="B61" s="37" t="s">
        <v>597</v>
      </c>
      <c r="C61" s="37" t="s">
        <v>840</v>
      </c>
      <c r="D61" s="147" t="s">
        <v>656</v>
      </c>
      <c r="E61" s="235">
        <f t="shared" si="38"/>
        <v>1090</v>
      </c>
      <c r="F61" s="208">
        <v>0</v>
      </c>
      <c r="G61" s="235">
        <f t="shared" si="39"/>
        <v>1090</v>
      </c>
      <c r="H61" s="208">
        <v>180</v>
      </c>
      <c r="I61" s="208">
        <v>910</v>
      </c>
      <c r="J61" s="208">
        <v>0</v>
      </c>
      <c r="K61" s="208">
        <v>0</v>
      </c>
      <c r="L61" s="235">
        <f t="shared" si="40"/>
        <v>1090</v>
      </c>
      <c r="M61" s="235">
        <v>0</v>
      </c>
      <c r="N61" s="235">
        <f t="shared" si="41"/>
        <v>1090</v>
      </c>
      <c r="O61" s="208">
        <f t="shared" ref="O61:O72" si="45">H61</f>
        <v>180</v>
      </c>
      <c r="P61" s="208">
        <f t="shared" ref="P61:P72" si="46">I61</f>
        <v>910</v>
      </c>
      <c r="Q61" s="208">
        <f t="shared" ref="Q61:Q72" si="47">J61</f>
        <v>0</v>
      </c>
      <c r="R61" s="208">
        <v>0</v>
      </c>
      <c r="S61" s="89" t="s">
        <v>658</v>
      </c>
      <c r="T61" s="133">
        <v>2022</v>
      </c>
      <c r="U61" s="224"/>
      <c r="V61" s="185"/>
      <c r="W61" s="185"/>
      <c r="X61" s="185"/>
      <c r="Y61" s="185"/>
      <c r="Z61" s="185"/>
      <c r="AA61" s="186"/>
      <c r="AB61" s="186"/>
      <c r="AC61" s="186"/>
      <c r="AD61" s="186"/>
      <c r="AE61" s="186"/>
      <c r="AF61" s="186"/>
      <c r="AG61" s="187"/>
    </row>
    <row r="62" spans="1:33" s="188" customFormat="1" ht="67.2" outlineLevel="2" x14ac:dyDescent="0.25">
      <c r="A62" s="133">
        <f t="shared" si="42"/>
        <v>48</v>
      </c>
      <c r="B62" s="37" t="s">
        <v>600</v>
      </c>
      <c r="C62" s="37" t="s">
        <v>840</v>
      </c>
      <c r="D62" s="147" t="s">
        <v>656</v>
      </c>
      <c r="E62" s="235">
        <f t="shared" si="38"/>
        <v>1170</v>
      </c>
      <c r="F62" s="208">
        <v>0</v>
      </c>
      <c r="G62" s="235">
        <f t="shared" si="39"/>
        <v>1170</v>
      </c>
      <c r="H62" s="208">
        <v>190</v>
      </c>
      <c r="I62" s="208">
        <v>980</v>
      </c>
      <c r="J62" s="208">
        <v>0</v>
      </c>
      <c r="K62" s="208">
        <v>0</v>
      </c>
      <c r="L62" s="235">
        <f t="shared" si="40"/>
        <v>1170</v>
      </c>
      <c r="M62" s="235">
        <v>0</v>
      </c>
      <c r="N62" s="235">
        <f t="shared" si="41"/>
        <v>1170</v>
      </c>
      <c r="O62" s="208">
        <f t="shared" si="45"/>
        <v>190</v>
      </c>
      <c r="P62" s="208">
        <f t="shared" si="46"/>
        <v>980</v>
      </c>
      <c r="Q62" s="208">
        <f t="shared" si="47"/>
        <v>0</v>
      </c>
      <c r="R62" s="208">
        <v>0</v>
      </c>
      <c r="S62" s="89" t="s">
        <v>658</v>
      </c>
      <c r="T62" s="133">
        <v>2022</v>
      </c>
      <c r="U62" s="224"/>
      <c r="V62" s="185"/>
      <c r="W62" s="185"/>
      <c r="X62" s="185"/>
      <c r="Y62" s="185"/>
      <c r="Z62" s="185"/>
      <c r="AA62" s="186"/>
      <c r="AB62" s="186"/>
      <c r="AC62" s="186"/>
      <c r="AD62" s="186"/>
      <c r="AE62" s="186"/>
      <c r="AF62" s="186"/>
      <c r="AG62" s="187"/>
    </row>
    <row r="63" spans="1:33" s="188" customFormat="1" ht="67.2" outlineLevel="2" x14ac:dyDescent="0.25">
      <c r="A63" s="133">
        <f t="shared" si="42"/>
        <v>49</v>
      </c>
      <c r="B63" s="37" t="s">
        <v>596</v>
      </c>
      <c r="C63" s="37" t="s">
        <v>840</v>
      </c>
      <c r="D63" s="147" t="s">
        <v>656</v>
      </c>
      <c r="E63" s="235">
        <f t="shared" si="38"/>
        <v>390</v>
      </c>
      <c r="F63" s="208">
        <v>0</v>
      </c>
      <c r="G63" s="235">
        <f t="shared" si="39"/>
        <v>390</v>
      </c>
      <c r="H63" s="208">
        <v>60</v>
      </c>
      <c r="I63" s="208">
        <v>330</v>
      </c>
      <c r="J63" s="208">
        <v>0</v>
      </c>
      <c r="K63" s="208">
        <v>0</v>
      </c>
      <c r="L63" s="235">
        <f t="shared" si="40"/>
        <v>390</v>
      </c>
      <c r="M63" s="235">
        <v>0</v>
      </c>
      <c r="N63" s="235">
        <f t="shared" si="41"/>
        <v>390</v>
      </c>
      <c r="O63" s="208">
        <f t="shared" si="45"/>
        <v>60</v>
      </c>
      <c r="P63" s="208">
        <f t="shared" si="46"/>
        <v>330</v>
      </c>
      <c r="Q63" s="208">
        <f t="shared" si="47"/>
        <v>0</v>
      </c>
      <c r="R63" s="208">
        <v>0</v>
      </c>
      <c r="S63" s="89" t="s">
        <v>658</v>
      </c>
      <c r="T63" s="133">
        <v>2022</v>
      </c>
      <c r="U63" s="224"/>
      <c r="V63" s="185"/>
      <c r="W63" s="185"/>
      <c r="X63" s="185"/>
      <c r="Y63" s="185"/>
      <c r="Z63" s="185"/>
      <c r="AA63" s="186"/>
      <c r="AB63" s="186"/>
      <c r="AC63" s="186"/>
      <c r="AD63" s="186"/>
      <c r="AE63" s="186"/>
      <c r="AF63" s="186"/>
      <c r="AG63" s="187"/>
    </row>
    <row r="64" spans="1:33" s="188" customFormat="1" ht="67.2" outlineLevel="2" x14ac:dyDescent="0.25">
      <c r="A64" s="133">
        <f t="shared" si="42"/>
        <v>50</v>
      </c>
      <c r="B64" s="37" t="s">
        <v>674</v>
      </c>
      <c r="C64" s="37" t="s">
        <v>842</v>
      </c>
      <c r="D64" s="147" t="s">
        <v>656</v>
      </c>
      <c r="E64" s="235">
        <f t="shared" si="38"/>
        <v>985.11559999999997</v>
      </c>
      <c r="F64" s="208">
        <v>0</v>
      </c>
      <c r="G64" s="235">
        <f t="shared" si="39"/>
        <v>985.11559999999997</v>
      </c>
      <c r="H64" s="208">
        <v>985.11559999999997</v>
      </c>
      <c r="I64" s="208">
        <v>0</v>
      </c>
      <c r="J64" s="208">
        <v>0</v>
      </c>
      <c r="K64" s="208">
        <v>0</v>
      </c>
      <c r="L64" s="235">
        <f t="shared" si="40"/>
        <v>985.11559999999997</v>
      </c>
      <c r="M64" s="235">
        <v>0</v>
      </c>
      <c r="N64" s="235">
        <f t="shared" si="41"/>
        <v>985.11559999999997</v>
      </c>
      <c r="O64" s="208">
        <f t="shared" si="45"/>
        <v>985.11559999999997</v>
      </c>
      <c r="P64" s="208">
        <f t="shared" si="46"/>
        <v>0</v>
      </c>
      <c r="Q64" s="208">
        <f t="shared" si="47"/>
        <v>0</v>
      </c>
      <c r="R64" s="208">
        <v>0</v>
      </c>
      <c r="S64" s="89" t="s">
        <v>658</v>
      </c>
      <c r="T64" s="133">
        <v>2023</v>
      </c>
      <c r="U64" s="224"/>
      <c r="V64" s="185"/>
      <c r="W64" s="185"/>
      <c r="X64" s="185"/>
      <c r="Y64" s="185"/>
      <c r="Z64" s="185"/>
      <c r="AA64" s="186"/>
      <c r="AB64" s="186"/>
      <c r="AC64" s="186"/>
      <c r="AD64" s="186"/>
      <c r="AE64" s="186"/>
      <c r="AF64" s="186"/>
      <c r="AG64" s="187"/>
    </row>
    <row r="65" spans="1:33" s="188" customFormat="1" ht="67.2" outlineLevel="2" x14ac:dyDescent="0.25">
      <c r="A65" s="133">
        <f t="shared" si="42"/>
        <v>51</v>
      </c>
      <c r="B65" s="37" t="s">
        <v>676</v>
      </c>
      <c r="C65" s="37" t="s">
        <v>842</v>
      </c>
      <c r="D65" s="147" t="s">
        <v>656</v>
      </c>
      <c r="E65" s="235">
        <f t="shared" si="38"/>
        <v>1156.2619999999999</v>
      </c>
      <c r="F65" s="208">
        <v>0</v>
      </c>
      <c r="G65" s="235">
        <f t="shared" si="39"/>
        <v>1156.2619999999999</v>
      </c>
      <c r="H65" s="208">
        <v>1156.2619999999999</v>
      </c>
      <c r="I65" s="208">
        <v>0</v>
      </c>
      <c r="J65" s="208">
        <v>0</v>
      </c>
      <c r="K65" s="208">
        <v>0</v>
      </c>
      <c r="L65" s="235">
        <f t="shared" si="40"/>
        <v>1156.2619999999999</v>
      </c>
      <c r="M65" s="235">
        <v>0</v>
      </c>
      <c r="N65" s="235">
        <f t="shared" si="41"/>
        <v>1156.2619999999999</v>
      </c>
      <c r="O65" s="208">
        <f t="shared" si="45"/>
        <v>1156.2619999999999</v>
      </c>
      <c r="P65" s="208">
        <f t="shared" si="46"/>
        <v>0</v>
      </c>
      <c r="Q65" s="208">
        <f t="shared" si="47"/>
        <v>0</v>
      </c>
      <c r="R65" s="208">
        <v>0</v>
      </c>
      <c r="S65" s="89" t="s">
        <v>658</v>
      </c>
      <c r="T65" s="133">
        <v>2023</v>
      </c>
      <c r="U65" s="224"/>
      <c r="V65" s="185"/>
      <c r="W65" s="185"/>
      <c r="X65" s="185"/>
      <c r="Y65" s="185"/>
      <c r="Z65" s="185"/>
      <c r="AA65" s="186"/>
      <c r="AB65" s="186"/>
      <c r="AC65" s="186"/>
      <c r="AD65" s="186"/>
      <c r="AE65" s="186"/>
      <c r="AF65" s="186"/>
      <c r="AG65" s="187"/>
    </row>
    <row r="66" spans="1:33" s="188" customFormat="1" ht="67.2" outlineLevel="2" x14ac:dyDescent="0.25">
      <c r="A66" s="133">
        <f t="shared" si="42"/>
        <v>52</v>
      </c>
      <c r="B66" s="37" t="s">
        <v>677</v>
      </c>
      <c r="C66" s="37" t="s">
        <v>842</v>
      </c>
      <c r="D66" s="147" t="s">
        <v>656</v>
      </c>
      <c r="E66" s="235">
        <f t="shared" si="38"/>
        <v>976.83900000000006</v>
      </c>
      <c r="F66" s="208">
        <v>0</v>
      </c>
      <c r="G66" s="235">
        <f t="shared" si="39"/>
        <v>976.83900000000006</v>
      </c>
      <c r="H66" s="208">
        <v>976.83900000000006</v>
      </c>
      <c r="I66" s="208">
        <v>0</v>
      </c>
      <c r="J66" s="208">
        <v>0</v>
      </c>
      <c r="K66" s="208">
        <v>0</v>
      </c>
      <c r="L66" s="235">
        <f t="shared" si="40"/>
        <v>976.83900000000006</v>
      </c>
      <c r="M66" s="235">
        <v>0</v>
      </c>
      <c r="N66" s="235">
        <f t="shared" si="41"/>
        <v>976.83900000000006</v>
      </c>
      <c r="O66" s="208">
        <f t="shared" si="45"/>
        <v>976.83900000000006</v>
      </c>
      <c r="P66" s="208">
        <f t="shared" si="46"/>
        <v>0</v>
      </c>
      <c r="Q66" s="208">
        <f t="shared" si="47"/>
        <v>0</v>
      </c>
      <c r="R66" s="208">
        <v>0</v>
      </c>
      <c r="S66" s="89" t="s">
        <v>658</v>
      </c>
      <c r="T66" s="133">
        <v>2023</v>
      </c>
      <c r="U66" s="224"/>
      <c r="V66" s="185"/>
      <c r="W66" s="185"/>
      <c r="X66" s="185"/>
      <c r="Y66" s="185"/>
      <c r="Z66" s="185"/>
      <c r="AA66" s="186"/>
      <c r="AB66" s="186"/>
      <c r="AC66" s="186"/>
      <c r="AD66" s="186"/>
      <c r="AE66" s="186"/>
      <c r="AF66" s="186"/>
      <c r="AG66" s="187"/>
    </row>
    <row r="67" spans="1:33" s="188" customFormat="1" ht="67.2" outlineLevel="2" x14ac:dyDescent="0.25">
      <c r="A67" s="133">
        <f t="shared" si="42"/>
        <v>53</v>
      </c>
      <c r="B67" s="37" t="s">
        <v>678</v>
      </c>
      <c r="C67" s="37" t="s">
        <v>842</v>
      </c>
      <c r="D67" s="147" t="s">
        <v>656</v>
      </c>
      <c r="E67" s="235">
        <f t="shared" si="38"/>
        <v>1003.246</v>
      </c>
      <c r="F67" s="208">
        <v>0</v>
      </c>
      <c r="G67" s="235">
        <f t="shared" si="39"/>
        <v>1003.246</v>
      </c>
      <c r="H67" s="208">
        <v>1003.246</v>
      </c>
      <c r="I67" s="208">
        <v>0</v>
      </c>
      <c r="J67" s="208">
        <v>0</v>
      </c>
      <c r="K67" s="208">
        <v>0</v>
      </c>
      <c r="L67" s="235">
        <f t="shared" si="40"/>
        <v>1003.246</v>
      </c>
      <c r="M67" s="235">
        <v>0</v>
      </c>
      <c r="N67" s="235">
        <f t="shared" si="41"/>
        <v>1003.246</v>
      </c>
      <c r="O67" s="208">
        <f t="shared" si="45"/>
        <v>1003.246</v>
      </c>
      <c r="P67" s="208">
        <f t="shared" si="46"/>
        <v>0</v>
      </c>
      <c r="Q67" s="208">
        <f t="shared" si="47"/>
        <v>0</v>
      </c>
      <c r="R67" s="208">
        <v>0</v>
      </c>
      <c r="S67" s="89" t="s">
        <v>658</v>
      </c>
      <c r="T67" s="133">
        <v>2023</v>
      </c>
      <c r="U67" s="224"/>
      <c r="V67" s="185"/>
      <c r="W67" s="185"/>
      <c r="X67" s="185"/>
      <c r="Y67" s="185"/>
      <c r="Z67" s="185"/>
      <c r="AA67" s="186"/>
      <c r="AB67" s="186"/>
      <c r="AC67" s="186"/>
      <c r="AD67" s="186"/>
      <c r="AE67" s="186"/>
      <c r="AF67" s="186"/>
      <c r="AG67" s="187"/>
    </row>
    <row r="68" spans="1:33" s="188" customFormat="1" ht="67.2" outlineLevel="2" x14ac:dyDescent="0.25">
      <c r="A68" s="133">
        <f t="shared" si="42"/>
        <v>54</v>
      </c>
      <c r="B68" s="37" t="s">
        <v>679</v>
      </c>
      <c r="C68" s="37" t="s">
        <v>842</v>
      </c>
      <c r="D68" s="147" t="s">
        <v>656</v>
      </c>
      <c r="E68" s="235">
        <f t="shared" si="38"/>
        <v>878.30899999999997</v>
      </c>
      <c r="F68" s="208">
        <v>0</v>
      </c>
      <c r="G68" s="235">
        <f t="shared" si="39"/>
        <v>878.30899999999997</v>
      </c>
      <c r="H68" s="208">
        <v>878.30899999999997</v>
      </c>
      <c r="I68" s="208">
        <v>0</v>
      </c>
      <c r="J68" s="208">
        <v>0</v>
      </c>
      <c r="K68" s="208">
        <v>0</v>
      </c>
      <c r="L68" s="235">
        <f t="shared" si="40"/>
        <v>878.30899999999997</v>
      </c>
      <c r="M68" s="235">
        <v>0</v>
      </c>
      <c r="N68" s="235">
        <f t="shared" si="41"/>
        <v>878.30899999999997</v>
      </c>
      <c r="O68" s="208">
        <f t="shared" si="45"/>
        <v>878.30899999999997</v>
      </c>
      <c r="P68" s="208">
        <f t="shared" si="46"/>
        <v>0</v>
      </c>
      <c r="Q68" s="208">
        <f t="shared" si="47"/>
        <v>0</v>
      </c>
      <c r="R68" s="208">
        <v>0</v>
      </c>
      <c r="S68" s="89" t="s">
        <v>658</v>
      </c>
      <c r="T68" s="133">
        <v>2023</v>
      </c>
      <c r="U68" s="224"/>
      <c r="V68" s="185"/>
      <c r="W68" s="185"/>
      <c r="X68" s="185"/>
      <c r="Y68" s="185"/>
      <c r="Z68" s="185"/>
      <c r="AA68" s="186"/>
      <c r="AB68" s="186"/>
      <c r="AC68" s="186"/>
      <c r="AD68" s="186"/>
      <c r="AE68" s="186"/>
      <c r="AF68" s="186"/>
      <c r="AG68" s="187"/>
    </row>
    <row r="69" spans="1:33" s="188" customFormat="1" ht="67.2" outlineLevel="2" x14ac:dyDescent="0.25">
      <c r="A69" s="133">
        <f t="shared" si="42"/>
        <v>55</v>
      </c>
      <c r="B69" s="37" t="s">
        <v>665</v>
      </c>
      <c r="C69" s="37" t="s">
        <v>843</v>
      </c>
      <c r="D69" s="147" t="s">
        <v>656</v>
      </c>
      <c r="E69" s="235">
        <f t="shared" si="38"/>
        <v>1490</v>
      </c>
      <c r="F69" s="208">
        <v>0</v>
      </c>
      <c r="G69" s="235">
        <f t="shared" si="39"/>
        <v>1490</v>
      </c>
      <c r="H69" s="208">
        <v>290</v>
      </c>
      <c r="I69" s="208">
        <v>1200</v>
      </c>
      <c r="J69" s="208">
        <v>0</v>
      </c>
      <c r="K69" s="208">
        <v>0</v>
      </c>
      <c r="L69" s="235">
        <f t="shared" si="40"/>
        <v>1490</v>
      </c>
      <c r="M69" s="235">
        <v>0</v>
      </c>
      <c r="N69" s="235">
        <f t="shared" si="41"/>
        <v>1490</v>
      </c>
      <c r="O69" s="208">
        <f t="shared" si="45"/>
        <v>290</v>
      </c>
      <c r="P69" s="208">
        <f t="shared" si="46"/>
        <v>1200</v>
      </c>
      <c r="Q69" s="208">
        <f t="shared" si="47"/>
        <v>0</v>
      </c>
      <c r="R69" s="208">
        <v>0</v>
      </c>
      <c r="S69" s="89" t="s">
        <v>658</v>
      </c>
      <c r="T69" s="133">
        <v>2023</v>
      </c>
      <c r="U69" s="224"/>
      <c r="V69" s="185"/>
      <c r="W69" s="185"/>
      <c r="X69" s="185"/>
      <c r="Y69" s="185"/>
      <c r="Z69" s="185"/>
      <c r="AA69" s="186"/>
      <c r="AB69" s="186"/>
      <c r="AC69" s="186"/>
      <c r="AD69" s="186"/>
      <c r="AE69" s="186"/>
      <c r="AF69" s="186"/>
      <c r="AG69" s="187"/>
    </row>
    <row r="70" spans="1:33" s="188" customFormat="1" ht="67.2" outlineLevel="2" x14ac:dyDescent="0.25">
      <c r="A70" s="133">
        <f t="shared" si="42"/>
        <v>56</v>
      </c>
      <c r="B70" s="37" t="s">
        <v>661</v>
      </c>
      <c r="C70" s="37" t="s">
        <v>843</v>
      </c>
      <c r="D70" s="147" t="s">
        <v>656</v>
      </c>
      <c r="E70" s="235">
        <f t="shared" si="38"/>
        <v>680</v>
      </c>
      <c r="F70" s="208">
        <v>0</v>
      </c>
      <c r="G70" s="235">
        <f t="shared" si="39"/>
        <v>680</v>
      </c>
      <c r="H70" s="208">
        <v>130</v>
      </c>
      <c r="I70" s="208">
        <v>550</v>
      </c>
      <c r="J70" s="208">
        <v>0</v>
      </c>
      <c r="K70" s="208">
        <v>0</v>
      </c>
      <c r="L70" s="235">
        <f t="shared" si="40"/>
        <v>680</v>
      </c>
      <c r="M70" s="235">
        <v>0</v>
      </c>
      <c r="N70" s="235">
        <f t="shared" si="41"/>
        <v>680</v>
      </c>
      <c r="O70" s="208">
        <f t="shared" si="45"/>
        <v>130</v>
      </c>
      <c r="P70" s="208">
        <f t="shared" si="46"/>
        <v>550</v>
      </c>
      <c r="Q70" s="208">
        <f t="shared" si="47"/>
        <v>0</v>
      </c>
      <c r="R70" s="208">
        <v>0</v>
      </c>
      <c r="S70" s="89" t="s">
        <v>658</v>
      </c>
      <c r="T70" s="133">
        <v>2023</v>
      </c>
      <c r="U70" s="224"/>
      <c r="V70" s="185"/>
      <c r="W70" s="185"/>
      <c r="X70" s="185"/>
      <c r="Y70" s="185"/>
      <c r="Z70" s="185"/>
      <c r="AA70" s="186"/>
      <c r="AB70" s="186"/>
      <c r="AC70" s="186"/>
      <c r="AD70" s="186"/>
      <c r="AE70" s="186"/>
      <c r="AF70" s="186"/>
      <c r="AG70" s="187"/>
    </row>
    <row r="71" spans="1:33" s="188" customFormat="1" ht="67.2" outlineLevel="2" x14ac:dyDescent="0.25">
      <c r="A71" s="133">
        <f t="shared" si="42"/>
        <v>57</v>
      </c>
      <c r="B71" s="37" t="s">
        <v>663</v>
      </c>
      <c r="C71" s="37" t="s">
        <v>843</v>
      </c>
      <c r="D71" s="147" t="s">
        <v>656</v>
      </c>
      <c r="E71" s="235">
        <f t="shared" si="38"/>
        <v>550</v>
      </c>
      <c r="F71" s="208">
        <v>0</v>
      </c>
      <c r="G71" s="235">
        <f t="shared" si="39"/>
        <v>550</v>
      </c>
      <c r="H71" s="208">
        <v>110</v>
      </c>
      <c r="I71" s="208">
        <v>440</v>
      </c>
      <c r="J71" s="208">
        <v>0</v>
      </c>
      <c r="K71" s="208">
        <v>0</v>
      </c>
      <c r="L71" s="235">
        <f t="shared" si="40"/>
        <v>550</v>
      </c>
      <c r="M71" s="235">
        <v>0</v>
      </c>
      <c r="N71" s="235">
        <f t="shared" si="41"/>
        <v>550</v>
      </c>
      <c r="O71" s="208">
        <f t="shared" si="45"/>
        <v>110</v>
      </c>
      <c r="P71" s="208">
        <f t="shared" si="46"/>
        <v>440</v>
      </c>
      <c r="Q71" s="208">
        <f t="shared" si="47"/>
        <v>0</v>
      </c>
      <c r="R71" s="208">
        <v>0</v>
      </c>
      <c r="S71" s="89" t="s">
        <v>658</v>
      </c>
      <c r="T71" s="133">
        <v>2023</v>
      </c>
      <c r="U71" s="224"/>
      <c r="V71" s="185"/>
      <c r="W71" s="185"/>
      <c r="X71" s="185"/>
      <c r="Y71" s="185"/>
      <c r="Z71" s="185"/>
      <c r="AA71" s="186"/>
      <c r="AB71" s="186"/>
      <c r="AC71" s="186"/>
      <c r="AD71" s="186"/>
      <c r="AE71" s="186"/>
      <c r="AF71" s="186"/>
      <c r="AG71" s="187"/>
    </row>
    <row r="72" spans="1:33" s="188" customFormat="1" ht="67.2" outlineLevel="2" x14ac:dyDescent="0.25">
      <c r="A72" s="133">
        <f t="shared" si="42"/>
        <v>58</v>
      </c>
      <c r="B72" s="37" t="s">
        <v>664</v>
      </c>
      <c r="C72" s="37" t="s">
        <v>843</v>
      </c>
      <c r="D72" s="147" t="s">
        <v>656</v>
      </c>
      <c r="E72" s="235">
        <f t="shared" si="38"/>
        <v>460</v>
      </c>
      <c r="F72" s="208">
        <v>0</v>
      </c>
      <c r="G72" s="235">
        <f t="shared" si="39"/>
        <v>460</v>
      </c>
      <c r="H72" s="208">
        <v>90</v>
      </c>
      <c r="I72" s="208">
        <v>370</v>
      </c>
      <c r="J72" s="208">
        <v>0</v>
      </c>
      <c r="K72" s="208">
        <v>0</v>
      </c>
      <c r="L72" s="235">
        <f t="shared" si="40"/>
        <v>460</v>
      </c>
      <c r="M72" s="235">
        <v>0</v>
      </c>
      <c r="N72" s="235">
        <f t="shared" si="41"/>
        <v>460</v>
      </c>
      <c r="O72" s="208">
        <f t="shared" si="45"/>
        <v>90</v>
      </c>
      <c r="P72" s="208">
        <f t="shared" si="46"/>
        <v>370</v>
      </c>
      <c r="Q72" s="208">
        <f t="shared" si="47"/>
        <v>0</v>
      </c>
      <c r="R72" s="208">
        <v>0</v>
      </c>
      <c r="S72" s="89" t="s">
        <v>658</v>
      </c>
      <c r="T72" s="133">
        <v>2023</v>
      </c>
      <c r="U72" s="224"/>
      <c r="V72" s="185"/>
      <c r="W72" s="185"/>
      <c r="X72" s="185"/>
      <c r="Y72" s="185"/>
      <c r="Z72" s="185"/>
      <c r="AA72" s="186"/>
      <c r="AB72" s="186"/>
      <c r="AC72" s="186"/>
      <c r="AD72" s="186"/>
      <c r="AE72" s="186"/>
      <c r="AF72" s="186"/>
      <c r="AG72" s="187"/>
    </row>
    <row r="73" spans="1:33" s="188" customFormat="1" ht="67.2" outlineLevel="2" x14ac:dyDescent="0.25">
      <c r="A73" s="133">
        <f t="shared" si="42"/>
        <v>59</v>
      </c>
      <c r="B73" s="84" t="s">
        <v>819</v>
      </c>
      <c r="C73" s="37" t="s">
        <v>843</v>
      </c>
      <c r="D73" s="147" t="s">
        <v>656</v>
      </c>
      <c r="E73" s="235">
        <f t="shared" si="38"/>
        <v>460</v>
      </c>
      <c r="F73" s="208">
        <v>0</v>
      </c>
      <c r="G73" s="235">
        <f t="shared" si="39"/>
        <v>460</v>
      </c>
      <c r="H73" s="208">
        <v>90</v>
      </c>
      <c r="I73" s="208">
        <v>370</v>
      </c>
      <c r="J73" s="208">
        <v>0</v>
      </c>
      <c r="K73" s="208">
        <v>0</v>
      </c>
      <c r="L73" s="235">
        <f t="shared" si="40"/>
        <v>460</v>
      </c>
      <c r="M73" s="235">
        <v>0</v>
      </c>
      <c r="N73" s="235">
        <f t="shared" si="41"/>
        <v>460</v>
      </c>
      <c r="O73" s="208">
        <f t="shared" ref="O73" si="48">H73</f>
        <v>90</v>
      </c>
      <c r="P73" s="208">
        <f t="shared" ref="P73" si="49">I73</f>
        <v>370</v>
      </c>
      <c r="Q73" s="208">
        <f t="shared" ref="Q73" si="50">J73</f>
        <v>0</v>
      </c>
      <c r="R73" s="208">
        <v>0</v>
      </c>
      <c r="S73" s="89" t="s">
        <v>658</v>
      </c>
      <c r="T73" s="133">
        <v>2023</v>
      </c>
      <c r="U73" s="224"/>
      <c r="V73" s="185"/>
      <c r="W73" s="185"/>
      <c r="X73" s="185"/>
      <c r="Y73" s="185"/>
      <c r="Z73" s="185"/>
      <c r="AA73" s="186"/>
      <c r="AB73" s="186"/>
      <c r="AC73" s="186"/>
      <c r="AD73" s="186"/>
      <c r="AE73" s="186"/>
      <c r="AF73" s="186"/>
      <c r="AG73" s="187"/>
    </row>
    <row r="74" spans="1:33" s="188" customFormat="1" ht="69.75" customHeight="1" outlineLevel="2" x14ac:dyDescent="0.25">
      <c r="A74" s="225" t="s">
        <v>771</v>
      </c>
      <c r="B74" s="349" t="s">
        <v>785</v>
      </c>
      <c r="C74" s="350"/>
      <c r="D74" s="351"/>
      <c r="E74" s="214">
        <f>SUM(E75:E77)</f>
        <v>7230.7477159999999</v>
      </c>
      <c r="F74" s="214">
        <f t="shared" ref="F74:K74" si="51">SUM(F75:F77)</f>
        <v>0</v>
      </c>
      <c r="G74" s="214">
        <f t="shared" si="51"/>
        <v>1530.7477159999999</v>
      </c>
      <c r="H74" s="214">
        <f t="shared" si="51"/>
        <v>0</v>
      </c>
      <c r="I74" s="214">
        <f t="shared" si="51"/>
        <v>1530.7477159999999</v>
      </c>
      <c r="J74" s="214">
        <f t="shared" si="51"/>
        <v>0</v>
      </c>
      <c r="K74" s="214">
        <f t="shared" si="51"/>
        <v>5700</v>
      </c>
      <c r="L74" s="214">
        <f t="shared" ref="L74:R74" si="52">SUM(L75:L77)</f>
        <v>7230.7477159999999</v>
      </c>
      <c r="M74" s="214">
        <f t="shared" si="52"/>
        <v>0</v>
      </c>
      <c r="N74" s="214"/>
      <c r="O74" s="214">
        <f t="shared" si="52"/>
        <v>0</v>
      </c>
      <c r="P74" s="214">
        <f t="shared" si="52"/>
        <v>1530.7477159999999</v>
      </c>
      <c r="Q74" s="214">
        <f t="shared" si="52"/>
        <v>0</v>
      </c>
      <c r="R74" s="214">
        <f t="shared" si="52"/>
        <v>5700</v>
      </c>
      <c r="S74" s="223"/>
      <c r="T74" s="222"/>
      <c r="U74" s="224"/>
      <c r="V74" s="185"/>
      <c r="W74" s="185"/>
      <c r="X74" s="185"/>
      <c r="Y74" s="185"/>
      <c r="Z74" s="185"/>
      <c r="AA74" s="186"/>
      <c r="AB74" s="186"/>
      <c r="AC74" s="186"/>
      <c r="AD74" s="186"/>
      <c r="AE74" s="186"/>
      <c r="AF74" s="186"/>
      <c r="AG74" s="187"/>
    </row>
    <row r="75" spans="1:33" s="188" customFormat="1" ht="50.4" outlineLevel="2" x14ac:dyDescent="0.25">
      <c r="A75" s="133">
        <v>60</v>
      </c>
      <c r="B75" s="37" t="s">
        <v>527</v>
      </c>
      <c r="C75" s="37" t="s">
        <v>517</v>
      </c>
      <c r="D75" s="147" t="s">
        <v>516</v>
      </c>
      <c r="E75" s="235">
        <f t="shared" ref="E75" si="53">G75+J75+K75</f>
        <v>550</v>
      </c>
      <c r="F75" s="208">
        <v>0</v>
      </c>
      <c r="G75" s="235">
        <f t="shared" ref="G75" si="54">H75+I75</f>
        <v>550</v>
      </c>
      <c r="H75" s="208">
        <v>0</v>
      </c>
      <c r="I75" s="208">
        <v>550</v>
      </c>
      <c r="J75" s="208">
        <v>0</v>
      </c>
      <c r="K75" s="208">
        <v>0</v>
      </c>
      <c r="L75" s="235">
        <f t="shared" ref="L75" si="55">M75+N75+Q75+R75</f>
        <v>550</v>
      </c>
      <c r="M75" s="235">
        <v>0</v>
      </c>
      <c r="N75" s="235">
        <f t="shared" ref="N75" si="56">O75+P75</f>
        <v>550</v>
      </c>
      <c r="O75" s="208">
        <v>0</v>
      </c>
      <c r="P75" s="208">
        <f>I75</f>
        <v>550</v>
      </c>
      <c r="Q75" s="242">
        <f>J75</f>
        <v>0</v>
      </c>
      <c r="R75" s="242">
        <v>0</v>
      </c>
      <c r="S75" s="89" t="s">
        <v>507</v>
      </c>
      <c r="T75" s="133">
        <v>2022</v>
      </c>
      <c r="U75" s="224"/>
      <c r="V75" s="59"/>
      <c r="W75" s="59"/>
      <c r="X75" s="59"/>
      <c r="Y75" s="59"/>
      <c r="Z75" s="59"/>
      <c r="AA75" s="131"/>
      <c r="AB75" s="131"/>
      <c r="AC75" s="131"/>
      <c r="AD75" s="131"/>
      <c r="AE75" s="131"/>
      <c r="AF75" s="131"/>
      <c r="AG75" s="14"/>
    </row>
    <row r="76" spans="1:33" s="188" customFormat="1" ht="84" outlineLevel="2" x14ac:dyDescent="0.25">
      <c r="A76" s="133">
        <v>61</v>
      </c>
      <c r="B76" s="37" t="s">
        <v>797</v>
      </c>
      <c r="C76" s="37" t="s">
        <v>848</v>
      </c>
      <c r="D76" s="147" t="s">
        <v>656</v>
      </c>
      <c r="E76" s="235">
        <f t="shared" ref="E76:E77" si="57">G76+J76+K76</f>
        <v>5700</v>
      </c>
      <c r="F76" s="208">
        <v>0</v>
      </c>
      <c r="G76" s="235">
        <f t="shared" ref="G76:G77" si="58">H76+I76</f>
        <v>0</v>
      </c>
      <c r="H76" s="208">
        <v>0</v>
      </c>
      <c r="I76" s="208">
        <v>0</v>
      </c>
      <c r="J76" s="208">
        <v>0</v>
      </c>
      <c r="K76" s="208">
        <v>5700</v>
      </c>
      <c r="L76" s="235">
        <f t="shared" ref="L76:L77" si="59">M76+N76+Q76+R76</f>
        <v>5700</v>
      </c>
      <c r="M76" s="235">
        <v>0</v>
      </c>
      <c r="N76" s="235">
        <f t="shared" ref="N76:N77" si="60">O76+P76</f>
        <v>0</v>
      </c>
      <c r="O76" s="208">
        <f>H76</f>
        <v>0</v>
      </c>
      <c r="P76" s="208">
        <f>I76</f>
        <v>0</v>
      </c>
      <c r="Q76" s="208">
        <v>0</v>
      </c>
      <c r="R76" s="208">
        <v>5700</v>
      </c>
      <c r="S76" s="89" t="s">
        <v>658</v>
      </c>
      <c r="T76" s="133">
        <v>2023</v>
      </c>
      <c r="U76" s="224"/>
      <c r="V76" s="59"/>
      <c r="W76" s="59"/>
      <c r="X76" s="59"/>
      <c r="Y76" s="59"/>
      <c r="Z76" s="59"/>
      <c r="AA76" s="131"/>
      <c r="AB76" s="131"/>
      <c r="AC76" s="131"/>
      <c r="AD76" s="131"/>
      <c r="AE76" s="131"/>
      <c r="AF76" s="131"/>
      <c r="AG76" s="14"/>
    </row>
    <row r="77" spans="1:33" s="194" customFormat="1" ht="67.2" outlineLevel="2" x14ac:dyDescent="0.25">
      <c r="A77" s="133">
        <v>62</v>
      </c>
      <c r="B77" s="174" t="s">
        <v>724</v>
      </c>
      <c r="C77" s="174" t="s">
        <v>945</v>
      </c>
      <c r="D77" s="147" t="s">
        <v>656</v>
      </c>
      <c r="E77" s="235">
        <f t="shared" si="57"/>
        <v>980.74771599999997</v>
      </c>
      <c r="F77" s="208">
        <v>0</v>
      </c>
      <c r="G77" s="235">
        <f t="shared" si="58"/>
        <v>980.74771599999997</v>
      </c>
      <c r="H77" s="235">
        <v>0</v>
      </c>
      <c r="I77" s="235">
        <v>980.74771599999997</v>
      </c>
      <c r="J77" s="235">
        <v>0</v>
      </c>
      <c r="K77" s="235">
        <v>0</v>
      </c>
      <c r="L77" s="235">
        <f t="shared" si="59"/>
        <v>980.74771599999997</v>
      </c>
      <c r="M77" s="235">
        <v>0</v>
      </c>
      <c r="N77" s="235">
        <f t="shared" si="60"/>
        <v>980.74771599999997</v>
      </c>
      <c r="O77" s="235">
        <f>H77</f>
        <v>0</v>
      </c>
      <c r="P77" s="235">
        <f>I77</f>
        <v>980.74771599999997</v>
      </c>
      <c r="Q77" s="235">
        <f>J77</f>
        <v>0</v>
      </c>
      <c r="R77" s="235">
        <v>0</v>
      </c>
      <c r="S77" s="147" t="s">
        <v>658</v>
      </c>
      <c r="T77" s="173">
        <v>2024</v>
      </c>
      <c r="U77" s="237"/>
      <c r="V77" s="199"/>
      <c r="W77" s="199"/>
      <c r="X77" s="199"/>
      <c r="Y77" s="199"/>
      <c r="Z77" s="199"/>
      <c r="AA77" s="200"/>
      <c r="AB77" s="200"/>
      <c r="AC77" s="200"/>
      <c r="AD77" s="200"/>
      <c r="AE77" s="200"/>
      <c r="AF77" s="200"/>
      <c r="AG77" s="193"/>
    </row>
    <row r="78" spans="1:33" s="188" customFormat="1" ht="46.95" customHeight="1" outlineLevel="2" x14ac:dyDescent="0.25">
      <c r="A78" s="225" t="s">
        <v>773</v>
      </c>
      <c r="B78" s="349" t="s">
        <v>772</v>
      </c>
      <c r="C78" s="350"/>
      <c r="D78" s="351"/>
      <c r="E78" s="226">
        <f t="shared" ref="E78:R78" si="61">E79+E123+E164+E173+E207+E213</f>
        <v>117590.19575000001</v>
      </c>
      <c r="F78" s="226">
        <f t="shared" si="61"/>
        <v>0</v>
      </c>
      <c r="G78" s="226">
        <f t="shared" si="61"/>
        <v>83675.516749999995</v>
      </c>
      <c r="H78" s="226">
        <f t="shared" si="61"/>
        <v>3766</v>
      </c>
      <c r="I78" s="226">
        <f t="shared" si="61"/>
        <v>79909.516749999995</v>
      </c>
      <c r="J78" s="226">
        <f t="shared" si="61"/>
        <v>32764.679000000004</v>
      </c>
      <c r="K78" s="226">
        <f t="shared" si="61"/>
        <v>1150</v>
      </c>
      <c r="L78" s="226">
        <f t="shared" si="61"/>
        <v>117590.19575000001</v>
      </c>
      <c r="M78" s="226">
        <f t="shared" si="61"/>
        <v>0</v>
      </c>
      <c r="N78" s="226"/>
      <c r="O78" s="226">
        <f t="shared" si="61"/>
        <v>3766</v>
      </c>
      <c r="P78" s="226">
        <f t="shared" si="61"/>
        <v>79909.516749999995</v>
      </c>
      <c r="Q78" s="226">
        <f t="shared" si="61"/>
        <v>32764.679000000004</v>
      </c>
      <c r="R78" s="226">
        <f t="shared" si="61"/>
        <v>1150</v>
      </c>
      <c r="S78" s="223"/>
      <c r="T78" s="223"/>
      <c r="U78" s="224"/>
      <c r="V78" s="185"/>
      <c r="W78" s="185"/>
      <c r="X78" s="185"/>
      <c r="Y78" s="185"/>
      <c r="Z78" s="185"/>
      <c r="AA78" s="186"/>
      <c r="AB78" s="186"/>
      <c r="AC78" s="186"/>
      <c r="AD78" s="186"/>
      <c r="AE78" s="186"/>
      <c r="AF78" s="186"/>
      <c r="AG78" s="187"/>
    </row>
    <row r="79" spans="1:33" s="220" customFormat="1" ht="46.2" customHeight="1" outlineLevel="2" x14ac:dyDescent="0.25">
      <c r="A79" s="247" t="s">
        <v>777</v>
      </c>
      <c r="B79" s="373" t="s">
        <v>815</v>
      </c>
      <c r="C79" s="374"/>
      <c r="D79" s="375"/>
      <c r="E79" s="248">
        <f>SUM(E80:E122)</f>
        <v>46080.879000000001</v>
      </c>
      <c r="F79" s="248">
        <f t="shared" ref="F79:K79" si="62">SUM(F80:F122)</f>
        <v>0</v>
      </c>
      <c r="G79" s="248">
        <f t="shared" si="62"/>
        <v>29597.842999999997</v>
      </c>
      <c r="H79" s="248">
        <f t="shared" si="62"/>
        <v>0</v>
      </c>
      <c r="I79" s="248">
        <f t="shared" si="62"/>
        <v>29597.842999999997</v>
      </c>
      <c r="J79" s="248">
        <f t="shared" si="62"/>
        <v>16483.036</v>
      </c>
      <c r="K79" s="248">
        <f t="shared" si="62"/>
        <v>0</v>
      </c>
      <c r="L79" s="248">
        <f t="shared" ref="L79:R79" si="63">SUM(L80:L122)</f>
        <v>46080.879000000001</v>
      </c>
      <c r="M79" s="248">
        <f t="shared" si="63"/>
        <v>0</v>
      </c>
      <c r="N79" s="248"/>
      <c r="O79" s="248">
        <f t="shared" si="63"/>
        <v>0</v>
      </c>
      <c r="P79" s="248">
        <f t="shared" si="63"/>
        <v>29597.842999999997</v>
      </c>
      <c r="Q79" s="248">
        <f t="shared" si="63"/>
        <v>16483.036</v>
      </c>
      <c r="R79" s="248">
        <f t="shared" si="63"/>
        <v>0</v>
      </c>
      <c r="S79" s="249"/>
      <c r="T79" s="249"/>
      <c r="U79" s="250"/>
      <c r="V79" s="101"/>
      <c r="W79" s="101"/>
      <c r="X79" s="101"/>
      <c r="Y79" s="101"/>
      <c r="Z79" s="101"/>
      <c r="AA79" s="82"/>
      <c r="AB79" s="82"/>
      <c r="AC79" s="82"/>
      <c r="AD79" s="82"/>
      <c r="AE79" s="82"/>
      <c r="AF79" s="218"/>
      <c r="AG79" s="219"/>
    </row>
    <row r="80" spans="1:33" s="188" customFormat="1" ht="67.2" outlineLevel="2" x14ac:dyDescent="0.25">
      <c r="A80" s="133">
        <v>63</v>
      </c>
      <c r="B80" s="37" t="s">
        <v>559</v>
      </c>
      <c r="C80" s="37" t="s">
        <v>954</v>
      </c>
      <c r="D80" s="89" t="s">
        <v>577</v>
      </c>
      <c r="E80" s="235">
        <f>G80+J80+K80</f>
        <v>650</v>
      </c>
      <c r="F80" s="208">
        <v>0</v>
      </c>
      <c r="G80" s="235">
        <f t="shared" ref="G80" si="64">H80+I80</f>
        <v>180</v>
      </c>
      <c r="H80" s="208">
        <v>0</v>
      </c>
      <c r="I80" s="208">
        <v>180</v>
      </c>
      <c r="J80" s="208">
        <v>470</v>
      </c>
      <c r="K80" s="208">
        <v>0</v>
      </c>
      <c r="L80" s="235">
        <f t="shared" ref="L80" si="65">M80+N80+Q80+R80</f>
        <v>650</v>
      </c>
      <c r="M80" s="235">
        <v>0</v>
      </c>
      <c r="N80" s="235">
        <f t="shared" ref="N80" si="66">O80+P80</f>
        <v>180</v>
      </c>
      <c r="O80" s="208">
        <v>0</v>
      </c>
      <c r="P80" s="208">
        <v>180</v>
      </c>
      <c r="Q80" s="208">
        <v>470</v>
      </c>
      <c r="R80" s="208">
        <v>0</v>
      </c>
      <c r="S80" s="89" t="s">
        <v>578</v>
      </c>
      <c r="T80" s="133">
        <v>2021</v>
      </c>
    </row>
    <row r="81" spans="1:33" s="188" customFormat="1" ht="50.4" outlineLevel="2" x14ac:dyDescent="0.25">
      <c r="A81" s="133">
        <f>A80+1</f>
        <v>64</v>
      </c>
      <c r="B81" s="37" t="s">
        <v>955</v>
      </c>
      <c r="C81" s="37" t="s">
        <v>954</v>
      </c>
      <c r="D81" s="89" t="s">
        <v>577</v>
      </c>
      <c r="E81" s="235">
        <f t="shared" ref="E81:E122" si="67">G81+J81+K81</f>
        <v>970</v>
      </c>
      <c r="F81" s="208">
        <v>0</v>
      </c>
      <c r="G81" s="235">
        <f t="shared" ref="G81:G122" si="68">H81+I81</f>
        <v>0</v>
      </c>
      <c r="H81" s="208">
        <v>0</v>
      </c>
      <c r="I81" s="208">
        <v>0</v>
      </c>
      <c r="J81" s="208">
        <v>970</v>
      </c>
      <c r="K81" s="208">
        <v>0</v>
      </c>
      <c r="L81" s="235">
        <f t="shared" ref="L81:L122" si="69">M81+N81+Q81+R81</f>
        <v>970</v>
      </c>
      <c r="M81" s="235">
        <v>0</v>
      </c>
      <c r="N81" s="235">
        <f t="shared" ref="N81:N122" si="70">O81+P81</f>
        <v>0</v>
      </c>
      <c r="O81" s="208">
        <v>0</v>
      </c>
      <c r="P81" s="208">
        <v>0</v>
      </c>
      <c r="Q81" s="208">
        <v>970</v>
      </c>
      <c r="R81" s="208">
        <v>0</v>
      </c>
      <c r="S81" s="89" t="s">
        <v>578</v>
      </c>
      <c r="T81" s="133">
        <v>2021</v>
      </c>
    </row>
    <row r="82" spans="1:33" s="188" customFormat="1" ht="50.4" outlineLevel="2" x14ac:dyDescent="0.25">
      <c r="A82" s="133">
        <f t="shared" ref="A82:A122" si="71">A81+1</f>
        <v>65</v>
      </c>
      <c r="B82" s="37" t="s">
        <v>566</v>
      </c>
      <c r="C82" s="37" t="s">
        <v>954</v>
      </c>
      <c r="D82" s="89" t="s">
        <v>577</v>
      </c>
      <c r="E82" s="235">
        <f t="shared" si="67"/>
        <v>850</v>
      </c>
      <c r="F82" s="208">
        <v>0</v>
      </c>
      <c r="G82" s="235">
        <f t="shared" si="68"/>
        <v>0</v>
      </c>
      <c r="H82" s="208">
        <v>0</v>
      </c>
      <c r="I82" s="208">
        <v>0</v>
      </c>
      <c r="J82" s="208">
        <v>850</v>
      </c>
      <c r="K82" s="208">
        <v>0</v>
      </c>
      <c r="L82" s="235">
        <f t="shared" si="69"/>
        <v>850</v>
      </c>
      <c r="M82" s="235">
        <v>0</v>
      </c>
      <c r="N82" s="235">
        <f t="shared" si="70"/>
        <v>0</v>
      </c>
      <c r="O82" s="208">
        <v>0</v>
      </c>
      <c r="P82" s="208">
        <v>0</v>
      </c>
      <c r="Q82" s="208">
        <v>850</v>
      </c>
      <c r="R82" s="208">
        <v>0</v>
      </c>
      <c r="S82" s="89" t="s">
        <v>578</v>
      </c>
      <c r="T82" s="133">
        <v>2021</v>
      </c>
    </row>
    <row r="83" spans="1:33" s="188" customFormat="1" ht="50.4" outlineLevel="2" x14ac:dyDescent="0.25">
      <c r="A83" s="133">
        <f t="shared" si="71"/>
        <v>66</v>
      </c>
      <c r="B83" s="37" t="s">
        <v>565</v>
      </c>
      <c r="C83" s="37" t="s">
        <v>954</v>
      </c>
      <c r="D83" s="89" t="s">
        <v>577</v>
      </c>
      <c r="E83" s="235">
        <f t="shared" si="67"/>
        <v>450</v>
      </c>
      <c r="F83" s="208">
        <v>0</v>
      </c>
      <c r="G83" s="235">
        <f t="shared" si="68"/>
        <v>150</v>
      </c>
      <c r="H83" s="208">
        <v>0</v>
      </c>
      <c r="I83" s="208">
        <v>150</v>
      </c>
      <c r="J83" s="208">
        <v>300</v>
      </c>
      <c r="K83" s="208">
        <v>0</v>
      </c>
      <c r="L83" s="235">
        <f t="shared" si="69"/>
        <v>450</v>
      </c>
      <c r="M83" s="235">
        <v>0</v>
      </c>
      <c r="N83" s="235">
        <f t="shared" si="70"/>
        <v>150</v>
      </c>
      <c r="O83" s="208">
        <v>0</v>
      </c>
      <c r="P83" s="208">
        <v>150</v>
      </c>
      <c r="Q83" s="208">
        <v>300</v>
      </c>
      <c r="R83" s="208">
        <v>0</v>
      </c>
      <c r="S83" s="89" t="s">
        <v>578</v>
      </c>
      <c r="T83" s="133">
        <v>2021</v>
      </c>
    </row>
    <row r="84" spans="1:33" s="188" customFormat="1" ht="50.4" outlineLevel="2" x14ac:dyDescent="0.25">
      <c r="A84" s="133">
        <f t="shared" si="71"/>
        <v>67</v>
      </c>
      <c r="B84" s="37" t="s">
        <v>557</v>
      </c>
      <c r="C84" s="37" t="s">
        <v>954</v>
      </c>
      <c r="D84" s="89" t="s">
        <v>577</v>
      </c>
      <c r="E84" s="235">
        <f t="shared" si="67"/>
        <v>900</v>
      </c>
      <c r="F84" s="208">
        <v>0</v>
      </c>
      <c r="G84" s="235">
        <f t="shared" si="68"/>
        <v>0</v>
      </c>
      <c r="H84" s="208">
        <v>0</v>
      </c>
      <c r="I84" s="208">
        <v>0</v>
      </c>
      <c r="J84" s="208">
        <v>900</v>
      </c>
      <c r="K84" s="208">
        <v>0</v>
      </c>
      <c r="L84" s="235">
        <f t="shared" si="69"/>
        <v>900</v>
      </c>
      <c r="M84" s="235">
        <v>0</v>
      </c>
      <c r="N84" s="235">
        <f t="shared" si="70"/>
        <v>0</v>
      </c>
      <c r="O84" s="208">
        <v>0</v>
      </c>
      <c r="P84" s="208">
        <v>0</v>
      </c>
      <c r="Q84" s="208">
        <v>900</v>
      </c>
      <c r="R84" s="208">
        <v>0</v>
      </c>
      <c r="S84" s="89" t="s">
        <v>578</v>
      </c>
      <c r="T84" s="133">
        <v>2021</v>
      </c>
    </row>
    <row r="85" spans="1:33" s="188" customFormat="1" ht="50.4" outlineLevel="2" x14ac:dyDescent="0.25">
      <c r="A85" s="133">
        <f t="shared" si="71"/>
        <v>68</v>
      </c>
      <c r="B85" s="37" t="s">
        <v>563</v>
      </c>
      <c r="C85" s="37" t="s">
        <v>954</v>
      </c>
      <c r="D85" s="89" t="s">
        <v>577</v>
      </c>
      <c r="E85" s="235">
        <f t="shared" si="67"/>
        <v>600</v>
      </c>
      <c r="F85" s="208">
        <v>0</v>
      </c>
      <c r="G85" s="235">
        <f t="shared" si="68"/>
        <v>150</v>
      </c>
      <c r="H85" s="208">
        <v>0</v>
      </c>
      <c r="I85" s="208">
        <v>150</v>
      </c>
      <c r="J85" s="208">
        <v>450</v>
      </c>
      <c r="K85" s="208">
        <v>0</v>
      </c>
      <c r="L85" s="235">
        <f t="shared" si="69"/>
        <v>600</v>
      </c>
      <c r="M85" s="235">
        <v>0</v>
      </c>
      <c r="N85" s="235">
        <f t="shared" si="70"/>
        <v>150</v>
      </c>
      <c r="O85" s="208">
        <v>0</v>
      </c>
      <c r="P85" s="208">
        <v>150</v>
      </c>
      <c r="Q85" s="208">
        <v>450</v>
      </c>
      <c r="R85" s="208">
        <v>0</v>
      </c>
      <c r="S85" s="89" t="s">
        <v>578</v>
      </c>
      <c r="T85" s="133">
        <v>2021</v>
      </c>
    </row>
    <row r="86" spans="1:33" s="188" customFormat="1" ht="50.4" outlineLevel="2" x14ac:dyDescent="0.25">
      <c r="A86" s="133">
        <f t="shared" si="71"/>
        <v>69</v>
      </c>
      <c r="B86" s="37" t="s">
        <v>593</v>
      </c>
      <c r="C86" s="37" t="s">
        <v>954</v>
      </c>
      <c r="D86" s="89" t="s">
        <v>577</v>
      </c>
      <c r="E86" s="235">
        <f t="shared" si="67"/>
        <v>900</v>
      </c>
      <c r="F86" s="208">
        <v>0</v>
      </c>
      <c r="G86" s="235">
        <f t="shared" si="68"/>
        <v>0</v>
      </c>
      <c r="H86" s="208">
        <v>0</v>
      </c>
      <c r="I86" s="208">
        <v>0</v>
      </c>
      <c r="J86" s="208">
        <v>900</v>
      </c>
      <c r="K86" s="208">
        <v>0</v>
      </c>
      <c r="L86" s="235">
        <f t="shared" si="69"/>
        <v>900</v>
      </c>
      <c r="M86" s="235">
        <v>0</v>
      </c>
      <c r="N86" s="235">
        <f t="shared" si="70"/>
        <v>0</v>
      </c>
      <c r="O86" s="208">
        <v>0</v>
      </c>
      <c r="P86" s="208">
        <v>0</v>
      </c>
      <c r="Q86" s="208">
        <v>900</v>
      </c>
      <c r="R86" s="208">
        <v>0</v>
      </c>
      <c r="S86" s="89" t="s">
        <v>578</v>
      </c>
      <c r="T86" s="133">
        <v>2022</v>
      </c>
    </row>
    <row r="87" spans="1:33" s="188" customFormat="1" ht="67.2" outlineLevel="2" x14ac:dyDescent="0.25">
      <c r="A87" s="133">
        <f t="shared" si="71"/>
        <v>70</v>
      </c>
      <c r="B87" s="37" t="s">
        <v>579</v>
      </c>
      <c r="C87" s="37" t="s">
        <v>954</v>
      </c>
      <c r="D87" s="89" t="s">
        <v>577</v>
      </c>
      <c r="E87" s="235">
        <f t="shared" si="67"/>
        <v>500</v>
      </c>
      <c r="F87" s="208">
        <v>0</v>
      </c>
      <c r="G87" s="235">
        <f t="shared" si="68"/>
        <v>0</v>
      </c>
      <c r="H87" s="208">
        <v>0</v>
      </c>
      <c r="I87" s="208">
        <v>0</v>
      </c>
      <c r="J87" s="208">
        <v>500</v>
      </c>
      <c r="K87" s="208">
        <v>0</v>
      </c>
      <c r="L87" s="235">
        <f t="shared" si="69"/>
        <v>500</v>
      </c>
      <c r="M87" s="235">
        <v>0</v>
      </c>
      <c r="N87" s="235">
        <f t="shared" si="70"/>
        <v>0</v>
      </c>
      <c r="O87" s="208">
        <v>0</v>
      </c>
      <c r="P87" s="208">
        <v>0</v>
      </c>
      <c r="Q87" s="208">
        <v>500</v>
      </c>
      <c r="R87" s="208">
        <v>0</v>
      </c>
      <c r="S87" s="89" t="s">
        <v>578</v>
      </c>
      <c r="T87" s="133">
        <v>2022</v>
      </c>
    </row>
    <row r="88" spans="1:33" s="188" customFormat="1" ht="67.2" outlineLevel="2" x14ac:dyDescent="0.25">
      <c r="A88" s="133">
        <f t="shared" si="71"/>
        <v>71</v>
      </c>
      <c r="B88" s="37" t="s">
        <v>587</v>
      </c>
      <c r="C88" s="37" t="s">
        <v>965</v>
      </c>
      <c r="D88" s="89" t="s">
        <v>577</v>
      </c>
      <c r="E88" s="235">
        <f t="shared" si="67"/>
        <v>300</v>
      </c>
      <c r="F88" s="208">
        <v>0</v>
      </c>
      <c r="G88" s="235">
        <f t="shared" si="68"/>
        <v>300</v>
      </c>
      <c r="H88" s="208">
        <v>0</v>
      </c>
      <c r="I88" s="208">
        <v>300</v>
      </c>
      <c r="J88" s="208">
        <v>0</v>
      </c>
      <c r="K88" s="208">
        <v>0</v>
      </c>
      <c r="L88" s="235">
        <f t="shared" si="69"/>
        <v>300</v>
      </c>
      <c r="M88" s="235">
        <v>0</v>
      </c>
      <c r="N88" s="235">
        <f t="shared" si="70"/>
        <v>300</v>
      </c>
      <c r="O88" s="208">
        <v>0</v>
      </c>
      <c r="P88" s="208">
        <v>300</v>
      </c>
      <c r="Q88" s="208">
        <v>0</v>
      </c>
      <c r="R88" s="208">
        <v>0</v>
      </c>
      <c r="S88" s="89" t="s">
        <v>578</v>
      </c>
      <c r="T88" s="133">
        <v>2022</v>
      </c>
    </row>
    <row r="89" spans="1:33" s="188" customFormat="1" ht="50.4" outlineLevel="2" x14ac:dyDescent="0.25">
      <c r="A89" s="133">
        <f t="shared" si="71"/>
        <v>72</v>
      </c>
      <c r="B89" s="37" t="s">
        <v>957</v>
      </c>
      <c r="C89" s="37" t="s">
        <v>954</v>
      </c>
      <c r="D89" s="89" t="s">
        <v>577</v>
      </c>
      <c r="E89" s="235">
        <f t="shared" si="67"/>
        <v>350</v>
      </c>
      <c r="F89" s="208">
        <v>0</v>
      </c>
      <c r="G89" s="235">
        <f t="shared" si="68"/>
        <v>0</v>
      </c>
      <c r="H89" s="208">
        <v>0</v>
      </c>
      <c r="I89" s="208"/>
      <c r="J89" s="208">
        <v>350</v>
      </c>
      <c r="K89" s="208">
        <v>0</v>
      </c>
      <c r="L89" s="235">
        <f t="shared" si="69"/>
        <v>350</v>
      </c>
      <c r="M89" s="235">
        <v>0</v>
      </c>
      <c r="N89" s="235">
        <f t="shared" si="70"/>
        <v>0</v>
      </c>
      <c r="O89" s="208">
        <v>0</v>
      </c>
      <c r="P89" s="208">
        <v>0</v>
      </c>
      <c r="Q89" s="208">
        <v>350</v>
      </c>
      <c r="R89" s="208">
        <v>0</v>
      </c>
      <c r="S89" s="89" t="s">
        <v>578</v>
      </c>
      <c r="T89" s="133">
        <v>2022</v>
      </c>
    </row>
    <row r="90" spans="1:33" s="188" customFormat="1" ht="33.6" outlineLevel="2" x14ac:dyDescent="0.25">
      <c r="A90" s="133">
        <f t="shared" si="71"/>
        <v>73</v>
      </c>
      <c r="B90" s="37" t="s">
        <v>959</v>
      </c>
      <c r="C90" s="37" t="s">
        <v>954</v>
      </c>
      <c r="D90" s="89" t="s">
        <v>577</v>
      </c>
      <c r="E90" s="235">
        <f t="shared" si="67"/>
        <v>300</v>
      </c>
      <c r="F90" s="208">
        <v>0</v>
      </c>
      <c r="G90" s="235">
        <f t="shared" si="68"/>
        <v>0</v>
      </c>
      <c r="H90" s="208">
        <v>0</v>
      </c>
      <c r="I90" s="208"/>
      <c r="J90" s="208">
        <v>300</v>
      </c>
      <c r="K90" s="208"/>
      <c r="L90" s="235">
        <f t="shared" si="69"/>
        <v>300</v>
      </c>
      <c r="M90" s="235">
        <v>0</v>
      </c>
      <c r="N90" s="235">
        <f t="shared" si="70"/>
        <v>0</v>
      </c>
      <c r="O90" s="208">
        <v>0</v>
      </c>
      <c r="P90" s="208"/>
      <c r="Q90" s="208">
        <v>300</v>
      </c>
      <c r="R90" s="208"/>
      <c r="S90" s="89"/>
      <c r="T90" s="133"/>
    </row>
    <row r="91" spans="1:33" s="188" customFormat="1" ht="50.4" outlineLevel="2" x14ac:dyDescent="0.25">
      <c r="A91" s="133">
        <f t="shared" si="71"/>
        <v>74</v>
      </c>
      <c r="B91" s="37" t="s">
        <v>594</v>
      </c>
      <c r="C91" s="37" t="s">
        <v>954</v>
      </c>
      <c r="D91" s="89" t="s">
        <v>577</v>
      </c>
      <c r="E91" s="235">
        <f t="shared" si="67"/>
        <v>700</v>
      </c>
      <c r="F91" s="208">
        <v>0</v>
      </c>
      <c r="G91" s="235">
        <f t="shared" si="68"/>
        <v>0</v>
      </c>
      <c r="H91" s="208"/>
      <c r="I91" s="208">
        <v>0</v>
      </c>
      <c r="J91" s="208">
        <v>700</v>
      </c>
      <c r="K91" s="208">
        <v>0</v>
      </c>
      <c r="L91" s="235">
        <f t="shared" si="69"/>
        <v>700</v>
      </c>
      <c r="M91" s="235">
        <v>0</v>
      </c>
      <c r="N91" s="235">
        <f t="shared" si="70"/>
        <v>0</v>
      </c>
      <c r="O91" s="208"/>
      <c r="P91" s="208">
        <v>0</v>
      </c>
      <c r="Q91" s="208">
        <v>700</v>
      </c>
      <c r="R91" s="208">
        <v>0</v>
      </c>
      <c r="S91" s="89" t="s">
        <v>578</v>
      </c>
      <c r="T91" s="133">
        <v>2022</v>
      </c>
    </row>
    <row r="92" spans="1:33" s="188" customFormat="1" ht="67.2" outlineLevel="2" x14ac:dyDescent="0.25">
      <c r="A92" s="133">
        <f t="shared" si="71"/>
        <v>75</v>
      </c>
      <c r="B92" s="37" t="s">
        <v>610</v>
      </c>
      <c r="C92" s="37" t="s">
        <v>966</v>
      </c>
      <c r="D92" s="89" t="s">
        <v>577</v>
      </c>
      <c r="E92" s="235">
        <f t="shared" si="67"/>
        <v>500</v>
      </c>
      <c r="F92" s="208">
        <v>0</v>
      </c>
      <c r="G92" s="235">
        <f t="shared" si="68"/>
        <v>200</v>
      </c>
      <c r="H92" s="208">
        <v>0</v>
      </c>
      <c r="I92" s="208">
        <v>200</v>
      </c>
      <c r="J92" s="208">
        <v>300</v>
      </c>
      <c r="K92" s="208">
        <v>0</v>
      </c>
      <c r="L92" s="235">
        <f t="shared" si="69"/>
        <v>500</v>
      </c>
      <c r="M92" s="235">
        <v>0</v>
      </c>
      <c r="N92" s="235">
        <f t="shared" si="70"/>
        <v>200</v>
      </c>
      <c r="O92" s="208">
        <v>0</v>
      </c>
      <c r="P92" s="208">
        <v>200</v>
      </c>
      <c r="Q92" s="208">
        <v>300</v>
      </c>
      <c r="R92" s="208">
        <v>0</v>
      </c>
      <c r="S92" s="89" t="s">
        <v>578</v>
      </c>
      <c r="T92" s="133">
        <v>2023</v>
      </c>
    </row>
    <row r="93" spans="1:33" s="188" customFormat="1" ht="67.2" outlineLevel="2" x14ac:dyDescent="0.25">
      <c r="A93" s="133">
        <f t="shared" si="71"/>
        <v>76</v>
      </c>
      <c r="B93" s="37" t="s">
        <v>430</v>
      </c>
      <c r="C93" s="37" t="s">
        <v>866</v>
      </c>
      <c r="D93" s="147" t="s">
        <v>977</v>
      </c>
      <c r="E93" s="235">
        <f t="shared" si="67"/>
        <v>8500</v>
      </c>
      <c r="F93" s="208">
        <v>0</v>
      </c>
      <c r="G93" s="235">
        <f t="shared" si="68"/>
        <v>4175</v>
      </c>
      <c r="H93" s="208">
        <v>0</v>
      </c>
      <c r="I93" s="208">
        <v>4175</v>
      </c>
      <c r="J93" s="208">
        <v>4325</v>
      </c>
      <c r="K93" s="208">
        <v>0</v>
      </c>
      <c r="L93" s="235">
        <f t="shared" si="69"/>
        <v>8500</v>
      </c>
      <c r="M93" s="235">
        <v>0</v>
      </c>
      <c r="N93" s="235">
        <f t="shared" si="70"/>
        <v>4175</v>
      </c>
      <c r="O93" s="208">
        <v>0</v>
      </c>
      <c r="P93" s="208">
        <f t="shared" ref="P93:Q95" si="72">I93</f>
        <v>4175</v>
      </c>
      <c r="Q93" s="208">
        <f t="shared" si="72"/>
        <v>4325</v>
      </c>
      <c r="R93" s="208">
        <v>0</v>
      </c>
      <c r="S93" s="89" t="s">
        <v>429</v>
      </c>
      <c r="T93" s="133">
        <v>2021</v>
      </c>
      <c r="U93" s="224"/>
      <c r="V93" s="185"/>
      <c r="W93" s="185"/>
      <c r="X93" s="185"/>
      <c r="Y93" s="185"/>
      <c r="Z93" s="185"/>
      <c r="AA93" s="186"/>
      <c r="AB93" s="186"/>
      <c r="AC93" s="186"/>
      <c r="AD93" s="186"/>
      <c r="AE93" s="186"/>
      <c r="AF93" s="186"/>
      <c r="AG93" s="187"/>
    </row>
    <row r="94" spans="1:33" s="188" customFormat="1" ht="67.2" outlineLevel="2" x14ac:dyDescent="0.25">
      <c r="A94" s="133">
        <f t="shared" si="71"/>
        <v>77</v>
      </c>
      <c r="B94" s="37" t="s">
        <v>869</v>
      </c>
      <c r="C94" s="37" t="s">
        <v>867</v>
      </c>
      <c r="D94" s="147" t="s">
        <v>977</v>
      </c>
      <c r="E94" s="235">
        <f t="shared" si="67"/>
        <v>1200</v>
      </c>
      <c r="F94" s="208">
        <v>0</v>
      </c>
      <c r="G94" s="235">
        <f t="shared" si="68"/>
        <v>1000</v>
      </c>
      <c r="H94" s="208">
        <v>0</v>
      </c>
      <c r="I94" s="208">
        <v>1000</v>
      </c>
      <c r="J94" s="208">
        <v>200</v>
      </c>
      <c r="K94" s="208">
        <v>0</v>
      </c>
      <c r="L94" s="235">
        <f t="shared" si="69"/>
        <v>1200</v>
      </c>
      <c r="M94" s="235">
        <v>0</v>
      </c>
      <c r="N94" s="235">
        <f t="shared" si="70"/>
        <v>1000</v>
      </c>
      <c r="O94" s="208">
        <v>0</v>
      </c>
      <c r="P94" s="208">
        <f t="shared" si="72"/>
        <v>1000</v>
      </c>
      <c r="Q94" s="208">
        <f t="shared" si="72"/>
        <v>200</v>
      </c>
      <c r="R94" s="208">
        <v>0</v>
      </c>
      <c r="S94" s="89" t="s">
        <v>429</v>
      </c>
      <c r="T94" s="133">
        <v>2021</v>
      </c>
      <c r="U94" s="224"/>
      <c r="V94" s="185"/>
      <c r="W94" s="185"/>
      <c r="X94" s="185"/>
      <c r="Y94" s="185"/>
      <c r="Z94" s="185"/>
      <c r="AA94" s="186"/>
      <c r="AB94" s="186"/>
      <c r="AC94" s="186"/>
      <c r="AD94" s="186"/>
      <c r="AE94" s="186"/>
      <c r="AF94" s="186"/>
      <c r="AG94" s="187"/>
    </row>
    <row r="95" spans="1:33" s="188" customFormat="1" ht="67.2" outlineLevel="2" x14ac:dyDescent="0.25">
      <c r="A95" s="133">
        <f t="shared" si="71"/>
        <v>78</v>
      </c>
      <c r="B95" s="37" t="s">
        <v>436</v>
      </c>
      <c r="C95" s="37" t="s">
        <v>866</v>
      </c>
      <c r="D95" s="147" t="s">
        <v>977</v>
      </c>
      <c r="E95" s="235">
        <f t="shared" si="67"/>
        <v>1150</v>
      </c>
      <c r="F95" s="208">
        <v>0</v>
      </c>
      <c r="G95" s="235">
        <f t="shared" si="68"/>
        <v>1150</v>
      </c>
      <c r="H95" s="208">
        <v>0</v>
      </c>
      <c r="I95" s="208">
        <v>1150</v>
      </c>
      <c r="J95" s="208">
        <v>0</v>
      </c>
      <c r="K95" s="208">
        <v>0</v>
      </c>
      <c r="L95" s="235">
        <f t="shared" si="69"/>
        <v>1150</v>
      </c>
      <c r="M95" s="235">
        <v>0</v>
      </c>
      <c r="N95" s="235">
        <f t="shared" si="70"/>
        <v>1150</v>
      </c>
      <c r="O95" s="208">
        <v>0</v>
      </c>
      <c r="P95" s="208">
        <f t="shared" si="72"/>
        <v>1150</v>
      </c>
      <c r="Q95" s="208">
        <f t="shared" si="72"/>
        <v>0</v>
      </c>
      <c r="R95" s="208">
        <v>0</v>
      </c>
      <c r="S95" s="89" t="s">
        <v>429</v>
      </c>
      <c r="T95" s="133">
        <v>2021</v>
      </c>
      <c r="U95" s="224"/>
      <c r="V95" s="185"/>
      <c r="W95" s="185"/>
      <c r="X95" s="185"/>
      <c r="Y95" s="185"/>
      <c r="Z95" s="185"/>
      <c r="AA95" s="186"/>
      <c r="AB95" s="186"/>
      <c r="AC95" s="186"/>
      <c r="AD95" s="186"/>
      <c r="AE95" s="186"/>
      <c r="AF95" s="186"/>
      <c r="AG95" s="187"/>
    </row>
    <row r="96" spans="1:33" s="188" customFormat="1" ht="67.2" outlineLevel="2" x14ac:dyDescent="0.25">
      <c r="A96" s="133">
        <f t="shared" si="71"/>
        <v>79</v>
      </c>
      <c r="B96" s="37" t="s">
        <v>742</v>
      </c>
      <c r="C96" s="37" t="s">
        <v>871</v>
      </c>
      <c r="D96" s="147" t="s">
        <v>977</v>
      </c>
      <c r="E96" s="235">
        <f t="shared" si="67"/>
        <v>1200</v>
      </c>
      <c r="F96" s="208">
        <v>0</v>
      </c>
      <c r="G96" s="235">
        <f t="shared" si="68"/>
        <v>0</v>
      </c>
      <c r="H96" s="208">
        <v>0</v>
      </c>
      <c r="I96" s="208">
        <v>0</v>
      </c>
      <c r="J96" s="208">
        <v>1200</v>
      </c>
      <c r="K96" s="208">
        <v>0</v>
      </c>
      <c r="L96" s="235">
        <f t="shared" si="69"/>
        <v>1200</v>
      </c>
      <c r="M96" s="235">
        <v>0</v>
      </c>
      <c r="N96" s="235">
        <f t="shared" si="70"/>
        <v>0</v>
      </c>
      <c r="O96" s="208">
        <v>0</v>
      </c>
      <c r="P96" s="208">
        <v>0</v>
      </c>
      <c r="Q96" s="208">
        <v>1200</v>
      </c>
      <c r="R96" s="208">
        <v>0</v>
      </c>
      <c r="S96" s="89" t="s">
        <v>429</v>
      </c>
      <c r="T96" s="133">
        <v>2021</v>
      </c>
      <c r="U96" s="224"/>
      <c r="V96" s="185"/>
      <c r="W96" s="185"/>
      <c r="X96" s="185"/>
      <c r="Y96" s="185"/>
      <c r="Z96" s="185"/>
      <c r="AA96" s="186"/>
      <c r="AB96" s="186"/>
      <c r="AC96" s="186"/>
      <c r="AD96" s="186"/>
      <c r="AE96" s="186"/>
      <c r="AF96" s="186"/>
      <c r="AG96" s="187"/>
    </row>
    <row r="97" spans="1:33" s="188" customFormat="1" ht="50.4" outlineLevel="2" x14ac:dyDescent="0.25">
      <c r="A97" s="133">
        <f t="shared" si="71"/>
        <v>80</v>
      </c>
      <c r="B97" s="37" t="s">
        <v>502</v>
      </c>
      <c r="C97" s="37" t="s">
        <v>870</v>
      </c>
      <c r="D97" s="147" t="s">
        <v>516</v>
      </c>
      <c r="E97" s="235">
        <f t="shared" si="67"/>
        <v>3837.125</v>
      </c>
      <c r="F97" s="208">
        <v>0</v>
      </c>
      <c r="G97" s="235">
        <f t="shared" si="68"/>
        <v>3762.6889999999999</v>
      </c>
      <c r="H97" s="208">
        <v>0</v>
      </c>
      <c r="I97" s="208">
        <v>3762.6889999999999</v>
      </c>
      <c r="J97" s="208">
        <v>74.436000000000149</v>
      </c>
      <c r="K97" s="208">
        <v>0</v>
      </c>
      <c r="L97" s="235">
        <f t="shared" si="69"/>
        <v>3837.125</v>
      </c>
      <c r="M97" s="235">
        <v>0</v>
      </c>
      <c r="N97" s="235">
        <f t="shared" si="70"/>
        <v>3762.6889999999999</v>
      </c>
      <c r="O97" s="208">
        <v>0</v>
      </c>
      <c r="P97" s="208">
        <f>I97</f>
        <v>3762.6889999999999</v>
      </c>
      <c r="Q97" s="208">
        <f>J97</f>
        <v>74.436000000000149</v>
      </c>
      <c r="R97" s="208">
        <v>0</v>
      </c>
      <c r="S97" s="89" t="s">
        <v>507</v>
      </c>
      <c r="T97" s="133">
        <v>2021</v>
      </c>
      <c r="U97" s="224"/>
      <c r="V97" s="185"/>
      <c r="W97" s="185"/>
      <c r="X97" s="185"/>
      <c r="Y97" s="185"/>
      <c r="Z97" s="185"/>
      <c r="AA97" s="186"/>
      <c r="AB97" s="186"/>
      <c r="AC97" s="186"/>
      <c r="AD97" s="186"/>
      <c r="AE97" s="186"/>
      <c r="AF97" s="186"/>
      <c r="AG97" s="187"/>
    </row>
    <row r="98" spans="1:33" s="188" customFormat="1" ht="67.2" outlineLevel="2" x14ac:dyDescent="0.25">
      <c r="A98" s="133">
        <f t="shared" si="71"/>
        <v>81</v>
      </c>
      <c r="B98" s="37" t="s">
        <v>868</v>
      </c>
      <c r="C98" s="37" t="s">
        <v>867</v>
      </c>
      <c r="D98" s="147" t="s">
        <v>977</v>
      </c>
      <c r="E98" s="235">
        <f t="shared" si="67"/>
        <v>1200</v>
      </c>
      <c r="F98" s="208">
        <v>0</v>
      </c>
      <c r="G98" s="235">
        <f t="shared" si="68"/>
        <v>840</v>
      </c>
      <c r="H98" s="208">
        <v>0</v>
      </c>
      <c r="I98" s="208">
        <v>840</v>
      </c>
      <c r="J98" s="208">
        <v>360</v>
      </c>
      <c r="K98" s="208">
        <v>0</v>
      </c>
      <c r="L98" s="235">
        <f t="shared" si="69"/>
        <v>1200</v>
      </c>
      <c r="M98" s="235">
        <v>0</v>
      </c>
      <c r="N98" s="235">
        <f t="shared" si="70"/>
        <v>840</v>
      </c>
      <c r="O98" s="208">
        <v>0</v>
      </c>
      <c r="P98" s="208">
        <v>840</v>
      </c>
      <c r="Q98" s="208">
        <v>360</v>
      </c>
      <c r="R98" s="208">
        <v>0</v>
      </c>
      <c r="S98" s="89" t="s">
        <v>429</v>
      </c>
      <c r="T98" s="133">
        <v>2022</v>
      </c>
      <c r="U98" s="224"/>
      <c r="V98" s="185"/>
      <c r="W98" s="185"/>
      <c r="X98" s="185"/>
      <c r="Y98" s="185"/>
      <c r="Z98" s="185"/>
      <c r="AA98" s="186"/>
      <c r="AB98" s="186"/>
      <c r="AC98" s="186"/>
      <c r="AD98" s="186"/>
      <c r="AE98" s="186"/>
      <c r="AF98" s="186"/>
      <c r="AG98" s="187"/>
    </row>
    <row r="99" spans="1:33" s="188" customFormat="1" ht="67.2" outlineLevel="2" x14ac:dyDescent="0.25">
      <c r="A99" s="133">
        <f t="shared" si="71"/>
        <v>82</v>
      </c>
      <c r="B99" s="37" t="s">
        <v>743</v>
      </c>
      <c r="C99" s="37" t="s">
        <v>866</v>
      </c>
      <c r="D99" s="147" t="s">
        <v>977</v>
      </c>
      <c r="E99" s="235">
        <f t="shared" si="67"/>
        <v>153.6</v>
      </c>
      <c r="F99" s="208">
        <v>0</v>
      </c>
      <c r="G99" s="235">
        <f t="shared" si="68"/>
        <v>0</v>
      </c>
      <c r="H99" s="208">
        <v>0</v>
      </c>
      <c r="I99" s="208">
        <v>0</v>
      </c>
      <c r="J99" s="208">
        <v>153.6</v>
      </c>
      <c r="K99" s="208">
        <v>0</v>
      </c>
      <c r="L99" s="235">
        <f t="shared" si="69"/>
        <v>153.6</v>
      </c>
      <c r="M99" s="235">
        <v>0</v>
      </c>
      <c r="N99" s="235">
        <f t="shared" si="70"/>
        <v>0</v>
      </c>
      <c r="O99" s="208">
        <f>H99</f>
        <v>0</v>
      </c>
      <c r="P99" s="208">
        <f>I99</f>
        <v>0</v>
      </c>
      <c r="Q99" s="208">
        <f>J99</f>
        <v>153.6</v>
      </c>
      <c r="R99" s="208">
        <v>0</v>
      </c>
      <c r="S99" s="89" t="s">
        <v>429</v>
      </c>
      <c r="T99" s="133">
        <v>2022</v>
      </c>
      <c r="U99" s="224"/>
      <c r="V99" s="185"/>
      <c r="W99" s="185"/>
      <c r="X99" s="185"/>
      <c r="Y99" s="185"/>
      <c r="Z99" s="185"/>
      <c r="AA99" s="186"/>
      <c r="AB99" s="186"/>
      <c r="AC99" s="186"/>
      <c r="AD99" s="186"/>
      <c r="AE99" s="186"/>
      <c r="AF99" s="186"/>
      <c r="AG99" s="187"/>
    </row>
    <row r="100" spans="1:33" s="188" customFormat="1" ht="50.4" outlineLevel="2" x14ac:dyDescent="0.25">
      <c r="A100" s="133">
        <f t="shared" si="71"/>
        <v>83</v>
      </c>
      <c r="B100" s="88" t="s">
        <v>338</v>
      </c>
      <c r="C100" s="88" t="s">
        <v>890</v>
      </c>
      <c r="D100" s="147" t="s">
        <v>732</v>
      </c>
      <c r="E100" s="235">
        <f t="shared" si="67"/>
        <v>1100</v>
      </c>
      <c r="F100" s="208">
        <v>0</v>
      </c>
      <c r="G100" s="235">
        <f t="shared" si="68"/>
        <v>880</v>
      </c>
      <c r="H100" s="208">
        <v>0</v>
      </c>
      <c r="I100" s="210">
        <v>880</v>
      </c>
      <c r="J100" s="207">
        <v>220</v>
      </c>
      <c r="K100" s="207">
        <v>0</v>
      </c>
      <c r="L100" s="235">
        <f t="shared" si="69"/>
        <v>1100</v>
      </c>
      <c r="M100" s="235">
        <v>0</v>
      </c>
      <c r="N100" s="235">
        <f t="shared" si="70"/>
        <v>880</v>
      </c>
      <c r="O100" s="207">
        <v>0</v>
      </c>
      <c r="P100" s="210">
        <v>880</v>
      </c>
      <c r="Q100" s="207">
        <v>220</v>
      </c>
      <c r="R100" s="207">
        <v>0</v>
      </c>
      <c r="S100" s="89" t="s">
        <v>329</v>
      </c>
      <c r="T100" s="89">
        <v>2022</v>
      </c>
      <c r="U100" s="202"/>
      <c r="V100" s="184"/>
      <c r="W100" s="184"/>
      <c r="X100" s="184"/>
      <c r="Y100" s="184"/>
      <c r="Z100" s="184"/>
      <c r="AA100" s="182">
        <f>AB100+AC100</f>
        <v>0</v>
      </c>
      <c r="AB100" s="182">
        <v>0</v>
      </c>
      <c r="AC100" s="182"/>
      <c r="AD100" s="182">
        <f>AE100+AF100</f>
        <v>0</v>
      </c>
      <c r="AE100" s="182"/>
      <c r="AF100" s="189"/>
      <c r="AG100" s="187"/>
    </row>
    <row r="101" spans="1:33" s="188" customFormat="1" ht="50.4" outlineLevel="2" x14ac:dyDescent="0.25">
      <c r="A101" s="133">
        <f t="shared" si="71"/>
        <v>84</v>
      </c>
      <c r="B101" s="88" t="s">
        <v>739</v>
      </c>
      <c r="C101" s="88" t="s">
        <v>891</v>
      </c>
      <c r="D101" s="147" t="s">
        <v>732</v>
      </c>
      <c r="E101" s="235">
        <f t="shared" si="67"/>
        <v>1115</v>
      </c>
      <c r="F101" s="208">
        <v>0</v>
      </c>
      <c r="G101" s="235">
        <f t="shared" si="68"/>
        <v>750</v>
      </c>
      <c r="H101" s="208">
        <v>0</v>
      </c>
      <c r="I101" s="208">
        <v>750</v>
      </c>
      <c r="J101" s="208">
        <v>365</v>
      </c>
      <c r="K101" s="208">
        <v>0</v>
      </c>
      <c r="L101" s="235">
        <f t="shared" si="69"/>
        <v>1115</v>
      </c>
      <c r="M101" s="235">
        <v>0</v>
      </c>
      <c r="N101" s="235">
        <f t="shared" si="70"/>
        <v>750</v>
      </c>
      <c r="O101" s="208">
        <v>0</v>
      </c>
      <c r="P101" s="208">
        <v>750</v>
      </c>
      <c r="Q101" s="208">
        <v>365</v>
      </c>
      <c r="R101" s="208">
        <v>0</v>
      </c>
      <c r="S101" s="89" t="s">
        <v>329</v>
      </c>
      <c r="T101" s="89">
        <v>2022</v>
      </c>
      <c r="U101" s="202"/>
      <c r="V101" s="184"/>
      <c r="W101" s="184"/>
      <c r="X101" s="184"/>
      <c r="Y101" s="184"/>
      <c r="Z101" s="184"/>
      <c r="AA101" s="182">
        <f>AB101+AC101</f>
        <v>0</v>
      </c>
      <c r="AB101" s="182">
        <v>0</v>
      </c>
      <c r="AC101" s="182"/>
      <c r="AD101" s="182">
        <f>AE101+AF101</f>
        <v>0</v>
      </c>
      <c r="AE101" s="182"/>
      <c r="AF101" s="189"/>
      <c r="AG101" s="187"/>
    </row>
    <row r="102" spans="1:33" s="188" customFormat="1" ht="67.2" outlineLevel="2" x14ac:dyDescent="0.25">
      <c r="A102" s="133">
        <f t="shared" si="71"/>
        <v>85</v>
      </c>
      <c r="B102" s="37" t="s">
        <v>599</v>
      </c>
      <c r="C102" s="37" t="s">
        <v>840</v>
      </c>
      <c r="D102" s="89" t="s">
        <v>656</v>
      </c>
      <c r="E102" s="235">
        <f t="shared" si="67"/>
        <v>1000</v>
      </c>
      <c r="F102" s="208">
        <v>0</v>
      </c>
      <c r="G102" s="235">
        <f t="shared" si="68"/>
        <v>1000</v>
      </c>
      <c r="H102" s="208">
        <v>0</v>
      </c>
      <c r="I102" s="208">
        <v>1000</v>
      </c>
      <c r="J102" s="208">
        <v>0</v>
      </c>
      <c r="K102" s="208">
        <v>0</v>
      </c>
      <c r="L102" s="235">
        <f t="shared" si="69"/>
        <v>1000</v>
      </c>
      <c r="M102" s="235">
        <v>0</v>
      </c>
      <c r="N102" s="235">
        <f t="shared" si="70"/>
        <v>1000</v>
      </c>
      <c r="O102" s="208">
        <f t="shared" ref="O102:Q104" si="73">H102</f>
        <v>0</v>
      </c>
      <c r="P102" s="208">
        <f t="shared" si="73"/>
        <v>1000</v>
      </c>
      <c r="Q102" s="208">
        <f t="shared" si="73"/>
        <v>0</v>
      </c>
      <c r="R102" s="208">
        <v>0</v>
      </c>
      <c r="S102" s="89" t="s">
        <v>658</v>
      </c>
      <c r="T102" s="133">
        <v>2022</v>
      </c>
      <c r="U102" s="224"/>
      <c r="V102" s="185"/>
      <c r="W102" s="185"/>
      <c r="X102" s="185"/>
      <c r="Y102" s="185"/>
      <c r="Z102" s="185"/>
      <c r="AA102" s="186"/>
      <c r="AB102" s="186"/>
      <c r="AC102" s="186"/>
      <c r="AD102" s="186"/>
      <c r="AE102" s="186"/>
      <c r="AF102" s="186"/>
      <c r="AG102" s="187"/>
    </row>
    <row r="103" spans="1:33" s="188" customFormat="1" ht="67.2" outlineLevel="2" x14ac:dyDescent="0.25">
      <c r="A103" s="133">
        <f t="shared" si="71"/>
        <v>86</v>
      </c>
      <c r="B103" s="37" t="s">
        <v>747</v>
      </c>
      <c r="C103" s="37" t="s">
        <v>913</v>
      </c>
      <c r="D103" s="89" t="s">
        <v>656</v>
      </c>
      <c r="E103" s="235">
        <f t="shared" si="67"/>
        <v>1030</v>
      </c>
      <c r="F103" s="208">
        <v>0</v>
      </c>
      <c r="G103" s="235">
        <f t="shared" si="68"/>
        <v>1030</v>
      </c>
      <c r="H103" s="208">
        <v>0</v>
      </c>
      <c r="I103" s="208">
        <v>1030</v>
      </c>
      <c r="J103" s="208">
        <v>0</v>
      </c>
      <c r="K103" s="208">
        <v>0</v>
      </c>
      <c r="L103" s="235">
        <f t="shared" si="69"/>
        <v>1030</v>
      </c>
      <c r="M103" s="235">
        <v>0</v>
      </c>
      <c r="N103" s="235">
        <f t="shared" si="70"/>
        <v>1030</v>
      </c>
      <c r="O103" s="208">
        <f t="shared" si="73"/>
        <v>0</v>
      </c>
      <c r="P103" s="208">
        <f t="shared" si="73"/>
        <v>1030</v>
      </c>
      <c r="Q103" s="208">
        <f t="shared" si="73"/>
        <v>0</v>
      </c>
      <c r="R103" s="208">
        <v>0</v>
      </c>
      <c r="S103" s="89" t="s">
        <v>658</v>
      </c>
      <c r="T103" s="133">
        <v>2023</v>
      </c>
      <c r="U103" s="224"/>
      <c r="V103" s="185"/>
      <c r="W103" s="185"/>
      <c r="X103" s="185"/>
      <c r="Y103" s="185"/>
      <c r="Z103" s="185"/>
      <c r="AA103" s="186"/>
      <c r="AB103" s="186"/>
      <c r="AC103" s="186"/>
      <c r="AD103" s="186"/>
      <c r="AE103" s="186"/>
      <c r="AF103" s="186"/>
      <c r="AG103" s="187"/>
    </row>
    <row r="104" spans="1:33" s="188" customFormat="1" ht="84" outlineLevel="2" x14ac:dyDescent="0.25">
      <c r="A104" s="133">
        <f t="shared" si="71"/>
        <v>87</v>
      </c>
      <c r="B104" s="37" t="s">
        <v>681</v>
      </c>
      <c r="C104" s="37" t="s">
        <v>844</v>
      </c>
      <c r="D104" s="89" t="s">
        <v>656</v>
      </c>
      <c r="E104" s="235">
        <f t="shared" si="67"/>
        <v>750</v>
      </c>
      <c r="F104" s="208">
        <v>0</v>
      </c>
      <c r="G104" s="235">
        <f t="shared" si="68"/>
        <v>750</v>
      </c>
      <c r="H104" s="208">
        <v>0</v>
      </c>
      <c r="I104" s="208">
        <v>750</v>
      </c>
      <c r="J104" s="208">
        <v>0</v>
      </c>
      <c r="K104" s="208">
        <v>0</v>
      </c>
      <c r="L104" s="235">
        <f t="shared" si="69"/>
        <v>750</v>
      </c>
      <c r="M104" s="235">
        <v>0</v>
      </c>
      <c r="N104" s="235">
        <f t="shared" si="70"/>
        <v>750</v>
      </c>
      <c r="O104" s="208">
        <f t="shared" si="73"/>
        <v>0</v>
      </c>
      <c r="P104" s="208">
        <f t="shared" si="73"/>
        <v>750</v>
      </c>
      <c r="Q104" s="208">
        <f t="shared" si="73"/>
        <v>0</v>
      </c>
      <c r="R104" s="208">
        <v>0</v>
      </c>
      <c r="S104" s="89" t="s">
        <v>658</v>
      </c>
      <c r="T104" s="133">
        <v>2023</v>
      </c>
      <c r="U104" s="224"/>
      <c r="V104" s="185"/>
      <c r="W104" s="185"/>
      <c r="X104" s="185"/>
      <c r="Y104" s="185"/>
      <c r="Z104" s="185"/>
      <c r="AA104" s="186"/>
      <c r="AB104" s="186"/>
      <c r="AC104" s="186"/>
      <c r="AD104" s="186"/>
      <c r="AE104" s="186"/>
      <c r="AF104" s="186"/>
      <c r="AG104" s="187"/>
    </row>
    <row r="105" spans="1:33" s="188" customFormat="1" ht="50.4" outlineLevel="2" x14ac:dyDescent="0.25">
      <c r="A105" s="133">
        <f t="shared" si="71"/>
        <v>88</v>
      </c>
      <c r="B105" s="37" t="s">
        <v>404</v>
      </c>
      <c r="C105" s="37" t="s">
        <v>896</v>
      </c>
      <c r="D105" s="147" t="s">
        <v>732</v>
      </c>
      <c r="E105" s="235">
        <f t="shared" si="67"/>
        <v>700</v>
      </c>
      <c r="F105" s="208">
        <v>0</v>
      </c>
      <c r="G105" s="235">
        <f t="shared" si="68"/>
        <v>590</v>
      </c>
      <c r="H105" s="208">
        <v>0</v>
      </c>
      <c r="I105" s="208">
        <v>590</v>
      </c>
      <c r="J105" s="208">
        <v>110</v>
      </c>
      <c r="K105" s="208">
        <v>0</v>
      </c>
      <c r="L105" s="235">
        <f t="shared" si="69"/>
        <v>700</v>
      </c>
      <c r="M105" s="235">
        <v>0</v>
      </c>
      <c r="N105" s="235">
        <f t="shared" si="70"/>
        <v>590</v>
      </c>
      <c r="O105" s="208">
        <v>0</v>
      </c>
      <c r="P105" s="208">
        <v>590</v>
      </c>
      <c r="Q105" s="209">
        <v>110</v>
      </c>
      <c r="R105" s="209">
        <v>0</v>
      </c>
      <c r="S105" s="89" t="s">
        <v>329</v>
      </c>
      <c r="T105" s="133">
        <v>2023</v>
      </c>
      <c r="U105" s="224"/>
      <c r="V105" s="185"/>
      <c r="W105" s="185"/>
      <c r="X105" s="185"/>
      <c r="Y105" s="185"/>
      <c r="Z105" s="185"/>
      <c r="AA105" s="186"/>
      <c r="AB105" s="186"/>
      <c r="AC105" s="186"/>
      <c r="AD105" s="186"/>
      <c r="AE105" s="186"/>
      <c r="AF105" s="186"/>
      <c r="AG105" s="187"/>
    </row>
    <row r="106" spans="1:33" s="188" customFormat="1" ht="67.2" outlineLevel="2" x14ac:dyDescent="0.25">
      <c r="A106" s="133">
        <f t="shared" si="71"/>
        <v>89</v>
      </c>
      <c r="B106" s="37" t="s">
        <v>405</v>
      </c>
      <c r="C106" s="37" t="s">
        <v>895</v>
      </c>
      <c r="D106" s="147" t="s">
        <v>732</v>
      </c>
      <c r="E106" s="235">
        <f t="shared" si="67"/>
        <v>1000</v>
      </c>
      <c r="F106" s="208">
        <v>0</v>
      </c>
      <c r="G106" s="235">
        <f t="shared" si="68"/>
        <v>760</v>
      </c>
      <c r="H106" s="208">
        <v>0</v>
      </c>
      <c r="I106" s="208">
        <v>760</v>
      </c>
      <c r="J106" s="208">
        <v>240</v>
      </c>
      <c r="K106" s="208">
        <v>0</v>
      </c>
      <c r="L106" s="235">
        <f t="shared" si="69"/>
        <v>1000</v>
      </c>
      <c r="M106" s="235">
        <v>0</v>
      </c>
      <c r="N106" s="235">
        <f t="shared" si="70"/>
        <v>760</v>
      </c>
      <c r="O106" s="208">
        <v>0</v>
      </c>
      <c r="P106" s="208">
        <v>760</v>
      </c>
      <c r="Q106" s="208">
        <v>240</v>
      </c>
      <c r="R106" s="208">
        <v>0</v>
      </c>
      <c r="S106" s="89" t="s">
        <v>329</v>
      </c>
      <c r="T106" s="133">
        <v>2023</v>
      </c>
      <c r="U106" s="224"/>
      <c r="V106" s="185"/>
      <c r="W106" s="185"/>
      <c r="X106" s="185"/>
      <c r="Y106" s="185"/>
      <c r="Z106" s="185"/>
      <c r="AA106" s="186"/>
      <c r="AB106" s="186"/>
      <c r="AC106" s="186"/>
      <c r="AD106" s="186"/>
      <c r="AE106" s="186"/>
      <c r="AF106" s="186"/>
      <c r="AG106" s="187"/>
    </row>
    <row r="107" spans="1:33" s="190" customFormat="1" ht="67.2" outlineLevel="2" x14ac:dyDescent="0.3">
      <c r="A107" s="133">
        <f t="shared" si="71"/>
        <v>90</v>
      </c>
      <c r="B107" s="95" t="s">
        <v>729</v>
      </c>
      <c r="C107" s="37" t="s">
        <v>897</v>
      </c>
      <c r="D107" s="147" t="s">
        <v>732</v>
      </c>
      <c r="E107" s="235">
        <f t="shared" si="67"/>
        <v>550</v>
      </c>
      <c r="F107" s="208">
        <v>0</v>
      </c>
      <c r="G107" s="235">
        <f t="shared" si="68"/>
        <v>460</v>
      </c>
      <c r="H107" s="208">
        <v>0</v>
      </c>
      <c r="I107" s="210">
        <v>460</v>
      </c>
      <c r="J107" s="207">
        <v>90</v>
      </c>
      <c r="K107" s="207">
        <v>0</v>
      </c>
      <c r="L107" s="235">
        <f t="shared" si="69"/>
        <v>550</v>
      </c>
      <c r="M107" s="235">
        <v>0</v>
      </c>
      <c r="N107" s="235">
        <f t="shared" si="70"/>
        <v>460</v>
      </c>
      <c r="O107" s="207">
        <v>0</v>
      </c>
      <c r="P107" s="210">
        <v>460</v>
      </c>
      <c r="Q107" s="207">
        <v>90</v>
      </c>
      <c r="R107" s="207">
        <v>0</v>
      </c>
      <c r="S107" s="89" t="s">
        <v>329</v>
      </c>
      <c r="T107" s="89">
        <v>2023</v>
      </c>
      <c r="U107" s="202"/>
      <c r="V107" s="184"/>
      <c r="W107" s="184"/>
      <c r="X107" s="184"/>
      <c r="Y107" s="184"/>
      <c r="Z107" s="184"/>
      <c r="AA107" s="182"/>
      <c r="AB107" s="182"/>
      <c r="AC107" s="182"/>
      <c r="AD107" s="182"/>
      <c r="AE107" s="182"/>
      <c r="AF107" s="189"/>
      <c r="AG107" s="187" t="s">
        <v>20</v>
      </c>
    </row>
    <row r="108" spans="1:33" s="188" customFormat="1" ht="50.4" outlineLevel="2" x14ac:dyDescent="0.25">
      <c r="A108" s="133">
        <f t="shared" si="71"/>
        <v>91</v>
      </c>
      <c r="B108" s="37" t="s">
        <v>408</v>
      </c>
      <c r="C108" s="37" t="s">
        <v>892</v>
      </c>
      <c r="D108" s="147" t="s">
        <v>732</v>
      </c>
      <c r="E108" s="235">
        <f t="shared" si="67"/>
        <v>250</v>
      </c>
      <c r="F108" s="208">
        <v>0</v>
      </c>
      <c r="G108" s="235">
        <f t="shared" si="68"/>
        <v>0</v>
      </c>
      <c r="H108" s="208">
        <v>0</v>
      </c>
      <c r="I108" s="208">
        <v>0</v>
      </c>
      <c r="J108" s="208">
        <v>250</v>
      </c>
      <c r="K108" s="208">
        <v>0</v>
      </c>
      <c r="L108" s="235">
        <f t="shared" si="69"/>
        <v>250</v>
      </c>
      <c r="M108" s="235">
        <v>0</v>
      </c>
      <c r="N108" s="235">
        <f t="shared" si="70"/>
        <v>0</v>
      </c>
      <c r="O108" s="208">
        <v>0</v>
      </c>
      <c r="P108" s="208">
        <v>0</v>
      </c>
      <c r="Q108" s="208">
        <v>250</v>
      </c>
      <c r="R108" s="208">
        <v>0</v>
      </c>
      <c r="S108" s="89" t="s">
        <v>329</v>
      </c>
      <c r="T108" s="133">
        <v>2023</v>
      </c>
      <c r="U108" s="224"/>
      <c r="V108" s="185"/>
      <c r="W108" s="185"/>
      <c r="X108" s="185"/>
      <c r="Y108" s="185"/>
      <c r="Z108" s="185"/>
      <c r="AA108" s="186"/>
      <c r="AB108" s="186"/>
      <c r="AC108" s="186"/>
      <c r="AD108" s="186"/>
      <c r="AE108" s="186"/>
      <c r="AF108" s="186"/>
      <c r="AG108" s="187"/>
    </row>
    <row r="109" spans="1:33" s="188" customFormat="1" ht="67.2" outlineLevel="2" x14ac:dyDescent="0.25">
      <c r="A109" s="133">
        <f t="shared" si="71"/>
        <v>92</v>
      </c>
      <c r="B109" s="37" t="s">
        <v>744</v>
      </c>
      <c r="C109" s="37" t="s">
        <v>879</v>
      </c>
      <c r="D109" s="147" t="s">
        <v>977</v>
      </c>
      <c r="E109" s="235">
        <f t="shared" si="67"/>
        <v>900</v>
      </c>
      <c r="F109" s="208">
        <v>0</v>
      </c>
      <c r="G109" s="235">
        <f t="shared" si="68"/>
        <v>760</v>
      </c>
      <c r="H109" s="208">
        <v>0</v>
      </c>
      <c r="I109" s="208">
        <v>760</v>
      </c>
      <c r="J109" s="208">
        <v>140</v>
      </c>
      <c r="K109" s="208">
        <v>0</v>
      </c>
      <c r="L109" s="235">
        <f t="shared" si="69"/>
        <v>900</v>
      </c>
      <c r="M109" s="235">
        <v>0</v>
      </c>
      <c r="N109" s="235">
        <f t="shared" si="70"/>
        <v>760</v>
      </c>
      <c r="O109" s="208">
        <f>H109</f>
        <v>0</v>
      </c>
      <c r="P109" s="208">
        <f>I109</f>
        <v>760</v>
      </c>
      <c r="Q109" s="208">
        <f>J109</f>
        <v>140</v>
      </c>
      <c r="R109" s="208">
        <v>0</v>
      </c>
      <c r="S109" s="89" t="s">
        <v>429</v>
      </c>
      <c r="T109" s="133">
        <v>2023</v>
      </c>
      <c r="U109" s="224"/>
      <c r="V109" s="185"/>
      <c r="W109" s="185"/>
      <c r="X109" s="185"/>
      <c r="Y109" s="185"/>
      <c r="Z109" s="185"/>
      <c r="AA109" s="186"/>
      <c r="AB109" s="186"/>
      <c r="AC109" s="186"/>
      <c r="AD109" s="186"/>
      <c r="AE109" s="186"/>
      <c r="AF109" s="186"/>
      <c r="AG109" s="187"/>
    </row>
    <row r="110" spans="1:33" s="188" customFormat="1" ht="50.4" outlineLevel="2" x14ac:dyDescent="0.25">
      <c r="A110" s="133">
        <f t="shared" si="71"/>
        <v>93</v>
      </c>
      <c r="B110" s="37" t="s">
        <v>536</v>
      </c>
      <c r="C110" s="37" t="s">
        <v>862</v>
      </c>
      <c r="D110" s="89" t="s">
        <v>516</v>
      </c>
      <c r="E110" s="235">
        <f t="shared" si="67"/>
        <v>800</v>
      </c>
      <c r="F110" s="208">
        <v>0</v>
      </c>
      <c r="G110" s="235">
        <f t="shared" si="68"/>
        <v>680</v>
      </c>
      <c r="H110" s="208">
        <v>0</v>
      </c>
      <c r="I110" s="208">
        <v>680</v>
      </c>
      <c r="J110" s="208">
        <v>120</v>
      </c>
      <c r="K110" s="208">
        <v>0</v>
      </c>
      <c r="L110" s="235">
        <f t="shared" si="69"/>
        <v>800</v>
      </c>
      <c r="M110" s="235">
        <v>0</v>
      </c>
      <c r="N110" s="235">
        <f t="shared" si="70"/>
        <v>680</v>
      </c>
      <c r="O110" s="208">
        <v>0</v>
      </c>
      <c r="P110" s="208">
        <f t="shared" ref="P110:Q112" si="74">I110</f>
        <v>680</v>
      </c>
      <c r="Q110" s="208">
        <f t="shared" si="74"/>
        <v>120</v>
      </c>
      <c r="R110" s="208">
        <v>0</v>
      </c>
      <c r="S110" s="89" t="s">
        <v>507</v>
      </c>
      <c r="T110" s="133">
        <v>2023</v>
      </c>
      <c r="U110" s="224"/>
      <c r="V110" s="185"/>
      <c r="W110" s="185"/>
      <c r="X110" s="185"/>
      <c r="Y110" s="185"/>
      <c r="Z110" s="185"/>
      <c r="AA110" s="186"/>
      <c r="AB110" s="186"/>
      <c r="AC110" s="186"/>
      <c r="AD110" s="186"/>
      <c r="AE110" s="186"/>
      <c r="AF110" s="186"/>
      <c r="AG110" s="187"/>
    </row>
    <row r="111" spans="1:33" s="188" customFormat="1" ht="84" outlineLevel="2" x14ac:dyDescent="0.25">
      <c r="A111" s="133">
        <f t="shared" si="71"/>
        <v>94</v>
      </c>
      <c r="B111" s="37" t="s">
        <v>863</v>
      </c>
      <c r="C111" s="37" t="s">
        <v>862</v>
      </c>
      <c r="D111" s="89" t="s">
        <v>516</v>
      </c>
      <c r="E111" s="235">
        <f t="shared" si="67"/>
        <v>700</v>
      </c>
      <c r="F111" s="208">
        <v>0</v>
      </c>
      <c r="G111" s="235">
        <f t="shared" si="68"/>
        <v>590</v>
      </c>
      <c r="H111" s="208">
        <v>0</v>
      </c>
      <c r="I111" s="208">
        <v>590</v>
      </c>
      <c r="J111" s="208">
        <v>110</v>
      </c>
      <c r="K111" s="208">
        <v>0</v>
      </c>
      <c r="L111" s="235">
        <f t="shared" si="69"/>
        <v>700</v>
      </c>
      <c r="M111" s="235">
        <v>0</v>
      </c>
      <c r="N111" s="235">
        <f t="shared" si="70"/>
        <v>590</v>
      </c>
      <c r="O111" s="208">
        <v>0</v>
      </c>
      <c r="P111" s="208">
        <f t="shared" si="74"/>
        <v>590</v>
      </c>
      <c r="Q111" s="208">
        <f t="shared" si="74"/>
        <v>110</v>
      </c>
      <c r="R111" s="208">
        <v>0</v>
      </c>
      <c r="S111" s="89" t="s">
        <v>507</v>
      </c>
      <c r="T111" s="133">
        <v>2023</v>
      </c>
      <c r="U111" s="224"/>
      <c r="V111" s="185"/>
      <c r="W111" s="185"/>
      <c r="X111" s="185"/>
      <c r="Y111" s="185"/>
      <c r="Z111" s="185"/>
      <c r="AA111" s="186"/>
      <c r="AB111" s="186"/>
      <c r="AC111" s="186"/>
      <c r="AD111" s="186"/>
      <c r="AE111" s="186"/>
      <c r="AF111" s="186"/>
      <c r="AG111" s="187"/>
    </row>
    <row r="112" spans="1:33" s="188" customFormat="1" ht="67.2" outlineLevel="2" x14ac:dyDescent="0.25">
      <c r="A112" s="133">
        <f t="shared" si="71"/>
        <v>95</v>
      </c>
      <c r="B112" s="37" t="s">
        <v>692</v>
      </c>
      <c r="C112" s="37" t="s">
        <v>907</v>
      </c>
      <c r="D112" s="89" t="s">
        <v>656</v>
      </c>
      <c r="E112" s="235">
        <f t="shared" si="67"/>
        <v>970</v>
      </c>
      <c r="F112" s="208">
        <v>0</v>
      </c>
      <c r="G112" s="235">
        <f t="shared" si="68"/>
        <v>730</v>
      </c>
      <c r="H112" s="208">
        <v>0</v>
      </c>
      <c r="I112" s="208">
        <v>730</v>
      </c>
      <c r="J112" s="208">
        <v>240</v>
      </c>
      <c r="K112" s="208">
        <v>0</v>
      </c>
      <c r="L112" s="235">
        <f t="shared" si="69"/>
        <v>970</v>
      </c>
      <c r="M112" s="235">
        <v>0</v>
      </c>
      <c r="N112" s="235">
        <f t="shared" si="70"/>
        <v>730</v>
      </c>
      <c r="O112" s="208">
        <f t="shared" ref="O112:O115" si="75">H112</f>
        <v>0</v>
      </c>
      <c r="P112" s="208">
        <f t="shared" si="74"/>
        <v>730</v>
      </c>
      <c r="Q112" s="208">
        <f t="shared" si="74"/>
        <v>240</v>
      </c>
      <c r="R112" s="208">
        <v>0</v>
      </c>
      <c r="S112" s="89" t="s">
        <v>658</v>
      </c>
      <c r="T112" s="133">
        <v>2023</v>
      </c>
      <c r="U112" s="224"/>
      <c r="V112" s="185"/>
      <c r="W112" s="185"/>
      <c r="X112" s="185"/>
      <c r="Y112" s="185"/>
      <c r="Z112" s="185"/>
      <c r="AA112" s="186"/>
      <c r="AB112" s="186"/>
      <c r="AC112" s="186"/>
      <c r="AD112" s="186"/>
      <c r="AE112" s="186"/>
      <c r="AF112" s="186"/>
      <c r="AG112" s="187"/>
    </row>
    <row r="113" spans="1:16373" s="188" customFormat="1" ht="50.4" outlineLevel="2" x14ac:dyDescent="0.25">
      <c r="A113" s="133">
        <f t="shared" si="71"/>
        <v>96</v>
      </c>
      <c r="B113" s="37" t="s">
        <v>820</v>
      </c>
      <c r="C113" s="134" t="s">
        <v>899</v>
      </c>
      <c r="D113" s="147" t="s">
        <v>732</v>
      </c>
      <c r="E113" s="235">
        <f t="shared" si="67"/>
        <v>170</v>
      </c>
      <c r="F113" s="208">
        <v>0</v>
      </c>
      <c r="G113" s="235">
        <f t="shared" si="68"/>
        <v>0</v>
      </c>
      <c r="H113" s="208">
        <v>0</v>
      </c>
      <c r="I113" s="208">
        <v>0</v>
      </c>
      <c r="J113" s="208">
        <v>170</v>
      </c>
      <c r="K113" s="208"/>
      <c r="L113" s="235">
        <f t="shared" si="69"/>
        <v>170</v>
      </c>
      <c r="M113" s="235">
        <v>0</v>
      </c>
      <c r="N113" s="235">
        <f t="shared" si="70"/>
        <v>0</v>
      </c>
      <c r="O113" s="208">
        <f t="shared" ref="O113" si="76">H113</f>
        <v>0</v>
      </c>
      <c r="P113" s="208">
        <f t="shared" ref="P113" si="77">I113</f>
        <v>0</v>
      </c>
      <c r="Q113" s="208">
        <f>J113</f>
        <v>170</v>
      </c>
      <c r="R113" s="208">
        <v>0</v>
      </c>
      <c r="S113" s="89" t="s">
        <v>329</v>
      </c>
      <c r="T113" s="133">
        <v>2024</v>
      </c>
      <c r="U113" s="224"/>
      <c r="V113" s="185"/>
      <c r="W113" s="185"/>
      <c r="X113" s="185"/>
      <c r="Y113" s="185"/>
      <c r="Z113" s="185"/>
      <c r="AA113" s="186"/>
      <c r="AB113" s="186"/>
      <c r="AC113" s="186"/>
      <c r="AD113" s="186"/>
      <c r="AE113" s="186"/>
      <c r="AF113" s="186"/>
      <c r="AG113" s="187"/>
    </row>
    <row r="114" spans="1:16373" s="188" customFormat="1" ht="67.2" outlineLevel="2" x14ac:dyDescent="0.25">
      <c r="A114" s="133">
        <f t="shared" si="71"/>
        <v>97</v>
      </c>
      <c r="B114" s="37" t="s">
        <v>688</v>
      </c>
      <c r="C114" s="37" t="s">
        <v>847</v>
      </c>
      <c r="D114" s="89" t="s">
        <v>656</v>
      </c>
      <c r="E114" s="235">
        <f t="shared" si="67"/>
        <v>1150</v>
      </c>
      <c r="F114" s="208">
        <v>0</v>
      </c>
      <c r="G114" s="235">
        <f t="shared" si="68"/>
        <v>950</v>
      </c>
      <c r="H114" s="208">
        <v>0</v>
      </c>
      <c r="I114" s="208">
        <v>950</v>
      </c>
      <c r="J114" s="208">
        <v>200</v>
      </c>
      <c r="K114" s="208">
        <v>0</v>
      </c>
      <c r="L114" s="235">
        <f t="shared" si="69"/>
        <v>1150</v>
      </c>
      <c r="M114" s="235">
        <v>0</v>
      </c>
      <c r="N114" s="235">
        <f t="shared" si="70"/>
        <v>950</v>
      </c>
      <c r="O114" s="208">
        <f t="shared" si="75"/>
        <v>0</v>
      </c>
      <c r="P114" s="208">
        <f>I114</f>
        <v>950</v>
      </c>
      <c r="Q114" s="208">
        <f>J114</f>
        <v>200</v>
      </c>
      <c r="R114" s="208">
        <v>0</v>
      </c>
      <c r="S114" s="89" t="s">
        <v>658</v>
      </c>
      <c r="T114" s="133">
        <v>2024</v>
      </c>
      <c r="U114" s="224"/>
      <c r="V114" s="185"/>
      <c r="W114" s="185"/>
      <c r="X114" s="185"/>
      <c r="Y114" s="185"/>
      <c r="Z114" s="185"/>
      <c r="AA114" s="186"/>
      <c r="AB114" s="186"/>
      <c r="AC114" s="186"/>
      <c r="AD114" s="186"/>
      <c r="AE114" s="186"/>
      <c r="AF114" s="186"/>
      <c r="AG114" s="187"/>
    </row>
    <row r="115" spans="1:16373" s="188" customFormat="1" ht="117.6" outlineLevel="2" x14ac:dyDescent="0.25">
      <c r="A115" s="133">
        <f t="shared" si="71"/>
        <v>98</v>
      </c>
      <c r="B115" s="89" t="s">
        <v>849</v>
      </c>
      <c r="C115" s="37" t="s">
        <v>850</v>
      </c>
      <c r="D115" s="89" t="s">
        <v>656</v>
      </c>
      <c r="E115" s="235">
        <f t="shared" si="67"/>
        <v>1140.154</v>
      </c>
      <c r="F115" s="208">
        <v>0</v>
      </c>
      <c r="G115" s="235">
        <f t="shared" si="68"/>
        <v>1140.154</v>
      </c>
      <c r="H115" s="208">
        <v>0</v>
      </c>
      <c r="I115" s="208">
        <v>1140.154</v>
      </c>
      <c r="J115" s="208">
        <v>0</v>
      </c>
      <c r="K115" s="208">
        <v>0</v>
      </c>
      <c r="L115" s="235">
        <f t="shared" si="69"/>
        <v>1140.154</v>
      </c>
      <c r="M115" s="235">
        <v>0</v>
      </c>
      <c r="N115" s="235">
        <f t="shared" si="70"/>
        <v>1140.154</v>
      </c>
      <c r="O115" s="208">
        <f t="shared" si="75"/>
        <v>0</v>
      </c>
      <c r="P115" s="208">
        <f>I115</f>
        <v>1140.154</v>
      </c>
      <c r="Q115" s="208">
        <f>J115</f>
        <v>0</v>
      </c>
      <c r="R115" s="208">
        <v>0</v>
      </c>
      <c r="S115" s="89" t="s">
        <v>658</v>
      </c>
      <c r="T115" s="133">
        <v>2024</v>
      </c>
      <c r="U115" s="224"/>
      <c r="V115" s="185"/>
      <c r="W115" s="185"/>
      <c r="X115" s="185"/>
      <c r="Y115" s="185"/>
      <c r="Z115" s="185"/>
      <c r="AA115" s="186"/>
      <c r="AB115" s="186"/>
      <c r="AC115" s="186"/>
      <c r="AD115" s="186"/>
      <c r="AE115" s="186"/>
      <c r="AF115" s="186"/>
      <c r="AG115" s="187"/>
    </row>
    <row r="116" spans="1:16373" s="188" customFormat="1" ht="67.2" outlineLevel="2" x14ac:dyDescent="0.25">
      <c r="A116" s="133">
        <f t="shared" si="71"/>
        <v>99</v>
      </c>
      <c r="B116" s="37" t="s">
        <v>391</v>
      </c>
      <c r="C116" s="37" t="s">
        <v>904</v>
      </c>
      <c r="D116" s="147" t="s">
        <v>732</v>
      </c>
      <c r="E116" s="235">
        <f t="shared" si="67"/>
        <v>1160</v>
      </c>
      <c r="F116" s="208">
        <v>0</v>
      </c>
      <c r="G116" s="235">
        <f t="shared" si="68"/>
        <v>1160</v>
      </c>
      <c r="H116" s="208">
        <v>0</v>
      </c>
      <c r="I116" s="208">
        <v>1160</v>
      </c>
      <c r="J116" s="208">
        <v>0</v>
      </c>
      <c r="K116" s="208">
        <v>0</v>
      </c>
      <c r="L116" s="235">
        <f t="shared" si="69"/>
        <v>1160</v>
      </c>
      <c r="M116" s="235">
        <v>0</v>
      </c>
      <c r="N116" s="235">
        <f t="shared" si="70"/>
        <v>1160</v>
      </c>
      <c r="O116" s="208">
        <v>0</v>
      </c>
      <c r="P116" s="208">
        <v>1160</v>
      </c>
      <c r="Q116" s="209">
        <v>0</v>
      </c>
      <c r="R116" s="209">
        <v>0</v>
      </c>
      <c r="S116" s="89" t="s">
        <v>329</v>
      </c>
      <c r="T116" s="133">
        <v>2024</v>
      </c>
      <c r="U116" s="224"/>
      <c r="V116" s="185"/>
      <c r="W116" s="185"/>
      <c r="X116" s="185"/>
      <c r="Y116" s="185"/>
      <c r="Z116" s="185"/>
      <c r="AA116" s="186"/>
      <c r="AB116" s="186"/>
      <c r="AC116" s="186"/>
      <c r="AD116" s="186"/>
      <c r="AE116" s="186"/>
      <c r="AF116" s="186"/>
      <c r="AG116" s="187"/>
    </row>
    <row r="117" spans="1:16373" s="188" customFormat="1" ht="84" outlineLevel="2" x14ac:dyDescent="0.25">
      <c r="A117" s="133">
        <f t="shared" si="71"/>
        <v>100</v>
      </c>
      <c r="B117" s="37" t="s">
        <v>392</v>
      </c>
      <c r="C117" s="37" t="s">
        <v>904</v>
      </c>
      <c r="D117" s="147" t="s">
        <v>732</v>
      </c>
      <c r="E117" s="235">
        <f t="shared" si="67"/>
        <v>1110</v>
      </c>
      <c r="F117" s="208">
        <v>0</v>
      </c>
      <c r="G117" s="235">
        <f t="shared" si="68"/>
        <v>1110</v>
      </c>
      <c r="H117" s="208">
        <v>0</v>
      </c>
      <c r="I117" s="208">
        <v>1110</v>
      </c>
      <c r="J117" s="208">
        <v>0</v>
      </c>
      <c r="K117" s="208">
        <v>0</v>
      </c>
      <c r="L117" s="235">
        <f t="shared" si="69"/>
        <v>1110</v>
      </c>
      <c r="M117" s="235">
        <v>0</v>
      </c>
      <c r="N117" s="235">
        <f t="shared" si="70"/>
        <v>1110</v>
      </c>
      <c r="O117" s="208">
        <v>0</v>
      </c>
      <c r="P117" s="208">
        <v>1110</v>
      </c>
      <c r="Q117" s="209">
        <v>0</v>
      </c>
      <c r="R117" s="209">
        <v>0</v>
      </c>
      <c r="S117" s="89" t="s">
        <v>329</v>
      </c>
      <c r="T117" s="133">
        <v>2024</v>
      </c>
      <c r="U117" s="224"/>
      <c r="V117" s="185"/>
      <c r="W117" s="185"/>
      <c r="X117" s="185"/>
      <c r="Y117" s="185"/>
      <c r="Z117" s="185"/>
      <c r="AA117" s="186"/>
      <c r="AB117" s="186"/>
      <c r="AC117" s="186"/>
      <c r="AD117" s="186"/>
      <c r="AE117" s="186"/>
      <c r="AF117" s="186"/>
      <c r="AG117" s="187"/>
    </row>
    <row r="118" spans="1:16373" s="188" customFormat="1" ht="67.2" outlineLevel="2" x14ac:dyDescent="0.25">
      <c r="A118" s="133">
        <f t="shared" si="71"/>
        <v>101</v>
      </c>
      <c r="B118" s="37" t="s">
        <v>769</v>
      </c>
      <c r="C118" s="37" t="s">
        <v>885</v>
      </c>
      <c r="D118" s="147" t="s">
        <v>977</v>
      </c>
      <c r="E118" s="235">
        <f t="shared" si="67"/>
        <v>575</v>
      </c>
      <c r="F118" s="208">
        <v>0</v>
      </c>
      <c r="G118" s="235">
        <f t="shared" si="68"/>
        <v>400</v>
      </c>
      <c r="H118" s="208">
        <v>0</v>
      </c>
      <c r="I118" s="208">
        <v>400</v>
      </c>
      <c r="J118" s="208">
        <v>175</v>
      </c>
      <c r="K118" s="208">
        <v>0</v>
      </c>
      <c r="L118" s="235">
        <f t="shared" si="69"/>
        <v>575</v>
      </c>
      <c r="M118" s="235">
        <v>0</v>
      </c>
      <c r="N118" s="235">
        <f t="shared" si="70"/>
        <v>400</v>
      </c>
      <c r="O118" s="208">
        <f>H118</f>
        <v>0</v>
      </c>
      <c r="P118" s="208">
        <f t="shared" ref="P118:P119" si="78">I118</f>
        <v>400</v>
      </c>
      <c r="Q118" s="208">
        <f>J118</f>
        <v>175</v>
      </c>
      <c r="R118" s="208">
        <v>0</v>
      </c>
      <c r="S118" s="89" t="s">
        <v>429</v>
      </c>
      <c r="T118" s="133">
        <v>2024</v>
      </c>
      <c r="U118" s="224"/>
      <c r="V118" s="185"/>
      <c r="W118" s="185"/>
      <c r="X118" s="185"/>
      <c r="Y118" s="185"/>
      <c r="Z118" s="185"/>
      <c r="AA118" s="186"/>
      <c r="AB118" s="186"/>
      <c r="AC118" s="186"/>
      <c r="AD118" s="186"/>
      <c r="AE118" s="186"/>
      <c r="AF118" s="186"/>
      <c r="AG118" s="187"/>
    </row>
    <row r="119" spans="1:16373" s="188" customFormat="1" ht="67.2" outlineLevel="2" x14ac:dyDescent="0.25">
      <c r="A119" s="133">
        <f t="shared" si="71"/>
        <v>102</v>
      </c>
      <c r="B119" s="37" t="s">
        <v>767</v>
      </c>
      <c r="C119" s="37" t="s">
        <v>887</v>
      </c>
      <c r="D119" s="147" t="s">
        <v>977</v>
      </c>
      <c r="E119" s="235">
        <f t="shared" si="67"/>
        <v>1150</v>
      </c>
      <c r="F119" s="208">
        <v>0</v>
      </c>
      <c r="G119" s="235">
        <f t="shared" si="68"/>
        <v>1150</v>
      </c>
      <c r="H119" s="208">
        <v>0</v>
      </c>
      <c r="I119" s="208">
        <v>1150</v>
      </c>
      <c r="J119" s="208">
        <v>0</v>
      </c>
      <c r="K119" s="208">
        <v>0</v>
      </c>
      <c r="L119" s="235">
        <f t="shared" si="69"/>
        <v>1150</v>
      </c>
      <c r="M119" s="235">
        <v>0</v>
      </c>
      <c r="N119" s="235">
        <f t="shared" si="70"/>
        <v>1150</v>
      </c>
      <c r="O119" s="208">
        <f>H119</f>
        <v>0</v>
      </c>
      <c r="P119" s="208">
        <f t="shared" si="78"/>
        <v>1150</v>
      </c>
      <c r="Q119" s="242">
        <f>J119</f>
        <v>0</v>
      </c>
      <c r="R119" s="242">
        <v>0</v>
      </c>
      <c r="S119" s="89" t="s">
        <v>429</v>
      </c>
      <c r="T119" s="133">
        <v>2024</v>
      </c>
      <c r="U119" s="224"/>
      <c r="V119" s="185"/>
      <c r="W119" s="185"/>
      <c r="X119" s="185"/>
      <c r="Y119" s="185"/>
      <c r="Z119" s="185"/>
      <c r="AA119" s="186"/>
      <c r="AB119" s="186"/>
      <c r="AC119" s="186"/>
      <c r="AD119" s="186"/>
      <c r="AE119" s="186"/>
      <c r="AF119" s="186"/>
      <c r="AG119" s="187"/>
    </row>
    <row r="120" spans="1:16373" s="188" customFormat="1" ht="67.2" outlineLevel="2" x14ac:dyDescent="0.25">
      <c r="A120" s="133">
        <f t="shared" si="71"/>
        <v>103</v>
      </c>
      <c r="B120" s="37" t="s">
        <v>651</v>
      </c>
      <c r="C120" s="37" t="s">
        <v>974</v>
      </c>
      <c r="D120" s="89" t="s">
        <v>577</v>
      </c>
      <c r="E120" s="235">
        <f t="shared" si="67"/>
        <v>1150</v>
      </c>
      <c r="F120" s="208">
        <v>0</v>
      </c>
      <c r="G120" s="235">
        <f t="shared" si="68"/>
        <v>800</v>
      </c>
      <c r="H120" s="208">
        <v>0</v>
      </c>
      <c r="I120" s="208">
        <v>800</v>
      </c>
      <c r="J120" s="208">
        <v>350</v>
      </c>
      <c r="K120" s="208">
        <v>0</v>
      </c>
      <c r="L120" s="235">
        <f t="shared" si="69"/>
        <v>1150</v>
      </c>
      <c r="M120" s="235">
        <v>0</v>
      </c>
      <c r="N120" s="235">
        <f t="shared" si="70"/>
        <v>800</v>
      </c>
      <c r="O120" s="208">
        <v>0</v>
      </c>
      <c r="P120" s="208">
        <v>800</v>
      </c>
      <c r="Q120" s="208">
        <v>350</v>
      </c>
      <c r="R120" s="208">
        <v>0</v>
      </c>
      <c r="S120" s="89" t="s">
        <v>578</v>
      </c>
      <c r="T120" s="133">
        <v>2025</v>
      </c>
    </row>
    <row r="121" spans="1:16373" s="188" customFormat="1" ht="67.2" outlineLevel="2" x14ac:dyDescent="0.25">
      <c r="A121" s="133">
        <f t="shared" si="71"/>
        <v>104</v>
      </c>
      <c r="B121" s="37" t="s">
        <v>651</v>
      </c>
      <c r="C121" s="37" t="s">
        <v>974</v>
      </c>
      <c r="D121" s="89" t="s">
        <v>577</v>
      </c>
      <c r="E121" s="235">
        <f t="shared" si="67"/>
        <v>1200</v>
      </c>
      <c r="F121" s="208">
        <v>0</v>
      </c>
      <c r="G121" s="235">
        <f t="shared" si="68"/>
        <v>800</v>
      </c>
      <c r="H121" s="208">
        <v>0</v>
      </c>
      <c r="I121" s="208">
        <v>800</v>
      </c>
      <c r="J121" s="208">
        <v>400</v>
      </c>
      <c r="K121" s="208">
        <v>0</v>
      </c>
      <c r="L121" s="235">
        <f t="shared" si="69"/>
        <v>1200</v>
      </c>
      <c r="M121" s="235">
        <v>0</v>
      </c>
      <c r="N121" s="235">
        <f t="shared" si="70"/>
        <v>800</v>
      </c>
      <c r="O121" s="208">
        <v>0</v>
      </c>
      <c r="P121" s="208">
        <v>800</v>
      </c>
      <c r="Q121" s="208">
        <v>400</v>
      </c>
      <c r="R121" s="208">
        <v>0</v>
      </c>
      <c r="S121" s="89" t="s">
        <v>578</v>
      </c>
      <c r="T121" s="133">
        <v>2025</v>
      </c>
    </row>
    <row r="122" spans="1:16373" s="188" customFormat="1" ht="67.2" outlineLevel="2" x14ac:dyDescent="0.25">
      <c r="A122" s="133">
        <f t="shared" si="71"/>
        <v>105</v>
      </c>
      <c r="B122" s="37" t="s">
        <v>470</v>
      </c>
      <c r="C122" s="37" t="s">
        <v>888</v>
      </c>
      <c r="D122" s="147" t="s">
        <v>977</v>
      </c>
      <c r="E122" s="235">
        <f t="shared" si="67"/>
        <v>1200</v>
      </c>
      <c r="F122" s="208">
        <v>0</v>
      </c>
      <c r="G122" s="235">
        <f t="shared" si="68"/>
        <v>1200</v>
      </c>
      <c r="H122" s="208">
        <v>0</v>
      </c>
      <c r="I122" s="208">
        <v>1200</v>
      </c>
      <c r="J122" s="208">
        <v>0</v>
      </c>
      <c r="K122" s="208">
        <v>0</v>
      </c>
      <c r="L122" s="235">
        <f t="shared" si="69"/>
        <v>1200</v>
      </c>
      <c r="M122" s="235">
        <v>0</v>
      </c>
      <c r="N122" s="235">
        <f t="shared" si="70"/>
        <v>1200</v>
      </c>
      <c r="O122" s="208">
        <f>H122</f>
        <v>0</v>
      </c>
      <c r="P122" s="208">
        <v>1200</v>
      </c>
      <c r="Q122" s="208">
        <f>J122</f>
        <v>0</v>
      </c>
      <c r="R122" s="208">
        <v>0</v>
      </c>
      <c r="S122" s="89" t="s">
        <v>429</v>
      </c>
      <c r="T122" s="133">
        <v>2025</v>
      </c>
      <c r="U122" s="224"/>
      <c r="V122" s="185"/>
      <c r="W122" s="185"/>
      <c r="X122" s="185"/>
      <c r="Y122" s="185"/>
      <c r="Z122" s="185"/>
      <c r="AA122" s="186"/>
      <c r="AB122" s="186"/>
      <c r="AC122" s="186"/>
      <c r="AD122" s="186"/>
      <c r="AE122" s="186"/>
      <c r="AF122" s="186"/>
      <c r="AG122" s="187"/>
    </row>
    <row r="123" spans="1:16373" s="220" customFormat="1" ht="46.2" customHeight="1" outlineLevel="2" x14ac:dyDescent="0.25">
      <c r="A123" s="261" t="s">
        <v>778</v>
      </c>
      <c r="B123" s="373" t="s">
        <v>774</v>
      </c>
      <c r="C123" s="374"/>
      <c r="D123" s="375"/>
      <c r="E123" s="248">
        <f>SUM(E124:E163)</f>
        <v>28451.092000000001</v>
      </c>
      <c r="F123" s="248">
        <f t="shared" ref="F123:K123" si="79">SUM(F124:F163)</f>
        <v>0</v>
      </c>
      <c r="G123" s="248">
        <f t="shared" si="79"/>
        <v>25010.206999999999</v>
      </c>
      <c r="H123" s="248">
        <f t="shared" si="79"/>
        <v>2266</v>
      </c>
      <c r="I123" s="248">
        <f t="shared" si="79"/>
        <v>22744.206999999999</v>
      </c>
      <c r="J123" s="248">
        <f t="shared" si="79"/>
        <v>3440.8850000000002</v>
      </c>
      <c r="K123" s="248">
        <f t="shared" si="79"/>
        <v>0</v>
      </c>
      <c r="L123" s="248">
        <f t="shared" ref="L123:R123" si="80">SUM(L124:L163)</f>
        <v>28451.092000000001</v>
      </c>
      <c r="M123" s="248">
        <f t="shared" si="80"/>
        <v>0</v>
      </c>
      <c r="N123" s="248"/>
      <c r="O123" s="248">
        <f t="shared" si="80"/>
        <v>2266</v>
      </c>
      <c r="P123" s="248">
        <f t="shared" si="80"/>
        <v>22744.206999999999</v>
      </c>
      <c r="Q123" s="248">
        <f t="shared" si="80"/>
        <v>3440.8850000000002</v>
      </c>
      <c r="R123" s="248">
        <f t="shared" si="80"/>
        <v>0</v>
      </c>
      <c r="S123" s="249"/>
      <c r="T123" s="249"/>
      <c r="U123" s="250"/>
      <c r="V123" s="101"/>
      <c r="W123" s="101"/>
      <c r="X123" s="101"/>
      <c r="Y123" s="101"/>
      <c r="Z123" s="101"/>
      <c r="AA123" s="82"/>
      <c r="AB123" s="82"/>
      <c r="AC123" s="82"/>
      <c r="AD123" s="82"/>
      <c r="AE123" s="82"/>
      <c r="AF123" s="218"/>
      <c r="AG123" s="219"/>
    </row>
    <row r="124" spans="1:16373" s="188" customFormat="1" ht="50.4" outlineLevel="2" x14ac:dyDescent="0.25">
      <c r="A124" s="133">
        <v>106</v>
      </c>
      <c r="B124" s="174" t="s">
        <v>558</v>
      </c>
      <c r="C124" s="37" t="s">
        <v>961</v>
      </c>
      <c r="D124" s="147" t="s">
        <v>577</v>
      </c>
      <c r="E124" s="235">
        <f t="shared" ref="E124" si="81">G124+J124+K124</f>
        <v>1250</v>
      </c>
      <c r="F124" s="208">
        <v>0</v>
      </c>
      <c r="G124" s="235">
        <f t="shared" ref="G124" si="82">H124+I124</f>
        <v>915</v>
      </c>
      <c r="H124" s="235">
        <v>0</v>
      </c>
      <c r="I124" s="235">
        <v>915</v>
      </c>
      <c r="J124" s="235">
        <v>335</v>
      </c>
      <c r="K124" s="235">
        <v>0</v>
      </c>
      <c r="L124" s="235">
        <f t="shared" ref="L124" si="83">M124+N124+Q124+R124</f>
        <v>1250</v>
      </c>
      <c r="M124" s="235">
        <v>0</v>
      </c>
      <c r="N124" s="235">
        <f t="shared" ref="N124" si="84">O124+P124</f>
        <v>915</v>
      </c>
      <c r="O124" s="235">
        <v>0</v>
      </c>
      <c r="P124" s="235">
        <v>915</v>
      </c>
      <c r="Q124" s="235">
        <v>335</v>
      </c>
      <c r="R124" s="235">
        <v>0</v>
      </c>
      <c r="S124" s="89" t="s">
        <v>578</v>
      </c>
      <c r="T124" s="173">
        <v>2021</v>
      </c>
      <c r="U124" s="157"/>
      <c r="V124" s="157"/>
      <c r="W124" s="157"/>
      <c r="X124" s="157"/>
      <c r="Y124" s="157"/>
      <c r="Z124" s="157"/>
      <c r="AA124" s="157"/>
      <c r="AB124" s="157"/>
      <c r="AC124" s="157"/>
      <c r="AD124" s="157"/>
      <c r="AE124" s="157"/>
      <c r="AF124" s="157"/>
      <c r="AG124" s="157"/>
      <c r="AH124" s="157"/>
      <c r="AI124" s="157"/>
      <c r="AJ124" s="157"/>
      <c r="AK124" s="157"/>
      <c r="AL124" s="157"/>
      <c r="AM124" s="157"/>
      <c r="AN124" s="157"/>
      <c r="AO124" s="157"/>
      <c r="AP124" s="157"/>
      <c r="AQ124" s="157"/>
      <c r="AR124" s="157"/>
      <c r="AS124" s="157"/>
      <c r="AT124" s="157"/>
      <c r="AU124" s="157"/>
      <c r="AV124" s="157"/>
      <c r="AW124" s="157"/>
      <c r="AX124" s="157"/>
      <c r="AY124" s="157"/>
      <c r="AZ124" s="157"/>
      <c r="BA124" s="157"/>
      <c r="BB124" s="157"/>
      <c r="BC124" s="157"/>
      <c r="BD124" s="157"/>
      <c r="BE124" s="157"/>
      <c r="BF124" s="157"/>
      <c r="BG124" s="157"/>
      <c r="BH124" s="157"/>
      <c r="BI124" s="157"/>
      <c r="BJ124" s="157"/>
      <c r="BK124" s="157"/>
      <c r="BL124" s="157"/>
      <c r="BM124" s="157"/>
      <c r="BN124" s="157"/>
      <c r="BO124" s="157"/>
      <c r="BP124" s="157"/>
      <c r="BQ124" s="157"/>
      <c r="BR124" s="157"/>
      <c r="BS124" s="157"/>
      <c r="BT124" s="157"/>
      <c r="BU124" s="157"/>
      <c r="BV124" s="157"/>
      <c r="BW124" s="157"/>
      <c r="BX124" s="157"/>
      <c r="BY124" s="157"/>
      <c r="BZ124" s="157"/>
      <c r="CA124" s="157"/>
      <c r="CB124" s="157"/>
      <c r="CC124" s="157"/>
      <c r="CD124" s="157"/>
      <c r="CE124" s="157"/>
      <c r="CF124" s="157"/>
      <c r="CG124" s="157"/>
      <c r="CH124" s="157"/>
      <c r="CI124" s="157"/>
      <c r="CJ124" s="157"/>
      <c r="CK124" s="157"/>
      <c r="CL124" s="157"/>
      <c r="CM124" s="157"/>
      <c r="CN124" s="157"/>
      <c r="CO124" s="157"/>
      <c r="CP124" s="157"/>
      <c r="CQ124" s="157"/>
      <c r="CR124" s="157"/>
      <c r="CS124" s="157"/>
      <c r="CT124" s="157"/>
      <c r="CU124" s="157"/>
      <c r="CV124" s="157"/>
      <c r="CW124" s="157"/>
      <c r="CX124" s="157"/>
      <c r="CY124" s="157"/>
      <c r="CZ124" s="157"/>
      <c r="DA124" s="157"/>
      <c r="DB124" s="157"/>
      <c r="DC124" s="157"/>
      <c r="DD124" s="157"/>
      <c r="DE124" s="157"/>
      <c r="DF124" s="157"/>
      <c r="DG124" s="157"/>
      <c r="DH124" s="157"/>
      <c r="DI124" s="157"/>
      <c r="DJ124" s="157"/>
      <c r="DK124" s="157"/>
      <c r="DL124" s="157"/>
      <c r="DM124" s="157"/>
      <c r="DN124" s="157"/>
      <c r="DO124" s="157"/>
      <c r="DP124" s="157"/>
      <c r="DQ124" s="157"/>
      <c r="DR124" s="157"/>
      <c r="DS124" s="157"/>
      <c r="DT124" s="157"/>
      <c r="DU124" s="157"/>
      <c r="DV124" s="157"/>
      <c r="DW124" s="157"/>
      <c r="DX124" s="157"/>
      <c r="DY124" s="157"/>
      <c r="DZ124" s="157"/>
      <c r="EA124" s="157"/>
      <c r="EB124" s="157"/>
      <c r="EC124" s="157"/>
      <c r="ED124" s="157"/>
      <c r="EE124" s="157"/>
      <c r="EF124" s="157"/>
      <c r="EG124" s="157"/>
      <c r="EH124" s="157"/>
      <c r="EI124" s="157"/>
      <c r="EJ124" s="157"/>
      <c r="EK124" s="157"/>
      <c r="EL124" s="157"/>
      <c r="EM124" s="157"/>
      <c r="EN124" s="157"/>
      <c r="EO124" s="157"/>
      <c r="EP124" s="157"/>
      <c r="EQ124" s="157"/>
      <c r="ER124" s="157"/>
      <c r="ES124" s="157"/>
      <c r="ET124" s="157"/>
      <c r="EU124" s="157"/>
      <c r="EV124" s="157"/>
      <c r="EW124" s="157"/>
      <c r="EX124" s="157"/>
      <c r="EY124" s="157"/>
      <c r="EZ124" s="157"/>
      <c r="FA124" s="157"/>
      <c r="FB124" s="157"/>
      <c r="FC124" s="157"/>
      <c r="FD124" s="157"/>
      <c r="FE124" s="157"/>
      <c r="FF124" s="157"/>
      <c r="FG124" s="157"/>
      <c r="FH124" s="157"/>
      <c r="FI124" s="157"/>
      <c r="FJ124" s="157"/>
      <c r="FK124" s="157"/>
      <c r="FL124" s="157"/>
      <c r="FM124" s="157"/>
      <c r="FN124" s="157"/>
      <c r="FO124" s="157"/>
      <c r="FP124" s="157"/>
      <c r="FQ124" s="157"/>
      <c r="FR124" s="157"/>
      <c r="FS124" s="157"/>
      <c r="FT124" s="157"/>
      <c r="FU124" s="157"/>
      <c r="FV124" s="157"/>
      <c r="FW124" s="157"/>
      <c r="FX124" s="157"/>
      <c r="FY124" s="157"/>
      <c r="FZ124" s="157"/>
      <c r="GA124" s="157"/>
      <c r="GB124" s="157"/>
      <c r="GC124" s="157"/>
      <c r="GD124" s="157"/>
      <c r="GE124" s="157"/>
      <c r="GF124" s="157"/>
      <c r="GG124" s="157"/>
      <c r="GH124" s="157"/>
      <c r="GI124" s="157"/>
      <c r="GJ124" s="157"/>
      <c r="GK124" s="157"/>
      <c r="GL124" s="157"/>
      <c r="GM124" s="157"/>
      <c r="GN124" s="157"/>
      <c r="GO124" s="157"/>
      <c r="GP124" s="157"/>
      <c r="GQ124" s="157"/>
      <c r="GR124" s="157"/>
      <c r="GS124" s="157"/>
      <c r="GT124" s="157"/>
      <c r="GU124" s="157"/>
      <c r="GV124" s="157"/>
      <c r="GW124" s="157"/>
      <c r="GX124" s="157"/>
      <c r="GY124" s="157"/>
      <c r="GZ124" s="157"/>
      <c r="HA124" s="157"/>
      <c r="HB124" s="157"/>
      <c r="HC124" s="157"/>
      <c r="HD124" s="157"/>
      <c r="HE124" s="157"/>
      <c r="HF124" s="157"/>
      <c r="HG124" s="157"/>
      <c r="HH124" s="157"/>
      <c r="HI124" s="157"/>
      <c r="HJ124" s="157"/>
      <c r="HK124" s="157"/>
      <c r="HL124" s="157"/>
      <c r="HM124" s="157"/>
      <c r="HN124" s="157"/>
      <c r="HO124" s="157"/>
      <c r="HP124" s="157"/>
      <c r="HQ124" s="157"/>
      <c r="HR124" s="157"/>
      <c r="HS124" s="157"/>
      <c r="HT124" s="157"/>
      <c r="HU124" s="157"/>
      <c r="HV124" s="157"/>
      <c r="HW124" s="157"/>
      <c r="HX124" s="157"/>
      <c r="HY124" s="157"/>
      <c r="HZ124" s="157"/>
      <c r="IA124" s="157"/>
      <c r="IB124" s="157"/>
      <c r="IC124" s="157"/>
      <c r="ID124" s="157"/>
      <c r="IE124" s="157"/>
      <c r="IF124" s="157"/>
      <c r="IG124" s="157"/>
      <c r="IH124" s="157"/>
      <c r="II124" s="157"/>
      <c r="IJ124" s="157"/>
      <c r="IK124" s="157"/>
      <c r="IL124" s="157"/>
      <c r="IM124" s="157"/>
      <c r="IN124" s="157"/>
      <c r="IO124" s="157"/>
      <c r="IP124" s="157"/>
      <c r="IQ124" s="157"/>
      <c r="IR124" s="157"/>
      <c r="IS124" s="157"/>
      <c r="IT124" s="157"/>
      <c r="IU124" s="157"/>
      <c r="IV124" s="157"/>
      <c r="IW124" s="157"/>
      <c r="IX124" s="157"/>
      <c r="IY124" s="157"/>
      <c r="IZ124" s="157"/>
      <c r="JA124" s="157"/>
      <c r="JB124" s="157"/>
      <c r="JC124" s="157"/>
      <c r="JD124" s="157"/>
      <c r="JE124" s="157"/>
      <c r="JF124" s="157"/>
      <c r="JG124" s="157"/>
      <c r="JH124" s="157"/>
      <c r="JI124" s="157"/>
      <c r="JJ124" s="157"/>
      <c r="JK124" s="157"/>
      <c r="JL124" s="157"/>
      <c r="JM124" s="157"/>
      <c r="JN124" s="157"/>
      <c r="JO124" s="157"/>
      <c r="JP124" s="157"/>
      <c r="JQ124" s="157"/>
      <c r="JR124" s="157"/>
      <c r="JS124" s="157"/>
      <c r="JT124" s="157"/>
      <c r="JU124" s="157"/>
      <c r="JV124" s="157"/>
      <c r="JW124" s="157"/>
      <c r="JX124" s="157"/>
      <c r="JY124" s="157"/>
      <c r="JZ124" s="157"/>
      <c r="KA124" s="157"/>
      <c r="KB124" s="157"/>
      <c r="KC124" s="157"/>
      <c r="KD124" s="157"/>
      <c r="KE124" s="157"/>
      <c r="KF124" s="157"/>
      <c r="KG124" s="157"/>
      <c r="KH124" s="157"/>
      <c r="KI124" s="157"/>
      <c r="KJ124" s="157"/>
      <c r="KK124" s="157"/>
      <c r="KL124" s="157"/>
      <c r="KM124" s="157"/>
      <c r="KN124" s="157"/>
      <c r="KO124" s="157"/>
      <c r="KP124" s="157"/>
      <c r="KQ124" s="157"/>
      <c r="KR124" s="157"/>
      <c r="KS124" s="157"/>
      <c r="KT124" s="157"/>
      <c r="KU124" s="157"/>
      <c r="KV124" s="157"/>
      <c r="KW124" s="157"/>
      <c r="KX124" s="157"/>
      <c r="KY124" s="157"/>
      <c r="KZ124" s="157"/>
      <c r="LA124" s="157"/>
      <c r="LB124" s="157"/>
      <c r="LC124" s="157"/>
      <c r="LD124" s="157"/>
      <c r="LE124" s="157"/>
      <c r="LF124" s="157"/>
      <c r="LG124" s="157"/>
      <c r="LH124" s="157"/>
      <c r="LI124" s="157"/>
      <c r="LJ124" s="157"/>
      <c r="LK124" s="157"/>
      <c r="LL124" s="157"/>
      <c r="LM124" s="157"/>
      <c r="LN124" s="157"/>
      <c r="LO124" s="157"/>
      <c r="LP124" s="157"/>
      <c r="LQ124" s="157"/>
      <c r="LR124" s="157"/>
      <c r="LS124" s="157"/>
      <c r="LT124" s="157"/>
      <c r="LU124" s="157"/>
      <c r="LV124" s="157"/>
      <c r="LW124" s="157"/>
      <c r="LX124" s="157"/>
      <c r="LY124" s="157"/>
      <c r="LZ124" s="157"/>
      <c r="MA124" s="157"/>
      <c r="MB124" s="157"/>
      <c r="MC124" s="157"/>
      <c r="MD124" s="157"/>
      <c r="ME124" s="157"/>
      <c r="MF124" s="157"/>
      <c r="MG124" s="157"/>
      <c r="MH124" s="157"/>
      <c r="MI124" s="157"/>
      <c r="MJ124" s="157"/>
      <c r="MK124" s="157"/>
      <c r="ML124" s="157"/>
      <c r="MM124" s="157"/>
      <c r="MN124" s="157"/>
      <c r="MO124" s="157"/>
      <c r="MP124" s="157"/>
      <c r="MQ124" s="157"/>
      <c r="MR124" s="157"/>
      <c r="MS124" s="157"/>
      <c r="MT124" s="157"/>
      <c r="MU124" s="157"/>
      <c r="MV124" s="157"/>
      <c r="MW124" s="157"/>
      <c r="MX124" s="157"/>
      <c r="MY124" s="157"/>
      <c r="MZ124" s="157"/>
      <c r="NA124" s="157"/>
      <c r="NB124" s="157"/>
      <c r="NC124" s="157"/>
      <c r="ND124" s="157"/>
      <c r="NE124" s="157"/>
      <c r="NF124" s="157"/>
      <c r="NG124" s="157"/>
      <c r="NH124" s="157"/>
      <c r="NI124" s="157"/>
      <c r="NJ124" s="157"/>
      <c r="NK124" s="157"/>
      <c r="NL124" s="157"/>
      <c r="NM124" s="157"/>
      <c r="NN124" s="157"/>
      <c r="NO124" s="157"/>
      <c r="NP124" s="157"/>
      <c r="NQ124" s="157"/>
      <c r="NR124" s="157"/>
      <c r="NS124" s="157"/>
      <c r="NT124" s="157"/>
      <c r="NU124" s="157"/>
      <c r="NV124" s="157"/>
      <c r="NW124" s="157"/>
      <c r="NX124" s="157"/>
      <c r="NY124" s="157"/>
      <c r="NZ124" s="157"/>
      <c r="OA124" s="157"/>
      <c r="OB124" s="157"/>
      <c r="OC124" s="157"/>
      <c r="OD124" s="157"/>
      <c r="OE124" s="157"/>
      <c r="OF124" s="157"/>
      <c r="OG124" s="157"/>
      <c r="OH124" s="157"/>
      <c r="OI124" s="157"/>
      <c r="OJ124" s="157"/>
      <c r="OK124" s="157"/>
      <c r="OL124" s="157"/>
      <c r="OM124" s="157"/>
      <c r="ON124" s="157"/>
      <c r="OO124" s="157"/>
      <c r="OP124" s="157"/>
      <c r="OQ124" s="157"/>
      <c r="OR124" s="157"/>
      <c r="OS124" s="157"/>
      <c r="OT124" s="157"/>
      <c r="OU124" s="157"/>
      <c r="OV124" s="157"/>
      <c r="OW124" s="157"/>
      <c r="OX124" s="157"/>
      <c r="OY124" s="157"/>
      <c r="OZ124" s="157"/>
      <c r="PA124" s="157"/>
      <c r="PB124" s="157"/>
      <c r="PC124" s="157"/>
      <c r="PD124" s="157"/>
      <c r="PE124" s="157"/>
      <c r="PF124" s="157"/>
      <c r="PG124" s="157"/>
      <c r="PH124" s="157"/>
      <c r="PI124" s="157"/>
      <c r="PJ124" s="157"/>
      <c r="PK124" s="157"/>
      <c r="PL124" s="157"/>
      <c r="PM124" s="157"/>
      <c r="PN124" s="157"/>
      <c r="PO124" s="157"/>
      <c r="PP124" s="157"/>
      <c r="PQ124" s="157"/>
      <c r="PR124" s="157"/>
      <c r="PS124" s="157"/>
      <c r="PT124" s="157"/>
      <c r="PU124" s="157"/>
      <c r="PV124" s="157"/>
      <c r="PW124" s="157"/>
      <c r="PX124" s="157"/>
      <c r="PY124" s="157"/>
      <c r="PZ124" s="157"/>
      <c r="QA124" s="157"/>
      <c r="QB124" s="157"/>
      <c r="QC124" s="157"/>
      <c r="QD124" s="157"/>
      <c r="QE124" s="157"/>
      <c r="QF124" s="157"/>
      <c r="QG124" s="157"/>
      <c r="QH124" s="157"/>
      <c r="QI124" s="157"/>
      <c r="QJ124" s="157"/>
      <c r="QK124" s="157"/>
      <c r="QL124" s="157"/>
      <c r="QM124" s="157"/>
      <c r="QN124" s="157"/>
      <c r="QO124" s="157"/>
      <c r="QP124" s="157"/>
      <c r="QQ124" s="157"/>
      <c r="QR124" s="157"/>
      <c r="QS124" s="157"/>
      <c r="QT124" s="157"/>
      <c r="QU124" s="157"/>
      <c r="QV124" s="157"/>
      <c r="QW124" s="157"/>
      <c r="QX124" s="157"/>
      <c r="QY124" s="157"/>
      <c r="QZ124" s="157"/>
      <c r="RA124" s="157"/>
      <c r="RB124" s="157"/>
      <c r="RC124" s="157"/>
      <c r="RD124" s="157"/>
      <c r="RE124" s="157"/>
      <c r="RF124" s="157"/>
      <c r="RG124" s="157"/>
      <c r="RH124" s="157"/>
      <c r="RI124" s="157"/>
      <c r="RJ124" s="157"/>
      <c r="RK124" s="157"/>
      <c r="RL124" s="157"/>
      <c r="RM124" s="157"/>
      <c r="RN124" s="157"/>
      <c r="RO124" s="157"/>
      <c r="RP124" s="157"/>
      <c r="RQ124" s="157"/>
      <c r="RR124" s="157"/>
      <c r="RS124" s="157"/>
      <c r="RT124" s="157"/>
      <c r="RU124" s="157"/>
      <c r="RV124" s="157"/>
      <c r="RW124" s="157"/>
      <c r="RX124" s="157"/>
      <c r="RY124" s="157"/>
      <c r="RZ124" s="157"/>
      <c r="SA124" s="157"/>
      <c r="SB124" s="157"/>
      <c r="SC124" s="157"/>
      <c r="SD124" s="157"/>
      <c r="SE124" s="157"/>
      <c r="SF124" s="157"/>
      <c r="SG124" s="157"/>
      <c r="SH124" s="157"/>
      <c r="SI124" s="157"/>
      <c r="SJ124" s="157"/>
      <c r="SK124" s="157"/>
      <c r="SL124" s="157"/>
      <c r="SM124" s="157"/>
      <c r="SN124" s="157"/>
      <c r="SO124" s="157"/>
      <c r="SP124" s="157"/>
      <c r="SQ124" s="157"/>
      <c r="SR124" s="157"/>
      <c r="SS124" s="157"/>
      <c r="ST124" s="157"/>
      <c r="SU124" s="157"/>
      <c r="SV124" s="157"/>
      <c r="SW124" s="157"/>
      <c r="SX124" s="157"/>
      <c r="SY124" s="157"/>
      <c r="SZ124" s="157"/>
      <c r="TA124" s="157"/>
      <c r="TB124" s="157"/>
      <c r="TC124" s="157"/>
      <c r="TD124" s="157"/>
      <c r="TE124" s="157"/>
      <c r="TF124" s="157"/>
      <c r="TG124" s="157"/>
      <c r="TH124" s="157"/>
      <c r="TI124" s="157"/>
      <c r="TJ124" s="157"/>
      <c r="TK124" s="157"/>
      <c r="TL124" s="157"/>
      <c r="TM124" s="157"/>
      <c r="TN124" s="157"/>
      <c r="TO124" s="157"/>
      <c r="TP124" s="157"/>
      <c r="TQ124" s="157"/>
      <c r="TR124" s="157"/>
      <c r="TS124" s="157"/>
      <c r="TT124" s="157"/>
      <c r="TU124" s="157"/>
      <c r="TV124" s="157"/>
      <c r="TW124" s="157"/>
      <c r="TX124" s="157"/>
      <c r="TY124" s="157"/>
      <c r="TZ124" s="157"/>
      <c r="UA124" s="157"/>
      <c r="UB124" s="157"/>
      <c r="UC124" s="157"/>
      <c r="UD124" s="157"/>
      <c r="UE124" s="157"/>
      <c r="UF124" s="157"/>
      <c r="UG124" s="157"/>
      <c r="UH124" s="157"/>
      <c r="UI124" s="157"/>
      <c r="UJ124" s="157"/>
      <c r="UK124" s="157"/>
      <c r="UL124" s="157"/>
      <c r="UM124" s="157"/>
      <c r="UN124" s="157"/>
      <c r="UO124" s="157"/>
      <c r="UP124" s="157"/>
      <c r="UQ124" s="157"/>
      <c r="UR124" s="157"/>
      <c r="US124" s="157"/>
      <c r="UT124" s="157"/>
      <c r="UU124" s="157"/>
      <c r="UV124" s="157"/>
      <c r="UW124" s="157"/>
      <c r="UX124" s="157"/>
      <c r="UY124" s="157"/>
      <c r="UZ124" s="157"/>
      <c r="VA124" s="157"/>
      <c r="VB124" s="157"/>
      <c r="VC124" s="157"/>
      <c r="VD124" s="157"/>
      <c r="VE124" s="157"/>
      <c r="VF124" s="157"/>
      <c r="VG124" s="157"/>
      <c r="VH124" s="157"/>
      <c r="VI124" s="157"/>
      <c r="VJ124" s="157"/>
      <c r="VK124" s="157"/>
      <c r="VL124" s="157"/>
      <c r="VM124" s="157"/>
      <c r="VN124" s="157"/>
      <c r="VO124" s="157"/>
      <c r="VP124" s="157"/>
      <c r="VQ124" s="157"/>
      <c r="VR124" s="157"/>
      <c r="VS124" s="157"/>
      <c r="VT124" s="157"/>
      <c r="VU124" s="157"/>
      <c r="VV124" s="157"/>
      <c r="VW124" s="157"/>
      <c r="VX124" s="157"/>
      <c r="VY124" s="157"/>
      <c r="VZ124" s="157"/>
      <c r="WA124" s="157"/>
      <c r="WB124" s="157"/>
      <c r="WC124" s="157"/>
      <c r="WD124" s="157"/>
      <c r="WE124" s="157"/>
      <c r="WF124" s="157"/>
      <c r="WG124" s="157"/>
      <c r="WH124" s="157"/>
      <c r="WI124" s="157"/>
      <c r="WJ124" s="157"/>
      <c r="WK124" s="157"/>
      <c r="WL124" s="157"/>
      <c r="WM124" s="157"/>
      <c r="WN124" s="157"/>
      <c r="WO124" s="157"/>
      <c r="WP124" s="157"/>
      <c r="WQ124" s="157"/>
      <c r="WR124" s="157"/>
      <c r="WS124" s="157"/>
      <c r="WT124" s="157"/>
      <c r="WU124" s="157"/>
      <c r="WV124" s="157"/>
      <c r="WW124" s="157"/>
      <c r="WX124" s="157"/>
      <c r="WY124" s="157"/>
      <c r="WZ124" s="157"/>
      <c r="XA124" s="157"/>
      <c r="XB124" s="157"/>
      <c r="XC124" s="157"/>
      <c r="XD124" s="157"/>
      <c r="XE124" s="157"/>
      <c r="XF124" s="157"/>
      <c r="XG124" s="157"/>
      <c r="XH124" s="157"/>
      <c r="XI124" s="157"/>
      <c r="XJ124" s="157"/>
      <c r="XK124" s="157"/>
      <c r="XL124" s="157"/>
      <c r="XM124" s="157"/>
      <c r="XN124" s="157"/>
      <c r="XO124" s="157"/>
      <c r="XP124" s="157"/>
      <c r="XQ124" s="157"/>
      <c r="XR124" s="157"/>
      <c r="XS124" s="157"/>
      <c r="XT124" s="157"/>
      <c r="XU124" s="157"/>
      <c r="XV124" s="157"/>
      <c r="XW124" s="157"/>
      <c r="XX124" s="157"/>
      <c r="XY124" s="157"/>
      <c r="XZ124" s="157"/>
      <c r="YA124" s="157"/>
      <c r="YB124" s="157"/>
      <c r="YC124" s="157"/>
      <c r="YD124" s="157"/>
      <c r="YE124" s="157"/>
      <c r="YF124" s="157"/>
      <c r="YG124" s="157"/>
      <c r="YH124" s="157"/>
      <c r="YI124" s="157"/>
      <c r="YJ124" s="157"/>
      <c r="YK124" s="157"/>
      <c r="YL124" s="157"/>
      <c r="YM124" s="157"/>
      <c r="YN124" s="157"/>
      <c r="YO124" s="157"/>
      <c r="YP124" s="157"/>
      <c r="YQ124" s="157"/>
      <c r="YR124" s="157"/>
      <c r="YS124" s="157"/>
      <c r="YT124" s="157"/>
      <c r="YU124" s="157"/>
      <c r="YV124" s="157"/>
      <c r="YW124" s="157"/>
      <c r="YX124" s="157"/>
      <c r="YY124" s="157"/>
      <c r="YZ124" s="157"/>
      <c r="ZA124" s="157"/>
      <c r="ZB124" s="157"/>
      <c r="ZC124" s="157"/>
      <c r="ZD124" s="157"/>
      <c r="ZE124" s="157"/>
      <c r="ZF124" s="157"/>
      <c r="ZG124" s="157"/>
      <c r="ZH124" s="157"/>
      <c r="ZI124" s="157"/>
      <c r="ZJ124" s="157"/>
      <c r="ZK124" s="157"/>
      <c r="ZL124" s="157"/>
      <c r="ZM124" s="157"/>
      <c r="ZN124" s="157"/>
      <c r="ZO124" s="157"/>
      <c r="ZP124" s="157"/>
      <c r="ZQ124" s="157"/>
      <c r="ZR124" s="157"/>
      <c r="ZS124" s="157"/>
      <c r="ZT124" s="157"/>
      <c r="ZU124" s="157"/>
      <c r="ZV124" s="157"/>
      <c r="ZW124" s="157"/>
      <c r="ZX124" s="157"/>
      <c r="ZY124" s="157"/>
      <c r="ZZ124" s="157"/>
      <c r="AAA124" s="157"/>
      <c r="AAB124" s="157"/>
      <c r="AAC124" s="157"/>
      <c r="AAD124" s="157"/>
      <c r="AAE124" s="157"/>
      <c r="AAF124" s="157"/>
      <c r="AAG124" s="157"/>
      <c r="AAH124" s="157"/>
      <c r="AAI124" s="157"/>
      <c r="AAJ124" s="157"/>
      <c r="AAK124" s="157"/>
      <c r="AAL124" s="157"/>
      <c r="AAM124" s="157"/>
      <c r="AAN124" s="157"/>
      <c r="AAO124" s="157"/>
      <c r="AAP124" s="157"/>
      <c r="AAQ124" s="157"/>
      <c r="AAR124" s="157"/>
      <c r="AAS124" s="157"/>
      <c r="AAT124" s="157"/>
      <c r="AAU124" s="157"/>
      <c r="AAV124" s="157"/>
      <c r="AAW124" s="157"/>
      <c r="AAX124" s="157"/>
      <c r="AAY124" s="157"/>
      <c r="AAZ124" s="157"/>
      <c r="ABA124" s="157"/>
      <c r="ABB124" s="157"/>
      <c r="ABC124" s="157"/>
      <c r="ABD124" s="157"/>
      <c r="ABE124" s="157"/>
      <c r="ABF124" s="157"/>
      <c r="ABG124" s="157"/>
      <c r="ABH124" s="157"/>
      <c r="ABI124" s="157"/>
      <c r="ABJ124" s="157"/>
      <c r="ABK124" s="157"/>
      <c r="ABL124" s="157"/>
      <c r="ABM124" s="157"/>
      <c r="ABN124" s="157"/>
      <c r="ABO124" s="157"/>
      <c r="ABP124" s="157"/>
      <c r="ABQ124" s="157"/>
      <c r="ABR124" s="157"/>
      <c r="ABS124" s="157"/>
      <c r="ABT124" s="157"/>
      <c r="ABU124" s="157"/>
      <c r="ABV124" s="157"/>
      <c r="ABW124" s="157"/>
      <c r="ABX124" s="157"/>
      <c r="ABY124" s="157"/>
      <c r="ABZ124" s="157"/>
      <c r="ACA124" s="157"/>
      <c r="ACB124" s="157"/>
      <c r="ACC124" s="157"/>
      <c r="ACD124" s="157"/>
      <c r="ACE124" s="157"/>
      <c r="ACF124" s="157"/>
      <c r="ACG124" s="157"/>
      <c r="ACH124" s="157"/>
      <c r="ACI124" s="157"/>
      <c r="ACJ124" s="157"/>
      <c r="ACK124" s="157"/>
      <c r="ACL124" s="157"/>
      <c r="ACM124" s="157"/>
      <c r="ACN124" s="157"/>
      <c r="ACO124" s="157"/>
      <c r="ACP124" s="157"/>
      <c r="ACQ124" s="157"/>
      <c r="ACR124" s="157"/>
      <c r="ACS124" s="157"/>
      <c r="ACT124" s="157"/>
      <c r="ACU124" s="157"/>
      <c r="ACV124" s="157"/>
      <c r="ACW124" s="157"/>
      <c r="ACX124" s="157"/>
      <c r="ACY124" s="157"/>
      <c r="ACZ124" s="157"/>
      <c r="ADA124" s="157"/>
      <c r="ADB124" s="157"/>
      <c r="ADC124" s="157"/>
      <c r="ADD124" s="157"/>
      <c r="ADE124" s="157"/>
      <c r="ADF124" s="157"/>
      <c r="ADG124" s="157"/>
      <c r="ADH124" s="157"/>
      <c r="ADI124" s="157"/>
      <c r="ADJ124" s="157"/>
      <c r="ADK124" s="157"/>
      <c r="ADL124" s="157"/>
      <c r="ADM124" s="157"/>
      <c r="ADN124" s="157"/>
      <c r="ADO124" s="157"/>
      <c r="ADP124" s="157"/>
      <c r="ADQ124" s="157"/>
      <c r="ADR124" s="157"/>
      <c r="ADS124" s="157"/>
      <c r="ADT124" s="157"/>
      <c r="ADU124" s="157"/>
      <c r="ADV124" s="157"/>
      <c r="ADW124" s="157"/>
      <c r="ADX124" s="157"/>
      <c r="ADY124" s="157"/>
      <c r="ADZ124" s="157"/>
      <c r="AEA124" s="157"/>
      <c r="AEB124" s="157"/>
      <c r="AEC124" s="157"/>
      <c r="AED124" s="157"/>
      <c r="AEE124" s="157"/>
      <c r="AEF124" s="157"/>
      <c r="AEG124" s="157"/>
      <c r="AEH124" s="157"/>
      <c r="AEI124" s="157"/>
      <c r="AEJ124" s="157"/>
      <c r="AEK124" s="157"/>
      <c r="AEL124" s="157"/>
      <c r="AEM124" s="157"/>
      <c r="AEN124" s="157"/>
      <c r="AEO124" s="157"/>
      <c r="AEP124" s="157"/>
      <c r="AEQ124" s="157"/>
      <c r="AER124" s="157"/>
      <c r="AES124" s="157"/>
      <c r="AET124" s="157"/>
      <c r="AEU124" s="157"/>
      <c r="AEV124" s="157"/>
      <c r="AEW124" s="157"/>
      <c r="AEX124" s="157"/>
      <c r="AEY124" s="157"/>
      <c r="AEZ124" s="157"/>
      <c r="AFA124" s="157"/>
      <c r="AFB124" s="157"/>
      <c r="AFC124" s="157"/>
      <c r="AFD124" s="157"/>
      <c r="AFE124" s="157"/>
      <c r="AFF124" s="157"/>
      <c r="AFG124" s="157"/>
      <c r="AFH124" s="157"/>
      <c r="AFI124" s="157"/>
      <c r="AFJ124" s="157"/>
      <c r="AFK124" s="157"/>
      <c r="AFL124" s="157"/>
      <c r="AFM124" s="157"/>
      <c r="AFN124" s="157"/>
      <c r="AFO124" s="157"/>
      <c r="AFP124" s="157"/>
      <c r="AFQ124" s="157"/>
      <c r="AFR124" s="157"/>
      <c r="AFS124" s="157"/>
      <c r="AFT124" s="157"/>
      <c r="AFU124" s="157"/>
      <c r="AFV124" s="157"/>
      <c r="AFW124" s="157"/>
      <c r="AFX124" s="157"/>
      <c r="AFY124" s="157"/>
      <c r="AFZ124" s="157"/>
      <c r="AGA124" s="157"/>
      <c r="AGB124" s="157"/>
      <c r="AGC124" s="157"/>
      <c r="AGD124" s="157"/>
      <c r="AGE124" s="157"/>
      <c r="AGF124" s="157"/>
      <c r="AGG124" s="157"/>
      <c r="AGH124" s="157"/>
      <c r="AGI124" s="157"/>
      <c r="AGJ124" s="157"/>
      <c r="AGK124" s="157"/>
      <c r="AGL124" s="157"/>
      <c r="AGM124" s="157"/>
      <c r="AGN124" s="157"/>
      <c r="AGO124" s="157"/>
      <c r="AGP124" s="157"/>
      <c r="AGQ124" s="157"/>
      <c r="AGR124" s="157"/>
      <c r="AGS124" s="157"/>
      <c r="AGT124" s="157"/>
      <c r="AGU124" s="157"/>
      <c r="AGV124" s="157"/>
      <c r="AGW124" s="157"/>
      <c r="AGX124" s="157"/>
      <c r="AGY124" s="157"/>
      <c r="AGZ124" s="157"/>
      <c r="AHA124" s="157"/>
      <c r="AHB124" s="157"/>
      <c r="AHC124" s="157"/>
      <c r="AHD124" s="157"/>
      <c r="AHE124" s="157"/>
      <c r="AHF124" s="157"/>
      <c r="AHG124" s="157"/>
      <c r="AHH124" s="157"/>
      <c r="AHI124" s="157"/>
      <c r="AHJ124" s="157"/>
      <c r="AHK124" s="157"/>
      <c r="AHL124" s="157"/>
      <c r="AHM124" s="157"/>
      <c r="AHN124" s="157"/>
      <c r="AHO124" s="157"/>
      <c r="AHP124" s="157"/>
      <c r="AHQ124" s="157"/>
      <c r="AHR124" s="157"/>
      <c r="AHS124" s="157"/>
      <c r="AHT124" s="157"/>
      <c r="AHU124" s="157"/>
      <c r="AHV124" s="157"/>
      <c r="AHW124" s="157"/>
      <c r="AHX124" s="157"/>
      <c r="AHY124" s="157"/>
      <c r="AHZ124" s="157"/>
      <c r="AIA124" s="157"/>
      <c r="AIB124" s="157"/>
      <c r="AIC124" s="157"/>
      <c r="AID124" s="157"/>
      <c r="AIE124" s="157"/>
      <c r="AIF124" s="157"/>
      <c r="AIG124" s="157"/>
      <c r="AIH124" s="157"/>
      <c r="AII124" s="157"/>
      <c r="AIJ124" s="157"/>
      <c r="AIK124" s="157"/>
      <c r="AIL124" s="157"/>
      <c r="AIM124" s="157"/>
      <c r="AIN124" s="157"/>
      <c r="AIO124" s="157"/>
      <c r="AIP124" s="157"/>
      <c r="AIQ124" s="157"/>
      <c r="AIR124" s="157"/>
      <c r="AIS124" s="157"/>
      <c r="AIT124" s="157"/>
      <c r="AIU124" s="157"/>
      <c r="AIV124" s="157"/>
      <c r="AIW124" s="157"/>
      <c r="AIX124" s="157"/>
      <c r="AIY124" s="157"/>
      <c r="AIZ124" s="157"/>
      <c r="AJA124" s="157"/>
      <c r="AJB124" s="157"/>
      <c r="AJC124" s="157"/>
      <c r="AJD124" s="157"/>
      <c r="AJE124" s="157"/>
      <c r="AJF124" s="157"/>
      <c r="AJG124" s="157"/>
      <c r="AJH124" s="157"/>
      <c r="AJI124" s="157"/>
      <c r="AJJ124" s="157"/>
      <c r="AJK124" s="157"/>
      <c r="AJL124" s="157"/>
      <c r="AJM124" s="157"/>
      <c r="AJN124" s="157"/>
      <c r="AJO124" s="157"/>
      <c r="AJP124" s="157"/>
      <c r="AJQ124" s="157"/>
      <c r="AJR124" s="157"/>
      <c r="AJS124" s="157"/>
      <c r="AJT124" s="157"/>
      <c r="AJU124" s="157"/>
      <c r="AJV124" s="157"/>
      <c r="AJW124" s="157"/>
      <c r="AJX124" s="157"/>
      <c r="AJY124" s="157"/>
      <c r="AJZ124" s="157"/>
      <c r="AKA124" s="157"/>
      <c r="AKB124" s="157"/>
      <c r="AKC124" s="157"/>
      <c r="AKD124" s="157"/>
      <c r="AKE124" s="157"/>
      <c r="AKF124" s="157"/>
      <c r="AKG124" s="157"/>
      <c r="AKH124" s="157"/>
      <c r="AKI124" s="157"/>
      <c r="AKJ124" s="157"/>
      <c r="AKK124" s="157"/>
      <c r="AKL124" s="157"/>
      <c r="AKM124" s="157"/>
      <c r="AKN124" s="157"/>
      <c r="AKO124" s="157"/>
      <c r="AKP124" s="157"/>
      <c r="AKQ124" s="157"/>
      <c r="AKR124" s="157"/>
      <c r="AKS124" s="157"/>
      <c r="AKT124" s="157"/>
      <c r="AKU124" s="157"/>
      <c r="AKV124" s="157"/>
      <c r="AKW124" s="157"/>
      <c r="AKX124" s="157"/>
      <c r="AKY124" s="157"/>
      <c r="AKZ124" s="157"/>
      <c r="ALA124" s="157"/>
      <c r="ALB124" s="157"/>
      <c r="ALC124" s="157"/>
      <c r="ALD124" s="157"/>
      <c r="ALE124" s="157"/>
      <c r="ALF124" s="157"/>
      <c r="ALG124" s="157"/>
      <c r="ALH124" s="157"/>
      <c r="ALI124" s="157"/>
      <c r="ALJ124" s="157"/>
      <c r="ALK124" s="157"/>
      <c r="ALL124" s="157"/>
      <c r="ALM124" s="157"/>
      <c r="ALN124" s="157"/>
      <c r="ALO124" s="157"/>
      <c r="ALP124" s="157"/>
      <c r="ALQ124" s="157"/>
      <c r="ALR124" s="157"/>
      <c r="ALS124" s="157"/>
      <c r="ALT124" s="157"/>
      <c r="ALU124" s="157"/>
      <c r="ALV124" s="157"/>
      <c r="ALW124" s="157"/>
      <c r="ALX124" s="157"/>
      <c r="ALY124" s="157"/>
      <c r="ALZ124" s="157"/>
      <c r="AMA124" s="157"/>
      <c r="AMB124" s="157"/>
      <c r="AMC124" s="157"/>
      <c r="AMD124" s="157"/>
      <c r="AME124" s="157"/>
      <c r="AMF124" s="157"/>
      <c r="AMG124" s="157"/>
      <c r="AMH124" s="157"/>
      <c r="AMI124" s="157"/>
      <c r="AMJ124" s="157"/>
      <c r="AMK124" s="157"/>
      <c r="AML124" s="157"/>
      <c r="AMM124" s="157"/>
      <c r="AMN124" s="157"/>
      <c r="AMO124" s="157"/>
      <c r="AMP124" s="157"/>
      <c r="AMQ124" s="157"/>
      <c r="AMR124" s="157"/>
      <c r="AMS124" s="157"/>
      <c r="AMT124" s="157"/>
      <c r="AMU124" s="157"/>
      <c r="AMV124" s="157"/>
      <c r="AMW124" s="157"/>
      <c r="AMX124" s="157"/>
      <c r="AMY124" s="157"/>
      <c r="AMZ124" s="157"/>
      <c r="ANA124" s="157"/>
      <c r="ANB124" s="157"/>
      <c r="ANC124" s="157"/>
      <c r="AND124" s="157"/>
      <c r="ANE124" s="157"/>
      <c r="ANF124" s="157"/>
      <c r="ANG124" s="157"/>
      <c r="ANH124" s="157"/>
      <c r="ANI124" s="157"/>
      <c r="ANJ124" s="157"/>
      <c r="ANK124" s="157"/>
      <c r="ANL124" s="157"/>
      <c r="ANM124" s="157"/>
      <c r="ANN124" s="157"/>
      <c r="ANO124" s="157"/>
      <c r="ANP124" s="157"/>
      <c r="ANQ124" s="157"/>
      <c r="ANR124" s="157"/>
      <c r="ANS124" s="157"/>
      <c r="ANT124" s="157"/>
      <c r="ANU124" s="157"/>
      <c r="ANV124" s="157"/>
      <c r="ANW124" s="157"/>
      <c r="ANX124" s="157"/>
      <c r="ANY124" s="157"/>
      <c r="ANZ124" s="157"/>
      <c r="AOA124" s="157"/>
      <c r="AOB124" s="157"/>
      <c r="AOC124" s="157"/>
      <c r="AOD124" s="157"/>
      <c r="AOE124" s="157"/>
      <c r="AOF124" s="157"/>
      <c r="AOG124" s="157"/>
      <c r="AOH124" s="157"/>
      <c r="AOI124" s="157"/>
      <c r="AOJ124" s="157"/>
      <c r="AOK124" s="157"/>
      <c r="AOL124" s="157"/>
      <c r="AOM124" s="157"/>
      <c r="AON124" s="157"/>
      <c r="AOO124" s="157"/>
      <c r="AOP124" s="157"/>
      <c r="AOQ124" s="157"/>
      <c r="AOR124" s="157"/>
      <c r="AOS124" s="157"/>
      <c r="AOT124" s="157"/>
      <c r="AOU124" s="157"/>
      <c r="AOV124" s="157"/>
      <c r="AOW124" s="157"/>
      <c r="AOX124" s="157"/>
      <c r="AOY124" s="157"/>
      <c r="AOZ124" s="157"/>
      <c r="APA124" s="157"/>
      <c r="APB124" s="157"/>
      <c r="APC124" s="157"/>
      <c r="APD124" s="157"/>
      <c r="APE124" s="157"/>
      <c r="APF124" s="157"/>
      <c r="APG124" s="157"/>
      <c r="APH124" s="157"/>
      <c r="API124" s="157"/>
      <c r="APJ124" s="157"/>
      <c r="APK124" s="157"/>
      <c r="APL124" s="157"/>
      <c r="APM124" s="157"/>
      <c r="APN124" s="157"/>
      <c r="APO124" s="157"/>
      <c r="APP124" s="157"/>
      <c r="APQ124" s="157"/>
      <c r="APR124" s="157"/>
      <c r="APS124" s="157"/>
      <c r="APT124" s="157"/>
      <c r="APU124" s="157"/>
      <c r="APV124" s="157"/>
      <c r="APW124" s="157"/>
      <c r="APX124" s="157"/>
      <c r="APY124" s="157"/>
      <c r="APZ124" s="157"/>
      <c r="AQA124" s="157"/>
      <c r="AQB124" s="157"/>
      <c r="AQC124" s="157"/>
      <c r="AQD124" s="157"/>
      <c r="AQE124" s="157"/>
      <c r="AQF124" s="157"/>
      <c r="AQG124" s="157"/>
      <c r="AQH124" s="157"/>
      <c r="AQI124" s="157"/>
      <c r="AQJ124" s="157"/>
      <c r="AQK124" s="157"/>
      <c r="AQL124" s="157"/>
      <c r="AQM124" s="157"/>
      <c r="AQN124" s="157"/>
      <c r="AQO124" s="157"/>
      <c r="AQP124" s="157"/>
      <c r="AQQ124" s="157"/>
      <c r="AQR124" s="157"/>
      <c r="AQS124" s="157"/>
      <c r="AQT124" s="157"/>
      <c r="AQU124" s="157"/>
      <c r="AQV124" s="157"/>
      <c r="AQW124" s="157"/>
      <c r="AQX124" s="157"/>
      <c r="AQY124" s="157"/>
      <c r="AQZ124" s="157"/>
      <c r="ARA124" s="157"/>
      <c r="ARB124" s="157"/>
      <c r="ARC124" s="157"/>
      <c r="ARD124" s="157"/>
      <c r="ARE124" s="157"/>
      <c r="ARF124" s="157"/>
      <c r="ARG124" s="157"/>
      <c r="ARH124" s="157"/>
      <c r="ARI124" s="157"/>
      <c r="ARJ124" s="157"/>
      <c r="ARK124" s="157"/>
      <c r="ARL124" s="157"/>
      <c r="ARM124" s="157"/>
      <c r="ARN124" s="157"/>
      <c r="ARO124" s="157"/>
      <c r="ARP124" s="157"/>
      <c r="ARQ124" s="157"/>
      <c r="ARR124" s="157"/>
      <c r="ARS124" s="157"/>
      <c r="ART124" s="157"/>
      <c r="ARU124" s="157"/>
      <c r="ARV124" s="157"/>
      <c r="ARW124" s="157"/>
      <c r="ARX124" s="157"/>
      <c r="ARY124" s="157"/>
      <c r="ARZ124" s="157"/>
      <c r="ASA124" s="157"/>
      <c r="ASB124" s="157"/>
      <c r="ASC124" s="157"/>
      <c r="ASD124" s="157"/>
      <c r="ASE124" s="157"/>
      <c r="ASF124" s="157"/>
      <c r="ASG124" s="157"/>
      <c r="ASH124" s="157"/>
      <c r="ASI124" s="157"/>
      <c r="ASJ124" s="157"/>
      <c r="ASK124" s="157"/>
      <c r="ASL124" s="157"/>
      <c r="ASM124" s="157"/>
      <c r="ASN124" s="157"/>
      <c r="ASO124" s="157"/>
      <c r="ASP124" s="157"/>
      <c r="ASQ124" s="157"/>
      <c r="ASR124" s="157"/>
      <c r="ASS124" s="157"/>
      <c r="AST124" s="157"/>
      <c r="ASU124" s="157"/>
      <c r="ASV124" s="157"/>
      <c r="ASW124" s="157"/>
      <c r="ASX124" s="157"/>
      <c r="ASY124" s="157"/>
      <c r="ASZ124" s="157"/>
      <c r="ATA124" s="157"/>
      <c r="ATB124" s="157"/>
      <c r="ATC124" s="157"/>
      <c r="ATD124" s="157"/>
      <c r="ATE124" s="157"/>
      <c r="ATF124" s="157"/>
      <c r="ATG124" s="157"/>
      <c r="ATH124" s="157"/>
      <c r="ATI124" s="157"/>
      <c r="ATJ124" s="157"/>
      <c r="ATK124" s="157"/>
      <c r="ATL124" s="157"/>
      <c r="ATM124" s="157"/>
      <c r="ATN124" s="157"/>
      <c r="ATO124" s="157"/>
      <c r="ATP124" s="157"/>
      <c r="ATQ124" s="157"/>
      <c r="ATR124" s="157"/>
      <c r="ATS124" s="157"/>
      <c r="ATT124" s="157"/>
      <c r="ATU124" s="157"/>
      <c r="ATV124" s="157"/>
      <c r="ATW124" s="157"/>
      <c r="ATX124" s="157"/>
      <c r="ATY124" s="157"/>
      <c r="ATZ124" s="157"/>
      <c r="AUA124" s="157"/>
      <c r="AUB124" s="157"/>
      <c r="AUC124" s="157"/>
      <c r="AUD124" s="157"/>
      <c r="AUE124" s="157"/>
      <c r="AUF124" s="157"/>
      <c r="AUG124" s="157"/>
      <c r="AUH124" s="157"/>
      <c r="AUI124" s="157"/>
      <c r="AUJ124" s="157"/>
      <c r="AUK124" s="157"/>
      <c r="AUL124" s="157"/>
      <c r="AUM124" s="157"/>
      <c r="AUN124" s="157"/>
      <c r="AUO124" s="157"/>
      <c r="AUP124" s="157"/>
      <c r="AUQ124" s="157"/>
      <c r="AUR124" s="157"/>
      <c r="AUS124" s="157"/>
      <c r="AUT124" s="157"/>
      <c r="AUU124" s="157"/>
      <c r="AUV124" s="157"/>
      <c r="AUW124" s="157"/>
      <c r="AUX124" s="157"/>
      <c r="AUY124" s="157"/>
      <c r="AUZ124" s="157"/>
      <c r="AVA124" s="157"/>
      <c r="AVB124" s="157"/>
      <c r="AVC124" s="157"/>
      <c r="AVD124" s="157"/>
      <c r="AVE124" s="157"/>
      <c r="AVF124" s="157"/>
      <c r="AVG124" s="157"/>
      <c r="AVH124" s="157"/>
      <c r="AVI124" s="157"/>
      <c r="AVJ124" s="157"/>
      <c r="AVK124" s="157"/>
      <c r="AVL124" s="157"/>
      <c r="AVM124" s="157"/>
      <c r="AVN124" s="157"/>
      <c r="AVO124" s="157"/>
      <c r="AVP124" s="157"/>
      <c r="AVQ124" s="157"/>
      <c r="AVR124" s="157"/>
      <c r="AVS124" s="157"/>
      <c r="AVT124" s="157"/>
      <c r="AVU124" s="157"/>
      <c r="AVV124" s="157"/>
      <c r="AVW124" s="157"/>
      <c r="AVX124" s="157"/>
      <c r="AVY124" s="157"/>
      <c r="AVZ124" s="157"/>
      <c r="AWA124" s="157"/>
      <c r="AWB124" s="157"/>
      <c r="AWC124" s="157"/>
      <c r="AWD124" s="157"/>
      <c r="AWE124" s="157"/>
      <c r="AWF124" s="157"/>
      <c r="AWG124" s="157"/>
      <c r="AWH124" s="157"/>
      <c r="AWI124" s="157"/>
      <c r="AWJ124" s="157"/>
      <c r="AWK124" s="157"/>
      <c r="AWL124" s="157"/>
      <c r="AWM124" s="157"/>
      <c r="AWN124" s="157"/>
      <c r="AWO124" s="157"/>
      <c r="AWP124" s="157"/>
      <c r="AWQ124" s="157"/>
      <c r="AWR124" s="157"/>
      <c r="AWS124" s="157"/>
      <c r="AWT124" s="157"/>
      <c r="AWU124" s="157"/>
      <c r="AWV124" s="157"/>
      <c r="AWW124" s="157"/>
      <c r="AWX124" s="157"/>
      <c r="AWY124" s="157"/>
      <c r="AWZ124" s="157"/>
      <c r="AXA124" s="157"/>
      <c r="AXB124" s="157"/>
      <c r="AXC124" s="157"/>
      <c r="AXD124" s="157"/>
      <c r="AXE124" s="157"/>
      <c r="AXF124" s="157"/>
      <c r="AXG124" s="157"/>
      <c r="AXH124" s="157"/>
      <c r="AXI124" s="157"/>
      <c r="AXJ124" s="157"/>
      <c r="AXK124" s="157"/>
      <c r="AXL124" s="157"/>
      <c r="AXM124" s="157"/>
      <c r="AXN124" s="157"/>
      <c r="AXO124" s="157"/>
      <c r="AXP124" s="157"/>
      <c r="AXQ124" s="157"/>
      <c r="AXR124" s="157"/>
      <c r="AXS124" s="157"/>
      <c r="AXT124" s="157"/>
      <c r="AXU124" s="157"/>
      <c r="AXV124" s="157"/>
      <c r="AXW124" s="157"/>
      <c r="AXX124" s="157"/>
      <c r="AXY124" s="157"/>
      <c r="AXZ124" s="157"/>
      <c r="AYA124" s="157"/>
      <c r="AYB124" s="157"/>
      <c r="AYC124" s="157"/>
      <c r="AYD124" s="157"/>
      <c r="AYE124" s="157"/>
      <c r="AYF124" s="157"/>
      <c r="AYG124" s="157"/>
      <c r="AYH124" s="157"/>
      <c r="AYI124" s="157"/>
      <c r="AYJ124" s="157"/>
      <c r="AYK124" s="157"/>
      <c r="AYL124" s="157"/>
      <c r="AYM124" s="157"/>
      <c r="AYN124" s="157"/>
      <c r="AYO124" s="157"/>
      <c r="AYP124" s="157"/>
      <c r="AYQ124" s="157"/>
      <c r="AYR124" s="157"/>
      <c r="AYS124" s="157"/>
      <c r="AYT124" s="157"/>
      <c r="AYU124" s="157"/>
      <c r="AYV124" s="157"/>
      <c r="AYW124" s="157"/>
      <c r="AYX124" s="157"/>
      <c r="AYY124" s="157"/>
      <c r="AYZ124" s="157"/>
      <c r="AZA124" s="157"/>
      <c r="AZB124" s="157"/>
      <c r="AZC124" s="157"/>
      <c r="AZD124" s="157"/>
      <c r="AZE124" s="157"/>
      <c r="AZF124" s="157"/>
      <c r="AZG124" s="157"/>
      <c r="AZH124" s="157"/>
      <c r="AZI124" s="157"/>
      <c r="AZJ124" s="157"/>
      <c r="AZK124" s="157"/>
      <c r="AZL124" s="157"/>
      <c r="AZM124" s="157"/>
      <c r="AZN124" s="157"/>
      <c r="AZO124" s="157"/>
      <c r="AZP124" s="157"/>
      <c r="AZQ124" s="157"/>
      <c r="AZR124" s="157"/>
      <c r="AZS124" s="157"/>
      <c r="AZT124" s="157"/>
      <c r="AZU124" s="157"/>
      <c r="AZV124" s="157"/>
      <c r="AZW124" s="157"/>
      <c r="AZX124" s="157"/>
      <c r="AZY124" s="157"/>
      <c r="AZZ124" s="157"/>
      <c r="BAA124" s="157"/>
      <c r="BAB124" s="157"/>
      <c r="BAC124" s="157"/>
      <c r="BAD124" s="157"/>
      <c r="BAE124" s="157"/>
      <c r="BAF124" s="157"/>
      <c r="BAG124" s="157"/>
      <c r="BAH124" s="157"/>
      <c r="BAI124" s="157"/>
      <c r="BAJ124" s="157"/>
      <c r="BAK124" s="157"/>
      <c r="BAL124" s="157"/>
      <c r="BAM124" s="157"/>
      <c r="BAN124" s="157"/>
      <c r="BAO124" s="157"/>
      <c r="BAP124" s="157"/>
      <c r="BAQ124" s="157"/>
      <c r="BAR124" s="157"/>
      <c r="BAS124" s="157"/>
      <c r="BAT124" s="157"/>
      <c r="BAU124" s="157"/>
      <c r="BAV124" s="157"/>
      <c r="BAW124" s="157"/>
      <c r="BAX124" s="157"/>
      <c r="BAY124" s="157"/>
      <c r="BAZ124" s="157"/>
      <c r="BBA124" s="157"/>
      <c r="BBB124" s="157"/>
      <c r="BBC124" s="157"/>
      <c r="BBD124" s="157"/>
      <c r="BBE124" s="157"/>
      <c r="BBF124" s="157"/>
      <c r="BBG124" s="157"/>
      <c r="BBH124" s="157"/>
      <c r="BBI124" s="157"/>
      <c r="BBJ124" s="157"/>
      <c r="BBK124" s="157"/>
      <c r="BBL124" s="157"/>
      <c r="BBM124" s="157"/>
      <c r="BBN124" s="157"/>
      <c r="BBO124" s="157"/>
      <c r="BBP124" s="157"/>
      <c r="BBQ124" s="157"/>
      <c r="BBR124" s="157"/>
      <c r="BBS124" s="157"/>
      <c r="BBT124" s="157"/>
      <c r="BBU124" s="157"/>
      <c r="BBV124" s="157"/>
      <c r="BBW124" s="157"/>
      <c r="BBX124" s="157"/>
      <c r="BBY124" s="157"/>
      <c r="BBZ124" s="157"/>
      <c r="BCA124" s="157"/>
      <c r="BCB124" s="157"/>
      <c r="BCC124" s="157"/>
      <c r="BCD124" s="157"/>
      <c r="BCE124" s="157"/>
      <c r="BCF124" s="157"/>
      <c r="BCG124" s="157"/>
      <c r="BCH124" s="157"/>
      <c r="BCI124" s="157"/>
      <c r="BCJ124" s="157"/>
      <c r="BCK124" s="157"/>
      <c r="BCL124" s="157"/>
      <c r="BCM124" s="157"/>
      <c r="BCN124" s="157"/>
      <c r="BCO124" s="157"/>
      <c r="BCP124" s="157"/>
      <c r="BCQ124" s="157"/>
      <c r="BCR124" s="157"/>
      <c r="BCS124" s="157"/>
      <c r="BCT124" s="157"/>
      <c r="BCU124" s="157"/>
      <c r="BCV124" s="157"/>
      <c r="BCW124" s="157"/>
      <c r="BCX124" s="157"/>
      <c r="BCY124" s="157"/>
      <c r="BCZ124" s="157"/>
      <c r="BDA124" s="157"/>
      <c r="BDB124" s="157"/>
      <c r="BDC124" s="157"/>
      <c r="BDD124" s="157"/>
      <c r="BDE124" s="157"/>
      <c r="BDF124" s="157"/>
      <c r="BDG124" s="157"/>
      <c r="BDH124" s="157"/>
      <c r="BDI124" s="157"/>
      <c r="BDJ124" s="157"/>
      <c r="BDK124" s="157"/>
      <c r="BDL124" s="157"/>
      <c r="BDM124" s="157"/>
      <c r="BDN124" s="157"/>
      <c r="BDO124" s="157"/>
      <c r="BDP124" s="157"/>
      <c r="BDQ124" s="157"/>
      <c r="BDR124" s="157"/>
      <c r="BDS124" s="157"/>
      <c r="BDT124" s="157"/>
      <c r="BDU124" s="157"/>
      <c r="BDV124" s="157"/>
      <c r="BDW124" s="157"/>
      <c r="BDX124" s="157"/>
      <c r="BDY124" s="157"/>
      <c r="BDZ124" s="157"/>
      <c r="BEA124" s="157"/>
      <c r="BEB124" s="157"/>
      <c r="BEC124" s="157"/>
      <c r="BED124" s="157"/>
      <c r="BEE124" s="157"/>
      <c r="BEF124" s="157"/>
      <c r="BEG124" s="157"/>
      <c r="BEH124" s="157"/>
      <c r="BEI124" s="157"/>
      <c r="BEJ124" s="157"/>
      <c r="BEK124" s="157"/>
      <c r="BEL124" s="157"/>
      <c r="BEM124" s="157"/>
      <c r="BEN124" s="157"/>
      <c r="BEO124" s="157"/>
      <c r="BEP124" s="157"/>
      <c r="BEQ124" s="157"/>
      <c r="BER124" s="157"/>
      <c r="BES124" s="157"/>
      <c r="BET124" s="157"/>
      <c r="BEU124" s="157"/>
      <c r="BEV124" s="157"/>
      <c r="BEW124" s="157"/>
      <c r="BEX124" s="157"/>
      <c r="BEY124" s="157"/>
      <c r="BEZ124" s="157"/>
      <c r="BFA124" s="157"/>
      <c r="BFB124" s="157"/>
      <c r="BFC124" s="157"/>
      <c r="BFD124" s="157"/>
      <c r="BFE124" s="157"/>
      <c r="BFF124" s="157"/>
      <c r="BFG124" s="157"/>
      <c r="BFH124" s="157"/>
      <c r="BFI124" s="157"/>
      <c r="BFJ124" s="157"/>
      <c r="BFK124" s="157"/>
      <c r="BFL124" s="157"/>
      <c r="BFM124" s="157"/>
      <c r="BFN124" s="157"/>
      <c r="BFO124" s="157"/>
      <c r="BFP124" s="157"/>
      <c r="BFQ124" s="157"/>
      <c r="BFR124" s="157"/>
      <c r="BFS124" s="157"/>
      <c r="BFT124" s="157"/>
      <c r="BFU124" s="157"/>
      <c r="BFV124" s="157"/>
      <c r="BFW124" s="157"/>
      <c r="BFX124" s="157"/>
      <c r="BFY124" s="157"/>
      <c r="BFZ124" s="157"/>
      <c r="BGA124" s="157"/>
      <c r="BGB124" s="157"/>
      <c r="BGC124" s="157"/>
      <c r="BGD124" s="157"/>
      <c r="BGE124" s="157"/>
      <c r="BGF124" s="157"/>
      <c r="BGG124" s="157"/>
      <c r="BGH124" s="157"/>
      <c r="BGI124" s="157"/>
      <c r="BGJ124" s="157"/>
      <c r="BGK124" s="157"/>
      <c r="BGL124" s="157"/>
      <c r="BGM124" s="157"/>
      <c r="BGN124" s="157"/>
      <c r="BGO124" s="157"/>
      <c r="BGP124" s="157"/>
      <c r="BGQ124" s="157"/>
      <c r="BGR124" s="157"/>
      <c r="BGS124" s="157"/>
      <c r="BGT124" s="157"/>
      <c r="BGU124" s="157"/>
      <c r="BGV124" s="157"/>
      <c r="BGW124" s="157"/>
      <c r="BGX124" s="157"/>
      <c r="BGY124" s="157"/>
      <c r="BGZ124" s="157"/>
      <c r="BHA124" s="157"/>
      <c r="BHB124" s="157"/>
      <c r="BHC124" s="157"/>
      <c r="BHD124" s="157"/>
      <c r="BHE124" s="157"/>
      <c r="BHF124" s="157"/>
      <c r="BHG124" s="157"/>
      <c r="BHH124" s="157"/>
      <c r="BHI124" s="157"/>
      <c r="BHJ124" s="157"/>
      <c r="BHK124" s="157"/>
      <c r="BHL124" s="157"/>
      <c r="BHM124" s="157"/>
      <c r="BHN124" s="157"/>
      <c r="BHO124" s="157"/>
      <c r="BHP124" s="157"/>
      <c r="BHQ124" s="157"/>
      <c r="BHR124" s="157"/>
      <c r="BHS124" s="157"/>
      <c r="BHT124" s="157"/>
      <c r="BHU124" s="157"/>
      <c r="BHV124" s="157"/>
      <c r="BHW124" s="157"/>
      <c r="BHX124" s="157"/>
      <c r="BHY124" s="157"/>
      <c r="BHZ124" s="157"/>
      <c r="BIA124" s="157"/>
      <c r="BIB124" s="157"/>
      <c r="BIC124" s="157"/>
      <c r="BID124" s="157"/>
      <c r="BIE124" s="157"/>
      <c r="BIF124" s="157"/>
      <c r="BIG124" s="157"/>
      <c r="BIH124" s="157"/>
      <c r="BII124" s="157"/>
      <c r="BIJ124" s="157"/>
      <c r="BIK124" s="157"/>
      <c r="BIL124" s="157"/>
      <c r="BIM124" s="157"/>
      <c r="BIN124" s="157"/>
      <c r="BIO124" s="157"/>
      <c r="BIP124" s="157"/>
      <c r="BIQ124" s="157"/>
      <c r="BIR124" s="157"/>
      <c r="BIS124" s="157"/>
      <c r="BIT124" s="157"/>
      <c r="BIU124" s="157"/>
      <c r="BIV124" s="157"/>
      <c r="BIW124" s="157"/>
      <c r="BIX124" s="157"/>
      <c r="BIY124" s="157"/>
      <c r="BIZ124" s="157"/>
      <c r="BJA124" s="157"/>
      <c r="BJB124" s="157"/>
      <c r="BJC124" s="157"/>
      <c r="BJD124" s="157"/>
      <c r="BJE124" s="157"/>
      <c r="BJF124" s="157"/>
      <c r="BJG124" s="157"/>
      <c r="BJH124" s="157"/>
      <c r="BJI124" s="157"/>
      <c r="BJJ124" s="157"/>
      <c r="BJK124" s="157"/>
      <c r="BJL124" s="157"/>
      <c r="BJM124" s="157"/>
      <c r="BJN124" s="157"/>
      <c r="BJO124" s="157"/>
      <c r="BJP124" s="157"/>
      <c r="BJQ124" s="157"/>
      <c r="BJR124" s="157"/>
      <c r="BJS124" s="157"/>
      <c r="BJT124" s="157"/>
      <c r="BJU124" s="157"/>
      <c r="BJV124" s="157"/>
      <c r="BJW124" s="157"/>
      <c r="BJX124" s="157"/>
      <c r="BJY124" s="157"/>
      <c r="BJZ124" s="157"/>
      <c r="BKA124" s="157"/>
      <c r="BKB124" s="157"/>
      <c r="BKC124" s="157"/>
      <c r="BKD124" s="157"/>
      <c r="BKE124" s="157"/>
      <c r="BKF124" s="157"/>
      <c r="BKG124" s="157"/>
      <c r="BKH124" s="157"/>
      <c r="BKI124" s="157"/>
      <c r="BKJ124" s="157"/>
      <c r="BKK124" s="157"/>
      <c r="BKL124" s="157"/>
      <c r="BKM124" s="157"/>
      <c r="BKN124" s="157"/>
      <c r="BKO124" s="157"/>
      <c r="BKP124" s="157"/>
      <c r="BKQ124" s="157"/>
      <c r="BKR124" s="157"/>
      <c r="BKS124" s="157"/>
      <c r="BKT124" s="157"/>
      <c r="BKU124" s="157"/>
      <c r="BKV124" s="157"/>
      <c r="BKW124" s="157"/>
      <c r="BKX124" s="157"/>
      <c r="BKY124" s="157"/>
      <c r="BKZ124" s="157"/>
      <c r="BLA124" s="157"/>
      <c r="BLB124" s="157"/>
      <c r="BLC124" s="157"/>
      <c r="BLD124" s="157"/>
      <c r="BLE124" s="157"/>
      <c r="BLF124" s="157"/>
      <c r="BLG124" s="157"/>
      <c r="BLH124" s="157"/>
      <c r="BLI124" s="157"/>
      <c r="BLJ124" s="157"/>
      <c r="BLK124" s="157"/>
      <c r="BLL124" s="157"/>
      <c r="BLM124" s="157"/>
      <c r="BLN124" s="157"/>
      <c r="BLO124" s="157"/>
      <c r="BLP124" s="157"/>
      <c r="BLQ124" s="157"/>
      <c r="BLR124" s="157"/>
      <c r="BLS124" s="157"/>
      <c r="BLT124" s="157"/>
      <c r="BLU124" s="157"/>
      <c r="BLV124" s="157"/>
      <c r="BLW124" s="157"/>
      <c r="BLX124" s="157"/>
      <c r="BLY124" s="157"/>
      <c r="BLZ124" s="157"/>
      <c r="BMA124" s="157"/>
      <c r="BMB124" s="157"/>
      <c r="BMC124" s="157"/>
      <c r="BMD124" s="157"/>
      <c r="BME124" s="157"/>
      <c r="BMF124" s="157"/>
      <c r="BMG124" s="157"/>
      <c r="BMH124" s="157"/>
      <c r="BMI124" s="157"/>
      <c r="BMJ124" s="157"/>
      <c r="BMK124" s="157"/>
      <c r="BML124" s="157"/>
      <c r="BMM124" s="157"/>
      <c r="BMN124" s="157"/>
      <c r="BMO124" s="157"/>
      <c r="BMP124" s="157"/>
      <c r="BMQ124" s="157"/>
      <c r="BMR124" s="157"/>
      <c r="BMS124" s="157"/>
      <c r="BMT124" s="157"/>
      <c r="BMU124" s="157"/>
      <c r="BMV124" s="157"/>
      <c r="BMW124" s="157"/>
      <c r="BMX124" s="157"/>
      <c r="BMY124" s="157"/>
      <c r="BMZ124" s="157"/>
      <c r="BNA124" s="157"/>
      <c r="BNB124" s="157"/>
      <c r="BNC124" s="157"/>
      <c r="BND124" s="157"/>
      <c r="BNE124" s="157"/>
      <c r="BNF124" s="157"/>
      <c r="BNG124" s="157"/>
      <c r="BNH124" s="157"/>
      <c r="BNI124" s="157"/>
      <c r="BNJ124" s="157"/>
      <c r="BNK124" s="157"/>
      <c r="BNL124" s="157"/>
      <c r="BNM124" s="157"/>
      <c r="BNN124" s="157"/>
      <c r="BNO124" s="157"/>
      <c r="BNP124" s="157"/>
      <c r="BNQ124" s="157"/>
      <c r="BNR124" s="157"/>
      <c r="BNS124" s="157"/>
      <c r="BNT124" s="157"/>
      <c r="BNU124" s="157"/>
      <c r="BNV124" s="157"/>
      <c r="BNW124" s="157"/>
      <c r="BNX124" s="157"/>
      <c r="BNY124" s="157"/>
      <c r="BNZ124" s="157"/>
      <c r="BOA124" s="157"/>
      <c r="BOB124" s="157"/>
      <c r="BOC124" s="157"/>
      <c r="BOD124" s="157"/>
      <c r="BOE124" s="157"/>
      <c r="BOF124" s="157"/>
      <c r="BOG124" s="157"/>
      <c r="BOH124" s="157"/>
      <c r="BOI124" s="157"/>
      <c r="BOJ124" s="157"/>
      <c r="BOK124" s="157"/>
      <c r="BOL124" s="157"/>
      <c r="BOM124" s="157"/>
      <c r="BON124" s="157"/>
      <c r="BOO124" s="157"/>
      <c r="BOP124" s="157"/>
      <c r="BOQ124" s="157"/>
      <c r="BOR124" s="157"/>
      <c r="BOS124" s="157"/>
      <c r="BOT124" s="157"/>
      <c r="BOU124" s="157"/>
      <c r="BOV124" s="157"/>
      <c r="BOW124" s="157"/>
      <c r="BOX124" s="157"/>
      <c r="BOY124" s="157"/>
      <c r="BOZ124" s="157"/>
      <c r="BPA124" s="157"/>
      <c r="BPB124" s="157"/>
      <c r="BPC124" s="157"/>
      <c r="BPD124" s="157"/>
      <c r="BPE124" s="157"/>
      <c r="BPF124" s="157"/>
      <c r="BPG124" s="157"/>
      <c r="BPH124" s="157"/>
      <c r="BPI124" s="157"/>
      <c r="BPJ124" s="157"/>
      <c r="BPK124" s="157"/>
      <c r="BPL124" s="157"/>
      <c r="BPM124" s="157"/>
      <c r="BPN124" s="157"/>
      <c r="BPO124" s="157"/>
      <c r="BPP124" s="157"/>
      <c r="BPQ124" s="157"/>
      <c r="BPR124" s="157"/>
      <c r="BPS124" s="157"/>
      <c r="BPT124" s="157"/>
      <c r="BPU124" s="157"/>
      <c r="BPV124" s="157"/>
      <c r="BPW124" s="157"/>
      <c r="BPX124" s="157"/>
      <c r="BPY124" s="157"/>
      <c r="BPZ124" s="157"/>
      <c r="BQA124" s="157"/>
      <c r="BQB124" s="157"/>
      <c r="BQC124" s="157"/>
      <c r="BQD124" s="157"/>
      <c r="BQE124" s="157"/>
      <c r="BQF124" s="157"/>
      <c r="BQG124" s="157"/>
      <c r="BQH124" s="157"/>
      <c r="BQI124" s="157"/>
      <c r="BQJ124" s="157"/>
      <c r="BQK124" s="157"/>
      <c r="BQL124" s="157"/>
      <c r="BQM124" s="157"/>
      <c r="BQN124" s="157"/>
      <c r="BQO124" s="157"/>
      <c r="BQP124" s="157"/>
      <c r="BQQ124" s="157"/>
      <c r="BQR124" s="157"/>
      <c r="BQS124" s="157"/>
      <c r="BQT124" s="157"/>
      <c r="BQU124" s="157"/>
      <c r="BQV124" s="157"/>
      <c r="BQW124" s="157"/>
      <c r="BQX124" s="157"/>
      <c r="BQY124" s="157"/>
      <c r="BQZ124" s="157"/>
      <c r="BRA124" s="157"/>
      <c r="BRB124" s="157"/>
      <c r="BRC124" s="157"/>
      <c r="BRD124" s="157"/>
      <c r="BRE124" s="157"/>
      <c r="BRF124" s="157"/>
      <c r="BRG124" s="157"/>
      <c r="BRH124" s="157"/>
      <c r="BRI124" s="157"/>
      <c r="BRJ124" s="157"/>
      <c r="BRK124" s="157"/>
      <c r="BRL124" s="157"/>
      <c r="BRM124" s="157"/>
      <c r="BRN124" s="157"/>
      <c r="BRO124" s="157"/>
      <c r="BRP124" s="157"/>
      <c r="BRQ124" s="157"/>
      <c r="BRR124" s="157"/>
      <c r="BRS124" s="157"/>
      <c r="BRT124" s="157"/>
      <c r="BRU124" s="157"/>
      <c r="BRV124" s="157"/>
      <c r="BRW124" s="157"/>
      <c r="BRX124" s="157"/>
      <c r="BRY124" s="157"/>
      <c r="BRZ124" s="157"/>
      <c r="BSA124" s="157"/>
      <c r="BSB124" s="157"/>
      <c r="BSC124" s="157"/>
      <c r="BSD124" s="157"/>
      <c r="BSE124" s="157"/>
      <c r="BSF124" s="157"/>
      <c r="BSG124" s="157"/>
      <c r="BSH124" s="157"/>
      <c r="BSI124" s="157"/>
      <c r="BSJ124" s="157"/>
      <c r="BSK124" s="157"/>
      <c r="BSL124" s="157"/>
      <c r="BSM124" s="157"/>
      <c r="BSN124" s="157"/>
      <c r="BSO124" s="157"/>
      <c r="BSP124" s="157"/>
      <c r="BSQ124" s="157"/>
      <c r="BSR124" s="157"/>
      <c r="BSS124" s="157"/>
      <c r="BST124" s="157"/>
      <c r="BSU124" s="157"/>
      <c r="BSV124" s="157"/>
      <c r="BSW124" s="157"/>
      <c r="BSX124" s="157"/>
      <c r="BSY124" s="157"/>
      <c r="BSZ124" s="157"/>
      <c r="BTA124" s="157"/>
      <c r="BTB124" s="157"/>
      <c r="BTC124" s="157"/>
      <c r="BTD124" s="157"/>
      <c r="BTE124" s="157"/>
      <c r="BTF124" s="157"/>
      <c r="BTG124" s="157"/>
      <c r="BTH124" s="157"/>
      <c r="BTI124" s="157"/>
      <c r="BTJ124" s="157"/>
      <c r="BTK124" s="157"/>
      <c r="BTL124" s="157"/>
      <c r="BTM124" s="157"/>
      <c r="BTN124" s="157"/>
      <c r="BTO124" s="157"/>
      <c r="BTP124" s="157"/>
      <c r="BTQ124" s="157"/>
      <c r="BTR124" s="157"/>
      <c r="BTS124" s="157"/>
      <c r="BTT124" s="157"/>
      <c r="BTU124" s="157"/>
      <c r="BTV124" s="157"/>
      <c r="BTW124" s="157"/>
      <c r="BTX124" s="157"/>
      <c r="BTY124" s="157"/>
      <c r="BTZ124" s="157"/>
      <c r="BUA124" s="157"/>
      <c r="BUB124" s="157"/>
      <c r="BUC124" s="157"/>
      <c r="BUD124" s="157"/>
      <c r="BUE124" s="157"/>
      <c r="BUF124" s="157"/>
      <c r="BUG124" s="157"/>
      <c r="BUH124" s="157"/>
      <c r="BUI124" s="157"/>
      <c r="BUJ124" s="157"/>
      <c r="BUK124" s="157"/>
      <c r="BUL124" s="157"/>
      <c r="BUM124" s="157"/>
      <c r="BUN124" s="157"/>
      <c r="BUO124" s="157"/>
      <c r="BUP124" s="157"/>
      <c r="BUQ124" s="157"/>
      <c r="BUR124" s="157"/>
      <c r="BUS124" s="157"/>
      <c r="BUT124" s="157"/>
      <c r="BUU124" s="157"/>
      <c r="BUV124" s="157"/>
      <c r="BUW124" s="157"/>
      <c r="BUX124" s="157"/>
      <c r="BUY124" s="157"/>
      <c r="BUZ124" s="157"/>
      <c r="BVA124" s="157"/>
      <c r="BVB124" s="157"/>
      <c r="BVC124" s="157"/>
      <c r="BVD124" s="157"/>
      <c r="BVE124" s="157"/>
      <c r="BVF124" s="157"/>
      <c r="BVG124" s="157"/>
      <c r="BVH124" s="157"/>
      <c r="BVI124" s="157"/>
      <c r="BVJ124" s="157"/>
      <c r="BVK124" s="157"/>
      <c r="BVL124" s="157"/>
      <c r="BVM124" s="157"/>
      <c r="BVN124" s="157"/>
      <c r="BVO124" s="157"/>
      <c r="BVP124" s="157"/>
      <c r="BVQ124" s="157"/>
      <c r="BVR124" s="157"/>
      <c r="BVS124" s="157"/>
      <c r="BVT124" s="157"/>
      <c r="BVU124" s="157"/>
      <c r="BVV124" s="157"/>
      <c r="BVW124" s="157"/>
      <c r="BVX124" s="157"/>
      <c r="BVY124" s="157"/>
      <c r="BVZ124" s="157"/>
      <c r="BWA124" s="157"/>
      <c r="BWB124" s="157"/>
      <c r="BWC124" s="157"/>
      <c r="BWD124" s="157"/>
      <c r="BWE124" s="157"/>
      <c r="BWF124" s="157"/>
      <c r="BWG124" s="157"/>
      <c r="BWH124" s="157"/>
      <c r="BWI124" s="157"/>
      <c r="BWJ124" s="157"/>
      <c r="BWK124" s="157"/>
      <c r="BWL124" s="157"/>
      <c r="BWM124" s="157"/>
      <c r="BWN124" s="157"/>
      <c r="BWO124" s="157"/>
      <c r="BWP124" s="157"/>
      <c r="BWQ124" s="157"/>
      <c r="BWR124" s="157"/>
      <c r="BWS124" s="157"/>
      <c r="BWT124" s="157"/>
      <c r="BWU124" s="157"/>
      <c r="BWV124" s="157"/>
      <c r="BWW124" s="157"/>
      <c r="BWX124" s="157"/>
      <c r="BWY124" s="157"/>
      <c r="BWZ124" s="157"/>
      <c r="BXA124" s="157"/>
      <c r="BXB124" s="157"/>
      <c r="BXC124" s="157"/>
      <c r="BXD124" s="157"/>
      <c r="BXE124" s="157"/>
      <c r="BXF124" s="157"/>
      <c r="BXG124" s="157"/>
      <c r="BXH124" s="157"/>
      <c r="BXI124" s="157"/>
      <c r="BXJ124" s="157"/>
      <c r="BXK124" s="157"/>
      <c r="BXL124" s="157"/>
      <c r="BXM124" s="157"/>
      <c r="BXN124" s="157"/>
      <c r="BXO124" s="157"/>
      <c r="BXP124" s="157"/>
      <c r="BXQ124" s="157"/>
      <c r="BXR124" s="157"/>
      <c r="BXS124" s="157"/>
      <c r="BXT124" s="157"/>
      <c r="BXU124" s="157"/>
      <c r="BXV124" s="157"/>
      <c r="BXW124" s="157"/>
      <c r="BXX124" s="157"/>
      <c r="BXY124" s="157"/>
      <c r="BXZ124" s="157"/>
      <c r="BYA124" s="157"/>
      <c r="BYB124" s="157"/>
      <c r="BYC124" s="157"/>
      <c r="BYD124" s="157"/>
      <c r="BYE124" s="157"/>
      <c r="BYF124" s="157"/>
      <c r="BYG124" s="157"/>
      <c r="BYH124" s="157"/>
      <c r="BYI124" s="157"/>
      <c r="BYJ124" s="157"/>
      <c r="BYK124" s="157"/>
      <c r="BYL124" s="157"/>
      <c r="BYM124" s="157"/>
      <c r="BYN124" s="157"/>
      <c r="BYO124" s="157"/>
      <c r="BYP124" s="157"/>
      <c r="BYQ124" s="157"/>
      <c r="BYR124" s="157"/>
      <c r="BYS124" s="157"/>
      <c r="BYT124" s="157"/>
      <c r="BYU124" s="157"/>
      <c r="BYV124" s="157"/>
      <c r="BYW124" s="157"/>
      <c r="BYX124" s="157"/>
      <c r="BYY124" s="157"/>
      <c r="BYZ124" s="157"/>
      <c r="BZA124" s="157"/>
      <c r="BZB124" s="157"/>
      <c r="BZC124" s="157"/>
      <c r="BZD124" s="157"/>
      <c r="BZE124" s="157"/>
      <c r="BZF124" s="157"/>
      <c r="BZG124" s="157"/>
      <c r="BZH124" s="157"/>
      <c r="BZI124" s="157"/>
      <c r="BZJ124" s="157"/>
      <c r="BZK124" s="157"/>
      <c r="BZL124" s="157"/>
      <c r="BZM124" s="157"/>
      <c r="BZN124" s="157"/>
      <c r="BZO124" s="157"/>
      <c r="BZP124" s="157"/>
      <c r="BZQ124" s="157"/>
      <c r="BZR124" s="157"/>
      <c r="BZS124" s="157"/>
      <c r="BZT124" s="157"/>
      <c r="BZU124" s="157"/>
      <c r="BZV124" s="157"/>
      <c r="BZW124" s="157"/>
      <c r="BZX124" s="157"/>
      <c r="BZY124" s="157"/>
      <c r="BZZ124" s="157"/>
      <c r="CAA124" s="157"/>
      <c r="CAB124" s="157"/>
      <c r="CAC124" s="157"/>
      <c r="CAD124" s="157"/>
      <c r="CAE124" s="157"/>
      <c r="CAF124" s="157"/>
      <c r="CAG124" s="157"/>
      <c r="CAH124" s="157"/>
      <c r="CAI124" s="157"/>
      <c r="CAJ124" s="157"/>
      <c r="CAK124" s="157"/>
      <c r="CAL124" s="157"/>
      <c r="CAM124" s="157"/>
      <c r="CAN124" s="157"/>
      <c r="CAO124" s="157"/>
      <c r="CAP124" s="157"/>
      <c r="CAQ124" s="157"/>
      <c r="CAR124" s="157"/>
      <c r="CAS124" s="157"/>
      <c r="CAT124" s="157"/>
      <c r="CAU124" s="157"/>
      <c r="CAV124" s="157"/>
      <c r="CAW124" s="157"/>
      <c r="CAX124" s="157"/>
      <c r="CAY124" s="157"/>
      <c r="CAZ124" s="157"/>
      <c r="CBA124" s="157"/>
      <c r="CBB124" s="157"/>
      <c r="CBC124" s="157"/>
      <c r="CBD124" s="157"/>
      <c r="CBE124" s="157"/>
      <c r="CBF124" s="157"/>
      <c r="CBG124" s="157"/>
      <c r="CBH124" s="157"/>
      <c r="CBI124" s="157"/>
      <c r="CBJ124" s="157"/>
      <c r="CBK124" s="157"/>
      <c r="CBL124" s="157"/>
      <c r="CBM124" s="157"/>
      <c r="CBN124" s="157"/>
      <c r="CBO124" s="157"/>
      <c r="CBP124" s="157"/>
      <c r="CBQ124" s="157"/>
      <c r="CBR124" s="157"/>
      <c r="CBS124" s="157"/>
      <c r="CBT124" s="157"/>
      <c r="CBU124" s="157"/>
      <c r="CBV124" s="157"/>
      <c r="CBW124" s="157"/>
      <c r="CBX124" s="157"/>
      <c r="CBY124" s="157"/>
      <c r="CBZ124" s="157"/>
      <c r="CCA124" s="157"/>
      <c r="CCB124" s="157"/>
      <c r="CCC124" s="157"/>
      <c r="CCD124" s="157"/>
      <c r="CCE124" s="157"/>
      <c r="CCF124" s="157"/>
      <c r="CCG124" s="157"/>
      <c r="CCH124" s="157"/>
      <c r="CCI124" s="157"/>
      <c r="CCJ124" s="157"/>
      <c r="CCK124" s="157"/>
      <c r="CCL124" s="157"/>
      <c r="CCM124" s="157"/>
      <c r="CCN124" s="157"/>
      <c r="CCO124" s="157"/>
      <c r="CCP124" s="157"/>
      <c r="CCQ124" s="157"/>
      <c r="CCR124" s="157"/>
      <c r="CCS124" s="157"/>
      <c r="CCT124" s="157"/>
      <c r="CCU124" s="157"/>
      <c r="CCV124" s="157"/>
      <c r="CCW124" s="157"/>
      <c r="CCX124" s="157"/>
      <c r="CCY124" s="157"/>
      <c r="CCZ124" s="157"/>
      <c r="CDA124" s="157"/>
      <c r="CDB124" s="157"/>
      <c r="CDC124" s="157"/>
      <c r="CDD124" s="157"/>
      <c r="CDE124" s="157"/>
      <c r="CDF124" s="157"/>
      <c r="CDG124" s="157"/>
      <c r="CDH124" s="157"/>
      <c r="CDI124" s="157"/>
      <c r="CDJ124" s="157"/>
      <c r="CDK124" s="157"/>
      <c r="CDL124" s="157"/>
      <c r="CDM124" s="157"/>
      <c r="CDN124" s="157"/>
      <c r="CDO124" s="157"/>
      <c r="CDP124" s="157"/>
      <c r="CDQ124" s="157"/>
      <c r="CDR124" s="157"/>
      <c r="CDS124" s="157"/>
      <c r="CDT124" s="157"/>
      <c r="CDU124" s="157"/>
      <c r="CDV124" s="157"/>
      <c r="CDW124" s="157"/>
      <c r="CDX124" s="157"/>
      <c r="CDY124" s="157"/>
      <c r="CDZ124" s="157"/>
      <c r="CEA124" s="157"/>
      <c r="CEB124" s="157"/>
      <c r="CEC124" s="157"/>
      <c r="CED124" s="157"/>
      <c r="CEE124" s="157"/>
      <c r="CEF124" s="157"/>
      <c r="CEG124" s="157"/>
      <c r="CEH124" s="157"/>
      <c r="CEI124" s="157"/>
      <c r="CEJ124" s="157"/>
      <c r="CEK124" s="157"/>
      <c r="CEL124" s="157"/>
      <c r="CEM124" s="157"/>
      <c r="CEN124" s="157"/>
      <c r="CEO124" s="157"/>
      <c r="CEP124" s="157"/>
      <c r="CEQ124" s="157"/>
      <c r="CER124" s="157"/>
      <c r="CES124" s="157"/>
      <c r="CET124" s="157"/>
      <c r="CEU124" s="157"/>
      <c r="CEV124" s="157"/>
      <c r="CEW124" s="157"/>
      <c r="CEX124" s="157"/>
      <c r="CEY124" s="157"/>
      <c r="CEZ124" s="157"/>
      <c r="CFA124" s="157"/>
      <c r="CFB124" s="157"/>
      <c r="CFC124" s="157"/>
      <c r="CFD124" s="157"/>
      <c r="CFE124" s="157"/>
      <c r="CFF124" s="157"/>
      <c r="CFG124" s="157"/>
      <c r="CFH124" s="157"/>
      <c r="CFI124" s="157"/>
      <c r="CFJ124" s="157"/>
      <c r="CFK124" s="157"/>
      <c r="CFL124" s="157"/>
      <c r="CFM124" s="157"/>
      <c r="CFN124" s="157"/>
      <c r="CFO124" s="157"/>
      <c r="CFP124" s="157"/>
      <c r="CFQ124" s="157"/>
      <c r="CFR124" s="157"/>
      <c r="CFS124" s="157"/>
      <c r="CFT124" s="157"/>
      <c r="CFU124" s="157"/>
      <c r="CFV124" s="157"/>
      <c r="CFW124" s="157"/>
      <c r="CFX124" s="157"/>
      <c r="CFY124" s="157"/>
      <c r="CFZ124" s="157"/>
      <c r="CGA124" s="157"/>
      <c r="CGB124" s="157"/>
      <c r="CGC124" s="157"/>
      <c r="CGD124" s="157"/>
      <c r="CGE124" s="157"/>
      <c r="CGF124" s="157"/>
      <c r="CGG124" s="157"/>
      <c r="CGH124" s="157"/>
      <c r="CGI124" s="157"/>
      <c r="CGJ124" s="157"/>
      <c r="CGK124" s="157"/>
      <c r="CGL124" s="157"/>
      <c r="CGM124" s="157"/>
      <c r="CGN124" s="157"/>
      <c r="CGO124" s="157"/>
      <c r="CGP124" s="157"/>
      <c r="CGQ124" s="157"/>
      <c r="CGR124" s="157"/>
      <c r="CGS124" s="157"/>
      <c r="CGT124" s="157"/>
      <c r="CGU124" s="157"/>
      <c r="CGV124" s="157"/>
      <c r="CGW124" s="157"/>
      <c r="CGX124" s="157"/>
      <c r="CGY124" s="157"/>
      <c r="CGZ124" s="157"/>
      <c r="CHA124" s="157"/>
      <c r="CHB124" s="157"/>
      <c r="CHC124" s="157"/>
      <c r="CHD124" s="157"/>
      <c r="CHE124" s="157"/>
      <c r="CHF124" s="157"/>
      <c r="CHG124" s="157"/>
      <c r="CHH124" s="157"/>
      <c r="CHI124" s="157"/>
      <c r="CHJ124" s="157"/>
      <c r="CHK124" s="157"/>
      <c r="CHL124" s="157"/>
      <c r="CHM124" s="157"/>
      <c r="CHN124" s="157"/>
      <c r="CHO124" s="157"/>
      <c r="CHP124" s="157"/>
      <c r="CHQ124" s="157"/>
      <c r="CHR124" s="157"/>
      <c r="CHS124" s="157"/>
      <c r="CHT124" s="157"/>
      <c r="CHU124" s="157"/>
      <c r="CHV124" s="157"/>
      <c r="CHW124" s="157"/>
      <c r="CHX124" s="157"/>
      <c r="CHY124" s="157"/>
      <c r="CHZ124" s="157"/>
      <c r="CIA124" s="157"/>
      <c r="CIB124" s="157"/>
      <c r="CIC124" s="157"/>
      <c r="CID124" s="157"/>
      <c r="CIE124" s="157"/>
      <c r="CIF124" s="157"/>
      <c r="CIG124" s="157"/>
      <c r="CIH124" s="157"/>
      <c r="CII124" s="157"/>
      <c r="CIJ124" s="157"/>
      <c r="CIK124" s="157"/>
      <c r="CIL124" s="157"/>
      <c r="CIM124" s="157"/>
      <c r="CIN124" s="157"/>
      <c r="CIO124" s="157"/>
      <c r="CIP124" s="157"/>
      <c r="CIQ124" s="157"/>
      <c r="CIR124" s="157"/>
      <c r="CIS124" s="157"/>
      <c r="CIT124" s="157"/>
      <c r="CIU124" s="157"/>
      <c r="CIV124" s="157"/>
      <c r="CIW124" s="157"/>
      <c r="CIX124" s="157"/>
      <c r="CIY124" s="157"/>
      <c r="CIZ124" s="157"/>
      <c r="CJA124" s="157"/>
      <c r="CJB124" s="157"/>
      <c r="CJC124" s="157"/>
      <c r="CJD124" s="157"/>
      <c r="CJE124" s="157"/>
      <c r="CJF124" s="157"/>
      <c r="CJG124" s="157"/>
      <c r="CJH124" s="157"/>
      <c r="CJI124" s="157"/>
      <c r="CJJ124" s="157"/>
      <c r="CJK124" s="157"/>
      <c r="CJL124" s="157"/>
      <c r="CJM124" s="157"/>
      <c r="CJN124" s="157"/>
      <c r="CJO124" s="157"/>
      <c r="CJP124" s="157"/>
      <c r="CJQ124" s="157"/>
      <c r="CJR124" s="157"/>
      <c r="CJS124" s="157"/>
      <c r="CJT124" s="157"/>
      <c r="CJU124" s="157"/>
      <c r="CJV124" s="157"/>
      <c r="CJW124" s="157"/>
      <c r="CJX124" s="157"/>
      <c r="CJY124" s="157"/>
      <c r="CJZ124" s="157"/>
      <c r="CKA124" s="157"/>
      <c r="CKB124" s="157"/>
      <c r="CKC124" s="157"/>
      <c r="CKD124" s="157"/>
      <c r="CKE124" s="157"/>
      <c r="CKF124" s="157"/>
      <c r="CKG124" s="157"/>
      <c r="CKH124" s="157"/>
      <c r="CKI124" s="157"/>
      <c r="CKJ124" s="157"/>
      <c r="CKK124" s="157"/>
      <c r="CKL124" s="157"/>
      <c r="CKM124" s="157"/>
      <c r="CKN124" s="157"/>
      <c r="CKO124" s="157"/>
      <c r="CKP124" s="157"/>
      <c r="CKQ124" s="157"/>
      <c r="CKR124" s="157"/>
      <c r="CKS124" s="157"/>
      <c r="CKT124" s="157"/>
      <c r="CKU124" s="157"/>
      <c r="CKV124" s="157"/>
      <c r="CKW124" s="157"/>
      <c r="CKX124" s="157"/>
      <c r="CKY124" s="157"/>
      <c r="CKZ124" s="157"/>
      <c r="CLA124" s="157"/>
      <c r="CLB124" s="157"/>
      <c r="CLC124" s="157"/>
      <c r="CLD124" s="157"/>
      <c r="CLE124" s="157"/>
      <c r="CLF124" s="157"/>
      <c r="CLG124" s="157"/>
      <c r="CLH124" s="157"/>
      <c r="CLI124" s="157"/>
      <c r="CLJ124" s="157"/>
      <c r="CLK124" s="157"/>
      <c r="CLL124" s="157"/>
      <c r="CLM124" s="157"/>
      <c r="CLN124" s="157"/>
      <c r="CLO124" s="157"/>
      <c r="CLP124" s="157"/>
      <c r="CLQ124" s="157"/>
      <c r="CLR124" s="157"/>
      <c r="CLS124" s="157"/>
      <c r="CLT124" s="157"/>
      <c r="CLU124" s="157"/>
      <c r="CLV124" s="157"/>
      <c r="CLW124" s="157"/>
      <c r="CLX124" s="157"/>
      <c r="CLY124" s="157"/>
      <c r="CLZ124" s="157"/>
      <c r="CMA124" s="157"/>
      <c r="CMB124" s="157"/>
      <c r="CMC124" s="157"/>
      <c r="CMD124" s="157"/>
      <c r="CME124" s="157"/>
      <c r="CMF124" s="157"/>
      <c r="CMG124" s="157"/>
      <c r="CMH124" s="157"/>
      <c r="CMI124" s="157"/>
      <c r="CMJ124" s="157"/>
      <c r="CMK124" s="157"/>
      <c r="CML124" s="157"/>
      <c r="CMM124" s="157"/>
      <c r="CMN124" s="157"/>
      <c r="CMO124" s="157"/>
      <c r="CMP124" s="157"/>
      <c r="CMQ124" s="157"/>
      <c r="CMR124" s="157"/>
      <c r="CMS124" s="157"/>
      <c r="CMT124" s="157"/>
      <c r="CMU124" s="157"/>
      <c r="CMV124" s="157"/>
      <c r="CMW124" s="157"/>
      <c r="CMX124" s="157"/>
      <c r="CMY124" s="157"/>
      <c r="CMZ124" s="157"/>
      <c r="CNA124" s="157"/>
      <c r="CNB124" s="157"/>
      <c r="CNC124" s="157"/>
      <c r="CND124" s="157"/>
      <c r="CNE124" s="157"/>
      <c r="CNF124" s="157"/>
      <c r="CNG124" s="157"/>
      <c r="CNH124" s="157"/>
      <c r="CNI124" s="157"/>
      <c r="CNJ124" s="157"/>
      <c r="CNK124" s="157"/>
      <c r="CNL124" s="157"/>
      <c r="CNM124" s="157"/>
      <c r="CNN124" s="157"/>
      <c r="CNO124" s="157"/>
      <c r="CNP124" s="157"/>
      <c r="CNQ124" s="157"/>
      <c r="CNR124" s="157"/>
      <c r="CNS124" s="157"/>
      <c r="CNT124" s="157"/>
      <c r="CNU124" s="157"/>
      <c r="CNV124" s="157"/>
      <c r="CNW124" s="157"/>
      <c r="CNX124" s="157"/>
      <c r="CNY124" s="157"/>
      <c r="CNZ124" s="157"/>
      <c r="COA124" s="157"/>
      <c r="COB124" s="157"/>
      <c r="COC124" s="157"/>
      <c r="COD124" s="157"/>
      <c r="COE124" s="157"/>
      <c r="COF124" s="157"/>
      <c r="COG124" s="157"/>
      <c r="COH124" s="157"/>
      <c r="COI124" s="157"/>
      <c r="COJ124" s="157"/>
      <c r="COK124" s="157"/>
      <c r="COL124" s="157"/>
      <c r="COM124" s="157"/>
      <c r="CON124" s="157"/>
      <c r="COO124" s="157"/>
      <c r="COP124" s="157"/>
      <c r="COQ124" s="157"/>
      <c r="COR124" s="157"/>
      <c r="COS124" s="157"/>
      <c r="COT124" s="157"/>
      <c r="COU124" s="157"/>
      <c r="COV124" s="157"/>
      <c r="COW124" s="157"/>
      <c r="COX124" s="157"/>
      <c r="COY124" s="157"/>
      <c r="COZ124" s="157"/>
      <c r="CPA124" s="157"/>
      <c r="CPB124" s="157"/>
      <c r="CPC124" s="157"/>
      <c r="CPD124" s="157"/>
      <c r="CPE124" s="157"/>
      <c r="CPF124" s="157"/>
      <c r="CPG124" s="157"/>
      <c r="CPH124" s="157"/>
      <c r="CPI124" s="157"/>
      <c r="CPJ124" s="157"/>
      <c r="CPK124" s="157"/>
      <c r="CPL124" s="157"/>
      <c r="CPM124" s="157"/>
      <c r="CPN124" s="157"/>
      <c r="CPO124" s="157"/>
      <c r="CPP124" s="157"/>
      <c r="CPQ124" s="157"/>
      <c r="CPR124" s="157"/>
      <c r="CPS124" s="157"/>
      <c r="CPT124" s="157"/>
      <c r="CPU124" s="157"/>
      <c r="CPV124" s="157"/>
      <c r="CPW124" s="157"/>
      <c r="CPX124" s="157"/>
      <c r="CPY124" s="157"/>
      <c r="CPZ124" s="157"/>
      <c r="CQA124" s="157"/>
      <c r="CQB124" s="157"/>
      <c r="CQC124" s="157"/>
      <c r="CQD124" s="157"/>
      <c r="CQE124" s="157"/>
      <c r="CQF124" s="157"/>
      <c r="CQG124" s="157"/>
      <c r="CQH124" s="157"/>
      <c r="CQI124" s="157"/>
      <c r="CQJ124" s="157"/>
      <c r="CQK124" s="157"/>
      <c r="CQL124" s="157"/>
      <c r="CQM124" s="157"/>
      <c r="CQN124" s="157"/>
      <c r="CQO124" s="157"/>
      <c r="CQP124" s="157"/>
      <c r="CQQ124" s="157"/>
      <c r="CQR124" s="157"/>
      <c r="CQS124" s="157"/>
      <c r="CQT124" s="157"/>
      <c r="CQU124" s="157"/>
      <c r="CQV124" s="157"/>
      <c r="CQW124" s="157"/>
      <c r="CQX124" s="157"/>
      <c r="CQY124" s="157"/>
      <c r="CQZ124" s="157"/>
      <c r="CRA124" s="157"/>
      <c r="CRB124" s="157"/>
      <c r="CRC124" s="157"/>
      <c r="CRD124" s="157"/>
      <c r="CRE124" s="157"/>
      <c r="CRF124" s="157"/>
      <c r="CRG124" s="157"/>
      <c r="CRH124" s="157"/>
      <c r="CRI124" s="157"/>
      <c r="CRJ124" s="157"/>
      <c r="CRK124" s="157"/>
      <c r="CRL124" s="157"/>
      <c r="CRM124" s="157"/>
      <c r="CRN124" s="157"/>
      <c r="CRO124" s="157"/>
      <c r="CRP124" s="157"/>
      <c r="CRQ124" s="157"/>
      <c r="CRR124" s="157"/>
      <c r="CRS124" s="157"/>
      <c r="CRT124" s="157"/>
      <c r="CRU124" s="157"/>
      <c r="CRV124" s="157"/>
      <c r="CRW124" s="157"/>
      <c r="CRX124" s="157"/>
      <c r="CRY124" s="157"/>
      <c r="CRZ124" s="157"/>
      <c r="CSA124" s="157"/>
      <c r="CSB124" s="157"/>
      <c r="CSC124" s="157"/>
      <c r="CSD124" s="157"/>
      <c r="CSE124" s="157"/>
      <c r="CSF124" s="157"/>
      <c r="CSG124" s="157"/>
      <c r="CSH124" s="157"/>
      <c r="CSI124" s="157"/>
      <c r="CSJ124" s="157"/>
      <c r="CSK124" s="157"/>
      <c r="CSL124" s="157"/>
      <c r="CSM124" s="157"/>
      <c r="CSN124" s="157"/>
      <c r="CSO124" s="157"/>
      <c r="CSP124" s="157"/>
      <c r="CSQ124" s="157"/>
      <c r="CSR124" s="157"/>
      <c r="CSS124" s="157"/>
      <c r="CST124" s="157"/>
      <c r="CSU124" s="157"/>
      <c r="CSV124" s="157"/>
      <c r="CSW124" s="157"/>
      <c r="CSX124" s="157"/>
      <c r="CSY124" s="157"/>
      <c r="CSZ124" s="157"/>
      <c r="CTA124" s="157"/>
      <c r="CTB124" s="157"/>
      <c r="CTC124" s="157"/>
      <c r="CTD124" s="157"/>
      <c r="CTE124" s="157"/>
      <c r="CTF124" s="157"/>
      <c r="CTG124" s="157"/>
      <c r="CTH124" s="157"/>
      <c r="CTI124" s="157"/>
      <c r="CTJ124" s="157"/>
      <c r="CTK124" s="157"/>
      <c r="CTL124" s="157"/>
      <c r="CTM124" s="157"/>
      <c r="CTN124" s="157"/>
      <c r="CTO124" s="157"/>
      <c r="CTP124" s="157"/>
      <c r="CTQ124" s="157"/>
      <c r="CTR124" s="157"/>
      <c r="CTS124" s="157"/>
      <c r="CTT124" s="157"/>
      <c r="CTU124" s="157"/>
      <c r="CTV124" s="157"/>
      <c r="CTW124" s="157"/>
      <c r="CTX124" s="157"/>
      <c r="CTY124" s="157"/>
      <c r="CTZ124" s="157"/>
      <c r="CUA124" s="157"/>
      <c r="CUB124" s="157"/>
      <c r="CUC124" s="157"/>
      <c r="CUD124" s="157"/>
      <c r="CUE124" s="157"/>
      <c r="CUF124" s="157"/>
      <c r="CUG124" s="157"/>
      <c r="CUH124" s="157"/>
      <c r="CUI124" s="157"/>
      <c r="CUJ124" s="157"/>
      <c r="CUK124" s="157"/>
      <c r="CUL124" s="157"/>
      <c r="CUM124" s="157"/>
      <c r="CUN124" s="157"/>
      <c r="CUO124" s="157"/>
      <c r="CUP124" s="157"/>
      <c r="CUQ124" s="157"/>
      <c r="CUR124" s="157"/>
      <c r="CUS124" s="157"/>
      <c r="CUT124" s="157"/>
      <c r="CUU124" s="157"/>
      <c r="CUV124" s="157"/>
      <c r="CUW124" s="157"/>
      <c r="CUX124" s="157"/>
      <c r="CUY124" s="157"/>
      <c r="CUZ124" s="157"/>
      <c r="CVA124" s="157"/>
      <c r="CVB124" s="157"/>
      <c r="CVC124" s="157"/>
      <c r="CVD124" s="157"/>
      <c r="CVE124" s="157"/>
      <c r="CVF124" s="157"/>
      <c r="CVG124" s="157"/>
      <c r="CVH124" s="157"/>
      <c r="CVI124" s="157"/>
      <c r="CVJ124" s="157"/>
      <c r="CVK124" s="157"/>
      <c r="CVL124" s="157"/>
      <c r="CVM124" s="157"/>
      <c r="CVN124" s="157"/>
      <c r="CVO124" s="157"/>
      <c r="CVP124" s="157"/>
      <c r="CVQ124" s="157"/>
      <c r="CVR124" s="157"/>
      <c r="CVS124" s="157"/>
      <c r="CVT124" s="157"/>
      <c r="CVU124" s="157"/>
      <c r="CVV124" s="157"/>
      <c r="CVW124" s="157"/>
      <c r="CVX124" s="157"/>
      <c r="CVY124" s="157"/>
      <c r="CVZ124" s="157"/>
      <c r="CWA124" s="157"/>
      <c r="CWB124" s="157"/>
      <c r="CWC124" s="157"/>
      <c r="CWD124" s="157"/>
      <c r="CWE124" s="157"/>
      <c r="CWF124" s="157"/>
      <c r="CWG124" s="157"/>
      <c r="CWH124" s="157"/>
      <c r="CWI124" s="157"/>
      <c r="CWJ124" s="157"/>
      <c r="CWK124" s="157"/>
      <c r="CWL124" s="157"/>
      <c r="CWM124" s="157"/>
      <c r="CWN124" s="157"/>
      <c r="CWO124" s="157"/>
      <c r="CWP124" s="157"/>
      <c r="CWQ124" s="157"/>
      <c r="CWR124" s="157"/>
      <c r="CWS124" s="157"/>
      <c r="CWT124" s="157"/>
      <c r="CWU124" s="157"/>
      <c r="CWV124" s="157"/>
      <c r="CWW124" s="157"/>
      <c r="CWX124" s="157"/>
      <c r="CWY124" s="157"/>
      <c r="CWZ124" s="157"/>
      <c r="CXA124" s="157"/>
      <c r="CXB124" s="157"/>
      <c r="CXC124" s="157"/>
      <c r="CXD124" s="157"/>
      <c r="CXE124" s="157"/>
      <c r="CXF124" s="157"/>
      <c r="CXG124" s="157"/>
      <c r="CXH124" s="157"/>
      <c r="CXI124" s="157"/>
      <c r="CXJ124" s="157"/>
      <c r="CXK124" s="157"/>
      <c r="CXL124" s="157"/>
      <c r="CXM124" s="157"/>
      <c r="CXN124" s="157"/>
      <c r="CXO124" s="157"/>
      <c r="CXP124" s="157"/>
      <c r="CXQ124" s="157"/>
      <c r="CXR124" s="157"/>
      <c r="CXS124" s="157"/>
      <c r="CXT124" s="157"/>
      <c r="CXU124" s="157"/>
      <c r="CXV124" s="157"/>
      <c r="CXW124" s="157"/>
      <c r="CXX124" s="157"/>
      <c r="CXY124" s="157"/>
      <c r="CXZ124" s="157"/>
      <c r="CYA124" s="157"/>
      <c r="CYB124" s="157"/>
      <c r="CYC124" s="157"/>
      <c r="CYD124" s="157"/>
      <c r="CYE124" s="157"/>
      <c r="CYF124" s="157"/>
      <c r="CYG124" s="157"/>
      <c r="CYH124" s="157"/>
      <c r="CYI124" s="157"/>
      <c r="CYJ124" s="157"/>
      <c r="CYK124" s="157"/>
      <c r="CYL124" s="157"/>
      <c r="CYM124" s="157"/>
      <c r="CYN124" s="157"/>
      <c r="CYO124" s="157"/>
      <c r="CYP124" s="157"/>
      <c r="CYQ124" s="157"/>
      <c r="CYR124" s="157"/>
      <c r="CYS124" s="157"/>
      <c r="CYT124" s="157"/>
      <c r="CYU124" s="157"/>
      <c r="CYV124" s="157"/>
      <c r="CYW124" s="157"/>
      <c r="CYX124" s="157"/>
      <c r="CYY124" s="157"/>
      <c r="CYZ124" s="157"/>
      <c r="CZA124" s="157"/>
      <c r="CZB124" s="157"/>
      <c r="CZC124" s="157"/>
      <c r="CZD124" s="157"/>
      <c r="CZE124" s="157"/>
      <c r="CZF124" s="157"/>
      <c r="CZG124" s="157"/>
      <c r="CZH124" s="157"/>
      <c r="CZI124" s="157"/>
      <c r="CZJ124" s="157"/>
      <c r="CZK124" s="157"/>
      <c r="CZL124" s="157"/>
      <c r="CZM124" s="157"/>
      <c r="CZN124" s="157"/>
      <c r="CZO124" s="157"/>
      <c r="CZP124" s="157"/>
      <c r="CZQ124" s="157"/>
      <c r="CZR124" s="157"/>
      <c r="CZS124" s="157"/>
      <c r="CZT124" s="157"/>
      <c r="CZU124" s="157"/>
      <c r="CZV124" s="157"/>
      <c r="CZW124" s="157"/>
      <c r="CZX124" s="157"/>
      <c r="CZY124" s="157"/>
      <c r="CZZ124" s="157"/>
      <c r="DAA124" s="157"/>
      <c r="DAB124" s="157"/>
      <c r="DAC124" s="157"/>
      <c r="DAD124" s="157"/>
      <c r="DAE124" s="157"/>
      <c r="DAF124" s="157"/>
      <c r="DAG124" s="157"/>
      <c r="DAH124" s="157"/>
      <c r="DAI124" s="157"/>
      <c r="DAJ124" s="157"/>
      <c r="DAK124" s="157"/>
      <c r="DAL124" s="157"/>
      <c r="DAM124" s="157"/>
      <c r="DAN124" s="157"/>
      <c r="DAO124" s="157"/>
      <c r="DAP124" s="157"/>
      <c r="DAQ124" s="157"/>
      <c r="DAR124" s="157"/>
      <c r="DAS124" s="157"/>
      <c r="DAT124" s="157"/>
      <c r="DAU124" s="157"/>
      <c r="DAV124" s="157"/>
      <c r="DAW124" s="157"/>
      <c r="DAX124" s="157"/>
      <c r="DAY124" s="157"/>
      <c r="DAZ124" s="157"/>
      <c r="DBA124" s="157"/>
      <c r="DBB124" s="157"/>
      <c r="DBC124" s="157"/>
      <c r="DBD124" s="157"/>
      <c r="DBE124" s="157"/>
      <c r="DBF124" s="157"/>
      <c r="DBG124" s="157"/>
      <c r="DBH124" s="157"/>
      <c r="DBI124" s="157"/>
      <c r="DBJ124" s="157"/>
      <c r="DBK124" s="157"/>
      <c r="DBL124" s="157"/>
      <c r="DBM124" s="157"/>
      <c r="DBN124" s="157"/>
      <c r="DBO124" s="157"/>
      <c r="DBP124" s="157"/>
      <c r="DBQ124" s="157"/>
      <c r="DBR124" s="157"/>
      <c r="DBS124" s="157"/>
      <c r="DBT124" s="157"/>
      <c r="DBU124" s="157"/>
      <c r="DBV124" s="157"/>
      <c r="DBW124" s="157"/>
      <c r="DBX124" s="157"/>
      <c r="DBY124" s="157"/>
      <c r="DBZ124" s="157"/>
      <c r="DCA124" s="157"/>
      <c r="DCB124" s="157"/>
      <c r="DCC124" s="157"/>
      <c r="DCD124" s="157"/>
      <c r="DCE124" s="157"/>
      <c r="DCF124" s="157"/>
      <c r="DCG124" s="157"/>
      <c r="DCH124" s="157"/>
      <c r="DCI124" s="157"/>
      <c r="DCJ124" s="157"/>
      <c r="DCK124" s="157"/>
      <c r="DCL124" s="157"/>
      <c r="DCM124" s="157"/>
      <c r="DCN124" s="157"/>
      <c r="DCO124" s="157"/>
      <c r="DCP124" s="157"/>
      <c r="DCQ124" s="157"/>
      <c r="DCR124" s="157"/>
      <c r="DCS124" s="157"/>
      <c r="DCT124" s="157"/>
      <c r="DCU124" s="157"/>
      <c r="DCV124" s="157"/>
      <c r="DCW124" s="157"/>
      <c r="DCX124" s="157"/>
      <c r="DCY124" s="157"/>
      <c r="DCZ124" s="157"/>
      <c r="DDA124" s="157"/>
      <c r="DDB124" s="157"/>
      <c r="DDC124" s="157"/>
      <c r="DDD124" s="157"/>
      <c r="DDE124" s="157"/>
      <c r="DDF124" s="157"/>
      <c r="DDG124" s="157"/>
      <c r="DDH124" s="157"/>
      <c r="DDI124" s="157"/>
      <c r="DDJ124" s="157"/>
      <c r="DDK124" s="157"/>
      <c r="DDL124" s="157"/>
      <c r="DDM124" s="157"/>
      <c r="DDN124" s="157"/>
      <c r="DDO124" s="157"/>
      <c r="DDP124" s="157"/>
      <c r="DDQ124" s="157"/>
      <c r="DDR124" s="157"/>
      <c r="DDS124" s="157"/>
      <c r="DDT124" s="157"/>
      <c r="DDU124" s="157"/>
      <c r="DDV124" s="157"/>
      <c r="DDW124" s="157"/>
      <c r="DDX124" s="157"/>
      <c r="DDY124" s="157"/>
      <c r="DDZ124" s="157"/>
      <c r="DEA124" s="157"/>
      <c r="DEB124" s="157"/>
      <c r="DEC124" s="157"/>
      <c r="DED124" s="157"/>
      <c r="DEE124" s="157"/>
      <c r="DEF124" s="157"/>
      <c r="DEG124" s="157"/>
      <c r="DEH124" s="157"/>
      <c r="DEI124" s="157"/>
      <c r="DEJ124" s="157"/>
      <c r="DEK124" s="157"/>
      <c r="DEL124" s="157"/>
      <c r="DEM124" s="157"/>
      <c r="DEN124" s="157"/>
      <c r="DEO124" s="157"/>
      <c r="DEP124" s="157"/>
      <c r="DEQ124" s="157"/>
      <c r="DER124" s="157"/>
      <c r="DES124" s="157"/>
      <c r="DET124" s="157"/>
      <c r="DEU124" s="157"/>
      <c r="DEV124" s="157"/>
      <c r="DEW124" s="157"/>
      <c r="DEX124" s="157"/>
      <c r="DEY124" s="157"/>
      <c r="DEZ124" s="157"/>
      <c r="DFA124" s="157"/>
      <c r="DFB124" s="157"/>
      <c r="DFC124" s="157"/>
      <c r="DFD124" s="157"/>
      <c r="DFE124" s="157"/>
      <c r="DFF124" s="157"/>
      <c r="DFG124" s="157"/>
      <c r="DFH124" s="157"/>
      <c r="DFI124" s="157"/>
      <c r="DFJ124" s="157"/>
      <c r="DFK124" s="157"/>
      <c r="DFL124" s="157"/>
      <c r="DFM124" s="157"/>
      <c r="DFN124" s="157"/>
      <c r="DFO124" s="157"/>
      <c r="DFP124" s="157"/>
      <c r="DFQ124" s="157"/>
      <c r="DFR124" s="157"/>
      <c r="DFS124" s="157"/>
      <c r="DFT124" s="157"/>
      <c r="DFU124" s="157"/>
      <c r="DFV124" s="157"/>
      <c r="DFW124" s="157"/>
      <c r="DFX124" s="157"/>
      <c r="DFY124" s="157"/>
      <c r="DFZ124" s="157"/>
      <c r="DGA124" s="157"/>
      <c r="DGB124" s="157"/>
      <c r="DGC124" s="157"/>
      <c r="DGD124" s="157"/>
      <c r="DGE124" s="157"/>
      <c r="DGF124" s="157"/>
      <c r="DGG124" s="157"/>
      <c r="DGH124" s="157"/>
      <c r="DGI124" s="157"/>
      <c r="DGJ124" s="157"/>
      <c r="DGK124" s="157"/>
      <c r="DGL124" s="157"/>
      <c r="DGM124" s="157"/>
      <c r="DGN124" s="157"/>
      <c r="DGO124" s="157"/>
      <c r="DGP124" s="157"/>
      <c r="DGQ124" s="157"/>
      <c r="DGR124" s="157"/>
      <c r="DGS124" s="157"/>
      <c r="DGT124" s="157"/>
      <c r="DGU124" s="157"/>
      <c r="DGV124" s="157"/>
      <c r="DGW124" s="157"/>
      <c r="DGX124" s="157"/>
      <c r="DGY124" s="157"/>
      <c r="DGZ124" s="157"/>
      <c r="DHA124" s="157"/>
      <c r="DHB124" s="157"/>
      <c r="DHC124" s="157"/>
      <c r="DHD124" s="157"/>
      <c r="DHE124" s="157"/>
      <c r="DHF124" s="157"/>
      <c r="DHG124" s="157"/>
      <c r="DHH124" s="157"/>
      <c r="DHI124" s="157"/>
      <c r="DHJ124" s="157"/>
      <c r="DHK124" s="157"/>
      <c r="DHL124" s="157"/>
      <c r="DHM124" s="157"/>
      <c r="DHN124" s="157"/>
      <c r="DHO124" s="157"/>
      <c r="DHP124" s="157"/>
      <c r="DHQ124" s="157"/>
      <c r="DHR124" s="157"/>
      <c r="DHS124" s="157"/>
      <c r="DHT124" s="157"/>
      <c r="DHU124" s="157"/>
      <c r="DHV124" s="157"/>
      <c r="DHW124" s="157"/>
      <c r="DHX124" s="157"/>
      <c r="DHY124" s="157"/>
      <c r="DHZ124" s="157"/>
      <c r="DIA124" s="157"/>
      <c r="DIB124" s="157"/>
      <c r="DIC124" s="157"/>
      <c r="DID124" s="157"/>
      <c r="DIE124" s="157"/>
      <c r="DIF124" s="157"/>
      <c r="DIG124" s="157"/>
      <c r="DIH124" s="157"/>
      <c r="DII124" s="157"/>
      <c r="DIJ124" s="157"/>
      <c r="DIK124" s="157"/>
      <c r="DIL124" s="157"/>
      <c r="DIM124" s="157"/>
      <c r="DIN124" s="157"/>
      <c r="DIO124" s="157"/>
      <c r="DIP124" s="157"/>
      <c r="DIQ124" s="157"/>
      <c r="DIR124" s="157"/>
      <c r="DIS124" s="157"/>
      <c r="DIT124" s="157"/>
      <c r="DIU124" s="157"/>
      <c r="DIV124" s="157"/>
      <c r="DIW124" s="157"/>
      <c r="DIX124" s="157"/>
      <c r="DIY124" s="157"/>
      <c r="DIZ124" s="157"/>
      <c r="DJA124" s="157"/>
      <c r="DJB124" s="157"/>
      <c r="DJC124" s="157"/>
      <c r="DJD124" s="157"/>
      <c r="DJE124" s="157"/>
      <c r="DJF124" s="157"/>
      <c r="DJG124" s="157"/>
      <c r="DJH124" s="157"/>
      <c r="DJI124" s="157"/>
      <c r="DJJ124" s="157"/>
      <c r="DJK124" s="157"/>
      <c r="DJL124" s="157"/>
      <c r="DJM124" s="157"/>
      <c r="DJN124" s="157"/>
      <c r="DJO124" s="157"/>
      <c r="DJP124" s="157"/>
      <c r="DJQ124" s="157"/>
      <c r="DJR124" s="157"/>
      <c r="DJS124" s="157"/>
      <c r="DJT124" s="157"/>
      <c r="DJU124" s="157"/>
      <c r="DJV124" s="157"/>
      <c r="DJW124" s="157"/>
      <c r="DJX124" s="157"/>
      <c r="DJY124" s="157"/>
      <c r="DJZ124" s="157"/>
      <c r="DKA124" s="157"/>
      <c r="DKB124" s="157"/>
      <c r="DKC124" s="157"/>
      <c r="DKD124" s="157"/>
      <c r="DKE124" s="157"/>
      <c r="DKF124" s="157"/>
      <c r="DKG124" s="157"/>
      <c r="DKH124" s="157"/>
      <c r="DKI124" s="157"/>
      <c r="DKJ124" s="157"/>
      <c r="DKK124" s="157"/>
      <c r="DKL124" s="157"/>
      <c r="DKM124" s="157"/>
      <c r="DKN124" s="157"/>
      <c r="DKO124" s="157"/>
      <c r="DKP124" s="157"/>
      <c r="DKQ124" s="157"/>
      <c r="DKR124" s="157"/>
      <c r="DKS124" s="157"/>
      <c r="DKT124" s="157"/>
      <c r="DKU124" s="157"/>
      <c r="DKV124" s="157"/>
      <c r="DKW124" s="157"/>
      <c r="DKX124" s="157"/>
      <c r="DKY124" s="157"/>
      <c r="DKZ124" s="157"/>
      <c r="DLA124" s="157"/>
      <c r="DLB124" s="157"/>
      <c r="DLC124" s="157"/>
      <c r="DLD124" s="157"/>
      <c r="DLE124" s="157"/>
      <c r="DLF124" s="157"/>
      <c r="DLG124" s="157"/>
      <c r="DLH124" s="157"/>
      <c r="DLI124" s="157"/>
      <c r="DLJ124" s="157"/>
      <c r="DLK124" s="157"/>
      <c r="DLL124" s="157"/>
      <c r="DLM124" s="157"/>
      <c r="DLN124" s="157"/>
      <c r="DLO124" s="157"/>
      <c r="DLP124" s="157"/>
      <c r="DLQ124" s="157"/>
      <c r="DLR124" s="157"/>
      <c r="DLS124" s="157"/>
      <c r="DLT124" s="157"/>
      <c r="DLU124" s="157"/>
      <c r="DLV124" s="157"/>
      <c r="DLW124" s="157"/>
      <c r="DLX124" s="157"/>
      <c r="DLY124" s="157"/>
      <c r="DLZ124" s="157"/>
      <c r="DMA124" s="157"/>
      <c r="DMB124" s="157"/>
      <c r="DMC124" s="157"/>
      <c r="DMD124" s="157"/>
      <c r="DME124" s="157"/>
      <c r="DMF124" s="157"/>
      <c r="DMG124" s="157"/>
      <c r="DMH124" s="157"/>
      <c r="DMI124" s="157"/>
      <c r="DMJ124" s="157"/>
      <c r="DMK124" s="157"/>
      <c r="DML124" s="157"/>
      <c r="DMM124" s="157"/>
      <c r="DMN124" s="157"/>
      <c r="DMO124" s="157"/>
      <c r="DMP124" s="157"/>
      <c r="DMQ124" s="157"/>
      <c r="DMR124" s="157"/>
      <c r="DMS124" s="157"/>
      <c r="DMT124" s="157"/>
      <c r="DMU124" s="157"/>
      <c r="DMV124" s="157"/>
      <c r="DMW124" s="157"/>
      <c r="DMX124" s="157"/>
      <c r="DMY124" s="157"/>
      <c r="DMZ124" s="157"/>
      <c r="DNA124" s="157"/>
      <c r="DNB124" s="157"/>
      <c r="DNC124" s="157"/>
      <c r="DND124" s="157"/>
      <c r="DNE124" s="157"/>
      <c r="DNF124" s="157"/>
      <c r="DNG124" s="157"/>
      <c r="DNH124" s="157"/>
      <c r="DNI124" s="157"/>
      <c r="DNJ124" s="157"/>
      <c r="DNK124" s="157"/>
      <c r="DNL124" s="157"/>
      <c r="DNM124" s="157"/>
      <c r="DNN124" s="157"/>
      <c r="DNO124" s="157"/>
      <c r="DNP124" s="157"/>
      <c r="DNQ124" s="157"/>
      <c r="DNR124" s="157"/>
      <c r="DNS124" s="157"/>
      <c r="DNT124" s="157"/>
      <c r="DNU124" s="157"/>
      <c r="DNV124" s="157"/>
      <c r="DNW124" s="157"/>
      <c r="DNX124" s="157"/>
      <c r="DNY124" s="157"/>
      <c r="DNZ124" s="157"/>
      <c r="DOA124" s="157"/>
      <c r="DOB124" s="157"/>
      <c r="DOC124" s="157"/>
      <c r="DOD124" s="157"/>
      <c r="DOE124" s="157"/>
      <c r="DOF124" s="157"/>
      <c r="DOG124" s="157"/>
      <c r="DOH124" s="157"/>
      <c r="DOI124" s="157"/>
      <c r="DOJ124" s="157"/>
      <c r="DOK124" s="157"/>
      <c r="DOL124" s="157"/>
      <c r="DOM124" s="157"/>
      <c r="DON124" s="157"/>
      <c r="DOO124" s="157"/>
      <c r="DOP124" s="157"/>
      <c r="DOQ124" s="157"/>
      <c r="DOR124" s="157"/>
      <c r="DOS124" s="157"/>
      <c r="DOT124" s="157"/>
      <c r="DOU124" s="157"/>
      <c r="DOV124" s="157"/>
      <c r="DOW124" s="157"/>
      <c r="DOX124" s="157"/>
      <c r="DOY124" s="157"/>
      <c r="DOZ124" s="157"/>
      <c r="DPA124" s="157"/>
      <c r="DPB124" s="157"/>
      <c r="DPC124" s="157"/>
      <c r="DPD124" s="157"/>
      <c r="DPE124" s="157"/>
      <c r="DPF124" s="157"/>
      <c r="DPG124" s="157"/>
      <c r="DPH124" s="157"/>
      <c r="DPI124" s="157"/>
      <c r="DPJ124" s="157"/>
      <c r="DPK124" s="157"/>
      <c r="DPL124" s="157"/>
      <c r="DPM124" s="157"/>
      <c r="DPN124" s="157"/>
      <c r="DPO124" s="157"/>
      <c r="DPP124" s="157"/>
      <c r="DPQ124" s="157"/>
      <c r="DPR124" s="157"/>
      <c r="DPS124" s="157"/>
      <c r="DPT124" s="157"/>
      <c r="DPU124" s="157"/>
      <c r="DPV124" s="157"/>
      <c r="DPW124" s="157"/>
      <c r="DPX124" s="157"/>
      <c r="DPY124" s="157"/>
      <c r="DPZ124" s="157"/>
      <c r="DQA124" s="157"/>
      <c r="DQB124" s="157"/>
      <c r="DQC124" s="157"/>
      <c r="DQD124" s="157"/>
      <c r="DQE124" s="157"/>
      <c r="DQF124" s="157"/>
      <c r="DQG124" s="157"/>
      <c r="DQH124" s="157"/>
      <c r="DQI124" s="157"/>
      <c r="DQJ124" s="157"/>
      <c r="DQK124" s="157"/>
      <c r="DQL124" s="157"/>
      <c r="DQM124" s="157"/>
      <c r="DQN124" s="157"/>
      <c r="DQO124" s="157"/>
      <c r="DQP124" s="157"/>
      <c r="DQQ124" s="157"/>
      <c r="DQR124" s="157"/>
      <c r="DQS124" s="157"/>
      <c r="DQT124" s="157"/>
      <c r="DQU124" s="157"/>
      <c r="DQV124" s="157"/>
      <c r="DQW124" s="157"/>
      <c r="DQX124" s="157"/>
      <c r="DQY124" s="157"/>
      <c r="DQZ124" s="157"/>
      <c r="DRA124" s="157"/>
      <c r="DRB124" s="157"/>
      <c r="DRC124" s="157"/>
      <c r="DRD124" s="157"/>
      <c r="DRE124" s="157"/>
      <c r="DRF124" s="157"/>
      <c r="DRG124" s="157"/>
      <c r="DRH124" s="157"/>
      <c r="DRI124" s="157"/>
      <c r="DRJ124" s="157"/>
      <c r="DRK124" s="157"/>
      <c r="DRL124" s="157"/>
      <c r="DRM124" s="157"/>
      <c r="DRN124" s="157"/>
      <c r="DRO124" s="157"/>
      <c r="DRP124" s="157"/>
      <c r="DRQ124" s="157"/>
      <c r="DRR124" s="157"/>
      <c r="DRS124" s="157"/>
      <c r="DRT124" s="157"/>
      <c r="DRU124" s="157"/>
      <c r="DRV124" s="157"/>
      <c r="DRW124" s="157"/>
      <c r="DRX124" s="157"/>
      <c r="DRY124" s="157"/>
      <c r="DRZ124" s="157"/>
      <c r="DSA124" s="157"/>
      <c r="DSB124" s="157"/>
      <c r="DSC124" s="157"/>
      <c r="DSD124" s="157"/>
      <c r="DSE124" s="157"/>
      <c r="DSF124" s="157"/>
      <c r="DSG124" s="157"/>
      <c r="DSH124" s="157"/>
      <c r="DSI124" s="157"/>
      <c r="DSJ124" s="157"/>
      <c r="DSK124" s="157"/>
      <c r="DSL124" s="157"/>
      <c r="DSM124" s="157"/>
      <c r="DSN124" s="157"/>
      <c r="DSO124" s="157"/>
      <c r="DSP124" s="157"/>
      <c r="DSQ124" s="157"/>
      <c r="DSR124" s="157"/>
      <c r="DSS124" s="157"/>
      <c r="DST124" s="157"/>
      <c r="DSU124" s="157"/>
      <c r="DSV124" s="157"/>
      <c r="DSW124" s="157"/>
      <c r="DSX124" s="157"/>
      <c r="DSY124" s="157"/>
      <c r="DSZ124" s="157"/>
      <c r="DTA124" s="157"/>
      <c r="DTB124" s="157"/>
      <c r="DTC124" s="157"/>
      <c r="DTD124" s="157"/>
      <c r="DTE124" s="157"/>
      <c r="DTF124" s="157"/>
      <c r="DTG124" s="157"/>
      <c r="DTH124" s="157"/>
      <c r="DTI124" s="157"/>
      <c r="DTJ124" s="157"/>
      <c r="DTK124" s="157"/>
      <c r="DTL124" s="157"/>
      <c r="DTM124" s="157"/>
      <c r="DTN124" s="157"/>
      <c r="DTO124" s="157"/>
      <c r="DTP124" s="157"/>
      <c r="DTQ124" s="157"/>
      <c r="DTR124" s="157"/>
      <c r="DTS124" s="157"/>
      <c r="DTT124" s="157"/>
      <c r="DTU124" s="157"/>
      <c r="DTV124" s="157"/>
      <c r="DTW124" s="157"/>
      <c r="DTX124" s="157"/>
      <c r="DTY124" s="157"/>
      <c r="DTZ124" s="157"/>
      <c r="DUA124" s="157"/>
      <c r="DUB124" s="157"/>
      <c r="DUC124" s="157"/>
      <c r="DUD124" s="157"/>
      <c r="DUE124" s="157"/>
      <c r="DUF124" s="157"/>
      <c r="DUG124" s="157"/>
      <c r="DUH124" s="157"/>
      <c r="DUI124" s="157"/>
      <c r="DUJ124" s="157"/>
      <c r="DUK124" s="157"/>
      <c r="DUL124" s="157"/>
      <c r="DUM124" s="157"/>
      <c r="DUN124" s="157"/>
      <c r="DUO124" s="157"/>
      <c r="DUP124" s="157"/>
      <c r="DUQ124" s="157"/>
      <c r="DUR124" s="157"/>
      <c r="DUS124" s="157"/>
      <c r="DUT124" s="157"/>
      <c r="DUU124" s="157"/>
      <c r="DUV124" s="157"/>
      <c r="DUW124" s="157"/>
      <c r="DUX124" s="157"/>
      <c r="DUY124" s="157"/>
      <c r="DUZ124" s="157"/>
      <c r="DVA124" s="157"/>
      <c r="DVB124" s="157"/>
      <c r="DVC124" s="157"/>
      <c r="DVD124" s="157"/>
      <c r="DVE124" s="157"/>
      <c r="DVF124" s="157"/>
      <c r="DVG124" s="157"/>
      <c r="DVH124" s="157"/>
      <c r="DVI124" s="157"/>
      <c r="DVJ124" s="157"/>
      <c r="DVK124" s="157"/>
      <c r="DVL124" s="157"/>
      <c r="DVM124" s="157"/>
      <c r="DVN124" s="157"/>
      <c r="DVO124" s="157"/>
      <c r="DVP124" s="157"/>
      <c r="DVQ124" s="157"/>
      <c r="DVR124" s="157"/>
      <c r="DVS124" s="157"/>
      <c r="DVT124" s="157"/>
      <c r="DVU124" s="157"/>
      <c r="DVV124" s="157"/>
      <c r="DVW124" s="157"/>
      <c r="DVX124" s="157"/>
      <c r="DVY124" s="157"/>
      <c r="DVZ124" s="157"/>
      <c r="DWA124" s="157"/>
      <c r="DWB124" s="157"/>
      <c r="DWC124" s="157"/>
      <c r="DWD124" s="157"/>
      <c r="DWE124" s="157"/>
      <c r="DWF124" s="157"/>
      <c r="DWG124" s="157"/>
      <c r="DWH124" s="157"/>
      <c r="DWI124" s="157"/>
      <c r="DWJ124" s="157"/>
      <c r="DWK124" s="157"/>
      <c r="DWL124" s="157"/>
      <c r="DWM124" s="157"/>
      <c r="DWN124" s="157"/>
      <c r="DWO124" s="157"/>
      <c r="DWP124" s="157"/>
      <c r="DWQ124" s="157"/>
      <c r="DWR124" s="157"/>
      <c r="DWS124" s="157"/>
      <c r="DWT124" s="157"/>
      <c r="DWU124" s="157"/>
      <c r="DWV124" s="157"/>
      <c r="DWW124" s="157"/>
      <c r="DWX124" s="157"/>
      <c r="DWY124" s="157"/>
      <c r="DWZ124" s="157"/>
      <c r="DXA124" s="157"/>
      <c r="DXB124" s="157"/>
      <c r="DXC124" s="157"/>
      <c r="DXD124" s="157"/>
      <c r="DXE124" s="157"/>
      <c r="DXF124" s="157"/>
      <c r="DXG124" s="157"/>
      <c r="DXH124" s="157"/>
      <c r="DXI124" s="157"/>
      <c r="DXJ124" s="157"/>
      <c r="DXK124" s="157"/>
      <c r="DXL124" s="157"/>
      <c r="DXM124" s="157"/>
      <c r="DXN124" s="157"/>
      <c r="DXO124" s="157"/>
      <c r="DXP124" s="157"/>
      <c r="DXQ124" s="157"/>
      <c r="DXR124" s="157"/>
      <c r="DXS124" s="157"/>
      <c r="DXT124" s="157"/>
      <c r="DXU124" s="157"/>
      <c r="DXV124" s="157"/>
      <c r="DXW124" s="157"/>
      <c r="DXX124" s="157"/>
      <c r="DXY124" s="157"/>
      <c r="DXZ124" s="157"/>
      <c r="DYA124" s="157"/>
      <c r="DYB124" s="157"/>
      <c r="DYC124" s="157"/>
      <c r="DYD124" s="157"/>
      <c r="DYE124" s="157"/>
      <c r="DYF124" s="157"/>
      <c r="DYG124" s="157"/>
      <c r="DYH124" s="157"/>
      <c r="DYI124" s="157"/>
      <c r="DYJ124" s="157"/>
      <c r="DYK124" s="157"/>
      <c r="DYL124" s="157"/>
      <c r="DYM124" s="157"/>
      <c r="DYN124" s="157"/>
      <c r="DYO124" s="157"/>
      <c r="DYP124" s="157"/>
      <c r="DYQ124" s="157"/>
      <c r="DYR124" s="157"/>
      <c r="DYS124" s="157"/>
      <c r="DYT124" s="157"/>
      <c r="DYU124" s="157"/>
      <c r="DYV124" s="157"/>
      <c r="DYW124" s="157"/>
      <c r="DYX124" s="157"/>
      <c r="DYY124" s="157"/>
      <c r="DYZ124" s="157"/>
      <c r="DZA124" s="157"/>
      <c r="DZB124" s="157"/>
      <c r="DZC124" s="157"/>
      <c r="DZD124" s="157"/>
      <c r="DZE124" s="157"/>
      <c r="DZF124" s="157"/>
      <c r="DZG124" s="157"/>
      <c r="DZH124" s="157"/>
      <c r="DZI124" s="157"/>
      <c r="DZJ124" s="157"/>
      <c r="DZK124" s="157"/>
      <c r="DZL124" s="157"/>
      <c r="DZM124" s="157"/>
      <c r="DZN124" s="157"/>
      <c r="DZO124" s="157"/>
      <c r="DZP124" s="157"/>
      <c r="DZQ124" s="157"/>
      <c r="DZR124" s="157"/>
      <c r="DZS124" s="157"/>
      <c r="DZT124" s="157"/>
      <c r="DZU124" s="157"/>
      <c r="DZV124" s="157"/>
      <c r="DZW124" s="157"/>
      <c r="DZX124" s="157"/>
      <c r="DZY124" s="157"/>
      <c r="DZZ124" s="157"/>
      <c r="EAA124" s="157"/>
      <c r="EAB124" s="157"/>
      <c r="EAC124" s="157"/>
      <c r="EAD124" s="157"/>
      <c r="EAE124" s="157"/>
      <c r="EAF124" s="157"/>
      <c r="EAG124" s="157"/>
      <c r="EAH124" s="157"/>
      <c r="EAI124" s="157"/>
      <c r="EAJ124" s="157"/>
      <c r="EAK124" s="157"/>
      <c r="EAL124" s="157"/>
      <c r="EAM124" s="157"/>
      <c r="EAN124" s="157"/>
      <c r="EAO124" s="157"/>
      <c r="EAP124" s="157"/>
      <c r="EAQ124" s="157"/>
      <c r="EAR124" s="157"/>
      <c r="EAS124" s="157"/>
      <c r="EAT124" s="157"/>
      <c r="EAU124" s="157"/>
      <c r="EAV124" s="157"/>
      <c r="EAW124" s="157"/>
      <c r="EAX124" s="157"/>
      <c r="EAY124" s="157"/>
      <c r="EAZ124" s="157"/>
      <c r="EBA124" s="157"/>
      <c r="EBB124" s="157"/>
      <c r="EBC124" s="157"/>
      <c r="EBD124" s="157"/>
      <c r="EBE124" s="157"/>
      <c r="EBF124" s="157"/>
      <c r="EBG124" s="157"/>
      <c r="EBH124" s="157"/>
      <c r="EBI124" s="157"/>
      <c r="EBJ124" s="157"/>
      <c r="EBK124" s="157"/>
      <c r="EBL124" s="157"/>
      <c r="EBM124" s="157"/>
      <c r="EBN124" s="157"/>
      <c r="EBO124" s="157"/>
      <c r="EBP124" s="157"/>
      <c r="EBQ124" s="157"/>
      <c r="EBR124" s="157"/>
      <c r="EBS124" s="157"/>
      <c r="EBT124" s="157"/>
      <c r="EBU124" s="157"/>
      <c r="EBV124" s="157"/>
      <c r="EBW124" s="157"/>
      <c r="EBX124" s="157"/>
      <c r="EBY124" s="157"/>
      <c r="EBZ124" s="157"/>
      <c r="ECA124" s="157"/>
      <c r="ECB124" s="157"/>
      <c r="ECC124" s="157"/>
      <c r="ECD124" s="157"/>
      <c r="ECE124" s="157"/>
      <c r="ECF124" s="157"/>
      <c r="ECG124" s="157"/>
      <c r="ECH124" s="157"/>
      <c r="ECI124" s="157"/>
      <c r="ECJ124" s="157"/>
      <c r="ECK124" s="157"/>
      <c r="ECL124" s="157"/>
      <c r="ECM124" s="157"/>
      <c r="ECN124" s="157"/>
      <c r="ECO124" s="157"/>
      <c r="ECP124" s="157"/>
      <c r="ECQ124" s="157"/>
      <c r="ECR124" s="157"/>
      <c r="ECS124" s="157"/>
      <c r="ECT124" s="157"/>
      <c r="ECU124" s="157"/>
      <c r="ECV124" s="157"/>
      <c r="ECW124" s="157"/>
      <c r="ECX124" s="157"/>
      <c r="ECY124" s="157"/>
      <c r="ECZ124" s="157"/>
      <c r="EDA124" s="157"/>
      <c r="EDB124" s="157"/>
      <c r="EDC124" s="157"/>
      <c r="EDD124" s="157"/>
      <c r="EDE124" s="157"/>
      <c r="EDF124" s="157"/>
      <c r="EDG124" s="157"/>
      <c r="EDH124" s="157"/>
      <c r="EDI124" s="157"/>
      <c r="EDJ124" s="157"/>
      <c r="EDK124" s="157"/>
      <c r="EDL124" s="157"/>
      <c r="EDM124" s="157"/>
      <c r="EDN124" s="157"/>
      <c r="EDO124" s="157"/>
      <c r="EDP124" s="157"/>
      <c r="EDQ124" s="157"/>
      <c r="EDR124" s="157"/>
      <c r="EDS124" s="157"/>
      <c r="EDT124" s="157"/>
      <c r="EDU124" s="157"/>
      <c r="EDV124" s="157"/>
      <c r="EDW124" s="157"/>
      <c r="EDX124" s="157"/>
      <c r="EDY124" s="157"/>
      <c r="EDZ124" s="157"/>
      <c r="EEA124" s="157"/>
      <c r="EEB124" s="157"/>
      <c r="EEC124" s="157"/>
      <c r="EED124" s="157"/>
      <c r="EEE124" s="157"/>
      <c r="EEF124" s="157"/>
      <c r="EEG124" s="157"/>
      <c r="EEH124" s="157"/>
      <c r="EEI124" s="157"/>
      <c r="EEJ124" s="157"/>
      <c r="EEK124" s="157"/>
      <c r="EEL124" s="157"/>
      <c r="EEM124" s="157"/>
      <c r="EEN124" s="157"/>
      <c r="EEO124" s="157"/>
      <c r="EEP124" s="157"/>
      <c r="EEQ124" s="157"/>
      <c r="EER124" s="157"/>
      <c r="EES124" s="157"/>
      <c r="EET124" s="157"/>
      <c r="EEU124" s="157"/>
      <c r="EEV124" s="157"/>
      <c r="EEW124" s="157"/>
      <c r="EEX124" s="157"/>
      <c r="EEY124" s="157"/>
      <c r="EEZ124" s="157"/>
      <c r="EFA124" s="157"/>
      <c r="EFB124" s="157"/>
      <c r="EFC124" s="157"/>
      <c r="EFD124" s="157"/>
      <c r="EFE124" s="157"/>
      <c r="EFF124" s="157"/>
      <c r="EFG124" s="157"/>
      <c r="EFH124" s="157"/>
      <c r="EFI124" s="157"/>
      <c r="EFJ124" s="157"/>
      <c r="EFK124" s="157"/>
      <c r="EFL124" s="157"/>
      <c r="EFM124" s="157"/>
      <c r="EFN124" s="157"/>
      <c r="EFO124" s="157"/>
      <c r="EFP124" s="157"/>
      <c r="EFQ124" s="157"/>
      <c r="EFR124" s="157"/>
      <c r="EFS124" s="157"/>
      <c r="EFT124" s="157"/>
      <c r="EFU124" s="157"/>
      <c r="EFV124" s="157"/>
      <c r="EFW124" s="157"/>
      <c r="EFX124" s="157"/>
      <c r="EFY124" s="157"/>
      <c r="EFZ124" s="157"/>
      <c r="EGA124" s="157"/>
      <c r="EGB124" s="157"/>
      <c r="EGC124" s="157"/>
      <c r="EGD124" s="157"/>
      <c r="EGE124" s="157"/>
      <c r="EGF124" s="157"/>
      <c r="EGG124" s="157"/>
      <c r="EGH124" s="157"/>
      <c r="EGI124" s="157"/>
      <c r="EGJ124" s="157"/>
      <c r="EGK124" s="157"/>
      <c r="EGL124" s="157"/>
      <c r="EGM124" s="157"/>
      <c r="EGN124" s="157"/>
      <c r="EGO124" s="157"/>
      <c r="EGP124" s="157"/>
      <c r="EGQ124" s="157"/>
      <c r="EGR124" s="157"/>
      <c r="EGS124" s="157"/>
      <c r="EGT124" s="157"/>
      <c r="EGU124" s="157"/>
      <c r="EGV124" s="157"/>
      <c r="EGW124" s="157"/>
      <c r="EGX124" s="157"/>
      <c r="EGY124" s="157"/>
      <c r="EGZ124" s="157"/>
      <c r="EHA124" s="157"/>
      <c r="EHB124" s="157"/>
      <c r="EHC124" s="157"/>
      <c r="EHD124" s="157"/>
      <c r="EHE124" s="157"/>
      <c r="EHF124" s="157"/>
      <c r="EHG124" s="157"/>
      <c r="EHH124" s="157"/>
      <c r="EHI124" s="157"/>
      <c r="EHJ124" s="157"/>
      <c r="EHK124" s="157"/>
      <c r="EHL124" s="157"/>
      <c r="EHM124" s="157"/>
      <c r="EHN124" s="157"/>
      <c r="EHO124" s="157"/>
      <c r="EHP124" s="157"/>
      <c r="EHQ124" s="157"/>
      <c r="EHR124" s="157"/>
      <c r="EHS124" s="157"/>
      <c r="EHT124" s="157"/>
      <c r="EHU124" s="157"/>
      <c r="EHV124" s="157"/>
      <c r="EHW124" s="157"/>
      <c r="EHX124" s="157"/>
      <c r="EHY124" s="157"/>
      <c r="EHZ124" s="157"/>
      <c r="EIA124" s="157"/>
      <c r="EIB124" s="157"/>
      <c r="EIC124" s="157"/>
      <c r="EID124" s="157"/>
      <c r="EIE124" s="157"/>
      <c r="EIF124" s="157"/>
      <c r="EIG124" s="157"/>
      <c r="EIH124" s="157"/>
      <c r="EII124" s="157"/>
      <c r="EIJ124" s="157"/>
      <c r="EIK124" s="157"/>
      <c r="EIL124" s="157"/>
      <c r="EIM124" s="157"/>
      <c r="EIN124" s="157"/>
      <c r="EIO124" s="157"/>
      <c r="EIP124" s="157"/>
      <c r="EIQ124" s="157"/>
      <c r="EIR124" s="157"/>
      <c r="EIS124" s="157"/>
      <c r="EIT124" s="157"/>
      <c r="EIU124" s="157"/>
      <c r="EIV124" s="157"/>
      <c r="EIW124" s="157"/>
      <c r="EIX124" s="157"/>
      <c r="EIY124" s="157"/>
      <c r="EIZ124" s="157"/>
      <c r="EJA124" s="157"/>
      <c r="EJB124" s="157"/>
      <c r="EJC124" s="157"/>
      <c r="EJD124" s="157"/>
      <c r="EJE124" s="157"/>
      <c r="EJF124" s="157"/>
      <c r="EJG124" s="157"/>
      <c r="EJH124" s="157"/>
      <c r="EJI124" s="157"/>
      <c r="EJJ124" s="157"/>
      <c r="EJK124" s="157"/>
      <c r="EJL124" s="157"/>
      <c r="EJM124" s="157"/>
      <c r="EJN124" s="157"/>
      <c r="EJO124" s="157"/>
      <c r="EJP124" s="157"/>
      <c r="EJQ124" s="157"/>
      <c r="EJR124" s="157"/>
      <c r="EJS124" s="157"/>
      <c r="EJT124" s="157"/>
      <c r="EJU124" s="157"/>
      <c r="EJV124" s="157"/>
      <c r="EJW124" s="157"/>
      <c r="EJX124" s="157"/>
      <c r="EJY124" s="157"/>
      <c r="EJZ124" s="157"/>
      <c r="EKA124" s="157"/>
      <c r="EKB124" s="157"/>
      <c r="EKC124" s="157"/>
      <c r="EKD124" s="157"/>
      <c r="EKE124" s="157"/>
      <c r="EKF124" s="157"/>
      <c r="EKG124" s="157"/>
      <c r="EKH124" s="157"/>
      <c r="EKI124" s="157"/>
      <c r="EKJ124" s="157"/>
      <c r="EKK124" s="157"/>
      <c r="EKL124" s="157"/>
      <c r="EKM124" s="157"/>
      <c r="EKN124" s="157"/>
      <c r="EKO124" s="157"/>
      <c r="EKP124" s="157"/>
      <c r="EKQ124" s="157"/>
      <c r="EKR124" s="157"/>
      <c r="EKS124" s="157"/>
      <c r="EKT124" s="157"/>
      <c r="EKU124" s="157"/>
      <c r="EKV124" s="157"/>
      <c r="EKW124" s="157"/>
      <c r="EKX124" s="157"/>
      <c r="EKY124" s="157"/>
      <c r="EKZ124" s="157"/>
      <c r="ELA124" s="157"/>
      <c r="ELB124" s="157"/>
      <c r="ELC124" s="157"/>
      <c r="ELD124" s="157"/>
      <c r="ELE124" s="157"/>
      <c r="ELF124" s="157"/>
      <c r="ELG124" s="157"/>
      <c r="ELH124" s="157"/>
      <c r="ELI124" s="157"/>
      <c r="ELJ124" s="157"/>
      <c r="ELK124" s="157"/>
      <c r="ELL124" s="157"/>
      <c r="ELM124" s="157"/>
      <c r="ELN124" s="157"/>
      <c r="ELO124" s="157"/>
      <c r="ELP124" s="157"/>
      <c r="ELQ124" s="157"/>
      <c r="ELR124" s="157"/>
      <c r="ELS124" s="157"/>
      <c r="ELT124" s="157"/>
      <c r="ELU124" s="157"/>
      <c r="ELV124" s="157"/>
      <c r="ELW124" s="157"/>
      <c r="ELX124" s="157"/>
      <c r="ELY124" s="157"/>
      <c r="ELZ124" s="157"/>
      <c r="EMA124" s="157"/>
      <c r="EMB124" s="157"/>
      <c r="EMC124" s="157"/>
      <c r="EMD124" s="157"/>
      <c r="EME124" s="157"/>
      <c r="EMF124" s="157"/>
      <c r="EMG124" s="157"/>
      <c r="EMH124" s="157"/>
      <c r="EMI124" s="157"/>
      <c r="EMJ124" s="157"/>
      <c r="EMK124" s="157"/>
      <c r="EML124" s="157"/>
      <c r="EMM124" s="157"/>
      <c r="EMN124" s="157"/>
      <c r="EMO124" s="157"/>
      <c r="EMP124" s="157"/>
      <c r="EMQ124" s="157"/>
      <c r="EMR124" s="157"/>
      <c r="EMS124" s="157"/>
      <c r="EMT124" s="157"/>
      <c r="EMU124" s="157"/>
      <c r="EMV124" s="157"/>
      <c r="EMW124" s="157"/>
      <c r="EMX124" s="157"/>
      <c r="EMY124" s="157"/>
      <c r="EMZ124" s="157"/>
      <c r="ENA124" s="157"/>
      <c r="ENB124" s="157"/>
      <c r="ENC124" s="157"/>
      <c r="END124" s="157"/>
      <c r="ENE124" s="157"/>
      <c r="ENF124" s="157"/>
      <c r="ENG124" s="157"/>
      <c r="ENH124" s="157"/>
      <c r="ENI124" s="157"/>
      <c r="ENJ124" s="157"/>
      <c r="ENK124" s="157"/>
      <c r="ENL124" s="157"/>
      <c r="ENM124" s="157"/>
      <c r="ENN124" s="157"/>
      <c r="ENO124" s="157"/>
      <c r="ENP124" s="157"/>
      <c r="ENQ124" s="157"/>
      <c r="ENR124" s="157"/>
      <c r="ENS124" s="157"/>
      <c r="ENT124" s="157"/>
      <c r="ENU124" s="157"/>
      <c r="ENV124" s="157"/>
      <c r="ENW124" s="157"/>
      <c r="ENX124" s="157"/>
      <c r="ENY124" s="157"/>
      <c r="ENZ124" s="157"/>
      <c r="EOA124" s="157"/>
      <c r="EOB124" s="157"/>
      <c r="EOC124" s="157"/>
      <c r="EOD124" s="157"/>
      <c r="EOE124" s="157"/>
      <c r="EOF124" s="157"/>
      <c r="EOG124" s="157"/>
      <c r="EOH124" s="157"/>
      <c r="EOI124" s="157"/>
      <c r="EOJ124" s="157"/>
      <c r="EOK124" s="157"/>
      <c r="EOL124" s="157"/>
      <c r="EOM124" s="157"/>
      <c r="EON124" s="157"/>
      <c r="EOO124" s="157"/>
      <c r="EOP124" s="157"/>
      <c r="EOQ124" s="157"/>
      <c r="EOR124" s="157"/>
      <c r="EOS124" s="157"/>
      <c r="EOT124" s="157"/>
      <c r="EOU124" s="157"/>
      <c r="EOV124" s="157"/>
      <c r="EOW124" s="157"/>
      <c r="EOX124" s="157"/>
      <c r="EOY124" s="157"/>
      <c r="EOZ124" s="157"/>
      <c r="EPA124" s="157"/>
      <c r="EPB124" s="157"/>
      <c r="EPC124" s="157"/>
      <c r="EPD124" s="157"/>
      <c r="EPE124" s="157"/>
      <c r="EPF124" s="157"/>
      <c r="EPG124" s="157"/>
      <c r="EPH124" s="157"/>
      <c r="EPI124" s="157"/>
      <c r="EPJ124" s="157"/>
      <c r="EPK124" s="157"/>
      <c r="EPL124" s="157"/>
      <c r="EPM124" s="157"/>
      <c r="EPN124" s="157"/>
      <c r="EPO124" s="157"/>
      <c r="EPP124" s="157"/>
      <c r="EPQ124" s="157"/>
      <c r="EPR124" s="157"/>
      <c r="EPS124" s="157"/>
      <c r="EPT124" s="157"/>
      <c r="EPU124" s="157"/>
      <c r="EPV124" s="157"/>
      <c r="EPW124" s="157"/>
      <c r="EPX124" s="157"/>
      <c r="EPY124" s="157"/>
      <c r="EPZ124" s="157"/>
      <c r="EQA124" s="157"/>
      <c r="EQB124" s="157"/>
      <c r="EQC124" s="157"/>
      <c r="EQD124" s="157"/>
      <c r="EQE124" s="157"/>
      <c r="EQF124" s="157"/>
      <c r="EQG124" s="157"/>
      <c r="EQH124" s="157"/>
      <c r="EQI124" s="157"/>
      <c r="EQJ124" s="157"/>
      <c r="EQK124" s="157"/>
      <c r="EQL124" s="157"/>
      <c r="EQM124" s="157"/>
      <c r="EQN124" s="157"/>
      <c r="EQO124" s="157"/>
      <c r="EQP124" s="157"/>
      <c r="EQQ124" s="157"/>
      <c r="EQR124" s="157"/>
      <c r="EQS124" s="157"/>
      <c r="EQT124" s="157"/>
      <c r="EQU124" s="157"/>
      <c r="EQV124" s="157"/>
      <c r="EQW124" s="157"/>
      <c r="EQX124" s="157"/>
      <c r="EQY124" s="157"/>
      <c r="EQZ124" s="157"/>
      <c r="ERA124" s="157"/>
      <c r="ERB124" s="157"/>
      <c r="ERC124" s="157"/>
      <c r="ERD124" s="157"/>
      <c r="ERE124" s="157"/>
      <c r="ERF124" s="157"/>
      <c r="ERG124" s="157"/>
      <c r="ERH124" s="157"/>
      <c r="ERI124" s="157"/>
      <c r="ERJ124" s="157"/>
      <c r="ERK124" s="157"/>
      <c r="ERL124" s="157"/>
      <c r="ERM124" s="157"/>
      <c r="ERN124" s="157"/>
      <c r="ERO124" s="157"/>
      <c r="ERP124" s="157"/>
      <c r="ERQ124" s="157"/>
      <c r="ERR124" s="157"/>
      <c r="ERS124" s="157"/>
      <c r="ERT124" s="157"/>
      <c r="ERU124" s="157"/>
      <c r="ERV124" s="157"/>
      <c r="ERW124" s="157"/>
      <c r="ERX124" s="157"/>
      <c r="ERY124" s="157"/>
      <c r="ERZ124" s="157"/>
      <c r="ESA124" s="157"/>
      <c r="ESB124" s="157"/>
      <c r="ESC124" s="157"/>
      <c r="ESD124" s="157"/>
      <c r="ESE124" s="157"/>
      <c r="ESF124" s="157"/>
      <c r="ESG124" s="157"/>
      <c r="ESH124" s="157"/>
      <c r="ESI124" s="157"/>
      <c r="ESJ124" s="157"/>
      <c r="ESK124" s="157"/>
      <c r="ESL124" s="157"/>
      <c r="ESM124" s="157"/>
      <c r="ESN124" s="157"/>
      <c r="ESO124" s="157"/>
      <c r="ESP124" s="157"/>
      <c r="ESQ124" s="157"/>
      <c r="ESR124" s="157"/>
      <c r="ESS124" s="157"/>
      <c r="EST124" s="157"/>
      <c r="ESU124" s="157"/>
      <c r="ESV124" s="157"/>
      <c r="ESW124" s="157"/>
      <c r="ESX124" s="157"/>
      <c r="ESY124" s="157"/>
      <c r="ESZ124" s="157"/>
      <c r="ETA124" s="157"/>
      <c r="ETB124" s="157"/>
      <c r="ETC124" s="157"/>
      <c r="ETD124" s="157"/>
      <c r="ETE124" s="157"/>
      <c r="ETF124" s="157"/>
      <c r="ETG124" s="157"/>
      <c r="ETH124" s="157"/>
      <c r="ETI124" s="157"/>
      <c r="ETJ124" s="157"/>
      <c r="ETK124" s="157"/>
      <c r="ETL124" s="157"/>
      <c r="ETM124" s="157"/>
      <c r="ETN124" s="157"/>
      <c r="ETO124" s="157"/>
      <c r="ETP124" s="157"/>
      <c r="ETQ124" s="157"/>
      <c r="ETR124" s="157"/>
      <c r="ETS124" s="157"/>
      <c r="ETT124" s="157"/>
      <c r="ETU124" s="157"/>
      <c r="ETV124" s="157"/>
      <c r="ETW124" s="157"/>
      <c r="ETX124" s="157"/>
      <c r="ETY124" s="157"/>
      <c r="ETZ124" s="157"/>
      <c r="EUA124" s="157"/>
      <c r="EUB124" s="157"/>
      <c r="EUC124" s="157"/>
      <c r="EUD124" s="157"/>
      <c r="EUE124" s="157"/>
      <c r="EUF124" s="157"/>
      <c r="EUG124" s="157"/>
      <c r="EUH124" s="157"/>
      <c r="EUI124" s="157"/>
      <c r="EUJ124" s="157"/>
      <c r="EUK124" s="157"/>
      <c r="EUL124" s="157"/>
      <c r="EUM124" s="157"/>
      <c r="EUN124" s="157"/>
      <c r="EUO124" s="157"/>
      <c r="EUP124" s="157"/>
      <c r="EUQ124" s="157"/>
      <c r="EUR124" s="157"/>
      <c r="EUS124" s="157"/>
      <c r="EUT124" s="157"/>
      <c r="EUU124" s="157"/>
      <c r="EUV124" s="157"/>
      <c r="EUW124" s="157"/>
      <c r="EUX124" s="157"/>
      <c r="EUY124" s="157"/>
      <c r="EUZ124" s="157"/>
      <c r="EVA124" s="157"/>
      <c r="EVB124" s="157"/>
      <c r="EVC124" s="157"/>
      <c r="EVD124" s="157"/>
      <c r="EVE124" s="157"/>
      <c r="EVF124" s="157"/>
      <c r="EVG124" s="157"/>
      <c r="EVH124" s="157"/>
      <c r="EVI124" s="157"/>
      <c r="EVJ124" s="157"/>
      <c r="EVK124" s="157"/>
      <c r="EVL124" s="157"/>
      <c r="EVM124" s="157"/>
      <c r="EVN124" s="157"/>
      <c r="EVO124" s="157"/>
      <c r="EVP124" s="157"/>
      <c r="EVQ124" s="157"/>
      <c r="EVR124" s="157"/>
      <c r="EVS124" s="157"/>
      <c r="EVT124" s="157"/>
      <c r="EVU124" s="157"/>
      <c r="EVV124" s="157"/>
      <c r="EVW124" s="157"/>
      <c r="EVX124" s="157"/>
      <c r="EVY124" s="157"/>
      <c r="EVZ124" s="157"/>
      <c r="EWA124" s="157"/>
      <c r="EWB124" s="157"/>
      <c r="EWC124" s="157"/>
      <c r="EWD124" s="157"/>
      <c r="EWE124" s="157"/>
      <c r="EWF124" s="157"/>
      <c r="EWG124" s="157"/>
      <c r="EWH124" s="157"/>
      <c r="EWI124" s="157"/>
      <c r="EWJ124" s="157"/>
      <c r="EWK124" s="157"/>
      <c r="EWL124" s="157"/>
      <c r="EWM124" s="157"/>
      <c r="EWN124" s="157"/>
      <c r="EWO124" s="157"/>
      <c r="EWP124" s="157"/>
      <c r="EWQ124" s="157"/>
      <c r="EWR124" s="157"/>
      <c r="EWS124" s="157"/>
      <c r="EWT124" s="157"/>
      <c r="EWU124" s="157"/>
      <c r="EWV124" s="157"/>
      <c r="EWW124" s="157"/>
      <c r="EWX124" s="157"/>
      <c r="EWY124" s="157"/>
      <c r="EWZ124" s="157"/>
      <c r="EXA124" s="157"/>
      <c r="EXB124" s="157"/>
      <c r="EXC124" s="157"/>
      <c r="EXD124" s="157"/>
      <c r="EXE124" s="157"/>
      <c r="EXF124" s="157"/>
      <c r="EXG124" s="157"/>
      <c r="EXH124" s="157"/>
      <c r="EXI124" s="157"/>
      <c r="EXJ124" s="157"/>
      <c r="EXK124" s="157"/>
      <c r="EXL124" s="157"/>
      <c r="EXM124" s="157"/>
      <c r="EXN124" s="157"/>
      <c r="EXO124" s="157"/>
      <c r="EXP124" s="157"/>
      <c r="EXQ124" s="157"/>
      <c r="EXR124" s="157"/>
      <c r="EXS124" s="157"/>
      <c r="EXT124" s="157"/>
      <c r="EXU124" s="157"/>
      <c r="EXV124" s="157"/>
      <c r="EXW124" s="157"/>
      <c r="EXX124" s="157"/>
      <c r="EXY124" s="157"/>
      <c r="EXZ124" s="157"/>
      <c r="EYA124" s="157"/>
      <c r="EYB124" s="157"/>
      <c r="EYC124" s="157"/>
      <c r="EYD124" s="157"/>
      <c r="EYE124" s="157"/>
      <c r="EYF124" s="157"/>
      <c r="EYG124" s="157"/>
      <c r="EYH124" s="157"/>
      <c r="EYI124" s="157"/>
      <c r="EYJ124" s="157"/>
      <c r="EYK124" s="157"/>
      <c r="EYL124" s="157"/>
      <c r="EYM124" s="157"/>
      <c r="EYN124" s="157"/>
      <c r="EYO124" s="157"/>
      <c r="EYP124" s="157"/>
      <c r="EYQ124" s="157"/>
      <c r="EYR124" s="157"/>
      <c r="EYS124" s="157"/>
      <c r="EYT124" s="157"/>
      <c r="EYU124" s="157"/>
      <c r="EYV124" s="157"/>
      <c r="EYW124" s="157"/>
      <c r="EYX124" s="157"/>
      <c r="EYY124" s="157"/>
      <c r="EYZ124" s="157"/>
      <c r="EZA124" s="157"/>
      <c r="EZB124" s="157"/>
      <c r="EZC124" s="157"/>
      <c r="EZD124" s="157"/>
      <c r="EZE124" s="157"/>
      <c r="EZF124" s="157"/>
      <c r="EZG124" s="157"/>
      <c r="EZH124" s="157"/>
      <c r="EZI124" s="157"/>
      <c r="EZJ124" s="157"/>
      <c r="EZK124" s="157"/>
      <c r="EZL124" s="157"/>
      <c r="EZM124" s="157"/>
      <c r="EZN124" s="157"/>
      <c r="EZO124" s="157"/>
      <c r="EZP124" s="157"/>
      <c r="EZQ124" s="157"/>
      <c r="EZR124" s="157"/>
      <c r="EZS124" s="157"/>
      <c r="EZT124" s="157"/>
      <c r="EZU124" s="157"/>
      <c r="EZV124" s="157"/>
      <c r="EZW124" s="157"/>
      <c r="EZX124" s="157"/>
      <c r="EZY124" s="157"/>
      <c r="EZZ124" s="157"/>
      <c r="FAA124" s="157"/>
      <c r="FAB124" s="157"/>
      <c r="FAC124" s="157"/>
      <c r="FAD124" s="157"/>
      <c r="FAE124" s="157"/>
      <c r="FAF124" s="157"/>
      <c r="FAG124" s="157"/>
      <c r="FAH124" s="157"/>
      <c r="FAI124" s="157"/>
      <c r="FAJ124" s="157"/>
      <c r="FAK124" s="157"/>
      <c r="FAL124" s="157"/>
      <c r="FAM124" s="157"/>
      <c r="FAN124" s="157"/>
      <c r="FAO124" s="157"/>
      <c r="FAP124" s="157"/>
      <c r="FAQ124" s="157"/>
      <c r="FAR124" s="157"/>
      <c r="FAS124" s="157"/>
      <c r="FAT124" s="157"/>
      <c r="FAU124" s="157"/>
      <c r="FAV124" s="157"/>
      <c r="FAW124" s="157"/>
      <c r="FAX124" s="157"/>
      <c r="FAY124" s="157"/>
      <c r="FAZ124" s="157"/>
      <c r="FBA124" s="157"/>
      <c r="FBB124" s="157"/>
      <c r="FBC124" s="157"/>
      <c r="FBD124" s="157"/>
      <c r="FBE124" s="157"/>
      <c r="FBF124" s="157"/>
      <c r="FBG124" s="157"/>
      <c r="FBH124" s="157"/>
      <c r="FBI124" s="157"/>
      <c r="FBJ124" s="157"/>
      <c r="FBK124" s="157"/>
      <c r="FBL124" s="157"/>
      <c r="FBM124" s="157"/>
      <c r="FBN124" s="157"/>
      <c r="FBO124" s="157"/>
      <c r="FBP124" s="157"/>
      <c r="FBQ124" s="157"/>
      <c r="FBR124" s="157"/>
      <c r="FBS124" s="157"/>
      <c r="FBT124" s="157"/>
      <c r="FBU124" s="157"/>
      <c r="FBV124" s="157"/>
      <c r="FBW124" s="157"/>
      <c r="FBX124" s="157"/>
      <c r="FBY124" s="157"/>
      <c r="FBZ124" s="157"/>
      <c r="FCA124" s="157"/>
      <c r="FCB124" s="157"/>
      <c r="FCC124" s="157"/>
      <c r="FCD124" s="157"/>
      <c r="FCE124" s="157"/>
      <c r="FCF124" s="157"/>
      <c r="FCG124" s="157"/>
      <c r="FCH124" s="157"/>
      <c r="FCI124" s="157"/>
      <c r="FCJ124" s="157"/>
      <c r="FCK124" s="157"/>
      <c r="FCL124" s="157"/>
      <c r="FCM124" s="157"/>
      <c r="FCN124" s="157"/>
      <c r="FCO124" s="157"/>
      <c r="FCP124" s="157"/>
      <c r="FCQ124" s="157"/>
      <c r="FCR124" s="157"/>
      <c r="FCS124" s="157"/>
      <c r="FCT124" s="157"/>
      <c r="FCU124" s="157"/>
      <c r="FCV124" s="157"/>
      <c r="FCW124" s="157"/>
      <c r="FCX124" s="157"/>
      <c r="FCY124" s="157"/>
      <c r="FCZ124" s="157"/>
      <c r="FDA124" s="157"/>
      <c r="FDB124" s="157"/>
      <c r="FDC124" s="157"/>
      <c r="FDD124" s="157"/>
      <c r="FDE124" s="157"/>
      <c r="FDF124" s="157"/>
      <c r="FDG124" s="157"/>
      <c r="FDH124" s="157"/>
      <c r="FDI124" s="157"/>
      <c r="FDJ124" s="157"/>
      <c r="FDK124" s="157"/>
      <c r="FDL124" s="157"/>
      <c r="FDM124" s="157"/>
      <c r="FDN124" s="157"/>
      <c r="FDO124" s="157"/>
      <c r="FDP124" s="157"/>
      <c r="FDQ124" s="157"/>
      <c r="FDR124" s="157"/>
      <c r="FDS124" s="157"/>
      <c r="FDT124" s="157"/>
      <c r="FDU124" s="157"/>
      <c r="FDV124" s="157"/>
      <c r="FDW124" s="157"/>
      <c r="FDX124" s="157"/>
      <c r="FDY124" s="157"/>
      <c r="FDZ124" s="157"/>
      <c r="FEA124" s="157"/>
      <c r="FEB124" s="157"/>
      <c r="FEC124" s="157"/>
      <c r="FED124" s="157"/>
      <c r="FEE124" s="157"/>
      <c r="FEF124" s="157"/>
      <c r="FEG124" s="157"/>
      <c r="FEH124" s="157"/>
      <c r="FEI124" s="157"/>
      <c r="FEJ124" s="157"/>
      <c r="FEK124" s="157"/>
      <c r="FEL124" s="157"/>
      <c r="FEM124" s="157"/>
      <c r="FEN124" s="157"/>
      <c r="FEO124" s="157"/>
      <c r="FEP124" s="157"/>
      <c r="FEQ124" s="157"/>
      <c r="FER124" s="157"/>
      <c r="FES124" s="157"/>
      <c r="FET124" s="157"/>
      <c r="FEU124" s="157"/>
      <c r="FEV124" s="157"/>
      <c r="FEW124" s="157"/>
      <c r="FEX124" s="157"/>
      <c r="FEY124" s="157"/>
      <c r="FEZ124" s="157"/>
      <c r="FFA124" s="157"/>
      <c r="FFB124" s="157"/>
      <c r="FFC124" s="157"/>
      <c r="FFD124" s="157"/>
      <c r="FFE124" s="157"/>
      <c r="FFF124" s="157"/>
      <c r="FFG124" s="157"/>
      <c r="FFH124" s="157"/>
      <c r="FFI124" s="157"/>
      <c r="FFJ124" s="157"/>
      <c r="FFK124" s="157"/>
      <c r="FFL124" s="157"/>
      <c r="FFM124" s="157"/>
      <c r="FFN124" s="157"/>
      <c r="FFO124" s="157"/>
      <c r="FFP124" s="157"/>
      <c r="FFQ124" s="157"/>
      <c r="FFR124" s="157"/>
      <c r="FFS124" s="157"/>
      <c r="FFT124" s="157"/>
      <c r="FFU124" s="157"/>
      <c r="FFV124" s="157"/>
      <c r="FFW124" s="157"/>
      <c r="FFX124" s="157"/>
      <c r="FFY124" s="157"/>
      <c r="FFZ124" s="157"/>
      <c r="FGA124" s="157"/>
      <c r="FGB124" s="157"/>
      <c r="FGC124" s="157"/>
      <c r="FGD124" s="157"/>
      <c r="FGE124" s="157"/>
      <c r="FGF124" s="157"/>
      <c r="FGG124" s="157"/>
      <c r="FGH124" s="157"/>
      <c r="FGI124" s="157"/>
      <c r="FGJ124" s="157"/>
      <c r="FGK124" s="157"/>
      <c r="FGL124" s="157"/>
      <c r="FGM124" s="157"/>
      <c r="FGN124" s="157"/>
      <c r="FGO124" s="157"/>
      <c r="FGP124" s="157"/>
      <c r="FGQ124" s="157"/>
      <c r="FGR124" s="157"/>
      <c r="FGS124" s="157"/>
      <c r="FGT124" s="157"/>
      <c r="FGU124" s="157"/>
      <c r="FGV124" s="157"/>
      <c r="FGW124" s="157"/>
      <c r="FGX124" s="157"/>
      <c r="FGY124" s="157"/>
      <c r="FGZ124" s="157"/>
      <c r="FHA124" s="157"/>
      <c r="FHB124" s="157"/>
      <c r="FHC124" s="157"/>
      <c r="FHD124" s="157"/>
      <c r="FHE124" s="157"/>
      <c r="FHF124" s="157"/>
      <c r="FHG124" s="157"/>
      <c r="FHH124" s="157"/>
      <c r="FHI124" s="157"/>
      <c r="FHJ124" s="157"/>
      <c r="FHK124" s="157"/>
      <c r="FHL124" s="157"/>
      <c r="FHM124" s="157"/>
      <c r="FHN124" s="157"/>
      <c r="FHO124" s="157"/>
      <c r="FHP124" s="157"/>
      <c r="FHQ124" s="157"/>
      <c r="FHR124" s="157"/>
      <c r="FHS124" s="157"/>
      <c r="FHT124" s="157"/>
      <c r="FHU124" s="157"/>
      <c r="FHV124" s="157"/>
      <c r="FHW124" s="157"/>
      <c r="FHX124" s="157"/>
      <c r="FHY124" s="157"/>
      <c r="FHZ124" s="157"/>
      <c r="FIA124" s="157"/>
      <c r="FIB124" s="157"/>
      <c r="FIC124" s="157"/>
      <c r="FID124" s="157"/>
      <c r="FIE124" s="157"/>
      <c r="FIF124" s="157"/>
      <c r="FIG124" s="157"/>
      <c r="FIH124" s="157"/>
      <c r="FII124" s="157"/>
      <c r="FIJ124" s="157"/>
      <c r="FIK124" s="157"/>
      <c r="FIL124" s="157"/>
      <c r="FIM124" s="157"/>
      <c r="FIN124" s="157"/>
      <c r="FIO124" s="157"/>
      <c r="FIP124" s="157"/>
      <c r="FIQ124" s="157"/>
      <c r="FIR124" s="157"/>
      <c r="FIS124" s="157"/>
      <c r="FIT124" s="157"/>
      <c r="FIU124" s="157"/>
      <c r="FIV124" s="157"/>
      <c r="FIW124" s="157"/>
      <c r="FIX124" s="157"/>
      <c r="FIY124" s="157"/>
      <c r="FIZ124" s="157"/>
      <c r="FJA124" s="157"/>
      <c r="FJB124" s="157"/>
      <c r="FJC124" s="157"/>
      <c r="FJD124" s="157"/>
      <c r="FJE124" s="157"/>
      <c r="FJF124" s="157"/>
      <c r="FJG124" s="157"/>
      <c r="FJH124" s="157"/>
      <c r="FJI124" s="157"/>
      <c r="FJJ124" s="157"/>
      <c r="FJK124" s="157"/>
      <c r="FJL124" s="157"/>
      <c r="FJM124" s="157"/>
      <c r="FJN124" s="157"/>
      <c r="FJO124" s="157"/>
      <c r="FJP124" s="157"/>
      <c r="FJQ124" s="157"/>
      <c r="FJR124" s="157"/>
      <c r="FJS124" s="157"/>
      <c r="FJT124" s="157"/>
      <c r="FJU124" s="157"/>
      <c r="FJV124" s="157"/>
      <c r="FJW124" s="157"/>
      <c r="FJX124" s="157"/>
      <c r="FJY124" s="157"/>
      <c r="FJZ124" s="157"/>
      <c r="FKA124" s="157"/>
      <c r="FKB124" s="157"/>
      <c r="FKC124" s="157"/>
      <c r="FKD124" s="157"/>
      <c r="FKE124" s="157"/>
      <c r="FKF124" s="157"/>
      <c r="FKG124" s="157"/>
      <c r="FKH124" s="157"/>
      <c r="FKI124" s="157"/>
      <c r="FKJ124" s="157"/>
      <c r="FKK124" s="157"/>
      <c r="FKL124" s="157"/>
      <c r="FKM124" s="157"/>
      <c r="FKN124" s="157"/>
      <c r="FKO124" s="157"/>
      <c r="FKP124" s="157"/>
      <c r="FKQ124" s="157"/>
      <c r="FKR124" s="157"/>
      <c r="FKS124" s="157"/>
      <c r="FKT124" s="157"/>
      <c r="FKU124" s="157"/>
      <c r="FKV124" s="157"/>
      <c r="FKW124" s="157"/>
      <c r="FKX124" s="157"/>
      <c r="FKY124" s="157"/>
      <c r="FKZ124" s="157"/>
      <c r="FLA124" s="157"/>
      <c r="FLB124" s="157"/>
      <c r="FLC124" s="157"/>
      <c r="FLD124" s="157"/>
      <c r="FLE124" s="157"/>
      <c r="FLF124" s="157"/>
      <c r="FLG124" s="157"/>
      <c r="FLH124" s="157"/>
      <c r="FLI124" s="157"/>
      <c r="FLJ124" s="157"/>
      <c r="FLK124" s="157"/>
      <c r="FLL124" s="157"/>
      <c r="FLM124" s="157"/>
      <c r="FLN124" s="157"/>
      <c r="FLO124" s="157"/>
      <c r="FLP124" s="157"/>
      <c r="FLQ124" s="157"/>
      <c r="FLR124" s="157"/>
      <c r="FLS124" s="157"/>
      <c r="FLT124" s="157"/>
      <c r="FLU124" s="157"/>
      <c r="FLV124" s="157"/>
      <c r="FLW124" s="157"/>
      <c r="FLX124" s="157"/>
      <c r="FLY124" s="157"/>
      <c r="FLZ124" s="157"/>
      <c r="FMA124" s="157"/>
      <c r="FMB124" s="157"/>
      <c r="FMC124" s="157"/>
      <c r="FMD124" s="157"/>
      <c r="FME124" s="157"/>
      <c r="FMF124" s="157"/>
      <c r="FMG124" s="157"/>
      <c r="FMH124" s="157"/>
      <c r="FMI124" s="157"/>
      <c r="FMJ124" s="157"/>
      <c r="FMK124" s="157"/>
      <c r="FML124" s="157"/>
      <c r="FMM124" s="157"/>
      <c r="FMN124" s="157"/>
      <c r="FMO124" s="157"/>
      <c r="FMP124" s="157"/>
      <c r="FMQ124" s="157"/>
      <c r="FMR124" s="157"/>
      <c r="FMS124" s="157"/>
      <c r="FMT124" s="157"/>
      <c r="FMU124" s="157"/>
      <c r="FMV124" s="157"/>
      <c r="FMW124" s="157"/>
      <c r="FMX124" s="157"/>
      <c r="FMY124" s="157"/>
      <c r="FMZ124" s="157"/>
      <c r="FNA124" s="157"/>
      <c r="FNB124" s="157"/>
      <c r="FNC124" s="157"/>
      <c r="FND124" s="157"/>
      <c r="FNE124" s="157"/>
      <c r="FNF124" s="157"/>
      <c r="FNG124" s="157"/>
      <c r="FNH124" s="157"/>
      <c r="FNI124" s="157"/>
      <c r="FNJ124" s="157"/>
      <c r="FNK124" s="157"/>
      <c r="FNL124" s="157"/>
      <c r="FNM124" s="157"/>
      <c r="FNN124" s="157"/>
      <c r="FNO124" s="157"/>
      <c r="FNP124" s="157"/>
      <c r="FNQ124" s="157"/>
      <c r="FNR124" s="157"/>
      <c r="FNS124" s="157"/>
      <c r="FNT124" s="157"/>
      <c r="FNU124" s="157"/>
      <c r="FNV124" s="157"/>
      <c r="FNW124" s="157"/>
      <c r="FNX124" s="157"/>
      <c r="FNY124" s="157"/>
      <c r="FNZ124" s="157"/>
      <c r="FOA124" s="157"/>
      <c r="FOB124" s="157"/>
      <c r="FOC124" s="157"/>
      <c r="FOD124" s="157"/>
      <c r="FOE124" s="157"/>
      <c r="FOF124" s="157"/>
      <c r="FOG124" s="157"/>
      <c r="FOH124" s="157"/>
      <c r="FOI124" s="157"/>
      <c r="FOJ124" s="157"/>
      <c r="FOK124" s="157"/>
      <c r="FOL124" s="157"/>
      <c r="FOM124" s="157"/>
      <c r="FON124" s="157"/>
      <c r="FOO124" s="157"/>
      <c r="FOP124" s="157"/>
      <c r="FOQ124" s="157"/>
      <c r="FOR124" s="157"/>
      <c r="FOS124" s="157"/>
      <c r="FOT124" s="157"/>
      <c r="FOU124" s="157"/>
      <c r="FOV124" s="157"/>
      <c r="FOW124" s="157"/>
      <c r="FOX124" s="157"/>
      <c r="FOY124" s="157"/>
      <c r="FOZ124" s="157"/>
      <c r="FPA124" s="157"/>
      <c r="FPB124" s="157"/>
      <c r="FPC124" s="157"/>
      <c r="FPD124" s="157"/>
      <c r="FPE124" s="157"/>
      <c r="FPF124" s="157"/>
      <c r="FPG124" s="157"/>
      <c r="FPH124" s="157"/>
      <c r="FPI124" s="157"/>
      <c r="FPJ124" s="157"/>
      <c r="FPK124" s="157"/>
      <c r="FPL124" s="157"/>
      <c r="FPM124" s="157"/>
      <c r="FPN124" s="157"/>
      <c r="FPO124" s="157"/>
      <c r="FPP124" s="157"/>
      <c r="FPQ124" s="157"/>
      <c r="FPR124" s="157"/>
      <c r="FPS124" s="157"/>
      <c r="FPT124" s="157"/>
      <c r="FPU124" s="157"/>
      <c r="FPV124" s="157"/>
      <c r="FPW124" s="157"/>
      <c r="FPX124" s="157"/>
      <c r="FPY124" s="157"/>
      <c r="FPZ124" s="157"/>
      <c r="FQA124" s="157"/>
      <c r="FQB124" s="157"/>
      <c r="FQC124" s="157"/>
      <c r="FQD124" s="157"/>
      <c r="FQE124" s="157"/>
      <c r="FQF124" s="157"/>
      <c r="FQG124" s="157"/>
      <c r="FQH124" s="157"/>
      <c r="FQI124" s="157"/>
      <c r="FQJ124" s="157"/>
      <c r="FQK124" s="157"/>
      <c r="FQL124" s="157"/>
      <c r="FQM124" s="157"/>
      <c r="FQN124" s="157"/>
      <c r="FQO124" s="157"/>
      <c r="FQP124" s="157"/>
      <c r="FQQ124" s="157"/>
      <c r="FQR124" s="157"/>
      <c r="FQS124" s="157"/>
      <c r="FQT124" s="157"/>
      <c r="FQU124" s="157"/>
      <c r="FQV124" s="157"/>
      <c r="FQW124" s="157"/>
      <c r="FQX124" s="157"/>
      <c r="FQY124" s="157"/>
      <c r="FQZ124" s="157"/>
      <c r="FRA124" s="157"/>
      <c r="FRB124" s="157"/>
      <c r="FRC124" s="157"/>
      <c r="FRD124" s="157"/>
      <c r="FRE124" s="157"/>
      <c r="FRF124" s="157"/>
      <c r="FRG124" s="157"/>
      <c r="FRH124" s="157"/>
      <c r="FRI124" s="157"/>
      <c r="FRJ124" s="157"/>
      <c r="FRK124" s="157"/>
      <c r="FRL124" s="157"/>
      <c r="FRM124" s="157"/>
      <c r="FRN124" s="157"/>
      <c r="FRO124" s="157"/>
      <c r="FRP124" s="157"/>
      <c r="FRQ124" s="157"/>
      <c r="FRR124" s="157"/>
      <c r="FRS124" s="157"/>
      <c r="FRT124" s="157"/>
      <c r="FRU124" s="157"/>
      <c r="FRV124" s="157"/>
      <c r="FRW124" s="157"/>
      <c r="FRX124" s="157"/>
      <c r="FRY124" s="157"/>
      <c r="FRZ124" s="157"/>
      <c r="FSA124" s="157"/>
      <c r="FSB124" s="157"/>
      <c r="FSC124" s="157"/>
      <c r="FSD124" s="157"/>
      <c r="FSE124" s="157"/>
      <c r="FSF124" s="157"/>
      <c r="FSG124" s="157"/>
      <c r="FSH124" s="157"/>
      <c r="FSI124" s="157"/>
      <c r="FSJ124" s="157"/>
      <c r="FSK124" s="157"/>
      <c r="FSL124" s="157"/>
      <c r="FSM124" s="157"/>
      <c r="FSN124" s="157"/>
      <c r="FSO124" s="157"/>
      <c r="FSP124" s="157"/>
      <c r="FSQ124" s="157"/>
      <c r="FSR124" s="157"/>
      <c r="FSS124" s="157"/>
      <c r="FST124" s="157"/>
      <c r="FSU124" s="157"/>
      <c r="FSV124" s="157"/>
      <c r="FSW124" s="157"/>
      <c r="FSX124" s="157"/>
      <c r="FSY124" s="157"/>
      <c r="FSZ124" s="157"/>
      <c r="FTA124" s="157"/>
      <c r="FTB124" s="157"/>
      <c r="FTC124" s="157"/>
      <c r="FTD124" s="157"/>
      <c r="FTE124" s="157"/>
      <c r="FTF124" s="157"/>
      <c r="FTG124" s="157"/>
      <c r="FTH124" s="157"/>
      <c r="FTI124" s="157"/>
      <c r="FTJ124" s="157"/>
      <c r="FTK124" s="157"/>
      <c r="FTL124" s="157"/>
      <c r="FTM124" s="157"/>
      <c r="FTN124" s="157"/>
      <c r="FTO124" s="157"/>
      <c r="FTP124" s="157"/>
      <c r="FTQ124" s="157"/>
      <c r="FTR124" s="157"/>
      <c r="FTS124" s="157"/>
      <c r="FTT124" s="157"/>
      <c r="FTU124" s="157"/>
      <c r="FTV124" s="157"/>
      <c r="FTW124" s="157"/>
      <c r="FTX124" s="157"/>
      <c r="FTY124" s="157"/>
      <c r="FTZ124" s="157"/>
      <c r="FUA124" s="157"/>
      <c r="FUB124" s="157"/>
      <c r="FUC124" s="157"/>
      <c r="FUD124" s="157"/>
      <c r="FUE124" s="157"/>
      <c r="FUF124" s="157"/>
      <c r="FUG124" s="157"/>
      <c r="FUH124" s="157"/>
      <c r="FUI124" s="157"/>
      <c r="FUJ124" s="157"/>
      <c r="FUK124" s="157"/>
      <c r="FUL124" s="157"/>
      <c r="FUM124" s="157"/>
      <c r="FUN124" s="157"/>
      <c r="FUO124" s="157"/>
      <c r="FUP124" s="157"/>
      <c r="FUQ124" s="157"/>
      <c r="FUR124" s="157"/>
      <c r="FUS124" s="157"/>
      <c r="FUT124" s="157"/>
      <c r="FUU124" s="157"/>
      <c r="FUV124" s="157"/>
      <c r="FUW124" s="157"/>
      <c r="FUX124" s="157"/>
      <c r="FUY124" s="157"/>
      <c r="FUZ124" s="157"/>
      <c r="FVA124" s="157"/>
      <c r="FVB124" s="157"/>
      <c r="FVC124" s="157"/>
      <c r="FVD124" s="157"/>
      <c r="FVE124" s="157"/>
      <c r="FVF124" s="157"/>
      <c r="FVG124" s="157"/>
      <c r="FVH124" s="157"/>
      <c r="FVI124" s="157"/>
      <c r="FVJ124" s="157"/>
      <c r="FVK124" s="157"/>
      <c r="FVL124" s="157"/>
      <c r="FVM124" s="157"/>
      <c r="FVN124" s="157"/>
      <c r="FVO124" s="157"/>
      <c r="FVP124" s="157"/>
      <c r="FVQ124" s="157"/>
      <c r="FVR124" s="157"/>
      <c r="FVS124" s="157"/>
      <c r="FVT124" s="157"/>
      <c r="FVU124" s="157"/>
      <c r="FVV124" s="157"/>
      <c r="FVW124" s="157"/>
      <c r="FVX124" s="157"/>
      <c r="FVY124" s="157"/>
      <c r="FVZ124" s="157"/>
      <c r="FWA124" s="157"/>
      <c r="FWB124" s="157"/>
      <c r="FWC124" s="157"/>
      <c r="FWD124" s="157"/>
      <c r="FWE124" s="157"/>
      <c r="FWF124" s="157"/>
      <c r="FWG124" s="157"/>
      <c r="FWH124" s="157"/>
      <c r="FWI124" s="157"/>
      <c r="FWJ124" s="157"/>
      <c r="FWK124" s="157"/>
      <c r="FWL124" s="157"/>
      <c r="FWM124" s="157"/>
      <c r="FWN124" s="157"/>
      <c r="FWO124" s="157"/>
      <c r="FWP124" s="157"/>
      <c r="FWQ124" s="157"/>
      <c r="FWR124" s="157"/>
      <c r="FWS124" s="157"/>
      <c r="FWT124" s="157"/>
      <c r="FWU124" s="157"/>
      <c r="FWV124" s="157"/>
      <c r="FWW124" s="157"/>
      <c r="FWX124" s="157"/>
      <c r="FWY124" s="157"/>
      <c r="FWZ124" s="157"/>
      <c r="FXA124" s="157"/>
      <c r="FXB124" s="157"/>
      <c r="FXC124" s="157"/>
      <c r="FXD124" s="157"/>
      <c r="FXE124" s="157"/>
      <c r="FXF124" s="157"/>
      <c r="FXG124" s="157"/>
      <c r="FXH124" s="157"/>
      <c r="FXI124" s="157"/>
      <c r="FXJ124" s="157"/>
      <c r="FXK124" s="157"/>
      <c r="FXL124" s="157"/>
      <c r="FXM124" s="157"/>
      <c r="FXN124" s="157"/>
      <c r="FXO124" s="157"/>
      <c r="FXP124" s="157"/>
      <c r="FXQ124" s="157"/>
      <c r="FXR124" s="157"/>
      <c r="FXS124" s="157"/>
      <c r="FXT124" s="157"/>
      <c r="FXU124" s="157"/>
      <c r="FXV124" s="157"/>
      <c r="FXW124" s="157"/>
      <c r="FXX124" s="157"/>
      <c r="FXY124" s="157"/>
      <c r="FXZ124" s="157"/>
      <c r="FYA124" s="157"/>
      <c r="FYB124" s="157"/>
      <c r="FYC124" s="157"/>
      <c r="FYD124" s="157"/>
      <c r="FYE124" s="157"/>
      <c r="FYF124" s="157"/>
      <c r="FYG124" s="157"/>
      <c r="FYH124" s="157"/>
      <c r="FYI124" s="157"/>
      <c r="FYJ124" s="157"/>
      <c r="FYK124" s="157"/>
      <c r="FYL124" s="157"/>
      <c r="FYM124" s="157"/>
      <c r="FYN124" s="157"/>
      <c r="FYO124" s="157"/>
      <c r="FYP124" s="157"/>
      <c r="FYQ124" s="157"/>
      <c r="FYR124" s="157"/>
      <c r="FYS124" s="157"/>
      <c r="FYT124" s="157"/>
      <c r="FYU124" s="157"/>
      <c r="FYV124" s="157"/>
      <c r="FYW124" s="157"/>
      <c r="FYX124" s="157"/>
      <c r="FYY124" s="157"/>
      <c r="FYZ124" s="157"/>
      <c r="FZA124" s="157"/>
      <c r="FZB124" s="157"/>
      <c r="FZC124" s="157"/>
      <c r="FZD124" s="157"/>
      <c r="FZE124" s="157"/>
      <c r="FZF124" s="157"/>
      <c r="FZG124" s="157"/>
      <c r="FZH124" s="157"/>
      <c r="FZI124" s="157"/>
      <c r="FZJ124" s="157"/>
      <c r="FZK124" s="157"/>
      <c r="FZL124" s="157"/>
      <c r="FZM124" s="157"/>
      <c r="FZN124" s="157"/>
      <c r="FZO124" s="157"/>
      <c r="FZP124" s="157"/>
      <c r="FZQ124" s="157"/>
      <c r="FZR124" s="157"/>
      <c r="FZS124" s="157"/>
      <c r="FZT124" s="157"/>
      <c r="FZU124" s="157"/>
      <c r="FZV124" s="157"/>
      <c r="FZW124" s="157"/>
      <c r="FZX124" s="157"/>
      <c r="FZY124" s="157"/>
      <c r="FZZ124" s="157"/>
      <c r="GAA124" s="157"/>
      <c r="GAB124" s="157"/>
      <c r="GAC124" s="157"/>
      <c r="GAD124" s="157"/>
      <c r="GAE124" s="157"/>
      <c r="GAF124" s="157"/>
      <c r="GAG124" s="157"/>
      <c r="GAH124" s="157"/>
      <c r="GAI124" s="157"/>
      <c r="GAJ124" s="157"/>
      <c r="GAK124" s="157"/>
      <c r="GAL124" s="157"/>
      <c r="GAM124" s="157"/>
      <c r="GAN124" s="157"/>
      <c r="GAO124" s="157"/>
      <c r="GAP124" s="157"/>
      <c r="GAQ124" s="157"/>
      <c r="GAR124" s="157"/>
      <c r="GAS124" s="157"/>
      <c r="GAT124" s="157"/>
      <c r="GAU124" s="157"/>
      <c r="GAV124" s="157"/>
      <c r="GAW124" s="157"/>
      <c r="GAX124" s="157"/>
      <c r="GAY124" s="157"/>
      <c r="GAZ124" s="157"/>
      <c r="GBA124" s="157"/>
      <c r="GBB124" s="157"/>
      <c r="GBC124" s="157"/>
      <c r="GBD124" s="157"/>
      <c r="GBE124" s="157"/>
      <c r="GBF124" s="157"/>
      <c r="GBG124" s="157"/>
      <c r="GBH124" s="157"/>
      <c r="GBI124" s="157"/>
      <c r="GBJ124" s="157"/>
      <c r="GBK124" s="157"/>
      <c r="GBL124" s="157"/>
      <c r="GBM124" s="157"/>
      <c r="GBN124" s="157"/>
      <c r="GBO124" s="157"/>
      <c r="GBP124" s="157"/>
      <c r="GBQ124" s="157"/>
      <c r="GBR124" s="157"/>
      <c r="GBS124" s="157"/>
      <c r="GBT124" s="157"/>
      <c r="GBU124" s="157"/>
      <c r="GBV124" s="157"/>
      <c r="GBW124" s="157"/>
      <c r="GBX124" s="157"/>
      <c r="GBY124" s="157"/>
      <c r="GBZ124" s="157"/>
      <c r="GCA124" s="157"/>
      <c r="GCB124" s="157"/>
      <c r="GCC124" s="157"/>
      <c r="GCD124" s="157"/>
      <c r="GCE124" s="157"/>
      <c r="GCF124" s="157"/>
      <c r="GCG124" s="157"/>
      <c r="GCH124" s="157"/>
      <c r="GCI124" s="157"/>
      <c r="GCJ124" s="157"/>
      <c r="GCK124" s="157"/>
      <c r="GCL124" s="157"/>
      <c r="GCM124" s="157"/>
      <c r="GCN124" s="157"/>
      <c r="GCO124" s="157"/>
      <c r="GCP124" s="157"/>
      <c r="GCQ124" s="157"/>
      <c r="GCR124" s="157"/>
      <c r="GCS124" s="157"/>
      <c r="GCT124" s="157"/>
      <c r="GCU124" s="157"/>
      <c r="GCV124" s="157"/>
      <c r="GCW124" s="157"/>
      <c r="GCX124" s="157"/>
      <c r="GCY124" s="157"/>
      <c r="GCZ124" s="157"/>
      <c r="GDA124" s="157"/>
      <c r="GDB124" s="157"/>
      <c r="GDC124" s="157"/>
      <c r="GDD124" s="157"/>
      <c r="GDE124" s="157"/>
      <c r="GDF124" s="157"/>
      <c r="GDG124" s="157"/>
      <c r="GDH124" s="157"/>
      <c r="GDI124" s="157"/>
      <c r="GDJ124" s="157"/>
      <c r="GDK124" s="157"/>
      <c r="GDL124" s="157"/>
      <c r="GDM124" s="157"/>
      <c r="GDN124" s="157"/>
      <c r="GDO124" s="157"/>
      <c r="GDP124" s="157"/>
      <c r="GDQ124" s="157"/>
      <c r="GDR124" s="157"/>
      <c r="GDS124" s="157"/>
      <c r="GDT124" s="157"/>
      <c r="GDU124" s="157"/>
      <c r="GDV124" s="157"/>
      <c r="GDW124" s="157"/>
      <c r="GDX124" s="157"/>
      <c r="GDY124" s="157"/>
      <c r="GDZ124" s="157"/>
      <c r="GEA124" s="157"/>
      <c r="GEB124" s="157"/>
      <c r="GEC124" s="157"/>
      <c r="GED124" s="157"/>
      <c r="GEE124" s="157"/>
      <c r="GEF124" s="157"/>
      <c r="GEG124" s="157"/>
      <c r="GEH124" s="157"/>
      <c r="GEI124" s="157"/>
      <c r="GEJ124" s="157"/>
      <c r="GEK124" s="157"/>
      <c r="GEL124" s="157"/>
      <c r="GEM124" s="157"/>
      <c r="GEN124" s="157"/>
      <c r="GEO124" s="157"/>
      <c r="GEP124" s="157"/>
      <c r="GEQ124" s="157"/>
      <c r="GER124" s="157"/>
      <c r="GES124" s="157"/>
      <c r="GET124" s="157"/>
      <c r="GEU124" s="157"/>
      <c r="GEV124" s="157"/>
      <c r="GEW124" s="157"/>
      <c r="GEX124" s="157"/>
      <c r="GEY124" s="157"/>
      <c r="GEZ124" s="157"/>
      <c r="GFA124" s="157"/>
      <c r="GFB124" s="157"/>
      <c r="GFC124" s="157"/>
      <c r="GFD124" s="157"/>
      <c r="GFE124" s="157"/>
      <c r="GFF124" s="157"/>
      <c r="GFG124" s="157"/>
      <c r="GFH124" s="157"/>
      <c r="GFI124" s="157"/>
      <c r="GFJ124" s="157"/>
      <c r="GFK124" s="157"/>
      <c r="GFL124" s="157"/>
      <c r="GFM124" s="157"/>
      <c r="GFN124" s="157"/>
      <c r="GFO124" s="157"/>
      <c r="GFP124" s="157"/>
      <c r="GFQ124" s="157"/>
      <c r="GFR124" s="157"/>
      <c r="GFS124" s="157"/>
      <c r="GFT124" s="157"/>
      <c r="GFU124" s="157"/>
      <c r="GFV124" s="157"/>
      <c r="GFW124" s="157"/>
      <c r="GFX124" s="157"/>
      <c r="GFY124" s="157"/>
      <c r="GFZ124" s="157"/>
      <c r="GGA124" s="157"/>
      <c r="GGB124" s="157"/>
      <c r="GGC124" s="157"/>
      <c r="GGD124" s="157"/>
      <c r="GGE124" s="157"/>
      <c r="GGF124" s="157"/>
      <c r="GGG124" s="157"/>
      <c r="GGH124" s="157"/>
      <c r="GGI124" s="157"/>
      <c r="GGJ124" s="157"/>
      <c r="GGK124" s="157"/>
      <c r="GGL124" s="157"/>
      <c r="GGM124" s="157"/>
      <c r="GGN124" s="157"/>
      <c r="GGO124" s="157"/>
      <c r="GGP124" s="157"/>
      <c r="GGQ124" s="157"/>
      <c r="GGR124" s="157"/>
      <c r="GGS124" s="157"/>
      <c r="GGT124" s="157"/>
      <c r="GGU124" s="157"/>
      <c r="GGV124" s="157"/>
      <c r="GGW124" s="157"/>
      <c r="GGX124" s="157"/>
      <c r="GGY124" s="157"/>
      <c r="GGZ124" s="157"/>
      <c r="GHA124" s="157"/>
      <c r="GHB124" s="157"/>
      <c r="GHC124" s="157"/>
      <c r="GHD124" s="157"/>
      <c r="GHE124" s="157"/>
      <c r="GHF124" s="157"/>
      <c r="GHG124" s="157"/>
      <c r="GHH124" s="157"/>
      <c r="GHI124" s="157"/>
      <c r="GHJ124" s="157"/>
      <c r="GHK124" s="157"/>
      <c r="GHL124" s="157"/>
      <c r="GHM124" s="157"/>
      <c r="GHN124" s="157"/>
      <c r="GHO124" s="157"/>
      <c r="GHP124" s="157"/>
      <c r="GHQ124" s="157"/>
      <c r="GHR124" s="157"/>
      <c r="GHS124" s="157"/>
      <c r="GHT124" s="157"/>
      <c r="GHU124" s="157"/>
      <c r="GHV124" s="157"/>
      <c r="GHW124" s="157"/>
      <c r="GHX124" s="157"/>
      <c r="GHY124" s="157"/>
      <c r="GHZ124" s="157"/>
      <c r="GIA124" s="157"/>
      <c r="GIB124" s="157"/>
      <c r="GIC124" s="157"/>
      <c r="GID124" s="157"/>
      <c r="GIE124" s="157"/>
      <c r="GIF124" s="157"/>
      <c r="GIG124" s="157"/>
      <c r="GIH124" s="157"/>
      <c r="GII124" s="157"/>
      <c r="GIJ124" s="157"/>
      <c r="GIK124" s="157"/>
      <c r="GIL124" s="157"/>
      <c r="GIM124" s="157"/>
      <c r="GIN124" s="157"/>
      <c r="GIO124" s="157"/>
      <c r="GIP124" s="157"/>
      <c r="GIQ124" s="157"/>
      <c r="GIR124" s="157"/>
      <c r="GIS124" s="157"/>
      <c r="GIT124" s="157"/>
      <c r="GIU124" s="157"/>
      <c r="GIV124" s="157"/>
      <c r="GIW124" s="157"/>
      <c r="GIX124" s="157"/>
      <c r="GIY124" s="157"/>
      <c r="GIZ124" s="157"/>
      <c r="GJA124" s="157"/>
      <c r="GJB124" s="157"/>
      <c r="GJC124" s="157"/>
      <c r="GJD124" s="157"/>
      <c r="GJE124" s="157"/>
      <c r="GJF124" s="157"/>
      <c r="GJG124" s="157"/>
      <c r="GJH124" s="157"/>
      <c r="GJI124" s="157"/>
      <c r="GJJ124" s="157"/>
      <c r="GJK124" s="157"/>
      <c r="GJL124" s="157"/>
      <c r="GJM124" s="157"/>
      <c r="GJN124" s="157"/>
      <c r="GJO124" s="157"/>
      <c r="GJP124" s="157"/>
      <c r="GJQ124" s="157"/>
      <c r="GJR124" s="157"/>
      <c r="GJS124" s="157"/>
      <c r="GJT124" s="157"/>
      <c r="GJU124" s="157"/>
      <c r="GJV124" s="157"/>
      <c r="GJW124" s="157"/>
      <c r="GJX124" s="157"/>
      <c r="GJY124" s="157"/>
      <c r="GJZ124" s="157"/>
      <c r="GKA124" s="157"/>
      <c r="GKB124" s="157"/>
      <c r="GKC124" s="157"/>
      <c r="GKD124" s="157"/>
      <c r="GKE124" s="157"/>
      <c r="GKF124" s="157"/>
      <c r="GKG124" s="157"/>
      <c r="GKH124" s="157"/>
      <c r="GKI124" s="157"/>
      <c r="GKJ124" s="157"/>
      <c r="GKK124" s="157"/>
      <c r="GKL124" s="157"/>
      <c r="GKM124" s="157"/>
      <c r="GKN124" s="157"/>
      <c r="GKO124" s="157"/>
      <c r="GKP124" s="157"/>
      <c r="GKQ124" s="157"/>
      <c r="GKR124" s="157"/>
      <c r="GKS124" s="157"/>
      <c r="GKT124" s="157"/>
      <c r="GKU124" s="157"/>
      <c r="GKV124" s="157"/>
      <c r="GKW124" s="157"/>
      <c r="GKX124" s="157"/>
      <c r="GKY124" s="157"/>
      <c r="GKZ124" s="157"/>
      <c r="GLA124" s="157"/>
      <c r="GLB124" s="157"/>
      <c r="GLC124" s="157"/>
      <c r="GLD124" s="157"/>
      <c r="GLE124" s="157"/>
      <c r="GLF124" s="157"/>
      <c r="GLG124" s="157"/>
      <c r="GLH124" s="157"/>
      <c r="GLI124" s="157"/>
      <c r="GLJ124" s="157"/>
      <c r="GLK124" s="157"/>
      <c r="GLL124" s="157"/>
      <c r="GLM124" s="157"/>
      <c r="GLN124" s="157"/>
      <c r="GLO124" s="157"/>
      <c r="GLP124" s="157"/>
      <c r="GLQ124" s="157"/>
      <c r="GLR124" s="157"/>
      <c r="GLS124" s="157"/>
      <c r="GLT124" s="157"/>
      <c r="GLU124" s="157"/>
      <c r="GLV124" s="157"/>
      <c r="GLW124" s="157"/>
      <c r="GLX124" s="157"/>
      <c r="GLY124" s="157"/>
      <c r="GLZ124" s="157"/>
      <c r="GMA124" s="157"/>
      <c r="GMB124" s="157"/>
      <c r="GMC124" s="157"/>
      <c r="GMD124" s="157"/>
      <c r="GME124" s="157"/>
      <c r="GMF124" s="157"/>
      <c r="GMG124" s="157"/>
      <c r="GMH124" s="157"/>
      <c r="GMI124" s="157"/>
      <c r="GMJ124" s="157"/>
      <c r="GMK124" s="157"/>
      <c r="GML124" s="157"/>
      <c r="GMM124" s="157"/>
      <c r="GMN124" s="157"/>
      <c r="GMO124" s="157"/>
      <c r="GMP124" s="157"/>
      <c r="GMQ124" s="157"/>
      <c r="GMR124" s="157"/>
      <c r="GMS124" s="157"/>
      <c r="GMT124" s="157"/>
      <c r="GMU124" s="157"/>
      <c r="GMV124" s="157"/>
      <c r="GMW124" s="157"/>
      <c r="GMX124" s="157"/>
      <c r="GMY124" s="157"/>
      <c r="GMZ124" s="157"/>
      <c r="GNA124" s="157"/>
      <c r="GNB124" s="157"/>
      <c r="GNC124" s="157"/>
      <c r="GND124" s="157"/>
      <c r="GNE124" s="157"/>
      <c r="GNF124" s="157"/>
      <c r="GNG124" s="157"/>
      <c r="GNH124" s="157"/>
      <c r="GNI124" s="157"/>
      <c r="GNJ124" s="157"/>
      <c r="GNK124" s="157"/>
      <c r="GNL124" s="157"/>
      <c r="GNM124" s="157"/>
      <c r="GNN124" s="157"/>
      <c r="GNO124" s="157"/>
      <c r="GNP124" s="157"/>
      <c r="GNQ124" s="157"/>
      <c r="GNR124" s="157"/>
      <c r="GNS124" s="157"/>
      <c r="GNT124" s="157"/>
      <c r="GNU124" s="157"/>
      <c r="GNV124" s="157"/>
      <c r="GNW124" s="157"/>
      <c r="GNX124" s="157"/>
      <c r="GNY124" s="157"/>
      <c r="GNZ124" s="157"/>
      <c r="GOA124" s="157"/>
      <c r="GOB124" s="157"/>
      <c r="GOC124" s="157"/>
      <c r="GOD124" s="157"/>
      <c r="GOE124" s="157"/>
      <c r="GOF124" s="157"/>
      <c r="GOG124" s="157"/>
      <c r="GOH124" s="157"/>
      <c r="GOI124" s="157"/>
      <c r="GOJ124" s="157"/>
      <c r="GOK124" s="157"/>
      <c r="GOL124" s="157"/>
      <c r="GOM124" s="157"/>
      <c r="GON124" s="157"/>
      <c r="GOO124" s="157"/>
      <c r="GOP124" s="157"/>
      <c r="GOQ124" s="157"/>
      <c r="GOR124" s="157"/>
      <c r="GOS124" s="157"/>
      <c r="GOT124" s="157"/>
      <c r="GOU124" s="157"/>
      <c r="GOV124" s="157"/>
      <c r="GOW124" s="157"/>
      <c r="GOX124" s="157"/>
      <c r="GOY124" s="157"/>
      <c r="GOZ124" s="157"/>
      <c r="GPA124" s="157"/>
      <c r="GPB124" s="157"/>
      <c r="GPC124" s="157"/>
      <c r="GPD124" s="157"/>
      <c r="GPE124" s="157"/>
      <c r="GPF124" s="157"/>
      <c r="GPG124" s="157"/>
      <c r="GPH124" s="157"/>
      <c r="GPI124" s="157"/>
      <c r="GPJ124" s="157"/>
      <c r="GPK124" s="157"/>
      <c r="GPL124" s="157"/>
      <c r="GPM124" s="157"/>
      <c r="GPN124" s="157"/>
      <c r="GPO124" s="157"/>
      <c r="GPP124" s="157"/>
      <c r="GPQ124" s="157"/>
      <c r="GPR124" s="157"/>
      <c r="GPS124" s="157"/>
      <c r="GPT124" s="157"/>
      <c r="GPU124" s="157"/>
      <c r="GPV124" s="157"/>
      <c r="GPW124" s="157"/>
      <c r="GPX124" s="157"/>
      <c r="GPY124" s="157"/>
      <c r="GPZ124" s="157"/>
      <c r="GQA124" s="157"/>
      <c r="GQB124" s="157"/>
      <c r="GQC124" s="157"/>
      <c r="GQD124" s="157"/>
      <c r="GQE124" s="157"/>
      <c r="GQF124" s="157"/>
      <c r="GQG124" s="157"/>
      <c r="GQH124" s="157"/>
      <c r="GQI124" s="157"/>
      <c r="GQJ124" s="157"/>
      <c r="GQK124" s="157"/>
      <c r="GQL124" s="157"/>
      <c r="GQM124" s="157"/>
      <c r="GQN124" s="157"/>
      <c r="GQO124" s="157"/>
      <c r="GQP124" s="157"/>
      <c r="GQQ124" s="157"/>
      <c r="GQR124" s="157"/>
      <c r="GQS124" s="157"/>
      <c r="GQT124" s="157"/>
      <c r="GQU124" s="157"/>
      <c r="GQV124" s="157"/>
      <c r="GQW124" s="157"/>
      <c r="GQX124" s="157"/>
      <c r="GQY124" s="157"/>
      <c r="GQZ124" s="157"/>
      <c r="GRA124" s="157"/>
      <c r="GRB124" s="157"/>
      <c r="GRC124" s="157"/>
      <c r="GRD124" s="157"/>
      <c r="GRE124" s="157"/>
      <c r="GRF124" s="157"/>
      <c r="GRG124" s="157"/>
      <c r="GRH124" s="157"/>
      <c r="GRI124" s="157"/>
      <c r="GRJ124" s="157"/>
      <c r="GRK124" s="157"/>
      <c r="GRL124" s="157"/>
      <c r="GRM124" s="157"/>
      <c r="GRN124" s="157"/>
      <c r="GRO124" s="157"/>
      <c r="GRP124" s="157"/>
      <c r="GRQ124" s="157"/>
      <c r="GRR124" s="157"/>
      <c r="GRS124" s="157"/>
      <c r="GRT124" s="157"/>
      <c r="GRU124" s="157"/>
      <c r="GRV124" s="157"/>
      <c r="GRW124" s="157"/>
      <c r="GRX124" s="157"/>
      <c r="GRY124" s="157"/>
      <c r="GRZ124" s="157"/>
      <c r="GSA124" s="157"/>
      <c r="GSB124" s="157"/>
      <c r="GSC124" s="157"/>
      <c r="GSD124" s="157"/>
      <c r="GSE124" s="157"/>
      <c r="GSF124" s="157"/>
      <c r="GSG124" s="157"/>
      <c r="GSH124" s="157"/>
      <c r="GSI124" s="157"/>
      <c r="GSJ124" s="157"/>
      <c r="GSK124" s="157"/>
      <c r="GSL124" s="157"/>
      <c r="GSM124" s="157"/>
      <c r="GSN124" s="157"/>
      <c r="GSO124" s="157"/>
      <c r="GSP124" s="157"/>
      <c r="GSQ124" s="157"/>
      <c r="GSR124" s="157"/>
      <c r="GSS124" s="157"/>
      <c r="GST124" s="157"/>
      <c r="GSU124" s="157"/>
      <c r="GSV124" s="157"/>
      <c r="GSW124" s="157"/>
      <c r="GSX124" s="157"/>
      <c r="GSY124" s="157"/>
      <c r="GSZ124" s="157"/>
      <c r="GTA124" s="157"/>
      <c r="GTB124" s="157"/>
      <c r="GTC124" s="157"/>
      <c r="GTD124" s="157"/>
      <c r="GTE124" s="157"/>
      <c r="GTF124" s="157"/>
      <c r="GTG124" s="157"/>
      <c r="GTH124" s="157"/>
      <c r="GTI124" s="157"/>
      <c r="GTJ124" s="157"/>
      <c r="GTK124" s="157"/>
      <c r="GTL124" s="157"/>
      <c r="GTM124" s="157"/>
      <c r="GTN124" s="157"/>
      <c r="GTO124" s="157"/>
      <c r="GTP124" s="157"/>
      <c r="GTQ124" s="157"/>
      <c r="GTR124" s="157"/>
      <c r="GTS124" s="157"/>
      <c r="GTT124" s="157"/>
      <c r="GTU124" s="157"/>
      <c r="GTV124" s="157"/>
      <c r="GTW124" s="157"/>
      <c r="GTX124" s="157"/>
      <c r="GTY124" s="157"/>
      <c r="GTZ124" s="157"/>
      <c r="GUA124" s="157"/>
      <c r="GUB124" s="157"/>
      <c r="GUC124" s="157"/>
      <c r="GUD124" s="157"/>
      <c r="GUE124" s="157"/>
      <c r="GUF124" s="157"/>
      <c r="GUG124" s="157"/>
      <c r="GUH124" s="157"/>
      <c r="GUI124" s="157"/>
      <c r="GUJ124" s="157"/>
      <c r="GUK124" s="157"/>
      <c r="GUL124" s="157"/>
      <c r="GUM124" s="157"/>
      <c r="GUN124" s="157"/>
      <c r="GUO124" s="157"/>
      <c r="GUP124" s="157"/>
      <c r="GUQ124" s="157"/>
      <c r="GUR124" s="157"/>
      <c r="GUS124" s="157"/>
      <c r="GUT124" s="157"/>
      <c r="GUU124" s="157"/>
      <c r="GUV124" s="157"/>
      <c r="GUW124" s="157"/>
      <c r="GUX124" s="157"/>
      <c r="GUY124" s="157"/>
      <c r="GUZ124" s="157"/>
      <c r="GVA124" s="157"/>
      <c r="GVB124" s="157"/>
      <c r="GVC124" s="157"/>
      <c r="GVD124" s="157"/>
      <c r="GVE124" s="157"/>
      <c r="GVF124" s="157"/>
      <c r="GVG124" s="157"/>
      <c r="GVH124" s="157"/>
      <c r="GVI124" s="157"/>
      <c r="GVJ124" s="157"/>
      <c r="GVK124" s="157"/>
      <c r="GVL124" s="157"/>
      <c r="GVM124" s="157"/>
      <c r="GVN124" s="157"/>
      <c r="GVO124" s="157"/>
      <c r="GVP124" s="157"/>
      <c r="GVQ124" s="157"/>
      <c r="GVR124" s="157"/>
      <c r="GVS124" s="157"/>
      <c r="GVT124" s="157"/>
      <c r="GVU124" s="157"/>
      <c r="GVV124" s="157"/>
      <c r="GVW124" s="157"/>
      <c r="GVX124" s="157"/>
      <c r="GVY124" s="157"/>
      <c r="GVZ124" s="157"/>
      <c r="GWA124" s="157"/>
      <c r="GWB124" s="157"/>
      <c r="GWC124" s="157"/>
      <c r="GWD124" s="157"/>
      <c r="GWE124" s="157"/>
      <c r="GWF124" s="157"/>
      <c r="GWG124" s="157"/>
      <c r="GWH124" s="157"/>
      <c r="GWI124" s="157"/>
      <c r="GWJ124" s="157"/>
      <c r="GWK124" s="157"/>
      <c r="GWL124" s="157"/>
      <c r="GWM124" s="157"/>
      <c r="GWN124" s="157"/>
      <c r="GWO124" s="157"/>
      <c r="GWP124" s="157"/>
      <c r="GWQ124" s="157"/>
      <c r="GWR124" s="157"/>
      <c r="GWS124" s="157"/>
      <c r="GWT124" s="157"/>
      <c r="GWU124" s="157"/>
      <c r="GWV124" s="157"/>
      <c r="GWW124" s="157"/>
      <c r="GWX124" s="157"/>
      <c r="GWY124" s="157"/>
      <c r="GWZ124" s="157"/>
      <c r="GXA124" s="157"/>
      <c r="GXB124" s="157"/>
      <c r="GXC124" s="157"/>
      <c r="GXD124" s="157"/>
      <c r="GXE124" s="157"/>
      <c r="GXF124" s="157"/>
      <c r="GXG124" s="157"/>
      <c r="GXH124" s="157"/>
      <c r="GXI124" s="157"/>
      <c r="GXJ124" s="157"/>
      <c r="GXK124" s="157"/>
      <c r="GXL124" s="157"/>
      <c r="GXM124" s="157"/>
      <c r="GXN124" s="157"/>
      <c r="GXO124" s="157"/>
      <c r="GXP124" s="157"/>
      <c r="GXQ124" s="157"/>
      <c r="GXR124" s="157"/>
      <c r="GXS124" s="157"/>
      <c r="GXT124" s="157"/>
      <c r="GXU124" s="157"/>
      <c r="GXV124" s="157"/>
      <c r="GXW124" s="157"/>
      <c r="GXX124" s="157"/>
      <c r="GXY124" s="157"/>
      <c r="GXZ124" s="157"/>
      <c r="GYA124" s="157"/>
      <c r="GYB124" s="157"/>
      <c r="GYC124" s="157"/>
      <c r="GYD124" s="157"/>
      <c r="GYE124" s="157"/>
      <c r="GYF124" s="157"/>
      <c r="GYG124" s="157"/>
      <c r="GYH124" s="157"/>
      <c r="GYI124" s="157"/>
      <c r="GYJ124" s="157"/>
      <c r="GYK124" s="157"/>
      <c r="GYL124" s="157"/>
      <c r="GYM124" s="157"/>
      <c r="GYN124" s="157"/>
      <c r="GYO124" s="157"/>
      <c r="GYP124" s="157"/>
      <c r="GYQ124" s="157"/>
      <c r="GYR124" s="157"/>
      <c r="GYS124" s="157"/>
      <c r="GYT124" s="157"/>
      <c r="GYU124" s="157"/>
      <c r="GYV124" s="157"/>
      <c r="GYW124" s="157"/>
      <c r="GYX124" s="157"/>
      <c r="GYY124" s="157"/>
      <c r="GYZ124" s="157"/>
      <c r="GZA124" s="157"/>
      <c r="GZB124" s="157"/>
      <c r="GZC124" s="157"/>
      <c r="GZD124" s="157"/>
      <c r="GZE124" s="157"/>
      <c r="GZF124" s="157"/>
      <c r="GZG124" s="157"/>
      <c r="GZH124" s="157"/>
      <c r="GZI124" s="157"/>
      <c r="GZJ124" s="157"/>
      <c r="GZK124" s="157"/>
      <c r="GZL124" s="157"/>
      <c r="GZM124" s="157"/>
      <c r="GZN124" s="157"/>
      <c r="GZO124" s="157"/>
      <c r="GZP124" s="157"/>
      <c r="GZQ124" s="157"/>
      <c r="GZR124" s="157"/>
      <c r="GZS124" s="157"/>
      <c r="GZT124" s="157"/>
      <c r="GZU124" s="157"/>
      <c r="GZV124" s="157"/>
      <c r="GZW124" s="157"/>
      <c r="GZX124" s="157"/>
      <c r="GZY124" s="157"/>
      <c r="GZZ124" s="157"/>
      <c r="HAA124" s="157"/>
      <c r="HAB124" s="157"/>
      <c r="HAC124" s="157"/>
      <c r="HAD124" s="157"/>
      <c r="HAE124" s="157"/>
      <c r="HAF124" s="157"/>
      <c r="HAG124" s="157"/>
      <c r="HAH124" s="157"/>
      <c r="HAI124" s="157"/>
      <c r="HAJ124" s="157"/>
      <c r="HAK124" s="157"/>
      <c r="HAL124" s="157"/>
      <c r="HAM124" s="157"/>
      <c r="HAN124" s="157"/>
      <c r="HAO124" s="157"/>
      <c r="HAP124" s="157"/>
      <c r="HAQ124" s="157"/>
      <c r="HAR124" s="157"/>
      <c r="HAS124" s="157"/>
      <c r="HAT124" s="157"/>
      <c r="HAU124" s="157"/>
      <c r="HAV124" s="157"/>
      <c r="HAW124" s="157"/>
      <c r="HAX124" s="157"/>
      <c r="HAY124" s="157"/>
      <c r="HAZ124" s="157"/>
      <c r="HBA124" s="157"/>
      <c r="HBB124" s="157"/>
      <c r="HBC124" s="157"/>
      <c r="HBD124" s="157"/>
      <c r="HBE124" s="157"/>
      <c r="HBF124" s="157"/>
      <c r="HBG124" s="157"/>
      <c r="HBH124" s="157"/>
      <c r="HBI124" s="157"/>
      <c r="HBJ124" s="157"/>
      <c r="HBK124" s="157"/>
      <c r="HBL124" s="157"/>
      <c r="HBM124" s="157"/>
      <c r="HBN124" s="157"/>
      <c r="HBO124" s="157"/>
      <c r="HBP124" s="157"/>
      <c r="HBQ124" s="157"/>
      <c r="HBR124" s="157"/>
      <c r="HBS124" s="157"/>
      <c r="HBT124" s="157"/>
      <c r="HBU124" s="157"/>
      <c r="HBV124" s="157"/>
      <c r="HBW124" s="157"/>
      <c r="HBX124" s="157"/>
      <c r="HBY124" s="157"/>
      <c r="HBZ124" s="157"/>
      <c r="HCA124" s="157"/>
      <c r="HCB124" s="157"/>
      <c r="HCC124" s="157"/>
      <c r="HCD124" s="157"/>
      <c r="HCE124" s="157"/>
      <c r="HCF124" s="157"/>
      <c r="HCG124" s="157"/>
      <c r="HCH124" s="157"/>
      <c r="HCI124" s="157"/>
      <c r="HCJ124" s="157"/>
      <c r="HCK124" s="157"/>
      <c r="HCL124" s="157"/>
      <c r="HCM124" s="157"/>
      <c r="HCN124" s="157"/>
      <c r="HCO124" s="157"/>
      <c r="HCP124" s="157"/>
      <c r="HCQ124" s="157"/>
      <c r="HCR124" s="157"/>
      <c r="HCS124" s="157"/>
      <c r="HCT124" s="157"/>
      <c r="HCU124" s="157"/>
      <c r="HCV124" s="157"/>
      <c r="HCW124" s="157"/>
      <c r="HCX124" s="157"/>
      <c r="HCY124" s="157"/>
      <c r="HCZ124" s="157"/>
      <c r="HDA124" s="157"/>
      <c r="HDB124" s="157"/>
      <c r="HDC124" s="157"/>
      <c r="HDD124" s="157"/>
      <c r="HDE124" s="157"/>
      <c r="HDF124" s="157"/>
      <c r="HDG124" s="157"/>
      <c r="HDH124" s="157"/>
      <c r="HDI124" s="157"/>
      <c r="HDJ124" s="157"/>
      <c r="HDK124" s="157"/>
      <c r="HDL124" s="157"/>
      <c r="HDM124" s="157"/>
      <c r="HDN124" s="157"/>
      <c r="HDO124" s="157"/>
      <c r="HDP124" s="157"/>
      <c r="HDQ124" s="157"/>
      <c r="HDR124" s="157"/>
      <c r="HDS124" s="157"/>
      <c r="HDT124" s="157"/>
      <c r="HDU124" s="157"/>
      <c r="HDV124" s="157"/>
      <c r="HDW124" s="157"/>
      <c r="HDX124" s="157"/>
      <c r="HDY124" s="157"/>
      <c r="HDZ124" s="157"/>
      <c r="HEA124" s="157"/>
      <c r="HEB124" s="157"/>
      <c r="HEC124" s="157"/>
      <c r="HED124" s="157"/>
      <c r="HEE124" s="157"/>
      <c r="HEF124" s="157"/>
      <c r="HEG124" s="157"/>
      <c r="HEH124" s="157"/>
      <c r="HEI124" s="157"/>
      <c r="HEJ124" s="157"/>
      <c r="HEK124" s="157"/>
      <c r="HEL124" s="157"/>
      <c r="HEM124" s="157"/>
      <c r="HEN124" s="157"/>
      <c r="HEO124" s="157"/>
      <c r="HEP124" s="157"/>
      <c r="HEQ124" s="157"/>
      <c r="HER124" s="157"/>
      <c r="HES124" s="157"/>
      <c r="HET124" s="157"/>
      <c r="HEU124" s="157"/>
      <c r="HEV124" s="157"/>
      <c r="HEW124" s="157"/>
      <c r="HEX124" s="157"/>
      <c r="HEY124" s="157"/>
      <c r="HEZ124" s="157"/>
      <c r="HFA124" s="157"/>
      <c r="HFB124" s="157"/>
      <c r="HFC124" s="157"/>
      <c r="HFD124" s="157"/>
      <c r="HFE124" s="157"/>
      <c r="HFF124" s="157"/>
      <c r="HFG124" s="157"/>
      <c r="HFH124" s="157"/>
      <c r="HFI124" s="157"/>
      <c r="HFJ124" s="157"/>
      <c r="HFK124" s="157"/>
      <c r="HFL124" s="157"/>
      <c r="HFM124" s="157"/>
      <c r="HFN124" s="157"/>
      <c r="HFO124" s="157"/>
      <c r="HFP124" s="157"/>
      <c r="HFQ124" s="157"/>
      <c r="HFR124" s="157"/>
      <c r="HFS124" s="157"/>
      <c r="HFT124" s="157"/>
      <c r="HFU124" s="157"/>
      <c r="HFV124" s="157"/>
      <c r="HFW124" s="157"/>
      <c r="HFX124" s="157"/>
      <c r="HFY124" s="157"/>
      <c r="HFZ124" s="157"/>
      <c r="HGA124" s="157"/>
      <c r="HGB124" s="157"/>
      <c r="HGC124" s="157"/>
      <c r="HGD124" s="157"/>
      <c r="HGE124" s="157"/>
      <c r="HGF124" s="157"/>
      <c r="HGG124" s="157"/>
      <c r="HGH124" s="157"/>
      <c r="HGI124" s="157"/>
      <c r="HGJ124" s="157"/>
      <c r="HGK124" s="157"/>
      <c r="HGL124" s="157"/>
      <c r="HGM124" s="157"/>
      <c r="HGN124" s="157"/>
      <c r="HGO124" s="157"/>
      <c r="HGP124" s="157"/>
      <c r="HGQ124" s="157"/>
      <c r="HGR124" s="157"/>
      <c r="HGS124" s="157"/>
      <c r="HGT124" s="157"/>
      <c r="HGU124" s="157"/>
      <c r="HGV124" s="157"/>
      <c r="HGW124" s="157"/>
      <c r="HGX124" s="157"/>
      <c r="HGY124" s="157"/>
      <c r="HGZ124" s="157"/>
      <c r="HHA124" s="157"/>
      <c r="HHB124" s="157"/>
      <c r="HHC124" s="157"/>
      <c r="HHD124" s="157"/>
      <c r="HHE124" s="157"/>
      <c r="HHF124" s="157"/>
      <c r="HHG124" s="157"/>
      <c r="HHH124" s="157"/>
      <c r="HHI124" s="157"/>
      <c r="HHJ124" s="157"/>
      <c r="HHK124" s="157"/>
      <c r="HHL124" s="157"/>
      <c r="HHM124" s="157"/>
      <c r="HHN124" s="157"/>
      <c r="HHO124" s="157"/>
      <c r="HHP124" s="157"/>
      <c r="HHQ124" s="157"/>
      <c r="HHR124" s="157"/>
      <c r="HHS124" s="157"/>
      <c r="HHT124" s="157"/>
      <c r="HHU124" s="157"/>
      <c r="HHV124" s="157"/>
      <c r="HHW124" s="157"/>
      <c r="HHX124" s="157"/>
      <c r="HHY124" s="157"/>
      <c r="HHZ124" s="157"/>
      <c r="HIA124" s="157"/>
      <c r="HIB124" s="157"/>
      <c r="HIC124" s="157"/>
      <c r="HID124" s="157"/>
      <c r="HIE124" s="157"/>
      <c r="HIF124" s="157"/>
      <c r="HIG124" s="157"/>
      <c r="HIH124" s="157"/>
      <c r="HII124" s="157"/>
      <c r="HIJ124" s="157"/>
      <c r="HIK124" s="157"/>
      <c r="HIL124" s="157"/>
      <c r="HIM124" s="157"/>
      <c r="HIN124" s="157"/>
      <c r="HIO124" s="157"/>
      <c r="HIP124" s="157"/>
      <c r="HIQ124" s="157"/>
      <c r="HIR124" s="157"/>
      <c r="HIS124" s="157"/>
      <c r="HIT124" s="157"/>
      <c r="HIU124" s="157"/>
      <c r="HIV124" s="157"/>
      <c r="HIW124" s="157"/>
      <c r="HIX124" s="157"/>
      <c r="HIY124" s="157"/>
      <c r="HIZ124" s="157"/>
      <c r="HJA124" s="157"/>
      <c r="HJB124" s="157"/>
      <c r="HJC124" s="157"/>
      <c r="HJD124" s="157"/>
      <c r="HJE124" s="157"/>
      <c r="HJF124" s="157"/>
      <c r="HJG124" s="157"/>
      <c r="HJH124" s="157"/>
      <c r="HJI124" s="157"/>
      <c r="HJJ124" s="157"/>
      <c r="HJK124" s="157"/>
      <c r="HJL124" s="157"/>
      <c r="HJM124" s="157"/>
      <c r="HJN124" s="157"/>
      <c r="HJO124" s="157"/>
      <c r="HJP124" s="157"/>
      <c r="HJQ124" s="157"/>
      <c r="HJR124" s="157"/>
      <c r="HJS124" s="157"/>
      <c r="HJT124" s="157"/>
      <c r="HJU124" s="157"/>
      <c r="HJV124" s="157"/>
      <c r="HJW124" s="157"/>
      <c r="HJX124" s="157"/>
      <c r="HJY124" s="157"/>
      <c r="HJZ124" s="157"/>
      <c r="HKA124" s="157"/>
      <c r="HKB124" s="157"/>
      <c r="HKC124" s="157"/>
      <c r="HKD124" s="157"/>
      <c r="HKE124" s="157"/>
      <c r="HKF124" s="157"/>
      <c r="HKG124" s="157"/>
      <c r="HKH124" s="157"/>
      <c r="HKI124" s="157"/>
      <c r="HKJ124" s="157"/>
      <c r="HKK124" s="157"/>
      <c r="HKL124" s="157"/>
      <c r="HKM124" s="157"/>
      <c r="HKN124" s="157"/>
      <c r="HKO124" s="157"/>
      <c r="HKP124" s="157"/>
      <c r="HKQ124" s="157"/>
      <c r="HKR124" s="157"/>
      <c r="HKS124" s="157"/>
      <c r="HKT124" s="157"/>
      <c r="HKU124" s="157"/>
      <c r="HKV124" s="157"/>
      <c r="HKW124" s="157"/>
      <c r="HKX124" s="157"/>
      <c r="HKY124" s="157"/>
      <c r="HKZ124" s="157"/>
      <c r="HLA124" s="157"/>
      <c r="HLB124" s="157"/>
      <c r="HLC124" s="157"/>
      <c r="HLD124" s="157"/>
      <c r="HLE124" s="157"/>
      <c r="HLF124" s="157"/>
      <c r="HLG124" s="157"/>
      <c r="HLH124" s="157"/>
      <c r="HLI124" s="157"/>
      <c r="HLJ124" s="157"/>
      <c r="HLK124" s="157"/>
      <c r="HLL124" s="157"/>
      <c r="HLM124" s="157"/>
      <c r="HLN124" s="157"/>
      <c r="HLO124" s="157"/>
      <c r="HLP124" s="157"/>
      <c r="HLQ124" s="157"/>
      <c r="HLR124" s="157"/>
      <c r="HLS124" s="157"/>
      <c r="HLT124" s="157"/>
      <c r="HLU124" s="157"/>
      <c r="HLV124" s="157"/>
      <c r="HLW124" s="157"/>
      <c r="HLX124" s="157"/>
      <c r="HLY124" s="157"/>
      <c r="HLZ124" s="157"/>
      <c r="HMA124" s="157"/>
      <c r="HMB124" s="157"/>
      <c r="HMC124" s="157"/>
      <c r="HMD124" s="157"/>
      <c r="HME124" s="157"/>
      <c r="HMF124" s="157"/>
      <c r="HMG124" s="157"/>
      <c r="HMH124" s="157"/>
      <c r="HMI124" s="157"/>
      <c r="HMJ124" s="157"/>
      <c r="HMK124" s="157"/>
      <c r="HML124" s="157"/>
      <c r="HMM124" s="157"/>
      <c r="HMN124" s="157"/>
      <c r="HMO124" s="157"/>
      <c r="HMP124" s="157"/>
      <c r="HMQ124" s="157"/>
      <c r="HMR124" s="157"/>
      <c r="HMS124" s="157"/>
      <c r="HMT124" s="157"/>
      <c r="HMU124" s="157"/>
      <c r="HMV124" s="157"/>
      <c r="HMW124" s="157"/>
      <c r="HMX124" s="157"/>
      <c r="HMY124" s="157"/>
      <c r="HMZ124" s="157"/>
      <c r="HNA124" s="157"/>
      <c r="HNB124" s="157"/>
      <c r="HNC124" s="157"/>
      <c r="HND124" s="157"/>
      <c r="HNE124" s="157"/>
      <c r="HNF124" s="157"/>
      <c r="HNG124" s="157"/>
      <c r="HNH124" s="157"/>
      <c r="HNI124" s="157"/>
      <c r="HNJ124" s="157"/>
      <c r="HNK124" s="157"/>
      <c r="HNL124" s="157"/>
      <c r="HNM124" s="157"/>
      <c r="HNN124" s="157"/>
      <c r="HNO124" s="157"/>
      <c r="HNP124" s="157"/>
      <c r="HNQ124" s="157"/>
      <c r="HNR124" s="157"/>
      <c r="HNS124" s="157"/>
      <c r="HNT124" s="157"/>
      <c r="HNU124" s="157"/>
      <c r="HNV124" s="157"/>
      <c r="HNW124" s="157"/>
      <c r="HNX124" s="157"/>
      <c r="HNY124" s="157"/>
      <c r="HNZ124" s="157"/>
      <c r="HOA124" s="157"/>
      <c r="HOB124" s="157"/>
      <c r="HOC124" s="157"/>
      <c r="HOD124" s="157"/>
      <c r="HOE124" s="157"/>
      <c r="HOF124" s="157"/>
      <c r="HOG124" s="157"/>
      <c r="HOH124" s="157"/>
      <c r="HOI124" s="157"/>
      <c r="HOJ124" s="157"/>
      <c r="HOK124" s="157"/>
      <c r="HOL124" s="157"/>
      <c r="HOM124" s="157"/>
      <c r="HON124" s="157"/>
      <c r="HOO124" s="157"/>
      <c r="HOP124" s="157"/>
      <c r="HOQ124" s="157"/>
      <c r="HOR124" s="157"/>
      <c r="HOS124" s="157"/>
      <c r="HOT124" s="157"/>
      <c r="HOU124" s="157"/>
      <c r="HOV124" s="157"/>
      <c r="HOW124" s="157"/>
      <c r="HOX124" s="157"/>
      <c r="HOY124" s="157"/>
      <c r="HOZ124" s="157"/>
      <c r="HPA124" s="157"/>
      <c r="HPB124" s="157"/>
      <c r="HPC124" s="157"/>
      <c r="HPD124" s="157"/>
      <c r="HPE124" s="157"/>
      <c r="HPF124" s="157"/>
      <c r="HPG124" s="157"/>
      <c r="HPH124" s="157"/>
      <c r="HPI124" s="157"/>
      <c r="HPJ124" s="157"/>
      <c r="HPK124" s="157"/>
      <c r="HPL124" s="157"/>
      <c r="HPM124" s="157"/>
      <c r="HPN124" s="157"/>
      <c r="HPO124" s="157"/>
      <c r="HPP124" s="157"/>
      <c r="HPQ124" s="157"/>
      <c r="HPR124" s="157"/>
      <c r="HPS124" s="157"/>
      <c r="HPT124" s="157"/>
      <c r="HPU124" s="157"/>
      <c r="HPV124" s="157"/>
      <c r="HPW124" s="157"/>
      <c r="HPX124" s="157"/>
      <c r="HPY124" s="157"/>
      <c r="HPZ124" s="157"/>
      <c r="HQA124" s="157"/>
      <c r="HQB124" s="157"/>
      <c r="HQC124" s="157"/>
      <c r="HQD124" s="157"/>
      <c r="HQE124" s="157"/>
      <c r="HQF124" s="157"/>
      <c r="HQG124" s="157"/>
      <c r="HQH124" s="157"/>
      <c r="HQI124" s="157"/>
      <c r="HQJ124" s="157"/>
      <c r="HQK124" s="157"/>
      <c r="HQL124" s="157"/>
      <c r="HQM124" s="157"/>
      <c r="HQN124" s="157"/>
      <c r="HQO124" s="157"/>
      <c r="HQP124" s="157"/>
      <c r="HQQ124" s="157"/>
      <c r="HQR124" s="157"/>
      <c r="HQS124" s="157"/>
      <c r="HQT124" s="157"/>
      <c r="HQU124" s="157"/>
      <c r="HQV124" s="157"/>
      <c r="HQW124" s="157"/>
      <c r="HQX124" s="157"/>
      <c r="HQY124" s="157"/>
      <c r="HQZ124" s="157"/>
      <c r="HRA124" s="157"/>
      <c r="HRB124" s="157"/>
      <c r="HRC124" s="157"/>
      <c r="HRD124" s="157"/>
      <c r="HRE124" s="157"/>
      <c r="HRF124" s="157"/>
      <c r="HRG124" s="157"/>
      <c r="HRH124" s="157"/>
      <c r="HRI124" s="157"/>
      <c r="HRJ124" s="157"/>
      <c r="HRK124" s="157"/>
      <c r="HRL124" s="157"/>
      <c r="HRM124" s="157"/>
      <c r="HRN124" s="157"/>
      <c r="HRO124" s="157"/>
      <c r="HRP124" s="157"/>
      <c r="HRQ124" s="157"/>
      <c r="HRR124" s="157"/>
      <c r="HRS124" s="157"/>
      <c r="HRT124" s="157"/>
      <c r="HRU124" s="157"/>
      <c r="HRV124" s="157"/>
      <c r="HRW124" s="157"/>
      <c r="HRX124" s="157"/>
      <c r="HRY124" s="157"/>
      <c r="HRZ124" s="157"/>
      <c r="HSA124" s="157"/>
      <c r="HSB124" s="157"/>
      <c r="HSC124" s="157"/>
      <c r="HSD124" s="157"/>
      <c r="HSE124" s="157"/>
      <c r="HSF124" s="157"/>
      <c r="HSG124" s="157"/>
      <c r="HSH124" s="157"/>
      <c r="HSI124" s="157"/>
      <c r="HSJ124" s="157"/>
      <c r="HSK124" s="157"/>
      <c r="HSL124" s="157"/>
      <c r="HSM124" s="157"/>
      <c r="HSN124" s="157"/>
      <c r="HSO124" s="157"/>
      <c r="HSP124" s="157"/>
      <c r="HSQ124" s="157"/>
      <c r="HSR124" s="157"/>
      <c r="HSS124" s="157"/>
      <c r="HST124" s="157"/>
      <c r="HSU124" s="157"/>
      <c r="HSV124" s="157"/>
      <c r="HSW124" s="157"/>
      <c r="HSX124" s="157"/>
      <c r="HSY124" s="157"/>
      <c r="HSZ124" s="157"/>
      <c r="HTA124" s="157"/>
      <c r="HTB124" s="157"/>
      <c r="HTC124" s="157"/>
      <c r="HTD124" s="157"/>
      <c r="HTE124" s="157"/>
      <c r="HTF124" s="157"/>
      <c r="HTG124" s="157"/>
      <c r="HTH124" s="157"/>
      <c r="HTI124" s="157"/>
      <c r="HTJ124" s="157"/>
      <c r="HTK124" s="157"/>
      <c r="HTL124" s="157"/>
      <c r="HTM124" s="157"/>
      <c r="HTN124" s="157"/>
      <c r="HTO124" s="157"/>
      <c r="HTP124" s="157"/>
      <c r="HTQ124" s="157"/>
      <c r="HTR124" s="157"/>
      <c r="HTS124" s="157"/>
      <c r="HTT124" s="157"/>
      <c r="HTU124" s="157"/>
      <c r="HTV124" s="157"/>
      <c r="HTW124" s="157"/>
      <c r="HTX124" s="157"/>
      <c r="HTY124" s="157"/>
      <c r="HTZ124" s="157"/>
      <c r="HUA124" s="157"/>
      <c r="HUB124" s="157"/>
      <c r="HUC124" s="157"/>
      <c r="HUD124" s="157"/>
      <c r="HUE124" s="157"/>
      <c r="HUF124" s="157"/>
      <c r="HUG124" s="157"/>
      <c r="HUH124" s="157"/>
      <c r="HUI124" s="157"/>
      <c r="HUJ124" s="157"/>
      <c r="HUK124" s="157"/>
      <c r="HUL124" s="157"/>
      <c r="HUM124" s="157"/>
      <c r="HUN124" s="157"/>
      <c r="HUO124" s="157"/>
      <c r="HUP124" s="157"/>
      <c r="HUQ124" s="157"/>
      <c r="HUR124" s="157"/>
      <c r="HUS124" s="157"/>
      <c r="HUT124" s="157"/>
      <c r="HUU124" s="157"/>
      <c r="HUV124" s="157"/>
      <c r="HUW124" s="157"/>
      <c r="HUX124" s="157"/>
      <c r="HUY124" s="157"/>
      <c r="HUZ124" s="157"/>
      <c r="HVA124" s="157"/>
      <c r="HVB124" s="157"/>
      <c r="HVC124" s="157"/>
      <c r="HVD124" s="157"/>
      <c r="HVE124" s="157"/>
      <c r="HVF124" s="157"/>
      <c r="HVG124" s="157"/>
      <c r="HVH124" s="157"/>
      <c r="HVI124" s="157"/>
      <c r="HVJ124" s="157"/>
      <c r="HVK124" s="157"/>
      <c r="HVL124" s="157"/>
      <c r="HVM124" s="157"/>
      <c r="HVN124" s="157"/>
      <c r="HVO124" s="157"/>
      <c r="HVP124" s="157"/>
      <c r="HVQ124" s="157"/>
      <c r="HVR124" s="157"/>
      <c r="HVS124" s="157"/>
      <c r="HVT124" s="157"/>
      <c r="HVU124" s="157"/>
      <c r="HVV124" s="157"/>
      <c r="HVW124" s="157"/>
      <c r="HVX124" s="157"/>
      <c r="HVY124" s="157"/>
      <c r="HVZ124" s="157"/>
      <c r="HWA124" s="157"/>
      <c r="HWB124" s="157"/>
      <c r="HWC124" s="157"/>
      <c r="HWD124" s="157"/>
      <c r="HWE124" s="157"/>
      <c r="HWF124" s="157"/>
      <c r="HWG124" s="157"/>
      <c r="HWH124" s="157"/>
      <c r="HWI124" s="157"/>
      <c r="HWJ124" s="157"/>
      <c r="HWK124" s="157"/>
      <c r="HWL124" s="157"/>
      <c r="HWM124" s="157"/>
      <c r="HWN124" s="157"/>
      <c r="HWO124" s="157"/>
      <c r="HWP124" s="157"/>
      <c r="HWQ124" s="157"/>
      <c r="HWR124" s="157"/>
      <c r="HWS124" s="157"/>
      <c r="HWT124" s="157"/>
      <c r="HWU124" s="157"/>
      <c r="HWV124" s="157"/>
      <c r="HWW124" s="157"/>
      <c r="HWX124" s="157"/>
      <c r="HWY124" s="157"/>
      <c r="HWZ124" s="157"/>
      <c r="HXA124" s="157"/>
      <c r="HXB124" s="157"/>
      <c r="HXC124" s="157"/>
      <c r="HXD124" s="157"/>
      <c r="HXE124" s="157"/>
      <c r="HXF124" s="157"/>
      <c r="HXG124" s="157"/>
      <c r="HXH124" s="157"/>
      <c r="HXI124" s="157"/>
      <c r="HXJ124" s="157"/>
      <c r="HXK124" s="157"/>
      <c r="HXL124" s="157"/>
      <c r="HXM124" s="157"/>
      <c r="HXN124" s="157"/>
      <c r="HXO124" s="157"/>
      <c r="HXP124" s="157"/>
      <c r="HXQ124" s="157"/>
      <c r="HXR124" s="157"/>
      <c r="HXS124" s="157"/>
      <c r="HXT124" s="157"/>
      <c r="HXU124" s="157"/>
      <c r="HXV124" s="157"/>
      <c r="HXW124" s="157"/>
      <c r="HXX124" s="157"/>
      <c r="HXY124" s="157"/>
      <c r="HXZ124" s="157"/>
      <c r="HYA124" s="157"/>
      <c r="HYB124" s="157"/>
      <c r="HYC124" s="157"/>
      <c r="HYD124" s="157"/>
      <c r="HYE124" s="157"/>
      <c r="HYF124" s="157"/>
      <c r="HYG124" s="157"/>
      <c r="HYH124" s="157"/>
      <c r="HYI124" s="157"/>
      <c r="HYJ124" s="157"/>
      <c r="HYK124" s="157"/>
      <c r="HYL124" s="157"/>
      <c r="HYM124" s="157"/>
      <c r="HYN124" s="157"/>
      <c r="HYO124" s="157"/>
      <c r="HYP124" s="157"/>
      <c r="HYQ124" s="157"/>
      <c r="HYR124" s="157"/>
      <c r="HYS124" s="157"/>
      <c r="HYT124" s="157"/>
      <c r="HYU124" s="157"/>
      <c r="HYV124" s="157"/>
      <c r="HYW124" s="157"/>
      <c r="HYX124" s="157"/>
      <c r="HYY124" s="157"/>
      <c r="HYZ124" s="157"/>
      <c r="HZA124" s="157"/>
      <c r="HZB124" s="157"/>
      <c r="HZC124" s="157"/>
      <c r="HZD124" s="157"/>
      <c r="HZE124" s="157"/>
      <c r="HZF124" s="157"/>
      <c r="HZG124" s="157"/>
      <c r="HZH124" s="157"/>
      <c r="HZI124" s="157"/>
      <c r="HZJ124" s="157"/>
      <c r="HZK124" s="157"/>
      <c r="HZL124" s="157"/>
      <c r="HZM124" s="157"/>
      <c r="HZN124" s="157"/>
      <c r="HZO124" s="157"/>
      <c r="HZP124" s="157"/>
      <c r="HZQ124" s="157"/>
      <c r="HZR124" s="157"/>
      <c r="HZS124" s="157"/>
      <c r="HZT124" s="157"/>
      <c r="HZU124" s="157"/>
      <c r="HZV124" s="157"/>
      <c r="HZW124" s="157"/>
      <c r="HZX124" s="157"/>
      <c r="HZY124" s="157"/>
      <c r="HZZ124" s="157"/>
      <c r="IAA124" s="157"/>
      <c r="IAB124" s="157"/>
      <c r="IAC124" s="157"/>
      <c r="IAD124" s="157"/>
      <c r="IAE124" s="157"/>
      <c r="IAF124" s="157"/>
      <c r="IAG124" s="157"/>
      <c r="IAH124" s="157"/>
      <c r="IAI124" s="157"/>
      <c r="IAJ124" s="157"/>
      <c r="IAK124" s="157"/>
      <c r="IAL124" s="157"/>
      <c r="IAM124" s="157"/>
      <c r="IAN124" s="157"/>
      <c r="IAO124" s="157"/>
      <c r="IAP124" s="157"/>
      <c r="IAQ124" s="157"/>
      <c r="IAR124" s="157"/>
      <c r="IAS124" s="157"/>
      <c r="IAT124" s="157"/>
      <c r="IAU124" s="157"/>
      <c r="IAV124" s="157"/>
      <c r="IAW124" s="157"/>
      <c r="IAX124" s="157"/>
      <c r="IAY124" s="157"/>
      <c r="IAZ124" s="157"/>
      <c r="IBA124" s="157"/>
      <c r="IBB124" s="157"/>
      <c r="IBC124" s="157"/>
      <c r="IBD124" s="157"/>
      <c r="IBE124" s="157"/>
      <c r="IBF124" s="157"/>
      <c r="IBG124" s="157"/>
      <c r="IBH124" s="157"/>
      <c r="IBI124" s="157"/>
      <c r="IBJ124" s="157"/>
      <c r="IBK124" s="157"/>
      <c r="IBL124" s="157"/>
      <c r="IBM124" s="157"/>
      <c r="IBN124" s="157"/>
      <c r="IBO124" s="157"/>
      <c r="IBP124" s="157"/>
      <c r="IBQ124" s="157"/>
      <c r="IBR124" s="157"/>
      <c r="IBS124" s="157"/>
      <c r="IBT124" s="157"/>
      <c r="IBU124" s="157"/>
      <c r="IBV124" s="157"/>
      <c r="IBW124" s="157"/>
      <c r="IBX124" s="157"/>
      <c r="IBY124" s="157"/>
      <c r="IBZ124" s="157"/>
      <c r="ICA124" s="157"/>
      <c r="ICB124" s="157"/>
      <c r="ICC124" s="157"/>
      <c r="ICD124" s="157"/>
      <c r="ICE124" s="157"/>
      <c r="ICF124" s="157"/>
      <c r="ICG124" s="157"/>
      <c r="ICH124" s="157"/>
      <c r="ICI124" s="157"/>
      <c r="ICJ124" s="157"/>
      <c r="ICK124" s="157"/>
      <c r="ICL124" s="157"/>
      <c r="ICM124" s="157"/>
      <c r="ICN124" s="157"/>
      <c r="ICO124" s="157"/>
      <c r="ICP124" s="157"/>
      <c r="ICQ124" s="157"/>
      <c r="ICR124" s="157"/>
      <c r="ICS124" s="157"/>
      <c r="ICT124" s="157"/>
      <c r="ICU124" s="157"/>
      <c r="ICV124" s="157"/>
      <c r="ICW124" s="157"/>
      <c r="ICX124" s="157"/>
      <c r="ICY124" s="157"/>
      <c r="ICZ124" s="157"/>
      <c r="IDA124" s="157"/>
      <c r="IDB124" s="157"/>
      <c r="IDC124" s="157"/>
      <c r="IDD124" s="157"/>
      <c r="IDE124" s="157"/>
      <c r="IDF124" s="157"/>
      <c r="IDG124" s="157"/>
      <c r="IDH124" s="157"/>
      <c r="IDI124" s="157"/>
      <c r="IDJ124" s="157"/>
      <c r="IDK124" s="157"/>
      <c r="IDL124" s="157"/>
      <c r="IDM124" s="157"/>
      <c r="IDN124" s="157"/>
      <c r="IDO124" s="157"/>
      <c r="IDP124" s="157"/>
      <c r="IDQ124" s="157"/>
      <c r="IDR124" s="157"/>
      <c r="IDS124" s="157"/>
      <c r="IDT124" s="157"/>
      <c r="IDU124" s="157"/>
      <c r="IDV124" s="157"/>
      <c r="IDW124" s="157"/>
      <c r="IDX124" s="157"/>
      <c r="IDY124" s="157"/>
      <c r="IDZ124" s="157"/>
      <c r="IEA124" s="157"/>
      <c r="IEB124" s="157"/>
      <c r="IEC124" s="157"/>
      <c r="IED124" s="157"/>
      <c r="IEE124" s="157"/>
      <c r="IEF124" s="157"/>
      <c r="IEG124" s="157"/>
      <c r="IEH124" s="157"/>
      <c r="IEI124" s="157"/>
      <c r="IEJ124" s="157"/>
      <c r="IEK124" s="157"/>
      <c r="IEL124" s="157"/>
      <c r="IEM124" s="157"/>
      <c r="IEN124" s="157"/>
      <c r="IEO124" s="157"/>
      <c r="IEP124" s="157"/>
      <c r="IEQ124" s="157"/>
      <c r="IER124" s="157"/>
      <c r="IES124" s="157"/>
      <c r="IET124" s="157"/>
      <c r="IEU124" s="157"/>
      <c r="IEV124" s="157"/>
      <c r="IEW124" s="157"/>
      <c r="IEX124" s="157"/>
      <c r="IEY124" s="157"/>
      <c r="IEZ124" s="157"/>
      <c r="IFA124" s="157"/>
      <c r="IFB124" s="157"/>
      <c r="IFC124" s="157"/>
      <c r="IFD124" s="157"/>
      <c r="IFE124" s="157"/>
      <c r="IFF124" s="157"/>
      <c r="IFG124" s="157"/>
      <c r="IFH124" s="157"/>
      <c r="IFI124" s="157"/>
      <c r="IFJ124" s="157"/>
      <c r="IFK124" s="157"/>
      <c r="IFL124" s="157"/>
      <c r="IFM124" s="157"/>
      <c r="IFN124" s="157"/>
      <c r="IFO124" s="157"/>
      <c r="IFP124" s="157"/>
      <c r="IFQ124" s="157"/>
      <c r="IFR124" s="157"/>
      <c r="IFS124" s="157"/>
      <c r="IFT124" s="157"/>
      <c r="IFU124" s="157"/>
      <c r="IFV124" s="157"/>
      <c r="IFW124" s="157"/>
      <c r="IFX124" s="157"/>
      <c r="IFY124" s="157"/>
      <c r="IFZ124" s="157"/>
      <c r="IGA124" s="157"/>
      <c r="IGB124" s="157"/>
      <c r="IGC124" s="157"/>
      <c r="IGD124" s="157"/>
      <c r="IGE124" s="157"/>
      <c r="IGF124" s="157"/>
      <c r="IGG124" s="157"/>
      <c r="IGH124" s="157"/>
      <c r="IGI124" s="157"/>
      <c r="IGJ124" s="157"/>
      <c r="IGK124" s="157"/>
      <c r="IGL124" s="157"/>
      <c r="IGM124" s="157"/>
      <c r="IGN124" s="157"/>
      <c r="IGO124" s="157"/>
      <c r="IGP124" s="157"/>
      <c r="IGQ124" s="157"/>
      <c r="IGR124" s="157"/>
      <c r="IGS124" s="157"/>
      <c r="IGT124" s="157"/>
      <c r="IGU124" s="157"/>
      <c r="IGV124" s="157"/>
      <c r="IGW124" s="157"/>
      <c r="IGX124" s="157"/>
      <c r="IGY124" s="157"/>
      <c r="IGZ124" s="157"/>
      <c r="IHA124" s="157"/>
      <c r="IHB124" s="157"/>
      <c r="IHC124" s="157"/>
      <c r="IHD124" s="157"/>
      <c r="IHE124" s="157"/>
      <c r="IHF124" s="157"/>
      <c r="IHG124" s="157"/>
      <c r="IHH124" s="157"/>
      <c r="IHI124" s="157"/>
      <c r="IHJ124" s="157"/>
      <c r="IHK124" s="157"/>
      <c r="IHL124" s="157"/>
      <c r="IHM124" s="157"/>
      <c r="IHN124" s="157"/>
      <c r="IHO124" s="157"/>
      <c r="IHP124" s="157"/>
      <c r="IHQ124" s="157"/>
      <c r="IHR124" s="157"/>
      <c r="IHS124" s="157"/>
      <c r="IHT124" s="157"/>
      <c r="IHU124" s="157"/>
      <c r="IHV124" s="157"/>
      <c r="IHW124" s="157"/>
      <c r="IHX124" s="157"/>
      <c r="IHY124" s="157"/>
      <c r="IHZ124" s="157"/>
      <c r="IIA124" s="157"/>
      <c r="IIB124" s="157"/>
      <c r="IIC124" s="157"/>
      <c r="IID124" s="157"/>
      <c r="IIE124" s="157"/>
      <c r="IIF124" s="157"/>
      <c r="IIG124" s="157"/>
      <c r="IIH124" s="157"/>
      <c r="III124" s="157"/>
      <c r="IIJ124" s="157"/>
      <c r="IIK124" s="157"/>
      <c r="IIL124" s="157"/>
      <c r="IIM124" s="157"/>
      <c r="IIN124" s="157"/>
      <c r="IIO124" s="157"/>
      <c r="IIP124" s="157"/>
      <c r="IIQ124" s="157"/>
      <c r="IIR124" s="157"/>
      <c r="IIS124" s="157"/>
      <c r="IIT124" s="157"/>
      <c r="IIU124" s="157"/>
      <c r="IIV124" s="157"/>
      <c r="IIW124" s="157"/>
      <c r="IIX124" s="157"/>
      <c r="IIY124" s="157"/>
      <c r="IIZ124" s="157"/>
      <c r="IJA124" s="157"/>
      <c r="IJB124" s="157"/>
      <c r="IJC124" s="157"/>
      <c r="IJD124" s="157"/>
      <c r="IJE124" s="157"/>
      <c r="IJF124" s="157"/>
      <c r="IJG124" s="157"/>
      <c r="IJH124" s="157"/>
      <c r="IJI124" s="157"/>
      <c r="IJJ124" s="157"/>
      <c r="IJK124" s="157"/>
      <c r="IJL124" s="157"/>
      <c r="IJM124" s="157"/>
      <c r="IJN124" s="157"/>
      <c r="IJO124" s="157"/>
      <c r="IJP124" s="157"/>
      <c r="IJQ124" s="157"/>
      <c r="IJR124" s="157"/>
      <c r="IJS124" s="157"/>
      <c r="IJT124" s="157"/>
      <c r="IJU124" s="157"/>
      <c r="IJV124" s="157"/>
      <c r="IJW124" s="157"/>
      <c r="IJX124" s="157"/>
      <c r="IJY124" s="157"/>
      <c r="IJZ124" s="157"/>
      <c r="IKA124" s="157"/>
      <c r="IKB124" s="157"/>
      <c r="IKC124" s="157"/>
      <c r="IKD124" s="157"/>
      <c r="IKE124" s="157"/>
      <c r="IKF124" s="157"/>
      <c r="IKG124" s="157"/>
      <c r="IKH124" s="157"/>
      <c r="IKI124" s="157"/>
      <c r="IKJ124" s="157"/>
      <c r="IKK124" s="157"/>
      <c r="IKL124" s="157"/>
      <c r="IKM124" s="157"/>
      <c r="IKN124" s="157"/>
      <c r="IKO124" s="157"/>
      <c r="IKP124" s="157"/>
      <c r="IKQ124" s="157"/>
      <c r="IKR124" s="157"/>
      <c r="IKS124" s="157"/>
      <c r="IKT124" s="157"/>
      <c r="IKU124" s="157"/>
      <c r="IKV124" s="157"/>
      <c r="IKW124" s="157"/>
      <c r="IKX124" s="157"/>
      <c r="IKY124" s="157"/>
      <c r="IKZ124" s="157"/>
      <c r="ILA124" s="157"/>
      <c r="ILB124" s="157"/>
      <c r="ILC124" s="157"/>
      <c r="ILD124" s="157"/>
      <c r="ILE124" s="157"/>
      <c r="ILF124" s="157"/>
      <c r="ILG124" s="157"/>
      <c r="ILH124" s="157"/>
      <c r="ILI124" s="157"/>
      <c r="ILJ124" s="157"/>
      <c r="ILK124" s="157"/>
      <c r="ILL124" s="157"/>
      <c r="ILM124" s="157"/>
      <c r="ILN124" s="157"/>
      <c r="ILO124" s="157"/>
      <c r="ILP124" s="157"/>
      <c r="ILQ124" s="157"/>
      <c r="ILR124" s="157"/>
      <c r="ILS124" s="157"/>
      <c r="ILT124" s="157"/>
      <c r="ILU124" s="157"/>
      <c r="ILV124" s="157"/>
      <c r="ILW124" s="157"/>
      <c r="ILX124" s="157"/>
      <c r="ILY124" s="157"/>
      <c r="ILZ124" s="157"/>
      <c r="IMA124" s="157"/>
      <c r="IMB124" s="157"/>
      <c r="IMC124" s="157"/>
      <c r="IMD124" s="157"/>
      <c r="IME124" s="157"/>
      <c r="IMF124" s="157"/>
      <c r="IMG124" s="157"/>
      <c r="IMH124" s="157"/>
      <c r="IMI124" s="157"/>
      <c r="IMJ124" s="157"/>
      <c r="IMK124" s="157"/>
      <c r="IML124" s="157"/>
      <c r="IMM124" s="157"/>
      <c r="IMN124" s="157"/>
      <c r="IMO124" s="157"/>
      <c r="IMP124" s="157"/>
      <c r="IMQ124" s="157"/>
      <c r="IMR124" s="157"/>
      <c r="IMS124" s="157"/>
      <c r="IMT124" s="157"/>
      <c r="IMU124" s="157"/>
      <c r="IMV124" s="157"/>
      <c r="IMW124" s="157"/>
      <c r="IMX124" s="157"/>
      <c r="IMY124" s="157"/>
      <c r="IMZ124" s="157"/>
      <c r="INA124" s="157"/>
      <c r="INB124" s="157"/>
      <c r="INC124" s="157"/>
      <c r="IND124" s="157"/>
      <c r="INE124" s="157"/>
      <c r="INF124" s="157"/>
      <c r="ING124" s="157"/>
      <c r="INH124" s="157"/>
      <c r="INI124" s="157"/>
      <c r="INJ124" s="157"/>
      <c r="INK124" s="157"/>
      <c r="INL124" s="157"/>
      <c r="INM124" s="157"/>
      <c r="INN124" s="157"/>
      <c r="INO124" s="157"/>
      <c r="INP124" s="157"/>
      <c r="INQ124" s="157"/>
      <c r="INR124" s="157"/>
      <c r="INS124" s="157"/>
      <c r="INT124" s="157"/>
      <c r="INU124" s="157"/>
      <c r="INV124" s="157"/>
      <c r="INW124" s="157"/>
      <c r="INX124" s="157"/>
      <c r="INY124" s="157"/>
      <c r="INZ124" s="157"/>
      <c r="IOA124" s="157"/>
      <c r="IOB124" s="157"/>
      <c r="IOC124" s="157"/>
      <c r="IOD124" s="157"/>
      <c r="IOE124" s="157"/>
      <c r="IOF124" s="157"/>
      <c r="IOG124" s="157"/>
      <c r="IOH124" s="157"/>
      <c r="IOI124" s="157"/>
      <c r="IOJ124" s="157"/>
      <c r="IOK124" s="157"/>
      <c r="IOL124" s="157"/>
      <c r="IOM124" s="157"/>
      <c r="ION124" s="157"/>
      <c r="IOO124" s="157"/>
      <c r="IOP124" s="157"/>
      <c r="IOQ124" s="157"/>
      <c r="IOR124" s="157"/>
      <c r="IOS124" s="157"/>
      <c r="IOT124" s="157"/>
      <c r="IOU124" s="157"/>
      <c r="IOV124" s="157"/>
      <c r="IOW124" s="157"/>
      <c r="IOX124" s="157"/>
      <c r="IOY124" s="157"/>
      <c r="IOZ124" s="157"/>
      <c r="IPA124" s="157"/>
      <c r="IPB124" s="157"/>
      <c r="IPC124" s="157"/>
      <c r="IPD124" s="157"/>
      <c r="IPE124" s="157"/>
      <c r="IPF124" s="157"/>
      <c r="IPG124" s="157"/>
      <c r="IPH124" s="157"/>
      <c r="IPI124" s="157"/>
      <c r="IPJ124" s="157"/>
      <c r="IPK124" s="157"/>
      <c r="IPL124" s="157"/>
      <c r="IPM124" s="157"/>
      <c r="IPN124" s="157"/>
      <c r="IPO124" s="157"/>
      <c r="IPP124" s="157"/>
      <c r="IPQ124" s="157"/>
      <c r="IPR124" s="157"/>
      <c r="IPS124" s="157"/>
      <c r="IPT124" s="157"/>
      <c r="IPU124" s="157"/>
      <c r="IPV124" s="157"/>
      <c r="IPW124" s="157"/>
      <c r="IPX124" s="157"/>
      <c r="IPY124" s="157"/>
      <c r="IPZ124" s="157"/>
      <c r="IQA124" s="157"/>
      <c r="IQB124" s="157"/>
      <c r="IQC124" s="157"/>
      <c r="IQD124" s="157"/>
      <c r="IQE124" s="157"/>
      <c r="IQF124" s="157"/>
      <c r="IQG124" s="157"/>
      <c r="IQH124" s="157"/>
      <c r="IQI124" s="157"/>
      <c r="IQJ124" s="157"/>
      <c r="IQK124" s="157"/>
      <c r="IQL124" s="157"/>
      <c r="IQM124" s="157"/>
      <c r="IQN124" s="157"/>
      <c r="IQO124" s="157"/>
      <c r="IQP124" s="157"/>
      <c r="IQQ124" s="157"/>
      <c r="IQR124" s="157"/>
      <c r="IQS124" s="157"/>
      <c r="IQT124" s="157"/>
      <c r="IQU124" s="157"/>
      <c r="IQV124" s="157"/>
      <c r="IQW124" s="157"/>
      <c r="IQX124" s="157"/>
      <c r="IQY124" s="157"/>
      <c r="IQZ124" s="157"/>
      <c r="IRA124" s="157"/>
      <c r="IRB124" s="157"/>
      <c r="IRC124" s="157"/>
      <c r="IRD124" s="157"/>
      <c r="IRE124" s="157"/>
      <c r="IRF124" s="157"/>
      <c r="IRG124" s="157"/>
      <c r="IRH124" s="157"/>
      <c r="IRI124" s="157"/>
      <c r="IRJ124" s="157"/>
      <c r="IRK124" s="157"/>
      <c r="IRL124" s="157"/>
      <c r="IRM124" s="157"/>
      <c r="IRN124" s="157"/>
      <c r="IRO124" s="157"/>
      <c r="IRP124" s="157"/>
      <c r="IRQ124" s="157"/>
      <c r="IRR124" s="157"/>
      <c r="IRS124" s="157"/>
      <c r="IRT124" s="157"/>
      <c r="IRU124" s="157"/>
      <c r="IRV124" s="157"/>
      <c r="IRW124" s="157"/>
      <c r="IRX124" s="157"/>
      <c r="IRY124" s="157"/>
      <c r="IRZ124" s="157"/>
      <c r="ISA124" s="157"/>
      <c r="ISB124" s="157"/>
      <c r="ISC124" s="157"/>
      <c r="ISD124" s="157"/>
      <c r="ISE124" s="157"/>
      <c r="ISF124" s="157"/>
      <c r="ISG124" s="157"/>
      <c r="ISH124" s="157"/>
      <c r="ISI124" s="157"/>
      <c r="ISJ124" s="157"/>
      <c r="ISK124" s="157"/>
      <c r="ISL124" s="157"/>
      <c r="ISM124" s="157"/>
      <c r="ISN124" s="157"/>
      <c r="ISO124" s="157"/>
      <c r="ISP124" s="157"/>
      <c r="ISQ124" s="157"/>
      <c r="ISR124" s="157"/>
      <c r="ISS124" s="157"/>
      <c r="IST124" s="157"/>
      <c r="ISU124" s="157"/>
      <c r="ISV124" s="157"/>
      <c r="ISW124" s="157"/>
      <c r="ISX124" s="157"/>
      <c r="ISY124" s="157"/>
      <c r="ISZ124" s="157"/>
      <c r="ITA124" s="157"/>
      <c r="ITB124" s="157"/>
      <c r="ITC124" s="157"/>
      <c r="ITD124" s="157"/>
      <c r="ITE124" s="157"/>
      <c r="ITF124" s="157"/>
      <c r="ITG124" s="157"/>
      <c r="ITH124" s="157"/>
      <c r="ITI124" s="157"/>
      <c r="ITJ124" s="157"/>
      <c r="ITK124" s="157"/>
      <c r="ITL124" s="157"/>
      <c r="ITM124" s="157"/>
      <c r="ITN124" s="157"/>
      <c r="ITO124" s="157"/>
      <c r="ITP124" s="157"/>
      <c r="ITQ124" s="157"/>
      <c r="ITR124" s="157"/>
      <c r="ITS124" s="157"/>
      <c r="ITT124" s="157"/>
      <c r="ITU124" s="157"/>
      <c r="ITV124" s="157"/>
      <c r="ITW124" s="157"/>
      <c r="ITX124" s="157"/>
      <c r="ITY124" s="157"/>
      <c r="ITZ124" s="157"/>
      <c r="IUA124" s="157"/>
      <c r="IUB124" s="157"/>
      <c r="IUC124" s="157"/>
      <c r="IUD124" s="157"/>
      <c r="IUE124" s="157"/>
      <c r="IUF124" s="157"/>
      <c r="IUG124" s="157"/>
      <c r="IUH124" s="157"/>
      <c r="IUI124" s="157"/>
      <c r="IUJ124" s="157"/>
      <c r="IUK124" s="157"/>
      <c r="IUL124" s="157"/>
      <c r="IUM124" s="157"/>
      <c r="IUN124" s="157"/>
      <c r="IUO124" s="157"/>
      <c r="IUP124" s="157"/>
      <c r="IUQ124" s="157"/>
      <c r="IUR124" s="157"/>
      <c r="IUS124" s="157"/>
      <c r="IUT124" s="157"/>
      <c r="IUU124" s="157"/>
      <c r="IUV124" s="157"/>
      <c r="IUW124" s="157"/>
      <c r="IUX124" s="157"/>
      <c r="IUY124" s="157"/>
      <c r="IUZ124" s="157"/>
      <c r="IVA124" s="157"/>
      <c r="IVB124" s="157"/>
      <c r="IVC124" s="157"/>
      <c r="IVD124" s="157"/>
      <c r="IVE124" s="157"/>
      <c r="IVF124" s="157"/>
      <c r="IVG124" s="157"/>
      <c r="IVH124" s="157"/>
      <c r="IVI124" s="157"/>
      <c r="IVJ124" s="157"/>
      <c r="IVK124" s="157"/>
      <c r="IVL124" s="157"/>
      <c r="IVM124" s="157"/>
      <c r="IVN124" s="157"/>
      <c r="IVO124" s="157"/>
      <c r="IVP124" s="157"/>
      <c r="IVQ124" s="157"/>
      <c r="IVR124" s="157"/>
      <c r="IVS124" s="157"/>
      <c r="IVT124" s="157"/>
      <c r="IVU124" s="157"/>
      <c r="IVV124" s="157"/>
      <c r="IVW124" s="157"/>
      <c r="IVX124" s="157"/>
      <c r="IVY124" s="157"/>
      <c r="IVZ124" s="157"/>
      <c r="IWA124" s="157"/>
      <c r="IWB124" s="157"/>
      <c r="IWC124" s="157"/>
      <c r="IWD124" s="157"/>
      <c r="IWE124" s="157"/>
      <c r="IWF124" s="157"/>
      <c r="IWG124" s="157"/>
      <c r="IWH124" s="157"/>
      <c r="IWI124" s="157"/>
      <c r="IWJ124" s="157"/>
      <c r="IWK124" s="157"/>
      <c r="IWL124" s="157"/>
      <c r="IWM124" s="157"/>
      <c r="IWN124" s="157"/>
      <c r="IWO124" s="157"/>
      <c r="IWP124" s="157"/>
      <c r="IWQ124" s="157"/>
      <c r="IWR124" s="157"/>
      <c r="IWS124" s="157"/>
      <c r="IWT124" s="157"/>
      <c r="IWU124" s="157"/>
      <c r="IWV124" s="157"/>
      <c r="IWW124" s="157"/>
      <c r="IWX124" s="157"/>
      <c r="IWY124" s="157"/>
      <c r="IWZ124" s="157"/>
      <c r="IXA124" s="157"/>
      <c r="IXB124" s="157"/>
      <c r="IXC124" s="157"/>
      <c r="IXD124" s="157"/>
      <c r="IXE124" s="157"/>
      <c r="IXF124" s="157"/>
      <c r="IXG124" s="157"/>
      <c r="IXH124" s="157"/>
      <c r="IXI124" s="157"/>
      <c r="IXJ124" s="157"/>
      <c r="IXK124" s="157"/>
      <c r="IXL124" s="157"/>
      <c r="IXM124" s="157"/>
      <c r="IXN124" s="157"/>
      <c r="IXO124" s="157"/>
      <c r="IXP124" s="157"/>
      <c r="IXQ124" s="157"/>
      <c r="IXR124" s="157"/>
      <c r="IXS124" s="157"/>
      <c r="IXT124" s="157"/>
      <c r="IXU124" s="157"/>
      <c r="IXV124" s="157"/>
      <c r="IXW124" s="157"/>
      <c r="IXX124" s="157"/>
      <c r="IXY124" s="157"/>
      <c r="IXZ124" s="157"/>
      <c r="IYA124" s="157"/>
      <c r="IYB124" s="157"/>
      <c r="IYC124" s="157"/>
      <c r="IYD124" s="157"/>
      <c r="IYE124" s="157"/>
      <c r="IYF124" s="157"/>
      <c r="IYG124" s="157"/>
      <c r="IYH124" s="157"/>
      <c r="IYI124" s="157"/>
      <c r="IYJ124" s="157"/>
      <c r="IYK124" s="157"/>
      <c r="IYL124" s="157"/>
      <c r="IYM124" s="157"/>
      <c r="IYN124" s="157"/>
      <c r="IYO124" s="157"/>
      <c r="IYP124" s="157"/>
      <c r="IYQ124" s="157"/>
      <c r="IYR124" s="157"/>
      <c r="IYS124" s="157"/>
      <c r="IYT124" s="157"/>
      <c r="IYU124" s="157"/>
      <c r="IYV124" s="157"/>
      <c r="IYW124" s="157"/>
      <c r="IYX124" s="157"/>
      <c r="IYY124" s="157"/>
      <c r="IYZ124" s="157"/>
      <c r="IZA124" s="157"/>
      <c r="IZB124" s="157"/>
      <c r="IZC124" s="157"/>
      <c r="IZD124" s="157"/>
      <c r="IZE124" s="157"/>
      <c r="IZF124" s="157"/>
      <c r="IZG124" s="157"/>
      <c r="IZH124" s="157"/>
      <c r="IZI124" s="157"/>
      <c r="IZJ124" s="157"/>
      <c r="IZK124" s="157"/>
      <c r="IZL124" s="157"/>
      <c r="IZM124" s="157"/>
      <c r="IZN124" s="157"/>
      <c r="IZO124" s="157"/>
      <c r="IZP124" s="157"/>
      <c r="IZQ124" s="157"/>
      <c r="IZR124" s="157"/>
      <c r="IZS124" s="157"/>
      <c r="IZT124" s="157"/>
      <c r="IZU124" s="157"/>
      <c r="IZV124" s="157"/>
      <c r="IZW124" s="157"/>
      <c r="IZX124" s="157"/>
      <c r="IZY124" s="157"/>
      <c r="IZZ124" s="157"/>
      <c r="JAA124" s="157"/>
      <c r="JAB124" s="157"/>
      <c r="JAC124" s="157"/>
      <c r="JAD124" s="157"/>
      <c r="JAE124" s="157"/>
      <c r="JAF124" s="157"/>
      <c r="JAG124" s="157"/>
      <c r="JAH124" s="157"/>
      <c r="JAI124" s="157"/>
      <c r="JAJ124" s="157"/>
      <c r="JAK124" s="157"/>
      <c r="JAL124" s="157"/>
      <c r="JAM124" s="157"/>
      <c r="JAN124" s="157"/>
      <c r="JAO124" s="157"/>
      <c r="JAP124" s="157"/>
      <c r="JAQ124" s="157"/>
      <c r="JAR124" s="157"/>
      <c r="JAS124" s="157"/>
      <c r="JAT124" s="157"/>
      <c r="JAU124" s="157"/>
      <c r="JAV124" s="157"/>
      <c r="JAW124" s="157"/>
      <c r="JAX124" s="157"/>
      <c r="JAY124" s="157"/>
      <c r="JAZ124" s="157"/>
      <c r="JBA124" s="157"/>
      <c r="JBB124" s="157"/>
      <c r="JBC124" s="157"/>
      <c r="JBD124" s="157"/>
      <c r="JBE124" s="157"/>
      <c r="JBF124" s="157"/>
      <c r="JBG124" s="157"/>
      <c r="JBH124" s="157"/>
      <c r="JBI124" s="157"/>
      <c r="JBJ124" s="157"/>
      <c r="JBK124" s="157"/>
      <c r="JBL124" s="157"/>
      <c r="JBM124" s="157"/>
      <c r="JBN124" s="157"/>
      <c r="JBO124" s="157"/>
      <c r="JBP124" s="157"/>
      <c r="JBQ124" s="157"/>
      <c r="JBR124" s="157"/>
      <c r="JBS124" s="157"/>
      <c r="JBT124" s="157"/>
      <c r="JBU124" s="157"/>
      <c r="JBV124" s="157"/>
      <c r="JBW124" s="157"/>
      <c r="JBX124" s="157"/>
      <c r="JBY124" s="157"/>
      <c r="JBZ124" s="157"/>
      <c r="JCA124" s="157"/>
      <c r="JCB124" s="157"/>
      <c r="JCC124" s="157"/>
      <c r="JCD124" s="157"/>
      <c r="JCE124" s="157"/>
      <c r="JCF124" s="157"/>
      <c r="JCG124" s="157"/>
      <c r="JCH124" s="157"/>
      <c r="JCI124" s="157"/>
      <c r="JCJ124" s="157"/>
      <c r="JCK124" s="157"/>
      <c r="JCL124" s="157"/>
      <c r="JCM124" s="157"/>
      <c r="JCN124" s="157"/>
      <c r="JCO124" s="157"/>
      <c r="JCP124" s="157"/>
      <c r="JCQ124" s="157"/>
      <c r="JCR124" s="157"/>
      <c r="JCS124" s="157"/>
      <c r="JCT124" s="157"/>
      <c r="JCU124" s="157"/>
      <c r="JCV124" s="157"/>
      <c r="JCW124" s="157"/>
      <c r="JCX124" s="157"/>
      <c r="JCY124" s="157"/>
      <c r="JCZ124" s="157"/>
      <c r="JDA124" s="157"/>
      <c r="JDB124" s="157"/>
      <c r="JDC124" s="157"/>
      <c r="JDD124" s="157"/>
      <c r="JDE124" s="157"/>
      <c r="JDF124" s="157"/>
      <c r="JDG124" s="157"/>
      <c r="JDH124" s="157"/>
      <c r="JDI124" s="157"/>
      <c r="JDJ124" s="157"/>
      <c r="JDK124" s="157"/>
      <c r="JDL124" s="157"/>
      <c r="JDM124" s="157"/>
      <c r="JDN124" s="157"/>
      <c r="JDO124" s="157"/>
      <c r="JDP124" s="157"/>
      <c r="JDQ124" s="157"/>
      <c r="JDR124" s="157"/>
      <c r="JDS124" s="157"/>
      <c r="JDT124" s="157"/>
      <c r="JDU124" s="157"/>
      <c r="JDV124" s="157"/>
      <c r="JDW124" s="157"/>
      <c r="JDX124" s="157"/>
      <c r="JDY124" s="157"/>
      <c r="JDZ124" s="157"/>
      <c r="JEA124" s="157"/>
      <c r="JEB124" s="157"/>
      <c r="JEC124" s="157"/>
      <c r="JED124" s="157"/>
      <c r="JEE124" s="157"/>
      <c r="JEF124" s="157"/>
      <c r="JEG124" s="157"/>
      <c r="JEH124" s="157"/>
      <c r="JEI124" s="157"/>
      <c r="JEJ124" s="157"/>
      <c r="JEK124" s="157"/>
      <c r="JEL124" s="157"/>
      <c r="JEM124" s="157"/>
      <c r="JEN124" s="157"/>
      <c r="JEO124" s="157"/>
      <c r="JEP124" s="157"/>
      <c r="JEQ124" s="157"/>
      <c r="JER124" s="157"/>
      <c r="JES124" s="157"/>
      <c r="JET124" s="157"/>
      <c r="JEU124" s="157"/>
      <c r="JEV124" s="157"/>
      <c r="JEW124" s="157"/>
      <c r="JEX124" s="157"/>
      <c r="JEY124" s="157"/>
      <c r="JEZ124" s="157"/>
      <c r="JFA124" s="157"/>
      <c r="JFB124" s="157"/>
      <c r="JFC124" s="157"/>
      <c r="JFD124" s="157"/>
      <c r="JFE124" s="157"/>
      <c r="JFF124" s="157"/>
      <c r="JFG124" s="157"/>
      <c r="JFH124" s="157"/>
      <c r="JFI124" s="157"/>
      <c r="JFJ124" s="157"/>
      <c r="JFK124" s="157"/>
      <c r="JFL124" s="157"/>
      <c r="JFM124" s="157"/>
      <c r="JFN124" s="157"/>
      <c r="JFO124" s="157"/>
      <c r="JFP124" s="157"/>
      <c r="JFQ124" s="157"/>
      <c r="JFR124" s="157"/>
      <c r="JFS124" s="157"/>
      <c r="JFT124" s="157"/>
      <c r="JFU124" s="157"/>
      <c r="JFV124" s="157"/>
      <c r="JFW124" s="157"/>
      <c r="JFX124" s="157"/>
      <c r="JFY124" s="157"/>
      <c r="JFZ124" s="157"/>
      <c r="JGA124" s="157"/>
      <c r="JGB124" s="157"/>
      <c r="JGC124" s="157"/>
      <c r="JGD124" s="157"/>
      <c r="JGE124" s="157"/>
      <c r="JGF124" s="157"/>
      <c r="JGG124" s="157"/>
      <c r="JGH124" s="157"/>
      <c r="JGI124" s="157"/>
      <c r="JGJ124" s="157"/>
      <c r="JGK124" s="157"/>
      <c r="JGL124" s="157"/>
      <c r="JGM124" s="157"/>
      <c r="JGN124" s="157"/>
      <c r="JGO124" s="157"/>
      <c r="JGP124" s="157"/>
      <c r="JGQ124" s="157"/>
      <c r="JGR124" s="157"/>
      <c r="JGS124" s="157"/>
      <c r="JGT124" s="157"/>
      <c r="JGU124" s="157"/>
      <c r="JGV124" s="157"/>
      <c r="JGW124" s="157"/>
      <c r="JGX124" s="157"/>
      <c r="JGY124" s="157"/>
      <c r="JGZ124" s="157"/>
      <c r="JHA124" s="157"/>
      <c r="JHB124" s="157"/>
      <c r="JHC124" s="157"/>
      <c r="JHD124" s="157"/>
      <c r="JHE124" s="157"/>
      <c r="JHF124" s="157"/>
      <c r="JHG124" s="157"/>
      <c r="JHH124" s="157"/>
      <c r="JHI124" s="157"/>
      <c r="JHJ124" s="157"/>
      <c r="JHK124" s="157"/>
      <c r="JHL124" s="157"/>
      <c r="JHM124" s="157"/>
      <c r="JHN124" s="157"/>
      <c r="JHO124" s="157"/>
      <c r="JHP124" s="157"/>
      <c r="JHQ124" s="157"/>
      <c r="JHR124" s="157"/>
      <c r="JHS124" s="157"/>
      <c r="JHT124" s="157"/>
      <c r="JHU124" s="157"/>
      <c r="JHV124" s="157"/>
      <c r="JHW124" s="157"/>
      <c r="JHX124" s="157"/>
      <c r="JHY124" s="157"/>
      <c r="JHZ124" s="157"/>
      <c r="JIA124" s="157"/>
      <c r="JIB124" s="157"/>
      <c r="JIC124" s="157"/>
      <c r="JID124" s="157"/>
      <c r="JIE124" s="157"/>
      <c r="JIF124" s="157"/>
      <c r="JIG124" s="157"/>
      <c r="JIH124" s="157"/>
      <c r="JII124" s="157"/>
      <c r="JIJ124" s="157"/>
      <c r="JIK124" s="157"/>
      <c r="JIL124" s="157"/>
      <c r="JIM124" s="157"/>
      <c r="JIN124" s="157"/>
      <c r="JIO124" s="157"/>
      <c r="JIP124" s="157"/>
      <c r="JIQ124" s="157"/>
      <c r="JIR124" s="157"/>
      <c r="JIS124" s="157"/>
      <c r="JIT124" s="157"/>
      <c r="JIU124" s="157"/>
      <c r="JIV124" s="157"/>
      <c r="JIW124" s="157"/>
      <c r="JIX124" s="157"/>
      <c r="JIY124" s="157"/>
      <c r="JIZ124" s="157"/>
      <c r="JJA124" s="157"/>
      <c r="JJB124" s="157"/>
      <c r="JJC124" s="157"/>
      <c r="JJD124" s="157"/>
      <c r="JJE124" s="157"/>
      <c r="JJF124" s="157"/>
      <c r="JJG124" s="157"/>
      <c r="JJH124" s="157"/>
      <c r="JJI124" s="157"/>
      <c r="JJJ124" s="157"/>
      <c r="JJK124" s="157"/>
      <c r="JJL124" s="157"/>
      <c r="JJM124" s="157"/>
      <c r="JJN124" s="157"/>
      <c r="JJO124" s="157"/>
      <c r="JJP124" s="157"/>
      <c r="JJQ124" s="157"/>
      <c r="JJR124" s="157"/>
      <c r="JJS124" s="157"/>
      <c r="JJT124" s="157"/>
      <c r="JJU124" s="157"/>
      <c r="JJV124" s="157"/>
      <c r="JJW124" s="157"/>
      <c r="JJX124" s="157"/>
      <c r="JJY124" s="157"/>
      <c r="JJZ124" s="157"/>
      <c r="JKA124" s="157"/>
      <c r="JKB124" s="157"/>
      <c r="JKC124" s="157"/>
      <c r="JKD124" s="157"/>
      <c r="JKE124" s="157"/>
      <c r="JKF124" s="157"/>
      <c r="JKG124" s="157"/>
      <c r="JKH124" s="157"/>
      <c r="JKI124" s="157"/>
      <c r="JKJ124" s="157"/>
      <c r="JKK124" s="157"/>
      <c r="JKL124" s="157"/>
      <c r="JKM124" s="157"/>
      <c r="JKN124" s="157"/>
      <c r="JKO124" s="157"/>
      <c r="JKP124" s="157"/>
      <c r="JKQ124" s="157"/>
      <c r="JKR124" s="157"/>
      <c r="JKS124" s="157"/>
      <c r="JKT124" s="157"/>
      <c r="JKU124" s="157"/>
      <c r="JKV124" s="157"/>
      <c r="JKW124" s="157"/>
      <c r="JKX124" s="157"/>
      <c r="JKY124" s="157"/>
      <c r="JKZ124" s="157"/>
      <c r="JLA124" s="157"/>
      <c r="JLB124" s="157"/>
      <c r="JLC124" s="157"/>
      <c r="JLD124" s="157"/>
      <c r="JLE124" s="157"/>
      <c r="JLF124" s="157"/>
      <c r="JLG124" s="157"/>
      <c r="JLH124" s="157"/>
      <c r="JLI124" s="157"/>
      <c r="JLJ124" s="157"/>
      <c r="JLK124" s="157"/>
      <c r="JLL124" s="157"/>
      <c r="JLM124" s="157"/>
      <c r="JLN124" s="157"/>
      <c r="JLO124" s="157"/>
      <c r="JLP124" s="157"/>
      <c r="JLQ124" s="157"/>
      <c r="JLR124" s="157"/>
      <c r="JLS124" s="157"/>
      <c r="JLT124" s="157"/>
      <c r="JLU124" s="157"/>
      <c r="JLV124" s="157"/>
      <c r="JLW124" s="157"/>
      <c r="JLX124" s="157"/>
      <c r="JLY124" s="157"/>
      <c r="JLZ124" s="157"/>
      <c r="JMA124" s="157"/>
      <c r="JMB124" s="157"/>
      <c r="JMC124" s="157"/>
      <c r="JMD124" s="157"/>
      <c r="JME124" s="157"/>
      <c r="JMF124" s="157"/>
      <c r="JMG124" s="157"/>
      <c r="JMH124" s="157"/>
      <c r="JMI124" s="157"/>
      <c r="JMJ124" s="157"/>
      <c r="JMK124" s="157"/>
      <c r="JML124" s="157"/>
      <c r="JMM124" s="157"/>
      <c r="JMN124" s="157"/>
      <c r="JMO124" s="157"/>
      <c r="JMP124" s="157"/>
      <c r="JMQ124" s="157"/>
      <c r="JMR124" s="157"/>
      <c r="JMS124" s="157"/>
      <c r="JMT124" s="157"/>
      <c r="JMU124" s="157"/>
      <c r="JMV124" s="157"/>
      <c r="JMW124" s="157"/>
      <c r="JMX124" s="157"/>
      <c r="JMY124" s="157"/>
      <c r="JMZ124" s="157"/>
      <c r="JNA124" s="157"/>
      <c r="JNB124" s="157"/>
      <c r="JNC124" s="157"/>
      <c r="JND124" s="157"/>
      <c r="JNE124" s="157"/>
      <c r="JNF124" s="157"/>
      <c r="JNG124" s="157"/>
      <c r="JNH124" s="157"/>
      <c r="JNI124" s="157"/>
      <c r="JNJ124" s="157"/>
      <c r="JNK124" s="157"/>
      <c r="JNL124" s="157"/>
      <c r="JNM124" s="157"/>
      <c r="JNN124" s="157"/>
      <c r="JNO124" s="157"/>
      <c r="JNP124" s="157"/>
      <c r="JNQ124" s="157"/>
      <c r="JNR124" s="157"/>
      <c r="JNS124" s="157"/>
      <c r="JNT124" s="157"/>
      <c r="JNU124" s="157"/>
      <c r="JNV124" s="157"/>
      <c r="JNW124" s="157"/>
      <c r="JNX124" s="157"/>
      <c r="JNY124" s="157"/>
      <c r="JNZ124" s="157"/>
      <c r="JOA124" s="157"/>
      <c r="JOB124" s="157"/>
      <c r="JOC124" s="157"/>
      <c r="JOD124" s="157"/>
      <c r="JOE124" s="157"/>
      <c r="JOF124" s="157"/>
      <c r="JOG124" s="157"/>
      <c r="JOH124" s="157"/>
      <c r="JOI124" s="157"/>
      <c r="JOJ124" s="157"/>
      <c r="JOK124" s="157"/>
      <c r="JOL124" s="157"/>
      <c r="JOM124" s="157"/>
      <c r="JON124" s="157"/>
      <c r="JOO124" s="157"/>
      <c r="JOP124" s="157"/>
      <c r="JOQ124" s="157"/>
      <c r="JOR124" s="157"/>
      <c r="JOS124" s="157"/>
      <c r="JOT124" s="157"/>
      <c r="JOU124" s="157"/>
      <c r="JOV124" s="157"/>
      <c r="JOW124" s="157"/>
      <c r="JOX124" s="157"/>
      <c r="JOY124" s="157"/>
      <c r="JOZ124" s="157"/>
      <c r="JPA124" s="157"/>
      <c r="JPB124" s="157"/>
      <c r="JPC124" s="157"/>
      <c r="JPD124" s="157"/>
      <c r="JPE124" s="157"/>
      <c r="JPF124" s="157"/>
      <c r="JPG124" s="157"/>
      <c r="JPH124" s="157"/>
      <c r="JPI124" s="157"/>
      <c r="JPJ124" s="157"/>
      <c r="JPK124" s="157"/>
      <c r="JPL124" s="157"/>
      <c r="JPM124" s="157"/>
      <c r="JPN124" s="157"/>
      <c r="JPO124" s="157"/>
      <c r="JPP124" s="157"/>
      <c r="JPQ124" s="157"/>
      <c r="JPR124" s="157"/>
      <c r="JPS124" s="157"/>
      <c r="JPT124" s="157"/>
      <c r="JPU124" s="157"/>
      <c r="JPV124" s="157"/>
      <c r="JPW124" s="157"/>
      <c r="JPX124" s="157"/>
      <c r="JPY124" s="157"/>
      <c r="JPZ124" s="157"/>
      <c r="JQA124" s="157"/>
      <c r="JQB124" s="157"/>
      <c r="JQC124" s="157"/>
      <c r="JQD124" s="157"/>
      <c r="JQE124" s="157"/>
      <c r="JQF124" s="157"/>
      <c r="JQG124" s="157"/>
      <c r="JQH124" s="157"/>
      <c r="JQI124" s="157"/>
      <c r="JQJ124" s="157"/>
      <c r="JQK124" s="157"/>
      <c r="JQL124" s="157"/>
      <c r="JQM124" s="157"/>
      <c r="JQN124" s="157"/>
      <c r="JQO124" s="157"/>
      <c r="JQP124" s="157"/>
      <c r="JQQ124" s="157"/>
      <c r="JQR124" s="157"/>
      <c r="JQS124" s="157"/>
      <c r="JQT124" s="157"/>
      <c r="JQU124" s="157"/>
      <c r="JQV124" s="157"/>
      <c r="JQW124" s="157"/>
      <c r="JQX124" s="157"/>
      <c r="JQY124" s="157"/>
      <c r="JQZ124" s="157"/>
      <c r="JRA124" s="157"/>
      <c r="JRB124" s="157"/>
      <c r="JRC124" s="157"/>
      <c r="JRD124" s="157"/>
      <c r="JRE124" s="157"/>
      <c r="JRF124" s="157"/>
      <c r="JRG124" s="157"/>
      <c r="JRH124" s="157"/>
      <c r="JRI124" s="157"/>
      <c r="JRJ124" s="157"/>
      <c r="JRK124" s="157"/>
      <c r="JRL124" s="157"/>
      <c r="JRM124" s="157"/>
      <c r="JRN124" s="157"/>
      <c r="JRO124" s="157"/>
      <c r="JRP124" s="157"/>
      <c r="JRQ124" s="157"/>
      <c r="JRR124" s="157"/>
      <c r="JRS124" s="157"/>
      <c r="JRT124" s="157"/>
      <c r="JRU124" s="157"/>
      <c r="JRV124" s="157"/>
      <c r="JRW124" s="157"/>
      <c r="JRX124" s="157"/>
      <c r="JRY124" s="157"/>
      <c r="JRZ124" s="157"/>
      <c r="JSA124" s="157"/>
      <c r="JSB124" s="157"/>
      <c r="JSC124" s="157"/>
      <c r="JSD124" s="157"/>
      <c r="JSE124" s="157"/>
      <c r="JSF124" s="157"/>
      <c r="JSG124" s="157"/>
      <c r="JSH124" s="157"/>
      <c r="JSI124" s="157"/>
      <c r="JSJ124" s="157"/>
      <c r="JSK124" s="157"/>
      <c r="JSL124" s="157"/>
      <c r="JSM124" s="157"/>
      <c r="JSN124" s="157"/>
      <c r="JSO124" s="157"/>
      <c r="JSP124" s="157"/>
      <c r="JSQ124" s="157"/>
      <c r="JSR124" s="157"/>
      <c r="JSS124" s="157"/>
      <c r="JST124" s="157"/>
      <c r="JSU124" s="157"/>
      <c r="JSV124" s="157"/>
      <c r="JSW124" s="157"/>
      <c r="JSX124" s="157"/>
      <c r="JSY124" s="157"/>
      <c r="JSZ124" s="157"/>
      <c r="JTA124" s="157"/>
      <c r="JTB124" s="157"/>
      <c r="JTC124" s="157"/>
      <c r="JTD124" s="157"/>
      <c r="JTE124" s="157"/>
      <c r="JTF124" s="157"/>
      <c r="JTG124" s="157"/>
      <c r="JTH124" s="157"/>
      <c r="JTI124" s="157"/>
      <c r="JTJ124" s="157"/>
      <c r="JTK124" s="157"/>
      <c r="JTL124" s="157"/>
      <c r="JTM124" s="157"/>
      <c r="JTN124" s="157"/>
      <c r="JTO124" s="157"/>
      <c r="JTP124" s="157"/>
      <c r="JTQ124" s="157"/>
      <c r="JTR124" s="157"/>
      <c r="JTS124" s="157"/>
      <c r="JTT124" s="157"/>
      <c r="JTU124" s="157"/>
      <c r="JTV124" s="157"/>
      <c r="JTW124" s="157"/>
      <c r="JTX124" s="157"/>
      <c r="JTY124" s="157"/>
      <c r="JTZ124" s="157"/>
      <c r="JUA124" s="157"/>
      <c r="JUB124" s="157"/>
      <c r="JUC124" s="157"/>
      <c r="JUD124" s="157"/>
      <c r="JUE124" s="157"/>
      <c r="JUF124" s="157"/>
      <c r="JUG124" s="157"/>
      <c r="JUH124" s="157"/>
      <c r="JUI124" s="157"/>
      <c r="JUJ124" s="157"/>
      <c r="JUK124" s="157"/>
      <c r="JUL124" s="157"/>
      <c r="JUM124" s="157"/>
      <c r="JUN124" s="157"/>
      <c r="JUO124" s="157"/>
      <c r="JUP124" s="157"/>
      <c r="JUQ124" s="157"/>
      <c r="JUR124" s="157"/>
      <c r="JUS124" s="157"/>
      <c r="JUT124" s="157"/>
      <c r="JUU124" s="157"/>
      <c r="JUV124" s="157"/>
      <c r="JUW124" s="157"/>
      <c r="JUX124" s="157"/>
      <c r="JUY124" s="157"/>
      <c r="JUZ124" s="157"/>
      <c r="JVA124" s="157"/>
      <c r="JVB124" s="157"/>
      <c r="JVC124" s="157"/>
      <c r="JVD124" s="157"/>
      <c r="JVE124" s="157"/>
      <c r="JVF124" s="157"/>
      <c r="JVG124" s="157"/>
      <c r="JVH124" s="157"/>
      <c r="JVI124" s="157"/>
      <c r="JVJ124" s="157"/>
      <c r="JVK124" s="157"/>
      <c r="JVL124" s="157"/>
      <c r="JVM124" s="157"/>
      <c r="JVN124" s="157"/>
      <c r="JVO124" s="157"/>
      <c r="JVP124" s="157"/>
      <c r="JVQ124" s="157"/>
      <c r="JVR124" s="157"/>
      <c r="JVS124" s="157"/>
      <c r="JVT124" s="157"/>
      <c r="JVU124" s="157"/>
      <c r="JVV124" s="157"/>
      <c r="JVW124" s="157"/>
      <c r="JVX124" s="157"/>
      <c r="JVY124" s="157"/>
      <c r="JVZ124" s="157"/>
      <c r="JWA124" s="157"/>
      <c r="JWB124" s="157"/>
      <c r="JWC124" s="157"/>
      <c r="JWD124" s="157"/>
      <c r="JWE124" s="157"/>
      <c r="JWF124" s="157"/>
      <c r="JWG124" s="157"/>
      <c r="JWH124" s="157"/>
      <c r="JWI124" s="157"/>
      <c r="JWJ124" s="157"/>
      <c r="JWK124" s="157"/>
      <c r="JWL124" s="157"/>
      <c r="JWM124" s="157"/>
      <c r="JWN124" s="157"/>
      <c r="JWO124" s="157"/>
      <c r="JWP124" s="157"/>
      <c r="JWQ124" s="157"/>
      <c r="JWR124" s="157"/>
      <c r="JWS124" s="157"/>
      <c r="JWT124" s="157"/>
      <c r="JWU124" s="157"/>
      <c r="JWV124" s="157"/>
      <c r="JWW124" s="157"/>
      <c r="JWX124" s="157"/>
      <c r="JWY124" s="157"/>
      <c r="JWZ124" s="157"/>
      <c r="JXA124" s="157"/>
      <c r="JXB124" s="157"/>
      <c r="JXC124" s="157"/>
      <c r="JXD124" s="157"/>
      <c r="JXE124" s="157"/>
      <c r="JXF124" s="157"/>
      <c r="JXG124" s="157"/>
      <c r="JXH124" s="157"/>
      <c r="JXI124" s="157"/>
      <c r="JXJ124" s="157"/>
      <c r="JXK124" s="157"/>
      <c r="JXL124" s="157"/>
      <c r="JXM124" s="157"/>
      <c r="JXN124" s="157"/>
      <c r="JXO124" s="157"/>
      <c r="JXP124" s="157"/>
      <c r="JXQ124" s="157"/>
      <c r="JXR124" s="157"/>
      <c r="JXS124" s="157"/>
      <c r="JXT124" s="157"/>
      <c r="JXU124" s="157"/>
      <c r="JXV124" s="157"/>
      <c r="JXW124" s="157"/>
      <c r="JXX124" s="157"/>
      <c r="JXY124" s="157"/>
      <c r="JXZ124" s="157"/>
      <c r="JYA124" s="157"/>
      <c r="JYB124" s="157"/>
      <c r="JYC124" s="157"/>
      <c r="JYD124" s="157"/>
      <c r="JYE124" s="157"/>
      <c r="JYF124" s="157"/>
      <c r="JYG124" s="157"/>
      <c r="JYH124" s="157"/>
      <c r="JYI124" s="157"/>
      <c r="JYJ124" s="157"/>
      <c r="JYK124" s="157"/>
      <c r="JYL124" s="157"/>
      <c r="JYM124" s="157"/>
      <c r="JYN124" s="157"/>
      <c r="JYO124" s="157"/>
      <c r="JYP124" s="157"/>
      <c r="JYQ124" s="157"/>
      <c r="JYR124" s="157"/>
      <c r="JYS124" s="157"/>
      <c r="JYT124" s="157"/>
      <c r="JYU124" s="157"/>
      <c r="JYV124" s="157"/>
      <c r="JYW124" s="157"/>
      <c r="JYX124" s="157"/>
      <c r="JYY124" s="157"/>
      <c r="JYZ124" s="157"/>
      <c r="JZA124" s="157"/>
      <c r="JZB124" s="157"/>
      <c r="JZC124" s="157"/>
      <c r="JZD124" s="157"/>
      <c r="JZE124" s="157"/>
      <c r="JZF124" s="157"/>
      <c r="JZG124" s="157"/>
      <c r="JZH124" s="157"/>
      <c r="JZI124" s="157"/>
      <c r="JZJ124" s="157"/>
      <c r="JZK124" s="157"/>
      <c r="JZL124" s="157"/>
      <c r="JZM124" s="157"/>
      <c r="JZN124" s="157"/>
      <c r="JZO124" s="157"/>
      <c r="JZP124" s="157"/>
      <c r="JZQ124" s="157"/>
      <c r="JZR124" s="157"/>
      <c r="JZS124" s="157"/>
      <c r="JZT124" s="157"/>
      <c r="JZU124" s="157"/>
      <c r="JZV124" s="157"/>
      <c r="JZW124" s="157"/>
      <c r="JZX124" s="157"/>
      <c r="JZY124" s="157"/>
      <c r="JZZ124" s="157"/>
      <c r="KAA124" s="157"/>
      <c r="KAB124" s="157"/>
      <c r="KAC124" s="157"/>
      <c r="KAD124" s="157"/>
      <c r="KAE124" s="157"/>
      <c r="KAF124" s="157"/>
      <c r="KAG124" s="157"/>
      <c r="KAH124" s="157"/>
      <c r="KAI124" s="157"/>
      <c r="KAJ124" s="157"/>
      <c r="KAK124" s="157"/>
      <c r="KAL124" s="157"/>
      <c r="KAM124" s="157"/>
      <c r="KAN124" s="157"/>
      <c r="KAO124" s="157"/>
      <c r="KAP124" s="157"/>
      <c r="KAQ124" s="157"/>
      <c r="KAR124" s="157"/>
      <c r="KAS124" s="157"/>
      <c r="KAT124" s="157"/>
      <c r="KAU124" s="157"/>
      <c r="KAV124" s="157"/>
      <c r="KAW124" s="157"/>
      <c r="KAX124" s="157"/>
      <c r="KAY124" s="157"/>
      <c r="KAZ124" s="157"/>
      <c r="KBA124" s="157"/>
      <c r="KBB124" s="157"/>
      <c r="KBC124" s="157"/>
      <c r="KBD124" s="157"/>
      <c r="KBE124" s="157"/>
      <c r="KBF124" s="157"/>
      <c r="KBG124" s="157"/>
      <c r="KBH124" s="157"/>
      <c r="KBI124" s="157"/>
      <c r="KBJ124" s="157"/>
      <c r="KBK124" s="157"/>
      <c r="KBL124" s="157"/>
      <c r="KBM124" s="157"/>
      <c r="KBN124" s="157"/>
      <c r="KBO124" s="157"/>
      <c r="KBP124" s="157"/>
      <c r="KBQ124" s="157"/>
      <c r="KBR124" s="157"/>
      <c r="KBS124" s="157"/>
      <c r="KBT124" s="157"/>
      <c r="KBU124" s="157"/>
      <c r="KBV124" s="157"/>
      <c r="KBW124" s="157"/>
      <c r="KBX124" s="157"/>
      <c r="KBY124" s="157"/>
      <c r="KBZ124" s="157"/>
      <c r="KCA124" s="157"/>
      <c r="KCB124" s="157"/>
      <c r="KCC124" s="157"/>
      <c r="KCD124" s="157"/>
      <c r="KCE124" s="157"/>
      <c r="KCF124" s="157"/>
      <c r="KCG124" s="157"/>
      <c r="KCH124" s="157"/>
      <c r="KCI124" s="157"/>
      <c r="KCJ124" s="157"/>
      <c r="KCK124" s="157"/>
      <c r="KCL124" s="157"/>
      <c r="KCM124" s="157"/>
      <c r="KCN124" s="157"/>
      <c r="KCO124" s="157"/>
      <c r="KCP124" s="157"/>
      <c r="KCQ124" s="157"/>
      <c r="KCR124" s="157"/>
      <c r="KCS124" s="157"/>
      <c r="KCT124" s="157"/>
      <c r="KCU124" s="157"/>
      <c r="KCV124" s="157"/>
      <c r="KCW124" s="157"/>
      <c r="KCX124" s="157"/>
      <c r="KCY124" s="157"/>
      <c r="KCZ124" s="157"/>
      <c r="KDA124" s="157"/>
      <c r="KDB124" s="157"/>
      <c r="KDC124" s="157"/>
      <c r="KDD124" s="157"/>
      <c r="KDE124" s="157"/>
      <c r="KDF124" s="157"/>
      <c r="KDG124" s="157"/>
      <c r="KDH124" s="157"/>
      <c r="KDI124" s="157"/>
      <c r="KDJ124" s="157"/>
      <c r="KDK124" s="157"/>
      <c r="KDL124" s="157"/>
      <c r="KDM124" s="157"/>
      <c r="KDN124" s="157"/>
      <c r="KDO124" s="157"/>
      <c r="KDP124" s="157"/>
      <c r="KDQ124" s="157"/>
      <c r="KDR124" s="157"/>
      <c r="KDS124" s="157"/>
      <c r="KDT124" s="157"/>
      <c r="KDU124" s="157"/>
      <c r="KDV124" s="157"/>
      <c r="KDW124" s="157"/>
      <c r="KDX124" s="157"/>
      <c r="KDY124" s="157"/>
      <c r="KDZ124" s="157"/>
      <c r="KEA124" s="157"/>
      <c r="KEB124" s="157"/>
      <c r="KEC124" s="157"/>
      <c r="KED124" s="157"/>
      <c r="KEE124" s="157"/>
      <c r="KEF124" s="157"/>
      <c r="KEG124" s="157"/>
      <c r="KEH124" s="157"/>
      <c r="KEI124" s="157"/>
      <c r="KEJ124" s="157"/>
      <c r="KEK124" s="157"/>
      <c r="KEL124" s="157"/>
      <c r="KEM124" s="157"/>
      <c r="KEN124" s="157"/>
      <c r="KEO124" s="157"/>
      <c r="KEP124" s="157"/>
      <c r="KEQ124" s="157"/>
      <c r="KER124" s="157"/>
      <c r="KES124" s="157"/>
      <c r="KET124" s="157"/>
      <c r="KEU124" s="157"/>
      <c r="KEV124" s="157"/>
      <c r="KEW124" s="157"/>
      <c r="KEX124" s="157"/>
      <c r="KEY124" s="157"/>
      <c r="KEZ124" s="157"/>
      <c r="KFA124" s="157"/>
      <c r="KFB124" s="157"/>
      <c r="KFC124" s="157"/>
      <c r="KFD124" s="157"/>
      <c r="KFE124" s="157"/>
      <c r="KFF124" s="157"/>
      <c r="KFG124" s="157"/>
      <c r="KFH124" s="157"/>
      <c r="KFI124" s="157"/>
      <c r="KFJ124" s="157"/>
      <c r="KFK124" s="157"/>
      <c r="KFL124" s="157"/>
      <c r="KFM124" s="157"/>
      <c r="KFN124" s="157"/>
      <c r="KFO124" s="157"/>
      <c r="KFP124" s="157"/>
      <c r="KFQ124" s="157"/>
      <c r="KFR124" s="157"/>
      <c r="KFS124" s="157"/>
      <c r="KFT124" s="157"/>
      <c r="KFU124" s="157"/>
      <c r="KFV124" s="157"/>
      <c r="KFW124" s="157"/>
      <c r="KFX124" s="157"/>
      <c r="KFY124" s="157"/>
      <c r="KFZ124" s="157"/>
      <c r="KGA124" s="157"/>
      <c r="KGB124" s="157"/>
      <c r="KGC124" s="157"/>
      <c r="KGD124" s="157"/>
      <c r="KGE124" s="157"/>
      <c r="KGF124" s="157"/>
      <c r="KGG124" s="157"/>
      <c r="KGH124" s="157"/>
      <c r="KGI124" s="157"/>
      <c r="KGJ124" s="157"/>
      <c r="KGK124" s="157"/>
      <c r="KGL124" s="157"/>
      <c r="KGM124" s="157"/>
      <c r="KGN124" s="157"/>
      <c r="KGO124" s="157"/>
      <c r="KGP124" s="157"/>
      <c r="KGQ124" s="157"/>
      <c r="KGR124" s="157"/>
      <c r="KGS124" s="157"/>
      <c r="KGT124" s="157"/>
      <c r="KGU124" s="157"/>
      <c r="KGV124" s="157"/>
      <c r="KGW124" s="157"/>
      <c r="KGX124" s="157"/>
      <c r="KGY124" s="157"/>
      <c r="KGZ124" s="157"/>
      <c r="KHA124" s="157"/>
      <c r="KHB124" s="157"/>
      <c r="KHC124" s="157"/>
      <c r="KHD124" s="157"/>
      <c r="KHE124" s="157"/>
      <c r="KHF124" s="157"/>
      <c r="KHG124" s="157"/>
      <c r="KHH124" s="157"/>
      <c r="KHI124" s="157"/>
      <c r="KHJ124" s="157"/>
      <c r="KHK124" s="157"/>
      <c r="KHL124" s="157"/>
      <c r="KHM124" s="157"/>
      <c r="KHN124" s="157"/>
      <c r="KHO124" s="157"/>
      <c r="KHP124" s="157"/>
      <c r="KHQ124" s="157"/>
      <c r="KHR124" s="157"/>
      <c r="KHS124" s="157"/>
      <c r="KHT124" s="157"/>
      <c r="KHU124" s="157"/>
      <c r="KHV124" s="157"/>
      <c r="KHW124" s="157"/>
      <c r="KHX124" s="157"/>
      <c r="KHY124" s="157"/>
      <c r="KHZ124" s="157"/>
      <c r="KIA124" s="157"/>
      <c r="KIB124" s="157"/>
      <c r="KIC124" s="157"/>
      <c r="KID124" s="157"/>
      <c r="KIE124" s="157"/>
      <c r="KIF124" s="157"/>
      <c r="KIG124" s="157"/>
      <c r="KIH124" s="157"/>
      <c r="KII124" s="157"/>
      <c r="KIJ124" s="157"/>
      <c r="KIK124" s="157"/>
      <c r="KIL124" s="157"/>
      <c r="KIM124" s="157"/>
      <c r="KIN124" s="157"/>
      <c r="KIO124" s="157"/>
      <c r="KIP124" s="157"/>
      <c r="KIQ124" s="157"/>
      <c r="KIR124" s="157"/>
      <c r="KIS124" s="157"/>
      <c r="KIT124" s="157"/>
      <c r="KIU124" s="157"/>
      <c r="KIV124" s="157"/>
      <c r="KIW124" s="157"/>
      <c r="KIX124" s="157"/>
      <c r="KIY124" s="157"/>
      <c r="KIZ124" s="157"/>
      <c r="KJA124" s="157"/>
      <c r="KJB124" s="157"/>
      <c r="KJC124" s="157"/>
      <c r="KJD124" s="157"/>
      <c r="KJE124" s="157"/>
      <c r="KJF124" s="157"/>
      <c r="KJG124" s="157"/>
      <c r="KJH124" s="157"/>
      <c r="KJI124" s="157"/>
      <c r="KJJ124" s="157"/>
      <c r="KJK124" s="157"/>
      <c r="KJL124" s="157"/>
      <c r="KJM124" s="157"/>
      <c r="KJN124" s="157"/>
      <c r="KJO124" s="157"/>
      <c r="KJP124" s="157"/>
      <c r="KJQ124" s="157"/>
      <c r="KJR124" s="157"/>
      <c r="KJS124" s="157"/>
      <c r="KJT124" s="157"/>
      <c r="KJU124" s="157"/>
      <c r="KJV124" s="157"/>
      <c r="KJW124" s="157"/>
      <c r="KJX124" s="157"/>
      <c r="KJY124" s="157"/>
      <c r="KJZ124" s="157"/>
      <c r="KKA124" s="157"/>
      <c r="KKB124" s="157"/>
      <c r="KKC124" s="157"/>
      <c r="KKD124" s="157"/>
      <c r="KKE124" s="157"/>
      <c r="KKF124" s="157"/>
      <c r="KKG124" s="157"/>
      <c r="KKH124" s="157"/>
      <c r="KKI124" s="157"/>
      <c r="KKJ124" s="157"/>
      <c r="KKK124" s="157"/>
      <c r="KKL124" s="157"/>
      <c r="KKM124" s="157"/>
      <c r="KKN124" s="157"/>
      <c r="KKO124" s="157"/>
      <c r="KKP124" s="157"/>
      <c r="KKQ124" s="157"/>
      <c r="KKR124" s="157"/>
      <c r="KKS124" s="157"/>
      <c r="KKT124" s="157"/>
      <c r="KKU124" s="157"/>
      <c r="KKV124" s="157"/>
      <c r="KKW124" s="157"/>
      <c r="KKX124" s="157"/>
      <c r="KKY124" s="157"/>
      <c r="KKZ124" s="157"/>
      <c r="KLA124" s="157"/>
      <c r="KLB124" s="157"/>
      <c r="KLC124" s="157"/>
      <c r="KLD124" s="157"/>
      <c r="KLE124" s="157"/>
      <c r="KLF124" s="157"/>
      <c r="KLG124" s="157"/>
      <c r="KLH124" s="157"/>
      <c r="KLI124" s="157"/>
      <c r="KLJ124" s="157"/>
      <c r="KLK124" s="157"/>
      <c r="KLL124" s="157"/>
      <c r="KLM124" s="157"/>
      <c r="KLN124" s="157"/>
      <c r="KLO124" s="157"/>
      <c r="KLP124" s="157"/>
      <c r="KLQ124" s="157"/>
      <c r="KLR124" s="157"/>
      <c r="KLS124" s="157"/>
      <c r="KLT124" s="157"/>
      <c r="KLU124" s="157"/>
      <c r="KLV124" s="157"/>
      <c r="KLW124" s="157"/>
      <c r="KLX124" s="157"/>
      <c r="KLY124" s="157"/>
      <c r="KLZ124" s="157"/>
      <c r="KMA124" s="157"/>
      <c r="KMB124" s="157"/>
      <c r="KMC124" s="157"/>
      <c r="KMD124" s="157"/>
      <c r="KME124" s="157"/>
      <c r="KMF124" s="157"/>
      <c r="KMG124" s="157"/>
      <c r="KMH124" s="157"/>
      <c r="KMI124" s="157"/>
      <c r="KMJ124" s="157"/>
      <c r="KMK124" s="157"/>
      <c r="KML124" s="157"/>
      <c r="KMM124" s="157"/>
      <c r="KMN124" s="157"/>
      <c r="KMO124" s="157"/>
      <c r="KMP124" s="157"/>
      <c r="KMQ124" s="157"/>
      <c r="KMR124" s="157"/>
      <c r="KMS124" s="157"/>
      <c r="KMT124" s="157"/>
      <c r="KMU124" s="157"/>
      <c r="KMV124" s="157"/>
      <c r="KMW124" s="157"/>
      <c r="KMX124" s="157"/>
      <c r="KMY124" s="157"/>
      <c r="KMZ124" s="157"/>
      <c r="KNA124" s="157"/>
      <c r="KNB124" s="157"/>
      <c r="KNC124" s="157"/>
      <c r="KND124" s="157"/>
      <c r="KNE124" s="157"/>
      <c r="KNF124" s="157"/>
      <c r="KNG124" s="157"/>
      <c r="KNH124" s="157"/>
      <c r="KNI124" s="157"/>
      <c r="KNJ124" s="157"/>
      <c r="KNK124" s="157"/>
      <c r="KNL124" s="157"/>
      <c r="KNM124" s="157"/>
      <c r="KNN124" s="157"/>
      <c r="KNO124" s="157"/>
      <c r="KNP124" s="157"/>
      <c r="KNQ124" s="157"/>
      <c r="KNR124" s="157"/>
      <c r="KNS124" s="157"/>
      <c r="KNT124" s="157"/>
      <c r="KNU124" s="157"/>
      <c r="KNV124" s="157"/>
      <c r="KNW124" s="157"/>
      <c r="KNX124" s="157"/>
      <c r="KNY124" s="157"/>
      <c r="KNZ124" s="157"/>
      <c r="KOA124" s="157"/>
      <c r="KOB124" s="157"/>
      <c r="KOC124" s="157"/>
      <c r="KOD124" s="157"/>
      <c r="KOE124" s="157"/>
      <c r="KOF124" s="157"/>
      <c r="KOG124" s="157"/>
      <c r="KOH124" s="157"/>
      <c r="KOI124" s="157"/>
      <c r="KOJ124" s="157"/>
      <c r="KOK124" s="157"/>
      <c r="KOL124" s="157"/>
      <c r="KOM124" s="157"/>
      <c r="KON124" s="157"/>
      <c r="KOO124" s="157"/>
      <c r="KOP124" s="157"/>
      <c r="KOQ124" s="157"/>
      <c r="KOR124" s="157"/>
      <c r="KOS124" s="157"/>
      <c r="KOT124" s="157"/>
      <c r="KOU124" s="157"/>
      <c r="KOV124" s="157"/>
      <c r="KOW124" s="157"/>
      <c r="KOX124" s="157"/>
      <c r="KOY124" s="157"/>
      <c r="KOZ124" s="157"/>
      <c r="KPA124" s="157"/>
      <c r="KPB124" s="157"/>
      <c r="KPC124" s="157"/>
      <c r="KPD124" s="157"/>
      <c r="KPE124" s="157"/>
      <c r="KPF124" s="157"/>
      <c r="KPG124" s="157"/>
      <c r="KPH124" s="157"/>
      <c r="KPI124" s="157"/>
      <c r="KPJ124" s="157"/>
      <c r="KPK124" s="157"/>
      <c r="KPL124" s="157"/>
      <c r="KPM124" s="157"/>
      <c r="KPN124" s="157"/>
      <c r="KPO124" s="157"/>
      <c r="KPP124" s="157"/>
      <c r="KPQ124" s="157"/>
      <c r="KPR124" s="157"/>
      <c r="KPS124" s="157"/>
      <c r="KPT124" s="157"/>
      <c r="KPU124" s="157"/>
      <c r="KPV124" s="157"/>
      <c r="KPW124" s="157"/>
      <c r="KPX124" s="157"/>
      <c r="KPY124" s="157"/>
      <c r="KPZ124" s="157"/>
      <c r="KQA124" s="157"/>
      <c r="KQB124" s="157"/>
      <c r="KQC124" s="157"/>
      <c r="KQD124" s="157"/>
      <c r="KQE124" s="157"/>
      <c r="KQF124" s="157"/>
      <c r="KQG124" s="157"/>
      <c r="KQH124" s="157"/>
      <c r="KQI124" s="157"/>
      <c r="KQJ124" s="157"/>
      <c r="KQK124" s="157"/>
      <c r="KQL124" s="157"/>
      <c r="KQM124" s="157"/>
      <c r="KQN124" s="157"/>
      <c r="KQO124" s="157"/>
      <c r="KQP124" s="157"/>
      <c r="KQQ124" s="157"/>
      <c r="KQR124" s="157"/>
      <c r="KQS124" s="157"/>
      <c r="KQT124" s="157"/>
      <c r="KQU124" s="157"/>
      <c r="KQV124" s="157"/>
      <c r="KQW124" s="157"/>
      <c r="KQX124" s="157"/>
      <c r="KQY124" s="157"/>
      <c r="KQZ124" s="157"/>
      <c r="KRA124" s="157"/>
      <c r="KRB124" s="157"/>
      <c r="KRC124" s="157"/>
      <c r="KRD124" s="157"/>
      <c r="KRE124" s="157"/>
      <c r="KRF124" s="157"/>
      <c r="KRG124" s="157"/>
      <c r="KRH124" s="157"/>
      <c r="KRI124" s="157"/>
      <c r="KRJ124" s="157"/>
      <c r="KRK124" s="157"/>
      <c r="KRL124" s="157"/>
      <c r="KRM124" s="157"/>
      <c r="KRN124" s="157"/>
      <c r="KRO124" s="157"/>
      <c r="KRP124" s="157"/>
      <c r="KRQ124" s="157"/>
      <c r="KRR124" s="157"/>
      <c r="KRS124" s="157"/>
      <c r="KRT124" s="157"/>
      <c r="KRU124" s="157"/>
      <c r="KRV124" s="157"/>
      <c r="KRW124" s="157"/>
      <c r="KRX124" s="157"/>
      <c r="KRY124" s="157"/>
      <c r="KRZ124" s="157"/>
      <c r="KSA124" s="157"/>
      <c r="KSB124" s="157"/>
      <c r="KSC124" s="157"/>
      <c r="KSD124" s="157"/>
      <c r="KSE124" s="157"/>
      <c r="KSF124" s="157"/>
      <c r="KSG124" s="157"/>
      <c r="KSH124" s="157"/>
      <c r="KSI124" s="157"/>
      <c r="KSJ124" s="157"/>
      <c r="KSK124" s="157"/>
      <c r="KSL124" s="157"/>
      <c r="KSM124" s="157"/>
      <c r="KSN124" s="157"/>
      <c r="KSO124" s="157"/>
      <c r="KSP124" s="157"/>
      <c r="KSQ124" s="157"/>
      <c r="KSR124" s="157"/>
      <c r="KSS124" s="157"/>
      <c r="KST124" s="157"/>
      <c r="KSU124" s="157"/>
      <c r="KSV124" s="157"/>
      <c r="KSW124" s="157"/>
      <c r="KSX124" s="157"/>
      <c r="KSY124" s="157"/>
      <c r="KSZ124" s="157"/>
      <c r="KTA124" s="157"/>
      <c r="KTB124" s="157"/>
      <c r="KTC124" s="157"/>
      <c r="KTD124" s="157"/>
      <c r="KTE124" s="157"/>
      <c r="KTF124" s="157"/>
      <c r="KTG124" s="157"/>
      <c r="KTH124" s="157"/>
      <c r="KTI124" s="157"/>
      <c r="KTJ124" s="157"/>
      <c r="KTK124" s="157"/>
      <c r="KTL124" s="157"/>
      <c r="KTM124" s="157"/>
      <c r="KTN124" s="157"/>
      <c r="KTO124" s="157"/>
      <c r="KTP124" s="157"/>
      <c r="KTQ124" s="157"/>
      <c r="KTR124" s="157"/>
      <c r="KTS124" s="157"/>
      <c r="KTT124" s="157"/>
      <c r="KTU124" s="157"/>
      <c r="KTV124" s="157"/>
      <c r="KTW124" s="157"/>
      <c r="KTX124" s="157"/>
      <c r="KTY124" s="157"/>
      <c r="KTZ124" s="157"/>
      <c r="KUA124" s="157"/>
      <c r="KUB124" s="157"/>
      <c r="KUC124" s="157"/>
      <c r="KUD124" s="157"/>
      <c r="KUE124" s="157"/>
      <c r="KUF124" s="157"/>
      <c r="KUG124" s="157"/>
      <c r="KUH124" s="157"/>
      <c r="KUI124" s="157"/>
      <c r="KUJ124" s="157"/>
      <c r="KUK124" s="157"/>
      <c r="KUL124" s="157"/>
      <c r="KUM124" s="157"/>
      <c r="KUN124" s="157"/>
      <c r="KUO124" s="157"/>
      <c r="KUP124" s="157"/>
      <c r="KUQ124" s="157"/>
      <c r="KUR124" s="157"/>
      <c r="KUS124" s="157"/>
      <c r="KUT124" s="157"/>
      <c r="KUU124" s="157"/>
      <c r="KUV124" s="157"/>
      <c r="KUW124" s="157"/>
      <c r="KUX124" s="157"/>
      <c r="KUY124" s="157"/>
      <c r="KUZ124" s="157"/>
      <c r="KVA124" s="157"/>
      <c r="KVB124" s="157"/>
      <c r="KVC124" s="157"/>
      <c r="KVD124" s="157"/>
      <c r="KVE124" s="157"/>
      <c r="KVF124" s="157"/>
      <c r="KVG124" s="157"/>
      <c r="KVH124" s="157"/>
      <c r="KVI124" s="157"/>
      <c r="KVJ124" s="157"/>
      <c r="KVK124" s="157"/>
      <c r="KVL124" s="157"/>
      <c r="KVM124" s="157"/>
      <c r="KVN124" s="157"/>
      <c r="KVO124" s="157"/>
      <c r="KVP124" s="157"/>
      <c r="KVQ124" s="157"/>
      <c r="KVR124" s="157"/>
      <c r="KVS124" s="157"/>
      <c r="KVT124" s="157"/>
      <c r="KVU124" s="157"/>
      <c r="KVV124" s="157"/>
      <c r="KVW124" s="157"/>
      <c r="KVX124" s="157"/>
      <c r="KVY124" s="157"/>
      <c r="KVZ124" s="157"/>
      <c r="KWA124" s="157"/>
      <c r="KWB124" s="157"/>
      <c r="KWC124" s="157"/>
      <c r="KWD124" s="157"/>
      <c r="KWE124" s="157"/>
      <c r="KWF124" s="157"/>
      <c r="KWG124" s="157"/>
      <c r="KWH124" s="157"/>
      <c r="KWI124" s="157"/>
      <c r="KWJ124" s="157"/>
      <c r="KWK124" s="157"/>
      <c r="KWL124" s="157"/>
      <c r="KWM124" s="157"/>
      <c r="KWN124" s="157"/>
      <c r="KWO124" s="157"/>
      <c r="KWP124" s="157"/>
      <c r="KWQ124" s="157"/>
      <c r="KWR124" s="157"/>
      <c r="KWS124" s="157"/>
      <c r="KWT124" s="157"/>
      <c r="KWU124" s="157"/>
      <c r="KWV124" s="157"/>
      <c r="KWW124" s="157"/>
      <c r="KWX124" s="157"/>
      <c r="KWY124" s="157"/>
      <c r="KWZ124" s="157"/>
      <c r="KXA124" s="157"/>
      <c r="KXB124" s="157"/>
      <c r="KXC124" s="157"/>
      <c r="KXD124" s="157"/>
      <c r="KXE124" s="157"/>
      <c r="KXF124" s="157"/>
      <c r="KXG124" s="157"/>
      <c r="KXH124" s="157"/>
      <c r="KXI124" s="157"/>
      <c r="KXJ124" s="157"/>
      <c r="KXK124" s="157"/>
      <c r="KXL124" s="157"/>
      <c r="KXM124" s="157"/>
      <c r="KXN124" s="157"/>
      <c r="KXO124" s="157"/>
      <c r="KXP124" s="157"/>
      <c r="KXQ124" s="157"/>
      <c r="KXR124" s="157"/>
      <c r="KXS124" s="157"/>
      <c r="KXT124" s="157"/>
      <c r="KXU124" s="157"/>
      <c r="KXV124" s="157"/>
      <c r="KXW124" s="157"/>
      <c r="KXX124" s="157"/>
      <c r="KXY124" s="157"/>
      <c r="KXZ124" s="157"/>
      <c r="KYA124" s="157"/>
      <c r="KYB124" s="157"/>
      <c r="KYC124" s="157"/>
      <c r="KYD124" s="157"/>
      <c r="KYE124" s="157"/>
      <c r="KYF124" s="157"/>
      <c r="KYG124" s="157"/>
      <c r="KYH124" s="157"/>
      <c r="KYI124" s="157"/>
      <c r="KYJ124" s="157"/>
      <c r="KYK124" s="157"/>
      <c r="KYL124" s="157"/>
      <c r="KYM124" s="157"/>
      <c r="KYN124" s="157"/>
      <c r="KYO124" s="157"/>
      <c r="KYP124" s="157"/>
      <c r="KYQ124" s="157"/>
      <c r="KYR124" s="157"/>
      <c r="KYS124" s="157"/>
      <c r="KYT124" s="157"/>
      <c r="KYU124" s="157"/>
      <c r="KYV124" s="157"/>
      <c r="KYW124" s="157"/>
      <c r="KYX124" s="157"/>
      <c r="KYY124" s="157"/>
      <c r="KYZ124" s="157"/>
      <c r="KZA124" s="157"/>
      <c r="KZB124" s="157"/>
      <c r="KZC124" s="157"/>
      <c r="KZD124" s="157"/>
      <c r="KZE124" s="157"/>
      <c r="KZF124" s="157"/>
      <c r="KZG124" s="157"/>
      <c r="KZH124" s="157"/>
      <c r="KZI124" s="157"/>
      <c r="KZJ124" s="157"/>
      <c r="KZK124" s="157"/>
      <c r="KZL124" s="157"/>
      <c r="KZM124" s="157"/>
      <c r="KZN124" s="157"/>
      <c r="KZO124" s="157"/>
      <c r="KZP124" s="157"/>
      <c r="KZQ124" s="157"/>
      <c r="KZR124" s="157"/>
      <c r="KZS124" s="157"/>
      <c r="KZT124" s="157"/>
      <c r="KZU124" s="157"/>
      <c r="KZV124" s="157"/>
      <c r="KZW124" s="157"/>
      <c r="KZX124" s="157"/>
      <c r="KZY124" s="157"/>
      <c r="KZZ124" s="157"/>
      <c r="LAA124" s="157"/>
      <c r="LAB124" s="157"/>
      <c r="LAC124" s="157"/>
      <c r="LAD124" s="157"/>
      <c r="LAE124" s="157"/>
      <c r="LAF124" s="157"/>
      <c r="LAG124" s="157"/>
      <c r="LAH124" s="157"/>
      <c r="LAI124" s="157"/>
      <c r="LAJ124" s="157"/>
      <c r="LAK124" s="157"/>
      <c r="LAL124" s="157"/>
      <c r="LAM124" s="157"/>
      <c r="LAN124" s="157"/>
      <c r="LAO124" s="157"/>
      <c r="LAP124" s="157"/>
      <c r="LAQ124" s="157"/>
      <c r="LAR124" s="157"/>
      <c r="LAS124" s="157"/>
      <c r="LAT124" s="157"/>
      <c r="LAU124" s="157"/>
      <c r="LAV124" s="157"/>
      <c r="LAW124" s="157"/>
      <c r="LAX124" s="157"/>
      <c r="LAY124" s="157"/>
      <c r="LAZ124" s="157"/>
      <c r="LBA124" s="157"/>
      <c r="LBB124" s="157"/>
      <c r="LBC124" s="157"/>
      <c r="LBD124" s="157"/>
      <c r="LBE124" s="157"/>
      <c r="LBF124" s="157"/>
      <c r="LBG124" s="157"/>
      <c r="LBH124" s="157"/>
      <c r="LBI124" s="157"/>
      <c r="LBJ124" s="157"/>
      <c r="LBK124" s="157"/>
      <c r="LBL124" s="157"/>
      <c r="LBM124" s="157"/>
      <c r="LBN124" s="157"/>
      <c r="LBO124" s="157"/>
      <c r="LBP124" s="157"/>
      <c r="LBQ124" s="157"/>
      <c r="LBR124" s="157"/>
      <c r="LBS124" s="157"/>
      <c r="LBT124" s="157"/>
      <c r="LBU124" s="157"/>
      <c r="LBV124" s="157"/>
      <c r="LBW124" s="157"/>
      <c r="LBX124" s="157"/>
      <c r="LBY124" s="157"/>
      <c r="LBZ124" s="157"/>
      <c r="LCA124" s="157"/>
      <c r="LCB124" s="157"/>
      <c r="LCC124" s="157"/>
      <c r="LCD124" s="157"/>
      <c r="LCE124" s="157"/>
      <c r="LCF124" s="157"/>
      <c r="LCG124" s="157"/>
      <c r="LCH124" s="157"/>
      <c r="LCI124" s="157"/>
      <c r="LCJ124" s="157"/>
      <c r="LCK124" s="157"/>
      <c r="LCL124" s="157"/>
      <c r="LCM124" s="157"/>
      <c r="LCN124" s="157"/>
      <c r="LCO124" s="157"/>
      <c r="LCP124" s="157"/>
      <c r="LCQ124" s="157"/>
      <c r="LCR124" s="157"/>
      <c r="LCS124" s="157"/>
      <c r="LCT124" s="157"/>
      <c r="LCU124" s="157"/>
      <c r="LCV124" s="157"/>
      <c r="LCW124" s="157"/>
      <c r="LCX124" s="157"/>
      <c r="LCY124" s="157"/>
      <c r="LCZ124" s="157"/>
      <c r="LDA124" s="157"/>
      <c r="LDB124" s="157"/>
      <c r="LDC124" s="157"/>
      <c r="LDD124" s="157"/>
      <c r="LDE124" s="157"/>
      <c r="LDF124" s="157"/>
      <c r="LDG124" s="157"/>
      <c r="LDH124" s="157"/>
      <c r="LDI124" s="157"/>
      <c r="LDJ124" s="157"/>
      <c r="LDK124" s="157"/>
      <c r="LDL124" s="157"/>
      <c r="LDM124" s="157"/>
      <c r="LDN124" s="157"/>
      <c r="LDO124" s="157"/>
      <c r="LDP124" s="157"/>
      <c r="LDQ124" s="157"/>
      <c r="LDR124" s="157"/>
      <c r="LDS124" s="157"/>
      <c r="LDT124" s="157"/>
      <c r="LDU124" s="157"/>
      <c r="LDV124" s="157"/>
      <c r="LDW124" s="157"/>
      <c r="LDX124" s="157"/>
      <c r="LDY124" s="157"/>
      <c r="LDZ124" s="157"/>
      <c r="LEA124" s="157"/>
      <c r="LEB124" s="157"/>
      <c r="LEC124" s="157"/>
      <c r="LED124" s="157"/>
      <c r="LEE124" s="157"/>
      <c r="LEF124" s="157"/>
      <c r="LEG124" s="157"/>
      <c r="LEH124" s="157"/>
      <c r="LEI124" s="157"/>
      <c r="LEJ124" s="157"/>
      <c r="LEK124" s="157"/>
      <c r="LEL124" s="157"/>
      <c r="LEM124" s="157"/>
      <c r="LEN124" s="157"/>
      <c r="LEO124" s="157"/>
      <c r="LEP124" s="157"/>
      <c r="LEQ124" s="157"/>
      <c r="LER124" s="157"/>
      <c r="LES124" s="157"/>
      <c r="LET124" s="157"/>
      <c r="LEU124" s="157"/>
      <c r="LEV124" s="157"/>
      <c r="LEW124" s="157"/>
      <c r="LEX124" s="157"/>
      <c r="LEY124" s="157"/>
      <c r="LEZ124" s="157"/>
      <c r="LFA124" s="157"/>
      <c r="LFB124" s="157"/>
      <c r="LFC124" s="157"/>
      <c r="LFD124" s="157"/>
      <c r="LFE124" s="157"/>
      <c r="LFF124" s="157"/>
      <c r="LFG124" s="157"/>
      <c r="LFH124" s="157"/>
      <c r="LFI124" s="157"/>
      <c r="LFJ124" s="157"/>
      <c r="LFK124" s="157"/>
      <c r="LFL124" s="157"/>
      <c r="LFM124" s="157"/>
      <c r="LFN124" s="157"/>
      <c r="LFO124" s="157"/>
      <c r="LFP124" s="157"/>
      <c r="LFQ124" s="157"/>
      <c r="LFR124" s="157"/>
      <c r="LFS124" s="157"/>
      <c r="LFT124" s="157"/>
      <c r="LFU124" s="157"/>
      <c r="LFV124" s="157"/>
      <c r="LFW124" s="157"/>
      <c r="LFX124" s="157"/>
      <c r="LFY124" s="157"/>
      <c r="LFZ124" s="157"/>
      <c r="LGA124" s="157"/>
      <c r="LGB124" s="157"/>
      <c r="LGC124" s="157"/>
      <c r="LGD124" s="157"/>
      <c r="LGE124" s="157"/>
      <c r="LGF124" s="157"/>
      <c r="LGG124" s="157"/>
      <c r="LGH124" s="157"/>
      <c r="LGI124" s="157"/>
      <c r="LGJ124" s="157"/>
      <c r="LGK124" s="157"/>
      <c r="LGL124" s="157"/>
      <c r="LGM124" s="157"/>
      <c r="LGN124" s="157"/>
      <c r="LGO124" s="157"/>
      <c r="LGP124" s="157"/>
      <c r="LGQ124" s="157"/>
      <c r="LGR124" s="157"/>
      <c r="LGS124" s="157"/>
      <c r="LGT124" s="157"/>
      <c r="LGU124" s="157"/>
      <c r="LGV124" s="157"/>
      <c r="LGW124" s="157"/>
      <c r="LGX124" s="157"/>
      <c r="LGY124" s="157"/>
      <c r="LGZ124" s="157"/>
      <c r="LHA124" s="157"/>
      <c r="LHB124" s="157"/>
      <c r="LHC124" s="157"/>
      <c r="LHD124" s="157"/>
      <c r="LHE124" s="157"/>
      <c r="LHF124" s="157"/>
      <c r="LHG124" s="157"/>
      <c r="LHH124" s="157"/>
      <c r="LHI124" s="157"/>
      <c r="LHJ124" s="157"/>
      <c r="LHK124" s="157"/>
      <c r="LHL124" s="157"/>
      <c r="LHM124" s="157"/>
      <c r="LHN124" s="157"/>
      <c r="LHO124" s="157"/>
      <c r="LHP124" s="157"/>
      <c r="LHQ124" s="157"/>
      <c r="LHR124" s="157"/>
      <c r="LHS124" s="157"/>
      <c r="LHT124" s="157"/>
      <c r="LHU124" s="157"/>
      <c r="LHV124" s="157"/>
      <c r="LHW124" s="157"/>
      <c r="LHX124" s="157"/>
      <c r="LHY124" s="157"/>
      <c r="LHZ124" s="157"/>
      <c r="LIA124" s="157"/>
      <c r="LIB124" s="157"/>
      <c r="LIC124" s="157"/>
      <c r="LID124" s="157"/>
      <c r="LIE124" s="157"/>
      <c r="LIF124" s="157"/>
      <c r="LIG124" s="157"/>
      <c r="LIH124" s="157"/>
      <c r="LII124" s="157"/>
      <c r="LIJ124" s="157"/>
      <c r="LIK124" s="157"/>
      <c r="LIL124" s="157"/>
      <c r="LIM124" s="157"/>
      <c r="LIN124" s="157"/>
      <c r="LIO124" s="157"/>
      <c r="LIP124" s="157"/>
      <c r="LIQ124" s="157"/>
      <c r="LIR124" s="157"/>
      <c r="LIS124" s="157"/>
      <c r="LIT124" s="157"/>
      <c r="LIU124" s="157"/>
      <c r="LIV124" s="157"/>
      <c r="LIW124" s="157"/>
      <c r="LIX124" s="157"/>
      <c r="LIY124" s="157"/>
      <c r="LIZ124" s="157"/>
      <c r="LJA124" s="157"/>
      <c r="LJB124" s="157"/>
      <c r="LJC124" s="157"/>
      <c r="LJD124" s="157"/>
      <c r="LJE124" s="157"/>
      <c r="LJF124" s="157"/>
      <c r="LJG124" s="157"/>
      <c r="LJH124" s="157"/>
      <c r="LJI124" s="157"/>
      <c r="LJJ124" s="157"/>
      <c r="LJK124" s="157"/>
      <c r="LJL124" s="157"/>
      <c r="LJM124" s="157"/>
      <c r="LJN124" s="157"/>
      <c r="LJO124" s="157"/>
      <c r="LJP124" s="157"/>
      <c r="LJQ124" s="157"/>
      <c r="LJR124" s="157"/>
      <c r="LJS124" s="157"/>
      <c r="LJT124" s="157"/>
      <c r="LJU124" s="157"/>
      <c r="LJV124" s="157"/>
      <c r="LJW124" s="157"/>
      <c r="LJX124" s="157"/>
      <c r="LJY124" s="157"/>
      <c r="LJZ124" s="157"/>
      <c r="LKA124" s="157"/>
      <c r="LKB124" s="157"/>
      <c r="LKC124" s="157"/>
      <c r="LKD124" s="157"/>
      <c r="LKE124" s="157"/>
      <c r="LKF124" s="157"/>
      <c r="LKG124" s="157"/>
      <c r="LKH124" s="157"/>
      <c r="LKI124" s="157"/>
      <c r="LKJ124" s="157"/>
      <c r="LKK124" s="157"/>
      <c r="LKL124" s="157"/>
      <c r="LKM124" s="157"/>
      <c r="LKN124" s="157"/>
      <c r="LKO124" s="157"/>
      <c r="LKP124" s="157"/>
      <c r="LKQ124" s="157"/>
      <c r="LKR124" s="157"/>
      <c r="LKS124" s="157"/>
      <c r="LKT124" s="157"/>
      <c r="LKU124" s="157"/>
      <c r="LKV124" s="157"/>
      <c r="LKW124" s="157"/>
      <c r="LKX124" s="157"/>
      <c r="LKY124" s="157"/>
      <c r="LKZ124" s="157"/>
      <c r="LLA124" s="157"/>
      <c r="LLB124" s="157"/>
      <c r="LLC124" s="157"/>
      <c r="LLD124" s="157"/>
      <c r="LLE124" s="157"/>
      <c r="LLF124" s="157"/>
      <c r="LLG124" s="157"/>
      <c r="LLH124" s="157"/>
      <c r="LLI124" s="157"/>
      <c r="LLJ124" s="157"/>
      <c r="LLK124" s="157"/>
      <c r="LLL124" s="157"/>
      <c r="LLM124" s="157"/>
      <c r="LLN124" s="157"/>
      <c r="LLO124" s="157"/>
      <c r="LLP124" s="157"/>
      <c r="LLQ124" s="157"/>
      <c r="LLR124" s="157"/>
      <c r="LLS124" s="157"/>
      <c r="LLT124" s="157"/>
      <c r="LLU124" s="157"/>
      <c r="LLV124" s="157"/>
      <c r="LLW124" s="157"/>
      <c r="LLX124" s="157"/>
      <c r="LLY124" s="157"/>
      <c r="LLZ124" s="157"/>
      <c r="LMA124" s="157"/>
      <c r="LMB124" s="157"/>
      <c r="LMC124" s="157"/>
      <c r="LMD124" s="157"/>
      <c r="LME124" s="157"/>
      <c r="LMF124" s="157"/>
      <c r="LMG124" s="157"/>
      <c r="LMH124" s="157"/>
      <c r="LMI124" s="157"/>
      <c r="LMJ124" s="157"/>
      <c r="LMK124" s="157"/>
      <c r="LML124" s="157"/>
      <c r="LMM124" s="157"/>
      <c r="LMN124" s="157"/>
      <c r="LMO124" s="157"/>
      <c r="LMP124" s="157"/>
      <c r="LMQ124" s="157"/>
      <c r="LMR124" s="157"/>
      <c r="LMS124" s="157"/>
      <c r="LMT124" s="157"/>
      <c r="LMU124" s="157"/>
      <c r="LMV124" s="157"/>
      <c r="LMW124" s="157"/>
      <c r="LMX124" s="157"/>
      <c r="LMY124" s="157"/>
      <c r="LMZ124" s="157"/>
      <c r="LNA124" s="157"/>
      <c r="LNB124" s="157"/>
      <c r="LNC124" s="157"/>
      <c r="LND124" s="157"/>
      <c r="LNE124" s="157"/>
      <c r="LNF124" s="157"/>
      <c r="LNG124" s="157"/>
      <c r="LNH124" s="157"/>
      <c r="LNI124" s="157"/>
      <c r="LNJ124" s="157"/>
      <c r="LNK124" s="157"/>
      <c r="LNL124" s="157"/>
      <c r="LNM124" s="157"/>
      <c r="LNN124" s="157"/>
      <c r="LNO124" s="157"/>
      <c r="LNP124" s="157"/>
      <c r="LNQ124" s="157"/>
      <c r="LNR124" s="157"/>
      <c r="LNS124" s="157"/>
      <c r="LNT124" s="157"/>
      <c r="LNU124" s="157"/>
      <c r="LNV124" s="157"/>
      <c r="LNW124" s="157"/>
      <c r="LNX124" s="157"/>
      <c r="LNY124" s="157"/>
      <c r="LNZ124" s="157"/>
      <c r="LOA124" s="157"/>
      <c r="LOB124" s="157"/>
      <c r="LOC124" s="157"/>
      <c r="LOD124" s="157"/>
      <c r="LOE124" s="157"/>
      <c r="LOF124" s="157"/>
      <c r="LOG124" s="157"/>
      <c r="LOH124" s="157"/>
      <c r="LOI124" s="157"/>
      <c r="LOJ124" s="157"/>
      <c r="LOK124" s="157"/>
      <c r="LOL124" s="157"/>
      <c r="LOM124" s="157"/>
      <c r="LON124" s="157"/>
      <c r="LOO124" s="157"/>
      <c r="LOP124" s="157"/>
      <c r="LOQ124" s="157"/>
      <c r="LOR124" s="157"/>
      <c r="LOS124" s="157"/>
      <c r="LOT124" s="157"/>
      <c r="LOU124" s="157"/>
      <c r="LOV124" s="157"/>
      <c r="LOW124" s="157"/>
      <c r="LOX124" s="157"/>
      <c r="LOY124" s="157"/>
      <c r="LOZ124" s="157"/>
      <c r="LPA124" s="157"/>
      <c r="LPB124" s="157"/>
      <c r="LPC124" s="157"/>
      <c r="LPD124" s="157"/>
      <c r="LPE124" s="157"/>
      <c r="LPF124" s="157"/>
      <c r="LPG124" s="157"/>
      <c r="LPH124" s="157"/>
      <c r="LPI124" s="157"/>
      <c r="LPJ124" s="157"/>
      <c r="LPK124" s="157"/>
      <c r="LPL124" s="157"/>
      <c r="LPM124" s="157"/>
      <c r="LPN124" s="157"/>
      <c r="LPO124" s="157"/>
      <c r="LPP124" s="157"/>
      <c r="LPQ124" s="157"/>
      <c r="LPR124" s="157"/>
      <c r="LPS124" s="157"/>
      <c r="LPT124" s="157"/>
      <c r="LPU124" s="157"/>
      <c r="LPV124" s="157"/>
      <c r="LPW124" s="157"/>
      <c r="LPX124" s="157"/>
      <c r="LPY124" s="157"/>
      <c r="LPZ124" s="157"/>
      <c r="LQA124" s="157"/>
      <c r="LQB124" s="157"/>
      <c r="LQC124" s="157"/>
      <c r="LQD124" s="157"/>
      <c r="LQE124" s="157"/>
      <c r="LQF124" s="157"/>
      <c r="LQG124" s="157"/>
      <c r="LQH124" s="157"/>
      <c r="LQI124" s="157"/>
      <c r="LQJ124" s="157"/>
      <c r="LQK124" s="157"/>
      <c r="LQL124" s="157"/>
      <c r="LQM124" s="157"/>
      <c r="LQN124" s="157"/>
      <c r="LQO124" s="157"/>
      <c r="LQP124" s="157"/>
      <c r="LQQ124" s="157"/>
      <c r="LQR124" s="157"/>
      <c r="LQS124" s="157"/>
      <c r="LQT124" s="157"/>
      <c r="LQU124" s="157"/>
      <c r="LQV124" s="157"/>
      <c r="LQW124" s="157"/>
      <c r="LQX124" s="157"/>
      <c r="LQY124" s="157"/>
      <c r="LQZ124" s="157"/>
      <c r="LRA124" s="157"/>
      <c r="LRB124" s="157"/>
      <c r="LRC124" s="157"/>
      <c r="LRD124" s="157"/>
      <c r="LRE124" s="157"/>
      <c r="LRF124" s="157"/>
      <c r="LRG124" s="157"/>
      <c r="LRH124" s="157"/>
      <c r="LRI124" s="157"/>
      <c r="LRJ124" s="157"/>
      <c r="LRK124" s="157"/>
      <c r="LRL124" s="157"/>
      <c r="LRM124" s="157"/>
      <c r="LRN124" s="157"/>
      <c r="LRO124" s="157"/>
      <c r="LRP124" s="157"/>
      <c r="LRQ124" s="157"/>
      <c r="LRR124" s="157"/>
      <c r="LRS124" s="157"/>
      <c r="LRT124" s="157"/>
      <c r="LRU124" s="157"/>
      <c r="LRV124" s="157"/>
      <c r="LRW124" s="157"/>
      <c r="LRX124" s="157"/>
      <c r="LRY124" s="157"/>
      <c r="LRZ124" s="157"/>
      <c r="LSA124" s="157"/>
      <c r="LSB124" s="157"/>
      <c r="LSC124" s="157"/>
      <c r="LSD124" s="157"/>
      <c r="LSE124" s="157"/>
      <c r="LSF124" s="157"/>
      <c r="LSG124" s="157"/>
      <c r="LSH124" s="157"/>
      <c r="LSI124" s="157"/>
      <c r="LSJ124" s="157"/>
      <c r="LSK124" s="157"/>
      <c r="LSL124" s="157"/>
      <c r="LSM124" s="157"/>
      <c r="LSN124" s="157"/>
      <c r="LSO124" s="157"/>
      <c r="LSP124" s="157"/>
      <c r="LSQ124" s="157"/>
      <c r="LSR124" s="157"/>
      <c r="LSS124" s="157"/>
      <c r="LST124" s="157"/>
      <c r="LSU124" s="157"/>
      <c r="LSV124" s="157"/>
      <c r="LSW124" s="157"/>
      <c r="LSX124" s="157"/>
      <c r="LSY124" s="157"/>
      <c r="LSZ124" s="157"/>
      <c r="LTA124" s="157"/>
      <c r="LTB124" s="157"/>
      <c r="LTC124" s="157"/>
      <c r="LTD124" s="157"/>
      <c r="LTE124" s="157"/>
      <c r="LTF124" s="157"/>
      <c r="LTG124" s="157"/>
      <c r="LTH124" s="157"/>
      <c r="LTI124" s="157"/>
      <c r="LTJ124" s="157"/>
      <c r="LTK124" s="157"/>
      <c r="LTL124" s="157"/>
      <c r="LTM124" s="157"/>
      <c r="LTN124" s="157"/>
      <c r="LTO124" s="157"/>
      <c r="LTP124" s="157"/>
      <c r="LTQ124" s="157"/>
      <c r="LTR124" s="157"/>
      <c r="LTS124" s="157"/>
      <c r="LTT124" s="157"/>
      <c r="LTU124" s="157"/>
      <c r="LTV124" s="157"/>
      <c r="LTW124" s="157"/>
      <c r="LTX124" s="157"/>
      <c r="LTY124" s="157"/>
      <c r="LTZ124" s="157"/>
      <c r="LUA124" s="157"/>
      <c r="LUB124" s="157"/>
      <c r="LUC124" s="157"/>
      <c r="LUD124" s="157"/>
      <c r="LUE124" s="157"/>
      <c r="LUF124" s="157"/>
      <c r="LUG124" s="157"/>
      <c r="LUH124" s="157"/>
      <c r="LUI124" s="157"/>
      <c r="LUJ124" s="157"/>
      <c r="LUK124" s="157"/>
      <c r="LUL124" s="157"/>
      <c r="LUM124" s="157"/>
      <c r="LUN124" s="157"/>
      <c r="LUO124" s="157"/>
      <c r="LUP124" s="157"/>
      <c r="LUQ124" s="157"/>
      <c r="LUR124" s="157"/>
      <c r="LUS124" s="157"/>
      <c r="LUT124" s="157"/>
      <c r="LUU124" s="157"/>
      <c r="LUV124" s="157"/>
      <c r="LUW124" s="157"/>
      <c r="LUX124" s="157"/>
      <c r="LUY124" s="157"/>
      <c r="LUZ124" s="157"/>
      <c r="LVA124" s="157"/>
      <c r="LVB124" s="157"/>
      <c r="LVC124" s="157"/>
      <c r="LVD124" s="157"/>
      <c r="LVE124" s="157"/>
      <c r="LVF124" s="157"/>
      <c r="LVG124" s="157"/>
      <c r="LVH124" s="157"/>
      <c r="LVI124" s="157"/>
      <c r="LVJ124" s="157"/>
      <c r="LVK124" s="157"/>
      <c r="LVL124" s="157"/>
      <c r="LVM124" s="157"/>
      <c r="LVN124" s="157"/>
      <c r="LVO124" s="157"/>
      <c r="LVP124" s="157"/>
      <c r="LVQ124" s="157"/>
      <c r="LVR124" s="157"/>
      <c r="LVS124" s="157"/>
      <c r="LVT124" s="157"/>
      <c r="LVU124" s="157"/>
      <c r="LVV124" s="157"/>
      <c r="LVW124" s="157"/>
      <c r="LVX124" s="157"/>
      <c r="LVY124" s="157"/>
      <c r="LVZ124" s="157"/>
      <c r="LWA124" s="157"/>
      <c r="LWB124" s="157"/>
      <c r="LWC124" s="157"/>
      <c r="LWD124" s="157"/>
      <c r="LWE124" s="157"/>
      <c r="LWF124" s="157"/>
      <c r="LWG124" s="157"/>
      <c r="LWH124" s="157"/>
      <c r="LWI124" s="157"/>
      <c r="LWJ124" s="157"/>
      <c r="LWK124" s="157"/>
      <c r="LWL124" s="157"/>
      <c r="LWM124" s="157"/>
      <c r="LWN124" s="157"/>
      <c r="LWO124" s="157"/>
      <c r="LWP124" s="157"/>
      <c r="LWQ124" s="157"/>
      <c r="LWR124" s="157"/>
      <c r="LWS124" s="157"/>
      <c r="LWT124" s="157"/>
      <c r="LWU124" s="157"/>
      <c r="LWV124" s="157"/>
      <c r="LWW124" s="157"/>
      <c r="LWX124" s="157"/>
      <c r="LWY124" s="157"/>
      <c r="LWZ124" s="157"/>
      <c r="LXA124" s="157"/>
      <c r="LXB124" s="157"/>
      <c r="LXC124" s="157"/>
      <c r="LXD124" s="157"/>
      <c r="LXE124" s="157"/>
      <c r="LXF124" s="157"/>
      <c r="LXG124" s="157"/>
      <c r="LXH124" s="157"/>
      <c r="LXI124" s="157"/>
      <c r="LXJ124" s="157"/>
      <c r="LXK124" s="157"/>
      <c r="LXL124" s="157"/>
      <c r="LXM124" s="157"/>
      <c r="LXN124" s="157"/>
      <c r="LXO124" s="157"/>
      <c r="LXP124" s="157"/>
      <c r="LXQ124" s="157"/>
      <c r="LXR124" s="157"/>
      <c r="LXS124" s="157"/>
      <c r="LXT124" s="157"/>
      <c r="LXU124" s="157"/>
      <c r="LXV124" s="157"/>
      <c r="LXW124" s="157"/>
      <c r="LXX124" s="157"/>
      <c r="LXY124" s="157"/>
      <c r="LXZ124" s="157"/>
      <c r="LYA124" s="157"/>
      <c r="LYB124" s="157"/>
      <c r="LYC124" s="157"/>
      <c r="LYD124" s="157"/>
      <c r="LYE124" s="157"/>
      <c r="LYF124" s="157"/>
      <c r="LYG124" s="157"/>
      <c r="LYH124" s="157"/>
      <c r="LYI124" s="157"/>
      <c r="LYJ124" s="157"/>
      <c r="LYK124" s="157"/>
      <c r="LYL124" s="157"/>
      <c r="LYM124" s="157"/>
      <c r="LYN124" s="157"/>
      <c r="LYO124" s="157"/>
      <c r="LYP124" s="157"/>
      <c r="LYQ124" s="157"/>
      <c r="LYR124" s="157"/>
      <c r="LYS124" s="157"/>
      <c r="LYT124" s="157"/>
      <c r="LYU124" s="157"/>
      <c r="LYV124" s="157"/>
      <c r="LYW124" s="157"/>
      <c r="LYX124" s="157"/>
      <c r="LYY124" s="157"/>
      <c r="LYZ124" s="157"/>
      <c r="LZA124" s="157"/>
      <c r="LZB124" s="157"/>
      <c r="LZC124" s="157"/>
      <c r="LZD124" s="157"/>
      <c r="LZE124" s="157"/>
      <c r="LZF124" s="157"/>
      <c r="LZG124" s="157"/>
      <c r="LZH124" s="157"/>
      <c r="LZI124" s="157"/>
      <c r="LZJ124" s="157"/>
      <c r="LZK124" s="157"/>
      <c r="LZL124" s="157"/>
      <c r="LZM124" s="157"/>
      <c r="LZN124" s="157"/>
      <c r="LZO124" s="157"/>
      <c r="LZP124" s="157"/>
      <c r="LZQ124" s="157"/>
      <c r="LZR124" s="157"/>
      <c r="LZS124" s="157"/>
      <c r="LZT124" s="157"/>
      <c r="LZU124" s="157"/>
      <c r="LZV124" s="157"/>
      <c r="LZW124" s="157"/>
      <c r="LZX124" s="157"/>
      <c r="LZY124" s="157"/>
      <c r="LZZ124" s="157"/>
      <c r="MAA124" s="157"/>
      <c r="MAB124" s="157"/>
      <c r="MAC124" s="157"/>
      <c r="MAD124" s="157"/>
      <c r="MAE124" s="157"/>
      <c r="MAF124" s="157"/>
      <c r="MAG124" s="157"/>
      <c r="MAH124" s="157"/>
      <c r="MAI124" s="157"/>
      <c r="MAJ124" s="157"/>
      <c r="MAK124" s="157"/>
      <c r="MAL124" s="157"/>
      <c r="MAM124" s="157"/>
      <c r="MAN124" s="157"/>
      <c r="MAO124" s="157"/>
      <c r="MAP124" s="157"/>
      <c r="MAQ124" s="157"/>
      <c r="MAR124" s="157"/>
      <c r="MAS124" s="157"/>
      <c r="MAT124" s="157"/>
      <c r="MAU124" s="157"/>
      <c r="MAV124" s="157"/>
      <c r="MAW124" s="157"/>
      <c r="MAX124" s="157"/>
      <c r="MAY124" s="157"/>
      <c r="MAZ124" s="157"/>
      <c r="MBA124" s="157"/>
      <c r="MBB124" s="157"/>
      <c r="MBC124" s="157"/>
      <c r="MBD124" s="157"/>
      <c r="MBE124" s="157"/>
      <c r="MBF124" s="157"/>
      <c r="MBG124" s="157"/>
      <c r="MBH124" s="157"/>
      <c r="MBI124" s="157"/>
      <c r="MBJ124" s="157"/>
      <c r="MBK124" s="157"/>
      <c r="MBL124" s="157"/>
      <c r="MBM124" s="157"/>
      <c r="MBN124" s="157"/>
      <c r="MBO124" s="157"/>
      <c r="MBP124" s="157"/>
      <c r="MBQ124" s="157"/>
      <c r="MBR124" s="157"/>
      <c r="MBS124" s="157"/>
      <c r="MBT124" s="157"/>
      <c r="MBU124" s="157"/>
      <c r="MBV124" s="157"/>
      <c r="MBW124" s="157"/>
      <c r="MBX124" s="157"/>
      <c r="MBY124" s="157"/>
      <c r="MBZ124" s="157"/>
      <c r="MCA124" s="157"/>
      <c r="MCB124" s="157"/>
      <c r="MCC124" s="157"/>
      <c r="MCD124" s="157"/>
      <c r="MCE124" s="157"/>
      <c r="MCF124" s="157"/>
      <c r="MCG124" s="157"/>
      <c r="MCH124" s="157"/>
      <c r="MCI124" s="157"/>
      <c r="MCJ124" s="157"/>
      <c r="MCK124" s="157"/>
      <c r="MCL124" s="157"/>
      <c r="MCM124" s="157"/>
      <c r="MCN124" s="157"/>
      <c r="MCO124" s="157"/>
      <c r="MCP124" s="157"/>
      <c r="MCQ124" s="157"/>
      <c r="MCR124" s="157"/>
      <c r="MCS124" s="157"/>
      <c r="MCT124" s="157"/>
      <c r="MCU124" s="157"/>
      <c r="MCV124" s="157"/>
      <c r="MCW124" s="157"/>
      <c r="MCX124" s="157"/>
      <c r="MCY124" s="157"/>
      <c r="MCZ124" s="157"/>
      <c r="MDA124" s="157"/>
      <c r="MDB124" s="157"/>
      <c r="MDC124" s="157"/>
      <c r="MDD124" s="157"/>
      <c r="MDE124" s="157"/>
      <c r="MDF124" s="157"/>
      <c r="MDG124" s="157"/>
      <c r="MDH124" s="157"/>
      <c r="MDI124" s="157"/>
      <c r="MDJ124" s="157"/>
      <c r="MDK124" s="157"/>
      <c r="MDL124" s="157"/>
      <c r="MDM124" s="157"/>
      <c r="MDN124" s="157"/>
      <c r="MDO124" s="157"/>
      <c r="MDP124" s="157"/>
      <c r="MDQ124" s="157"/>
      <c r="MDR124" s="157"/>
      <c r="MDS124" s="157"/>
      <c r="MDT124" s="157"/>
      <c r="MDU124" s="157"/>
      <c r="MDV124" s="157"/>
      <c r="MDW124" s="157"/>
      <c r="MDX124" s="157"/>
      <c r="MDY124" s="157"/>
      <c r="MDZ124" s="157"/>
      <c r="MEA124" s="157"/>
      <c r="MEB124" s="157"/>
      <c r="MEC124" s="157"/>
      <c r="MED124" s="157"/>
      <c r="MEE124" s="157"/>
      <c r="MEF124" s="157"/>
      <c r="MEG124" s="157"/>
      <c r="MEH124" s="157"/>
      <c r="MEI124" s="157"/>
      <c r="MEJ124" s="157"/>
      <c r="MEK124" s="157"/>
      <c r="MEL124" s="157"/>
      <c r="MEM124" s="157"/>
      <c r="MEN124" s="157"/>
      <c r="MEO124" s="157"/>
      <c r="MEP124" s="157"/>
      <c r="MEQ124" s="157"/>
      <c r="MER124" s="157"/>
      <c r="MES124" s="157"/>
      <c r="MET124" s="157"/>
      <c r="MEU124" s="157"/>
      <c r="MEV124" s="157"/>
      <c r="MEW124" s="157"/>
      <c r="MEX124" s="157"/>
      <c r="MEY124" s="157"/>
      <c r="MEZ124" s="157"/>
      <c r="MFA124" s="157"/>
      <c r="MFB124" s="157"/>
      <c r="MFC124" s="157"/>
      <c r="MFD124" s="157"/>
      <c r="MFE124" s="157"/>
      <c r="MFF124" s="157"/>
      <c r="MFG124" s="157"/>
      <c r="MFH124" s="157"/>
      <c r="MFI124" s="157"/>
      <c r="MFJ124" s="157"/>
      <c r="MFK124" s="157"/>
      <c r="MFL124" s="157"/>
      <c r="MFM124" s="157"/>
      <c r="MFN124" s="157"/>
      <c r="MFO124" s="157"/>
      <c r="MFP124" s="157"/>
      <c r="MFQ124" s="157"/>
      <c r="MFR124" s="157"/>
      <c r="MFS124" s="157"/>
      <c r="MFT124" s="157"/>
      <c r="MFU124" s="157"/>
      <c r="MFV124" s="157"/>
      <c r="MFW124" s="157"/>
      <c r="MFX124" s="157"/>
      <c r="MFY124" s="157"/>
      <c r="MFZ124" s="157"/>
      <c r="MGA124" s="157"/>
      <c r="MGB124" s="157"/>
      <c r="MGC124" s="157"/>
      <c r="MGD124" s="157"/>
      <c r="MGE124" s="157"/>
      <c r="MGF124" s="157"/>
      <c r="MGG124" s="157"/>
      <c r="MGH124" s="157"/>
      <c r="MGI124" s="157"/>
      <c r="MGJ124" s="157"/>
      <c r="MGK124" s="157"/>
      <c r="MGL124" s="157"/>
      <c r="MGM124" s="157"/>
      <c r="MGN124" s="157"/>
      <c r="MGO124" s="157"/>
      <c r="MGP124" s="157"/>
      <c r="MGQ124" s="157"/>
      <c r="MGR124" s="157"/>
      <c r="MGS124" s="157"/>
      <c r="MGT124" s="157"/>
      <c r="MGU124" s="157"/>
      <c r="MGV124" s="157"/>
      <c r="MGW124" s="157"/>
      <c r="MGX124" s="157"/>
      <c r="MGY124" s="157"/>
      <c r="MGZ124" s="157"/>
      <c r="MHA124" s="157"/>
      <c r="MHB124" s="157"/>
      <c r="MHC124" s="157"/>
      <c r="MHD124" s="157"/>
      <c r="MHE124" s="157"/>
      <c r="MHF124" s="157"/>
      <c r="MHG124" s="157"/>
      <c r="MHH124" s="157"/>
      <c r="MHI124" s="157"/>
      <c r="MHJ124" s="157"/>
      <c r="MHK124" s="157"/>
      <c r="MHL124" s="157"/>
      <c r="MHM124" s="157"/>
      <c r="MHN124" s="157"/>
      <c r="MHO124" s="157"/>
      <c r="MHP124" s="157"/>
      <c r="MHQ124" s="157"/>
      <c r="MHR124" s="157"/>
      <c r="MHS124" s="157"/>
      <c r="MHT124" s="157"/>
      <c r="MHU124" s="157"/>
      <c r="MHV124" s="157"/>
      <c r="MHW124" s="157"/>
      <c r="MHX124" s="157"/>
      <c r="MHY124" s="157"/>
      <c r="MHZ124" s="157"/>
      <c r="MIA124" s="157"/>
      <c r="MIB124" s="157"/>
      <c r="MIC124" s="157"/>
      <c r="MID124" s="157"/>
      <c r="MIE124" s="157"/>
      <c r="MIF124" s="157"/>
      <c r="MIG124" s="157"/>
      <c r="MIH124" s="157"/>
      <c r="MII124" s="157"/>
      <c r="MIJ124" s="157"/>
      <c r="MIK124" s="157"/>
      <c r="MIL124" s="157"/>
      <c r="MIM124" s="157"/>
      <c r="MIN124" s="157"/>
      <c r="MIO124" s="157"/>
      <c r="MIP124" s="157"/>
      <c r="MIQ124" s="157"/>
      <c r="MIR124" s="157"/>
      <c r="MIS124" s="157"/>
      <c r="MIT124" s="157"/>
      <c r="MIU124" s="157"/>
      <c r="MIV124" s="157"/>
      <c r="MIW124" s="157"/>
      <c r="MIX124" s="157"/>
      <c r="MIY124" s="157"/>
      <c r="MIZ124" s="157"/>
      <c r="MJA124" s="157"/>
      <c r="MJB124" s="157"/>
      <c r="MJC124" s="157"/>
      <c r="MJD124" s="157"/>
      <c r="MJE124" s="157"/>
      <c r="MJF124" s="157"/>
      <c r="MJG124" s="157"/>
      <c r="MJH124" s="157"/>
      <c r="MJI124" s="157"/>
      <c r="MJJ124" s="157"/>
      <c r="MJK124" s="157"/>
      <c r="MJL124" s="157"/>
      <c r="MJM124" s="157"/>
      <c r="MJN124" s="157"/>
      <c r="MJO124" s="157"/>
      <c r="MJP124" s="157"/>
      <c r="MJQ124" s="157"/>
      <c r="MJR124" s="157"/>
      <c r="MJS124" s="157"/>
      <c r="MJT124" s="157"/>
      <c r="MJU124" s="157"/>
      <c r="MJV124" s="157"/>
      <c r="MJW124" s="157"/>
      <c r="MJX124" s="157"/>
      <c r="MJY124" s="157"/>
      <c r="MJZ124" s="157"/>
      <c r="MKA124" s="157"/>
      <c r="MKB124" s="157"/>
      <c r="MKC124" s="157"/>
      <c r="MKD124" s="157"/>
      <c r="MKE124" s="157"/>
      <c r="MKF124" s="157"/>
      <c r="MKG124" s="157"/>
      <c r="MKH124" s="157"/>
      <c r="MKI124" s="157"/>
      <c r="MKJ124" s="157"/>
      <c r="MKK124" s="157"/>
      <c r="MKL124" s="157"/>
      <c r="MKM124" s="157"/>
      <c r="MKN124" s="157"/>
      <c r="MKO124" s="157"/>
      <c r="MKP124" s="157"/>
      <c r="MKQ124" s="157"/>
      <c r="MKR124" s="157"/>
      <c r="MKS124" s="157"/>
      <c r="MKT124" s="157"/>
      <c r="MKU124" s="157"/>
      <c r="MKV124" s="157"/>
      <c r="MKW124" s="157"/>
      <c r="MKX124" s="157"/>
      <c r="MKY124" s="157"/>
      <c r="MKZ124" s="157"/>
      <c r="MLA124" s="157"/>
      <c r="MLB124" s="157"/>
      <c r="MLC124" s="157"/>
      <c r="MLD124" s="157"/>
      <c r="MLE124" s="157"/>
      <c r="MLF124" s="157"/>
      <c r="MLG124" s="157"/>
      <c r="MLH124" s="157"/>
      <c r="MLI124" s="157"/>
      <c r="MLJ124" s="157"/>
      <c r="MLK124" s="157"/>
      <c r="MLL124" s="157"/>
      <c r="MLM124" s="157"/>
      <c r="MLN124" s="157"/>
      <c r="MLO124" s="157"/>
      <c r="MLP124" s="157"/>
      <c r="MLQ124" s="157"/>
      <c r="MLR124" s="157"/>
      <c r="MLS124" s="157"/>
      <c r="MLT124" s="157"/>
      <c r="MLU124" s="157"/>
      <c r="MLV124" s="157"/>
      <c r="MLW124" s="157"/>
      <c r="MLX124" s="157"/>
      <c r="MLY124" s="157"/>
      <c r="MLZ124" s="157"/>
      <c r="MMA124" s="157"/>
      <c r="MMB124" s="157"/>
      <c r="MMC124" s="157"/>
      <c r="MMD124" s="157"/>
      <c r="MME124" s="157"/>
      <c r="MMF124" s="157"/>
      <c r="MMG124" s="157"/>
      <c r="MMH124" s="157"/>
      <c r="MMI124" s="157"/>
      <c r="MMJ124" s="157"/>
      <c r="MMK124" s="157"/>
      <c r="MML124" s="157"/>
      <c r="MMM124" s="157"/>
      <c r="MMN124" s="157"/>
      <c r="MMO124" s="157"/>
      <c r="MMP124" s="157"/>
      <c r="MMQ124" s="157"/>
      <c r="MMR124" s="157"/>
      <c r="MMS124" s="157"/>
      <c r="MMT124" s="157"/>
      <c r="MMU124" s="157"/>
      <c r="MMV124" s="157"/>
      <c r="MMW124" s="157"/>
      <c r="MMX124" s="157"/>
      <c r="MMY124" s="157"/>
      <c r="MMZ124" s="157"/>
      <c r="MNA124" s="157"/>
      <c r="MNB124" s="157"/>
      <c r="MNC124" s="157"/>
      <c r="MND124" s="157"/>
      <c r="MNE124" s="157"/>
      <c r="MNF124" s="157"/>
      <c r="MNG124" s="157"/>
      <c r="MNH124" s="157"/>
      <c r="MNI124" s="157"/>
      <c r="MNJ124" s="157"/>
      <c r="MNK124" s="157"/>
      <c r="MNL124" s="157"/>
      <c r="MNM124" s="157"/>
      <c r="MNN124" s="157"/>
      <c r="MNO124" s="157"/>
      <c r="MNP124" s="157"/>
      <c r="MNQ124" s="157"/>
      <c r="MNR124" s="157"/>
      <c r="MNS124" s="157"/>
      <c r="MNT124" s="157"/>
      <c r="MNU124" s="157"/>
      <c r="MNV124" s="157"/>
      <c r="MNW124" s="157"/>
      <c r="MNX124" s="157"/>
      <c r="MNY124" s="157"/>
      <c r="MNZ124" s="157"/>
      <c r="MOA124" s="157"/>
      <c r="MOB124" s="157"/>
      <c r="MOC124" s="157"/>
      <c r="MOD124" s="157"/>
      <c r="MOE124" s="157"/>
      <c r="MOF124" s="157"/>
      <c r="MOG124" s="157"/>
      <c r="MOH124" s="157"/>
      <c r="MOI124" s="157"/>
      <c r="MOJ124" s="157"/>
      <c r="MOK124" s="157"/>
      <c r="MOL124" s="157"/>
      <c r="MOM124" s="157"/>
      <c r="MON124" s="157"/>
      <c r="MOO124" s="157"/>
      <c r="MOP124" s="157"/>
      <c r="MOQ124" s="157"/>
      <c r="MOR124" s="157"/>
      <c r="MOS124" s="157"/>
      <c r="MOT124" s="157"/>
      <c r="MOU124" s="157"/>
      <c r="MOV124" s="157"/>
      <c r="MOW124" s="157"/>
      <c r="MOX124" s="157"/>
      <c r="MOY124" s="157"/>
      <c r="MOZ124" s="157"/>
      <c r="MPA124" s="157"/>
      <c r="MPB124" s="157"/>
      <c r="MPC124" s="157"/>
      <c r="MPD124" s="157"/>
      <c r="MPE124" s="157"/>
      <c r="MPF124" s="157"/>
      <c r="MPG124" s="157"/>
      <c r="MPH124" s="157"/>
      <c r="MPI124" s="157"/>
      <c r="MPJ124" s="157"/>
      <c r="MPK124" s="157"/>
      <c r="MPL124" s="157"/>
      <c r="MPM124" s="157"/>
      <c r="MPN124" s="157"/>
      <c r="MPO124" s="157"/>
      <c r="MPP124" s="157"/>
      <c r="MPQ124" s="157"/>
      <c r="MPR124" s="157"/>
      <c r="MPS124" s="157"/>
      <c r="MPT124" s="157"/>
      <c r="MPU124" s="157"/>
      <c r="MPV124" s="157"/>
      <c r="MPW124" s="157"/>
      <c r="MPX124" s="157"/>
      <c r="MPY124" s="157"/>
      <c r="MPZ124" s="157"/>
      <c r="MQA124" s="157"/>
      <c r="MQB124" s="157"/>
      <c r="MQC124" s="157"/>
      <c r="MQD124" s="157"/>
      <c r="MQE124" s="157"/>
      <c r="MQF124" s="157"/>
      <c r="MQG124" s="157"/>
      <c r="MQH124" s="157"/>
      <c r="MQI124" s="157"/>
      <c r="MQJ124" s="157"/>
      <c r="MQK124" s="157"/>
      <c r="MQL124" s="157"/>
      <c r="MQM124" s="157"/>
      <c r="MQN124" s="157"/>
      <c r="MQO124" s="157"/>
      <c r="MQP124" s="157"/>
      <c r="MQQ124" s="157"/>
      <c r="MQR124" s="157"/>
      <c r="MQS124" s="157"/>
      <c r="MQT124" s="157"/>
      <c r="MQU124" s="157"/>
      <c r="MQV124" s="157"/>
      <c r="MQW124" s="157"/>
      <c r="MQX124" s="157"/>
      <c r="MQY124" s="157"/>
      <c r="MQZ124" s="157"/>
      <c r="MRA124" s="157"/>
      <c r="MRB124" s="157"/>
      <c r="MRC124" s="157"/>
      <c r="MRD124" s="157"/>
      <c r="MRE124" s="157"/>
      <c r="MRF124" s="157"/>
      <c r="MRG124" s="157"/>
      <c r="MRH124" s="157"/>
      <c r="MRI124" s="157"/>
      <c r="MRJ124" s="157"/>
      <c r="MRK124" s="157"/>
      <c r="MRL124" s="157"/>
      <c r="MRM124" s="157"/>
      <c r="MRN124" s="157"/>
      <c r="MRO124" s="157"/>
      <c r="MRP124" s="157"/>
      <c r="MRQ124" s="157"/>
      <c r="MRR124" s="157"/>
      <c r="MRS124" s="157"/>
      <c r="MRT124" s="157"/>
      <c r="MRU124" s="157"/>
      <c r="MRV124" s="157"/>
      <c r="MRW124" s="157"/>
      <c r="MRX124" s="157"/>
      <c r="MRY124" s="157"/>
      <c r="MRZ124" s="157"/>
      <c r="MSA124" s="157"/>
      <c r="MSB124" s="157"/>
      <c r="MSC124" s="157"/>
      <c r="MSD124" s="157"/>
      <c r="MSE124" s="157"/>
      <c r="MSF124" s="157"/>
      <c r="MSG124" s="157"/>
      <c r="MSH124" s="157"/>
      <c r="MSI124" s="157"/>
      <c r="MSJ124" s="157"/>
      <c r="MSK124" s="157"/>
      <c r="MSL124" s="157"/>
      <c r="MSM124" s="157"/>
      <c r="MSN124" s="157"/>
      <c r="MSO124" s="157"/>
      <c r="MSP124" s="157"/>
      <c r="MSQ124" s="157"/>
      <c r="MSR124" s="157"/>
      <c r="MSS124" s="157"/>
      <c r="MST124" s="157"/>
      <c r="MSU124" s="157"/>
      <c r="MSV124" s="157"/>
      <c r="MSW124" s="157"/>
      <c r="MSX124" s="157"/>
      <c r="MSY124" s="157"/>
      <c r="MSZ124" s="157"/>
      <c r="MTA124" s="157"/>
      <c r="MTB124" s="157"/>
      <c r="MTC124" s="157"/>
      <c r="MTD124" s="157"/>
      <c r="MTE124" s="157"/>
      <c r="MTF124" s="157"/>
      <c r="MTG124" s="157"/>
      <c r="MTH124" s="157"/>
      <c r="MTI124" s="157"/>
      <c r="MTJ124" s="157"/>
      <c r="MTK124" s="157"/>
      <c r="MTL124" s="157"/>
      <c r="MTM124" s="157"/>
      <c r="MTN124" s="157"/>
      <c r="MTO124" s="157"/>
      <c r="MTP124" s="157"/>
      <c r="MTQ124" s="157"/>
      <c r="MTR124" s="157"/>
      <c r="MTS124" s="157"/>
      <c r="MTT124" s="157"/>
      <c r="MTU124" s="157"/>
      <c r="MTV124" s="157"/>
      <c r="MTW124" s="157"/>
      <c r="MTX124" s="157"/>
      <c r="MTY124" s="157"/>
      <c r="MTZ124" s="157"/>
      <c r="MUA124" s="157"/>
      <c r="MUB124" s="157"/>
      <c r="MUC124" s="157"/>
      <c r="MUD124" s="157"/>
      <c r="MUE124" s="157"/>
      <c r="MUF124" s="157"/>
      <c r="MUG124" s="157"/>
      <c r="MUH124" s="157"/>
      <c r="MUI124" s="157"/>
      <c r="MUJ124" s="157"/>
      <c r="MUK124" s="157"/>
      <c r="MUL124" s="157"/>
      <c r="MUM124" s="157"/>
      <c r="MUN124" s="157"/>
      <c r="MUO124" s="157"/>
      <c r="MUP124" s="157"/>
      <c r="MUQ124" s="157"/>
      <c r="MUR124" s="157"/>
      <c r="MUS124" s="157"/>
      <c r="MUT124" s="157"/>
      <c r="MUU124" s="157"/>
      <c r="MUV124" s="157"/>
      <c r="MUW124" s="157"/>
      <c r="MUX124" s="157"/>
      <c r="MUY124" s="157"/>
      <c r="MUZ124" s="157"/>
      <c r="MVA124" s="157"/>
      <c r="MVB124" s="157"/>
      <c r="MVC124" s="157"/>
      <c r="MVD124" s="157"/>
      <c r="MVE124" s="157"/>
      <c r="MVF124" s="157"/>
      <c r="MVG124" s="157"/>
      <c r="MVH124" s="157"/>
      <c r="MVI124" s="157"/>
      <c r="MVJ124" s="157"/>
      <c r="MVK124" s="157"/>
      <c r="MVL124" s="157"/>
      <c r="MVM124" s="157"/>
      <c r="MVN124" s="157"/>
      <c r="MVO124" s="157"/>
      <c r="MVP124" s="157"/>
      <c r="MVQ124" s="157"/>
      <c r="MVR124" s="157"/>
      <c r="MVS124" s="157"/>
      <c r="MVT124" s="157"/>
      <c r="MVU124" s="157"/>
      <c r="MVV124" s="157"/>
      <c r="MVW124" s="157"/>
      <c r="MVX124" s="157"/>
      <c r="MVY124" s="157"/>
      <c r="MVZ124" s="157"/>
      <c r="MWA124" s="157"/>
      <c r="MWB124" s="157"/>
      <c r="MWC124" s="157"/>
      <c r="MWD124" s="157"/>
      <c r="MWE124" s="157"/>
      <c r="MWF124" s="157"/>
      <c r="MWG124" s="157"/>
      <c r="MWH124" s="157"/>
      <c r="MWI124" s="157"/>
      <c r="MWJ124" s="157"/>
      <c r="MWK124" s="157"/>
      <c r="MWL124" s="157"/>
      <c r="MWM124" s="157"/>
      <c r="MWN124" s="157"/>
      <c r="MWO124" s="157"/>
      <c r="MWP124" s="157"/>
      <c r="MWQ124" s="157"/>
      <c r="MWR124" s="157"/>
      <c r="MWS124" s="157"/>
      <c r="MWT124" s="157"/>
      <c r="MWU124" s="157"/>
      <c r="MWV124" s="157"/>
      <c r="MWW124" s="157"/>
      <c r="MWX124" s="157"/>
      <c r="MWY124" s="157"/>
      <c r="MWZ124" s="157"/>
      <c r="MXA124" s="157"/>
      <c r="MXB124" s="157"/>
      <c r="MXC124" s="157"/>
      <c r="MXD124" s="157"/>
      <c r="MXE124" s="157"/>
      <c r="MXF124" s="157"/>
      <c r="MXG124" s="157"/>
      <c r="MXH124" s="157"/>
      <c r="MXI124" s="157"/>
      <c r="MXJ124" s="157"/>
      <c r="MXK124" s="157"/>
      <c r="MXL124" s="157"/>
      <c r="MXM124" s="157"/>
      <c r="MXN124" s="157"/>
      <c r="MXO124" s="157"/>
      <c r="MXP124" s="157"/>
      <c r="MXQ124" s="157"/>
      <c r="MXR124" s="157"/>
      <c r="MXS124" s="157"/>
      <c r="MXT124" s="157"/>
      <c r="MXU124" s="157"/>
      <c r="MXV124" s="157"/>
      <c r="MXW124" s="157"/>
      <c r="MXX124" s="157"/>
      <c r="MXY124" s="157"/>
      <c r="MXZ124" s="157"/>
      <c r="MYA124" s="157"/>
      <c r="MYB124" s="157"/>
      <c r="MYC124" s="157"/>
      <c r="MYD124" s="157"/>
      <c r="MYE124" s="157"/>
      <c r="MYF124" s="157"/>
      <c r="MYG124" s="157"/>
      <c r="MYH124" s="157"/>
      <c r="MYI124" s="157"/>
      <c r="MYJ124" s="157"/>
      <c r="MYK124" s="157"/>
      <c r="MYL124" s="157"/>
      <c r="MYM124" s="157"/>
      <c r="MYN124" s="157"/>
      <c r="MYO124" s="157"/>
      <c r="MYP124" s="157"/>
      <c r="MYQ124" s="157"/>
      <c r="MYR124" s="157"/>
      <c r="MYS124" s="157"/>
      <c r="MYT124" s="157"/>
      <c r="MYU124" s="157"/>
      <c r="MYV124" s="157"/>
      <c r="MYW124" s="157"/>
      <c r="MYX124" s="157"/>
      <c r="MYY124" s="157"/>
      <c r="MYZ124" s="157"/>
      <c r="MZA124" s="157"/>
      <c r="MZB124" s="157"/>
      <c r="MZC124" s="157"/>
      <c r="MZD124" s="157"/>
      <c r="MZE124" s="157"/>
      <c r="MZF124" s="157"/>
      <c r="MZG124" s="157"/>
      <c r="MZH124" s="157"/>
      <c r="MZI124" s="157"/>
      <c r="MZJ124" s="157"/>
      <c r="MZK124" s="157"/>
      <c r="MZL124" s="157"/>
      <c r="MZM124" s="157"/>
      <c r="MZN124" s="157"/>
      <c r="MZO124" s="157"/>
      <c r="MZP124" s="157"/>
      <c r="MZQ124" s="157"/>
      <c r="MZR124" s="157"/>
      <c r="MZS124" s="157"/>
      <c r="MZT124" s="157"/>
      <c r="MZU124" s="157"/>
      <c r="MZV124" s="157"/>
      <c r="MZW124" s="157"/>
      <c r="MZX124" s="157"/>
      <c r="MZY124" s="157"/>
      <c r="MZZ124" s="157"/>
      <c r="NAA124" s="157"/>
      <c r="NAB124" s="157"/>
      <c r="NAC124" s="157"/>
      <c r="NAD124" s="157"/>
      <c r="NAE124" s="157"/>
      <c r="NAF124" s="157"/>
      <c r="NAG124" s="157"/>
      <c r="NAH124" s="157"/>
      <c r="NAI124" s="157"/>
      <c r="NAJ124" s="157"/>
      <c r="NAK124" s="157"/>
      <c r="NAL124" s="157"/>
      <c r="NAM124" s="157"/>
      <c r="NAN124" s="157"/>
      <c r="NAO124" s="157"/>
      <c r="NAP124" s="157"/>
      <c r="NAQ124" s="157"/>
      <c r="NAR124" s="157"/>
      <c r="NAS124" s="157"/>
      <c r="NAT124" s="157"/>
      <c r="NAU124" s="157"/>
      <c r="NAV124" s="157"/>
      <c r="NAW124" s="157"/>
      <c r="NAX124" s="157"/>
      <c r="NAY124" s="157"/>
      <c r="NAZ124" s="157"/>
      <c r="NBA124" s="157"/>
      <c r="NBB124" s="157"/>
      <c r="NBC124" s="157"/>
      <c r="NBD124" s="157"/>
      <c r="NBE124" s="157"/>
      <c r="NBF124" s="157"/>
      <c r="NBG124" s="157"/>
      <c r="NBH124" s="157"/>
      <c r="NBI124" s="157"/>
      <c r="NBJ124" s="157"/>
      <c r="NBK124" s="157"/>
      <c r="NBL124" s="157"/>
      <c r="NBM124" s="157"/>
      <c r="NBN124" s="157"/>
      <c r="NBO124" s="157"/>
      <c r="NBP124" s="157"/>
      <c r="NBQ124" s="157"/>
      <c r="NBR124" s="157"/>
      <c r="NBS124" s="157"/>
      <c r="NBT124" s="157"/>
      <c r="NBU124" s="157"/>
      <c r="NBV124" s="157"/>
      <c r="NBW124" s="157"/>
      <c r="NBX124" s="157"/>
      <c r="NBY124" s="157"/>
      <c r="NBZ124" s="157"/>
      <c r="NCA124" s="157"/>
      <c r="NCB124" s="157"/>
      <c r="NCC124" s="157"/>
      <c r="NCD124" s="157"/>
      <c r="NCE124" s="157"/>
      <c r="NCF124" s="157"/>
      <c r="NCG124" s="157"/>
      <c r="NCH124" s="157"/>
      <c r="NCI124" s="157"/>
      <c r="NCJ124" s="157"/>
      <c r="NCK124" s="157"/>
      <c r="NCL124" s="157"/>
      <c r="NCM124" s="157"/>
      <c r="NCN124" s="157"/>
      <c r="NCO124" s="157"/>
      <c r="NCP124" s="157"/>
      <c r="NCQ124" s="157"/>
      <c r="NCR124" s="157"/>
      <c r="NCS124" s="157"/>
      <c r="NCT124" s="157"/>
      <c r="NCU124" s="157"/>
      <c r="NCV124" s="157"/>
      <c r="NCW124" s="157"/>
      <c r="NCX124" s="157"/>
      <c r="NCY124" s="157"/>
      <c r="NCZ124" s="157"/>
      <c r="NDA124" s="157"/>
      <c r="NDB124" s="157"/>
      <c r="NDC124" s="157"/>
      <c r="NDD124" s="157"/>
      <c r="NDE124" s="157"/>
      <c r="NDF124" s="157"/>
      <c r="NDG124" s="157"/>
      <c r="NDH124" s="157"/>
      <c r="NDI124" s="157"/>
      <c r="NDJ124" s="157"/>
      <c r="NDK124" s="157"/>
      <c r="NDL124" s="157"/>
      <c r="NDM124" s="157"/>
      <c r="NDN124" s="157"/>
      <c r="NDO124" s="157"/>
      <c r="NDP124" s="157"/>
      <c r="NDQ124" s="157"/>
      <c r="NDR124" s="157"/>
      <c r="NDS124" s="157"/>
      <c r="NDT124" s="157"/>
      <c r="NDU124" s="157"/>
      <c r="NDV124" s="157"/>
      <c r="NDW124" s="157"/>
      <c r="NDX124" s="157"/>
      <c r="NDY124" s="157"/>
      <c r="NDZ124" s="157"/>
      <c r="NEA124" s="157"/>
      <c r="NEB124" s="157"/>
      <c r="NEC124" s="157"/>
      <c r="NED124" s="157"/>
      <c r="NEE124" s="157"/>
      <c r="NEF124" s="157"/>
      <c r="NEG124" s="157"/>
      <c r="NEH124" s="157"/>
      <c r="NEI124" s="157"/>
      <c r="NEJ124" s="157"/>
      <c r="NEK124" s="157"/>
      <c r="NEL124" s="157"/>
      <c r="NEM124" s="157"/>
      <c r="NEN124" s="157"/>
      <c r="NEO124" s="157"/>
      <c r="NEP124" s="157"/>
      <c r="NEQ124" s="157"/>
      <c r="NER124" s="157"/>
      <c r="NES124" s="157"/>
      <c r="NET124" s="157"/>
      <c r="NEU124" s="157"/>
      <c r="NEV124" s="157"/>
      <c r="NEW124" s="157"/>
      <c r="NEX124" s="157"/>
      <c r="NEY124" s="157"/>
      <c r="NEZ124" s="157"/>
      <c r="NFA124" s="157"/>
      <c r="NFB124" s="157"/>
      <c r="NFC124" s="157"/>
      <c r="NFD124" s="157"/>
      <c r="NFE124" s="157"/>
      <c r="NFF124" s="157"/>
      <c r="NFG124" s="157"/>
      <c r="NFH124" s="157"/>
      <c r="NFI124" s="157"/>
      <c r="NFJ124" s="157"/>
      <c r="NFK124" s="157"/>
      <c r="NFL124" s="157"/>
      <c r="NFM124" s="157"/>
      <c r="NFN124" s="157"/>
      <c r="NFO124" s="157"/>
      <c r="NFP124" s="157"/>
      <c r="NFQ124" s="157"/>
      <c r="NFR124" s="157"/>
      <c r="NFS124" s="157"/>
      <c r="NFT124" s="157"/>
      <c r="NFU124" s="157"/>
      <c r="NFV124" s="157"/>
      <c r="NFW124" s="157"/>
      <c r="NFX124" s="157"/>
      <c r="NFY124" s="157"/>
      <c r="NFZ124" s="157"/>
      <c r="NGA124" s="157"/>
      <c r="NGB124" s="157"/>
      <c r="NGC124" s="157"/>
      <c r="NGD124" s="157"/>
      <c r="NGE124" s="157"/>
      <c r="NGF124" s="157"/>
      <c r="NGG124" s="157"/>
      <c r="NGH124" s="157"/>
      <c r="NGI124" s="157"/>
      <c r="NGJ124" s="157"/>
      <c r="NGK124" s="157"/>
      <c r="NGL124" s="157"/>
      <c r="NGM124" s="157"/>
      <c r="NGN124" s="157"/>
      <c r="NGO124" s="157"/>
      <c r="NGP124" s="157"/>
      <c r="NGQ124" s="157"/>
      <c r="NGR124" s="157"/>
      <c r="NGS124" s="157"/>
      <c r="NGT124" s="157"/>
      <c r="NGU124" s="157"/>
      <c r="NGV124" s="157"/>
      <c r="NGW124" s="157"/>
      <c r="NGX124" s="157"/>
      <c r="NGY124" s="157"/>
      <c r="NGZ124" s="157"/>
      <c r="NHA124" s="157"/>
      <c r="NHB124" s="157"/>
      <c r="NHC124" s="157"/>
      <c r="NHD124" s="157"/>
      <c r="NHE124" s="157"/>
      <c r="NHF124" s="157"/>
      <c r="NHG124" s="157"/>
      <c r="NHH124" s="157"/>
      <c r="NHI124" s="157"/>
      <c r="NHJ124" s="157"/>
      <c r="NHK124" s="157"/>
      <c r="NHL124" s="157"/>
      <c r="NHM124" s="157"/>
      <c r="NHN124" s="157"/>
      <c r="NHO124" s="157"/>
      <c r="NHP124" s="157"/>
      <c r="NHQ124" s="157"/>
      <c r="NHR124" s="157"/>
      <c r="NHS124" s="157"/>
      <c r="NHT124" s="157"/>
      <c r="NHU124" s="157"/>
      <c r="NHV124" s="157"/>
      <c r="NHW124" s="157"/>
      <c r="NHX124" s="157"/>
      <c r="NHY124" s="157"/>
      <c r="NHZ124" s="157"/>
      <c r="NIA124" s="157"/>
      <c r="NIB124" s="157"/>
      <c r="NIC124" s="157"/>
      <c r="NID124" s="157"/>
      <c r="NIE124" s="157"/>
      <c r="NIF124" s="157"/>
      <c r="NIG124" s="157"/>
      <c r="NIH124" s="157"/>
      <c r="NII124" s="157"/>
      <c r="NIJ124" s="157"/>
      <c r="NIK124" s="157"/>
      <c r="NIL124" s="157"/>
      <c r="NIM124" s="157"/>
      <c r="NIN124" s="157"/>
      <c r="NIO124" s="157"/>
      <c r="NIP124" s="157"/>
      <c r="NIQ124" s="157"/>
      <c r="NIR124" s="157"/>
      <c r="NIS124" s="157"/>
      <c r="NIT124" s="157"/>
      <c r="NIU124" s="157"/>
      <c r="NIV124" s="157"/>
      <c r="NIW124" s="157"/>
      <c r="NIX124" s="157"/>
      <c r="NIY124" s="157"/>
      <c r="NIZ124" s="157"/>
      <c r="NJA124" s="157"/>
      <c r="NJB124" s="157"/>
      <c r="NJC124" s="157"/>
      <c r="NJD124" s="157"/>
      <c r="NJE124" s="157"/>
      <c r="NJF124" s="157"/>
      <c r="NJG124" s="157"/>
      <c r="NJH124" s="157"/>
      <c r="NJI124" s="157"/>
      <c r="NJJ124" s="157"/>
      <c r="NJK124" s="157"/>
      <c r="NJL124" s="157"/>
      <c r="NJM124" s="157"/>
      <c r="NJN124" s="157"/>
      <c r="NJO124" s="157"/>
      <c r="NJP124" s="157"/>
      <c r="NJQ124" s="157"/>
      <c r="NJR124" s="157"/>
      <c r="NJS124" s="157"/>
      <c r="NJT124" s="157"/>
      <c r="NJU124" s="157"/>
      <c r="NJV124" s="157"/>
      <c r="NJW124" s="157"/>
      <c r="NJX124" s="157"/>
      <c r="NJY124" s="157"/>
      <c r="NJZ124" s="157"/>
      <c r="NKA124" s="157"/>
      <c r="NKB124" s="157"/>
      <c r="NKC124" s="157"/>
      <c r="NKD124" s="157"/>
      <c r="NKE124" s="157"/>
      <c r="NKF124" s="157"/>
      <c r="NKG124" s="157"/>
      <c r="NKH124" s="157"/>
      <c r="NKI124" s="157"/>
      <c r="NKJ124" s="157"/>
      <c r="NKK124" s="157"/>
      <c r="NKL124" s="157"/>
      <c r="NKM124" s="157"/>
      <c r="NKN124" s="157"/>
      <c r="NKO124" s="157"/>
      <c r="NKP124" s="157"/>
      <c r="NKQ124" s="157"/>
      <c r="NKR124" s="157"/>
      <c r="NKS124" s="157"/>
      <c r="NKT124" s="157"/>
      <c r="NKU124" s="157"/>
      <c r="NKV124" s="157"/>
      <c r="NKW124" s="157"/>
      <c r="NKX124" s="157"/>
      <c r="NKY124" s="157"/>
      <c r="NKZ124" s="157"/>
      <c r="NLA124" s="157"/>
      <c r="NLB124" s="157"/>
      <c r="NLC124" s="157"/>
      <c r="NLD124" s="157"/>
      <c r="NLE124" s="157"/>
      <c r="NLF124" s="157"/>
      <c r="NLG124" s="157"/>
      <c r="NLH124" s="157"/>
      <c r="NLI124" s="157"/>
      <c r="NLJ124" s="157"/>
      <c r="NLK124" s="157"/>
      <c r="NLL124" s="157"/>
      <c r="NLM124" s="157"/>
      <c r="NLN124" s="157"/>
      <c r="NLO124" s="157"/>
      <c r="NLP124" s="157"/>
      <c r="NLQ124" s="157"/>
      <c r="NLR124" s="157"/>
      <c r="NLS124" s="157"/>
      <c r="NLT124" s="157"/>
      <c r="NLU124" s="157"/>
      <c r="NLV124" s="157"/>
      <c r="NLW124" s="157"/>
      <c r="NLX124" s="157"/>
      <c r="NLY124" s="157"/>
      <c r="NLZ124" s="157"/>
      <c r="NMA124" s="157"/>
      <c r="NMB124" s="157"/>
      <c r="NMC124" s="157"/>
      <c r="NMD124" s="157"/>
      <c r="NME124" s="157"/>
      <c r="NMF124" s="157"/>
      <c r="NMG124" s="157"/>
      <c r="NMH124" s="157"/>
      <c r="NMI124" s="157"/>
      <c r="NMJ124" s="157"/>
      <c r="NMK124" s="157"/>
      <c r="NML124" s="157"/>
      <c r="NMM124" s="157"/>
      <c r="NMN124" s="157"/>
      <c r="NMO124" s="157"/>
      <c r="NMP124" s="157"/>
      <c r="NMQ124" s="157"/>
      <c r="NMR124" s="157"/>
      <c r="NMS124" s="157"/>
      <c r="NMT124" s="157"/>
      <c r="NMU124" s="157"/>
      <c r="NMV124" s="157"/>
      <c r="NMW124" s="157"/>
      <c r="NMX124" s="157"/>
      <c r="NMY124" s="157"/>
      <c r="NMZ124" s="157"/>
      <c r="NNA124" s="157"/>
      <c r="NNB124" s="157"/>
      <c r="NNC124" s="157"/>
      <c r="NND124" s="157"/>
      <c r="NNE124" s="157"/>
      <c r="NNF124" s="157"/>
      <c r="NNG124" s="157"/>
      <c r="NNH124" s="157"/>
      <c r="NNI124" s="157"/>
      <c r="NNJ124" s="157"/>
      <c r="NNK124" s="157"/>
      <c r="NNL124" s="157"/>
      <c r="NNM124" s="157"/>
      <c r="NNN124" s="157"/>
      <c r="NNO124" s="157"/>
      <c r="NNP124" s="157"/>
      <c r="NNQ124" s="157"/>
      <c r="NNR124" s="157"/>
      <c r="NNS124" s="157"/>
      <c r="NNT124" s="157"/>
      <c r="NNU124" s="157"/>
      <c r="NNV124" s="157"/>
      <c r="NNW124" s="157"/>
      <c r="NNX124" s="157"/>
      <c r="NNY124" s="157"/>
      <c r="NNZ124" s="157"/>
      <c r="NOA124" s="157"/>
      <c r="NOB124" s="157"/>
      <c r="NOC124" s="157"/>
      <c r="NOD124" s="157"/>
      <c r="NOE124" s="157"/>
      <c r="NOF124" s="157"/>
      <c r="NOG124" s="157"/>
      <c r="NOH124" s="157"/>
      <c r="NOI124" s="157"/>
      <c r="NOJ124" s="157"/>
      <c r="NOK124" s="157"/>
      <c r="NOL124" s="157"/>
      <c r="NOM124" s="157"/>
      <c r="NON124" s="157"/>
      <c r="NOO124" s="157"/>
      <c r="NOP124" s="157"/>
      <c r="NOQ124" s="157"/>
      <c r="NOR124" s="157"/>
      <c r="NOS124" s="157"/>
      <c r="NOT124" s="157"/>
      <c r="NOU124" s="157"/>
      <c r="NOV124" s="157"/>
      <c r="NOW124" s="157"/>
      <c r="NOX124" s="157"/>
      <c r="NOY124" s="157"/>
      <c r="NOZ124" s="157"/>
      <c r="NPA124" s="157"/>
      <c r="NPB124" s="157"/>
      <c r="NPC124" s="157"/>
      <c r="NPD124" s="157"/>
      <c r="NPE124" s="157"/>
      <c r="NPF124" s="157"/>
      <c r="NPG124" s="157"/>
      <c r="NPH124" s="157"/>
      <c r="NPI124" s="157"/>
      <c r="NPJ124" s="157"/>
      <c r="NPK124" s="157"/>
      <c r="NPL124" s="157"/>
      <c r="NPM124" s="157"/>
      <c r="NPN124" s="157"/>
      <c r="NPO124" s="157"/>
      <c r="NPP124" s="157"/>
      <c r="NPQ124" s="157"/>
      <c r="NPR124" s="157"/>
      <c r="NPS124" s="157"/>
      <c r="NPT124" s="157"/>
      <c r="NPU124" s="157"/>
      <c r="NPV124" s="157"/>
      <c r="NPW124" s="157"/>
      <c r="NPX124" s="157"/>
      <c r="NPY124" s="157"/>
      <c r="NPZ124" s="157"/>
      <c r="NQA124" s="157"/>
      <c r="NQB124" s="157"/>
      <c r="NQC124" s="157"/>
      <c r="NQD124" s="157"/>
      <c r="NQE124" s="157"/>
      <c r="NQF124" s="157"/>
      <c r="NQG124" s="157"/>
      <c r="NQH124" s="157"/>
      <c r="NQI124" s="157"/>
      <c r="NQJ124" s="157"/>
      <c r="NQK124" s="157"/>
      <c r="NQL124" s="157"/>
      <c r="NQM124" s="157"/>
      <c r="NQN124" s="157"/>
      <c r="NQO124" s="157"/>
      <c r="NQP124" s="157"/>
      <c r="NQQ124" s="157"/>
      <c r="NQR124" s="157"/>
      <c r="NQS124" s="157"/>
      <c r="NQT124" s="157"/>
      <c r="NQU124" s="157"/>
      <c r="NQV124" s="157"/>
      <c r="NQW124" s="157"/>
      <c r="NQX124" s="157"/>
      <c r="NQY124" s="157"/>
      <c r="NQZ124" s="157"/>
      <c r="NRA124" s="157"/>
      <c r="NRB124" s="157"/>
      <c r="NRC124" s="157"/>
      <c r="NRD124" s="157"/>
      <c r="NRE124" s="157"/>
      <c r="NRF124" s="157"/>
      <c r="NRG124" s="157"/>
      <c r="NRH124" s="157"/>
      <c r="NRI124" s="157"/>
      <c r="NRJ124" s="157"/>
      <c r="NRK124" s="157"/>
      <c r="NRL124" s="157"/>
      <c r="NRM124" s="157"/>
      <c r="NRN124" s="157"/>
      <c r="NRO124" s="157"/>
      <c r="NRP124" s="157"/>
      <c r="NRQ124" s="157"/>
      <c r="NRR124" s="157"/>
      <c r="NRS124" s="157"/>
      <c r="NRT124" s="157"/>
      <c r="NRU124" s="157"/>
      <c r="NRV124" s="157"/>
      <c r="NRW124" s="157"/>
      <c r="NRX124" s="157"/>
      <c r="NRY124" s="157"/>
      <c r="NRZ124" s="157"/>
      <c r="NSA124" s="157"/>
      <c r="NSB124" s="157"/>
      <c r="NSC124" s="157"/>
      <c r="NSD124" s="157"/>
      <c r="NSE124" s="157"/>
      <c r="NSF124" s="157"/>
      <c r="NSG124" s="157"/>
      <c r="NSH124" s="157"/>
      <c r="NSI124" s="157"/>
      <c r="NSJ124" s="157"/>
      <c r="NSK124" s="157"/>
      <c r="NSL124" s="157"/>
      <c r="NSM124" s="157"/>
      <c r="NSN124" s="157"/>
      <c r="NSO124" s="157"/>
      <c r="NSP124" s="157"/>
      <c r="NSQ124" s="157"/>
      <c r="NSR124" s="157"/>
      <c r="NSS124" s="157"/>
      <c r="NST124" s="157"/>
      <c r="NSU124" s="157"/>
      <c r="NSV124" s="157"/>
      <c r="NSW124" s="157"/>
      <c r="NSX124" s="157"/>
      <c r="NSY124" s="157"/>
      <c r="NSZ124" s="157"/>
      <c r="NTA124" s="157"/>
      <c r="NTB124" s="157"/>
      <c r="NTC124" s="157"/>
      <c r="NTD124" s="157"/>
      <c r="NTE124" s="157"/>
      <c r="NTF124" s="157"/>
      <c r="NTG124" s="157"/>
      <c r="NTH124" s="157"/>
      <c r="NTI124" s="157"/>
      <c r="NTJ124" s="157"/>
      <c r="NTK124" s="157"/>
      <c r="NTL124" s="157"/>
      <c r="NTM124" s="157"/>
      <c r="NTN124" s="157"/>
      <c r="NTO124" s="157"/>
      <c r="NTP124" s="157"/>
      <c r="NTQ124" s="157"/>
      <c r="NTR124" s="157"/>
      <c r="NTS124" s="157"/>
      <c r="NTT124" s="157"/>
      <c r="NTU124" s="157"/>
      <c r="NTV124" s="157"/>
      <c r="NTW124" s="157"/>
      <c r="NTX124" s="157"/>
      <c r="NTY124" s="157"/>
      <c r="NTZ124" s="157"/>
      <c r="NUA124" s="157"/>
      <c r="NUB124" s="157"/>
      <c r="NUC124" s="157"/>
      <c r="NUD124" s="157"/>
      <c r="NUE124" s="157"/>
      <c r="NUF124" s="157"/>
      <c r="NUG124" s="157"/>
      <c r="NUH124" s="157"/>
      <c r="NUI124" s="157"/>
      <c r="NUJ124" s="157"/>
      <c r="NUK124" s="157"/>
      <c r="NUL124" s="157"/>
      <c r="NUM124" s="157"/>
      <c r="NUN124" s="157"/>
      <c r="NUO124" s="157"/>
      <c r="NUP124" s="157"/>
      <c r="NUQ124" s="157"/>
      <c r="NUR124" s="157"/>
      <c r="NUS124" s="157"/>
      <c r="NUT124" s="157"/>
      <c r="NUU124" s="157"/>
      <c r="NUV124" s="157"/>
      <c r="NUW124" s="157"/>
      <c r="NUX124" s="157"/>
      <c r="NUY124" s="157"/>
      <c r="NUZ124" s="157"/>
      <c r="NVA124" s="157"/>
      <c r="NVB124" s="157"/>
      <c r="NVC124" s="157"/>
      <c r="NVD124" s="157"/>
      <c r="NVE124" s="157"/>
      <c r="NVF124" s="157"/>
      <c r="NVG124" s="157"/>
      <c r="NVH124" s="157"/>
      <c r="NVI124" s="157"/>
      <c r="NVJ124" s="157"/>
      <c r="NVK124" s="157"/>
      <c r="NVL124" s="157"/>
      <c r="NVM124" s="157"/>
      <c r="NVN124" s="157"/>
      <c r="NVO124" s="157"/>
      <c r="NVP124" s="157"/>
      <c r="NVQ124" s="157"/>
      <c r="NVR124" s="157"/>
      <c r="NVS124" s="157"/>
      <c r="NVT124" s="157"/>
      <c r="NVU124" s="157"/>
      <c r="NVV124" s="157"/>
      <c r="NVW124" s="157"/>
      <c r="NVX124" s="157"/>
      <c r="NVY124" s="157"/>
      <c r="NVZ124" s="157"/>
      <c r="NWA124" s="157"/>
      <c r="NWB124" s="157"/>
      <c r="NWC124" s="157"/>
      <c r="NWD124" s="157"/>
      <c r="NWE124" s="157"/>
      <c r="NWF124" s="157"/>
      <c r="NWG124" s="157"/>
      <c r="NWH124" s="157"/>
      <c r="NWI124" s="157"/>
      <c r="NWJ124" s="157"/>
      <c r="NWK124" s="157"/>
      <c r="NWL124" s="157"/>
      <c r="NWM124" s="157"/>
      <c r="NWN124" s="157"/>
      <c r="NWO124" s="157"/>
      <c r="NWP124" s="157"/>
      <c r="NWQ124" s="157"/>
      <c r="NWR124" s="157"/>
      <c r="NWS124" s="157"/>
      <c r="NWT124" s="157"/>
      <c r="NWU124" s="157"/>
      <c r="NWV124" s="157"/>
      <c r="NWW124" s="157"/>
      <c r="NWX124" s="157"/>
      <c r="NWY124" s="157"/>
      <c r="NWZ124" s="157"/>
      <c r="NXA124" s="157"/>
      <c r="NXB124" s="157"/>
      <c r="NXC124" s="157"/>
      <c r="NXD124" s="157"/>
      <c r="NXE124" s="157"/>
      <c r="NXF124" s="157"/>
      <c r="NXG124" s="157"/>
      <c r="NXH124" s="157"/>
      <c r="NXI124" s="157"/>
      <c r="NXJ124" s="157"/>
      <c r="NXK124" s="157"/>
      <c r="NXL124" s="157"/>
      <c r="NXM124" s="157"/>
      <c r="NXN124" s="157"/>
      <c r="NXO124" s="157"/>
      <c r="NXP124" s="157"/>
      <c r="NXQ124" s="157"/>
      <c r="NXR124" s="157"/>
      <c r="NXS124" s="157"/>
      <c r="NXT124" s="157"/>
      <c r="NXU124" s="157"/>
      <c r="NXV124" s="157"/>
      <c r="NXW124" s="157"/>
      <c r="NXX124" s="157"/>
      <c r="NXY124" s="157"/>
      <c r="NXZ124" s="157"/>
      <c r="NYA124" s="157"/>
      <c r="NYB124" s="157"/>
      <c r="NYC124" s="157"/>
      <c r="NYD124" s="157"/>
      <c r="NYE124" s="157"/>
      <c r="NYF124" s="157"/>
      <c r="NYG124" s="157"/>
      <c r="NYH124" s="157"/>
      <c r="NYI124" s="157"/>
      <c r="NYJ124" s="157"/>
      <c r="NYK124" s="157"/>
      <c r="NYL124" s="157"/>
      <c r="NYM124" s="157"/>
      <c r="NYN124" s="157"/>
      <c r="NYO124" s="157"/>
      <c r="NYP124" s="157"/>
      <c r="NYQ124" s="157"/>
      <c r="NYR124" s="157"/>
      <c r="NYS124" s="157"/>
      <c r="NYT124" s="157"/>
      <c r="NYU124" s="157"/>
      <c r="NYV124" s="157"/>
      <c r="NYW124" s="157"/>
      <c r="NYX124" s="157"/>
      <c r="NYY124" s="157"/>
      <c r="NYZ124" s="157"/>
      <c r="NZA124" s="157"/>
      <c r="NZB124" s="157"/>
      <c r="NZC124" s="157"/>
      <c r="NZD124" s="157"/>
      <c r="NZE124" s="157"/>
      <c r="NZF124" s="157"/>
      <c r="NZG124" s="157"/>
      <c r="NZH124" s="157"/>
      <c r="NZI124" s="157"/>
      <c r="NZJ124" s="157"/>
      <c r="NZK124" s="157"/>
      <c r="NZL124" s="157"/>
      <c r="NZM124" s="157"/>
      <c r="NZN124" s="157"/>
      <c r="NZO124" s="157"/>
      <c r="NZP124" s="157"/>
      <c r="NZQ124" s="157"/>
      <c r="NZR124" s="157"/>
      <c r="NZS124" s="157"/>
      <c r="NZT124" s="157"/>
      <c r="NZU124" s="157"/>
      <c r="NZV124" s="157"/>
      <c r="NZW124" s="157"/>
      <c r="NZX124" s="157"/>
      <c r="NZY124" s="157"/>
      <c r="NZZ124" s="157"/>
      <c r="OAA124" s="157"/>
      <c r="OAB124" s="157"/>
      <c r="OAC124" s="157"/>
      <c r="OAD124" s="157"/>
      <c r="OAE124" s="157"/>
      <c r="OAF124" s="157"/>
      <c r="OAG124" s="157"/>
      <c r="OAH124" s="157"/>
      <c r="OAI124" s="157"/>
      <c r="OAJ124" s="157"/>
      <c r="OAK124" s="157"/>
      <c r="OAL124" s="157"/>
      <c r="OAM124" s="157"/>
      <c r="OAN124" s="157"/>
      <c r="OAO124" s="157"/>
      <c r="OAP124" s="157"/>
      <c r="OAQ124" s="157"/>
      <c r="OAR124" s="157"/>
      <c r="OAS124" s="157"/>
      <c r="OAT124" s="157"/>
      <c r="OAU124" s="157"/>
      <c r="OAV124" s="157"/>
      <c r="OAW124" s="157"/>
      <c r="OAX124" s="157"/>
      <c r="OAY124" s="157"/>
      <c r="OAZ124" s="157"/>
      <c r="OBA124" s="157"/>
      <c r="OBB124" s="157"/>
      <c r="OBC124" s="157"/>
      <c r="OBD124" s="157"/>
      <c r="OBE124" s="157"/>
      <c r="OBF124" s="157"/>
      <c r="OBG124" s="157"/>
      <c r="OBH124" s="157"/>
      <c r="OBI124" s="157"/>
      <c r="OBJ124" s="157"/>
      <c r="OBK124" s="157"/>
      <c r="OBL124" s="157"/>
      <c r="OBM124" s="157"/>
      <c r="OBN124" s="157"/>
      <c r="OBO124" s="157"/>
      <c r="OBP124" s="157"/>
      <c r="OBQ124" s="157"/>
      <c r="OBR124" s="157"/>
      <c r="OBS124" s="157"/>
      <c r="OBT124" s="157"/>
      <c r="OBU124" s="157"/>
      <c r="OBV124" s="157"/>
      <c r="OBW124" s="157"/>
      <c r="OBX124" s="157"/>
      <c r="OBY124" s="157"/>
      <c r="OBZ124" s="157"/>
      <c r="OCA124" s="157"/>
      <c r="OCB124" s="157"/>
      <c r="OCC124" s="157"/>
      <c r="OCD124" s="157"/>
      <c r="OCE124" s="157"/>
      <c r="OCF124" s="157"/>
      <c r="OCG124" s="157"/>
      <c r="OCH124" s="157"/>
      <c r="OCI124" s="157"/>
      <c r="OCJ124" s="157"/>
      <c r="OCK124" s="157"/>
      <c r="OCL124" s="157"/>
      <c r="OCM124" s="157"/>
      <c r="OCN124" s="157"/>
      <c r="OCO124" s="157"/>
      <c r="OCP124" s="157"/>
      <c r="OCQ124" s="157"/>
      <c r="OCR124" s="157"/>
      <c r="OCS124" s="157"/>
      <c r="OCT124" s="157"/>
      <c r="OCU124" s="157"/>
      <c r="OCV124" s="157"/>
      <c r="OCW124" s="157"/>
      <c r="OCX124" s="157"/>
      <c r="OCY124" s="157"/>
      <c r="OCZ124" s="157"/>
      <c r="ODA124" s="157"/>
      <c r="ODB124" s="157"/>
      <c r="ODC124" s="157"/>
      <c r="ODD124" s="157"/>
      <c r="ODE124" s="157"/>
      <c r="ODF124" s="157"/>
      <c r="ODG124" s="157"/>
      <c r="ODH124" s="157"/>
      <c r="ODI124" s="157"/>
      <c r="ODJ124" s="157"/>
      <c r="ODK124" s="157"/>
      <c r="ODL124" s="157"/>
      <c r="ODM124" s="157"/>
      <c r="ODN124" s="157"/>
      <c r="ODO124" s="157"/>
      <c r="ODP124" s="157"/>
      <c r="ODQ124" s="157"/>
      <c r="ODR124" s="157"/>
      <c r="ODS124" s="157"/>
      <c r="ODT124" s="157"/>
      <c r="ODU124" s="157"/>
      <c r="ODV124" s="157"/>
      <c r="ODW124" s="157"/>
      <c r="ODX124" s="157"/>
      <c r="ODY124" s="157"/>
      <c r="ODZ124" s="157"/>
      <c r="OEA124" s="157"/>
      <c r="OEB124" s="157"/>
      <c r="OEC124" s="157"/>
      <c r="OED124" s="157"/>
      <c r="OEE124" s="157"/>
      <c r="OEF124" s="157"/>
      <c r="OEG124" s="157"/>
      <c r="OEH124" s="157"/>
      <c r="OEI124" s="157"/>
      <c r="OEJ124" s="157"/>
      <c r="OEK124" s="157"/>
      <c r="OEL124" s="157"/>
      <c r="OEM124" s="157"/>
      <c r="OEN124" s="157"/>
      <c r="OEO124" s="157"/>
      <c r="OEP124" s="157"/>
      <c r="OEQ124" s="157"/>
      <c r="OER124" s="157"/>
      <c r="OES124" s="157"/>
      <c r="OET124" s="157"/>
      <c r="OEU124" s="157"/>
      <c r="OEV124" s="157"/>
      <c r="OEW124" s="157"/>
      <c r="OEX124" s="157"/>
      <c r="OEY124" s="157"/>
      <c r="OEZ124" s="157"/>
      <c r="OFA124" s="157"/>
      <c r="OFB124" s="157"/>
      <c r="OFC124" s="157"/>
      <c r="OFD124" s="157"/>
      <c r="OFE124" s="157"/>
      <c r="OFF124" s="157"/>
      <c r="OFG124" s="157"/>
      <c r="OFH124" s="157"/>
      <c r="OFI124" s="157"/>
      <c r="OFJ124" s="157"/>
      <c r="OFK124" s="157"/>
      <c r="OFL124" s="157"/>
      <c r="OFM124" s="157"/>
      <c r="OFN124" s="157"/>
      <c r="OFO124" s="157"/>
      <c r="OFP124" s="157"/>
      <c r="OFQ124" s="157"/>
      <c r="OFR124" s="157"/>
      <c r="OFS124" s="157"/>
      <c r="OFT124" s="157"/>
      <c r="OFU124" s="157"/>
      <c r="OFV124" s="157"/>
      <c r="OFW124" s="157"/>
      <c r="OFX124" s="157"/>
      <c r="OFY124" s="157"/>
      <c r="OFZ124" s="157"/>
      <c r="OGA124" s="157"/>
      <c r="OGB124" s="157"/>
      <c r="OGC124" s="157"/>
      <c r="OGD124" s="157"/>
      <c r="OGE124" s="157"/>
      <c r="OGF124" s="157"/>
      <c r="OGG124" s="157"/>
      <c r="OGH124" s="157"/>
      <c r="OGI124" s="157"/>
      <c r="OGJ124" s="157"/>
      <c r="OGK124" s="157"/>
      <c r="OGL124" s="157"/>
      <c r="OGM124" s="157"/>
      <c r="OGN124" s="157"/>
      <c r="OGO124" s="157"/>
      <c r="OGP124" s="157"/>
      <c r="OGQ124" s="157"/>
      <c r="OGR124" s="157"/>
      <c r="OGS124" s="157"/>
      <c r="OGT124" s="157"/>
      <c r="OGU124" s="157"/>
      <c r="OGV124" s="157"/>
      <c r="OGW124" s="157"/>
      <c r="OGX124" s="157"/>
      <c r="OGY124" s="157"/>
      <c r="OGZ124" s="157"/>
      <c r="OHA124" s="157"/>
      <c r="OHB124" s="157"/>
      <c r="OHC124" s="157"/>
      <c r="OHD124" s="157"/>
      <c r="OHE124" s="157"/>
      <c r="OHF124" s="157"/>
      <c r="OHG124" s="157"/>
      <c r="OHH124" s="157"/>
      <c r="OHI124" s="157"/>
      <c r="OHJ124" s="157"/>
      <c r="OHK124" s="157"/>
      <c r="OHL124" s="157"/>
      <c r="OHM124" s="157"/>
      <c r="OHN124" s="157"/>
      <c r="OHO124" s="157"/>
      <c r="OHP124" s="157"/>
      <c r="OHQ124" s="157"/>
      <c r="OHR124" s="157"/>
      <c r="OHS124" s="157"/>
      <c r="OHT124" s="157"/>
      <c r="OHU124" s="157"/>
      <c r="OHV124" s="157"/>
      <c r="OHW124" s="157"/>
      <c r="OHX124" s="157"/>
      <c r="OHY124" s="157"/>
      <c r="OHZ124" s="157"/>
      <c r="OIA124" s="157"/>
      <c r="OIB124" s="157"/>
      <c r="OIC124" s="157"/>
      <c r="OID124" s="157"/>
      <c r="OIE124" s="157"/>
      <c r="OIF124" s="157"/>
      <c r="OIG124" s="157"/>
      <c r="OIH124" s="157"/>
      <c r="OII124" s="157"/>
      <c r="OIJ124" s="157"/>
      <c r="OIK124" s="157"/>
      <c r="OIL124" s="157"/>
      <c r="OIM124" s="157"/>
      <c r="OIN124" s="157"/>
      <c r="OIO124" s="157"/>
      <c r="OIP124" s="157"/>
      <c r="OIQ124" s="157"/>
      <c r="OIR124" s="157"/>
      <c r="OIS124" s="157"/>
      <c r="OIT124" s="157"/>
      <c r="OIU124" s="157"/>
      <c r="OIV124" s="157"/>
      <c r="OIW124" s="157"/>
      <c r="OIX124" s="157"/>
      <c r="OIY124" s="157"/>
      <c r="OIZ124" s="157"/>
      <c r="OJA124" s="157"/>
      <c r="OJB124" s="157"/>
      <c r="OJC124" s="157"/>
      <c r="OJD124" s="157"/>
      <c r="OJE124" s="157"/>
      <c r="OJF124" s="157"/>
      <c r="OJG124" s="157"/>
      <c r="OJH124" s="157"/>
      <c r="OJI124" s="157"/>
      <c r="OJJ124" s="157"/>
      <c r="OJK124" s="157"/>
      <c r="OJL124" s="157"/>
      <c r="OJM124" s="157"/>
      <c r="OJN124" s="157"/>
      <c r="OJO124" s="157"/>
      <c r="OJP124" s="157"/>
      <c r="OJQ124" s="157"/>
      <c r="OJR124" s="157"/>
      <c r="OJS124" s="157"/>
      <c r="OJT124" s="157"/>
      <c r="OJU124" s="157"/>
      <c r="OJV124" s="157"/>
      <c r="OJW124" s="157"/>
      <c r="OJX124" s="157"/>
      <c r="OJY124" s="157"/>
      <c r="OJZ124" s="157"/>
      <c r="OKA124" s="157"/>
      <c r="OKB124" s="157"/>
      <c r="OKC124" s="157"/>
      <c r="OKD124" s="157"/>
      <c r="OKE124" s="157"/>
      <c r="OKF124" s="157"/>
      <c r="OKG124" s="157"/>
      <c r="OKH124" s="157"/>
      <c r="OKI124" s="157"/>
      <c r="OKJ124" s="157"/>
      <c r="OKK124" s="157"/>
      <c r="OKL124" s="157"/>
      <c r="OKM124" s="157"/>
      <c r="OKN124" s="157"/>
      <c r="OKO124" s="157"/>
      <c r="OKP124" s="157"/>
      <c r="OKQ124" s="157"/>
      <c r="OKR124" s="157"/>
      <c r="OKS124" s="157"/>
      <c r="OKT124" s="157"/>
      <c r="OKU124" s="157"/>
      <c r="OKV124" s="157"/>
      <c r="OKW124" s="157"/>
      <c r="OKX124" s="157"/>
      <c r="OKY124" s="157"/>
      <c r="OKZ124" s="157"/>
      <c r="OLA124" s="157"/>
      <c r="OLB124" s="157"/>
      <c r="OLC124" s="157"/>
      <c r="OLD124" s="157"/>
      <c r="OLE124" s="157"/>
      <c r="OLF124" s="157"/>
      <c r="OLG124" s="157"/>
      <c r="OLH124" s="157"/>
      <c r="OLI124" s="157"/>
      <c r="OLJ124" s="157"/>
      <c r="OLK124" s="157"/>
      <c r="OLL124" s="157"/>
      <c r="OLM124" s="157"/>
      <c r="OLN124" s="157"/>
      <c r="OLO124" s="157"/>
      <c r="OLP124" s="157"/>
      <c r="OLQ124" s="157"/>
      <c r="OLR124" s="157"/>
      <c r="OLS124" s="157"/>
      <c r="OLT124" s="157"/>
      <c r="OLU124" s="157"/>
      <c r="OLV124" s="157"/>
      <c r="OLW124" s="157"/>
      <c r="OLX124" s="157"/>
      <c r="OLY124" s="157"/>
      <c r="OLZ124" s="157"/>
      <c r="OMA124" s="157"/>
      <c r="OMB124" s="157"/>
      <c r="OMC124" s="157"/>
      <c r="OMD124" s="157"/>
      <c r="OME124" s="157"/>
      <c r="OMF124" s="157"/>
      <c r="OMG124" s="157"/>
      <c r="OMH124" s="157"/>
      <c r="OMI124" s="157"/>
      <c r="OMJ124" s="157"/>
      <c r="OMK124" s="157"/>
      <c r="OML124" s="157"/>
      <c r="OMM124" s="157"/>
      <c r="OMN124" s="157"/>
      <c r="OMO124" s="157"/>
      <c r="OMP124" s="157"/>
      <c r="OMQ124" s="157"/>
      <c r="OMR124" s="157"/>
      <c r="OMS124" s="157"/>
      <c r="OMT124" s="157"/>
      <c r="OMU124" s="157"/>
      <c r="OMV124" s="157"/>
      <c r="OMW124" s="157"/>
      <c r="OMX124" s="157"/>
      <c r="OMY124" s="157"/>
      <c r="OMZ124" s="157"/>
      <c r="ONA124" s="157"/>
      <c r="ONB124" s="157"/>
      <c r="ONC124" s="157"/>
      <c r="OND124" s="157"/>
      <c r="ONE124" s="157"/>
      <c r="ONF124" s="157"/>
      <c r="ONG124" s="157"/>
      <c r="ONH124" s="157"/>
      <c r="ONI124" s="157"/>
      <c r="ONJ124" s="157"/>
      <c r="ONK124" s="157"/>
      <c r="ONL124" s="157"/>
      <c r="ONM124" s="157"/>
      <c r="ONN124" s="157"/>
      <c r="ONO124" s="157"/>
      <c r="ONP124" s="157"/>
      <c r="ONQ124" s="157"/>
      <c r="ONR124" s="157"/>
      <c r="ONS124" s="157"/>
      <c r="ONT124" s="157"/>
      <c r="ONU124" s="157"/>
      <c r="ONV124" s="157"/>
      <c r="ONW124" s="157"/>
      <c r="ONX124" s="157"/>
      <c r="ONY124" s="157"/>
      <c r="ONZ124" s="157"/>
      <c r="OOA124" s="157"/>
      <c r="OOB124" s="157"/>
      <c r="OOC124" s="157"/>
      <c r="OOD124" s="157"/>
      <c r="OOE124" s="157"/>
      <c r="OOF124" s="157"/>
      <c r="OOG124" s="157"/>
      <c r="OOH124" s="157"/>
      <c r="OOI124" s="157"/>
      <c r="OOJ124" s="157"/>
      <c r="OOK124" s="157"/>
      <c r="OOL124" s="157"/>
      <c r="OOM124" s="157"/>
      <c r="OON124" s="157"/>
      <c r="OOO124" s="157"/>
      <c r="OOP124" s="157"/>
      <c r="OOQ124" s="157"/>
      <c r="OOR124" s="157"/>
      <c r="OOS124" s="157"/>
      <c r="OOT124" s="157"/>
      <c r="OOU124" s="157"/>
      <c r="OOV124" s="157"/>
      <c r="OOW124" s="157"/>
      <c r="OOX124" s="157"/>
      <c r="OOY124" s="157"/>
      <c r="OOZ124" s="157"/>
      <c r="OPA124" s="157"/>
      <c r="OPB124" s="157"/>
      <c r="OPC124" s="157"/>
      <c r="OPD124" s="157"/>
      <c r="OPE124" s="157"/>
      <c r="OPF124" s="157"/>
      <c r="OPG124" s="157"/>
      <c r="OPH124" s="157"/>
      <c r="OPI124" s="157"/>
      <c r="OPJ124" s="157"/>
      <c r="OPK124" s="157"/>
      <c r="OPL124" s="157"/>
      <c r="OPM124" s="157"/>
      <c r="OPN124" s="157"/>
      <c r="OPO124" s="157"/>
      <c r="OPP124" s="157"/>
      <c r="OPQ124" s="157"/>
      <c r="OPR124" s="157"/>
      <c r="OPS124" s="157"/>
      <c r="OPT124" s="157"/>
      <c r="OPU124" s="157"/>
      <c r="OPV124" s="157"/>
      <c r="OPW124" s="157"/>
      <c r="OPX124" s="157"/>
      <c r="OPY124" s="157"/>
      <c r="OPZ124" s="157"/>
      <c r="OQA124" s="157"/>
      <c r="OQB124" s="157"/>
      <c r="OQC124" s="157"/>
      <c r="OQD124" s="157"/>
      <c r="OQE124" s="157"/>
      <c r="OQF124" s="157"/>
      <c r="OQG124" s="157"/>
      <c r="OQH124" s="157"/>
      <c r="OQI124" s="157"/>
      <c r="OQJ124" s="157"/>
      <c r="OQK124" s="157"/>
      <c r="OQL124" s="157"/>
      <c r="OQM124" s="157"/>
      <c r="OQN124" s="157"/>
      <c r="OQO124" s="157"/>
      <c r="OQP124" s="157"/>
      <c r="OQQ124" s="157"/>
      <c r="OQR124" s="157"/>
      <c r="OQS124" s="157"/>
      <c r="OQT124" s="157"/>
      <c r="OQU124" s="157"/>
      <c r="OQV124" s="157"/>
      <c r="OQW124" s="157"/>
      <c r="OQX124" s="157"/>
      <c r="OQY124" s="157"/>
      <c r="OQZ124" s="157"/>
      <c r="ORA124" s="157"/>
      <c r="ORB124" s="157"/>
      <c r="ORC124" s="157"/>
      <c r="ORD124" s="157"/>
      <c r="ORE124" s="157"/>
      <c r="ORF124" s="157"/>
      <c r="ORG124" s="157"/>
      <c r="ORH124" s="157"/>
      <c r="ORI124" s="157"/>
      <c r="ORJ124" s="157"/>
      <c r="ORK124" s="157"/>
      <c r="ORL124" s="157"/>
      <c r="ORM124" s="157"/>
      <c r="ORN124" s="157"/>
      <c r="ORO124" s="157"/>
      <c r="ORP124" s="157"/>
      <c r="ORQ124" s="157"/>
      <c r="ORR124" s="157"/>
      <c r="ORS124" s="157"/>
      <c r="ORT124" s="157"/>
      <c r="ORU124" s="157"/>
      <c r="ORV124" s="157"/>
      <c r="ORW124" s="157"/>
      <c r="ORX124" s="157"/>
      <c r="ORY124" s="157"/>
      <c r="ORZ124" s="157"/>
      <c r="OSA124" s="157"/>
      <c r="OSB124" s="157"/>
      <c r="OSC124" s="157"/>
      <c r="OSD124" s="157"/>
      <c r="OSE124" s="157"/>
      <c r="OSF124" s="157"/>
      <c r="OSG124" s="157"/>
      <c r="OSH124" s="157"/>
      <c r="OSI124" s="157"/>
      <c r="OSJ124" s="157"/>
      <c r="OSK124" s="157"/>
      <c r="OSL124" s="157"/>
      <c r="OSM124" s="157"/>
      <c r="OSN124" s="157"/>
      <c r="OSO124" s="157"/>
      <c r="OSP124" s="157"/>
      <c r="OSQ124" s="157"/>
      <c r="OSR124" s="157"/>
      <c r="OSS124" s="157"/>
      <c r="OST124" s="157"/>
      <c r="OSU124" s="157"/>
      <c r="OSV124" s="157"/>
      <c r="OSW124" s="157"/>
      <c r="OSX124" s="157"/>
      <c r="OSY124" s="157"/>
      <c r="OSZ124" s="157"/>
      <c r="OTA124" s="157"/>
      <c r="OTB124" s="157"/>
      <c r="OTC124" s="157"/>
      <c r="OTD124" s="157"/>
      <c r="OTE124" s="157"/>
      <c r="OTF124" s="157"/>
      <c r="OTG124" s="157"/>
      <c r="OTH124" s="157"/>
      <c r="OTI124" s="157"/>
      <c r="OTJ124" s="157"/>
      <c r="OTK124" s="157"/>
      <c r="OTL124" s="157"/>
      <c r="OTM124" s="157"/>
      <c r="OTN124" s="157"/>
      <c r="OTO124" s="157"/>
      <c r="OTP124" s="157"/>
      <c r="OTQ124" s="157"/>
      <c r="OTR124" s="157"/>
      <c r="OTS124" s="157"/>
      <c r="OTT124" s="157"/>
      <c r="OTU124" s="157"/>
      <c r="OTV124" s="157"/>
      <c r="OTW124" s="157"/>
      <c r="OTX124" s="157"/>
      <c r="OTY124" s="157"/>
      <c r="OTZ124" s="157"/>
      <c r="OUA124" s="157"/>
      <c r="OUB124" s="157"/>
      <c r="OUC124" s="157"/>
      <c r="OUD124" s="157"/>
      <c r="OUE124" s="157"/>
      <c r="OUF124" s="157"/>
      <c r="OUG124" s="157"/>
      <c r="OUH124" s="157"/>
      <c r="OUI124" s="157"/>
      <c r="OUJ124" s="157"/>
      <c r="OUK124" s="157"/>
      <c r="OUL124" s="157"/>
      <c r="OUM124" s="157"/>
      <c r="OUN124" s="157"/>
      <c r="OUO124" s="157"/>
      <c r="OUP124" s="157"/>
      <c r="OUQ124" s="157"/>
      <c r="OUR124" s="157"/>
      <c r="OUS124" s="157"/>
      <c r="OUT124" s="157"/>
      <c r="OUU124" s="157"/>
      <c r="OUV124" s="157"/>
      <c r="OUW124" s="157"/>
      <c r="OUX124" s="157"/>
      <c r="OUY124" s="157"/>
      <c r="OUZ124" s="157"/>
      <c r="OVA124" s="157"/>
      <c r="OVB124" s="157"/>
      <c r="OVC124" s="157"/>
      <c r="OVD124" s="157"/>
      <c r="OVE124" s="157"/>
      <c r="OVF124" s="157"/>
      <c r="OVG124" s="157"/>
      <c r="OVH124" s="157"/>
      <c r="OVI124" s="157"/>
      <c r="OVJ124" s="157"/>
      <c r="OVK124" s="157"/>
      <c r="OVL124" s="157"/>
      <c r="OVM124" s="157"/>
      <c r="OVN124" s="157"/>
      <c r="OVO124" s="157"/>
      <c r="OVP124" s="157"/>
      <c r="OVQ124" s="157"/>
      <c r="OVR124" s="157"/>
      <c r="OVS124" s="157"/>
      <c r="OVT124" s="157"/>
      <c r="OVU124" s="157"/>
      <c r="OVV124" s="157"/>
      <c r="OVW124" s="157"/>
      <c r="OVX124" s="157"/>
      <c r="OVY124" s="157"/>
      <c r="OVZ124" s="157"/>
      <c r="OWA124" s="157"/>
      <c r="OWB124" s="157"/>
      <c r="OWC124" s="157"/>
      <c r="OWD124" s="157"/>
      <c r="OWE124" s="157"/>
      <c r="OWF124" s="157"/>
      <c r="OWG124" s="157"/>
      <c r="OWH124" s="157"/>
      <c r="OWI124" s="157"/>
      <c r="OWJ124" s="157"/>
      <c r="OWK124" s="157"/>
      <c r="OWL124" s="157"/>
      <c r="OWM124" s="157"/>
      <c r="OWN124" s="157"/>
      <c r="OWO124" s="157"/>
      <c r="OWP124" s="157"/>
      <c r="OWQ124" s="157"/>
      <c r="OWR124" s="157"/>
      <c r="OWS124" s="157"/>
      <c r="OWT124" s="157"/>
      <c r="OWU124" s="157"/>
      <c r="OWV124" s="157"/>
      <c r="OWW124" s="157"/>
      <c r="OWX124" s="157"/>
      <c r="OWY124" s="157"/>
      <c r="OWZ124" s="157"/>
      <c r="OXA124" s="157"/>
      <c r="OXB124" s="157"/>
      <c r="OXC124" s="157"/>
      <c r="OXD124" s="157"/>
      <c r="OXE124" s="157"/>
      <c r="OXF124" s="157"/>
      <c r="OXG124" s="157"/>
      <c r="OXH124" s="157"/>
      <c r="OXI124" s="157"/>
      <c r="OXJ124" s="157"/>
      <c r="OXK124" s="157"/>
      <c r="OXL124" s="157"/>
      <c r="OXM124" s="157"/>
      <c r="OXN124" s="157"/>
      <c r="OXO124" s="157"/>
      <c r="OXP124" s="157"/>
      <c r="OXQ124" s="157"/>
      <c r="OXR124" s="157"/>
      <c r="OXS124" s="157"/>
      <c r="OXT124" s="157"/>
      <c r="OXU124" s="157"/>
      <c r="OXV124" s="157"/>
      <c r="OXW124" s="157"/>
      <c r="OXX124" s="157"/>
      <c r="OXY124" s="157"/>
      <c r="OXZ124" s="157"/>
      <c r="OYA124" s="157"/>
      <c r="OYB124" s="157"/>
      <c r="OYC124" s="157"/>
      <c r="OYD124" s="157"/>
      <c r="OYE124" s="157"/>
      <c r="OYF124" s="157"/>
      <c r="OYG124" s="157"/>
      <c r="OYH124" s="157"/>
      <c r="OYI124" s="157"/>
      <c r="OYJ124" s="157"/>
      <c r="OYK124" s="157"/>
      <c r="OYL124" s="157"/>
      <c r="OYM124" s="157"/>
      <c r="OYN124" s="157"/>
      <c r="OYO124" s="157"/>
      <c r="OYP124" s="157"/>
      <c r="OYQ124" s="157"/>
      <c r="OYR124" s="157"/>
      <c r="OYS124" s="157"/>
      <c r="OYT124" s="157"/>
      <c r="OYU124" s="157"/>
      <c r="OYV124" s="157"/>
      <c r="OYW124" s="157"/>
      <c r="OYX124" s="157"/>
      <c r="OYY124" s="157"/>
      <c r="OYZ124" s="157"/>
      <c r="OZA124" s="157"/>
      <c r="OZB124" s="157"/>
      <c r="OZC124" s="157"/>
      <c r="OZD124" s="157"/>
      <c r="OZE124" s="157"/>
      <c r="OZF124" s="157"/>
      <c r="OZG124" s="157"/>
      <c r="OZH124" s="157"/>
      <c r="OZI124" s="157"/>
      <c r="OZJ124" s="157"/>
      <c r="OZK124" s="157"/>
      <c r="OZL124" s="157"/>
      <c r="OZM124" s="157"/>
      <c r="OZN124" s="157"/>
      <c r="OZO124" s="157"/>
      <c r="OZP124" s="157"/>
      <c r="OZQ124" s="157"/>
      <c r="OZR124" s="157"/>
      <c r="OZS124" s="157"/>
      <c r="OZT124" s="157"/>
      <c r="OZU124" s="157"/>
      <c r="OZV124" s="157"/>
      <c r="OZW124" s="157"/>
      <c r="OZX124" s="157"/>
      <c r="OZY124" s="157"/>
      <c r="OZZ124" s="157"/>
      <c r="PAA124" s="157"/>
      <c r="PAB124" s="157"/>
      <c r="PAC124" s="157"/>
      <c r="PAD124" s="157"/>
      <c r="PAE124" s="157"/>
      <c r="PAF124" s="157"/>
      <c r="PAG124" s="157"/>
      <c r="PAH124" s="157"/>
      <c r="PAI124" s="157"/>
      <c r="PAJ124" s="157"/>
      <c r="PAK124" s="157"/>
      <c r="PAL124" s="157"/>
      <c r="PAM124" s="157"/>
      <c r="PAN124" s="157"/>
      <c r="PAO124" s="157"/>
      <c r="PAP124" s="157"/>
      <c r="PAQ124" s="157"/>
      <c r="PAR124" s="157"/>
      <c r="PAS124" s="157"/>
      <c r="PAT124" s="157"/>
      <c r="PAU124" s="157"/>
      <c r="PAV124" s="157"/>
      <c r="PAW124" s="157"/>
      <c r="PAX124" s="157"/>
      <c r="PAY124" s="157"/>
      <c r="PAZ124" s="157"/>
      <c r="PBA124" s="157"/>
      <c r="PBB124" s="157"/>
      <c r="PBC124" s="157"/>
      <c r="PBD124" s="157"/>
      <c r="PBE124" s="157"/>
      <c r="PBF124" s="157"/>
      <c r="PBG124" s="157"/>
      <c r="PBH124" s="157"/>
      <c r="PBI124" s="157"/>
      <c r="PBJ124" s="157"/>
      <c r="PBK124" s="157"/>
      <c r="PBL124" s="157"/>
      <c r="PBM124" s="157"/>
      <c r="PBN124" s="157"/>
      <c r="PBO124" s="157"/>
      <c r="PBP124" s="157"/>
      <c r="PBQ124" s="157"/>
      <c r="PBR124" s="157"/>
      <c r="PBS124" s="157"/>
      <c r="PBT124" s="157"/>
      <c r="PBU124" s="157"/>
      <c r="PBV124" s="157"/>
      <c r="PBW124" s="157"/>
      <c r="PBX124" s="157"/>
      <c r="PBY124" s="157"/>
      <c r="PBZ124" s="157"/>
      <c r="PCA124" s="157"/>
      <c r="PCB124" s="157"/>
      <c r="PCC124" s="157"/>
      <c r="PCD124" s="157"/>
      <c r="PCE124" s="157"/>
      <c r="PCF124" s="157"/>
      <c r="PCG124" s="157"/>
      <c r="PCH124" s="157"/>
      <c r="PCI124" s="157"/>
      <c r="PCJ124" s="157"/>
      <c r="PCK124" s="157"/>
      <c r="PCL124" s="157"/>
      <c r="PCM124" s="157"/>
      <c r="PCN124" s="157"/>
      <c r="PCO124" s="157"/>
      <c r="PCP124" s="157"/>
      <c r="PCQ124" s="157"/>
      <c r="PCR124" s="157"/>
      <c r="PCS124" s="157"/>
      <c r="PCT124" s="157"/>
      <c r="PCU124" s="157"/>
      <c r="PCV124" s="157"/>
      <c r="PCW124" s="157"/>
      <c r="PCX124" s="157"/>
      <c r="PCY124" s="157"/>
      <c r="PCZ124" s="157"/>
      <c r="PDA124" s="157"/>
      <c r="PDB124" s="157"/>
      <c r="PDC124" s="157"/>
      <c r="PDD124" s="157"/>
      <c r="PDE124" s="157"/>
      <c r="PDF124" s="157"/>
      <c r="PDG124" s="157"/>
      <c r="PDH124" s="157"/>
      <c r="PDI124" s="157"/>
      <c r="PDJ124" s="157"/>
      <c r="PDK124" s="157"/>
      <c r="PDL124" s="157"/>
      <c r="PDM124" s="157"/>
      <c r="PDN124" s="157"/>
      <c r="PDO124" s="157"/>
      <c r="PDP124" s="157"/>
      <c r="PDQ124" s="157"/>
      <c r="PDR124" s="157"/>
      <c r="PDS124" s="157"/>
      <c r="PDT124" s="157"/>
      <c r="PDU124" s="157"/>
      <c r="PDV124" s="157"/>
      <c r="PDW124" s="157"/>
      <c r="PDX124" s="157"/>
      <c r="PDY124" s="157"/>
      <c r="PDZ124" s="157"/>
      <c r="PEA124" s="157"/>
      <c r="PEB124" s="157"/>
      <c r="PEC124" s="157"/>
      <c r="PED124" s="157"/>
      <c r="PEE124" s="157"/>
      <c r="PEF124" s="157"/>
      <c r="PEG124" s="157"/>
      <c r="PEH124" s="157"/>
      <c r="PEI124" s="157"/>
      <c r="PEJ124" s="157"/>
      <c r="PEK124" s="157"/>
      <c r="PEL124" s="157"/>
      <c r="PEM124" s="157"/>
      <c r="PEN124" s="157"/>
      <c r="PEO124" s="157"/>
      <c r="PEP124" s="157"/>
      <c r="PEQ124" s="157"/>
      <c r="PER124" s="157"/>
      <c r="PES124" s="157"/>
      <c r="PET124" s="157"/>
      <c r="PEU124" s="157"/>
      <c r="PEV124" s="157"/>
      <c r="PEW124" s="157"/>
      <c r="PEX124" s="157"/>
      <c r="PEY124" s="157"/>
      <c r="PEZ124" s="157"/>
      <c r="PFA124" s="157"/>
      <c r="PFB124" s="157"/>
      <c r="PFC124" s="157"/>
      <c r="PFD124" s="157"/>
      <c r="PFE124" s="157"/>
      <c r="PFF124" s="157"/>
      <c r="PFG124" s="157"/>
      <c r="PFH124" s="157"/>
      <c r="PFI124" s="157"/>
      <c r="PFJ124" s="157"/>
      <c r="PFK124" s="157"/>
      <c r="PFL124" s="157"/>
      <c r="PFM124" s="157"/>
      <c r="PFN124" s="157"/>
      <c r="PFO124" s="157"/>
      <c r="PFP124" s="157"/>
      <c r="PFQ124" s="157"/>
      <c r="PFR124" s="157"/>
      <c r="PFS124" s="157"/>
      <c r="PFT124" s="157"/>
      <c r="PFU124" s="157"/>
      <c r="PFV124" s="157"/>
      <c r="PFW124" s="157"/>
      <c r="PFX124" s="157"/>
      <c r="PFY124" s="157"/>
      <c r="PFZ124" s="157"/>
      <c r="PGA124" s="157"/>
      <c r="PGB124" s="157"/>
      <c r="PGC124" s="157"/>
      <c r="PGD124" s="157"/>
      <c r="PGE124" s="157"/>
      <c r="PGF124" s="157"/>
      <c r="PGG124" s="157"/>
      <c r="PGH124" s="157"/>
      <c r="PGI124" s="157"/>
      <c r="PGJ124" s="157"/>
      <c r="PGK124" s="157"/>
      <c r="PGL124" s="157"/>
      <c r="PGM124" s="157"/>
      <c r="PGN124" s="157"/>
      <c r="PGO124" s="157"/>
      <c r="PGP124" s="157"/>
      <c r="PGQ124" s="157"/>
      <c r="PGR124" s="157"/>
      <c r="PGS124" s="157"/>
      <c r="PGT124" s="157"/>
      <c r="PGU124" s="157"/>
      <c r="PGV124" s="157"/>
      <c r="PGW124" s="157"/>
      <c r="PGX124" s="157"/>
      <c r="PGY124" s="157"/>
      <c r="PGZ124" s="157"/>
      <c r="PHA124" s="157"/>
      <c r="PHB124" s="157"/>
      <c r="PHC124" s="157"/>
      <c r="PHD124" s="157"/>
      <c r="PHE124" s="157"/>
      <c r="PHF124" s="157"/>
      <c r="PHG124" s="157"/>
      <c r="PHH124" s="157"/>
      <c r="PHI124" s="157"/>
      <c r="PHJ124" s="157"/>
      <c r="PHK124" s="157"/>
      <c r="PHL124" s="157"/>
      <c r="PHM124" s="157"/>
      <c r="PHN124" s="157"/>
      <c r="PHO124" s="157"/>
      <c r="PHP124" s="157"/>
      <c r="PHQ124" s="157"/>
      <c r="PHR124" s="157"/>
      <c r="PHS124" s="157"/>
      <c r="PHT124" s="157"/>
      <c r="PHU124" s="157"/>
      <c r="PHV124" s="157"/>
      <c r="PHW124" s="157"/>
      <c r="PHX124" s="157"/>
      <c r="PHY124" s="157"/>
      <c r="PHZ124" s="157"/>
      <c r="PIA124" s="157"/>
      <c r="PIB124" s="157"/>
      <c r="PIC124" s="157"/>
      <c r="PID124" s="157"/>
      <c r="PIE124" s="157"/>
      <c r="PIF124" s="157"/>
      <c r="PIG124" s="157"/>
      <c r="PIH124" s="157"/>
      <c r="PII124" s="157"/>
      <c r="PIJ124" s="157"/>
      <c r="PIK124" s="157"/>
      <c r="PIL124" s="157"/>
      <c r="PIM124" s="157"/>
      <c r="PIN124" s="157"/>
      <c r="PIO124" s="157"/>
      <c r="PIP124" s="157"/>
      <c r="PIQ124" s="157"/>
      <c r="PIR124" s="157"/>
      <c r="PIS124" s="157"/>
      <c r="PIT124" s="157"/>
      <c r="PIU124" s="157"/>
      <c r="PIV124" s="157"/>
      <c r="PIW124" s="157"/>
      <c r="PIX124" s="157"/>
      <c r="PIY124" s="157"/>
      <c r="PIZ124" s="157"/>
      <c r="PJA124" s="157"/>
      <c r="PJB124" s="157"/>
      <c r="PJC124" s="157"/>
      <c r="PJD124" s="157"/>
      <c r="PJE124" s="157"/>
      <c r="PJF124" s="157"/>
      <c r="PJG124" s="157"/>
      <c r="PJH124" s="157"/>
      <c r="PJI124" s="157"/>
      <c r="PJJ124" s="157"/>
      <c r="PJK124" s="157"/>
      <c r="PJL124" s="157"/>
      <c r="PJM124" s="157"/>
      <c r="PJN124" s="157"/>
      <c r="PJO124" s="157"/>
      <c r="PJP124" s="157"/>
      <c r="PJQ124" s="157"/>
      <c r="PJR124" s="157"/>
      <c r="PJS124" s="157"/>
      <c r="PJT124" s="157"/>
      <c r="PJU124" s="157"/>
      <c r="PJV124" s="157"/>
      <c r="PJW124" s="157"/>
      <c r="PJX124" s="157"/>
      <c r="PJY124" s="157"/>
      <c r="PJZ124" s="157"/>
      <c r="PKA124" s="157"/>
      <c r="PKB124" s="157"/>
      <c r="PKC124" s="157"/>
      <c r="PKD124" s="157"/>
      <c r="PKE124" s="157"/>
      <c r="PKF124" s="157"/>
      <c r="PKG124" s="157"/>
      <c r="PKH124" s="157"/>
      <c r="PKI124" s="157"/>
      <c r="PKJ124" s="157"/>
      <c r="PKK124" s="157"/>
      <c r="PKL124" s="157"/>
      <c r="PKM124" s="157"/>
      <c r="PKN124" s="157"/>
      <c r="PKO124" s="157"/>
      <c r="PKP124" s="157"/>
      <c r="PKQ124" s="157"/>
      <c r="PKR124" s="157"/>
      <c r="PKS124" s="157"/>
      <c r="PKT124" s="157"/>
      <c r="PKU124" s="157"/>
      <c r="PKV124" s="157"/>
      <c r="PKW124" s="157"/>
      <c r="PKX124" s="157"/>
      <c r="PKY124" s="157"/>
      <c r="PKZ124" s="157"/>
      <c r="PLA124" s="157"/>
      <c r="PLB124" s="157"/>
      <c r="PLC124" s="157"/>
      <c r="PLD124" s="157"/>
      <c r="PLE124" s="157"/>
      <c r="PLF124" s="157"/>
      <c r="PLG124" s="157"/>
      <c r="PLH124" s="157"/>
      <c r="PLI124" s="157"/>
      <c r="PLJ124" s="157"/>
      <c r="PLK124" s="157"/>
      <c r="PLL124" s="157"/>
      <c r="PLM124" s="157"/>
      <c r="PLN124" s="157"/>
      <c r="PLO124" s="157"/>
      <c r="PLP124" s="157"/>
      <c r="PLQ124" s="157"/>
      <c r="PLR124" s="157"/>
      <c r="PLS124" s="157"/>
      <c r="PLT124" s="157"/>
      <c r="PLU124" s="157"/>
      <c r="PLV124" s="157"/>
      <c r="PLW124" s="157"/>
      <c r="PLX124" s="157"/>
      <c r="PLY124" s="157"/>
      <c r="PLZ124" s="157"/>
      <c r="PMA124" s="157"/>
      <c r="PMB124" s="157"/>
      <c r="PMC124" s="157"/>
      <c r="PMD124" s="157"/>
      <c r="PME124" s="157"/>
      <c r="PMF124" s="157"/>
      <c r="PMG124" s="157"/>
      <c r="PMH124" s="157"/>
      <c r="PMI124" s="157"/>
      <c r="PMJ124" s="157"/>
      <c r="PMK124" s="157"/>
      <c r="PML124" s="157"/>
      <c r="PMM124" s="157"/>
      <c r="PMN124" s="157"/>
      <c r="PMO124" s="157"/>
      <c r="PMP124" s="157"/>
      <c r="PMQ124" s="157"/>
      <c r="PMR124" s="157"/>
      <c r="PMS124" s="157"/>
      <c r="PMT124" s="157"/>
      <c r="PMU124" s="157"/>
      <c r="PMV124" s="157"/>
      <c r="PMW124" s="157"/>
      <c r="PMX124" s="157"/>
      <c r="PMY124" s="157"/>
      <c r="PMZ124" s="157"/>
      <c r="PNA124" s="157"/>
      <c r="PNB124" s="157"/>
      <c r="PNC124" s="157"/>
      <c r="PND124" s="157"/>
      <c r="PNE124" s="157"/>
      <c r="PNF124" s="157"/>
      <c r="PNG124" s="157"/>
      <c r="PNH124" s="157"/>
      <c r="PNI124" s="157"/>
      <c r="PNJ124" s="157"/>
      <c r="PNK124" s="157"/>
      <c r="PNL124" s="157"/>
      <c r="PNM124" s="157"/>
      <c r="PNN124" s="157"/>
      <c r="PNO124" s="157"/>
      <c r="PNP124" s="157"/>
      <c r="PNQ124" s="157"/>
      <c r="PNR124" s="157"/>
      <c r="PNS124" s="157"/>
      <c r="PNT124" s="157"/>
      <c r="PNU124" s="157"/>
      <c r="PNV124" s="157"/>
      <c r="PNW124" s="157"/>
      <c r="PNX124" s="157"/>
      <c r="PNY124" s="157"/>
      <c r="PNZ124" s="157"/>
      <c r="POA124" s="157"/>
      <c r="POB124" s="157"/>
      <c r="POC124" s="157"/>
      <c r="POD124" s="157"/>
      <c r="POE124" s="157"/>
      <c r="POF124" s="157"/>
      <c r="POG124" s="157"/>
      <c r="POH124" s="157"/>
      <c r="POI124" s="157"/>
      <c r="POJ124" s="157"/>
      <c r="POK124" s="157"/>
      <c r="POL124" s="157"/>
      <c r="POM124" s="157"/>
      <c r="PON124" s="157"/>
      <c r="POO124" s="157"/>
      <c r="POP124" s="157"/>
      <c r="POQ124" s="157"/>
      <c r="POR124" s="157"/>
      <c r="POS124" s="157"/>
      <c r="POT124" s="157"/>
      <c r="POU124" s="157"/>
      <c r="POV124" s="157"/>
      <c r="POW124" s="157"/>
      <c r="POX124" s="157"/>
      <c r="POY124" s="157"/>
      <c r="POZ124" s="157"/>
      <c r="PPA124" s="157"/>
      <c r="PPB124" s="157"/>
      <c r="PPC124" s="157"/>
      <c r="PPD124" s="157"/>
      <c r="PPE124" s="157"/>
      <c r="PPF124" s="157"/>
      <c r="PPG124" s="157"/>
      <c r="PPH124" s="157"/>
      <c r="PPI124" s="157"/>
      <c r="PPJ124" s="157"/>
      <c r="PPK124" s="157"/>
      <c r="PPL124" s="157"/>
      <c r="PPM124" s="157"/>
      <c r="PPN124" s="157"/>
      <c r="PPO124" s="157"/>
      <c r="PPP124" s="157"/>
      <c r="PPQ124" s="157"/>
      <c r="PPR124" s="157"/>
      <c r="PPS124" s="157"/>
      <c r="PPT124" s="157"/>
      <c r="PPU124" s="157"/>
      <c r="PPV124" s="157"/>
      <c r="PPW124" s="157"/>
      <c r="PPX124" s="157"/>
      <c r="PPY124" s="157"/>
      <c r="PPZ124" s="157"/>
      <c r="PQA124" s="157"/>
      <c r="PQB124" s="157"/>
      <c r="PQC124" s="157"/>
      <c r="PQD124" s="157"/>
      <c r="PQE124" s="157"/>
      <c r="PQF124" s="157"/>
      <c r="PQG124" s="157"/>
      <c r="PQH124" s="157"/>
      <c r="PQI124" s="157"/>
      <c r="PQJ124" s="157"/>
      <c r="PQK124" s="157"/>
      <c r="PQL124" s="157"/>
      <c r="PQM124" s="157"/>
      <c r="PQN124" s="157"/>
      <c r="PQO124" s="157"/>
      <c r="PQP124" s="157"/>
      <c r="PQQ124" s="157"/>
      <c r="PQR124" s="157"/>
      <c r="PQS124" s="157"/>
      <c r="PQT124" s="157"/>
      <c r="PQU124" s="157"/>
      <c r="PQV124" s="157"/>
      <c r="PQW124" s="157"/>
      <c r="PQX124" s="157"/>
      <c r="PQY124" s="157"/>
      <c r="PQZ124" s="157"/>
      <c r="PRA124" s="157"/>
      <c r="PRB124" s="157"/>
      <c r="PRC124" s="157"/>
      <c r="PRD124" s="157"/>
      <c r="PRE124" s="157"/>
      <c r="PRF124" s="157"/>
      <c r="PRG124" s="157"/>
      <c r="PRH124" s="157"/>
      <c r="PRI124" s="157"/>
      <c r="PRJ124" s="157"/>
      <c r="PRK124" s="157"/>
      <c r="PRL124" s="157"/>
      <c r="PRM124" s="157"/>
      <c r="PRN124" s="157"/>
      <c r="PRO124" s="157"/>
      <c r="PRP124" s="157"/>
      <c r="PRQ124" s="157"/>
      <c r="PRR124" s="157"/>
      <c r="PRS124" s="157"/>
      <c r="PRT124" s="157"/>
      <c r="PRU124" s="157"/>
      <c r="PRV124" s="157"/>
      <c r="PRW124" s="157"/>
      <c r="PRX124" s="157"/>
      <c r="PRY124" s="157"/>
      <c r="PRZ124" s="157"/>
      <c r="PSA124" s="157"/>
      <c r="PSB124" s="157"/>
      <c r="PSC124" s="157"/>
      <c r="PSD124" s="157"/>
      <c r="PSE124" s="157"/>
      <c r="PSF124" s="157"/>
      <c r="PSG124" s="157"/>
      <c r="PSH124" s="157"/>
      <c r="PSI124" s="157"/>
      <c r="PSJ124" s="157"/>
      <c r="PSK124" s="157"/>
      <c r="PSL124" s="157"/>
      <c r="PSM124" s="157"/>
      <c r="PSN124" s="157"/>
      <c r="PSO124" s="157"/>
      <c r="PSP124" s="157"/>
      <c r="PSQ124" s="157"/>
      <c r="PSR124" s="157"/>
      <c r="PSS124" s="157"/>
      <c r="PST124" s="157"/>
      <c r="PSU124" s="157"/>
      <c r="PSV124" s="157"/>
      <c r="PSW124" s="157"/>
      <c r="PSX124" s="157"/>
      <c r="PSY124" s="157"/>
      <c r="PSZ124" s="157"/>
      <c r="PTA124" s="157"/>
      <c r="PTB124" s="157"/>
      <c r="PTC124" s="157"/>
      <c r="PTD124" s="157"/>
      <c r="PTE124" s="157"/>
      <c r="PTF124" s="157"/>
      <c r="PTG124" s="157"/>
      <c r="PTH124" s="157"/>
      <c r="PTI124" s="157"/>
      <c r="PTJ124" s="157"/>
      <c r="PTK124" s="157"/>
      <c r="PTL124" s="157"/>
      <c r="PTM124" s="157"/>
      <c r="PTN124" s="157"/>
      <c r="PTO124" s="157"/>
      <c r="PTP124" s="157"/>
      <c r="PTQ124" s="157"/>
      <c r="PTR124" s="157"/>
      <c r="PTS124" s="157"/>
      <c r="PTT124" s="157"/>
      <c r="PTU124" s="157"/>
      <c r="PTV124" s="157"/>
      <c r="PTW124" s="157"/>
      <c r="PTX124" s="157"/>
      <c r="PTY124" s="157"/>
      <c r="PTZ124" s="157"/>
      <c r="PUA124" s="157"/>
      <c r="PUB124" s="157"/>
      <c r="PUC124" s="157"/>
      <c r="PUD124" s="157"/>
      <c r="PUE124" s="157"/>
      <c r="PUF124" s="157"/>
      <c r="PUG124" s="157"/>
      <c r="PUH124" s="157"/>
      <c r="PUI124" s="157"/>
      <c r="PUJ124" s="157"/>
      <c r="PUK124" s="157"/>
      <c r="PUL124" s="157"/>
      <c r="PUM124" s="157"/>
      <c r="PUN124" s="157"/>
      <c r="PUO124" s="157"/>
      <c r="PUP124" s="157"/>
      <c r="PUQ124" s="157"/>
      <c r="PUR124" s="157"/>
      <c r="PUS124" s="157"/>
      <c r="PUT124" s="157"/>
      <c r="PUU124" s="157"/>
      <c r="PUV124" s="157"/>
      <c r="PUW124" s="157"/>
      <c r="PUX124" s="157"/>
      <c r="PUY124" s="157"/>
      <c r="PUZ124" s="157"/>
      <c r="PVA124" s="157"/>
      <c r="PVB124" s="157"/>
      <c r="PVC124" s="157"/>
      <c r="PVD124" s="157"/>
      <c r="PVE124" s="157"/>
      <c r="PVF124" s="157"/>
      <c r="PVG124" s="157"/>
      <c r="PVH124" s="157"/>
      <c r="PVI124" s="157"/>
      <c r="PVJ124" s="157"/>
      <c r="PVK124" s="157"/>
      <c r="PVL124" s="157"/>
      <c r="PVM124" s="157"/>
      <c r="PVN124" s="157"/>
      <c r="PVO124" s="157"/>
      <c r="PVP124" s="157"/>
      <c r="PVQ124" s="157"/>
      <c r="PVR124" s="157"/>
      <c r="PVS124" s="157"/>
      <c r="PVT124" s="157"/>
      <c r="PVU124" s="157"/>
      <c r="PVV124" s="157"/>
      <c r="PVW124" s="157"/>
      <c r="PVX124" s="157"/>
      <c r="PVY124" s="157"/>
      <c r="PVZ124" s="157"/>
      <c r="PWA124" s="157"/>
      <c r="PWB124" s="157"/>
      <c r="PWC124" s="157"/>
      <c r="PWD124" s="157"/>
      <c r="PWE124" s="157"/>
      <c r="PWF124" s="157"/>
      <c r="PWG124" s="157"/>
      <c r="PWH124" s="157"/>
      <c r="PWI124" s="157"/>
      <c r="PWJ124" s="157"/>
      <c r="PWK124" s="157"/>
      <c r="PWL124" s="157"/>
      <c r="PWM124" s="157"/>
      <c r="PWN124" s="157"/>
      <c r="PWO124" s="157"/>
      <c r="PWP124" s="157"/>
      <c r="PWQ124" s="157"/>
      <c r="PWR124" s="157"/>
      <c r="PWS124" s="157"/>
      <c r="PWT124" s="157"/>
      <c r="PWU124" s="157"/>
      <c r="PWV124" s="157"/>
      <c r="PWW124" s="157"/>
      <c r="PWX124" s="157"/>
      <c r="PWY124" s="157"/>
      <c r="PWZ124" s="157"/>
      <c r="PXA124" s="157"/>
      <c r="PXB124" s="157"/>
      <c r="PXC124" s="157"/>
      <c r="PXD124" s="157"/>
      <c r="PXE124" s="157"/>
      <c r="PXF124" s="157"/>
      <c r="PXG124" s="157"/>
      <c r="PXH124" s="157"/>
      <c r="PXI124" s="157"/>
      <c r="PXJ124" s="157"/>
      <c r="PXK124" s="157"/>
      <c r="PXL124" s="157"/>
      <c r="PXM124" s="157"/>
      <c r="PXN124" s="157"/>
      <c r="PXO124" s="157"/>
      <c r="PXP124" s="157"/>
      <c r="PXQ124" s="157"/>
      <c r="PXR124" s="157"/>
      <c r="PXS124" s="157"/>
      <c r="PXT124" s="157"/>
      <c r="PXU124" s="157"/>
      <c r="PXV124" s="157"/>
      <c r="PXW124" s="157"/>
      <c r="PXX124" s="157"/>
      <c r="PXY124" s="157"/>
      <c r="PXZ124" s="157"/>
      <c r="PYA124" s="157"/>
      <c r="PYB124" s="157"/>
      <c r="PYC124" s="157"/>
      <c r="PYD124" s="157"/>
      <c r="PYE124" s="157"/>
      <c r="PYF124" s="157"/>
      <c r="PYG124" s="157"/>
      <c r="PYH124" s="157"/>
      <c r="PYI124" s="157"/>
      <c r="PYJ124" s="157"/>
      <c r="PYK124" s="157"/>
      <c r="PYL124" s="157"/>
      <c r="PYM124" s="157"/>
      <c r="PYN124" s="157"/>
      <c r="PYO124" s="157"/>
      <c r="PYP124" s="157"/>
      <c r="PYQ124" s="157"/>
      <c r="PYR124" s="157"/>
      <c r="PYS124" s="157"/>
      <c r="PYT124" s="157"/>
      <c r="PYU124" s="157"/>
      <c r="PYV124" s="157"/>
      <c r="PYW124" s="157"/>
      <c r="PYX124" s="157"/>
      <c r="PYY124" s="157"/>
      <c r="PYZ124" s="157"/>
      <c r="PZA124" s="157"/>
      <c r="PZB124" s="157"/>
      <c r="PZC124" s="157"/>
      <c r="PZD124" s="157"/>
      <c r="PZE124" s="157"/>
      <c r="PZF124" s="157"/>
      <c r="PZG124" s="157"/>
      <c r="PZH124" s="157"/>
      <c r="PZI124" s="157"/>
      <c r="PZJ124" s="157"/>
      <c r="PZK124" s="157"/>
      <c r="PZL124" s="157"/>
      <c r="PZM124" s="157"/>
      <c r="PZN124" s="157"/>
      <c r="PZO124" s="157"/>
      <c r="PZP124" s="157"/>
      <c r="PZQ124" s="157"/>
      <c r="PZR124" s="157"/>
      <c r="PZS124" s="157"/>
      <c r="PZT124" s="157"/>
      <c r="PZU124" s="157"/>
      <c r="PZV124" s="157"/>
      <c r="PZW124" s="157"/>
      <c r="PZX124" s="157"/>
      <c r="PZY124" s="157"/>
      <c r="PZZ124" s="157"/>
      <c r="QAA124" s="157"/>
      <c r="QAB124" s="157"/>
      <c r="QAC124" s="157"/>
      <c r="QAD124" s="157"/>
      <c r="QAE124" s="157"/>
      <c r="QAF124" s="157"/>
      <c r="QAG124" s="157"/>
      <c r="QAH124" s="157"/>
      <c r="QAI124" s="157"/>
      <c r="QAJ124" s="157"/>
      <c r="QAK124" s="157"/>
      <c r="QAL124" s="157"/>
      <c r="QAM124" s="157"/>
      <c r="QAN124" s="157"/>
      <c r="QAO124" s="157"/>
      <c r="QAP124" s="157"/>
      <c r="QAQ124" s="157"/>
      <c r="QAR124" s="157"/>
      <c r="QAS124" s="157"/>
      <c r="QAT124" s="157"/>
      <c r="QAU124" s="157"/>
      <c r="QAV124" s="157"/>
      <c r="QAW124" s="157"/>
      <c r="QAX124" s="157"/>
      <c r="QAY124" s="157"/>
      <c r="QAZ124" s="157"/>
      <c r="QBA124" s="157"/>
      <c r="QBB124" s="157"/>
      <c r="QBC124" s="157"/>
      <c r="QBD124" s="157"/>
      <c r="QBE124" s="157"/>
      <c r="QBF124" s="157"/>
      <c r="QBG124" s="157"/>
      <c r="QBH124" s="157"/>
      <c r="QBI124" s="157"/>
      <c r="QBJ124" s="157"/>
      <c r="QBK124" s="157"/>
      <c r="QBL124" s="157"/>
      <c r="QBM124" s="157"/>
      <c r="QBN124" s="157"/>
      <c r="QBO124" s="157"/>
      <c r="QBP124" s="157"/>
      <c r="QBQ124" s="157"/>
      <c r="QBR124" s="157"/>
      <c r="QBS124" s="157"/>
      <c r="QBT124" s="157"/>
      <c r="QBU124" s="157"/>
      <c r="QBV124" s="157"/>
      <c r="QBW124" s="157"/>
      <c r="QBX124" s="157"/>
      <c r="QBY124" s="157"/>
      <c r="QBZ124" s="157"/>
      <c r="QCA124" s="157"/>
      <c r="QCB124" s="157"/>
      <c r="QCC124" s="157"/>
      <c r="QCD124" s="157"/>
      <c r="QCE124" s="157"/>
      <c r="QCF124" s="157"/>
      <c r="QCG124" s="157"/>
      <c r="QCH124" s="157"/>
      <c r="QCI124" s="157"/>
      <c r="QCJ124" s="157"/>
      <c r="QCK124" s="157"/>
      <c r="QCL124" s="157"/>
      <c r="QCM124" s="157"/>
      <c r="QCN124" s="157"/>
      <c r="QCO124" s="157"/>
      <c r="QCP124" s="157"/>
      <c r="QCQ124" s="157"/>
      <c r="QCR124" s="157"/>
      <c r="QCS124" s="157"/>
      <c r="QCT124" s="157"/>
      <c r="QCU124" s="157"/>
      <c r="QCV124" s="157"/>
      <c r="QCW124" s="157"/>
      <c r="QCX124" s="157"/>
      <c r="QCY124" s="157"/>
      <c r="QCZ124" s="157"/>
      <c r="QDA124" s="157"/>
      <c r="QDB124" s="157"/>
      <c r="QDC124" s="157"/>
      <c r="QDD124" s="157"/>
      <c r="QDE124" s="157"/>
      <c r="QDF124" s="157"/>
      <c r="QDG124" s="157"/>
      <c r="QDH124" s="157"/>
      <c r="QDI124" s="157"/>
      <c r="QDJ124" s="157"/>
      <c r="QDK124" s="157"/>
      <c r="QDL124" s="157"/>
      <c r="QDM124" s="157"/>
      <c r="QDN124" s="157"/>
      <c r="QDO124" s="157"/>
      <c r="QDP124" s="157"/>
      <c r="QDQ124" s="157"/>
      <c r="QDR124" s="157"/>
      <c r="QDS124" s="157"/>
      <c r="QDT124" s="157"/>
      <c r="QDU124" s="157"/>
      <c r="QDV124" s="157"/>
      <c r="QDW124" s="157"/>
      <c r="QDX124" s="157"/>
      <c r="QDY124" s="157"/>
      <c r="QDZ124" s="157"/>
      <c r="QEA124" s="157"/>
      <c r="QEB124" s="157"/>
      <c r="QEC124" s="157"/>
      <c r="QED124" s="157"/>
      <c r="QEE124" s="157"/>
      <c r="QEF124" s="157"/>
      <c r="QEG124" s="157"/>
      <c r="QEH124" s="157"/>
      <c r="QEI124" s="157"/>
      <c r="QEJ124" s="157"/>
      <c r="QEK124" s="157"/>
      <c r="QEL124" s="157"/>
      <c r="QEM124" s="157"/>
      <c r="QEN124" s="157"/>
      <c r="QEO124" s="157"/>
      <c r="QEP124" s="157"/>
      <c r="QEQ124" s="157"/>
      <c r="QER124" s="157"/>
      <c r="QES124" s="157"/>
      <c r="QET124" s="157"/>
      <c r="QEU124" s="157"/>
      <c r="QEV124" s="157"/>
      <c r="QEW124" s="157"/>
      <c r="QEX124" s="157"/>
      <c r="QEY124" s="157"/>
      <c r="QEZ124" s="157"/>
      <c r="QFA124" s="157"/>
      <c r="QFB124" s="157"/>
      <c r="QFC124" s="157"/>
      <c r="QFD124" s="157"/>
      <c r="QFE124" s="157"/>
      <c r="QFF124" s="157"/>
      <c r="QFG124" s="157"/>
      <c r="QFH124" s="157"/>
      <c r="QFI124" s="157"/>
      <c r="QFJ124" s="157"/>
      <c r="QFK124" s="157"/>
      <c r="QFL124" s="157"/>
      <c r="QFM124" s="157"/>
      <c r="QFN124" s="157"/>
      <c r="QFO124" s="157"/>
      <c r="QFP124" s="157"/>
      <c r="QFQ124" s="157"/>
      <c r="QFR124" s="157"/>
      <c r="QFS124" s="157"/>
      <c r="QFT124" s="157"/>
      <c r="QFU124" s="157"/>
      <c r="QFV124" s="157"/>
      <c r="QFW124" s="157"/>
      <c r="QFX124" s="157"/>
      <c r="QFY124" s="157"/>
      <c r="QFZ124" s="157"/>
      <c r="QGA124" s="157"/>
      <c r="QGB124" s="157"/>
      <c r="QGC124" s="157"/>
      <c r="QGD124" s="157"/>
      <c r="QGE124" s="157"/>
      <c r="QGF124" s="157"/>
      <c r="QGG124" s="157"/>
      <c r="QGH124" s="157"/>
      <c r="QGI124" s="157"/>
      <c r="QGJ124" s="157"/>
      <c r="QGK124" s="157"/>
      <c r="QGL124" s="157"/>
      <c r="QGM124" s="157"/>
      <c r="QGN124" s="157"/>
      <c r="QGO124" s="157"/>
      <c r="QGP124" s="157"/>
      <c r="QGQ124" s="157"/>
      <c r="QGR124" s="157"/>
      <c r="QGS124" s="157"/>
      <c r="QGT124" s="157"/>
      <c r="QGU124" s="157"/>
      <c r="QGV124" s="157"/>
      <c r="QGW124" s="157"/>
      <c r="QGX124" s="157"/>
      <c r="QGY124" s="157"/>
      <c r="QGZ124" s="157"/>
      <c r="QHA124" s="157"/>
      <c r="QHB124" s="157"/>
      <c r="QHC124" s="157"/>
      <c r="QHD124" s="157"/>
      <c r="QHE124" s="157"/>
      <c r="QHF124" s="157"/>
      <c r="QHG124" s="157"/>
      <c r="QHH124" s="157"/>
      <c r="QHI124" s="157"/>
      <c r="QHJ124" s="157"/>
      <c r="QHK124" s="157"/>
      <c r="QHL124" s="157"/>
      <c r="QHM124" s="157"/>
      <c r="QHN124" s="157"/>
      <c r="QHO124" s="157"/>
      <c r="QHP124" s="157"/>
      <c r="QHQ124" s="157"/>
      <c r="QHR124" s="157"/>
      <c r="QHS124" s="157"/>
      <c r="QHT124" s="157"/>
      <c r="QHU124" s="157"/>
      <c r="QHV124" s="157"/>
      <c r="QHW124" s="157"/>
      <c r="QHX124" s="157"/>
      <c r="QHY124" s="157"/>
      <c r="QHZ124" s="157"/>
      <c r="QIA124" s="157"/>
      <c r="QIB124" s="157"/>
      <c r="QIC124" s="157"/>
      <c r="QID124" s="157"/>
      <c r="QIE124" s="157"/>
      <c r="QIF124" s="157"/>
      <c r="QIG124" s="157"/>
      <c r="QIH124" s="157"/>
      <c r="QII124" s="157"/>
      <c r="QIJ124" s="157"/>
      <c r="QIK124" s="157"/>
      <c r="QIL124" s="157"/>
      <c r="QIM124" s="157"/>
      <c r="QIN124" s="157"/>
      <c r="QIO124" s="157"/>
      <c r="QIP124" s="157"/>
      <c r="QIQ124" s="157"/>
      <c r="QIR124" s="157"/>
      <c r="QIS124" s="157"/>
      <c r="QIT124" s="157"/>
      <c r="QIU124" s="157"/>
      <c r="QIV124" s="157"/>
      <c r="QIW124" s="157"/>
      <c r="QIX124" s="157"/>
      <c r="QIY124" s="157"/>
      <c r="QIZ124" s="157"/>
      <c r="QJA124" s="157"/>
      <c r="QJB124" s="157"/>
      <c r="QJC124" s="157"/>
      <c r="QJD124" s="157"/>
      <c r="QJE124" s="157"/>
      <c r="QJF124" s="157"/>
      <c r="QJG124" s="157"/>
      <c r="QJH124" s="157"/>
      <c r="QJI124" s="157"/>
      <c r="QJJ124" s="157"/>
      <c r="QJK124" s="157"/>
      <c r="QJL124" s="157"/>
      <c r="QJM124" s="157"/>
      <c r="QJN124" s="157"/>
      <c r="QJO124" s="157"/>
      <c r="QJP124" s="157"/>
      <c r="QJQ124" s="157"/>
      <c r="QJR124" s="157"/>
      <c r="QJS124" s="157"/>
      <c r="QJT124" s="157"/>
      <c r="QJU124" s="157"/>
      <c r="QJV124" s="157"/>
      <c r="QJW124" s="157"/>
      <c r="QJX124" s="157"/>
      <c r="QJY124" s="157"/>
      <c r="QJZ124" s="157"/>
      <c r="QKA124" s="157"/>
      <c r="QKB124" s="157"/>
      <c r="QKC124" s="157"/>
      <c r="QKD124" s="157"/>
      <c r="QKE124" s="157"/>
      <c r="QKF124" s="157"/>
      <c r="QKG124" s="157"/>
      <c r="QKH124" s="157"/>
      <c r="QKI124" s="157"/>
      <c r="QKJ124" s="157"/>
      <c r="QKK124" s="157"/>
      <c r="QKL124" s="157"/>
      <c r="QKM124" s="157"/>
      <c r="QKN124" s="157"/>
      <c r="QKO124" s="157"/>
      <c r="QKP124" s="157"/>
      <c r="QKQ124" s="157"/>
      <c r="QKR124" s="157"/>
      <c r="QKS124" s="157"/>
      <c r="QKT124" s="157"/>
      <c r="QKU124" s="157"/>
      <c r="QKV124" s="157"/>
      <c r="QKW124" s="157"/>
      <c r="QKX124" s="157"/>
      <c r="QKY124" s="157"/>
      <c r="QKZ124" s="157"/>
      <c r="QLA124" s="157"/>
      <c r="QLB124" s="157"/>
      <c r="QLC124" s="157"/>
      <c r="QLD124" s="157"/>
      <c r="QLE124" s="157"/>
      <c r="QLF124" s="157"/>
      <c r="QLG124" s="157"/>
      <c r="QLH124" s="157"/>
      <c r="QLI124" s="157"/>
      <c r="QLJ124" s="157"/>
      <c r="QLK124" s="157"/>
      <c r="QLL124" s="157"/>
      <c r="QLM124" s="157"/>
      <c r="QLN124" s="157"/>
      <c r="QLO124" s="157"/>
      <c r="QLP124" s="157"/>
      <c r="QLQ124" s="157"/>
      <c r="QLR124" s="157"/>
      <c r="QLS124" s="157"/>
      <c r="QLT124" s="157"/>
      <c r="QLU124" s="157"/>
      <c r="QLV124" s="157"/>
      <c r="QLW124" s="157"/>
      <c r="QLX124" s="157"/>
      <c r="QLY124" s="157"/>
      <c r="QLZ124" s="157"/>
      <c r="QMA124" s="157"/>
      <c r="QMB124" s="157"/>
      <c r="QMC124" s="157"/>
      <c r="QMD124" s="157"/>
      <c r="QME124" s="157"/>
      <c r="QMF124" s="157"/>
      <c r="QMG124" s="157"/>
      <c r="QMH124" s="157"/>
      <c r="QMI124" s="157"/>
      <c r="QMJ124" s="157"/>
      <c r="QMK124" s="157"/>
      <c r="QML124" s="157"/>
      <c r="QMM124" s="157"/>
      <c r="QMN124" s="157"/>
      <c r="QMO124" s="157"/>
      <c r="QMP124" s="157"/>
      <c r="QMQ124" s="157"/>
      <c r="QMR124" s="157"/>
      <c r="QMS124" s="157"/>
      <c r="QMT124" s="157"/>
      <c r="QMU124" s="157"/>
      <c r="QMV124" s="157"/>
      <c r="QMW124" s="157"/>
      <c r="QMX124" s="157"/>
      <c r="QMY124" s="157"/>
      <c r="QMZ124" s="157"/>
      <c r="QNA124" s="157"/>
      <c r="QNB124" s="157"/>
      <c r="QNC124" s="157"/>
      <c r="QND124" s="157"/>
      <c r="QNE124" s="157"/>
      <c r="QNF124" s="157"/>
      <c r="QNG124" s="157"/>
      <c r="QNH124" s="157"/>
      <c r="QNI124" s="157"/>
      <c r="QNJ124" s="157"/>
      <c r="QNK124" s="157"/>
      <c r="QNL124" s="157"/>
      <c r="QNM124" s="157"/>
      <c r="QNN124" s="157"/>
      <c r="QNO124" s="157"/>
      <c r="QNP124" s="157"/>
      <c r="QNQ124" s="157"/>
      <c r="QNR124" s="157"/>
      <c r="QNS124" s="157"/>
      <c r="QNT124" s="157"/>
      <c r="QNU124" s="157"/>
      <c r="QNV124" s="157"/>
      <c r="QNW124" s="157"/>
      <c r="QNX124" s="157"/>
      <c r="QNY124" s="157"/>
      <c r="QNZ124" s="157"/>
      <c r="QOA124" s="157"/>
      <c r="QOB124" s="157"/>
      <c r="QOC124" s="157"/>
      <c r="QOD124" s="157"/>
      <c r="QOE124" s="157"/>
      <c r="QOF124" s="157"/>
      <c r="QOG124" s="157"/>
      <c r="QOH124" s="157"/>
      <c r="QOI124" s="157"/>
      <c r="QOJ124" s="157"/>
      <c r="QOK124" s="157"/>
      <c r="QOL124" s="157"/>
      <c r="QOM124" s="157"/>
      <c r="QON124" s="157"/>
      <c r="QOO124" s="157"/>
      <c r="QOP124" s="157"/>
      <c r="QOQ124" s="157"/>
      <c r="QOR124" s="157"/>
      <c r="QOS124" s="157"/>
      <c r="QOT124" s="157"/>
      <c r="QOU124" s="157"/>
      <c r="QOV124" s="157"/>
      <c r="QOW124" s="157"/>
      <c r="QOX124" s="157"/>
      <c r="QOY124" s="157"/>
      <c r="QOZ124" s="157"/>
      <c r="QPA124" s="157"/>
      <c r="QPB124" s="157"/>
      <c r="QPC124" s="157"/>
      <c r="QPD124" s="157"/>
      <c r="QPE124" s="157"/>
      <c r="QPF124" s="157"/>
      <c r="QPG124" s="157"/>
      <c r="QPH124" s="157"/>
      <c r="QPI124" s="157"/>
      <c r="QPJ124" s="157"/>
      <c r="QPK124" s="157"/>
      <c r="QPL124" s="157"/>
      <c r="QPM124" s="157"/>
      <c r="QPN124" s="157"/>
      <c r="QPO124" s="157"/>
      <c r="QPP124" s="157"/>
      <c r="QPQ124" s="157"/>
      <c r="QPR124" s="157"/>
      <c r="QPS124" s="157"/>
      <c r="QPT124" s="157"/>
      <c r="QPU124" s="157"/>
      <c r="QPV124" s="157"/>
      <c r="QPW124" s="157"/>
      <c r="QPX124" s="157"/>
      <c r="QPY124" s="157"/>
      <c r="QPZ124" s="157"/>
      <c r="QQA124" s="157"/>
      <c r="QQB124" s="157"/>
      <c r="QQC124" s="157"/>
      <c r="QQD124" s="157"/>
      <c r="QQE124" s="157"/>
      <c r="QQF124" s="157"/>
      <c r="QQG124" s="157"/>
      <c r="QQH124" s="157"/>
      <c r="QQI124" s="157"/>
      <c r="QQJ124" s="157"/>
      <c r="QQK124" s="157"/>
      <c r="QQL124" s="157"/>
      <c r="QQM124" s="157"/>
      <c r="QQN124" s="157"/>
      <c r="QQO124" s="157"/>
      <c r="QQP124" s="157"/>
      <c r="QQQ124" s="157"/>
      <c r="QQR124" s="157"/>
      <c r="QQS124" s="157"/>
      <c r="QQT124" s="157"/>
      <c r="QQU124" s="157"/>
      <c r="QQV124" s="157"/>
      <c r="QQW124" s="157"/>
      <c r="QQX124" s="157"/>
      <c r="QQY124" s="157"/>
      <c r="QQZ124" s="157"/>
      <c r="QRA124" s="157"/>
      <c r="QRB124" s="157"/>
      <c r="QRC124" s="157"/>
      <c r="QRD124" s="157"/>
      <c r="QRE124" s="157"/>
      <c r="QRF124" s="157"/>
      <c r="QRG124" s="157"/>
      <c r="QRH124" s="157"/>
      <c r="QRI124" s="157"/>
      <c r="QRJ124" s="157"/>
      <c r="QRK124" s="157"/>
      <c r="QRL124" s="157"/>
      <c r="QRM124" s="157"/>
      <c r="QRN124" s="157"/>
      <c r="QRO124" s="157"/>
      <c r="QRP124" s="157"/>
      <c r="QRQ124" s="157"/>
      <c r="QRR124" s="157"/>
      <c r="QRS124" s="157"/>
      <c r="QRT124" s="157"/>
      <c r="QRU124" s="157"/>
      <c r="QRV124" s="157"/>
      <c r="QRW124" s="157"/>
      <c r="QRX124" s="157"/>
      <c r="QRY124" s="157"/>
      <c r="QRZ124" s="157"/>
      <c r="QSA124" s="157"/>
      <c r="QSB124" s="157"/>
      <c r="QSC124" s="157"/>
      <c r="QSD124" s="157"/>
      <c r="QSE124" s="157"/>
      <c r="QSF124" s="157"/>
      <c r="QSG124" s="157"/>
      <c r="QSH124" s="157"/>
      <c r="QSI124" s="157"/>
      <c r="QSJ124" s="157"/>
      <c r="QSK124" s="157"/>
      <c r="QSL124" s="157"/>
      <c r="QSM124" s="157"/>
      <c r="QSN124" s="157"/>
      <c r="QSO124" s="157"/>
      <c r="QSP124" s="157"/>
      <c r="QSQ124" s="157"/>
      <c r="QSR124" s="157"/>
      <c r="QSS124" s="157"/>
      <c r="QST124" s="157"/>
      <c r="QSU124" s="157"/>
      <c r="QSV124" s="157"/>
      <c r="QSW124" s="157"/>
      <c r="QSX124" s="157"/>
      <c r="QSY124" s="157"/>
      <c r="QSZ124" s="157"/>
      <c r="QTA124" s="157"/>
      <c r="QTB124" s="157"/>
      <c r="QTC124" s="157"/>
      <c r="QTD124" s="157"/>
      <c r="QTE124" s="157"/>
      <c r="QTF124" s="157"/>
      <c r="QTG124" s="157"/>
      <c r="QTH124" s="157"/>
      <c r="QTI124" s="157"/>
      <c r="QTJ124" s="157"/>
      <c r="QTK124" s="157"/>
      <c r="QTL124" s="157"/>
      <c r="QTM124" s="157"/>
      <c r="QTN124" s="157"/>
      <c r="QTO124" s="157"/>
      <c r="QTP124" s="157"/>
      <c r="QTQ124" s="157"/>
      <c r="QTR124" s="157"/>
      <c r="QTS124" s="157"/>
      <c r="QTT124" s="157"/>
      <c r="QTU124" s="157"/>
      <c r="QTV124" s="157"/>
      <c r="QTW124" s="157"/>
      <c r="QTX124" s="157"/>
      <c r="QTY124" s="157"/>
      <c r="QTZ124" s="157"/>
      <c r="QUA124" s="157"/>
      <c r="QUB124" s="157"/>
      <c r="QUC124" s="157"/>
      <c r="QUD124" s="157"/>
      <c r="QUE124" s="157"/>
      <c r="QUF124" s="157"/>
      <c r="QUG124" s="157"/>
      <c r="QUH124" s="157"/>
      <c r="QUI124" s="157"/>
      <c r="QUJ124" s="157"/>
      <c r="QUK124" s="157"/>
      <c r="QUL124" s="157"/>
      <c r="QUM124" s="157"/>
      <c r="QUN124" s="157"/>
      <c r="QUO124" s="157"/>
      <c r="QUP124" s="157"/>
      <c r="QUQ124" s="157"/>
      <c r="QUR124" s="157"/>
      <c r="QUS124" s="157"/>
      <c r="QUT124" s="157"/>
      <c r="QUU124" s="157"/>
      <c r="QUV124" s="157"/>
      <c r="QUW124" s="157"/>
      <c r="QUX124" s="157"/>
      <c r="QUY124" s="157"/>
      <c r="QUZ124" s="157"/>
      <c r="QVA124" s="157"/>
      <c r="QVB124" s="157"/>
      <c r="QVC124" s="157"/>
      <c r="QVD124" s="157"/>
      <c r="QVE124" s="157"/>
      <c r="QVF124" s="157"/>
      <c r="QVG124" s="157"/>
      <c r="QVH124" s="157"/>
      <c r="QVI124" s="157"/>
      <c r="QVJ124" s="157"/>
      <c r="QVK124" s="157"/>
      <c r="QVL124" s="157"/>
      <c r="QVM124" s="157"/>
      <c r="QVN124" s="157"/>
      <c r="QVO124" s="157"/>
      <c r="QVP124" s="157"/>
      <c r="QVQ124" s="157"/>
      <c r="QVR124" s="157"/>
      <c r="QVS124" s="157"/>
      <c r="QVT124" s="157"/>
      <c r="QVU124" s="157"/>
      <c r="QVV124" s="157"/>
      <c r="QVW124" s="157"/>
      <c r="QVX124" s="157"/>
      <c r="QVY124" s="157"/>
      <c r="QVZ124" s="157"/>
      <c r="QWA124" s="157"/>
      <c r="QWB124" s="157"/>
      <c r="QWC124" s="157"/>
      <c r="QWD124" s="157"/>
      <c r="QWE124" s="157"/>
      <c r="QWF124" s="157"/>
      <c r="QWG124" s="157"/>
      <c r="QWH124" s="157"/>
      <c r="QWI124" s="157"/>
      <c r="QWJ124" s="157"/>
      <c r="QWK124" s="157"/>
      <c r="QWL124" s="157"/>
      <c r="QWM124" s="157"/>
      <c r="QWN124" s="157"/>
      <c r="QWO124" s="157"/>
      <c r="QWP124" s="157"/>
      <c r="QWQ124" s="157"/>
      <c r="QWR124" s="157"/>
      <c r="QWS124" s="157"/>
      <c r="QWT124" s="157"/>
      <c r="QWU124" s="157"/>
      <c r="QWV124" s="157"/>
      <c r="QWW124" s="157"/>
      <c r="QWX124" s="157"/>
      <c r="QWY124" s="157"/>
      <c r="QWZ124" s="157"/>
      <c r="QXA124" s="157"/>
      <c r="QXB124" s="157"/>
      <c r="QXC124" s="157"/>
      <c r="QXD124" s="157"/>
      <c r="QXE124" s="157"/>
      <c r="QXF124" s="157"/>
      <c r="QXG124" s="157"/>
      <c r="QXH124" s="157"/>
      <c r="QXI124" s="157"/>
      <c r="QXJ124" s="157"/>
      <c r="QXK124" s="157"/>
      <c r="QXL124" s="157"/>
      <c r="QXM124" s="157"/>
      <c r="QXN124" s="157"/>
      <c r="QXO124" s="157"/>
      <c r="QXP124" s="157"/>
      <c r="QXQ124" s="157"/>
      <c r="QXR124" s="157"/>
      <c r="QXS124" s="157"/>
      <c r="QXT124" s="157"/>
      <c r="QXU124" s="157"/>
      <c r="QXV124" s="157"/>
      <c r="QXW124" s="157"/>
      <c r="QXX124" s="157"/>
      <c r="QXY124" s="157"/>
      <c r="QXZ124" s="157"/>
      <c r="QYA124" s="157"/>
      <c r="QYB124" s="157"/>
      <c r="QYC124" s="157"/>
      <c r="QYD124" s="157"/>
      <c r="QYE124" s="157"/>
      <c r="QYF124" s="157"/>
      <c r="QYG124" s="157"/>
      <c r="QYH124" s="157"/>
      <c r="QYI124" s="157"/>
      <c r="QYJ124" s="157"/>
      <c r="QYK124" s="157"/>
      <c r="QYL124" s="157"/>
      <c r="QYM124" s="157"/>
      <c r="QYN124" s="157"/>
      <c r="QYO124" s="157"/>
      <c r="QYP124" s="157"/>
      <c r="QYQ124" s="157"/>
      <c r="QYR124" s="157"/>
      <c r="QYS124" s="157"/>
      <c r="QYT124" s="157"/>
      <c r="QYU124" s="157"/>
      <c r="QYV124" s="157"/>
      <c r="QYW124" s="157"/>
      <c r="QYX124" s="157"/>
      <c r="QYY124" s="157"/>
      <c r="QYZ124" s="157"/>
      <c r="QZA124" s="157"/>
      <c r="QZB124" s="157"/>
      <c r="QZC124" s="157"/>
      <c r="QZD124" s="157"/>
      <c r="QZE124" s="157"/>
      <c r="QZF124" s="157"/>
      <c r="QZG124" s="157"/>
      <c r="QZH124" s="157"/>
      <c r="QZI124" s="157"/>
      <c r="QZJ124" s="157"/>
      <c r="QZK124" s="157"/>
      <c r="QZL124" s="157"/>
      <c r="QZM124" s="157"/>
      <c r="QZN124" s="157"/>
      <c r="QZO124" s="157"/>
      <c r="QZP124" s="157"/>
      <c r="QZQ124" s="157"/>
      <c r="QZR124" s="157"/>
      <c r="QZS124" s="157"/>
      <c r="QZT124" s="157"/>
      <c r="QZU124" s="157"/>
      <c r="QZV124" s="157"/>
      <c r="QZW124" s="157"/>
      <c r="QZX124" s="157"/>
      <c r="QZY124" s="157"/>
      <c r="QZZ124" s="157"/>
      <c r="RAA124" s="157"/>
      <c r="RAB124" s="157"/>
      <c r="RAC124" s="157"/>
      <c r="RAD124" s="157"/>
      <c r="RAE124" s="157"/>
      <c r="RAF124" s="157"/>
      <c r="RAG124" s="157"/>
      <c r="RAH124" s="157"/>
      <c r="RAI124" s="157"/>
      <c r="RAJ124" s="157"/>
      <c r="RAK124" s="157"/>
      <c r="RAL124" s="157"/>
      <c r="RAM124" s="157"/>
      <c r="RAN124" s="157"/>
      <c r="RAO124" s="157"/>
      <c r="RAP124" s="157"/>
      <c r="RAQ124" s="157"/>
      <c r="RAR124" s="157"/>
      <c r="RAS124" s="157"/>
      <c r="RAT124" s="157"/>
      <c r="RAU124" s="157"/>
      <c r="RAV124" s="157"/>
      <c r="RAW124" s="157"/>
      <c r="RAX124" s="157"/>
      <c r="RAY124" s="157"/>
      <c r="RAZ124" s="157"/>
      <c r="RBA124" s="157"/>
      <c r="RBB124" s="157"/>
      <c r="RBC124" s="157"/>
      <c r="RBD124" s="157"/>
      <c r="RBE124" s="157"/>
      <c r="RBF124" s="157"/>
      <c r="RBG124" s="157"/>
      <c r="RBH124" s="157"/>
      <c r="RBI124" s="157"/>
      <c r="RBJ124" s="157"/>
      <c r="RBK124" s="157"/>
      <c r="RBL124" s="157"/>
      <c r="RBM124" s="157"/>
      <c r="RBN124" s="157"/>
      <c r="RBO124" s="157"/>
      <c r="RBP124" s="157"/>
      <c r="RBQ124" s="157"/>
      <c r="RBR124" s="157"/>
      <c r="RBS124" s="157"/>
      <c r="RBT124" s="157"/>
      <c r="RBU124" s="157"/>
      <c r="RBV124" s="157"/>
      <c r="RBW124" s="157"/>
      <c r="RBX124" s="157"/>
      <c r="RBY124" s="157"/>
      <c r="RBZ124" s="157"/>
      <c r="RCA124" s="157"/>
      <c r="RCB124" s="157"/>
      <c r="RCC124" s="157"/>
      <c r="RCD124" s="157"/>
      <c r="RCE124" s="157"/>
      <c r="RCF124" s="157"/>
      <c r="RCG124" s="157"/>
      <c r="RCH124" s="157"/>
      <c r="RCI124" s="157"/>
      <c r="RCJ124" s="157"/>
      <c r="RCK124" s="157"/>
      <c r="RCL124" s="157"/>
      <c r="RCM124" s="157"/>
      <c r="RCN124" s="157"/>
      <c r="RCO124" s="157"/>
      <c r="RCP124" s="157"/>
      <c r="RCQ124" s="157"/>
      <c r="RCR124" s="157"/>
      <c r="RCS124" s="157"/>
      <c r="RCT124" s="157"/>
      <c r="RCU124" s="157"/>
      <c r="RCV124" s="157"/>
      <c r="RCW124" s="157"/>
      <c r="RCX124" s="157"/>
      <c r="RCY124" s="157"/>
      <c r="RCZ124" s="157"/>
      <c r="RDA124" s="157"/>
      <c r="RDB124" s="157"/>
      <c r="RDC124" s="157"/>
      <c r="RDD124" s="157"/>
      <c r="RDE124" s="157"/>
      <c r="RDF124" s="157"/>
      <c r="RDG124" s="157"/>
      <c r="RDH124" s="157"/>
      <c r="RDI124" s="157"/>
      <c r="RDJ124" s="157"/>
      <c r="RDK124" s="157"/>
      <c r="RDL124" s="157"/>
      <c r="RDM124" s="157"/>
      <c r="RDN124" s="157"/>
      <c r="RDO124" s="157"/>
      <c r="RDP124" s="157"/>
      <c r="RDQ124" s="157"/>
      <c r="RDR124" s="157"/>
      <c r="RDS124" s="157"/>
      <c r="RDT124" s="157"/>
      <c r="RDU124" s="157"/>
      <c r="RDV124" s="157"/>
      <c r="RDW124" s="157"/>
      <c r="RDX124" s="157"/>
      <c r="RDY124" s="157"/>
      <c r="RDZ124" s="157"/>
      <c r="REA124" s="157"/>
      <c r="REB124" s="157"/>
      <c r="REC124" s="157"/>
      <c r="RED124" s="157"/>
      <c r="REE124" s="157"/>
      <c r="REF124" s="157"/>
      <c r="REG124" s="157"/>
      <c r="REH124" s="157"/>
      <c r="REI124" s="157"/>
      <c r="REJ124" s="157"/>
      <c r="REK124" s="157"/>
      <c r="REL124" s="157"/>
      <c r="REM124" s="157"/>
      <c r="REN124" s="157"/>
      <c r="REO124" s="157"/>
      <c r="REP124" s="157"/>
      <c r="REQ124" s="157"/>
      <c r="RER124" s="157"/>
      <c r="RES124" s="157"/>
      <c r="RET124" s="157"/>
      <c r="REU124" s="157"/>
      <c r="REV124" s="157"/>
      <c r="REW124" s="157"/>
      <c r="REX124" s="157"/>
      <c r="REY124" s="157"/>
      <c r="REZ124" s="157"/>
      <c r="RFA124" s="157"/>
      <c r="RFB124" s="157"/>
      <c r="RFC124" s="157"/>
      <c r="RFD124" s="157"/>
      <c r="RFE124" s="157"/>
      <c r="RFF124" s="157"/>
      <c r="RFG124" s="157"/>
      <c r="RFH124" s="157"/>
      <c r="RFI124" s="157"/>
      <c r="RFJ124" s="157"/>
      <c r="RFK124" s="157"/>
      <c r="RFL124" s="157"/>
      <c r="RFM124" s="157"/>
      <c r="RFN124" s="157"/>
      <c r="RFO124" s="157"/>
      <c r="RFP124" s="157"/>
      <c r="RFQ124" s="157"/>
      <c r="RFR124" s="157"/>
      <c r="RFS124" s="157"/>
      <c r="RFT124" s="157"/>
      <c r="RFU124" s="157"/>
      <c r="RFV124" s="157"/>
      <c r="RFW124" s="157"/>
      <c r="RFX124" s="157"/>
      <c r="RFY124" s="157"/>
      <c r="RFZ124" s="157"/>
      <c r="RGA124" s="157"/>
      <c r="RGB124" s="157"/>
      <c r="RGC124" s="157"/>
      <c r="RGD124" s="157"/>
      <c r="RGE124" s="157"/>
      <c r="RGF124" s="157"/>
      <c r="RGG124" s="157"/>
      <c r="RGH124" s="157"/>
      <c r="RGI124" s="157"/>
      <c r="RGJ124" s="157"/>
      <c r="RGK124" s="157"/>
      <c r="RGL124" s="157"/>
      <c r="RGM124" s="157"/>
      <c r="RGN124" s="157"/>
      <c r="RGO124" s="157"/>
      <c r="RGP124" s="157"/>
      <c r="RGQ124" s="157"/>
      <c r="RGR124" s="157"/>
      <c r="RGS124" s="157"/>
      <c r="RGT124" s="157"/>
      <c r="RGU124" s="157"/>
      <c r="RGV124" s="157"/>
      <c r="RGW124" s="157"/>
      <c r="RGX124" s="157"/>
      <c r="RGY124" s="157"/>
      <c r="RGZ124" s="157"/>
      <c r="RHA124" s="157"/>
      <c r="RHB124" s="157"/>
      <c r="RHC124" s="157"/>
      <c r="RHD124" s="157"/>
      <c r="RHE124" s="157"/>
      <c r="RHF124" s="157"/>
      <c r="RHG124" s="157"/>
      <c r="RHH124" s="157"/>
      <c r="RHI124" s="157"/>
      <c r="RHJ124" s="157"/>
      <c r="RHK124" s="157"/>
      <c r="RHL124" s="157"/>
      <c r="RHM124" s="157"/>
      <c r="RHN124" s="157"/>
      <c r="RHO124" s="157"/>
      <c r="RHP124" s="157"/>
      <c r="RHQ124" s="157"/>
      <c r="RHR124" s="157"/>
      <c r="RHS124" s="157"/>
      <c r="RHT124" s="157"/>
      <c r="RHU124" s="157"/>
      <c r="RHV124" s="157"/>
      <c r="RHW124" s="157"/>
      <c r="RHX124" s="157"/>
      <c r="RHY124" s="157"/>
      <c r="RHZ124" s="157"/>
      <c r="RIA124" s="157"/>
      <c r="RIB124" s="157"/>
      <c r="RIC124" s="157"/>
      <c r="RID124" s="157"/>
      <c r="RIE124" s="157"/>
      <c r="RIF124" s="157"/>
      <c r="RIG124" s="157"/>
      <c r="RIH124" s="157"/>
      <c r="RII124" s="157"/>
      <c r="RIJ124" s="157"/>
      <c r="RIK124" s="157"/>
      <c r="RIL124" s="157"/>
      <c r="RIM124" s="157"/>
      <c r="RIN124" s="157"/>
      <c r="RIO124" s="157"/>
      <c r="RIP124" s="157"/>
      <c r="RIQ124" s="157"/>
      <c r="RIR124" s="157"/>
      <c r="RIS124" s="157"/>
      <c r="RIT124" s="157"/>
      <c r="RIU124" s="157"/>
      <c r="RIV124" s="157"/>
      <c r="RIW124" s="157"/>
      <c r="RIX124" s="157"/>
      <c r="RIY124" s="157"/>
      <c r="RIZ124" s="157"/>
      <c r="RJA124" s="157"/>
      <c r="RJB124" s="157"/>
      <c r="RJC124" s="157"/>
      <c r="RJD124" s="157"/>
      <c r="RJE124" s="157"/>
      <c r="RJF124" s="157"/>
      <c r="RJG124" s="157"/>
      <c r="RJH124" s="157"/>
      <c r="RJI124" s="157"/>
      <c r="RJJ124" s="157"/>
      <c r="RJK124" s="157"/>
      <c r="RJL124" s="157"/>
      <c r="RJM124" s="157"/>
      <c r="RJN124" s="157"/>
      <c r="RJO124" s="157"/>
      <c r="RJP124" s="157"/>
      <c r="RJQ124" s="157"/>
      <c r="RJR124" s="157"/>
      <c r="RJS124" s="157"/>
      <c r="RJT124" s="157"/>
      <c r="RJU124" s="157"/>
      <c r="RJV124" s="157"/>
      <c r="RJW124" s="157"/>
      <c r="RJX124" s="157"/>
      <c r="RJY124" s="157"/>
      <c r="RJZ124" s="157"/>
      <c r="RKA124" s="157"/>
      <c r="RKB124" s="157"/>
      <c r="RKC124" s="157"/>
      <c r="RKD124" s="157"/>
      <c r="RKE124" s="157"/>
      <c r="RKF124" s="157"/>
      <c r="RKG124" s="157"/>
      <c r="RKH124" s="157"/>
      <c r="RKI124" s="157"/>
      <c r="RKJ124" s="157"/>
      <c r="RKK124" s="157"/>
      <c r="RKL124" s="157"/>
      <c r="RKM124" s="157"/>
      <c r="RKN124" s="157"/>
      <c r="RKO124" s="157"/>
      <c r="RKP124" s="157"/>
      <c r="RKQ124" s="157"/>
      <c r="RKR124" s="157"/>
      <c r="RKS124" s="157"/>
      <c r="RKT124" s="157"/>
      <c r="RKU124" s="157"/>
      <c r="RKV124" s="157"/>
      <c r="RKW124" s="157"/>
      <c r="RKX124" s="157"/>
      <c r="RKY124" s="157"/>
      <c r="RKZ124" s="157"/>
      <c r="RLA124" s="157"/>
      <c r="RLB124" s="157"/>
      <c r="RLC124" s="157"/>
      <c r="RLD124" s="157"/>
      <c r="RLE124" s="157"/>
      <c r="RLF124" s="157"/>
      <c r="RLG124" s="157"/>
      <c r="RLH124" s="157"/>
      <c r="RLI124" s="157"/>
      <c r="RLJ124" s="157"/>
      <c r="RLK124" s="157"/>
      <c r="RLL124" s="157"/>
      <c r="RLM124" s="157"/>
      <c r="RLN124" s="157"/>
      <c r="RLO124" s="157"/>
      <c r="RLP124" s="157"/>
      <c r="RLQ124" s="157"/>
      <c r="RLR124" s="157"/>
      <c r="RLS124" s="157"/>
      <c r="RLT124" s="157"/>
      <c r="RLU124" s="157"/>
      <c r="RLV124" s="157"/>
      <c r="RLW124" s="157"/>
      <c r="RLX124" s="157"/>
      <c r="RLY124" s="157"/>
      <c r="RLZ124" s="157"/>
      <c r="RMA124" s="157"/>
      <c r="RMB124" s="157"/>
      <c r="RMC124" s="157"/>
      <c r="RMD124" s="157"/>
      <c r="RME124" s="157"/>
      <c r="RMF124" s="157"/>
      <c r="RMG124" s="157"/>
      <c r="RMH124" s="157"/>
      <c r="RMI124" s="157"/>
      <c r="RMJ124" s="157"/>
      <c r="RMK124" s="157"/>
      <c r="RML124" s="157"/>
      <c r="RMM124" s="157"/>
      <c r="RMN124" s="157"/>
      <c r="RMO124" s="157"/>
      <c r="RMP124" s="157"/>
      <c r="RMQ124" s="157"/>
      <c r="RMR124" s="157"/>
      <c r="RMS124" s="157"/>
      <c r="RMT124" s="157"/>
      <c r="RMU124" s="157"/>
      <c r="RMV124" s="157"/>
      <c r="RMW124" s="157"/>
      <c r="RMX124" s="157"/>
      <c r="RMY124" s="157"/>
      <c r="RMZ124" s="157"/>
      <c r="RNA124" s="157"/>
      <c r="RNB124" s="157"/>
      <c r="RNC124" s="157"/>
      <c r="RND124" s="157"/>
      <c r="RNE124" s="157"/>
      <c r="RNF124" s="157"/>
      <c r="RNG124" s="157"/>
      <c r="RNH124" s="157"/>
      <c r="RNI124" s="157"/>
      <c r="RNJ124" s="157"/>
      <c r="RNK124" s="157"/>
      <c r="RNL124" s="157"/>
      <c r="RNM124" s="157"/>
      <c r="RNN124" s="157"/>
      <c r="RNO124" s="157"/>
      <c r="RNP124" s="157"/>
      <c r="RNQ124" s="157"/>
      <c r="RNR124" s="157"/>
      <c r="RNS124" s="157"/>
      <c r="RNT124" s="157"/>
      <c r="RNU124" s="157"/>
      <c r="RNV124" s="157"/>
      <c r="RNW124" s="157"/>
      <c r="RNX124" s="157"/>
      <c r="RNY124" s="157"/>
      <c r="RNZ124" s="157"/>
      <c r="ROA124" s="157"/>
      <c r="ROB124" s="157"/>
      <c r="ROC124" s="157"/>
      <c r="ROD124" s="157"/>
      <c r="ROE124" s="157"/>
      <c r="ROF124" s="157"/>
      <c r="ROG124" s="157"/>
      <c r="ROH124" s="157"/>
      <c r="ROI124" s="157"/>
      <c r="ROJ124" s="157"/>
      <c r="ROK124" s="157"/>
      <c r="ROL124" s="157"/>
      <c r="ROM124" s="157"/>
      <c r="RON124" s="157"/>
      <c r="ROO124" s="157"/>
      <c r="ROP124" s="157"/>
      <c r="ROQ124" s="157"/>
      <c r="ROR124" s="157"/>
      <c r="ROS124" s="157"/>
      <c r="ROT124" s="157"/>
      <c r="ROU124" s="157"/>
      <c r="ROV124" s="157"/>
      <c r="ROW124" s="157"/>
      <c r="ROX124" s="157"/>
      <c r="ROY124" s="157"/>
      <c r="ROZ124" s="157"/>
      <c r="RPA124" s="157"/>
      <c r="RPB124" s="157"/>
      <c r="RPC124" s="157"/>
      <c r="RPD124" s="157"/>
      <c r="RPE124" s="157"/>
      <c r="RPF124" s="157"/>
      <c r="RPG124" s="157"/>
      <c r="RPH124" s="157"/>
      <c r="RPI124" s="157"/>
      <c r="RPJ124" s="157"/>
      <c r="RPK124" s="157"/>
      <c r="RPL124" s="157"/>
      <c r="RPM124" s="157"/>
      <c r="RPN124" s="157"/>
      <c r="RPO124" s="157"/>
      <c r="RPP124" s="157"/>
      <c r="RPQ124" s="157"/>
      <c r="RPR124" s="157"/>
      <c r="RPS124" s="157"/>
      <c r="RPT124" s="157"/>
      <c r="RPU124" s="157"/>
      <c r="RPV124" s="157"/>
      <c r="RPW124" s="157"/>
      <c r="RPX124" s="157"/>
      <c r="RPY124" s="157"/>
      <c r="RPZ124" s="157"/>
      <c r="RQA124" s="157"/>
      <c r="RQB124" s="157"/>
      <c r="RQC124" s="157"/>
      <c r="RQD124" s="157"/>
      <c r="RQE124" s="157"/>
      <c r="RQF124" s="157"/>
      <c r="RQG124" s="157"/>
      <c r="RQH124" s="157"/>
      <c r="RQI124" s="157"/>
      <c r="RQJ124" s="157"/>
      <c r="RQK124" s="157"/>
      <c r="RQL124" s="157"/>
      <c r="RQM124" s="157"/>
      <c r="RQN124" s="157"/>
      <c r="RQO124" s="157"/>
      <c r="RQP124" s="157"/>
      <c r="RQQ124" s="157"/>
      <c r="RQR124" s="157"/>
      <c r="RQS124" s="157"/>
      <c r="RQT124" s="157"/>
      <c r="RQU124" s="157"/>
      <c r="RQV124" s="157"/>
      <c r="RQW124" s="157"/>
      <c r="RQX124" s="157"/>
      <c r="RQY124" s="157"/>
      <c r="RQZ124" s="157"/>
      <c r="RRA124" s="157"/>
      <c r="RRB124" s="157"/>
      <c r="RRC124" s="157"/>
      <c r="RRD124" s="157"/>
      <c r="RRE124" s="157"/>
      <c r="RRF124" s="157"/>
      <c r="RRG124" s="157"/>
      <c r="RRH124" s="157"/>
      <c r="RRI124" s="157"/>
      <c r="RRJ124" s="157"/>
      <c r="RRK124" s="157"/>
      <c r="RRL124" s="157"/>
      <c r="RRM124" s="157"/>
      <c r="RRN124" s="157"/>
      <c r="RRO124" s="157"/>
      <c r="RRP124" s="157"/>
      <c r="RRQ124" s="157"/>
      <c r="RRR124" s="157"/>
      <c r="RRS124" s="157"/>
      <c r="RRT124" s="157"/>
      <c r="RRU124" s="157"/>
      <c r="RRV124" s="157"/>
      <c r="RRW124" s="157"/>
      <c r="RRX124" s="157"/>
      <c r="RRY124" s="157"/>
      <c r="RRZ124" s="157"/>
      <c r="RSA124" s="157"/>
      <c r="RSB124" s="157"/>
      <c r="RSC124" s="157"/>
      <c r="RSD124" s="157"/>
      <c r="RSE124" s="157"/>
      <c r="RSF124" s="157"/>
      <c r="RSG124" s="157"/>
      <c r="RSH124" s="157"/>
      <c r="RSI124" s="157"/>
      <c r="RSJ124" s="157"/>
      <c r="RSK124" s="157"/>
      <c r="RSL124" s="157"/>
      <c r="RSM124" s="157"/>
      <c r="RSN124" s="157"/>
      <c r="RSO124" s="157"/>
      <c r="RSP124" s="157"/>
      <c r="RSQ124" s="157"/>
      <c r="RSR124" s="157"/>
      <c r="RSS124" s="157"/>
      <c r="RST124" s="157"/>
      <c r="RSU124" s="157"/>
      <c r="RSV124" s="157"/>
      <c r="RSW124" s="157"/>
      <c r="RSX124" s="157"/>
      <c r="RSY124" s="157"/>
      <c r="RSZ124" s="157"/>
      <c r="RTA124" s="157"/>
      <c r="RTB124" s="157"/>
      <c r="RTC124" s="157"/>
      <c r="RTD124" s="157"/>
      <c r="RTE124" s="157"/>
      <c r="RTF124" s="157"/>
      <c r="RTG124" s="157"/>
      <c r="RTH124" s="157"/>
      <c r="RTI124" s="157"/>
      <c r="RTJ124" s="157"/>
      <c r="RTK124" s="157"/>
      <c r="RTL124" s="157"/>
      <c r="RTM124" s="157"/>
      <c r="RTN124" s="157"/>
      <c r="RTO124" s="157"/>
      <c r="RTP124" s="157"/>
      <c r="RTQ124" s="157"/>
      <c r="RTR124" s="157"/>
      <c r="RTS124" s="157"/>
      <c r="RTT124" s="157"/>
      <c r="RTU124" s="157"/>
      <c r="RTV124" s="157"/>
      <c r="RTW124" s="157"/>
      <c r="RTX124" s="157"/>
      <c r="RTY124" s="157"/>
      <c r="RTZ124" s="157"/>
      <c r="RUA124" s="157"/>
      <c r="RUB124" s="157"/>
      <c r="RUC124" s="157"/>
      <c r="RUD124" s="157"/>
      <c r="RUE124" s="157"/>
      <c r="RUF124" s="157"/>
      <c r="RUG124" s="157"/>
      <c r="RUH124" s="157"/>
      <c r="RUI124" s="157"/>
      <c r="RUJ124" s="157"/>
      <c r="RUK124" s="157"/>
      <c r="RUL124" s="157"/>
      <c r="RUM124" s="157"/>
      <c r="RUN124" s="157"/>
      <c r="RUO124" s="157"/>
      <c r="RUP124" s="157"/>
      <c r="RUQ124" s="157"/>
      <c r="RUR124" s="157"/>
      <c r="RUS124" s="157"/>
      <c r="RUT124" s="157"/>
      <c r="RUU124" s="157"/>
      <c r="RUV124" s="157"/>
      <c r="RUW124" s="157"/>
      <c r="RUX124" s="157"/>
      <c r="RUY124" s="157"/>
      <c r="RUZ124" s="157"/>
      <c r="RVA124" s="157"/>
      <c r="RVB124" s="157"/>
      <c r="RVC124" s="157"/>
      <c r="RVD124" s="157"/>
      <c r="RVE124" s="157"/>
      <c r="RVF124" s="157"/>
      <c r="RVG124" s="157"/>
      <c r="RVH124" s="157"/>
      <c r="RVI124" s="157"/>
      <c r="RVJ124" s="157"/>
      <c r="RVK124" s="157"/>
      <c r="RVL124" s="157"/>
      <c r="RVM124" s="157"/>
      <c r="RVN124" s="157"/>
      <c r="RVO124" s="157"/>
      <c r="RVP124" s="157"/>
      <c r="RVQ124" s="157"/>
      <c r="RVR124" s="157"/>
      <c r="RVS124" s="157"/>
      <c r="RVT124" s="157"/>
      <c r="RVU124" s="157"/>
      <c r="RVV124" s="157"/>
      <c r="RVW124" s="157"/>
      <c r="RVX124" s="157"/>
      <c r="RVY124" s="157"/>
      <c r="RVZ124" s="157"/>
      <c r="RWA124" s="157"/>
      <c r="RWB124" s="157"/>
      <c r="RWC124" s="157"/>
      <c r="RWD124" s="157"/>
      <c r="RWE124" s="157"/>
      <c r="RWF124" s="157"/>
      <c r="RWG124" s="157"/>
      <c r="RWH124" s="157"/>
      <c r="RWI124" s="157"/>
      <c r="RWJ124" s="157"/>
      <c r="RWK124" s="157"/>
      <c r="RWL124" s="157"/>
      <c r="RWM124" s="157"/>
      <c r="RWN124" s="157"/>
      <c r="RWO124" s="157"/>
      <c r="RWP124" s="157"/>
      <c r="RWQ124" s="157"/>
      <c r="RWR124" s="157"/>
      <c r="RWS124" s="157"/>
      <c r="RWT124" s="157"/>
      <c r="RWU124" s="157"/>
      <c r="RWV124" s="157"/>
      <c r="RWW124" s="157"/>
      <c r="RWX124" s="157"/>
      <c r="RWY124" s="157"/>
      <c r="RWZ124" s="157"/>
      <c r="RXA124" s="157"/>
      <c r="RXB124" s="157"/>
      <c r="RXC124" s="157"/>
      <c r="RXD124" s="157"/>
      <c r="RXE124" s="157"/>
      <c r="RXF124" s="157"/>
      <c r="RXG124" s="157"/>
      <c r="RXH124" s="157"/>
      <c r="RXI124" s="157"/>
      <c r="RXJ124" s="157"/>
      <c r="RXK124" s="157"/>
      <c r="RXL124" s="157"/>
      <c r="RXM124" s="157"/>
      <c r="RXN124" s="157"/>
      <c r="RXO124" s="157"/>
      <c r="RXP124" s="157"/>
      <c r="RXQ124" s="157"/>
      <c r="RXR124" s="157"/>
      <c r="RXS124" s="157"/>
      <c r="RXT124" s="157"/>
      <c r="RXU124" s="157"/>
      <c r="RXV124" s="157"/>
      <c r="RXW124" s="157"/>
      <c r="RXX124" s="157"/>
      <c r="RXY124" s="157"/>
      <c r="RXZ124" s="157"/>
      <c r="RYA124" s="157"/>
      <c r="RYB124" s="157"/>
      <c r="RYC124" s="157"/>
      <c r="RYD124" s="157"/>
      <c r="RYE124" s="157"/>
      <c r="RYF124" s="157"/>
      <c r="RYG124" s="157"/>
      <c r="RYH124" s="157"/>
      <c r="RYI124" s="157"/>
      <c r="RYJ124" s="157"/>
      <c r="RYK124" s="157"/>
      <c r="RYL124" s="157"/>
      <c r="RYM124" s="157"/>
      <c r="RYN124" s="157"/>
      <c r="RYO124" s="157"/>
      <c r="RYP124" s="157"/>
      <c r="RYQ124" s="157"/>
      <c r="RYR124" s="157"/>
      <c r="RYS124" s="157"/>
      <c r="RYT124" s="157"/>
      <c r="RYU124" s="157"/>
      <c r="RYV124" s="157"/>
      <c r="RYW124" s="157"/>
      <c r="RYX124" s="157"/>
      <c r="RYY124" s="157"/>
      <c r="RYZ124" s="157"/>
      <c r="RZA124" s="157"/>
      <c r="RZB124" s="157"/>
      <c r="RZC124" s="157"/>
      <c r="RZD124" s="157"/>
      <c r="RZE124" s="157"/>
      <c r="RZF124" s="157"/>
      <c r="RZG124" s="157"/>
      <c r="RZH124" s="157"/>
      <c r="RZI124" s="157"/>
      <c r="RZJ124" s="157"/>
      <c r="RZK124" s="157"/>
      <c r="RZL124" s="157"/>
      <c r="RZM124" s="157"/>
      <c r="RZN124" s="157"/>
      <c r="RZO124" s="157"/>
      <c r="RZP124" s="157"/>
      <c r="RZQ124" s="157"/>
      <c r="RZR124" s="157"/>
      <c r="RZS124" s="157"/>
      <c r="RZT124" s="157"/>
      <c r="RZU124" s="157"/>
      <c r="RZV124" s="157"/>
      <c r="RZW124" s="157"/>
      <c r="RZX124" s="157"/>
      <c r="RZY124" s="157"/>
      <c r="RZZ124" s="157"/>
      <c r="SAA124" s="157"/>
      <c r="SAB124" s="157"/>
      <c r="SAC124" s="157"/>
      <c r="SAD124" s="157"/>
      <c r="SAE124" s="157"/>
      <c r="SAF124" s="157"/>
      <c r="SAG124" s="157"/>
      <c r="SAH124" s="157"/>
      <c r="SAI124" s="157"/>
      <c r="SAJ124" s="157"/>
      <c r="SAK124" s="157"/>
      <c r="SAL124" s="157"/>
      <c r="SAM124" s="157"/>
      <c r="SAN124" s="157"/>
      <c r="SAO124" s="157"/>
      <c r="SAP124" s="157"/>
      <c r="SAQ124" s="157"/>
      <c r="SAR124" s="157"/>
      <c r="SAS124" s="157"/>
      <c r="SAT124" s="157"/>
      <c r="SAU124" s="157"/>
      <c r="SAV124" s="157"/>
      <c r="SAW124" s="157"/>
      <c r="SAX124" s="157"/>
      <c r="SAY124" s="157"/>
      <c r="SAZ124" s="157"/>
      <c r="SBA124" s="157"/>
      <c r="SBB124" s="157"/>
      <c r="SBC124" s="157"/>
      <c r="SBD124" s="157"/>
      <c r="SBE124" s="157"/>
      <c r="SBF124" s="157"/>
      <c r="SBG124" s="157"/>
      <c r="SBH124" s="157"/>
      <c r="SBI124" s="157"/>
      <c r="SBJ124" s="157"/>
      <c r="SBK124" s="157"/>
      <c r="SBL124" s="157"/>
      <c r="SBM124" s="157"/>
      <c r="SBN124" s="157"/>
      <c r="SBO124" s="157"/>
      <c r="SBP124" s="157"/>
      <c r="SBQ124" s="157"/>
      <c r="SBR124" s="157"/>
      <c r="SBS124" s="157"/>
      <c r="SBT124" s="157"/>
      <c r="SBU124" s="157"/>
      <c r="SBV124" s="157"/>
      <c r="SBW124" s="157"/>
      <c r="SBX124" s="157"/>
      <c r="SBY124" s="157"/>
      <c r="SBZ124" s="157"/>
      <c r="SCA124" s="157"/>
      <c r="SCB124" s="157"/>
      <c r="SCC124" s="157"/>
      <c r="SCD124" s="157"/>
      <c r="SCE124" s="157"/>
      <c r="SCF124" s="157"/>
      <c r="SCG124" s="157"/>
      <c r="SCH124" s="157"/>
      <c r="SCI124" s="157"/>
      <c r="SCJ124" s="157"/>
      <c r="SCK124" s="157"/>
      <c r="SCL124" s="157"/>
      <c r="SCM124" s="157"/>
      <c r="SCN124" s="157"/>
      <c r="SCO124" s="157"/>
      <c r="SCP124" s="157"/>
      <c r="SCQ124" s="157"/>
      <c r="SCR124" s="157"/>
      <c r="SCS124" s="157"/>
      <c r="SCT124" s="157"/>
      <c r="SCU124" s="157"/>
      <c r="SCV124" s="157"/>
      <c r="SCW124" s="157"/>
      <c r="SCX124" s="157"/>
      <c r="SCY124" s="157"/>
      <c r="SCZ124" s="157"/>
      <c r="SDA124" s="157"/>
      <c r="SDB124" s="157"/>
      <c r="SDC124" s="157"/>
      <c r="SDD124" s="157"/>
      <c r="SDE124" s="157"/>
      <c r="SDF124" s="157"/>
      <c r="SDG124" s="157"/>
      <c r="SDH124" s="157"/>
      <c r="SDI124" s="157"/>
      <c r="SDJ124" s="157"/>
      <c r="SDK124" s="157"/>
      <c r="SDL124" s="157"/>
      <c r="SDM124" s="157"/>
      <c r="SDN124" s="157"/>
      <c r="SDO124" s="157"/>
      <c r="SDP124" s="157"/>
      <c r="SDQ124" s="157"/>
      <c r="SDR124" s="157"/>
      <c r="SDS124" s="157"/>
      <c r="SDT124" s="157"/>
      <c r="SDU124" s="157"/>
      <c r="SDV124" s="157"/>
      <c r="SDW124" s="157"/>
      <c r="SDX124" s="157"/>
      <c r="SDY124" s="157"/>
      <c r="SDZ124" s="157"/>
      <c r="SEA124" s="157"/>
      <c r="SEB124" s="157"/>
      <c r="SEC124" s="157"/>
      <c r="SED124" s="157"/>
      <c r="SEE124" s="157"/>
      <c r="SEF124" s="157"/>
      <c r="SEG124" s="157"/>
      <c r="SEH124" s="157"/>
      <c r="SEI124" s="157"/>
      <c r="SEJ124" s="157"/>
      <c r="SEK124" s="157"/>
      <c r="SEL124" s="157"/>
      <c r="SEM124" s="157"/>
      <c r="SEN124" s="157"/>
      <c r="SEO124" s="157"/>
      <c r="SEP124" s="157"/>
      <c r="SEQ124" s="157"/>
      <c r="SER124" s="157"/>
      <c r="SES124" s="157"/>
      <c r="SET124" s="157"/>
      <c r="SEU124" s="157"/>
      <c r="SEV124" s="157"/>
      <c r="SEW124" s="157"/>
      <c r="SEX124" s="157"/>
      <c r="SEY124" s="157"/>
      <c r="SEZ124" s="157"/>
      <c r="SFA124" s="157"/>
      <c r="SFB124" s="157"/>
      <c r="SFC124" s="157"/>
      <c r="SFD124" s="157"/>
      <c r="SFE124" s="157"/>
      <c r="SFF124" s="157"/>
      <c r="SFG124" s="157"/>
      <c r="SFH124" s="157"/>
      <c r="SFI124" s="157"/>
      <c r="SFJ124" s="157"/>
      <c r="SFK124" s="157"/>
      <c r="SFL124" s="157"/>
      <c r="SFM124" s="157"/>
      <c r="SFN124" s="157"/>
      <c r="SFO124" s="157"/>
      <c r="SFP124" s="157"/>
      <c r="SFQ124" s="157"/>
      <c r="SFR124" s="157"/>
      <c r="SFS124" s="157"/>
      <c r="SFT124" s="157"/>
      <c r="SFU124" s="157"/>
      <c r="SFV124" s="157"/>
      <c r="SFW124" s="157"/>
      <c r="SFX124" s="157"/>
      <c r="SFY124" s="157"/>
      <c r="SFZ124" s="157"/>
      <c r="SGA124" s="157"/>
      <c r="SGB124" s="157"/>
      <c r="SGC124" s="157"/>
      <c r="SGD124" s="157"/>
      <c r="SGE124" s="157"/>
      <c r="SGF124" s="157"/>
      <c r="SGG124" s="157"/>
      <c r="SGH124" s="157"/>
      <c r="SGI124" s="157"/>
      <c r="SGJ124" s="157"/>
      <c r="SGK124" s="157"/>
      <c r="SGL124" s="157"/>
      <c r="SGM124" s="157"/>
      <c r="SGN124" s="157"/>
      <c r="SGO124" s="157"/>
      <c r="SGP124" s="157"/>
      <c r="SGQ124" s="157"/>
      <c r="SGR124" s="157"/>
      <c r="SGS124" s="157"/>
      <c r="SGT124" s="157"/>
      <c r="SGU124" s="157"/>
      <c r="SGV124" s="157"/>
      <c r="SGW124" s="157"/>
      <c r="SGX124" s="157"/>
      <c r="SGY124" s="157"/>
      <c r="SGZ124" s="157"/>
      <c r="SHA124" s="157"/>
      <c r="SHB124" s="157"/>
      <c r="SHC124" s="157"/>
      <c r="SHD124" s="157"/>
      <c r="SHE124" s="157"/>
      <c r="SHF124" s="157"/>
      <c r="SHG124" s="157"/>
      <c r="SHH124" s="157"/>
      <c r="SHI124" s="157"/>
      <c r="SHJ124" s="157"/>
      <c r="SHK124" s="157"/>
      <c r="SHL124" s="157"/>
      <c r="SHM124" s="157"/>
      <c r="SHN124" s="157"/>
      <c r="SHO124" s="157"/>
      <c r="SHP124" s="157"/>
      <c r="SHQ124" s="157"/>
      <c r="SHR124" s="157"/>
      <c r="SHS124" s="157"/>
      <c r="SHT124" s="157"/>
      <c r="SHU124" s="157"/>
      <c r="SHV124" s="157"/>
      <c r="SHW124" s="157"/>
      <c r="SHX124" s="157"/>
      <c r="SHY124" s="157"/>
      <c r="SHZ124" s="157"/>
      <c r="SIA124" s="157"/>
      <c r="SIB124" s="157"/>
      <c r="SIC124" s="157"/>
      <c r="SID124" s="157"/>
      <c r="SIE124" s="157"/>
      <c r="SIF124" s="157"/>
      <c r="SIG124" s="157"/>
      <c r="SIH124" s="157"/>
      <c r="SII124" s="157"/>
      <c r="SIJ124" s="157"/>
      <c r="SIK124" s="157"/>
      <c r="SIL124" s="157"/>
      <c r="SIM124" s="157"/>
      <c r="SIN124" s="157"/>
      <c r="SIO124" s="157"/>
      <c r="SIP124" s="157"/>
      <c r="SIQ124" s="157"/>
      <c r="SIR124" s="157"/>
      <c r="SIS124" s="157"/>
      <c r="SIT124" s="157"/>
      <c r="SIU124" s="157"/>
      <c r="SIV124" s="157"/>
      <c r="SIW124" s="157"/>
      <c r="SIX124" s="157"/>
      <c r="SIY124" s="157"/>
      <c r="SIZ124" s="157"/>
      <c r="SJA124" s="157"/>
      <c r="SJB124" s="157"/>
      <c r="SJC124" s="157"/>
      <c r="SJD124" s="157"/>
      <c r="SJE124" s="157"/>
      <c r="SJF124" s="157"/>
      <c r="SJG124" s="157"/>
      <c r="SJH124" s="157"/>
      <c r="SJI124" s="157"/>
      <c r="SJJ124" s="157"/>
      <c r="SJK124" s="157"/>
      <c r="SJL124" s="157"/>
      <c r="SJM124" s="157"/>
      <c r="SJN124" s="157"/>
      <c r="SJO124" s="157"/>
      <c r="SJP124" s="157"/>
      <c r="SJQ124" s="157"/>
      <c r="SJR124" s="157"/>
      <c r="SJS124" s="157"/>
      <c r="SJT124" s="157"/>
      <c r="SJU124" s="157"/>
      <c r="SJV124" s="157"/>
      <c r="SJW124" s="157"/>
      <c r="SJX124" s="157"/>
      <c r="SJY124" s="157"/>
      <c r="SJZ124" s="157"/>
      <c r="SKA124" s="157"/>
      <c r="SKB124" s="157"/>
      <c r="SKC124" s="157"/>
      <c r="SKD124" s="157"/>
      <c r="SKE124" s="157"/>
      <c r="SKF124" s="157"/>
      <c r="SKG124" s="157"/>
      <c r="SKH124" s="157"/>
      <c r="SKI124" s="157"/>
      <c r="SKJ124" s="157"/>
      <c r="SKK124" s="157"/>
      <c r="SKL124" s="157"/>
      <c r="SKM124" s="157"/>
      <c r="SKN124" s="157"/>
      <c r="SKO124" s="157"/>
      <c r="SKP124" s="157"/>
      <c r="SKQ124" s="157"/>
      <c r="SKR124" s="157"/>
      <c r="SKS124" s="157"/>
      <c r="SKT124" s="157"/>
      <c r="SKU124" s="157"/>
      <c r="SKV124" s="157"/>
      <c r="SKW124" s="157"/>
      <c r="SKX124" s="157"/>
      <c r="SKY124" s="157"/>
      <c r="SKZ124" s="157"/>
      <c r="SLA124" s="157"/>
      <c r="SLB124" s="157"/>
      <c r="SLC124" s="157"/>
      <c r="SLD124" s="157"/>
      <c r="SLE124" s="157"/>
      <c r="SLF124" s="157"/>
      <c r="SLG124" s="157"/>
      <c r="SLH124" s="157"/>
      <c r="SLI124" s="157"/>
      <c r="SLJ124" s="157"/>
      <c r="SLK124" s="157"/>
      <c r="SLL124" s="157"/>
      <c r="SLM124" s="157"/>
      <c r="SLN124" s="157"/>
      <c r="SLO124" s="157"/>
      <c r="SLP124" s="157"/>
      <c r="SLQ124" s="157"/>
      <c r="SLR124" s="157"/>
      <c r="SLS124" s="157"/>
      <c r="SLT124" s="157"/>
      <c r="SLU124" s="157"/>
      <c r="SLV124" s="157"/>
      <c r="SLW124" s="157"/>
      <c r="SLX124" s="157"/>
      <c r="SLY124" s="157"/>
      <c r="SLZ124" s="157"/>
      <c r="SMA124" s="157"/>
      <c r="SMB124" s="157"/>
      <c r="SMC124" s="157"/>
      <c r="SMD124" s="157"/>
      <c r="SME124" s="157"/>
      <c r="SMF124" s="157"/>
      <c r="SMG124" s="157"/>
      <c r="SMH124" s="157"/>
      <c r="SMI124" s="157"/>
      <c r="SMJ124" s="157"/>
      <c r="SMK124" s="157"/>
      <c r="SML124" s="157"/>
      <c r="SMM124" s="157"/>
      <c r="SMN124" s="157"/>
      <c r="SMO124" s="157"/>
      <c r="SMP124" s="157"/>
      <c r="SMQ124" s="157"/>
      <c r="SMR124" s="157"/>
      <c r="SMS124" s="157"/>
      <c r="SMT124" s="157"/>
      <c r="SMU124" s="157"/>
      <c r="SMV124" s="157"/>
      <c r="SMW124" s="157"/>
      <c r="SMX124" s="157"/>
      <c r="SMY124" s="157"/>
      <c r="SMZ124" s="157"/>
      <c r="SNA124" s="157"/>
      <c r="SNB124" s="157"/>
      <c r="SNC124" s="157"/>
      <c r="SND124" s="157"/>
      <c r="SNE124" s="157"/>
      <c r="SNF124" s="157"/>
      <c r="SNG124" s="157"/>
      <c r="SNH124" s="157"/>
      <c r="SNI124" s="157"/>
      <c r="SNJ124" s="157"/>
      <c r="SNK124" s="157"/>
      <c r="SNL124" s="157"/>
      <c r="SNM124" s="157"/>
      <c r="SNN124" s="157"/>
      <c r="SNO124" s="157"/>
      <c r="SNP124" s="157"/>
      <c r="SNQ124" s="157"/>
      <c r="SNR124" s="157"/>
      <c r="SNS124" s="157"/>
      <c r="SNT124" s="157"/>
      <c r="SNU124" s="157"/>
      <c r="SNV124" s="157"/>
      <c r="SNW124" s="157"/>
      <c r="SNX124" s="157"/>
      <c r="SNY124" s="157"/>
      <c r="SNZ124" s="157"/>
      <c r="SOA124" s="157"/>
      <c r="SOB124" s="157"/>
      <c r="SOC124" s="157"/>
      <c r="SOD124" s="157"/>
      <c r="SOE124" s="157"/>
      <c r="SOF124" s="157"/>
      <c r="SOG124" s="157"/>
      <c r="SOH124" s="157"/>
      <c r="SOI124" s="157"/>
      <c r="SOJ124" s="157"/>
      <c r="SOK124" s="157"/>
      <c r="SOL124" s="157"/>
      <c r="SOM124" s="157"/>
      <c r="SON124" s="157"/>
      <c r="SOO124" s="157"/>
      <c r="SOP124" s="157"/>
      <c r="SOQ124" s="157"/>
      <c r="SOR124" s="157"/>
      <c r="SOS124" s="157"/>
      <c r="SOT124" s="157"/>
      <c r="SOU124" s="157"/>
      <c r="SOV124" s="157"/>
      <c r="SOW124" s="157"/>
      <c r="SOX124" s="157"/>
      <c r="SOY124" s="157"/>
      <c r="SOZ124" s="157"/>
      <c r="SPA124" s="157"/>
      <c r="SPB124" s="157"/>
      <c r="SPC124" s="157"/>
      <c r="SPD124" s="157"/>
      <c r="SPE124" s="157"/>
      <c r="SPF124" s="157"/>
      <c r="SPG124" s="157"/>
      <c r="SPH124" s="157"/>
      <c r="SPI124" s="157"/>
      <c r="SPJ124" s="157"/>
      <c r="SPK124" s="157"/>
      <c r="SPL124" s="157"/>
      <c r="SPM124" s="157"/>
      <c r="SPN124" s="157"/>
      <c r="SPO124" s="157"/>
      <c r="SPP124" s="157"/>
      <c r="SPQ124" s="157"/>
      <c r="SPR124" s="157"/>
      <c r="SPS124" s="157"/>
      <c r="SPT124" s="157"/>
      <c r="SPU124" s="157"/>
      <c r="SPV124" s="157"/>
      <c r="SPW124" s="157"/>
      <c r="SPX124" s="157"/>
      <c r="SPY124" s="157"/>
      <c r="SPZ124" s="157"/>
      <c r="SQA124" s="157"/>
      <c r="SQB124" s="157"/>
      <c r="SQC124" s="157"/>
      <c r="SQD124" s="157"/>
      <c r="SQE124" s="157"/>
      <c r="SQF124" s="157"/>
      <c r="SQG124" s="157"/>
      <c r="SQH124" s="157"/>
      <c r="SQI124" s="157"/>
      <c r="SQJ124" s="157"/>
      <c r="SQK124" s="157"/>
      <c r="SQL124" s="157"/>
      <c r="SQM124" s="157"/>
      <c r="SQN124" s="157"/>
      <c r="SQO124" s="157"/>
      <c r="SQP124" s="157"/>
      <c r="SQQ124" s="157"/>
      <c r="SQR124" s="157"/>
      <c r="SQS124" s="157"/>
      <c r="SQT124" s="157"/>
      <c r="SQU124" s="157"/>
      <c r="SQV124" s="157"/>
      <c r="SQW124" s="157"/>
      <c r="SQX124" s="157"/>
      <c r="SQY124" s="157"/>
      <c r="SQZ124" s="157"/>
      <c r="SRA124" s="157"/>
      <c r="SRB124" s="157"/>
      <c r="SRC124" s="157"/>
      <c r="SRD124" s="157"/>
      <c r="SRE124" s="157"/>
      <c r="SRF124" s="157"/>
      <c r="SRG124" s="157"/>
      <c r="SRH124" s="157"/>
      <c r="SRI124" s="157"/>
      <c r="SRJ124" s="157"/>
      <c r="SRK124" s="157"/>
      <c r="SRL124" s="157"/>
      <c r="SRM124" s="157"/>
      <c r="SRN124" s="157"/>
      <c r="SRO124" s="157"/>
      <c r="SRP124" s="157"/>
      <c r="SRQ124" s="157"/>
      <c r="SRR124" s="157"/>
      <c r="SRS124" s="157"/>
      <c r="SRT124" s="157"/>
      <c r="SRU124" s="157"/>
      <c r="SRV124" s="157"/>
      <c r="SRW124" s="157"/>
      <c r="SRX124" s="157"/>
      <c r="SRY124" s="157"/>
      <c r="SRZ124" s="157"/>
      <c r="SSA124" s="157"/>
      <c r="SSB124" s="157"/>
      <c r="SSC124" s="157"/>
      <c r="SSD124" s="157"/>
      <c r="SSE124" s="157"/>
      <c r="SSF124" s="157"/>
      <c r="SSG124" s="157"/>
      <c r="SSH124" s="157"/>
      <c r="SSI124" s="157"/>
      <c r="SSJ124" s="157"/>
      <c r="SSK124" s="157"/>
      <c r="SSL124" s="157"/>
      <c r="SSM124" s="157"/>
      <c r="SSN124" s="157"/>
      <c r="SSO124" s="157"/>
      <c r="SSP124" s="157"/>
      <c r="SSQ124" s="157"/>
      <c r="SSR124" s="157"/>
      <c r="SSS124" s="157"/>
      <c r="SST124" s="157"/>
      <c r="SSU124" s="157"/>
      <c r="SSV124" s="157"/>
      <c r="SSW124" s="157"/>
      <c r="SSX124" s="157"/>
      <c r="SSY124" s="157"/>
      <c r="SSZ124" s="157"/>
      <c r="STA124" s="157"/>
      <c r="STB124" s="157"/>
      <c r="STC124" s="157"/>
      <c r="STD124" s="157"/>
      <c r="STE124" s="157"/>
      <c r="STF124" s="157"/>
      <c r="STG124" s="157"/>
      <c r="STH124" s="157"/>
      <c r="STI124" s="157"/>
      <c r="STJ124" s="157"/>
      <c r="STK124" s="157"/>
      <c r="STL124" s="157"/>
      <c r="STM124" s="157"/>
      <c r="STN124" s="157"/>
      <c r="STO124" s="157"/>
      <c r="STP124" s="157"/>
      <c r="STQ124" s="157"/>
      <c r="STR124" s="157"/>
      <c r="STS124" s="157"/>
      <c r="STT124" s="157"/>
      <c r="STU124" s="157"/>
      <c r="STV124" s="157"/>
      <c r="STW124" s="157"/>
      <c r="STX124" s="157"/>
      <c r="STY124" s="157"/>
      <c r="STZ124" s="157"/>
      <c r="SUA124" s="157"/>
      <c r="SUB124" s="157"/>
      <c r="SUC124" s="157"/>
      <c r="SUD124" s="157"/>
      <c r="SUE124" s="157"/>
      <c r="SUF124" s="157"/>
      <c r="SUG124" s="157"/>
      <c r="SUH124" s="157"/>
      <c r="SUI124" s="157"/>
      <c r="SUJ124" s="157"/>
      <c r="SUK124" s="157"/>
      <c r="SUL124" s="157"/>
      <c r="SUM124" s="157"/>
      <c r="SUN124" s="157"/>
      <c r="SUO124" s="157"/>
      <c r="SUP124" s="157"/>
      <c r="SUQ124" s="157"/>
      <c r="SUR124" s="157"/>
      <c r="SUS124" s="157"/>
      <c r="SUT124" s="157"/>
      <c r="SUU124" s="157"/>
      <c r="SUV124" s="157"/>
      <c r="SUW124" s="157"/>
      <c r="SUX124" s="157"/>
      <c r="SUY124" s="157"/>
      <c r="SUZ124" s="157"/>
      <c r="SVA124" s="157"/>
      <c r="SVB124" s="157"/>
      <c r="SVC124" s="157"/>
      <c r="SVD124" s="157"/>
      <c r="SVE124" s="157"/>
      <c r="SVF124" s="157"/>
      <c r="SVG124" s="157"/>
      <c r="SVH124" s="157"/>
      <c r="SVI124" s="157"/>
      <c r="SVJ124" s="157"/>
      <c r="SVK124" s="157"/>
      <c r="SVL124" s="157"/>
      <c r="SVM124" s="157"/>
      <c r="SVN124" s="157"/>
      <c r="SVO124" s="157"/>
      <c r="SVP124" s="157"/>
      <c r="SVQ124" s="157"/>
      <c r="SVR124" s="157"/>
      <c r="SVS124" s="157"/>
      <c r="SVT124" s="157"/>
      <c r="SVU124" s="157"/>
      <c r="SVV124" s="157"/>
      <c r="SVW124" s="157"/>
      <c r="SVX124" s="157"/>
      <c r="SVY124" s="157"/>
      <c r="SVZ124" s="157"/>
      <c r="SWA124" s="157"/>
      <c r="SWB124" s="157"/>
      <c r="SWC124" s="157"/>
      <c r="SWD124" s="157"/>
      <c r="SWE124" s="157"/>
      <c r="SWF124" s="157"/>
      <c r="SWG124" s="157"/>
      <c r="SWH124" s="157"/>
      <c r="SWI124" s="157"/>
      <c r="SWJ124" s="157"/>
      <c r="SWK124" s="157"/>
      <c r="SWL124" s="157"/>
      <c r="SWM124" s="157"/>
      <c r="SWN124" s="157"/>
      <c r="SWO124" s="157"/>
      <c r="SWP124" s="157"/>
      <c r="SWQ124" s="157"/>
      <c r="SWR124" s="157"/>
      <c r="SWS124" s="157"/>
      <c r="SWT124" s="157"/>
      <c r="SWU124" s="157"/>
      <c r="SWV124" s="157"/>
      <c r="SWW124" s="157"/>
      <c r="SWX124" s="157"/>
      <c r="SWY124" s="157"/>
      <c r="SWZ124" s="157"/>
      <c r="SXA124" s="157"/>
      <c r="SXB124" s="157"/>
      <c r="SXC124" s="157"/>
      <c r="SXD124" s="157"/>
      <c r="SXE124" s="157"/>
      <c r="SXF124" s="157"/>
      <c r="SXG124" s="157"/>
      <c r="SXH124" s="157"/>
      <c r="SXI124" s="157"/>
      <c r="SXJ124" s="157"/>
      <c r="SXK124" s="157"/>
      <c r="SXL124" s="157"/>
      <c r="SXM124" s="157"/>
      <c r="SXN124" s="157"/>
      <c r="SXO124" s="157"/>
      <c r="SXP124" s="157"/>
      <c r="SXQ124" s="157"/>
      <c r="SXR124" s="157"/>
      <c r="SXS124" s="157"/>
      <c r="SXT124" s="157"/>
      <c r="SXU124" s="157"/>
      <c r="SXV124" s="157"/>
      <c r="SXW124" s="157"/>
      <c r="SXX124" s="157"/>
      <c r="SXY124" s="157"/>
      <c r="SXZ124" s="157"/>
      <c r="SYA124" s="157"/>
      <c r="SYB124" s="157"/>
      <c r="SYC124" s="157"/>
      <c r="SYD124" s="157"/>
      <c r="SYE124" s="157"/>
      <c r="SYF124" s="157"/>
      <c r="SYG124" s="157"/>
      <c r="SYH124" s="157"/>
      <c r="SYI124" s="157"/>
      <c r="SYJ124" s="157"/>
      <c r="SYK124" s="157"/>
      <c r="SYL124" s="157"/>
      <c r="SYM124" s="157"/>
      <c r="SYN124" s="157"/>
      <c r="SYO124" s="157"/>
      <c r="SYP124" s="157"/>
      <c r="SYQ124" s="157"/>
      <c r="SYR124" s="157"/>
      <c r="SYS124" s="157"/>
      <c r="SYT124" s="157"/>
      <c r="SYU124" s="157"/>
      <c r="SYV124" s="157"/>
      <c r="SYW124" s="157"/>
      <c r="SYX124" s="157"/>
      <c r="SYY124" s="157"/>
      <c r="SYZ124" s="157"/>
      <c r="SZA124" s="157"/>
      <c r="SZB124" s="157"/>
      <c r="SZC124" s="157"/>
      <c r="SZD124" s="157"/>
      <c r="SZE124" s="157"/>
      <c r="SZF124" s="157"/>
      <c r="SZG124" s="157"/>
      <c r="SZH124" s="157"/>
      <c r="SZI124" s="157"/>
      <c r="SZJ124" s="157"/>
      <c r="SZK124" s="157"/>
      <c r="SZL124" s="157"/>
      <c r="SZM124" s="157"/>
      <c r="SZN124" s="157"/>
      <c r="SZO124" s="157"/>
      <c r="SZP124" s="157"/>
      <c r="SZQ124" s="157"/>
      <c r="SZR124" s="157"/>
      <c r="SZS124" s="157"/>
      <c r="SZT124" s="157"/>
      <c r="SZU124" s="157"/>
      <c r="SZV124" s="157"/>
      <c r="SZW124" s="157"/>
      <c r="SZX124" s="157"/>
      <c r="SZY124" s="157"/>
      <c r="SZZ124" s="157"/>
      <c r="TAA124" s="157"/>
      <c r="TAB124" s="157"/>
      <c r="TAC124" s="157"/>
      <c r="TAD124" s="157"/>
      <c r="TAE124" s="157"/>
      <c r="TAF124" s="157"/>
      <c r="TAG124" s="157"/>
      <c r="TAH124" s="157"/>
      <c r="TAI124" s="157"/>
      <c r="TAJ124" s="157"/>
      <c r="TAK124" s="157"/>
      <c r="TAL124" s="157"/>
      <c r="TAM124" s="157"/>
      <c r="TAN124" s="157"/>
      <c r="TAO124" s="157"/>
      <c r="TAP124" s="157"/>
      <c r="TAQ124" s="157"/>
      <c r="TAR124" s="157"/>
      <c r="TAS124" s="157"/>
      <c r="TAT124" s="157"/>
      <c r="TAU124" s="157"/>
      <c r="TAV124" s="157"/>
      <c r="TAW124" s="157"/>
      <c r="TAX124" s="157"/>
      <c r="TAY124" s="157"/>
      <c r="TAZ124" s="157"/>
      <c r="TBA124" s="157"/>
      <c r="TBB124" s="157"/>
      <c r="TBC124" s="157"/>
      <c r="TBD124" s="157"/>
      <c r="TBE124" s="157"/>
      <c r="TBF124" s="157"/>
      <c r="TBG124" s="157"/>
      <c r="TBH124" s="157"/>
      <c r="TBI124" s="157"/>
      <c r="TBJ124" s="157"/>
      <c r="TBK124" s="157"/>
      <c r="TBL124" s="157"/>
      <c r="TBM124" s="157"/>
      <c r="TBN124" s="157"/>
      <c r="TBO124" s="157"/>
      <c r="TBP124" s="157"/>
      <c r="TBQ124" s="157"/>
      <c r="TBR124" s="157"/>
      <c r="TBS124" s="157"/>
      <c r="TBT124" s="157"/>
      <c r="TBU124" s="157"/>
      <c r="TBV124" s="157"/>
      <c r="TBW124" s="157"/>
      <c r="TBX124" s="157"/>
      <c r="TBY124" s="157"/>
      <c r="TBZ124" s="157"/>
      <c r="TCA124" s="157"/>
      <c r="TCB124" s="157"/>
      <c r="TCC124" s="157"/>
      <c r="TCD124" s="157"/>
      <c r="TCE124" s="157"/>
      <c r="TCF124" s="157"/>
      <c r="TCG124" s="157"/>
      <c r="TCH124" s="157"/>
      <c r="TCI124" s="157"/>
      <c r="TCJ124" s="157"/>
      <c r="TCK124" s="157"/>
      <c r="TCL124" s="157"/>
      <c r="TCM124" s="157"/>
      <c r="TCN124" s="157"/>
      <c r="TCO124" s="157"/>
      <c r="TCP124" s="157"/>
      <c r="TCQ124" s="157"/>
      <c r="TCR124" s="157"/>
      <c r="TCS124" s="157"/>
      <c r="TCT124" s="157"/>
      <c r="TCU124" s="157"/>
      <c r="TCV124" s="157"/>
      <c r="TCW124" s="157"/>
      <c r="TCX124" s="157"/>
      <c r="TCY124" s="157"/>
      <c r="TCZ124" s="157"/>
      <c r="TDA124" s="157"/>
      <c r="TDB124" s="157"/>
      <c r="TDC124" s="157"/>
      <c r="TDD124" s="157"/>
      <c r="TDE124" s="157"/>
      <c r="TDF124" s="157"/>
      <c r="TDG124" s="157"/>
      <c r="TDH124" s="157"/>
      <c r="TDI124" s="157"/>
      <c r="TDJ124" s="157"/>
      <c r="TDK124" s="157"/>
      <c r="TDL124" s="157"/>
      <c r="TDM124" s="157"/>
      <c r="TDN124" s="157"/>
      <c r="TDO124" s="157"/>
      <c r="TDP124" s="157"/>
      <c r="TDQ124" s="157"/>
      <c r="TDR124" s="157"/>
      <c r="TDS124" s="157"/>
      <c r="TDT124" s="157"/>
      <c r="TDU124" s="157"/>
      <c r="TDV124" s="157"/>
      <c r="TDW124" s="157"/>
      <c r="TDX124" s="157"/>
      <c r="TDY124" s="157"/>
      <c r="TDZ124" s="157"/>
      <c r="TEA124" s="157"/>
      <c r="TEB124" s="157"/>
      <c r="TEC124" s="157"/>
      <c r="TED124" s="157"/>
      <c r="TEE124" s="157"/>
      <c r="TEF124" s="157"/>
      <c r="TEG124" s="157"/>
      <c r="TEH124" s="157"/>
      <c r="TEI124" s="157"/>
      <c r="TEJ124" s="157"/>
      <c r="TEK124" s="157"/>
      <c r="TEL124" s="157"/>
      <c r="TEM124" s="157"/>
      <c r="TEN124" s="157"/>
      <c r="TEO124" s="157"/>
      <c r="TEP124" s="157"/>
      <c r="TEQ124" s="157"/>
      <c r="TER124" s="157"/>
      <c r="TES124" s="157"/>
      <c r="TET124" s="157"/>
      <c r="TEU124" s="157"/>
      <c r="TEV124" s="157"/>
      <c r="TEW124" s="157"/>
      <c r="TEX124" s="157"/>
      <c r="TEY124" s="157"/>
      <c r="TEZ124" s="157"/>
      <c r="TFA124" s="157"/>
      <c r="TFB124" s="157"/>
      <c r="TFC124" s="157"/>
      <c r="TFD124" s="157"/>
      <c r="TFE124" s="157"/>
      <c r="TFF124" s="157"/>
      <c r="TFG124" s="157"/>
      <c r="TFH124" s="157"/>
      <c r="TFI124" s="157"/>
      <c r="TFJ124" s="157"/>
      <c r="TFK124" s="157"/>
      <c r="TFL124" s="157"/>
      <c r="TFM124" s="157"/>
      <c r="TFN124" s="157"/>
      <c r="TFO124" s="157"/>
      <c r="TFP124" s="157"/>
      <c r="TFQ124" s="157"/>
      <c r="TFR124" s="157"/>
      <c r="TFS124" s="157"/>
      <c r="TFT124" s="157"/>
      <c r="TFU124" s="157"/>
      <c r="TFV124" s="157"/>
      <c r="TFW124" s="157"/>
      <c r="TFX124" s="157"/>
      <c r="TFY124" s="157"/>
      <c r="TFZ124" s="157"/>
      <c r="TGA124" s="157"/>
      <c r="TGB124" s="157"/>
      <c r="TGC124" s="157"/>
      <c r="TGD124" s="157"/>
      <c r="TGE124" s="157"/>
      <c r="TGF124" s="157"/>
      <c r="TGG124" s="157"/>
      <c r="TGH124" s="157"/>
      <c r="TGI124" s="157"/>
      <c r="TGJ124" s="157"/>
      <c r="TGK124" s="157"/>
      <c r="TGL124" s="157"/>
      <c r="TGM124" s="157"/>
      <c r="TGN124" s="157"/>
      <c r="TGO124" s="157"/>
      <c r="TGP124" s="157"/>
      <c r="TGQ124" s="157"/>
      <c r="TGR124" s="157"/>
      <c r="TGS124" s="157"/>
      <c r="TGT124" s="157"/>
      <c r="TGU124" s="157"/>
      <c r="TGV124" s="157"/>
      <c r="TGW124" s="157"/>
      <c r="TGX124" s="157"/>
      <c r="TGY124" s="157"/>
      <c r="TGZ124" s="157"/>
      <c r="THA124" s="157"/>
      <c r="THB124" s="157"/>
      <c r="THC124" s="157"/>
      <c r="THD124" s="157"/>
      <c r="THE124" s="157"/>
      <c r="THF124" s="157"/>
      <c r="THG124" s="157"/>
      <c r="THH124" s="157"/>
      <c r="THI124" s="157"/>
      <c r="THJ124" s="157"/>
      <c r="THK124" s="157"/>
      <c r="THL124" s="157"/>
      <c r="THM124" s="157"/>
      <c r="THN124" s="157"/>
      <c r="THO124" s="157"/>
      <c r="THP124" s="157"/>
      <c r="THQ124" s="157"/>
      <c r="THR124" s="157"/>
      <c r="THS124" s="157"/>
      <c r="THT124" s="157"/>
      <c r="THU124" s="157"/>
      <c r="THV124" s="157"/>
      <c r="THW124" s="157"/>
      <c r="THX124" s="157"/>
      <c r="THY124" s="157"/>
      <c r="THZ124" s="157"/>
      <c r="TIA124" s="157"/>
      <c r="TIB124" s="157"/>
      <c r="TIC124" s="157"/>
      <c r="TID124" s="157"/>
      <c r="TIE124" s="157"/>
      <c r="TIF124" s="157"/>
      <c r="TIG124" s="157"/>
      <c r="TIH124" s="157"/>
      <c r="TII124" s="157"/>
      <c r="TIJ124" s="157"/>
      <c r="TIK124" s="157"/>
      <c r="TIL124" s="157"/>
      <c r="TIM124" s="157"/>
      <c r="TIN124" s="157"/>
      <c r="TIO124" s="157"/>
      <c r="TIP124" s="157"/>
      <c r="TIQ124" s="157"/>
      <c r="TIR124" s="157"/>
      <c r="TIS124" s="157"/>
      <c r="TIT124" s="157"/>
      <c r="TIU124" s="157"/>
      <c r="TIV124" s="157"/>
      <c r="TIW124" s="157"/>
      <c r="TIX124" s="157"/>
      <c r="TIY124" s="157"/>
      <c r="TIZ124" s="157"/>
      <c r="TJA124" s="157"/>
      <c r="TJB124" s="157"/>
      <c r="TJC124" s="157"/>
      <c r="TJD124" s="157"/>
      <c r="TJE124" s="157"/>
      <c r="TJF124" s="157"/>
      <c r="TJG124" s="157"/>
      <c r="TJH124" s="157"/>
      <c r="TJI124" s="157"/>
      <c r="TJJ124" s="157"/>
      <c r="TJK124" s="157"/>
      <c r="TJL124" s="157"/>
      <c r="TJM124" s="157"/>
      <c r="TJN124" s="157"/>
      <c r="TJO124" s="157"/>
      <c r="TJP124" s="157"/>
      <c r="TJQ124" s="157"/>
      <c r="TJR124" s="157"/>
      <c r="TJS124" s="157"/>
      <c r="TJT124" s="157"/>
      <c r="TJU124" s="157"/>
      <c r="TJV124" s="157"/>
      <c r="TJW124" s="157"/>
      <c r="TJX124" s="157"/>
      <c r="TJY124" s="157"/>
      <c r="TJZ124" s="157"/>
      <c r="TKA124" s="157"/>
      <c r="TKB124" s="157"/>
      <c r="TKC124" s="157"/>
      <c r="TKD124" s="157"/>
      <c r="TKE124" s="157"/>
      <c r="TKF124" s="157"/>
      <c r="TKG124" s="157"/>
      <c r="TKH124" s="157"/>
      <c r="TKI124" s="157"/>
      <c r="TKJ124" s="157"/>
      <c r="TKK124" s="157"/>
      <c r="TKL124" s="157"/>
      <c r="TKM124" s="157"/>
      <c r="TKN124" s="157"/>
      <c r="TKO124" s="157"/>
      <c r="TKP124" s="157"/>
      <c r="TKQ124" s="157"/>
      <c r="TKR124" s="157"/>
      <c r="TKS124" s="157"/>
      <c r="TKT124" s="157"/>
      <c r="TKU124" s="157"/>
      <c r="TKV124" s="157"/>
      <c r="TKW124" s="157"/>
      <c r="TKX124" s="157"/>
      <c r="TKY124" s="157"/>
      <c r="TKZ124" s="157"/>
      <c r="TLA124" s="157"/>
      <c r="TLB124" s="157"/>
      <c r="TLC124" s="157"/>
      <c r="TLD124" s="157"/>
      <c r="TLE124" s="157"/>
      <c r="TLF124" s="157"/>
      <c r="TLG124" s="157"/>
      <c r="TLH124" s="157"/>
      <c r="TLI124" s="157"/>
      <c r="TLJ124" s="157"/>
      <c r="TLK124" s="157"/>
      <c r="TLL124" s="157"/>
      <c r="TLM124" s="157"/>
      <c r="TLN124" s="157"/>
      <c r="TLO124" s="157"/>
      <c r="TLP124" s="157"/>
      <c r="TLQ124" s="157"/>
      <c r="TLR124" s="157"/>
      <c r="TLS124" s="157"/>
      <c r="TLT124" s="157"/>
      <c r="TLU124" s="157"/>
      <c r="TLV124" s="157"/>
      <c r="TLW124" s="157"/>
      <c r="TLX124" s="157"/>
      <c r="TLY124" s="157"/>
      <c r="TLZ124" s="157"/>
      <c r="TMA124" s="157"/>
      <c r="TMB124" s="157"/>
      <c r="TMC124" s="157"/>
      <c r="TMD124" s="157"/>
      <c r="TME124" s="157"/>
      <c r="TMF124" s="157"/>
      <c r="TMG124" s="157"/>
      <c r="TMH124" s="157"/>
      <c r="TMI124" s="157"/>
      <c r="TMJ124" s="157"/>
      <c r="TMK124" s="157"/>
      <c r="TML124" s="157"/>
      <c r="TMM124" s="157"/>
      <c r="TMN124" s="157"/>
      <c r="TMO124" s="157"/>
      <c r="TMP124" s="157"/>
      <c r="TMQ124" s="157"/>
      <c r="TMR124" s="157"/>
      <c r="TMS124" s="157"/>
      <c r="TMT124" s="157"/>
      <c r="TMU124" s="157"/>
      <c r="TMV124" s="157"/>
      <c r="TMW124" s="157"/>
      <c r="TMX124" s="157"/>
      <c r="TMY124" s="157"/>
      <c r="TMZ124" s="157"/>
      <c r="TNA124" s="157"/>
      <c r="TNB124" s="157"/>
      <c r="TNC124" s="157"/>
      <c r="TND124" s="157"/>
      <c r="TNE124" s="157"/>
      <c r="TNF124" s="157"/>
      <c r="TNG124" s="157"/>
      <c r="TNH124" s="157"/>
      <c r="TNI124" s="157"/>
      <c r="TNJ124" s="157"/>
      <c r="TNK124" s="157"/>
      <c r="TNL124" s="157"/>
      <c r="TNM124" s="157"/>
      <c r="TNN124" s="157"/>
      <c r="TNO124" s="157"/>
      <c r="TNP124" s="157"/>
      <c r="TNQ124" s="157"/>
      <c r="TNR124" s="157"/>
      <c r="TNS124" s="157"/>
      <c r="TNT124" s="157"/>
      <c r="TNU124" s="157"/>
      <c r="TNV124" s="157"/>
      <c r="TNW124" s="157"/>
      <c r="TNX124" s="157"/>
      <c r="TNY124" s="157"/>
      <c r="TNZ124" s="157"/>
      <c r="TOA124" s="157"/>
      <c r="TOB124" s="157"/>
      <c r="TOC124" s="157"/>
      <c r="TOD124" s="157"/>
      <c r="TOE124" s="157"/>
      <c r="TOF124" s="157"/>
      <c r="TOG124" s="157"/>
      <c r="TOH124" s="157"/>
      <c r="TOI124" s="157"/>
      <c r="TOJ124" s="157"/>
      <c r="TOK124" s="157"/>
      <c r="TOL124" s="157"/>
      <c r="TOM124" s="157"/>
      <c r="TON124" s="157"/>
      <c r="TOO124" s="157"/>
      <c r="TOP124" s="157"/>
      <c r="TOQ124" s="157"/>
      <c r="TOR124" s="157"/>
      <c r="TOS124" s="157"/>
      <c r="TOT124" s="157"/>
      <c r="TOU124" s="157"/>
      <c r="TOV124" s="157"/>
      <c r="TOW124" s="157"/>
      <c r="TOX124" s="157"/>
      <c r="TOY124" s="157"/>
      <c r="TOZ124" s="157"/>
      <c r="TPA124" s="157"/>
      <c r="TPB124" s="157"/>
      <c r="TPC124" s="157"/>
      <c r="TPD124" s="157"/>
      <c r="TPE124" s="157"/>
      <c r="TPF124" s="157"/>
      <c r="TPG124" s="157"/>
      <c r="TPH124" s="157"/>
      <c r="TPI124" s="157"/>
      <c r="TPJ124" s="157"/>
      <c r="TPK124" s="157"/>
      <c r="TPL124" s="157"/>
      <c r="TPM124" s="157"/>
      <c r="TPN124" s="157"/>
      <c r="TPO124" s="157"/>
      <c r="TPP124" s="157"/>
      <c r="TPQ124" s="157"/>
      <c r="TPR124" s="157"/>
      <c r="TPS124" s="157"/>
      <c r="TPT124" s="157"/>
      <c r="TPU124" s="157"/>
      <c r="TPV124" s="157"/>
      <c r="TPW124" s="157"/>
      <c r="TPX124" s="157"/>
      <c r="TPY124" s="157"/>
      <c r="TPZ124" s="157"/>
      <c r="TQA124" s="157"/>
      <c r="TQB124" s="157"/>
      <c r="TQC124" s="157"/>
      <c r="TQD124" s="157"/>
      <c r="TQE124" s="157"/>
      <c r="TQF124" s="157"/>
      <c r="TQG124" s="157"/>
      <c r="TQH124" s="157"/>
      <c r="TQI124" s="157"/>
      <c r="TQJ124" s="157"/>
      <c r="TQK124" s="157"/>
      <c r="TQL124" s="157"/>
      <c r="TQM124" s="157"/>
      <c r="TQN124" s="157"/>
      <c r="TQO124" s="157"/>
      <c r="TQP124" s="157"/>
      <c r="TQQ124" s="157"/>
      <c r="TQR124" s="157"/>
      <c r="TQS124" s="157"/>
      <c r="TQT124" s="157"/>
      <c r="TQU124" s="157"/>
      <c r="TQV124" s="157"/>
      <c r="TQW124" s="157"/>
      <c r="TQX124" s="157"/>
      <c r="TQY124" s="157"/>
      <c r="TQZ124" s="157"/>
      <c r="TRA124" s="157"/>
      <c r="TRB124" s="157"/>
      <c r="TRC124" s="157"/>
      <c r="TRD124" s="157"/>
      <c r="TRE124" s="157"/>
      <c r="TRF124" s="157"/>
      <c r="TRG124" s="157"/>
      <c r="TRH124" s="157"/>
      <c r="TRI124" s="157"/>
      <c r="TRJ124" s="157"/>
      <c r="TRK124" s="157"/>
      <c r="TRL124" s="157"/>
      <c r="TRM124" s="157"/>
      <c r="TRN124" s="157"/>
      <c r="TRO124" s="157"/>
      <c r="TRP124" s="157"/>
      <c r="TRQ124" s="157"/>
      <c r="TRR124" s="157"/>
      <c r="TRS124" s="157"/>
      <c r="TRT124" s="157"/>
      <c r="TRU124" s="157"/>
      <c r="TRV124" s="157"/>
      <c r="TRW124" s="157"/>
      <c r="TRX124" s="157"/>
      <c r="TRY124" s="157"/>
      <c r="TRZ124" s="157"/>
      <c r="TSA124" s="157"/>
      <c r="TSB124" s="157"/>
      <c r="TSC124" s="157"/>
      <c r="TSD124" s="157"/>
      <c r="TSE124" s="157"/>
      <c r="TSF124" s="157"/>
      <c r="TSG124" s="157"/>
      <c r="TSH124" s="157"/>
      <c r="TSI124" s="157"/>
      <c r="TSJ124" s="157"/>
      <c r="TSK124" s="157"/>
      <c r="TSL124" s="157"/>
      <c r="TSM124" s="157"/>
      <c r="TSN124" s="157"/>
      <c r="TSO124" s="157"/>
      <c r="TSP124" s="157"/>
      <c r="TSQ124" s="157"/>
      <c r="TSR124" s="157"/>
      <c r="TSS124" s="157"/>
      <c r="TST124" s="157"/>
      <c r="TSU124" s="157"/>
      <c r="TSV124" s="157"/>
      <c r="TSW124" s="157"/>
      <c r="TSX124" s="157"/>
      <c r="TSY124" s="157"/>
      <c r="TSZ124" s="157"/>
      <c r="TTA124" s="157"/>
      <c r="TTB124" s="157"/>
      <c r="TTC124" s="157"/>
      <c r="TTD124" s="157"/>
      <c r="TTE124" s="157"/>
      <c r="TTF124" s="157"/>
      <c r="TTG124" s="157"/>
      <c r="TTH124" s="157"/>
      <c r="TTI124" s="157"/>
      <c r="TTJ124" s="157"/>
      <c r="TTK124" s="157"/>
      <c r="TTL124" s="157"/>
      <c r="TTM124" s="157"/>
      <c r="TTN124" s="157"/>
      <c r="TTO124" s="157"/>
      <c r="TTP124" s="157"/>
      <c r="TTQ124" s="157"/>
      <c r="TTR124" s="157"/>
      <c r="TTS124" s="157"/>
      <c r="TTT124" s="157"/>
      <c r="TTU124" s="157"/>
      <c r="TTV124" s="157"/>
      <c r="TTW124" s="157"/>
      <c r="TTX124" s="157"/>
      <c r="TTY124" s="157"/>
      <c r="TTZ124" s="157"/>
      <c r="TUA124" s="157"/>
      <c r="TUB124" s="157"/>
      <c r="TUC124" s="157"/>
      <c r="TUD124" s="157"/>
      <c r="TUE124" s="157"/>
      <c r="TUF124" s="157"/>
      <c r="TUG124" s="157"/>
      <c r="TUH124" s="157"/>
      <c r="TUI124" s="157"/>
      <c r="TUJ124" s="157"/>
      <c r="TUK124" s="157"/>
      <c r="TUL124" s="157"/>
      <c r="TUM124" s="157"/>
      <c r="TUN124" s="157"/>
      <c r="TUO124" s="157"/>
      <c r="TUP124" s="157"/>
      <c r="TUQ124" s="157"/>
      <c r="TUR124" s="157"/>
      <c r="TUS124" s="157"/>
      <c r="TUT124" s="157"/>
      <c r="TUU124" s="157"/>
      <c r="TUV124" s="157"/>
      <c r="TUW124" s="157"/>
      <c r="TUX124" s="157"/>
      <c r="TUY124" s="157"/>
      <c r="TUZ124" s="157"/>
      <c r="TVA124" s="157"/>
      <c r="TVB124" s="157"/>
      <c r="TVC124" s="157"/>
      <c r="TVD124" s="157"/>
      <c r="TVE124" s="157"/>
      <c r="TVF124" s="157"/>
      <c r="TVG124" s="157"/>
      <c r="TVH124" s="157"/>
      <c r="TVI124" s="157"/>
      <c r="TVJ124" s="157"/>
      <c r="TVK124" s="157"/>
      <c r="TVL124" s="157"/>
      <c r="TVM124" s="157"/>
      <c r="TVN124" s="157"/>
      <c r="TVO124" s="157"/>
      <c r="TVP124" s="157"/>
      <c r="TVQ124" s="157"/>
      <c r="TVR124" s="157"/>
      <c r="TVS124" s="157"/>
      <c r="TVT124" s="157"/>
      <c r="TVU124" s="157"/>
      <c r="TVV124" s="157"/>
      <c r="TVW124" s="157"/>
      <c r="TVX124" s="157"/>
      <c r="TVY124" s="157"/>
      <c r="TVZ124" s="157"/>
      <c r="TWA124" s="157"/>
      <c r="TWB124" s="157"/>
      <c r="TWC124" s="157"/>
      <c r="TWD124" s="157"/>
      <c r="TWE124" s="157"/>
      <c r="TWF124" s="157"/>
      <c r="TWG124" s="157"/>
      <c r="TWH124" s="157"/>
      <c r="TWI124" s="157"/>
      <c r="TWJ124" s="157"/>
      <c r="TWK124" s="157"/>
      <c r="TWL124" s="157"/>
      <c r="TWM124" s="157"/>
      <c r="TWN124" s="157"/>
      <c r="TWO124" s="157"/>
      <c r="TWP124" s="157"/>
      <c r="TWQ124" s="157"/>
      <c r="TWR124" s="157"/>
      <c r="TWS124" s="157"/>
      <c r="TWT124" s="157"/>
      <c r="TWU124" s="157"/>
      <c r="TWV124" s="157"/>
      <c r="TWW124" s="157"/>
      <c r="TWX124" s="157"/>
      <c r="TWY124" s="157"/>
      <c r="TWZ124" s="157"/>
      <c r="TXA124" s="157"/>
      <c r="TXB124" s="157"/>
      <c r="TXC124" s="157"/>
      <c r="TXD124" s="157"/>
      <c r="TXE124" s="157"/>
      <c r="TXF124" s="157"/>
      <c r="TXG124" s="157"/>
      <c r="TXH124" s="157"/>
      <c r="TXI124" s="157"/>
      <c r="TXJ124" s="157"/>
      <c r="TXK124" s="157"/>
      <c r="TXL124" s="157"/>
      <c r="TXM124" s="157"/>
      <c r="TXN124" s="157"/>
      <c r="TXO124" s="157"/>
      <c r="TXP124" s="157"/>
      <c r="TXQ124" s="157"/>
      <c r="TXR124" s="157"/>
      <c r="TXS124" s="157"/>
      <c r="TXT124" s="157"/>
      <c r="TXU124" s="157"/>
      <c r="TXV124" s="157"/>
      <c r="TXW124" s="157"/>
      <c r="TXX124" s="157"/>
      <c r="TXY124" s="157"/>
      <c r="TXZ124" s="157"/>
      <c r="TYA124" s="157"/>
      <c r="TYB124" s="157"/>
      <c r="TYC124" s="157"/>
      <c r="TYD124" s="157"/>
      <c r="TYE124" s="157"/>
      <c r="TYF124" s="157"/>
      <c r="TYG124" s="157"/>
      <c r="TYH124" s="157"/>
      <c r="TYI124" s="157"/>
      <c r="TYJ124" s="157"/>
      <c r="TYK124" s="157"/>
      <c r="TYL124" s="157"/>
      <c r="TYM124" s="157"/>
      <c r="TYN124" s="157"/>
      <c r="TYO124" s="157"/>
      <c r="TYP124" s="157"/>
      <c r="TYQ124" s="157"/>
      <c r="TYR124" s="157"/>
      <c r="TYS124" s="157"/>
      <c r="TYT124" s="157"/>
      <c r="TYU124" s="157"/>
      <c r="TYV124" s="157"/>
      <c r="TYW124" s="157"/>
      <c r="TYX124" s="157"/>
      <c r="TYY124" s="157"/>
      <c r="TYZ124" s="157"/>
      <c r="TZA124" s="157"/>
      <c r="TZB124" s="157"/>
      <c r="TZC124" s="157"/>
      <c r="TZD124" s="157"/>
      <c r="TZE124" s="157"/>
      <c r="TZF124" s="157"/>
      <c r="TZG124" s="157"/>
      <c r="TZH124" s="157"/>
      <c r="TZI124" s="157"/>
      <c r="TZJ124" s="157"/>
      <c r="TZK124" s="157"/>
      <c r="TZL124" s="157"/>
      <c r="TZM124" s="157"/>
      <c r="TZN124" s="157"/>
      <c r="TZO124" s="157"/>
      <c r="TZP124" s="157"/>
      <c r="TZQ124" s="157"/>
      <c r="TZR124" s="157"/>
      <c r="TZS124" s="157"/>
      <c r="TZT124" s="157"/>
      <c r="TZU124" s="157"/>
      <c r="TZV124" s="157"/>
      <c r="TZW124" s="157"/>
      <c r="TZX124" s="157"/>
      <c r="TZY124" s="157"/>
      <c r="TZZ124" s="157"/>
      <c r="UAA124" s="157"/>
      <c r="UAB124" s="157"/>
      <c r="UAC124" s="157"/>
      <c r="UAD124" s="157"/>
      <c r="UAE124" s="157"/>
      <c r="UAF124" s="157"/>
      <c r="UAG124" s="157"/>
      <c r="UAH124" s="157"/>
      <c r="UAI124" s="157"/>
      <c r="UAJ124" s="157"/>
      <c r="UAK124" s="157"/>
      <c r="UAL124" s="157"/>
      <c r="UAM124" s="157"/>
      <c r="UAN124" s="157"/>
      <c r="UAO124" s="157"/>
      <c r="UAP124" s="157"/>
      <c r="UAQ124" s="157"/>
      <c r="UAR124" s="157"/>
      <c r="UAS124" s="157"/>
      <c r="UAT124" s="157"/>
      <c r="UAU124" s="157"/>
      <c r="UAV124" s="157"/>
      <c r="UAW124" s="157"/>
      <c r="UAX124" s="157"/>
      <c r="UAY124" s="157"/>
      <c r="UAZ124" s="157"/>
      <c r="UBA124" s="157"/>
      <c r="UBB124" s="157"/>
      <c r="UBC124" s="157"/>
      <c r="UBD124" s="157"/>
      <c r="UBE124" s="157"/>
      <c r="UBF124" s="157"/>
      <c r="UBG124" s="157"/>
      <c r="UBH124" s="157"/>
      <c r="UBI124" s="157"/>
      <c r="UBJ124" s="157"/>
      <c r="UBK124" s="157"/>
      <c r="UBL124" s="157"/>
      <c r="UBM124" s="157"/>
      <c r="UBN124" s="157"/>
      <c r="UBO124" s="157"/>
      <c r="UBP124" s="157"/>
      <c r="UBQ124" s="157"/>
      <c r="UBR124" s="157"/>
      <c r="UBS124" s="157"/>
      <c r="UBT124" s="157"/>
      <c r="UBU124" s="157"/>
      <c r="UBV124" s="157"/>
      <c r="UBW124" s="157"/>
      <c r="UBX124" s="157"/>
      <c r="UBY124" s="157"/>
      <c r="UBZ124" s="157"/>
      <c r="UCA124" s="157"/>
      <c r="UCB124" s="157"/>
      <c r="UCC124" s="157"/>
      <c r="UCD124" s="157"/>
      <c r="UCE124" s="157"/>
      <c r="UCF124" s="157"/>
      <c r="UCG124" s="157"/>
      <c r="UCH124" s="157"/>
      <c r="UCI124" s="157"/>
      <c r="UCJ124" s="157"/>
      <c r="UCK124" s="157"/>
      <c r="UCL124" s="157"/>
      <c r="UCM124" s="157"/>
      <c r="UCN124" s="157"/>
      <c r="UCO124" s="157"/>
      <c r="UCP124" s="157"/>
      <c r="UCQ124" s="157"/>
      <c r="UCR124" s="157"/>
      <c r="UCS124" s="157"/>
      <c r="UCT124" s="157"/>
      <c r="UCU124" s="157"/>
      <c r="UCV124" s="157"/>
      <c r="UCW124" s="157"/>
      <c r="UCX124" s="157"/>
      <c r="UCY124" s="157"/>
      <c r="UCZ124" s="157"/>
      <c r="UDA124" s="157"/>
      <c r="UDB124" s="157"/>
      <c r="UDC124" s="157"/>
      <c r="UDD124" s="157"/>
      <c r="UDE124" s="157"/>
      <c r="UDF124" s="157"/>
      <c r="UDG124" s="157"/>
      <c r="UDH124" s="157"/>
      <c r="UDI124" s="157"/>
      <c r="UDJ124" s="157"/>
      <c r="UDK124" s="157"/>
      <c r="UDL124" s="157"/>
      <c r="UDM124" s="157"/>
      <c r="UDN124" s="157"/>
      <c r="UDO124" s="157"/>
      <c r="UDP124" s="157"/>
      <c r="UDQ124" s="157"/>
      <c r="UDR124" s="157"/>
      <c r="UDS124" s="157"/>
      <c r="UDT124" s="157"/>
      <c r="UDU124" s="157"/>
      <c r="UDV124" s="157"/>
      <c r="UDW124" s="157"/>
      <c r="UDX124" s="157"/>
      <c r="UDY124" s="157"/>
      <c r="UDZ124" s="157"/>
      <c r="UEA124" s="157"/>
      <c r="UEB124" s="157"/>
      <c r="UEC124" s="157"/>
      <c r="UED124" s="157"/>
      <c r="UEE124" s="157"/>
      <c r="UEF124" s="157"/>
      <c r="UEG124" s="157"/>
      <c r="UEH124" s="157"/>
      <c r="UEI124" s="157"/>
      <c r="UEJ124" s="157"/>
      <c r="UEK124" s="157"/>
      <c r="UEL124" s="157"/>
      <c r="UEM124" s="157"/>
      <c r="UEN124" s="157"/>
      <c r="UEO124" s="157"/>
      <c r="UEP124" s="157"/>
      <c r="UEQ124" s="157"/>
      <c r="UER124" s="157"/>
      <c r="UES124" s="157"/>
      <c r="UET124" s="157"/>
      <c r="UEU124" s="157"/>
      <c r="UEV124" s="157"/>
      <c r="UEW124" s="157"/>
      <c r="UEX124" s="157"/>
      <c r="UEY124" s="157"/>
      <c r="UEZ124" s="157"/>
      <c r="UFA124" s="157"/>
      <c r="UFB124" s="157"/>
      <c r="UFC124" s="157"/>
      <c r="UFD124" s="157"/>
      <c r="UFE124" s="157"/>
      <c r="UFF124" s="157"/>
      <c r="UFG124" s="157"/>
      <c r="UFH124" s="157"/>
      <c r="UFI124" s="157"/>
      <c r="UFJ124" s="157"/>
      <c r="UFK124" s="157"/>
      <c r="UFL124" s="157"/>
      <c r="UFM124" s="157"/>
      <c r="UFN124" s="157"/>
      <c r="UFO124" s="157"/>
      <c r="UFP124" s="157"/>
      <c r="UFQ124" s="157"/>
      <c r="UFR124" s="157"/>
      <c r="UFS124" s="157"/>
      <c r="UFT124" s="157"/>
      <c r="UFU124" s="157"/>
      <c r="UFV124" s="157"/>
      <c r="UFW124" s="157"/>
      <c r="UFX124" s="157"/>
      <c r="UFY124" s="157"/>
      <c r="UFZ124" s="157"/>
      <c r="UGA124" s="157"/>
      <c r="UGB124" s="157"/>
      <c r="UGC124" s="157"/>
      <c r="UGD124" s="157"/>
      <c r="UGE124" s="157"/>
      <c r="UGF124" s="157"/>
      <c r="UGG124" s="157"/>
      <c r="UGH124" s="157"/>
      <c r="UGI124" s="157"/>
      <c r="UGJ124" s="157"/>
      <c r="UGK124" s="157"/>
      <c r="UGL124" s="157"/>
      <c r="UGM124" s="157"/>
      <c r="UGN124" s="157"/>
      <c r="UGO124" s="157"/>
      <c r="UGP124" s="157"/>
      <c r="UGQ124" s="157"/>
      <c r="UGR124" s="157"/>
      <c r="UGS124" s="157"/>
      <c r="UGT124" s="157"/>
      <c r="UGU124" s="157"/>
      <c r="UGV124" s="157"/>
      <c r="UGW124" s="157"/>
      <c r="UGX124" s="157"/>
      <c r="UGY124" s="157"/>
      <c r="UGZ124" s="157"/>
      <c r="UHA124" s="157"/>
      <c r="UHB124" s="157"/>
      <c r="UHC124" s="157"/>
      <c r="UHD124" s="157"/>
      <c r="UHE124" s="157"/>
      <c r="UHF124" s="157"/>
      <c r="UHG124" s="157"/>
      <c r="UHH124" s="157"/>
      <c r="UHI124" s="157"/>
      <c r="UHJ124" s="157"/>
      <c r="UHK124" s="157"/>
      <c r="UHL124" s="157"/>
      <c r="UHM124" s="157"/>
      <c r="UHN124" s="157"/>
      <c r="UHO124" s="157"/>
      <c r="UHP124" s="157"/>
      <c r="UHQ124" s="157"/>
      <c r="UHR124" s="157"/>
      <c r="UHS124" s="157"/>
      <c r="UHT124" s="157"/>
      <c r="UHU124" s="157"/>
      <c r="UHV124" s="157"/>
      <c r="UHW124" s="157"/>
      <c r="UHX124" s="157"/>
      <c r="UHY124" s="157"/>
      <c r="UHZ124" s="157"/>
      <c r="UIA124" s="157"/>
      <c r="UIB124" s="157"/>
      <c r="UIC124" s="157"/>
      <c r="UID124" s="157"/>
      <c r="UIE124" s="157"/>
      <c r="UIF124" s="157"/>
      <c r="UIG124" s="157"/>
      <c r="UIH124" s="157"/>
      <c r="UII124" s="157"/>
      <c r="UIJ124" s="157"/>
      <c r="UIK124" s="157"/>
      <c r="UIL124" s="157"/>
      <c r="UIM124" s="157"/>
      <c r="UIN124" s="157"/>
      <c r="UIO124" s="157"/>
      <c r="UIP124" s="157"/>
      <c r="UIQ124" s="157"/>
      <c r="UIR124" s="157"/>
      <c r="UIS124" s="157"/>
      <c r="UIT124" s="157"/>
      <c r="UIU124" s="157"/>
      <c r="UIV124" s="157"/>
      <c r="UIW124" s="157"/>
      <c r="UIX124" s="157"/>
      <c r="UIY124" s="157"/>
      <c r="UIZ124" s="157"/>
      <c r="UJA124" s="157"/>
      <c r="UJB124" s="157"/>
      <c r="UJC124" s="157"/>
      <c r="UJD124" s="157"/>
      <c r="UJE124" s="157"/>
      <c r="UJF124" s="157"/>
      <c r="UJG124" s="157"/>
      <c r="UJH124" s="157"/>
      <c r="UJI124" s="157"/>
      <c r="UJJ124" s="157"/>
      <c r="UJK124" s="157"/>
      <c r="UJL124" s="157"/>
      <c r="UJM124" s="157"/>
      <c r="UJN124" s="157"/>
      <c r="UJO124" s="157"/>
      <c r="UJP124" s="157"/>
      <c r="UJQ124" s="157"/>
      <c r="UJR124" s="157"/>
      <c r="UJS124" s="157"/>
      <c r="UJT124" s="157"/>
      <c r="UJU124" s="157"/>
      <c r="UJV124" s="157"/>
      <c r="UJW124" s="157"/>
      <c r="UJX124" s="157"/>
      <c r="UJY124" s="157"/>
      <c r="UJZ124" s="157"/>
      <c r="UKA124" s="157"/>
      <c r="UKB124" s="157"/>
      <c r="UKC124" s="157"/>
      <c r="UKD124" s="157"/>
      <c r="UKE124" s="157"/>
      <c r="UKF124" s="157"/>
      <c r="UKG124" s="157"/>
      <c r="UKH124" s="157"/>
      <c r="UKI124" s="157"/>
      <c r="UKJ124" s="157"/>
      <c r="UKK124" s="157"/>
      <c r="UKL124" s="157"/>
      <c r="UKM124" s="157"/>
      <c r="UKN124" s="157"/>
      <c r="UKO124" s="157"/>
      <c r="UKP124" s="157"/>
      <c r="UKQ124" s="157"/>
      <c r="UKR124" s="157"/>
      <c r="UKS124" s="157"/>
      <c r="UKT124" s="157"/>
      <c r="UKU124" s="157"/>
      <c r="UKV124" s="157"/>
      <c r="UKW124" s="157"/>
      <c r="UKX124" s="157"/>
      <c r="UKY124" s="157"/>
      <c r="UKZ124" s="157"/>
      <c r="ULA124" s="157"/>
      <c r="ULB124" s="157"/>
      <c r="ULC124" s="157"/>
      <c r="ULD124" s="157"/>
      <c r="ULE124" s="157"/>
      <c r="ULF124" s="157"/>
      <c r="ULG124" s="157"/>
      <c r="ULH124" s="157"/>
      <c r="ULI124" s="157"/>
      <c r="ULJ124" s="157"/>
      <c r="ULK124" s="157"/>
      <c r="ULL124" s="157"/>
      <c r="ULM124" s="157"/>
      <c r="ULN124" s="157"/>
      <c r="ULO124" s="157"/>
      <c r="ULP124" s="157"/>
      <c r="ULQ124" s="157"/>
      <c r="ULR124" s="157"/>
      <c r="ULS124" s="157"/>
      <c r="ULT124" s="157"/>
      <c r="ULU124" s="157"/>
      <c r="ULV124" s="157"/>
      <c r="ULW124" s="157"/>
      <c r="ULX124" s="157"/>
      <c r="ULY124" s="157"/>
      <c r="ULZ124" s="157"/>
      <c r="UMA124" s="157"/>
      <c r="UMB124" s="157"/>
      <c r="UMC124" s="157"/>
      <c r="UMD124" s="157"/>
      <c r="UME124" s="157"/>
      <c r="UMF124" s="157"/>
      <c r="UMG124" s="157"/>
      <c r="UMH124" s="157"/>
      <c r="UMI124" s="157"/>
      <c r="UMJ124" s="157"/>
      <c r="UMK124" s="157"/>
      <c r="UML124" s="157"/>
      <c r="UMM124" s="157"/>
      <c r="UMN124" s="157"/>
      <c r="UMO124" s="157"/>
      <c r="UMP124" s="157"/>
      <c r="UMQ124" s="157"/>
      <c r="UMR124" s="157"/>
      <c r="UMS124" s="157"/>
      <c r="UMT124" s="157"/>
      <c r="UMU124" s="157"/>
      <c r="UMV124" s="157"/>
      <c r="UMW124" s="157"/>
      <c r="UMX124" s="157"/>
      <c r="UMY124" s="157"/>
      <c r="UMZ124" s="157"/>
      <c r="UNA124" s="157"/>
      <c r="UNB124" s="157"/>
      <c r="UNC124" s="157"/>
      <c r="UND124" s="157"/>
      <c r="UNE124" s="157"/>
      <c r="UNF124" s="157"/>
      <c r="UNG124" s="157"/>
      <c r="UNH124" s="157"/>
      <c r="UNI124" s="157"/>
      <c r="UNJ124" s="157"/>
      <c r="UNK124" s="157"/>
      <c r="UNL124" s="157"/>
      <c r="UNM124" s="157"/>
      <c r="UNN124" s="157"/>
      <c r="UNO124" s="157"/>
      <c r="UNP124" s="157"/>
      <c r="UNQ124" s="157"/>
      <c r="UNR124" s="157"/>
      <c r="UNS124" s="157"/>
      <c r="UNT124" s="157"/>
      <c r="UNU124" s="157"/>
      <c r="UNV124" s="157"/>
      <c r="UNW124" s="157"/>
      <c r="UNX124" s="157"/>
      <c r="UNY124" s="157"/>
      <c r="UNZ124" s="157"/>
      <c r="UOA124" s="157"/>
      <c r="UOB124" s="157"/>
      <c r="UOC124" s="157"/>
      <c r="UOD124" s="157"/>
      <c r="UOE124" s="157"/>
      <c r="UOF124" s="157"/>
      <c r="UOG124" s="157"/>
      <c r="UOH124" s="157"/>
      <c r="UOI124" s="157"/>
      <c r="UOJ124" s="157"/>
      <c r="UOK124" s="157"/>
      <c r="UOL124" s="157"/>
      <c r="UOM124" s="157"/>
      <c r="UON124" s="157"/>
      <c r="UOO124" s="157"/>
      <c r="UOP124" s="157"/>
      <c r="UOQ124" s="157"/>
      <c r="UOR124" s="157"/>
      <c r="UOS124" s="157"/>
      <c r="UOT124" s="157"/>
      <c r="UOU124" s="157"/>
      <c r="UOV124" s="157"/>
      <c r="UOW124" s="157"/>
      <c r="UOX124" s="157"/>
      <c r="UOY124" s="157"/>
      <c r="UOZ124" s="157"/>
      <c r="UPA124" s="157"/>
      <c r="UPB124" s="157"/>
      <c r="UPC124" s="157"/>
      <c r="UPD124" s="157"/>
      <c r="UPE124" s="157"/>
      <c r="UPF124" s="157"/>
      <c r="UPG124" s="157"/>
      <c r="UPH124" s="157"/>
      <c r="UPI124" s="157"/>
      <c r="UPJ124" s="157"/>
      <c r="UPK124" s="157"/>
      <c r="UPL124" s="157"/>
      <c r="UPM124" s="157"/>
      <c r="UPN124" s="157"/>
      <c r="UPO124" s="157"/>
      <c r="UPP124" s="157"/>
      <c r="UPQ124" s="157"/>
      <c r="UPR124" s="157"/>
      <c r="UPS124" s="157"/>
      <c r="UPT124" s="157"/>
      <c r="UPU124" s="157"/>
      <c r="UPV124" s="157"/>
      <c r="UPW124" s="157"/>
      <c r="UPX124" s="157"/>
      <c r="UPY124" s="157"/>
      <c r="UPZ124" s="157"/>
      <c r="UQA124" s="157"/>
      <c r="UQB124" s="157"/>
      <c r="UQC124" s="157"/>
      <c r="UQD124" s="157"/>
      <c r="UQE124" s="157"/>
      <c r="UQF124" s="157"/>
      <c r="UQG124" s="157"/>
      <c r="UQH124" s="157"/>
      <c r="UQI124" s="157"/>
      <c r="UQJ124" s="157"/>
      <c r="UQK124" s="157"/>
      <c r="UQL124" s="157"/>
      <c r="UQM124" s="157"/>
      <c r="UQN124" s="157"/>
      <c r="UQO124" s="157"/>
      <c r="UQP124" s="157"/>
      <c r="UQQ124" s="157"/>
      <c r="UQR124" s="157"/>
      <c r="UQS124" s="157"/>
      <c r="UQT124" s="157"/>
      <c r="UQU124" s="157"/>
      <c r="UQV124" s="157"/>
      <c r="UQW124" s="157"/>
      <c r="UQX124" s="157"/>
      <c r="UQY124" s="157"/>
      <c r="UQZ124" s="157"/>
      <c r="URA124" s="157"/>
      <c r="URB124" s="157"/>
      <c r="URC124" s="157"/>
      <c r="URD124" s="157"/>
      <c r="URE124" s="157"/>
      <c r="URF124" s="157"/>
      <c r="URG124" s="157"/>
      <c r="URH124" s="157"/>
      <c r="URI124" s="157"/>
      <c r="URJ124" s="157"/>
      <c r="URK124" s="157"/>
      <c r="URL124" s="157"/>
      <c r="URM124" s="157"/>
      <c r="URN124" s="157"/>
      <c r="URO124" s="157"/>
      <c r="URP124" s="157"/>
      <c r="URQ124" s="157"/>
      <c r="URR124" s="157"/>
      <c r="URS124" s="157"/>
      <c r="URT124" s="157"/>
      <c r="URU124" s="157"/>
      <c r="URV124" s="157"/>
      <c r="URW124" s="157"/>
      <c r="URX124" s="157"/>
      <c r="URY124" s="157"/>
      <c r="URZ124" s="157"/>
      <c r="USA124" s="157"/>
      <c r="USB124" s="157"/>
      <c r="USC124" s="157"/>
      <c r="USD124" s="157"/>
      <c r="USE124" s="157"/>
      <c r="USF124" s="157"/>
      <c r="USG124" s="157"/>
      <c r="USH124" s="157"/>
      <c r="USI124" s="157"/>
      <c r="USJ124" s="157"/>
      <c r="USK124" s="157"/>
      <c r="USL124" s="157"/>
      <c r="USM124" s="157"/>
      <c r="USN124" s="157"/>
      <c r="USO124" s="157"/>
      <c r="USP124" s="157"/>
      <c r="USQ124" s="157"/>
      <c r="USR124" s="157"/>
      <c r="USS124" s="157"/>
      <c r="UST124" s="157"/>
      <c r="USU124" s="157"/>
      <c r="USV124" s="157"/>
      <c r="USW124" s="157"/>
      <c r="USX124" s="157"/>
      <c r="USY124" s="157"/>
      <c r="USZ124" s="157"/>
      <c r="UTA124" s="157"/>
      <c r="UTB124" s="157"/>
      <c r="UTC124" s="157"/>
      <c r="UTD124" s="157"/>
      <c r="UTE124" s="157"/>
      <c r="UTF124" s="157"/>
      <c r="UTG124" s="157"/>
      <c r="UTH124" s="157"/>
      <c r="UTI124" s="157"/>
      <c r="UTJ124" s="157"/>
      <c r="UTK124" s="157"/>
      <c r="UTL124" s="157"/>
      <c r="UTM124" s="157"/>
      <c r="UTN124" s="157"/>
      <c r="UTO124" s="157"/>
      <c r="UTP124" s="157"/>
      <c r="UTQ124" s="157"/>
      <c r="UTR124" s="157"/>
      <c r="UTS124" s="157"/>
      <c r="UTT124" s="157"/>
      <c r="UTU124" s="157"/>
      <c r="UTV124" s="157"/>
      <c r="UTW124" s="157"/>
      <c r="UTX124" s="157"/>
      <c r="UTY124" s="157"/>
      <c r="UTZ124" s="157"/>
      <c r="UUA124" s="157"/>
      <c r="UUB124" s="157"/>
      <c r="UUC124" s="157"/>
      <c r="UUD124" s="157"/>
      <c r="UUE124" s="157"/>
      <c r="UUF124" s="157"/>
      <c r="UUG124" s="157"/>
      <c r="UUH124" s="157"/>
      <c r="UUI124" s="157"/>
      <c r="UUJ124" s="157"/>
      <c r="UUK124" s="157"/>
      <c r="UUL124" s="157"/>
      <c r="UUM124" s="157"/>
      <c r="UUN124" s="157"/>
      <c r="UUO124" s="157"/>
      <c r="UUP124" s="157"/>
      <c r="UUQ124" s="157"/>
      <c r="UUR124" s="157"/>
      <c r="UUS124" s="157"/>
      <c r="UUT124" s="157"/>
      <c r="UUU124" s="157"/>
      <c r="UUV124" s="157"/>
      <c r="UUW124" s="157"/>
      <c r="UUX124" s="157"/>
      <c r="UUY124" s="157"/>
      <c r="UUZ124" s="157"/>
      <c r="UVA124" s="157"/>
      <c r="UVB124" s="157"/>
      <c r="UVC124" s="157"/>
      <c r="UVD124" s="157"/>
      <c r="UVE124" s="157"/>
      <c r="UVF124" s="157"/>
      <c r="UVG124" s="157"/>
      <c r="UVH124" s="157"/>
      <c r="UVI124" s="157"/>
      <c r="UVJ124" s="157"/>
      <c r="UVK124" s="157"/>
      <c r="UVL124" s="157"/>
      <c r="UVM124" s="157"/>
      <c r="UVN124" s="157"/>
      <c r="UVO124" s="157"/>
      <c r="UVP124" s="157"/>
      <c r="UVQ124" s="157"/>
      <c r="UVR124" s="157"/>
      <c r="UVS124" s="157"/>
      <c r="UVT124" s="157"/>
      <c r="UVU124" s="157"/>
      <c r="UVV124" s="157"/>
      <c r="UVW124" s="157"/>
      <c r="UVX124" s="157"/>
      <c r="UVY124" s="157"/>
      <c r="UVZ124" s="157"/>
      <c r="UWA124" s="157"/>
      <c r="UWB124" s="157"/>
      <c r="UWC124" s="157"/>
      <c r="UWD124" s="157"/>
      <c r="UWE124" s="157"/>
      <c r="UWF124" s="157"/>
      <c r="UWG124" s="157"/>
      <c r="UWH124" s="157"/>
      <c r="UWI124" s="157"/>
      <c r="UWJ124" s="157"/>
      <c r="UWK124" s="157"/>
      <c r="UWL124" s="157"/>
      <c r="UWM124" s="157"/>
      <c r="UWN124" s="157"/>
      <c r="UWO124" s="157"/>
      <c r="UWP124" s="157"/>
      <c r="UWQ124" s="157"/>
      <c r="UWR124" s="157"/>
      <c r="UWS124" s="157"/>
      <c r="UWT124" s="157"/>
      <c r="UWU124" s="157"/>
      <c r="UWV124" s="157"/>
      <c r="UWW124" s="157"/>
      <c r="UWX124" s="157"/>
      <c r="UWY124" s="157"/>
      <c r="UWZ124" s="157"/>
      <c r="UXA124" s="157"/>
      <c r="UXB124" s="157"/>
      <c r="UXC124" s="157"/>
      <c r="UXD124" s="157"/>
      <c r="UXE124" s="157"/>
      <c r="UXF124" s="157"/>
      <c r="UXG124" s="157"/>
      <c r="UXH124" s="157"/>
      <c r="UXI124" s="157"/>
      <c r="UXJ124" s="157"/>
      <c r="UXK124" s="157"/>
      <c r="UXL124" s="157"/>
      <c r="UXM124" s="157"/>
      <c r="UXN124" s="157"/>
      <c r="UXO124" s="157"/>
      <c r="UXP124" s="157"/>
      <c r="UXQ124" s="157"/>
      <c r="UXR124" s="157"/>
      <c r="UXS124" s="157"/>
      <c r="UXT124" s="157"/>
      <c r="UXU124" s="157"/>
      <c r="UXV124" s="157"/>
      <c r="UXW124" s="157"/>
      <c r="UXX124" s="157"/>
      <c r="UXY124" s="157"/>
      <c r="UXZ124" s="157"/>
      <c r="UYA124" s="157"/>
      <c r="UYB124" s="157"/>
      <c r="UYC124" s="157"/>
      <c r="UYD124" s="157"/>
      <c r="UYE124" s="157"/>
      <c r="UYF124" s="157"/>
      <c r="UYG124" s="157"/>
      <c r="UYH124" s="157"/>
      <c r="UYI124" s="157"/>
      <c r="UYJ124" s="157"/>
      <c r="UYK124" s="157"/>
      <c r="UYL124" s="157"/>
      <c r="UYM124" s="157"/>
      <c r="UYN124" s="157"/>
      <c r="UYO124" s="157"/>
      <c r="UYP124" s="157"/>
      <c r="UYQ124" s="157"/>
      <c r="UYR124" s="157"/>
      <c r="UYS124" s="157"/>
      <c r="UYT124" s="157"/>
      <c r="UYU124" s="157"/>
      <c r="UYV124" s="157"/>
      <c r="UYW124" s="157"/>
      <c r="UYX124" s="157"/>
      <c r="UYY124" s="157"/>
      <c r="UYZ124" s="157"/>
      <c r="UZA124" s="157"/>
      <c r="UZB124" s="157"/>
      <c r="UZC124" s="157"/>
      <c r="UZD124" s="157"/>
      <c r="UZE124" s="157"/>
      <c r="UZF124" s="157"/>
      <c r="UZG124" s="157"/>
      <c r="UZH124" s="157"/>
      <c r="UZI124" s="157"/>
      <c r="UZJ124" s="157"/>
      <c r="UZK124" s="157"/>
      <c r="UZL124" s="157"/>
      <c r="UZM124" s="157"/>
      <c r="UZN124" s="157"/>
      <c r="UZO124" s="157"/>
      <c r="UZP124" s="157"/>
      <c r="UZQ124" s="157"/>
      <c r="UZR124" s="157"/>
      <c r="UZS124" s="157"/>
      <c r="UZT124" s="157"/>
      <c r="UZU124" s="157"/>
      <c r="UZV124" s="157"/>
      <c r="UZW124" s="157"/>
      <c r="UZX124" s="157"/>
      <c r="UZY124" s="157"/>
      <c r="UZZ124" s="157"/>
      <c r="VAA124" s="157"/>
      <c r="VAB124" s="157"/>
      <c r="VAC124" s="157"/>
      <c r="VAD124" s="157"/>
      <c r="VAE124" s="157"/>
      <c r="VAF124" s="157"/>
      <c r="VAG124" s="157"/>
      <c r="VAH124" s="157"/>
      <c r="VAI124" s="157"/>
      <c r="VAJ124" s="157"/>
      <c r="VAK124" s="157"/>
      <c r="VAL124" s="157"/>
      <c r="VAM124" s="157"/>
      <c r="VAN124" s="157"/>
      <c r="VAO124" s="157"/>
      <c r="VAP124" s="157"/>
      <c r="VAQ124" s="157"/>
      <c r="VAR124" s="157"/>
      <c r="VAS124" s="157"/>
      <c r="VAT124" s="157"/>
      <c r="VAU124" s="157"/>
      <c r="VAV124" s="157"/>
      <c r="VAW124" s="157"/>
      <c r="VAX124" s="157"/>
      <c r="VAY124" s="157"/>
      <c r="VAZ124" s="157"/>
      <c r="VBA124" s="157"/>
      <c r="VBB124" s="157"/>
      <c r="VBC124" s="157"/>
      <c r="VBD124" s="157"/>
      <c r="VBE124" s="157"/>
      <c r="VBF124" s="157"/>
      <c r="VBG124" s="157"/>
      <c r="VBH124" s="157"/>
      <c r="VBI124" s="157"/>
      <c r="VBJ124" s="157"/>
      <c r="VBK124" s="157"/>
      <c r="VBL124" s="157"/>
      <c r="VBM124" s="157"/>
      <c r="VBN124" s="157"/>
      <c r="VBO124" s="157"/>
      <c r="VBP124" s="157"/>
      <c r="VBQ124" s="157"/>
      <c r="VBR124" s="157"/>
      <c r="VBS124" s="157"/>
      <c r="VBT124" s="157"/>
      <c r="VBU124" s="157"/>
      <c r="VBV124" s="157"/>
      <c r="VBW124" s="157"/>
      <c r="VBX124" s="157"/>
      <c r="VBY124" s="157"/>
      <c r="VBZ124" s="157"/>
      <c r="VCA124" s="157"/>
      <c r="VCB124" s="157"/>
      <c r="VCC124" s="157"/>
      <c r="VCD124" s="157"/>
      <c r="VCE124" s="157"/>
      <c r="VCF124" s="157"/>
      <c r="VCG124" s="157"/>
      <c r="VCH124" s="157"/>
      <c r="VCI124" s="157"/>
      <c r="VCJ124" s="157"/>
      <c r="VCK124" s="157"/>
      <c r="VCL124" s="157"/>
      <c r="VCM124" s="157"/>
      <c r="VCN124" s="157"/>
      <c r="VCO124" s="157"/>
      <c r="VCP124" s="157"/>
      <c r="VCQ124" s="157"/>
      <c r="VCR124" s="157"/>
      <c r="VCS124" s="157"/>
      <c r="VCT124" s="157"/>
      <c r="VCU124" s="157"/>
      <c r="VCV124" s="157"/>
      <c r="VCW124" s="157"/>
      <c r="VCX124" s="157"/>
      <c r="VCY124" s="157"/>
      <c r="VCZ124" s="157"/>
      <c r="VDA124" s="157"/>
      <c r="VDB124" s="157"/>
      <c r="VDC124" s="157"/>
      <c r="VDD124" s="157"/>
      <c r="VDE124" s="157"/>
      <c r="VDF124" s="157"/>
      <c r="VDG124" s="157"/>
      <c r="VDH124" s="157"/>
      <c r="VDI124" s="157"/>
      <c r="VDJ124" s="157"/>
      <c r="VDK124" s="157"/>
      <c r="VDL124" s="157"/>
      <c r="VDM124" s="157"/>
      <c r="VDN124" s="157"/>
      <c r="VDO124" s="157"/>
      <c r="VDP124" s="157"/>
      <c r="VDQ124" s="157"/>
      <c r="VDR124" s="157"/>
      <c r="VDS124" s="157"/>
      <c r="VDT124" s="157"/>
      <c r="VDU124" s="157"/>
      <c r="VDV124" s="157"/>
      <c r="VDW124" s="157"/>
      <c r="VDX124" s="157"/>
      <c r="VDY124" s="157"/>
      <c r="VDZ124" s="157"/>
      <c r="VEA124" s="157"/>
      <c r="VEB124" s="157"/>
      <c r="VEC124" s="157"/>
      <c r="VED124" s="157"/>
      <c r="VEE124" s="157"/>
      <c r="VEF124" s="157"/>
      <c r="VEG124" s="157"/>
      <c r="VEH124" s="157"/>
      <c r="VEI124" s="157"/>
      <c r="VEJ124" s="157"/>
      <c r="VEK124" s="157"/>
      <c r="VEL124" s="157"/>
      <c r="VEM124" s="157"/>
      <c r="VEN124" s="157"/>
      <c r="VEO124" s="157"/>
      <c r="VEP124" s="157"/>
      <c r="VEQ124" s="157"/>
      <c r="VER124" s="157"/>
      <c r="VES124" s="157"/>
      <c r="VET124" s="157"/>
      <c r="VEU124" s="157"/>
      <c r="VEV124" s="157"/>
      <c r="VEW124" s="157"/>
      <c r="VEX124" s="157"/>
      <c r="VEY124" s="157"/>
      <c r="VEZ124" s="157"/>
      <c r="VFA124" s="157"/>
      <c r="VFB124" s="157"/>
      <c r="VFC124" s="157"/>
      <c r="VFD124" s="157"/>
      <c r="VFE124" s="157"/>
      <c r="VFF124" s="157"/>
      <c r="VFG124" s="157"/>
      <c r="VFH124" s="157"/>
      <c r="VFI124" s="157"/>
      <c r="VFJ124" s="157"/>
      <c r="VFK124" s="157"/>
      <c r="VFL124" s="157"/>
      <c r="VFM124" s="157"/>
      <c r="VFN124" s="157"/>
      <c r="VFO124" s="157"/>
      <c r="VFP124" s="157"/>
      <c r="VFQ124" s="157"/>
      <c r="VFR124" s="157"/>
      <c r="VFS124" s="157"/>
      <c r="VFT124" s="157"/>
      <c r="VFU124" s="157"/>
      <c r="VFV124" s="157"/>
      <c r="VFW124" s="157"/>
      <c r="VFX124" s="157"/>
      <c r="VFY124" s="157"/>
      <c r="VFZ124" s="157"/>
      <c r="VGA124" s="157"/>
      <c r="VGB124" s="157"/>
      <c r="VGC124" s="157"/>
      <c r="VGD124" s="157"/>
      <c r="VGE124" s="157"/>
      <c r="VGF124" s="157"/>
      <c r="VGG124" s="157"/>
      <c r="VGH124" s="157"/>
      <c r="VGI124" s="157"/>
      <c r="VGJ124" s="157"/>
      <c r="VGK124" s="157"/>
      <c r="VGL124" s="157"/>
      <c r="VGM124" s="157"/>
      <c r="VGN124" s="157"/>
      <c r="VGO124" s="157"/>
      <c r="VGP124" s="157"/>
      <c r="VGQ124" s="157"/>
      <c r="VGR124" s="157"/>
      <c r="VGS124" s="157"/>
      <c r="VGT124" s="157"/>
      <c r="VGU124" s="157"/>
      <c r="VGV124" s="157"/>
      <c r="VGW124" s="157"/>
      <c r="VGX124" s="157"/>
      <c r="VGY124" s="157"/>
      <c r="VGZ124" s="157"/>
      <c r="VHA124" s="157"/>
      <c r="VHB124" s="157"/>
      <c r="VHC124" s="157"/>
      <c r="VHD124" s="157"/>
      <c r="VHE124" s="157"/>
      <c r="VHF124" s="157"/>
      <c r="VHG124" s="157"/>
      <c r="VHH124" s="157"/>
      <c r="VHI124" s="157"/>
      <c r="VHJ124" s="157"/>
      <c r="VHK124" s="157"/>
      <c r="VHL124" s="157"/>
      <c r="VHM124" s="157"/>
      <c r="VHN124" s="157"/>
      <c r="VHO124" s="157"/>
      <c r="VHP124" s="157"/>
      <c r="VHQ124" s="157"/>
      <c r="VHR124" s="157"/>
      <c r="VHS124" s="157"/>
      <c r="VHT124" s="157"/>
      <c r="VHU124" s="157"/>
      <c r="VHV124" s="157"/>
      <c r="VHW124" s="157"/>
      <c r="VHX124" s="157"/>
      <c r="VHY124" s="157"/>
      <c r="VHZ124" s="157"/>
      <c r="VIA124" s="157"/>
      <c r="VIB124" s="157"/>
      <c r="VIC124" s="157"/>
      <c r="VID124" s="157"/>
      <c r="VIE124" s="157"/>
      <c r="VIF124" s="157"/>
      <c r="VIG124" s="157"/>
      <c r="VIH124" s="157"/>
      <c r="VII124" s="157"/>
      <c r="VIJ124" s="157"/>
      <c r="VIK124" s="157"/>
      <c r="VIL124" s="157"/>
      <c r="VIM124" s="157"/>
      <c r="VIN124" s="157"/>
      <c r="VIO124" s="157"/>
      <c r="VIP124" s="157"/>
      <c r="VIQ124" s="157"/>
      <c r="VIR124" s="157"/>
      <c r="VIS124" s="157"/>
      <c r="VIT124" s="157"/>
      <c r="VIU124" s="157"/>
      <c r="VIV124" s="157"/>
      <c r="VIW124" s="157"/>
      <c r="VIX124" s="157"/>
      <c r="VIY124" s="157"/>
      <c r="VIZ124" s="157"/>
      <c r="VJA124" s="157"/>
      <c r="VJB124" s="157"/>
      <c r="VJC124" s="157"/>
      <c r="VJD124" s="157"/>
      <c r="VJE124" s="157"/>
      <c r="VJF124" s="157"/>
      <c r="VJG124" s="157"/>
      <c r="VJH124" s="157"/>
      <c r="VJI124" s="157"/>
      <c r="VJJ124" s="157"/>
      <c r="VJK124" s="157"/>
      <c r="VJL124" s="157"/>
      <c r="VJM124" s="157"/>
      <c r="VJN124" s="157"/>
      <c r="VJO124" s="157"/>
      <c r="VJP124" s="157"/>
      <c r="VJQ124" s="157"/>
      <c r="VJR124" s="157"/>
      <c r="VJS124" s="157"/>
      <c r="VJT124" s="157"/>
      <c r="VJU124" s="157"/>
      <c r="VJV124" s="157"/>
      <c r="VJW124" s="157"/>
      <c r="VJX124" s="157"/>
      <c r="VJY124" s="157"/>
      <c r="VJZ124" s="157"/>
      <c r="VKA124" s="157"/>
      <c r="VKB124" s="157"/>
      <c r="VKC124" s="157"/>
      <c r="VKD124" s="157"/>
      <c r="VKE124" s="157"/>
      <c r="VKF124" s="157"/>
      <c r="VKG124" s="157"/>
      <c r="VKH124" s="157"/>
      <c r="VKI124" s="157"/>
      <c r="VKJ124" s="157"/>
      <c r="VKK124" s="157"/>
      <c r="VKL124" s="157"/>
      <c r="VKM124" s="157"/>
      <c r="VKN124" s="157"/>
      <c r="VKO124" s="157"/>
      <c r="VKP124" s="157"/>
      <c r="VKQ124" s="157"/>
      <c r="VKR124" s="157"/>
      <c r="VKS124" s="157"/>
      <c r="VKT124" s="157"/>
      <c r="VKU124" s="157"/>
      <c r="VKV124" s="157"/>
      <c r="VKW124" s="157"/>
      <c r="VKX124" s="157"/>
      <c r="VKY124" s="157"/>
      <c r="VKZ124" s="157"/>
      <c r="VLA124" s="157"/>
      <c r="VLB124" s="157"/>
      <c r="VLC124" s="157"/>
      <c r="VLD124" s="157"/>
      <c r="VLE124" s="157"/>
      <c r="VLF124" s="157"/>
      <c r="VLG124" s="157"/>
      <c r="VLH124" s="157"/>
      <c r="VLI124" s="157"/>
      <c r="VLJ124" s="157"/>
      <c r="VLK124" s="157"/>
      <c r="VLL124" s="157"/>
      <c r="VLM124" s="157"/>
      <c r="VLN124" s="157"/>
      <c r="VLO124" s="157"/>
      <c r="VLP124" s="157"/>
      <c r="VLQ124" s="157"/>
      <c r="VLR124" s="157"/>
      <c r="VLS124" s="157"/>
      <c r="VLT124" s="157"/>
      <c r="VLU124" s="157"/>
      <c r="VLV124" s="157"/>
      <c r="VLW124" s="157"/>
      <c r="VLX124" s="157"/>
      <c r="VLY124" s="157"/>
      <c r="VLZ124" s="157"/>
      <c r="VMA124" s="157"/>
      <c r="VMB124" s="157"/>
      <c r="VMC124" s="157"/>
      <c r="VMD124" s="157"/>
      <c r="VME124" s="157"/>
      <c r="VMF124" s="157"/>
      <c r="VMG124" s="157"/>
      <c r="VMH124" s="157"/>
      <c r="VMI124" s="157"/>
      <c r="VMJ124" s="157"/>
      <c r="VMK124" s="157"/>
      <c r="VML124" s="157"/>
      <c r="VMM124" s="157"/>
      <c r="VMN124" s="157"/>
      <c r="VMO124" s="157"/>
      <c r="VMP124" s="157"/>
      <c r="VMQ124" s="157"/>
      <c r="VMR124" s="157"/>
      <c r="VMS124" s="157"/>
      <c r="VMT124" s="157"/>
      <c r="VMU124" s="157"/>
      <c r="VMV124" s="157"/>
      <c r="VMW124" s="157"/>
      <c r="VMX124" s="157"/>
      <c r="VMY124" s="157"/>
      <c r="VMZ124" s="157"/>
      <c r="VNA124" s="157"/>
      <c r="VNB124" s="157"/>
      <c r="VNC124" s="157"/>
      <c r="VND124" s="157"/>
      <c r="VNE124" s="157"/>
      <c r="VNF124" s="157"/>
      <c r="VNG124" s="157"/>
      <c r="VNH124" s="157"/>
      <c r="VNI124" s="157"/>
      <c r="VNJ124" s="157"/>
      <c r="VNK124" s="157"/>
      <c r="VNL124" s="157"/>
      <c r="VNM124" s="157"/>
      <c r="VNN124" s="157"/>
      <c r="VNO124" s="157"/>
      <c r="VNP124" s="157"/>
      <c r="VNQ124" s="157"/>
      <c r="VNR124" s="157"/>
      <c r="VNS124" s="157"/>
      <c r="VNT124" s="157"/>
      <c r="VNU124" s="157"/>
      <c r="VNV124" s="157"/>
      <c r="VNW124" s="157"/>
      <c r="VNX124" s="157"/>
      <c r="VNY124" s="157"/>
      <c r="VNZ124" s="157"/>
      <c r="VOA124" s="157"/>
      <c r="VOB124" s="157"/>
      <c r="VOC124" s="157"/>
      <c r="VOD124" s="157"/>
      <c r="VOE124" s="157"/>
      <c r="VOF124" s="157"/>
      <c r="VOG124" s="157"/>
      <c r="VOH124" s="157"/>
      <c r="VOI124" s="157"/>
      <c r="VOJ124" s="157"/>
      <c r="VOK124" s="157"/>
      <c r="VOL124" s="157"/>
      <c r="VOM124" s="157"/>
      <c r="VON124" s="157"/>
      <c r="VOO124" s="157"/>
      <c r="VOP124" s="157"/>
      <c r="VOQ124" s="157"/>
      <c r="VOR124" s="157"/>
      <c r="VOS124" s="157"/>
      <c r="VOT124" s="157"/>
      <c r="VOU124" s="157"/>
      <c r="VOV124" s="157"/>
      <c r="VOW124" s="157"/>
      <c r="VOX124" s="157"/>
      <c r="VOY124" s="157"/>
      <c r="VOZ124" s="157"/>
      <c r="VPA124" s="157"/>
      <c r="VPB124" s="157"/>
      <c r="VPC124" s="157"/>
      <c r="VPD124" s="157"/>
      <c r="VPE124" s="157"/>
      <c r="VPF124" s="157"/>
      <c r="VPG124" s="157"/>
      <c r="VPH124" s="157"/>
      <c r="VPI124" s="157"/>
      <c r="VPJ124" s="157"/>
      <c r="VPK124" s="157"/>
      <c r="VPL124" s="157"/>
      <c r="VPM124" s="157"/>
      <c r="VPN124" s="157"/>
      <c r="VPO124" s="157"/>
      <c r="VPP124" s="157"/>
      <c r="VPQ124" s="157"/>
      <c r="VPR124" s="157"/>
      <c r="VPS124" s="157"/>
      <c r="VPT124" s="157"/>
      <c r="VPU124" s="157"/>
      <c r="VPV124" s="157"/>
      <c r="VPW124" s="157"/>
      <c r="VPX124" s="157"/>
      <c r="VPY124" s="157"/>
      <c r="VPZ124" s="157"/>
      <c r="VQA124" s="157"/>
      <c r="VQB124" s="157"/>
      <c r="VQC124" s="157"/>
      <c r="VQD124" s="157"/>
      <c r="VQE124" s="157"/>
      <c r="VQF124" s="157"/>
      <c r="VQG124" s="157"/>
      <c r="VQH124" s="157"/>
      <c r="VQI124" s="157"/>
      <c r="VQJ124" s="157"/>
      <c r="VQK124" s="157"/>
      <c r="VQL124" s="157"/>
      <c r="VQM124" s="157"/>
      <c r="VQN124" s="157"/>
      <c r="VQO124" s="157"/>
      <c r="VQP124" s="157"/>
      <c r="VQQ124" s="157"/>
      <c r="VQR124" s="157"/>
      <c r="VQS124" s="157"/>
      <c r="VQT124" s="157"/>
      <c r="VQU124" s="157"/>
      <c r="VQV124" s="157"/>
      <c r="VQW124" s="157"/>
      <c r="VQX124" s="157"/>
      <c r="VQY124" s="157"/>
      <c r="VQZ124" s="157"/>
      <c r="VRA124" s="157"/>
      <c r="VRB124" s="157"/>
      <c r="VRC124" s="157"/>
      <c r="VRD124" s="157"/>
      <c r="VRE124" s="157"/>
      <c r="VRF124" s="157"/>
      <c r="VRG124" s="157"/>
      <c r="VRH124" s="157"/>
      <c r="VRI124" s="157"/>
      <c r="VRJ124" s="157"/>
      <c r="VRK124" s="157"/>
      <c r="VRL124" s="157"/>
      <c r="VRM124" s="157"/>
      <c r="VRN124" s="157"/>
      <c r="VRO124" s="157"/>
      <c r="VRP124" s="157"/>
      <c r="VRQ124" s="157"/>
      <c r="VRR124" s="157"/>
      <c r="VRS124" s="157"/>
      <c r="VRT124" s="157"/>
      <c r="VRU124" s="157"/>
      <c r="VRV124" s="157"/>
      <c r="VRW124" s="157"/>
      <c r="VRX124" s="157"/>
      <c r="VRY124" s="157"/>
      <c r="VRZ124" s="157"/>
      <c r="VSA124" s="157"/>
      <c r="VSB124" s="157"/>
      <c r="VSC124" s="157"/>
      <c r="VSD124" s="157"/>
      <c r="VSE124" s="157"/>
      <c r="VSF124" s="157"/>
      <c r="VSG124" s="157"/>
      <c r="VSH124" s="157"/>
      <c r="VSI124" s="157"/>
      <c r="VSJ124" s="157"/>
      <c r="VSK124" s="157"/>
      <c r="VSL124" s="157"/>
      <c r="VSM124" s="157"/>
      <c r="VSN124" s="157"/>
      <c r="VSO124" s="157"/>
      <c r="VSP124" s="157"/>
      <c r="VSQ124" s="157"/>
      <c r="VSR124" s="157"/>
      <c r="VSS124" s="157"/>
      <c r="VST124" s="157"/>
      <c r="VSU124" s="157"/>
      <c r="VSV124" s="157"/>
      <c r="VSW124" s="157"/>
      <c r="VSX124" s="157"/>
      <c r="VSY124" s="157"/>
      <c r="VSZ124" s="157"/>
      <c r="VTA124" s="157"/>
      <c r="VTB124" s="157"/>
      <c r="VTC124" s="157"/>
      <c r="VTD124" s="157"/>
      <c r="VTE124" s="157"/>
      <c r="VTF124" s="157"/>
      <c r="VTG124" s="157"/>
      <c r="VTH124" s="157"/>
      <c r="VTI124" s="157"/>
      <c r="VTJ124" s="157"/>
      <c r="VTK124" s="157"/>
      <c r="VTL124" s="157"/>
      <c r="VTM124" s="157"/>
      <c r="VTN124" s="157"/>
      <c r="VTO124" s="157"/>
      <c r="VTP124" s="157"/>
      <c r="VTQ124" s="157"/>
      <c r="VTR124" s="157"/>
      <c r="VTS124" s="157"/>
      <c r="VTT124" s="157"/>
      <c r="VTU124" s="157"/>
      <c r="VTV124" s="157"/>
      <c r="VTW124" s="157"/>
      <c r="VTX124" s="157"/>
      <c r="VTY124" s="157"/>
      <c r="VTZ124" s="157"/>
      <c r="VUA124" s="157"/>
      <c r="VUB124" s="157"/>
      <c r="VUC124" s="157"/>
      <c r="VUD124" s="157"/>
      <c r="VUE124" s="157"/>
      <c r="VUF124" s="157"/>
      <c r="VUG124" s="157"/>
      <c r="VUH124" s="157"/>
      <c r="VUI124" s="157"/>
      <c r="VUJ124" s="157"/>
      <c r="VUK124" s="157"/>
      <c r="VUL124" s="157"/>
      <c r="VUM124" s="157"/>
      <c r="VUN124" s="157"/>
      <c r="VUO124" s="157"/>
      <c r="VUP124" s="157"/>
      <c r="VUQ124" s="157"/>
      <c r="VUR124" s="157"/>
      <c r="VUS124" s="157"/>
      <c r="VUT124" s="157"/>
      <c r="VUU124" s="157"/>
      <c r="VUV124" s="157"/>
      <c r="VUW124" s="157"/>
      <c r="VUX124" s="157"/>
      <c r="VUY124" s="157"/>
      <c r="VUZ124" s="157"/>
      <c r="VVA124" s="157"/>
      <c r="VVB124" s="157"/>
      <c r="VVC124" s="157"/>
      <c r="VVD124" s="157"/>
      <c r="VVE124" s="157"/>
      <c r="VVF124" s="157"/>
      <c r="VVG124" s="157"/>
      <c r="VVH124" s="157"/>
      <c r="VVI124" s="157"/>
      <c r="VVJ124" s="157"/>
      <c r="VVK124" s="157"/>
      <c r="VVL124" s="157"/>
      <c r="VVM124" s="157"/>
      <c r="VVN124" s="157"/>
      <c r="VVO124" s="157"/>
      <c r="VVP124" s="157"/>
      <c r="VVQ124" s="157"/>
      <c r="VVR124" s="157"/>
      <c r="VVS124" s="157"/>
      <c r="VVT124" s="157"/>
      <c r="VVU124" s="157"/>
      <c r="VVV124" s="157"/>
      <c r="VVW124" s="157"/>
      <c r="VVX124" s="157"/>
      <c r="VVY124" s="157"/>
      <c r="VVZ124" s="157"/>
      <c r="VWA124" s="157"/>
      <c r="VWB124" s="157"/>
      <c r="VWC124" s="157"/>
      <c r="VWD124" s="157"/>
      <c r="VWE124" s="157"/>
      <c r="VWF124" s="157"/>
      <c r="VWG124" s="157"/>
      <c r="VWH124" s="157"/>
      <c r="VWI124" s="157"/>
      <c r="VWJ124" s="157"/>
      <c r="VWK124" s="157"/>
      <c r="VWL124" s="157"/>
      <c r="VWM124" s="157"/>
      <c r="VWN124" s="157"/>
      <c r="VWO124" s="157"/>
      <c r="VWP124" s="157"/>
      <c r="VWQ124" s="157"/>
      <c r="VWR124" s="157"/>
      <c r="VWS124" s="157"/>
      <c r="VWT124" s="157"/>
      <c r="VWU124" s="157"/>
      <c r="VWV124" s="157"/>
      <c r="VWW124" s="157"/>
      <c r="VWX124" s="157"/>
      <c r="VWY124" s="157"/>
      <c r="VWZ124" s="157"/>
      <c r="VXA124" s="157"/>
      <c r="VXB124" s="157"/>
      <c r="VXC124" s="157"/>
      <c r="VXD124" s="157"/>
      <c r="VXE124" s="157"/>
      <c r="VXF124" s="157"/>
      <c r="VXG124" s="157"/>
      <c r="VXH124" s="157"/>
      <c r="VXI124" s="157"/>
      <c r="VXJ124" s="157"/>
      <c r="VXK124" s="157"/>
      <c r="VXL124" s="157"/>
      <c r="VXM124" s="157"/>
      <c r="VXN124" s="157"/>
      <c r="VXO124" s="157"/>
      <c r="VXP124" s="157"/>
      <c r="VXQ124" s="157"/>
      <c r="VXR124" s="157"/>
      <c r="VXS124" s="157"/>
      <c r="VXT124" s="157"/>
      <c r="VXU124" s="157"/>
      <c r="VXV124" s="157"/>
      <c r="VXW124" s="157"/>
      <c r="VXX124" s="157"/>
      <c r="VXY124" s="157"/>
      <c r="VXZ124" s="157"/>
      <c r="VYA124" s="157"/>
      <c r="VYB124" s="157"/>
      <c r="VYC124" s="157"/>
      <c r="VYD124" s="157"/>
      <c r="VYE124" s="157"/>
      <c r="VYF124" s="157"/>
      <c r="VYG124" s="157"/>
      <c r="VYH124" s="157"/>
      <c r="VYI124" s="157"/>
      <c r="VYJ124" s="157"/>
      <c r="VYK124" s="157"/>
      <c r="VYL124" s="157"/>
      <c r="VYM124" s="157"/>
      <c r="VYN124" s="157"/>
      <c r="VYO124" s="157"/>
      <c r="VYP124" s="157"/>
      <c r="VYQ124" s="157"/>
      <c r="VYR124" s="157"/>
      <c r="VYS124" s="157"/>
      <c r="VYT124" s="157"/>
      <c r="VYU124" s="157"/>
      <c r="VYV124" s="157"/>
      <c r="VYW124" s="157"/>
      <c r="VYX124" s="157"/>
      <c r="VYY124" s="157"/>
      <c r="VYZ124" s="157"/>
      <c r="VZA124" s="157"/>
      <c r="VZB124" s="157"/>
      <c r="VZC124" s="157"/>
      <c r="VZD124" s="157"/>
      <c r="VZE124" s="157"/>
      <c r="VZF124" s="157"/>
      <c r="VZG124" s="157"/>
      <c r="VZH124" s="157"/>
      <c r="VZI124" s="157"/>
      <c r="VZJ124" s="157"/>
      <c r="VZK124" s="157"/>
      <c r="VZL124" s="157"/>
      <c r="VZM124" s="157"/>
      <c r="VZN124" s="157"/>
      <c r="VZO124" s="157"/>
      <c r="VZP124" s="157"/>
      <c r="VZQ124" s="157"/>
      <c r="VZR124" s="157"/>
      <c r="VZS124" s="157"/>
      <c r="VZT124" s="157"/>
      <c r="VZU124" s="157"/>
      <c r="VZV124" s="157"/>
      <c r="VZW124" s="157"/>
      <c r="VZX124" s="157"/>
      <c r="VZY124" s="157"/>
      <c r="VZZ124" s="157"/>
      <c r="WAA124" s="157"/>
      <c r="WAB124" s="157"/>
      <c r="WAC124" s="157"/>
      <c r="WAD124" s="157"/>
      <c r="WAE124" s="157"/>
      <c r="WAF124" s="157"/>
      <c r="WAG124" s="157"/>
      <c r="WAH124" s="157"/>
      <c r="WAI124" s="157"/>
      <c r="WAJ124" s="157"/>
      <c r="WAK124" s="157"/>
      <c r="WAL124" s="157"/>
      <c r="WAM124" s="157"/>
      <c r="WAN124" s="157"/>
      <c r="WAO124" s="157"/>
      <c r="WAP124" s="157"/>
      <c r="WAQ124" s="157"/>
      <c r="WAR124" s="157"/>
      <c r="WAS124" s="157"/>
      <c r="WAT124" s="157"/>
      <c r="WAU124" s="157"/>
      <c r="WAV124" s="157"/>
      <c r="WAW124" s="157"/>
      <c r="WAX124" s="157"/>
      <c r="WAY124" s="157"/>
      <c r="WAZ124" s="157"/>
      <c r="WBA124" s="157"/>
      <c r="WBB124" s="157"/>
      <c r="WBC124" s="157"/>
      <c r="WBD124" s="157"/>
      <c r="WBE124" s="157"/>
      <c r="WBF124" s="157"/>
      <c r="WBG124" s="157"/>
      <c r="WBH124" s="157"/>
      <c r="WBI124" s="157"/>
      <c r="WBJ124" s="157"/>
      <c r="WBK124" s="157"/>
      <c r="WBL124" s="157"/>
      <c r="WBM124" s="157"/>
      <c r="WBN124" s="157"/>
      <c r="WBO124" s="157"/>
      <c r="WBP124" s="157"/>
      <c r="WBQ124" s="157"/>
      <c r="WBR124" s="157"/>
      <c r="WBS124" s="157"/>
      <c r="WBT124" s="157"/>
      <c r="WBU124" s="157"/>
      <c r="WBV124" s="157"/>
      <c r="WBW124" s="157"/>
      <c r="WBX124" s="157"/>
      <c r="WBY124" s="157"/>
      <c r="WBZ124" s="157"/>
      <c r="WCA124" s="157"/>
      <c r="WCB124" s="157"/>
      <c r="WCC124" s="157"/>
      <c r="WCD124" s="157"/>
      <c r="WCE124" s="157"/>
      <c r="WCF124" s="157"/>
      <c r="WCG124" s="157"/>
      <c r="WCH124" s="157"/>
      <c r="WCI124" s="157"/>
      <c r="WCJ124" s="157"/>
      <c r="WCK124" s="157"/>
      <c r="WCL124" s="157"/>
      <c r="WCM124" s="157"/>
      <c r="WCN124" s="157"/>
      <c r="WCO124" s="157"/>
      <c r="WCP124" s="157"/>
      <c r="WCQ124" s="157"/>
      <c r="WCR124" s="157"/>
      <c r="WCS124" s="157"/>
      <c r="WCT124" s="157"/>
      <c r="WCU124" s="157"/>
      <c r="WCV124" s="157"/>
      <c r="WCW124" s="157"/>
      <c r="WCX124" s="157"/>
      <c r="WCY124" s="157"/>
      <c r="WCZ124" s="157"/>
      <c r="WDA124" s="157"/>
      <c r="WDB124" s="157"/>
      <c r="WDC124" s="157"/>
      <c r="WDD124" s="157"/>
      <c r="WDE124" s="157"/>
      <c r="WDF124" s="157"/>
      <c r="WDG124" s="157"/>
      <c r="WDH124" s="157"/>
      <c r="WDI124" s="157"/>
      <c r="WDJ124" s="157"/>
      <c r="WDK124" s="157"/>
      <c r="WDL124" s="157"/>
      <c r="WDM124" s="157"/>
      <c r="WDN124" s="157"/>
      <c r="WDO124" s="157"/>
      <c r="WDP124" s="157"/>
      <c r="WDQ124" s="157"/>
      <c r="WDR124" s="157"/>
      <c r="WDS124" s="157"/>
      <c r="WDT124" s="157"/>
      <c r="WDU124" s="157"/>
      <c r="WDV124" s="157"/>
      <c r="WDW124" s="157"/>
      <c r="WDX124" s="157"/>
      <c r="WDY124" s="157"/>
      <c r="WDZ124" s="157"/>
      <c r="WEA124" s="157"/>
      <c r="WEB124" s="157"/>
      <c r="WEC124" s="157"/>
      <c r="WED124" s="157"/>
      <c r="WEE124" s="157"/>
      <c r="WEF124" s="157"/>
      <c r="WEG124" s="157"/>
      <c r="WEH124" s="157"/>
      <c r="WEI124" s="157"/>
      <c r="WEJ124" s="157"/>
      <c r="WEK124" s="157"/>
      <c r="WEL124" s="157"/>
      <c r="WEM124" s="157"/>
      <c r="WEN124" s="157"/>
      <c r="WEO124" s="157"/>
      <c r="WEP124" s="157"/>
      <c r="WEQ124" s="157"/>
      <c r="WER124" s="157"/>
      <c r="WES124" s="157"/>
      <c r="WET124" s="157"/>
      <c r="WEU124" s="157"/>
      <c r="WEV124" s="157"/>
      <c r="WEW124" s="157"/>
      <c r="WEX124" s="157"/>
      <c r="WEY124" s="157"/>
      <c r="WEZ124" s="157"/>
      <c r="WFA124" s="157"/>
      <c r="WFB124" s="157"/>
      <c r="WFC124" s="157"/>
      <c r="WFD124" s="157"/>
      <c r="WFE124" s="157"/>
      <c r="WFF124" s="157"/>
      <c r="WFG124" s="157"/>
      <c r="WFH124" s="157"/>
      <c r="WFI124" s="157"/>
      <c r="WFJ124" s="157"/>
      <c r="WFK124" s="157"/>
      <c r="WFL124" s="157"/>
      <c r="WFM124" s="157"/>
      <c r="WFN124" s="157"/>
      <c r="WFO124" s="157"/>
      <c r="WFP124" s="157"/>
      <c r="WFQ124" s="157"/>
      <c r="WFR124" s="157"/>
      <c r="WFS124" s="157"/>
      <c r="WFT124" s="157"/>
      <c r="WFU124" s="157"/>
      <c r="WFV124" s="157"/>
      <c r="WFW124" s="157"/>
      <c r="WFX124" s="157"/>
      <c r="WFY124" s="157"/>
      <c r="WFZ124" s="157"/>
      <c r="WGA124" s="157"/>
      <c r="WGB124" s="157"/>
      <c r="WGC124" s="157"/>
      <c r="WGD124" s="157"/>
      <c r="WGE124" s="157"/>
      <c r="WGF124" s="157"/>
      <c r="WGG124" s="157"/>
      <c r="WGH124" s="157"/>
      <c r="WGI124" s="157"/>
      <c r="WGJ124" s="157"/>
      <c r="WGK124" s="157"/>
      <c r="WGL124" s="157"/>
      <c r="WGM124" s="157"/>
      <c r="WGN124" s="157"/>
      <c r="WGO124" s="157"/>
      <c r="WGP124" s="157"/>
      <c r="WGQ124" s="157"/>
      <c r="WGR124" s="157"/>
      <c r="WGS124" s="157"/>
      <c r="WGT124" s="157"/>
      <c r="WGU124" s="157"/>
      <c r="WGV124" s="157"/>
      <c r="WGW124" s="157"/>
      <c r="WGX124" s="157"/>
      <c r="WGY124" s="157"/>
      <c r="WGZ124" s="157"/>
      <c r="WHA124" s="157"/>
      <c r="WHB124" s="157"/>
      <c r="WHC124" s="157"/>
      <c r="WHD124" s="157"/>
      <c r="WHE124" s="157"/>
      <c r="WHF124" s="157"/>
      <c r="WHG124" s="157"/>
      <c r="WHH124" s="157"/>
      <c r="WHI124" s="157"/>
      <c r="WHJ124" s="157"/>
      <c r="WHK124" s="157"/>
      <c r="WHL124" s="157"/>
      <c r="WHM124" s="157"/>
      <c r="WHN124" s="157"/>
      <c r="WHO124" s="157"/>
      <c r="WHP124" s="157"/>
      <c r="WHQ124" s="157"/>
      <c r="WHR124" s="157"/>
      <c r="WHS124" s="157"/>
      <c r="WHT124" s="157"/>
      <c r="WHU124" s="157"/>
      <c r="WHV124" s="157"/>
      <c r="WHW124" s="157"/>
      <c r="WHX124" s="157"/>
      <c r="WHY124" s="157"/>
      <c r="WHZ124" s="157"/>
      <c r="WIA124" s="157"/>
      <c r="WIB124" s="157"/>
      <c r="WIC124" s="157"/>
      <c r="WID124" s="157"/>
      <c r="WIE124" s="157"/>
      <c r="WIF124" s="157"/>
      <c r="WIG124" s="157"/>
      <c r="WIH124" s="157"/>
      <c r="WII124" s="157"/>
      <c r="WIJ124" s="157"/>
      <c r="WIK124" s="157"/>
      <c r="WIL124" s="157"/>
      <c r="WIM124" s="157"/>
      <c r="WIN124" s="157"/>
      <c r="WIO124" s="157"/>
      <c r="WIP124" s="157"/>
      <c r="WIQ124" s="157"/>
      <c r="WIR124" s="157"/>
      <c r="WIS124" s="157"/>
      <c r="WIT124" s="157"/>
      <c r="WIU124" s="157"/>
      <c r="WIV124" s="157"/>
      <c r="WIW124" s="157"/>
      <c r="WIX124" s="157"/>
      <c r="WIY124" s="157"/>
      <c r="WIZ124" s="157"/>
      <c r="WJA124" s="157"/>
      <c r="WJB124" s="157"/>
      <c r="WJC124" s="157"/>
      <c r="WJD124" s="157"/>
      <c r="WJE124" s="157"/>
      <c r="WJF124" s="157"/>
      <c r="WJG124" s="157"/>
      <c r="WJH124" s="157"/>
      <c r="WJI124" s="157"/>
      <c r="WJJ124" s="157"/>
      <c r="WJK124" s="157"/>
      <c r="WJL124" s="157"/>
      <c r="WJM124" s="157"/>
      <c r="WJN124" s="157"/>
      <c r="WJO124" s="157"/>
      <c r="WJP124" s="157"/>
      <c r="WJQ124" s="157"/>
      <c r="WJR124" s="157"/>
      <c r="WJS124" s="157"/>
      <c r="WJT124" s="157"/>
      <c r="WJU124" s="157"/>
      <c r="WJV124" s="157"/>
      <c r="WJW124" s="157"/>
      <c r="WJX124" s="157"/>
      <c r="WJY124" s="157"/>
      <c r="WJZ124" s="157"/>
      <c r="WKA124" s="157"/>
      <c r="WKB124" s="157"/>
      <c r="WKC124" s="157"/>
      <c r="WKD124" s="157"/>
      <c r="WKE124" s="157"/>
      <c r="WKF124" s="157"/>
      <c r="WKG124" s="157"/>
      <c r="WKH124" s="157"/>
      <c r="WKI124" s="157"/>
      <c r="WKJ124" s="157"/>
      <c r="WKK124" s="157"/>
      <c r="WKL124" s="157"/>
      <c r="WKM124" s="157"/>
      <c r="WKN124" s="157"/>
      <c r="WKO124" s="157"/>
      <c r="WKP124" s="157"/>
      <c r="WKQ124" s="157"/>
      <c r="WKR124" s="157"/>
      <c r="WKS124" s="157"/>
      <c r="WKT124" s="157"/>
      <c r="WKU124" s="157"/>
      <c r="WKV124" s="157"/>
      <c r="WKW124" s="157"/>
      <c r="WKX124" s="157"/>
      <c r="WKY124" s="157"/>
      <c r="WKZ124" s="157"/>
      <c r="WLA124" s="157"/>
      <c r="WLB124" s="157"/>
      <c r="WLC124" s="157"/>
      <c r="WLD124" s="157"/>
      <c r="WLE124" s="157"/>
      <c r="WLF124" s="157"/>
      <c r="WLG124" s="157"/>
      <c r="WLH124" s="157"/>
      <c r="WLI124" s="157"/>
      <c r="WLJ124" s="157"/>
      <c r="WLK124" s="157"/>
      <c r="WLL124" s="157"/>
      <c r="WLM124" s="157"/>
      <c r="WLN124" s="157"/>
      <c r="WLO124" s="157"/>
      <c r="WLP124" s="157"/>
      <c r="WLQ124" s="157"/>
      <c r="WLR124" s="157"/>
      <c r="WLS124" s="157"/>
      <c r="WLT124" s="157"/>
      <c r="WLU124" s="157"/>
      <c r="WLV124" s="157"/>
      <c r="WLW124" s="157"/>
      <c r="WLX124" s="157"/>
      <c r="WLY124" s="157"/>
      <c r="WLZ124" s="157"/>
      <c r="WMA124" s="157"/>
      <c r="WMB124" s="157"/>
      <c r="WMC124" s="157"/>
      <c r="WMD124" s="157"/>
      <c r="WME124" s="157"/>
      <c r="WMF124" s="157"/>
      <c r="WMG124" s="157"/>
      <c r="WMH124" s="157"/>
      <c r="WMI124" s="157"/>
      <c r="WMJ124" s="157"/>
      <c r="WMK124" s="157"/>
      <c r="WML124" s="157"/>
      <c r="WMM124" s="157"/>
      <c r="WMN124" s="157"/>
      <c r="WMO124" s="157"/>
      <c r="WMP124" s="157"/>
      <c r="WMQ124" s="157"/>
      <c r="WMR124" s="157"/>
      <c r="WMS124" s="157"/>
      <c r="WMT124" s="157"/>
      <c r="WMU124" s="157"/>
      <c r="WMV124" s="157"/>
      <c r="WMW124" s="157"/>
      <c r="WMX124" s="157"/>
      <c r="WMY124" s="157"/>
      <c r="WMZ124" s="157"/>
      <c r="WNA124" s="157"/>
      <c r="WNB124" s="157"/>
      <c r="WNC124" s="157"/>
      <c r="WND124" s="157"/>
      <c r="WNE124" s="157"/>
      <c r="WNF124" s="157"/>
      <c r="WNG124" s="157"/>
      <c r="WNH124" s="157"/>
      <c r="WNI124" s="157"/>
      <c r="WNJ124" s="157"/>
      <c r="WNK124" s="157"/>
      <c r="WNL124" s="157"/>
      <c r="WNM124" s="157"/>
      <c r="WNN124" s="157"/>
      <c r="WNO124" s="157"/>
      <c r="WNP124" s="157"/>
      <c r="WNQ124" s="157"/>
      <c r="WNR124" s="157"/>
      <c r="WNS124" s="157"/>
      <c r="WNT124" s="157"/>
      <c r="WNU124" s="157"/>
      <c r="WNV124" s="157"/>
      <c r="WNW124" s="157"/>
      <c r="WNX124" s="157"/>
      <c r="WNY124" s="157"/>
      <c r="WNZ124" s="157"/>
      <c r="WOA124" s="157"/>
      <c r="WOB124" s="157"/>
      <c r="WOC124" s="157"/>
      <c r="WOD124" s="157"/>
      <c r="WOE124" s="157"/>
      <c r="WOF124" s="157"/>
      <c r="WOG124" s="157"/>
      <c r="WOH124" s="157"/>
      <c r="WOI124" s="157"/>
      <c r="WOJ124" s="157"/>
      <c r="WOK124" s="157"/>
      <c r="WOL124" s="157"/>
      <c r="WOM124" s="157"/>
      <c r="WON124" s="157"/>
      <c r="WOO124" s="157"/>
      <c r="WOP124" s="157"/>
      <c r="WOQ124" s="157"/>
      <c r="WOR124" s="157"/>
      <c r="WOS124" s="157"/>
      <c r="WOT124" s="157"/>
      <c r="WOU124" s="157"/>
      <c r="WOV124" s="157"/>
      <c r="WOW124" s="157"/>
      <c r="WOX124" s="157"/>
      <c r="WOY124" s="157"/>
      <c r="WOZ124" s="157"/>
      <c r="WPA124" s="157"/>
      <c r="WPB124" s="157"/>
      <c r="WPC124" s="157"/>
      <c r="WPD124" s="157"/>
      <c r="WPE124" s="157"/>
      <c r="WPF124" s="157"/>
      <c r="WPG124" s="157"/>
      <c r="WPH124" s="157"/>
      <c r="WPI124" s="157"/>
      <c r="WPJ124" s="157"/>
      <c r="WPK124" s="157"/>
      <c r="WPL124" s="157"/>
      <c r="WPM124" s="157"/>
      <c r="WPN124" s="157"/>
      <c r="WPO124" s="157"/>
      <c r="WPP124" s="157"/>
      <c r="WPQ124" s="157"/>
      <c r="WPR124" s="157"/>
      <c r="WPS124" s="157"/>
      <c r="WPT124" s="157"/>
      <c r="WPU124" s="157"/>
      <c r="WPV124" s="157"/>
      <c r="WPW124" s="157"/>
      <c r="WPX124" s="157"/>
      <c r="WPY124" s="157"/>
      <c r="WPZ124" s="157"/>
      <c r="WQA124" s="157"/>
      <c r="WQB124" s="157"/>
      <c r="WQC124" s="157"/>
      <c r="WQD124" s="157"/>
      <c r="WQE124" s="157"/>
      <c r="WQF124" s="157"/>
      <c r="WQG124" s="157"/>
      <c r="WQH124" s="157"/>
      <c r="WQI124" s="157"/>
      <c r="WQJ124" s="157"/>
      <c r="WQK124" s="157"/>
      <c r="WQL124" s="157"/>
      <c r="WQM124" s="157"/>
      <c r="WQN124" s="157"/>
      <c r="WQO124" s="157"/>
      <c r="WQP124" s="157"/>
      <c r="WQQ124" s="157"/>
      <c r="WQR124" s="157"/>
      <c r="WQS124" s="157"/>
      <c r="WQT124" s="157"/>
      <c r="WQU124" s="157"/>
      <c r="WQV124" s="157"/>
      <c r="WQW124" s="157"/>
      <c r="WQX124" s="157"/>
      <c r="WQY124" s="157"/>
      <c r="WQZ124" s="157"/>
      <c r="WRA124" s="157"/>
      <c r="WRB124" s="157"/>
      <c r="WRC124" s="157"/>
      <c r="WRD124" s="157"/>
      <c r="WRE124" s="157"/>
      <c r="WRF124" s="157"/>
      <c r="WRG124" s="157"/>
      <c r="WRH124" s="157"/>
      <c r="WRI124" s="157"/>
      <c r="WRJ124" s="157"/>
      <c r="WRK124" s="157"/>
      <c r="WRL124" s="157"/>
      <c r="WRM124" s="157"/>
      <c r="WRN124" s="157"/>
      <c r="WRO124" s="157"/>
      <c r="WRP124" s="157"/>
      <c r="WRQ124" s="157"/>
      <c r="WRR124" s="157"/>
      <c r="WRS124" s="157"/>
      <c r="WRT124" s="157"/>
      <c r="WRU124" s="157"/>
      <c r="WRV124" s="157"/>
      <c r="WRW124" s="157"/>
      <c r="WRX124" s="157"/>
      <c r="WRY124" s="157"/>
      <c r="WRZ124" s="157"/>
      <c r="WSA124" s="157"/>
      <c r="WSB124" s="157"/>
      <c r="WSC124" s="157"/>
      <c r="WSD124" s="157"/>
      <c r="WSE124" s="157"/>
      <c r="WSF124" s="157"/>
      <c r="WSG124" s="157"/>
      <c r="WSH124" s="157"/>
      <c r="WSI124" s="157"/>
      <c r="WSJ124" s="157"/>
      <c r="WSK124" s="157"/>
      <c r="WSL124" s="157"/>
      <c r="WSM124" s="157"/>
      <c r="WSN124" s="157"/>
      <c r="WSO124" s="157"/>
      <c r="WSP124" s="157"/>
      <c r="WSQ124" s="157"/>
      <c r="WSR124" s="157"/>
      <c r="WSS124" s="157"/>
      <c r="WST124" s="157"/>
      <c r="WSU124" s="157"/>
      <c r="WSV124" s="157"/>
      <c r="WSW124" s="157"/>
      <c r="WSX124" s="157"/>
      <c r="WSY124" s="157"/>
      <c r="WSZ124" s="157"/>
      <c r="WTA124" s="157"/>
      <c r="WTB124" s="157"/>
      <c r="WTC124" s="157"/>
      <c r="WTD124" s="157"/>
      <c r="WTE124" s="157"/>
      <c r="WTF124" s="157"/>
      <c r="WTG124" s="157"/>
      <c r="WTH124" s="157"/>
      <c r="WTI124" s="157"/>
      <c r="WTJ124" s="157"/>
      <c r="WTK124" s="157"/>
      <c r="WTL124" s="157"/>
      <c r="WTM124" s="157"/>
      <c r="WTN124" s="157"/>
      <c r="WTO124" s="157"/>
      <c r="WTP124" s="157"/>
      <c r="WTQ124" s="157"/>
      <c r="WTR124" s="157"/>
      <c r="WTS124" s="157"/>
      <c r="WTT124" s="157"/>
      <c r="WTU124" s="157"/>
      <c r="WTV124" s="157"/>
      <c r="WTW124" s="157"/>
      <c r="WTX124" s="157"/>
      <c r="WTY124" s="157"/>
      <c r="WTZ124" s="157"/>
      <c r="WUA124" s="157"/>
      <c r="WUB124" s="157"/>
      <c r="WUC124" s="157"/>
      <c r="WUD124" s="157"/>
      <c r="WUE124" s="157"/>
      <c r="WUF124" s="157"/>
      <c r="WUG124" s="157"/>
      <c r="WUH124" s="157"/>
      <c r="WUI124" s="157"/>
      <c r="WUJ124" s="157"/>
      <c r="WUK124" s="157"/>
      <c r="WUL124" s="157"/>
      <c r="WUM124" s="157"/>
      <c r="WUN124" s="157"/>
      <c r="WUO124" s="157"/>
      <c r="WUP124" s="157"/>
      <c r="WUQ124" s="157"/>
      <c r="WUR124" s="157"/>
      <c r="WUS124" s="157"/>
      <c r="WUT124" s="157"/>
      <c r="WUU124" s="157"/>
      <c r="WUV124" s="157"/>
      <c r="WUW124" s="157"/>
      <c r="WUX124" s="157"/>
      <c r="WUY124" s="157"/>
      <c r="WUZ124" s="157"/>
      <c r="WVA124" s="157"/>
      <c r="WVB124" s="157"/>
      <c r="WVC124" s="157"/>
      <c r="WVD124" s="157"/>
      <c r="WVE124" s="157"/>
      <c r="WVF124" s="157"/>
      <c r="WVG124" s="157"/>
      <c r="WVH124" s="157"/>
      <c r="WVI124" s="157"/>
      <c r="WVJ124" s="157"/>
      <c r="WVK124" s="157"/>
      <c r="WVL124" s="157"/>
      <c r="WVM124" s="157"/>
      <c r="WVN124" s="157"/>
      <c r="WVO124" s="157"/>
      <c r="WVP124" s="157"/>
      <c r="WVQ124" s="157"/>
      <c r="WVR124" s="157"/>
      <c r="WVS124" s="157"/>
      <c r="WVT124" s="157"/>
      <c r="WVU124" s="157"/>
      <c r="WVV124" s="157"/>
      <c r="WVW124" s="157"/>
      <c r="WVX124" s="157"/>
      <c r="WVY124" s="157"/>
      <c r="WVZ124" s="157"/>
      <c r="WWA124" s="157"/>
      <c r="WWB124" s="157"/>
      <c r="WWC124" s="157"/>
      <c r="WWD124" s="157"/>
      <c r="WWE124" s="157"/>
      <c r="WWF124" s="157"/>
      <c r="WWG124" s="157"/>
      <c r="WWH124" s="157"/>
      <c r="WWI124" s="157"/>
      <c r="WWJ124" s="157"/>
      <c r="WWK124" s="157"/>
      <c r="WWL124" s="157"/>
      <c r="WWM124" s="157"/>
      <c r="WWN124" s="157"/>
      <c r="WWO124" s="157"/>
      <c r="WWP124" s="157"/>
      <c r="WWQ124" s="157"/>
      <c r="WWR124" s="157"/>
      <c r="WWS124" s="157"/>
      <c r="WWT124" s="157"/>
      <c r="WWU124" s="157"/>
      <c r="WWV124" s="157"/>
      <c r="WWW124" s="157"/>
      <c r="WWX124" s="157"/>
      <c r="WWY124" s="157"/>
      <c r="WWZ124" s="157"/>
      <c r="WXA124" s="157"/>
      <c r="WXB124" s="157"/>
      <c r="WXC124" s="157"/>
      <c r="WXD124" s="157"/>
      <c r="WXE124" s="157"/>
      <c r="WXF124" s="157"/>
      <c r="WXG124" s="157"/>
      <c r="WXH124" s="157"/>
      <c r="WXI124" s="157"/>
      <c r="WXJ124" s="157"/>
      <c r="WXK124" s="157"/>
      <c r="WXL124" s="157"/>
      <c r="WXM124" s="157"/>
      <c r="WXN124" s="157"/>
      <c r="WXO124" s="157"/>
      <c r="WXP124" s="157"/>
      <c r="WXQ124" s="157"/>
      <c r="WXR124" s="157"/>
      <c r="WXS124" s="157"/>
      <c r="WXT124" s="157"/>
      <c r="WXU124" s="157"/>
      <c r="WXV124" s="157"/>
      <c r="WXW124" s="157"/>
      <c r="WXX124" s="157"/>
      <c r="WXY124" s="157"/>
      <c r="WXZ124" s="157"/>
      <c r="WYA124" s="157"/>
      <c r="WYB124" s="157"/>
      <c r="WYC124" s="157"/>
      <c r="WYD124" s="157"/>
      <c r="WYE124" s="157"/>
      <c r="WYF124" s="157"/>
      <c r="WYG124" s="157"/>
      <c r="WYH124" s="157"/>
      <c r="WYI124" s="157"/>
      <c r="WYJ124" s="157"/>
      <c r="WYK124" s="157"/>
      <c r="WYL124" s="157"/>
      <c r="WYM124" s="157"/>
      <c r="WYN124" s="157"/>
      <c r="WYO124" s="157"/>
      <c r="WYP124" s="157"/>
      <c r="WYQ124" s="157"/>
      <c r="WYR124" s="157"/>
      <c r="WYS124" s="157"/>
      <c r="WYT124" s="157"/>
      <c r="WYU124" s="157"/>
      <c r="WYV124" s="157"/>
      <c r="WYW124" s="157"/>
      <c r="WYX124" s="157"/>
      <c r="WYY124" s="157"/>
      <c r="WYZ124" s="157"/>
      <c r="WZA124" s="157"/>
      <c r="WZB124" s="157"/>
      <c r="WZC124" s="157"/>
      <c r="WZD124" s="157"/>
      <c r="WZE124" s="157"/>
      <c r="WZF124" s="157"/>
      <c r="WZG124" s="157"/>
      <c r="WZH124" s="157"/>
      <c r="WZI124" s="157"/>
      <c r="WZJ124" s="157"/>
      <c r="WZK124" s="157"/>
      <c r="WZL124" s="157"/>
      <c r="WZM124" s="157"/>
      <c r="WZN124" s="157"/>
      <c r="WZO124" s="157"/>
      <c r="WZP124" s="157"/>
      <c r="WZQ124" s="157"/>
      <c r="WZR124" s="157"/>
      <c r="WZS124" s="157"/>
      <c r="WZT124" s="157"/>
      <c r="WZU124" s="157"/>
      <c r="WZV124" s="157"/>
      <c r="WZW124" s="157"/>
      <c r="WZX124" s="157"/>
      <c r="WZY124" s="157"/>
      <c r="WZZ124" s="157"/>
      <c r="XAA124" s="157"/>
      <c r="XAB124" s="157"/>
      <c r="XAC124" s="157"/>
      <c r="XAD124" s="157"/>
      <c r="XAE124" s="157"/>
      <c r="XAF124" s="157"/>
      <c r="XAG124" s="157"/>
      <c r="XAH124" s="157"/>
      <c r="XAI124" s="157"/>
      <c r="XAJ124" s="157"/>
      <c r="XAK124" s="157"/>
      <c r="XAL124" s="157"/>
      <c r="XAM124" s="157"/>
      <c r="XAN124" s="157"/>
      <c r="XAO124" s="157"/>
      <c r="XAP124" s="157"/>
      <c r="XAQ124" s="157"/>
      <c r="XAR124" s="157"/>
      <c r="XAS124" s="157"/>
      <c r="XAT124" s="157"/>
      <c r="XAU124" s="157"/>
      <c r="XAV124" s="157"/>
      <c r="XAW124" s="157"/>
      <c r="XAX124" s="157"/>
      <c r="XAY124" s="157"/>
      <c r="XAZ124" s="157"/>
      <c r="XBA124" s="157"/>
      <c r="XBB124" s="157"/>
      <c r="XBC124" s="157"/>
      <c r="XBD124" s="157"/>
      <c r="XBE124" s="157"/>
      <c r="XBF124" s="157"/>
      <c r="XBG124" s="157"/>
      <c r="XBH124" s="157"/>
      <c r="XBI124" s="157"/>
      <c r="XBJ124" s="157"/>
      <c r="XBK124" s="157"/>
      <c r="XBL124" s="157"/>
      <c r="XBM124" s="157"/>
      <c r="XBN124" s="157"/>
      <c r="XBO124" s="157"/>
      <c r="XBP124" s="157"/>
      <c r="XBQ124" s="157"/>
      <c r="XBR124" s="157"/>
      <c r="XBS124" s="157"/>
      <c r="XBT124" s="157"/>
      <c r="XBU124" s="157"/>
      <c r="XBV124" s="157"/>
      <c r="XBW124" s="157"/>
      <c r="XBX124" s="157"/>
      <c r="XBY124" s="157"/>
      <c r="XBZ124" s="157"/>
      <c r="XCA124" s="157"/>
      <c r="XCB124" s="157"/>
      <c r="XCC124" s="157"/>
      <c r="XCD124" s="157"/>
      <c r="XCE124" s="157"/>
      <c r="XCF124" s="157"/>
      <c r="XCG124" s="157"/>
      <c r="XCH124" s="157"/>
      <c r="XCI124" s="157"/>
      <c r="XCJ124" s="157"/>
      <c r="XCK124" s="157"/>
      <c r="XCL124" s="157"/>
      <c r="XCM124" s="157"/>
      <c r="XCN124" s="157"/>
      <c r="XCO124" s="157"/>
      <c r="XCP124" s="157"/>
      <c r="XCQ124" s="157"/>
      <c r="XCR124" s="157"/>
      <c r="XCS124" s="157"/>
      <c r="XCT124" s="157"/>
      <c r="XCU124" s="157"/>
      <c r="XCV124" s="157"/>
      <c r="XCW124" s="157"/>
      <c r="XCX124" s="157"/>
      <c r="XCY124" s="157"/>
      <c r="XCZ124" s="157"/>
      <c r="XDA124" s="157"/>
      <c r="XDB124" s="157"/>
      <c r="XDC124" s="157"/>
      <c r="XDD124" s="157"/>
      <c r="XDE124" s="157"/>
      <c r="XDF124" s="157"/>
      <c r="XDG124" s="157"/>
      <c r="XDH124" s="157"/>
      <c r="XDI124" s="157"/>
      <c r="XDJ124" s="157"/>
      <c r="XDK124" s="157"/>
      <c r="XDL124" s="157"/>
      <c r="XDM124" s="157"/>
      <c r="XDN124" s="157"/>
      <c r="XDO124" s="157"/>
      <c r="XDP124" s="157"/>
      <c r="XDQ124" s="157"/>
      <c r="XDR124" s="157"/>
      <c r="XDS124" s="157"/>
      <c r="XDT124" s="157"/>
      <c r="XDU124" s="157"/>
      <c r="XDV124" s="157"/>
      <c r="XDW124" s="157"/>
      <c r="XDX124" s="157"/>
      <c r="XDY124" s="157"/>
      <c r="XDZ124" s="157"/>
      <c r="XEA124" s="157"/>
      <c r="XEB124" s="157"/>
      <c r="XEC124" s="157"/>
      <c r="XED124" s="157"/>
      <c r="XEE124" s="157"/>
      <c r="XEF124" s="157"/>
      <c r="XEG124" s="157"/>
      <c r="XEH124" s="157"/>
      <c r="XEI124" s="157"/>
      <c r="XEJ124" s="157"/>
      <c r="XEK124" s="157"/>
      <c r="XEL124" s="157"/>
      <c r="XEM124" s="157"/>
      <c r="XEN124" s="157"/>
      <c r="XEO124" s="157"/>
      <c r="XEP124" s="157"/>
      <c r="XEQ124" s="157"/>
      <c r="XER124" s="157"/>
      <c r="XES124" s="157"/>
    </row>
    <row r="125" spans="1:16373" s="188" customFormat="1" ht="50.4" outlineLevel="2" x14ac:dyDescent="0.25">
      <c r="A125" s="133">
        <f>A124+1</f>
        <v>107</v>
      </c>
      <c r="B125" s="174" t="s">
        <v>584</v>
      </c>
      <c r="C125" s="37" t="s">
        <v>962</v>
      </c>
      <c r="D125" s="147" t="s">
        <v>577</v>
      </c>
      <c r="E125" s="235">
        <f t="shared" ref="E125:E163" si="85">G125+J125+K125</f>
        <v>1250</v>
      </c>
      <c r="F125" s="208">
        <v>0</v>
      </c>
      <c r="G125" s="235">
        <f t="shared" ref="G125:G163" si="86">H125+I125</f>
        <v>915</v>
      </c>
      <c r="H125" s="235">
        <v>0</v>
      </c>
      <c r="I125" s="235">
        <v>915</v>
      </c>
      <c r="J125" s="235">
        <v>335</v>
      </c>
      <c r="K125" s="235">
        <v>0</v>
      </c>
      <c r="L125" s="235">
        <f t="shared" ref="L125:L163" si="87">M125+N125+Q125+R125</f>
        <v>1250</v>
      </c>
      <c r="M125" s="235">
        <v>0</v>
      </c>
      <c r="N125" s="235">
        <f t="shared" ref="N125:N163" si="88">O125+P125</f>
        <v>915</v>
      </c>
      <c r="O125" s="235">
        <v>0</v>
      </c>
      <c r="P125" s="235">
        <v>915</v>
      </c>
      <c r="Q125" s="235">
        <v>335</v>
      </c>
      <c r="R125" s="235">
        <v>0</v>
      </c>
      <c r="S125" s="89" t="s">
        <v>578</v>
      </c>
      <c r="T125" s="173">
        <v>2022</v>
      </c>
      <c r="U125" s="157"/>
      <c r="V125" s="157"/>
      <c r="W125" s="157"/>
      <c r="X125" s="157"/>
      <c r="Y125" s="157"/>
      <c r="Z125" s="157"/>
      <c r="AA125" s="157"/>
      <c r="AB125" s="157"/>
      <c r="AC125" s="157"/>
      <c r="AD125" s="157"/>
      <c r="AE125" s="157"/>
      <c r="AF125" s="157"/>
      <c r="AG125" s="157"/>
      <c r="AH125" s="157"/>
      <c r="AI125" s="157"/>
      <c r="AJ125" s="157"/>
      <c r="AK125" s="157"/>
      <c r="AL125" s="157"/>
      <c r="AM125" s="157"/>
      <c r="AN125" s="157"/>
      <c r="AO125" s="157"/>
      <c r="AP125" s="157"/>
      <c r="AQ125" s="157"/>
      <c r="AR125" s="157"/>
      <c r="AS125" s="157"/>
      <c r="AT125" s="157"/>
      <c r="AU125" s="157"/>
      <c r="AV125" s="157"/>
      <c r="AW125" s="157"/>
      <c r="AX125" s="157"/>
      <c r="AY125" s="157"/>
      <c r="AZ125" s="157"/>
      <c r="BA125" s="157"/>
      <c r="BB125" s="157"/>
      <c r="BC125" s="157"/>
      <c r="BD125" s="157"/>
      <c r="BE125" s="157"/>
      <c r="BF125" s="157"/>
      <c r="BG125" s="157"/>
      <c r="BH125" s="157"/>
      <c r="BI125" s="157"/>
      <c r="BJ125" s="157"/>
      <c r="BK125" s="157"/>
      <c r="BL125" s="157"/>
      <c r="BM125" s="157"/>
      <c r="BN125" s="157"/>
      <c r="BO125" s="157"/>
      <c r="BP125" s="157"/>
      <c r="BQ125" s="157"/>
      <c r="BR125" s="157"/>
      <c r="BS125" s="157"/>
      <c r="BT125" s="157"/>
      <c r="BU125" s="157"/>
      <c r="BV125" s="157"/>
      <c r="BW125" s="157"/>
      <c r="BX125" s="157"/>
      <c r="BY125" s="157"/>
      <c r="BZ125" s="157"/>
      <c r="CA125" s="157"/>
      <c r="CB125" s="157"/>
      <c r="CC125" s="157"/>
      <c r="CD125" s="157"/>
      <c r="CE125" s="157"/>
      <c r="CF125" s="157"/>
      <c r="CG125" s="157"/>
      <c r="CH125" s="157"/>
      <c r="CI125" s="157"/>
      <c r="CJ125" s="157"/>
      <c r="CK125" s="157"/>
      <c r="CL125" s="157"/>
      <c r="CM125" s="157"/>
      <c r="CN125" s="157"/>
      <c r="CO125" s="157"/>
      <c r="CP125" s="157"/>
      <c r="CQ125" s="157"/>
      <c r="CR125" s="157"/>
      <c r="CS125" s="157"/>
      <c r="CT125" s="157"/>
      <c r="CU125" s="157"/>
      <c r="CV125" s="157"/>
      <c r="CW125" s="157"/>
      <c r="CX125" s="157"/>
      <c r="CY125" s="157"/>
      <c r="CZ125" s="157"/>
      <c r="DA125" s="157"/>
      <c r="DB125" s="157"/>
      <c r="DC125" s="157"/>
      <c r="DD125" s="157"/>
      <c r="DE125" s="157"/>
      <c r="DF125" s="157"/>
      <c r="DG125" s="157"/>
      <c r="DH125" s="157"/>
      <c r="DI125" s="157"/>
      <c r="DJ125" s="157"/>
      <c r="DK125" s="157"/>
      <c r="DL125" s="157"/>
      <c r="DM125" s="157"/>
      <c r="DN125" s="157"/>
      <c r="DO125" s="157"/>
      <c r="DP125" s="157"/>
      <c r="DQ125" s="157"/>
      <c r="DR125" s="157"/>
      <c r="DS125" s="157"/>
      <c r="DT125" s="157"/>
      <c r="DU125" s="157"/>
      <c r="DV125" s="157"/>
      <c r="DW125" s="157"/>
      <c r="DX125" s="157"/>
      <c r="DY125" s="157"/>
      <c r="DZ125" s="157"/>
      <c r="EA125" s="157"/>
      <c r="EB125" s="157"/>
      <c r="EC125" s="157"/>
      <c r="ED125" s="157"/>
      <c r="EE125" s="157"/>
      <c r="EF125" s="157"/>
      <c r="EG125" s="157"/>
      <c r="EH125" s="157"/>
      <c r="EI125" s="157"/>
      <c r="EJ125" s="157"/>
      <c r="EK125" s="157"/>
      <c r="EL125" s="157"/>
      <c r="EM125" s="157"/>
      <c r="EN125" s="157"/>
      <c r="EO125" s="157"/>
      <c r="EP125" s="157"/>
      <c r="EQ125" s="157"/>
      <c r="ER125" s="157"/>
      <c r="ES125" s="157"/>
      <c r="ET125" s="157"/>
      <c r="EU125" s="157"/>
      <c r="EV125" s="157"/>
      <c r="EW125" s="157"/>
      <c r="EX125" s="157"/>
      <c r="EY125" s="157"/>
      <c r="EZ125" s="157"/>
      <c r="FA125" s="157"/>
      <c r="FB125" s="157"/>
      <c r="FC125" s="157"/>
      <c r="FD125" s="157"/>
      <c r="FE125" s="157"/>
      <c r="FF125" s="157"/>
      <c r="FG125" s="157"/>
      <c r="FH125" s="157"/>
      <c r="FI125" s="157"/>
      <c r="FJ125" s="157"/>
      <c r="FK125" s="157"/>
      <c r="FL125" s="157"/>
      <c r="FM125" s="157"/>
      <c r="FN125" s="157"/>
      <c r="FO125" s="157"/>
      <c r="FP125" s="157"/>
      <c r="FQ125" s="157"/>
      <c r="FR125" s="157"/>
      <c r="FS125" s="157"/>
      <c r="FT125" s="157"/>
      <c r="FU125" s="157"/>
      <c r="FV125" s="157"/>
      <c r="FW125" s="157"/>
      <c r="FX125" s="157"/>
      <c r="FY125" s="157"/>
      <c r="FZ125" s="157"/>
      <c r="GA125" s="157"/>
      <c r="GB125" s="157"/>
      <c r="GC125" s="157"/>
      <c r="GD125" s="157"/>
      <c r="GE125" s="157"/>
      <c r="GF125" s="157"/>
      <c r="GG125" s="157"/>
      <c r="GH125" s="157"/>
      <c r="GI125" s="157"/>
      <c r="GJ125" s="157"/>
      <c r="GK125" s="157"/>
      <c r="GL125" s="157"/>
      <c r="GM125" s="157"/>
      <c r="GN125" s="157"/>
      <c r="GO125" s="157"/>
      <c r="GP125" s="157"/>
      <c r="GQ125" s="157"/>
      <c r="GR125" s="157"/>
      <c r="GS125" s="157"/>
      <c r="GT125" s="157"/>
      <c r="GU125" s="157"/>
      <c r="GV125" s="157"/>
      <c r="GW125" s="157"/>
      <c r="GX125" s="157"/>
      <c r="GY125" s="157"/>
      <c r="GZ125" s="157"/>
      <c r="HA125" s="157"/>
      <c r="HB125" s="157"/>
      <c r="HC125" s="157"/>
      <c r="HD125" s="157"/>
      <c r="HE125" s="157"/>
      <c r="HF125" s="157"/>
      <c r="HG125" s="157"/>
      <c r="HH125" s="157"/>
      <c r="HI125" s="157"/>
      <c r="HJ125" s="157"/>
      <c r="HK125" s="157"/>
      <c r="HL125" s="157"/>
      <c r="HM125" s="157"/>
      <c r="HN125" s="157"/>
      <c r="HO125" s="157"/>
      <c r="HP125" s="157"/>
      <c r="HQ125" s="157"/>
      <c r="HR125" s="157"/>
      <c r="HS125" s="157"/>
      <c r="HT125" s="157"/>
      <c r="HU125" s="157"/>
      <c r="HV125" s="157"/>
      <c r="HW125" s="157"/>
      <c r="HX125" s="157"/>
      <c r="HY125" s="157"/>
      <c r="HZ125" s="157"/>
      <c r="IA125" s="157"/>
      <c r="IB125" s="157"/>
      <c r="IC125" s="157"/>
      <c r="ID125" s="157"/>
      <c r="IE125" s="157"/>
      <c r="IF125" s="157"/>
      <c r="IG125" s="157"/>
      <c r="IH125" s="157"/>
      <c r="II125" s="157"/>
      <c r="IJ125" s="157"/>
      <c r="IK125" s="157"/>
      <c r="IL125" s="157"/>
      <c r="IM125" s="157"/>
      <c r="IN125" s="157"/>
      <c r="IO125" s="157"/>
      <c r="IP125" s="157"/>
      <c r="IQ125" s="157"/>
      <c r="IR125" s="157"/>
      <c r="IS125" s="157"/>
      <c r="IT125" s="157"/>
      <c r="IU125" s="157"/>
      <c r="IV125" s="157"/>
      <c r="IW125" s="157"/>
      <c r="IX125" s="157"/>
      <c r="IY125" s="157"/>
      <c r="IZ125" s="157"/>
      <c r="JA125" s="157"/>
      <c r="JB125" s="157"/>
      <c r="JC125" s="157"/>
      <c r="JD125" s="157"/>
      <c r="JE125" s="157"/>
      <c r="JF125" s="157"/>
      <c r="JG125" s="157"/>
      <c r="JH125" s="157"/>
      <c r="JI125" s="157"/>
      <c r="JJ125" s="157"/>
      <c r="JK125" s="157"/>
      <c r="JL125" s="157"/>
      <c r="JM125" s="157"/>
      <c r="JN125" s="157"/>
      <c r="JO125" s="157"/>
      <c r="JP125" s="157"/>
      <c r="JQ125" s="157"/>
      <c r="JR125" s="157"/>
      <c r="JS125" s="157"/>
      <c r="JT125" s="157"/>
      <c r="JU125" s="157"/>
      <c r="JV125" s="157"/>
      <c r="JW125" s="157"/>
      <c r="JX125" s="157"/>
      <c r="JY125" s="157"/>
      <c r="JZ125" s="157"/>
      <c r="KA125" s="157"/>
      <c r="KB125" s="157"/>
      <c r="KC125" s="157"/>
      <c r="KD125" s="157"/>
      <c r="KE125" s="157"/>
      <c r="KF125" s="157"/>
      <c r="KG125" s="157"/>
      <c r="KH125" s="157"/>
      <c r="KI125" s="157"/>
      <c r="KJ125" s="157"/>
      <c r="KK125" s="157"/>
      <c r="KL125" s="157"/>
      <c r="KM125" s="157"/>
      <c r="KN125" s="157"/>
      <c r="KO125" s="157"/>
      <c r="KP125" s="157"/>
      <c r="KQ125" s="157"/>
      <c r="KR125" s="157"/>
      <c r="KS125" s="157"/>
      <c r="KT125" s="157"/>
      <c r="KU125" s="157"/>
      <c r="KV125" s="157"/>
      <c r="KW125" s="157"/>
      <c r="KX125" s="157"/>
      <c r="KY125" s="157"/>
      <c r="KZ125" s="157"/>
      <c r="LA125" s="157"/>
      <c r="LB125" s="157"/>
      <c r="LC125" s="157"/>
      <c r="LD125" s="157"/>
      <c r="LE125" s="157"/>
      <c r="LF125" s="157"/>
      <c r="LG125" s="157"/>
      <c r="LH125" s="157"/>
      <c r="LI125" s="157"/>
      <c r="LJ125" s="157"/>
      <c r="LK125" s="157"/>
      <c r="LL125" s="157"/>
      <c r="LM125" s="157"/>
      <c r="LN125" s="157"/>
      <c r="LO125" s="157"/>
      <c r="LP125" s="157"/>
      <c r="LQ125" s="157"/>
      <c r="LR125" s="157"/>
      <c r="LS125" s="157"/>
      <c r="LT125" s="157"/>
      <c r="LU125" s="157"/>
      <c r="LV125" s="157"/>
      <c r="LW125" s="157"/>
      <c r="LX125" s="157"/>
      <c r="LY125" s="157"/>
      <c r="LZ125" s="157"/>
      <c r="MA125" s="157"/>
      <c r="MB125" s="157"/>
      <c r="MC125" s="157"/>
      <c r="MD125" s="157"/>
      <c r="ME125" s="157"/>
      <c r="MF125" s="157"/>
      <c r="MG125" s="157"/>
      <c r="MH125" s="157"/>
      <c r="MI125" s="157"/>
      <c r="MJ125" s="157"/>
      <c r="MK125" s="157"/>
      <c r="ML125" s="157"/>
      <c r="MM125" s="157"/>
      <c r="MN125" s="157"/>
      <c r="MO125" s="157"/>
      <c r="MP125" s="157"/>
      <c r="MQ125" s="157"/>
      <c r="MR125" s="157"/>
      <c r="MS125" s="157"/>
      <c r="MT125" s="157"/>
      <c r="MU125" s="157"/>
      <c r="MV125" s="157"/>
      <c r="MW125" s="157"/>
      <c r="MX125" s="157"/>
      <c r="MY125" s="157"/>
      <c r="MZ125" s="157"/>
      <c r="NA125" s="157"/>
      <c r="NB125" s="157"/>
      <c r="NC125" s="157"/>
      <c r="ND125" s="157"/>
      <c r="NE125" s="157"/>
      <c r="NF125" s="157"/>
      <c r="NG125" s="157"/>
      <c r="NH125" s="157"/>
      <c r="NI125" s="157"/>
      <c r="NJ125" s="157"/>
      <c r="NK125" s="157"/>
      <c r="NL125" s="157"/>
      <c r="NM125" s="157"/>
      <c r="NN125" s="157"/>
      <c r="NO125" s="157"/>
      <c r="NP125" s="157"/>
      <c r="NQ125" s="157"/>
      <c r="NR125" s="157"/>
      <c r="NS125" s="157"/>
      <c r="NT125" s="157"/>
      <c r="NU125" s="157"/>
      <c r="NV125" s="157"/>
      <c r="NW125" s="157"/>
      <c r="NX125" s="157"/>
      <c r="NY125" s="157"/>
      <c r="NZ125" s="157"/>
      <c r="OA125" s="157"/>
      <c r="OB125" s="157"/>
      <c r="OC125" s="157"/>
      <c r="OD125" s="157"/>
      <c r="OE125" s="157"/>
      <c r="OF125" s="157"/>
      <c r="OG125" s="157"/>
      <c r="OH125" s="157"/>
      <c r="OI125" s="157"/>
      <c r="OJ125" s="157"/>
      <c r="OK125" s="157"/>
      <c r="OL125" s="157"/>
      <c r="OM125" s="157"/>
      <c r="ON125" s="157"/>
      <c r="OO125" s="157"/>
      <c r="OP125" s="157"/>
      <c r="OQ125" s="157"/>
      <c r="OR125" s="157"/>
      <c r="OS125" s="157"/>
      <c r="OT125" s="157"/>
      <c r="OU125" s="157"/>
      <c r="OV125" s="157"/>
      <c r="OW125" s="157"/>
      <c r="OX125" s="157"/>
      <c r="OY125" s="157"/>
      <c r="OZ125" s="157"/>
      <c r="PA125" s="157"/>
      <c r="PB125" s="157"/>
      <c r="PC125" s="157"/>
      <c r="PD125" s="157"/>
      <c r="PE125" s="157"/>
      <c r="PF125" s="157"/>
      <c r="PG125" s="157"/>
      <c r="PH125" s="157"/>
      <c r="PI125" s="157"/>
      <c r="PJ125" s="157"/>
      <c r="PK125" s="157"/>
      <c r="PL125" s="157"/>
      <c r="PM125" s="157"/>
      <c r="PN125" s="157"/>
      <c r="PO125" s="157"/>
      <c r="PP125" s="157"/>
      <c r="PQ125" s="157"/>
      <c r="PR125" s="157"/>
      <c r="PS125" s="157"/>
      <c r="PT125" s="157"/>
      <c r="PU125" s="157"/>
      <c r="PV125" s="157"/>
      <c r="PW125" s="157"/>
      <c r="PX125" s="157"/>
      <c r="PY125" s="157"/>
      <c r="PZ125" s="157"/>
      <c r="QA125" s="157"/>
      <c r="QB125" s="157"/>
      <c r="QC125" s="157"/>
      <c r="QD125" s="157"/>
      <c r="QE125" s="157"/>
      <c r="QF125" s="157"/>
      <c r="QG125" s="157"/>
      <c r="QH125" s="157"/>
      <c r="QI125" s="157"/>
      <c r="QJ125" s="157"/>
      <c r="QK125" s="157"/>
      <c r="QL125" s="157"/>
      <c r="QM125" s="157"/>
      <c r="QN125" s="157"/>
      <c r="QO125" s="157"/>
      <c r="QP125" s="157"/>
      <c r="QQ125" s="157"/>
      <c r="QR125" s="157"/>
      <c r="QS125" s="157"/>
      <c r="QT125" s="157"/>
      <c r="QU125" s="157"/>
      <c r="QV125" s="157"/>
      <c r="QW125" s="157"/>
      <c r="QX125" s="157"/>
      <c r="QY125" s="157"/>
      <c r="QZ125" s="157"/>
      <c r="RA125" s="157"/>
      <c r="RB125" s="157"/>
      <c r="RC125" s="157"/>
      <c r="RD125" s="157"/>
      <c r="RE125" s="157"/>
      <c r="RF125" s="157"/>
      <c r="RG125" s="157"/>
      <c r="RH125" s="157"/>
      <c r="RI125" s="157"/>
      <c r="RJ125" s="157"/>
      <c r="RK125" s="157"/>
      <c r="RL125" s="157"/>
      <c r="RM125" s="157"/>
      <c r="RN125" s="157"/>
      <c r="RO125" s="157"/>
      <c r="RP125" s="157"/>
      <c r="RQ125" s="157"/>
      <c r="RR125" s="157"/>
      <c r="RS125" s="157"/>
      <c r="RT125" s="157"/>
      <c r="RU125" s="157"/>
      <c r="RV125" s="157"/>
      <c r="RW125" s="157"/>
      <c r="RX125" s="157"/>
      <c r="RY125" s="157"/>
      <c r="RZ125" s="157"/>
      <c r="SA125" s="157"/>
      <c r="SB125" s="157"/>
      <c r="SC125" s="157"/>
      <c r="SD125" s="157"/>
      <c r="SE125" s="157"/>
      <c r="SF125" s="157"/>
      <c r="SG125" s="157"/>
      <c r="SH125" s="157"/>
      <c r="SI125" s="157"/>
      <c r="SJ125" s="157"/>
      <c r="SK125" s="157"/>
      <c r="SL125" s="157"/>
      <c r="SM125" s="157"/>
      <c r="SN125" s="157"/>
      <c r="SO125" s="157"/>
      <c r="SP125" s="157"/>
      <c r="SQ125" s="157"/>
      <c r="SR125" s="157"/>
      <c r="SS125" s="157"/>
      <c r="ST125" s="157"/>
      <c r="SU125" s="157"/>
      <c r="SV125" s="157"/>
      <c r="SW125" s="157"/>
      <c r="SX125" s="157"/>
      <c r="SY125" s="157"/>
      <c r="SZ125" s="157"/>
      <c r="TA125" s="157"/>
      <c r="TB125" s="157"/>
      <c r="TC125" s="157"/>
      <c r="TD125" s="157"/>
      <c r="TE125" s="157"/>
      <c r="TF125" s="157"/>
      <c r="TG125" s="157"/>
      <c r="TH125" s="157"/>
      <c r="TI125" s="157"/>
      <c r="TJ125" s="157"/>
      <c r="TK125" s="157"/>
      <c r="TL125" s="157"/>
      <c r="TM125" s="157"/>
      <c r="TN125" s="157"/>
      <c r="TO125" s="157"/>
      <c r="TP125" s="157"/>
      <c r="TQ125" s="157"/>
      <c r="TR125" s="157"/>
      <c r="TS125" s="157"/>
      <c r="TT125" s="157"/>
      <c r="TU125" s="157"/>
      <c r="TV125" s="157"/>
      <c r="TW125" s="157"/>
      <c r="TX125" s="157"/>
      <c r="TY125" s="157"/>
      <c r="TZ125" s="157"/>
      <c r="UA125" s="157"/>
      <c r="UB125" s="157"/>
      <c r="UC125" s="157"/>
      <c r="UD125" s="157"/>
      <c r="UE125" s="157"/>
      <c r="UF125" s="157"/>
      <c r="UG125" s="157"/>
      <c r="UH125" s="157"/>
      <c r="UI125" s="157"/>
      <c r="UJ125" s="157"/>
      <c r="UK125" s="157"/>
      <c r="UL125" s="157"/>
      <c r="UM125" s="157"/>
      <c r="UN125" s="157"/>
      <c r="UO125" s="157"/>
      <c r="UP125" s="157"/>
      <c r="UQ125" s="157"/>
      <c r="UR125" s="157"/>
      <c r="US125" s="157"/>
      <c r="UT125" s="157"/>
      <c r="UU125" s="157"/>
      <c r="UV125" s="157"/>
      <c r="UW125" s="157"/>
      <c r="UX125" s="157"/>
      <c r="UY125" s="157"/>
      <c r="UZ125" s="157"/>
      <c r="VA125" s="157"/>
      <c r="VB125" s="157"/>
      <c r="VC125" s="157"/>
      <c r="VD125" s="157"/>
      <c r="VE125" s="157"/>
      <c r="VF125" s="157"/>
      <c r="VG125" s="157"/>
      <c r="VH125" s="157"/>
      <c r="VI125" s="157"/>
      <c r="VJ125" s="157"/>
      <c r="VK125" s="157"/>
      <c r="VL125" s="157"/>
      <c r="VM125" s="157"/>
      <c r="VN125" s="157"/>
      <c r="VO125" s="157"/>
      <c r="VP125" s="157"/>
      <c r="VQ125" s="157"/>
      <c r="VR125" s="157"/>
      <c r="VS125" s="157"/>
      <c r="VT125" s="157"/>
      <c r="VU125" s="157"/>
      <c r="VV125" s="157"/>
      <c r="VW125" s="157"/>
      <c r="VX125" s="157"/>
      <c r="VY125" s="157"/>
      <c r="VZ125" s="157"/>
      <c r="WA125" s="157"/>
      <c r="WB125" s="157"/>
      <c r="WC125" s="157"/>
      <c r="WD125" s="157"/>
      <c r="WE125" s="157"/>
      <c r="WF125" s="157"/>
      <c r="WG125" s="157"/>
      <c r="WH125" s="157"/>
      <c r="WI125" s="157"/>
      <c r="WJ125" s="157"/>
      <c r="WK125" s="157"/>
      <c r="WL125" s="157"/>
      <c r="WM125" s="157"/>
      <c r="WN125" s="157"/>
      <c r="WO125" s="157"/>
      <c r="WP125" s="157"/>
      <c r="WQ125" s="157"/>
      <c r="WR125" s="157"/>
      <c r="WS125" s="157"/>
      <c r="WT125" s="157"/>
      <c r="WU125" s="157"/>
      <c r="WV125" s="157"/>
      <c r="WW125" s="157"/>
      <c r="WX125" s="157"/>
      <c r="WY125" s="157"/>
      <c r="WZ125" s="157"/>
      <c r="XA125" s="157"/>
      <c r="XB125" s="157"/>
      <c r="XC125" s="157"/>
      <c r="XD125" s="157"/>
      <c r="XE125" s="157"/>
      <c r="XF125" s="157"/>
      <c r="XG125" s="157"/>
      <c r="XH125" s="157"/>
      <c r="XI125" s="157"/>
      <c r="XJ125" s="157"/>
      <c r="XK125" s="157"/>
      <c r="XL125" s="157"/>
      <c r="XM125" s="157"/>
      <c r="XN125" s="157"/>
      <c r="XO125" s="157"/>
      <c r="XP125" s="157"/>
      <c r="XQ125" s="157"/>
      <c r="XR125" s="157"/>
      <c r="XS125" s="157"/>
      <c r="XT125" s="157"/>
      <c r="XU125" s="157"/>
      <c r="XV125" s="157"/>
      <c r="XW125" s="157"/>
      <c r="XX125" s="157"/>
      <c r="XY125" s="157"/>
      <c r="XZ125" s="157"/>
      <c r="YA125" s="157"/>
      <c r="YB125" s="157"/>
      <c r="YC125" s="157"/>
      <c r="YD125" s="157"/>
      <c r="YE125" s="157"/>
      <c r="YF125" s="157"/>
      <c r="YG125" s="157"/>
      <c r="YH125" s="157"/>
      <c r="YI125" s="157"/>
      <c r="YJ125" s="157"/>
      <c r="YK125" s="157"/>
      <c r="YL125" s="157"/>
      <c r="YM125" s="157"/>
      <c r="YN125" s="157"/>
      <c r="YO125" s="157"/>
      <c r="YP125" s="157"/>
      <c r="YQ125" s="157"/>
      <c r="YR125" s="157"/>
      <c r="YS125" s="157"/>
      <c r="YT125" s="157"/>
      <c r="YU125" s="157"/>
      <c r="YV125" s="157"/>
      <c r="YW125" s="157"/>
      <c r="YX125" s="157"/>
      <c r="YY125" s="157"/>
      <c r="YZ125" s="157"/>
      <c r="ZA125" s="157"/>
      <c r="ZB125" s="157"/>
      <c r="ZC125" s="157"/>
      <c r="ZD125" s="157"/>
      <c r="ZE125" s="157"/>
      <c r="ZF125" s="157"/>
      <c r="ZG125" s="157"/>
      <c r="ZH125" s="157"/>
      <c r="ZI125" s="157"/>
      <c r="ZJ125" s="157"/>
      <c r="ZK125" s="157"/>
      <c r="ZL125" s="157"/>
      <c r="ZM125" s="157"/>
      <c r="ZN125" s="157"/>
      <c r="ZO125" s="157"/>
      <c r="ZP125" s="157"/>
      <c r="ZQ125" s="157"/>
      <c r="ZR125" s="157"/>
      <c r="ZS125" s="157"/>
      <c r="ZT125" s="157"/>
      <c r="ZU125" s="157"/>
      <c r="ZV125" s="157"/>
      <c r="ZW125" s="157"/>
      <c r="ZX125" s="157"/>
      <c r="ZY125" s="157"/>
      <c r="ZZ125" s="157"/>
      <c r="AAA125" s="157"/>
      <c r="AAB125" s="157"/>
      <c r="AAC125" s="157"/>
      <c r="AAD125" s="157"/>
      <c r="AAE125" s="157"/>
      <c r="AAF125" s="157"/>
      <c r="AAG125" s="157"/>
      <c r="AAH125" s="157"/>
      <c r="AAI125" s="157"/>
      <c r="AAJ125" s="157"/>
      <c r="AAK125" s="157"/>
      <c r="AAL125" s="157"/>
      <c r="AAM125" s="157"/>
      <c r="AAN125" s="157"/>
      <c r="AAO125" s="157"/>
      <c r="AAP125" s="157"/>
      <c r="AAQ125" s="157"/>
      <c r="AAR125" s="157"/>
      <c r="AAS125" s="157"/>
      <c r="AAT125" s="157"/>
      <c r="AAU125" s="157"/>
      <c r="AAV125" s="157"/>
      <c r="AAW125" s="157"/>
      <c r="AAX125" s="157"/>
      <c r="AAY125" s="157"/>
      <c r="AAZ125" s="157"/>
      <c r="ABA125" s="157"/>
      <c r="ABB125" s="157"/>
      <c r="ABC125" s="157"/>
      <c r="ABD125" s="157"/>
      <c r="ABE125" s="157"/>
      <c r="ABF125" s="157"/>
      <c r="ABG125" s="157"/>
      <c r="ABH125" s="157"/>
      <c r="ABI125" s="157"/>
      <c r="ABJ125" s="157"/>
      <c r="ABK125" s="157"/>
      <c r="ABL125" s="157"/>
      <c r="ABM125" s="157"/>
      <c r="ABN125" s="157"/>
      <c r="ABO125" s="157"/>
      <c r="ABP125" s="157"/>
      <c r="ABQ125" s="157"/>
      <c r="ABR125" s="157"/>
      <c r="ABS125" s="157"/>
      <c r="ABT125" s="157"/>
      <c r="ABU125" s="157"/>
      <c r="ABV125" s="157"/>
      <c r="ABW125" s="157"/>
      <c r="ABX125" s="157"/>
      <c r="ABY125" s="157"/>
      <c r="ABZ125" s="157"/>
      <c r="ACA125" s="157"/>
      <c r="ACB125" s="157"/>
      <c r="ACC125" s="157"/>
      <c r="ACD125" s="157"/>
      <c r="ACE125" s="157"/>
      <c r="ACF125" s="157"/>
      <c r="ACG125" s="157"/>
      <c r="ACH125" s="157"/>
      <c r="ACI125" s="157"/>
      <c r="ACJ125" s="157"/>
      <c r="ACK125" s="157"/>
      <c r="ACL125" s="157"/>
      <c r="ACM125" s="157"/>
      <c r="ACN125" s="157"/>
      <c r="ACO125" s="157"/>
      <c r="ACP125" s="157"/>
      <c r="ACQ125" s="157"/>
      <c r="ACR125" s="157"/>
      <c r="ACS125" s="157"/>
      <c r="ACT125" s="157"/>
      <c r="ACU125" s="157"/>
      <c r="ACV125" s="157"/>
      <c r="ACW125" s="157"/>
      <c r="ACX125" s="157"/>
      <c r="ACY125" s="157"/>
      <c r="ACZ125" s="157"/>
      <c r="ADA125" s="157"/>
      <c r="ADB125" s="157"/>
      <c r="ADC125" s="157"/>
      <c r="ADD125" s="157"/>
      <c r="ADE125" s="157"/>
      <c r="ADF125" s="157"/>
      <c r="ADG125" s="157"/>
      <c r="ADH125" s="157"/>
      <c r="ADI125" s="157"/>
      <c r="ADJ125" s="157"/>
      <c r="ADK125" s="157"/>
      <c r="ADL125" s="157"/>
      <c r="ADM125" s="157"/>
      <c r="ADN125" s="157"/>
      <c r="ADO125" s="157"/>
      <c r="ADP125" s="157"/>
      <c r="ADQ125" s="157"/>
      <c r="ADR125" s="157"/>
      <c r="ADS125" s="157"/>
      <c r="ADT125" s="157"/>
      <c r="ADU125" s="157"/>
      <c r="ADV125" s="157"/>
      <c r="ADW125" s="157"/>
      <c r="ADX125" s="157"/>
      <c r="ADY125" s="157"/>
      <c r="ADZ125" s="157"/>
      <c r="AEA125" s="157"/>
      <c r="AEB125" s="157"/>
      <c r="AEC125" s="157"/>
      <c r="AED125" s="157"/>
      <c r="AEE125" s="157"/>
      <c r="AEF125" s="157"/>
      <c r="AEG125" s="157"/>
      <c r="AEH125" s="157"/>
      <c r="AEI125" s="157"/>
      <c r="AEJ125" s="157"/>
      <c r="AEK125" s="157"/>
      <c r="AEL125" s="157"/>
      <c r="AEM125" s="157"/>
      <c r="AEN125" s="157"/>
      <c r="AEO125" s="157"/>
      <c r="AEP125" s="157"/>
      <c r="AEQ125" s="157"/>
      <c r="AER125" s="157"/>
      <c r="AES125" s="157"/>
      <c r="AET125" s="157"/>
      <c r="AEU125" s="157"/>
      <c r="AEV125" s="157"/>
      <c r="AEW125" s="157"/>
      <c r="AEX125" s="157"/>
      <c r="AEY125" s="157"/>
      <c r="AEZ125" s="157"/>
      <c r="AFA125" s="157"/>
      <c r="AFB125" s="157"/>
      <c r="AFC125" s="157"/>
      <c r="AFD125" s="157"/>
      <c r="AFE125" s="157"/>
      <c r="AFF125" s="157"/>
      <c r="AFG125" s="157"/>
      <c r="AFH125" s="157"/>
      <c r="AFI125" s="157"/>
      <c r="AFJ125" s="157"/>
      <c r="AFK125" s="157"/>
      <c r="AFL125" s="157"/>
      <c r="AFM125" s="157"/>
      <c r="AFN125" s="157"/>
      <c r="AFO125" s="157"/>
      <c r="AFP125" s="157"/>
      <c r="AFQ125" s="157"/>
      <c r="AFR125" s="157"/>
      <c r="AFS125" s="157"/>
      <c r="AFT125" s="157"/>
      <c r="AFU125" s="157"/>
      <c r="AFV125" s="157"/>
      <c r="AFW125" s="157"/>
      <c r="AFX125" s="157"/>
      <c r="AFY125" s="157"/>
      <c r="AFZ125" s="157"/>
      <c r="AGA125" s="157"/>
      <c r="AGB125" s="157"/>
      <c r="AGC125" s="157"/>
      <c r="AGD125" s="157"/>
      <c r="AGE125" s="157"/>
      <c r="AGF125" s="157"/>
      <c r="AGG125" s="157"/>
      <c r="AGH125" s="157"/>
      <c r="AGI125" s="157"/>
      <c r="AGJ125" s="157"/>
      <c r="AGK125" s="157"/>
      <c r="AGL125" s="157"/>
      <c r="AGM125" s="157"/>
      <c r="AGN125" s="157"/>
      <c r="AGO125" s="157"/>
      <c r="AGP125" s="157"/>
      <c r="AGQ125" s="157"/>
      <c r="AGR125" s="157"/>
      <c r="AGS125" s="157"/>
      <c r="AGT125" s="157"/>
      <c r="AGU125" s="157"/>
      <c r="AGV125" s="157"/>
      <c r="AGW125" s="157"/>
      <c r="AGX125" s="157"/>
      <c r="AGY125" s="157"/>
      <c r="AGZ125" s="157"/>
      <c r="AHA125" s="157"/>
      <c r="AHB125" s="157"/>
      <c r="AHC125" s="157"/>
      <c r="AHD125" s="157"/>
      <c r="AHE125" s="157"/>
      <c r="AHF125" s="157"/>
      <c r="AHG125" s="157"/>
      <c r="AHH125" s="157"/>
      <c r="AHI125" s="157"/>
      <c r="AHJ125" s="157"/>
      <c r="AHK125" s="157"/>
      <c r="AHL125" s="157"/>
      <c r="AHM125" s="157"/>
      <c r="AHN125" s="157"/>
      <c r="AHO125" s="157"/>
      <c r="AHP125" s="157"/>
      <c r="AHQ125" s="157"/>
      <c r="AHR125" s="157"/>
      <c r="AHS125" s="157"/>
      <c r="AHT125" s="157"/>
      <c r="AHU125" s="157"/>
      <c r="AHV125" s="157"/>
      <c r="AHW125" s="157"/>
      <c r="AHX125" s="157"/>
      <c r="AHY125" s="157"/>
      <c r="AHZ125" s="157"/>
      <c r="AIA125" s="157"/>
      <c r="AIB125" s="157"/>
      <c r="AIC125" s="157"/>
      <c r="AID125" s="157"/>
      <c r="AIE125" s="157"/>
      <c r="AIF125" s="157"/>
      <c r="AIG125" s="157"/>
      <c r="AIH125" s="157"/>
      <c r="AII125" s="157"/>
      <c r="AIJ125" s="157"/>
      <c r="AIK125" s="157"/>
      <c r="AIL125" s="157"/>
      <c r="AIM125" s="157"/>
      <c r="AIN125" s="157"/>
      <c r="AIO125" s="157"/>
      <c r="AIP125" s="157"/>
      <c r="AIQ125" s="157"/>
      <c r="AIR125" s="157"/>
      <c r="AIS125" s="157"/>
      <c r="AIT125" s="157"/>
      <c r="AIU125" s="157"/>
      <c r="AIV125" s="157"/>
      <c r="AIW125" s="157"/>
      <c r="AIX125" s="157"/>
      <c r="AIY125" s="157"/>
      <c r="AIZ125" s="157"/>
      <c r="AJA125" s="157"/>
      <c r="AJB125" s="157"/>
      <c r="AJC125" s="157"/>
      <c r="AJD125" s="157"/>
      <c r="AJE125" s="157"/>
      <c r="AJF125" s="157"/>
      <c r="AJG125" s="157"/>
      <c r="AJH125" s="157"/>
      <c r="AJI125" s="157"/>
      <c r="AJJ125" s="157"/>
      <c r="AJK125" s="157"/>
      <c r="AJL125" s="157"/>
      <c r="AJM125" s="157"/>
      <c r="AJN125" s="157"/>
      <c r="AJO125" s="157"/>
      <c r="AJP125" s="157"/>
      <c r="AJQ125" s="157"/>
      <c r="AJR125" s="157"/>
      <c r="AJS125" s="157"/>
      <c r="AJT125" s="157"/>
      <c r="AJU125" s="157"/>
      <c r="AJV125" s="157"/>
      <c r="AJW125" s="157"/>
      <c r="AJX125" s="157"/>
      <c r="AJY125" s="157"/>
      <c r="AJZ125" s="157"/>
      <c r="AKA125" s="157"/>
      <c r="AKB125" s="157"/>
      <c r="AKC125" s="157"/>
      <c r="AKD125" s="157"/>
      <c r="AKE125" s="157"/>
      <c r="AKF125" s="157"/>
      <c r="AKG125" s="157"/>
      <c r="AKH125" s="157"/>
      <c r="AKI125" s="157"/>
      <c r="AKJ125" s="157"/>
      <c r="AKK125" s="157"/>
      <c r="AKL125" s="157"/>
      <c r="AKM125" s="157"/>
      <c r="AKN125" s="157"/>
      <c r="AKO125" s="157"/>
      <c r="AKP125" s="157"/>
      <c r="AKQ125" s="157"/>
      <c r="AKR125" s="157"/>
      <c r="AKS125" s="157"/>
      <c r="AKT125" s="157"/>
      <c r="AKU125" s="157"/>
      <c r="AKV125" s="157"/>
      <c r="AKW125" s="157"/>
      <c r="AKX125" s="157"/>
      <c r="AKY125" s="157"/>
      <c r="AKZ125" s="157"/>
      <c r="ALA125" s="157"/>
      <c r="ALB125" s="157"/>
      <c r="ALC125" s="157"/>
      <c r="ALD125" s="157"/>
      <c r="ALE125" s="157"/>
      <c r="ALF125" s="157"/>
      <c r="ALG125" s="157"/>
      <c r="ALH125" s="157"/>
      <c r="ALI125" s="157"/>
      <c r="ALJ125" s="157"/>
      <c r="ALK125" s="157"/>
      <c r="ALL125" s="157"/>
      <c r="ALM125" s="157"/>
      <c r="ALN125" s="157"/>
      <c r="ALO125" s="157"/>
      <c r="ALP125" s="157"/>
      <c r="ALQ125" s="157"/>
      <c r="ALR125" s="157"/>
      <c r="ALS125" s="157"/>
      <c r="ALT125" s="157"/>
      <c r="ALU125" s="157"/>
      <c r="ALV125" s="157"/>
      <c r="ALW125" s="157"/>
      <c r="ALX125" s="157"/>
      <c r="ALY125" s="157"/>
      <c r="ALZ125" s="157"/>
      <c r="AMA125" s="157"/>
      <c r="AMB125" s="157"/>
      <c r="AMC125" s="157"/>
      <c r="AMD125" s="157"/>
      <c r="AME125" s="157"/>
      <c r="AMF125" s="157"/>
      <c r="AMG125" s="157"/>
      <c r="AMH125" s="157"/>
      <c r="AMI125" s="157"/>
      <c r="AMJ125" s="157"/>
      <c r="AMK125" s="157"/>
      <c r="AML125" s="157"/>
      <c r="AMM125" s="157"/>
      <c r="AMN125" s="157"/>
      <c r="AMO125" s="157"/>
      <c r="AMP125" s="157"/>
      <c r="AMQ125" s="157"/>
      <c r="AMR125" s="157"/>
      <c r="AMS125" s="157"/>
      <c r="AMT125" s="157"/>
      <c r="AMU125" s="157"/>
      <c r="AMV125" s="157"/>
      <c r="AMW125" s="157"/>
      <c r="AMX125" s="157"/>
      <c r="AMY125" s="157"/>
      <c r="AMZ125" s="157"/>
      <c r="ANA125" s="157"/>
      <c r="ANB125" s="157"/>
      <c r="ANC125" s="157"/>
      <c r="AND125" s="157"/>
      <c r="ANE125" s="157"/>
      <c r="ANF125" s="157"/>
      <c r="ANG125" s="157"/>
      <c r="ANH125" s="157"/>
      <c r="ANI125" s="157"/>
      <c r="ANJ125" s="157"/>
      <c r="ANK125" s="157"/>
      <c r="ANL125" s="157"/>
      <c r="ANM125" s="157"/>
      <c r="ANN125" s="157"/>
      <c r="ANO125" s="157"/>
      <c r="ANP125" s="157"/>
      <c r="ANQ125" s="157"/>
      <c r="ANR125" s="157"/>
      <c r="ANS125" s="157"/>
      <c r="ANT125" s="157"/>
      <c r="ANU125" s="157"/>
      <c r="ANV125" s="157"/>
      <c r="ANW125" s="157"/>
      <c r="ANX125" s="157"/>
      <c r="ANY125" s="157"/>
      <c r="ANZ125" s="157"/>
      <c r="AOA125" s="157"/>
      <c r="AOB125" s="157"/>
      <c r="AOC125" s="157"/>
      <c r="AOD125" s="157"/>
      <c r="AOE125" s="157"/>
      <c r="AOF125" s="157"/>
      <c r="AOG125" s="157"/>
      <c r="AOH125" s="157"/>
      <c r="AOI125" s="157"/>
      <c r="AOJ125" s="157"/>
      <c r="AOK125" s="157"/>
      <c r="AOL125" s="157"/>
      <c r="AOM125" s="157"/>
      <c r="AON125" s="157"/>
      <c r="AOO125" s="157"/>
      <c r="AOP125" s="157"/>
      <c r="AOQ125" s="157"/>
      <c r="AOR125" s="157"/>
      <c r="AOS125" s="157"/>
      <c r="AOT125" s="157"/>
      <c r="AOU125" s="157"/>
      <c r="AOV125" s="157"/>
      <c r="AOW125" s="157"/>
      <c r="AOX125" s="157"/>
      <c r="AOY125" s="157"/>
      <c r="AOZ125" s="157"/>
      <c r="APA125" s="157"/>
      <c r="APB125" s="157"/>
      <c r="APC125" s="157"/>
      <c r="APD125" s="157"/>
      <c r="APE125" s="157"/>
      <c r="APF125" s="157"/>
      <c r="APG125" s="157"/>
      <c r="APH125" s="157"/>
      <c r="API125" s="157"/>
      <c r="APJ125" s="157"/>
      <c r="APK125" s="157"/>
      <c r="APL125" s="157"/>
      <c r="APM125" s="157"/>
      <c r="APN125" s="157"/>
      <c r="APO125" s="157"/>
      <c r="APP125" s="157"/>
      <c r="APQ125" s="157"/>
      <c r="APR125" s="157"/>
      <c r="APS125" s="157"/>
      <c r="APT125" s="157"/>
      <c r="APU125" s="157"/>
      <c r="APV125" s="157"/>
      <c r="APW125" s="157"/>
      <c r="APX125" s="157"/>
      <c r="APY125" s="157"/>
      <c r="APZ125" s="157"/>
      <c r="AQA125" s="157"/>
      <c r="AQB125" s="157"/>
      <c r="AQC125" s="157"/>
      <c r="AQD125" s="157"/>
      <c r="AQE125" s="157"/>
      <c r="AQF125" s="157"/>
      <c r="AQG125" s="157"/>
      <c r="AQH125" s="157"/>
      <c r="AQI125" s="157"/>
      <c r="AQJ125" s="157"/>
      <c r="AQK125" s="157"/>
      <c r="AQL125" s="157"/>
      <c r="AQM125" s="157"/>
      <c r="AQN125" s="157"/>
      <c r="AQO125" s="157"/>
      <c r="AQP125" s="157"/>
      <c r="AQQ125" s="157"/>
      <c r="AQR125" s="157"/>
      <c r="AQS125" s="157"/>
      <c r="AQT125" s="157"/>
      <c r="AQU125" s="157"/>
      <c r="AQV125" s="157"/>
      <c r="AQW125" s="157"/>
      <c r="AQX125" s="157"/>
      <c r="AQY125" s="157"/>
      <c r="AQZ125" s="157"/>
      <c r="ARA125" s="157"/>
      <c r="ARB125" s="157"/>
      <c r="ARC125" s="157"/>
      <c r="ARD125" s="157"/>
      <c r="ARE125" s="157"/>
      <c r="ARF125" s="157"/>
      <c r="ARG125" s="157"/>
      <c r="ARH125" s="157"/>
      <c r="ARI125" s="157"/>
      <c r="ARJ125" s="157"/>
      <c r="ARK125" s="157"/>
      <c r="ARL125" s="157"/>
      <c r="ARM125" s="157"/>
      <c r="ARN125" s="157"/>
      <c r="ARO125" s="157"/>
      <c r="ARP125" s="157"/>
      <c r="ARQ125" s="157"/>
      <c r="ARR125" s="157"/>
      <c r="ARS125" s="157"/>
      <c r="ART125" s="157"/>
      <c r="ARU125" s="157"/>
      <c r="ARV125" s="157"/>
      <c r="ARW125" s="157"/>
      <c r="ARX125" s="157"/>
      <c r="ARY125" s="157"/>
      <c r="ARZ125" s="157"/>
      <c r="ASA125" s="157"/>
      <c r="ASB125" s="157"/>
      <c r="ASC125" s="157"/>
      <c r="ASD125" s="157"/>
      <c r="ASE125" s="157"/>
      <c r="ASF125" s="157"/>
      <c r="ASG125" s="157"/>
      <c r="ASH125" s="157"/>
      <c r="ASI125" s="157"/>
      <c r="ASJ125" s="157"/>
      <c r="ASK125" s="157"/>
      <c r="ASL125" s="157"/>
      <c r="ASM125" s="157"/>
      <c r="ASN125" s="157"/>
      <c r="ASO125" s="157"/>
      <c r="ASP125" s="157"/>
      <c r="ASQ125" s="157"/>
      <c r="ASR125" s="157"/>
      <c r="ASS125" s="157"/>
      <c r="AST125" s="157"/>
      <c r="ASU125" s="157"/>
      <c r="ASV125" s="157"/>
      <c r="ASW125" s="157"/>
      <c r="ASX125" s="157"/>
      <c r="ASY125" s="157"/>
      <c r="ASZ125" s="157"/>
      <c r="ATA125" s="157"/>
      <c r="ATB125" s="157"/>
      <c r="ATC125" s="157"/>
      <c r="ATD125" s="157"/>
      <c r="ATE125" s="157"/>
      <c r="ATF125" s="157"/>
      <c r="ATG125" s="157"/>
      <c r="ATH125" s="157"/>
      <c r="ATI125" s="157"/>
      <c r="ATJ125" s="157"/>
      <c r="ATK125" s="157"/>
      <c r="ATL125" s="157"/>
      <c r="ATM125" s="157"/>
      <c r="ATN125" s="157"/>
      <c r="ATO125" s="157"/>
      <c r="ATP125" s="157"/>
      <c r="ATQ125" s="157"/>
      <c r="ATR125" s="157"/>
      <c r="ATS125" s="157"/>
      <c r="ATT125" s="157"/>
      <c r="ATU125" s="157"/>
      <c r="ATV125" s="157"/>
      <c r="ATW125" s="157"/>
      <c r="ATX125" s="157"/>
      <c r="ATY125" s="157"/>
      <c r="ATZ125" s="157"/>
      <c r="AUA125" s="157"/>
      <c r="AUB125" s="157"/>
      <c r="AUC125" s="157"/>
      <c r="AUD125" s="157"/>
      <c r="AUE125" s="157"/>
      <c r="AUF125" s="157"/>
      <c r="AUG125" s="157"/>
      <c r="AUH125" s="157"/>
      <c r="AUI125" s="157"/>
      <c r="AUJ125" s="157"/>
      <c r="AUK125" s="157"/>
      <c r="AUL125" s="157"/>
      <c r="AUM125" s="157"/>
      <c r="AUN125" s="157"/>
      <c r="AUO125" s="157"/>
      <c r="AUP125" s="157"/>
      <c r="AUQ125" s="157"/>
      <c r="AUR125" s="157"/>
      <c r="AUS125" s="157"/>
      <c r="AUT125" s="157"/>
      <c r="AUU125" s="157"/>
      <c r="AUV125" s="157"/>
      <c r="AUW125" s="157"/>
      <c r="AUX125" s="157"/>
      <c r="AUY125" s="157"/>
      <c r="AUZ125" s="157"/>
      <c r="AVA125" s="157"/>
      <c r="AVB125" s="157"/>
      <c r="AVC125" s="157"/>
      <c r="AVD125" s="157"/>
      <c r="AVE125" s="157"/>
      <c r="AVF125" s="157"/>
      <c r="AVG125" s="157"/>
      <c r="AVH125" s="157"/>
      <c r="AVI125" s="157"/>
      <c r="AVJ125" s="157"/>
      <c r="AVK125" s="157"/>
      <c r="AVL125" s="157"/>
      <c r="AVM125" s="157"/>
      <c r="AVN125" s="157"/>
      <c r="AVO125" s="157"/>
      <c r="AVP125" s="157"/>
      <c r="AVQ125" s="157"/>
      <c r="AVR125" s="157"/>
      <c r="AVS125" s="157"/>
      <c r="AVT125" s="157"/>
      <c r="AVU125" s="157"/>
      <c r="AVV125" s="157"/>
      <c r="AVW125" s="157"/>
      <c r="AVX125" s="157"/>
      <c r="AVY125" s="157"/>
      <c r="AVZ125" s="157"/>
      <c r="AWA125" s="157"/>
      <c r="AWB125" s="157"/>
      <c r="AWC125" s="157"/>
      <c r="AWD125" s="157"/>
      <c r="AWE125" s="157"/>
      <c r="AWF125" s="157"/>
      <c r="AWG125" s="157"/>
      <c r="AWH125" s="157"/>
      <c r="AWI125" s="157"/>
      <c r="AWJ125" s="157"/>
      <c r="AWK125" s="157"/>
      <c r="AWL125" s="157"/>
      <c r="AWM125" s="157"/>
      <c r="AWN125" s="157"/>
      <c r="AWO125" s="157"/>
      <c r="AWP125" s="157"/>
      <c r="AWQ125" s="157"/>
      <c r="AWR125" s="157"/>
      <c r="AWS125" s="157"/>
      <c r="AWT125" s="157"/>
      <c r="AWU125" s="157"/>
      <c r="AWV125" s="157"/>
      <c r="AWW125" s="157"/>
      <c r="AWX125" s="157"/>
      <c r="AWY125" s="157"/>
      <c r="AWZ125" s="157"/>
      <c r="AXA125" s="157"/>
      <c r="AXB125" s="157"/>
      <c r="AXC125" s="157"/>
      <c r="AXD125" s="157"/>
      <c r="AXE125" s="157"/>
      <c r="AXF125" s="157"/>
      <c r="AXG125" s="157"/>
      <c r="AXH125" s="157"/>
      <c r="AXI125" s="157"/>
      <c r="AXJ125" s="157"/>
      <c r="AXK125" s="157"/>
      <c r="AXL125" s="157"/>
      <c r="AXM125" s="157"/>
      <c r="AXN125" s="157"/>
      <c r="AXO125" s="157"/>
      <c r="AXP125" s="157"/>
      <c r="AXQ125" s="157"/>
      <c r="AXR125" s="157"/>
      <c r="AXS125" s="157"/>
      <c r="AXT125" s="157"/>
      <c r="AXU125" s="157"/>
      <c r="AXV125" s="157"/>
      <c r="AXW125" s="157"/>
      <c r="AXX125" s="157"/>
      <c r="AXY125" s="157"/>
      <c r="AXZ125" s="157"/>
      <c r="AYA125" s="157"/>
      <c r="AYB125" s="157"/>
      <c r="AYC125" s="157"/>
      <c r="AYD125" s="157"/>
      <c r="AYE125" s="157"/>
      <c r="AYF125" s="157"/>
      <c r="AYG125" s="157"/>
      <c r="AYH125" s="157"/>
      <c r="AYI125" s="157"/>
      <c r="AYJ125" s="157"/>
      <c r="AYK125" s="157"/>
      <c r="AYL125" s="157"/>
      <c r="AYM125" s="157"/>
      <c r="AYN125" s="157"/>
      <c r="AYO125" s="157"/>
      <c r="AYP125" s="157"/>
      <c r="AYQ125" s="157"/>
      <c r="AYR125" s="157"/>
      <c r="AYS125" s="157"/>
      <c r="AYT125" s="157"/>
      <c r="AYU125" s="157"/>
      <c r="AYV125" s="157"/>
      <c r="AYW125" s="157"/>
      <c r="AYX125" s="157"/>
      <c r="AYY125" s="157"/>
      <c r="AYZ125" s="157"/>
      <c r="AZA125" s="157"/>
      <c r="AZB125" s="157"/>
      <c r="AZC125" s="157"/>
      <c r="AZD125" s="157"/>
      <c r="AZE125" s="157"/>
      <c r="AZF125" s="157"/>
      <c r="AZG125" s="157"/>
      <c r="AZH125" s="157"/>
      <c r="AZI125" s="157"/>
      <c r="AZJ125" s="157"/>
      <c r="AZK125" s="157"/>
      <c r="AZL125" s="157"/>
      <c r="AZM125" s="157"/>
      <c r="AZN125" s="157"/>
      <c r="AZO125" s="157"/>
      <c r="AZP125" s="157"/>
      <c r="AZQ125" s="157"/>
      <c r="AZR125" s="157"/>
      <c r="AZS125" s="157"/>
      <c r="AZT125" s="157"/>
      <c r="AZU125" s="157"/>
      <c r="AZV125" s="157"/>
      <c r="AZW125" s="157"/>
      <c r="AZX125" s="157"/>
      <c r="AZY125" s="157"/>
      <c r="AZZ125" s="157"/>
      <c r="BAA125" s="157"/>
      <c r="BAB125" s="157"/>
      <c r="BAC125" s="157"/>
      <c r="BAD125" s="157"/>
      <c r="BAE125" s="157"/>
      <c r="BAF125" s="157"/>
      <c r="BAG125" s="157"/>
      <c r="BAH125" s="157"/>
      <c r="BAI125" s="157"/>
      <c r="BAJ125" s="157"/>
      <c r="BAK125" s="157"/>
      <c r="BAL125" s="157"/>
      <c r="BAM125" s="157"/>
      <c r="BAN125" s="157"/>
      <c r="BAO125" s="157"/>
      <c r="BAP125" s="157"/>
      <c r="BAQ125" s="157"/>
      <c r="BAR125" s="157"/>
      <c r="BAS125" s="157"/>
      <c r="BAT125" s="157"/>
      <c r="BAU125" s="157"/>
      <c r="BAV125" s="157"/>
      <c r="BAW125" s="157"/>
      <c r="BAX125" s="157"/>
      <c r="BAY125" s="157"/>
      <c r="BAZ125" s="157"/>
      <c r="BBA125" s="157"/>
      <c r="BBB125" s="157"/>
      <c r="BBC125" s="157"/>
      <c r="BBD125" s="157"/>
      <c r="BBE125" s="157"/>
      <c r="BBF125" s="157"/>
      <c r="BBG125" s="157"/>
      <c r="BBH125" s="157"/>
      <c r="BBI125" s="157"/>
      <c r="BBJ125" s="157"/>
      <c r="BBK125" s="157"/>
      <c r="BBL125" s="157"/>
      <c r="BBM125" s="157"/>
      <c r="BBN125" s="157"/>
      <c r="BBO125" s="157"/>
      <c r="BBP125" s="157"/>
      <c r="BBQ125" s="157"/>
      <c r="BBR125" s="157"/>
      <c r="BBS125" s="157"/>
      <c r="BBT125" s="157"/>
      <c r="BBU125" s="157"/>
      <c r="BBV125" s="157"/>
      <c r="BBW125" s="157"/>
      <c r="BBX125" s="157"/>
      <c r="BBY125" s="157"/>
      <c r="BBZ125" s="157"/>
      <c r="BCA125" s="157"/>
      <c r="BCB125" s="157"/>
      <c r="BCC125" s="157"/>
      <c r="BCD125" s="157"/>
      <c r="BCE125" s="157"/>
      <c r="BCF125" s="157"/>
      <c r="BCG125" s="157"/>
      <c r="BCH125" s="157"/>
      <c r="BCI125" s="157"/>
      <c r="BCJ125" s="157"/>
      <c r="BCK125" s="157"/>
      <c r="BCL125" s="157"/>
      <c r="BCM125" s="157"/>
      <c r="BCN125" s="157"/>
      <c r="BCO125" s="157"/>
      <c r="BCP125" s="157"/>
      <c r="BCQ125" s="157"/>
      <c r="BCR125" s="157"/>
      <c r="BCS125" s="157"/>
      <c r="BCT125" s="157"/>
      <c r="BCU125" s="157"/>
      <c r="BCV125" s="157"/>
      <c r="BCW125" s="157"/>
      <c r="BCX125" s="157"/>
      <c r="BCY125" s="157"/>
      <c r="BCZ125" s="157"/>
      <c r="BDA125" s="157"/>
      <c r="BDB125" s="157"/>
      <c r="BDC125" s="157"/>
      <c r="BDD125" s="157"/>
      <c r="BDE125" s="157"/>
      <c r="BDF125" s="157"/>
      <c r="BDG125" s="157"/>
      <c r="BDH125" s="157"/>
      <c r="BDI125" s="157"/>
      <c r="BDJ125" s="157"/>
      <c r="BDK125" s="157"/>
      <c r="BDL125" s="157"/>
      <c r="BDM125" s="157"/>
      <c r="BDN125" s="157"/>
      <c r="BDO125" s="157"/>
      <c r="BDP125" s="157"/>
      <c r="BDQ125" s="157"/>
      <c r="BDR125" s="157"/>
      <c r="BDS125" s="157"/>
      <c r="BDT125" s="157"/>
      <c r="BDU125" s="157"/>
      <c r="BDV125" s="157"/>
      <c r="BDW125" s="157"/>
      <c r="BDX125" s="157"/>
      <c r="BDY125" s="157"/>
      <c r="BDZ125" s="157"/>
      <c r="BEA125" s="157"/>
      <c r="BEB125" s="157"/>
      <c r="BEC125" s="157"/>
      <c r="BED125" s="157"/>
      <c r="BEE125" s="157"/>
      <c r="BEF125" s="157"/>
      <c r="BEG125" s="157"/>
      <c r="BEH125" s="157"/>
      <c r="BEI125" s="157"/>
      <c r="BEJ125" s="157"/>
      <c r="BEK125" s="157"/>
      <c r="BEL125" s="157"/>
      <c r="BEM125" s="157"/>
      <c r="BEN125" s="157"/>
      <c r="BEO125" s="157"/>
      <c r="BEP125" s="157"/>
      <c r="BEQ125" s="157"/>
      <c r="BER125" s="157"/>
      <c r="BES125" s="157"/>
      <c r="BET125" s="157"/>
      <c r="BEU125" s="157"/>
      <c r="BEV125" s="157"/>
      <c r="BEW125" s="157"/>
      <c r="BEX125" s="157"/>
      <c r="BEY125" s="157"/>
      <c r="BEZ125" s="157"/>
      <c r="BFA125" s="157"/>
      <c r="BFB125" s="157"/>
      <c r="BFC125" s="157"/>
      <c r="BFD125" s="157"/>
      <c r="BFE125" s="157"/>
      <c r="BFF125" s="157"/>
      <c r="BFG125" s="157"/>
      <c r="BFH125" s="157"/>
      <c r="BFI125" s="157"/>
      <c r="BFJ125" s="157"/>
      <c r="BFK125" s="157"/>
      <c r="BFL125" s="157"/>
      <c r="BFM125" s="157"/>
      <c r="BFN125" s="157"/>
      <c r="BFO125" s="157"/>
      <c r="BFP125" s="157"/>
      <c r="BFQ125" s="157"/>
      <c r="BFR125" s="157"/>
      <c r="BFS125" s="157"/>
      <c r="BFT125" s="157"/>
      <c r="BFU125" s="157"/>
      <c r="BFV125" s="157"/>
      <c r="BFW125" s="157"/>
      <c r="BFX125" s="157"/>
      <c r="BFY125" s="157"/>
      <c r="BFZ125" s="157"/>
      <c r="BGA125" s="157"/>
      <c r="BGB125" s="157"/>
      <c r="BGC125" s="157"/>
      <c r="BGD125" s="157"/>
      <c r="BGE125" s="157"/>
      <c r="BGF125" s="157"/>
      <c r="BGG125" s="157"/>
      <c r="BGH125" s="157"/>
      <c r="BGI125" s="157"/>
      <c r="BGJ125" s="157"/>
      <c r="BGK125" s="157"/>
      <c r="BGL125" s="157"/>
      <c r="BGM125" s="157"/>
      <c r="BGN125" s="157"/>
      <c r="BGO125" s="157"/>
      <c r="BGP125" s="157"/>
      <c r="BGQ125" s="157"/>
      <c r="BGR125" s="157"/>
      <c r="BGS125" s="157"/>
      <c r="BGT125" s="157"/>
      <c r="BGU125" s="157"/>
      <c r="BGV125" s="157"/>
      <c r="BGW125" s="157"/>
      <c r="BGX125" s="157"/>
      <c r="BGY125" s="157"/>
      <c r="BGZ125" s="157"/>
      <c r="BHA125" s="157"/>
      <c r="BHB125" s="157"/>
      <c r="BHC125" s="157"/>
      <c r="BHD125" s="157"/>
      <c r="BHE125" s="157"/>
      <c r="BHF125" s="157"/>
      <c r="BHG125" s="157"/>
      <c r="BHH125" s="157"/>
      <c r="BHI125" s="157"/>
      <c r="BHJ125" s="157"/>
      <c r="BHK125" s="157"/>
      <c r="BHL125" s="157"/>
      <c r="BHM125" s="157"/>
      <c r="BHN125" s="157"/>
      <c r="BHO125" s="157"/>
      <c r="BHP125" s="157"/>
      <c r="BHQ125" s="157"/>
      <c r="BHR125" s="157"/>
      <c r="BHS125" s="157"/>
      <c r="BHT125" s="157"/>
      <c r="BHU125" s="157"/>
      <c r="BHV125" s="157"/>
      <c r="BHW125" s="157"/>
      <c r="BHX125" s="157"/>
      <c r="BHY125" s="157"/>
      <c r="BHZ125" s="157"/>
      <c r="BIA125" s="157"/>
      <c r="BIB125" s="157"/>
      <c r="BIC125" s="157"/>
      <c r="BID125" s="157"/>
      <c r="BIE125" s="157"/>
      <c r="BIF125" s="157"/>
      <c r="BIG125" s="157"/>
      <c r="BIH125" s="157"/>
      <c r="BII125" s="157"/>
      <c r="BIJ125" s="157"/>
      <c r="BIK125" s="157"/>
      <c r="BIL125" s="157"/>
      <c r="BIM125" s="157"/>
      <c r="BIN125" s="157"/>
      <c r="BIO125" s="157"/>
      <c r="BIP125" s="157"/>
      <c r="BIQ125" s="157"/>
      <c r="BIR125" s="157"/>
      <c r="BIS125" s="157"/>
      <c r="BIT125" s="157"/>
      <c r="BIU125" s="157"/>
      <c r="BIV125" s="157"/>
      <c r="BIW125" s="157"/>
      <c r="BIX125" s="157"/>
      <c r="BIY125" s="157"/>
      <c r="BIZ125" s="157"/>
      <c r="BJA125" s="157"/>
      <c r="BJB125" s="157"/>
      <c r="BJC125" s="157"/>
      <c r="BJD125" s="157"/>
      <c r="BJE125" s="157"/>
      <c r="BJF125" s="157"/>
      <c r="BJG125" s="157"/>
      <c r="BJH125" s="157"/>
      <c r="BJI125" s="157"/>
      <c r="BJJ125" s="157"/>
      <c r="BJK125" s="157"/>
      <c r="BJL125" s="157"/>
      <c r="BJM125" s="157"/>
      <c r="BJN125" s="157"/>
      <c r="BJO125" s="157"/>
      <c r="BJP125" s="157"/>
      <c r="BJQ125" s="157"/>
      <c r="BJR125" s="157"/>
      <c r="BJS125" s="157"/>
      <c r="BJT125" s="157"/>
      <c r="BJU125" s="157"/>
      <c r="BJV125" s="157"/>
      <c r="BJW125" s="157"/>
      <c r="BJX125" s="157"/>
      <c r="BJY125" s="157"/>
      <c r="BJZ125" s="157"/>
      <c r="BKA125" s="157"/>
      <c r="BKB125" s="157"/>
      <c r="BKC125" s="157"/>
      <c r="BKD125" s="157"/>
      <c r="BKE125" s="157"/>
      <c r="BKF125" s="157"/>
      <c r="BKG125" s="157"/>
      <c r="BKH125" s="157"/>
      <c r="BKI125" s="157"/>
      <c r="BKJ125" s="157"/>
      <c r="BKK125" s="157"/>
      <c r="BKL125" s="157"/>
      <c r="BKM125" s="157"/>
      <c r="BKN125" s="157"/>
      <c r="BKO125" s="157"/>
      <c r="BKP125" s="157"/>
      <c r="BKQ125" s="157"/>
      <c r="BKR125" s="157"/>
      <c r="BKS125" s="157"/>
      <c r="BKT125" s="157"/>
      <c r="BKU125" s="157"/>
      <c r="BKV125" s="157"/>
      <c r="BKW125" s="157"/>
      <c r="BKX125" s="157"/>
      <c r="BKY125" s="157"/>
      <c r="BKZ125" s="157"/>
      <c r="BLA125" s="157"/>
      <c r="BLB125" s="157"/>
      <c r="BLC125" s="157"/>
      <c r="BLD125" s="157"/>
      <c r="BLE125" s="157"/>
      <c r="BLF125" s="157"/>
      <c r="BLG125" s="157"/>
      <c r="BLH125" s="157"/>
      <c r="BLI125" s="157"/>
      <c r="BLJ125" s="157"/>
      <c r="BLK125" s="157"/>
      <c r="BLL125" s="157"/>
      <c r="BLM125" s="157"/>
      <c r="BLN125" s="157"/>
      <c r="BLO125" s="157"/>
      <c r="BLP125" s="157"/>
      <c r="BLQ125" s="157"/>
      <c r="BLR125" s="157"/>
      <c r="BLS125" s="157"/>
      <c r="BLT125" s="157"/>
      <c r="BLU125" s="157"/>
      <c r="BLV125" s="157"/>
      <c r="BLW125" s="157"/>
      <c r="BLX125" s="157"/>
      <c r="BLY125" s="157"/>
      <c r="BLZ125" s="157"/>
      <c r="BMA125" s="157"/>
      <c r="BMB125" s="157"/>
      <c r="BMC125" s="157"/>
      <c r="BMD125" s="157"/>
      <c r="BME125" s="157"/>
      <c r="BMF125" s="157"/>
      <c r="BMG125" s="157"/>
      <c r="BMH125" s="157"/>
      <c r="BMI125" s="157"/>
      <c r="BMJ125" s="157"/>
      <c r="BMK125" s="157"/>
      <c r="BML125" s="157"/>
      <c r="BMM125" s="157"/>
      <c r="BMN125" s="157"/>
      <c r="BMO125" s="157"/>
      <c r="BMP125" s="157"/>
      <c r="BMQ125" s="157"/>
      <c r="BMR125" s="157"/>
      <c r="BMS125" s="157"/>
      <c r="BMT125" s="157"/>
      <c r="BMU125" s="157"/>
      <c r="BMV125" s="157"/>
      <c r="BMW125" s="157"/>
      <c r="BMX125" s="157"/>
      <c r="BMY125" s="157"/>
      <c r="BMZ125" s="157"/>
      <c r="BNA125" s="157"/>
      <c r="BNB125" s="157"/>
      <c r="BNC125" s="157"/>
      <c r="BND125" s="157"/>
      <c r="BNE125" s="157"/>
      <c r="BNF125" s="157"/>
      <c r="BNG125" s="157"/>
      <c r="BNH125" s="157"/>
      <c r="BNI125" s="157"/>
      <c r="BNJ125" s="157"/>
      <c r="BNK125" s="157"/>
      <c r="BNL125" s="157"/>
      <c r="BNM125" s="157"/>
      <c r="BNN125" s="157"/>
      <c r="BNO125" s="157"/>
      <c r="BNP125" s="157"/>
      <c r="BNQ125" s="157"/>
      <c r="BNR125" s="157"/>
      <c r="BNS125" s="157"/>
      <c r="BNT125" s="157"/>
      <c r="BNU125" s="157"/>
      <c r="BNV125" s="157"/>
      <c r="BNW125" s="157"/>
      <c r="BNX125" s="157"/>
      <c r="BNY125" s="157"/>
      <c r="BNZ125" s="157"/>
      <c r="BOA125" s="157"/>
      <c r="BOB125" s="157"/>
      <c r="BOC125" s="157"/>
      <c r="BOD125" s="157"/>
      <c r="BOE125" s="157"/>
      <c r="BOF125" s="157"/>
      <c r="BOG125" s="157"/>
      <c r="BOH125" s="157"/>
      <c r="BOI125" s="157"/>
      <c r="BOJ125" s="157"/>
      <c r="BOK125" s="157"/>
      <c r="BOL125" s="157"/>
      <c r="BOM125" s="157"/>
      <c r="BON125" s="157"/>
      <c r="BOO125" s="157"/>
      <c r="BOP125" s="157"/>
      <c r="BOQ125" s="157"/>
      <c r="BOR125" s="157"/>
      <c r="BOS125" s="157"/>
      <c r="BOT125" s="157"/>
      <c r="BOU125" s="157"/>
      <c r="BOV125" s="157"/>
      <c r="BOW125" s="157"/>
      <c r="BOX125" s="157"/>
      <c r="BOY125" s="157"/>
      <c r="BOZ125" s="157"/>
      <c r="BPA125" s="157"/>
      <c r="BPB125" s="157"/>
      <c r="BPC125" s="157"/>
      <c r="BPD125" s="157"/>
      <c r="BPE125" s="157"/>
      <c r="BPF125" s="157"/>
      <c r="BPG125" s="157"/>
      <c r="BPH125" s="157"/>
      <c r="BPI125" s="157"/>
      <c r="BPJ125" s="157"/>
      <c r="BPK125" s="157"/>
      <c r="BPL125" s="157"/>
      <c r="BPM125" s="157"/>
      <c r="BPN125" s="157"/>
      <c r="BPO125" s="157"/>
      <c r="BPP125" s="157"/>
      <c r="BPQ125" s="157"/>
      <c r="BPR125" s="157"/>
      <c r="BPS125" s="157"/>
      <c r="BPT125" s="157"/>
      <c r="BPU125" s="157"/>
      <c r="BPV125" s="157"/>
      <c r="BPW125" s="157"/>
      <c r="BPX125" s="157"/>
      <c r="BPY125" s="157"/>
      <c r="BPZ125" s="157"/>
      <c r="BQA125" s="157"/>
      <c r="BQB125" s="157"/>
      <c r="BQC125" s="157"/>
      <c r="BQD125" s="157"/>
      <c r="BQE125" s="157"/>
      <c r="BQF125" s="157"/>
      <c r="BQG125" s="157"/>
      <c r="BQH125" s="157"/>
      <c r="BQI125" s="157"/>
      <c r="BQJ125" s="157"/>
      <c r="BQK125" s="157"/>
      <c r="BQL125" s="157"/>
      <c r="BQM125" s="157"/>
      <c r="BQN125" s="157"/>
      <c r="BQO125" s="157"/>
      <c r="BQP125" s="157"/>
      <c r="BQQ125" s="157"/>
      <c r="BQR125" s="157"/>
      <c r="BQS125" s="157"/>
      <c r="BQT125" s="157"/>
      <c r="BQU125" s="157"/>
      <c r="BQV125" s="157"/>
      <c r="BQW125" s="157"/>
      <c r="BQX125" s="157"/>
      <c r="BQY125" s="157"/>
      <c r="BQZ125" s="157"/>
      <c r="BRA125" s="157"/>
      <c r="BRB125" s="157"/>
      <c r="BRC125" s="157"/>
      <c r="BRD125" s="157"/>
      <c r="BRE125" s="157"/>
      <c r="BRF125" s="157"/>
      <c r="BRG125" s="157"/>
      <c r="BRH125" s="157"/>
      <c r="BRI125" s="157"/>
      <c r="BRJ125" s="157"/>
      <c r="BRK125" s="157"/>
      <c r="BRL125" s="157"/>
      <c r="BRM125" s="157"/>
      <c r="BRN125" s="157"/>
      <c r="BRO125" s="157"/>
      <c r="BRP125" s="157"/>
      <c r="BRQ125" s="157"/>
      <c r="BRR125" s="157"/>
      <c r="BRS125" s="157"/>
      <c r="BRT125" s="157"/>
      <c r="BRU125" s="157"/>
      <c r="BRV125" s="157"/>
      <c r="BRW125" s="157"/>
      <c r="BRX125" s="157"/>
      <c r="BRY125" s="157"/>
      <c r="BRZ125" s="157"/>
      <c r="BSA125" s="157"/>
      <c r="BSB125" s="157"/>
      <c r="BSC125" s="157"/>
      <c r="BSD125" s="157"/>
      <c r="BSE125" s="157"/>
      <c r="BSF125" s="157"/>
      <c r="BSG125" s="157"/>
      <c r="BSH125" s="157"/>
      <c r="BSI125" s="157"/>
      <c r="BSJ125" s="157"/>
      <c r="BSK125" s="157"/>
      <c r="BSL125" s="157"/>
      <c r="BSM125" s="157"/>
      <c r="BSN125" s="157"/>
      <c r="BSO125" s="157"/>
      <c r="BSP125" s="157"/>
      <c r="BSQ125" s="157"/>
      <c r="BSR125" s="157"/>
      <c r="BSS125" s="157"/>
      <c r="BST125" s="157"/>
      <c r="BSU125" s="157"/>
      <c r="BSV125" s="157"/>
      <c r="BSW125" s="157"/>
      <c r="BSX125" s="157"/>
      <c r="BSY125" s="157"/>
      <c r="BSZ125" s="157"/>
      <c r="BTA125" s="157"/>
      <c r="BTB125" s="157"/>
      <c r="BTC125" s="157"/>
      <c r="BTD125" s="157"/>
      <c r="BTE125" s="157"/>
      <c r="BTF125" s="157"/>
      <c r="BTG125" s="157"/>
      <c r="BTH125" s="157"/>
      <c r="BTI125" s="157"/>
      <c r="BTJ125" s="157"/>
      <c r="BTK125" s="157"/>
      <c r="BTL125" s="157"/>
      <c r="BTM125" s="157"/>
      <c r="BTN125" s="157"/>
      <c r="BTO125" s="157"/>
      <c r="BTP125" s="157"/>
      <c r="BTQ125" s="157"/>
      <c r="BTR125" s="157"/>
      <c r="BTS125" s="157"/>
      <c r="BTT125" s="157"/>
      <c r="BTU125" s="157"/>
      <c r="BTV125" s="157"/>
      <c r="BTW125" s="157"/>
      <c r="BTX125" s="157"/>
      <c r="BTY125" s="157"/>
      <c r="BTZ125" s="157"/>
      <c r="BUA125" s="157"/>
      <c r="BUB125" s="157"/>
      <c r="BUC125" s="157"/>
      <c r="BUD125" s="157"/>
      <c r="BUE125" s="157"/>
      <c r="BUF125" s="157"/>
      <c r="BUG125" s="157"/>
      <c r="BUH125" s="157"/>
      <c r="BUI125" s="157"/>
      <c r="BUJ125" s="157"/>
      <c r="BUK125" s="157"/>
      <c r="BUL125" s="157"/>
      <c r="BUM125" s="157"/>
      <c r="BUN125" s="157"/>
      <c r="BUO125" s="157"/>
      <c r="BUP125" s="157"/>
      <c r="BUQ125" s="157"/>
      <c r="BUR125" s="157"/>
      <c r="BUS125" s="157"/>
      <c r="BUT125" s="157"/>
      <c r="BUU125" s="157"/>
      <c r="BUV125" s="157"/>
      <c r="BUW125" s="157"/>
      <c r="BUX125" s="157"/>
      <c r="BUY125" s="157"/>
      <c r="BUZ125" s="157"/>
      <c r="BVA125" s="157"/>
      <c r="BVB125" s="157"/>
      <c r="BVC125" s="157"/>
      <c r="BVD125" s="157"/>
      <c r="BVE125" s="157"/>
      <c r="BVF125" s="157"/>
      <c r="BVG125" s="157"/>
      <c r="BVH125" s="157"/>
      <c r="BVI125" s="157"/>
      <c r="BVJ125" s="157"/>
      <c r="BVK125" s="157"/>
      <c r="BVL125" s="157"/>
      <c r="BVM125" s="157"/>
      <c r="BVN125" s="157"/>
      <c r="BVO125" s="157"/>
      <c r="BVP125" s="157"/>
      <c r="BVQ125" s="157"/>
      <c r="BVR125" s="157"/>
      <c r="BVS125" s="157"/>
      <c r="BVT125" s="157"/>
      <c r="BVU125" s="157"/>
      <c r="BVV125" s="157"/>
      <c r="BVW125" s="157"/>
      <c r="BVX125" s="157"/>
      <c r="BVY125" s="157"/>
      <c r="BVZ125" s="157"/>
      <c r="BWA125" s="157"/>
      <c r="BWB125" s="157"/>
      <c r="BWC125" s="157"/>
      <c r="BWD125" s="157"/>
      <c r="BWE125" s="157"/>
      <c r="BWF125" s="157"/>
      <c r="BWG125" s="157"/>
      <c r="BWH125" s="157"/>
      <c r="BWI125" s="157"/>
      <c r="BWJ125" s="157"/>
      <c r="BWK125" s="157"/>
      <c r="BWL125" s="157"/>
      <c r="BWM125" s="157"/>
      <c r="BWN125" s="157"/>
      <c r="BWO125" s="157"/>
      <c r="BWP125" s="157"/>
      <c r="BWQ125" s="157"/>
      <c r="BWR125" s="157"/>
      <c r="BWS125" s="157"/>
      <c r="BWT125" s="157"/>
      <c r="BWU125" s="157"/>
      <c r="BWV125" s="157"/>
      <c r="BWW125" s="157"/>
      <c r="BWX125" s="157"/>
      <c r="BWY125" s="157"/>
      <c r="BWZ125" s="157"/>
      <c r="BXA125" s="157"/>
      <c r="BXB125" s="157"/>
      <c r="BXC125" s="157"/>
      <c r="BXD125" s="157"/>
      <c r="BXE125" s="157"/>
      <c r="BXF125" s="157"/>
      <c r="BXG125" s="157"/>
      <c r="BXH125" s="157"/>
      <c r="BXI125" s="157"/>
      <c r="BXJ125" s="157"/>
      <c r="BXK125" s="157"/>
      <c r="BXL125" s="157"/>
      <c r="BXM125" s="157"/>
      <c r="BXN125" s="157"/>
      <c r="BXO125" s="157"/>
      <c r="BXP125" s="157"/>
      <c r="BXQ125" s="157"/>
      <c r="BXR125" s="157"/>
      <c r="BXS125" s="157"/>
      <c r="BXT125" s="157"/>
      <c r="BXU125" s="157"/>
      <c r="BXV125" s="157"/>
      <c r="BXW125" s="157"/>
      <c r="BXX125" s="157"/>
      <c r="BXY125" s="157"/>
      <c r="BXZ125" s="157"/>
      <c r="BYA125" s="157"/>
      <c r="BYB125" s="157"/>
      <c r="BYC125" s="157"/>
      <c r="BYD125" s="157"/>
      <c r="BYE125" s="157"/>
      <c r="BYF125" s="157"/>
      <c r="BYG125" s="157"/>
      <c r="BYH125" s="157"/>
      <c r="BYI125" s="157"/>
      <c r="BYJ125" s="157"/>
      <c r="BYK125" s="157"/>
      <c r="BYL125" s="157"/>
      <c r="BYM125" s="157"/>
      <c r="BYN125" s="157"/>
      <c r="BYO125" s="157"/>
      <c r="BYP125" s="157"/>
      <c r="BYQ125" s="157"/>
      <c r="BYR125" s="157"/>
      <c r="BYS125" s="157"/>
      <c r="BYT125" s="157"/>
      <c r="BYU125" s="157"/>
      <c r="BYV125" s="157"/>
      <c r="BYW125" s="157"/>
      <c r="BYX125" s="157"/>
      <c r="BYY125" s="157"/>
      <c r="BYZ125" s="157"/>
      <c r="BZA125" s="157"/>
      <c r="BZB125" s="157"/>
      <c r="BZC125" s="157"/>
      <c r="BZD125" s="157"/>
      <c r="BZE125" s="157"/>
      <c r="BZF125" s="157"/>
      <c r="BZG125" s="157"/>
      <c r="BZH125" s="157"/>
      <c r="BZI125" s="157"/>
      <c r="BZJ125" s="157"/>
      <c r="BZK125" s="157"/>
      <c r="BZL125" s="157"/>
      <c r="BZM125" s="157"/>
      <c r="BZN125" s="157"/>
      <c r="BZO125" s="157"/>
      <c r="BZP125" s="157"/>
      <c r="BZQ125" s="157"/>
      <c r="BZR125" s="157"/>
      <c r="BZS125" s="157"/>
      <c r="BZT125" s="157"/>
      <c r="BZU125" s="157"/>
      <c r="BZV125" s="157"/>
      <c r="BZW125" s="157"/>
      <c r="BZX125" s="157"/>
      <c r="BZY125" s="157"/>
      <c r="BZZ125" s="157"/>
      <c r="CAA125" s="157"/>
      <c r="CAB125" s="157"/>
      <c r="CAC125" s="157"/>
      <c r="CAD125" s="157"/>
      <c r="CAE125" s="157"/>
      <c r="CAF125" s="157"/>
      <c r="CAG125" s="157"/>
      <c r="CAH125" s="157"/>
      <c r="CAI125" s="157"/>
      <c r="CAJ125" s="157"/>
      <c r="CAK125" s="157"/>
      <c r="CAL125" s="157"/>
      <c r="CAM125" s="157"/>
      <c r="CAN125" s="157"/>
      <c r="CAO125" s="157"/>
      <c r="CAP125" s="157"/>
      <c r="CAQ125" s="157"/>
      <c r="CAR125" s="157"/>
      <c r="CAS125" s="157"/>
      <c r="CAT125" s="157"/>
      <c r="CAU125" s="157"/>
      <c r="CAV125" s="157"/>
      <c r="CAW125" s="157"/>
      <c r="CAX125" s="157"/>
      <c r="CAY125" s="157"/>
      <c r="CAZ125" s="157"/>
      <c r="CBA125" s="157"/>
      <c r="CBB125" s="157"/>
      <c r="CBC125" s="157"/>
      <c r="CBD125" s="157"/>
      <c r="CBE125" s="157"/>
      <c r="CBF125" s="157"/>
      <c r="CBG125" s="157"/>
      <c r="CBH125" s="157"/>
      <c r="CBI125" s="157"/>
      <c r="CBJ125" s="157"/>
      <c r="CBK125" s="157"/>
      <c r="CBL125" s="157"/>
      <c r="CBM125" s="157"/>
      <c r="CBN125" s="157"/>
      <c r="CBO125" s="157"/>
      <c r="CBP125" s="157"/>
      <c r="CBQ125" s="157"/>
      <c r="CBR125" s="157"/>
      <c r="CBS125" s="157"/>
      <c r="CBT125" s="157"/>
      <c r="CBU125" s="157"/>
      <c r="CBV125" s="157"/>
      <c r="CBW125" s="157"/>
      <c r="CBX125" s="157"/>
      <c r="CBY125" s="157"/>
      <c r="CBZ125" s="157"/>
      <c r="CCA125" s="157"/>
      <c r="CCB125" s="157"/>
      <c r="CCC125" s="157"/>
      <c r="CCD125" s="157"/>
      <c r="CCE125" s="157"/>
      <c r="CCF125" s="157"/>
      <c r="CCG125" s="157"/>
      <c r="CCH125" s="157"/>
      <c r="CCI125" s="157"/>
      <c r="CCJ125" s="157"/>
      <c r="CCK125" s="157"/>
      <c r="CCL125" s="157"/>
      <c r="CCM125" s="157"/>
      <c r="CCN125" s="157"/>
      <c r="CCO125" s="157"/>
      <c r="CCP125" s="157"/>
      <c r="CCQ125" s="157"/>
      <c r="CCR125" s="157"/>
      <c r="CCS125" s="157"/>
      <c r="CCT125" s="157"/>
      <c r="CCU125" s="157"/>
      <c r="CCV125" s="157"/>
      <c r="CCW125" s="157"/>
      <c r="CCX125" s="157"/>
      <c r="CCY125" s="157"/>
      <c r="CCZ125" s="157"/>
      <c r="CDA125" s="157"/>
      <c r="CDB125" s="157"/>
      <c r="CDC125" s="157"/>
      <c r="CDD125" s="157"/>
      <c r="CDE125" s="157"/>
      <c r="CDF125" s="157"/>
      <c r="CDG125" s="157"/>
      <c r="CDH125" s="157"/>
      <c r="CDI125" s="157"/>
      <c r="CDJ125" s="157"/>
      <c r="CDK125" s="157"/>
      <c r="CDL125" s="157"/>
      <c r="CDM125" s="157"/>
      <c r="CDN125" s="157"/>
      <c r="CDO125" s="157"/>
      <c r="CDP125" s="157"/>
      <c r="CDQ125" s="157"/>
      <c r="CDR125" s="157"/>
      <c r="CDS125" s="157"/>
      <c r="CDT125" s="157"/>
      <c r="CDU125" s="157"/>
      <c r="CDV125" s="157"/>
      <c r="CDW125" s="157"/>
      <c r="CDX125" s="157"/>
      <c r="CDY125" s="157"/>
      <c r="CDZ125" s="157"/>
      <c r="CEA125" s="157"/>
      <c r="CEB125" s="157"/>
      <c r="CEC125" s="157"/>
      <c r="CED125" s="157"/>
      <c r="CEE125" s="157"/>
      <c r="CEF125" s="157"/>
      <c r="CEG125" s="157"/>
      <c r="CEH125" s="157"/>
      <c r="CEI125" s="157"/>
      <c r="CEJ125" s="157"/>
      <c r="CEK125" s="157"/>
      <c r="CEL125" s="157"/>
      <c r="CEM125" s="157"/>
      <c r="CEN125" s="157"/>
      <c r="CEO125" s="157"/>
      <c r="CEP125" s="157"/>
      <c r="CEQ125" s="157"/>
      <c r="CER125" s="157"/>
      <c r="CES125" s="157"/>
      <c r="CET125" s="157"/>
      <c r="CEU125" s="157"/>
      <c r="CEV125" s="157"/>
      <c r="CEW125" s="157"/>
      <c r="CEX125" s="157"/>
      <c r="CEY125" s="157"/>
      <c r="CEZ125" s="157"/>
      <c r="CFA125" s="157"/>
      <c r="CFB125" s="157"/>
      <c r="CFC125" s="157"/>
      <c r="CFD125" s="157"/>
      <c r="CFE125" s="157"/>
      <c r="CFF125" s="157"/>
      <c r="CFG125" s="157"/>
      <c r="CFH125" s="157"/>
      <c r="CFI125" s="157"/>
      <c r="CFJ125" s="157"/>
      <c r="CFK125" s="157"/>
      <c r="CFL125" s="157"/>
      <c r="CFM125" s="157"/>
      <c r="CFN125" s="157"/>
      <c r="CFO125" s="157"/>
      <c r="CFP125" s="157"/>
      <c r="CFQ125" s="157"/>
      <c r="CFR125" s="157"/>
      <c r="CFS125" s="157"/>
      <c r="CFT125" s="157"/>
      <c r="CFU125" s="157"/>
      <c r="CFV125" s="157"/>
      <c r="CFW125" s="157"/>
      <c r="CFX125" s="157"/>
      <c r="CFY125" s="157"/>
      <c r="CFZ125" s="157"/>
      <c r="CGA125" s="157"/>
      <c r="CGB125" s="157"/>
      <c r="CGC125" s="157"/>
      <c r="CGD125" s="157"/>
      <c r="CGE125" s="157"/>
      <c r="CGF125" s="157"/>
      <c r="CGG125" s="157"/>
      <c r="CGH125" s="157"/>
      <c r="CGI125" s="157"/>
      <c r="CGJ125" s="157"/>
      <c r="CGK125" s="157"/>
      <c r="CGL125" s="157"/>
      <c r="CGM125" s="157"/>
      <c r="CGN125" s="157"/>
      <c r="CGO125" s="157"/>
      <c r="CGP125" s="157"/>
      <c r="CGQ125" s="157"/>
      <c r="CGR125" s="157"/>
      <c r="CGS125" s="157"/>
      <c r="CGT125" s="157"/>
      <c r="CGU125" s="157"/>
      <c r="CGV125" s="157"/>
      <c r="CGW125" s="157"/>
      <c r="CGX125" s="157"/>
      <c r="CGY125" s="157"/>
      <c r="CGZ125" s="157"/>
      <c r="CHA125" s="157"/>
      <c r="CHB125" s="157"/>
      <c r="CHC125" s="157"/>
      <c r="CHD125" s="157"/>
      <c r="CHE125" s="157"/>
      <c r="CHF125" s="157"/>
      <c r="CHG125" s="157"/>
      <c r="CHH125" s="157"/>
      <c r="CHI125" s="157"/>
      <c r="CHJ125" s="157"/>
      <c r="CHK125" s="157"/>
      <c r="CHL125" s="157"/>
      <c r="CHM125" s="157"/>
      <c r="CHN125" s="157"/>
      <c r="CHO125" s="157"/>
      <c r="CHP125" s="157"/>
      <c r="CHQ125" s="157"/>
      <c r="CHR125" s="157"/>
      <c r="CHS125" s="157"/>
      <c r="CHT125" s="157"/>
      <c r="CHU125" s="157"/>
      <c r="CHV125" s="157"/>
      <c r="CHW125" s="157"/>
      <c r="CHX125" s="157"/>
      <c r="CHY125" s="157"/>
      <c r="CHZ125" s="157"/>
      <c r="CIA125" s="157"/>
      <c r="CIB125" s="157"/>
      <c r="CIC125" s="157"/>
      <c r="CID125" s="157"/>
      <c r="CIE125" s="157"/>
      <c r="CIF125" s="157"/>
      <c r="CIG125" s="157"/>
      <c r="CIH125" s="157"/>
      <c r="CII125" s="157"/>
      <c r="CIJ125" s="157"/>
      <c r="CIK125" s="157"/>
      <c r="CIL125" s="157"/>
      <c r="CIM125" s="157"/>
      <c r="CIN125" s="157"/>
      <c r="CIO125" s="157"/>
      <c r="CIP125" s="157"/>
      <c r="CIQ125" s="157"/>
      <c r="CIR125" s="157"/>
      <c r="CIS125" s="157"/>
      <c r="CIT125" s="157"/>
      <c r="CIU125" s="157"/>
      <c r="CIV125" s="157"/>
      <c r="CIW125" s="157"/>
      <c r="CIX125" s="157"/>
      <c r="CIY125" s="157"/>
      <c r="CIZ125" s="157"/>
      <c r="CJA125" s="157"/>
      <c r="CJB125" s="157"/>
      <c r="CJC125" s="157"/>
      <c r="CJD125" s="157"/>
      <c r="CJE125" s="157"/>
      <c r="CJF125" s="157"/>
      <c r="CJG125" s="157"/>
      <c r="CJH125" s="157"/>
      <c r="CJI125" s="157"/>
      <c r="CJJ125" s="157"/>
      <c r="CJK125" s="157"/>
      <c r="CJL125" s="157"/>
      <c r="CJM125" s="157"/>
      <c r="CJN125" s="157"/>
      <c r="CJO125" s="157"/>
      <c r="CJP125" s="157"/>
      <c r="CJQ125" s="157"/>
      <c r="CJR125" s="157"/>
      <c r="CJS125" s="157"/>
      <c r="CJT125" s="157"/>
      <c r="CJU125" s="157"/>
      <c r="CJV125" s="157"/>
      <c r="CJW125" s="157"/>
      <c r="CJX125" s="157"/>
      <c r="CJY125" s="157"/>
      <c r="CJZ125" s="157"/>
      <c r="CKA125" s="157"/>
      <c r="CKB125" s="157"/>
      <c r="CKC125" s="157"/>
      <c r="CKD125" s="157"/>
      <c r="CKE125" s="157"/>
      <c r="CKF125" s="157"/>
      <c r="CKG125" s="157"/>
      <c r="CKH125" s="157"/>
      <c r="CKI125" s="157"/>
      <c r="CKJ125" s="157"/>
      <c r="CKK125" s="157"/>
      <c r="CKL125" s="157"/>
      <c r="CKM125" s="157"/>
      <c r="CKN125" s="157"/>
      <c r="CKO125" s="157"/>
      <c r="CKP125" s="157"/>
      <c r="CKQ125" s="157"/>
      <c r="CKR125" s="157"/>
      <c r="CKS125" s="157"/>
      <c r="CKT125" s="157"/>
      <c r="CKU125" s="157"/>
      <c r="CKV125" s="157"/>
      <c r="CKW125" s="157"/>
      <c r="CKX125" s="157"/>
      <c r="CKY125" s="157"/>
      <c r="CKZ125" s="157"/>
      <c r="CLA125" s="157"/>
      <c r="CLB125" s="157"/>
      <c r="CLC125" s="157"/>
      <c r="CLD125" s="157"/>
      <c r="CLE125" s="157"/>
      <c r="CLF125" s="157"/>
      <c r="CLG125" s="157"/>
      <c r="CLH125" s="157"/>
      <c r="CLI125" s="157"/>
      <c r="CLJ125" s="157"/>
      <c r="CLK125" s="157"/>
      <c r="CLL125" s="157"/>
      <c r="CLM125" s="157"/>
      <c r="CLN125" s="157"/>
      <c r="CLO125" s="157"/>
      <c r="CLP125" s="157"/>
      <c r="CLQ125" s="157"/>
      <c r="CLR125" s="157"/>
      <c r="CLS125" s="157"/>
      <c r="CLT125" s="157"/>
      <c r="CLU125" s="157"/>
      <c r="CLV125" s="157"/>
      <c r="CLW125" s="157"/>
      <c r="CLX125" s="157"/>
      <c r="CLY125" s="157"/>
      <c r="CLZ125" s="157"/>
      <c r="CMA125" s="157"/>
      <c r="CMB125" s="157"/>
      <c r="CMC125" s="157"/>
      <c r="CMD125" s="157"/>
      <c r="CME125" s="157"/>
      <c r="CMF125" s="157"/>
      <c r="CMG125" s="157"/>
      <c r="CMH125" s="157"/>
      <c r="CMI125" s="157"/>
      <c r="CMJ125" s="157"/>
      <c r="CMK125" s="157"/>
      <c r="CML125" s="157"/>
      <c r="CMM125" s="157"/>
      <c r="CMN125" s="157"/>
      <c r="CMO125" s="157"/>
      <c r="CMP125" s="157"/>
      <c r="CMQ125" s="157"/>
      <c r="CMR125" s="157"/>
      <c r="CMS125" s="157"/>
      <c r="CMT125" s="157"/>
      <c r="CMU125" s="157"/>
      <c r="CMV125" s="157"/>
      <c r="CMW125" s="157"/>
      <c r="CMX125" s="157"/>
      <c r="CMY125" s="157"/>
      <c r="CMZ125" s="157"/>
      <c r="CNA125" s="157"/>
      <c r="CNB125" s="157"/>
      <c r="CNC125" s="157"/>
      <c r="CND125" s="157"/>
      <c r="CNE125" s="157"/>
      <c r="CNF125" s="157"/>
      <c r="CNG125" s="157"/>
      <c r="CNH125" s="157"/>
      <c r="CNI125" s="157"/>
      <c r="CNJ125" s="157"/>
      <c r="CNK125" s="157"/>
      <c r="CNL125" s="157"/>
      <c r="CNM125" s="157"/>
      <c r="CNN125" s="157"/>
      <c r="CNO125" s="157"/>
      <c r="CNP125" s="157"/>
      <c r="CNQ125" s="157"/>
      <c r="CNR125" s="157"/>
      <c r="CNS125" s="157"/>
      <c r="CNT125" s="157"/>
      <c r="CNU125" s="157"/>
      <c r="CNV125" s="157"/>
      <c r="CNW125" s="157"/>
      <c r="CNX125" s="157"/>
      <c r="CNY125" s="157"/>
      <c r="CNZ125" s="157"/>
      <c r="COA125" s="157"/>
      <c r="COB125" s="157"/>
      <c r="COC125" s="157"/>
      <c r="COD125" s="157"/>
      <c r="COE125" s="157"/>
      <c r="COF125" s="157"/>
      <c r="COG125" s="157"/>
      <c r="COH125" s="157"/>
      <c r="COI125" s="157"/>
      <c r="COJ125" s="157"/>
      <c r="COK125" s="157"/>
      <c r="COL125" s="157"/>
      <c r="COM125" s="157"/>
      <c r="CON125" s="157"/>
      <c r="COO125" s="157"/>
      <c r="COP125" s="157"/>
      <c r="COQ125" s="157"/>
      <c r="COR125" s="157"/>
      <c r="COS125" s="157"/>
      <c r="COT125" s="157"/>
      <c r="COU125" s="157"/>
      <c r="COV125" s="157"/>
      <c r="COW125" s="157"/>
      <c r="COX125" s="157"/>
      <c r="COY125" s="157"/>
      <c r="COZ125" s="157"/>
      <c r="CPA125" s="157"/>
      <c r="CPB125" s="157"/>
      <c r="CPC125" s="157"/>
      <c r="CPD125" s="157"/>
      <c r="CPE125" s="157"/>
      <c r="CPF125" s="157"/>
      <c r="CPG125" s="157"/>
      <c r="CPH125" s="157"/>
      <c r="CPI125" s="157"/>
      <c r="CPJ125" s="157"/>
      <c r="CPK125" s="157"/>
      <c r="CPL125" s="157"/>
      <c r="CPM125" s="157"/>
      <c r="CPN125" s="157"/>
      <c r="CPO125" s="157"/>
      <c r="CPP125" s="157"/>
      <c r="CPQ125" s="157"/>
      <c r="CPR125" s="157"/>
      <c r="CPS125" s="157"/>
      <c r="CPT125" s="157"/>
      <c r="CPU125" s="157"/>
      <c r="CPV125" s="157"/>
      <c r="CPW125" s="157"/>
      <c r="CPX125" s="157"/>
      <c r="CPY125" s="157"/>
      <c r="CPZ125" s="157"/>
      <c r="CQA125" s="157"/>
      <c r="CQB125" s="157"/>
      <c r="CQC125" s="157"/>
      <c r="CQD125" s="157"/>
      <c r="CQE125" s="157"/>
      <c r="CQF125" s="157"/>
      <c r="CQG125" s="157"/>
      <c r="CQH125" s="157"/>
      <c r="CQI125" s="157"/>
      <c r="CQJ125" s="157"/>
      <c r="CQK125" s="157"/>
      <c r="CQL125" s="157"/>
      <c r="CQM125" s="157"/>
      <c r="CQN125" s="157"/>
      <c r="CQO125" s="157"/>
      <c r="CQP125" s="157"/>
      <c r="CQQ125" s="157"/>
      <c r="CQR125" s="157"/>
      <c r="CQS125" s="157"/>
      <c r="CQT125" s="157"/>
      <c r="CQU125" s="157"/>
      <c r="CQV125" s="157"/>
      <c r="CQW125" s="157"/>
      <c r="CQX125" s="157"/>
      <c r="CQY125" s="157"/>
      <c r="CQZ125" s="157"/>
      <c r="CRA125" s="157"/>
      <c r="CRB125" s="157"/>
      <c r="CRC125" s="157"/>
      <c r="CRD125" s="157"/>
      <c r="CRE125" s="157"/>
      <c r="CRF125" s="157"/>
      <c r="CRG125" s="157"/>
      <c r="CRH125" s="157"/>
      <c r="CRI125" s="157"/>
      <c r="CRJ125" s="157"/>
      <c r="CRK125" s="157"/>
      <c r="CRL125" s="157"/>
      <c r="CRM125" s="157"/>
      <c r="CRN125" s="157"/>
      <c r="CRO125" s="157"/>
      <c r="CRP125" s="157"/>
      <c r="CRQ125" s="157"/>
      <c r="CRR125" s="157"/>
      <c r="CRS125" s="157"/>
      <c r="CRT125" s="157"/>
      <c r="CRU125" s="157"/>
      <c r="CRV125" s="157"/>
      <c r="CRW125" s="157"/>
      <c r="CRX125" s="157"/>
      <c r="CRY125" s="157"/>
      <c r="CRZ125" s="157"/>
      <c r="CSA125" s="157"/>
      <c r="CSB125" s="157"/>
      <c r="CSC125" s="157"/>
      <c r="CSD125" s="157"/>
      <c r="CSE125" s="157"/>
      <c r="CSF125" s="157"/>
      <c r="CSG125" s="157"/>
      <c r="CSH125" s="157"/>
      <c r="CSI125" s="157"/>
      <c r="CSJ125" s="157"/>
      <c r="CSK125" s="157"/>
      <c r="CSL125" s="157"/>
      <c r="CSM125" s="157"/>
      <c r="CSN125" s="157"/>
      <c r="CSO125" s="157"/>
      <c r="CSP125" s="157"/>
      <c r="CSQ125" s="157"/>
      <c r="CSR125" s="157"/>
      <c r="CSS125" s="157"/>
      <c r="CST125" s="157"/>
      <c r="CSU125" s="157"/>
      <c r="CSV125" s="157"/>
      <c r="CSW125" s="157"/>
      <c r="CSX125" s="157"/>
      <c r="CSY125" s="157"/>
      <c r="CSZ125" s="157"/>
      <c r="CTA125" s="157"/>
      <c r="CTB125" s="157"/>
      <c r="CTC125" s="157"/>
      <c r="CTD125" s="157"/>
      <c r="CTE125" s="157"/>
      <c r="CTF125" s="157"/>
      <c r="CTG125" s="157"/>
      <c r="CTH125" s="157"/>
      <c r="CTI125" s="157"/>
      <c r="CTJ125" s="157"/>
      <c r="CTK125" s="157"/>
      <c r="CTL125" s="157"/>
      <c r="CTM125" s="157"/>
      <c r="CTN125" s="157"/>
      <c r="CTO125" s="157"/>
      <c r="CTP125" s="157"/>
      <c r="CTQ125" s="157"/>
      <c r="CTR125" s="157"/>
      <c r="CTS125" s="157"/>
      <c r="CTT125" s="157"/>
      <c r="CTU125" s="157"/>
      <c r="CTV125" s="157"/>
      <c r="CTW125" s="157"/>
      <c r="CTX125" s="157"/>
      <c r="CTY125" s="157"/>
      <c r="CTZ125" s="157"/>
      <c r="CUA125" s="157"/>
      <c r="CUB125" s="157"/>
      <c r="CUC125" s="157"/>
      <c r="CUD125" s="157"/>
      <c r="CUE125" s="157"/>
      <c r="CUF125" s="157"/>
      <c r="CUG125" s="157"/>
      <c r="CUH125" s="157"/>
      <c r="CUI125" s="157"/>
      <c r="CUJ125" s="157"/>
      <c r="CUK125" s="157"/>
      <c r="CUL125" s="157"/>
      <c r="CUM125" s="157"/>
      <c r="CUN125" s="157"/>
      <c r="CUO125" s="157"/>
      <c r="CUP125" s="157"/>
      <c r="CUQ125" s="157"/>
      <c r="CUR125" s="157"/>
      <c r="CUS125" s="157"/>
      <c r="CUT125" s="157"/>
      <c r="CUU125" s="157"/>
      <c r="CUV125" s="157"/>
      <c r="CUW125" s="157"/>
      <c r="CUX125" s="157"/>
      <c r="CUY125" s="157"/>
      <c r="CUZ125" s="157"/>
      <c r="CVA125" s="157"/>
      <c r="CVB125" s="157"/>
      <c r="CVC125" s="157"/>
      <c r="CVD125" s="157"/>
      <c r="CVE125" s="157"/>
      <c r="CVF125" s="157"/>
      <c r="CVG125" s="157"/>
      <c r="CVH125" s="157"/>
      <c r="CVI125" s="157"/>
      <c r="CVJ125" s="157"/>
      <c r="CVK125" s="157"/>
      <c r="CVL125" s="157"/>
      <c r="CVM125" s="157"/>
      <c r="CVN125" s="157"/>
      <c r="CVO125" s="157"/>
      <c r="CVP125" s="157"/>
      <c r="CVQ125" s="157"/>
      <c r="CVR125" s="157"/>
      <c r="CVS125" s="157"/>
      <c r="CVT125" s="157"/>
      <c r="CVU125" s="157"/>
      <c r="CVV125" s="157"/>
      <c r="CVW125" s="157"/>
      <c r="CVX125" s="157"/>
      <c r="CVY125" s="157"/>
      <c r="CVZ125" s="157"/>
      <c r="CWA125" s="157"/>
      <c r="CWB125" s="157"/>
      <c r="CWC125" s="157"/>
      <c r="CWD125" s="157"/>
      <c r="CWE125" s="157"/>
      <c r="CWF125" s="157"/>
      <c r="CWG125" s="157"/>
      <c r="CWH125" s="157"/>
      <c r="CWI125" s="157"/>
      <c r="CWJ125" s="157"/>
      <c r="CWK125" s="157"/>
      <c r="CWL125" s="157"/>
      <c r="CWM125" s="157"/>
      <c r="CWN125" s="157"/>
      <c r="CWO125" s="157"/>
      <c r="CWP125" s="157"/>
      <c r="CWQ125" s="157"/>
      <c r="CWR125" s="157"/>
      <c r="CWS125" s="157"/>
      <c r="CWT125" s="157"/>
      <c r="CWU125" s="157"/>
      <c r="CWV125" s="157"/>
      <c r="CWW125" s="157"/>
      <c r="CWX125" s="157"/>
      <c r="CWY125" s="157"/>
      <c r="CWZ125" s="157"/>
      <c r="CXA125" s="157"/>
      <c r="CXB125" s="157"/>
      <c r="CXC125" s="157"/>
      <c r="CXD125" s="157"/>
      <c r="CXE125" s="157"/>
      <c r="CXF125" s="157"/>
      <c r="CXG125" s="157"/>
      <c r="CXH125" s="157"/>
      <c r="CXI125" s="157"/>
      <c r="CXJ125" s="157"/>
      <c r="CXK125" s="157"/>
      <c r="CXL125" s="157"/>
      <c r="CXM125" s="157"/>
      <c r="CXN125" s="157"/>
      <c r="CXO125" s="157"/>
      <c r="CXP125" s="157"/>
      <c r="CXQ125" s="157"/>
      <c r="CXR125" s="157"/>
      <c r="CXS125" s="157"/>
      <c r="CXT125" s="157"/>
      <c r="CXU125" s="157"/>
      <c r="CXV125" s="157"/>
      <c r="CXW125" s="157"/>
      <c r="CXX125" s="157"/>
      <c r="CXY125" s="157"/>
      <c r="CXZ125" s="157"/>
      <c r="CYA125" s="157"/>
      <c r="CYB125" s="157"/>
      <c r="CYC125" s="157"/>
      <c r="CYD125" s="157"/>
      <c r="CYE125" s="157"/>
      <c r="CYF125" s="157"/>
      <c r="CYG125" s="157"/>
      <c r="CYH125" s="157"/>
      <c r="CYI125" s="157"/>
      <c r="CYJ125" s="157"/>
      <c r="CYK125" s="157"/>
      <c r="CYL125" s="157"/>
      <c r="CYM125" s="157"/>
      <c r="CYN125" s="157"/>
      <c r="CYO125" s="157"/>
      <c r="CYP125" s="157"/>
      <c r="CYQ125" s="157"/>
      <c r="CYR125" s="157"/>
      <c r="CYS125" s="157"/>
      <c r="CYT125" s="157"/>
      <c r="CYU125" s="157"/>
      <c r="CYV125" s="157"/>
      <c r="CYW125" s="157"/>
      <c r="CYX125" s="157"/>
      <c r="CYY125" s="157"/>
      <c r="CYZ125" s="157"/>
      <c r="CZA125" s="157"/>
      <c r="CZB125" s="157"/>
      <c r="CZC125" s="157"/>
      <c r="CZD125" s="157"/>
      <c r="CZE125" s="157"/>
      <c r="CZF125" s="157"/>
      <c r="CZG125" s="157"/>
      <c r="CZH125" s="157"/>
      <c r="CZI125" s="157"/>
      <c r="CZJ125" s="157"/>
      <c r="CZK125" s="157"/>
      <c r="CZL125" s="157"/>
      <c r="CZM125" s="157"/>
      <c r="CZN125" s="157"/>
      <c r="CZO125" s="157"/>
      <c r="CZP125" s="157"/>
      <c r="CZQ125" s="157"/>
      <c r="CZR125" s="157"/>
      <c r="CZS125" s="157"/>
      <c r="CZT125" s="157"/>
      <c r="CZU125" s="157"/>
      <c r="CZV125" s="157"/>
      <c r="CZW125" s="157"/>
      <c r="CZX125" s="157"/>
      <c r="CZY125" s="157"/>
      <c r="CZZ125" s="157"/>
      <c r="DAA125" s="157"/>
      <c r="DAB125" s="157"/>
      <c r="DAC125" s="157"/>
      <c r="DAD125" s="157"/>
      <c r="DAE125" s="157"/>
      <c r="DAF125" s="157"/>
      <c r="DAG125" s="157"/>
      <c r="DAH125" s="157"/>
      <c r="DAI125" s="157"/>
      <c r="DAJ125" s="157"/>
      <c r="DAK125" s="157"/>
      <c r="DAL125" s="157"/>
      <c r="DAM125" s="157"/>
      <c r="DAN125" s="157"/>
      <c r="DAO125" s="157"/>
      <c r="DAP125" s="157"/>
      <c r="DAQ125" s="157"/>
      <c r="DAR125" s="157"/>
      <c r="DAS125" s="157"/>
      <c r="DAT125" s="157"/>
      <c r="DAU125" s="157"/>
      <c r="DAV125" s="157"/>
      <c r="DAW125" s="157"/>
      <c r="DAX125" s="157"/>
      <c r="DAY125" s="157"/>
      <c r="DAZ125" s="157"/>
      <c r="DBA125" s="157"/>
      <c r="DBB125" s="157"/>
      <c r="DBC125" s="157"/>
      <c r="DBD125" s="157"/>
      <c r="DBE125" s="157"/>
      <c r="DBF125" s="157"/>
      <c r="DBG125" s="157"/>
      <c r="DBH125" s="157"/>
      <c r="DBI125" s="157"/>
      <c r="DBJ125" s="157"/>
      <c r="DBK125" s="157"/>
      <c r="DBL125" s="157"/>
      <c r="DBM125" s="157"/>
      <c r="DBN125" s="157"/>
      <c r="DBO125" s="157"/>
      <c r="DBP125" s="157"/>
      <c r="DBQ125" s="157"/>
      <c r="DBR125" s="157"/>
      <c r="DBS125" s="157"/>
      <c r="DBT125" s="157"/>
      <c r="DBU125" s="157"/>
      <c r="DBV125" s="157"/>
      <c r="DBW125" s="157"/>
      <c r="DBX125" s="157"/>
      <c r="DBY125" s="157"/>
      <c r="DBZ125" s="157"/>
      <c r="DCA125" s="157"/>
      <c r="DCB125" s="157"/>
      <c r="DCC125" s="157"/>
      <c r="DCD125" s="157"/>
      <c r="DCE125" s="157"/>
      <c r="DCF125" s="157"/>
      <c r="DCG125" s="157"/>
      <c r="DCH125" s="157"/>
      <c r="DCI125" s="157"/>
      <c r="DCJ125" s="157"/>
      <c r="DCK125" s="157"/>
      <c r="DCL125" s="157"/>
      <c r="DCM125" s="157"/>
      <c r="DCN125" s="157"/>
      <c r="DCO125" s="157"/>
      <c r="DCP125" s="157"/>
      <c r="DCQ125" s="157"/>
      <c r="DCR125" s="157"/>
      <c r="DCS125" s="157"/>
      <c r="DCT125" s="157"/>
      <c r="DCU125" s="157"/>
      <c r="DCV125" s="157"/>
      <c r="DCW125" s="157"/>
      <c r="DCX125" s="157"/>
      <c r="DCY125" s="157"/>
      <c r="DCZ125" s="157"/>
      <c r="DDA125" s="157"/>
      <c r="DDB125" s="157"/>
      <c r="DDC125" s="157"/>
      <c r="DDD125" s="157"/>
      <c r="DDE125" s="157"/>
      <c r="DDF125" s="157"/>
      <c r="DDG125" s="157"/>
      <c r="DDH125" s="157"/>
      <c r="DDI125" s="157"/>
      <c r="DDJ125" s="157"/>
      <c r="DDK125" s="157"/>
      <c r="DDL125" s="157"/>
      <c r="DDM125" s="157"/>
      <c r="DDN125" s="157"/>
      <c r="DDO125" s="157"/>
      <c r="DDP125" s="157"/>
      <c r="DDQ125" s="157"/>
      <c r="DDR125" s="157"/>
      <c r="DDS125" s="157"/>
      <c r="DDT125" s="157"/>
      <c r="DDU125" s="157"/>
      <c r="DDV125" s="157"/>
      <c r="DDW125" s="157"/>
      <c r="DDX125" s="157"/>
      <c r="DDY125" s="157"/>
      <c r="DDZ125" s="157"/>
      <c r="DEA125" s="157"/>
      <c r="DEB125" s="157"/>
      <c r="DEC125" s="157"/>
      <c r="DED125" s="157"/>
      <c r="DEE125" s="157"/>
      <c r="DEF125" s="157"/>
      <c r="DEG125" s="157"/>
      <c r="DEH125" s="157"/>
      <c r="DEI125" s="157"/>
      <c r="DEJ125" s="157"/>
      <c r="DEK125" s="157"/>
      <c r="DEL125" s="157"/>
      <c r="DEM125" s="157"/>
      <c r="DEN125" s="157"/>
      <c r="DEO125" s="157"/>
      <c r="DEP125" s="157"/>
      <c r="DEQ125" s="157"/>
      <c r="DER125" s="157"/>
      <c r="DES125" s="157"/>
      <c r="DET125" s="157"/>
      <c r="DEU125" s="157"/>
      <c r="DEV125" s="157"/>
      <c r="DEW125" s="157"/>
      <c r="DEX125" s="157"/>
      <c r="DEY125" s="157"/>
      <c r="DEZ125" s="157"/>
      <c r="DFA125" s="157"/>
      <c r="DFB125" s="157"/>
      <c r="DFC125" s="157"/>
      <c r="DFD125" s="157"/>
      <c r="DFE125" s="157"/>
      <c r="DFF125" s="157"/>
      <c r="DFG125" s="157"/>
      <c r="DFH125" s="157"/>
      <c r="DFI125" s="157"/>
      <c r="DFJ125" s="157"/>
      <c r="DFK125" s="157"/>
      <c r="DFL125" s="157"/>
      <c r="DFM125" s="157"/>
      <c r="DFN125" s="157"/>
      <c r="DFO125" s="157"/>
      <c r="DFP125" s="157"/>
      <c r="DFQ125" s="157"/>
      <c r="DFR125" s="157"/>
      <c r="DFS125" s="157"/>
      <c r="DFT125" s="157"/>
      <c r="DFU125" s="157"/>
      <c r="DFV125" s="157"/>
      <c r="DFW125" s="157"/>
      <c r="DFX125" s="157"/>
      <c r="DFY125" s="157"/>
      <c r="DFZ125" s="157"/>
      <c r="DGA125" s="157"/>
      <c r="DGB125" s="157"/>
      <c r="DGC125" s="157"/>
      <c r="DGD125" s="157"/>
      <c r="DGE125" s="157"/>
      <c r="DGF125" s="157"/>
      <c r="DGG125" s="157"/>
      <c r="DGH125" s="157"/>
      <c r="DGI125" s="157"/>
      <c r="DGJ125" s="157"/>
      <c r="DGK125" s="157"/>
      <c r="DGL125" s="157"/>
      <c r="DGM125" s="157"/>
      <c r="DGN125" s="157"/>
      <c r="DGO125" s="157"/>
      <c r="DGP125" s="157"/>
      <c r="DGQ125" s="157"/>
      <c r="DGR125" s="157"/>
      <c r="DGS125" s="157"/>
      <c r="DGT125" s="157"/>
      <c r="DGU125" s="157"/>
      <c r="DGV125" s="157"/>
      <c r="DGW125" s="157"/>
      <c r="DGX125" s="157"/>
      <c r="DGY125" s="157"/>
      <c r="DGZ125" s="157"/>
      <c r="DHA125" s="157"/>
      <c r="DHB125" s="157"/>
      <c r="DHC125" s="157"/>
      <c r="DHD125" s="157"/>
      <c r="DHE125" s="157"/>
      <c r="DHF125" s="157"/>
      <c r="DHG125" s="157"/>
      <c r="DHH125" s="157"/>
      <c r="DHI125" s="157"/>
      <c r="DHJ125" s="157"/>
      <c r="DHK125" s="157"/>
      <c r="DHL125" s="157"/>
      <c r="DHM125" s="157"/>
      <c r="DHN125" s="157"/>
      <c r="DHO125" s="157"/>
      <c r="DHP125" s="157"/>
      <c r="DHQ125" s="157"/>
      <c r="DHR125" s="157"/>
      <c r="DHS125" s="157"/>
      <c r="DHT125" s="157"/>
      <c r="DHU125" s="157"/>
      <c r="DHV125" s="157"/>
      <c r="DHW125" s="157"/>
      <c r="DHX125" s="157"/>
      <c r="DHY125" s="157"/>
      <c r="DHZ125" s="157"/>
      <c r="DIA125" s="157"/>
      <c r="DIB125" s="157"/>
      <c r="DIC125" s="157"/>
      <c r="DID125" s="157"/>
      <c r="DIE125" s="157"/>
      <c r="DIF125" s="157"/>
      <c r="DIG125" s="157"/>
      <c r="DIH125" s="157"/>
      <c r="DII125" s="157"/>
      <c r="DIJ125" s="157"/>
      <c r="DIK125" s="157"/>
      <c r="DIL125" s="157"/>
      <c r="DIM125" s="157"/>
      <c r="DIN125" s="157"/>
      <c r="DIO125" s="157"/>
      <c r="DIP125" s="157"/>
      <c r="DIQ125" s="157"/>
      <c r="DIR125" s="157"/>
      <c r="DIS125" s="157"/>
      <c r="DIT125" s="157"/>
      <c r="DIU125" s="157"/>
      <c r="DIV125" s="157"/>
      <c r="DIW125" s="157"/>
      <c r="DIX125" s="157"/>
      <c r="DIY125" s="157"/>
      <c r="DIZ125" s="157"/>
      <c r="DJA125" s="157"/>
      <c r="DJB125" s="157"/>
      <c r="DJC125" s="157"/>
      <c r="DJD125" s="157"/>
      <c r="DJE125" s="157"/>
      <c r="DJF125" s="157"/>
      <c r="DJG125" s="157"/>
      <c r="DJH125" s="157"/>
      <c r="DJI125" s="157"/>
      <c r="DJJ125" s="157"/>
      <c r="DJK125" s="157"/>
      <c r="DJL125" s="157"/>
      <c r="DJM125" s="157"/>
      <c r="DJN125" s="157"/>
      <c r="DJO125" s="157"/>
      <c r="DJP125" s="157"/>
      <c r="DJQ125" s="157"/>
      <c r="DJR125" s="157"/>
      <c r="DJS125" s="157"/>
      <c r="DJT125" s="157"/>
      <c r="DJU125" s="157"/>
      <c r="DJV125" s="157"/>
      <c r="DJW125" s="157"/>
      <c r="DJX125" s="157"/>
      <c r="DJY125" s="157"/>
      <c r="DJZ125" s="157"/>
      <c r="DKA125" s="157"/>
      <c r="DKB125" s="157"/>
      <c r="DKC125" s="157"/>
      <c r="DKD125" s="157"/>
      <c r="DKE125" s="157"/>
      <c r="DKF125" s="157"/>
      <c r="DKG125" s="157"/>
      <c r="DKH125" s="157"/>
      <c r="DKI125" s="157"/>
      <c r="DKJ125" s="157"/>
      <c r="DKK125" s="157"/>
      <c r="DKL125" s="157"/>
      <c r="DKM125" s="157"/>
      <c r="DKN125" s="157"/>
      <c r="DKO125" s="157"/>
      <c r="DKP125" s="157"/>
      <c r="DKQ125" s="157"/>
      <c r="DKR125" s="157"/>
      <c r="DKS125" s="157"/>
      <c r="DKT125" s="157"/>
      <c r="DKU125" s="157"/>
      <c r="DKV125" s="157"/>
      <c r="DKW125" s="157"/>
      <c r="DKX125" s="157"/>
      <c r="DKY125" s="157"/>
      <c r="DKZ125" s="157"/>
      <c r="DLA125" s="157"/>
      <c r="DLB125" s="157"/>
      <c r="DLC125" s="157"/>
      <c r="DLD125" s="157"/>
      <c r="DLE125" s="157"/>
      <c r="DLF125" s="157"/>
      <c r="DLG125" s="157"/>
      <c r="DLH125" s="157"/>
      <c r="DLI125" s="157"/>
      <c r="DLJ125" s="157"/>
      <c r="DLK125" s="157"/>
      <c r="DLL125" s="157"/>
      <c r="DLM125" s="157"/>
      <c r="DLN125" s="157"/>
      <c r="DLO125" s="157"/>
      <c r="DLP125" s="157"/>
      <c r="DLQ125" s="157"/>
      <c r="DLR125" s="157"/>
      <c r="DLS125" s="157"/>
      <c r="DLT125" s="157"/>
      <c r="DLU125" s="157"/>
      <c r="DLV125" s="157"/>
      <c r="DLW125" s="157"/>
      <c r="DLX125" s="157"/>
      <c r="DLY125" s="157"/>
      <c r="DLZ125" s="157"/>
      <c r="DMA125" s="157"/>
      <c r="DMB125" s="157"/>
      <c r="DMC125" s="157"/>
      <c r="DMD125" s="157"/>
      <c r="DME125" s="157"/>
      <c r="DMF125" s="157"/>
      <c r="DMG125" s="157"/>
      <c r="DMH125" s="157"/>
      <c r="DMI125" s="157"/>
      <c r="DMJ125" s="157"/>
      <c r="DMK125" s="157"/>
      <c r="DML125" s="157"/>
      <c r="DMM125" s="157"/>
      <c r="DMN125" s="157"/>
      <c r="DMO125" s="157"/>
      <c r="DMP125" s="157"/>
      <c r="DMQ125" s="157"/>
      <c r="DMR125" s="157"/>
      <c r="DMS125" s="157"/>
      <c r="DMT125" s="157"/>
      <c r="DMU125" s="157"/>
      <c r="DMV125" s="157"/>
      <c r="DMW125" s="157"/>
      <c r="DMX125" s="157"/>
      <c r="DMY125" s="157"/>
      <c r="DMZ125" s="157"/>
      <c r="DNA125" s="157"/>
      <c r="DNB125" s="157"/>
      <c r="DNC125" s="157"/>
      <c r="DND125" s="157"/>
      <c r="DNE125" s="157"/>
      <c r="DNF125" s="157"/>
      <c r="DNG125" s="157"/>
      <c r="DNH125" s="157"/>
      <c r="DNI125" s="157"/>
      <c r="DNJ125" s="157"/>
      <c r="DNK125" s="157"/>
      <c r="DNL125" s="157"/>
      <c r="DNM125" s="157"/>
      <c r="DNN125" s="157"/>
      <c r="DNO125" s="157"/>
      <c r="DNP125" s="157"/>
      <c r="DNQ125" s="157"/>
      <c r="DNR125" s="157"/>
      <c r="DNS125" s="157"/>
      <c r="DNT125" s="157"/>
      <c r="DNU125" s="157"/>
      <c r="DNV125" s="157"/>
      <c r="DNW125" s="157"/>
      <c r="DNX125" s="157"/>
      <c r="DNY125" s="157"/>
      <c r="DNZ125" s="157"/>
      <c r="DOA125" s="157"/>
      <c r="DOB125" s="157"/>
      <c r="DOC125" s="157"/>
      <c r="DOD125" s="157"/>
      <c r="DOE125" s="157"/>
      <c r="DOF125" s="157"/>
      <c r="DOG125" s="157"/>
      <c r="DOH125" s="157"/>
      <c r="DOI125" s="157"/>
      <c r="DOJ125" s="157"/>
      <c r="DOK125" s="157"/>
      <c r="DOL125" s="157"/>
      <c r="DOM125" s="157"/>
      <c r="DON125" s="157"/>
      <c r="DOO125" s="157"/>
      <c r="DOP125" s="157"/>
      <c r="DOQ125" s="157"/>
      <c r="DOR125" s="157"/>
      <c r="DOS125" s="157"/>
      <c r="DOT125" s="157"/>
      <c r="DOU125" s="157"/>
      <c r="DOV125" s="157"/>
      <c r="DOW125" s="157"/>
      <c r="DOX125" s="157"/>
      <c r="DOY125" s="157"/>
      <c r="DOZ125" s="157"/>
      <c r="DPA125" s="157"/>
      <c r="DPB125" s="157"/>
      <c r="DPC125" s="157"/>
      <c r="DPD125" s="157"/>
      <c r="DPE125" s="157"/>
      <c r="DPF125" s="157"/>
      <c r="DPG125" s="157"/>
      <c r="DPH125" s="157"/>
      <c r="DPI125" s="157"/>
      <c r="DPJ125" s="157"/>
      <c r="DPK125" s="157"/>
      <c r="DPL125" s="157"/>
      <c r="DPM125" s="157"/>
      <c r="DPN125" s="157"/>
      <c r="DPO125" s="157"/>
      <c r="DPP125" s="157"/>
      <c r="DPQ125" s="157"/>
      <c r="DPR125" s="157"/>
      <c r="DPS125" s="157"/>
      <c r="DPT125" s="157"/>
      <c r="DPU125" s="157"/>
      <c r="DPV125" s="157"/>
      <c r="DPW125" s="157"/>
      <c r="DPX125" s="157"/>
      <c r="DPY125" s="157"/>
      <c r="DPZ125" s="157"/>
      <c r="DQA125" s="157"/>
      <c r="DQB125" s="157"/>
      <c r="DQC125" s="157"/>
      <c r="DQD125" s="157"/>
      <c r="DQE125" s="157"/>
      <c r="DQF125" s="157"/>
      <c r="DQG125" s="157"/>
      <c r="DQH125" s="157"/>
      <c r="DQI125" s="157"/>
      <c r="DQJ125" s="157"/>
      <c r="DQK125" s="157"/>
      <c r="DQL125" s="157"/>
      <c r="DQM125" s="157"/>
      <c r="DQN125" s="157"/>
      <c r="DQO125" s="157"/>
      <c r="DQP125" s="157"/>
      <c r="DQQ125" s="157"/>
      <c r="DQR125" s="157"/>
      <c r="DQS125" s="157"/>
      <c r="DQT125" s="157"/>
      <c r="DQU125" s="157"/>
      <c r="DQV125" s="157"/>
      <c r="DQW125" s="157"/>
      <c r="DQX125" s="157"/>
      <c r="DQY125" s="157"/>
      <c r="DQZ125" s="157"/>
      <c r="DRA125" s="157"/>
      <c r="DRB125" s="157"/>
      <c r="DRC125" s="157"/>
      <c r="DRD125" s="157"/>
      <c r="DRE125" s="157"/>
      <c r="DRF125" s="157"/>
      <c r="DRG125" s="157"/>
      <c r="DRH125" s="157"/>
      <c r="DRI125" s="157"/>
      <c r="DRJ125" s="157"/>
      <c r="DRK125" s="157"/>
      <c r="DRL125" s="157"/>
      <c r="DRM125" s="157"/>
      <c r="DRN125" s="157"/>
      <c r="DRO125" s="157"/>
      <c r="DRP125" s="157"/>
      <c r="DRQ125" s="157"/>
      <c r="DRR125" s="157"/>
      <c r="DRS125" s="157"/>
      <c r="DRT125" s="157"/>
      <c r="DRU125" s="157"/>
      <c r="DRV125" s="157"/>
      <c r="DRW125" s="157"/>
      <c r="DRX125" s="157"/>
      <c r="DRY125" s="157"/>
      <c r="DRZ125" s="157"/>
      <c r="DSA125" s="157"/>
      <c r="DSB125" s="157"/>
      <c r="DSC125" s="157"/>
      <c r="DSD125" s="157"/>
      <c r="DSE125" s="157"/>
      <c r="DSF125" s="157"/>
      <c r="DSG125" s="157"/>
      <c r="DSH125" s="157"/>
      <c r="DSI125" s="157"/>
      <c r="DSJ125" s="157"/>
      <c r="DSK125" s="157"/>
      <c r="DSL125" s="157"/>
      <c r="DSM125" s="157"/>
      <c r="DSN125" s="157"/>
      <c r="DSO125" s="157"/>
      <c r="DSP125" s="157"/>
      <c r="DSQ125" s="157"/>
      <c r="DSR125" s="157"/>
      <c r="DSS125" s="157"/>
      <c r="DST125" s="157"/>
      <c r="DSU125" s="157"/>
      <c r="DSV125" s="157"/>
      <c r="DSW125" s="157"/>
      <c r="DSX125" s="157"/>
      <c r="DSY125" s="157"/>
      <c r="DSZ125" s="157"/>
      <c r="DTA125" s="157"/>
      <c r="DTB125" s="157"/>
      <c r="DTC125" s="157"/>
      <c r="DTD125" s="157"/>
      <c r="DTE125" s="157"/>
      <c r="DTF125" s="157"/>
      <c r="DTG125" s="157"/>
      <c r="DTH125" s="157"/>
      <c r="DTI125" s="157"/>
      <c r="DTJ125" s="157"/>
      <c r="DTK125" s="157"/>
      <c r="DTL125" s="157"/>
      <c r="DTM125" s="157"/>
      <c r="DTN125" s="157"/>
      <c r="DTO125" s="157"/>
      <c r="DTP125" s="157"/>
      <c r="DTQ125" s="157"/>
      <c r="DTR125" s="157"/>
      <c r="DTS125" s="157"/>
      <c r="DTT125" s="157"/>
      <c r="DTU125" s="157"/>
      <c r="DTV125" s="157"/>
      <c r="DTW125" s="157"/>
      <c r="DTX125" s="157"/>
      <c r="DTY125" s="157"/>
      <c r="DTZ125" s="157"/>
      <c r="DUA125" s="157"/>
      <c r="DUB125" s="157"/>
      <c r="DUC125" s="157"/>
      <c r="DUD125" s="157"/>
      <c r="DUE125" s="157"/>
      <c r="DUF125" s="157"/>
      <c r="DUG125" s="157"/>
      <c r="DUH125" s="157"/>
      <c r="DUI125" s="157"/>
      <c r="DUJ125" s="157"/>
      <c r="DUK125" s="157"/>
      <c r="DUL125" s="157"/>
      <c r="DUM125" s="157"/>
      <c r="DUN125" s="157"/>
      <c r="DUO125" s="157"/>
      <c r="DUP125" s="157"/>
      <c r="DUQ125" s="157"/>
      <c r="DUR125" s="157"/>
      <c r="DUS125" s="157"/>
      <c r="DUT125" s="157"/>
      <c r="DUU125" s="157"/>
      <c r="DUV125" s="157"/>
      <c r="DUW125" s="157"/>
      <c r="DUX125" s="157"/>
      <c r="DUY125" s="157"/>
      <c r="DUZ125" s="157"/>
      <c r="DVA125" s="157"/>
      <c r="DVB125" s="157"/>
      <c r="DVC125" s="157"/>
      <c r="DVD125" s="157"/>
      <c r="DVE125" s="157"/>
      <c r="DVF125" s="157"/>
      <c r="DVG125" s="157"/>
      <c r="DVH125" s="157"/>
      <c r="DVI125" s="157"/>
      <c r="DVJ125" s="157"/>
      <c r="DVK125" s="157"/>
      <c r="DVL125" s="157"/>
      <c r="DVM125" s="157"/>
      <c r="DVN125" s="157"/>
      <c r="DVO125" s="157"/>
      <c r="DVP125" s="157"/>
      <c r="DVQ125" s="157"/>
      <c r="DVR125" s="157"/>
      <c r="DVS125" s="157"/>
      <c r="DVT125" s="157"/>
      <c r="DVU125" s="157"/>
      <c r="DVV125" s="157"/>
      <c r="DVW125" s="157"/>
      <c r="DVX125" s="157"/>
      <c r="DVY125" s="157"/>
      <c r="DVZ125" s="157"/>
      <c r="DWA125" s="157"/>
      <c r="DWB125" s="157"/>
      <c r="DWC125" s="157"/>
      <c r="DWD125" s="157"/>
      <c r="DWE125" s="157"/>
      <c r="DWF125" s="157"/>
      <c r="DWG125" s="157"/>
      <c r="DWH125" s="157"/>
      <c r="DWI125" s="157"/>
      <c r="DWJ125" s="157"/>
      <c r="DWK125" s="157"/>
      <c r="DWL125" s="157"/>
      <c r="DWM125" s="157"/>
      <c r="DWN125" s="157"/>
      <c r="DWO125" s="157"/>
      <c r="DWP125" s="157"/>
      <c r="DWQ125" s="157"/>
      <c r="DWR125" s="157"/>
      <c r="DWS125" s="157"/>
      <c r="DWT125" s="157"/>
      <c r="DWU125" s="157"/>
      <c r="DWV125" s="157"/>
      <c r="DWW125" s="157"/>
      <c r="DWX125" s="157"/>
      <c r="DWY125" s="157"/>
      <c r="DWZ125" s="157"/>
      <c r="DXA125" s="157"/>
      <c r="DXB125" s="157"/>
      <c r="DXC125" s="157"/>
      <c r="DXD125" s="157"/>
      <c r="DXE125" s="157"/>
      <c r="DXF125" s="157"/>
      <c r="DXG125" s="157"/>
      <c r="DXH125" s="157"/>
      <c r="DXI125" s="157"/>
      <c r="DXJ125" s="157"/>
      <c r="DXK125" s="157"/>
      <c r="DXL125" s="157"/>
      <c r="DXM125" s="157"/>
      <c r="DXN125" s="157"/>
      <c r="DXO125" s="157"/>
      <c r="DXP125" s="157"/>
      <c r="DXQ125" s="157"/>
      <c r="DXR125" s="157"/>
      <c r="DXS125" s="157"/>
      <c r="DXT125" s="157"/>
      <c r="DXU125" s="157"/>
      <c r="DXV125" s="157"/>
      <c r="DXW125" s="157"/>
      <c r="DXX125" s="157"/>
      <c r="DXY125" s="157"/>
      <c r="DXZ125" s="157"/>
      <c r="DYA125" s="157"/>
      <c r="DYB125" s="157"/>
      <c r="DYC125" s="157"/>
      <c r="DYD125" s="157"/>
      <c r="DYE125" s="157"/>
      <c r="DYF125" s="157"/>
      <c r="DYG125" s="157"/>
      <c r="DYH125" s="157"/>
      <c r="DYI125" s="157"/>
      <c r="DYJ125" s="157"/>
      <c r="DYK125" s="157"/>
      <c r="DYL125" s="157"/>
      <c r="DYM125" s="157"/>
      <c r="DYN125" s="157"/>
      <c r="DYO125" s="157"/>
      <c r="DYP125" s="157"/>
      <c r="DYQ125" s="157"/>
      <c r="DYR125" s="157"/>
      <c r="DYS125" s="157"/>
      <c r="DYT125" s="157"/>
      <c r="DYU125" s="157"/>
      <c r="DYV125" s="157"/>
      <c r="DYW125" s="157"/>
      <c r="DYX125" s="157"/>
      <c r="DYY125" s="157"/>
      <c r="DYZ125" s="157"/>
      <c r="DZA125" s="157"/>
      <c r="DZB125" s="157"/>
      <c r="DZC125" s="157"/>
      <c r="DZD125" s="157"/>
      <c r="DZE125" s="157"/>
      <c r="DZF125" s="157"/>
      <c r="DZG125" s="157"/>
      <c r="DZH125" s="157"/>
      <c r="DZI125" s="157"/>
      <c r="DZJ125" s="157"/>
      <c r="DZK125" s="157"/>
      <c r="DZL125" s="157"/>
      <c r="DZM125" s="157"/>
      <c r="DZN125" s="157"/>
      <c r="DZO125" s="157"/>
      <c r="DZP125" s="157"/>
      <c r="DZQ125" s="157"/>
      <c r="DZR125" s="157"/>
      <c r="DZS125" s="157"/>
      <c r="DZT125" s="157"/>
      <c r="DZU125" s="157"/>
      <c r="DZV125" s="157"/>
      <c r="DZW125" s="157"/>
      <c r="DZX125" s="157"/>
      <c r="DZY125" s="157"/>
      <c r="DZZ125" s="157"/>
      <c r="EAA125" s="157"/>
      <c r="EAB125" s="157"/>
      <c r="EAC125" s="157"/>
      <c r="EAD125" s="157"/>
      <c r="EAE125" s="157"/>
      <c r="EAF125" s="157"/>
      <c r="EAG125" s="157"/>
      <c r="EAH125" s="157"/>
      <c r="EAI125" s="157"/>
      <c r="EAJ125" s="157"/>
      <c r="EAK125" s="157"/>
      <c r="EAL125" s="157"/>
      <c r="EAM125" s="157"/>
      <c r="EAN125" s="157"/>
      <c r="EAO125" s="157"/>
      <c r="EAP125" s="157"/>
      <c r="EAQ125" s="157"/>
      <c r="EAR125" s="157"/>
      <c r="EAS125" s="157"/>
      <c r="EAT125" s="157"/>
      <c r="EAU125" s="157"/>
      <c r="EAV125" s="157"/>
      <c r="EAW125" s="157"/>
      <c r="EAX125" s="157"/>
      <c r="EAY125" s="157"/>
      <c r="EAZ125" s="157"/>
      <c r="EBA125" s="157"/>
      <c r="EBB125" s="157"/>
      <c r="EBC125" s="157"/>
      <c r="EBD125" s="157"/>
      <c r="EBE125" s="157"/>
      <c r="EBF125" s="157"/>
      <c r="EBG125" s="157"/>
      <c r="EBH125" s="157"/>
      <c r="EBI125" s="157"/>
      <c r="EBJ125" s="157"/>
      <c r="EBK125" s="157"/>
      <c r="EBL125" s="157"/>
      <c r="EBM125" s="157"/>
      <c r="EBN125" s="157"/>
      <c r="EBO125" s="157"/>
      <c r="EBP125" s="157"/>
      <c r="EBQ125" s="157"/>
      <c r="EBR125" s="157"/>
      <c r="EBS125" s="157"/>
      <c r="EBT125" s="157"/>
      <c r="EBU125" s="157"/>
      <c r="EBV125" s="157"/>
      <c r="EBW125" s="157"/>
      <c r="EBX125" s="157"/>
      <c r="EBY125" s="157"/>
      <c r="EBZ125" s="157"/>
      <c r="ECA125" s="157"/>
      <c r="ECB125" s="157"/>
      <c r="ECC125" s="157"/>
      <c r="ECD125" s="157"/>
      <c r="ECE125" s="157"/>
      <c r="ECF125" s="157"/>
      <c r="ECG125" s="157"/>
      <c r="ECH125" s="157"/>
      <c r="ECI125" s="157"/>
      <c r="ECJ125" s="157"/>
      <c r="ECK125" s="157"/>
      <c r="ECL125" s="157"/>
      <c r="ECM125" s="157"/>
      <c r="ECN125" s="157"/>
      <c r="ECO125" s="157"/>
      <c r="ECP125" s="157"/>
      <c r="ECQ125" s="157"/>
      <c r="ECR125" s="157"/>
      <c r="ECS125" s="157"/>
      <c r="ECT125" s="157"/>
      <c r="ECU125" s="157"/>
      <c r="ECV125" s="157"/>
      <c r="ECW125" s="157"/>
      <c r="ECX125" s="157"/>
      <c r="ECY125" s="157"/>
      <c r="ECZ125" s="157"/>
      <c r="EDA125" s="157"/>
      <c r="EDB125" s="157"/>
      <c r="EDC125" s="157"/>
      <c r="EDD125" s="157"/>
      <c r="EDE125" s="157"/>
      <c r="EDF125" s="157"/>
      <c r="EDG125" s="157"/>
      <c r="EDH125" s="157"/>
      <c r="EDI125" s="157"/>
      <c r="EDJ125" s="157"/>
      <c r="EDK125" s="157"/>
      <c r="EDL125" s="157"/>
      <c r="EDM125" s="157"/>
      <c r="EDN125" s="157"/>
      <c r="EDO125" s="157"/>
      <c r="EDP125" s="157"/>
      <c r="EDQ125" s="157"/>
      <c r="EDR125" s="157"/>
      <c r="EDS125" s="157"/>
      <c r="EDT125" s="157"/>
      <c r="EDU125" s="157"/>
      <c r="EDV125" s="157"/>
      <c r="EDW125" s="157"/>
      <c r="EDX125" s="157"/>
      <c r="EDY125" s="157"/>
      <c r="EDZ125" s="157"/>
      <c r="EEA125" s="157"/>
      <c r="EEB125" s="157"/>
      <c r="EEC125" s="157"/>
      <c r="EED125" s="157"/>
      <c r="EEE125" s="157"/>
      <c r="EEF125" s="157"/>
      <c r="EEG125" s="157"/>
      <c r="EEH125" s="157"/>
      <c r="EEI125" s="157"/>
      <c r="EEJ125" s="157"/>
      <c r="EEK125" s="157"/>
      <c r="EEL125" s="157"/>
      <c r="EEM125" s="157"/>
      <c r="EEN125" s="157"/>
      <c r="EEO125" s="157"/>
      <c r="EEP125" s="157"/>
      <c r="EEQ125" s="157"/>
      <c r="EER125" s="157"/>
      <c r="EES125" s="157"/>
      <c r="EET125" s="157"/>
      <c r="EEU125" s="157"/>
      <c r="EEV125" s="157"/>
      <c r="EEW125" s="157"/>
      <c r="EEX125" s="157"/>
      <c r="EEY125" s="157"/>
      <c r="EEZ125" s="157"/>
      <c r="EFA125" s="157"/>
      <c r="EFB125" s="157"/>
      <c r="EFC125" s="157"/>
      <c r="EFD125" s="157"/>
      <c r="EFE125" s="157"/>
      <c r="EFF125" s="157"/>
      <c r="EFG125" s="157"/>
      <c r="EFH125" s="157"/>
      <c r="EFI125" s="157"/>
      <c r="EFJ125" s="157"/>
      <c r="EFK125" s="157"/>
      <c r="EFL125" s="157"/>
      <c r="EFM125" s="157"/>
      <c r="EFN125" s="157"/>
      <c r="EFO125" s="157"/>
      <c r="EFP125" s="157"/>
      <c r="EFQ125" s="157"/>
      <c r="EFR125" s="157"/>
      <c r="EFS125" s="157"/>
      <c r="EFT125" s="157"/>
      <c r="EFU125" s="157"/>
      <c r="EFV125" s="157"/>
      <c r="EFW125" s="157"/>
      <c r="EFX125" s="157"/>
      <c r="EFY125" s="157"/>
      <c r="EFZ125" s="157"/>
      <c r="EGA125" s="157"/>
      <c r="EGB125" s="157"/>
      <c r="EGC125" s="157"/>
      <c r="EGD125" s="157"/>
      <c r="EGE125" s="157"/>
      <c r="EGF125" s="157"/>
      <c r="EGG125" s="157"/>
      <c r="EGH125" s="157"/>
      <c r="EGI125" s="157"/>
      <c r="EGJ125" s="157"/>
      <c r="EGK125" s="157"/>
      <c r="EGL125" s="157"/>
      <c r="EGM125" s="157"/>
      <c r="EGN125" s="157"/>
      <c r="EGO125" s="157"/>
      <c r="EGP125" s="157"/>
      <c r="EGQ125" s="157"/>
      <c r="EGR125" s="157"/>
      <c r="EGS125" s="157"/>
      <c r="EGT125" s="157"/>
      <c r="EGU125" s="157"/>
      <c r="EGV125" s="157"/>
      <c r="EGW125" s="157"/>
      <c r="EGX125" s="157"/>
      <c r="EGY125" s="157"/>
      <c r="EGZ125" s="157"/>
      <c r="EHA125" s="157"/>
      <c r="EHB125" s="157"/>
      <c r="EHC125" s="157"/>
      <c r="EHD125" s="157"/>
      <c r="EHE125" s="157"/>
      <c r="EHF125" s="157"/>
      <c r="EHG125" s="157"/>
      <c r="EHH125" s="157"/>
      <c r="EHI125" s="157"/>
      <c r="EHJ125" s="157"/>
      <c r="EHK125" s="157"/>
      <c r="EHL125" s="157"/>
      <c r="EHM125" s="157"/>
      <c r="EHN125" s="157"/>
      <c r="EHO125" s="157"/>
      <c r="EHP125" s="157"/>
      <c r="EHQ125" s="157"/>
      <c r="EHR125" s="157"/>
      <c r="EHS125" s="157"/>
      <c r="EHT125" s="157"/>
      <c r="EHU125" s="157"/>
      <c r="EHV125" s="157"/>
      <c r="EHW125" s="157"/>
      <c r="EHX125" s="157"/>
      <c r="EHY125" s="157"/>
      <c r="EHZ125" s="157"/>
      <c r="EIA125" s="157"/>
      <c r="EIB125" s="157"/>
      <c r="EIC125" s="157"/>
      <c r="EID125" s="157"/>
      <c r="EIE125" s="157"/>
      <c r="EIF125" s="157"/>
      <c r="EIG125" s="157"/>
      <c r="EIH125" s="157"/>
      <c r="EII125" s="157"/>
      <c r="EIJ125" s="157"/>
      <c r="EIK125" s="157"/>
      <c r="EIL125" s="157"/>
      <c r="EIM125" s="157"/>
      <c r="EIN125" s="157"/>
      <c r="EIO125" s="157"/>
      <c r="EIP125" s="157"/>
      <c r="EIQ125" s="157"/>
      <c r="EIR125" s="157"/>
      <c r="EIS125" s="157"/>
      <c r="EIT125" s="157"/>
      <c r="EIU125" s="157"/>
      <c r="EIV125" s="157"/>
      <c r="EIW125" s="157"/>
      <c r="EIX125" s="157"/>
      <c r="EIY125" s="157"/>
      <c r="EIZ125" s="157"/>
      <c r="EJA125" s="157"/>
      <c r="EJB125" s="157"/>
      <c r="EJC125" s="157"/>
      <c r="EJD125" s="157"/>
      <c r="EJE125" s="157"/>
      <c r="EJF125" s="157"/>
      <c r="EJG125" s="157"/>
      <c r="EJH125" s="157"/>
      <c r="EJI125" s="157"/>
      <c r="EJJ125" s="157"/>
      <c r="EJK125" s="157"/>
      <c r="EJL125" s="157"/>
      <c r="EJM125" s="157"/>
      <c r="EJN125" s="157"/>
      <c r="EJO125" s="157"/>
      <c r="EJP125" s="157"/>
      <c r="EJQ125" s="157"/>
      <c r="EJR125" s="157"/>
      <c r="EJS125" s="157"/>
      <c r="EJT125" s="157"/>
      <c r="EJU125" s="157"/>
      <c r="EJV125" s="157"/>
      <c r="EJW125" s="157"/>
      <c r="EJX125" s="157"/>
      <c r="EJY125" s="157"/>
      <c r="EJZ125" s="157"/>
      <c r="EKA125" s="157"/>
      <c r="EKB125" s="157"/>
      <c r="EKC125" s="157"/>
      <c r="EKD125" s="157"/>
      <c r="EKE125" s="157"/>
      <c r="EKF125" s="157"/>
      <c r="EKG125" s="157"/>
      <c r="EKH125" s="157"/>
      <c r="EKI125" s="157"/>
      <c r="EKJ125" s="157"/>
      <c r="EKK125" s="157"/>
      <c r="EKL125" s="157"/>
      <c r="EKM125" s="157"/>
      <c r="EKN125" s="157"/>
      <c r="EKO125" s="157"/>
      <c r="EKP125" s="157"/>
      <c r="EKQ125" s="157"/>
      <c r="EKR125" s="157"/>
      <c r="EKS125" s="157"/>
      <c r="EKT125" s="157"/>
      <c r="EKU125" s="157"/>
      <c r="EKV125" s="157"/>
      <c r="EKW125" s="157"/>
      <c r="EKX125" s="157"/>
      <c r="EKY125" s="157"/>
      <c r="EKZ125" s="157"/>
      <c r="ELA125" s="157"/>
      <c r="ELB125" s="157"/>
      <c r="ELC125" s="157"/>
      <c r="ELD125" s="157"/>
      <c r="ELE125" s="157"/>
      <c r="ELF125" s="157"/>
      <c r="ELG125" s="157"/>
      <c r="ELH125" s="157"/>
      <c r="ELI125" s="157"/>
      <c r="ELJ125" s="157"/>
      <c r="ELK125" s="157"/>
      <c r="ELL125" s="157"/>
      <c r="ELM125" s="157"/>
      <c r="ELN125" s="157"/>
      <c r="ELO125" s="157"/>
      <c r="ELP125" s="157"/>
      <c r="ELQ125" s="157"/>
      <c r="ELR125" s="157"/>
      <c r="ELS125" s="157"/>
      <c r="ELT125" s="157"/>
      <c r="ELU125" s="157"/>
      <c r="ELV125" s="157"/>
      <c r="ELW125" s="157"/>
      <c r="ELX125" s="157"/>
      <c r="ELY125" s="157"/>
      <c r="ELZ125" s="157"/>
      <c r="EMA125" s="157"/>
      <c r="EMB125" s="157"/>
      <c r="EMC125" s="157"/>
      <c r="EMD125" s="157"/>
      <c r="EME125" s="157"/>
      <c r="EMF125" s="157"/>
      <c r="EMG125" s="157"/>
      <c r="EMH125" s="157"/>
      <c r="EMI125" s="157"/>
      <c r="EMJ125" s="157"/>
      <c r="EMK125" s="157"/>
      <c r="EML125" s="157"/>
      <c r="EMM125" s="157"/>
      <c r="EMN125" s="157"/>
      <c r="EMO125" s="157"/>
      <c r="EMP125" s="157"/>
      <c r="EMQ125" s="157"/>
      <c r="EMR125" s="157"/>
      <c r="EMS125" s="157"/>
      <c r="EMT125" s="157"/>
      <c r="EMU125" s="157"/>
      <c r="EMV125" s="157"/>
      <c r="EMW125" s="157"/>
      <c r="EMX125" s="157"/>
      <c r="EMY125" s="157"/>
      <c r="EMZ125" s="157"/>
      <c r="ENA125" s="157"/>
      <c r="ENB125" s="157"/>
      <c r="ENC125" s="157"/>
      <c r="END125" s="157"/>
      <c r="ENE125" s="157"/>
      <c r="ENF125" s="157"/>
      <c r="ENG125" s="157"/>
      <c r="ENH125" s="157"/>
      <c r="ENI125" s="157"/>
      <c r="ENJ125" s="157"/>
      <c r="ENK125" s="157"/>
      <c r="ENL125" s="157"/>
      <c r="ENM125" s="157"/>
      <c r="ENN125" s="157"/>
      <c r="ENO125" s="157"/>
      <c r="ENP125" s="157"/>
      <c r="ENQ125" s="157"/>
      <c r="ENR125" s="157"/>
      <c r="ENS125" s="157"/>
      <c r="ENT125" s="157"/>
      <c r="ENU125" s="157"/>
      <c r="ENV125" s="157"/>
      <c r="ENW125" s="157"/>
      <c r="ENX125" s="157"/>
      <c r="ENY125" s="157"/>
      <c r="ENZ125" s="157"/>
      <c r="EOA125" s="157"/>
      <c r="EOB125" s="157"/>
      <c r="EOC125" s="157"/>
      <c r="EOD125" s="157"/>
      <c r="EOE125" s="157"/>
      <c r="EOF125" s="157"/>
      <c r="EOG125" s="157"/>
      <c r="EOH125" s="157"/>
      <c r="EOI125" s="157"/>
      <c r="EOJ125" s="157"/>
      <c r="EOK125" s="157"/>
      <c r="EOL125" s="157"/>
      <c r="EOM125" s="157"/>
      <c r="EON125" s="157"/>
      <c r="EOO125" s="157"/>
      <c r="EOP125" s="157"/>
      <c r="EOQ125" s="157"/>
      <c r="EOR125" s="157"/>
      <c r="EOS125" s="157"/>
      <c r="EOT125" s="157"/>
      <c r="EOU125" s="157"/>
      <c r="EOV125" s="157"/>
      <c r="EOW125" s="157"/>
      <c r="EOX125" s="157"/>
      <c r="EOY125" s="157"/>
      <c r="EOZ125" s="157"/>
      <c r="EPA125" s="157"/>
      <c r="EPB125" s="157"/>
      <c r="EPC125" s="157"/>
      <c r="EPD125" s="157"/>
      <c r="EPE125" s="157"/>
      <c r="EPF125" s="157"/>
      <c r="EPG125" s="157"/>
      <c r="EPH125" s="157"/>
      <c r="EPI125" s="157"/>
      <c r="EPJ125" s="157"/>
      <c r="EPK125" s="157"/>
      <c r="EPL125" s="157"/>
      <c r="EPM125" s="157"/>
      <c r="EPN125" s="157"/>
      <c r="EPO125" s="157"/>
      <c r="EPP125" s="157"/>
      <c r="EPQ125" s="157"/>
      <c r="EPR125" s="157"/>
      <c r="EPS125" s="157"/>
      <c r="EPT125" s="157"/>
      <c r="EPU125" s="157"/>
      <c r="EPV125" s="157"/>
      <c r="EPW125" s="157"/>
      <c r="EPX125" s="157"/>
      <c r="EPY125" s="157"/>
      <c r="EPZ125" s="157"/>
      <c r="EQA125" s="157"/>
      <c r="EQB125" s="157"/>
      <c r="EQC125" s="157"/>
      <c r="EQD125" s="157"/>
      <c r="EQE125" s="157"/>
      <c r="EQF125" s="157"/>
      <c r="EQG125" s="157"/>
      <c r="EQH125" s="157"/>
      <c r="EQI125" s="157"/>
      <c r="EQJ125" s="157"/>
      <c r="EQK125" s="157"/>
      <c r="EQL125" s="157"/>
      <c r="EQM125" s="157"/>
      <c r="EQN125" s="157"/>
      <c r="EQO125" s="157"/>
      <c r="EQP125" s="157"/>
      <c r="EQQ125" s="157"/>
      <c r="EQR125" s="157"/>
      <c r="EQS125" s="157"/>
      <c r="EQT125" s="157"/>
      <c r="EQU125" s="157"/>
      <c r="EQV125" s="157"/>
      <c r="EQW125" s="157"/>
      <c r="EQX125" s="157"/>
      <c r="EQY125" s="157"/>
      <c r="EQZ125" s="157"/>
      <c r="ERA125" s="157"/>
      <c r="ERB125" s="157"/>
      <c r="ERC125" s="157"/>
      <c r="ERD125" s="157"/>
      <c r="ERE125" s="157"/>
      <c r="ERF125" s="157"/>
      <c r="ERG125" s="157"/>
      <c r="ERH125" s="157"/>
      <c r="ERI125" s="157"/>
      <c r="ERJ125" s="157"/>
      <c r="ERK125" s="157"/>
      <c r="ERL125" s="157"/>
      <c r="ERM125" s="157"/>
      <c r="ERN125" s="157"/>
      <c r="ERO125" s="157"/>
      <c r="ERP125" s="157"/>
      <c r="ERQ125" s="157"/>
      <c r="ERR125" s="157"/>
      <c r="ERS125" s="157"/>
      <c r="ERT125" s="157"/>
      <c r="ERU125" s="157"/>
      <c r="ERV125" s="157"/>
      <c r="ERW125" s="157"/>
      <c r="ERX125" s="157"/>
      <c r="ERY125" s="157"/>
      <c r="ERZ125" s="157"/>
      <c r="ESA125" s="157"/>
      <c r="ESB125" s="157"/>
      <c r="ESC125" s="157"/>
      <c r="ESD125" s="157"/>
      <c r="ESE125" s="157"/>
      <c r="ESF125" s="157"/>
      <c r="ESG125" s="157"/>
      <c r="ESH125" s="157"/>
      <c r="ESI125" s="157"/>
      <c r="ESJ125" s="157"/>
      <c r="ESK125" s="157"/>
      <c r="ESL125" s="157"/>
      <c r="ESM125" s="157"/>
      <c r="ESN125" s="157"/>
      <c r="ESO125" s="157"/>
      <c r="ESP125" s="157"/>
      <c r="ESQ125" s="157"/>
      <c r="ESR125" s="157"/>
      <c r="ESS125" s="157"/>
      <c r="EST125" s="157"/>
      <c r="ESU125" s="157"/>
      <c r="ESV125" s="157"/>
      <c r="ESW125" s="157"/>
      <c r="ESX125" s="157"/>
      <c r="ESY125" s="157"/>
      <c r="ESZ125" s="157"/>
      <c r="ETA125" s="157"/>
      <c r="ETB125" s="157"/>
      <c r="ETC125" s="157"/>
      <c r="ETD125" s="157"/>
      <c r="ETE125" s="157"/>
      <c r="ETF125" s="157"/>
      <c r="ETG125" s="157"/>
      <c r="ETH125" s="157"/>
      <c r="ETI125" s="157"/>
      <c r="ETJ125" s="157"/>
      <c r="ETK125" s="157"/>
      <c r="ETL125" s="157"/>
      <c r="ETM125" s="157"/>
      <c r="ETN125" s="157"/>
      <c r="ETO125" s="157"/>
      <c r="ETP125" s="157"/>
      <c r="ETQ125" s="157"/>
      <c r="ETR125" s="157"/>
      <c r="ETS125" s="157"/>
      <c r="ETT125" s="157"/>
      <c r="ETU125" s="157"/>
      <c r="ETV125" s="157"/>
      <c r="ETW125" s="157"/>
      <c r="ETX125" s="157"/>
      <c r="ETY125" s="157"/>
      <c r="ETZ125" s="157"/>
      <c r="EUA125" s="157"/>
      <c r="EUB125" s="157"/>
      <c r="EUC125" s="157"/>
      <c r="EUD125" s="157"/>
      <c r="EUE125" s="157"/>
      <c r="EUF125" s="157"/>
      <c r="EUG125" s="157"/>
      <c r="EUH125" s="157"/>
      <c r="EUI125" s="157"/>
      <c r="EUJ125" s="157"/>
      <c r="EUK125" s="157"/>
      <c r="EUL125" s="157"/>
      <c r="EUM125" s="157"/>
      <c r="EUN125" s="157"/>
      <c r="EUO125" s="157"/>
      <c r="EUP125" s="157"/>
      <c r="EUQ125" s="157"/>
      <c r="EUR125" s="157"/>
      <c r="EUS125" s="157"/>
      <c r="EUT125" s="157"/>
      <c r="EUU125" s="157"/>
      <c r="EUV125" s="157"/>
      <c r="EUW125" s="157"/>
      <c r="EUX125" s="157"/>
      <c r="EUY125" s="157"/>
      <c r="EUZ125" s="157"/>
      <c r="EVA125" s="157"/>
      <c r="EVB125" s="157"/>
      <c r="EVC125" s="157"/>
      <c r="EVD125" s="157"/>
      <c r="EVE125" s="157"/>
      <c r="EVF125" s="157"/>
      <c r="EVG125" s="157"/>
      <c r="EVH125" s="157"/>
      <c r="EVI125" s="157"/>
      <c r="EVJ125" s="157"/>
      <c r="EVK125" s="157"/>
      <c r="EVL125" s="157"/>
      <c r="EVM125" s="157"/>
      <c r="EVN125" s="157"/>
      <c r="EVO125" s="157"/>
      <c r="EVP125" s="157"/>
      <c r="EVQ125" s="157"/>
      <c r="EVR125" s="157"/>
      <c r="EVS125" s="157"/>
      <c r="EVT125" s="157"/>
      <c r="EVU125" s="157"/>
      <c r="EVV125" s="157"/>
      <c r="EVW125" s="157"/>
      <c r="EVX125" s="157"/>
      <c r="EVY125" s="157"/>
      <c r="EVZ125" s="157"/>
      <c r="EWA125" s="157"/>
      <c r="EWB125" s="157"/>
      <c r="EWC125" s="157"/>
      <c r="EWD125" s="157"/>
      <c r="EWE125" s="157"/>
      <c r="EWF125" s="157"/>
      <c r="EWG125" s="157"/>
      <c r="EWH125" s="157"/>
      <c r="EWI125" s="157"/>
      <c r="EWJ125" s="157"/>
      <c r="EWK125" s="157"/>
      <c r="EWL125" s="157"/>
      <c r="EWM125" s="157"/>
      <c r="EWN125" s="157"/>
      <c r="EWO125" s="157"/>
      <c r="EWP125" s="157"/>
      <c r="EWQ125" s="157"/>
      <c r="EWR125" s="157"/>
      <c r="EWS125" s="157"/>
      <c r="EWT125" s="157"/>
      <c r="EWU125" s="157"/>
      <c r="EWV125" s="157"/>
      <c r="EWW125" s="157"/>
      <c r="EWX125" s="157"/>
      <c r="EWY125" s="157"/>
      <c r="EWZ125" s="157"/>
      <c r="EXA125" s="157"/>
      <c r="EXB125" s="157"/>
      <c r="EXC125" s="157"/>
      <c r="EXD125" s="157"/>
      <c r="EXE125" s="157"/>
      <c r="EXF125" s="157"/>
      <c r="EXG125" s="157"/>
      <c r="EXH125" s="157"/>
      <c r="EXI125" s="157"/>
      <c r="EXJ125" s="157"/>
      <c r="EXK125" s="157"/>
      <c r="EXL125" s="157"/>
      <c r="EXM125" s="157"/>
      <c r="EXN125" s="157"/>
      <c r="EXO125" s="157"/>
      <c r="EXP125" s="157"/>
      <c r="EXQ125" s="157"/>
      <c r="EXR125" s="157"/>
      <c r="EXS125" s="157"/>
      <c r="EXT125" s="157"/>
      <c r="EXU125" s="157"/>
      <c r="EXV125" s="157"/>
      <c r="EXW125" s="157"/>
      <c r="EXX125" s="157"/>
      <c r="EXY125" s="157"/>
      <c r="EXZ125" s="157"/>
      <c r="EYA125" s="157"/>
      <c r="EYB125" s="157"/>
      <c r="EYC125" s="157"/>
      <c r="EYD125" s="157"/>
      <c r="EYE125" s="157"/>
      <c r="EYF125" s="157"/>
      <c r="EYG125" s="157"/>
      <c r="EYH125" s="157"/>
      <c r="EYI125" s="157"/>
      <c r="EYJ125" s="157"/>
      <c r="EYK125" s="157"/>
      <c r="EYL125" s="157"/>
      <c r="EYM125" s="157"/>
      <c r="EYN125" s="157"/>
      <c r="EYO125" s="157"/>
      <c r="EYP125" s="157"/>
      <c r="EYQ125" s="157"/>
      <c r="EYR125" s="157"/>
      <c r="EYS125" s="157"/>
      <c r="EYT125" s="157"/>
      <c r="EYU125" s="157"/>
      <c r="EYV125" s="157"/>
      <c r="EYW125" s="157"/>
      <c r="EYX125" s="157"/>
      <c r="EYY125" s="157"/>
      <c r="EYZ125" s="157"/>
      <c r="EZA125" s="157"/>
      <c r="EZB125" s="157"/>
      <c r="EZC125" s="157"/>
      <c r="EZD125" s="157"/>
      <c r="EZE125" s="157"/>
      <c r="EZF125" s="157"/>
      <c r="EZG125" s="157"/>
      <c r="EZH125" s="157"/>
      <c r="EZI125" s="157"/>
      <c r="EZJ125" s="157"/>
      <c r="EZK125" s="157"/>
      <c r="EZL125" s="157"/>
      <c r="EZM125" s="157"/>
      <c r="EZN125" s="157"/>
      <c r="EZO125" s="157"/>
      <c r="EZP125" s="157"/>
      <c r="EZQ125" s="157"/>
      <c r="EZR125" s="157"/>
      <c r="EZS125" s="157"/>
      <c r="EZT125" s="157"/>
      <c r="EZU125" s="157"/>
      <c r="EZV125" s="157"/>
      <c r="EZW125" s="157"/>
      <c r="EZX125" s="157"/>
      <c r="EZY125" s="157"/>
      <c r="EZZ125" s="157"/>
      <c r="FAA125" s="157"/>
      <c r="FAB125" s="157"/>
      <c r="FAC125" s="157"/>
      <c r="FAD125" s="157"/>
      <c r="FAE125" s="157"/>
      <c r="FAF125" s="157"/>
      <c r="FAG125" s="157"/>
      <c r="FAH125" s="157"/>
      <c r="FAI125" s="157"/>
      <c r="FAJ125" s="157"/>
      <c r="FAK125" s="157"/>
      <c r="FAL125" s="157"/>
      <c r="FAM125" s="157"/>
      <c r="FAN125" s="157"/>
      <c r="FAO125" s="157"/>
      <c r="FAP125" s="157"/>
      <c r="FAQ125" s="157"/>
      <c r="FAR125" s="157"/>
      <c r="FAS125" s="157"/>
      <c r="FAT125" s="157"/>
      <c r="FAU125" s="157"/>
      <c r="FAV125" s="157"/>
      <c r="FAW125" s="157"/>
      <c r="FAX125" s="157"/>
      <c r="FAY125" s="157"/>
      <c r="FAZ125" s="157"/>
      <c r="FBA125" s="157"/>
      <c r="FBB125" s="157"/>
      <c r="FBC125" s="157"/>
      <c r="FBD125" s="157"/>
      <c r="FBE125" s="157"/>
      <c r="FBF125" s="157"/>
      <c r="FBG125" s="157"/>
      <c r="FBH125" s="157"/>
      <c r="FBI125" s="157"/>
      <c r="FBJ125" s="157"/>
      <c r="FBK125" s="157"/>
      <c r="FBL125" s="157"/>
      <c r="FBM125" s="157"/>
      <c r="FBN125" s="157"/>
      <c r="FBO125" s="157"/>
      <c r="FBP125" s="157"/>
      <c r="FBQ125" s="157"/>
      <c r="FBR125" s="157"/>
      <c r="FBS125" s="157"/>
      <c r="FBT125" s="157"/>
      <c r="FBU125" s="157"/>
      <c r="FBV125" s="157"/>
      <c r="FBW125" s="157"/>
      <c r="FBX125" s="157"/>
      <c r="FBY125" s="157"/>
      <c r="FBZ125" s="157"/>
      <c r="FCA125" s="157"/>
      <c r="FCB125" s="157"/>
      <c r="FCC125" s="157"/>
      <c r="FCD125" s="157"/>
      <c r="FCE125" s="157"/>
      <c r="FCF125" s="157"/>
      <c r="FCG125" s="157"/>
      <c r="FCH125" s="157"/>
      <c r="FCI125" s="157"/>
      <c r="FCJ125" s="157"/>
      <c r="FCK125" s="157"/>
      <c r="FCL125" s="157"/>
      <c r="FCM125" s="157"/>
      <c r="FCN125" s="157"/>
      <c r="FCO125" s="157"/>
      <c r="FCP125" s="157"/>
      <c r="FCQ125" s="157"/>
      <c r="FCR125" s="157"/>
      <c r="FCS125" s="157"/>
      <c r="FCT125" s="157"/>
      <c r="FCU125" s="157"/>
      <c r="FCV125" s="157"/>
      <c r="FCW125" s="157"/>
      <c r="FCX125" s="157"/>
      <c r="FCY125" s="157"/>
      <c r="FCZ125" s="157"/>
      <c r="FDA125" s="157"/>
      <c r="FDB125" s="157"/>
      <c r="FDC125" s="157"/>
      <c r="FDD125" s="157"/>
      <c r="FDE125" s="157"/>
      <c r="FDF125" s="157"/>
      <c r="FDG125" s="157"/>
      <c r="FDH125" s="157"/>
      <c r="FDI125" s="157"/>
      <c r="FDJ125" s="157"/>
      <c r="FDK125" s="157"/>
      <c r="FDL125" s="157"/>
      <c r="FDM125" s="157"/>
      <c r="FDN125" s="157"/>
      <c r="FDO125" s="157"/>
      <c r="FDP125" s="157"/>
      <c r="FDQ125" s="157"/>
      <c r="FDR125" s="157"/>
      <c r="FDS125" s="157"/>
      <c r="FDT125" s="157"/>
      <c r="FDU125" s="157"/>
      <c r="FDV125" s="157"/>
      <c r="FDW125" s="157"/>
      <c r="FDX125" s="157"/>
      <c r="FDY125" s="157"/>
      <c r="FDZ125" s="157"/>
      <c r="FEA125" s="157"/>
      <c r="FEB125" s="157"/>
      <c r="FEC125" s="157"/>
      <c r="FED125" s="157"/>
      <c r="FEE125" s="157"/>
      <c r="FEF125" s="157"/>
      <c r="FEG125" s="157"/>
      <c r="FEH125" s="157"/>
      <c r="FEI125" s="157"/>
      <c r="FEJ125" s="157"/>
      <c r="FEK125" s="157"/>
      <c r="FEL125" s="157"/>
      <c r="FEM125" s="157"/>
      <c r="FEN125" s="157"/>
      <c r="FEO125" s="157"/>
      <c r="FEP125" s="157"/>
      <c r="FEQ125" s="157"/>
      <c r="FER125" s="157"/>
      <c r="FES125" s="157"/>
      <c r="FET125" s="157"/>
      <c r="FEU125" s="157"/>
      <c r="FEV125" s="157"/>
      <c r="FEW125" s="157"/>
      <c r="FEX125" s="157"/>
      <c r="FEY125" s="157"/>
      <c r="FEZ125" s="157"/>
      <c r="FFA125" s="157"/>
      <c r="FFB125" s="157"/>
      <c r="FFC125" s="157"/>
      <c r="FFD125" s="157"/>
      <c r="FFE125" s="157"/>
      <c r="FFF125" s="157"/>
      <c r="FFG125" s="157"/>
      <c r="FFH125" s="157"/>
      <c r="FFI125" s="157"/>
      <c r="FFJ125" s="157"/>
      <c r="FFK125" s="157"/>
      <c r="FFL125" s="157"/>
      <c r="FFM125" s="157"/>
      <c r="FFN125" s="157"/>
      <c r="FFO125" s="157"/>
      <c r="FFP125" s="157"/>
      <c r="FFQ125" s="157"/>
      <c r="FFR125" s="157"/>
      <c r="FFS125" s="157"/>
      <c r="FFT125" s="157"/>
      <c r="FFU125" s="157"/>
      <c r="FFV125" s="157"/>
      <c r="FFW125" s="157"/>
      <c r="FFX125" s="157"/>
      <c r="FFY125" s="157"/>
      <c r="FFZ125" s="157"/>
      <c r="FGA125" s="157"/>
      <c r="FGB125" s="157"/>
      <c r="FGC125" s="157"/>
      <c r="FGD125" s="157"/>
      <c r="FGE125" s="157"/>
      <c r="FGF125" s="157"/>
      <c r="FGG125" s="157"/>
      <c r="FGH125" s="157"/>
      <c r="FGI125" s="157"/>
      <c r="FGJ125" s="157"/>
      <c r="FGK125" s="157"/>
      <c r="FGL125" s="157"/>
      <c r="FGM125" s="157"/>
      <c r="FGN125" s="157"/>
      <c r="FGO125" s="157"/>
      <c r="FGP125" s="157"/>
      <c r="FGQ125" s="157"/>
      <c r="FGR125" s="157"/>
      <c r="FGS125" s="157"/>
      <c r="FGT125" s="157"/>
      <c r="FGU125" s="157"/>
      <c r="FGV125" s="157"/>
      <c r="FGW125" s="157"/>
      <c r="FGX125" s="157"/>
      <c r="FGY125" s="157"/>
      <c r="FGZ125" s="157"/>
      <c r="FHA125" s="157"/>
      <c r="FHB125" s="157"/>
      <c r="FHC125" s="157"/>
      <c r="FHD125" s="157"/>
      <c r="FHE125" s="157"/>
      <c r="FHF125" s="157"/>
      <c r="FHG125" s="157"/>
      <c r="FHH125" s="157"/>
      <c r="FHI125" s="157"/>
      <c r="FHJ125" s="157"/>
      <c r="FHK125" s="157"/>
      <c r="FHL125" s="157"/>
      <c r="FHM125" s="157"/>
      <c r="FHN125" s="157"/>
      <c r="FHO125" s="157"/>
      <c r="FHP125" s="157"/>
      <c r="FHQ125" s="157"/>
      <c r="FHR125" s="157"/>
      <c r="FHS125" s="157"/>
      <c r="FHT125" s="157"/>
      <c r="FHU125" s="157"/>
      <c r="FHV125" s="157"/>
      <c r="FHW125" s="157"/>
      <c r="FHX125" s="157"/>
      <c r="FHY125" s="157"/>
      <c r="FHZ125" s="157"/>
      <c r="FIA125" s="157"/>
      <c r="FIB125" s="157"/>
      <c r="FIC125" s="157"/>
      <c r="FID125" s="157"/>
      <c r="FIE125" s="157"/>
      <c r="FIF125" s="157"/>
      <c r="FIG125" s="157"/>
      <c r="FIH125" s="157"/>
      <c r="FII125" s="157"/>
      <c r="FIJ125" s="157"/>
      <c r="FIK125" s="157"/>
      <c r="FIL125" s="157"/>
      <c r="FIM125" s="157"/>
      <c r="FIN125" s="157"/>
      <c r="FIO125" s="157"/>
      <c r="FIP125" s="157"/>
      <c r="FIQ125" s="157"/>
      <c r="FIR125" s="157"/>
      <c r="FIS125" s="157"/>
      <c r="FIT125" s="157"/>
      <c r="FIU125" s="157"/>
      <c r="FIV125" s="157"/>
      <c r="FIW125" s="157"/>
      <c r="FIX125" s="157"/>
      <c r="FIY125" s="157"/>
      <c r="FIZ125" s="157"/>
      <c r="FJA125" s="157"/>
      <c r="FJB125" s="157"/>
      <c r="FJC125" s="157"/>
      <c r="FJD125" s="157"/>
      <c r="FJE125" s="157"/>
      <c r="FJF125" s="157"/>
      <c r="FJG125" s="157"/>
      <c r="FJH125" s="157"/>
      <c r="FJI125" s="157"/>
      <c r="FJJ125" s="157"/>
      <c r="FJK125" s="157"/>
      <c r="FJL125" s="157"/>
      <c r="FJM125" s="157"/>
      <c r="FJN125" s="157"/>
      <c r="FJO125" s="157"/>
      <c r="FJP125" s="157"/>
      <c r="FJQ125" s="157"/>
      <c r="FJR125" s="157"/>
      <c r="FJS125" s="157"/>
      <c r="FJT125" s="157"/>
      <c r="FJU125" s="157"/>
      <c r="FJV125" s="157"/>
      <c r="FJW125" s="157"/>
      <c r="FJX125" s="157"/>
      <c r="FJY125" s="157"/>
      <c r="FJZ125" s="157"/>
      <c r="FKA125" s="157"/>
      <c r="FKB125" s="157"/>
      <c r="FKC125" s="157"/>
      <c r="FKD125" s="157"/>
      <c r="FKE125" s="157"/>
      <c r="FKF125" s="157"/>
      <c r="FKG125" s="157"/>
      <c r="FKH125" s="157"/>
      <c r="FKI125" s="157"/>
      <c r="FKJ125" s="157"/>
      <c r="FKK125" s="157"/>
      <c r="FKL125" s="157"/>
      <c r="FKM125" s="157"/>
      <c r="FKN125" s="157"/>
      <c r="FKO125" s="157"/>
      <c r="FKP125" s="157"/>
      <c r="FKQ125" s="157"/>
      <c r="FKR125" s="157"/>
      <c r="FKS125" s="157"/>
      <c r="FKT125" s="157"/>
      <c r="FKU125" s="157"/>
      <c r="FKV125" s="157"/>
      <c r="FKW125" s="157"/>
      <c r="FKX125" s="157"/>
      <c r="FKY125" s="157"/>
      <c r="FKZ125" s="157"/>
      <c r="FLA125" s="157"/>
      <c r="FLB125" s="157"/>
      <c r="FLC125" s="157"/>
      <c r="FLD125" s="157"/>
      <c r="FLE125" s="157"/>
      <c r="FLF125" s="157"/>
      <c r="FLG125" s="157"/>
      <c r="FLH125" s="157"/>
      <c r="FLI125" s="157"/>
      <c r="FLJ125" s="157"/>
      <c r="FLK125" s="157"/>
      <c r="FLL125" s="157"/>
      <c r="FLM125" s="157"/>
      <c r="FLN125" s="157"/>
      <c r="FLO125" s="157"/>
      <c r="FLP125" s="157"/>
      <c r="FLQ125" s="157"/>
      <c r="FLR125" s="157"/>
      <c r="FLS125" s="157"/>
      <c r="FLT125" s="157"/>
      <c r="FLU125" s="157"/>
      <c r="FLV125" s="157"/>
      <c r="FLW125" s="157"/>
      <c r="FLX125" s="157"/>
      <c r="FLY125" s="157"/>
      <c r="FLZ125" s="157"/>
      <c r="FMA125" s="157"/>
      <c r="FMB125" s="157"/>
      <c r="FMC125" s="157"/>
      <c r="FMD125" s="157"/>
      <c r="FME125" s="157"/>
      <c r="FMF125" s="157"/>
      <c r="FMG125" s="157"/>
      <c r="FMH125" s="157"/>
      <c r="FMI125" s="157"/>
      <c r="FMJ125" s="157"/>
      <c r="FMK125" s="157"/>
      <c r="FML125" s="157"/>
      <c r="FMM125" s="157"/>
      <c r="FMN125" s="157"/>
      <c r="FMO125" s="157"/>
      <c r="FMP125" s="157"/>
      <c r="FMQ125" s="157"/>
      <c r="FMR125" s="157"/>
      <c r="FMS125" s="157"/>
      <c r="FMT125" s="157"/>
      <c r="FMU125" s="157"/>
      <c r="FMV125" s="157"/>
      <c r="FMW125" s="157"/>
      <c r="FMX125" s="157"/>
      <c r="FMY125" s="157"/>
      <c r="FMZ125" s="157"/>
      <c r="FNA125" s="157"/>
      <c r="FNB125" s="157"/>
      <c r="FNC125" s="157"/>
      <c r="FND125" s="157"/>
      <c r="FNE125" s="157"/>
      <c r="FNF125" s="157"/>
      <c r="FNG125" s="157"/>
      <c r="FNH125" s="157"/>
      <c r="FNI125" s="157"/>
      <c r="FNJ125" s="157"/>
      <c r="FNK125" s="157"/>
      <c r="FNL125" s="157"/>
      <c r="FNM125" s="157"/>
      <c r="FNN125" s="157"/>
      <c r="FNO125" s="157"/>
      <c r="FNP125" s="157"/>
      <c r="FNQ125" s="157"/>
      <c r="FNR125" s="157"/>
      <c r="FNS125" s="157"/>
      <c r="FNT125" s="157"/>
      <c r="FNU125" s="157"/>
      <c r="FNV125" s="157"/>
      <c r="FNW125" s="157"/>
      <c r="FNX125" s="157"/>
      <c r="FNY125" s="157"/>
      <c r="FNZ125" s="157"/>
      <c r="FOA125" s="157"/>
      <c r="FOB125" s="157"/>
      <c r="FOC125" s="157"/>
      <c r="FOD125" s="157"/>
      <c r="FOE125" s="157"/>
      <c r="FOF125" s="157"/>
      <c r="FOG125" s="157"/>
      <c r="FOH125" s="157"/>
      <c r="FOI125" s="157"/>
      <c r="FOJ125" s="157"/>
      <c r="FOK125" s="157"/>
      <c r="FOL125" s="157"/>
      <c r="FOM125" s="157"/>
      <c r="FON125" s="157"/>
      <c r="FOO125" s="157"/>
      <c r="FOP125" s="157"/>
      <c r="FOQ125" s="157"/>
      <c r="FOR125" s="157"/>
      <c r="FOS125" s="157"/>
      <c r="FOT125" s="157"/>
      <c r="FOU125" s="157"/>
      <c r="FOV125" s="157"/>
      <c r="FOW125" s="157"/>
      <c r="FOX125" s="157"/>
      <c r="FOY125" s="157"/>
      <c r="FOZ125" s="157"/>
      <c r="FPA125" s="157"/>
      <c r="FPB125" s="157"/>
      <c r="FPC125" s="157"/>
      <c r="FPD125" s="157"/>
      <c r="FPE125" s="157"/>
      <c r="FPF125" s="157"/>
      <c r="FPG125" s="157"/>
      <c r="FPH125" s="157"/>
      <c r="FPI125" s="157"/>
      <c r="FPJ125" s="157"/>
      <c r="FPK125" s="157"/>
      <c r="FPL125" s="157"/>
      <c r="FPM125" s="157"/>
      <c r="FPN125" s="157"/>
      <c r="FPO125" s="157"/>
      <c r="FPP125" s="157"/>
      <c r="FPQ125" s="157"/>
      <c r="FPR125" s="157"/>
      <c r="FPS125" s="157"/>
      <c r="FPT125" s="157"/>
      <c r="FPU125" s="157"/>
      <c r="FPV125" s="157"/>
      <c r="FPW125" s="157"/>
      <c r="FPX125" s="157"/>
      <c r="FPY125" s="157"/>
      <c r="FPZ125" s="157"/>
      <c r="FQA125" s="157"/>
      <c r="FQB125" s="157"/>
      <c r="FQC125" s="157"/>
      <c r="FQD125" s="157"/>
      <c r="FQE125" s="157"/>
      <c r="FQF125" s="157"/>
      <c r="FQG125" s="157"/>
      <c r="FQH125" s="157"/>
      <c r="FQI125" s="157"/>
      <c r="FQJ125" s="157"/>
      <c r="FQK125" s="157"/>
      <c r="FQL125" s="157"/>
      <c r="FQM125" s="157"/>
      <c r="FQN125" s="157"/>
      <c r="FQO125" s="157"/>
      <c r="FQP125" s="157"/>
      <c r="FQQ125" s="157"/>
      <c r="FQR125" s="157"/>
      <c r="FQS125" s="157"/>
      <c r="FQT125" s="157"/>
      <c r="FQU125" s="157"/>
      <c r="FQV125" s="157"/>
      <c r="FQW125" s="157"/>
      <c r="FQX125" s="157"/>
      <c r="FQY125" s="157"/>
      <c r="FQZ125" s="157"/>
      <c r="FRA125" s="157"/>
      <c r="FRB125" s="157"/>
      <c r="FRC125" s="157"/>
      <c r="FRD125" s="157"/>
      <c r="FRE125" s="157"/>
      <c r="FRF125" s="157"/>
      <c r="FRG125" s="157"/>
      <c r="FRH125" s="157"/>
      <c r="FRI125" s="157"/>
      <c r="FRJ125" s="157"/>
      <c r="FRK125" s="157"/>
      <c r="FRL125" s="157"/>
      <c r="FRM125" s="157"/>
      <c r="FRN125" s="157"/>
      <c r="FRO125" s="157"/>
      <c r="FRP125" s="157"/>
      <c r="FRQ125" s="157"/>
      <c r="FRR125" s="157"/>
      <c r="FRS125" s="157"/>
      <c r="FRT125" s="157"/>
      <c r="FRU125" s="157"/>
      <c r="FRV125" s="157"/>
      <c r="FRW125" s="157"/>
      <c r="FRX125" s="157"/>
      <c r="FRY125" s="157"/>
      <c r="FRZ125" s="157"/>
      <c r="FSA125" s="157"/>
      <c r="FSB125" s="157"/>
      <c r="FSC125" s="157"/>
      <c r="FSD125" s="157"/>
      <c r="FSE125" s="157"/>
      <c r="FSF125" s="157"/>
      <c r="FSG125" s="157"/>
      <c r="FSH125" s="157"/>
      <c r="FSI125" s="157"/>
      <c r="FSJ125" s="157"/>
      <c r="FSK125" s="157"/>
      <c r="FSL125" s="157"/>
      <c r="FSM125" s="157"/>
      <c r="FSN125" s="157"/>
      <c r="FSO125" s="157"/>
      <c r="FSP125" s="157"/>
      <c r="FSQ125" s="157"/>
      <c r="FSR125" s="157"/>
      <c r="FSS125" s="157"/>
      <c r="FST125" s="157"/>
      <c r="FSU125" s="157"/>
      <c r="FSV125" s="157"/>
      <c r="FSW125" s="157"/>
      <c r="FSX125" s="157"/>
      <c r="FSY125" s="157"/>
      <c r="FSZ125" s="157"/>
      <c r="FTA125" s="157"/>
      <c r="FTB125" s="157"/>
      <c r="FTC125" s="157"/>
      <c r="FTD125" s="157"/>
      <c r="FTE125" s="157"/>
      <c r="FTF125" s="157"/>
      <c r="FTG125" s="157"/>
      <c r="FTH125" s="157"/>
      <c r="FTI125" s="157"/>
      <c r="FTJ125" s="157"/>
      <c r="FTK125" s="157"/>
      <c r="FTL125" s="157"/>
      <c r="FTM125" s="157"/>
      <c r="FTN125" s="157"/>
      <c r="FTO125" s="157"/>
      <c r="FTP125" s="157"/>
      <c r="FTQ125" s="157"/>
      <c r="FTR125" s="157"/>
      <c r="FTS125" s="157"/>
      <c r="FTT125" s="157"/>
      <c r="FTU125" s="157"/>
      <c r="FTV125" s="157"/>
      <c r="FTW125" s="157"/>
      <c r="FTX125" s="157"/>
      <c r="FTY125" s="157"/>
      <c r="FTZ125" s="157"/>
      <c r="FUA125" s="157"/>
      <c r="FUB125" s="157"/>
      <c r="FUC125" s="157"/>
      <c r="FUD125" s="157"/>
      <c r="FUE125" s="157"/>
      <c r="FUF125" s="157"/>
      <c r="FUG125" s="157"/>
      <c r="FUH125" s="157"/>
      <c r="FUI125" s="157"/>
      <c r="FUJ125" s="157"/>
      <c r="FUK125" s="157"/>
      <c r="FUL125" s="157"/>
      <c r="FUM125" s="157"/>
      <c r="FUN125" s="157"/>
      <c r="FUO125" s="157"/>
      <c r="FUP125" s="157"/>
      <c r="FUQ125" s="157"/>
      <c r="FUR125" s="157"/>
      <c r="FUS125" s="157"/>
      <c r="FUT125" s="157"/>
      <c r="FUU125" s="157"/>
      <c r="FUV125" s="157"/>
      <c r="FUW125" s="157"/>
      <c r="FUX125" s="157"/>
      <c r="FUY125" s="157"/>
      <c r="FUZ125" s="157"/>
      <c r="FVA125" s="157"/>
      <c r="FVB125" s="157"/>
      <c r="FVC125" s="157"/>
      <c r="FVD125" s="157"/>
      <c r="FVE125" s="157"/>
      <c r="FVF125" s="157"/>
      <c r="FVG125" s="157"/>
      <c r="FVH125" s="157"/>
      <c r="FVI125" s="157"/>
      <c r="FVJ125" s="157"/>
      <c r="FVK125" s="157"/>
      <c r="FVL125" s="157"/>
      <c r="FVM125" s="157"/>
      <c r="FVN125" s="157"/>
      <c r="FVO125" s="157"/>
      <c r="FVP125" s="157"/>
      <c r="FVQ125" s="157"/>
      <c r="FVR125" s="157"/>
      <c r="FVS125" s="157"/>
      <c r="FVT125" s="157"/>
      <c r="FVU125" s="157"/>
      <c r="FVV125" s="157"/>
      <c r="FVW125" s="157"/>
      <c r="FVX125" s="157"/>
      <c r="FVY125" s="157"/>
      <c r="FVZ125" s="157"/>
      <c r="FWA125" s="157"/>
      <c r="FWB125" s="157"/>
      <c r="FWC125" s="157"/>
      <c r="FWD125" s="157"/>
      <c r="FWE125" s="157"/>
      <c r="FWF125" s="157"/>
      <c r="FWG125" s="157"/>
      <c r="FWH125" s="157"/>
      <c r="FWI125" s="157"/>
      <c r="FWJ125" s="157"/>
      <c r="FWK125" s="157"/>
      <c r="FWL125" s="157"/>
      <c r="FWM125" s="157"/>
      <c r="FWN125" s="157"/>
      <c r="FWO125" s="157"/>
      <c r="FWP125" s="157"/>
      <c r="FWQ125" s="157"/>
      <c r="FWR125" s="157"/>
      <c r="FWS125" s="157"/>
      <c r="FWT125" s="157"/>
      <c r="FWU125" s="157"/>
      <c r="FWV125" s="157"/>
      <c r="FWW125" s="157"/>
      <c r="FWX125" s="157"/>
      <c r="FWY125" s="157"/>
      <c r="FWZ125" s="157"/>
      <c r="FXA125" s="157"/>
      <c r="FXB125" s="157"/>
      <c r="FXC125" s="157"/>
      <c r="FXD125" s="157"/>
      <c r="FXE125" s="157"/>
      <c r="FXF125" s="157"/>
      <c r="FXG125" s="157"/>
      <c r="FXH125" s="157"/>
      <c r="FXI125" s="157"/>
      <c r="FXJ125" s="157"/>
      <c r="FXK125" s="157"/>
      <c r="FXL125" s="157"/>
      <c r="FXM125" s="157"/>
      <c r="FXN125" s="157"/>
      <c r="FXO125" s="157"/>
      <c r="FXP125" s="157"/>
      <c r="FXQ125" s="157"/>
      <c r="FXR125" s="157"/>
      <c r="FXS125" s="157"/>
      <c r="FXT125" s="157"/>
      <c r="FXU125" s="157"/>
      <c r="FXV125" s="157"/>
      <c r="FXW125" s="157"/>
      <c r="FXX125" s="157"/>
      <c r="FXY125" s="157"/>
      <c r="FXZ125" s="157"/>
      <c r="FYA125" s="157"/>
      <c r="FYB125" s="157"/>
      <c r="FYC125" s="157"/>
      <c r="FYD125" s="157"/>
      <c r="FYE125" s="157"/>
      <c r="FYF125" s="157"/>
      <c r="FYG125" s="157"/>
      <c r="FYH125" s="157"/>
      <c r="FYI125" s="157"/>
      <c r="FYJ125" s="157"/>
      <c r="FYK125" s="157"/>
      <c r="FYL125" s="157"/>
      <c r="FYM125" s="157"/>
      <c r="FYN125" s="157"/>
      <c r="FYO125" s="157"/>
      <c r="FYP125" s="157"/>
      <c r="FYQ125" s="157"/>
      <c r="FYR125" s="157"/>
      <c r="FYS125" s="157"/>
      <c r="FYT125" s="157"/>
      <c r="FYU125" s="157"/>
      <c r="FYV125" s="157"/>
      <c r="FYW125" s="157"/>
      <c r="FYX125" s="157"/>
      <c r="FYY125" s="157"/>
      <c r="FYZ125" s="157"/>
      <c r="FZA125" s="157"/>
      <c r="FZB125" s="157"/>
      <c r="FZC125" s="157"/>
      <c r="FZD125" s="157"/>
      <c r="FZE125" s="157"/>
      <c r="FZF125" s="157"/>
      <c r="FZG125" s="157"/>
      <c r="FZH125" s="157"/>
      <c r="FZI125" s="157"/>
      <c r="FZJ125" s="157"/>
      <c r="FZK125" s="157"/>
      <c r="FZL125" s="157"/>
      <c r="FZM125" s="157"/>
      <c r="FZN125" s="157"/>
      <c r="FZO125" s="157"/>
      <c r="FZP125" s="157"/>
      <c r="FZQ125" s="157"/>
      <c r="FZR125" s="157"/>
      <c r="FZS125" s="157"/>
      <c r="FZT125" s="157"/>
      <c r="FZU125" s="157"/>
      <c r="FZV125" s="157"/>
      <c r="FZW125" s="157"/>
      <c r="FZX125" s="157"/>
      <c r="FZY125" s="157"/>
      <c r="FZZ125" s="157"/>
      <c r="GAA125" s="157"/>
      <c r="GAB125" s="157"/>
      <c r="GAC125" s="157"/>
      <c r="GAD125" s="157"/>
      <c r="GAE125" s="157"/>
      <c r="GAF125" s="157"/>
      <c r="GAG125" s="157"/>
      <c r="GAH125" s="157"/>
      <c r="GAI125" s="157"/>
      <c r="GAJ125" s="157"/>
      <c r="GAK125" s="157"/>
      <c r="GAL125" s="157"/>
      <c r="GAM125" s="157"/>
      <c r="GAN125" s="157"/>
      <c r="GAO125" s="157"/>
      <c r="GAP125" s="157"/>
      <c r="GAQ125" s="157"/>
      <c r="GAR125" s="157"/>
      <c r="GAS125" s="157"/>
      <c r="GAT125" s="157"/>
      <c r="GAU125" s="157"/>
      <c r="GAV125" s="157"/>
      <c r="GAW125" s="157"/>
      <c r="GAX125" s="157"/>
      <c r="GAY125" s="157"/>
      <c r="GAZ125" s="157"/>
      <c r="GBA125" s="157"/>
      <c r="GBB125" s="157"/>
      <c r="GBC125" s="157"/>
      <c r="GBD125" s="157"/>
      <c r="GBE125" s="157"/>
      <c r="GBF125" s="157"/>
      <c r="GBG125" s="157"/>
      <c r="GBH125" s="157"/>
      <c r="GBI125" s="157"/>
      <c r="GBJ125" s="157"/>
      <c r="GBK125" s="157"/>
      <c r="GBL125" s="157"/>
      <c r="GBM125" s="157"/>
      <c r="GBN125" s="157"/>
      <c r="GBO125" s="157"/>
      <c r="GBP125" s="157"/>
      <c r="GBQ125" s="157"/>
      <c r="GBR125" s="157"/>
      <c r="GBS125" s="157"/>
      <c r="GBT125" s="157"/>
      <c r="GBU125" s="157"/>
      <c r="GBV125" s="157"/>
      <c r="GBW125" s="157"/>
      <c r="GBX125" s="157"/>
      <c r="GBY125" s="157"/>
      <c r="GBZ125" s="157"/>
      <c r="GCA125" s="157"/>
      <c r="GCB125" s="157"/>
      <c r="GCC125" s="157"/>
      <c r="GCD125" s="157"/>
      <c r="GCE125" s="157"/>
      <c r="GCF125" s="157"/>
      <c r="GCG125" s="157"/>
      <c r="GCH125" s="157"/>
      <c r="GCI125" s="157"/>
      <c r="GCJ125" s="157"/>
      <c r="GCK125" s="157"/>
      <c r="GCL125" s="157"/>
      <c r="GCM125" s="157"/>
      <c r="GCN125" s="157"/>
      <c r="GCO125" s="157"/>
      <c r="GCP125" s="157"/>
      <c r="GCQ125" s="157"/>
      <c r="GCR125" s="157"/>
      <c r="GCS125" s="157"/>
      <c r="GCT125" s="157"/>
      <c r="GCU125" s="157"/>
      <c r="GCV125" s="157"/>
      <c r="GCW125" s="157"/>
      <c r="GCX125" s="157"/>
      <c r="GCY125" s="157"/>
      <c r="GCZ125" s="157"/>
      <c r="GDA125" s="157"/>
      <c r="GDB125" s="157"/>
      <c r="GDC125" s="157"/>
      <c r="GDD125" s="157"/>
      <c r="GDE125" s="157"/>
      <c r="GDF125" s="157"/>
      <c r="GDG125" s="157"/>
      <c r="GDH125" s="157"/>
      <c r="GDI125" s="157"/>
      <c r="GDJ125" s="157"/>
      <c r="GDK125" s="157"/>
      <c r="GDL125" s="157"/>
      <c r="GDM125" s="157"/>
      <c r="GDN125" s="157"/>
      <c r="GDO125" s="157"/>
      <c r="GDP125" s="157"/>
      <c r="GDQ125" s="157"/>
      <c r="GDR125" s="157"/>
      <c r="GDS125" s="157"/>
      <c r="GDT125" s="157"/>
      <c r="GDU125" s="157"/>
      <c r="GDV125" s="157"/>
      <c r="GDW125" s="157"/>
      <c r="GDX125" s="157"/>
      <c r="GDY125" s="157"/>
      <c r="GDZ125" s="157"/>
      <c r="GEA125" s="157"/>
      <c r="GEB125" s="157"/>
      <c r="GEC125" s="157"/>
      <c r="GED125" s="157"/>
      <c r="GEE125" s="157"/>
      <c r="GEF125" s="157"/>
      <c r="GEG125" s="157"/>
      <c r="GEH125" s="157"/>
      <c r="GEI125" s="157"/>
      <c r="GEJ125" s="157"/>
      <c r="GEK125" s="157"/>
      <c r="GEL125" s="157"/>
      <c r="GEM125" s="157"/>
      <c r="GEN125" s="157"/>
      <c r="GEO125" s="157"/>
      <c r="GEP125" s="157"/>
      <c r="GEQ125" s="157"/>
      <c r="GER125" s="157"/>
      <c r="GES125" s="157"/>
      <c r="GET125" s="157"/>
      <c r="GEU125" s="157"/>
      <c r="GEV125" s="157"/>
      <c r="GEW125" s="157"/>
      <c r="GEX125" s="157"/>
      <c r="GEY125" s="157"/>
      <c r="GEZ125" s="157"/>
      <c r="GFA125" s="157"/>
      <c r="GFB125" s="157"/>
      <c r="GFC125" s="157"/>
      <c r="GFD125" s="157"/>
      <c r="GFE125" s="157"/>
      <c r="GFF125" s="157"/>
      <c r="GFG125" s="157"/>
      <c r="GFH125" s="157"/>
      <c r="GFI125" s="157"/>
      <c r="GFJ125" s="157"/>
      <c r="GFK125" s="157"/>
      <c r="GFL125" s="157"/>
      <c r="GFM125" s="157"/>
      <c r="GFN125" s="157"/>
      <c r="GFO125" s="157"/>
      <c r="GFP125" s="157"/>
      <c r="GFQ125" s="157"/>
      <c r="GFR125" s="157"/>
      <c r="GFS125" s="157"/>
      <c r="GFT125" s="157"/>
      <c r="GFU125" s="157"/>
      <c r="GFV125" s="157"/>
      <c r="GFW125" s="157"/>
      <c r="GFX125" s="157"/>
      <c r="GFY125" s="157"/>
      <c r="GFZ125" s="157"/>
      <c r="GGA125" s="157"/>
      <c r="GGB125" s="157"/>
      <c r="GGC125" s="157"/>
      <c r="GGD125" s="157"/>
      <c r="GGE125" s="157"/>
      <c r="GGF125" s="157"/>
      <c r="GGG125" s="157"/>
      <c r="GGH125" s="157"/>
      <c r="GGI125" s="157"/>
      <c r="GGJ125" s="157"/>
      <c r="GGK125" s="157"/>
      <c r="GGL125" s="157"/>
      <c r="GGM125" s="157"/>
      <c r="GGN125" s="157"/>
      <c r="GGO125" s="157"/>
      <c r="GGP125" s="157"/>
      <c r="GGQ125" s="157"/>
      <c r="GGR125" s="157"/>
      <c r="GGS125" s="157"/>
      <c r="GGT125" s="157"/>
      <c r="GGU125" s="157"/>
      <c r="GGV125" s="157"/>
      <c r="GGW125" s="157"/>
      <c r="GGX125" s="157"/>
      <c r="GGY125" s="157"/>
      <c r="GGZ125" s="157"/>
      <c r="GHA125" s="157"/>
      <c r="GHB125" s="157"/>
      <c r="GHC125" s="157"/>
      <c r="GHD125" s="157"/>
      <c r="GHE125" s="157"/>
      <c r="GHF125" s="157"/>
      <c r="GHG125" s="157"/>
      <c r="GHH125" s="157"/>
      <c r="GHI125" s="157"/>
      <c r="GHJ125" s="157"/>
      <c r="GHK125" s="157"/>
      <c r="GHL125" s="157"/>
      <c r="GHM125" s="157"/>
      <c r="GHN125" s="157"/>
      <c r="GHO125" s="157"/>
      <c r="GHP125" s="157"/>
      <c r="GHQ125" s="157"/>
      <c r="GHR125" s="157"/>
      <c r="GHS125" s="157"/>
      <c r="GHT125" s="157"/>
      <c r="GHU125" s="157"/>
      <c r="GHV125" s="157"/>
      <c r="GHW125" s="157"/>
      <c r="GHX125" s="157"/>
      <c r="GHY125" s="157"/>
      <c r="GHZ125" s="157"/>
      <c r="GIA125" s="157"/>
      <c r="GIB125" s="157"/>
      <c r="GIC125" s="157"/>
      <c r="GID125" s="157"/>
      <c r="GIE125" s="157"/>
      <c r="GIF125" s="157"/>
      <c r="GIG125" s="157"/>
      <c r="GIH125" s="157"/>
      <c r="GII125" s="157"/>
      <c r="GIJ125" s="157"/>
      <c r="GIK125" s="157"/>
      <c r="GIL125" s="157"/>
      <c r="GIM125" s="157"/>
      <c r="GIN125" s="157"/>
      <c r="GIO125" s="157"/>
      <c r="GIP125" s="157"/>
      <c r="GIQ125" s="157"/>
      <c r="GIR125" s="157"/>
      <c r="GIS125" s="157"/>
      <c r="GIT125" s="157"/>
      <c r="GIU125" s="157"/>
      <c r="GIV125" s="157"/>
      <c r="GIW125" s="157"/>
      <c r="GIX125" s="157"/>
      <c r="GIY125" s="157"/>
      <c r="GIZ125" s="157"/>
      <c r="GJA125" s="157"/>
      <c r="GJB125" s="157"/>
      <c r="GJC125" s="157"/>
      <c r="GJD125" s="157"/>
      <c r="GJE125" s="157"/>
      <c r="GJF125" s="157"/>
      <c r="GJG125" s="157"/>
      <c r="GJH125" s="157"/>
      <c r="GJI125" s="157"/>
      <c r="GJJ125" s="157"/>
      <c r="GJK125" s="157"/>
      <c r="GJL125" s="157"/>
      <c r="GJM125" s="157"/>
      <c r="GJN125" s="157"/>
      <c r="GJO125" s="157"/>
      <c r="GJP125" s="157"/>
      <c r="GJQ125" s="157"/>
      <c r="GJR125" s="157"/>
      <c r="GJS125" s="157"/>
      <c r="GJT125" s="157"/>
      <c r="GJU125" s="157"/>
      <c r="GJV125" s="157"/>
      <c r="GJW125" s="157"/>
      <c r="GJX125" s="157"/>
      <c r="GJY125" s="157"/>
      <c r="GJZ125" s="157"/>
      <c r="GKA125" s="157"/>
      <c r="GKB125" s="157"/>
      <c r="GKC125" s="157"/>
      <c r="GKD125" s="157"/>
      <c r="GKE125" s="157"/>
      <c r="GKF125" s="157"/>
      <c r="GKG125" s="157"/>
      <c r="GKH125" s="157"/>
      <c r="GKI125" s="157"/>
      <c r="GKJ125" s="157"/>
      <c r="GKK125" s="157"/>
      <c r="GKL125" s="157"/>
      <c r="GKM125" s="157"/>
      <c r="GKN125" s="157"/>
      <c r="GKO125" s="157"/>
      <c r="GKP125" s="157"/>
      <c r="GKQ125" s="157"/>
      <c r="GKR125" s="157"/>
      <c r="GKS125" s="157"/>
      <c r="GKT125" s="157"/>
      <c r="GKU125" s="157"/>
      <c r="GKV125" s="157"/>
      <c r="GKW125" s="157"/>
      <c r="GKX125" s="157"/>
      <c r="GKY125" s="157"/>
      <c r="GKZ125" s="157"/>
      <c r="GLA125" s="157"/>
      <c r="GLB125" s="157"/>
      <c r="GLC125" s="157"/>
      <c r="GLD125" s="157"/>
      <c r="GLE125" s="157"/>
      <c r="GLF125" s="157"/>
      <c r="GLG125" s="157"/>
      <c r="GLH125" s="157"/>
      <c r="GLI125" s="157"/>
      <c r="GLJ125" s="157"/>
      <c r="GLK125" s="157"/>
      <c r="GLL125" s="157"/>
      <c r="GLM125" s="157"/>
      <c r="GLN125" s="157"/>
      <c r="GLO125" s="157"/>
      <c r="GLP125" s="157"/>
      <c r="GLQ125" s="157"/>
      <c r="GLR125" s="157"/>
      <c r="GLS125" s="157"/>
      <c r="GLT125" s="157"/>
      <c r="GLU125" s="157"/>
      <c r="GLV125" s="157"/>
      <c r="GLW125" s="157"/>
      <c r="GLX125" s="157"/>
      <c r="GLY125" s="157"/>
      <c r="GLZ125" s="157"/>
      <c r="GMA125" s="157"/>
      <c r="GMB125" s="157"/>
      <c r="GMC125" s="157"/>
      <c r="GMD125" s="157"/>
      <c r="GME125" s="157"/>
      <c r="GMF125" s="157"/>
      <c r="GMG125" s="157"/>
      <c r="GMH125" s="157"/>
      <c r="GMI125" s="157"/>
      <c r="GMJ125" s="157"/>
      <c r="GMK125" s="157"/>
      <c r="GML125" s="157"/>
      <c r="GMM125" s="157"/>
      <c r="GMN125" s="157"/>
      <c r="GMO125" s="157"/>
      <c r="GMP125" s="157"/>
      <c r="GMQ125" s="157"/>
      <c r="GMR125" s="157"/>
      <c r="GMS125" s="157"/>
      <c r="GMT125" s="157"/>
      <c r="GMU125" s="157"/>
      <c r="GMV125" s="157"/>
      <c r="GMW125" s="157"/>
      <c r="GMX125" s="157"/>
      <c r="GMY125" s="157"/>
      <c r="GMZ125" s="157"/>
      <c r="GNA125" s="157"/>
      <c r="GNB125" s="157"/>
      <c r="GNC125" s="157"/>
      <c r="GND125" s="157"/>
      <c r="GNE125" s="157"/>
      <c r="GNF125" s="157"/>
      <c r="GNG125" s="157"/>
      <c r="GNH125" s="157"/>
      <c r="GNI125" s="157"/>
      <c r="GNJ125" s="157"/>
      <c r="GNK125" s="157"/>
      <c r="GNL125" s="157"/>
      <c r="GNM125" s="157"/>
      <c r="GNN125" s="157"/>
      <c r="GNO125" s="157"/>
      <c r="GNP125" s="157"/>
      <c r="GNQ125" s="157"/>
      <c r="GNR125" s="157"/>
      <c r="GNS125" s="157"/>
      <c r="GNT125" s="157"/>
      <c r="GNU125" s="157"/>
      <c r="GNV125" s="157"/>
      <c r="GNW125" s="157"/>
      <c r="GNX125" s="157"/>
      <c r="GNY125" s="157"/>
      <c r="GNZ125" s="157"/>
      <c r="GOA125" s="157"/>
      <c r="GOB125" s="157"/>
      <c r="GOC125" s="157"/>
      <c r="GOD125" s="157"/>
      <c r="GOE125" s="157"/>
      <c r="GOF125" s="157"/>
      <c r="GOG125" s="157"/>
      <c r="GOH125" s="157"/>
      <c r="GOI125" s="157"/>
      <c r="GOJ125" s="157"/>
      <c r="GOK125" s="157"/>
      <c r="GOL125" s="157"/>
      <c r="GOM125" s="157"/>
      <c r="GON125" s="157"/>
      <c r="GOO125" s="157"/>
      <c r="GOP125" s="157"/>
      <c r="GOQ125" s="157"/>
      <c r="GOR125" s="157"/>
      <c r="GOS125" s="157"/>
      <c r="GOT125" s="157"/>
      <c r="GOU125" s="157"/>
      <c r="GOV125" s="157"/>
      <c r="GOW125" s="157"/>
      <c r="GOX125" s="157"/>
      <c r="GOY125" s="157"/>
      <c r="GOZ125" s="157"/>
      <c r="GPA125" s="157"/>
      <c r="GPB125" s="157"/>
      <c r="GPC125" s="157"/>
      <c r="GPD125" s="157"/>
      <c r="GPE125" s="157"/>
      <c r="GPF125" s="157"/>
      <c r="GPG125" s="157"/>
      <c r="GPH125" s="157"/>
      <c r="GPI125" s="157"/>
      <c r="GPJ125" s="157"/>
      <c r="GPK125" s="157"/>
      <c r="GPL125" s="157"/>
      <c r="GPM125" s="157"/>
      <c r="GPN125" s="157"/>
      <c r="GPO125" s="157"/>
      <c r="GPP125" s="157"/>
      <c r="GPQ125" s="157"/>
      <c r="GPR125" s="157"/>
      <c r="GPS125" s="157"/>
      <c r="GPT125" s="157"/>
      <c r="GPU125" s="157"/>
      <c r="GPV125" s="157"/>
      <c r="GPW125" s="157"/>
      <c r="GPX125" s="157"/>
      <c r="GPY125" s="157"/>
      <c r="GPZ125" s="157"/>
      <c r="GQA125" s="157"/>
      <c r="GQB125" s="157"/>
      <c r="GQC125" s="157"/>
      <c r="GQD125" s="157"/>
      <c r="GQE125" s="157"/>
      <c r="GQF125" s="157"/>
      <c r="GQG125" s="157"/>
      <c r="GQH125" s="157"/>
      <c r="GQI125" s="157"/>
      <c r="GQJ125" s="157"/>
      <c r="GQK125" s="157"/>
      <c r="GQL125" s="157"/>
      <c r="GQM125" s="157"/>
      <c r="GQN125" s="157"/>
      <c r="GQO125" s="157"/>
      <c r="GQP125" s="157"/>
      <c r="GQQ125" s="157"/>
      <c r="GQR125" s="157"/>
      <c r="GQS125" s="157"/>
      <c r="GQT125" s="157"/>
      <c r="GQU125" s="157"/>
      <c r="GQV125" s="157"/>
      <c r="GQW125" s="157"/>
      <c r="GQX125" s="157"/>
      <c r="GQY125" s="157"/>
      <c r="GQZ125" s="157"/>
      <c r="GRA125" s="157"/>
      <c r="GRB125" s="157"/>
      <c r="GRC125" s="157"/>
      <c r="GRD125" s="157"/>
      <c r="GRE125" s="157"/>
      <c r="GRF125" s="157"/>
      <c r="GRG125" s="157"/>
      <c r="GRH125" s="157"/>
      <c r="GRI125" s="157"/>
      <c r="GRJ125" s="157"/>
      <c r="GRK125" s="157"/>
      <c r="GRL125" s="157"/>
      <c r="GRM125" s="157"/>
      <c r="GRN125" s="157"/>
      <c r="GRO125" s="157"/>
      <c r="GRP125" s="157"/>
      <c r="GRQ125" s="157"/>
      <c r="GRR125" s="157"/>
      <c r="GRS125" s="157"/>
      <c r="GRT125" s="157"/>
      <c r="GRU125" s="157"/>
      <c r="GRV125" s="157"/>
      <c r="GRW125" s="157"/>
      <c r="GRX125" s="157"/>
      <c r="GRY125" s="157"/>
      <c r="GRZ125" s="157"/>
      <c r="GSA125" s="157"/>
      <c r="GSB125" s="157"/>
      <c r="GSC125" s="157"/>
      <c r="GSD125" s="157"/>
      <c r="GSE125" s="157"/>
      <c r="GSF125" s="157"/>
      <c r="GSG125" s="157"/>
      <c r="GSH125" s="157"/>
      <c r="GSI125" s="157"/>
      <c r="GSJ125" s="157"/>
      <c r="GSK125" s="157"/>
      <c r="GSL125" s="157"/>
      <c r="GSM125" s="157"/>
      <c r="GSN125" s="157"/>
      <c r="GSO125" s="157"/>
      <c r="GSP125" s="157"/>
      <c r="GSQ125" s="157"/>
      <c r="GSR125" s="157"/>
      <c r="GSS125" s="157"/>
      <c r="GST125" s="157"/>
      <c r="GSU125" s="157"/>
      <c r="GSV125" s="157"/>
      <c r="GSW125" s="157"/>
      <c r="GSX125" s="157"/>
      <c r="GSY125" s="157"/>
      <c r="GSZ125" s="157"/>
      <c r="GTA125" s="157"/>
      <c r="GTB125" s="157"/>
      <c r="GTC125" s="157"/>
      <c r="GTD125" s="157"/>
      <c r="GTE125" s="157"/>
      <c r="GTF125" s="157"/>
      <c r="GTG125" s="157"/>
      <c r="GTH125" s="157"/>
      <c r="GTI125" s="157"/>
      <c r="GTJ125" s="157"/>
      <c r="GTK125" s="157"/>
      <c r="GTL125" s="157"/>
      <c r="GTM125" s="157"/>
      <c r="GTN125" s="157"/>
      <c r="GTO125" s="157"/>
      <c r="GTP125" s="157"/>
      <c r="GTQ125" s="157"/>
      <c r="GTR125" s="157"/>
      <c r="GTS125" s="157"/>
      <c r="GTT125" s="157"/>
      <c r="GTU125" s="157"/>
      <c r="GTV125" s="157"/>
      <c r="GTW125" s="157"/>
      <c r="GTX125" s="157"/>
      <c r="GTY125" s="157"/>
      <c r="GTZ125" s="157"/>
      <c r="GUA125" s="157"/>
      <c r="GUB125" s="157"/>
      <c r="GUC125" s="157"/>
      <c r="GUD125" s="157"/>
      <c r="GUE125" s="157"/>
      <c r="GUF125" s="157"/>
      <c r="GUG125" s="157"/>
      <c r="GUH125" s="157"/>
      <c r="GUI125" s="157"/>
      <c r="GUJ125" s="157"/>
      <c r="GUK125" s="157"/>
      <c r="GUL125" s="157"/>
      <c r="GUM125" s="157"/>
      <c r="GUN125" s="157"/>
      <c r="GUO125" s="157"/>
      <c r="GUP125" s="157"/>
      <c r="GUQ125" s="157"/>
      <c r="GUR125" s="157"/>
      <c r="GUS125" s="157"/>
      <c r="GUT125" s="157"/>
      <c r="GUU125" s="157"/>
      <c r="GUV125" s="157"/>
      <c r="GUW125" s="157"/>
      <c r="GUX125" s="157"/>
      <c r="GUY125" s="157"/>
      <c r="GUZ125" s="157"/>
      <c r="GVA125" s="157"/>
      <c r="GVB125" s="157"/>
      <c r="GVC125" s="157"/>
      <c r="GVD125" s="157"/>
      <c r="GVE125" s="157"/>
      <c r="GVF125" s="157"/>
      <c r="GVG125" s="157"/>
      <c r="GVH125" s="157"/>
      <c r="GVI125" s="157"/>
      <c r="GVJ125" s="157"/>
      <c r="GVK125" s="157"/>
      <c r="GVL125" s="157"/>
      <c r="GVM125" s="157"/>
      <c r="GVN125" s="157"/>
      <c r="GVO125" s="157"/>
      <c r="GVP125" s="157"/>
      <c r="GVQ125" s="157"/>
      <c r="GVR125" s="157"/>
      <c r="GVS125" s="157"/>
      <c r="GVT125" s="157"/>
      <c r="GVU125" s="157"/>
      <c r="GVV125" s="157"/>
      <c r="GVW125" s="157"/>
      <c r="GVX125" s="157"/>
      <c r="GVY125" s="157"/>
      <c r="GVZ125" s="157"/>
      <c r="GWA125" s="157"/>
      <c r="GWB125" s="157"/>
      <c r="GWC125" s="157"/>
      <c r="GWD125" s="157"/>
      <c r="GWE125" s="157"/>
      <c r="GWF125" s="157"/>
      <c r="GWG125" s="157"/>
      <c r="GWH125" s="157"/>
      <c r="GWI125" s="157"/>
      <c r="GWJ125" s="157"/>
      <c r="GWK125" s="157"/>
      <c r="GWL125" s="157"/>
      <c r="GWM125" s="157"/>
      <c r="GWN125" s="157"/>
      <c r="GWO125" s="157"/>
      <c r="GWP125" s="157"/>
      <c r="GWQ125" s="157"/>
      <c r="GWR125" s="157"/>
      <c r="GWS125" s="157"/>
      <c r="GWT125" s="157"/>
      <c r="GWU125" s="157"/>
      <c r="GWV125" s="157"/>
      <c r="GWW125" s="157"/>
      <c r="GWX125" s="157"/>
      <c r="GWY125" s="157"/>
      <c r="GWZ125" s="157"/>
      <c r="GXA125" s="157"/>
      <c r="GXB125" s="157"/>
      <c r="GXC125" s="157"/>
      <c r="GXD125" s="157"/>
      <c r="GXE125" s="157"/>
      <c r="GXF125" s="157"/>
      <c r="GXG125" s="157"/>
      <c r="GXH125" s="157"/>
      <c r="GXI125" s="157"/>
      <c r="GXJ125" s="157"/>
      <c r="GXK125" s="157"/>
      <c r="GXL125" s="157"/>
      <c r="GXM125" s="157"/>
      <c r="GXN125" s="157"/>
      <c r="GXO125" s="157"/>
      <c r="GXP125" s="157"/>
      <c r="GXQ125" s="157"/>
      <c r="GXR125" s="157"/>
      <c r="GXS125" s="157"/>
      <c r="GXT125" s="157"/>
      <c r="GXU125" s="157"/>
      <c r="GXV125" s="157"/>
      <c r="GXW125" s="157"/>
      <c r="GXX125" s="157"/>
      <c r="GXY125" s="157"/>
      <c r="GXZ125" s="157"/>
      <c r="GYA125" s="157"/>
      <c r="GYB125" s="157"/>
      <c r="GYC125" s="157"/>
      <c r="GYD125" s="157"/>
      <c r="GYE125" s="157"/>
      <c r="GYF125" s="157"/>
      <c r="GYG125" s="157"/>
      <c r="GYH125" s="157"/>
      <c r="GYI125" s="157"/>
      <c r="GYJ125" s="157"/>
      <c r="GYK125" s="157"/>
      <c r="GYL125" s="157"/>
      <c r="GYM125" s="157"/>
      <c r="GYN125" s="157"/>
      <c r="GYO125" s="157"/>
      <c r="GYP125" s="157"/>
      <c r="GYQ125" s="157"/>
      <c r="GYR125" s="157"/>
      <c r="GYS125" s="157"/>
      <c r="GYT125" s="157"/>
      <c r="GYU125" s="157"/>
      <c r="GYV125" s="157"/>
      <c r="GYW125" s="157"/>
      <c r="GYX125" s="157"/>
      <c r="GYY125" s="157"/>
      <c r="GYZ125" s="157"/>
      <c r="GZA125" s="157"/>
      <c r="GZB125" s="157"/>
      <c r="GZC125" s="157"/>
      <c r="GZD125" s="157"/>
      <c r="GZE125" s="157"/>
      <c r="GZF125" s="157"/>
      <c r="GZG125" s="157"/>
      <c r="GZH125" s="157"/>
      <c r="GZI125" s="157"/>
      <c r="GZJ125" s="157"/>
      <c r="GZK125" s="157"/>
      <c r="GZL125" s="157"/>
      <c r="GZM125" s="157"/>
      <c r="GZN125" s="157"/>
      <c r="GZO125" s="157"/>
      <c r="GZP125" s="157"/>
      <c r="GZQ125" s="157"/>
      <c r="GZR125" s="157"/>
      <c r="GZS125" s="157"/>
      <c r="GZT125" s="157"/>
      <c r="GZU125" s="157"/>
      <c r="GZV125" s="157"/>
      <c r="GZW125" s="157"/>
      <c r="GZX125" s="157"/>
      <c r="GZY125" s="157"/>
      <c r="GZZ125" s="157"/>
      <c r="HAA125" s="157"/>
      <c r="HAB125" s="157"/>
      <c r="HAC125" s="157"/>
      <c r="HAD125" s="157"/>
      <c r="HAE125" s="157"/>
      <c r="HAF125" s="157"/>
      <c r="HAG125" s="157"/>
      <c r="HAH125" s="157"/>
      <c r="HAI125" s="157"/>
      <c r="HAJ125" s="157"/>
      <c r="HAK125" s="157"/>
      <c r="HAL125" s="157"/>
      <c r="HAM125" s="157"/>
      <c r="HAN125" s="157"/>
      <c r="HAO125" s="157"/>
      <c r="HAP125" s="157"/>
      <c r="HAQ125" s="157"/>
      <c r="HAR125" s="157"/>
      <c r="HAS125" s="157"/>
      <c r="HAT125" s="157"/>
      <c r="HAU125" s="157"/>
      <c r="HAV125" s="157"/>
      <c r="HAW125" s="157"/>
      <c r="HAX125" s="157"/>
      <c r="HAY125" s="157"/>
      <c r="HAZ125" s="157"/>
      <c r="HBA125" s="157"/>
      <c r="HBB125" s="157"/>
      <c r="HBC125" s="157"/>
      <c r="HBD125" s="157"/>
      <c r="HBE125" s="157"/>
      <c r="HBF125" s="157"/>
      <c r="HBG125" s="157"/>
      <c r="HBH125" s="157"/>
      <c r="HBI125" s="157"/>
      <c r="HBJ125" s="157"/>
      <c r="HBK125" s="157"/>
      <c r="HBL125" s="157"/>
      <c r="HBM125" s="157"/>
      <c r="HBN125" s="157"/>
      <c r="HBO125" s="157"/>
      <c r="HBP125" s="157"/>
      <c r="HBQ125" s="157"/>
      <c r="HBR125" s="157"/>
      <c r="HBS125" s="157"/>
      <c r="HBT125" s="157"/>
      <c r="HBU125" s="157"/>
      <c r="HBV125" s="157"/>
      <c r="HBW125" s="157"/>
      <c r="HBX125" s="157"/>
      <c r="HBY125" s="157"/>
      <c r="HBZ125" s="157"/>
      <c r="HCA125" s="157"/>
      <c r="HCB125" s="157"/>
      <c r="HCC125" s="157"/>
      <c r="HCD125" s="157"/>
      <c r="HCE125" s="157"/>
      <c r="HCF125" s="157"/>
      <c r="HCG125" s="157"/>
      <c r="HCH125" s="157"/>
      <c r="HCI125" s="157"/>
      <c r="HCJ125" s="157"/>
      <c r="HCK125" s="157"/>
      <c r="HCL125" s="157"/>
      <c r="HCM125" s="157"/>
      <c r="HCN125" s="157"/>
      <c r="HCO125" s="157"/>
      <c r="HCP125" s="157"/>
      <c r="HCQ125" s="157"/>
      <c r="HCR125" s="157"/>
      <c r="HCS125" s="157"/>
      <c r="HCT125" s="157"/>
      <c r="HCU125" s="157"/>
      <c r="HCV125" s="157"/>
      <c r="HCW125" s="157"/>
      <c r="HCX125" s="157"/>
      <c r="HCY125" s="157"/>
      <c r="HCZ125" s="157"/>
      <c r="HDA125" s="157"/>
      <c r="HDB125" s="157"/>
      <c r="HDC125" s="157"/>
      <c r="HDD125" s="157"/>
      <c r="HDE125" s="157"/>
      <c r="HDF125" s="157"/>
      <c r="HDG125" s="157"/>
      <c r="HDH125" s="157"/>
      <c r="HDI125" s="157"/>
      <c r="HDJ125" s="157"/>
      <c r="HDK125" s="157"/>
      <c r="HDL125" s="157"/>
      <c r="HDM125" s="157"/>
      <c r="HDN125" s="157"/>
      <c r="HDO125" s="157"/>
      <c r="HDP125" s="157"/>
      <c r="HDQ125" s="157"/>
      <c r="HDR125" s="157"/>
      <c r="HDS125" s="157"/>
      <c r="HDT125" s="157"/>
      <c r="HDU125" s="157"/>
      <c r="HDV125" s="157"/>
      <c r="HDW125" s="157"/>
      <c r="HDX125" s="157"/>
      <c r="HDY125" s="157"/>
      <c r="HDZ125" s="157"/>
      <c r="HEA125" s="157"/>
      <c r="HEB125" s="157"/>
      <c r="HEC125" s="157"/>
      <c r="HED125" s="157"/>
      <c r="HEE125" s="157"/>
      <c r="HEF125" s="157"/>
      <c r="HEG125" s="157"/>
      <c r="HEH125" s="157"/>
      <c r="HEI125" s="157"/>
      <c r="HEJ125" s="157"/>
      <c r="HEK125" s="157"/>
      <c r="HEL125" s="157"/>
      <c r="HEM125" s="157"/>
      <c r="HEN125" s="157"/>
      <c r="HEO125" s="157"/>
      <c r="HEP125" s="157"/>
      <c r="HEQ125" s="157"/>
      <c r="HER125" s="157"/>
      <c r="HES125" s="157"/>
      <c r="HET125" s="157"/>
      <c r="HEU125" s="157"/>
      <c r="HEV125" s="157"/>
      <c r="HEW125" s="157"/>
      <c r="HEX125" s="157"/>
      <c r="HEY125" s="157"/>
      <c r="HEZ125" s="157"/>
      <c r="HFA125" s="157"/>
      <c r="HFB125" s="157"/>
      <c r="HFC125" s="157"/>
      <c r="HFD125" s="157"/>
      <c r="HFE125" s="157"/>
      <c r="HFF125" s="157"/>
      <c r="HFG125" s="157"/>
      <c r="HFH125" s="157"/>
      <c r="HFI125" s="157"/>
      <c r="HFJ125" s="157"/>
      <c r="HFK125" s="157"/>
      <c r="HFL125" s="157"/>
      <c r="HFM125" s="157"/>
      <c r="HFN125" s="157"/>
      <c r="HFO125" s="157"/>
      <c r="HFP125" s="157"/>
      <c r="HFQ125" s="157"/>
      <c r="HFR125" s="157"/>
      <c r="HFS125" s="157"/>
      <c r="HFT125" s="157"/>
      <c r="HFU125" s="157"/>
      <c r="HFV125" s="157"/>
      <c r="HFW125" s="157"/>
      <c r="HFX125" s="157"/>
      <c r="HFY125" s="157"/>
      <c r="HFZ125" s="157"/>
      <c r="HGA125" s="157"/>
      <c r="HGB125" s="157"/>
      <c r="HGC125" s="157"/>
      <c r="HGD125" s="157"/>
      <c r="HGE125" s="157"/>
      <c r="HGF125" s="157"/>
      <c r="HGG125" s="157"/>
      <c r="HGH125" s="157"/>
      <c r="HGI125" s="157"/>
      <c r="HGJ125" s="157"/>
      <c r="HGK125" s="157"/>
      <c r="HGL125" s="157"/>
      <c r="HGM125" s="157"/>
      <c r="HGN125" s="157"/>
      <c r="HGO125" s="157"/>
      <c r="HGP125" s="157"/>
      <c r="HGQ125" s="157"/>
      <c r="HGR125" s="157"/>
      <c r="HGS125" s="157"/>
      <c r="HGT125" s="157"/>
      <c r="HGU125" s="157"/>
      <c r="HGV125" s="157"/>
      <c r="HGW125" s="157"/>
      <c r="HGX125" s="157"/>
      <c r="HGY125" s="157"/>
      <c r="HGZ125" s="157"/>
      <c r="HHA125" s="157"/>
      <c r="HHB125" s="157"/>
      <c r="HHC125" s="157"/>
      <c r="HHD125" s="157"/>
      <c r="HHE125" s="157"/>
      <c r="HHF125" s="157"/>
      <c r="HHG125" s="157"/>
      <c r="HHH125" s="157"/>
      <c r="HHI125" s="157"/>
      <c r="HHJ125" s="157"/>
      <c r="HHK125" s="157"/>
      <c r="HHL125" s="157"/>
      <c r="HHM125" s="157"/>
      <c r="HHN125" s="157"/>
      <c r="HHO125" s="157"/>
      <c r="HHP125" s="157"/>
      <c r="HHQ125" s="157"/>
      <c r="HHR125" s="157"/>
      <c r="HHS125" s="157"/>
      <c r="HHT125" s="157"/>
      <c r="HHU125" s="157"/>
      <c r="HHV125" s="157"/>
      <c r="HHW125" s="157"/>
      <c r="HHX125" s="157"/>
      <c r="HHY125" s="157"/>
      <c r="HHZ125" s="157"/>
      <c r="HIA125" s="157"/>
      <c r="HIB125" s="157"/>
      <c r="HIC125" s="157"/>
      <c r="HID125" s="157"/>
      <c r="HIE125" s="157"/>
      <c r="HIF125" s="157"/>
      <c r="HIG125" s="157"/>
      <c r="HIH125" s="157"/>
      <c r="HII125" s="157"/>
      <c r="HIJ125" s="157"/>
      <c r="HIK125" s="157"/>
      <c r="HIL125" s="157"/>
      <c r="HIM125" s="157"/>
      <c r="HIN125" s="157"/>
      <c r="HIO125" s="157"/>
      <c r="HIP125" s="157"/>
      <c r="HIQ125" s="157"/>
      <c r="HIR125" s="157"/>
      <c r="HIS125" s="157"/>
      <c r="HIT125" s="157"/>
      <c r="HIU125" s="157"/>
      <c r="HIV125" s="157"/>
      <c r="HIW125" s="157"/>
      <c r="HIX125" s="157"/>
      <c r="HIY125" s="157"/>
      <c r="HIZ125" s="157"/>
      <c r="HJA125" s="157"/>
      <c r="HJB125" s="157"/>
      <c r="HJC125" s="157"/>
      <c r="HJD125" s="157"/>
      <c r="HJE125" s="157"/>
      <c r="HJF125" s="157"/>
      <c r="HJG125" s="157"/>
      <c r="HJH125" s="157"/>
      <c r="HJI125" s="157"/>
      <c r="HJJ125" s="157"/>
      <c r="HJK125" s="157"/>
      <c r="HJL125" s="157"/>
      <c r="HJM125" s="157"/>
      <c r="HJN125" s="157"/>
      <c r="HJO125" s="157"/>
      <c r="HJP125" s="157"/>
      <c r="HJQ125" s="157"/>
      <c r="HJR125" s="157"/>
      <c r="HJS125" s="157"/>
      <c r="HJT125" s="157"/>
      <c r="HJU125" s="157"/>
      <c r="HJV125" s="157"/>
      <c r="HJW125" s="157"/>
      <c r="HJX125" s="157"/>
      <c r="HJY125" s="157"/>
      <c r="HJZ125" s="157"/>
      <c r="HKA125" s="157"/>
      <c r="HKB125" s="157"/>
      <c r="HKC125" s="157"/>
      <c r="HKD125" s="157"/>
      <c r="HKE125" s="157"/>
      <c r="HKF125" s="157"/>
      <c r="HKG125" s="157"/>
      <c r="HKH125" s="157"/>
      <c r="HKI125" s="157"/>
      <c r="HKJ125" s="157"/>
      <c r="HKK125" s="157"/>
      <c r="HKL125" s="157"/>
      <c r="HKM125" s="157"/>
      <c r="HKN125" s="157"/>
      <c r="HKO125" s="157"/>
      <c r="HKP125" s="157"/>
      <c r="HKQ125" s="157"/>
      <c r="HKR125" s="157"/>
      <c r="HKS125" s="157"/>
      <c r="HKT125" s="157"/>
      <c r="HKU125" s="157"/>
      <c r="HKV125" s="157"/>
      <c r="HKW125" s="157"/>
      <c r="HKX125" s="157"/>
      <c r="HKY125" s="157"/>
      <c r="HKZ125" s="157"/>
      <c r="HLA125" s="157"/>
      <c r="HLB125" s="157"/>
      <c r="HLC125" s="157"/>
      <c r="HLD125" s="157"/>
      <c r="HLE125" s="157"/>
      <c r="HLF125" s="157"/>
      <c r="HLG125" s="157"/>
      <c r="HLH125" s="157"/>
      <c r="HLI125" s="157"/>
      <c r="HLJ125" s="157"/>
      <c r="HLK125" s="157"/>
      <c r="HLL125" s="157"/>
      <c r="HLM125" s="157"/>
      <c r="HLN125" s="157"/>
      <c r="HLO125" s="157"/>
      <c r="HLP125" s="157"/>
      <c r="HLQ125" s="157"/>
      <c r="HLR125" s="157"/>
      <c r="HLS125" s="157"/>
      <c r="HLT125" s="157"/>
      <c r="HLU125" s="157"/>
      <c r="HLV125" s="157"/>
      <c r="HLW125" s="157"/>
      <c r="HLX125" s="157"/>
      <c r="HLY125" s="157"/>
      <c r="HLZ125" s="157"/>
      <c r="HMA125" s="157"/>
      <c r="HMB125" s="157"/>
      <c r="HMC125" s="157"/>
      <c r="HMD125" s="157"/>
      <c r="HME125" s="157"/>
      <c r="HMF125" s="157"/>
      <c r="HMG125" s="157"/>
      <c r="HMH125" s="157"/>
      <c r="HMI125" s="157"/>
      <c r="HMJ125" s="157"/>
      <c r="HMK125" s="157"/>
      <c r="HML125" s="157"/>
      <c r="HMM125" s="157"/>
      <c r="HMN125" s="157"/>
      <c r="HMO125" s="157"/>
      <c r="HMP125" s="157"/>
      <c r="HMQ125" s="157"/>
      <c r="HMR125" s="157"/>
      <c r="HMS125" s="157"/>
      <c r="HMT125" s="157"/>
      <c r="HMU125" s="157"/>
      <c r="HMV125" s="157"/>
      <c r="HMW125" s="157"/>
      <c r="HMX125" s="157"/>
      <c r="HMY125" s="157"/>
      <c r="HMZ125" s="157"/>
      <c r="HNA125" s="157"/>
      <c r="HNB125" s="157"/>
      <c r="HNC125" s="157"/>
      <c r="HND125" s="157"/>
      <c r="HNE125" s="157"/>
      <c r="HNF125" s="157"/>
      <c r="HNG125" s="157"/>
      <c r="HNH125" s="157"/>
      <c r="HNI125" s="157"/>
      <c r="HNJ125" s="157"/>
      <c r="HNK125" s="157"/>
      <c r="HNL125" s="157"/>
      <c r="HNM125" s="157"/>
      <c r="HNN125" s="157"/>
      <c r="HNO125" s="157"/>
      <c r="HNP125" s="157"/>
      <c r="HNQ125" s="157"/>
      <c r="HNR125" s="157"/>
      <c r="HNS125" s="157"/>
      <c r="HNT125" s="157"/>
      <c r="HNU125" s="157"/>
      <c r="HNV125" s="157"/>
      <c r="HNW125" s="157"/>
      <c r="HNX125" s="157"/>
      <c r="HNY125" s="157"/>
      <c r="HNZ125" s="157"/>
      <c r="HOA125" s="157"/>
      <c r="HOB125" s="157"/>
      <c r="HOC125" s="157"/>
      <c r="HOD125" s="157"/>
      <c r="HOE125" s="157"/>
      <c r="HOF125" s="157"/>
      <c r="HOG125" s="157"/>
      <c r="HOH125" s="157"/>
      <c r="HOI125" s="157"/>
      <c r="HOJ125" s="157"/>
      <c r="HOK125" s="157"/>
      <c r="HOL125" s="157"/>
      <c r="HOM125" s="157"/>
      <c r="HON125" s="157"/>
      <c r="HOO125" s="157"/>
      <c r="HOP125" s="157"/>
      <c r="HOQ125" s="157"/>
      <c r="HOR125" s="157"/>
      <c r="HOS125" s="157"/>
      <c r="HOT125" s="157"/>
      <c r="HOU125" s="157"/>
      <c r="HOV125" s="157"/>
      <c r="HOW125" s="157"/>
      <c r="HOX125" s="157"/>
      <c r="HOY125" s="157"/>
      <c r="HOZ125" s="157"/>
      <c r="HPA125" s="157"/>
      <c r="HPB125" s="157"/>
      <c r="HPC125" s="157"/>
      <c r="HPD125" s="157"/>
      <c r="HPE125" s="157"/>
      <c r="HPF125" s="157"/>
      <c r="HPG125" s="157"/>
      <c r="HPH125" s="157"/>
      <c r="HPI125" s="157"/>
      <c r="HPJ125" s="157"/>
      <c r="HPK125" s="157"/>
      <c r="HPL125" s="157"/>
      <c r="HPM125" s="157"/>
      <c r="HPN125" s="157"/>
      <c r="HPO125" s="157"/>
      <c r="HPP125" s="157"/>
      <c r="HPQ125" s="157"/>
      <c r="HPR125" s="157"/>
      <c r="HPS125" s="157"/>
      <c r="HPT125" s="157"/>
      <c r="HPU125" s="157"/>
      <c r="HPV125" s="157"/>
      <c r="HPW125" s="157"/>
      <c r="HPX125" s="157"/>
      <c r="HPY125" s="157"/>
      <c r="HPZ125" s="157"/>
      <c r="HQA125" s="157"/>
      <c r="HQB125" s="157"/>
      <c r="HQC125" s="157"/>
      <c r="HQD125" s="157"/>
      <c r="HQE125" s="157"/>
      <c r="HQF125" s="157"/>
      <c r="HQG125" s="157"/>
      <c r="HQH125" s="157"/>
      <c r="HQI125" s="157"/>
      <c r="HQJ125" s="157"/>
      <c r="HQK125" s="157"/>
      <c r="HQL125" s="157"/>
      <c r="HQM125" s="157"/>
      <c r="HQN125" s="157"/>
      <c r="HQO125" s="157"/>
      <c r="HQP125" s="157"/>
      <c r="HQQ125" s="157"/>
      <c r="HQR125" s="157"/>
      <c r="HQS125" s="157"/>
      <c r="HQT125" s="157"/>
      <c r="HQU125" s="157"/>
      <c r="HQV125" s="157"/>
      <c r="HQW125" s="157"/>
      <c r="HQX125" s="157"/>
      <c r="HQY125" s="157"/>
      <c r="HQZ125" s="157"/>
      <c r="HRA125" s="157"/>
      <c r="HRB125" s="157"/>
      <c r="HRC125" s="157"/>
      <c r="HRD125" s="157"/>
      <c r="HRE125" s="157"/>
      <c r="HRF125" s="157"/>
      <c r="HRG125" s="157"/>
      <c r="HRH125" s="157"/>
      <c r="HRI125" s="157"/>
      <c r="HRJ125" s="157"/>
      <c r="HRK125" s="157"/>
      <c r="HRL125" s="157"/>
      <c r="HRM125" s="157"/>
      <c r="HRN125" s="157"/>
      <c r="HRO125" s="157"/>
      <c r="HRP125" s="157"/>
      <c r="HRQ125" s="157"/>
      <c r="HRR125" s="157"/>
      <c r="HRS125" s="157"/>
      <c r="HRT125" s="157"/>
      <c r="HRU125" s="157"/>
      <c r="HRV125" s="157"/>
      <c r="HRW125" s="157"/>
      <c r="HRX125" s="157"/>
      <c r="HRY125" s="157"/>
      <c r="HRZ125" s="157"/>
      <c r="HSA125" s="157"/>
      <c r="HSB125" s="157"/>
      <c r="HSC125" s="157"/>
      <c r="HSD125" s="157"/>
      <c r="HSE125" s="157"/>
      <c r="HSF125" s="157"/>
      <c r="HSG125" s="157"/>
      <c r="HSH125" s="157"/>
      <c r="HSI125" s="157"/>
      <c r="HSJ125" s="157"/>
      <c r="HSK125" s="157"/>
      <c r="HSL125" s="157"/>
      <c r="HSM125" s="157"/>
      <c r="HSN125" s="157"/>
      <c r="HSO125" s="157"/>
      <c r="HSP125" s="157"/>
      <c r="HSQ125" s="157"/>
      <c r="HSR125" s="157"/>
      <c r="HSS125" s="157"/>
      <c r="HST125" s="157"/>
      <c r="HSU125" s="157"/>
      <c r="HSV125" s="157"/>
      <c r="HSW125" s="157"/>
      <c r="HSX125" s="157"/>
      <c r="HSY125" s="157"/>
      <c r="HSZ125" s="157"/>
      <c r="HTA125" s="157"/>
      <c r="HTB125" s="157"/>
      <c r="HTC125" s="157"/>
      <c r="HTD125" s="157"/>
      <c r="HTE125" s="157"/>
      <c r="HTF125" s="157"/>
      <c r="HTG125" s="157"/>
      <c r="HTH125" s="157"/>
      <c r="HTI125" s="157"/>
      <c r="HTJ125" s="157"/>
      <c r="HTK125" s="157"/>
      <c r="HTL125" s="157"/>
      <c r="HTM125" s="157"/>
      <c r="HTN125" s="157"/>
      <c r="HTO125" s="157"/>
      <c r="HTP125" s="157"/>
      <c r="HTQ125" s="157"/>
      <c r="HTR125" s="157"/>
      <c r="HTS125" s="157"/>
      <c r="HTT125" s="157"/>
      <c r="HTU125" s="157"/>
      <c r="HTV125" s="157"/>
      <c r="HTW125" s="157"/>
      <c r="HTX125" s="157"/>
      <c r="HTY125" s="157"/>
      <c r="HTZ125" s="157"/>
      <c r="HUA125" s="157"/>
      <c r="HUB125" s="157"/>
      <c r="HUC125" s="157"/>
      <c r="HUD125" s="157"/>
      <c r="HUE125" s="157"/>
      <c r="HUF125" s="157"/>
      <c r="HUG125" s="157"/>
      <c r="HUH125" s="157"/>
      <c r="HUI125" s="157"/>
      <c r="HUJ125" s="157"/>
      <c r="HUK125" s="157"/>
      <c r="HUL125" s="157"/>
      <c r="HUM125" s="157"/>
      <c r="HUN125" s="157"/>
      <c r="HUO125" s="157"/>
      <c r="HUP125" s="157"/>
      <c r="HUQ125" s="157"/>
      <c r="HUR125" s="157"/>
      <c r="HUS125" s="157"/>
      <c r="HUT125" s="157"/>
      <c r="HUU125" s="157"/>
      <c r="HUV125" s="157"/>
      <c r="HUW125" s="157"/>
      <c r="HUX125" s="157"/>
      <c r="HUY125" s="157"/>
      <c r="HUZ125" s="157"/>
      <c r="HVA125" s="157"/>
      <c r="HVB125" s="157"/>
      <c r="HVC125" s="157"/>
      <c r="HVD125" s="157"/>
      <c r="HVE125" s="157"/>
      <c r="HVF125" s="157"/>
      <c r="HVG125" s="157"/>
      <c r="HVH125" s="157"/>
      <c r="HVI125" s="157"/>
      <c r="HVJ125" s="157"/>
      <c r="HVK125" s="157"/>
      <c r="HVL125" s="157"/>
      <c r="HVM125" s="157"/>
      <c r="HVN125" s="157"/>
      <c r="HVO125" s="157"/>
      <c r="HVP125" s="157"/>
      <c r="HVQ125" s="157"/>
      <c r="HVR125" s="157"/>
      <c r="HVS125" s="157"/>
      <c r="HVT125" s="157"/>
      <c r="HVU125" s="157"/>
      <c r="HVV125" s="157"/>
      <c r="HVW125" s="157"/>
      <c r="HVX125" s="157"/>
      <c r="HVY125" s="157"/>
      <c r="HVZ125" s="157"/>
      <c r="HWA125" s="157"/>
      <c r="HWB125" s="157"/>
      <c r="HWC125" s="157"/>
      <c r="HWD125" s="157"/>
      <c r="HWE125" s="157"/>
      <c r="HWF125" s="157"/>
      <c r="HWG125" s="157"/>
      <c r="HWH125" s="157"/>
      <c r="HWI125" s="157"/>
      <c r="HWJ125" s="157"/>
      <c r="HWK125" s="157"/>
      <c r="HWL125" s="157"/>
      <c r="HWM125" s="157"/>
      <c r="HWN125" s="157"/>
      <c r="HWO125" s="157"/>
      <c r="HWP125" s="157"/>
      <c r="HWQ125" s="157"/>
      <c r="HWR125" s="157"/>
      <c r="HWS125" s="157"/>
      <c r="HWT125" s="157"/>
      <c r="HWU125" s="157"/>
      <c r="HWV125" s="157"/>
      <c r="HWW125" s="157"/>
      <c r="HWX125" s="157"/>
      <c r="HWY125" s="157"/>
      <c r="HWZ125" s="157"/>
      <c r="HXA125" s="157"/>
      <c r="HXB125" s="157"/>
      <c r="HXC125" s="157"/>
      <c r="HXD125" s="157"/>
      <c r="HXE125" s="157"/>
      <c r="HXF125" s="157"/>
      <c r="HXG125" s="157"/>
      <c r="HXH125" s="157"/>
      <c r="HXI125" s="157"/>
      <c r="HXJ125" s="157"/>
      <c r="HXK125" s="157"/>
      <c r="HXL125" s="157"/>
      <c r="HXM125" s="157"/>
      <c r="HXN125" s="157"/>
      <c r="HXO125" s="157"/>
      <c r="HXP125" s="157"/>
      <c r="HXQ125" s="157"/>
      <c r="HXR125" s="157"/>
      <c r="HXS125" s="157"/>
      <c r="HXT125" s="157"/>
      <c r="HXU125" s="157"/>
      <c r="HXV125" s="157"/>
      <c r="HXW125" s="157"/>
      <c r="HXX125" s="157"/>
      <c r="HXY125" s="157"/>
      <c r="HXZ125" s="157"/>
      <c r="HYA125" s="157"/>
      <c r="HYB125" s="157"/>
      <c r="HYC125" s="157"/>
      <c r="HYD125" s="157"/>
      <c r="HYE125" s="157"/>
      <c r="HYF125" s="157"/>
      <c r="HYG125" s="157"/>
      <c r="HYH125" s="157"/>
      <c r="HYI125" s="157"/>
      <c r="HYJ125" s="157"/>
      <c r="HYK125" s="157"/>
      <c r="HYL125" s="157"/>
      <c r="HYM125" s="157"/>
      <c r="HYN125" s="157"/>
      <c r="HYO125" s="157"/>
      <c r="HYP125" s="157"/>
      <c r="HYQ125" s="157"/>
      <c r="HYR125" s="157"/>
      <c r="HYS125" s="157"/>
      <c r="HYT125" s="157"/>
      <c r="HYU125" s="157"/>
      <c r="HYV125" s="157"/>
      <c r="HYW125" s="157"/>
      <c r="HYX125" s="157"/>
      <c r="HYY125" s="157"/>
      <c r="HYZ125" s="157"/>
      <c r="HZA125" s="157"/>
      <c r="HZB125" s="157"/>
      <c r="HZC125" s="157"/>
      <c r="HZD125" s="157"/>
      <c r="HZE125" s="157"/>
      <c r="HZF125" s="157"/>
      <c r="HZG125" s="157"/>
      <c r="HZH125" s="157"/>
      <c r="HZI125" s="157"/>
      <c r="HZJ125" s="157"/>
      <c r="HZK125" s="157"/>
      <c r="HZL125" s="157"/>
      <c r="HZM125" s="157"/>
      <c r="HZN125" s="157"/>
      <c r="HZO125" s="157"/>
      <c r="HZP125" s="157"/>
      <c r="HZQ125" s="157"/>
      <c r="HZR125" s="157"/>
      <c r="HZS125" s="157"/>
      <c r="HZT125" s="157"/>
      <c r="HZU125" s="157"/>
      <c r="HZV125" s="157"/>
      <c r="HZW125" s="157"/>
      <c r="HZX125" s="157"/>
      <c r="HZY125" s="157"/>
      <c r="HZZ125" s="157"/>
      <c r="IAA125" s="157"/>
      <c r="IAB125" s="157"/>
      <c r="IAC125" s="157"/>
      <c r="IAD125" s="157"/>
      <c r="IAE125" s="157"/>
      <c r="IAF125" s="157"/>
      <c r="IAG125" s="157"/>
      <c r="IAH125" s="157"/>
      <c r="IAI125" s="157"/>
      <c r="IAJ125" s="157"/>
      <c r="IAK125" s="157"/>
      <c r="IAL125" s="157"/>
      <c r="IAM125" s="157"/>
      <c r="IAN125" s="157"/>
      <c r="IAO125" s="157"/>
      <c r="IAP125" s="157"/>
      <c r="IAQ125" s="157"/>
      <c r="IAR125" s="157"/>
      <c r="IAS125" s="157"/>
      <c r="IAT125" s="157"/>
      <c r="IAU125" s="157"/>
      <c r="IAV125" s="157"/>
      <c r="IAW125" s="157"/>
      <c r="IAX125" s="157"/>
      <c r="IAY125" s="157"/>
      <c r="IAZ125" s="157"/>
      <c r="IBA125" s="157"/>
      <c r="IBB125" s="157"/>
      <c r="IBC125" s="157"/>
      <c r="IBD125" s="157"/>
      <c r="IBE125" s="157"/>
      <c r="IBF125" s="157"/>
      <c r="IBG125" s="157"/>
      <c r="IBH125" s="157"/>
      <c r="IBI125" s="157"/>
      <c r="IBJ125" s="157"/>
      <c r="IBK125" s="157"/>
      <c r="IBL125" s="157"/>
      <c r="IBM125" s="157"/>
      <c r="IBN125" s="157"/>
      <c r="IBO125" s="157"/>
      <c r="IBP125" s="157"/>
      <c r="IBQ125" s="157"/>
      <c r="IBR125" s="157"/>
      <c r="IBS125" s="157"/>
      <c r="IBT125" s="157"/>
      <c r="IBU125" s="157"/>
      <c r="IBV125" s="157"/>
      <c r="IBW125" s="157"/>
      <c r="IBX125" s="157"/>
      <c r="IBY125" s="157"/>
      <c r="IBZ125" s="157"/>
      <c r="ICA125" s="157"/>
      <c r="ICB125" s="157"/>
      <c r="ICC125" s="157"/>
      <c r="ICD125" s="157"/>
      <c r="ICE125" s="157"/>
      <c r="ICF125" s="157"/>
      <c r="ICG125" s="157"/>
      <c r="ICH125" s="157"/>
      <c r="ICI125" s="157"/>
      <c r="ICJ125" s="157"/>
      <c r="ICK125" s="157"/>
      <c r="ICL125" s="157"/>
      <c r="ICM125" s="157"/>
      <c r="ICN125" s="157"/>
      <c r="ICO125" s="157"/>
      <c r="ICP125" s="157"/>
      <c r="ICQ125" s="157"/>
      <c r="ICR125" s="157"/>
      <c r="ICS125" s="157"/>
      <c r="ICT125" s="157"/>
      <c r="ICU125" s="157"/>
      <c r="ICV125" s="157"/>
      <c r="ICW125" s="157"/>
      <c r="ICX125" s="157"/>
      <c r="ICY125" s="157"/>
      <c r="ICZ125" s="157"/>
      <c r="IDA125" s="157"/>
      <c r="IDB125" s="157"/>
      <c r="IDC125" s="157"/>
      <c r="IDD125" s="157"/>
      <c r="IDE125" s="157"/>
      <c r="IDF125" s="157"/>
      <c r="IDG125" s="157"/>
      <c r="IDH125" s="157"/>
      <c r="IDI125" s="157"/>
      <c r="IDJ125" s="157"/>
      <c r="IDK125" s="157"/>
      <c r="IDL125" s="157"/>
      <c r="IDM125" s="157"/>
      <c r="IDN125" s="157"/>
      <c r="IDO125" s="157"/>
      <c r="IDP125" s="157"/>
      <c r="IDQ125" s="157"/>
      <c r="IDR125" s="157"/>
      <c r="IDS125" s="157"/>
      <c r="IDT125" s="157"/>
      <c r="IDU125" s="157"/>
      <c r="IDV125" s="157"/>
      <c r="IDW125" s="157"/>
      <c r="IDX125" s="157"/>
      <c r="IDY125" s="157"/>
      <c r="IDZ125" s="157"/>
      <c r="IEA125" s="157"/>
      <c r="IEB125" s="157"/>
      <c r="IEC125" s="157"/>
      <c r="IED125" s="157"/>
      <c r="IEE125" s="157"/>
      <c r="IEF125" s="157"/>
      <c r="IEG125" s="157"/>
      <c r="IEH125" s="157"/>
      <c r="IEI125" s="157"/>
      <c r="IEJ125" s="157"/>
      <c r="IEK125" s="157"/>
      <c r="IEL125" s="157"/>
      <c r="IEM125" s="157"/>
      <c r="IEN125" s="157"/>
      <c r="IEO125" s="157"/>
      <c r="IEP125" s="157"/>
      <c r="IEQ125" s="157"/>
      <c r="IER125" s="157"/>
      <c r="IES125" s="157"/>
      <c r="IET125" s="157"/>
      <c r="IEU125" s="157"/>
      <c r="IEV125" s="157"/>
      <c r="IEW125" s="157"/>
      <c r="IEX125" s="157"/>
      <c r="IEY125" s="157"/>
      <c r="IEZ125" s="157"/>
      <c r="IFA125" s="157"/>
      <c r="IFB125" s="157"/>
      <c r="IFC125" s="157"/>
      <c r="IFD125" s="157"/>
      <c r="IFE125" s="157"/>
      <c r="IFF125" s="157"/>
      <c r="IFG125" s="157"/>
      <c r="IFH125" s="157"/>
      <c r="IFI125" s="157"/>
      <c r="IFJ125" s="157"/>
      <c r="IFK125" s="157"/>
      <c r="IFL125" s="157"/>
      <c r="IFM125" s="157"/>
      <c r="IFN125" s="157"/>
      <c r="IFO125" s="157"/>
      <c r="IFP125" s="157"/>
      <c r="IFQ125" s="157"/>
      <c r="IFR125" s="157"/>
      <c r="IFS125" s="157"/>
      <c r="IFT125" s="157"/>
      <c r="IFU125" s="157"/>
      <c r="IFV125" s="157"/>
      <c r="IFW125" s="157"/>
      <c r="IFX125" s="157"/>
      <c r="IFY125" s="157"/>
      <c r="IFZ125" s="157"/>
      <c r="IGA125" s="157"/>
      <c r="IGB125" s="157"/>
      <c r="IGC125" s="157"/>
      <c r="IGD125" s="157"/>
      <c r="IGE125" s="157"/>
      <c r="IGF125" s="157"/>
      <c r="IGG125" s="157"/>
      <c r="IGH125" s="157"/>
      <c r="IGI125" s="157"/>
      <c r="IGJ125" s="157"/>
      <c r="IGK125" s="157"/>
      <c r="IGL125" s="157"/>
      <c r="IGM125" s="157"/>
      <c r="IGN125" s="157"/>
      <c r="IGO125" s="157"/>
      <c r="IGP125" s="157"/>
      <c r="IGQ125" s="157"/>
      <c r="IGR125" s="157"/>
      <c r="IGS125" s="157"/>
      <c r="IGT125" s="157"/>
      <c r="IGU125" s="157"/>
      <c r="IGV125" s="157"/>
      <c r="IGW125" s="157"/>
      <c r="IGX125" s="157"/>
      <c r="IGY125" s="157"/>
      <c r="IGZ125" s="157"/>
      <c r="IHA125" s="157"/>
      <c r="IHB125" s="157"/>
      <c r="IHC125" s="157"/>
      <c r="IHD125" s="157"/>
      <c r="IHE125" s="157"/>
      <c r="IHF125" s="157"/>
      <c r="IHG125" s="157"/>
      <c r="IHH125" s="157"/>
      <c r="IHI125" s="157"/>
      <c r="IHJ125" s="157"/>
      <c r="IHK125" s="157"/>
      <c r="IHL125" s="157"/>
      <c r="IHM125" s="157"/>
      <c r="IHN125" s="157"/>
      <c r="IHO125" s="157"/>
      <c r="IHP125" s="157"/>
      <c r="IHQ125" s="157"/>
      <c r="IHR125" s="157"/>
      <c r="IHS125" s="157"/>
      <c r="IHT125" s="157"/>
      <c r="IHU125" s="157"/>
      <c r="IHV125" s="157"/>
      <c r="IHW125" s="157"/>
      <c r="IHX125" s="157"/>
      <c r="IHY125" s="157"/>
      <c r="IHZ125" s="157"/>
      <c r="IIA125" s="157"/>
      <c r="IIB125" s="157"/>
      <c r="IIC125" s="157"/>
      <c r="IID125" s="157"/>
      <c r="IIE125" s="157"/>
      <c r="IIF125" s="157"/>
      <c r="IIG125" s="157"/>
      <c r="IIH125" s="157"/>
      <c r="III125" s="157"/>
      <c r="IIJ125" s="157"/>
      <c r="IIK125" s="157"/>
      <c r="IIL125" s="157"/>
      <c r="IIM125" s="157"/>
      <c r="IIN125" s="157"/>
      <c r="IIO125" s="157"/>
      <c r="IIP125" s="157"/>
      <c r="IIQ125" s="157"/>
      <c r="IIR125" s="157"/>
      <c r="IIS125" s="157"/>
      <c r="IIT125" s="157"/>
      <c r="IIU125" s="157"/>
      <c r="IIV125" s="157"/>
      <c r="IIW125" s="157"/>
      <c r="IIX125" s="157"/>
      <c r="IIY125" s="157"/>
      <c r="IIZ125" s="157"/>
      <c r="IJA125" s="157"/>
      <c r="IJB125" s="157"/>
      <c r="IJC125" s="157"/>
      <c r="IJD125" s="157"/>
      <c r="IJE125" s="157"/>
      <c r="IJF125" s="157"/>
      <c r="IJG125" s="157"/>
      <c r="IJH125" s="157"/>
      <c r="IJI125" s="157"/>
      <c r="IJJ125" s="157"/>
      <c r="IJK125" s="157"/>
      <c r="IJL125" s="157"/>
      <c r="IJM125" s="157"/>
      <c r="IJN125" s="157"/>
      <c r="IJO125" s="157"/>
      <c r="IJP125" s="157"/>
      <c r="IJQ125" s="157"/>
      <c r="IJR125" s="157"/>
      <c r="IJS125" s="157"/>
      <c r="IJT125" s="157"/>
      <c r="IJU125" s="157"/>
      <c r="IJV125" s="157"/>
      <c r="IJW125" s="157"/>
      <c r="IJX125" s="157"/>
      <c r="IJY125" s="157"/>
      <c r="IJZ125" s="157"/>
      <c r="IKA125" s="157"/>
      <c r="IKB125" s="157"/>
      <c r="IKC125" s="157"/>
      <c r="IKD125" s="157"/>
      <c r="IKE125" s="157"/>
      <c r="IKF125" s="157"/>
      <c r="IKG125" s="157"/>
      <c r="IKH125" s="157"/>
      <c r="IKI125" s="157"/>
      <c r="IKJ125" s="157"/>
      <c r="IKK125" s="157"/>
      <c r="IKL125" s="157"/>
      <c r="IKM125" s="157"/>
      <c r="IKN125" s="157"/>
      <c r="IKO125" s="157"/>
      <c r="IKP125" s="157"/>
      <c r="IKQ125" s="157"/>
      <c r="IKR125" s="157"/>
      <c r="IKS125" s="157"/>
      <c r="IKT125" s="157"/>
      <c r="IKU125" s="157"/>
      <c r="IKV125" s="157"/>
      <c r="IKW125" s="157"/>
      <c r="IKX125" s="157"/>
      <c r="IKY125" s="157"/>
      <c r="IKZ125" s="157"/>
      <c r="ILA125" s="157"/>
      <c r="ILB125" s="157"/>
      <c r="ILC125" s="157"/>
      <c r="ILD125" s="157"/>
      <c r="ILE125" s="157"/>
      <c r="ILF125" s="157"/>
      <c r="ILG125" s="157"/>
      <c r="ILH125" s="157"/>
      <c r="ILI125" s="157"/>
      <c r="ILJ125" s="157"/>
      <c r="ILK125" s="157"/>
      <c r="ILL125" s="157"/>
      <c r="ILM125" s="157"/>
      <c r="ILN125" s="157"/>
      <c r="ILO125" s="157"/>
      <c r="ILP125" s="157"/>
      <c r="ILQ125" s="157"/>
      <c r="ILR125" s="157"/>
      <c r="ILS125" s="157"/>
      <c r="ILT125" s="157"/>
      <c r="ILU125" s="157"/>
      <c r="ILV125" s="157"/>
      <c r="ILW125" s="157"/>
      <c r="ILX125" s="157"/>
      <c r="ILY125" s="157"/>
      <c r="ILZ125" s="157"/>
      <c r="IMA125" s="157"/>
      <c r="IMB125" s="157"/>
      <c r="IMC125" s="157"/>
      <c r="IMD125" s="157"/>
      <c r="IME125" s="157"/>
      <c r="IMF125" s="157"/>
      <c r="IMG125" s="157"/>
      <c r="IMH125" s="157"/>
      <c r="IMI125" s="157"/>
      <c r="IMJ125" s="157"/>
      <c r="IMK125" s="157"/>
      <c r="IML125" s="157"/>
      <c r="IMM125" s="157"/>
      <c r="IMN125" s="157"/>
      <c r="IMO125" s="157"/>
      <c r="IMP125" s="157"/>
      <c r="IMQ125" s="157"/>
      <c r="IMR125" s="157"/>
      <c r="IMS125" s="157"/>
      <c r="IMT125" s="157"/>
      <c r="IMU125" s="157"/>
      <c r="IMV125" s="157"/>
      <c r="IMW125" s="157"/>
      <c r="IMX125" s="157"/>
      <c r="IMY125" s="157"/>
      <c r="IMZ125" s="157"/>
      <c r="INA125" s="157"/>
      <c r="INB125" s="157"/>
      <c r="INC125" s="157"/>
      <c r="IND125" s="157"/>
      <c r="INE125" s="157"/>
      <c r="INF125" s="157"/>
      <c r="ING125" s="157"/>
      <c r="INH125" s="157"/>
      <c r="INI125" s="157"/>
      <c r="INJ125" s="157"/>
      <c r="INK125" s="157"/>
      <c r="INL125" s="157"/>
      <c r="INM125" s="157"/>
      <c r="INN125" s="157"/>
      <c r="INO125" s="157"/>
      <c r="INP125" s="157"/>
      <c r="INQ125" s="157"/>
      <c r="INR125" s="157"/>
      <c r="INS125" s="157"/>
      <c r="INT125" s="157"/>
      <c r="INU125" s="157"/>
      <c r="INV125" s="157"/>
      <c r="INW125" s="157"/>
      <c r="INX125" s="157"/>
      <c r="INY125" s="157"/>
      <c r="INZ125" s="157"/>
      <c r="IOA125" s="157"/>
      <c r="IOB125" s="157"/>
      <c r="IOC125" s="157"/>
      <c r="IOD125" s="157"/>
      <c r="IOE125" s="157"/>
      <c r="IOF125" s="157"/>
      <c r="IOG125" s="157"/>
      <c r="IOH125" s="157"/>
      <c r="IOI125" s="157"/>
      <c r="IOJ125" s="157"/>
      <c r="IOK125" s="157"/>
      <c r="IOL125" s="157"/>
      <c r="IOM125" s="157"/>
      <c r="ION125" s="157"/>
      <c r="IOO125" s="157"/>
      <c r="IOP125" s="157"/>
      <c r="IOQ125" s="157"/>
      <c r="IOR125" s="157"/>
      <c r="IOS125" s="157"/>
      <c r="IOT125" s="157"/>
      <c r="IOU125" s="157"/>
      <c r="IOV125" s="157"/>
      <c r="IOW125" s="157"/>
      <c r="IOX125" s="157"/>
      <c r="IOY125" s="157"/>
      <c r="IOZ125" s="157"/>
      <c r="IPA125" s="157"/>
      <c r="IPB125" s="157"/>
      <c r="IPC125" s="157"/>
      <c r="IPD125" s="157"/>
      <c r="IPE125" s="157"/>
      <c r="IPF125" s="157"/>
      <c r="IPG125" s="157"/>
      <c r="IPH125" s="157"/>
      <c r="IPI125" s="157"/>
      <c r="IPJ125" s="157"/>
      <c r="IPK125" s="157"/>
      <c r="IPL125" s="157"/>
      <c r="IPM125" s="157"/>
      <c r="IPN125" s="157"/>
      <c r="IPO125" s="157"/>
      <c r="IPP125" s="157"/>
      <c r="IPQ125" s="157"/>
      <c r="IPR125" s="157"/>
      <c r="IPS125" s="157"/>
      <c r="IPT125" s="157"/>
      <c r="IPU125" s="157"/>
      <c r="IPV125" s="157"/>
      <c r="IPW125" s="157"/>
      <c r="IPX125" s="157"/>
      <c r="IPY125" s="157"/>
      <c r="IPZ125" s="157"/>
      <c r="IQA125" s="157"/>
      <c r="IQB125" s="157"/>
      <c r="IQC125" s="157"/>
      <c r="IQD125" s="157"/>
      <c r="IQE125" s="157"/>
      <c r="IQF125" s="157"/>
      <c r="IQG125" s="157"/>
      <c r="IQH125" s="157"/>
      <c r="IQI125" s="157"/>
      <c r="IQJ125" s="157"/>
      <c r="IQK125" s="157"/>
      <c r="IQL125" s="157"/>
      <c r="IQM125" s="157"/>
      <c r="IQN125" s="157"/>
      <c r="IQO125" s="157"/>
      <c r="IQP125" s="157"/>
      <c r="IQQ125" s="157"/>
      <c r="IQR125" s="157"/>
      <c r="IQS125" s="157"/>
      <c r="IQT125" s="157"/>
      <c r="IQU125" s="157"/>
      <c r="IQV125" s="157"/>
      <c r="IQW125" s="157"/>
      <c r="IQX125" s="157"/>
      <c r="IQY125" s="157"/>
      <c r="IQZ125" s="157"/>
      <c r="IRA125" s="157"/>
      <c r="IRB125" s="157"/>
      <c r="IRC125" s="157"/>
      <c r="IRD125" s="157"/>
      <c r="IRE125" s="157"/>
      <c r="IRF125" s="157"/>
      <c r="IRG125" s="157"/>
      <c r="IRH125" s="157"/>
      <c r="IRI125" s="157"/>
      <c r="IRJ125" s="157"/>
      <c r="IRK125" s="157"/>
      <c r="IRL125" s="157"/>
      <c r="IRM125" s="157"/>
      <c r="IRN125" s="157"/>
      <c r="IRO125" s="157"/>
      <c r="IRP125" s="157"/>
      <c r="IRQ125" s="157"/>
      <c r="IRR125" s="157"/>
      <c r="IRS125" s="157"/>
      <c r="IRT125" s="157"/>
      <c r="IRU125" s="157"/>
      <c r="IRV125" s="157"/>
      <c r="IRW125" s="157"/>
      <c r="IRX125" s="157"/>
      <c r="IRY125" s="157"/>
      <c r="IRZ125" s="157"/>
      <c r="ISA125" s="157"/>
      <c r="ISB125" s="157"/>
      <c r="ISC125" s="157"/>
      <c r="ISD125" s="157"/>
      <c r="ISE125" s="157"/>
      <c r="ISF125" s="157"/>
      <c r="ISG125" s="157"/>
      <c r="ISH125" s="157"/>
      <c r="ISI125" s="157"/>
      <c r="ISJ125" s="157"/>
      <c r="ISK125" s="157"/>
      <c r="ISL125" s="157"/>
      <c r="ISM125" s="157"/>
      <c r="ISN125" s="157"/>
      <c r="ISO125" s="157"/>
      <c r="ISP125" s="157"/>
      <c r="ISQ125" s="157"/>
      <c r="ISR125" s="157"/>
      <c r="ISS125" s="157"/>
      <c r="IST125" s="157"/>
      <c r="ISU125" s="157"/>
      <c r="ISV125" s="157"/>
      <c r="ISW125" s="157"/>
      <c r="ISX125" s="157"/>
      <c r="ISY125" s="157"/>
      <c r="ISZ125" s="157"/>
      <c r="ITA125" s="157"/>
      <c r="ITB125" s="157"/>
      <c r="ITC125" s="157"/>
      <c r="ITD125" s="157"/>
      <c r="ITE125" s="157"/>
      <c r="ITF125" s="157"/>
      <c r="ITG125" s="157"/>
      <c r="ITH125" s="157"/>
      <c r="ITI125" s="157"/>
      <c r="ITJ125" s="157"/>
      <c r="ITK125" s="157"/>
      <c r="ITL125" s="157"/>
      <c r="ITM125" s="157"/>
      <c r="ITN125" s="157"/>
      <c r="ITO125" s="157"/>
      <c r="ITP125" s="157"/>
      <c r="ITQ125" s="157"/>
      <c r="ITR125" s="157"/>
      <c r="ITS125" s="157"/>
      <c r="ITT125" s="157"/>
      <c r="ITU125" s="157"/>
      <c r="ITV125" s="157"/>
      <c r="ITW125" s="157"/>
      <c r="ITX125" s="157"/>
      <c r="ITY125" s="157"/>
      <c r="ITZ125" s="157"/>
      <c r="IUA125" s="157"/>
      <c r="IUB125" s="157"/>
      <c r="IUC125" s="157"/>
      <c r="IUD125" s="157"/>
      <c r="IUE125" s="157"/>
      <c r="IUF125" s="157"/>
      <c r="IUG125" s="157"/>
      <c r="IUH125" s="157"/>
      <c r="IUI125" s="157"/>
      <c r="IUJ125" s="157"/>
      <c r="IUK125" s="157"/>
      <c r="IUL125" s="157"/>
      <c r="IUM125" s="157"/>
      <c r="IUN125" s="157"/>
      <c r="IUO125" s="157"/>
      <c r="IUP125" s="157"/>
      <c r="IUQ125" s="157"/>
      <c r="IUR125" s="157"/>
      <c r="IUS125" s="157"/>
      <c r="IUT125" s="157"/>
      <c r="IUU125" s="157"/>
      <c r="IUV125" s="157"/>
      <c r="IUW125" s="157"/>
      <c r="IUX125" s="157"/>
      <c r="IUY125" s="157"/>
      <c r="IUZ125" s="157"/>
      <c r="IVA125" s="157"/>
      <c r="IVB125" s="157"/>
      <c r="IVC125" s="157"/>
      <c r="IVD125" s="157"/>
      <c r="IVE125" s="157"/>
      <c r="IVF125" s="157"/>
      <c r="IVG125" s="157"/>
      <c r="IVH125" s="157"/>
      <c r="IVI125" s="157"/>
      <c r="IVJ125" s="157"/>
      <c r="IVK125" s="157"/>
      <c r="IVL125" s="157"/>
      <c r="IVM125" s="157"/>
      <c r="IVN125" s="157"/>
      <c r="IVO125" s="157"/>
      <c r="IVP125" s="157"/>
      <c r="IVQ125" s="157"/>
      <c r="IVR125" s="157"/>
      <c r="IVS125" s="157"/>
      <c r="IVT125" s="157"/>
      <c r="IVU125" s="157"/>
      <c r="IVV125" s="157"/>
      <c r="IVW125" s="157"/>
      <c r="IVX125" s="157"/>
      <c r="IVY125" s="157"/>
      <c r="IVZ125" s="157"/>
      <c r="IWA125" s="157"/>
      <c r="IWB125" s="157"/>
      <c r="IWC125" s="157"/>
      <c r="IWD125" s="157"/>
      <c r="IWE125" s="157"/>
      <c r="IWF125" s="157"/>
      <c r="IWG125" s="157"/>
      <c r="IWH125" s="157"/>
      <c r="IWI125" s="157"/>
      <c r="IWJ125" s="157"/>
      <c r="IWK125" s="157"/>
      <c r="IWL125" s="157"/>
      <c r="IWM125" s="157"/>
      <c r="IWN125" s="157"/>
      <c r="IWO125" s="157"/>
      <c r="IWP125" s="157"/>
      <c r="IWQ125" s="157"/>
      <c r="IWR125" s="157"/>
      <c r="IWS125" s="157"/>
      <c r="IWT125" s="157"/>
      <c r="IWU125" s="157"/>
      <c r="IWV125" s="157"/>
      <c r="IWW125" s="157"/>
      <c r="IWX125" s="157"/>
      <c r="IWY125" s="157"/>
      <c r="IWZ125" s="157"/>
      <c r="IXA125" s="157"/>
      <c r="IXB125" s="157"/>
      <c r="IXC125" s="157"/>
      <c r="IXD125" s="157"/>
      <c r="IXE125" s="157"/>
      <c r="IXF125" s="157"/>
      <c r="IXG125" s="157"/>
      <c r="IXH125" s="157"/>
      <c r="IXI125" s="157"/>
      <c r="IXJ125" s="157"/>
      <c r="IXK125" s="157"/>
      <c r="IXL125" s="157"/>
      <c r="IXM125" s="157"/>
      <c r="IXN125" s="157"/>
      <c r="IXO125" s="157"/>
      <c r="IXP125" s="157"/>
      <c r="IXQ125" s="157"/>
      <c r="IXR125" s="157"/>
      <c r="IXS125" s="157"/>
      <c r="IXT125" s="157"/>
      <c r="IXU125" s="157"/>
      <c r="IXV125" s="157"/>
      <c r="IXW125" s="157"/>
      <c r="IXX125" s="157"/>
      <c r="IXY125" s="157"/>
      <c r="IXZ125" s="157"/>
      <c r="IYA125" s="157"/>
      <c r="IYB125" s="157"/>
      <c r="IYC125" s="157"/>
      <c r="IYD125" s="157"/>
      <c r="IYE125" s="157"/>
      <c r="IYF125" s="157"/>
      <c r="IYG125" s="157"/>
      <c r="IYH125" s="157"/>
      <c r="IYI125" s="157"/>
      <c r="IYJ125" s="157"/>
      <c r="IYK125" s="157"/>
      <c r="IYL125" s="157"/>
      <c r="IYM125" s="157"/>
      <c r="IYN125" s="157"/>
      <c r="IYO125" s="157"/>
      <c r="IYP125" s="157"/>
      <c r="IYQ125" s="157"/>
      <c r="IYR125" s="157"/>
      <c r="IYS125" s="157"/>
      <c r="IYT125" s="157"/>
      <c r="IYU125" s="157"/>
      <c r="IYV125" s="157"/>
      <c r="IYW125" s="157"/>
      <c r="IYX125" s="157"/>
      <c r="IYY125" s="157"/>
      <c r="IYZ125" s="157"/>
      <c r="IZA125" s="157"/>
      <c r="IZB125" s="157"/>
      <c r="IZC125" s="157"/>
      <c r="IZD125" s="157"/>
      <c r="IZE125" s="157"/>
      <c r="IZF125" s="157"/>
      <c r="IZG125" s="157"/>
      <c r="IZH125" s="157"/>
      <c r="IZI125" s="157"/>
      <c r="IZJ125" s="157"/>
      <c r="IZK125" s="157"/>
      <c r="IZL125" s="157"/>
      <c r="IZM125" s="157"/>
      <c r="IZN125" s="157"/>
      <c r="IZO125" s="157"/>
      <c r="IZP125" s="157"/>
      <c r="IZQ125" s="157"/>
      <c r="IZR125" s="157"/>
      <c r="IZS125" s="157"/>
      <c r="IZT125" s="157"/>
      <c r="IZU125" s="157"/>
      <c r="IZV125" s="157"/>
      <c r="IZW125" s="157"/>
      <c r="IZX125" s="157"/>
      <c r="IZY125" s="157"/>
      <c r="IZZ125" s="157"/>
      <c r="JAA125" s="157"/>
      <c r="JAB125" s="157"/>
      <c r="JAC125" s="157"/>
      <c r="JAD125" s="157"/>
      <c r="JAE125" s="157"/>
      <c r="JAF125" s="157"/>
      <c r="JAG125" s="157"/>
      <c r="JAH125" s="157"/>
      <c r="JAI125" s="157"/>
      <c r="JAJ125" s="157"/>
      <c r="JAK125" s="157"/>
      <c r="JAL125" s="157"/>
      <c r="JAM125" s="157"/>
      <c r="JAN125" s="157"/>
      <c r="JAO125" s="157"/>
      <c r="JAP125" s="157"/>
      <c r="JAQ125" s="157"/>
      <c r="JAR125" s="157"/>
      <c r="JAS125" s="157"/>
      <c r="JAT125" s="157"/>
      <c r="JAU125" s="157"/>
      <c r="JAV125" s="157"/>
      <c r="JAW125" s="157"/>
      <c r="JAX125" s="157"/>
      <c r="JAY125" s="157"/>
      <c r="JAZ125" s="157"/>
      <c r="JBA125" s="157"/>
      <c r="JBB125" s="157"/>
      <c r="JBC125" s="157"/>
      <c r="JBD125" s="157"/>
      <c r="JBE125" s="157"/>
      <c r="JBF125" s="157"/>
      <c r="JBG125" s="157"/>
      <c r="JBH125" s="157"/>
      <c r="JBI125" s="157"/>
      <c r="JBJ125" s="157"/>
      <c r="JBK125" s="157"/>
      <c r="JBL125" s="157"/>
      <c r="JBM125" s="157"/>
      <c r="JBN125" s="157"/>
      <c r="JBO125" s="157"/>
      <c r="JBP125" s="157"/>
      <c r="JBQ125" s="157"/>
      <c r="JBR125" s="157"/>
      <c r="JBS125" s="157"/>
      <c r="JBT125" s="157"/>
      <c r="JBU125" s="157"/>
      <c r="JBV125" s="157"/>
      <c r="JBW125" s="157"/>
      <c r="JBX125" s="157"/>
      <c r="JBY125" s="157"/>
      <c r="JBZ125" s="157"/>
      <c r="JCA125" s="157"/>
      <c r="JCB125" s="157"/>
      <c r="JCC125" s="157"/>
      <c r="JCD125" s="157"/>
      <c r="JCE125" s="157"/>
      <c r="JCF125" s="157"/>
      <c r="JCG125" s="157"/>
      <c r="JCH125" s="157"/>
      <c r="JCI125" s="157"/>
      <c r="JCJ125" s="157"/>
      <c r="JCK125" s="157"/>
      <c r="JCL125" s="157"/>
      <c r="JCM125" s="157"/>
      <c r="JCN125" s="157"/>
      <c r="JCO125" s="157"/>
      <c r="JCP125" s="157"/>
      <c r="JCQ125" s="157"/>
      <c r="JCR125" s="157"/>
      <c r="JCS125" s="157"/>
      <c r="JCT125" s="157"/>
      <c r="JCU125" s="157"/>
      <c r="JCV125" s="157"/>
      <c r="JCW125" s="157"/>
      <c r="JCX125" s="157"/>
      <c r="JCY125" s="157"/>
      <c r="JCZ125" s="157"/>
      <c r="JDA125" s="157"/>
      <c r="JDB125" s="157"/>
      <c r="JDC125" s="157"/>
      <c r="JDD125" s="157"/>
      <c r="JDE125" s="157"/>
      <c r="JDF125" s="157"/>
      <c r="JDG125" s="157"/>
      <c r="JDH125" s="157"/>
      <c r="JDI125" s="157"/>
      <c r="JDJ125" s="157"/>
      <c r="JDK125" s="157"/>
      <c r="JDL125" s="157"/>
      <c r="JDM125" s="157"/>
      <c r="JDN125" s="157"/>
      <c r="JDO125" s="157"/>
      <c r="JDP125" s="157"/>
      <c r="JDQ125" s="157"/>
      <c r="JDR125" s="157"/>
      <c r="JDS125" s="157"/>
      <c r="JDT125" s="157"/>
      <c r="JDU125" s="157"/>
      <c r="JDV125" s="157"/>
      <c r="JDW125" s="157"/>
      <c r="JDX125" s="157"/>
      <c r="JDY125" s="157"/>
      <c r="JDZ125" s="157"/>
      <c r="JEA125" s="157"/>
      <c r="JEB125" s="157"/>
      <c r="JEC125" s="157"/>
      <c r="JED125" s="157"/>
      <c r="JEE125" s="157"/>
      <c r="JEF125" s="157"/>
      <c r="JEG125" s="157"/>
      <c r="JEH125" s="157"/>
      <c r="JEI125" s="157"/>
      <c r="JEJ125" s="157"/>
      <c r="JEK125" s="157"/>
      <c r="JEL125" s="157"/>
      <c r="JEM125" s="157"/>
      <c r="JEN125" s="157"/>
      <c r="JEO125" s="157"/>
      <c r="JEP125" s="157"/>
      <c r="JEQ125" s="157"/>
      <c r="JER125" s="157"/>
      <c r="JES125" s="157"/>
      <c r="JET125" s="157"/>
      <c r="JEU125" s="157"/>
      <c r="JEV125" s="157"/>
      <c r="JEW125" s="157"/>
      <c r="JEX125" s="157"/>
      <c r="JEY125" s="157"/>
      <c r="JEZ125" s="157"/>
      <c r="JFA125" s="157"/>
      <c r="JFB125" s="157"/>
      <c r="JFC125" s="157"/>
      <c r="JFD125" s="157"/>
      <c r="JFE125" s="157"/>
      <c r="JFF125" s="157"/>
      <c r="JFG125" s="157"/>
      <c r="JFH125" s="157"/>
      <c r="JFI125" s="157"/>
      <c r="JFJ125" s="157"/>
      <c r="JFK125" s="157"/>
      <c r="JFL125" s="157"/>
      <c r="JFM125" s="157"/>
      <c r="JFN125" s="157"/>
      <c r="JFO125" s="157"/>
      <c r="JFP125" s="157"/>
      <c r="JFQ125" s="157"/>
      <c r="JFR125" s="157"/>
      <c r="JFS125" s="157"/>
      <c r="JFT125" s="157"/>
      <c r="JFU125" s="157"/>
      <c r="JFV125" s="157"/>
      <c r="JFW125" s="157"/>
      <c r="JFX125" s="157"/>
      <c r="JFY125" s="157"/>
      <c r="JFZ125" s="157"/>
      <c r="JGA125" s="157"/>
      <c r="JGB125" s="157"/>
      <c r="JGC125" s="157"/>
      <c r="JGD125" s="157"/>
      <c r="JGE125" s="157"/>
      <c r="JGF125" s="157"/>
      <c r="JGG125" s="157"/>
      <c r="JGH125" s="157"/>
      <c r="JGI125" s="157"/>
      <c r="JGJ125" s="157"/>
      <c r="JGK125" s="157"/>
      <c r="JGL125" s="157"/>
      <c r="JGM125" s="157"/>
      <c r="JGN125" s="157"/>
      <c r="JGO125" s="157"/>
      <c r="JGP125" s="157"/>
      <c r="JGQ125" s="157"/>
      <c r="JGR125" s="157"/>
      <c r="JGS125" s="157"/>
      <c r="JGT125" s="157"/>
      <c r="JGU125" s="157"/>
      <c r="JGV125" s="157"/>
      <c r="JGW125" s="157"/>
      <c r="JGX125" s="157"/>
      <c r="JGY125" s="157"/>
      <c r="JGZ125" s="157"/>
      <c r="JHA125" s="157"/>
      <c r="JHB125" s="157"/>
      <c r="JHC125" s="157"/>
      <c r="JHD125" s="157"/>
      <c r="JHE125" s="157"/>
      <c r="JHF125" s="157"/>
      <c r="JHG125" s="157"/>
      <c r="JHH125" s="157"/>
      <c r="JHI125" s="157"/>
      <c r="JHJ125" s="157"/>
      <c r="JHK125" s="157"/>
      <c r="JHL125" s="157"/>
      <c r="JHM125" s="157"/>
      <c r="JHN125" s="157"/>
      <c r="JHO125" s="157"/>
      <c r="JHP125" s="157"/>
      <c r="JHQ125" s="157"/>
      <c r="JHR125" s="157"/>
      <c r="JHS125" s="157"/>
      <c r="JHT125" s="157"/>
      <c r="JHU125" s="157"/>
      <c r="JHV125" s="157"/>
      <c r="JHW125" s="157"/>
      <c r="JHX125" s="157"/>
      <c r="JHY125" s="157"/>
      <c r="JHZ125" s="157"/>
      <c r="JIA125" s="157"/>
      <c r="JIB125" s="157"/>
      <c r="JIC125" s="157"/>
      <c r="JID125" s="157"/>
      <c r="JIE125" s="157"/>
      <c r="JIF125" s="157"/>
      <c r="JIG125" s="157"/>
      <c r="JIH125" s="157"/>
      <c r="JII125" s="157"/>
      <c r="JIJ125" s="157"/>
      <c r="JIK125" s="157"/>
      <c r="JIL125" s="157"/>
      <c r="JIM125" s="157"/>
      <c r="JIN125" s="157"/>
      <c r="JIO125" s="157"/>
      <c r="JIP125" s="157"/>
      <c r="JIQ125" s="157"/>
      <c r="JIR125" s="157"/>
      <c r="JIS125" s="157"/>
      <c r="JIT125" s="157"/>
      <c r="JIU125" s="157"/>
      <c r="JIV125" s="157"/>
      <c r="JIW125" s="157"/>
      <c r="JIX125" s="157"/>
      <c r="JIY125" s="157"/>
      <c r="JIZ125" s="157"/>
      <c r="JJA125" s="157"/>
      <c r="JJB125" s="157"/>
      <c r="JJC125" s="157"/>
      <c r="JJD125" s="157"/>
      <c r="JJE125" s="157"/>
      <c r="JJF125" s="157"/>
      <c r="JJG125" s="157"/>
      <c r="JJH125" s="157"/>
      <c r="JJI125" s="157"/>
      <c r="JJJ125" s="157"/>
      <c r="JJK125" s="157"/>
      <c r="JJL125" s="157"/>
      <c r="JJM125" s="157"/>
      <c r="JJN125" s="157"/>
      <c r="JJO125" s="157"/>
      <c r="JJP125" s="157"/>
      <c r="JJQ125" s="157"/>
      <c r="JJR125" s="157"/>
      <c r="JJS125" s="157"/>
      <c r="JJT125" s="157"/>
      <c r="JJU125" s="157"/>
      <c r="JJV125" s="157"/>
      <c r="JJW125" s="157"/>
      <c r="JJX125" s="157"/>
      <c r="JJY125" s="157"/>
      <c r="JJZ125" s="157"/>
      <c r="JKA125" s="157"/>
      <c r="JKB125" s="157"/>
      <c r="JKC125" s="157"/>
      <c r="JKD125" s="157"/>
      <c r="JKE125" s="157"/>
      <c r="JKF125" s="157"/>
      <c r="JKG125" s="157"/>
      <c r="JKH125" s="157"/>
      <c r="JKI125" s="157"/>
      <c r="JKJ125" s="157"/>
      <c r="JKK125" s="157"/>
      <c r="JKL125" s="157"/>
      <c r="JKM125" s="157"/>
      <c r="JKN125" s="157"/>
      <c r="JKO125" s="157"/>
      <c r="JKP125" s="157"/>
      <c r="JKQ125" s="157"/>
      <c r="JKR125" s="157"/>
      <c r="JKS125" s="157"/>
      <c r="JKT125" s="157"/>
      <c r="JKU125" s="157"/>
      <c r="JKV125" s="157"/>
      <c r="JKW125" s="157"/>
      <c r="JKX125" s="157"/>
      <c r="JKY125" s="157"/>
      <c r="JKZ125" s="157"/>
      <c r="JLA125" s="157"/>
      <c r="JLB125" s="157"/>
      <c r="JLC125" s="157"/>
      <c r="JLD125" s="157"/>
      <c r="JLE125" s="157"/>
      <c r="JLF125" s="157"/>
      <c r="JLG125" s="157"/>
      <c r="JLH125" s="157"/>
      <c r="JLI125" s="157"/>
      <c r="JLJ125" s="157"/>
      <c r="JLK125" s="157"/>
      <c r="JLL125" s="157"/>
      <c r="JLM125" s="157"/>
      <c r="JLN125" s="157"/>
      <c r="JLO125" s="157"/>
      <c r="JLP125" s="157"/>
      <c r="JLQ125" s="157"/>
      <c r="JLR125" s="157"/>
      <c r="JLS125" s="157"/>
      <c r="JLT125" s="157"/>
      <c r="JLU125" s="157"/>
      <c r="JLV125" s="157"/>
      <c r="JLW125" s="157"/>
      <c r="JLX125" s="157"/>
      <c r="JLY125" s="157"/>
      <c r="JLZ125" s="157"/>
      <c r="JMA125" s="157"/>
      <c r="JMB125" s="157"/>
      <c r="JMC125" s="157"/>
      <c r="JMD125" s="157"/>
      <c r="JME125" s="157"/>
      <c r="JMF125" s="157"/>
      <c r="JMG125" s="157"/>
      <c r="JMH125" s="157"/>
      <c r="JMI125" s="157"/>
      <c r="JMJ125" s="157"/>
      <c r="JMK125" s="157"/>
      <c r="JML125" s="157"/>
      <c r="JMM125" s="157"/>
      <c r="JMN125" s="157"/>
      <c r="JMO125" s="157"/>
      <c r="JMP125" s="157"/>
      <c r="JMQ125" s="157"/>
      <c r="JMR125" s="157"/>
      <c r="JMS125" s="157"/>
      <c r="JMT125" s="157"/>
      <c r="JMU125" s="157"/>
      <c r="JMV125" s="157"/>
      <c r="JMW125" s="157"/>
      <c r="JMX125" s="157"/>
      <c r="JMY125" s="157"/>
      <c r="JMZ125" s="157"/>
      <c r="JNA125" s="157"/>
      <c r="JNB125" s="157"/>
      <c r="JNC125" s="157"/>
      <c r="JND125" s="157"/>
      <c r="JNE125" s="157"/>
      <c r="JNF125" s="157"/>
      <c r="JNG125" s="157"/>
      <c r="JNH125" s="157"/>
      <c r="JNI125" s="157"/>
      <c r="JNJ125" s="157"/>
      <c r="JNK125" s="157"/>
      <c r="JNL125" s="157"/>
      <c r="JNM125" s="157"/>
      <c r="JNN125" s="157"/>
      <c r="JNO125" s="157"/>
      <c r="JNP125" s="157"/>
      <c r="JNQ125" s="157"/>
      <c r="JNR125" s="157"/>
      <c r="JNS125" s="157"/>
      <c r="JNT125" s="157"/>
      <c r="JNU125" s="157"/>
      <c r="JNV125" s="157"/>
      <c r="JNW125" s="157"/>
      <c r="JNX125" s="157"/>
      <c r="JNY125" s="157"/>
      <c r="JNZ125" s="157"/>
      <c r="JOA125" s="157"/>
      <c r="JOB125" s="157"/>
      <c r="JOC125" s="157"/>
      <c r="JOD125" s="157"/>
      <c r="JOE125" s="157"/>
      <c r="JOF125" s="157"/>
      <c r="JOG125" s="157"/>
      <c r="JOH125" s="157"/>
      <c r="JOI125" s="157"/>
      <c r="JOJ125" s="157"/>
      <c r="JOK125" s="157"/>
      <c r="JOL125" s="157"/>
      <c r="JOM125" s="157"/>
      <c r="JON125" s="157"/>
      <c r="JOO125" s="157"/>
      <c r="JOP125" s="157"/>
      <c r="JOQ125" s="157"/>
      <c r="JOR125" s="157"/>
      <c r="JOS125" s="157"/>
      <c r="JOT125" s="157"/>
      <c r="JOU125" s="157"/>
      <c r="JOV125" s="157"/>
      <c r="JOW125" s="157"/>
      <c r="JOX125" s="157"/>
      <c r="JOY125" s="157"/>
      <c r="JOZ125" s="157"/>
      <c r="JPA125" s="157"/>
      <c r="JPB125" s="157"/>
      <c r="JPC125" s="157"/>
      <c r="JPD125" s="157"/>
      <c r="JPE125" s="157"/>
      <c r="JPF125" s="157"/>
      <c r="JPG125" s="157"/>
      <c r="JPH125" s="157"/>
      <c r="JPI125" s="157"/>
      <c r="JPJ125" s="157"/>
      <c r="JPK125" s="157"/>
      <c r="JPL125" s="157"/>
      <c r="JPM125" s="157"/>
      <c r="JPN125" s="157"/>
      <c r="JPO125" s="157"/>
      <c r="JPP125" s="157"/>
      <c r="JPQ125" s="157"/>
      <c r="JPR125" s="157"/>
      <c r="JPS125" s="157"/>
      <c r="JPT125" s="157"/>
      <c r="JPU125" s="157"/>
      <c r="JPV125" s="157"/>
      <c r="JPW125" s="157"/>
      <c r="JPX125" s="157"/>
      <c r="JPY125" s="157"/>
      <c r="JPZ125" s="157"/>
      <c r="JQA125" s="157"/>
      <c r="JQB125" s="157"/>
      <c r="JQC125" s="157"/>
      <c r="JQD125" s="157"/>
      <c r="JQE125" s="157"/>
      <c r="JQF125" s="157"/>
      <c r="JQG125" s="157"/>
      <c r="JQH125" s="157"/>
      <c r="JQI125" s="157"/>
      <c r="JQJ125" s="157"/>
      <c r="JQK125" s="157"/>
      <c r="JQL125" s="157"/>
      <c r="JQM125" s="157"/>
      <c r="JQN125" s="157"/>
      <c r="JQO125" s="157"/>
      <c r="JQP125" s="157"/>
      <c r="JQQ125" s="157"/>
      <c r="JQR125" s="157"/>
      <c r="JQS125" s="157"/>
      <c r="JQT125" s="157"/>
      <c r="JQU125" s="157"/>
      <c r="JQV125" s="157"/>
      <c r="JQW125" s="157"/>
      <c r="JQX125" s="157"/>
      <c r="JQY125" s="157"/>
      <c r="JQZ125" s="157"/>
      <c r="JRA125" s="157"/>
      <c r="JRB125" s="157"/>
      <c r="JRC125" s="157"/>
      <c r="JRD125" s="157"/>
      <c r="JRE125" s="157"/>
      <c r="JRF125" s="157"/>
      <c r="JRG125" s="157"/>
      <c r="JRH125" s="157"/>
      <c r="JRI125" s="157"/>
      <c r="JRJ125" s="157"/>
      <c r="JRK125" s="157"/>
      <c r="JRL125" s="157"/>
      <c r="JRM125" s="157"/>
      <c r="JRN125" s="157"/>
      <c r="JRO125" s="157"/>
      <c r="JRP125" s="157"/>
      <c r="JRQ125" s="157"/>
      <c r="JRR125" s="157"/>
      <c r="JRS125" s="157"/>
      <c r="JRT125" s="157"/>
      <c r="JRU125" s="157"/>
      <c r="JRV125" s="157"/>
      <c r="JRW125" s="157"/>
      <c r="JRX125" s="157"/>
      <c r="JRY125" s="157"/>
      <c r="JRZ125" s="157"/>
      <c r="JSA125" s="157"/>
      <c r="JSB125" s="157"/>
      <c r="JSC125" s="157"/>
      <c r="JSD125" s="157"/>
      <c r="JSE125" s="157"/>
      <c r="JSF125" s="157"/>
      <c r="JSG125" s="157"/>
      <c r="JSH125" s="157"/>
      <c r="JSI125" s="157"/>
      <c r="JSJ125" s="157"/>
      <c r="JSK125" s="157"/>
      <c r="JSL125" s="157"/>
      <c r="JSM125" s="157"/>
      <c r="JSN125" s="157"/>
      <c r="JSO125" s="157"/>
      <c r="JSP125" s="157"/>
      <c r="JSQ125" s="157"/>
      <c r="JSR125" s="157"/>
      <c r="JSS125" s="157"/>
      <c r="JST125" s="157"/>
      <c r="JSU125" s="157"/>
      <c r="JSV125" s="157"/>
      <c r="JSW125" s="157"/>
      <c r="JSX125" s="157"/>
      <c r="JSY125" s="157"/>
      <c r="JSZ125" s="157"/>
      <c r="JTA125" s="157"/>
      <c r="JTB125" s="157"/>
      <c r="JTC125" s="157"/>
      <c r="JTD125" s="157"/>
      <c r="JTE125" s="157"/>
      <c r="JTF125" s="157"/>
      <c r="JTG125" s="157"/>
      <c r="JTH125" s="157"/>
      <c r="JTI125" s="157"/>
      <c r="JTJ125" s="157"/>
      <c r="JTK125" s="157"/>
      <c r="JTL125" s="157"/>
      <c r="JTM125" s="157"/>
      <c r="JTN125" s="157"/>
      <c r="JTO125" s="157"/>
      <c r="JTP125" s="157"/>
      <c r="JTQ125" s="157"/>
      <c r="JTR125" s="157"/>
      <c r="JTS125" s="157"/>
      <c r="JTT125" s="157"/>
      <c r="JTU125" s="157"/>
      <c r="JTV125" s="157"/>
      <c r="JTW125" s="157"/>
      <c r="JTX125" s="157"/>
      <c r="JTY125" s="157"/>
      <c r="JTZ125" s="157"/>
      <c r="JUA125" s="157"/>
      <c r="JUB125" s="157"/>
      <c r="JUC125" s="157"/>
      <c r="JUD125" s="157"/>
      <c r="JUE125" s="157"/>
      <c r="JUF125" s="157"/>
      <c r="JUG125" s="157"/>
      <c r="JUH125" s="157"/>
      <c r="JUI125" s="157"/>
      <c r="JUJ125" s="157"/>
      <c r="JUK125" s="157"/>
      <c r="JUL125" s="157"/>
      <c r="JUM125" s="157"/>
      <c r="JUN125" s="157"/>
      <c r="JUO125" s="157"/>
      <c r="JUP125" s="157"/>
      <c r="JUQ125" s="157"/>
      <c r="JUR125" s="157"/>
      <c r="JUS125" s="157"/>
      <c r="JUT125" s="157"/>
      <c r="JUU125" s="157"/>
      <c r="JUV125" s="157"/>
      <c r="JUW125" s="157"/>
      <c r="JUX125" s="157"/>
      <c r="JUY125" s="157"/>
      <c r="JUZ125" s="157"/>
      <c r="JVA125" s="157"/>
      <c r="JVB125" s="157"/>
      <c r="JVC125" s="157"/>
      <c r="JVD125" s="157"/>
      <c r="JVE125" s="157"/>
      <c r="JVF125" s="157"/>
      <c r="JVG125" s="157"/>
      <c r="JVH125" s="157"/>
      <c r="JVI125" s="157"/>
      <c r="JVJ125" s="157"/>
      <c r="JVK125" s="157"/>
      <c r="JVL125" s="157"/>
      <c r="JVM125" s="157"/>
      <c r="JVN125" s="157"/>
      <c r="JVO125" s="157"/>
      <c r="JVP125" s="157"/>
      <c r="JVQ125" s="157"/>
      <c r="JVR125" s="157"/>
      <c r="JVS125" s="157"/>
      <c r="JVT125" s="157"/>
      <c r="JVU125" s="157"/>
      <c r="JVV125" s="157"/>
      <c r="JVW125" s="157"/>
      <c r="JVX125" s="157"/>
      <c r="JVY125" s="157"/>
      <c r="JVZ125" s="157"/>
      <c r="JWA125" s="157"/>
      <c r="JWB125" s="157"/>
      <c r="JWC125" s="157"/>
      <c r="JWD125" s="157"/>
      <c r="JWE125" s="157"/>
      <c r="JWF125" s="157"/>
      <c r="JWG125" s="157"/>
      <c r="JWH125" s="157"/>
      <c r="JWI125" s="157"/>
      <c r="JWJ125" s="157"/>
      <c r="JWK125" s="157"/>
      <c r="JWL125" s="157"/>
      <c r="JWM125" s="157"/>
      <c r="JWN125" s="157"/>
      <c r="JWO125" s="157"/>
      <c r="JWP125" s="157"/>
      <c r="JWQ125" s="157"/>
      <c r="JWR125" s="157"/>
      <c r="JWS125" s="157"/>
      <c r="JWT125" s="157"/>
      <c r="JWU125" s="157"/>
      <c r="JWV125" s="157"/>
      <c r="JWW125" s="157"/>
      <c r="JWX125" s="157"/>
      <c r="JWY125" s="157"/>
      <c r="JWZ125" s="157"/>
      <c r="JXA125" s="157"/>
      <c r="JXB125" s="157"/>
      <c r="JXC125" s="157"/>
      <c r="JXD125" s="157"/>
      <c r="JXE125" s="157"/>
      <c r="JXF125" s="157"/>
      <c r="JXG125" s="157"/>
      <c r="JXH125" s="157"/>
      <c r="JXI125" s="157"/>
      <c r="JXJ125" s="157"/>
      <c r="JXK125" s="157"/>
      <c r="JXL125" s="157"/>
      <c r="JXM125" s="157"/>
      <c r="JXN125" s="157"/>
      <c r="JXO125" s="157"/>
      <c r="JXP125" s="157"/>
      <c r="JXQ125" s="157"/>
      <c r="JXR125" s="157"/>
      <c r="JXS125" s="157"/>
      <c r="JXT125" s="157"/>
      <c r="JXU125" s="157"/>
      <c r="JXV125" s="157"/>
      <c r="JXW125" s="157"/>
      <c r="JXX125" s="157"/>
      <c r="JXY125" s="157"/>
      <c r="JXZ125" s="157"/>
      <c r="JYA125" s="157"/>
      <c r="JYB125" s="157"/>
      <c r="JYC125" s="157"/>
      <c r="JYD125" s="157"/>
      <c r="JYE125" s="157"/>
      <c r="JYF125" s="157"/>
      <c r="JYG125" s="157"/>
      <c r="JYH125" s="157"/>
      <c r="JYI125" s="157"/>
      <c r="JYJ125" s="157"/>
      <c r="JYK125" s="157"/>
      <c r="JYL125" s="157"/>
      <c r="JYM125" s="157"/>
      <c r="JYN125" s="157"/>
      <c r="JYO125" s="157"/>
      <c r="JYP125" s="157"/>
      <c r="JYQ125" s="157"/>
      <c r="JYR125" s="157"/>
      <c r="JYS125" s="157"/>
      <c r="JYT125" s="157"/>
      <c r="JYU125" s="157"/>
      <c r="JYV125" s="157"/>
      <c r="JYW125" s="157"/>
      <c r="JYX125" s="157"/>
      <c r="JYY125" s="157"/>
      <c r="JYZ125" s="157"/>
      <c r="JZA125" s="157"/>
      <c r="JZB125" s="157"/>
      <c r="JZC125" s="157"/>
      <c r="JZD125" s="157"/>
      <c r="JZE125" s="157"/>
      <c r="JZF125" s="157"/>
      <c r="JZG125" s="157"/>
      <c r="JZH125" s="157"/>
      <c r="JZI125" s="157"/>
      <c r="JZJ125" s="157"/>
      <c r="JZK125" s="157"/>
      <c r="JZL125" s="157"/>
      <c r="JZM125" s="157"/>
      <c r="JZN125" s="157"/>
      <c r="JZO125" s="157"/>
      <c r="JZP125" s="157"/>
      <c r="JZQ125" s="157"/>
      <c r="JZR125" s="157"/>
      <c r="JZS125" s="157"/>
      <c r="JZT125" s="157"/>
      <c r="JZU125" s="157"/>
      <c r="JZV125" s="157"/>
      <c r="JZW125" s="157"/>
      <c r="JZX125" s="157"/>
      <c r="JZY125" s="157"/>
      <c r="JZZ125" s="157"/>
      <c r="KAA125" s="157"/>
      <c r="KAB125" s="157"/>
      <c r="KAC125" s="157"/>
      <c r="KAD125" s="157"/>
      <c r="KAE125" s="157"/>
      <c r="KAF125" s="157"/>
      <c r="KAG125" s="157"/>
      <c r="KAH125" s="157"/>
      <c r="KAI125" s="157"/>
      <c r="KAJ125" s="157"/>
      <c r="KAK125" s="157"/>
      <c r="KAL125" s="157"/>
      <c r="KAM125" s="157"/>
      <c r="KAN125" s="157"/>
      <c r="KAO125" s="157"/>
      <c r="KAP125" s="157"/>
      <c r="KAQ125" s="157"/>
      <c r="KAR125" s="157"/>
      <c r="KAS125" s="157"/>
      <c r="KAT125" s="157"/>
      <c r="KAU125" s="157"/>
      <c r="KAV125" s="157"/>
      <c r="KAW125" s="157"/>
      <c r="KAX125" s="157"/>
      <c r="KAY125" s="157"/>
      <c r="KAZ125" s="157"/>
      <c r="KBA125" s="157"/>
      <c r="KBB125" s="157"/>
      <c r="KBC125" s="157"/>
      <c r="KBD125" s="157"/>
      <c r="KBE125" s="157"/>
      <c r="KBF125" s="157"/>
      <c r="KBG125" s="157"/>
      <c r="KBH125" s="157"/>
      <c r="KBI125" s="157"/>
      <c r="KBJ125" s="157"/>
      <c r="KBK125" s="157"/>
      <c r="KBL125" s="157"/>
      <c r="KBM125" s="157"/>
      <c r="KBN125" s="157"/>
      <c r="KBO125" s="157"/>
      <c r="KBP125" s="157"/>
      <c r="KBQ125" s="157"/>
      <c r="KBR125" s="157"/>
      <c r="KBS125" s="157"/>
      <c r="KBT125" s="157"/>
      <c r="KBU125" s="157"/>
      <c r="KBV125" s="157"/>
      <c r="KBW125" s="157"/>
      <c r="KBX125" s="157"/>
      <c r="KBY125" s="157"/>
      <c r="KBZ125" s="157"/>
      <c r="KCA125" s="157"/>
      <c r="KCB125" s="157"/>
      <c r="KCC125" s="157"/>
      <c r="KCD125" s="157"/>
      <c r="KCE125" s="157"/>
      <c r="KCF125" s="157"/>
      <c r="KCG125" s="157"/>
      <c r="KCH125" s="157"/>
      <c r="KCI125" s="157"/>
      <c r="KCJ125" s="157"/>
      <c r="KCK125" s="157"/>
      <c r="KCL125" s="157"/>
      <c r="KCM125" s="157"/>
      <c r="KCN125" s="157"/>
      <c r="KCO125" s="157"/>
      <c r="KCP125" s="157"/>
      <c r="KCQ125" s="157"/>
      <c r="KCR125" s="157"/>
      <c r="KCS125" s="157"/>
      <c r="KCT125" s="157"/>
      <c r="KCU125" s="157"/>
      <c r="KCV125" s="157"/>
      <c r="KCW125" s="157"/>
      <c r="KCX125" s="157"/>
      <c r="KCY125" s="157"/>
      <c r="KCZ125" s="157"/>
      <c r="KDA125" s="157"/>
      <c r="KDB125" s="157"/>
      <c r="KDC125" s="157"/>
      <c r="KDD125" s="157"/>
      <c r="KDE125" s="157"/>
      <c r="KDF125" s="157"/>
      <c r="KDG125" s="157"/>
      <c r="KDH125" s="157"/>
      <c r="KDI125" s="157"/>
      <c r="KDJ125" s="157"/>
      <c r="KDK125" s="157"/>
      <c r="KDL125" s="157"/>
      <c r="KDM125" s="157"/>
      <c r="KDN125" s="157"/>
      <c r="KDO125" s="157"/>
      <c r="KDP125" s="157"/>
      <c r="KDQ125" s="157"/>
      <c r="KDR125" s="157"/>
      <c r="KDS125" s="157"/>
      <c r="KDT125" s="157"/>
      <c r="KDU125" s="157"/>
      <c r="KDV125" s="157"/>
      <c r="KDW125" s="157"/>
      <c r="KDX125" s="157"/>
      <c r="KDY125" s="157"/>
      <c r="KDZ125" s="157"/>
      <c r="KEA125" s="157"/>
      <c r="KEB125" s="157"/>
      <c r="KEC125" s="157"/>
      <c r="KED125" s="157"/>
      <c r="KEE125" s="157"/>
      <c r="KEF125" s="157"/>
      <c r="KEG125" s="157"/>
      <c r="KEH125" s="157"/>
      <c r="KEI125" s="157"/>
      <c r="KEJ125" s="157"/>
      <c r="KEK125" s="157"/>
      <c r="KEL125" s="157"/>
      <c r="KEM125" s="157"/>
      <c r="KEN125" s="157"/>
      <c r="KEO125" s="157"/>
      <c r="KEP125" s="157"/>
      <c r="KEQ125" s="157"/>
      <c r="KER125" s="157"/>
      <c r="KES125" s="157"/>
      <c r="KET125" s="157"/>
      <c r="KEU125" s="157"/>
      <c r="KEV125" s="157"/>
      <c r="KEW125" s="157"/>
      <c r="KEX125" s="157"/>
      <c r="KEY125" s="157"/>
      <c r="KEZ125" s="157"/>
      <c r="KFA125" s="157"/>
      <c r="KFB125" s="157"/>
      <c r="KFC125" s="157"/>
      <c r="KFD125" s="157"/>
      <c r="KFE125" s="157"/>
      <c r="KFF125" s="157"/>
      <c r="KFG125" s="157"/>
      <c r="KFH125" s="157"/>
      <c r="KFI125" s="157"/>
      <c r="KFJ125" s="157"/>
      <c r="KFK125" s="157"/>
      <c r="KFL125" s="157"/>
      <c r="KFM125" s="157"/>
      <c r="KFN125" s="157"/>
      <c r="KFO125" s="157"/>
      <c r="KFP125" s="157"/>
      <c r="KFQ125" s="157"/>
      <c r="KFR125" s="157"/>
      <c r="KFS125" s="157"/>
      <c r="KFT125" s="157"/>
      <c r="KFU125" s="157"/>
      <c r="KFV125" s="157"/>
      <c r="KFW125" s="157"/>
      <c r="KFX125" s="157"/>
      <c r="KFY125" s="157"/>
      <c r="KFZ125" s="157"/>
      <c r="KGA125" s="157"/>
      <c r="KGB125" s="157"/>
      <c r="KGC125" s="157"/>
      <c r="KGD125" s="157"/>
      <c r="KGE125" s="157"/>
      <c r="KGF125" s="157"/>
      <c r="KGG125" s="157"/>
      <c r="KGH125" s="157"/>
      <c r="KGI125" s="157"/>
      <c r="KGJ125" s="157"/>
      <c r="KGK125" s="157"/>
      <c r="KGL125" s="157"/>
      <c r="KGM125" s="157"/>
      <c r="KGN125" s="157"/>
      <c r="KGO125" s="157"/>
      <c r="KGP125" s="157"/>
      <c r="KGQ125" s="157"/>
      <c r="KGR125" s="157"/>
      <c r="KGS125" s="157"/>
      <c r="KGT125" s="157"/>
      <c r="KGU125" s="157"/>
      <c r="KGV125" s="157"/>
      <c r="KGW125" s="157"/>
      <c r="KGX125" s="157"/>
      <c r="KGY125" s="157"/>
      <c r="KGZ125" s="157"/>
      <c r="KHA125" s="157"/>
      <c r="KHB125" s="157"/>
      <c r="KHC125" s="157"/>
      <c r="KHD125" s="157"/>
      <c r="KHE125" s="157"/>
      <c r="KHF125" s="157"/>
      <c r="KHG125" s="157"/>
      <c r="KHH125" s="157"/>
      <c r="KHI125" s="157"/>
      <c r="KHJ125" s="157"/>
      <c r="KHK125" s="157"/>
      <c r="KHL125" s="157"/>
      <c r="KHM125" s="157"/>
      <c r="KHN125" s="157"/>
      <c r="KHO125" s="157"/>
      <c r="KHP125" s="157"/>
      <c r="KHQ125" s="157"/>
      <c r="KHR125" s="157"/>
      <c r="KHS125" s="157"/>
      <c r="KHT125" s="157"/>
      <c r="KHU125" s="157"/>
      <c r="KHV125" s="157"/>
      <c r="KHW125" s="157"/>
      <c r="KHX125" s="157"/>
      <c r="KHY125" s="157"/>
      <c r="KHZ125" s="157"/>
      <c r="KIA125" s="157"/>
      <c r="KIB125" s="157"/>
      <c r="KIC125" s="157"/>
      <c r="KID125" s="157"/>
      <c r="KIE125" s="157"/>
      <c r="KIF125" s="157"/>
      <c r="KIG125" s="157"/>
      <c r="KIH125" s="157"/>
      <c r="KII125" s="157"/>
      <c r="KIJ125" s="157"/>
      <c r="KIK125" s="157"/>
      <c r="KIL125" s="157"/>
      <c r="KIM125" s="157"/>
      <c r="KIN125" s="157"/>
      <c r="KIO125" s="157"/>
      <c r="KIP125" s="157"/>
      <c r="KIQ125" s="157"/>
      <c r="KIR125" s="157"/>
      <c r="KIS125" s="157"/>
      <c r="KIT125" s="157"/>
      <c r="KIU125" s="157"/>
      <c r="KIV125" s="157"/>
      <c r="KIW125" s="157"/>
      <c r="KIX125" s="157"/>
      <c r="KIY125" s="157"/>
      <c r="KIZ125" s="157"/>
      <c r="KJA125" s="157"/>
      <c r="KJB125" s="157"/>
      <c r="KJC125" s="157"/>
      <c r="KJD125" s="157"/>
      <c r="KJE125" s="157"/>
      <c r="KJF125" s="157"/>
      <c r="KJG125" s="157"/>
      <c r="KJH125" s="157"/>
      <c r="KJI125" s="157"/>
      <c r="KJJ125" s="157"/>
      <c r="KJK125" s="157"/>
      <c r="KJL125" s="157"/>
      <c r="KJM125" s="157"/>
      <c r="KJN125" s="157"/>
      <c r="KJO125" s="157"/>
      <c r="KJP125" s="157"/>
      <c r="KJQ125" s="157"/>
      <c r="KJR125" s="157"/>
      <c r="KJS125" s="157"/>
      <c r="KJT125" s="157"/>
      <c r="KJU125" s="157"/>
      <c r="KJV125" s="157"/>
      <c r="KJW125" s="157"/>
      <c r="KJX125" s="157"/>
      <c r="KJY125" s="157"/>
      <c r="KJZ125" s="157"/>
      <c r="KKA125" s="157"/>
      <c r="KKB125" s="157"/>
      <c r="KKC125" s="157"/>
      <c r="KKD125" s="157"/>
      <c r="KKE125" s="157"/>
      <c r="KKF125" s="157"/>
      <c r="KKG125" s="157"/>
      <c r="KKH125" s="157"/>
      <c r="KKI125" s="157"/>
      <c r="KKJ125" s="157"/>
      <c r="KKK125" s="157"/>
      <c r="KKL125" s="157"/>
      <c r="KKM125" s="157"/>
      <c r="KKN125" s="157"/>
      <c r="KKO125" s="157"/>
      <c r="KKP125" s="157"/>
      <c r="KKQ125" s="157"/>
      <c r="KKR125" s="157"/>
      <c r="KKS125" s="157"/>
      <c r="KKT125" s="157"/>
      <c r="KKU125" s="157"/>
      <c r="KKV125" s="157"/>
      <c r="KKW125" s="157"/>
      <c r="KKX125" s="157"/>
      <c r="KKY125" s="157"/>
      <c r="KKZ125" s="157"/>
      <c r="KLA125" s="157"/>
      <c r="KLB125" s="157"/>
      <c r="KLC125" s="157"/>
      <c r="KLD125" s="157"/>
      <c r="KLE125" s="157"/>
      <c r="KLF125" s="157"/>
      <c r="KLG125" s="157"/>
      <c r="KLH125" s="157"/>
      <c r="KLI125" s="157"/>
      <c r="KLJ125" s="157"/>
      <c r="KLK125" s="157"/>
      <c r="KLL125" s="157"/>
      <c r="KLM125" s="157"/>
      <c r="KLN125" s="157"/>
      <c r="KLO125" s="157"/>
      <c r="KLP125" s="157"/>
      <c r="KLQ125" s="157"/>
      <c r="KLR125" s="157"/>
      <c r="KLS125" s="157"/>
      <c r="KLT125" s="157"/>
      <c r="KLU125" s="157"/>
      <c r="KLV125" s="157"/>
      <c r="KLW125" s="157"/>
      <c r="KLX125" s="157"/>
      <c r="KLY125" s="157"/>
      <c r="KLZ125" s="157"/>
      <c r="KMA125" s="157"/>
      <c r="KMB125" s="157"/>
      <c r="KMC125" s="157"/>
      <c r="KMD125" s="157"/>
      <c r="KME125" s="157"/>
      <c r="KMF125" s="157"/>
      <c r="KMG125" s="157"/>
      <c r="KMH125" s="157"/>
      <c r="KMI125" s="157"/>
      <c r="KMJ125" s="157"/>
      <c r="KMK125" s="157"/>
      <c r="KML125" s="157"/>
      <c r="KMM125" s="157"/>
      <c r="KMN125" s="157"/>
      <c r="KMO125" s="157"/>
      <c r="KMP125" s="157"/>
      <c r="KMQ125" s="157"/>
      <c r="KMR125" s="157"/>
      <c r="KMS125" s="157"/>
      <c r="KMT125" s="157"/>
      <c r="KMU125" s="157"/>
      <c r="KMV125" s="157"/>
      <c r="KMW125" s="157"/>
      <c r="KMX125" s="157"/>
      <c r="KMY125" s="157"/>
      <c r="KMZ125" s="157"/>
      <c r="KNA125" s="157"/>
      <c r="KNB125" s="157"/>
      <c r="KNC125" s="157"/>
      <c r="KND125" s="157"/>
      <c r="KNE125" s="157"/>
      <c r="KNF125" s="157"/>
      <c r="KNG125" s="157"/>
      <c r="KNH125" s="157"/>
      <c r="KNI125" s="157"/>
      <c r="KNJ125" s="157"/>
      <c r="KNK125" s="157"/>
      <c r="KNL125" s="157"/>
      <c r="KNM125" s="157"/>
      <c r="KNN125" s="157"/>
      <c r="KNO125" s="157"/>
      <c r="KNP125" s="157"/>
      <c r="KNQ125" s="157"/>
      <c r="KNR125" s="157"/>
      <c r="KNS125" s="157"/>
      <c r="KNT125" s="157"/>
      <c r="KNU125" s="157"/>
      <c r="KNV125" s="157"/>
      <c r="KNW125" s="157"/>
      <c r="KNX125" s="157"/>
      <c r="KNY125" s="157"/>
      <c r="KNZ125" s="157"/>
      <c r="KOA125" s="157"/>
      <c r="KOB125" s="157"/>
      <c r="KOC125" s="157"/>
      <c r="KOD125" s="157"/>
      <c r="KOE125" s="157"/>
      <c r="KOF125" s="157"/>
      <c r="KOG125" s="157"/>
      <c r="KOH125" s="157"/>
      <c r="KOI125" s="157"/>
      <c r="KOJ125" s="157"/>
      <c r="KOK125" s="157"/>
      <c r="KOL125" s="157"/>
      <c r="KOM125" s="157"/>
      <c r="KON125" s="157"/>
      <c r="KOO125" s="157"/>
      <c r="KOP125" s="157"/>
      <c r="KOQ125" s="157"/>
      <c r="KOR125" s="157"/>
      <c r="KOS125" s="157"/>
      <c r="KOT125" s="157"/>
      <c r="KOU125" s="157"/>
      <c r="KOV125" s="157"/>
      <c r="KOW125" s="157"/>
      <c r="KOX125" s="157"/>
      <c r="KOY125" s="157"/>
      <c r="KOZ125" s="157"/>
      <c r="KPA125" s="157"/>
      <c r="KPB125" s="157"/>
      <c r="KPC125" s="157"/>
      <c r="KPD125" s="157"/>
      <c r="KPE125" s="157"/>
      <c r="KPF125" s="157"/>
      <c r="KPG125" s="157"/>
      <c r="KPH125" s="157"/>
      <c r="KPI125" s="157"/>
      <c r="KPJ125" s="157"/>
      <c r="KPK125" s="157"/>
      <c r="KPL125" s="157"/>
      <c r="KPM125" s="157"/>
      <c r="KPN125" s="157"/>
      <c r="KPO125" s="157"/>
      <c r="KPP125" s="157"/>
      <c r="KPQ125" s="157"/>
      <c r="KPR125" s="157"/>
      <c r="KPS125" s="157"/>
      <c r="KPT125" s="157"/>
      <c r="KPU125" s="157"/>
      <c r="KPV125" s="157"/>
      <c r="KPW125" s="157"/>
      <c r="KPX125" s="157"/>
      <c r="KPY125" s="157"/>
      <c r="KPZ125" s="157"/>
      <c r="KQA125" s="157"/>
      <c r="KQB125" s="157"/>
      <c r="KQC125" s="157"/>
      <c r="KQD125" s="157"/>
      <c r="KQE125" s="157"/>
      <c r="KQF125" s="157"/>
      <c r="KQG125" s="157"/>
      <c r="KQH125" s="157"/>
      <c r="KQI125" s="157"/>
      <c r="KQJ125" s="157"/>
      <c r="KQK125" s="157"/>
      <c r="KQL125" s="157"/>
      <c r="KQM125" s="157"/>
      <c r="KQN125" s="157"/>
      <c r="KQO125" s="157"/>
      <c r="KQP125" s="157"/>
      <c r="KQQ125" s="157"/>
      <c r="KQR125" s="157"/>
      <c r="KQS125" s="157"/>
      <c r="KQT125" s="157"/>
      <c r="KQU125" s="157"/>
      <c r="KQV125" s="157"/>
      <c r="KQW125" s="157"/>
      <c r="KQX125" s="157"/>
      <c r="KQY125" s="157"/>
      <c r="KQZ125" s="157"/>
      <c r="KRA125" s="157"/>
      <c r="KRB125" s="157"/>
      <c r="KRC125" s="157"/>
      <c r="KRD125" s="157"/>
      <c r="KRE125" s="157"/>
      <c r="KRF125" s="157"/>
      <c r="KRG125" s="157"/>
      <c r="KRH125" s="157"/>
      <c r="KRI125" s="157"/>
      <c r="KRJ125" s="157"/>
      <c r="KRK125" s="157"/>
      <c r="KRL125" s="157"/>
      <c r="KRM125" s="157"/>
      <c r="KRN125" s="157"/>
      <c r="KRO125" s="157"/>
      <c r="KRP125" s="157"/>
      <c r="KRQ125" s="157"/>
      <c r="KRR125" s="157"/>
      <c r="KRS125" s="157"/>
      <c r="KRT125" s="157"/>
      <c r="KRU125" s="157"/>
      <c r="KRV125" s="157"/>
      <c r="KRW125" s="157"/>
      <c r="KRX125" s="157"/>
      <c r="KRY125" s="157"/>
      <c r="KRZ125" s="157"/>
      <c r="KSA125" s="157"/>
      <c r="KSB125" s="157"/>
      <c r="KSC125" s="157"/>
      <c r="KSD125" s="157"/>
      <c r="KSE125" s="157"/>
      <c r="KSF125" s="157"/>
      <c r="KSG125" s="157"/>
      <c r="KSH125" s="157"/>
      <c r="KSI125" s="157"/>
      <c r="KSJ125" s="157"/>
      <c r="KSK125" s="157"/>
      <c r="KSL125" s="157"/>
      <c r="KSM125" s="157"/>
      <c r="KSN125" s="157"/>
      <c r="KSO125" s="157"/>
      <c r="KSP125" s="157"/>
      <c r="KSQ125" s="157"/>
      <c r="KSR125" s="157"/>
      <c r="KSS125" s="157"/>
      <c r="KST125" s="157"/>
      <c r="KSU125" s="157"/>
      <c r="KSV125" s="157"/>
      <c r="KSW125" s="157"/>
      <c r="KSX125" s="157"/>
      <c r="KSY125" s="157"/>
      <c r="KSZ125" s="157"/>
      <c r="KTA125" s="157"/>
      <c r="KTB125" s="157"/>
      <c r="KTC125" s="157"/>
      <c r="KTD125" s="157"/>
      <c r="KTE125" s="157"/>
      <c r="KTF125" s="157"/>
      <c r="KTG125" s="157"/>
      <c r="KTH125" s="157"/>
      <c r="KTI125" s="157"/>
      <c r="KTJ125" s="157"/>
      <c r="KTK125" s="157"/>
      <c r="KTL125" s="157"/>
      <c r="KTM125" s="157"/>
      <c r="KTN125" s="157"/>
      <c r="KTO125" s="157"/>
      <c r="KTP125" s="157"/>
      <c r="KTQ125" s="157"/>
      <c r="KTR125" s="157"/>
      <c r="KTS125" s="157"/>
      <c r="KTT125" s="157"/>
      <c r="KTU125" s="157"/>
      <c r="KTV125" s="157"/>
      <c r="KTW125" s="157"/>
      <c r="KTX125" s="157"/>
      <c r="KTY125" s="157"/>
      <c r="KTZ125" s="157"/>
      <c r="KUA125" s="157"/>
      <c r="KUB125" s="157"/>
      <c r="KUC125" s="157"/>
      <c r="KUD125" s="157"/>
      <c r="KUE125" s="157"/>
      <c r="KUF125" s="157"/>
      <c r="KUG125" s="157"/>
      <c r="KUH125" s="157"/>
      <c r="KUI125" s="157"/>
      <c r="KUJ125" s="157"/>
      <c r="KUK125" s="157"/>
      <c r="KUL125" s="157"/>
      <c r="KUM125" s="157"/>
      <c r="KUN125" s="157"/>
      <c r="KUO125" s="157"/>
      <c r="KUP125" s="157"/>
      <c r="KUQ125" s="157"/>
      <c r="KUR125" s="157"/>
      <c r="KUS125" s="157"/>
      <c r="KUT125" s="157"/>
      <c r="KUU125" s="157"/>
      <c r="KUV125" s="157"/>
      <c r="KUW125" s="157"/>
      <c r="KUX125" s="157"/>
      <c r="KUY125" s="157"/>
      <c r="KUZ125" s="157"/>
      <c r="KVA125" s="157"/>
      <c r="KVB125" s="157"/>
      <c r="KVC125" s="157"/>
      <c r="KVD125" s="157"/>
      <c r="KVE125" s="157"/>
      <c r="KVF125" s="157"/>
      <c r="KVG125" s="157"/>
      <c r="KVH125" s="157"/>
      <c r="KVI125" s="157"/>
      <c r="KVJ125" s="157"/>
      <c r="KVK125" s="157"/>
      <c r="KVL125" s="157"/>
      <c r="KVM125" s="157"/>
      <c r="KVN125" s="157"/>
      <c r="KVO125" s="157"/>
      <c r="KVP125" s="157"/>
      <c r="KVQ125" s="157"/>
      <c r="KVR125" s="157"/>
      <c r="KVS125" s="157"/>
      <c r="KVT125" s="157"/>
      <c r="KVU125" s="157"/>
      <c r="KVV125" s="157"/>
      <c r="KVW125" s="157"/>
      <c r="KVX125" s="157"/>
      <c r="KVY125" s="157"/>
      <c r="KVZ125" s="157"/>
      <c r="KWA125" s="157"/>
      <c r="KWB125" s="157"/>
      <c r="KWC125" s="157"/>
      <c r="KWD125" s="157"/>
      <c r="KWE125" s="157"/>
      <c r="KWF125" s="157"/>
      <c r="KWG125" s="157"/>
      <c r="KWH125" s="157"/>
      <c r="KWI125" s="157"/>
      <c r="KWJ125" s="157"/>
      <c r="KWK125" s="157"/>
      <c r="KWL125" s="157"/>
      <c r="KWM125" s="157"/>
      <c r="KWN125" s="157"/>
      <c r="KWO125" s="157"/>
      <c r="KWP125" s="157"/>
      <c r="KWQ125" s="157"/>
      <c r="KWR125" s="157"/>
      <c r="KWS125" s="157"/>
      <c r="KWT125" s="157"/>
      <c r="KWU125" s="157"/>
      <c r="KWV125" s="157"/>
      <c r="KWW125" s="157"/>
      <c r="KWX125" s="157"/>
      <c r="KWY125" s="157"/>
      <c r="KWZ125" s="157"/>
      <c r="KXA125" s="157"/>
      <c r="KXB125" s="157"/>
      <c r="KXC125" s="157"/>
      <c r="KXD125" s="157"/>
      <c r="KXE125" s="157"/>
      <c r="KXF125" s="157"/>
      <c r="KXG125" s="157"/>
      <c r="KXH125" s="157"/>
      <c r="KXI125" s="157"/>
      <c r="KXJ125" s="157"/>
      <c r="KXK125" s="157"/>
      <c r="KXL125" s="157"/>
      <c r="KXM125" s="157"/>
      <c r="KXN125" s="157"/>
      <c r="KXO125" s="157"/>
      <c r="KXP125" s="157"/>
      <c r="KXQ125" s="157"/>
      <c r="KXR125" s="157"/>
      <c r="KXS125" s="157"/>
      <c r="KXT125" s="157"/>
      <c r="KXU125" s="157"/>
      <c r="KXV125" s="157"/>
      <c r="KXW125" s="157"/>
      <c r="KXX125" s="157"/>
      <c r="KXY125" s="157"/>
      <c r="KXZ125" s="157"/>
      <c r="KYA125" s="157"/>
      <c r="KYB125" s="157"/>
      <c r="KYC125" s="157"/>
      <c r="KYD125" s="157"/>
      <c r="KYE125" s="157"/>
      <c r="KYF125" s="157"/>
      <c r="KYG125" s="157"/>
      <c r="KYH125" s="157"/>
      <c r="KYI125" s="157"/>
      <c r="KYJ125" s="157"/>
      <c r="KYK125" s="157"/>
      <c r="KYL125" s="157"/>
      <c r="KYM125" s="157"/>
      <c r="KYN125" s="157"/>
      <c r="KYO125" s="157"/>
      <c r="KYP125" s="157"/>
      <c r="KYQ125" s="157"/>
      <c r="KYR125" s="157"/>
      <c r="KYS125" s="157"/>
      <c r="KYT125" s="157"/>
      <c r="KYU125" s="157"/>
      <c r="KYV125" s="157"/>
      <c r="KYW125" s="157"/>
      <c r="KYX125" s="157"/>
      <c r="KYY125" s="157"/>
      <c r="KYZ125" s="157"/>
      <c r="KZA125" s="157"/>
      <c r="KZB125" s="157"/>
      <c r="KZC125" s="157"/>
      <c r="KZD125" s="157"/>
      <c r="KZE125" s="157"/>
      <c r="KZF125" s="157"/>
      <c r="KZG125" s="157"/>
      <c r="KZH125" s="157"/>
      <c r="KZI125" s="157"/>
      <c r="KZJ125" s="157"/>
      <c r="KZK125" s="157"/>
      <c r="KZL125" s="157"/>
      <c r="KZM125" s="157"/>
      <c r="KZN125" s="157"/>
      <c r="KZO125" s="157"/>
      <c r="KZP125" s="157"/>
      <c r="KZQ125" s="157"/>
      <c r="KZR125" s="157"/>
      <c r="KZS125" s="157"/>
      <c r="KZT125" s="157"/>
      <c r="KZU125" s="157"/>
      <c r="KZV125" s="157"/>
      <c r="KZW125" s="157"/>
      <c r="KZX125" s="157"/>
      <c r="KZY125" s="157"/>
      <c r="KZZ125" s="157"/>
      <c r="LAA125" s="157"/>
      <c r="LAB125" s="157"/>
      <c r="LAC125" s="157"/>
      <c r="LAD125" s="157"/>
      <c r="LAE125" s="157"/>
      <c r="LAF125" s="157"/>
      <c r="LAG125" s="157"/>
      <c r="LAH125" s="157"/>
      <c r="LAI125" s="157"/>
      <c r="LAJ125" s="157"/>
      <c r="LAK125" s="157"/>
      <c r="LAL125" s="157"/>
      <c r="LAM125" s="157"/>
      <c r="LAN125" s="157"/>
      <c r="LAO125" s="157"/>
      <c r="LAP125" s="157"/>
      <c r="LAQ125" s="157"/>
      <c r="LAR125" s="157"/>
      <c r="LAS125" s="157"/>
      <c r="LAT125" s="157"/>
      <c r="LAU125" s="157"/>
      <c r="LAV125" s="157"/>
      <c r="LAW125" s="157"/>
      <c r="LAX125" s="157"/>
      <c r="LAY125" s="157"/>
      <c r="LAZ125" s="157"/>
      <c r="LBA125" s="157"/>
      <c r="LBB125" s="157"/>
      <c r="LBC125" s="157"/>
      <c r="LBD125" s="157"/>
      <c r="LBE125" s="157"/>
      <c r="LBF125" s="157"/>
      <c r="LBG125" s="157"/>
      <c r="LBH125" s="157"/>
      <c r="LBI125" s="157"/>
      <c r="LBJ125" s="157"/>
      <c r="LBK125" s="157"/>
      <c r="LBL125" s="157"/>
      <c r="LBM125" s="157"/>
      <c r="LBN125" s="157"/>
      <c r="LBO125" s="157"/>
      <c r="LBP125" s="157"/>
      <c r="LBQ125" s="157"/>
      <c r="LBR125" s="157"/>
      <c r="LBS125" s="157"/>
      <c r="LBT125" s="157"/>
      <c r="LBU125" s="157"/>
      <c r="LBV125" s="157"/>
      <c r="LBW125" s="157"/>
      <c r="LBX125" s="157"/>
      <c r="LBY125" s="157"/>
      <c r="LBZ125" s="157"/>
      <c r="LCA125" s="157"/>
      <c r="LCB125" s="157"/>
      <c r="LCC125" s="157"/>
      <c r="LCD125" s="157"/>
      <c r="LCE125" s="157"/>
      <c r="LCF125" s="157"/>
      <c r="LCG125" s="157"/>
      <c r="LCH125" s="157"/>
      <c r="LCI125" s="157"/>
      <c r="LCJ125" s="157"/>
      <c r="LCK125" s="157"/>
      <c r="LCL125" s="157"/>
      <c r="LCM125" s="157"/>
      <c r="LCN125" s="157"/>
      <c r="LCO125" s="157"/>
      <c r="LCP125" s="157"/>
      <c r="LCQ125" s="157"/>
      <c r="LCR125" s="157"/>
      <c r="LCS125" s="157"/>
      <c r="LCT125" s="157"/>
      <c r="LCU125" s="157"/>
      <c r="LCV125" s="157"/>
      <c r="LCW125" s="157"/>
      <c r="LCX125" s="157"/>
      <c r="LCY125" s="157"/>
      <c r="LCZ125" s="157"/>
      <c r="LDA125" s="157"/>
      <c r="LDB125" s="157"/>
      <c r="LDC125" s="157"/>
      <c r="LDD125" s="157"/>
      <c r="LDE125" s="157"/>
      <c r="LDF125" s="157"/>
      <c r="LDG125" s="157"/>
      <c r="LDH125" s="157"/>
      <c r="LDI125" s="157"/>
      <c r="LDJ125" s="157"/>
      <c r="LDK125" s="157"/>
      <c r="LDL125" s="157"/>
      <c r="LDM125" s="157"/>
      <c r="LDN125" s="157"/>
      <c r="LDO125" s="157"/>
      <c r="LDP125" s="157"/>
      <c r="LDQ125" s="157"/>
      <c r="LDR125" s="157"/>
      <c r="LDS125" s="157"/>
      <c r="LDT125" s="157"/>
      <c r="LDU125" s="157"/>
      <c r="LDV125" s="157"/>
      <c r="LDW125" s="157"/>
      <c r="LDX125" s="157"/>
      <c r="LDY125" s="157"/>
      <c r="LDZ125" s="157"/>
      <c r="LEA125" s="157"/>
      <c r="LEB125" s="157"/>
      <c r="LEC125" s="157"/>
      <c r="LED125" s="157"/>
      <c r="LEE125" s="157"/>
      <c r="LEF125" s="157"/>
      <c r="LEG125" s="157"/>
      <c r="LEH125" s="157"/>
      <c r="LEI125" s="157"/>
      <c r="LEJ125" s="157"/>
      <c r="LEK125" s="157"/>
      <c r="LEL125" s="157"/>
      <c r="LEM125" s="157"/>
      <c r="LEN125" s="157"/>
      <c r="LEO125" s="157"/>
      <c r="LEP125" s="157"/>
      <c r="LEQ125" s="157"/>
      <c r="LER125" s="157"/>
      <c r="LES125" s="157"/>
      <c r="LET125" s="157"/>
      <c r="LEU125" s="157"/>
      <c r="LEV125" s="157"/>
      <c r="LEW125" s="157"/>
      <c r="LEX125" s="157"/>
      <c r="LEY125" s="157"/>
      <c r="LEZ125" s="157"/>
      <c r="LFA125" s="157"/>
      <c r="LFB125" s="157"/>
      <c r="LFC125" s="157"/>
      <c r="LFD125" s="157"/>
      <c r="LFE125" s="157"/>
      <c r="LFF125" s="157"/>
      <c r="LFG125" s="157"/>
      <c r="LFH125" s="157"/>
      <c r="LFI125" s="157"/>
      <c r="LFJ125" s="157"/>
      <c r="LFK125" s="157"/>
      <c r="LFL125" s="157"/>
      <c r="LFM125" s="157"/>
      <c r="LFN125" s="157"/>
      <c r="LFO125" s="157"/>
      <c r="LFP125" s="157"/>
      <c r="LFQ125" s="157"/>
      <c r="LFR125" s="157"/>
      <c r="LFS125" s="157"/>
      <c r="LFT125" s="157"/>
      <c r="LFU125" s="157"/>
      <c r="LFV125" s="157"/>
      <c r="LFW125" s="157"/>
      <c r="LFX125" s="157"/>
      <c r="LFY125" s="157"/>
      <c r="LFZ125" s="157"/>
      <c r="LGA125" s="157"/>
      <c r="LGB125" s="157"/>
      <c r="LGC125" s="157"/>
      <c r="LGD125" s="157"/>
      <c r="LGE125" s="157"/>
      <c r="LGF125" s="157"/>
      <c r="LGG125" s="157"/>
      <c r="LGH125" s="157"/>
      <c r="LGI125" s="157"/>
      <c r="LGJ125" s="157"/>
      <c r="LGK125" s="157"/>
      <c r="LGL125" s="157"/>
      <c r="LGM125" s="157"/>
      <c r="LGN125" s="157"/>
      <c r="LGO125" s="157"/>
      <c r="LGP125" s="157"/>
      <c r="LGQ125" s="157"/>
      <c r="LGR125" s="157"/>
      <c r="LGS125" s="157"/>
      <c r="LGT125" s="157"/>
      <c r="LGU125" s="157"/>
      <c r="LGV125" s="157"/>
      <c r="LGW125" s="157"/>
      <c r="LGX125" s="157"/>
      <c r="LGY125" s="157"/>
      <c r="LGZ125" s="157"/>
      <c r="LHA125" s="157"/>
      <c r="LHB125" s="157"/>
      <c r="LHC125" s="157"/>
      <c r="LHD125" s="157"/>
      <c r="LHE125" s="157"/>
      <c r="LHF125" s="157"/>
      <c r="LHG125" s="157"/>
      <c r="LHH125" s="157"/>
      <c r="LHI125" s="157"/>
      <c r="LHJ125" s="157"/>
      <c r="LHK125" s="157"/>
      <c r="LHL125" s="157"/>
      <c r="LHM125" s="157"/>
      <c r="LHN125" s="157"/>
      <c r="LHO125" s="157"/>
      <c r="LHP125" s="157"/>
      <c r="LHQ125" s="157"/>
      <c r="LHR125" s="157"/>
      <c r="LHS125" s="157"/>
      <c r="LHT125" s="157"/>
      <c r="LHU125" s="157"/>
      <c r="LHV125" s="157"/>
      <c r="LHW125" s="157"/>
      <c r="LHX125" s="157"/>
      <c r="LHY125" s="157"/>
      <c r="LHZ125" s="157"/>
      <c r="LIA125" s="157"/>
      <c r="LIB125" s="157"/>
      <c r="LIC125" s="157"/>
      <c r="LID125" s="157"/>
      <c r="LIE125" s="157"/>
      <c r="LIF125" s="157"/>
      <c r="LIG125" s="157"/>
      <c r="LIH125" s="157"/>
      <c r="LII125" s="157"/>
      <c r="LIJ125" s="157"/>
      <c r="LIK125" s="157"/>
      <c r="LIL125" s="157"/>
      <c r="LIM125" s="157"/>
      <c r="LIN125" s="157"/>
      <c r="LIO125" s="157"/>
      <c r="LIP125" s="157"/>
      <c r="LIQ125" s="157"/>
      <c r="LIR125" s="157"/>
      <c r="LIS125" s="157"/>
      <c r="LIT125" s="157"/>
      <c r="LIU125" s="157"/>
      <c r="LIV125" s="157"/>
      <c r="LIW125" s="157"/>
      <c r="LIX125" s="157"/>
      <c r="LIY125" s="157"/>
      <c r="LIZ125" s="157"/>
      <c r="LJA125" s="157"/>
      <c r="LJB125" s="157"/>
      <c r="LJC125" s="157"/>
      <c r="LJD125" s="157"/>
      <c r="LJE125" s="157"/>
      <c r="LJF125" s="157"/>
      <c r="LJG125" s="157"/>
      <c r="LJH125" s="157"/>
      <c r="LJI125" s="157"/>
      <c r="LJJ125" s="157"/>
      <c r="LJK125" s="157"/>
      <c r="LJL125" s="157"/>
      <c r="LJM125" s="157"/>
      <c r="LJN125" s="157"/>
      <c r="LJO125" s="157"/>
      <c r="LJP125" s="157"/>
      <c r="LJQ125" s="157"/>
      <c r="LJR125" s="157"/>
      <c r="LJS125" s="157"/>
      <c r="LJT125" s="157"/>
      <c r="LJU125" s="157"/>
      <c r="LJV125" s="157"/>
      <c r="LJW125" s="157"/>
      <c r="LJX125" s="157"/>
      <c r="LJY125" s="157"/>
      <c r="LJZ125" s="157"/>
      <c r="LKA125" s="157"/>
      <c r="LKB125" s="157"/>
      <c r="LKC125" s="157"/>
      <c r="LKD125" s="157"/>
      <c r="LKE125" s="157"/>
      <c r="LKF125" s="157"/>
      <c r="LKG125" s="157"/>
      <c r="LKH125" s="157"/>
      <c r="LKI125" s="157"/>
      <c r="LKJ125" s="157"/>
      <c r="LKK125" s="157"/>
      <c r="LKL125" s="157"/>
      <c r="LKM125" s="157"/>
      <c r="LKN125" s="157"/>
      <c r="LKO125" s="157"/>
      <c r="LKP125" s="157"/>
      <c r="LKQ125" s="157"/>
      <c r="LKR125" s="157"/>
      <c r="LKS125" s="157"/>
      <c r="LKT125" s="157"/>
      <c r="LKU125" s="157"/>
      <c r="LKV125" s="157"/>
      <c r="LKW125" s="157"/>
      <c r="LKX125" s="157"/>
      <c r="LKY125" s="157"/>
      <c r="LKZ125" s="157"/>
      <c r="LLA125" s="157"/>
      <c r="LLB125" s="157"/>
      <c r="LLC125" s="157"/>
      <c r="LLD125" s="157"/>
      <c r="LLE125" s="157"/>
      <c r="LLF125" s="157"/>
      <c r="LLG125" s="157"/>
      <c r="LLH125" s="157"/>
      <c r="LLI125" s="157"/>
      <c r="LLJ125" s="157"/>
      <c r="LLK125" s="157"/>
      <c r="LLL125" s="157"/>
      <c r="LLM125" s="157"/>
      <c r="LLN125" s="157"/>
      <c r="LLO125" s="157"/>
      <c r="LLP125" s="157"/>
      <c r="LLQ125" s="157"/>
      <c r="LLR125" s="157"/>
      <c r="LLS125" s="157"/>
      <c r="LLT125" s="157"/>
      <c r="LLU125" s="157"/>
      <c r="LLV125" s="157"/>
      <c r="LLW125" s="157"/>
      <c r="LLX125" s="157"/>
      <c r="LLY125" s="157"/>
      <c r="LLZ125" s="157"/>
      <c r="LMA125" s="157"/>
      <c r="LMB125" s="157"/>
      <c r="LMC125" s="157"/>
      <c r="LMD125" s="157"/>
      <c r="LME125" s="157"/>
      <c r="LMF125" s="157"/>
      <c r="LMG125" s="157"/>
      <c r="LMH125" s="157"/>
      <c r="LMI125" s="157"/>
      <c r="LMJ125" s="157"/>
      <c r="LMK125" s="157"/>
      <c r="LML125" s="157"/>
      <c r="LMM125" s="157"/>
      <c r="LMN125" s="157"/>
      <c r="LMO125" s="157"/>
      <c r="LMP125" s="157"/>
      <c r="LMQ125" s="157"/>
      <c r="LMR125" s="157"/>
      <c r="LMS125" s="157"/>
      <c r="LMT125" s="157"/>
      <c r="LMU125" s="157"/>
      <c r="LMV125" s="157"/>
      <c r="LMW125" s="157"/>
      <c r="LMX125" s="157"/>
      <c r="LMY125" s="157"/>
      <c r="LMZ125" s="157"/>
      <c r="LNA125" s="157"/>
      <c r="LNB125" s="157"/>
      <c r="LNC125" s="157"/>
      <c r="LND125" s="157"/>
      <c r="LNE125" s="157"/>
      <c r="LNF125" s="157"/>
      <c r="LNG125" s="157"/>
      <c r="LNH125" s="157"/>
      <c r="LNI125" s="157"/>
      <c r="LNJ125" s="157"/>
      <c r="LNK125" s="157"/>
      <c r="LNL125" s="157"/>
      <c r="LNM125" s="157"/>
      <c r="LNN125" s="157"/>
      <c r="LNO125" s="157"/>
      <c r="LNP125" s="157"/>
      <c r="LNQ125" s="157"/>
      <c r="LNR125" s="157"/>
      <c r="LNS125" s="157"/>
      <c r="LNT125" s="157"/>
      <c r="LNU125" s="157"/>
      <c r="LNV125" s="157"/>
      <c r="LNW125" s="157"/>
      <c r="LNX125" s="157"/>
      <c r="LNY125" s="157"/>
      <c r="LNZ125" s="157"/>
      <c r="LOA125" s="157"/>
      <c r="LOB125" s="157"/>
      <c r="LOC125" s="157"/>
      <c r="LOD125" s="157"/>
      <c r="LOE125" s="157"/>
      <c r="LOF125" s="157"/>
      <c r="LOG125" s="157"/>
      <c r="LOH125" s="157"/>
      <c r="LOI125" s="157"/>
      <c r="LOJ125" s="157"/>
      <c r="LOK125" s="157"/>
      <c r="LOL125" s="157"/>
      <c r="LOM125" s="157"/>
      <c r="LON125" s="157"/>
      <c r="LOO125" s="157"/>
      <c r="LOP125" s="157"/>
      <c r="LOQ125" s="157"/>
      <c r="LOR125" s="157"/>
      <c r="LOS125" s="157"/>
      <c r="LOT125" s="157"/>
      <c r="LOU125" s="157"/>
      <c r="LOV125" s="157"/>
      <c r="LOW125" s="157"/>
      <c r="LOX125" s="157"/>
      <c r="LOY125" s="157"/>
      <c r="LOZ125" s="157"/>
      <c r="LPA125" s="157"/>
      <c r="LPB125" s="157"/>
      <c r="LPC125" s="157"/>
      <c r="LPD125" s="157"/>
      <c r="LPE125" s="157"/>
      <c r="LPF125" s="157"/>
      <c r="LPG125" s="157"/>
      <c r="LPH125" s="157"/>
      <c r="LPI125" s="157"/>
      <c r="LPJ125" s="157"/>
      <c r="LPK125" s="157"/>
      <c r="LPL125" s="157"/>
      <c r="LPM125" s="157"/>
      <c r="LPN125" s="157"/>
      <c r="LPO125" s="157"/>
      <c r="LPP125" s="157"/>
      <c r="LPQ125" s="157"/>
      <c r="LPR125" s="157"/>
      <c r="LPS125" s="157"/>
      <c r="LPT125" s="157"/>
      <c r="LPU125" s="157"/>
      <c r="LPV125" s="157"/>
      <c r="LPW125" s="157"/>
      <c r="LPX125" s="157"/>
      <c r="LPY125" s="157"/>
      <c r="LPZ125" s="157"/>
      <c r="LQA125" s="157"/>
      <c r="LQB125" s="157"/>
      <c r="LQC125" s="157"/>
      <c r="LQD125" s="157"/>
      <c r="LQE125" s="157"/>
      <c r="LQF125" s="157"/>
      <c r="LQG125" s="157"/>
      <c r="LQH125" s="157"/>
      <c r="LQI125" s="157"/>
      <c r="LQJ125" s="157"/>
      <c r="LQK125" s="157"/>
      <c r="LQL125" s="157"/>
      <c r="LQM125" s="157"/>
      <c r="LQN125" s="157"/>
      <c r="LQO125" s="157"/>
      <c r="LQP125" s="157"/>
      <c r="LQQ125" s="157"/>
      <c r="LQR125" s="157"/>
      <c r="LQS125" s="157"/>
      <c r="LQT125" s="157"/>
      <c r="LQU125" s="157"/>
      <c r="LQV125" s="157"/>
      <c r="LQW125" s="157"/>
      <c r="LQX125" s="157"/>
      <c r="LQY125" s="157"/>
      <c r="LQZ125" s="157"/>
      <c r="LRA125" s="157"/>
      <c r="LRB125" s="157"/>
      <c r="LRC125" s="157"/>
      <c r="LRD125" s="157"/>
      <c r="LRE125" s="157"/>
      <c r="LRF125" s="157"/>
      <c r="LRG125" s="157"/>
      <c r="LRH125" s="157"/>
      <c r="LRI125" s="157"/>
      <c r="LRJ125" s="157"/>
      <c r="LRK125" s="157"/>
      <c r="LRL125" s="157"/>
      <c r="LRM125" s="157"/>
      <c r="LRN125" s="157"/>
      <c r="LRO125" s="157"/>
      <c r="LRP125" s="157"/>
      <c r="LRQ125" s="157"/>
      <c r="LRR125" s="157"/>
      <c r="LRS125" s="157"/>
      <c r="LRT125" s="157"/>
      <c r="LRU125" s="157"/>
      <c r="LRV125" s="157"/>
      <c r="LRW125" s="157"/>
      <c r="LRX125" s="157"/>
      <c r="LRY125" s="157"/>
      <c r="LRZ125" s="157"/>
      <c r="LSA125" s="157"/>
      <c r="LSB125" s="157"/>
      <c r="LSC125" s="157"/>
      <c r="LSD125" s="157"/>
      <c r="LSE125" s="157"/>
      <c r="LSF125" s="157"/>
      <c r="LSG125" s="157"/>
      <c r="LSH125" s="157"/>
      <c r="LSI125" s="157"/>
      <c r="LSJ125" s="157"/>
      <c r="LSK125" s="157"/>
      <c r="LSL125" s="157"/>
      <c r="LSM125" s="157"/>
      <c r="LSN125" s="157"/>
      <c r="LSO125" s="157"/>
      <c r="LSP125" s="157"/>
      <c r="LSQ125" s="157"/>
      <c r="LSR125" s="157"/>
      <c r="LSS125" s="157"/>
      <c r="LST125" s="157"/>
      <c r="LSU125" s="157"/>
      <c r="LSV125" s="157"/>
      <c r="LSW125" s="157"/>
      <c r="LSX125" s="157"/>
      <c r="LSY125" s="157"/>
      <c r="LSZ125" s="157"/>
      <c r="LTA125" s="157"/>
      <c r="LTB125" s="157"/>
      <c r="LTC125" s="157"/>
      <c r="LTD125" s="157"/>
      <c r="LTE125" s="157"/>
      <c r="LTF125" s="157"/>
      <c r="LTG125" s="157"/>
      <c r="LTH125" s="157"/>
      <c r="LTI125" s="157"/>
      <c r="LTJ125" s="157"/>
      <c r="LTK125" s="157"/>
      <c r="LTL125" s="157"/>
      <c r="LTM125" s="157"/>
      <c r="LTN125" s="157"/>
      <c r="LTO125" s="157"/>
      <c r="LTP125" s="157"/>
      <c r="LTQ125" s="157"/>
      <c r="LTR125" s="157"/>
      <c r="LTS125" s="157"/>
      <c r="LTT125" s="157"/>
      <c r="LTU125" s="157"/>
      <c r="LTV125" s="157"/>
      <c r="LTW125" s="157"/>
      <c r="LTX125" s="157"/>
      <c r="LTY125" s="157"/>
      <c r="LTZ125" s="157"/>
      <c r="LUA125" s="157"/>
      <c r="LUB125" s="157"/>
      <c r="LUC125" s="157"/>
      <c r="LUD125" s="157"/>
      <c r="LUE125" s="157"/>
      <c r="LUF125" s="157"/>
      <c r="LUG125" s="157"/>
      <c r="LUH125" s="157"/>
      <c r="LUI125" s="157"/>
      <c r="LUJ125" s="157"/>
      <c r="LUK125" s="157"/>
      <c r="LUL125" s="157"/>
      <c r="LUM125" s="157"/>
      <c r="LUN125" s="157"/>
      <c r="LUO125" s="157"/>
      <c r="LUP125" s="157"/>
      <c r="LUQ125" s="157"/>
      <c r="LUR125" s="157"/>
      <c r="LUS125" s="157"/>
      <c r="LUT125" s="157"/>
      <c r="LUU125" s="157"/>
      <c r="LUV125" s="157"/>
      <c r="LUW125" s="157"/>
      <c r="LUX125" s="157"/>
      <c r="LUY125" s="157"/>
      <c r="LUZ125" s="157"/>
      <c r="LVA125" s="157"/>
      <c r="LVB125" s="157"/>
      <c r="LVC125" s="157"/>
      <c r="LVD125" s="157"/>
      <c r="LVE125" s="157"/>
      <c r="LVF125" s="157"/>
      <c r="LVG125" s="157"/>
      <c r="LVH125" s="157"/>
      <c r="LVI125" s="157"/>
      <c r="LVJ125" s="157"/>
      <c r="LVK125" s="157"/>
      <c r="LVL125" s="157"/>
      <c r="LVM125" s="157"/>
      <c r="LVN125" s="157"/>
      <c r="LVO125" s="157"/>
      <c r="LVP125" s="157"/>
      <c r="LVQ125" s="157"/>
      <c r="LVR125" s="157"/>
      <c r="LVS125" s="157"/>
      <c r="LVT125" s="157"/>
      <c r="LVU125" s="157"/>
      <c r="LVV125" s="157"/>
      <c r="LVW125" s="157"/>
      <c r="LVX125" s="157"/>
      <c r="LVY125" s="157"/>
      <c r="LVZ125" s="157"/>
      <c r="LWA125" s="157"/>
      <c r="LWB125" s="157"/>
      <c r="LWC125" s="157"/>
      <c r="LWD125" s="157"/>
      <c r="LWE125" s="157"/>
      <c r="LWF125" s="157"/>
      <c r="LWG125" s="157"/>
      <c r="LWH125" s="157"/>
      <c r="LWI125" s="157"/>
      <c r="LWJ125" s="157"/>
      <c r="LWK125" s="157"/>
      <c r="LWL125" s="157"/>
      <c r="LWM125" s="157"/>
      <c r="LWN125" s="157"/>
      <c r="LWO125" s="157"/>
      <c r="LWP125" s="157"/>
      <c r="LWQ125" s="157"/>
      <c r="LWR125" s="157"/>
      <c r="LWS125" s="157"/>
      <c r="LWT125" s="157"/>
      <c r="LWU125" s="157"/>
      <c r="LWV125" s="157"/>
      <c r="LWW125" s="157"/>
      <c r="LWX125" s="157"/>
      <c r="LWY125" s="157"/>
      <c r="LWZ125" s="157"/>
      <c r="LXA125" s="157"/>
      <c r="LXB125" s="157"/>
      <c r="LXC125" s="157"/>
      <c r="LXD125" s="157"/>
      <c r="LXE125" s="157"/>
      <c r="LXF125" s="157"/>
      <c r="LXG125" s="157"/>
      <c r="LXH125" s="157"/>
      <c r="LXI125" s="157"/>
      <c r="LXJ125" s="157"/>
      <c r="LXK125" s="157"/>
      <c r="LXL125" s="157"/>
      <c r="LXM125" s="157"/>
      <c r="LXN125" s="157"/>
      <c r="LXO125" s="157"/>
      <c r="LXP125" s="157"/>
      <c r="LXQ125" s="157"/>
      <c r="LXR125" s="157"/>
      <c r="LXS125" s="157"/>
      <c r="LXT125" s="157"/>
      <c r="LXU125" s="157"/>
      <c r="LXV125" s="157"/>
      <c r="LXW125" s="157"/>
      <c r="LXX125" s="157"/>
      <c r="LXY125" s="157"/>
      <c r="LXZ125" s="157"/>
      <c r="LYA125" s="157"/>
      <c r="LYB125" s="157"/>
      <c r="LYC125" s="157"/>
      <c r="LYD125" s="157"/>
      <c r="LYE125" s="157"/>
      <c r="LYF125" s="157"/>
      <c r="LYG125" s="157"/>
      <c r="LYH125" s="157"/>
      <c r="LYI125" s="157"/>
      <c r="LYJ125" s="157"/>
      <c r="LYK125" s="157"/>
      <c r="LYL125" s="157"/>
      <c r="LYM125" s="157"/>
      <c r="LYN125" s="157"/>
      <c r="LYO125" s="157"/>
      <c r="LYP125" s="157"/>
      <c r="LYQ125" s="157"/>
      <c r="LYR125" s="157"/>
      <c r="LYS125" s="157"/>
      <c r="LYT125" s="157"/>
      <c r="LYU125" s="157"/>
      <c r="LYV125" s="157"/>
      <c r="LYW125" s="157"/>
      <c r="LYX125" s="157"/>
      <c r="LYY125" s="157"/>
      <c r="LYZ125" s="157"/>
      <c r="LZA125" s="157"/>
      <c r="LZB125" s="157"/>
      <c r="LZC125" s="157"/>
      <c r="LZD125" s="157"/>
      <c r="LZE125" s="157"/>
      <c r="LZF125" s="157"/>
      <c r="LZG125" s="157"/>
      <c r="LZH125" s="157"/>
      <c r="LZI125" s="157"/>
      <c r="LZJ125" s="157"/>
      <c r="LZK125" s="157"/>
      <c r="LZL125" s="157"/>
      <c r="LZM125" s="157"/>
      <c r="LZN125" s="157"/>
      <c r="LZO125" s="157"/>
      <c r="LZP125" s="157"/>
      <c r="LZQ125" s="157"/>
      <c r="LZR125" s="157"/>
      <c r="LZS125" s="157"/>
      <c r="LZT125" s="157"/>
      <c r="LZU125" s="157"/>
      <c r="LZV125" s="157"/>
      <c r="LZW125" s="157"/>
      <c r="LZX125" s="157"/>
      <c r="LZY125" s="157"/>
      <c r="LZZ125" s="157"/>
      <c r="MAA125" s="157"/>
      <c r="MAB125" s="157"/>
      <c r="MAC125" s="157"/>
      <c r="MAD125" s="157"/>
      <c r="MAE125" s="157"/>
      <c r="MAF125" s="157"/>
      <c r="MAG125" s="157"/>
      <c r="MAH125" s="157"/>
      <c r="MAI125" s="157"/>
      <c r="MAJ125" s="157"/>
      <c r="MAK125" s="157"/>
      <c r="MAL125" s="157"/>
      <c r="MAM125" s="157"/>
      <c r="MAN125" s="157"/>
      <c r="MAO125" s="157"/>
      <c r="MAP125" s="157"/>
      <c r="MAQ125" s="157"/>
      <c r="MAR125" s="157"/>
      <c r="MAS125" s="157"/>
      <c r="MAT125" s="157"/>
      <c r="MAU125" s="157"/>
      <c r="MAV125" s="157"/>
      <c r="MAW125" s="157"/>
      <c r="MAX125" s="157"/>
      <c r="MAY125" s="157"/>
      <c r="MAZ125" s="157"/>
      <c r="MBA125" s="157"/>
      <c r="MBB125" s="157"/>
      <c r="MBC125" s="157"/>
      <c r="MBD125" s="157"/>
      <c r="MBE125" s="157"/>
      <c r="MBF125" s="157"/>
      <c r="MBG125" s="157"/>
      <c r="MBH125" s="157"/>
      <c r="MBI125" s="157"/>
      <c r="MBJ125" s="157"/>
      <c r="MBK125" s="157"/>
      <c r="MBL125" s="157"/>
      <c r="MBM125" s="157"/>
      <c r="MBN125" s="157"/>
      <c r="MBO125" s="157"/>
      <c r="MBP125" s="157"/>
      <c r="MBQ125" s="157"/>
      <c r="MBR125" s="157"/>
      <c r="MBS125" s="157"/>
      <c r="MBT125" s="157"/>
      <c r="MBU125" s="157"/>
      <c r="MBV125" s="157"/>
      <c r="MBW125" s="157"/>
      <c r="MBX125" s="157"/>
      <c r="MBY125" s="157"/>
      <c r="MBZ125" s="157"/>
      <c r="MCA125" s="157"/>
      <c r="MCB125" s="157"/>
      <c r="MCC125" s="157"/>
      <c r="MCD125" s="157"/>
      <c r="MCE125" s="157"/>
      <c r="MCF125" s="157"/>
      <c r="MCG125" s="157"/>
      <c r="MCH125" s="157"/>
      <c r="MCI125" s="157"/>
      <c r="MCJ125" s="157"/>
      <c r="MCK125" s="157"/>
      <c r="MCL125" s="157"/>
      <c r="MCM125" s="157"/>
      <c r="MCN125" s="157"/>
      <c r="MCO125" s="157"/>
      <c r="MCP125" s="157"/>
      <c r="MCQ125" s="157"/>
      <c r="MCR125" s="157"/>
      <c r="MCS125" s="157"/>
      <c r="MCT125" s="157"/>
      <c r="MCU125" s="157"/>
      <c r="MCV125" s="157"/>
      <c r="MCW125" s="157"/>
      <c r="MCX125" s="157"/>
      <c r="MCY125" s="157"/>
      <c r="MCZ125" s="157"/>
      <c r="MDA125" s="157"/>
      <c r="MDB125" s="157"/>
      <c r="MDC125" s="157"/>
      <c r="MDD125" s="157"/>
      <c r="MDE125" s="157"/>
      <c r="MDF125" s="157"/>
      <c r="MDG125" s="157"/>
      <c r="MDH125" s="157"/>
      <c r="MDI125" s="157"/>
      <c r="MDJ125" s="157"/>
      <c r="MDK125" s="157"/>
      <c r="MDL125" s="157"/>
      <c r="MDM125" s="157"/>
      <c r="MDN125" s="157"/>
      <c r="MDO125" s="157"/>
      <c r="MDP125" s="157"/>
      <c r="MDQ125" s="157"/>
      <c r="MDR125" s="157"/>
      <c r="MDS125" s="157"/>
      <c r="MDT125" s="157"/>
      <c r="MDU125" s="157"/>
      <c r="MDV125" s="157"/>
      <c r="MDW125" s="157"/>
      <c r="MDX125" s="157"/>
      <c r="MDY125" s="157"/>
      <c r="MDZ125" s="157"/>
      <c r="MEA125" s="157"/>
      <c r="MEB125" s="157"/>
      <c r="MEC125" s="157"/>
      <c r="MED125" s="157"/>
      <c r="MEE125" s="157"/>
      <c r="MEF125" s="157"/>
      <c r="MEG125" s="157"/>
      <c r="MEH125" s="157"/>
      <c r="MEI125" s="157"/>
      <c r="MEJ125" s="157"/>
      <c r="MEK125" s="157"/>
      <c r="MEL125" s="157"/>
      <c r="MEM125" s="157"/>
      <c r="MEN125" s="157"/>
      <c r="MEO125" s="157"/>
      <c r="MEP125" s="157"/>
      <c r="MEQ125" s="157"/>
      <c r="MER125" s="157"/>
      <c r="MES125" s="157"/>
      <c r="MET125" s="157"/>
      <c r="MEU125" s="157"/>
      <c r="MEV125" s="157"/>
      <c r="MEW125" s="157"/>
      <c r="MEX125" s="157"/>
      <c r="MEY125" s="157"/>
      <c r="MEZ125" s="157"/>
      <c r="MFA125" s="157"/>
      <c r="MFB125" s="157"/>
      <c r="MFC125" s="157"/>
      <c r="MFD125" s="157"/>
      <c r="MFE125" s="157"/>
      <c r="MFF125" s="157"/>
      <c r="MFG125" s="157"/>
      <c r="MFH125" s="157"/>
      <c r="MFI125" s="157"/>
      <c r="MFJ125" s="157"/>
      <c r="MFK125" s="157"/>
      <c r="MFL125" s="157"/>
      <c r="MFM125" s="157"/>
      <c r="MFN125" s="157"/>
      <c r="MFO125" s="157"/>
      <c r="MFP125" s="157"/>
      <c r="MFQ125" s="157"/>
      <c r="MFR125" s="157"/>
      <c r="MFS125" s="157"/>
      <c r="MFT125" s="157"/>
      <c r="MFU125" s="157"/>
      <c r="MFV125" s="157"/>
      <c r="MFW125" s="157"/>
      <c r="MFX125" s="157"/>
      <c r="MFY125" s="157"/>
      <c r="MFZ125" s="157"/>
      <c r="MGA125" s="157"/>
      <c r="MGB125" s="157"/>
      <c r="MGC125" s="157"/>
      <c r="MGD125" s="157"/>
      <c r="MGE125" s="157"/>
      <c r="MGF125" s="157"/>
      <c r="MGG125" s="157"/>
      <c r="MGH125" s="157"/>
      <c r="MGI125" s="157"/>
      <c r="MGJ125" s="157"/>
      <c r="MGK125" s="157"/>
      <c r="MGL125" s="157"/>
      <c r="MGM125" s="157"/>
      <c r="MGN125" s="157"/>
      <c r="MGO125" s="157"/>
      <c r="MGP125" s="157"/>
      <c r="MGQ125" s="157"/>
      <c r="MGR125" s="157"/>
      <c r="MGS125" s="157"/>
      <c r="MGT125" s="157"/>
      <c r="MGU125" s="157"/>
      <c r="MGV125" s="157"/>
      <c r="MGW125" s="157"/>
      <c r="MGX125" s="157"/>
      <c r="MGY125" s="157"/>
      <c r="MGZ125" s="157"/>
      <c r="MHA125" s="157"/>
      <c r="MHB125" s="157"/>
      <c r="MHC125" s="157"/>
      <c r="MHD125" s="157"/>
      <c r="MHE125" s="157"/>
      <c r="MHF125" s="157"/>
      <c r="MHG125" s="157"/>
      <c r="MHH125" s="157"/>
      <c r="MHI125" s="157"/>
      <c r="MHJ125" s="157"/>
      <c r="MHK125" s="157"/>
      <c r="MHL125" s="157"/>
      <c r="MHM125" s="157"/>
      <c r="MHN125" s="157"/>
      <c r="MHO125" s="157"/>
      <c r="MHP125" s="157"/>
      <c r="MHQ125" s="157"/>
      <c r="MHR125" s="157"/>
      <c r="MHS125" s="157"/>
      <c r="MHT125" s="157"/>
      <c r="MHU125" s="157"/>
      <c r="MHV125" s="157"/>
      <c r="MHW125" s="157"/>
      <c r="MHX125" s="157"/>
      <c r="MHY125" s="157"/>
      <c r="MHZ125" s="157"/>
      <c r="MIA125" s="157"/>
      <c r="MIB125" s="157"/>
      <c r="MIC125" s="157"/>
      <c r="MID125" s="157"/>
      <c r="MIE125" s="157"/>
      <c r="MIF125" s="157"/>
      <c r="MIG125" s="157"/>
      <c r="MIH125" s="157"/>
      <c r="MII125" s="157"/>
      <c r="MIJ125" s="157"/>
      <c r="MIK125" s="157"/>
      <c r="MIL125" s="157"/>
      <c r="MIM125" s="157"/>
      <c r="MIN125" s="157"/>
      <c r="MIO125" s="157"/>
      <c r="MIP125" s="157"/>
      <c r="MIQ125" s="157"/>
      <c r="MIR125" s="157"/>
      <c r="MIS125" s="157"/>
      <c r="MIT125" s="157"/>
      <c r="MIU125" s="157"/>
      <c r="MIV125" s="157"/>
      <c r="MIW125" s="157"/>
      <c r="MIX125" s="157"/>
      <c r="MIY125" s="157"/>
      <c r="MIZ125" s="157"/>
      <c r="MJA125" s="157"/>
      <c r="MJB125" s="157"/>
      <c r="MJC125" s="157"/>
      <c r="MJD125" s="157"/>
      <c r="MJE125" s="157"/>
      <c r="MJF125" s="157"/>
      <c r="MJG125" s="157"/>
      <c r="MJH125" s="157"/>
      <c r="MJI125" s="157"/>
      <c r="MJJ125" s="157"/>
      <c r="MJK125" s="157"/>
      <c r="MJL125" s="157"/>
      <c r="MJM125" s="157"/>
      <c r="MJN125" s="157"/>
      <c r="MJO125" s="157"/>
      <c r="MJP125" s="157"/>
      <c r="MJQ125" s="157"/>
      <c r="MJR125" s="157"/>
      <c r="MJS125" s="157"/>
      <c r="MJT125" s="157"/>
      <c r="MJU125" s="157"/>
      <c r="MJV125" s="157"/>
      <c r="MJW125" s="157"/>
      <c r="MJX125" s="157"/>
      <c r="MJY125" s="157"/>
      <c r="MJZ125" s="157"/>
      <c r="MKA125" s="157"/>
      <c r="MKB125" s="157"/>
      <c r="MKC125" s="157"/>
      <c r="MKD125" s="157"/>
      <c r="MKE125" s="157"/>
      <c r="MKF125" s="157"/>
      <c r="MKG125" s="157"/>
      <c r="MKH125" s="157"/>
      <c r="MKI125" s="157"/>
      <c r="MKJ125" s="157"/>
      <c r="MKK125" s="157"/>
      <c r="MKL125" s="157"/>
      <c r="MKM125" s="157"/>
      <c r="MKN125" s="157"/>
      <c r="MKO125" s="157"/>
      <c r="MKP125" s="157"/>
      <c r="MKQ125" s="157"/>
      <c r="MKR125" s="157"/>
      <c r="MKS125" s="157"/>
      <c r="MKT125" s="157"/>
      <c r="MKU125" s="157"/>
      <c r="MKV125" s="157"/>
      <c r="MKW125" s="157"/>
      <c r="MKX125" s="157"/>
      <c r="MKY125" s="157"/>
      <c r="MKZ125" s="157"/>
      <c r="MLA125" s="157"/>
      <c r="MLB125" s="157"/>
      <c r="MLC125" s="157"/>
      <c r="MLD125" s="157"/>
      <c r="MLE125" s="157"/>
      <c r="MLF125" s="157"/>
      <c r="MLG125" s="157"/>
      <c r="MLH125" s="157"/>
      <c r="MLI125" s="157"/>
      <c r="MLJ125" s="157"/>
      <c r="MLK125" s="157"/>
      <c r="MLL125" s="157"/>
      <c r="MLM125" s="157"/>
      <c r="MLN125" s="157"/>
      <c r="MLO125" s="157"/>
      <c r="MLP125" s="157"/>
      <c r="MLQ125" s="157"/>
      <c r="MLR125" s="157"/>
      <c r="MLS125" s="157"/>
      <c r="MLT125" s="157"/>
      <c r="MLU125" s="157"/>
      <c r="MLV125" s="157"/>
      <c r="MLW125" s="157"/>
      <c r="MLX125" s="157"/>
      <c r="MLY125" s="157"/>
      <c r="MLZ125" s="157"/>
      <c r="MMA125" s="157"/>
      <c r="MMB125" s="157"/>
      <c r="MMC125" s="157"/>
      <c r="MMD125" s="157"/>
      <c r="MME125" s="157"/>
      <c r="MMF125" s="157"/>
      <c r="MMG125" s="157"/>
      <c r="MMH125" s="157"/>
      <c r="MMI125" s="157"/>
      <c r="MMJ125" s="157"/>
      <c r="MMK125" s="157"/>
      <c r="MML125" s="157"/>
      <c r="MMM125" s="157"/>
      <c r="MMN125" s="157"/>
      <c r="MMO125" s="157"/>
      <c r="MMP125" s="157"/>
      <c r="MMQ125" s="157"/>
      <c r="MMR125" s="157"/>
      <c r="MMS125" s="157"/>
      <c r="MMT125" s="157"/>
      <c r="MMU125" s="157"/>
      <c r="MMV125" s="157"/>
      <c r="MMW125" s="157"/>
      <c r="MMX125" s="157"/>
      <c r="MMY125" s="157"/>
      <c r="MMZ125" s="157"/>
      <c r="MNA125" s="157"/>
      <c r="MNB125" s="157"/>
      <c r="MNC125" s="157"/>
      <c r="MND125" s="157"/>
      <c r="MNE125" s="157"/>
      <c r="MNF125" s="157"/>
      <c r="MNG125" s="157"/>
      <c r="MNH125" s="157"/>
      <c r="MNI125" s="157"/>
      <c r="MNJ125" s="157"/>
      <c r="MNK125" s="157"/>
      <c r="MNL125" s="157"/>
      <c r="MNM125" s="157"/>
      <c r="MNN125" s="157"/>
      <c r="MNO125" s="157"/>
      <c r="MNP125" s="157"/>
      <c r="MNQ125" s="157"/>
      <c r="MNR125" s="157"/>
      <c r="MNS125" s="157"/>
      <c r="MNT125" s="157"/>
      <c r="MNU125" s="157"/>
      <c r="MNV125" s="157"/>
      <c r="MNW125" s="157"/>
      <c r="MNX125" s="157"/>
      <c r="MNY125" s="157"/>
      <c r="MNZ125" s="157"/>
      <c r="MOA125" s="157"/>
      <c r="MOB125" s="157"/>
      <c r="MOC125" s="157"/>
      <c r="MOD125" s="157"/>
      <c r="MOE125" s="157"/>
      <c r="MOF125" s="157"/>
      <c r="MOG125" s="157"/>
      <c r="MOH125" s="157"/>
      <c r="MOI125" s="157"/>
      <c r="MOJ125" s="157"/>
      <c r="MOK125" s="157"/>
      <c r="MOL125" s="157"/>
      <c r="MOM125" s="157"/>
      <c r="MON125" s="157"/>
      <c r="MOO125" s="157"/>
      <c r="MOP125" s="157"/>
      <c r="MOQ125" s="157"/>
      <c r="MOR125" s="157"/>
      <c r="MOS125" s="157"/>
      <c r="MOT125" s="157"/>
      <c r="MOU125" s="157"/>
      <c r="MOV125" s="157"/>
      <c r="MOW125" s="157"/>
      <c r="MOX125" s="157"/>
      <c r="MOY125" s="157"/>
      <c r="MOZ125" s="157"/>
      <c r="MPA125" s="157"/>
      <c r="MPB125" s="157"/>
      <c r="MPC125" s="157"/>
      <c r="MPD125" s="157"/>
      <c r="MPE125" s="157"/>
      <c r="MPF125" s="157"/>
      <c r="MPG125" s="157"/>
      <c r="MPH125" s="157"/>
      <c r="MPI125" s="157"/>
      <c r="MPJ125" s="157"/>
      <c r="MPK125" s="157"/>
      <c r="MPL125" s="157"/>
      <c r="MPM125" s="157"/>
      <c r="MPN125" s="157"/>
      <c r="MPO125" s="157"/>
      <c r="MPP125" s="157"/>
      <c r="MPQ125" s="157"/>
      <c r="MPR125" s="157"/>
      <c r="MPS125" s="157"/>
      <c r="MPT125" s="157"/>
      <c r="MPU125" s="157"/>
      <c r="MPV125" s="157"/>
      <c r="MPW125" s="157"/>
      <c r="MPX125" s="157"/>
      <c r="MPY125" s="157"/>
      <c r="MPZ125" s="157"/>
      <c r="MQA125" s="157"/>
      <c r="MQB125" s="157"/>
      <c r="MQC125" s="157"/>
      <c r="MQD125" s="157"/>
      <c r="MQE125" s="157"/>
      <c r="MQF125" s="157"/>
      <c r="MQG125" s="157"/>
      <c r="MQH125" s="157"/>
      <c r="MQI125" s="157"/>
      <c r="MQJ125" s="157"/>
      <c r="MQK125" s="157"/>
      <c r="MQL125" s="157"/>
      <c r="MQM125" s="157"/>
      <c r="MQN125" s="157"/>
      <c r="MQO125" s="157"/>
      <c r="MQP125" s="157"/>
      <c r="MQQ125" s="157"/>
      <c r="MQR125" s="157"/>
      <c r="MQS125" s="157"/>
      <c r="MQT125" s="157"/>
      <c r="MQU125" s="157"/>
      <c r="MQV125" s="157"/>
      <c r="MQW125" s="157"/>
      <c r="MQX125" s="157"/>
      <c r="MQY125" s="157"/>
      <c r="MQZ125" s="157"/>
      <c r="MRA125" s="157"/>
      <c r="MRB125" s="157"/>
      <c r="MRC125" s="157"/>
      <c r="MRD125" s="157"/>
      <c r="MRE125" s="157"/>
      <c r="MRF125" s="157"/>
      <c r="MRG125" s="157"/>
      <c r="MRH125" s="157"/>
      <c r="MRI125" s="157"/>
      <c r="MRJ125" s="157"/>
      <c r="MRK125" s="157"/>
      <c r="MRL125" s="157"/>
      <c r="MRM125" s="157"/>
      <c r="MRN125" s="157"/>
      <c r="MRO125" s="157"/>
      <c r="MRP125" s="157"/>
      <c r="MRQ125" s="157"/>
      <c r="MRR125" s="157"/>
      <c r="MRS125" s="157"/>
      <c r="MRT125" s="157"/>
      <c r="MRU125" s="157"/>
      <c r="MRV125" s="157"/>
      <c r="MRW125" s="157"/>
      <c r="MRX125" s="157"/>
      <c r="MRY125" s="157"/>
      <c r="MRZ125" s="157"/>
      <c r="MSA125" s="157"/>
      <c r="MSB125" s="157"/>
      <c r="MSC125" s="157"/>
      <c r="MSD125" s="157"/>
      <c r="MSE125" s="157"/>
      <c r="MSF125" s="157"/>
      <c r="MSG125" s="157"/>
      <c r="MSH125" s="157"/>
      <c r="MSI125" s="157"/>
      <c r="MSJ125" s="157"/>
      <c r="MSK125" s="157"/>
      <c r="MSL125" s="157"/>
      <c r="MSM125" s="157"/>
      <c r="MSN125" s="157"/>
      <c r="MSO125" s="157"/>
      <c r="MSP125" s="157"/>
      <c r="MSQ125" s="157"/>
      <c r="MSR125" s="157"/>
      <c r="MSS125" s="157"/>
      <c r="MST125" s="157"/>
      <c r="MSU125" s="157"/>
      <c r="MSV125" s="157"/>
      <c r="MSW125" s="157"/>
      <c r="MSX125" s="157"/>
      <c r="MSY125" s="157"/>
      <c r="MSZ125" s="157"/>
      <c r="MTA125" s="157"/>
      <c r="MTB125" s="157"/>
      <c r="MTC125" s="157"/>
      <c r="MTD125" s="157"/>
      <c r="MTE125" s="157"/>
      <c r="MTF125" s="157"/>
      <c r="MTG125" s="157"/>
      <c r="MTH125" s="157"/>
      <c r="MTI125" s="157"/>
      <c r="MTJ125" s="157"/>
      <c r="MTK125" s="157"/>
      <c r="MTL125" s="157"/>
      <c r="MTM125" s="157"/>
      <c r="MTN125" s="157"/>
      <c r="MTO125" s="157"/>
      <c r="MTP125" s="157"/>
      <c r="MTQ125" s="157"/>
      <c r="MTR125" s="157"/>
      <c r="MTS125" s="157"/>
      <c r="MTT125" s="157"/>
      <c r="MTU125" s="157"/>
      <c r="MTV125" s="157"/>
      <c r="MTW125" s="157"/>
      <c r="MTX125" s="157"/>
      <c r="MTY125" s="157"/>
      <c r="MTZ125" s="157"/>
      <c r="MUA125" s="157"/>
      <c r="MUB125" s="157"/>
      <c r="MUC125" s="157"/>
      <c r="MUD125" s="157"/>
      <c r="MUE125" s="157"/>
      <c r="MUF125" s="157"/>
      <c r="MUG125" s="157"/>
      <c r="MUH125" s="157"/>
      <c r="MUI125" s="157"/>
      <c r="MUJ125" s="157"/>
      <c r="MUK125" s="157"/>
      <c r="MUL125" s="157"/>
      <c r="MUM125" s="157"/>
      <c r="MUN125" s="157"/>
      <c r="MUO125" s="157"/>
      <c r="MUP125" s="157"/>
      <c r="MUQ125" s="157"/>
      <c r="MUR125" s="157"/>
      <c r="MUS125" s="157"/>
      <c r="MUT125" s="157"/>
      <c r="MUU125" s="157"/>
      <c r="MUV125" s="157"/>
      <c r="MUW125" s="157"/>
      <c r="MUX125" s="157"/>
      <c r="MUY125" s="157"/>
      <c r="MUZ125" s="157"/>
      <c r="MVA125" s="157"/>
      <c r="MVB125" s="157"/>
      <c r="MVC125" s="157"/>
      <c r="MVD125" s="157"/>
      <c r="MVE125" s="157"/>
      <c r="MVF125" s="157"/>
      <c r="MVG125" s="157"/>
      <c r="MVH125" s="157"/>
      <c r="MVI125" s="157"/>
      <c r="MVJ125" s="157"/>
      <c r="MVK125" s="157"/>
      <c r="MVL125" s="157"/>
      <c r="MVM125" s="157"/>
      <c r="MVN125" s="157"/>
      <c r="MVO125" s="157"/>
      <c r="MVP125" s="157"/>
      <c r="MVQ125" s="157"/>
      <c r="MVR125" s="157"/>
      <c r="MVS125" s="157"/>
      <c r="MVT125" s="157"/>
      <c r="MVU125" s="157"/>
      <c r="MVV125" s="157"/>
      <c r="MVW125" s="157"/>
      <c r="MVX125" s="157"/>
      <c r="MVY125" s="157"/>
      <c r="MVZ125" s="157"/>
      <c r="MWA125" s="157"/>
      <c r="MWB125" s="157"/>
      <c r="MWC125" s="157"/>
      <c r="MWD125" s="157"/>
      <c r="MWE125" s="157"/>
      <c r="MWF125" s="157"/>
      <c r="MWG125" s="157"/>
      <c r="MWH125" s="157"/>
      <c r="MWI125" s="157"/>
      <c r="MWJ125" s="157"/>
      <c r="MWK125" s="157"/>
      <c r="MWL125" s="157"/>
      <c r="MWM125" s="157"/>
      <c r="MWN125" s="157"/>
      <c r="MWO125" s="157"/>
      <c r="MWP125" s="157"/>
      <c r="MWQ125" s="157"/>
      <c r="MWR125" s="157"/>
      <c r="MWS125" s="157"/>
      <c r="MWT125" s="157"/>
      <c r="MWU125" s="157"/>
      <c r="MWV125" s="157"/>
      <c r="MWW125" s="157"/>
      <c r="MWX125" s="157"/>
      <c r="MWY125" s="157"/>
      <c r="MWZ125" s="157"/>
      <c r="MXA125" s="157"/>
      <c r="MXB125" s="157"/>
      <c r="MXC125" s="157"/>
      <c r="MXD125" s="157"/>
      <c r="MXE125" s="157"/>
      <c r="MXF125" s="157"/>
      <c r="MXG125" s="157"/>
      <c r="MXH125" s="157"/>
      <c r="MXI125" s="157"/>
      <c r="MXJ125" s="157"/>
      <c r="MXK125" s="157"/>
      <c r="MXL125" s="157"/>
      <c r="MXM125" s="157"/>
      <c r="MXN125" s="157"/>
      <c r="MXO125" s="157"/>
      <c r="MXP125" s="157"/>
      <c r="MXQ125" s="157"/>
      <c r="MXR125" s="157"/>
      <c r="MXS125" s="157"/>
      <c r="MXT125" s="157"/>
      <c r="MXU125" s="157"/>
      <c r="MXV125" s="157"/>
      <c r="MXW125" s="157"/>
      <c r="MXX125" s="157"/>
      <c r="MXY125" s="157"/>
      <c r="MXZ125" s="157"/>
      <c r="MYA125" s="157"/>
      <c r="MYB125" s="157"/>
      <c r="MYC125" s="157"/>
      <c r="MYD125" s="157"/>
      <c r="MYE125" s="157"/>
      <c r="MYF125" s="157"/>
      <c r="MYG125" s="157"/>
      <c r="MYH125" s="157"/>
      <c r="MYI125" s="157"/>
      <c r="MYJ125" s="157"/>
      <c r="MYK125" s="157"/>
      <c r="MYL125" s="157"/>
      <c r="MYM125" s="157"/>
      <c r="MYN125" s="157"/>
      <c r="MYO125" s="157"/>
      <c r="MYP125" s="157"/>
      <c r="MYQ125" s="157"/>
      <c r="MYR125" s="157"/>
      <c r="MYS125" s="157"/>
      <c r="MYT125" s="157"/>
      <c r="MYU125" s="157"/>
      <c r="MYV125" s="157"/>
      <c r="MYW125" s="157"/>
      <c r="MYX125" s="157"/>
      <c r="MYY125" s="157"/>
      <c r="MYZ125" s="157"/>
      <c r="MZA125" s="157"/>
      <c r="MZB125" s="157"/>
      <c r="MZC125" s="157"/>
      <c r="MZD125" s="157"/>
      <c r="MZE125" s="157"/>
      <c r="MZF125" s="157"/>
      <c r="MZG125" s="157"/>
      <c r="MZH125" s="157"/>
      <c r="MZI125" s="157"/>
      <c r="MZJ125" s="157"/>
      <c r="MZK125" s="157"/>
      <c r="MZL125" s="157"/>
      <c r="MZM125" s="157"/>
      <c r="MZN125" s="157"/>
      <c r="MZO125" s="157"/>
      <c r="MZP125" s="157"/>
      <c r="MZQ125" s="157"/>
      <c r="MZR125" s="157"/>
      <c r="MZS125" s="157"/>
      <c r="MZT125" s="157"/>
      <c r="MZU125" s="157"/>
      <c r="MZV125" s="157"/>
      <c r="MZW125" s="157"/>
      <c r="MZX125" s="157"/>
      <c r="MZY125" s="157"/>
      <c r="MZZ125" s="157"/>
      <c r="NAA125" s="157"/>
      <c r="NAB125" s="157"/>
      <c r="NAC125" s="157"/>
      <c r="NAD125" s="157"/>
      <c r="NAE125" s="157"/>
      <c r="NAF125" s="157"/>
      <c r="NAG125" s="157"/>
      <c r="NAH125" s="157"/>
      <c r="NAI125" s="157"/>
      <c r="NAJ125" s="157"/>
      <c r="NAK125" s="157"/>
      <c r="NAL125" s="157"/>
      <c r="NAM125" s="157"/>
      <c r="NAN125" s="157"/>
      <c r="NAO125" s="157"/>
      <c r="NAP125" s="157"/>
      <c r="NAQ125" s="157"/>
      <c r="NAR125" s="157"/>
      <c r="NAS125" s="157"/>
      <c r="NAT125" s="157"/>
      <c r="NAU125" s="157"/>
      <c r="NAV125" s="157"/>
      <c r="NAW125" s="157"/>
      <c r="NAX125" s="157"/>
      <c r="NAY125" s="157"/>
      <c r="NAZ125" s="157"/>
      <c r="NBA125" s="157"/>
      <c r="NBB125" s="157"/>
      <c r="NBC125" s="157"/>
      <c r="NBD125" s="157"/>
      <c r="NBE125" s="157"/>
      <c r="NBF125" s="157"/>
      <c r="NBG125" s="157"/>
      <c r="NBH125" s="157"/>
      <c r="NBI125" s="157"/>
      <c r="NBJ125" s="157"/>
      <c r="NBK125" s="157"/>
      <c r="NBL125" s="157"/>
      <c r="NBM125" s="157"/>
      <c r="NBN125" s="157"/>
      <c r="NBO125" s="157"/>
      <c r="NBP125" s="157"/>
      <c r="NBQ125" s="157"/>
      <c r="NBR125" s="157"/>
      <c r="NBS125" s="157"/>
      <c r="NBT125" s="157"/>
      <c r="NBU125" s="157"/>
      <c r="NBV125" s="157"/>
      <c r="NBW125" s="157"/>
      <c r="NBX125" s="157"/>
      <c r="NBY125" s="157"/>
      <c r="NBZ125" s="157"/>
      <c r="NCA125" s="157"/>
      <c r="NCB125" s="157"/>
      <c r="NCC125" s="157"/>
      <c r="NCD125" s="157"/>
      <c r="NCE125" s="157"/>
      <c r="NCF125" s="157"/>
      <c r="NCG125" s="157"/>
      <c r="NCH125" s="157"/>
      <c r="NCI125" s="157"/>
      <c r="NCJ125" s="157"/>
      <c r="NCK125" s="157"/>
      <c r="NCL125" s="157"/>
      <c r="NCM125" s="157"/>
      <c r="NCN125" s="157"/>
      <c r="NCO125" s="157"/>
      <c r="NCP125" s="157"/>
      <c r="NCQ125" s="157"/>
      <c r="NCR125" s="157"/>
      <c r="NCS125" s="157"/>
      <c r="NCT125" s="157"/>
      <c r="NCU125" s="157"/>
      <c r="NCV125" s="157"/>
      <c r="NCW125" s="157"/>
      <c r="NCX125" s="157"/>
      <c r="NCY125" s="157"/>
      <c r="NCZ125" s="157"/>
      <c r="NDA125" s="157"/>
      <c r="NDB125" s="157"/>
      <c r="NDC125" s="157"/>
      <c r="NDD125" s="157"/>
      <c r="NDE125" s="157"/>
      <c r="NDF125" s="157"/>
      <c r="NDG125" s="157"/>
      <c r="NDH125" s="157"/>
      <c r="NDI125" s="157"/>
      <c r="NDJ125" s="157"/>
      <c r="NDK125" s="157"/>
      <c r="NDL125" s="157"/>
      <c r="NDM125" s="157"/>
      <c r="NDN125" s="157"/>
      <c r="NDO125" s="157"/>
      <c r="NDP125" s="157"/>
      <c r="NDQ125" s="157"/>
      <c r="NDR125" s="157"/>
      <c r="NDS125" s="157"/>
      <c r="NDT125" s="157"/>
      <c r="NDU125" s="157"/>
      <c r="NDV125" s="157"/>
      <c r="NDW125" s="157"/>
      <c r="NDX125" s="157"/>
      <c r="NDY125" s="157"/>
      <c r="NDZ125" s="157"/>
      <c r="NEA125" s="157"/>
      <c r="NEB125" s="157"/>
      <c r="NEC125" s="157"/>
      <c r="NED125" s="157"/>
      <c r="NEE125" s="157"/>
      <c r="NEF125" s="157"/>
      <c r="NEG125" s="157"/>
      <c r="NEH125" s="157"/>
      <c r="NEI125" s="157"/>
      <c r="NEJ125" s="157"/>
      <c r="NEK125" s="157"/>
      <c r="NEL125" s="157"/>
      <c r="NEM125" s="157"/>
      <c r="NEN125" s="157"/>
      <c r="NEO125" s="157"/>
      <c r="NEP125" s="157"/>
      <c r="NEQ125" s="157"/>
      <c r="NER125" s="157"/>
      <c r="NES125" s="157"/>
      <c r="NET125" s="157"/>
      <c r="NEU125" s="157"/>
      <c r="NEV125" s="157"/>
      <c r="NEW125" s="157"/>
      <c r="NEX125" s="157"/>
      <c r="NEY125" s="157"/>
      <c r="NEZ125" s="157"/>
      <c r="NFA125" s="157"/>
      <c r="NFB125" s="157"/>
      <c r="NFC125" s="157"/>
      <c r="NFD125" s="157"/>
      <c r="NFE125" s="157"/>
      <c r="NFF125" s="157"/>
      <c r="NFG125" s="157"/>
      <c r="NFH125" s="157"/>
      <c r="NFI125" s="157"/>
      <c r="NFJ125" s="157"/>
      <c r="NFK125" s="157"/>
      <c r="NFL125" s="157"/>
      <c r="NFM125" s="157"/>
      <c r="NFN125" s="157"/>
      <c r="NFO125" s="157"/>
      <c r="NFP125" s="157"/>
      <c r="NFQ125" s="157"/>
      <c r="NFR125" s="157"/>
      <c r="NFS125" s="157"/>
      <c r="NFT125" s="157"/>
      <c r="NFU125" s="157"/>
      <c r="NFV125" s="157"/>
      <c r="NFW125" s="157"/>
      <c r="NFX125" s="157"/>
      <c r="NFY125" s="157"/>
      <c r="NFZ125" s="157"/>
      <c r="NGA125" s="157"/>
      <c r="NGB125" s="157"/>
      <c r="NGC125" s="157"/>
      <c r="NGD125" s="157"/>
      <c r="NGE125" s="157"/>
      <c r="NGF125" s="157"/>
      <c r="NGG125" s="157"/>
      <c r="NGH125" s="157"/>
      <c r="NGI125" s="157"/>
      <c r="NGJ125" s="157"/>
      <c r="NGK125" s="157"/>
      <c r="NGL125" s="157"/>
      <c r="NGM125" s="157"/>
      <c r="NGN125" s="157"/>
      <c r="NGO125" s="157"/>
      <c r="NGP125" s="157"/>
      <c r="NGQ125" s="157"/>
      <c r="NGR125" s="157"/>
      <c r="NGS125" s="157"/>
      <c r="NGT125" s="157"/>
      <c r="NGU125" s="157"/>
      <c r="NGV125" s="157"/>
      <c r="NGW125" s="157"/>
      <c r="NGX125" s="157"/>
      <c r="NGY125" s="157"/>
      <c r="NGZ125" s="157"/>
      <c r="NHA125" s="157"/>
      <c r="NHB125" s="157"/>
      <c r="NHC125" s="157"/>
      <c r="NHD125" s="157"/>
      <c r="NHE125" s="157"/>
      <c r="NHF125" s="157"/>
      <c r="NHG125" s="157"/>
      <c r="NHH125" s="157"/>
      <c r="NHI125" s="157"/>
      <c r="NHJ125" s="157"/>
      <c r="NHK125" s="157"/>
      <c r="NHL125" s="157"/>
      <c r="NHM125" s="157"/>
      <c r="NHN125" s="157"/>
      <c r="NHO125" s="157"/>
      <c r="NHP125" s="157"/>
      <c r="NHQ125" s="157"/>
      <c r="NHR125" s="157"/>
      <c r="NHS125" s="157"/>
      <c r="NHT125" s="157"/>
      <c r="NHU125" s="157"/>
      <c r="NHV125" s="157"/>
      <c r="NHW125" s="157"/>
      <c r="NHX125" s="157"/>
      <c r="NHY125" s="157"/>
      <c r="NHZ125" s="157"/>
      <c r="NIA125" s="157"/>
      <c r="NIB125" s="157"/>
      <c r="NIC125" s="157"/>
      <c r="NID125" s="157"/>
      <c r="NIE125" s="157"/>
      <c r="NIF125" s="157"/>
      <c r="NIG125" s="157"/>
      <c r="NIH125" s="157"/>
      <c r="NII125" s="157"/>
      <c r="NIJ125" s="157"/>
      <c r="NIK125" s="157"/>
      <c r="NIL125" s="157"/>
      <c r="NIM125" s="157"/>
      <c r="NIN125" s="157"/>
      <c r="NIO125" s="157"/>
      <c r="NIP125" s="157"/>
      <c r="NIQ125" s="157"/>
      <c r="NIR125" s="157"/>
      <c r="NIS125" s="157"/>
      <c r="NIT125" s="157"/>
      <c r="NIU125" s="157"/>
      <c r="NIV125" s="157"/>
      <c r="NIW125" s="157"/>
      <c r="NIX125" s="157"/>
      <c r="NIY125" s="157"/>
      <c r="NIZ125" s="157"/>
      <c r="NJA125" s="157"/>
      <c r="NJB125" s="157"/>
      <c r="NJC125" s="157"/>
      <c r="NJD125" s="157"/>
      <c r="NJE125" s="157"/>
      <c r="NJF125" s="157"/>
      <c r="NJG125" s="157"/>
      <c r="NJH125" s="157"/>
      <c r="NJI125" s="157"/>
      <c r="NJJ125" s="157"/>
      <c r="NJK125" s="157"/>
      <c r="NJL125" s="157"/>
      <c r="NJM125" s="157"/>
      <c r="NJN125" s="157"/>
      <c r="NJO125" s="157"/>
      <c r="NJP125" s="157"/>
      <c r="NJQ125" s="157"/>
      <c r="NJR125" s="157"/>
      <c r="NJS125" s="157"/>
      <c r="NJT125" s="157"/>
      <c r="NJU125" s="157"/>
      <c r="NJV125" s="157"/>
      <c r="NJW125" s="157"/>
      <c r="NJX125" s="157"/>
      <c r="NJY125" s="157"/>
      <c r="NJZ125" s="157"/>
      <c r="NKA125" s="157"/>
      <c r="NKB125" s="157"/>
      <c r="NKC125" s="157"/>
      <c r="NKD125" s="157"/>
      <c r="NKE125" s="157"/>
      <c r="NKF125" s="157"/>
      <c r="NKG125" s="157"/>
      <c r="NKH125" s="157"/>
      <c r="NKI125" s="157"/>
      <c r="NKJ125" s="157"/>
      <c r="NKK125" s="157"/>
      <c r="NKL125" s="157"/>
      <c r="NKM125" s="157"/>
      <c r="NKN125" s="157"/>
      <c r="NKO125" s="157"/>
      <c r="NKP125" s="157"/>
      <c r="NKQ125" s="157"/>
      <c r="NKR125" s="157"/>
      <c r="NKS125" s="157"/>
      <c r="NKT125" s="157"/>
      <c r="NKU125" s="157"/>
      <c r="NKV125" s="157"/>
      <c r="NKW125" s="157"/>
      <c r="NKX125" s="157"/>
      <c r="NKY125" s="157"/>
      <c r="NKZ125" s="157"/>
      <c r="NLA125" s="157"/>
      <c r="NLB125" s="157"/>
      <c r="NLC125" s="157"/>
      <c r="NLD125" s="157"/>
      <c r="NLE125" s="157"/>
      <c r="NLF125" s="157"/>
      <c r="NLG125" s="157"/>
      <c r="NLH125" s="157"/>
      <c r="NLI125" s="157"/>
      <c r="NLJ125" s="157"/>
      <c r="NLK125" s="157"/>
      <c r="NLL125" s="157"/>
      <c r="NLM125" s="157"/>
      <c r="NLN125" s="157"/>
      <c r="NLO125" s="157"/>
      <c r="NLP125" s="157"/>
      <c r="NLQ125" s="157"/>
      <c r="NLR125" s="157"/>
      <c r="NLS125" s="157"/>
      <c r="NLT125" s="157"/>
      <c r="NLU125" s="157"/>
      <c r="NLV125" s="157"/>
      <c r="NLW125" s="157"/>
      <c r="NLX125" s="157"/>
      <c r="NLY125" s="157"/>
      <c r="NLZ125" s="157"/>
      <c r="NMA125" s="157"/>
      <c r="NMB125" s="157"/>
      <c r="NMC125" s="157"/>
      <c r="NMD125" s="157"/>
      <c r="NME125" s="157"/>
      <c r="NMF125" s="157"/>
      <c r="NMG125" s="157"/>
      <c r="NMH125" s="157"/>
      <c r="NMI125" s="157"/>
      <c r="NMJ125" s="157"/>
      <c r="NMK125" s="157"/>
      <c r="NML125" s="157"/>
      <c r="NMM125" s="157"/>
      <c r="NMN125" s="157"/>
      <c r="NMO125" s="157"/>
      <c r="NMP125" s="157"/>
      <c r="NMQ125" s="157"/>
      <c r="NMR125" s="157"/>
      <c r="NMS125" s="157"/>
      <c r="NMT125" s="157"/>
      <c r="NMU125" s="157"/>
      <c r="NMV125" s="157"/>
      <c r="NMW125" s="157"/>
      <c r="NMX125" s="157"/>
      <c r="NMY125" s="157"/>
      <c r="NMZ125" s="157"/>
      <c r="NNA125" s="157"/>
      <c r="NNB125" s="157"/>
      <c r="NNC125" s="157"/>
      <c r="NND125" s="157"/>
      <c r="NNE125" s="157"/>
      <c r="NNF125" s="157"/>
      <c r="NNG125" s="157"/>
      <c r="NNH125" s="157"/>
      <c r="NNI125" s="157"/>
      <c r="NNJ125" s="157"/>
      <c r="NNK125" s="157"/>
      <c r="NNL125" s="157"/>
      <c r="NNM125" s="157"/>
      <c r="NNN125" s="157"/>
      <c r="NNO125" s="157"/>
      <c r="NNP125" s="157"/>
      <c r="NNQ125" s="157"/>
      <c r="NNR125" s="157"/>
      <c r="NNS125" s="157"/>
      <c r="NNT125" s="157"/>
      <c r="NNU125" s="157"/>
      <c r="NNV125" s="157"/>
      <c r="NNW125" s="157"/>
      <c r="NNX125" s="157"/>
      <c r="NNY125" s="157"/>
      <c r="NNZ125" s="157"/>
      <c r="NOA125" s="157"/>
      <c r="NOB125" s="157"/>
      <c r="NOC125" s="157"/>
      <c r="NOD125" s="157"/>
      <c r="NOE125" s="157"/>
      <c r="NOF125" s="157"/>
      <c r="NOG125" s="157"/>
      <c r="NOH125" s="157"/>
      <c r="NOI125" s="157"/>
      <c r="NOJ125" s="157"/>
      <c r="NOK125" s="157"/>
      <c r="NOL125" s="157"/>
      <c r="NOM125" s="157"/>
      <c r="NON125" s="157"/>
      <c r="NOO125" s="157"/>
      <c r="NOP125" s="157"/>
      <c r="NOQ125" s="157"/>
      <c r="NOR125" s="157"/>
      <c r="NOS125" s="157"/>
      <c r="NOT125" s="157"/>
      <c r="NOU125" s="157"/>
      <c r="NOV125" s="157"/>
      <c r="NOW125" s="157"/>
      <c r="NOX125" s="157"/>
      <c r="NOY125" s="157"/>
      <c r="NOZ125" s="157"/>
      <c r="NPA125" s="157"/>
      <c r="NPB125" s="157"/>
      <c r="NPC125" s="157"/>
      <c r="NPD125" s="157"/>
      <c r="NPE125" s="157"/>
      <c r="NPF125" s="157"/>
      <c r="NPG125" s="157"/>
      <c r="NPH125" s="157"/>
      <c r="NPI125" s="157"/>
      <c r="NPJ125" s="157"/>
      <c r="NPK125" s="157"/>
      <c r="NPL125" s="157"/>
      <c r="NPM125" s="157"/>
      <c r="NPN125" s="157"/>
      <c r="NPO125" s="157"/>
      <c r="NPP125" s="157"/>
      <c r="NPQ125" s="157"/>
      <c r="NPR125" s="157"/>
      <c r="NPS125" s="157"/>
      <c r="NPT125" s="157"/>
      <c r="NPU125" s="157"/>
      <c r="NPV125" s="157"/>
      <c r="NPW125" s="157"/>
      <c r="NPX125" s="157"/>
      <c r="NPY125" s="157"/>
      <c r="NPZ125" s="157"/>
      <c r="NQA125" s="157"/>
      <c r="NQB125" s="157"/>
      <c r="NQC125" s="157"/>
      <c r="NQD125" s="157"/>
      <c r="NQE125" s="157"/>
      <c r="NQF125" s="157"/>
      <c r="NQG125" s="157"/>
      <c r="NQH125" s="157"/>
      <c r="NQI125" s="157"/>
      <c r="NQJ125" s="157"/>
      <c r="NQK125" s="157"/>
      <c r="NQL125" s="157"/>
      <c r="NQM125" s="157"/>
      <c r="NQN125" s="157"/>
      <c r="NQO125" s="157"/>
      <c r="NQP125" s="157"/>
      <c r="NQQ125" s="157"/>
      <c r="NQR125" s="157"/>
      <c r="NQS125" s="157"/>
      <c r="NQT125" s="157"/>
      <c r="NQU125" s="157"/>
      <c r="NQV125" s="157"/>
      <c r="NQW125" s="157"/>
      <c r="NQX125" s="157"/>
      <c r="NQY125" s="157"/>
      <c r="NQZ125" s="157"/>
      <c r="NRA125" s="157"/>
      <c r="NRB125" s="157"/>
      <c r="NRC125" s="157"/>
      <c r="NRD125" s="157"/>
      <c r="NRE125" s="157"/>
      <c r="NRF125" s="157"/>
      <c r="NRG125" s="157"/>
      <c r="NRH125" s="157"/>
      <c r="NRI125" s="157"/>
      <c r="NRJ125" s="157"/>
      <c r="NRK125" s="157"/>
      <c r="NRL125" s="157"/>
      <c r="NRM125" s="157"/>
      <c r="NRN125" s="157"/>
      <c r="NRO125" s="157"/>
      <c r="NRP125" s="157"/>
      <c r="NRQ125" s="157"/>
      <c r="NRR125" s="157"/>
      <c r="NRS125" s="157"/>
      <c r="NRT125" s="157"/>
      <c r="NRU125" s="157"/>
      <c r="NRV125" s="157"/>
      <c r="NRW125" s="157"/>
      <c r="NRX125" s="157"/>
      <c r="NRY125" s="157"/>
      <c r="NRZ125" s="157"/>
      <c r="NSA125" s="157"/>
      <c r="NSB125" s="157"/>
      <c r="NSC125" s="157"/>
      <c r="NSD125" s="157"/>
      <c r="NSE125" s="157"/>
      <c r="NSF125" s="157"/>
      <c r="NSG125" s="157"/>
      <c r="NSH125" s="157"/>
      <c r="NSI125" s="157"/>
      <c r="NSJ125" s="157"/>
      <c r="NSK125" s="157"/>
      <c r="NSL125" s="157"/>
      <c r="NSM125" s="157"/>
      <c r="NSN125" s="157"/>
      <c r="NSO125" s="157"/>
      <c r="NSP125" s="157"/>
      <c r="NSQ125" s="157"/>
      <c r="NSR125" s="157"/>
      <c r="NSS125" s="157"/>
      <c r="NST125" s="157"/>
      <c r="NSU125" s="157"/>
      <c r="NSV125" s="157"/>
      <c r="NSW125" s="157"/>
      <c r="NSX125" s="157"/>
      <c r="NSY125" s="157"/>
      <c r="NSZ125" s="157"/>
      <c r="NTA125" s="157"/>
      <c r="NTB125" s="157"/>
      <c r="NTC125" s="157"/>
      <c r="NTD125" s="157"/>
      <c r="NTE125" s="157"/>
      <c r="NTF125" s="157"/>
      <c r="NTG125" s="157"/>
      <c r="NTH125" s="157"/>
      <c r="NTI125" s="157"/>
      <c r="NTJ125" s="157"/>
      <c r="NTK125" s="157"/>
      <c r="NTL125" s="157"/>
      <c r="NTM125" s="157"/>
      <c r="NTN125" s="157"/>
      <c r="NTO125" s="157"/>
      <c r="NTP125" s="157"/>
      <c r="NTQ125" s="157"/>
      <c r="NTR125" s="157"/>
      <c r="NTS125" s="157"/>
      <c r="NTT125" s="157"/>
      <c r="NTU125" s="157"/>
      <c r="NTV125" s="157"/>
      <c r="NTW125" s="157"/>
      <c r="NTX125" s="157"/>
      <c r="NTY125" s="157"/>
      <c r="NTZ125" s="157"/>
      <c r="NUA125" s="157"/>
      <c r="NUB125" s="157"/>
      <c r="NUC125" s="157"/>
      <c r="NUD125" s="157"/>
      <c r="NUE125" s="157"/>
      <c r="NUF125" s="157"/>
      <c r="NUG125" s="157"/>
      <c r="NUH125" s="157"/>
      <c r="NUI125" s="157"/>
      <c r="NUJ125" s="157"/>
      <c r="NUK125" s="157"/>
      <c r="NUL125" s="157"/>
      <c r="NUM125" s="157"/>
      <c r="NUN125" s="157"/>
      <c r="NUO125" s="157"/>
      <c r="NUP125" s="157"/>
      <c r="NUQ125" s="157"/>
      <c r="NUR125" s="157"/>
      <c r="NUS125" s="157"/>
      <c r="NUT125" s="157"/>
      <c r="NUU125" s="157"/>
      <c r="NUV125" s="157"/>
      <c r="NUW125" s="157"/>
      <c r="NUX125" s="157"/>
      <c r="NUY125" s="157"/>
      <c r="NUZ125" s="157"/>
      <c r="NVA125" s="157"/>
      <c r="NVB125" s="157"/>
      <c r="NVC125" s="157"/>
      <c r="NVD125" s="157"/>
      <c r="NVE125" s="157"/>
      <c r="NVF125" s="157"/>
      <c r="NVG125" s="157"/>
      <c r="NVH125" s="157"/>
      <c r="NVI125" s="157"/>
      <c r="NVJ125" s="157"/>
      <c r="NVK125" s="157"/>
      <c r="NVL125" s="157"/>
      <c r="NVM125" s="157"/>
      <c r="NVN125" s="157"/>
      <c r="NVO125" s="157"/>
      <c r="NVP125" s="157"/>
      <c r="NVQ125" s="157"/>
      <c r="NVR125" s="157"/>
      <c r="NVS125" s="157"/>
      <c r="NVT125" s="157"/>
      <c r="NVU125" s="157"/>
      <c r="NVV125" s="157"/>
      <c r="NVW125" s="157"/>
      <c r="NVX125" s="157"/>
      <c r="NVY125" s="157"/>
      <c r="NVZ125" s="157"/>
      <c r="NWA125" s="157"/>
      <c r="NWB125" s="157"/>
      <c r="NWC125" s="157"/>
      <c r="NWD125" s="157"/>
      <c r="NWE125" s="157"/>
      <c r="NWF125" s="157"/>
      <c r="NWG125" s="157"/>
      <c r="NWH125" s="157"/>
      <c r="NWI125" s="157"/>
      <c r="NWJ125" s="157"/>
      <c r="NWK125" s="157"/>
      <c r="NWL125" s="157"/>
      <c r="NWM125" s="157"/>
      <c r="NWN125" s="157"/>
      <c r="NWO125" s="157"/>
      <c r="NWP125" s="157"/>
      <c r="NWQ125" s="157"/>
      <c r="NWR125" s="157"/>
      <c r="NWS125" s="157"/>
      <c r="NWT125" s="157"/>
      <c r="NWU125" s="157"/>
      <c r="NWV125" s="157"/>
      <c r="NWW125" s="157"/>
      <c r="NWX125" s="157"/>
      <c r="NWY125" s="157"/>
      <c r="NWZ125" s="157"/>
      <c r="NXA125" s="157"/>
      <c r="NXB125" s="157"/>
      <c r="NXC125" s="157"/>
      <c r="NXD125" s="157"/>
      <c r="NXE125" s="157"/>
      <c r="NXF125" s="157"/>
      <c r="NXG125" s="157"/>
      <c r="NXH125" s="157"/>
      <c r="NXI125" s="157"/>
      <c r="NXJ125" s="157"/>
      <c r="NXK125" s="157"/>
      <c r="NXL125" s="157"/>
      <c r="NXM125" s="157"/>
      <c r="NXN125" s="157"/>
      <c r="NXO125" s="157"/>
      <c r="NXP125" s="157"/>
      <c r="NXQ125" s="157"/>
      <c r="NXR125" s="157"/>
      <c r="NXS125" s="157"/>
      <c r="NXT125" s="157"/>
      <c r="NXU125" s="157"/>
      <c r="NXV125" s="157"/>
      <c r="NXW125" s="157"/>
      <c r="NXX125" s="157"/>
      <c r="NXY125" s="157"/>
      <c r="NXZ125" s="157"/>
      <c r="NYA125" s="157"/>
      <c r="NYB125" s="157"/>
      <c r="NYC125" s="157"/>
      <c r="NYD125" s="157"/>
      <c r="NYE125" s="157"/>
      <c r="NYF125" s="157"/>
      <c r="NYG125" s="157"/>
      <c r="NYH125" s="157"/>
      <c r="NYI125" s="157"/>
      <c r="NYJ125" s="157"/>
      <c r="NYK125" s="157"/>
      <c r="NYL125" s="157"/>
      <c r="NYM125" s="157"/>
      <c r="NYN125" s="157"/>
      <c r="NYO125" s="157"/>
      <c r="NYP125" s="157"/>
      <c r="NYQ125" s="157"/>
      <c r="NYR125" s="157"/>
      <c r="NYS125" s="157"/>
      <c r="NYT125" s="157"/>
      <c r="NYU125" s="157"/>
      <c r="NYV125" s="157"/>
      <c r="NYW125" s="157"/>
      <c r="NYX125" s="157"/>
      <c r="NYY125" s="157"/>
      <c r="NYZ125" s="157"/>
      <c r="NZA125" s="157"/>
      <c r="NZB125" s="157"/>
      <c r="NZC125" s="157"/>
      <c r="NZD125" s="157"/>
      <c r="NZE125" s="157"/>
      <c r="NZF125" s="157"/>
      <c r="NZG125" s="157"/>
      <c r="NZH125" s="157"/>
      <c r="NZI125" s="157"/>
      <c r="NZJ125" s="157"/>
      <c r="NZK125" s="157"/>
      <c r="NZL125" s="157"/>
      <c r="NZM125" s="157"/>
      <c r="NZN125" s="157"/>
      <c r="NZO125" s="157"/>
      <c r="NZP125" s="157"/>
      <c r="NZQ125" s="157"/>
      <c r="NZR125" s="157"/>
      <c r="NZS125" s="157"/>
      <c r="NZT125" s="157"/>
      <c r="NZU125" s="157"/>
      <c r="NZV125" s="157"/>
      <c r="NZW125" s="157"/>
      <c r="NZX125" s="157"/>
      <c r="NZY125" s="157"/>
      <c r="NZZ125" s="157"/>
      <c r="OAA125" s="157"/>
      <c r="OAB125" s="157"/>
      <c r="OAC125" s="157"/>
      <c r="OAD125" s="157"/>
      <c r="OAE125" s="157"/>
      <c r="OAF125" s="157"/>
      <c r="OAG125" s="157"/>
      <c r="OAH125" s="157"/>
      <c r="OAI125" s="157"/>
      <c r="OAJ125" s="157"/>
      <c r="OAK125" s="157"/>
      <c r="OAL125" s="157"/>
      <c r="OAM125" s="157"/>
      <c r="OAN125" s="157"/>
      <c r="OAO125" s="157"/>
      <c r="OAP125" s="157"/>
      <c r="OAQ125" s="157"/>
      <c r="OAR125" s="157"/>
      <c r="OAS125" s="157"/>
      <c r="OAT125" s="157"/>
      <c r="OAU125" s="157"/>
      <c r="OAV125" s="157"/>
      <c r="OAW125" s="157"/>
      <c r="OAX125" s="157"/>
      <c r="OAY125" s="157"/>
      <c r="OAZ125" s="157"/>
      <c r="OBA125" s="157"/>
      <c r="OBB125" s="157"/>
      <c r="OBC125" s="157"/>
      <c r="OBD125" s="157"/>
      <c r="OBE125" s="157"/>
      <c r="OBF125" s="157"/>
      <c r="OBG125" s="157"/>
      <c r="OBH125" s="157"/>
      <c r="OBI125" s="157"/>
      <c r="OBJ125" s="157"/>
      <c r="OBK125" s="157"/>
      <c r="OBL125" s="157"/>
      <c r="OBM125" s="157"/>
      <c r="OBN125" s="157"/>
      <c r="OBO125" s="157"/>
      <c r="OBP125" s="157"/>
      <c r="OBQ125" s="157"/>
      <c r="OBR125" s="157"/>
      <c r="OBS125" s="157"/>
      <c r="OBT125" s="157"/>
      <c r="OBU125" s="157"/>
      <c r="OBV125" s="157"/>
      <c r="OBW125" s="157"/>
      <c r="OBX125" s="157"/>
      <c r="OBY125" s="157"/>
      <c r="OBZ125" s="157"/>
      <c r="OCA125" s="157"/>
      <c r="OCB125" s="157"/>
      <c r="OCC125" s="157"/>
      <c r="OCD125" s="157"/>
      <c r="OCE125" s="157"/>
      <c r="OCF125" s="157"/>
      <c r="OCG125" s="157"/>
      <c r="OCH125" s="157"/>
      <c r="OCI125" s="157"/>
      <c r="OCJ125" s="157"/>
      <c r="OCK125" s="157"/>
      <c r="OCL125" s="157"/>
      <c r="OCM125" s="157"/>
      <c r="OCN125" s="157"/>
      <c r="OCO125" s="157"/>
      <c r="OCP125" s="157"/>
      <c r="OCQ125" s="157"/>
      <c r="OCR125" s="157"/>
      <c r="OCS125" s="157"/>
      <c r="OCT125" s="157"/>
      <c r="OCU125" s="157"/>
      <c r="OCV125" s="157"/>
      <c r="OCW125" s="157"/>
      <c r="OCX125" s="157"/>
      <c r="OCY125" s="157"/>
      <c r="OCZ125" s="157"/>
      <c r="ODA125" s="157"/>
      <c r="ODB125" s="157"/>
      <c r="ODC125" s="157"/>
      <c r="ODD125" s="157"/>
      <c r="ODE125" s="157"/>
      <c r="ODF125" s="157"/>
      <c r="ODG125" s="157"/>
      <c r="ODH125" s="157"/>
      <c r="ODI125" s="157"/>
      <c r="ODJ125" s="157"/>
      <c r="ODK125" s="157"/>
      <c r="ODL125" s="157"/>
      <c r="ODM125" s="157"/>
      <c r="ODN125" s="157"/>
      <c r="ODO125" s="157"/>
      <c r="ODP125" s="157"/>
      <c r="ODQ125" s="157"/>
      <c r="ODR125" s="157"/>
      <c r="ODS125" s="157"/>
      <c r="ODT125" s="157"/>
      <c r="ODU125" s="157"/>
      <c r="ODV125" s="157"/>
      <c r="ODW125" s="157"/>
      <c r="ODX125" s="157"/>
      <c r="ODY125" s="157"/>
      <c r="ODZ125" s="157"/>
      <c r="OEA125" s="157"/>
      <c r="OEB125" s="157"/>
      <c r="OEC125" s="157"/>
      <c r="OED125" s="157"/>
      <c r="OEE125" s="157"/>
      <c r="OEF125" s="157"/>
      <c r="OEG125" s="157"/>
      <c r="OEH125" s="157"/>
      <c r="OEI125" s="157"/>
      <c r="OEJ125" s="157"/>
      <c r="OEK125" s="157"/>
      <c r="OEL125" s="157"/>
      <c r="OEM125" s="157"/>
      <c r="OEN125" s="157"/>
      <c r="OEO125" s="157"/>
      <c r="OEP125" s="157"/>
      <c r="OEQ125" s="157"/>
      <c r="OER125" s="157"/>
      <c r="OES125" s="157"/>
      <c r="OET125" s="157"/>
      <c r="OEU125" s="157"/>
      <c r="OEV125" s="157"/>
      <c r="OEW125" s="157"/>
      <c r="OEX125" s="157"/>
      <c r="OEY125" s="157"/>
      <c r="OEZ125" s="157"/>
      <c r="OFA125" s="157"/>
      <c r="OFB125" s="157"/>
      <c r="OFC125" s="157"/>
      <c r="OFD125" s="157"/>
      <c r="OFE125" s="157"/>
      <c r="OFF125" s="157"/>
      <c r="OFG125" s="157"/>
      <c r="OFH125" s="157"/>
      <c r="OFI125" s="157"/>
      <c r="OFJ125" s="157"/>
      <c r="OFK125" s="157"/>
      <c r="OFL125" s="157"/>
      <c r="OFM125" s="157"/>
      <c r="OFN125" s="157"/>
      <c r="OFO125" s="157"/>
      <c r="OFP125" s="157"/>
      <c r="OFQ125" s="157"/>
      <c r="OFR125" s="157"/>
      <c r="OFS125" s="157"/>
      <c r="OFT125" s="157"/>
      <c r="OFU125" s="157"/>
      <c r="OFV125" s="157"/>
      <c r="OFW125" s="157"/>
      <c r="OFX125" s="157"/>
      <c r="OFY125" s="157"/>
      <c r="OFZ125" s="157"/>
      <c r="OGA125" s="157"/>
      <c r="OGB125" s="157"/>
      <c r="OGC125" s="157"/>
      <c r="OGD125" s="157"/>
      <c r="OGE125" s="157"/>
      <c r="OGF125" s="157"/>
      <c r="OGG125" s="157"/>
      <c r="OGH125" s="157"/>
      <c r="OGI125" s="157"/>
      <c r="OGJ125" s="157"/>
      <c r="OGK125" s="157"/>
      <c r="OGL125" s="157"/>
      <c r="OGM125" s="157"/>
      <c r="OGN125" s="157"/>
      <c r="OGO125" s="157"/>
      <c r="OGP125" s="157"/>
      <c r="OGQ125" s="157"/>
      <c r="OGR125" s="157"/>
      <c r="OGS125" s="157"/>
      <c r="OGT125" s="157"/>
      <c r="OGU125" s="157"/>
      <c r="OGV125" s="157"/>
      <c r="OGW125" s="157"/>
      <c r="OGX125" s="157"/>
      <c r="OGY125" s="157"/>
      <c r="OGZ125" s="157"/>
      <c r="OHA125" s="157"/>
      <c r="OHB125" s="157"/>
      <c r="OHC125" s="157"/>
      <c r="OHD125" s="157"/>
      <c r="OHE125" s="157"/>
      <c r="OHF125" s="157"/>
      <c r="OHG125" s="157"/>
      <c r="OHH125" s="157"/>
      <c r="OHI125" s="157"/>
      <c r="OHJ125" s="157"/>
      <c r="OHK125" s="157"/>
      <c r="OHL125" s="157"/>
      <c r="OHM125" s="157"/>
      <c r="OHN125" s="157"/>
      <c r="OHO125" s="157"/>
      <c r="OHP125" s="157"/>
      <c r="OHQ125" s="157"/>
      <c r="OHR125" s="157"/>
      <c r="OHS125" s="157"/>
      <c r="OHT125" s="157"/>
      <c r="OHU125" s="157"/>
      <c r="OHV125" s="157"/>
      <c r="OHW125" s="157"/>
      <c r="OHX125" s="157"/>
      <c r="OHY125" s="157"/>
      <c r="OHZ125" s="157"/>
      <c r="OIA125" s="157"/>
      <c r="OIB125" s="157"/>
      <c r="OIC125" s="157"/>
      <c r="OID125" s="157"/>
      <c r="OIE125" s="157"/>
      <c r="OIF125" s="157"/>
      <c r="OIG125" s="157"/>
      <c r="OIH125" s="157"/>
      <c r="OII125" s="157"/>
      <c r="OIJ125" s="157"/>
      <c r="OIK125" s="157"/>
      <c r="OIL125" s="157"/>
      <c r="OIM125" s="157"/>
      <c r="OIN125" s="157"/>
      <c r="OIO125" s="157"/>
      <c r="OIP125" s="157"/>
      <c r="OIQ125" s="157"/>
      <c r="OIR125" s="157"/>
      <c r="OIS125" s="157"/>
      <c r="OIT125" s="157"/>
      <c r="OIU125" s="157"/>
      <c r="OIV125" s="157"/>
      <c r="OIW125" s="157"/>
      <c r="OIX125" s="157"/>
      <c r="OIY125" s="157"/>
      <c r="OIZ125" s="157"/>
      <c r="OJA125" s="157"/>
      <c r="OJB125" s="157"/>
      <c r="OJC125" s="157"/>
      <c r="OJD125" s="157"/>
      <c r="OJE125" s="157"/>
      <c r="OJF125" s="157"/>
      <c r="OJG125" s="157"/>
      <c r="OJH125" s="157"/>
      <c r="OJI125" s="157"/>
      <c r="OJJ125" s="157"/>
      <c r="OJK125" s="157"/>
      <c r="OJL125" s="157"/>
      <c r="OJM125" s="157"/>
      <c r="OJN125" s="157"/>
      <c r="OJO125" s="157"/>
      <c r="OJP125" s="157"/>
      <c r="OJQ125" s="157"/>
      <c r="OJR125" s="157"/>
      <c r="OJS125" s="157"/>
      <c r="OJT125" s="157"/>
      <c r="OJU125" s="157"/>
      <c r="OJV125" s="157"/>
      <c r="OJW125" s="157"/>
      <c r="OJX125" s="157"/>
      <c r="OJY125" s="157"/>
      <c r="OJZ125" s="157"/>
      <c r="OKA125" s="157"/>
      <c r="OKB125" s="157"/>
      <c r="OKC125" s="157"/>
      <c r="OKD125" s="157"/>
      <c r="OKE125" s="157"/>
      <c r="OKF125" s="157"/>
      <c r="OKG125" s="157"/>
      <c r="OKH125" s="157"/>
      <c r="OKI125" s="157"/>
      <c r="OKJ125" s="157"/>
      <c r="OKK125" s="157"/>
      <c r="OKL125" s="157"/>
      <c r="OKM125" s="157"/>
      <c r="OKN125" s="157"/>
      <c r="OKO125" s="157"/>
      <c r="OKP125" s="157"/>
      <c r="OKQ125" s="157"/>
      <c r="OKR125" s="157"/>
      <c r="OKS125" s="157"/>
      <c r="OKT125" s="157"/>
      <c r="OKU125" s="157"/>
      <c r="OKV125" s="157"/>
      <c r="OKW125" s="157"/>
      <c r="OKX125" s="157"/>
      <c r="OKY125" s="157"/>
      <c r="OKZ125" s="157"/>
      <c r="OLA125" s="157"/>
      <c r="OLB125" s="157"/>
      <c r="OLC125" s="157"/>
      <c r="OLD125" s="157"/>
      <c r="OLE125" s="157"/>
      <c r="OLF125" s="157"/>
      <c r="OLG125" s="157"/>
      <c r="OLH125" s="157"/>
      <c r="OLI125" s="157"/>
      <c r="OLJ125" s="157"/>
      <c r="OLK125" s="157"/>
      <c r="OLL125" s="157"/>
      <c r="OLM125" s="157"/>
      <c r="OLN125" s="157"/>
      <c r="OLO125" s="157"/>
      <c r="OLP125" s="157"/>
      <c r="OLQ125" s="157"/>
      <c r="OLR125" s="157"/>
      <c r="OLS125" s="157"/>
      <c r="OLT125" s="157"/>
      <c r="OLU125" s="157"/>
      <c r="OLV125" s="157"/>
      <c r="OLW125" s="157"/>
      <c r="OLX125" s="157"/>
      <c r="OLY125" s="157"/>
      <c r="OLZ125" s="157"/>
      <c r="OMA125" s="157"/>
      <c r="OMB125" s="157"/>
      <c r="OMC125" s="157"/>
      <c r="OMD125" s="157"/>
      <c r="OME125" s="157"/>
      <c r="OMF125" s="157"/>
      <c r="OMG125" s="157"/>
      <c r="OMH125" s="157"/>
      <c r="OMI125" s="157"/>
      <c r="OMJ125" s="157"/>
      <c r="OMK125" s="157"/>
      <c r="OML125" s="157"/>
      <c r="OMM125" s="157"/>
      <c r="OMN125" s="157"/>
      <c r="OMO125" s="157"/>
      <c r="OMP125" s="157"/>
      <c r="OMQ125" s="157"/>
      <c r="OMR125" s="157"/>
      <c r="OMS125" s="157"/>
      <c r="OMT125" s="157"/>
      <c r="OMU125" s="157"/>
      <c r="OMV125" s="157"/>
      <c r="OMW125" s="157"/>
      <c r="OMX125" s="157"/>
      <c r="OMY125" s="157"/>
      <c r="OMZ125" s="157"/>
      <c r="ONA125" s="157"/>
      <c r="ONB125" s="157"/>
      <c r="ONC125" s="157"/>
      <c r="OND125" s="157"/>
      <c r="ONE125" s="157"/>
      <c r="ONF125" s="157"/>
      <c r="ONG125" s="157"/>
      <c r="ONH125" s="157"/>
      <c r="ONI125" s="157"/>
      <c r="ONJ125" s="157"/>
      <c r="ONK125" s="157"/>
      <c r="ONL125" s="157"/>
      <c r="ONM125" s="157"/>
      <c r="ONN125" s="157"/>
      <c r="ONO125" s="157"/>
      <c r="ONP125" s="157"/>
      <c r="ONQ125" s="157"/>
      <c r="ONR125" s="157"/>
      <c r="ONS125" s="157"/>
      <c r="ONT125" s="157"/>
      <c r="ONU125" s="157"/>
      <c r="ONV125" s="157"/>
      <c r="ONW125" s="157"/>
      <c r="ONX125" s="157"/>
      <c r="ONY125" s="157"/>
      <c r="ONZ125" s="157"/>
      <c r="OOA125" s="157"/>
      <c r="OOB125" s="157"/>
      <c r="OOC125" s="157"/>
      <c r="OOD125" s="157"/>
      <c r="OOE125" s="157"/>
      <c r="OOF125" s="157"/>
      <c r="OOG125" s="157"/>
      <c r="OOH125" s="157"/>
      <c r="OOI125" s="157"/>
      <c r="OOJ125" s="157"/>
      <c r="OOK125" s="157"/>
      <c r="OOL125" s="157"/>
      <c r="OOM125" s="157"/>
      <c r="OON125" s="157"/>
      <c r="OOO125" s="157"/>
      <c r="OOP125" s="157"/>
      <c r="OOQ125" s="157"/>
      <c r="OOR125" s="157"/>
      <c r="OOS125" s="157"/>
      <c r="OOT125" s="157"/>
      <c r="OOU125" s="157"/>
      <c r="OOV125" s="157"/>
      <c r="OOW125" s="157"/>
      <c r="OOX125" s="157"/>
      <c r="OOY125" s="157"/>
      <c r="OOZ125" s="157"/>
      <c r="OPA125" s="157"/>
      <c r="OPB125" s="157"/>
      <c r="OPC125" s="157"/>
      <c r="OPD125" s="157"/>
      <c r="OPE125" s="157"/>
      <c r="OPF125" s="157"/>
      <c r="OPG125" s="157"/>
      <c r="OPH125" s="157"/>
      <c r="OPI125" s="157"/>
      <c r="OPJ125" s="157"/>
      <c r="OPK125" s="157"/>
      <c r="OPL125" s="157"/>
      <c r="OPM125" s="157"/>
      <c r="OPN125" s="157"/>
      <c r="OPO125" s="157"/>
      <c r="OPP125" s="157"/>
      <c r="OPQ125" s="157"/>
      <c r="OPR125" s="157"/>
      <c r="OPS125" s="157"/>
      <c r="OPT125" s="157"/>
      <c r="OPU125" s="157"/>
      <c r="OPV125" s="157"/>
      <c r="OPW125" s="157"/>
      <c r="OPX125" s="157"/>
      <c r="OPY125" s="157"/>
      <c r="OPZ125" s="157"/>
      <c r="OQA125" s="157"/>
      <c r="OQB125" s="157"/>
      <c r="OQC125" s="157"/>
      <c r="OQD125" s="157"/>
      <c r="OQE125" s="157"/>
      <c r="OQF125" s="157"/>
      <c r="OQG125" s="157"/>
      <c r="OQH125" s="157"/>
      <c r="OQI125" s="157"/>
      <c r="OQJ125" s="157"/>
      <c r="OQK125" s="157"/>
      <c r="OQL125" s="157"/>
      <c r="OQM125" s="157"/>
      <c r="OQN125" s="157"/>
      <c r="OQO125" s="157"/>
      <c r="OQP125" s="157"/>
      <c r="OQQ125" s="157"/>
      <c r="OQR125" s="157"/>
      <c r="OQS125" s="157"/>
      <c r="OQT125" s="157"/>
      <c r="OQU125" s="157"/>
      <c r="OQV125" s="157"/>
      <c r="OQW125" s="157"/>
      <c r="OQX125" s="157"/>
      <c r="OQY125" s="157"/>
      <c r="OQZ125" s="157"/>
      <c r="ORA125" s="157"/>
      <c r="ORB125" s="157"/>
      <c r="ORC125" s="157"/>
      <c r="ORD125" s="157"/>
      <c r="ORE125" s="157"/>
      <c r="ORF125" s="157"/>
      <c r="ORG125" s="157"/>
      <c r="ORH125" s="157"/>
      <c r="ORI125" s="157"/>
      <c r="ORJ125" s="157"/>
      <c r="ORK125" s="157"/>
      <c r="ORL125" s="157"/>
      <c r="ORM125" s="157"/>
      <c r="ORN125" s="157"/>
      <c r="ORO125" s="157"/>
      <c r="ORP125" s="157"/>
      <c r="ORQ125" s="157"/>
      <c r="ORR125" s="157"/>
      <c r="ORS125" s="157"/>
      <c r="ORT125" s="157"/>
      <c r="ORU125" s="157"/>
      <c r="ORV125" s="157"/>
      <c r="ORW125" s="157"/>
      <c r="ORX125" s="157"/>
      <c r="ORY125" s="157"/>
      <c r="ORZ125" s="157"/>
      <c r="OSA125" s="157"/>
      <c r="OSB125" s="157"/>
      <c r="OSC125" s="157"/>
      <c r="OSD125" s="157"/>
      <c r="OSE125" s="157"/>
      <c r="OSF125" s="157"/>
      <c r="OSG125" s="157"/>
      <c r="OSH125" s="157"/>
      <c r="OSI125" s="157"/>
      <c r="OSJ125" s="157"/>
      <c r="OSK125" s="157"/>
      <c r="OSL125" s="157"/>
      <c r="OSM125" s="157"/>
      <c r="OSN125" s="157"/>
      <c r="OSO125" s="157"/>
      <c r="OSP125" s="157"/>
      <c r="OSQ125" s="157"/>
      <c r="OSR125" s="157"/>
      <c r="OSS125" s="157"/>
      <c r="OST125" s="157"/>
      <c r="OSU125" s="157"/>
      <c r="OSV125" s="157"/>
      <c r="OSW125" s="157"/>
      <c r="OSX125" s="157"/>
      <c r="OSY125" s="157"/>
      <c r="OSZ125" s="157"/>
      <c r="OTA125" s="157"/>
      <c r="OTB125" s="157"/>
      <c r="OTC125" s="157"/>
      <c r="OTD125" s="157"/>
      <c r="OTE125" s="157"/>
      <c r="OTF125" s="157"/>
      <c r="OTG125" s="157"/>
      <c r="OTH125" s="157"/>
      <c r="OTI125" s="157"/>
      <c r="OTJ125" s="157"/>
      <c r="OTK125" s="157"/>
      <c r="OTL125" s="157"/>
      <c r="OTM125" s="157"/>
      <c r="OTN125" s="157"/>
      <c r="OTO125" s="157"/>
      <c r="OTP125" s="157"/>
      <c r="OTQ125" s="157"/>
      <c r="OTR125" s="157"/>
      <c r="OTS125" s="157"/>
      <c r="OTT125" s="157"/>
      <c r="OTU125" s="157"/>
      <c r="OTV125" s="157"/>
      <c r="OTW125" s="157"/>
      <c r="OTX125" s="157"/>
      <c r="OTY125" s="157"/>
      <c r="OTZ125" s="157"/>
      <c r="OUA125" s="157"/>
      <c r="OUB125" s="157"/>
      <c r="OUC125" s="157"/>
      <c r="OUD125" s="157"/>
      <c r="OUE125" s="157"/>
      <c r="OUF125" s="157"/>
      <c r="OUG125" s="157"/>
      <c r="OUH125" s="157"/>
      <c r="OUI125" s="157"/>
      <c r="OUJ125" s="157"/>
      <c r="OUK125" s="157"/>
      <c r="OUL125" s="157"/>
      <c r="OUM125" s="157"/>
      <c r="OUN125" s="157"/>
      <c r="OUO125" s="157"/>
      <c r="OUP125" s="157"/>
      <c r="OUQ125" s="157"/>
      <c r="OUR125" s="157"/>
      <c r="OUS125" s="157"/>
      <c r="OUT125" s="157"/>
      <c r="OUU125" s="157"/>
      <c r="OUV125" s="157"/>
      <c r="OUW125" s="157"/>
      <c r="OUX125" s="157"/>
      <c r="OUY125" s="157"/>
      <c r="OUZ125" s="157"/>
      <c r="OVA125" s="157"/>
      <c r="OVB125" s="157"/>
      <c r="OVC125" s="157"/>
      <c r="OVD125" s="157"/>
      <c r="OVE125" s="157"/>
      <c r="OVF125" s="157"/>
      <c r="OVG125" s="157"/>
      <c r="OVH125" s="157"/>
      <c r="OVI125" s="157"/>
      <c r="OVJ125" s="157"/>
      <c r="OVK125" s="157"/>
      <c r="OVL125" s="157"/>
      <c r="OVM125" s="157"/>
      <c r="OVN125" s="157"/>
      <c r="OVO125" s="157"/>
      <c r="OVP125" s="157"/>
      <c r="OVQ125" s="157"/>
      <c r="OVR125" s="157"/>
      <c r="OVS125" s="157"/>
      <c r="OVT125" s="157"/>
      <c r="OVU125" s="157"/>
      <c r="OVV125" s="157"/>
      <c r="OVW125" s="157"/>
      <c r="OVX125" s="157"/>
      <c r="OVY125" s="157"/>
      <c r="OVZ125" s="157"/>
      <c r="OWA125" s="157"/>
      <c r="OWB125" s="157"/>
      <c r="OWC125" s="157"/>
      <c r="OWD125" s="157"/>
      <c r="OWE125" s="157"/>
      <c r="OWF125" s="157"/>
      <c r="OWG125" s="157"/>
      <c r="OWH125" s="157"/>
      <c r="OWI125" s="157"/>
      <c r="OWJ125" s="157"/>
      <c r="OWK125" s="157"/>
      <c r="OWL125" s="157"/>
      <c r="OWM125" s="157"/>
      <c r="OWN125" s="157"/>
      <c r="OWO125" s="157"/>
      <c r="OWP125" s="157"/>
      <c r="OWQ125" s="157"/>
      <c r="OWR125" s="157"/>
      <c r="OWS125" s="157"/>
      <c r="OWT125" s="157"/>
      <c r="OWU125" s="157"/>
      <c r="OWV125" s="157"/>
      <c r="OWW125" s="157"/>
      <c r="OWX125" s="157"/>
      <c r="OWY125" s="157"/>
      <c r="OWZ125" s="157"/>
      <c r="OXA125" s="157"/>
      <c r="OXB125" s="157"/>
      <c r="OXC125" s="157"/>
      <c r="OXD125" s="157"/>
      <c r="OXE125" s="157"/>
      <c r="OXF125" s="157"/>
      <c r="OXG125" s="157"/>
      <c r="OXH125" s="157"/>
      <c r="OXI125" s="157"/>
      <c r="OXJ125" s="157"/>
      <c r="OXK125" s="157"/>
      <c r="OXL125" s="157"/>
      <c r="OXM125" s="157"/>
      <c r="OXN125" s="157"/>
      <c r="OXO125" s="157"/>
      <c r="OXP125" s="157"/>
      <c r="OXQ125" s="157"/>
      <c r="OXR125" s="157"/>
      <c r="OXS125" s="157"/>
      <c r="OXT125" s="157"/>
      <c r="OXU125" s="157"/>
      <c r="OXV125" s="157"/>
      <c r="OXW125" s="157"/>
      <c r="OXX125" s="157"/>
      <c r="OXY125" s="157"/>
      <c r="OXZ125" s="157"/>
      <c r="OYA125" s="157"/>
      <c r="OYB125" s="157"/>
      <c r="OYC125" s="157"/>
      <c r="OYD125" s="157"/>
      <c r="OYE125" s="157"/>
      <c r="OYF125" s="157"/>
      <c r="OYG125" s="157"/>
      <c r="OYH125" s="157"/>
      <c r="OYI125" s="157"/>
      <c r="OYJ125" s="157"/>
      <c r="OYK125" s="157"/>
      <c r="OYL125" s="157"/>
      <c r="OYM125" s="157"/>
      <c r="OYN125" s="157"/>
      <c r="OYO125" s="157"/>
      <c r="OYP125" s="157"/>
      <c r="OYQ125" s="157"/>
      <c r="OYR125" s="157"/>
      <c r="OYS125" s="157"/>
      <c r="OYT125" s="157"/>
      <c r="OYU125" s="157"/>
      <c r="OYV125" s="157"/>
      <c r="OYW125" s="157"/>
      <c r="OYX125" s="157"/>
      <c r="OYY125" s="157"/>
      <c r="OYZ125" s="157"/>
      <c r="OZA125" s="157"/>
      <c r="OZB125" s="157"/>
      <c r="OZC125" s="157"/>
      <c r="OZD125" s="157"/>
      <c r="OZE125" s="157"/>
      <c r="OZF125" s="157"/>
      <c r="OZG125" s="157"/>
      <c r="OZH125" s="157"/>
      <c r="OZI125" s="157"/>
      <c r="OZJ125" s="157"/>
      <c r="OZK125" s="157"/>
      <c r="OZL125" s="157"/>
      <c r="OZM125" s="157"/>
      <c r="OZN125" s="157"/>
      <c r="OZO125" s="157"/>
      <c r="OZP125" s="157"/>
      <c r="OZQ125" s="157"/>
      <c r="OZR125" s="157"/>
      <c r="OZS125" s="157"/>
      <c r="OZT125" s="157"/>
      <c r="OZU125" s="157"/>
      <c r="OZV125" s="157"/>
      <c r="OZW125" s="157"/>
      <c r="OZX125" s="157"/>
      <c r="OZY125" s="157"/>
      <c r="OZZ125" s="157"/>
      <c r="PAA125" s="157"/>
      <c r="PAB125" s="157"/>
      <c r="PAC125" s="157"/>
      <c r="PAD125" s="157"/>
      <c r="PAE125" s="157"/>
      <c r="PAF125" s="157"/>
      <c r="PAG125" s="157"/>
      <c r="PAH125" s="157"/>
      <c r="PAI125" s="157"/>
      <c r="PAJ125" s="157"/>
      <c r="PAK125" s="157"/>
      <c r="PAL125" s="157"/>
      <c r="PAM125" s="157"/>
      <c r="PAN125" s="157"/>
      <c r="PAO125" s="157"/>
      <c r="PAP125" s="157"/>
      <c r="PAQ125" s="157"/>
      <c r="PAR125" s="157"/>
      <c r="PAS125" s="157"/>
      <c r="PAT125" s="157"/>
      <c r="PAU125" s="157"/>
      <c r="PAV125" s="157"/>
      <c r="PAW125" s="157"/>
      <c r="PAX125" s="157"/>
      <c r="PAY125" s="157"/>
      <c r="PAZ125" s="157"/>
      <c r="PBA125" s="157"/>
      <c r="PBB125" s="157"/>
      <c r="PBC125" s="157"/>
      <c r="PBD125" s="157"/>
      <c r="PBE125" s="157"/>
      <c r="PBF125" s="157"/>
      <c r="PBG125" s="157"/>
      <c r="PBH125" s="157"/>
      <c r="PBI125" s="157"/>
      <c r="PBJ125" s="157"/>
      <c r="PBK125" s="157"/>
      <c r="PBL125" s="157"/>
      <c r="PBM125" s="157"/>
      <c r="PBN125" s="157"/>
      <c r="PBO125" s="157"/>
      <c r="PBP125" s="157"/>
      <c r="PBQ125" s="157"/>
      <c r="PBR125" s="157"/>
      <c r="PBS125" s="157"/>
      <c r="PBT125" s="157"/>
      <c r="PBU125" s="157"/>
      <c r="PBV125" s="157"/>
      <c r="PBW125" s="157"/>
      <c r="PBX125" s="157"/>
      <c r="PBY125" s="157"/>
      <c r="PBZ125" s="157"/>
      <c r="PCA125" s="157"/>
      <c r="PCB125" s="157"/>
      <c r="PCC125" s="157"/>
      <c r="PCD125" s="157"/>
      <c r="PCE125" s="157"/>
      <c r="PCF125" s="157"/>
      <c r="PCG125" s="157"/>
      <c r="PCH125" s="157"/>
      <c r="PCI125" s="157"/>
      <c r="PCJ125" s="157"/>
      <c r="PCK125" s="157"/>
      <c r="PCL125" s="157"/>
      <c r="PCM125" s="157"/>
      <c r="PCN125" s="157"/>
      <c r="PCO125" s="157"/>
      <c r="PCP125" s="157"/>
      <c r="PCQ125" s="157"/>
      <c r="PCR125" s="157"/>
      <c r="PCS125" s="157"/>
      <c r="PCT125" s="157"/>
      <c r="PCU125" s="157"/>
      <c r="PCV125" s="157"/>
      <c r="PCW125" s="157"/>
      <c r="PCX125" s="157"/>
      <c r="PCY125" s="157"/>
      <c r="PCZ125" s="157"/>
      <c r="PDA125" s="157"/>
      <c r="PDB125" s="157"/>
      <c r="PDC125" s="157"/>
      <c r="PDD125" s="157"/>
      <c r="PDE125" s="157"/>
      <c r="PDF125" s="157"/>
      <c r="PDG125" s="157"/>
      <c r="PDH125" s="157"/>
      <c r="PDI125" s="157"/>
      <c r="PDJ125" s="157"/>
      <c r="PDK125" s="157"/>
      <c r="PDL125" s="157"/>
      <c r="PDM125" s="157"/>
      <c r="PDN125" s="157"/>
      <c r="PDO125" s="157"/>
      <c r="PDP125" s="157"/>
      <c r="PDQ125" s="157"/>
      <c r="PDR125" s="157"/>
      <c r="PDS125" s="157"/>
      <c r="PDT125" s="157"/>
      <c r="PDU125" s="157"/>
      <c r="PDV125" s="157"/>
      <c r="PDW125" s="157"/>
      <c r="PDX125" s="157"/>
      <c r="PDY125" s="157"/>
      <c r="PDZ125" s="157"/>
      <c r="PEA125" s="157"/>
      <c r="PEB125" s="157"/>
      <c r="PEC125" s="157"/>
      <c r="PED125" s="157"/>
      <c r="PEE125" s="157"/>
      <c r="PEF125" s="157"/>
      <c r="PEG125" s="157"/>
      <c r="PEH125" s="157"/>
      <c r="PEI125" s="157"/>
      <c r="PEJ125" s="157"/>
      <c r="PEK125" s="157"/>
      <c r="PEL125" s="157"/>
      <c r="PEM125" s="157"/>
      <c r="PEN125" s="157"/>
      <c r="PEO125" s="157"/>
      <c r="PEP125" s="157"/>
      <c r="PEQ125" s="157"/>
      <c r="PER125" s="157"/>
      <c r="PES125" s="157"/>
      <c r="PET125" s="157"/>
      <c r="PEU125" s="157"/>
      <c r="PEV125" s="157"/>
      <c r="PEW125" s="157"/>
      <c r="PEX125" s="157"/>
      <c r="PEY125" s="157"/>
      <c r="PEZ125" s="157"/>
      <c r="PFA125" s="157"/>
      <c r="PFB125" s="157"/>
      <c r="PFC125" s="157"/>
      <c r="PFD125" s="157"/>
      <c r="PFE125" s="157"/>
      <c r="PFF125" s="157"/>
      <c r="PFG125" s="157"/>
      <c r="PFH125" s="157"/>
      <c r="PFI125" s="157"/>
      <c r="PFJ125" s="157"/>
      <c r="PFK125" s="157"/>
      <c r="PFL125" s="157"/>
      <c r="PFM125" s="157"/>
      <c r="PFN125" s="157"/>
      <c r="PFO125" s="157"/>
      <c r="PFP125" s="157"/>
      <c r="PFQ125" s="157"/>
      <c r="PFR125" s="157"/>
      <c r="PFS125" s="157"/>
      <c r="PFT125" s="157"/>
      <c r="PFU125" s="157"/>
      <c r="PFV125" s="157"/>
      <c r="PFW125" s="157"/>
      <c r="PFX125" s="157"/>
      <c r="PFY125" s="157"/>
      <c r="PFZ125" s="157"/>
      <c r="PGA125" s="157"/>
      <c r="PGB125" s="157"/>
      <c r="PGC125" s="157"/>
      <c r="PGD125" s="157"/>
      <c r="PGE125" s="157"/>
      <c r="PGF125" s="157"/>
      <c r="PGG125" s="157"/>
      <c r="PGH125" s="157"/>
      <c r="PGI125" s="157"/>
      <c r="PGJ125" s="157"/>
      <c r="PGK125" s="157"/>
      <c r="PGL125" s="157"/>
      <c r="PGM125" s="157"/>
      <c r="PGN125" s="157"/>
      <c r="PGO125" s="157"/>
      <c r="PGP125" s="157"/>
      <c r="PGQ125" s="157"/>
      <c r="PGR125" s="157"/>
      <c r="PGS125" s="157"/>
      <c r="PGT125" s="157"/>
      <c r="PGU125" s="157"/>
      <c r="PGV125" s="157"/>
      <c r="PGW125" s="157"/>
      <c r="PGX125" s="157"/>
      <c r="PGY125" s="157"/>
      <c r="PGZ125" s="157"/>
      <c r="PHA125" s="157"/>
      <c r="PHB125" s="157"/>
      <c r="PHC125" s="157"/>
      <c r="PHD125" s="157"/>
      <c r="PHE125" s="157"/>
      <c r="PHF125" s="157"/>
      <c r="PHG125" s="157"/>
      <c r="PHH125" s="157"/>
      <c r="PHI125" s="157"/>
      <c r="PHJ125" s="157"/>
      <c r="PHK125" s="157"/>
      <c r="PHL125" s="157"/>
      <c r="PHM125" s="157"/>
      <c r="PHN125" s="157"/>
      <c r="PHO125" s="157"/>
      <c r="PHP125" s="157"/>
      <c r="PHQ125" s="157"/>
      <c r="PHR125" s="157"/>
      <c r="PHS125" s="157"/>
      <c r="PHT125" s="157"/>
      <c r="PHU125" s="157"/>
      <c r="PHV125" s="157"/>
      <c r="PHW125" s="157"/>
      <c r="PHX125" s="157"/>
      <c r="PHY125" s="157"/>
      <c r="PHZ125" s="157"/>
      <c r="PIA125" s="157"/>
      <c r="PIB125" s="157"/>
      <c r="PIC125" s="157"/>
      <c r="PID125" s="157"/>
      <c r="PIE125" s="157"/>
      <c r="PIF125" s="157"/>
      <c r="PIG125" s="157"/>
      <c r="PIH125" s="157"/>
      <c r="PII125" s="157"/>
      <c r="PIJ125" s="157"/>
      <c r="PIK125" s="157"/>
      <c r="PIL125" s="157"/>
      <c r="PIM125" s="157"/>
      <c r="PIN125" s="157"/>
      <c r="PIO125" s="157"/>
      <c r="PIP125" s="157"/>
      <c r="PIQ125" s="157"/>
      <c r="PIR125" s="157"/>
      <c r="PIS125" s="157"/>
      <c r="PIT125" s="157"/>
      <c r="PIU125" s="157"/>
      <c r="PIV125" s="157"/>
      <c r="PIW125" s="157"/>
      <c r="PIX125" s="157"/>
      <c r="PIY125" s="157"/>
      <c r="PIZ125" s="157"/>
      <c r="PJA125" s="157"/>
      <c r="PJB125" s="157"/>
      <c r="PJC125" s="157"/>
      <c r="PJD125" s="157"/>
      <c r="PJE125" s="157"/>
      <c r="PJF125" s="157"/>
      <c r="PJG125" s="157"/>
      <c r="PJH125" s="157"/>
      <c r="PJI125" s="157"/>
      <c r="PJJ125" s="157"/>
      <c r="PJK125" s="157"/>
      <c r="PJL125" s="157"/>
      <c r="PJM125" s="157"/>
      <c r="PJN125" s="157"/>
      <c r="PJO125" s="157"/>
      <c r="PJP125" s="157"/>
      <c r="PJQ125" s="157"/>
      <c r="PJR125" s="157"/>
      <c r="PJS125" s="157"/>
      <c r="PJT125" s="157"/>
      <c r="PJU125" s="157"/>
      <c r="PJV125" s="157"/>
      <c r="PJW125" s="157"/>
      <c r="PJX125" s="157"/>
      <c r="PJY125" s="157"/>
      <c r="PJZ125" s="157"/>
      <c r="PKA125" s="157"/>
      <c r="PKB125" s="157"/>
      <c r="PKC125" s="157"/>
      <c r="PKD125" s="157"/>
      <c r="PKE125" s="157"/>
      <c r="PKF125" s="157"/>
      <c r="PKG125" s="157"/>
      <c r="PKH125" s="157"/>
      <c r="PKI125" s="157"/>
      <c r="PKJ125" s="157"/>
      <c r="PKK125" s="157"/>
      <c r="PKL125" s="157"/>
      <c r="PKM125" s="157"/>
      <c r="PKN125" s="157"/>
      <c r="PKO125" s="157"/>
      <c r="PKP125" s="157"/>
      <c r="PKQ125" s="157"/>
      <c r="PKR125" s="157"/>
      <c r="PKS125" s="157"/>
      <c r="PKT125" s="157"/>
      <c r="PKU125" s="157"/>
      <c r="PKV125" s="157"/>
      <c r="PKW125" s="157"/>
      <c r="PKX125" s="157"/>
      <c r="PKY125" s="157"/>
      <c r="PKZ125" s="157"/>
      <c r="PLA125" s="157"/>
      <c r="PLB125" s="157"/>
      <c r="PLC125" s="157"/>
      <c r="PLD125" s="157"/>
      <c r="PLE125" s="157"/>
      <c r="PLF125" s="157"/>
      <c r="PLG125" s="157"/>
      <c r="PLH125" s="157"/>
      <c r="PLI125" s="157"/>
      <c r="PLJ125" s="157"/>
      <c r="PLK125" s="157"/>
      <c r="PLL125" s="157"/>
      <c r="PLM125" s="157"/>
      <c r="PLN125" s="157"/>
      <c r="PLO125" s="157"/>
      <c r="PLP125" s="157"/>
      <c r="PLQ125" s="157"/>
      <c r="PLR125" s="157"/>
      <c r="PLS125" s="157"/>
      <c r="PLT125" s="157"/>
      <c r="PLU125" s="157"/>
      <c r="PLV125" s="157"/>
      <c r="PLW125" s="157"/>
      <c r="PLX125" s="157"/>
      <c r="PLY125" s="157"/>
      <c r="PLZ125" s="157"/>
      <c r="PMA125" s="157"/>
      <c r="PMB125" s="157"/>
      <c r="PMC125" s="157"/>
      <c r="PMD125" s="157"/>
      <c r="PME125" s="157"/>
      <c r="PMF125" s="157"/>
      <c r="PMG125" s="157"/>
      <c r="PMH125" s="157"/>
      <c r="PMI125" s="157"/>
      <c r="PMJ125" s="157"/>
      <c r="PMK125" s="157"/>
      <c r="PML125" s="157"/>
      <c r="PMM125" s="157"/>
      <c r="PMN125" s="157"/>
      <c r="PMO125" s="157"/>
      <c r="PMP125" s="157"/>
      <c r="PMQ125" s="157"/>
      <c r="PMR125" s="157"/>
      <c r="PMS125" s="157"/>
      <c r="PMT125" s="157"/>
      <c r="PMU125" s="157"/>
      <c r="PMV125" s="157"/>
      <c r="PMW125" s="157"/>
      <c r="PMX125" s="157"/>
      <c r="PMY125" s="157"/>
      <c r="PMZ125" s="157"/>
      <c r="PNA125" s="157"/>
      <c r="PNB125" s="157"/>
      <c r="PNC125" s="157"/>
      <c r="PND125" s="157"/>
      <c r="PNE125" s="157"/>
      <c r="PNF125" s="157"/>
      <c r="PNG125" s="157"/>
      <c r="PNH125" s="157"/>
      <c r="PNI125" s="157"/>
      <c r="PNJ125" s="157"/>
      <c r="PNK125" s="157"/>
      <c r="PNL125" s="157"/>
      <c r="PNM125" s="157"/>
      <c r="PNN125" s="157"/>
      <c r="PNO125" s="157"/>
      <c r="PNP125" s="157"/>
      <c r="PNQ125" s="157"/>
      <c r="PNR125" s="157"/>
      <c r="PNS125" s="157"/>
      <c r="PNT125" s="157"/>
      <c r="PNU125" s="157"/>
      <c r="PNV125" s="157"/>
      <c r="PNW125" s="157"/>
      <c r="PNX125" s="157"/>
      <c r="PNY125" s="157"/>
      <c r="PNZ125" s="157"/>
      <c r="POA125" s="157"/>
      <c r="POB125" s="157"/>
      <c r="POC125" s="157"/>
      <c r="POD125" s="157"/>
      <c r="POE125" s="157"/>
      <c r="POF125" s="157"/>
      <c r="POG125" s="157"/>
      <c r="POH125" s="157"/>
      <c r="POI125" s="157"/>
      <c r="POJ125" s="157"/>
      <c r="POK125" s="157"/>
      <c r="POL125" s="157"/>
      <c r="POM125" s="157"/>
      <c r="PON125" s="157"/>
      <c r="POO125" s="157"/>
      <c r="POP125" s="157"/>
      <c r="POQ125" s="157"/>
      <c r="POR125" s="157"/>
      <c r="POS125" s="157"/>
      <c r="POT125" s="157"/>
      <c r="POU125" s="157"/>
      <c r="POV125" s="157"/>
      <c r="POW125" s="157"/>
      <c r="POX125" s="157"/>
      <c r="POY125" s="157"/>
      <c r="POZ125" s="157"/>
      <c r="PPA125" s="157"/>
      <c r="PPB125" s="157"/>
      <c r="PPC125" s="157"/>
      <c r="PPD125" s="157"/>
      <c r="PPE125" s="157"/>
      <c r="PPF125" s="157"/>
      <c r="PPG125" s="157"/>
      <c r="PPH125" s="157"/>
      <c r="PPI125" s="157"/>
      <c r="PPJ125" s="157"/>
      <c r="PPK125" s="157"/>
      <c r="PPL125" s="157"/>
      <c r="PPM125" s="157"/>
      <c r="PPN125" s="157"/>
      <c r="PPO125" s="157"/>
      <c r="PPP125" s="157"/>
      <c r="PPQ125" s="157"/>
      <c r="PPR125" s="157"/>
      <c r="PPS125" s="157"/>
      <c r="PPT125" s="157"/>
      <c r="PPU125" s="157"/>
      <c r="PPV125" s="157"/>
      <c r="PPW125" s="157"/>
      <c r="PPX125" s="157"/>
      <c r="PPY125" s="157"/>
      <c r="PPZ125" s="157"/>
      <c r="PQA125" s="157"/>
      <c r="PQB125" s="157"/>
      <c r="PQC125" s="157"/>
      <c r="PQD125" s="157"/>
      <c r="PQE125" s="157"/>
      <c r="PQF125" s="157"/>
      <c r="PQG125" s="157"/>
      <c r="PQH125" s="157"/>
      <c r="PQI125" s="157"/>
      <c r="PQJ125" s="157"/>
      <c r="PQK125" s="157"/>
      <c r="PQL125" s="157"/>
      <c r="PQM125" s="157"/>
      <c r="PQN125" s="157"/>
      <c r="PQO125" s="157"/>
      <c r="PQP125" s="157"/>
      <c r="PQQ125" s="157"/>
      <c r="PQR125" s="157"/>
      <c r="PQS125" s="157"/>
      <c r="PQT125" s="157"/>
      <c r="PQU125" s="157"/>
      <c r="PQV125" s="157"/>
      <c r="PQW125" s="157"/>
      <c r="PQX125" s="157"/>
      <c r="PQY125" s="157"/>
      <c r="PQZ125" s="157"/>
      <c r="PRA125" s="157"/>
      <c r="PRB125" s="157"/>
      <c r="PRC125" s="157"/>
      <c r="PRD125" s="157"/>
      <c r="PRE125" s="157"/>
      <c r="PRF125" s="157"/>
      <c r="PRG125" s="157"/>
      <c r="PRH125" s="157"/>
      <c r="PRI125" s="157"/>
      <c r="PRJ125" s="157"/>
      <c r="PRK125" s="157"/>
      <c r="PRL125" s="157"/>
      <c r="PRM125" s="157"/>
      <c r="PRN125" s="157"/>
      <c r="PRO125" s="157"/>
      <c r="PRP125" s="157"/>
      <c r="PRQ125" s="157"/>
      <c r="PRR125" s="157"/>
      <c r="PRS125" s="157"/>
      <c r="PRT125" s="157"/>
      <c r="PRU125" s="157"/>
      <c r="PRV125" s="157"/>
      <c r="PRW125" s="157"/>
      <c r="PRX125" s="157"/>
      <c r="PRY125" s="157"/>
      <c r="PRZ125" s="157"/>
      <c r="PSA125" s="157"/>
      <c r="PSB125" s="157"/>
      <c r="PSC125" s="157"/>
      <c r="PSD125" s="157"/>
      <c r="PSE125" s="157"/>
      <c r="PSF125" s="157"/>
      <c r="PSG125" s="157"/>
      <c r="PSH125" s="157"/>
      <c r="PSI125" s="157"/>
      <c r="PSJ125" s="157"/>
      <c r="PSK125" s="157"/>
      <c r="PSL125" s="157"/>
      <c r="PSM125" s="157"/>
      <c r="PSN125" s="157"/>
      <c r="PSO125" s="157"/>
      <c r="PSP125" s="157"/>
      <c r="PSQ125" s="157"/>
      <c r="PSR125" s="157"/>
      <c r="PSS125" s="157"/>
      <c r="PST125" s="157"/>
      <c r="PSU125" s="157"/>
      <c r="PSV125" s="157"/>
      <c r="PSW125" s="157"/>
      <c r="PSX125" s="157"/>
      <c r="PSY125" s="157"/>
      <c r="PSZ125" s="157"/>
      <c r="PTA125" s="157"/>
      <c r="PTB125" s="157"/>
      <c r="PTC125" s="157"/>
      <c r="PTD125" s="157"/>
      <c r="PTE125" s="157"/>
      <c r="PTF125" s="157"/>
      <c r="PTG125" s="157"/>
      <c r="PTH125" s="157"/>
      <c r="PTI125" s="157"/>
      <c r="PTJ125" s="157"/>
      <c r="PTK125" s="157"/>
      <c r="PTL125" s="157"/>
      <c r="PTM125" s="157"/>
      <c r="PTN125" s="157"/>
      <c r="PTO125" s="157"/>
      <c r="PTP125" s="157"/>
      <c r="PTQ125" s="157"/>
      <c r="PTR125" s="157"/>
      <c r="PTS125" s="157"/>
      <c r="PTT125" s="157"/>
      <c r="PTU125" s="157"/>
      <c r="PTV125" s="157"/>
      <c r="PTW125" s="157"/>
      <c r="PTX125" s="157"/>
      <c r="PTY125" s="157"/>
      <c r="PTZ125" s="157"/>
      <c r="PUA125" s="157"/>
      <c r="PUB125" s="157"/>
      <c r="PUC125" s="157"/>
      <c r="PUD125" s="157"/>
      <c r="PUE125" s="157"/>
      <c r="PUF125" s="157"/>
      <c r="PUG125" s="157"/>
      <c r="PUH125" s="157"/>
      <c r="PUI125" s="157"/>
      <c r="PUJ125" s="157"/>
      <c r="PUK125" s="157"/>
      <c r="PUL125" s="157"/>
      <c r="PUM125" s="157"/>
      <c r="PUN125" s="157"/>
      <c r="PUO125" s="157"/>
      <c r="PUP125" s="157"/>
      <c r="PUQ125" s="157"/>
      <c r="PUR125" s="157"/>
      <c r="PUS125" s="157"/>
      <c r="PUT125" s="157"/>
      <c r="PUU125" s="157"/>
      <c r="PUV125" s="157"/>
      <c r="PUW125" s="157"/>
      <c r="PUX125" s="157"/>
      <c r="PUY125" s="157"/>
      <c r="PUZ125" s="157"/>
      <c r="PVA125" s="157"/>
      <c r="PVB125" s="157"/>
      <c r="PVC125" s="157"/>
      <c r="PVD125" s="157"/>
      <c r="PVE125" s="157"/>
      <c r="PVF125" s="157"/>
      <c r="PVG125" s="157"/>
      <c r="PVH125" s="157"/>
      <c r="PVI125" s="157"/>
      <c r="PVJ125" s="157"/>
      <c r="PVK125" s="157"/>
      <c r="PVL125" s="157"/>
      <c r="PVM125" s="157"/>
      <c r="PVN125" s="157"/>
      <c r="PVO125" s="157"/>
      <c r="PVP125" s="157"/>
      <c r="PVQ125" s="157"/>
      <c r="PVR125" s="157"/>
      <c r="PVS125" s="157"/>
      <c r="PVT125" s="157"/>
      <c r="PVU125" s="157"/>
      <c r="PVV125" s="157"/>
      <c r="PVW125" s="157"/>
      <c r="PVX125" s="157"/>
      <c r="PVY125" s="157"/>
      <c r="PVZ125" s="157"/>
      <c r="PWA125" s="157"/>
      <c r="PWB125" s="157"/>
      <c r="PWC125" s="157"/>
      <c r="PWD125" s="157"/>
      <c r="PWE125" s="157"/>
      <c r="PWF125" s="157"/>
      <c r="PWG125" s="157"/>
      <c r="PWH125" s="157"/>
      <c r="PWI125" s="157"/>
      <c r="PWJ125" s="157"/>
      <c r="PWK125" s="157"/>
      <c r="PWL125" s="157"/>
      <c r="PWM125" s="157"/>
      <c r="PWN125" s="157"/>
      <c r="PWO125" s="157"/>
      <c r="PWP125" s="157"/>
      <c r="PWQ125" s="157"/>
      <c r="PWR125" s="157"/>
      <c r="PWS125" s="157"/>
      <c r="PWT125" s="157"/>
      <c r="PWU125" s="157"/>
      <c r="PWV125" s="157"/>
      <c r="PWW125" s="157"/>
      <c r="PWX125" s="157"/>
      <c r="PWY125" s="157"/>
      <c r="PWZ125" s="157"/>
      <c r="PXA125" s="157"/>
      <c r="PXB125" s="157"/>
      <c r="PXC125" s="157"/>
      <c r="PXD125" s="157"/>
      <c r="PXE125" s="157"/>
      <c r="PXF125" s="157"/>
      <c r="PXG125" s="157"/>
      <c r="PXH125" s="157"/>
      <c r="PXI125" s="157"/>
      <c r="PXJ125" s="157"/>
      <c r="PXK125" s="157"/>
      <c r="PXL125" s="157"/>
      <c r="PXM125" s="157"/>
      <c r="PXN125" s="157"/>
      <c r="PXO125" s="157"/>
      <c r="PXP125" s="157"/>
      <c r="PXQ125" s="157"/>
      <c r="PXR125" s="157"/>
      <c r="PXS125" s="157"/>
      <c r="PXT125" s="157"/>
      <c r="PXU125" s="157"/>
      <c r="PXV125" s="157"/>
      <c r="PXW125" s="157"/>
      <c r="PXX125" s="157"/>
      <c r="PXY125" s="157"/>
      <c r="PXZ125" s="157"/>
      <c r="PYA125" s="157"/>
      <c r="PYB125" s="157"/>
      <c r="PYC125" s="157"/>
      <c r="PYD125" s="157"/>
      <c r="PYE125" s="157"/>
      <c r="PYF125" s="157"/>
      <c r="PYG125" s="157"/>
      <c r="PYH125" s="157"/>
      <c r="PYI125" s="157"/>
      <c r="PYJ125" s="157"/>
      <c r="PYK125" s="157"/>
      <c r="PYL125" s="157"/>
      <c r="PYM125" s="157"/>
      <c r="PYN125" s="157"/>
      <c r="PYO125" s="157"/>
      <c r="PYP125" s="157"/>
      <c r="PYQ125" s="157"/>
      <c r="PYR125" s="157"/>
      <c r="PYS125" s="157"/>
      <c r="PYT125" s="157"/>
      <c r="PYU125" s="157"/>
      <c r="PYV125" s="157"/>
      <c r="PYW125" s="157"/>
      <c r="PYX125" s="157"/>
      <c r="PYY125" s="157"/>
      <c r="PYZ125" s="157"/>
      <c r="PZA125" s="157"/>
      <c r="PZB125" s="157"/>
      <c r="PZC125" s="157"/>
      <c r="PZD125" s="157"/>
      <c r="PZE125" s="157"/>
      <c r="PZF125" s="157"/>
      <c r="PZG125" s="157"/>
      <c r="PZH125" s="157"/>
      <c r="PZI125" s="157"/>
      <c r="PZJ125" s="157"/>
      <c r="PZK125" s="157"/>
      <c r="PZL125" s="157"/>
      <c r="PZM125" s="157"/>
      <c r="PZN125" s="157"/>
      <c r="PZO125" s="157"/>
      <c r="PZP125" s="157"/>
      <c r="PZQ125" s="157"/>
      <c r="PZR125" s="157"/>
      <c r="PZS125" s="157"/>
      <c r="PZT125" s="157"/>
      <c r="PZU125" s="157"/>
      <c r="PZV125" s="157"/>
      <c r="PZW125" s="157"/>
      <c r="PZX125" s="157"/>
      <c r="PZY125" s="157"/>
      <c r="PZZ125" s="157"/>
      <c r="QAA125" s="157"/>
      <c r="QAB125" s="157"/>
      <c r="QAC125" s="157"/>
      <c r="QAD125" s="157"/>
      <c r="QAE125" s="157"/>
      <c r="QAF125" s="157"/>
      <c r="QAG125" s="157"/>
      <c r="QAH125" s="157"/>
      <c r="QAI125" s="157"/>
      <c r="QAJ125" s="157"/>
      <c r="QAK125" s="157"/>
      <c r="QAL125" s="157"/>
      <c r="QAM125" s="157"/>
      <c r="QAN125" s="157"/>
      <c r="QAO125" s="157"/>
      <c r="QAP125" s="157"/>
      <c r="QAQ125" s="157"/>
      <c r="QAR125" s="157"/>
      <c r="QAS125" s="157"/>
      <c r="QAT125" s="157"/>
      <c r="QAU125" s="157"/>
      <c r="QAV125" s="157"/>
      <c r="QAW125" s="157"/>
      <c r="QAX125" s="157"/>
      <c r="QAY125" s="157"/>
      <c r="QAZ125" s="157"/>
      <c r="QBA125" s="157"/>
      <c r="QBB125" s="157"/>
      <c r="QBC125" s="157"/>
      <c r="QBD125" s="157"/>
      <c r="QBE125" s="157"/>
      <c r="QBF125" s="157"/>
      <c r="QBG125" s="157"/>
      <c r="QBH125" s="157"/>
      <c r="QBI125" s="157"/>
      <c r="QBJ125" s="157"/>
      <c r="QBK125" s="157"/>
      <c r="QBL125" s="157"/>
      <c r="QBM125" s="157"/>
      <c r="QBN125" s="157"/>
      <c r="QBO125" s="157"/>
      <c r="QBP125" s="157"/>
      <c r="QBQ125" s="157"/>
      <c r="QBR125" s="157"/>
      <c r="QBS125" s="157"/>
      <c r="QBT125" s="157"/>
      <c r="QBU125" s="157"/>
      <c r="QBV125" s="157"/>
      <c r="QBW125" s="157"/>
      <c r="QBX125" s="157"/>
      <c r="QBY125" s="157"/>
      <c r="QBZ125" s="157"/>
      <c r="QCA125" s="157"/>
      <c r="QCB125" s="157"/>
      <c r="QCC125" s="157"/>
      <c r="QCD125" s="157"/>
      <c r="QCE125" s="157"/>
      <c r="QCF125" s="157"/>
      <c r="QCG125" s="157"/>
      <c r="QCH125" s="157"/>
      <c r="QCI125" s="157"/>
      <c r="QCJ125" s="157"/>
      <c r="QCK125" s="157"/>
      <c r="QCL125" s="157"/>
      <c r="QCM125" s="157"/>
      <c r="QCN125" s="157"/>
      <c r="QCO125" s="157"/>
      <c r="QCP125" s="157"/>
      <c r="QCQ125" s="157"/>
      <c r="QCR125" s="157"/>
      <c r="QCS125" s="157"/>
      <c r="QCT125" s="157"/>
      <c r="QCU125" s="157"/>
      <c r="QCV125" s="157"/>
      <c r="QCW125" s="157"/>
      <c r="QCX125" s="157"/>
      <c r="QCY125" s="157"/>
      <c r="QCZ125" s="157"/>
      <c r="QDA125" s="157"/>
      <c r="QDB125" s="157"/>
      <c r="QDC125" s="157"/>
      <c r="QDD125" s="157"/>
      <c r="QDE125" s="157"/>
      <c r="QDF125" s="157"/>
      <c r="QDG125" s="157"/>
      <c r="QDH125" s="157"/>
      <c r="QDI125" s="157"/>
      <c r="QDJ125" s="157"/>
      <c r="QDK125" s="157"/>
      <c r="QDL125" s="157"/>
      <c r="QDM125" s="157"/>
      <c r="QDN125" s="157"/>
      <c r="QDO125" s="157"/>
      <c r="QDP125" s="157"/>
      <c r="QDQ125" s="157"/>
      <c r="QDR125" s="157"/>
      <c r="QDS125" s="157"/>
      <c r="QDT125" s="157"/>
      <c r="QDU125" s="157"/>
      <c r="QDV125" s="157"/>
      <c r="QDW125" s="157"/>
      <c r="QDX125" s="157"/>
      <c r="QDY125" s="157"/>
      <c r="QDZ125" s="157"/>
      <c r="QEA125" s="157"/>
      <c r="QEB125" s="157"/>
      <c r="QEC125" s="157"/>
      <c r="QED125" s="157"/>
      <c r="QEE125" s="157"/>
      <c r="QEF125" s="157"/>
      <c r="QEG125" s="157"/>
      <c r="QEH125" s="157"/>
      <c r="QEI125" s="157"/>
      <c r="QEJ125" s="157"/>
      <c r="QEK125" s="157"/>
      <c r="QEL125" s="157"/>
      <c r="QEM125" s="157"/>
      <c r="QEN125" s="157"/>
      <c r="QEO125" s="157"/>
      <c r="QEP125" s="157"/>
      <c r="QEQ125" s="157"/>
      <c r="QER125" s="157"/>
      <c r="QES125" s="157"/>
      <c r="QET125" s="157"/>
      <c r="QEU125" s="157"/>
      <c r="QEV125" s="157"/>
      <c r="QEW125" s="157"/>
      <c r="QEX125" s="157"/>
      <c r="QEY125" s="157"/>
      <c r="QEZ125" s="157"/>
      <c r="QFA125" s="157"/>
      <c r="QFB125" s="157"/>
      <c r="QFC125" s="157"/>
      <c r="QFD125" s="157"/>
      <c r="QFE125" s="157"/>
      <c r="QFF125" s="157"/>
      <c r="QFG125" s="157"/>
      <c r="QFH125" s="157"/>
      <c r="QFI125" s="157"/>
      <c r="QFJ125" s="157"/>
      <c r="QFK125" s="157"/>
      <c r="QFL125" s="157"/>
      <c r="QFM125" s="157"/>
      <c r="QFN125" s="157"/>
      <c r="QFO125" s="157"/>
      <c r="QFP125" s="157"/>
      <c r="QFQ125" s="157"/>
      <c r="QFR125" s="157"/>
      <c r="QFS125" s="157"/>
      <c r="QFT125" s="157"/>
      <c r="QFU125" s="157"/>
      <c r="QFV125" s="157"/>
      <c r="QFW125" s="157"/>
      <c r="QFX125" s="157"/>
      <c r="QFY125" s="157"/>
      <c r="QFZ125" s="157"/>
      <c r="QGA125" s="157"/>
      <c r="QGB125" s="157"/>
      <c r="QGC125" s="157"/>
      <c r="QGD125" s="157"/>
      <c r="QGE125" s="157"/>
      <c r="QGF125" s="157"/>
      <c r="QGG125" s="157"/>
      <c r="QGH125" s="157"/>
      <c r="QGI125" s="157"/>
      <c r="QGJ125" s="157"/>
      <c r="QGK125" s="157"/>
      <c r="QGL125" s="157"/>
      <c r="QGM125" s="157"/>
      <c r="QGN125" s="157"/>
      <c r="QGO125" s="157"/>
      <c r="QGP125" s="157"/>
      <c r="QGQ125" s="157"/>
      <c r="QGR125" s="157"/>
      <c r="QGS125" s="157"/>
      <c r="QGT125" s="157"/>
      <c r="QGU125" s="157"/>
      <c r="QGV125" s="157"/>
      <c r="QGW125" s="157"/>
      <c r="QGX125" s="157"/>
      <c r="QGY125" s="157"/>
      <c r="QGZ125" s="157"/>
      <c r="QHA125" s="157"/>
      <c r="QHB125" s="157"/>
      <c r="QHC125" s="157"/>
      <c r="QHD125" s="157"/>
      <c r="QHE125" s="157"/>
      <c r="QHF125" s="157"/>
      <c r="QHG125" s="157"/>
      <c r="QHH125" s="157"/>
      <c r="QHI125" s="157"/>
      <c r="QHJ125" s="157"/>
      <c r="QHK125" s="157"/>
      <c r="QHL125" s="157"/>
      <c r="QHM125" s="157"/>
      <c r="QHN125" s="157"/>
      <c r="QHO125" s="157"/>
      <c r="QHP125" s="157"/>
      <c r="QHQ125" s="157"/>
      <c r="QHR125" s="157"/>
      <c r="QHS125" s="157"/>
      <c r="QHT125" s="157"/>
      <c r="QHU125" s="157"/>
      <c r="QHV125" s="157"/>
      <c r="QHW125" s="157"/>
      <c r="QHX125" s="157"/>
      <c r="QHY125" s="157"/>
      <c r="QHZ125" s="157"/>
      <c r="QIA125" s="157"/>
      <c r="QIB125" s="157"/>
      <c r="QIC125" s="157"/>
      <c r="QID125" s="157"/>
      <c r="QIE125" s="157"/>
      <c r="QIF125" s="157"/>
      <c r="QIG125" s="157"/>
      <c r="QIH125" s="157"/>
      <c r="QII125" s="157"/>
      <c r="QIJ125" s="157"/>
      <c r="QIK125" s="157"/>
      <c r="QIL125" s="157"/>
      <c r="QIM125" s="157"/>
      <c r="QIN125" s="157"/>
      <c r="QIO125" s="157"/>
      <c r="QIP125" s="157"/>
      <c r="QIQ125" s="157"/>
      <c r="QIR125" s="157"/>
      <c r="QIS125" s="157"/>
      <c r="QIT125" s="157"/>
      <c r="QIU125" s="157"/>
      <c r="QIV125" s="157"/>
      <c r="QIW125" s="157"/>
      <c r="QIX125" s="157"/>
      <c r="QIY125" s="157"/>
      <c r="QIZ125" s="157"/>
      <c r="QJA125" s="157"/>
      <c r="QJB125" s="157"/>
      <c r="QJC125" s="157"/>
      <c r="QJD125" s="157"/>
      <c r="QJE125" s="157"/>
      <c r="QJF125" s="157"/>
      <c r="QJG125" s="157"/>
      <c r="QJH125" s="157"/>
      <c r="QJI125" s="157"/>
      <c r="QJJ125" s="157"/>
      <c r="QJK125" s="157"/>
      <c r="QJL125" s="157"/>
      <c r="QJM125" s="157"/>
      <c r="QJN125" s="157"/>
      <c r="QJO125" s="157"/>
      <c r="QJP125" s="157"/>
      <c r="QJQ125" s="157"/>
      <c r="QJR125" s="157"/>
      <c r="QJS125" s="157"/>
      <c r="QJT125" s="157"/>
      <c r="QJU125" s="157"/>
      <c r="QJV125" s="157"/>
      <c r="QJW125" s="157"/>
      <c r="QJX125" s="157"/>
      <c r="QJY125" s="157"/>
      <c r="QJZ125" s="157"/>
      <c r="QKA125" s="157"/>
      <c r="QKB125" s="157"/>
      <c r="QKC125" s="157"/>
      <c r="QKD125" s="157"/>
      <c r="QKE125" s="157"/>
      <c r="QKF125" s="157"/>
      <c r="QKG125" s="157"/>
      <c r="QKH125" s="157"/>
      <c r="QKI125" s="157"/>
      <c r="QKJ125" s="157"/>
      <c r="QKK125" s="157"/>
      <c r="QKL125" s="157"/>
      <c r="QKM125" s="157"/>
      <c r="QKN125" s="157"/>
      <c r="QKO125" s="157"/>
      <c r="QKP125" s="157"/>
      <c r="QKQ125" s="157"/>
      <c r="QKR125" s="157"/>
      <c r="QKS125" s="157"/>
      <c r="QKT125" s="157"/>
      <c r="QKU125" s="157"/>
      <c r="QKV125" s="157"/>
      <c r="QKW125" s="157"/>
      <c r="QKX125" s="157"/>
      <c r="QKY125" s="157"/>
      <c r="QKZ125" s="157"/>
      <c r="QLA125" s="157"/>
      <c r="QLB125" s="157"/>
      <c r="QLC125" s="157"/>
      <c r="QLD125" s="157"/>
      <c r="QLE125" s="157"/>
      <c r="QLF125" s="157"/>
      <c r="QLG125" s="157"/>
      <c r="QLH125" s="157"/>
      <c r="QLI125" s="157"/>
      <c r="QLJ125" s="157"/>
      <c r="QLK125" s="157"/>
      <c r="QLL125" s="157"/>
      <c r="QLM125" s="157"/>
      <c r="QLN125" s="157"/>
      <c r="QLO125" s="157"/>
      <c r="QLP125" s="157"/>
      <c r="QLQ125" s="157"/>
      <c r="QLR125" s="157"/>
      <c r="QLS125" s="157"/>
      <c r="QLT125" s="157"/>
      <c r="QLU125" s="157"/>
      <c r="QLV125" s="157"/>
      <c r="QLW125" s="157"/>
      <c r="QLX125" s="157"/>
      <c r="QLY125" s="157"/>
      <c r="QLZ125" s="157"/>
      <c r="QMA125" s="157"/>
      <c r="QMB125" s="157"/>
      <c r="QMC125" s="157"/>
      <c r="QMD125" s="157"/>
      <c r="QME125" s="157"/>
      <c r="QMF125" s="157"/>
      <c r="QMG125" s="157"/>
      <c r="QMH125" s="157"/>
      <c r="QMI125" s="157"/>
      <c r="QMJ125" s="157"/>
      <c r="QMK125" s="157"/>
      <c r="QML125" s="157"/>
      <c r="QMM125" s="157"/>
      <c r="QMN125" s="157"/>
      <c r="QMO125" s="157"/>
      <c r="QMP125" s="157"/>
      <c r="QMQ125" s="157"/>
      <c r="QMR125" s="157"/>
      <c r="QMS125" s="157"/>
      <c r="QMT125" s="157"/>
      <c r="QMU125" s="157"/>
      <c r="QMV125" s="157"/>
      <c r="QMW125" s="157"/>
      <c r="QMX125" s="157"/>
      <c r="QMY125" s="157"/>
      <c r="QMZ125" s="157"/>
      <c r="QNA125" s="157"/>
      <c r="QNB125" s="157"/>
      <c r="QNC125" s="157"/>
      <c r="QND125" s="157"/>
      <c r="QNE125" s="157"/>
      <c r="QNF125" s="157"/>
      <c r="QNG125" s="157"/>
      <c r="QNH125" s="157"/>
      <c r="QNI125" s="157"/>
      <c r="QNJ125" s="157"/>
      <c r="QNK125" s="157"/>
      <c r="QNL125" s="157"/>
      <c r="QNM125" s="157"/>
      <c r="QNN125" s="157"/>
      <c r="QNO125" s="157"/>
      <c r="QNP125" s="157"/>
      <c r="QNQ125" s="157"/>
      <c r="QNR125" s="157"/>
      <c r="QNS125" s="157"/>
      <c r="QNT125" s="157"/>
      <c r="QNU125" s="157"/>
      <c r="QNV125" s="157"/>
      <c r="QNW125" s="157"/>
      <c r="QNX125" s="157"/>
      <c r="QNY125" s="157"/>
      <c r="QNZ125" s="157"/>
      <c r="QOA125" s="157"/>
      <c r="QOB125" s="157"/>
      <c r="QOC125" s="157"/>
      <c r="QOD125" s="157"/>
      <c r="QOE125" s="157"/>
      <c r="QOF125" s="157"/>
      <c r="QOG125" s="157"/>
      <c r="QOH125" s="157"/>
      <c r="QOI125" s="157"/>
      <c r="QOJ125" s="157"/>
      <c r="QOK125" s="157"/>
      <c r="QOL125" s="157"/>
      <c r="QOM125" s="157"/>
      <c r="QON125" s="157"/>
      <c r="QOO125" s="157"/>
      <c r="QOP125" s="157"/>
      <c r="QOQ125" s="157"/>
      <c r="QOR125" s="157"/>
      <c r="QOS125" s="157"/>
      <c r="QOT125" s="157"/>
      <c r="QOU125" s="157"/>
      <c r="QOV125" s="157"/>
      <c r="QOW125" s="157"/>
      <c r="QOX125" s="157"/>
      <c r="QOY125" s="157"/>
      <c r="QOZ125" s="157"/>
      <c r="QPA125" s="157"/>
      <c r="QPB125" s="157"/>
      <c r="QPC125" s="157"/>
      <c r="QPD125" s="157"/>
      <c r="QPE125" s="157"/>
      <c r="QPF125" s="157"/>
      <c r="QPG125" s="157"/>
      <c r="QPH125" s="157"/>
      <c r="QPI125" s="157"/>
      <c r="QPJ125" s="157"/>
      <c r="QPK125" s="157"/>
      <c r="QPL125" s="157"/>
      <c r="QPM125" s="157"/>
      <c r="QPN125" s="157"/>
      <c r="QPO125" s="157"/>
      <c r="QPP125" s="157"/>
      <c r="QPQ125" s="157"/>
      <c r="QPR125" s="157"/>
      <c r="QPS125" s="157"/>
      <c r="QPT125" s="157"/>
      <c r="QPU125" s="157"/>
      <c r="QPV125" s="157"/>
      <c r="QPW125" s="157"/>
      <c r="QPX125" s="157"/>
      <c r="QPY125" s="157"/>
      <c r="QPZ125" s="157"/>
      <c r="QQA125" s="157"/>
      <c r="QQB125" s="157"/>
      <c r="QQC125" s="157"/>
      <c r="QQD125" s="157"/>
      <c r="QQE125" s="157"/>
      <c r="QQF125" s="157"/>
      <c r="QQG125" s="157"/>
      <c r="QQH125" s="157"/>
      <c r="QQI125" s="157"/>
      <c r="QQJ125" s="157"/>
      <c r="QQK125" s="157"/>
      <c r="QQL125" s="157"/>
      <c r="QQM125" s="157"/>
      <c r="QQN125" s="157"/>
      <c r="QQO125" s="157"/>
      <c r="QQP125" s="157"/>
      <c r="QQQ125" s="157"/>
      <c r="QQR125" s="157"/>
      <c r="QQS125" s="157"/>
      <c r="QQT125" s="157"/>
      <c r="QQU125" s="157"/>
      <c r="QQV125" s="157"/>
      <c r="QQW125" s="157"/>
      <c r="QQX125" s="157"/>
      <c r="QQY125" s="157"/>
      <c r="QQZ125" s="157"/>
      <c r="QRA125" s="157"/>
      <c r="QRB125" s="157"/>
      <c r="QRC125" s="157"/>
      <c r="QRD125" s="157"/>
      <c r="QRE125" s="157"/>
      <c r="QRF125" s="157"/>
      <c r="QRG125" s="157"/>
      <c r="QRH125" s="157"/>
      <c r="QRI125" s="157"/>
      <c r="QRJ125" s="157"/>
      <c r="QRK125" s="157"/>
      <c r="QRL125" s="157"/>
      <c r="QRM125" s="157"/>
      <c r="QRN125" s="157"/>
      <c r="QRO125" s="157"/>
      <c r="QRP125" s="157"/>
      <c r="QRQ125" s="157"/>
      <c r="QRR125" s="157"/>
      <c r="QRS125" s="157"/>
      <c r="QRT125" s="157"/>
      <c r="QRU125" s="157"/>
      <c r="QRV125" s="157"/>
      <c r="QRW125" s="157"/>
      <c r="QRX125" s="157"/>
      <c r="QRY125" s="157"/>
      <c r="QRZ125" s="157"/>
      <c r="QSA125" s="157"/>
      <c r="QSB125" s="157"/>
      <c r="QSC125" s="157"/>
      <c r="QSD125" s="157"/>
      <c r="QSE125" s="157"/>
      <c r="QSF125" s="157"/>
      <c r="QSG125" s="157"/>
      <c r="QSH125" s="157"/>
      <c r="QSI125" s="157"/>
      <c r="QSJ125" s="157"/>
      <c r="QSK125" s="157"/>
      <c r="QSL125" s="157"/>
      <c r="QSM125" s="157"/>
      <c r="QSN125" s="157"/>
      <c r="QSO125" s="157"/>
      <c r="QSP125" s="157"/>
      <c r="QSQ125" s="157"/>
      <c r="QSR125" s="157"/>
      <c r="QSS125" s="157"/>
      <c r="QST125" s="157"/>
      <c r="QSU125" s="157"/>
      <c r="QSV125" s="157"/>
      <c r="QSW125" s="157"/>
      <c r="QSX125" s="157"/>
      <c r="QSY125" s="157"/>
      <c r="QSZ125" s="157"/>
      <c r="QTA125" s="157"/>
      <c r="QTB125" s="157"/>
      <c r="QTC125" s="157"/>
      <c r="QTD125" s="157"/>
      <c r="QTE125" s="157"/>
      <c r="QTF125" s="157"/>
      <c r="QTG125" s="157"/>
      <c r="QTH125" s="157"/>
      <c r="QTI125" s="157"/>
      <c r="QTJ125" s="157"/>
      <c r="QTK125" s="157"/>
      <c r="QTL125" s="157"/>
      <c r="QTM125" s="157"/>
      <c r="QTN125" s="157"/>
      <c r="QTO125" s="157"/>
      <c r="QTP125" s="157"/>
      <c r="QTQ125" s="157"/>
      <c r="QTR125" s="157"/>
      <c r="QTS125" s="157"/>
      <c r="QTT125" s="157"/>
      <c r="QTU125" s="157"/>
      <c r="QTV125" s="157"/>
      <c r="QTW125" s="157"/>
      <c r="QTX125" s="157"/>
      <c r="QTY125" s="157"/>
      <c r="QTZ125" s="157"/>
      <c r="QUA125" s="157"/>
      <c r="QUB125" s="157"/>
      <c r="QUC125" s="157"/>
      <c r="QUD125" s="157"/>
      <c r="QUE125" s="157"/>
      <c r="QUF125" s="157"/>
      <c r="QUG125" s="157"/>
      <c r="QUH125" s="157"/>
      <c r="QUI125" s="157"/>
      <c r="QUJ125" s="157"/>
      <c r="QUK125" s="157"/>
      <c r="QUL125" s="157"/>
      <c r="QUM125" s="157"/>
      <c r="QUN125" s="157"/>
      <c r="QUO125" s="157"/>
      <c r="QUP125" s="157"/>
      <c r="QUQ125" s="157"/>
      <c r="QUR125" s="157"/>
      <c r="QUS125" s="157"/>
      <c r="QUT125" s="157"/>
      <c r="QUU125" s="157"/>
      <c r="QUV125" s="157"/>
      <c r="QUW125" s="157"/>
      <c r="QUX125" s="157"/>
      <c r="QUY125" s="157"/>
      <c r="QUZ125" s="157"/>
      <c r="QVA125" s="157"/>
      <c r="QVB125" s="157"/>
      <c r="QVC125" s="157"/>
      <c r="QVD125" s="157"/>
      <c r="QVE125" s="157"/>
      <c r="QVF125" s="157"/>
      <c r="QVG125" s="157"/>
      <c r="QVH125" s="157"/>
      <c r="QVI125" s="157"/>
      <c r="QVJ125" s="157"/>
      <c r="QVK125" s="157"/>
      <c r="QVL125" s="157"/>
      <c r="QVM125" s="157"/>
      <c r="QVN125" s="157"/>
      <c r="QVO125" s="157"/>
      <c r="QVP125" s="157"/>
      <c r="QVQ125" s="157"/>
      <c r="QVR125" s="157"/>
      <c r="QVS125" s="157"/>
      <c r="QVT125" s="157"/>
      <c r="QVU125" s="157"/>
      <c r="QVV125" s="157"/>
      <c r="QVW125" s="157"/>
      <c r="QVX125" s="157"/>
      <c r="QVY125" s="157"/>
      <c r="QVZ125" s="157"/>
      <c r="QWA125" s="157"/>
      <c r="QWB125" s="157"/>
      <c r="QWC125" s="157"/>
      <c r="QWD125" s="157"/>
      <c r="QWE125" s="157"/>
      <c r="QWF125" s="157"/>
      <c r="QWG125" s="157"/>
      <c r="QWH125" s="157"/>
      <c r="QWI125" s="157"/>
      <c r="QWJ125" s="157"/>
      <c r="QWK125" s="157"/>
      <c r="QWL125" s="157"/>
      <c r="QWM125" s="157"/>
      <c r="QWN125" s="157"/>
      <c r="QWO125" s="157"/>
      <c r="QWP125" s="157"/>
      <c r="QWQ125" s="157"/>
      <c r="QWR125" s="157"/>
      <c r="QWS125" s="157"/>
      <c r="QWT125" s="157"/>
      <c r="QWU125" s="157"/>
      <c r="QWV125" s="157"/>
      <c r="QWW125" s="157"/>
      <c r="QWX125" s="157"/>
      <c r="QWY125" s="157"/>
      <c r="QWZ125" s="157"/>
      <c r="QXA125" s="157"/>
      <c r="QXB125" s="157"/>
      <c r="QXC125" s="157"/>
      <c r="QXD125" s="157"/>
      <c r="QXE125" s="157"/>
      <c r="QXF125" s="157"/>
      <c r="QXG125" s="157"/>
      <c r="QXH125" s="157"/>
      <c r="QXI125" s="157"/>
      <c r="QXJ125" s="157"/>
      <c r="QXK125" s="157"/>
      <c r="QXL125" s="157"/>
      <c r="QXM125" s="157"/>
      <c r="QXN125" s="157"/>
      <c r="QXO125" s="157"/>
      <c r="QXP125" s="157"/>
      <c r="QXQ125" s="157"/>
      <c r="QXR125" s="157"/>
      <c r="QXS125" s="157"/>
      <c r="QXT125" s="157"/>
      <c r="QXU125" s="157"/>
      <c r="QXV125" s="157"/>
      <c r="QXW125" s="157"/>
      <c r="QXX125" s="157"/>
      <c r="QXY125" s="157"/>
      <c r="QXZ125" s="157"/>
      <c r="QYA125" s="157"/>
      <c r="QYB125" s="157"/>
      <c r="QYC125" s="157"/>
      <c r="QYD125" s="157"/>
      <c r="QYE125" s="157"/>
      <c r="QYF125" s="157"/>
      <c r="QYG125" s="157"/>
      <c r="QYH125" s="157"/>
      <c r="QYI125" s="157"/>
      <c r="QYJ125" s="157"/>
      <c r="QYK125" s="157"/>
      <c r="QYL125" s="157"/>
      <c r="QYM125" s="157"/>
      <c r="QYN125" s="157"/>
      <c r="QYO125" s="157"/>
      <c r="QYP125" s="157"/>
      <c r="QYQ125" s="157"/>
      <c r="QYR125" s="157"/>
      <c r="QYS125" s="157"/>
      <c r="QYT125" s="157"/>
      <c r="QYU125" s="157"/>
      <c r="QYV125" s="157"/>
      <c r="QYW125" s="157"/>
      <c r="QYX125" s="157"/>
      <c r="QYY125" s="157"/>
      <c r="QYZ125" s="157"/>
      <c r="QZA125" s="157"/>
      <c r="QZB125" s="157"/>
      <c r="QZC125" s="157"/>
      <c r="QZD125" s="157"/>
      <c r="QZE125" s="157"/>
      <c r="QZF125" s="157"/>
      <c r="QZG125" s="157"/>
      <c r="QZH125" s="157"/>
      <c r="QZI125" s="157"/>
      <c r="QZJ125" s="157"/>
      <c r="QZK125" s="157"/>
      <c r="QZL125" s="157"/>
      <c r="QZM125" s="157"/>
      <c r="QZN125" s="157"/>
      <c r="QZO125" s="157"/>
      <c r="QZP125" s="157"/>
      <c r="QZQ125" s="157"/>
      <c r="QZR125" s="157"/>
      <c r="QZS125" s="157"/>
      <c r="QZT125" s="157"/>
      <c r="QZU125" s="157"/>
      <c r="QZV125" s="157"/>
      <c r="QZW125" s="157"/>
      <c r="QZX125" s="157"/>
      <c r="QZY125" s="157"/>
      <c r="QZZ125" s="157"/>
      <c r="RAA125" s="157"/>
      <c r="RAB125" s="157"/>
      <c r="RAC125" s="157"/>
      <c r="RAD125" s="157"/>
      <c r="RAE125" s="157"/>
      <c r="RAF125" s="157"/>
      <c r="RAG125" s="157"/>
      <c r="RAH125" s="157"/>
      <c r="RAI125" s="157"/>
      <c r="RAJ125" s="157"/>
      <c r="RAK125" s="157"/>
      <c r="RAL125" s="157"/>
      <c r="RAM125" s="157"/>
      <c r="RAN125" s="157"/>
      <c r="RAO125" s="157"/>
      <c r="RAP125" s="157"/>
      <c r="RAQ125" s="157"/>
      <c r="RAR125" s="157"/>
      <c r="RAS125" s="157"/>
      <c r="RAT125" s="157"/>
      <c r="RAU125" s="157"/>
      <c r="RAV125" s="157"/>
      <c r="RAW125" s="157"/>
      <c r="RAX125" s="157"/>
      <c r="RAY125" s="157"/>
      <c r="RAZ125" s="157"/>
      <c r="RBA125" s="157"/>
      <c r="RBB125" s="157"/>
      <c r="RBC125" s="157"/>
      <c r="RBD125" s="157"/>
      <c r="RBE125" s="157"/>
      <c r="RBF125" s="157"/>
      <c r="RBG125" s="157"/>
      <c r="RBH125" s="157"/>
      <c r="RBI125" s="157"/>
      <c r="RBJ125" s="157"/>
      <c r="RBK125" s="157"/>
      <c r="RBL125" s="157"/>
      <c r="RBM125" s="157"/>
      <c r="RBN125" s="157"/>
      <c r="RBO125" s="157"/>
      <c r="RBP125" s="157"/>
      <c r="RBQ125" s="157"/>
      <c r="RBR125" s="157"/>
      <c r="RBS125" s="157"/>
      <c r="RBT125" s="157"/>
      <c r="RBU125" s="157"/>
      <c r="RBV125" s="157"/>
      <c r="RBW125" s="157"/>
      <c r="RBX125" s="157"/>
      <c r="RBY125" s="157"/>
      <c r="RBZ125" s="157"/>
      <c r="RCA125" s="157"/>
      <c r="RCB125" s="157"/>
      <c r="RCC125" s="157"/>
      <c r="RCD125" s="157"/>
      <c r="RCE125" s="157"/>
      <c r="RCF125" s="157"/>
      <c r="RCG125" s="157"/>
      <c r="RCH125" s="157"/>
      <c r="RCI125" s="157"/>
      <c r="RCJ125" s="157"/>
      <c r="RCK125" s="157"/>
      <c r="RCL125" s="157"/>
      <c r="RCM125" s="157"/>
      <c r="RCN125" s="157"/>
      <c r="RCO125" s="157"/>
      <c r="RCP125" s="157"/>
      <c r="RCQ125" s="157"/>
      <c r="RCR125" s="157"/>
      <c r="RCS125" s="157"/>
      <c r="RCT125" s="157"/>
      <c r="RCU125" s="157"/>
      <c r="RCV125" s="157"/>
      <c r="RCW125" s="157"/>
      <c r="RCX125" s="157"/>
      <c r="RCY125" s="157"/>
      <c r="RCZ125" s="157"/>
      <c r="RDA125" s="157"/>
      <c r="RDB125" s="157"/>
      <c r="RDC125" s="157"/>
      <c r="RDD125" s="157"/>
      <c r="RDE125" s="157"/>
      <c r="RDF125" s="157"/>
      <c r="RDG125" s="157"/>
      <c r="RDH125" s="157"/>
      <c r="RDI125" s="157"/>
      <c r="RDJ125" s="157"/>
      <c r="RDK125" s="157"/>
      <c r="RDL125" s="157"/>
      <c r="RDM125" s="157"/>
      <c r="RDN125" s="157"/>
      <c r="RDO125" s="157"/>
      <c r="RDP125" s="157"/>
      <c r="RDQ125" s="157"/>
      <c r="RDR125" s="157"/>
      <c r="RDS125" s="157"/>
      <c r="RDT125" s="157"/>
      <c r="RDU125" s="157"/>
      <c r="RDV125" s="157"/>
      <c r="RDW125" s="157"/>
      <c r="RDX125" s="157"/>
      <c r="RDY125" s="157"/>
      <c r="RDZ125" s="157"/>
      <c r="REA125" s="157"/>
      <c r="REB125" s="157"/>
      <c r="REC125" s="157"/>
      <c r="RED125" s="157"/>
      <c r="REE125" s="157"/>
      <c r="REF125" s="157"/>
      <c r="REG125" s="157"/>
      <c r="REH125" s="157"/>
      <c r="REI125" s="157"/>
      <c r="REJ125" s="157"/>
      <c r="REK125" s="157"/>
      <c r="REL125" s="157"/>
      <c r="REM125" s="157"/>
      <c r="REN125" s="157"/>
      <c r="REO125" s="157"/>
      <c r="REP125" s="157"/>
      <c r="REQ125" s="157"/>
      <c r="RER125" s="157"/>
      <c r="RES125" s="157"/>
      <c r="RET125" s="157"/>
      <c r="REU125" s="157"/>
      <c r="REV125" s="157"/>
      <c r="REW125" s="157"/>
      <c r="REX125" s="157"/>
      <c r="REY125" s="157"/>
      <c r="REZ125" s="157"/>
      <c r="RFA125" s="157"/>
      <c r="RFB125" s="157"/>
      <c r="RFC125" s="157"/>
      <c r="RFD125" s="157"/>
      <c r="RFE125" s="157"/>
      <c r="RFF125" s="157"/>
      <c r="RFG125" s="157"/>
      <c r="RFH125" s="157"/>
      <c r="RFI125" s="157"/>
      <c r="RFJ125" s="157"/>
      <c r="RFK125" s="157"/>
      <c r="RFL125" s="157"/>
      <c r="RFM125" s="157"/>
      <c r="RFN125" s="157"/>
      <c r="RFO125" s="157"/>
      <c r="RFP125" s="157"/>
      <c r="RFQ125" s="157"/>
      <c r="RFR125" s="157"/>
      <c r="RFS125" s="157"/>
      <c r="RFT125" s="157"/>
      <c r="RFU125" s="157"/>
      <c r="RFV125" s="157"/>
      <c r="RFW125" s="157"/>
      <c r="RFX125" s="157"/>
      <c r="RFY125" s="157"/>
      <c r="RFZ125" s="157"/>
      <c r="RGA125" s="157"/>
      <c r="RGB125" s="157"/>
      <c r="RGC125" s="157"/>
      <c r="RGD125" s="157"/>
      <c r="RGE125" s="157"/>
      <c r="RGF125" s="157"/>
      <c r="RGG125" s="157"/>
      <c r="RGH125" s="157"/>
      <c r="RGI125" s="157"/>
      <c r="RGJ125" s="157"/>
      <c r="RGK125" s="157"/>
      <c r="RGL125" s="157"/>
      <c r="RGM125" s="157"/>
      <c r="RGN125" s="157"/>
      <c r="RGO125" s="157"/>
      <c r="RGP125" s="157"/>
      <c r="RGQ125" s="157"/>
      <c r="RGR125" s="157"/>
      <c r="RGS125" s="157"/>
      <c r="RGT125" s="157"/>
      <c r="RGU125" s="157"/>
      <c r="RGV125" s="157"/>
      <c r="RGW125" s="157"/>
      <c r="RGX125" s="157"/>
      <c r="RGY125" s="157"/>
      <c r="RGZ125" s="157"/>
      <c r="RHA125" s="157"/>
      <c r="RHB125" s="157"/>
      <c r="RHC125" s="157"/>
      <c r="RHD125" s="157"/>
      <c r="RHE125" s="157"/>
      <c r="RHF125" s="157"/>
      <c r="RHG125" s="157"/>
      <c r="RHH125" s="157"/>
      <c r="RHI125" s="157"/>
      <c r="RHJ125" s="157"/>
      <c r="RHK125" s="157"/>
      <c r="RHL125" s="157"/>
      <c r="RHM125" s="157"/>
      <c r="RHN125" s="157"/>
      <c r="RHO125" s="157"/>
      <c r="RHP125" s="157"/>
      <c r="RHQ125" s="157"/>
      <c r="RHR125" s="157"/>
      <c r="RHS125" s="157"/>
      <c r="RHT125" s="157"/>
      <c r="RHU125" s="157"/>
      <c r="RHV125" s="157"/>
      <c r="RHW125" s="157"/>
      <c r="RHX125" s="157"/>
      <c r="RHY125" s="157"/>
      <c r="RHZ125" s="157"/>
      <c r="RIA125" s="157"/>
      <c r="RIB125" s="157"/>
      <c r="RIC125" s="157"/>
      <c r="RID125" s="157"/>
      <c r="RIE125" s="157"/>
      <c r="RIF125" s="157"/>
      <c r="RIG125" s="157"/>
      <c r="RIH125" s="157"/>
      <c r="RII125" s="157"/>
      <c r="RIJ125" s="157"/>
      <c r="RIK125" s="157"/>
      <c r="RIL125" s="157"/>
      <c r="RIM125" s="157"/>
      <c r="RIN125" s="157"/>
      <c r="RIO125" s="157"/>
      <c r="RIP125" s="157"/>
      <c r="RIQ125" s="157"/>
      <c r="RIR125" s="157"/>
      <c r="RIS125" s="157"/>
      <c r="RIT125" s="157"/>
      <c r="RIU125" s="157"/>
      <c r="RIV125" s="157"/>
      <c r="RIW125" s="157"/>
      <c r="RIX125" s="157"/>
      <c r="RIY125" s="157"/>
      <c r="RIZ125" s="157"/>
      <c r="RJA125" s="157"/>
      <c r="RJB125" s="157"/>
      <c r="RJC125" s="157"/>
      <c r="RJD125" s="157"/>
      <c r="RJE125" s="157"/>
      <c r="RJF125" s="157"/>
      <c r="RJG125" s="157"/>
      <c r="RJH125" s="157"/>
      <c r="RJI125" s="157"/>
      <c r="RJJ125" s="157"/>
      <c r="RJK125" s="157"/>
      <c r="RJL125" s="157"/>
      <c r="RJM125" s="157"/>
      <c r="RJN125" s="157"/>
      <c r="RJO125" s="157"/>
      <c r="RJP125" s="157"/>
      <c r="RJQ125" s="157"/>
      <c r="RJR125" s="157"/>
      <c r="RJS125" s="157"/>
      <c r="RJT125" s="157"/>
      <c r="RJU125" s="157"/>
      <c r="RJV125" s="157"/>
      <c r="RJW125" s="157"/>
      <c r="RJX125" s="157"/>
      <c r="RJY125" s="157"/>
      <c r="RJZ125" s="157"/>
      <c r="RKA125" s="157"/>
      <c r="RKB125" s="157"/>
      <c r="RKC125" s="157"/>
      <c r="RKD125" s="157"/>
      <c r="RKE125" s="157"/>
      <c r="RKF125" s="157"/>
      <c r="RKG125" s="157"/>
      <c r="RKH125" s="157"/>
      <c r="RKI125" s="157"/>
      <c r="RKJ125" s="157"/>
      <c r="RKK125" s="157"/>
      <c r="RKL125" s="157"/>
      <c r="RKM125" s="157"/>
      <c r="RKN125" s="157"/>
      <c r="RKO125" s="157"/>
      <c r="RKP125" s="157"/>
      <c r="RKQ125" s="157"/>
      <c r="RKR125" s="157"/>
      <c r="RKS125" s="157"/>
      <c r="RKT125" s="157"/>
      <c r="RKU125" s="157"/>
      <c r="RKV125" s="157"/>
      <c r="RKW125" s="157"/>
      <c r="RKX125" s="157"/>
      <c r="RKY125" s="157"/>
      <c r="RKZ125" s="157"/>
      <c r="RLA125" s="157"/>
      <c r="RLB125" s="157"/>
      <c r="RLC125" s="157"/>
      <c r="RLD125" s="157"/>
      <c r="RLE125" s="157"/>
      <c r="RLF125" s="157"/>
      <c r="RLG125" s="157"/>
      <c r="RLH125" s="157"/>
      <c r="RLI125" s="157"/>
      <c r="RLJ125" s="157"/>
      <c r="RLK125" s="157"/>
      <c r="RLL125" s="157"/>
      <c r="RLM125" s="157"/>
      <c r="RLN125" s="157"/>
      <c r="RLO125" s="157"/>
      <c r="RLP125" s="157"/>
      <c r="RLQ125" s="157"/>
      <c r="RLR125" s="157"/>
      <c r="RLS125" s="157"/>
      <c r="RLT125" s="157"/>
      <c r="RLU125" s="157"/>
      <c r="RLV125" s="157"/>
      <c r="RLW125" s="157"/>
      <c r="RLX125" s="157"/>
      <c r="RLY125" s="157"/>
      <c r="RLZ125" s="157"/>
      <c r="RMA125" s="157"/>
      <c r="RMB125" s="157"/>
      <c r="RMC125" s="157"/>
      <c r="RMD125" s="157"/>
      <c r="RME125" s="157"/>
      <c r="RMF125" s="157"/>
      <c r="RMG125" s="157"/>
      <c r="RMH125" s="157"/>
      <c r="RMI125" s="157"/>
      <c r="RMJ125" s="157"/>
      <c r="RMK125" s="157"/>
      <c r="RML125" s="157"/>
      <c r="RMM125" s="157"/>
      <c r="RMN125" s="157"/>
      <c r="RMO125" s="157"/>
      <c r="RMP125" s="157"/>
      <c r="RMQ125" s="157"/>
      <c r="RMR125" s="157"/>
      <c r="RMS125" s="157"/>
      <c r="RMT125" s="157"/>
      <c r="RMU125" s="157"/>
      <c r="RMV125" s="157"/>
      <c r="RMW125" s="157"/>
      <c r="RMX125" s="157"/>
      <c r="RMY125" s="157"/>
      <c r="RMZ125" s="157"/>
      <c r="RNA125" s="157"/>
      <c r="RNB125" s="157"/>
      <c r="RNC125" s="157"/>
      <c r="RND125" s="157"/>
      <c r="RNE125" s="157"/>
      <c r="RNF125" s="157"/>
      <c r="RNG125" s="157"/>
      <c r="RNH125" s="157"/>
      <c r="RNI125" s="157"/>
      <c r="RNJ125" s="157"/>
      <c r="RNK125" s="157"/>
      <c r="RNL125" s="157"/>
      <c r="RNM125" s="157"/>
      <c r="RNN125" s="157"/>
      <c r="RNO125" s="157"/>
      <c r="RNP125" s="157"/>
      <c r="RNQ125" s="157"/>
      <c r="RNR125" s="157"/>
      <c r="RNS125" s="157"/>
      <c r="RNT125" s="157"/>
      <c r="RNU125" s="157"/>
      <c r="RNV125" s="157"/>
      <c r="RNW125" s="157"/>
      <c r="RNX125" s="157"/>
      <c r="RNY125" s="157"/>
      <c r="RNZ125" s="157"/>
      <c r="ROA125" s="157"/>
      <c r="ROB125" s="157"/>
      <c r="ROC125" s="157"/>
      <c r="ROD125" s="157"/>
      <c r="ROE125" s="157"/>
      <c r="ROF125" s="157"/>
      <c r="ROG125" s="157"/>
      <c r="ROH125" s="157"/>
      <c r="ROI125" s="157"/>
      <c r="ROJ125" s="157"/>
      <c r="ROK125" s="157"/>
      <c r="ROL125" s="157"/>
      <c r="ROM125" s="157"/>
      <c r="RON125" s="157"/>
      <c r="ROO125" s="157"/>
      <c r="ROP125" s="157"/>
      <c r="ROQ125" s="157"/>
      <c r="ROR125" s="157"/>
      <c r="ROS125" s="157"/>
      <c r="ROT125" s="157"/>
      <c r="ROU125" s="157"/>
      <c r="ROV125" s="157"/>
      <c r="ROW125" s="157"/>
      <c r="ROX125" s="157"/>
      <c r="ROY125" s="157"/>
      <c r="ROZ125" s="157"/>
      <c r="RPA125" s="157"/>
      <c r="RPB125" s="157"/>
      <c r="RPC125" s="157"/>
      <c r="RPD125" s="157"/>
      <c r="RPE125" s="157"/>
      <c r="RPF125" s="157"/>
      <c r="RPG125" s="157"/>
      <c r="RPH125" s="157"/>
      <c r="RPI125" s="157"/>
      <c r="RPJ125" s="157"/>
      <c r="RPK125" s="157"/>
      <c r="RPL125" s="157"/>
      <c r="RPM125" s="157"/>
      <c r="RPN125" s="157"/>
      <c r="RPO125" s="157"/>
      <c r="RPP125" s="157"/>
      <c r="RPQ125" s="157"/>
      <c r="RPR125" s="157"/>
      <c r="RPS125" s="157"/>
      <c r="RPT125" s="157"/>
      <c r="RPU125" s="157"/>
      <c r="RPV125" s="157"/>
      <c r="RPW125" s="157"/>
      <c r="RPX125" s="157"/>
      <c r="RPY125" s="157"/>
      <c r="RPZ125" s="157"/>
      <c r="RQA125" s="157"/>
      <c r="RQB125" s="157"/>
      <c r="RQC125" s="157"/>
      <c r="RQD125" s="157"/>
      <c r="RQE125" s="157"/>
      <c r="RQF125" s="157"/>
      <c r="RQG125" s="157"/>
      <c r="RQH125" s="157"/>
      <c r="RQI125" s="157"/>
      <c r="RQJ125" s="157"/>
      <c r="RQK125" s="157"/>
      <c r="RQL125" s="157"/>
      <c r="RQM125" s="157"/>
      <c r="RQN125" s="157"/>
      <c r="RQO125" s="157"/>
      <c r="RQP125" s="157"/>
      <c r="RQQ125" s="157"/>
      <c r="RQR125" s="157"/>
      <c r="RQS125" s="157"/>
      <c r="RQT125" s="157"/>
      <c r="RQU125" s="157"/>
      <c r="RQV125" s="157"/>
      <c r="RQW125" s="157"/>
      <c r="RQX125" s="157"/>
      <c r="RQY125" s="157"/>
      <c r="RQZ125" s="157"/>
      <c r="RRA125" s="157"/>
      <c r="RRB125" s="157"/>
      <c r="RRC125" s="157"/>
      <c r="RRD125" s="157"/>
      <c r="RRE125" s="157"/>
      <c r="RRF125" s="157"/>
      <c r="RRG125" s="157"/>
      <c r="RRH125" s="157"/>
      <c r="RRI125" s="157"/>
      <c r="RRJ125" s="157"/>
      <c r="RRK125" s="157"/>
      <c r="RRL125" s="157"/>
      <c r="RRM125" s="157"/>
      <c r="RRN125" s="157"/>
      <c r="RRO125" s="157"/>
      <c r="RRP125" s="157"/>
      <c r="RRQ125" s="157"/>
      <c r="RRR125" s="157"/>
      <c r="RRS125" s="157"/>
      <c r="RRT125" s="157"/>
      <c r="RRU125" s="157"/>
      <c r="RRV125" s="157"/>
      <c r="RRW125" s="157"/>
      <c r="RRX125" s="157"/>
      <c r="RRY125" s="157"/>
      <c r="RRZ125" s="157"/>
      <c r="RSA125" s="157"/>
      <c r="RSB125" s="157"/>
      <c r="RSC125" s="157"/>
      <c r="RSD125" s="157"/>
      <c r="RSE125" s="157"/>
      <c r="RSF125" s="157"/>
      <c r="RSG125" s="157"/>
      <c r="RSH125" s="157"/>
      <c r="RSI125" s="157"/>
      <c r="RSJ125" s="157"/>
      <c r="RSK125" s="157"/>
      <c r="RSL125" s="157"/>
      <c r="RSM125" s="157"/>
      <c r="RSN125" s="157"/>
      <c r="RSO125" s="157"/>
      <c r="RSP125" s="157"/>
      <c r="RSQ125" s="157"/>
      <c r="RSR125" s="157"/>
      <c r="RSS125" s="157"/>
      <c r="RST125" s="157"/>
      <c r="RSU125" s="157"/>
      <c r="RSV125" s="157"/>
      <c r="RSW125" s="157"/>
      <c r="RSX125" s="157"/>
      <c r="RSY125" s="157"/>
      <c r="RSZ125" s="157"/>
      <c r="RTA125" s="157"/>
      <c r="RTB125" s="157"/>
      <c r="RTC125" s="157"/>
      <c r="RTD125" s="157"/>
      <c r="RTE125" s="157"/>
      <c r="RTF125" s="157"/>
      <c r="RTG125" s="157"/>
      <c r="RTH125" s="157"/>
      <c r="RTI125" s="157"/>
      <c r="RTJ125" s="157"/>
      <c r="RTK125" s="157"/>
      <c r="RTL125" s="157"/>
      <c r="RTM125" s="157"/>
      <c r="RTN125" s="157"/>
      <c r="RTO125" s="157"/>
      <c r="RTP125" s="157"/>
      <c r="RTQ125" s="157"/>
      <c r="RTR125" s="157"/>
      <c r="RTS125" s="157"/>
      <c r="RTT125" s="157"/>
      <c r="RTU125" s="157"/>
      <c r="RTV125" s="157"/>
      <c r="RTW125" s="157"/>
      <c r="RTX125" s="157"/>
      <c r="RTY125" s="157"/>
      <c r="RTZ125" s="157"/>
      <c r="RUA125" s="157"/>
      <c r="RUB125" s="157"/>
      <c r="RUC125" s="157"/>
      <c r="RUD125" s="157"/>
      <c r="RUE125" s="157"/>
      <c r="RUF125" s="157"/>
      <c r="RUG125" s="157"/>
      <c r="RUH125" s="157"/>
      <c r="RUI125" s="157"/>
      <c r="RUJ125" s="157"/>
      <c r="RUK125" s="157"/>
      <c r="RUL125" s="157"/>
      <c r="RUM125" s="157"/>
      <c r="RUN125" s="157"/>
      <c r="RUO125" s="157"/>
      <c r="RUP125" s="157"/>
      <c r="RUQ125" s="157"/>
      <c r="RUR125" s="157"/>
      <c r="RUS125" s="157"/>
      <c r="RUT125" s="157"/>
      <c r="RUU125" s="157"/>
      <c r="RUV125" s="157"/>
      <c r="RUW125" s="157"/>
      <c r="RUX125" s="157"/>
      <c r="RUY125" s="157"/>
      <c r="RUZ125" s="157"/>
      <c r="RVA125" s="157"/>
      <c r="RVB125" s="157"/>
      <c r="RVC125" s="157"/>
      <c r="RVD125" s="157"/>
      <c r="RVE125" s="157"/>
      <c r="RVF125" s="157"/>
      <c r="RVG125" s="157"/>
      <c r="RVH125" s="157"/>
      <c r="RVI125" s="157"/>
      <c r="RVJ125" s="157"/>
      <c r="RVK125" s="157"/>
      <c r="RVL125" s="157"/>
      <c r="RVM125" s="157"/>
      <c r="RVN125" s="157"/>
      <c r="RVO125" s="157"/>
      <c r="RVP125" s="157"/>
      <c r="RVQ125" s="157"/>
      <c r="RVR125" s="157"/>
      <c r="RVS125" s="157"/>
      <c r="RVT125" s="157"/>
      <c r="RVU125" s="157"/>
      <c r="RVV125" s="157"/>
      <c r="RVW125" s="157"/>
      <c r="RVX125" s="157"/>
      <c r="RVY125" s="157"/>
      <c r="RVZ125" s="157"/>
      <c r="RWA125" s="157"/>
      <c r="RWB125" s="157"/>
      <c r="RWC125" s="157"/>
      <c r="RWD125" s="157"/>
      <c r="RWE125" s="157"/>
      <c r="RWF125" s="157"/>
      <c r="RWG125" s="157"/>
      <c r="RWH125" s="157"/>
      <c r="RWI125" s="157"/>
      <c r="RWJ125" s="157"/>
      <c r="RWK125" s="157"/>
      <c r="RWL125" s="157"/>
      <c r="RWM125" s="157"/>
      <c r="RWN125" s="157"/>
      <c r="RWO125" s="157"/>
      <c r="RWP125" s="157"/>
      <c r="RWQ125" s="157"/>
      <c r="RWR125" s="157"/>
      <c r="RWS125" s="157"/>
      <c r="RWT125" s="157"/>
      <c r="RWU125" s="157"/>
      <c r="RWV125" s="157"/>
      <c r="RWW125" s="157"/>
      <c r="RWX125" s="157"/>
      <c r="RWY125" s="157"/>
      <c r="RWZ125" s="157"/>
      <c r="RXA125" s="157"/>
      <c r="RXB125" s="157"/>
      <c r="RXC125" s="157"/>
      <c r="RXD125" s="157"/>
      <c r="RXE125" s="157"/>
      <c r="RXF125" s="157"/>
      <c r="RXG125" s="157"/>
      <c r="RXH125" s="157"/>
      <c r="RXI125" s="157"/>
      <c r="RXJ125" s="157"/>
      <c r="RXK125" s="157"/>
      <c r="RXL125" s="157"/>
      <c r="RXM125" s="157"/>
      <c r="RXN125" s="157"/>
      <c r="RXO125" s="157"/>
      <c r="RXP125" s="157"/>
      <c r="RXQ125" s="157"/>
      <c r="RXR125" s="157"/>
      <c r="RXS125" s="157"/>
      <c r="RXT125" s="157"/>
      <c r="RXU125" s="157"/>
      <c r="RXV125" s="157"/>
      <c r="RXW125" s="157"/>
      <c r="RXX125" s="157"/>
      <c r="RXY125" s="157"/>
      <c r="RXZ125" s="157"/>
      <c r="RYA125" s="157"/>
      <c r="RYB125" s="157"/>
      <c r="RYC125" s="157"/>
      <c r="RYD125" s="157"/>
      <c r="RYE125" s="157"/>
      <c r="RYF125" s="157"/>
      <c r="RYG125" s="157"/>
      <c r="RYH125" s="157"/>
      <c r="RYI125" s="157"/>
      <c r="RYJ125" s="157"/>
      <c r="RYK125" s="157"/>
      <c r="RYL125" s="157"/>
      <c r="RYM125" s="157"/>
      <c r="RYN125" s="157"/>
      <c r="RYO125" s="157"/>
      <c r="RYP125" s="157"/>
      <c r="RYQ125" s="157"/>
      <c r="RYR125" s="157"/>
      <c r="RYS125" s="157"/>
      <c r="RYT125" s="157"/>
      <c r="RYU125" s="157"/>
      <c r="RYV125" s="157"/>
      <c r="RYW125" s="157"/>
      <c r="RYX125" s="157"/>
      <c r="RYY125" s="157"/>
      <c r="RYZ125" s="157"/>
      <c r="RZA125" s="157"/>
      <c r="RZB125" s="157"/>
      <c r="RZC125" s="157"/>
      <c r="RZD125" s="157"/>
      <c r="RZE125" s="157"/>
      <c r="RZF125" s="157"/>
      <c r="RZG125" s="157"/>
      <c r="RZH125" s="157"/>
      <c r="RZI125" s="157"/>
      <c r="RZJ125" s="157"/>
      <c r="RZK125" s="157"/>
      <c r="RZL125" s="157"/>
      <c r="RZM125" s="157"/>
      <c r="RZN125" s="157"/>
      <c r="RZO125" s="157"/>
      <c r="RZP125" s="157"/>
      <c r="RZQ125" s="157"/>
      <c r="RZR125" s="157"/>
      <c r="RZS125" s="157"/>
      <c r="RZT125" s="157"/>
      <c r="RZU125" s="157"/>
      <c r="RZV125" s="157"/>
      <c r="RZW125" s="157"/>
      <c r="RZX125" s="157"/>
      <c r="RZY125" s="157"/>
      <c r="RZZ125" s="157"/>
      <c r="SAA125" s="157"/>
      <c r="SAB125" s="157"/>
      <c r="SAC125" s="157"/>
      <c r="SAD125" s="157"/>
      <c r="SAE125" s="157"/>
      <c r="SAF125" s="157"/>
      <c r="SAG125" s="157"/>
      <c r="SAH125" s="157"/>
      <c r="SAI125" s="157"/>
      <c r="SAJ125" s="157"/>
      <c r="SAK125" s="157"/>
      <c r="SAL125" s="157"/>
      <c r="SAM125" s="157"/>
      <c r="SAN125" s="157"/>
      <c r="SAO125" s="157"/>
      <c r="SAP125" s="157"/>
      <c r="SAQ125" s="157"/>
      <c r="SAR125" s="157"/>
      <c r="SAS125" s="157"/>
      <c r="SAT125" s="157"/>
      <c r="SAU125" s="157"/>
      <c r="SAV125" s="157"/>
      <c r="SAW125" s="157"/>
      <c r="SAX125" s="157"/>
      <c r="SAY125" s="157"/>
      <c r="SAZ125" s="157"/>
      <c r="SBA125" s="157"/>
      <c r="SBB125" s="157"/>
      <c r="SBC125" s="157"/>
      <c r="SBD125" s="157"/>
      <c r="SBE125" s="157"/>
      <c r="SBF125" s="157"/>
      <c r="SBG125" s="157"/>
      <c r="SBH125" s="157"/>
      <c r="SBI125" s="157"/>
      <c r="SBJ125" s="157"/>
      <c r="SBK125" s="157"/>
      <c r="SBL125" s="157"/>
      <c r="SBM125" s="157"/>
      <c r="SBN125" s="157"/>
      <c r="SBO125" s="157"/>
      <c r="SBP125" s="157"/>
      <c r="SBQ125" s="157"/>
      <c r="SBR125" s="157"/>
      <c r="SBS125" s="157"/>
      <c r="SBT125" s="157"/>
      <c r="SBU125" s="157"/>
      <c r="SBV125" s="157"/>
      <c r="SBW125" s="157"/>
      <c r="SBX125" s="157"/>
      <c r="SBY125" s="157"/>
      <c r="SBZ125" s="157"/>
      <c r="SCA125" s="157"/>
      <c r="SCB125" s="157"/>
      <c r="SCC125" s="157"/>
      <c r="SCD125" s="157"/>
      <c r="SCE125" s="157"/>
      <c r="SCF125" s="157"/>
      <c r="SCG125" s="157"/>
      <c r="SCH125" s="157"/>
      <c r="SCI125" s="157"/>
      <c r="SCJ125" s="157"/>
      <c r="SCK125" s="157"/>
      <c r="SCL125" s="157"/>
      <c r="SCM125" s="157"/>
      <c r="SCN125" s="157"/>
      <c r="SCO125" s="157"/>
      <c r="SCP125" s="157"/>
      <c r="SCQ125" s="157"/>
      <c r="SCR125" s="157"/>
      <c r="SCS125" s="157"/>
      <c r="SCT125" s="157"/>
      <c r="SCU125" s="157"/>
      <c r="SCV125" s="157"/>
      <c r="SCW125" s="157"/>
      <c r="SCX125" s="157"/>
      <c r="SCY125" s="157"/>
      <c r="SCZ125" s="157"/>
      <c r="SDA125" s="157"/>
      <c r="SDB125" s="157"/>
      <c r="SDC125" s="157"/>
      <c r="SDD125" s="157"/>
      <c r="SDE125" s="157"/>
      <c r="SDF125" s="157"/>
      <c r="SDG125" s="157"/>
      <c r="SDH125" s="157"/>
      <c r="SDI125" s="157"/>
      <c r="SDJ125" s="157"/>
      <c r="SDK125" s="157"/>
      <c r="SDL125" s="157"/>
      <c r="SDM125" s="157"/>
      <c r="SDN125" s="157"/>
      <c r="SDO125" s="157"/>
      <c r="SDP125" s="157"/>
      <c r="SDQ125" s="157"/>
      <c r="SDR125" s="157"/>
      <c r="SDS125" s="157"/>
      <c r="SDT125" s="157"/>
      <c r="SDU125" s="157"/>
      <c r="SDV125" s="157"/>
      <c r="SDW125" s="157"/>
      <c r="SDX125" s="157"/>
      <c r="SDY125" s="157"/>
      <c r="SDZ125" s="157"/>
      <c r="SEA125" s="157"/>
      <c r="SEB125" s="157"/>
      <c r="SEC125" s="157"/>
      <c r="SED125" s="157"/>
      <c r="SEE125" s="157"/>
      <c r="SEF125" s="157"/>
      <c r="SEG125" s="157"/>
      <c r="SEH125" s="157"/>
      <c r="SEI125" s="157"/>
      <c r="SEJ125" s="157"/>
      <c r="SEK125" s="157"/>
      <c r="SEL125" s="157"/>
      <c r="SEM125" s="157"/>
      <c r="SEN125" s="157"/>
      <c r="SEO125" s="157"/>
      <c r="SEP125" s="157"/>
      <c r="SEQ125" s="157"/>
      <c r="SER125" s="157"/>
      <c r="SES125" s="157"/>
      <c r="SET125" s="157"/>
      <c r="SEU125" s="157"/>
      <c r="SEV125" s="157"/>
      <c r="SEW125" s="157"/>
      <c r="SEX125" s="157"/>
      <c r="SEY125" s="157"/>
      <c r="SEZ125" s="157"/>
      <c r="SFA125" s="157"/>
      <c r="SFB125" s="157"/>
      <c r="SFC125" s="157"/>
      <c r="SFD125" s="157"/>
      <c r="SFE125" s="157"/>
      <c r="SFF125" s="157"/>
      <c r="SFG125" s="157"/>
      <c r="SFH125" s="157"/>
      <c r="SFI125" s="157"/>
      <c r="SFJ125" s="157"/>
      <c r="SFK125" s="157"/>
      <c r="SFL125" s="157"/>
      <c r="SFM125" s="157"/>
      <c r="SFN125" s="157"/>
      <c r="SFO125" s="157"/>
      <c r="SFP125" s="157"/>
      <c r="SFQ125" s="157"/>
      <c r="SFR125" s="157"/>
      <c r="SFS125" s="157"/>
      <c r="SFT125" s="157"/>
      <c r="SFU125" s="157"/>
      <c r="SFV125" s="157"/>
      <c r="SFW125" s="157"/>
      <c r="SFX125" s="157"/>
      <c r="SFY125" s="157"/>
      <c r="SFZ125" s="157"/>
      <c r="SGA125" s="157"/>
      <c r="SGB125" s="157"/>
      <c r="SGC125" s="157"/>
      <c r="SGD125" s="157"/>
      <c r="SGE125" s="157"/>
      <c r="SGF125" s="157"/>
      <c r="SGG125" s="157"/>
      <c r="SGH125" s="157"/>
      <c r="SGI125" s="157"/>
      <c r="SGJ125" s="157"/>
      <c r="SGK125" s="157"/>
      <c r="SGL125" s="157"/>
      <c r="SGM125" s="157"/>
      <c r="SGN125" s="157"/>
      <c r="SGO125" s="157"/>
      <c r="SGP125" s="157"/>
      <c r="SGQ125" s="157"/>
      <c r="SGR125" s="157"/>
      <c r="SGS125" s="157"/>
      <c r="SGT125" s="157"/>
      <c r="SGU125" s="157"/>
      <c r="SGV125" s="157"/>
      <c r="SGW125" s="157"/>
      <c r="SGX125" s="157"/>
      <c r="SGY125" s="157"/>
      <c r="SGZ125" s="157"/>
      <c r="SHA125" s="157"/>
      <c r="SHB125" s="157"/>
      <c r="SHC125" s="157"/>
      <c r="SHD125" s="157"/>
      <c r="SHE125" s="157"/>
      <c r="SHF125" s="157"/>
      <c r="SHG125" s="157"/>
      <c r="SHH125" s="157"/>
      <c r="SHI125" s="157"/>
      <c r="SHJ125" s="157"/>
      <c r="SHK125" s="157"/>
      <c r="SHL125" s="157"/>
      <c r="SHM125" s="157"/>
      <c r="SHN125" s="157"/>
      <c r="SHO125" s="157"/>
      <c r="SHP125" s="157"/>
      <c r="SHQ125" s="157"/>
      <c r="SHR125" s="157"/>
      <c r="SHS125" s="157"/>
      <c r="SHT125" s="157"/>
      <c r="SHU125" s="157"/>
      <c r="SHV125" s="157"/>
      <c r="SHW125" s="157"/>
      <c r="SHX125" s="157"/>
      <c r="SHY125" s="157"/>
      <c r="SHZ125" s="157"/>
      <c r="SIA125" s="157"/>
      <c r="SIB125" s="157"/>
      <c r="SIC125" s="157"/>
      <c r="SID125" s="157"/>
      <c r="SIE125" s="157"/>
      <c r="SIF125" s="157"/>
      <c r="SIG125" s="157"/>
      <c r="SIH125" s="157"/>
      <c r="SII125" s="157"/>
      <c r="SIJ125" s="157"/>
      <c r="SIK125" s="157"/>
      <c r="SIL125" s="157"/>
      <c r="SIM125" s="157"/>
      <c r="SIN125" s="157"/>
      <c r="SIO125" s="157"/>
      <c r="SIP125" s="157"/>
      <c r="SIQ125" s="157"/>
      <c r="SIR125" s="157"/>
      <c r="SIS125" s="157"/>
      <c r="SIT125" s="157"/>
      <c r="SIU125" s="157"/>
      <c r="SIV125" s="157"/>
      <c r="SIW125" s="157"/>
      <c r="SIX125" s="157"/>
      <c r="SIY125" s="157"/>
      <c r="SIZ125" s="157"/>
      <c r="SJA125" s="157"/>
      <c r="SJB125" s="157"/>
      <c r="SJC125" s="157"/>
      <c r="SJD125" s="157"/>
      <c r="SJE125" s="157"/>
      <c r="SJF125" s="157"/>
      <c r="SJG125" s="157"/>
      <c r="SJH125" s="157"/>
      <c r="SJI125" s="157"/>
      <c r="SJJ125" s="157"/>
      <c r="SJK125" s="157"/>
      <c r="SJL125" s="157"/>
      <c r="SJM125" s="157"/>
      <c r="SJN125" s="157"/>
      <c r="SJO125" s="157"/>
      <c r="SJP125" s="157"/>
      <c r="SJQ125" s="157"/>
      <c r="SJR125" s="157"/>
      <c r="SJS125" s="157"/>
      <c r="SJT125" s="157"/>
      <c r="SJU125" s="157"/>
      <c r="SJV125" s="157"/>
      <c r="SJW125" s="157"/>
      <c r="SJX125" s="157"/>
      <c r="SJY125" s="157"/>
      <c r="SJZ125" s="157"/>
      <c r="SKA125" s="157"/>
      <c r="SKB125" s="157"/>
      <c r="SKC125" s="157"/>
      <c r="SKD125" s="157"/>
      <c r="SKE125" s="157"/>
      <c r="SKF125" s="157"/>
      <c r="SKG125" s="157"/>
      <c r="SKH125" s="157"/>
      <c r="SKI125" s="157"/>
      <c r="SKJ125" s="157"/>
      <c r="SKK125" s="157"/>
      <c r="SKL125" s="157"/>
      <c r="SKM125" s="157"/>
      <c r="SKN125" s="157"/>
      <c r="SKO125" s="157"/>
      <c r="SKP125" s="157"/>
      <c r="SKQ125" s="157"/>
      <c r="SKR125" s="157"/>
      <c r="SKS125" s="157"/>
      <c r="SKT125" s="157"/>
      <c r="SKU125" s="157"/>
      <c r="SKV125" s="157"/>
      <c r="SKW125" s="157"/>
      <c r="SKX125" s="157"/>
      <c r="SKY125" s="157"/>
      <c r="SKZ125" s="157"/>
      <c r="SLA125" s="157"/>
      <c r="SLB125" s="157"/>
      <c r="SLC125" s="157"/>
      <c r="SLD125" s="157"/>
      <c r="SLE125" s="157"/>
      <c r="SLF125" s="157"/>
      <c r="SLG125" s="157"/>
      <c r="SLH125" s="157"/>
      <c r="SLI125" s="157"/>
      <c r="SLJ125" s="157"/>
      <c r="SLK125" s="157"/>
      <c r="SLL125" s="157"/>
      <c r="SLM125" s="157"/>
      <c r="SLN125" s="157"/>
      <c r="SLO125" s="157"/>
      <c r="SLP125" s="157"/>
      <c r="SLQ125" s="157"/>
      <c r="SLR125" s="157"/>
      <c r="SLS125" s="157"/>
      <c r="SLT125" s="157"/>
      <c r="SLU125" s="157"/>
      <c r="SLV125" s="157"/>
      <c r="SLW125" s="157"/>
      <c r="SLX125" s="157"/>
      <c r="SLY125" s="157"/>
      <c r="SLZ125" s="157"/>
      <c r="SMA125" s="157"/>
      <c r="SMB125" s="157"/>
      <c r="SMC125" s="157"/>
      <c r="SMD125" s="157"/>
      <c r="SME125" s="157"/>
      <c r="SMF125" s="157"/>
      <c r="SMG125" s="157"/>
      <c r="SMH125" s="157"/>
      <c r="SMI125" s="157"/>
      <c r="SMJ125" s="157"/>
      <c r="SMK125" s="157"/>
      <c r="SML125" s="157"/>
      <c r="SMM125" s="157"/>
      <c r="SMN125" s="157"/>
      <c r="SMO125" s="157"/>
      <c r="SMP125" s="157"/>
      <c r="SMQ125" s="157"/>
      <c r="SMR125" s="157"/>
      <c r="SMS125" s="157"/>
      <c r="SMT125" s="157"/>
      <c r="SMU125" s="157"/>
      <c r="SMV125" s="157"/>
      <c r="SMW125" s="157"/>
      <c r="SMX125" s="157"/>
      <c r="SMY125" s="157"/>
      <c r="SMZ125" s="157"/>
      <c r="SNA125" s="157"/>
      <c r="SNB125" s="157"/>
      <c r="SNC125" s="157"/>
      <c r="SND125" s="157"/>
      <c r="SNE125" s="157"/>
      <c r="SNF125" s="157"/>
      <c r="SNG125" s="157"/>
      <c r="SNH125" s="157"/>
      <c r="SNI125" s="157"/>
      <c r="SNJ125" s="157"/>
      <c r="SNK125" s="157"/>
      <c r="SNL125" s="157"/>
      <c r="SNM125" s="157"/>
      <c r="SNN125" s="157"/>
      <c r="SNO125" s="157"/>
      <c r="SNP125" s="157"/>
      <c r="SNQ125" s="157"/>
      <c r="SNR125" s="157"/>
      <c r="SNS125" s="157"/>
      <c r="SNT125" s="157"/>
      <c r="SNU125" s="157"/>
      <c r="SNV125" s="157"/>
      <c r="SNW125" s="157"/>
      <c r="SNX125" s="157"/>
      <c r="SNY125" s="157"/>
      <c r="SNZ125" s="157"/>
      <c r="SOA125" s="157"/>
      <c r="SOB125" s="157"/>
      <c r="SOC125" s="157"/>
      <c r="SOD125" s="157"/>
      <c r="SOE125" s="157"/>
      <c r="SOF125" s="157"/>
      <c r="SOG125" s="157"/>
      <c r="SOH125" s="157"/>
      <c r="SOI125" s="157"/>
      <c r="SOJ125" s="157"/>
      <c r="SOK125" s="157"/>
      <c r="SOL125" s="157"/>
      <c r="SOM125" s="157"/>
      <c r="SON125" s="157"/>
      <c r="SOO125" s="157"/>
      <c r="SOP125" s="157"/>
      <c r="SOQ125" s="157"/>
      <c r="SOR125" s="157"/>
      <c r="SOS125" s="157"/>
      <c r="SOT125" s="157"/>
      <c r="SOU125" s="157"/>
      <c r="SOV125" s="157"/>
      <c r="SOW125" s="157"/>
      <c r="SOX125" s="157"/>
      <c r="SOY125" s="157"/>
      <c r="SOZ125" s="157"/>
      <c r="SPA125" s="157"/>
      <c r="SPB125" s="157"/>
      <c r="SPC125" s="157"/>
      <c r="SPD125" s="157"/>
      <c r="SPE125" s="157"/>
      <c r="SPF125" s="157"/>
      <c r="SPG125" s="157"/>
      <c r="SPH125" s="157"/>
      <c r="SPI125" s="157"/>
      <c r="SPJ125" s="157"/>
      <c r="SPK125" s="157"/>
      <c r="SPL125" s="157"/>
      <c r="SPM125" s="157"/>
      <c r="SPN125" s="157"/>
      <c r="SPO125" s="157"/>
      <c r="SPP125" s="157"/>
      <c r="SPQ125" s="157"/>
      <c r="SPR125" s="157"/>
      <c r="SPS125" s="157"/>
      <c r="SPT125" s="157"/>
      <c r="SPU125" s="157"/>
      <c r="SPV125" s="157"/>
      <c r="SPW125" s="157"/>
      <c r="SPX125" s="157"/>
      <c r="SPY125" s="157"/>
      <c r="SPZ125" s="157"/>
      <c r="SQA125" s="157"/>
      <c r="SQB125" s="157"/>
      <c r="SQC125" s="157"/>
      <c r="SQD125" s="157"/>
      <c r="SQE125" s="157"/>
      <c r="SQF125" s="157"/>
      <c r="SQG125" s="157"/>
      <c r="SQH125" s="157"/>
      <c r="SQI125" s="157"/>
      <c r="SQJ125" s="157"/>
      <c r="SQK125" s="157"/>
      <c r="SQL125" s="157"/>
      <c r="SQM125" s="157"/>
      <c r="SQN125" s="157"/>
      <c r="SQO125" s="157"/>
      <c r="SQP125" s="157"/>
      <c r="SQQ125" s="157"/>
      <c r="SQR125" s="157"/>
      <c r="SQS125" s="157"/>
      <c r="SQT125" s="157"/>
      <c r="SQU125" s="157"/>
      <c r="SQV125" s="157"/>
      <c r="SQW125" s="157"/>
      <c r="SQX125" s="157"/>
      <c r="SQY125" s="157"/>
      <c r="SQZ125" s="157"/>
      <c r="SRA125" s="157"/>
      <c r="SRB125" s="157"/>
      <c r="SRC125" s="157"/>
      <c r="SRD125" s="157"/>
      <c r="SRE125" s="157"/>
      <c r="SRF125" s="157"/>
      <c r="SRG125" s="157"/>
      <c r="SRH125" s="157"/>
      <c r="SRI125" s="157"/>
      <c r="SRJ125" s="157"/>
      <c r="SRK125" s="157"/>
      <c r="SRL125" s="157"/>
      <c r="SRM125" s="157"/>
      <c r="SRN125" s="157"/>
      <c r="SRO125" s="157"/>
      <c r="SRP125" s="157"/>
      <c r="SRQ125" s="157"/>
      <c r="SRR125" s="157"/>
      <c r="SRS125" s="157"/>
      <c r="SRT125" s="157"/>
      <c r="SRU125" s="157"/>
      <c r="SRV125" s="157"/>
      <c r="SRW125" s="157"/>
      <c r="SRX125" s="157"/>
      <c r="SRY125" s="157"/>
      <c r="SRZ125" s="157"/>
      <c r="SSA125" s="157"/>
      <c r="SSB125" s="157"/>
      <c r="SSC125" s="157"/>
      <c r="SSD125" s="157"/>
      <c r="SSE125" s="157"/>
      <c r="SSF125" s="157"/>
      <c r="SSG125" s="157"/>
      <c r="SSH125" s="157"/>
      <c r="SSI125" s="157"/>
      <c r="SSJ125" s="157"/>
      <c r="SSK125" s="157"/>
      <c r="SSL125" s="157"/>
      <c r="SSM125" s="157"/>
      <c r="SSN125" s="157"/>
      <c r="SSO125" s="157"/>
      <c r="SSP125" s="157"/>
      <c r="SSQ125" s="157"/>
      <c r="SSR125" s="157"/>
      <c r="SSS125" s="157"/>
      <c r="SST125" s="157"/>
      <c r="SSU125" s="157"/>
      <c r="SSV125" s="157"/>
      <c r="SSW125" s="157"/>
      <c r="SSX125" s="157"/>
      <c r="SSY125" s="157"/>
      <c r="SSZ125" s="157"/>
      <c r="STA125" s="157"/>
      <c r="STB125" s="157"/>
      <c r="STC125" s="157"/>
      <c r="STD125" s="157"/>
      <c r="STE125" s="157"/>
      <c r="STF125" s="157"/>
      <c r="STG125" s="157"/>
      <c r="STH125" s="157"/>
      <c r="STI125" s="157"/>
      <c r="STJ125" s="157"/>
      <c r="STK125" s="157"/>
      <c r="STL125" s="157"/>
      <c r="STM125" s="157"/>
      <c r="STN125" s="157"/>
      <c r="STO125" s="157"/>
      <c r="STP125" s="157"/>
      <c r="STQ125" s="157"/>
      <c r="STR125" s="157"/>
      <c r="STS125" s="157"/>
      <c r="STT125" s="157"/>
      <c r="STU125" s="157"/>
      <c r="STV125" s="157"/>
      <c r="STW125" s="157"/>
      <c r="STX125" s="157"/>
      <c r="STY125" s="157"/>
      <c r="STZ125" s="157"/>
      <c r="SUA125" s="157"/>
      <c r="SUB125" s="157"/>
      <c r="SUC125" s="157"/>
      <c r="SUD125" s="157"/>
      <c r="SUE125" s="157"/>
      <c r="SUF125" s="157"/>
      <c r="SUG125" s="157"/>
      <c r="SUH125" s="157"/>
      <c r="SUI125" s="157"/>
      <c r="SUJ125" s="157"/>
      <c r="SUK125" s="157"/>
      <c r="SUL125" s="157"/>
      <c r="SUM125" s="157"/>
      <c r="SUN125" s="157"/>
      <c r="SUO125" s="157"/>
      <c r="SUP125" s="157"/>
      <c r="SUQ125" s="157"/>
      <c r="SUR125" s="157"/>
      <c r="SUS125" s="157"/>
      <c r="SUT125" s="157"/>
      <c r="SUU125" s="157"/>
      <c r="SUV125" s="157"/>
      <c r="SUW125" s="157"/>
      <c r="SUX125" s="157"/>
      <c r="SUY125" s="157"/>
      <c r="SUZ125" s="157"/>
      <c r="SVA125" s="157"/>
      <c r="SVB125" s="157"/>
      <c r="SVC125" s="157"/>
      <c r="SVD125" s="157"/>
      <c r="SVE125" s="157"/>
      <c r="SVF125" s="157"/>
      <c r="SVG125" s="157"/>
      <c r="SVH125" s="157"/>
      <c r="SVI125" s="157"/>
      <c r="SVJ125" s="157"/>
      <c r="SVK125" s="157"/>
      <c r="SVL125" s="157"/>
      <c r="SVM125" s="157"/>
      <c r="SVN125" s="157"/>
      <c r="SVO125" s="157"/>
      <c r="SVP125" s="157"/>
      <c r="SVQ125" s="157"/>
      <c r="SVR125" s="157"/>
      <c r="SVS125" s="157"/>
      <c r="SVT125" s="157"/>
      <c r="SVU125" s="157"/>
      <c r="SVV125" s="157"/>
      <c r="SVW125" s="157"/>
      <c r="SVX125" s="157"/>
      <c r="SVY125" s="157"/>
      <c r="SVZ125" s="157"/>
      <c r="SWA125" s="157"/>
      <c r="SWB125" s="157"/>
      <c r="SWC125" s="157"/>
      <c r="SWD125" s="157"/>
      <c r="SWE125" s="157"/>
      <c r="SWF125" s="157"/>
      <c r="SWG125" s="157"/>
      <c r="SWH125" s="157"/>
      <c r="SWI125" s="157"/>
      <c r="SWJ125" s="157"/>
      <c r="SWK125" s="157"/>
      <c r="SWL125" s="157"/>
      <c r="SWM125" s="157"/>
      <c r="SWN125" s="157"/>
      <c r="SWO125" s="157"/>
      <c r="SWP125" s="157"/>
      <c r="SWQ125" s="157"/>
      <c r="SWR125" s="157"/>
      <c r="SWS125" s="157"/>
      <c r="SWT125" s="157"/>
      <c r="SWU125" s="157"/>
      <c r="SWV125" s="157"/>
      <c r="SWW125" s="157"/>
      <c r="SWX125" s="157"/>
      <c r="SWY125" s="157"/>
      <c r="SWZ125" s="157"/>
      <c r="SXA125" s="157"/>
      <c r="SXB125" s="157"/>
      <c r="SXC125" s="157"/>
      <c r="SXD125" s="157"/>
      <c r="SXE125" s="157"/>
      <c r="SXF125" s="157"/>
      <c r="SXG125" s="157"/>
      <c r="SXH125" s="157"/>
      <c r="SXI125" s="157"/>
      <c r="SXJ125" s="157"/>
      <c r="SXK125" s="157"/>
      <c r="SXL125" s="157"/>
      <c r="SXM125" s="157"/>
      <c r="SXN125" s="157"/>
      <c r="SXO125" s="157"/>
      <c r="SXP125" s="157"/>
      <c r="SXQ125" s="157"/>
      <c r="SXR125" s="157"/>
      <c r="SXS125" s="157"/>
      <c r="SXT125" s="157"/>
      <c r="SXU125" s="157"/>
      <c r="SXV125" s="157"/>
      <c r="SXW125" s="157"/>
      <c r="SXX125" s="157"/>
      <c r="SXY125" s="157"/>
      <c r="SXZ125" s="157"/>
      <c r="SYA125" s="157"/>
      <c r="SYB125" s="157"/>
      <c r="SYC125" s="157"/>
      <c r="SYD125" s="157"/>
      <c r="SYE125" s="157"/>
      <c r="SYF125" s="157"/>
      <c r="SYG125" s="157"/>
      <c r="SYH125" s="157"/>
      <c r="SYI125" s="157"/>
      <c r="SYJ125" s="157"/>
      <c r="SYK125" s="157"/>
      <c r="SYL125" s="157"/>
      <c r="SYM125" s="157"/>
      <c r="SYN125" s="157"/>
      <c r="SYO125" s="157"/>
      <c r="SYP125" s="157"/>
      <c r="SYQ125" s="157"/>
      <c r="SYR125" s="157"/>
      <c r="SYS125" s="157"/>
      <c r="SYT125" s="157"/>
      <c r="SYU125" s="157"/>
      <c r="SYV125" s="157"/>
      <c r="SYW125" s="157"/>
      <c r="SYX125" s="157"/>
      <c r="SYY125" s="157"/>
      <c r="SYZ125" s="157"/>
      <c r="SZA125" s="157"/>
      <c r="SZB125" s="157"/>
      <c r="SZC125" s="157"/>
      <c r="SZD125" s="157"/>
      <c r="SZE125" s="157"/>
      <c r="SZF125" s="157"/>
      <c r="SZG125" s="157"/>
      <c r="SZH125" s="157"/>
      <c r="SZI125" s="157"/>
      <c r="SZJ125" s="157"/>
      <c r="SZK125" s="157"/>
      <c r="SZL125" s="157"/>
      <c r="SZM125" s="157"/>
      <c r="SZN125" s="157"/>
      <c r="SZO125" s="157"/>
      <c r="SZP125" s="157"/>
      <c r="SZQ125" s="157"/>
      <c r="SZR125" s="157"/>
      <c r="SZS125" s="157"/>
      <c r="SZT125" s="157"/>
      <c r="SZU125" s="157"/>
      <c r="SZV125" s="157"/>
      <c r="SZW125" s="157"/>
      <c r="SZX125" s="157"/>
      <c r="SZY125" s="157"/>
      <c r="SZZ125" s="157"/>
      <c r="TAA125" s="157"/>
      <c r="TAB125" s="157"/>
      <c r="TAC125" s="157"/>
      <c r="TAD125" s="157"/>
      <c r="TAE125" s="157"/>
      <c r="TAF125" s="157"/>
      <c r="TAG125" s="157"/>
      <c r="TAH125" s="157"/>
      <c r="TAI125" s="157"/>
      <c r="TAJ125" s="157"/>
      <c r="TAK125" s="157"/>
      <c r="TAL125" s="157"/>
      <c r="TAM125" s="157"/>
      <c r="TAN125" s="157"/>
      <c r="TAO125" s="157"/>
      <c r="TAP125" s="157"/>
      <c r="TAQ125" s="157"/>
      <c r="TAR125" s="157"/>
      <c r="TAS125" s="157"/>
      <c r="TAT125" s="157"/>
      <c r="TAU125" s="157"/>
      <c r="TAV125" s="157"/>
      <c r="TAW125" s="157"/>
      <c r="TAX125" s="157"/>
      <c r="TAY125" s="157"/>
      <c r="TAZ125" s="157"/>
      <c r="TBA125" s="157"/>
      <c r="TBB125" s="157"/>
      <c r="TBC125" s="157"/>
      <c r="TBD125" s="157"/>
      <c r="TBE125" s="157"/>
      <c r="TBF125" s="157"/>
      <c r="TBG125" s="157"/>
      <c r="TBH125" s="157"/>
      <c r="TBI125" s="157"/>
      <c r="TBJ125" s="157"/>
      <c r="TBK125" s="157"/>
      <c r="TBL125" s="157"/>
      <c r="TBM125" s="157"/>
      <c r="TBN125" s="157"/>
      <c r="TBO125" s="157"/>
      <c r="TBP125" s="157"/>
      <c r="TBQ125" s="157"/>
      <c r="TBR125" s="157"/>
      <c r="TBS125" s="157"/>
      <c r="TBT125" s="157"/>
      <c r="TBU125" s="157"/>
      <c r="TBV125" s="157"/>
      <c r="TBW125" s="157"/>
      <c r="TBX125" s="157"/>
      <c r="TBY125" s="157"/>
      <c r="TBZ125" s="157"/>
      <c r="TCA125" s="157"/>
      <c r="TCB125" s="157"/>
      <c r="TCC125" s="157"/>
      <c r="TCD125" s="157"/>
      <c r="TCE125" s="157"/>
      <c r="TCF125" s="157"/>
      <c r="TCG125" s="157"/>
      <c r="TCH125" s="157"/>
      <c r="TCI125" s="157"/>
      <c r="TCJ125" s="157"/>
      <c r="TCK125" s="157"/>
      <c r="TCL125" s="157"/>
      <c r="TCM125" s="157"/>
      <c r="TCN125" s="157"/>
      <c r="TCO125" s="157"/>
      <c r="TCP125" s="157"/>
      <c r="TCQ125" s="157"/>
      <c r="TCR125" s="157"/>
      <c r="TCS125" s="157"/>
      <c r="TCT125" s="157"/>
      <c r="TCU125" s="157"/>
      <c r="TCV125" s="157"/>
      <c r="TCW125" s="157"/>
      <c r="TCX125" s="157"/>
      <c r="TCY125" s="157"/>
      <c r="TCZ125" s="157"/>
      <c r="TDA125" s="157"/>
      <c r="TDB125" s="157"/>
      <c r="TDC125" s="157"/>
      <c r="TDD125" s="157"/>
      <c r="TDE125" s="157"/>
      <c r="TDF125" s="157"/>
      <c r="TDG125" s="157"/>
      <c r="TDH125" s="157"/>
      <c r="TDI125" s="157"/>
      <c r="TDJ125" s="157"/>
      <c r="TDK125" s="157"/>
      <c r="TDL125" s="157"/>
      <c r="TDM125" s="157"/>
      <c r="TDN125" s="157"/>
      <c r="TDO125" s="157"/>
      <c r="TDP125" s="157"/>
      <c r="TDQ125" s="157"/>
      <c r="TDR125" s="157"/>
      <c r="TDS125" s="157"/>
      <c r="TDT125" s="157"/>
      <c r="TDU125" s="157"/>
      <c r="TDV125" s="157"/>
      <c r="TDW125" s="157"/>
      <c r="TDX125" s="157"/>
      <c r="TDY125" s="157"/>
      <c r="TDZ125" s="157"/>
      <c r="TEA125" s="157"/>
      <c r="TEB125" s="157"/>
      <c r="TEC125" s="157"/>
      <c r="TED125" s="157"/>
      <c r="TEE125" s="157"/>
      <c r="TEF125" s="157"/>
      <c r="TEG125" s="157"/>
      <c r="TEH125" s="157"/>
      <c r="TEI125" s="157"/>
      <c r="TEJ125" s="157"/>
      <c r="TEK125" s="157"/>
      <c r="TEL125" s="157"/>
      <c r="TEM125" s="157"/>
      <c r="TEN125" s="157"/>
      <c r="TEO125" s="157"/>
      <c r="TEP125" s="157"/>
      <c r="TEQ125" s="157"/>
      <c r="TER125" s="157"/>
      <c r="TES125" s="157"/>
      <c r="TET125" s="157"/>
      <c r="TEU125" s="157"/>
      <c r="TEV125" s="157"/>
      <c r="TEW125" s="157"/>
      <c r="TEX125" s="157"/>
      <c r="TEY125" s="157"/>
      <c r="TEZ125" s="157"/>
      <c r="TFA125" s="157"/>
      <c r="TFB125" s="157"/>
      <c r="TFC125" s="157"/>
      <c r="TFD125" s="157"/>
      <c r="TFE125" s="157"/>
      <c r="TFF125" s="157"/>
      <c r="TFG125" s="157"/>
      <c r="TFH125" s="157"/>
      <c r="TFI125" s="157"/>
      <c r="TFJ125" s="157"/>
      <c r="TFK125" s="157"/>
      <c r="TFL125" s="157"/>
      <c r="TFM125" s="157"/>
      <c r="TFN125" s="157"/>
      <c r="TFO125" s="157"/>
      <c r="TFP125" s="157"/>
      <c r="TFQ125" s="157"/>
      <c r="TFR125" s="157"/>
      <c r="TFS125" s="157"/>
      <c r="TFT125" s="157"/>
      <c r="TFU125" s="157"/>
      <c r="TFV125" s="157"/>
      <c r="TFW125" s="157"/>
      <c r="TFX125" s="157"/>
      <c r="TFY125" s="157"/>
      <c r="TFZ125" s="157"/>
      <c r="TGA125" s="157"/>
      <c r="TGB125" s="157"/>
      <c r="TGC125" s="157"/>
      <c r="TGD125" s="157"/>
      <c r="TGE125" s="157"/>
      <c r="TGF125" s="157"/>
      <c r="TGG125" s="157"/>
      <c r="TGH125" s="157"/>
      <c r="TGI125" s="157"/>
      <c r="TGJ125" s="157"/>
      <c r="TGK125" s="157"/>
      <c r="TGL125" s="157"/>
      <c r="TGM125" s="157"/>
      <c r="TGN125" s="157"/>
      <c r="TGO125" s="157"/>
      <c r="TGP125" s="157"/>
      <c r="TGQ125" s="157"/>
      <c r="TGR125" s="157"/>
      <c r="TGS125" s="157"/>
      <c r="TGT125" s="157"/>
      <c r="TGU125" s="157"/>
      <c r="TGV125" s="157"/>
      <c r="TGW125" s="157"/>
      <c r="TGX125" s="157"/>
      <c r="TGY125" s="157"/>
      <c r="TGZ125" s="157"/>
      <c r="THA125" s="157"/>
      <c r="THB125" s="157"/>
      <c r="THC125" s="157"/>
      <c r="THD125" s="157"/>
      <c r="THE125" s="157"/>
      <c r="THF125" s="157"/>
      <c r="THG125" s="157"/>
      <c r="THH125" s="157"/>
      <c r="THI125" s="157"/>
      <c r="THJ125" s="157"/>
      <c r="THK125" s="157"/>
      <c r="THL125" s="157"/>
      <c r="THM125" s="157"/>
      <c r="THN125" s="157"/>
      <c r="THO125" s="157"/>
      <c r="THP125" s="157"/>
      <c r="THQ125" s="157"/>
      <c r="THR125" s="157"/>
      <c r="THS125" s="157"/>
      <c r="THT125" s="157"/>
      <c r="THU125" s="157"/>
      <c r="THV125" s="157"/>
      <c r="THW125" s="157"/>
      <c r="THX125" s="157"/>
      <c r="THY125" s="157"/>
      <c r="THZ125" s="157"/>
      <c r="TIA125" s="157"/>
      <c r="TIB125" s="157"/>
      <c r="TIC125" s="157"/>
      <c r="TID125" s="157"/>
      <c r="TIE125" s="157"/>
      <c r="TIF125" s="157"/>
      <c r="TIG125" s="157"/>
      <c r="TIH125" s="157"/>
      <c r="TII125" s="157"/>
      <c r="TIJ125" s="157"/>
      <c r="TIK125" s="157"/>
      <c r="TIL125" s="157"/>
      <c r="TIM125" s="157"/>
      <c r="TIN125" s="157"/>
      <c r="TIO125" s="157"/>
      <c r="TIP125" s="157"/>
      <c r="TIQ125" s="157"/>
      <c r="TIR125" s="157"/>
      <c r="TIS125" s="157"/>
      <c r="TIT125" s="157"/>
      <c r="TIU125" s="157"/>
      <c r="TIV125" s="157"/>
      <c r="TIW125" s="157"/>
      <c r="TIX125" s="157"/>
      <c r="TIY125" s="157"/>
      <c r="TIZ125" s="157"/>
      <c r="TJA125" s="157"/>
      <c r="TJB125" s="157"/>
      <c r="TJC125" s="157"/>
      <c r="TJD125" s="157"/>
      <c r="TJE125" s="157"/>
      <c r="TJF125" s="157"/>
      <c r="TJG125" s="157"/>
      <c r="TJH125" s="157"/>
      <c r="TJI125" s="157"/>
      <c r="TJJ125" s="157"/>
      <c r="TJK125" s="157"/>
      <c r="TJL125" s="157"/>
      <c r="TJM125" s="157"/>
      <c r="TJN125" s="157"/>
      <c r="TJO125" s="157"/>
      <c r="TJP125" s="157"/>
      <c r="TJQ125" s="157"/>
      <c r="TJR125" s="157"/>
      <c r="TJS125" s="157"/>
      <c r="TJT125" s="157"/>
      <c r="TJU125" s="157"/>
      <c r="TJV125" s="157"/>
      <c r="TJW125" s="157"/>
      <c r="TJX125" s="157"/>
      <c r="TJY125" s="157"/>
      <c r="TJZ125" s="157"/>
      <c r="TKA125" s="157"/>
      <c r="TKB125" s="157"/>
      <c r="TKC125" s="157"/>
      <c r="TKD125" s="157"/>
      <c r="TKE125" s="157"/>
      <c r="TKF125" s="157"/>
      <c r="TKG125" s="157"/>
      <c r="TKH125" s="157"/>
      <c r="TKI125" s="157"/>
      <c r="TKJ125" s="157"/>
      <c r="TKK125" s="157"/>
      <c r="TKL125" s="157"/>
      <c r="TKM125" s="157"/>
      <c r="TKN125" s="157"/>
      <c r="TKO125" s="157"/>
      <c r="TKP125" s="157"/>
      <c r="TKQ125" s="157"/>
      <c r="TKR125" s="157"/>
      <c r="TKS125" s="157"/>
      <c r="TKT125" s="157"/>
      <c r="TKU125" s="157"/>
      <c r="TKV125" s="157"/>
      <c r="TKW125" s="157"/>
      <c r="TKX125" s="157"/>
      <c r="TKY125" s="157"/>
      <c r="TKZ125" s="157"/>
      <c r="TLA125" s="157"/>
      <c r="TLB125" s="157"/>
      <c r="TLC125" s="157"/>
      <c r="TLD125" s="157"/>
      <c r="TLE125" s="157"/>
      <c r="TLF125" s="157"/>
      <c r="TLG125" s="157"/>
      <c r="TLH125" s="157"/>
      <c r="TLI125" s="157"/>
      <c r="TLJ125" s="157"/>
      <c r="TLK125" s="157"/>
      <c r="TLL125" s="157"/>
      <c r="TLM125" s="157"/>
      <c r="TLN125" s="157"/>
      <c r="TLO125" s="157"/>
      <c r="TLP125" s="157"/>
      <c r="TLQ125" s="157"/>
      <c r="TLR125" s="157"/>
      <c r="TLS125" s="157"/>
      <c r="TLT125" s="157"/>
      <c r="TLU125" s="157"/>
      <c r="TLV125" s="157"/>
      <c r="TLW125" s="157"/>
      <c r="TLX125" s="157"/>
      <c r="TLY125" s="157"/>
      <c r="TLZ125" s="157"/>
      <c r="TMA125" s="157"/>
      <c r="TMB125" s="157"/>
      <c r="TMC125" s="157"/>
      <c r="TMD125" s="157"/>
      <c r="TME125" s="157"/>
      <c r="TMF125" s="157"/>
      <c r="TMG125" s="157"/>
      <c r="TMH125" s="157"/>
      <c r="TMI125" s="157"/>
      <c r="TMJ125" s="157"/>
      <c r="TMK125" s="157"/>
      <c r="TML125" s="157"/>
      <c r="TMM125" s="157"/>
      <c r="TMN125" s="157"/>
      <c r="TMO125" s="157"/>
      <c r="TMP125" s="157"/>
      <c r="TMQ125" s="157"/>
      <c r="TMR125" s="157"/>
      <c r="TMS125" s="157"/>
      <c r="TMT125" s="157"/>
      <c r="TMU125" s="157"/>
      <c r="TMV125" s="157"/>
      <c r="TMW125" s="157"/>
      <c r="TMX125" s="157"/>
      <c r="TMY125" s="157"/>
      <c r="TMZ125" s="157"/>
      <c r="TNA125" s="157"/>
      <c r="TNB125" s="157"/>
      <c r="TNC125" s="157"/>
      <c r="TND125" s="157"/>
      <c r="TNE125" s="157"/>
      <c r="TNF125" s="157"/>
      <c r="TNG125" s="157"/>
      <c r="TNH125" s="157"/>
      <c r="TNI125" s="157"/>
      <c r="TNJ125" s="157"/>
      <c r="TNK125" s="157"/>
      <c r="TNL125" s="157"/>
      <c r="TNM125" s="157"/>
      <c r="TNN125" s="157"/>
      <c r="TNO125" s="157"/>
      <c r="TNP125" s="157"/>
      <c r="TNQ125" s="157"/>
      <c r="TNR125" s="157"/>
      <c r="TNS125" s="157"/>
      <c r="TNT125" s="157"/>
      <c r="TNU125" s="157"/>
      <c r="TNV125" s="157"/>
      <c r="TNW125" s="157"/>
      <c r="TNX125" s="157"/>
      <c r="TNY125" s="157"/>
      <c r="TNZ125" s="157"/>
      <c r="TOA125" s="157"/>
      <c r="TOB125" s="157"/>
      <c r="TOC125" s="157"/>
      <c r="TOD125" s="157"/>
      <c r="TOE125" s="157"/>
      <c r="TOF125" s="157"/>
      <c r="TOG125" s="157"/>
      <c r="TOH125" s="157"/>
      <c r="TOI125" s="157"/>
      <c r="TOJ125" s="157"/>
      <c r="TOK125" s="157"/>
      <c r="TOL125" s="157"/>
      <c r="TOM125" s="157"/>
      <c r="TON125" s="157"/>
      <c r="TOO125" s="157"/>
      <c r="TOP125" s="157"/>
      <c r="TOQ125" s="157"/>
      <c r="TOR125" s="157"/>
      <c r="TOS125" s="157"/>
      <c r="TOT125" s="157"/>
      <c r="TOU125" s="157"/>
      <c r="TOV125" s="157"/>
      <c r="TOW125" s="157"/>
      <c r="TOX125" s="157"/>
      <c r="TOY125" s="157"/>
      <c r="TOZ125" s="157"/>
      <c r="TPA125" s="157"/>
      <c r="TPB125" s="157"/>
      <c r="TPC125" s="157"/>
      <c r="TPD125" s="157"/>
      <c r="TPE125" s="157"/>
      <c r="TPF125" s="157"/>
      <c r="TPG125" s="157"/>
      <c r="TPH125" s="157"/>
      <c r="TPI125" s="157"/>
      <c r="TPJ125" s="157"/>
      <c r="TPK125" s="157"/>
      <c r="TPL125" s="157"/>
      <c r="TPM125" s="157"/>
      <c r="TPN125" s="157"/>
      <c r="TPO125" s="157"/>
      <c r="TPP125" s="157"/>
      <c r="TPQ125" s="157"/>
      <c r="TPR125" s="157"/>
      <c r="TPS125" s="157"/>
      <c r="TPT125" s="157"/>
      <c r="TPU125" s="157"/>
      <c r="TPV125" s="157"/>
      <c r="TPW125" s="157"/>
      <c r="TPX125" s="157"/>
      <c r="TPY125" s="157"/>
      <c r="TPZ125" s="157"/>
      <c r="TQA125" s="157"/>
      <c r="TQB125" s="157"/>
      <c r="TQC125" s="157"/>
      <c r="TQD125" s="157"/>
      <c r="TQE125" s="157"/>
      <c r="TQF125" s="157"/>
      <c r="TQG125" s="157"/>
      <c r="TQH125" s="157"/>
      <c r="TQI125" s="157"/>
      <c r="TQJ125" s="157"/>
      <c r="TQK125" s="157"/>
      <c r="TQL125" s="157"/>
      <c r="TQM125" s="157"/>
      <c r="TQN125" s="157"/>
      <c r="TQO125" s="157"/>
      <c r="TQP125" s="157"/>
      <c r="TQQ125" s="157"/>
      <c r="TQR125" s="157"/>
      <c r="TQS125" s="157"/>
      <c r="TQT125" s="157"/>
      <c r="TQU125" s="157"/>
      <c r="TQV125" s="157"/>
      <c r="TQW125" s="157"/>
      <c r="TQX125" s="157"/>
      <c r="TQY125" s="157"/>
      <c r="TQZ125" s="157"/>
      <c r="TRA125" s="157"/>
      <c r="TRB125" s="157"/>
      <c r="TRC125" s="157"/>
      <c r="TRD125" s="157"/>
      <c r="TRE125" s="157"/>
      <c r="TRF125" s="157"/>
      <c r="TRG125" s="157"/>
      <c r="TRH125" s="157"/>
      <c r="TRI125" s="157"/>
      <c r="TRJ125" s="157"/>
      <c r="TRK125" s="157"/>
      <c r="TRL125" s="157"/>
      <c r="TRM125" s="157"/>
      <c r="TRN125" s="157"/>
      <c r="TRO125" s="157"/>
      <c r="TRP125" s="157"/>
      <c r="TRQ125" s="157"/>
      <c r="TRR125" s="157"/>
      <c r="TRS125" s="157"/>
      <c r="TRT125" s="157"/>
      <c r="TRU125" s="157"/>
      <c r="TRV125" s="157"/>
      <c r="TRW125" s="157"/>
      <c r="TRX125" s="157"/>
      <c r="TRY125" s="157"/>
      <c r="TRZ125" s="157"/>
      <c r="TSA125" s="157"/>
      <c r="TSB125" s="157"/>
      <c r="TSC125" s="157"/>
      <c r="TSD125" s="157"/>
      <c r="TSE125" s="157"/>
      <c r="TSF125" s="157"/>
      <c r="TSG125" s="157"/>
      <c r="TSH125" s="157"/>
      <c r="TSI125" s="157"/>
      <c r="TSJ125" s="157"/>
      <c r="TSK125" s="157"/>
      <c r="TSL125" s="157"/>
      <c r="TSM125" s="157"/>
      <c r="TSN125" s="157"/>
      <c r="TSO125" s="157"/>
      <c r="TSP125" s="157"/>
      <c r="TSQ125" s="157"/>
      <c r="TSR125" s="157"/>
      <c r="TSS125" s="157"/>
      <c r="TST125" s="157"/>
      <c r="TSU125" s="157"/>
      <c r="TSV125" s="157"/>
      <c r="TSW125" s="157"/>
      <c r="TSX125" s="157"/>
      <c r="TSY125" s="157"/>
      <c r="TSZ125" s="157"/>
      <c r="TTA125" s="157"/>
      <c r="TTB125" s="157"/>
      <c r="TTC125" s="157"/>
      <c r="TTD125" s="157"/>
      <c r="TTE125" s="157"/>
      <c r="TTF125" s="157"/>
      <c r="TTG125" s="157"/>
      <c r="TTH125" s="157"/>
      <c r="TTI125" s="157"/>
      <c r="TTJ125" s="157"/>
      <c r="TTK125" s="157"/>
      <c r="TTL125" s="157"/>
      <c r="TTM125" s="157"/>
      <c r="TTN125" s="157"/>
      <c r="TTO125" s="157"/>
      <c r="TTP125" s="157"/>
      <c r="TTQ125" s="157"/>
      <c r="TTR125" s="157"/>
      <c r="TTS125" s="157"/>
      <c r="TTT125" s="157"/>
      <c r="TTU125" s="157"/>
      <c r="TTV125" s="157"/>
      <c r="TTW125" s="157"/>
      <c r="TTX125" s="157"/>
      <c r="TTY125" s="157"/>
      <c r="TTZ125" s="157"/>
      <c r="TUA125" s="157"/>
      <c r="TUB125" s="157"/>
      <c r="TUC125" s="157"/>
      <c r="TUD125" s="157"/>
      <c r="TUE125" s="157"/>
      <c r="TUF125" s="157"/>
      <c r="TUG125" s="157"/>
      <c r="TUH125" s="157"/>
      <c r="TUI125" s="157"/>
      <c r="TUJ125" s="157"/>
      <c r="TUK125" s="157"/>
      <c r="TUL125" s="157"/>
      <c r="TUM125" s="157"/>
      <c r="TUN125" s="157"/>
      <c r="TUO125" s="157"/>
      <c r="TUP125" s="157"/>
      <c r="TUQ125" s="157"/>
      <c r="TUR125" s="157"/>
      <c r="TUS125" s="157"/>
      <c r="TUT125" s="157"/>
      <c r="TUU125" s="157"/>
      <c r="TUV125" s="157"/>
      <c r="TUW125" s="157"/>
      <c r="TUX125" s="157"/>
      <c r="TUY125" s="157"/>
      <c r="TUZ125" s="157"/>
      <c r="TVA125" s="157"/>
      <c r="TVB125" s="157"/>
      <c r="TVC125" s="157"/>
      <c r="TVD125" s="157"/>
      <c r="TVE125" s="157"/>
      <c r="TVF125" s="157"/>
      <c r="TVG125" s="157"/>
      <c r="TVH125" s="157"/>
      <c r="TVI125" s="157"/>
      <c r="TVJ125" s="157"/>
      <c r="TVK125" s="157"/>
      <c r="TVL125" s="157"/>
      <c r="TVM125" s="157"/>
      <c r="TVN125" s="157"/>
      <c r="TVO125" s="157"/>
      <c r="TVP125" s="157"/>
      <c r="TVQ125" s="157"/>
      <c r="TVR125" s="157"/>
      <c r="TVS125" s="157"/>
      <c r="TVT125" s="157"/>
      <c r="TVU125" s="157"/>
      <c r="TVV125" s="157"/>
      <c r="TVW125" s="157"/>
      <c r="TVX125" s="157"/>
      <c r="TVY125" s="157"/>
      <c r="TVZ125" s="157"/>
      <c r="TWA125" s="157"/>
      <c r="TWB125" s="157"/>
      <c r="TWC125" s="157"/>
      <c r="TWD125" s="157"/>
      <c r="TWE125" s="157"/>
      <c r="TWF125" s="157"/>
      <c r="TWG125" s="157"/>
      <c r="TWH125" s="157"/>
      <c r="TWI125" s="157"/>
      <c r="TWJ125" s="157"/>
      <c r="TWK125" s="157"/>
      <c r="TWL125" s="157"/>
      <c r="TWM125" s="157"/>
      <c r="TWN125" s="157"/>
      <c r="TWO125" s="157"/>
      <c r="TWP125" s="157"/>
      <c r="TWQ125" s="157"/>
      <c r="TWR125" s="157"/>
      <c r="TWS125" s="157"/>
      <c r="TWT125" s="157"/>
      <c r="TWU125" s="157"/>
      <c r="TWV125" s="157"/>
      <c r="TWW125" s="157"/>
      <c r="TWX125" s="157"/>
      <c r="TWY125" s="157"/>
      <c r="TWZ125" s="157"/>
      <c r="TXA125" s="157"/>
      <c r="TXB125" s="157"/>
      <c r="TXC125" s="157"/>
      <c r="TXD125" s="157"/>
      <c r="TXE125" s="157"/>
      <c r="TXF125" s="157"/>
      <c r="TXG125" s="157"/>
      <c r="TXH125" s="157"/>
      <c r="TXI125" s="157"/>
      <c r="TXJ125" s="157"/>
      <c r="TXK125" s="157"/>
      <c r="TXL125" s="157"/>
      <c r="TXM125" s="157"/>
      <c r="TXN125" s="157"/>
      <c r="TXO125" s="157"/>
      <c r="TXP125" s="157"/>
      <c r="TXQ125" s="157"/>
      <c r="TXR125" s="157"/>
      <c r="TXS125" s="157"/>
      <c r="TXT125" s="157"/>
      <c r="TXU125" s="157"/>
      <c r="TXV125" s="157"/>
      <c r="TXW125" s="157"/>
      <c r="TXX125" s="157"/>
      <c r="TXY125" s="157"/>
      <c r="TXZ125" s="157"/>
      <c r="TYA125" s="157"/>
      <c r="TYB125" s="157"/>
      <c r="TYC125" s="157"/>
      <c r="TYD125" s="157"/>
      <c r="TYE125" s="157"/>
      <c r="TYF125" s="157"/>
      <c r="TYG125" s="157"/>
      <c r="TYH125" s="157"/>
      <c r="TYI125" s="157"/>
      <c r="TYJ125" s="157"/>
      <c r="TYK125" s="157"/>
      <c r="TYL125" s="157"/>
      <c r="TYM125" s="157"/>
      <c r="TYN125" s="157"/>
      <c r="TYO125" s="157"/>
      <c r="TYP125" s="157"/>
      <c r="TYQ125" s="157"/>
      <c r="TYR125" s="157"/>
      <c r="TYS125" s="157"/>
      <c r="TYT125" s="157"/>
      <c r="TYU125" s="157"/>
      <c r="TYV125" s="157"/>
      <c r="TYW125" s="157"/>
      <c r="TYX125" s="157"/>
      <c r="TYY125" s="157"/>
      <c r="TYZ125" s="157"/>
      <c r="TZA125" s="157"/>
      <c r="TZB125" s="157"/>
      <c r="TZC125" s="157"/>
      <c r="TZD125" s="157"/>
      <c r="TZE125" s="157"/>
      <c r="TZF125" s="157"/>
      <c r="TZG125" s="157"/>
      <c r="TZH125" s="157"/>
      <c r="TZI125" s="157"/>
      <c r="TZJ125" s="157"/>
      <c r="TZK125" s="157"/>
      <c r="TZL125" s="157"/>
      <c r="TZM125" s="157"/>
      <c r="TZN125" s="157"/>
      <c r="TZO125" s="157"/>
      <c r="TZP125" s="157"/>
      <c r="TZQ125" s="157"/>
      <c r="TZR125" s="157"/>
      <c r="TZS125" s="157"/>
      <c r="TZT125" s="157"/>
      <c r="TZU125" s="157"/>
      <c r="TZV125" s="157"/>
      <c r="TZW125" s="157"/>
      <c r="TZX125" s="157"/>
      <c r="TZY125" s="157"/>
      <c r="TZZ125" s="157"/>
      <c r="UAA125" s="157"/>
      <c r="UAB125" s="157"/>
      <c r="UAC125" s="157"/>
      <c r="UAD125" s="157"/>
      <c r="UAE125" s="157"/>
      <c r="UAF125" s="157"/>
      <c r="UAG125" s="157"/>
      <c r="UAH125" s="157"/>
      <c r="UAI125" s="157"/>
      <c r="UAJ125" s="157"/>
      <c r="UAK125" s="157"/>
      <c r="UAL125" s="157"/>
      <c r="UAM125" s="157"/>
      <c r="UAN125" s="157"/>
      <c r="UAO125" s="157"/>
      <c r="UAP125" s="157"/>
      <c r="UAQ125" s="157"/>
      <c r="UAR125" s="157"/>
      <c r="UAS125" s="157"/>
      <c r="UAT125" s="157"/>
      <c r="UAU125" s="157"/>
      <c r="UAV125" s="157"/>
      <c r="UAW125" s="157"/>
      <c r="UAX125" s="157"/>
      <c r="UAY125" s="157"/>
      <c r="UAZ125" s="157"/>
      <c r="UBA125" s="157"/>
      <c r="UBB125" s="157"/>
      <c r="UBC125" s="157"/>
      <c r="UBD125" s="157"/>
      <c r="UBE125" s="157"/>
      <c r="UBF125" s="157"/>
      <c r="UBG125" s="157"/>
      <c r="UBH125" s="157"/>
      <c r="UBI125" s="157"/>
      <c r="UBJ125" s="157"/>
      <c r="UBK125" s="157"/>
      <c r="UBL125" s="157"/>
      <c r="UBM125" s="157"/>
      <c r="UBN125" s="157"/>
      <c r="UBO125" s="157"/>
      <c r="UBP125" s="157"/>
      <c r="UBQ125" s="157"/>
      <c r="UBR125" s="157"/>
      <c r="UBS125" s="157"/>
      <c r="UBT125" s="157"/>
      <c r="UBU125" s="157"/>
      <c r="UBV125" s="157"/>
      <c r="UBW125" s="157"/>
      <c r="UBX125" s="157"/>
      <c r="UBY125" s="157"/>
      <c r="UBZ125" s="157"/>
      <c r="UCA125" s="157"/>
      <c r="UCB125" s="157"/>
      <c r="UCC125" s="157"/>
      <c r="UCD125" s="157"/>
      <c r="UCE125" s="157"/>
      <c r="UCF125" s="157"/>
      <c r="UCG125" s="157"/>
      <c r="UCH125" s="157"/>
      <c r="UCI125" s="157"/>
      <c r="UCJ125" s="157"/>
      <c r="UCK125" s="157"/>
      <c r="UCL125" s="157"/>
      <c r="UCM125" s="157"/>
      <c r="UCN125" s="157"/>
      <c r="UCO125" s="157"/>
      <c r="UCP125" s="157"/>
      <c r="UCQ125" s="157"/>
      <c r="UCR125" s="157"/>
      <c r="UCS125" s="157"/>
      <c r="UCT125" s="157"/>
      <c r="UCU125" s="157"/>
      <c r="UCV125" s="157"/>
      <c r="UCW125" s="157"/>
      <c r="UCX125" s="157"/>
      <c r="UCY125" s="157"/>
      <c r="UCZ125" s="157"/>
      <c r="UDA125" s="157"/>
      <c r="UDB125" s="157"/>
      <c r="UDC125" s="157"/>
      <c r="UDD125" s="157"/>
      <c r="UDE125" s="157"/>
      <c r="UDF125" s="157"/>
      <c r="UDG125" s="157"/>
      <c r="UDH125" s="157"/>
      <c r="UDI125" s="157"/>
      <c r="UDJ125" s="157"/>
      <c r="UDK125" s="157"/>
      <c r="UDL125" s="157"/>
      <c r="UDM125" s="157"/>
      <c r="UDN125" s="157"/>
      <c r="UDO125" s="157"/>
      <c r="UDP125" s="157"/>
      <c r="UDQ125" s="157"/>
      <c r="UDR125" s="157"/>
      <c r="UDS125" s="157"/>
      <c r="UDT125" s="157"/>
      <c r="UDU125" s="157"/>
      <c r="UDV125" s="157"/>
      <c r="UDW125" s="157"/>
      <c r="UDX125" s="157"/>
      <c r="UDY125" s="157"/>
      <c r="UDZ125" s="157"/>
      <c r="UEA125" s="157"/>
      <c r="UEB125" s="157"/>
      <c r="UEC125" s="157"/>
      <c r="UED125" s="157"/>
      <c r="UEE125" s="157"/>
      <c r="UEF125" s="157"/>
      <c r="UEG125" s="157"/>
      <c r="UEH125" s="157"/>
      <c r="UEI125" s="157"/>
      <c r="UEJ125" s="157"/>
      <c r="UEK125" s="157"/>
      <c r="UEL125" s="157"/>
      <c r="UEM125" s="157"/>
      <c r="UEN125" s="157"/>
      <c r="UEO125" s="157"/>
      <c r="UEP125" s="157"/>
      <c r="UEQ125" s="157"/>
      <c r="UER125" s="157"/>
      <c r="UES125" s="157"/>
      <c r="UET125" s="157"/>
      <c r="UEU125" s="157"/>
      <c r="UEV125" s="157"/>
      <c r="UEW125" s="157"/>
      <c r="UEX125" s="157"/>
      <c r="UEY125" s="157"/>
      <c r="UEZ125" s="157"/>
      <c r="UFA125" s="157"/>
      <c r="UFB125" s="157"/>
      <c r="UFC125" s="157"/>
      <c r="UFD125" s="157"/>
      <c r="UFE125" s="157"/>
      <c r="UFF125" s="157"/>
      <c r="UFG125" s="157"/>
      <c r="UFH125" s="157"/>
      <c r="UFI125" s="157"/>
      <c r="UFJ125" s="157"/>
      <c r="UFK125" s="157"/>
      <c r="UFL125" s="157"/>
      <c r="UFM125" s="157"/>
      <c r="UFN125" s="157"/>
      <c r="UFO125" s="157"/>
      <c r="UFP125" s="157"/>
      <c r="UFQ125" s="157"/>
      <c r="UFR125" s="157"/>
      <c r="UFS125" s="157"/>
      <c r="UFT125" s="157"/>
      <c r="UFU125" s="157"/>
      <c r="UFV125" s="157"/>
      <c r="UFW125" s="157"/>
      <c r="UFX125" s="157"/>
      <c r="UFY125" s="157"/>
      <c r="UFZ125" s="157"/>
      <c r="UGA125" s="157"/>
      <c r="UGB125" s="157"/>
      <c r="UGC125" s="157"/>
      <c r="UGD125" s="157"/>
      <c r="UGE125" s="157"/>
      <c r="UGF125" s="157"/>
      <c r="UGG125" s="157"/>
      <c r="UGH125" s="157"/>
      <c r="UGI125" s="157"/>
      <c r="UGJ125" s="157"/>
      <c r="UGK125" s="157"/>
      <c r="UGL125" s="157"/>
      <c r="UGM125" s="157"/>
      <c r="UGN125" s="157"/>
      <c r="UGO125" s="157"/>
      <c r="UGP125" s="157"/>
      <c r="UGQ125" s="157"/>
      <c r="UGR125" s="157"/>
      <c r="UGS125" s="157"/>
      <c r="UGT125" s="157"/>
      <c r="UGU125" s="157"/>
      <c r="UGV125" s="157"/>
      <c r="UGW125" s="157"/>
      <c r="UGX125" s="157"/>
      <c r="UGY125" s="157"/>
      <c r="UGZ125" s="157"/>
      <c r="UHA125" s="157"/>
      <c r="UHB125" s="157"/>
      <c r="UHC125" s="157"/>
      <c r="UHD125" s="157"/>
      <c r="UHE125" s="157"/>
      <c r="UHF125" s="157"/>
      <c r="UHG125" s="157"/>
      <c r="UHH125" s="157"/>
      <c r="UHI125" s="157"/>
      <c r="UHJ125" s="157"/>
      <c r="UHK125" s="157"/>
      <c r="UHL125" s="157"/>
      <c r="UHM125" s="157"/>
      <c r="UHN125" s="157"/>
      <c r="UHO125" s="157"/>
      <c r="UHP125" s="157"/>
      <c r="UHQ125" s="157"/>
      <c r="UHR125" s="157"/>
      <c r="UHS125" s="157"/>
      <c r="UHT125" s="157"/>
      <c r="UHU125" s="157"/>
      <c r="UHV125" s="157"/>
      <c r="UHW125" s="157"/>
      <c r="UHX125" s="157"/>
      <c r="UHY125" s="157"/>
      <c r="UHZ125" s="157"/>
      <c r="UIA125" s="157"/>
      <c r="UIB125" s="157"/>
      <c r="UIC125" s="157"/>
      <c r="UID125" s="157"/>
      <c r="UIE125" s="157"/>
      <c r="UIF125" s="157"/>
      <c r="UIG125" s="157"/>
      <c r="UIH125" s="157"/>
      <c r="UII125" s="157"/>
      <c r="UIJ125" s="157"/>
      <c r="UIK125" s="157"/>
      <c r="UIL125" s="157"/>
      <c r="UIM125" s="157"/>
      <c r="UIN125" s="157"/>
      <c r="UIO125" s="157"/>
      <c r="UIP125" s="157"/>
      <c r="UIQ125" s="157"/>
      <c r="UIR125" s="157"/>
      <c r="UIS125" s="157"/>
      <c r="UIT125" s="157"/>
      <c r="UIU125" s="157"/>
      <c r="UIV125" s="157"/>
      <c r="UIW125" s="157"/>
      <c r="UIX125" s="157"/>
      <c r="UIY125" s="157"/>
      <c r="UIZ125" s="157"/>
      <c r="UJA125" s="157"/>
      <c r="UJB125" s="157"/>
      <c r="UJC125" s="157"/>
      <c r="UJD125" s="157"/>
      <c r="UJE125" s="157"/>
      <c r="UJF125" s="157"/>
      <c r="UJG125" s="157"/>
      <c r="UJH125" s="157"/>
      <c r="UJI125" s="157"/>
      <c r="UJJ125" s="157"/>
      <c r="UJK125" s="157"/>
      <c r="UJL125" s="157"/>
      <c r="UJM125" s="157"/>
      <c r="UJN125" s="157"/>
      <c r="UJO125" s="157"/>
      <c r="UJP125" s="157"/>
      <c r="UJQ125" s="157"/>
      <c r="UJR125" s="157"/>
      <c r="UJS125" s="157"/>
      <c r="UJT125" s="157"/>
      <c r="UJU125" s="157"/>
      <c r="UJV125" s="157"/>
      <c r="UJW125" s="157"/>
      <c r="UJX125" s="157"/>
      <c r="UJY125" s="157"/>
      <c r="UJZ125" s="157"/>
      <c r="UKA125" s="157"/>
      <c r="UKB125" s="157"/>
      <c r="UKC125" s="157"/>
      <c r="UKD125" s="157"/>
      <c r="UKE125" s="157"/>
      <c r="UKF125" s="157"/>
      <c r="UKG125" s="157"/>
      <c r="UKH125" s="157"/>
      <c r="UKI125" s="157"/>
      <c r="UKJ125" s="157"/>
      <c r="UKK125" s="157"/>
      <c r="UKL125" s="157"/>
      <c r="UKM125" s="157"/>
      <c r="UKN125" s="157"/>
      <c r="UKO125" s="157"/>
      <c r="UKP125" s="157"/>
      <c r="UKQ125" s="157"/>
      <c r="UKR125" s="157"/>
      <c r="UKS125" s="157"/>
      <c r="UKT125" s="157"/>
      <c r="UKU125" s="157"/>
      <c r="UKV125" s="157"/>
      <c r="UKW125" s="157"/>
      <c r="UKX125" s="157"/>
      <c r="UKY125" s="157"/>
      <c r="UKZ125" s="157"/>
      <c r="ULA125" s="157"/>
      <c r="ULB125" s="157"/>
      <c r="ULC125" s="157"/>
      <c r="ULD125" s="157"/>
      <c r="ULE125" s="157"/>
      <c r="ULF125" s="157"/>
      <c r="ULG125" s="157"/>
      <c r="ULH125" s="157"/>
      <c r="ULI125" s="157"/>
      <c r="ULJ125" s="157"/>
      <c r="ULK125" s="157"/>
      <c r="ULL125" s="157"/>
      <c r="ULM125" s="157"/>
      <c r="ULN125" s="157"/>
      <c r="ULO125" s="157"/>
      <c r="ULP125" s="157"/>
      <c r="ULQ125" s="157"/>
      <c r="ULR125" s="157"/>
      <c r="ULS125" s="157"/>
      <c r="ULT125" s="157"/>
      <c r="ULU125" s="157"/>
      <c r="ULV125" s="157"/>
      <c r="ULW125" s="157"/>
      <c r="ULX125" s="157"/>
      <c r="ULY125" s="157"/>
      <c r="ULZ125" s="157"/>
      <c r="UMA125" s="157"/>
      <c r="UMB125" s="157"/>
      <c r="UMC125" s="157"/>
      <c r="UMD125" s="157"/>
      <c r="UME125" s="157"/>
      <c r="UMF125" s="157"/>
      <c r="UMG125" s="157"/>
      <c r="UMH125" s="157"/>
      <c r="UMI125" s="157"/>
      <c r="UMJ125" s="157"/>
      <c r="UMK125" s="157"/>
      <c r="UML125" s="157"/>
      <c r="UMM125" s="157"/>
      <c r="UMN125" s="157"/>
      <c r="UMO125" s="157"/>
      <c r="UMP125" s="157"/>
      <c r="UMQ125" s="157"/>
      <c r="UMR125" s="157"/>
      <c r="UMS125" s="157"/>
      <c r="UMT125" s="157"/>
      <c r="UMU125" s="157"/>
      <c r="UMV125" s="157"/>
      <c r="UMW125" s="157"/>
      <c r="UMX125" s="157"/>
      <c r="UMY125" s="157"/>
      <c r="UMZ125" s="157"/>
      <c r="UNA125" s="157"/>
      <c r="UNB125" s="157"/>
      <c r="UNC125" s="157"/>
      <c r="UND125" s="157"/>
      <c r="UNE125" s="157"/>
      <c r="UNF125" s="157"/>
      <c r="UNG125" s="157"/>
      <c r="UNH125" s="157"/>
      <c r="UNI125" s="157"/>
      <c r="UNJ125" s="157"/>
      <c r="UNK125" s="157"/>
      <c r="UNL125" s="157"/>
      <c r="UNM125" s="157"/>
      <c r="UNN125" s="157"/>
      <c r="UNO125" s="157"/>
      <c r="UNP125" s="157"/>
      <c r="UNQ125" s="157"/>
      <c r="UNR125" s="157"/>
      <c r="UNS125" s="157"/>
      <c r="UNT125" s="157"/>
      <c r="UNU125" s="157"/>
      <c r="UNV125" s="157"/>
      <c r="UNW125" s="157"/>
      <c r="UNX125" s="157"/>
      <c r="UNY125" s="157"/>
      <c r="UNZ125" s="157"/>
      <c r="UOA125" s="157"/>
      <c r="UOB125" s="157"/>
      <c r="UOC125" s="157"/>
      <c r="UOD125" s="157"/>
      <c r="UOE125" s="157"/>
      <c r="UOF125" s="157"/>
      <c r="UOG125" s="157"/>
      <c r="UOH125" s="157"/>
      <c r="UOI125" s="157"/>
      <c r="UOJ125" s="157"/>
      <c r="UOK125" s="157"/>
      <c r="UOL125" s="157"/>
      <c r="UOM125" s="157"/>
      <c r="UON125" s="157"/>
      <c r="UOO125" s="157"/>
      <c r="UOP125" s="157"/>
      <c r="UOQ125" s="157"/>
      <c r="UOR125" s="157"/>
      <c r="UOS125" s="157"/>
      <c r="UOT125" s="157"/>
      <c r="UOU125" s="157"/>
      <c r="UOV125" s="157"/>
      <c r="UOW125" s="157"/>
      <c r="UOX125" s="157"/>
      <c r="UOY125" s="157"/>
      <c r="UOZ125" s="157"/>
      <c r="UPA125" s="157"/>
      <c r="UPB125" s="157"/>
      <c r="UPC125" s="157"/>
      <c r="UPD125" s="157"/>
      <c r="UPE125" s="157"/>
      <c r="UPF125" s="157"/>
      <c r="UPG125" s="157"/>
      <c r="UPH125" s="157"/>
      <c r="UPI125" s="157"/>
      <c r="UPJ125" s="157"/>
      <c r="UPK125" s="157"/>
      <c r="UPL125" s="157"/>
      <c r="UPM125" s="157"/>
      <c r="UPN125" s="157"/>
      <c r="UPO125" s="157"/>
      <c r="UPP125" s="157"/>
      <c r="UPQ125" s="157"/>
      <c r="UPR125" s="157"/>
      <c r="UPS125" s="157"/>
      <c r="UPT125" s="157"/>
      <c r="UPU125" s="157"/>
      <c r="UPV125" s="157"/>
      <c r="UPW125" s="157"/>
      <c r="UPX125" s="157"/>
      <c r="UPY125" s="157"/>
      <c r="UPZ125" s="157"/>
      <c r="UQA125" s="157"/>
      <c r="UQB125" s="157"/>
      <c r="UQC125" s="157"/>
      <c r="UQD125" s="157"/>
      <c r="UQE125" s="157"/>
      <c r="UQF125" s="157"/>
      <c r="UQG125" s="157"/>
      <c r="UQH125" s="157"/>
      <c r="UQI125" s="157"/>
      <c r="UQJ125" s="157"/>
      <c r="UQK125" s="157"/>
      <c r="UQL125" s="157"/>
      <c r="UQM125" s="157"/>
      <c r="UQN125" s="157"/>
      <c r="UQO125" s="157"/>
      <c r="UQP125" s="157"/>
      <c r="UQQ125" s="157"/>
      <c r="UQR125" s="157"/>
      <c r="UQS125" s="157"/>
      <c r="UQT125" s="157"/>
      <c r="UQU125" s="157"/>
      <c r="UQV125" s="157"/>
      <c r="UQW125" s="157"/>
      <c r="UQX125" s="157"/>
      <c r="UQY125" s="157"/>
      <c r="UQZ125" s="157"/>
      <c r="URA125" s="157"/>
      <c r="URB125" s="157"/>
      <c r="URC125" s="157"/>
      <c r="URD125" s="157"/>
      <c r="URE125" s="157"/>
      <c r="URF125" s="157"/>
      <c r="URG125" s="157"/>
      <c r="URH125" s="157"/>
      <c r="URI125" s="157"/>
      <c r="URJ125" s="157"/>
      <c r="URK125" s="157"/>
      <c r="URL125" s="157"/>
      <c r="URM125" s="157"/>
      <c r="URN125" s="157"/>
      <c r="URO125" s="157"/>
      <c r="URP125" s="157"/>
      <c r="URQ125" s="157"/>
      <c r="URR125" s="157"/>
      <c r="URS125" s="157"/>
      <c r="URT125" s="157"/>
      <c r="URU125" s="157"/>
      <c r="URV125" s="157"/>
      <c r="URW125" s="157"/>
      <c r="URX125" s="157"/>
      <c r="URY125" s="157"/>
      <c r="URZ125" s="157"/>
      <c r="USA125" s="157"/>
      <c r="USB125" s="157"/>
      <c r="USC125" s="157"/>
      <c r="USD125" s="157"/>
      <c r="USE125" s="157"/>
      <c r="USF125" s="157"/>
      <c r="USG125" s="157"/>
      <c r="USH125" s="157"/>
      <c r="USI125" s="157"/>
      <c r="USJ125" s="157"/>
      <c r="USK125" s="157"/>
      <c r="USL125" s="157"/>
      <c r="USM125" s="157"/>
      <c r="USN125" s="157"/>
      <c r="USO125" s="157"/>
      <c r="USP125" s="157"/>
      <c r="USQ125" s="157"/>
      <c r="USR125" s="157"/>
      <c r="USS125" s="157"/>
      <c r="UST125" s="157"/>
      <c r="USU125" s="157"/>
      <c r="USV125" s="157"/>
      <c r="USW125" s="157"/>
      <c r="USX125" s="157"/>
      <c r="USY125" s="157"/>
      <c r="USZ125" s="157"/>
      <c r="UTA125" s="157"/>
      <c r="UTB125" s="157"/>
      <c r="UTC125" s="157"/>
      <c r="UTD125" s="157"/>
      <c r="UTE125" s="157"/>
      <c r="UTF125" s="157"/>
      <c r="UTG125" s="157"/>
      <c r="UTH125" s="157"/>
      <c r="UTI125" s="157"/>
      <c r="UTJ125" s="157"/>
      <c r="UTK125" s="157"/>
      <c r="UTL125" s="157"/>
      <c r="UTM125" s="157"/>
      <c r="UTN125" s="157"/>
      <c r="UTO125" s="157"/>
      <c r="UTP125" s="157"/>
      <c r="UTQ125" s="157"/>
      <c r="UTR125" s="157"/>
      <c r="UTS125" s="157"/>
      <c r="UTT125" s="157"/>
      <c r="UTU125" s="157"/>
      <c r="UTV125" s="157"/>
      <c r="UTW125" s="157"/>
      <c r="UTX125" s="157"/>
      <c r="UTY125" s="157"/>
      <c r="UTZ125" s="157"/>
      <c r="UUA125" s="157"/>
      <c r="UUB125" s="157"/>
      <c r="UUC125" s="157"/>
      <c r="UUD125" s="157"/>
      <c r="UUE125" s="157"/>
      <c r="UUF125" s="157"/>
      <c r="UUG125" s="157"/>
      <c r="UUH125" s="157"/>
      <c r="UUI125" s="157"/>
      <c r="UUJ125" s="157"/>
      <c r="UUK125" s="157"/>
      <c r="UUL125" s="157"/>
      <c r="UUM125" s="157"/>
      <c r="UUN125" s="157"/>
      <c r="UUO125" s="157"/>
      <c r="UUP125" s="157"/>
      <c r="UUQ125" s="157"/>
      <c r="UUR125" s="157"/>
      <c r="UUS125" s="157"/>
      <c r="UUT125" s="157"/>
      <c r="UUU125" s="157"/>
      <c r="UUV125" s="157"/>
      <c r="UUW125" s="157"/>
      <c r="UUX125" s="157"/>
      <c r="UUY125" s="157"/>
      <c r="UUZ125" s="157"/>
      <c r="UVA125" s="157"/>
      <c r="UVB125" s="157"/>
      <c r="UVC125" s="157"/>
      <c r="UVD125" s="157"/>
      <c r="UVE125" s="157"/>
      <c r="UVF125" s="157"/>
      <c r="UVG125" s="157"/>
      <c r="UVH125" s="157"/>
      <c r="UVI125" s="157"/>
      <c r="UVJ125" s="157"/>
      <c r="UVK125" s="157"/>
      <c r="UVL125" s="157"/>
      <c r="UVM125" s="157"/>
      <c r="UVN125" s="157"/>
      <c r="UVO125" s="157"/>
      <c r="UVP125" s="157"/>
      <c r="UVQ125" s="157"/>
      <c r="UVR125" s="157"/>
      <c r="UVS125" s="157"/>
      <c r="UVT125" s="157"/>
      <c r="UVU125" s="157"/>
      <c r="UVV125" s="157"/>
      <c r="UVW125" s="157"/>
      <c r="UVX125" s="157"/>
      <c r="UVY125" s="157"/>
      <c r="UVZ125" s="157"/>
      <c r="UWA125" s="157"/>
      <c r="UWB125" s="157"/>
      <c r="UWC125" s="157"/>
      <c r="UWD125" s="157"/>
      <c r="UWE125" s="157"/>
      <c r="UWF125" s="157"/>
      <c r="UWG125" s="157"/>
      <c r="UWH125" s="157"/>
      <c r="UWI125" s="157"/>
      <c r="UWJ125" s="157"/>
      <c r="UWK125" s="157"/>
      <c r="UWL125" s="157"/>
      <c r="UWM125" s="157"/>
      <c r="UWN125" s="157"/>
      <c r="UWO125" s="157"/>
      <c r="UWP125" s="157"/>
      <c r="UWQ125" s="157"/>
      <c r="UWR125" s="157"/>
      <c r="UWS125" s="157"/>
      <c r="UWT125" s="157"/>
      <c r="UWU125" s="157"/>
      <c r="UWV125" s="157"/>
      <c r="UWW125" s="157"/>
      <c r="UWX125" s="157"/>
      <c r="UWY125" s="157"/>
      <c r="UWZ125" s="157"/>
      <c r="UXA125" s="157"/>
      <c r="UXB125" s="157"/>
      <c r="UXC125" s="157"/>
      <c r="UXD125" s="157"/>
      <c r="UXE125" s="157"/>
      <c r="UXF125" s="157"/>
      <c r="UXG125" s="157"/>
      <c r="UXH125" s="157"/>
      <c r="UXI125" s="157"/>
      <c r="UXJ125" s="157"/>
      <c r="UXK125" s="157"/>
      <c r="UXL125" s="157"/>
      <c r="UXM125" s="157"/>
      <c r="UXN125" s="157"/>
      <c r="UXO125" s="157"/>
      <c r="UXP125" s="157"/>
      <c r="UXQ125" s="157"/>
      <c r="UXR125" s="157"/>
      <c r="UXS125" s="157"/>
      <c r="UXT125" s="157"/>
      <c r="UXU125" s="157"/>
      <c r="UXV125" s="157"/>
      <c r="UXW125" s="157"/>
      <c r="UXX125" s="157"/>
      <c r="UXY125" s="157"/>
      <c r="UXZ125" s="157"/>
      <c r="UYA125" s="157"/>
      <c r="UYB125" s="157"/>
      <c r="UYC125" s="157"/>
      <c r="UYD125" s="157"/>
      <c r="UYE125" s="157"/>
      <c r="UYF125" s="157"/>
      <c r="UYG125" s="157"/>
      <c r="UYH125" s="157"/>
      <c r="UYI125" s="157"/>
      <c r="UYJ125" s="157"/>
      <c r="UYK125" s="157"/>
      <c r="UYL125" s="157"/>
      <c r="UYM125" s="157"/>
      <c r="UYN125" s="157"/>
      <c r="UYO125" s="157"/>
      <c r="UYP125" s="157"/>
      <c r="UYQ125" s="157"/>
      <c r="UYR125" s="157"/>
      <c r="UYS125" s="157"/>
      <c r="UYT125" s="157"/>
      <c r="UYU125" s="157"/>
      <c r="UYV125" s="157"/>
      <c r="UYW125" s="157"/>
      <c r="UYX125" s="157"/>
      <c r="UYY125" s="157"/>
      <c r="UYZ125" s="157"/>
      <c r="UZA125" s="157"/>
      <c r="UZB125" s="157"/>
      <c r="UZC125" s="157"/>
      <c r="UZD125" s="157"/>
      <c r="UZE125" s="157"/>
      <c r="UZF125" s="157"/>
      <c r="UZG125" s="157"/>
      <c r="UZH125" s="157"/>
      <c r="UZI125" s="157"/>
      <c r="UZJ125" s="157"/>
      <c r="UZK125" s="157"/>
      <c r="UZL125" s="157"/>
      <c r="UZM125" s="157"/>
      <c r="UZN125" s="157"/>
      <c r="UZO125" s="157"/>
      <c r="UZP125" s="157"/>
      <c r="UZQ125" s="157"/>
      <c r="UZR125" s="157"/>
      <c r="UZS125" s="157"/>
      <c r="UZT125" s="157"/>
      <c r="UZU125" s="157"/>
      <c r="UZV125" s="157"/>
      <c r="UZW125" s="157"/>
      <c r="UZX125" s="157"/>
      <c r="UZY125" s="157"/>
      <c r="UZZ125" s="157"/>
      <c r="VAA125" s="157"/>
      <c r="VAB125" s="157"/>
      <c r="VAC125" s="157"/>
      <c r="VAD125" s="157"/>
      <c r="VAE125" s="157"/>
      <c r="VAF125" s="157"/>
      <c r="VAG125" s="157"/>
      <c r="VAH125" s="157"/>
      <c r="VAI125" s="157"/>
      <c r="VAJ125" s="157"/>
      <c r="VAK125" s="157"/>
      <c r="VAL125" s="157"/>
      <c r="VAM125" s="157"/>
      <c r="VAN125" s="157"/>
      <c r="VAO125" s="157"/>
      <c r="VAP125" s="157"/>
      <c r="VAQ125" s="157"/>
      <c r="VAR125" s="157"/>
      <c r="VAS125" s="157"/>
      <c r="VAT125" s="157"/>
      <c r="VAU125" s="157"/>
      <c r="VAV125" s="157"/>
      <c r="VAW125" s="157"/>
      <c r="VAX125" s="157"/>
      <c r="VAY125" s="157"/>
      <c r="VAZ125" s="157"/>
      <c r="VBA125" s="157"/>
      <c r="VBB125" s="157"/>
      <c r="VBC125" s="157"/>
      <c r="VBD125" s="157"/>
      <c r="VBE125" s="157"/>
      <c r="VBF125" s="157"/>
      <c r="VBG125" s="157"/>
      <c r="VBH125" s="157"/>
      <c r="VBI125" s="157"/>
      <c r="VBJ125" s="157"/>
      <c r="VBK125" s="157"/>
      <c r="VBL125" s="157"/>
      <c r="VBM125" s="157"/>
      <c r="VBN125" s="157"/>
      <c r="VBO125" s="157"/>
      <c r="VBP125" s="157"/>
      <c r="VBQ125" s="157"/>
      <c r="VBR125" s="157"/>
      <c r="VBS125" s="157"/>
      <c r="VBT125" s="157"/>
      <c r="VBU125" s="157"/>
      <c r="VBV125" s="157"/>
      <c r="VBW125" s="157"/>
      <c r="VBX125" s="157"/>
      <c r="VBY125" s="157"/>
      <c r="VBZ125" s="157"/>
      <c r="VCA125" s="157"/>
      <c r="VCB125" s="157"/>
      <c r="VCC125" s="157"/>
      <c r="VCD125" s="157"/>
      <c r="VCE125" s="157"/>
      <c r="VCF125" s="157"/>
      <c r="VCG125" s="157"/>
      <c r="VCH125" s="157"/>
      <c r="VCI125" s="157"/>
      <c r="VCJ125" s="157"/>
      <c r="VCK125" s="157"/>
      <c r="VCL125" s="157"/>
      <c r="VCM125" s="157"/>
      <c r="VCN125" s="157"/>
      <c r="VCO125" s="157"/>
      <c r="VCP125" s="157"/>
      <c r="VCQ125" s="157"/>
      <c r="VCR125" s="157"/>
      <c r="VCS125" s="157"/>
      <c r="VCT125" s="157"/>
      <c r="VCU125" s="157"/>
      <c r="VCV125" s="157"/>
      <c r="VCW125" s="157"/>
      <c r="VCX125" s="157"/>
      <c r="VCY125" s="157"/>
      <c r="VCZ125" s="157"/>
      <c r="VDA125" s="157"/>
      <c r="VDB125" s="157"/>
      <c r="VDC125" s="157"/>
      <c r="VDD125" s="157"/>
      <c r="VDE125" s="157"/>
      <c r="VDF125" s="157"/>
      <c r="VDG125" s="157"/>
      <c r="VDH125" s="157"/>
      <c r="VDI125" s="157"/>
      <c r="VDJ125" s="157"/>
      <c r="VDK125" s="157"/>
      <c r="VDL125" s="157"/>
      <c r="VDM125" s="157"/>
      <c r="VDN125" s="157"/>
      <c r="VDO125" s="157"/>
      <c r="VDP125" s="157"/>
      <c r="VDQ125" s="157"/>
      <c r="VDR125" s="157"/>
      <c r="VDS125" s="157"/>
      <c r="VDT125" s="157"/>
      <c r="VDU125" s="157"/>
      <c r="VDV125" s="157"/>
      <c r="VDW125" s="157"/>
      <c r="VDX125" s="157"/>
      <c r="VDY125" s="157"/>
      <c r="VDZ125" s="157"/>
      <c r="VEA125" s="157"/>
      <c r="VEB125" s="157"/>
      <c r="VEC125" s="157"/>
      <c r="VED125" s="157"/>
      <c r="VEE125" s="157"/>
      <c r="VEF125" s="157"/>
      <c r="VEG125" s="157"/>
      <c r="VEH125" s="157"/>
      <c r="VEI125" s="157"/>
      <c r="VEJ125" s="157"/>
      <c r="VEK125" s="157"/>
      <c r="VEL125" s="157"/>
      <c r="VEM125" s="157"/>
      <c r="VEN125" s="157"/>
      <c r="VEO125" s="157"/>
      <c r="VEP125" s="157"/>
      <c r="VEQ125" s="157"/>
      <c r="VER125" s="157"/>
      <c r="VES125" s="157"/>
      <c r="VET125" s="157"/>
      <c r="VEU125" s="157"/>
      <c r="VEV125" s="157"/>
      <c r="VEW125" s="157"/>
      <c r="VEX125" s="157"/>
      <c r="VEY125" s="157"/>
      <c r="VEZ125" s="157"/>
      <c r="VFA125" s="157"/>
      <c r="VFB125" s="157"/>
      <c r="VFC125" s="157"/>
      <c r="VFD125" s="157"/>
      <c r="VFE125" s="157"/>
      <c r="VFF125" s="157"/>
      <c r="VFG125" s="157"/>
      <c r="VFH125" s="157"/>
      <c r="VFI125" s="157"/>
      <c r="VFJ125" s="157"/>
      <c r="VFK125" s="157"/>
      <c r="VFL125" s="157"/>
      <c r="VFM125" s="157"/>
      <c r="VFN125" s="157"/>
      <c r="VFO125" s="157"/>
      <c r="VFP125" s="157"/>
      <c r="VFQ125" s="157"/>
      <c r="VFR125" s="157"/>
      <c r="VFS125" s="157"/>
      <c r="VFT125" s="157"/>
      <c r="VFU125" s="157"/>
      <c r="VFV125" s="157"/>
      <c r="VFW125" s="157"/>
      <c r="VFX125" s="157"/>
      <c r="VFY125" s="157"/>
      <c r="VFZ125" s="157"/>
      <c r="VGA125" s="157"/>
      <c r="VGB125" s="157"/>
      <c r="VGC125" s="157"/>
      <c r="VGD125" s="157"/>
      <c r="VGE125" s="157"/>
      <c r="VGF125" s="157"/>
      <c r="VGG125" s="157"/>
      <c r="VGH125" s="157"/>
      <c r="VGI125" s="157"/>
      <c r="VGJ125" s="157"/>
      <c r="VGK125" s="157"/>
      <c r="VGL125" s="157"/>
      <c r="VGM125" s="157"/>
      <c r="VGN125" s="157"/>
      <c r="VGO125" s="157"/>
      <c r="VGP125" s="157"/>
      <c r="VGQ125" s="157"/>
      <c r="VGR125" s="157"/>
      <c r="VGS125" s="157"/>
      <c r="VGT125" s="157"/>
      <c r="VGU125" s="157"/>
      <c r="VGV125" s="157"/>
      <c r="VGW125" s="157"/>
      <c r="VGX125" s="157"/>
      <c r="VGY125" s="157"/>
      <c r="VGZ125" s="157"/>
      <c r="VHA125" s="157"/>
      <c r="VHB125" s="157"/>
      <c r="VHC125" s="157"/>
      <c r="VHD125" s="157"/>
      <c r="VHE125" s="157"/>
      <c r="VHF125" s="157"/>
      <c r="VHG125" s="157"/>
      <c r="VHH125" s="157"/>
      <c r="VHI125" s="157"/>
      <c r="VHJ125" s="157"/>
      <c r="VHK125" s="157"/>
      <c r="VHL125" s="157"/>
      <c r="VHM125" s="157"/>
      <c r="VHN125" s="157"/>
      <c r="VHO125" s="157"/>
      <c r="VHP125" s="157"/>
      <c r="VHQ125" s="157"/>
      <c r="VHR125" s="157"/>
      <c r="VHS125" s="157"/>
      <c r="VHT125" s="157"/>
      <c r="VHU125" s="157"/>
      <c r="VHV125" s="157"/>
      <c r="VHW125" s="157"/>
      <c r="VHX125" s="157"/>
      <c r="VHY125" s="157"/>
      <c r="VHZ125" s="157"/>
      <c r="VIA125" s="157"/>
      <c r="VIB125" s="157"/>
      <c r="VIC125" s="157"/>
      <c r="VID125" s="157"/>
      <c r="VIE125" s="157"/>
      <c r="VIF125" s="157"/>
      <c r="VIG125" s="157"/>
      <c r="VIH125" s="157"/>
      <c r="VII125" s="157"/>
      <c r="VIJ125" s="157"/>
      <c r="VIK125" s="157"/>
      <c r="VIL125" s="157"/>
      <c r="VIM125" s="157"/>
      <c r="VIN125" s="157"/>
      <c r="VIO125" s="157"/>
      <c r="VIP125" s="157"/>
      <c r="VIQ125" s="157"/>
      <c r="VIR125" s="157"/>
      <c r="VIS125" s="157"/>
      <c r="VIT125" s="157"/>
      <c r="VIU125" s="157"/>
      <c r="VIV125" s="157"/>
      <c r="VIW125" s="157"/>
      <c r="VIX125" s="157"/>
      <c r="VIY125" s="157"/>
      <c r="VIZ125" s="157"/>
      <c r="VJA125" s="157"/>
      <c r="VJB125" s="157"/>
      <c r="VJC125" s="157"/>
      <c r="VJD125" s="157"/>
      <c r="VJE125" s="157"/>
      <c r="VJF125" s="157"/>
      <c r="VJG125" s="157"/>
      <c r="VJH125" s="157"/>
      <c r="VJI125" s="157"/>
      <c r="VJJ125" s="157"/>
      <c r="VJK125" s="157"/>
      <c r="VJL125" s="157"/>
      <c r="VJM125" s="157"/>
      <c r="VJN125" s="157"/>
      <c r="VJO125" s="157"/>
      <c r="VJP125" s="157"/>
      <c r="VJQ125" s="157"/>
      <c r="VJR125" s="157"/>
      <c r="VJS125" s="157"/>
      <c r="VJT125" s="157"/>
      <c r="VJU125" s="157"/>
      <c r="VJV125" s="157"/>
      <c r="VJW125" s="157"/>
      <c r="VJX125" s="157"/>
      <c r="VJY125" s="157"/>
      <c r="VJZ125" s="157"/>
      <c r="VKA125" s="157"/>
      <c r="VKB125" s="157"/>
      <c r="VKC125" s="157"/>
      <c r="VKD125" s="157"/>
      <c r="VKE125" s="157"/>
      <c r="VKF125" s="157"/>
      <c r="VKG125" s="157"/>
      <c r="VKH125" s="157"/>
      <c r="VKI125" s="157"/>
      <c r="VKJ125" s="157"/>
      <c r="VKK125" s="157"/>
      <c r="VKL125" s="157"/>
      <c r="VKM125" s="157"/>
      <c r="VKN125" s="157"/>
      <c r="VKO125" s="157"/>
      <c r="VKP125" s="157"/>
      <c r="VKQ125" s="157"/>
      <c r="VKR125" s="157"/>
      <c r="VKS125" s="157"/>
      <c r="VKT125" s="157"/>
      <c r="VKU125" s="157"/>
      <c r="VKV125" s="157"/>
      <c r="VKW125" s="157"/>
      <c r="VKX125" s="157"/>
      <c r="VKY125" s="157"/>
      <c r="VKZ125" s="157"/>
      <c r="VLA125" s="157"/>
      <c r="VLB125" s="157"/>
      <c r="VLC125" s="157"/>
      <c r="VLD125" s="157"/>
      <c r="VLE125" s="157"/>
      <c r="VLF125" s="157"/>
      <c r="VLG125" s="157"/>
      <c r="VLH125" s="157"/>
      <c r="VLI125" s="157"/>
      <c r="VLJ125" s="157"/>
      <c r="VLK125" s="157"/>
      <c r="VLL125" s="157"/>
      <c r="VLM125" s="157"/>
      <c r="VLN125" s="157"/>
      <c r="VLO125" s="157"/>
      <c r="VLP125" s="157"/>
      <c r="VLQ125" s="157"/>
      <c r="VLR125" s="157"/>
      <c r="VLS125" s="157"/>
      <c r="VLT125" s="157"/>
      <c r="VLU125" s="157"/>
      <c r="VLV125" s="157"/>
      <c r="VLW125" s="157"/>
      <c r="VLX125" s="157"/>
      <c r="VLY125" s="157"/>
      <c r="VLZ125" s="157"/>
      <c r="VMA125" s="157"/>
      <c r="VMB125" s="157"/>
      <c r="VMC125" s="157"/>
      <c r="VMD125" s="157"/>
      <c r="VME125" s="157"/>
      <c r="VMF125" s="157"/>
      <c r="VMG125" s="157"/>
      <c r="VMH125" s="157"/>
      <c r="VMI125" s="157"/>
      <c r="VMJ125" s="157"/>
      <c r="VMK125" s="157"/>
      <c r="VML125" s="157"/>
      <c r="VMM125" s="157"/>
      <c r="VMN125" s="157"/>
      <c r="VMO125" s="157"/>
      <c r="VMP125" s="157"/>
      <c r="VMQ125" s="157"/>
      <c r="VMR125" s="157"/>
      <c r="VMS125" s="157"/>
      <c r="VMT125" s="157"/>
      <c r="VMU125" s="157"/>
      <c r="VMV125" s="157"/>
      <c r="VMW125" s="157"/>
      <c r="VMX125" s="157"/>
      <c r="VMY125" s="157"/>
      <c r="VMZ125" s="157"/>
      <c r="VNA125" s="157"/>
      <c r="VNB125" s="157"/>
      <c r="VNC125" s="157"/>
      <c r="VND125" s="157"/>
      <c r="VNE125" s="157"/>
      <c r="VNF125" s="157"/>
      <c r="VNG125" s="157"/>
      <c r="VNH125" s="157"/>
      <c r="VNI125" s="157"/>
      <c r="VNJ125" s="157"/>
      <c r="VNK125" s="157"/>
      <c r="VNL125" s="157"/>
      <c r="VNM125" s="157"/>
      <c r="VNN125" s="157"/>
      <c r="VNO125" s="157"/>
      <c r="VNP125" s="157"/>
      <c r="VNQ125" s="157"/>
      <c r="VNR125" s="157"/>
      <c r="VNS125" s="157"/>
      <c r="VNT125" s="157"/>
      <c r="VNU125" s="157"/>
      <c r="VNV125" s="157"/>
      <c r="VNW125" s="157"/>
      <c r="VNX125" s="157"/>
      <c r="VNY125" s="157"/>
      <c r="VNZ125" s="157"/>
      <c r="VOA125" s="157"/>
      <c r="VOB125" s="157"/>
      <c r="VOC125" s="157"/>
      <c r="VOD125" s="157"/>
      <c r="VOE125" s="157"/>
      <c r="VOF125" s="157"/>
      <c r="VOG125" s="157"/>
      <c r="VOH125" s="157"/>
      <c r="VOI125" s="157"/>
      <c r="VOJ125" s="157"/>
      <c r="VOK125" s="157"/>
      <c r="VOL125" s="157"/>
      <c r="VOM125" s="157"/>
      <c r="VON125" s="157"/>
      <c r="VOO125" s="157"/>
      <c r="VOP125" s="157"/>
      <c r="VOQ125" s="157"/>
      <c r="VOR125" s="157"/>
      <c r="VOS125" s="157"/>
      <c r="VOT125" s="157"/>
      <c r="VOU125" s="157"/>
      <c r="VOV125" s="157"/>
      <c r="VOW125" s="157"/>
      <c r="VOX125" s="157"/>
      <c r="VOY125" s="157"/>
      <c r="VOZ125" s="157"/>
      <c r="VPA125" s="157"/>
      <c r="VPB125" s="157"/>
      <c r="VPC125" s="157"/>
      <c r="VPD125" s="157"/>
      <c r="VPE125" s="157"/>
      <c r="VPF125" s="157"/>
      <c r="VPG125" s="157"/>
      <c r="VPH125" s="157"/>
      <c r="VPI125" s="157"/>
      <c r="VPJ125" s="157"/>
      <c r="VPK125" s="157"/>
      <c r="VPL125" s="157"/>
      <c r="VPM125" s="157"/>
      <c r="VPN125" s="157"/>
      <c r="VPO125" s="157"/>
      <c r="VPP125" s="157"/>
      <c r="VPQ125" s="157"/>
      <c r="VPR125" s="157"/>
      <c r="VPS125" s="157"/>
      <c r="VPT125" s="157"/>
      <c r="VPU125" s="157"/>
      <c r="VPV125" s="157"/>
      <c r="VPW125" s="157"/>
      <c r="VPX125" s="157"/>
      <c r="VPY125" s="157"/>
      <c r="VPZ125" s="157"/>
      <c r="VQA125" s="157"/>
      <c r="VQB125" s="157"/>
      <c r="VQC125" s="157"/>
      <c r="VQD125" s="157"/>
      <c r="VQE125" s="157"/>
      <c r="VQF125" s="157"/>
      <c r="VQG125" s="157"/>
      <c r="VQH125" s="157"/>
      <c r="VQI125" s="157"/>
      <c r="VQJ125" s="157"/>
      <c r="VQK125" s="157"/>
      <c r="VQL125" s="157"/>
      <c r="VQM125" s="157"/>
      <c r="VQN125" s="157"/>
      <c r="VQO125" s="157"/>
      <c r="VQP125" s="157"/>
      <c r="VQQ125" s="157"/>
      <c r="VQR125" s="157"/>
      <c r="VQS125" s="157"/>
      <c r="VQT125" s="157"/>
      <c r="VQU125" s="157"/>
      <c r="VQV125" s="157"/>
      <c r="VQW125" s="157"/>
      <c r="VQX125" s="157"/>
      <c r="VQY125" s="157"/>
      <c r="VQZ125" s="157"/>
      <c r="VRA125" s="157"/>
      <c r="VRB125" s="157"/>
      <c r="VRC125" s="157"/>
      <c r="VRD125" s="157"/>
      <c r="VRE125" s="157"/>
      <c r="VRF125" s="157"/>
      <c r="VRG125" s="157"/>
      <c r="VRH125" s="157"/>
      <c r="VRI125" s="157"/>
      <c r="VRJ125" s="157"/>
      <c r="VRK125" s="157"/>
      <c r="VRL125" s="157"/>
      <c r="VRM125" s="157"/>
      <c r="VRN125" s="157"/>
      <c r="VRO125" s="157"/>
      <c r="VRP125" s="157"/>
      <c r="VRQ125" s="157"/>
      <c r="VRR125" s="157"/>
      <c r="VRS125" s="157"/>
      <c r="VRT125" s="157"/>
      <c r="VRU125" s="157"/>
      <c r="VRV125" s="157"/>
      <c r="VRW125" s="157"/>
      <c r="VRX125" s="157"/>
      <c r="VRY125" s="157"/>
      <c r="VRZ125" s="157"/>
      <c r="VSA125" s="157"/>
      <c r="VSB125" s="157"/>
      <c r="VSC125" s="157"/>
      <c r="VSD125" s="157"/>
      <c r="VSE125" s="157"/>
      <c r="VSF125" s="157"/>
      <c r="VSG125" s="157"/>
      <c r="VSH125" s="157"/>
      <c r="VSI125" s="157"/>
      <c r="VSJ125" s="157"/>
      <c r="VSK125" s="157"/>
      <c r="VSL125" s="157"/>
      <c r="VSM125" s="157"/>
      <c r="VSN125" s="157"/>
      <c r="VSO125" s="157"/>
      <c r="VSP125" s="157"/>
      <c r="VSQ125" s="157"/>
      <c r="VSR125" s="157"/>
      <c r="VSS125" s="157"/>
      <c r="VST125" s="157"/>
      <c r="VSU125" s="157"/>
      <c r="VSV125" s="157"/>
      <c r="VSW125" s="157"/>
      <c r="VSX125" s="157"/>
      <c r="VSY125" s="157"/>
      <c r="VSZ125" s="157"/>
      <c r="VTA125" s="157"/>
      <c r="VTB125" s="157"/>
      <c r="VTC125" s="157"/>
      <c r="VTD125" s="157"/>
      <c r="VTE125" s="157"/>
      <c r="VTF125" s="157"/>
      <c r="VTG125" s="157"/>
      <c r="VTH125" s="157"/>
      <c r="VTI125" s="157"/>
      <c r="VTJ125" s="157"/>
      <c r="VTK125" s="157"/>
      <c r="VTL125" s="157"/>
      <c r="VTM125" s="157"/>
      <c r="VTN125" s="157"/>
      <c r="VTO125" s="157"/>
      <c r="VTP125" s="157"/>
      <c r="VTQ125" s="157"/>
      <c r="VTR125" s="157"/>
      <c r="VTS125" s="157"/>
      <c r="VTT125" s="157"/>
      <c r="VTU125" s="157"/>
      <c r="VTV125" s="157"/>
      <c r="VTW125" s="157"/>
      <c r="VTX125" s="157"/>
      <c r="VTY125" s="157"/>
      <c r="VTZ125" s="157"/>
      <c r="VUA125" s="157"/>
      <c r="VUB125" s="157"/>
      <c r="VUC125" s="157"/>
      <c r="VUD125" s="157"/>
      <c r="VUE125" s="157"/>
      <c r="VUF125" s="157"/>
      <c r="VUG125" s="157"/>
      <c r="VUH125" s="157"/>
      <c r="VUI125" s="157"/>
      <c r="VUJ125" s="157"/>
      <c r="VUK125" s="157"/>
      <c r="VUL125" s="157"/>
      <c r="VUM125" s="157"/>
      <c r="VUN125" s="157"/>
      <c r="VUO125" s="157"/>
      <c r="VUP125" s="157"/>
      <c r="VUQ125" s="157"/>
      <c r="VUR125" s="157"/>
      <c r="VUS125" s="157"/>
      <c r="VUT125" s="157"/>
      <c r="VUU125" s="157"/>
      <c r="VUV125" s="157"/>
      <c r="VUW125" s="157"/>
      <c r="VUX125" s="157"/>
      <c r="VUY125" s="157"/>
      <c r="VUZ125" s="157"/>
      <c r="VVA125" s="157"/>
      <c r="VVB125" s="157"/>
      <c r="VVC125" s="157"/>
      <c r="VVD125" s="157"/>
      <c r="VVE125" s="157"/>
      <c r="VVF125" s="157"/>
      <c r="VVG125" s="157"/>
      <c r="VVH125" s="157"/>
      <c r="VVI125" s="157"/>
      <c r="VVJ125" s="157"/>
      <c r="VVK125" s="157"/>
      <c r="VVL125" s="157"/>
      <c r="VVM125" s="157"/>
      <c r="VVN125" s="157"/>
      <c r="VVO125" s="157"/>
      <c r="VVP125" s="157"/>
      <c r="VVQ125" s="157"/>
      <c r="VVR125" s="157"/>
      <c r="VVS125" s="157"/>
      <c r="VVT125" s="157"/>
      <c r="VVU125" s="157"/>
      <c r="VVV125" s="157"/>
      <c r="VVW125" s="157"/>
      <c r="VVX125" s="157"/>
      <c r="VVY125" s="157"/>
      <c r="VVZ125" s="157"/>
      <c r="VWA125" s="157"/>
      <c r="VWB125" s="157"/>
      <c r="VWC125" s="157"/>
      <c r="VWD125" s="157"/>
      <c r="VWE125" s="157"/>
      <c r="VWF125" s="157"/>
      <c r="VWG125" s="157"/>
      <c r="VWH125" s="157"/>
      <c r="VWI125" s="157"/>
      <c r="VWJ125" s="157"/>
      <c r="VWK125" s="157"/>
      <c r="VWL125" s="157"/>
      <c r="VWM125" s="157"/>
      <c r="VWN125" s="157"/>
      <c r="VWO125" s="157"/>
      <c r="VWP125" s="157"/>
      <c r="VWQ125" s="157"/>
      <c r="VWR125" s="157"/>
      <c r="VWS125" s="157"/>
      <c r="VWT125" s="157"/>
      <c r="VWU125" s="157"/>
      <c r="VWV125" s="157"/>
      <c r="VWW125" s="157"/>
      <c r="VWX125" s="157"/>
      <c r="VWY125" s="157"/>
      <c r="VWZ125" s="157"/>
      <c r="VXA125" s="157"/>
      <c r="VXB125" s="157"/>
      <c r="VXC125" s="157"/>
      <c r="VXD125" s="157"/>
      <c r="VXE125" s="157"/>
      <c r="VXF125" s="157"/>
      <c r="VXG125" s="157"/>
      <c r="VXH125" s="157"/>
      <c r="VXI125" s="157"/>
      <c r="VXJ125" s="157"/>
      <c r="VXK125" s="157"/>
      <c r="VXL125" s="157"/>
      <c r="VXM125" s="157"/>
      <c r="VXN125" s="157"/>
      <c r="VXO125" s="157"/>
      <c r="VXP125" s="157"/>
      <c r="VXQ125" s="157"/>
      <c r="VXR125" s="157"/>
      <c r="VXS125" s="157"/>
      <c r="VXT125" s="157"/>
      <c r="VXU125" s="157"/>
      <c r="VXV125" s="157"/>
      <c r="VXW125" s="157"/>
      <c r="VXX125" s="157"/>
      <c r="VXY125" s="157"/>
      <c r="VXZ125" s="157"/>
      <c r="VYA125" s="157"/>
      <c r="VYB125" s="157"/>
      <c r="VYC125" s="157"/>
      <c r="VYD125" s="157"/>
      <c r="VYE125" s="157"/>
      <c r="VYF125" s="157"/>
      <c r="VYG125" s="157"/>
      <c r="VYH125" s="157"/>
      <c r="VYI125" s="157"/>
      <c r="VYJ125" s="157"/>
      <c r="VYK125" s="157"/>
      <c r="VYL125" s="157"/>
      <c r="VYM125" s="157"/>
      <c r="VYN125" s="157"/>
      <c r="VYO125" s="157"/>
      <c r="VYP125" s="157"/>
      <c r="VYQ125" s="157"/>
      <c r="VYR125" s="157"/>
      <c r="VYS125" s="157"/>
      <c r="VYT125" s="157"/>
      <c r="VYU125" s="157"/>
      <c r="VYV125" s="157"/>
      <c r="VYW125" s="157"/>
      <c r="VYX125" s="157"/>
      <c r="VYY125" s="157"/>
      <c r="VYZ125" s="157"/>
      <c r="VZA125" s="157"/>
      <c r="VZB125" s="157"/>
      <c r="VZC125" s="157"/>
      <c r="VZD125" s="157"/>
      <c r="VZE125" s="157"/>
      <c r="VZF125" s="157"/>
      <c r="VZG125" s="157"/>
      <c r="VZH125" s="157"/>
      <c r="VZI125" s="157"/>
      <c r="VZJ125" s="157"/>
      <c r="VZK125" s="157"/>
      <c r="VZL125" s="157"/>
      <c r="VZM125" s="157"/>
      <c r="VZN125" s="157"/>
      <c r="VZO125" s="157"/>
      <c r="VZP125" s="157"/>
      <c r="VZQ125" s="157"/>
      <c r="VZR125" s="157"/>
      <c r="VZS125" s="157"/>
      <c r="VZT125" s="157"/>
      <c r="VZU125" s="157"/>
      <c r="VZV125" s="157"/>
      <c r="VZW125" s="157"/>
      <c r="VZX125" s="157"/>
      <c r="VZY125" s="157"/>
      <c r="VZZ125" s="157"/>
      <c r="WAA125" s="157"/>
      <c r="WAB125" s="157"/>
      <c r="WAC125" s="157"/>
      <c r="WAD125" s="157"/>
      <c r="WAE125" s="157"/>
      <c r="WAF125" s="157"/>
      <c r="WAG125" s="157"/>
      <c r="WAH125" s="157"/>
      <c r="WAI125" s="157"/>
      <c r="WAJ125" s="157"/>
      <c r="WAK125" s="157"/>
      <c r="WAL125" s="157"/>
      <c r="WAM125" s="157"/>
      <c r="WAN125" s="157"/>
      <c r="WAO125" s="157"/>
      <c r="WAP125" s="157"/>
      <c r="WAQ125" s="157"/>
      <c r="WAR125" s="157"/>
      <c r="WAS125" s="157"/>
      <c r="WAT125" s="157"/>
      <c r="WAU125" s="157"/>
      <c r="WAV125" s="157"/>
      <c r="WAW125" s="157"/>
      <c r="WAX125" s="157"/>
      <c r="WAY125" s="157"/>
      <c r="WAZ125" s="157"/>
      <c r="WBA125" s="157"/>
      <c r="WBB125" s="157"/>
      <c r="WBC125" s="157"/>
      <c r="WBD125" s="157"/>
      <c r="WBE125" s="157"/>
      <c r="WBF125" s="157"/>
      <c r="WBG125" s="157"/>
      <c r="WBH125" s="157"/>
      <c r="WBI125" s="157"/>
      <c r="WBJ125" s="157"/>
      <c r="WBK125" s="157"/>
      <c r="WBL125" s="157"/>
      <c r="WBM125" s="157"/>
      <c r="WBN125" s="157"/>
      <c r="WBO125" s="157"/>
      <c r="WBP125" s="157"/>
      <c r="WBQ125" s="157"/>
      <c r="WBR125" s="157"/>
      <c r="WBS125" s="157"/>
      <c r="WBT125" s="157"/>
      <c r="WBU125" s="157"/>
      <c r="WBV125" s="157"/>
      <c r="WBW125" s="157"/>
      <c r="WBX125" s="157"/>
      <c r="WBY125" s="157"/>
      <c r="WBZ125" s="157"/>
      <c r="WCA125" s="157"/>
      <c r="WCB125" s="157"/>
      <c r="WCC125" s="157"/>
      <c r="WCD125" s="157"/>
      <c r="WCE125" s="157"/>
      <c r="WCF125" s="157"/>
      <c r="WCG125" s="157"/>
      <c r="WCH125" s="157"/>
      <c r="WCI125" s="157"/>
      <c r="WCJ125" s="157"/>
      <c r="WCK125" s="157"/>
      <c r="WCL125" s="157"/>
      <c r="WCM125" s="157"/>
      <c r="WCN125" s="157"/>
      <c r="WCO125" s="157"/>
      <c r="WCP125" s="157"/>
      <c r="WCQ125" s="157"/>
      <c r="WCR125" s="157"/>
      <c r="WCS125" s="157"/>
      <c r="WCT125" s="157"/>
      <c r="WCU125" s="157"/>
      <c r="WCV125" s="157"/>
      <c r="WCW125" s="157"/>
      <c r="WCX125" s="157"/>
      <c r="WCY125" s="157"/>
      <c r="WCZ125" s="157"/>
      <c r="WDA125" s="157"/>
      <c r="WDB125" s="157"/>
      <c r="WDC125" s="157"/>
      <c r="WDD125" s="157"/>
      <c r="WDE125" s="157"/>
      <c r="WDF125" s="157"/>
      <c r="WDG125" s="157"/>
      <c r="WDH125" s="157"/>
      <c r="WDI125" s="157"/>
      <c r="WDJ125" s="157"/>
      <c r="WDK125" s="157"/>
      <c r="WDL125" s="157"/>
      <c r="WDM125" s="157"/>
      <c r="WDN125" s="157"/>
      <c r="WDO125" s="157"/>
      <c r="WDP125" s="157"/>
      <c r="WDQ125" s="157"/>
      <c r="WDR125" s="157"/>
      <c r="WDS125" s="157"/>
      <c r="WDT125" s="157"/>
      <c r="WDU125" s="157"/>
      <c r="WDV125" s="157"/>
      <c r="WDW125" s="157"/>
      <c r="WDX125" s="157"/>
      <c r="WDY125" s="157"/>
      <c r="WDZ125" s="157"/>
      <c r="WEA125" s="157"/>
      <c r="WEB125" s="157"/>
      <c r="WEC125" s="157"/>
      <c r="WED125" s="157"/>
      <c r="WEE125" s="157"/>
      <c r="WEF125" s="157"/>
      <c r="WEG125" s="157"/>
      <c r="WEH125" s="157"/>
      <c r="WEI125" s="157"/>
      <c r="WEJ125" s="157"/>
      <c r="WEK125" s="157"/>
      <c r="WEL125" s="157"/>
      <c r="WEM125" s="157"/>
      <c r="WEN125" s="157"/>
      <c r="WEO125" s="157"/>
      <c r="WEP125" s="157"/>
      <c r="WEQ125" s="157"/>
      <c r="WER125" s="157"/>
      <c r="WES125" s="157"/>
      <c r="WET125" s="157"/>
      <c r="WEU125" s="157"/>
      <c r="WEV125" s="157"/>
      <c r="WEW125" s="157"/>
      <c r="WEX125" s="157"/>
      <c r="WEY125" s="157"/>
      <c r="WEZ125" s="157"/>
      <c r="WFA125" s="157"/>
      <c r="WFB125" s="157"/>
      <c r="WFC125" s="157"/>
      <c r="WFD125" s="157"/>
      <c r="WFE125" s="157"/>
      <c r="WFF125" s="157"/>
      <c r="WFG125" s="157"/>
      <c r="WFH125" s="157"/>
      <c r="WFI125" s="157"/>
      <c r="WFJ125" s="157"/>
      <c r="WFK125" s="157"/>
      <c r="WFL125" s="157"/>
      <c r="WFM125" s="157"/>
      <c r="WFN125" s="157"/>
      <c r="WFO125" s="157"/>
      <c r="WFP125" s="157"/>
      <c r="WFQ125" s="157"/>
      <c r="WFR125" s="157"/>
      <c r="WFS125" s="157"/>
      <c r="WFT125" s="157"/>
      <c r="WFU125" s="157"/>
      <c r="WFV125" s="157"/>
      <c r="WFW125" s="157"/>
      <c r="WFX125" s="157"/>
      <c r="WFY125" s="157"/>
      <c r="WFZ125" s="157"/>
      <c r="WGA125" s="157"/>
      <c r="WGB125" s="157"/>
      <c r="WGC125" s="157"/>
      <c r="WGD125" s="157"/>
      <c r="WGE125" s="157"/>
      <c r="WGF125" s="157"/>
      <c r="WGG125" s="157"/>
      <c r="WGH125" s="157"/>
      <c r="WGI125" s="157"/>
      <c r="WGJ125" s="157"/>
      <c r="WGK125" s="157"/>
      <c r="WGL125" s="157"/>
      <c r="WGM125" s="157"/>
      <c r="WGN125" s="157"/>
      <c r="WGO125" s="157"/>
      <c r="WGP125" s="157"/>
      <c r="WGQ125" s="157"/>
      <c r="WGR125" s="157"/>
      <c r="WGS125" s="157"/>
      <c r="WGT125" s="157"/>
      <c r="WGU125" s="157"/>
      <c r="WGV125" s="157"/>
      <c r="WGW125" s="157"/>
      <c r="WGX125" s="157"/>
      <c r="WGY125" s="157"/>
      <c r="WGZ125" s="157"/>
      <c r="WHA125" s="157"/>
      <c r="WHB125" s="157"/>
      <c r="WHC125" s="157"/>
      <c r="WHD125" s="157"/>
      <c r="WHE125" s="157"/>
      <c r="WHF125" s="157"/>
      <c r="WHG125" s="157"/>
      <c r="WHH125" s="157"/>
      <c r="WHI125" s="157"/>
      <c r="WHJ125" s="157"/>
      <c r="WHK125" s="157"/>
      <c r="WHL125" s="157"/>
      <c r="WHM125" s="157"/>
      <c r="WHN125" s="157"/>
      <c r="WHO125" s="157"/>
      <c r="WHP125" s="157"/>
      <c r="WHQ125" s="157"/>
      <c r="WHR125" s="157"/>
      <c r="WHS125" s="157"/>
      <c r="WHT125" s="157"/>
      <c r="WHU125" s="157"/>
      <c r="WHV125" s="157"/>
      <c r="WHW125" s="157"/>
      <c r="WHX125" s="157"/>
      <c r="WHY125" s="157"/>
      <c r="WHZ125" s="157"/>
      <c r="WIA125" s="157"/>
      <c r="WIB125" s="157"/>
      <c r="WIC125" s="157"/>
      <c r="WID125" s="157"/>
      <c r="WIE125" s="157"/>
      <c r="WIF125" s="157"/>
      <c r="WIG125" s="157"/>
      <c r="WIH125" s="157"/>
      <c r="WII125" s="157"/>
      <c r="WIJ125" s="157"/>
      <c r="WIK125" s="157"/>
      <c r="WIL125" s="157"/>
      <c r="WIM125" s="157"/>
      <c r="WIN125" s="157"/>
      <c r="WIO125" s="157"/>
      <c r="WIP125" s="157"/>
      <c r="WIQ125" s="157"/>
      <c r="WIR125" s="157"/>
      <c r="WIS125" s="157"/>
      <c r="WIT125" s="157"/>
      <c r="WIU125" s="157"/>
      <c r="WIV125" s="157"/>
      <c r="WIW125" s="157"/>
      <c r="WIX125" s="157"/>
      <c r="WIY125" s="157"/>
      <c r="WIZ125" s="157"/>
      <c r="WJA125" s="157"/>
      <c r="WJB125" s="157"/>
      <c r="WJC125" s="157"/>
      <c r="WJD125" s="157"/>
      <c r="WJE125" s="157"/>
      <c r="WJF125" s="157"/>
      <c r="WJG125" s="157"/>
      <c r="WJH125" s="157"/>
      <c r="WJI125" s="157"/>
      <c r="WJJ125" s="157"/>
      <c r="WJK125" s="157"/>
      <c r="WJL125" s="157"/>
      <c r="WJM125" s="157"/>
      <c r="WJN125" s="157"/>
      <c r="WJO125" s="157"/>
      <c r="WJP125" s="157"/>
      <c r="WJQ125" s="157"/>
      <c r="WJR125" s="157"/>
      <c r="WJS125" s="157"/>
      <c r="WJT125" s="157"/>
      <c r="WJU125" s="157"/>
      <c r="WJV125" s="157"/>
      <c r="WJW125" s="157"/>
      <c r="WJX125" s="157"/>
      <c r="WJY125" s="157"/>
      <c r="WJZ125" s="157"/>
      <c r="WKA125" s="157"/>
      <c r="WKB125" s="157"/>
      <c r="WKC125" s="157"/>
      <c r="WKD125" s="157"/>
      <c r="WKE125" s="157"/>
      <c r="WKF125" s="157"/>
      <c r="WKG125" s="157"/>
      <c r="WKH125" s="157"/>
      <c r="WKI125" s="157"/>
      <c r="WKJ125" s="157"/>
      <c r="WKK125" s="157"/>
      <c r="WKL125" s="157"/>
      <c r="WKM125" s="157"/>
      <c r="WKN125" s="157"/>
      <c r="WKO125" s="157"/>
      <c r="WKP125" s="157"/>
      <c r="WKQ125" s="157"/>
      <c r="WKR125" s="157"/>
      <c r="WKS125" s="157"/>
      <c r="WKT125" s="157"/>
      <c r="WKU125" s="157"/>
      <c r="WKV125" s="157"/>
      <c r="WKW125" s="157"/>
      <c r="WKX125" s="157"/>
      <c r="WKY125" s="157"/>
      <c r="WKZ125" s="157"/>
      <c r="WLA125" s="157"/>
      <c r="WLB125" s="157"/>
      <c r="WLC125" s="157"/>
      <c r="WLD125" s="157"/>
      <c r="WLE125" s="157"/>
      <c r="WLF125" s="157"/>
      <c r="WLG125" s="157"/>
      <c r="WLH125" s="157"/>
      <c r="WLI125" s="157"/>
      <c r="WLJ125" s="157"/>
      <c r="WLK125" s="157"/>
      <c r="WLL125" s="157"/>
      <c r="WLM125" s="157"/>
      <c r="WLN125" s="157"/>
      <c r="WLO125" s="157"/>
      <c r="WLP125" s="157"/>
      <c r="WLQ125" s="157"/>
      <c r="WLR125" s="157"/>
      <c r="WLS125" s="157"/>
      <c r="WLT125" s="157"/>
      <c r="WLU125" s="157"/>
      <c r="WLV125" s="157"/>
      <c r="WLW125" s="157"/>
      <c r="WLX125" s="157"/>
      <c r="WLY125" s="157"/>
      <c r="WLZ125" s="157"/>
      <c r="WMA125" s="157"/>
      <c r="WMB125" s="157"/>
      <c r="WMC125" s="157"/>
      <c r="WMD125" s="157"/>
      <c r="WME125" s="157"/>
      <c r="WMF125" s="157"/>
      <c r="WMG125" s="157"/>
      <c r="WMH125" s="157"/>
      <c r="WMI125" s="157"/>
      <c r="WMJ125" s="157"/>
      <c r="WMK125" s="157"/>
      <c r="WML125" s="157"/>
      <c r="WMM125" s="157"/>
      <c r="WMN125" s="157"/>
      <c r="WMO125" s="157"/>
      <c r="WMP125" s="157"/>
      <c r="WMQ125" s="157"/>
      <c r="WMR125" s="157"/>
      <c r="WMS125" s="157"/>
      <c r="WMT125" s="157"/>
      <c r="WMU125" s="157"/>
      <c r="WMV125" s="157"/>
      <c r="WMW125" s="157"/>
      <c r="WMX125" s="157"/>
      <c r="WMY125" s="157"/>
      <c r="WMZ125" s="157"/>
      <c r="WNA125" s="157"/>
      <c r="WNB125" s="157"/>
      <c r="WNC125" s="157"/>
      <c r="WND125" s="157"/>
      <c r="WNE125" s="157"/>
      <c r="WNF125" s="157"/>
      <c r="WNG125" s="157"/>
      <c r="WNH125" s="157"/>
      <c r="WNI125" s="157"/>
      <c r="WNJ125" s="157"/>
      <c r="WNK125" s="157"/>
      <c r="WNL125" s="157"/>
      <c r="WNM125" s="157"/>
      <c r="WNN125" s="157"/>
      <c r="WNO125" s="157"/>
      <c r="WNP125" s="157"/>
      <c r="WNQ125" s="157"/>
      <c r="WNR125" s="157"/>
      <c r="WNS125" s="157"/>
      <c r="WNT125" s="157"/>
      <c r="WNU125" s="157"/>
      <c r="WNV125" s="157"/>
      <c r="WNW125" s="157"/>
      <c r="WNX125" s="157"/>
      <c r="WNY125" s="157"/>
      <c r="WNZ125" s="157"/>
      <c r="WOA125" s="157"/>
      <c r="WOB125" s="157"/>
      <c r="WOC125" s="157"/>
      <c r="WOD125" s="157"/>
      <c r="WOE125" s="157"/>
      <c r="WOF125" s="157"/>
      <c r="WOG125" s="157"/>
      <c r="WOH125" s="157"/>
      <c r="WOI125" s="157"/>
      <c r="WOJ125" s="157"/>
      <c r="WOK125" s="157"/>
      <c r="WOL125" s="157"/>
      <c r="WOM125" s="157"/>
      <c r="WON125" s="157"/>
      <c r="WOO125" s="157"/>
      <c r="WOP125" s="157"/>
      <c r="WOQ125" s="157"/>
      <c r="WOR125" s="157"/>
      <c r="WOS125" s="157"/>
      <c r="WOT125" s="157"/>
      <c r="WOU125" s="157"/>
      <c r="WOV125" s="157"/>
      <c r="WOW125" s="157"/>
      <c r="WOX125" s="157"/>
      <c r="WOY125" s="157"/>
      <c r="WOZ125" s="157"/>
      <c r="WPA125" s="157"/>
      <c r="WPB125" s="157"/>
      <c r="WPC125" s="157"/>
      <c r="WPD125" s="157"/>
      <c r="WPE125" s="157"/>
      <c r="WPF125" s="157"/>
      <c r="WPG125" s="157"/>
      <c r="WPH125" s="157"/>
      <c r="WPI125" s="157"/>
      <c r="WPJ125" s="157"/>
      <c r="WPK125" s="157"/>
      <c r="WPL125" s="157"/>
      <c r="WPM125" s="157"/>
      <c r="WPN125" s="157"/>
      <c r="WPO125" s="157"/>
      <c r="WPP125" s="157"/>
      <c r="WPQ125" s="157"/>
      <c r="WPR125" s="157"/>
      <c r="WPS125" s="157"/>
      <c r="WPT125" s="157"/>
      <c r="WPU125" s="157"/>
      <c r="WPV125" s="157"/>
      <c r="WPW125" s="157"/>
      <c r="WPX125" s="157"/>
      <c r="WPY125" s="157"/>
      <c r="WPZ125" s="157"/>
      <c r="WQA125" s="157"/>
      <c r="WQB125" s="157"/>
      <c r="WQC125" s="157"/>
      <c r="WQD125" s="157"/>
      <c r="WQE125" s="157"/>
      <c r="WQF125" s="157"/>
      <c r="WQG125" s="157"/>
      <c r="WQH125" s="157"/>
      <c r="WQI125" s="157"/>
      <c r="WQJ125" s="157"/>
      <c r="WQK125" s="157"/>
      <c r="WQL125" s="157"/>
      <c r="WQM125" s="157"/>
      <c r="WQN125" s="157"/>
      <c r="WQO125" s="157"/>
      <c r="WQP125" s="157"/>
      <c r="WQQ125" s="157"/>
      <c r="WQR125" s="157"/>
      <c r="WQS125" s="157"/>
      <c r="WQT125" s="157"/>
      <c r="WQU125" s="157"/>
      <c r="WQV125" s="157"/>
      <c r="WQW125" s="157"/>
      <c r="WQX125" s="157"/>
      <c r="WQY125" s="157"/>
      <c r="WQZ125" s="157"/>
      <c r="WRA125" s="157"/>
      <c r="WRB125" s="157"/>
      <c r="WRC125" s="157"/>
      <c r="WRD125" s="157"/>
      <c r="WRE125" s="157"/>
      <c r="WRF125" s="157"/>
      <c r="WRG125" s="157"/>
      <c r="WRH125" s="157"/>
      <c r="WRI125" s="157"/>
      <c r="WRJ125" s="157"/>
      <c r="WRK125" s="157"/>
      <c r="WRL125" s="157"/>
      <c r="WRM125" s="157"/>
      <c r="WRN125" s="157"/>
      <c r="WRO125" s="157"/>
      <c r="WRP125" s="157"/>
      <c r="WRQ125" s="157"/>
      <c r="WRR125" s="157"/>
      <c r="WRS125" s="157"/>
      <c r="WRT125" s="157"/>
      <c r="WRU125" s="157"/>
      <c r="WRV125" s="157"/>
      <c r="WRW125" s="157"/>
      <c r="WRX125" s="157"/>
      <c r="WRY125" s="157"/>
      <c r="WRZ125" s="157"/>
      <c r="WSA125" s="157"/>
      <c r="WSB125" s="157"/>
      <c r="WSC125" s="157"/>
      <c r="WSD125" s="157"/>
      <c r="WSE125" s="157"/>
      <c r="WSF125" s="157"/>
      <c r="WSG125" s="157"/>
      <c r="WSH125" s="157"/>
      <c r="WSI125" s="157"/>
      <c r="WSJ125" s="157"/>
      <c r="WSK125" s="157"/>
      <c r="WSL125" s="157"/>
      <c r="WSM125" s="157"/>
      <c r="WSN125" s="157"/>
      <c r="WSO125" s="157"/>
      <c r="WSP125" s="157"/>
      <c r="WSQ125" s="157"/>
      <c r="WSR125" s="157"/>
      <c r="WSS125" s="157"/>
      <c r="WST125" s="157"/>
      <c r="WSU125" s="157"/>
      <c r="WSV125" s="157"/>
      <c r="WSW125" s="157"/>
      <c r="WSX125" s="157"/>
      <c r="WSY125" s="157"/>
      <c r="WSZ125" s="157"/>
      <c r="WTA125" s="157"/>
      <c r="WTB125" s="157"/>
      <c r="WTC125" s="157"/>
      <c r="WTD125" s="157"/>
      <c r="WTE125" s="157"/>
      <c r="WTF125" s="157"/>
      <c r="WTG125" s="157"/>
      <c r="WTH125" s="157"/>
      <c r="WTI125" s="157"/>
      <c r="WTJ125" s="157"/>
      <c r="WTK125" s="157"/>
      <c r="WTL125" s="157"/>
      <c r="WTM125" s="157"/>
      <c r="WTN125" s="157"/>
      <c r="WTO125" s="157"/>
      <c r="WTP125" s="157"/>
      <c r="WTQ125" s="157"/>
      <c r="WTR125" s="157"/>
      <c r="WTS125" s="157"/>
      <c r="WTT125" s="157"/>
      <c r="WTU125" s="157"/>
      <c r="WTV125" s="157"/>
      <c r="WTW125" s="157"/>
      <c r="WTX125" s="157"/>
      <c r="WTY125" s="157"/>
      <c r="WTZ125" s="157"/>
      <c r="WUA125" s="157"/>
      <c r="WUB125" s="157"/>
      <c r="WUC125" s="157"/>
      <c r="WUD125" s="157"/>
      <c r="WUE125" s="157"/>
      <c r="WUF125" s="157"/>
      <c r="WUG125" s="157"/>
      <c r="WUH125" s="157"/>
      <c r="WUI125" s="157"/>
      <c r="WUJ125" s="157"/>
      <c r="WUK125" s="157"/>
      <c r="WUL125" s="157"/>
      <c r="WUM125" s="157"/>
      <c r="WUN125" s="157"/>
      <c r="WUO125" s="157"/>
      <c r="WUP125" s="157"/>
      <c r="WUQ125" s="157"/>
      <c r="WUR125" s="157"/>
      <c r="WUS125" s="157"/>
      <c r="WUT125" s="157"/>
      <c r="WUU125" s="157"/>
      <c r="WUV125" s="157"/>
      <c r="WUW125" s="157"/>
      <c r="WUX125" s="157"/>
      <c r="WUY125" s="157"/>
      <c r="WUZ125" s="157"/>
      <c r="WVA125" s="157"/>
      <c r="WVB125" s="157"/>
      <c r="WVC125" s="157"/>
      <c r="WVD125" s="157"/>
      <c r="WVE125" s="157"/>
      <c r="WVF125" s="157"/>
      <c r="WVG125" s="157"/>
      <c r="WVH125" s="157"/>
      <c r="WVI125" s="157"/>
      <c r="WVJ125" s="157"/>
      <c r="WVK125" s="157"/>
      <c r="WVL125" s="157"/>
      <c r="WVM125" s="157"/>
      <c r="WVN125" s="157"/>
      <c r="WVO125" s="157"/>
      <c r="WVP125" s="157"/>
      <c r="WVQ125" s="157"/>
      <c r="WVR125" s="157"/>
      <c r="WVS125" s="157"/>
      <c r="WVT125" s="157"/>
      <c r="WVU125" s="157"/>
      <c r="WVV125" s="157"/>
      <c r="WVW125" s="157"/>
      <c r="WVX125" s="157"/>
      <c r="WVY125" s="157"/>
      <c r="WVZ125" s="157"/>
      <c r="WWA125" s="157"/>
      <c r="WWB125" s="157"/>
      <c r="WWC125" s="157"/>
      <c r="WWD125" s="157"/>
      <c r="WWE125" s="157"/>
      <c r="WWF125" s="157"/>
      <c r="WWG125" s="157"/>
      <c r="WWH125" s="157"/>
      <c r="WWI125" s="157"/>
      <c r="WWJ125" s="157"/>
      <c r="WWK125" s="157"/>
      <c r="WWL125" s="157"/>
      <c r="WWM125" s="157"/>
      <c r="WWN125" s="157"/>
      <c r="WWO125" s="157"/>
      <c r="WWP125" s="157"/>
      <c r="WWQ125" s="157"/>
      <c r="WWR125" s="157"/>
      <c r="WWS125" s="157"/>
      <c r="WWT125" s="157"/>
      <c r="WWU125" s="157"/>
      <c r="WWV125" s="157"/>
      <c r="WWW125" s="157"/>
      <c r="WWX125" s="157"/>
      <c r="WWY125" s="157"/>
      <c r="WWZ125" s="157"/>
      <c r="WXA125" s="157"/>
      <c r="WXB125" s="157"/>
      <c r="WXC125" s="157"/>
      <c r="WXD125" s="157"/>
      <c r="WXE125" s="157"/>
      <c r="WXF125" s="157"/>
      <c r="WXG125" s="157"/>
      <c r="WXH125" s="157"/>
      <c r="WXI125" s="157"/>
      <c r="WXJ125" s="157"/>
      <c r="WXK125" s="157"/>
      <c r="WXL125" s="157"/>
      <c r="WXM125" s="157"/>
      <c r="WXN125" s="157"/>
      <c r="WXO125" s="157"/>
      <c r="WXP125" s="157"/>
      <c r="WXQ125" s="157"/>
      <c r="WXR125" s="157"/>
      <c r="WXS125" s="157"/>
      <c r="WXT125" s="157"/>
      <c r="WXU125" s="157"/>
      <c r="WXV125" s="157"/>
      <c r="WXW125" s="157"/>
      <c r="WXX125" s="157"/>
      <c r="WXY125" s="157"/>
      <c r="WXZ125" s="157"/>
      <c r="WYA125" s="157"/>
      <c r="WYB125" s="157"/>
      <c r="WYC125" s="157"/>
      <c r="WYD125" s="157"/>
      <c r="WYE125" s="157"/>
      <c r="WYF125" s="157"/>
      <c r="WYG125" s="157"/>
      <c r="WYH125" s="157"/>
      <c r="WYI125" s="157"/>
      <c r="WYJ125" s="157"/>
      <c r="WYK125" s="157"/>
      <c r="WYL125" s="157"/>
      <c r="WYM125" s="157"/>
      <c r="WYN125" s="157"/>
      <c r="WYO125" s="157"/>
      <c r="WYP125" s="157"/>
      <c r="WYQ125" s="157"/>
      <c r="WYR125" s="157"/>
      <c r="WYS125" s="157"/>
      <c r="WYT125" s="157"/>
      <c r="WYU125" s="157"/>
      <c r="WYV125" s="157"/>
      <c r="WYW125" s="157"/>
      <c r="WYX125" s="157"/>
      <c r="WYY125" s="157"/>
      <c r="WYZ125" s="157"/>
      <c r="WZA125" s="157"/>
      <c r="WZB125" s="157"/>
      <c r="WZC125" s="157"/>
      <c r="WZD125" s="157"/>
      <c r="WZE125" s="157"/>
      <c r="WZF125" s="157"/>
      <c r="WZG125" s="157"/>
      <c r="WZH125" s="157"/>
      <c r="WZI125" s="157"/>
      <c r="WZJ125" s="157"/>
      <c r="WZK125" s="157"/>
      <c r="WZL125" s="157"/>
      <c r="WZM125" s="157"/>
      <c r="WZN125" s="157"/>
      <c r="WZO125" s="157"/>
      <c r="WZP125" s="157"/>
      <c r="WZQ125" s="157"/>
      <c r="WZR125" s="157"/>
      <c r="WZS125" s="157"/>
      <c r="WZT125" s="157"/>
      <c r="WZU125" s="157"/>
      <c r="WZV125" s="157"/>
      <c r="WZW125" s="157"/>
      <c r="WZX125" s="157"/>
      <c r="WZY125" s="157"/>
      <c r="WZZ125" s="157"/>
      <c r="XAA125" s="157"/>
      <c r="XAB125" s="157"/>
      <c r="XAC125" s="157"/>
      <c r="XAD125" s="157"/>
      <c r="XAE125" s="157"/>
      <c r="XAF125" s="157"/>
      <c r="XAG125" s="157"/>
      <c r="XAH125" s="157"/>
      <c r="XAI125" s="157"/>
      <c r="XAJ125" s="157"/>
      <c r="XAK125" s="157"/>
      <c r="XAL125" s="157"/>
      <c r="XAM125" s="157"/>
      <c r="XAN125" s="157"/>
      <c r="XAO125" s="157"/>
      <c r="XAP125" s="157"/>
      <c r="XAQ125" s="157"/>
      <c r="XAR125" s="157"/>
      <c r="XAS125" s="157"/>
      <c r="XAT125" s="157"/>
      <c r="XAU125" s="157"/>
      <c r="XAV125" s="157"/>
      <c r="XAW125" s="157"/>
      <c r="XAX125" s="157"/>
      <c r="XAY125" s="157"/>
      <c r="XAZ125" s="157"/>
      <c r="XBA125" s="157"/>
      <c r="XBB125" s="157"/>
      <c r="XBC125" s="157"/>
      <c r="XBD125" s="157"/>
      <c r="XBE125" s="157"/>
      <c r="XBF125" s="157"/>
      <c r="XBG125" s="157"/>
      <c r="XBH125" s="157"/>
      <c r="XBI125" s="157"/>
      <c r="XBJ125" s="157"/>
      <c r="XBK125" s="157"/>
      <c r="XBL125" s="157"/>
      <c r="XBM125" s="157"/>
      <c r="XBN125" s="157"/>
      <c r="XBO125" s="157"/>
      <c r="XBP125" s="157"/>
      <c r="XBQ125" s="157"/>
      <c r="XBR125" s="157"/>
      <c r="XBS125" s="157"/>
      <c r="XBT125" s="157"/>
      <c r="XBU125" s="157"/>
      <c r="XBV125" s="157"/>
      <c r="XBW125" s="157"/>
      <c r="XBX125" s="157"/>
      <c r="XBY125" s="157"/>
      <c r="XBZ125" s="157"/>
      <c r="XCA125" s="157"/>
      <c r="XCB125" s="157"/>
      <c r="XCC125" s="157"/>
      <c r="XCD125" s="157"/>
      <c r="XCE125" s="157"/>
      <c r="XCF125" s="157"/>
      <c r="XCG125" s="157"/>
      <c r="XCH125" s="157"/>
      <c r="XCI125" s="157"/>
      <c r="XCJ125" s="157"/>
      <c r="XCK125" s="157"/>
      <c r="XCL125" s="157"/>
      <c r="XCM125" s="157"/>
      <c r="XCN125" s="157"/>
      <c r="XCO125" s="157"/>
      <c r="XCP125" s="157"/>
      <c r="XCQ125" s="157"/>
      <c r="XCR125" s="157"/>
      <c r="XCS125" s="157"/>
      <c r="XCT125" s="157"/>
      <c r="XCU125" s="157"/>
      <c r="XCV125" s="157"/>
      <c r="XCW125" s="157"/>
      <c r="XCX125" s="157"/>
      <c r="XCY125" s="157"/>
      <c r="XCZ125" s="157"/>
      <c r="XDA125" s="157"/>
      <c r="XDB125" s="157"/>
      <c r="XDC125" s="157"/>
      <c r="XDD125" s="157"/>
      <c r="XDE125" s="157"/>
      <c r="XDF125" s="157"/>
      <c r="XDG125" s="157"/>
      <c r="XDH125" s="157"/>
      <c r="XDI125" s="157"/>
      <c r="XDJ125" s="157"/>
      <c r="XDK125" s="157"/>
      <c r="XDL125" s="157"/>
      <c r="XDM125" s="157"/>
      <c r="XDN125" s="157"/>
      <c r="XDO125" s="157"/>
      <c r="XDP125" s="157"/>
      <c r="XDQ125" s="157"/>
      <c r="XDR125" s="157"/>
      <c r="XDS125" s="157"/>
      <c r="XDT125" s="157"/>
      <c r="XDU125" s="157"/>
      <c r="XDV125" s="157"/>
      <c r="XDW125" s="157"/>
      <c r="XDX125" s="157"/>
      <c r="XDY125" s="157"/>
      <c r="XDZ125" s="157"/>
      <c r="XEA125" s="157"/>
      <c r="XEB125" s="157"/>
      <c r="XEC125" s="157"/>
      <c r="XED125" s="157"/>
      <c r="XEE125" s="157"/>
      <c r="XEF125" s="157"/>
      <c r="XEG125" s="157"/>
      <c r="XEH125" s="157"/>
      <c r="XEI125" s="157"/>
      <c r="XEJ125" s="157"/>
      <c r="XEK125" s="157"/>
      <c r="XEL125" s="157"/>
      <c r="XEM125" s="157"/>
      <c r="XEN125" s="157"/>
      <c r="XEO125" s="157"/>
      <c r="XEP125" s="157"/>
      <c r="XEQ125" s="157"/>
      <c r="XER125" s="157"/>
      <c r="XES125" s="157"/>
    </row>
    <row r="126" spans="1:16373" s="188" customFormat="1" ht="50.4" outlineLevel="2" x14ac:dyDescent="0.25">
      <c r="A126" s="133">
        <f t="shared" ref="A126:A163" si="89">A125+1</f>
        <v>108</v>
      </c>
      <c r="B126" s="174" t="s">
        <v>588</v>
      </c>
      <c r="C126" s="174" t="s">
        <v>964</v>
      </c>
      <c r="D126" s="147" t="s">
        <v>577</v>
      </c>
      <c r="E126" s="235">
        <f t="shared" si="85"/>
        <v>1650</v>
      </c>
      <c r="F126" s="208">
        <v>0</v>
      </c>
      <c r="G126" s="235">
        <f t="shared" si="86"/>
        <v>1650</v>
      </c>
      <c r="H126" s="235">
        <v>0</v>
      </c>
      <c r="I126" s="235">
        <v>1650</v>
      </c>
      <c r="J126" s="235"/>
      <c r="K126" s="235">
        <v>0</v>
      </c>
      <c r="L126" s="235">
        <f t="shared" si="87"/>
        <v>1650</v>
      </c>
      <c r="M126" s="235">
        <v>0</v>
      </c>
      <c r="N126" s="235">
        <f t="shared" si="88"/>
        <v>1650</v>
      </c>
      <c r="O126" s="235">
        <v>0</v>
      </c>
      <c r="P126" s="235">
        <v>1650</v>
      </c>
      <c r="Q126" s="208"/>
      <c r="R126" s="236">
        <v>0</v>
      </c>
      <c r="S126" s="89" t="s">
        <v>578</v>
      </c>
      <c r="T126" s="173">
        <v>2022</v>
      </c>
      <c r="U126" s="157"/>
      <c r="V126" s="157"/>
      <c r="W126" s="157"/>
      <c r="X126" s="157"/>
      <c r="Y126" s="157"/>
      <c r="Z126" s="157"/>
      <c r="AA126" s="157"/>
      <c r="AB126" s="157"/>
      <c r="AC126" s="157"/>
      <c r="AD126" s="157"/>
      <c r="AE126" s="157"/>
      <c r="AF126" s="157"/>
      <c r="AG126" s="157"/>
      <c r="AH126" s="157"/>
      <c r="AI126" s="157"/>
      <c r="AJ126" s="157"/>
      <c r="AK126" s="157"/>
      <c r="AL126" s="157"/>
      <c r="AM126" s="157"/>
      <c r="AN126" s="157"/>
      <c r="AO126" s="157"/>
      <c r="AP126" s="157"/>
      <c r="AQ126" s="157"/>
      <c r="AR126" s="157"/>
      <c r="AS126" s="157"/>
      <c r="AT126" s="157"/>
      <c r="AU126" s="157"/>
      <c r="AV126" s="157"/>
      <c r="AW126" s="157"/>
      <c r="AX126" s="157"/>
      <c r="AY126" s="157"/>
      <c r="AZ126" s="157"/>
      <c r="BA126" s="157"/>
      <c r="BB126" s="157"/>
      <c r="BC126" s="157"/>
      <c r="BD126" s="157"/>
      <c r="BE126" s="157"/>
      <c r="BF126" s="157"/>
      <c r="BG126" s="157"/>
      <c r="BH126" s="157"/>
      <c r="BI126" s="157"/>
      <c r="BJ126" s="157"/>
      <c r="BK126" s="157"/>
      <c r="BL126" s="157"/>
      <c r="BM126" s="157"/>
      <c r="BN126" s="157"/>
      <c r="BO126" s="157"/>
      <c r="BP126" s="157"/>
      <c r="BQ126" s="157"/>
      <c r="BR126" s="157"/>
      <c r="BS126" s="157"/>
      <c r="BT126" s="157"/>
      <c r="BU126" s="157"/>
      <c r="BV126" s="157"/>
      <c r="BW126" s="157"/>
      <c r="BX126" s="157"/>
      <c r="BY126" s="157"/>
      <c r="BZ126" s="157"/>
      <c r="CA126" s="157"/>
      <c r="CB126" s="157"/>
      <c r="CC126" s="157"/>
      <c r="CD126" s="157"/>
      <c r="CE126" s="157"/>
      <c r="CF126" s="157"/>
      <c r="CG126" s="157"/>
      <c r="CH126" s="157"/>
      <c r="CI126" s="157"/>
      <c r="CJ126" s="157"/>
      <c r="CK126" s="157"/>
      <c r="CL126" s="157"/>
      <c r="CM126" s="157"/>
      <c r="CN126" s="157"/>
      <c r="CO126" s="157"/>
      <c r="CP126" s="157"/>
      <c r="CQ126" s="157"/>
      <c r="CR126" s="157"/>
      <c r="CS126" s="157"/>
      <c r="CT126" s="157"/>
      <c r="CU126" s="157"/>
      <c r="CV126" s="157"/>
      <c r="CW126" s="157"/>
      <c r="CX126" s="157"/>
      <c r="CY126" s="157"/>
      <c r="CZ126" s="157"/>
      <c r="DA126" s="157"/>
      <c r="DB126" s="157"/>
      <c r="DC126" s="157"/>
      <c r="DD126" s="157"/>
      <c r="DE126" s="157"/>
      <c r="DF126" s="157"/>
      <c r="DG126" s="157"/>
      <c r="DH126" s="157"/>
      <c r="DI126" s="157"/>
      <c r="DJ126" s="157"/>
      <c r="DK126" s="157"/>
      <c r="DL126" s="157"/>
      <c r="DM126" s="157"/>
      <c r="DN126" s="157"/>
      <c r="DO126" s="157"/>
      <c r="DP126" s="157"/>
      <c r="DQ126" s="157"/>
      <c r="DR126" s="157"/>
      <c r="DS126" s="157"/>
      <c r="DT126" s="157"/>
      <c r="DU126" s="157"/>
      <c r="DV126" s="157"/>
      <c r="DW126" s="157"/>
      <c r="DX126" s="157"/>
      <c r="DY126" s="157"/>
      <c r="DZ126" s="157"/>
      <c r="EA126" s="157"/>
      <c r="EB126" s="157"/>
      <c r="EC126" s="157"/>
      <c r="ED126" s="157"/>
      <c r="EE126" s="157"/>
      <c r="EF126" s="157"/>
      <c r="EG126" s="157"/>
      <c r="EH126" s="157"/>
      <c r="EI126" s="157"/>
      <c r="EJ126" s="157"/>
      <c r="EK126" s="157"/>
      <c r="EL126" s="157"/>
      <c r="EM126" s="157"/>
      <c r="EN126" s="157"/>
      <c r="EO126" s="157"/>
      <c r="EP126" s="157"/>
      <c r="EQ126" s="157"/>
      <c r="ER126" s="157"/>
      <c r="ES126" s="157"/>
      <c r="ET126" s="157"/>
      <c r="EU126" s="157"/>
      <c r="EV126" s="157"/>
      <c r="EW126" s="157"/>
      <c r="EX126" s="157"/>
      <c r="EY126" s="157"/>
      <c r="EZ126" s="157"/>
      <c r="FA126" s="157"/>
      <c r="FB126" s="157"/>
      <c r="FC126" s="157"/>
      <c r="FD126" s="157"/>
      <c r="FE126" s="157"/>
      <c r="FF126" s="157"/>
      <c r="FG126" s="157"/>
      <c r="FH126" s="157"/>
      <c r="FI126" s="157"/>
      <c r="FJ126" s="157"/>
      <c r="FK126" s="157"/>
      <c r="FL126" s="157"/>
      <c r="FM126" s="157"/>
      <c r="FN126" s="157"/>
      <c r="FO126" s="157"/>
      <c r="FP126" s="157"/>
      <c r="FQ126" s="157"/>
      <c r="FR126" s="157"/>
      <c r="FS126" s="157"/>
      <c r="FT126" s="157"/>
      <c r="FU126" s="157"/>
      <c r="FV126" s="157"/>
      <c r="FW126" s="157"/>
      <c r="FX126" s="157"/>
      <c r="FY126" s="157"/>
      <c r="FZ126" s="157"/>
      <c r="GA126" s="157"/>
      <c r="GB126" s="157"/>
      <c r="GC126" s="157"/>
      <c r="GD126" s="157"/>
      <c r="GE126" s="157"/>
      <c r="GF126" s="157"/>
      <c r="GG126" s="157"/>
      <c r="GH126" s="157"/>
      <c r="GI126" s="157"/>
      <c r="GJ126" s="157"/>
      <c r="GK126" s="157"/>
      <c r="GL126" s="157"/>
      <c r="GM126" s="157"/>
      <c r="GN126" s="157"/>
      <c r="GO126" s="157"/>
      <c r="GP126" s="157"/>
      <c r="GQ126" s="157"/>
      <c r="GR126" s="157"/>
      <c r="GS126" s="157"/>
      <c r="GT126" s="157"/>
      <c r="GU126" s="157"/>
      <c r="GV126" s="157"/>
      <c r="GW126" s="157"/>
      <c r="GX126" s="157"/>
      <c r="GY126" s="157"/>
      <c r="GZ126" s="157"/>
      <c r="HA126" s="157"/>
      <c r="HB126" s="157"/>
      <c r="HC126" s="157"/>
      <c r="HD126" s="157"/>
      <c r="HE126" s="157"/>
      <c r="HF126" s="157"/>
      <c r="HG126" s="157"/>
      <c r="HH126" s="157"/>
      <c r="HI126" s="157"/>
      <c r="HJ126" s="157"/>
      <c r="HK126" s="157"/>
      <c r="HL126" s="157"/>
      <c r="HM126" s="157"/>
      <c r="HN126" s="157"/>
      <c r="HO126" s="157"/>
      <c r="HP126" s="157"/>
      <c r="HQ126" s="157"/>
      <c r="HR126" s="157"/>
      <c r="HS126" s="157"/>
      <c r="HT126" s="157"/>
      <c r="HU126" s="157"/>
      <c r="HV126" s="157"/>
      <c r="HW126" s="157"/>
      <c r="HX126" s="157"/>
      <c r="HY126" s="157"/>
      <c r="HZ126" s="157"/>
      <c r="IA126" s="157"/>
      <c r="IB126" s="157"/>
      <c r="IC126" s="157"/>
      <c r="ID126" s="157"/>
      <c r="IE126" s="157"/>
      <c r="IF126" s="157"/>
      <c r="IG126" s="157"/>
      <c r="IH126" s="157"/>
      <c r="II126" s="157"/>
      <c r="IJ126" s="157"/>
      <c r="IK126" s="157"/>
      <c r="IL126" s="157"/>
      <c r="IM126" s="157"/>
      <c r="IN126" s="157"/>
      <c r="IO126" s="157"/>
      <c r="IP126" s="157"/>
      <c r="IQ126" s="157"/>
      <c r="IR126" s="157"/>
      <c r="IS126" s="157"/>
      <c r="IT126" s="157"/>
      <c r="IU126" s="157"/>
      <c r="IV126" s="157"/>
      <c r="IW126" s="157"/>
      <c r="IX126" s="157"/>
      <c r="IY126" s="157"/>
      <c r="IZ126" s="157"/>
      <c r="JA126" s="157"/>
      <c r="JB126" s="157"/>
      <c r="JC126" s="157"/>
      <c r="JD126" s="157"/>
      <c r="JE126" s="157"/>
      <c r="JF126" s="157"/>
      <c r="JG126" s="157"/>
      <c r="JH126" s="157"/>
      <c r="JI126" s="157"/>
      <c r="JJ126" s="157"/>
      <c r="JK126" s="157"/>
      <c r="JL126" s="157"/>
      <c r="JM126" s="157"/>
      <c r="JN126" s="157"/>
      <c r="JO126" s="157"/>
      <c r="JP126" s="157"/>
      <c r="JQ126" s="157"/>
      <c r="JR126" s="157"/>
      <c r="JS126" s="157"/>
      <c r="JT126" s="157"/>
      <c r="JU126" s="157"/>
      <c r="JV126" s="157"/>
      <c r="JW126" s="157"/>
      <c r="JX126" s="157"/>
      <c r="JY126" s="157"/>
      <c r="JZ126" s="157"/>
      <c r="KA126" s="157"/>
      <c r="KB126" s="157"/>
      <c r="KC126" s="157"/>
      <c r="KD126" s="157"/>
      <c r="KE126" s="157"/>
      <c r="KF126" s="157"/>
      <c r="KG126" s="157"/>
      <c r="KH126" s="157"/>
      <c r="KI126" s="157"/>
      <c r="KJ126" s="157"/>
      <c r="KK126" s="157"/>
      <c r="KL126" s="157"/>
      <c r="KM126" s="157"/>
      <c r="KN126" s="157"/>
      <c r="KO126" s="157"/>
      <c r="KP126" s="157"/>
      <c r="KQ126" s="157"/>
      <c r="KR126" s="157"/>
      <c r="KS126" s="157"/>
      <c r="KT126" s="157"/>
      <c r="KU126" s="157"/>
      <c r="KV126" s="157"/>
      <c r="KW126" s="157"/>
      <c r="KX126" s="157"/>
      <c r="KY126" s="157"/>
      <c r="KZ126" s="157"/>
      <c r="LA126" s="157"/>
      <c r="LB126" s="157"/>
      <c r="LC126" s="157"/>
      <c r="LD126" s="157"/>
      <c r="LE126" s="157"/>
      <c r="LF126" s="157"/>
      <c r="LG126" s="157"/>
      <c r="LH126" s="157"/>
      <c r="LI126" s="157"/>
      <c r="LJ126" s="157"/>
      <c r="LK126" s="157"/>
      <c r="LL126" s="157"/>
      <c r="LM126" s="157"/>
      <c r="LN126" s="157"/>
      <c r="LO126" s="157"/>
      <c r="LP126" s="157"/>
      <c r="LQ126" s="157"/>
      <c r="LR126" s="157"/>
      <c r="LS126" s="157"/>
      <c r="LT126" s="157"/>
      <c r="LU126" s="157"/>
      <c r="LV126" s="157"/>
      <c r="LW126" s="157"/>
      <c r="LX126" s="157"/>
      <c r="LY126" s="157"/>
      <c r="LZ126" s="157"/>
      <c r="MA126" s="157"/>
      <c r="MB126" s="157"/>
      <c r="MC126" s="157"/>
      <c r="MD126" s="157"/>
      <c r="ME126" s="157"/>
      <c r="MF126" s="157"/>
      <c r="MG126" s="157"/>
      <c r="MH126" s="157"/>
      <c r="MI126" s="157"/>
      <c r="MJ126" s="157"/>
      <c r="MK126" s="157"/>
      <c r="ML126" s="157"/>
      <c r="MM126" s="157"/>
      <c r="MN126" s="157"/>
      <c r="MO126" s="157"/>
      <c r="MP126" s="157"/>
      <c r="MQ126" s="157"/>
      <c r="MR126" s="157"/>
      <c r="MS126" s="157"/>
      <c r="MT126" s="157"/>
      <c r="MU126" s="157"/>
      <c r="MV126" s="157"/>
      <c r="MW126" s="157"/>
      <c r="MX126" s="157"/>
      <c r="MY126" s="157"/>
      <c r="MZ126" s="157"/>
      <c r="NA126" s="157"/>
      <c r="NB126" s="157"/>
      <c r="NC126" s="157"/>
      <c r="ND126" s="157"/>
      <c r="NE126" s="157"/>
      <c r="NF126" s="157"/>
      <c r="NG126" s="157"/>
      <c r="NH126" s="157"/>
      <c r="NI126" s="157"/>
      <c r="NJ126" s="157"/>
      <c r="NK126" s="157"/>
      <c r="NL126" s="157"/>
      <c r="NM126" s="157"/>
      <c r="NN126" s="157"/>
      <c r="NO126" s="157"/>
      <c r="NP126" s="157"/>
      <c r="NQ126" s="157"/>
      <c r="NR126" s="157"/>
      <c r="NS126" s="157"/>
      <c r="NT126" s="157"/>
      <c r="NU126" s="157"/>
      <c r="NV126" s="157"/>
      <c r="NW126" s="157"/>
      <c r="NX126" s="157"/>
      <c r="NY126" s="157"/>
      <c r="NZ126" s="157"/>
      <c r="OA126" s="157"/>
      <c r="OB126" s="157"/>
      <c r="OC126" s="157"/>
      <c r="OD126" s="157"/>
      <c r="OE126" s="157"/>
      <c r="OF126" s="157"/>
      <c r="OG126" s="157"/>
      <c r="OH126" s="157"/>
      <c r="OI126" s="157"/>
      <c r="OJ126" s="157"/>
      <c r="OK126" s="157"/>
      <c r="OL126" s="157"/>
      <c r="OM126" s="157"/>
      <c r="ON126" s="157"/>
      <c r="OO126" s="157"/>
      <c r="OP126" s="157"/>
      <c r="OQ126" s="157"/>
      <c r="OR126" s="157"/>
      <c r="OS126" s="157"/>
      <c r="OT126" s="157"/>
      <c r="OU126" s="157"/>
      <c r="OV126" s="157"/>
      <c r="OW126" s="157"/>
      <c r="OX126" s="157"/>
      <c r="OY126" s="157"/>
      <c r="OZ126" s="157"/>
      <c r="PA126" s="157"/>
      <c r="PB126" s="157"/>
      <c r="PC126" s="157"/>
      <c r="PD126" s="157"/>
      <c r="PE126" s="157"/>
      <c r="PF126" s="157"/>
      <c r="PG126" s="157"/>
      <c r="PH126" s="157"/>
      <c r="PI126" s="157"/>
      <c r="PJ126" s="157"/>
      <c r="PK126" s="157"/>
      <c r="PL126" s="157"/>
      <c r="PM126" s="157"/>
      <c r="PN126" s="157"/>
      <c r="PO126" s="157"/>
      <c r="PP126" s="157"/>
      <c r="PQ126" s="157"/>
      <c r="PR126" s="157"/>
      <c r="PS126" s="157"/>
      <c r="PT126" s="157"/>
      <c r="PU126" s="157"/>
      <c r="PV126" s="157"/>
      <c r="PW126" s="157"/>
      <c r="PX126" s="157"/>
      <c r="PY126" s="157"/>
      <c r="PZ126" s="157"/>
      <c r="QA126" s="157"/>
      <c r="QB126" s="157"/>
      <c r="QC126" s="157"/>
      <c r="QD126" s="157"/>
      <c r="QE126" s="157"/>
      <c r="QF126" s="157"/>
      <c r="QG126" s="157"/>
      <c r="QH126" s="157"/>
      <c r="QI126" s="157"/>
      <c r="QJ126" s="157"/>
      <c r="QK126" s="157"/>
      <c r="QL126" s="157"/>
      <c r="QM126" s="157"/>
      <c r="QN126" s="157"/>
      <c r="QO126" s="157"/>
      <c r="QP126" s="157"/>
      <c r="QQ126" s="157"/>
      <c r="QR126" s="157"/>
      <c r="QS126" s="157"/>
      <c r="QT126" s="157"/>
      <c r="QU126" s="157"/>
      <c r="QV126" s="157"/>
      <c r="QW126" s="157"/>
      <c r="QX126" s="157"/>
      <c r="QY126" s="157"/>
      <c r="QZ126" s="157"/>
      <c r="RA126" s="157"/>
      <c r="RB126" s="157"/>
      <c r="RC126" s="157"/>
      <c r="RD126" s="157"/>
      <c r="RE126" s="157"/>
      <c r="RF126" s="157"/>
      <c r="RG126" s="157"/>
      <c r="RH126" s="157"/>
      <c r="RI126" s="157"/>
      <c r="RJ126" s="157"/>
      <c r="RK126" s="157"/>
      <c r="RL126" s="157"/>
      <c r="RM126" s="157"/>
      <c r="RN126" s="157"/>
      <c r="RO126" s="157"/>
      <c r="RP126" s="157"/>
      <c r="RQ126" s="157"/>
      <c r="RR126" s="157"/>
      <c r="RS126" s="157"/>
      <c r="RT126" s="157"/>
      <c r="RU126" s="157"/>
      <c r="RV126" s="157"/>
      <c r="RW126" s="157"/>
      <c r="RX126" s="157"/>
      <c r="RY126" s="157"/>
      <c r="RZ126" s="157"/>
      <c r="SA126" s="157"/>
      <c r="SB126" s="157"/>
      <c r="SC126" s="157"/>
      <c r="SD126" s="157"/>
      <c r="SE126" s="157"/>
      <c r="SF126" s="157"/>
      <c r="SG126" s="157"/>
      <c r="SH126" s="157"/>
      <c r="SI126" s="157"/>
      <c r="SJ126" s="157"/>
      <c r="SK126" s="157"/>
      <c r="SL126" s="157"/>
      <c r="SM126" s="157"/>
      <c r="SN126" s="157"/>
      <c r="SO126" s="157"/>
      <c r="SP126" s="157"/>
      <c r="SQ126" s="157"/>
      <c r="SR126" s="157"/>
      <c r="SS126" s="157"/>
      <c r="ST126" s="157"/>
      <c r="SU126" s="157"/>
      <c r="SV126" s="157"/>
      <c r="SW126" s="157"/>
      <c r="SX126" s="157"/>
      <c r="SY126" s="157"/>
      <c r="SZ126" s="157"/>
      <c r="TA126" s="157"/>
      <c r="TB126" s="157"/>
      <c r="TC126" s="157"/>
      <c r="TD126" s="157"/>
      <c r="TE126" s="157"/>
      <c r="TF126" s="157"/>
      <c r="TG126" s="157"/>
      <c r="TH126" s="157"/>
      <c r="TI126" s="157"/>
      <c r="TJ126" s="157"/>
      <c r="TK126" s="157"/>
      <c r="TL126" s="157"/>
      <c r="TM126" s="157"/>
      <c r="TN126" s="157"/>
      <c r="TO126" s="157"/>
      <c r="TP126" s="157"/>
      <c r="TQ126" s="157"/>
      <c r="TR126" s="157"/>
      <c r="TS126" s="157"/>
      <c r="TT126" s="157"/>
      <c r="TU126" s="157"/>
      <c r="TV126" s="157"/>
      <c r="TW126" s="157"/>
      <c r="TX126" s="157"/>
      <c r="TY126" s="157"/>
      <c r="TZ126" s="157"/>
      <c r="UA126" s="157"/>
      <c r="UB126" s="157"/>
      <c r="UC126" s="157"/>
      <c r="UD126" s="157"/>
      <c r="UE126" s="157"/>
      <c r="UF126" s="157"/>
      <c r="UG126" s="157"/>
      <c r="UH126" s="157"/>
      <c r="UI126" s="157"/>
      <c r="UJ126" s="157"/>
      <c r="UK126" s="157"/>
      <c r="UL126" s="157"/>
      <c r="UM126" s="157"/>
      <c r="UN126" s="157"/>
      <c r="UO126" s="157"/>
      <c r="UP126" s="157"/>
      <c r="UQ126" s="157"/>
      <c r="UR126" s="157"/>
      <c r="US126" s="157"/>
      <c r="UT126" s="157"/>
      <c r="UU126" s="157"/>
      <c r="UV126" s="157"/>
      <c r="UW126" s="157"/>
      <c r="UX126" s="157"/>
      <c r="UY126" s="157"/>
      <c r="UZ126" s="157"/>
      <c r="VA126" s="157"/>
      <c r="VB126" s="157"/>
      <c r="VC126" s="157"/>
      <c r="VD126" s="157"/>
      <c r="VE126" s="157"/>
      <c r="VF126" s="157"/>
      <c r="VG126" s="157"/>
      <c r="VH126" s="157"/>
      <c r="VI126" s="157"/>
      <c r="VJ126" s="157"/>
      <c r="VK126" s="157"/>
      <c r="VL126" s="157"/>
      <c r="VM126" s="157"/>
      <c r="VN126" s="157"/>
      <c r="VO126" s="157"/>
      <c r="VP126" s="157"/>
      <c r="VQ126" s="157"/>
      <c r="VR126" s="157"/>
      <c r="VS126" s="157"/>
      <c r="VT126" s="157"/>
      <c r="VU126" s="157"/>
      <c r="VV126" s="157"/>
      <c r="VW126" s="157"/>
      <c r="VX126" s="157"/>
      <c r="VY126" s="157"/>
      <c r="VZ126" s="157"/>
      <c r="WA126" s="157"/>
      <c r="WB126" s="157"/>
      <c r="WC126" s="157"/>
      <c r="WD126" s="157"/>
      <c r="WE126" s="157"/>
      <c r="WF126" s="157"/>
      <c r="WG126" s="157"/>
      <c r="WH126" s="157"/>
      <c r="WI126" s="157"/>
      <c r="WJ126" s="157"/>
      <c r="WK126" s="157"/>
      <c r="WL126" s="157"/>
      <c r="WM126" s="157"/>
      <c r="WN126" s="157"/>
      <c r="WO126" s="157"/>
      <c r="WP126" s="157"/>
      <c r="WQ126" s="157"/>
      <c r="WR126" s="157"/>
      <c r="WS126" s="157"/>
      <c r="WT126" s="157"/>
      <c r="WU126" s="157"/>
      <c r="WV126" s="157"/>
      <c r="WW126" s="157"/>
      <c r="WX126" s="157"/>
      <c r="WY126" s="157"/>
      <c r="WZ126" s="157"/>
      <c r="XA126" s="157"/>
      <c r="XB126" s="157"/>
      <c r="XC126" s="157"/>
      <c r="XD126" s="157"/>
      <c r="XE126" s="157"/>
      <c r="XF126" s="157"/>
      <c r="XG126" s="157"/>
      <c r="XH126" s="157"/>
      <c r="XI126" s="157"/>
      <c r="XJ126" s="157"/>
      <c r="XK126" s="157"/>
      <c r="XL126" s="157"/>
      <c r="XM126" s="157"/>
      <c r="XN126" s="157"/>
      <c r="XO126" s="157"/>
      <c r="XP126" s="157"/>
      <c r="XQ126" s="157"/>
      <c r="XR126" s="157"/>
      <c r="XS126" s="157"/>
      <c r="XT126" s="157"/>
      <c r="XU126" s="157"/>
      <c r="XV126" s="157"/>
      <c r="XW126" s="157"/>
      <c r="XX126" s="157"/>
      <c r="XY126" s="157"/>
      <c r="XZ126" s="157"/>
      <c r="YA126" s="157"/>
      <c r="YB126" s="157"/>
      <c r="YC126" s="157"/>
      <c r="YD126" s="157"/>
      <c r="YE126" s="157"/>
      <c r="YF126" s="157"/>
      <c r="YG126" s="157"/>
      <c r="YH126" s="157"/>
      <c r="YI126" s="157"/>
      <c r="YJ126" s="157"/>
      <c r="YK126" s="157"/>
      <c r="YL126" s="157"/>
      <c r="YM126" s="157"/>
      <c r="YN126" s="157"/>
      <c r="YO126" s="157"/>
      <c r="YP126" s="157"/>
      <c r="YQ126" s="157"/>
      <c r="YR126" s="157"/>
      <c r="YS126" s="157"/>
      <c r="YT126" s="157"/>
      <c r="YU126" s="157"/>
      <c r="YV126" s="157"/>
      <c r="YW126" s="157"/>
      <c r="YX126" s="157"/>
      <c r="YY126" s="157"/>
      <c r="YZ126" s="157"/>
      <c r="ZA126" s="157"/>
      <c r="ZB126" s="157"/>
      <c r="ZC126" s="157"/>
      <c r="ZD126" s="157"/>
      <c r="ZE126" s="157"/>
      <c r="ZF126" s="157"/>
      <c r="ZG126" s="157"/>
      <c r="ZH126" s="157"/>
      <c r="ZI126" s="157"/>
      <c r="ZJ126" s="157"/>
      <c r="ZK126" s="157"/>
      <c r="ZL126" s="157"/>
      <c r="ZM126" s="157"/>
      <c r="ZN126" s="157"/>
      <c r="ZO126" s="157"/>
      <c r="ZP126" s="157"/>
      <c r="ZQ126" s="157"/>
      <c r="ZR126" s="157"/>
      <c r="ZS126" s="157"/>
      <c r="ZT126" s="157"/>
      <c r="ZU126" s="157"/>
      <c r="ZV126" s="157"/>
      <c r="ZW126" s="157"/>
      <c r="ZX126" s="157"/>
      <c r="ZY126" s="157"/>
      <c r="ZZ126" s="157"/>
      <c r="AAA126" s="157"/>
      <c r="AAB126" s="157"/>
      <c r="AAC126" s="157"/>
      <c r="AAD126" s="157"/>
      <c r="AAE126" s="157"/>
      <c r="AAF126" s="157"/>
      <c r="AAG126" s="157"/>
      <c r="AAH126" s="157"/>
      <c r="AAI126" s="157"/>
      <c r="AAJ126" s="157"/>
      <c r="AAK126" s="157"/>
      <c r="AAL126" s="157"/>
      <c r="AAM126" s="157"/>
      <c r="AAN126" s="157"/>
      <c r="AAO126" s="157"/>
      <c r="AAP126" s="157"/>
      <c r="AAQ126" s="157"/>
      <c r="AAR126" s="157"/>
      <c r="AAS126" s="157"/>
      <c r="AAT126" s="157"/>
      <c r="AAU126" s="157"/>
      <c r="AAV126" s="157"/>
      <c r="AAW126" s="157"/>
      <c r="AAX126" s="157"/>
      <c r="AAY126" s="157"/>
      <c r="AAZ126" s="157"/>
      <c r="ABA126" s="157"/>
      <c r="ABB126" s="157"/>
      <c r="ABC126" s="157"/>
      <c r="ABD126" s="157"/>
      <c r="ABE126" s="157"/>
      <c r="ABF126" s="157"/>
      <c r="ABG126" s="157"/>
      <c r="ABH126" s="157"/>
      <c r="ABI126" s="157"/>
      <c r="ABJ126" s="157"/>
      <c r="ABK126" s="157"/>
      <c r="ABL126" s="157"/>
      <c r="ABM126" s="157"/>
      <c r="ABN126" s="157"/>
      <c r="ABO126" s="157"/>
      <c r="ABP126" s="157"/>
      <c r="ABQ126" s="157"/>
      <c r="ABR126" s="157"/>
      <c r="ABS126" s="157"/>
      <c r="ABT126" s="157"/>
      <c r="ABU126" s="157"/>
      <c r="ABV126" s="157"/>
      <c r="ABW126" s="157"/>
      <c r="ABX126" s="157"/>
      <c r="ABY126" s="157"/>
      <c r="ABZ126" s="157"/>
      <c r="ACA126" s="157"/>
      <c r="ACB126" s="157"/>
      <c r="ACC126" s="157"/>
      <c r="ACD126" s="157"/>
      <c r="ACE126" s="157"/>
      <c r="ACF126" s="157"/>
      <c r="ACG126" s="157"/>
      <c r="ACH126" s="157"/>
      <c r="ACI126" s="157"/>
      <c r="ACJ126" s="157"/>
      <c r="ACK126" s="157"/>
      <c r="ACL126" s="157"/>
      <c r="ACM126" s="157"/>
      <c r="ACN126" s="157"/>
      <c r="ACO126" s="157"/>
      <c r="ACP126" s="157"/>
      <c r="ACQ126" s="157"/>
      <c r="ACR126" s="157"/>
      <c r="ACS126" s="157"/>
      <c r="ACT126" s="157"/>
      <c r="ACU126" s="157"/>
      <c r="ACV126" s="157"/>
      <c r="ACW126" s="157"/>
      <c r="ACX126" s="157"/>
      <c r="ACY126" s="157"/>
      <c r="ACZ126" s="157"/>
      <c r="ADA126" s="157"/>
      <c r="ADB126" s="157"/>
      <c r="ADC126" s="157"/>
      <c r="ADD126" s="157"/>
      <c r="ADE126" s="157"/>
      <c r="ADF126" s="157"/>
      <c r="ADG126" s="157"/>
      <c r="ADH126" s="157"/>
      <c r="ADI126" s="157"/>
      <c r="ADJ126" s="157"/>
      <c r="ADK126" s="157"/>
      <c r="ADL126" s="157"/>
      <c r="ADM126" s="157"/>
      <c r="ADN126" s="157"/>
      <c r="ADO126" s="157"/>
      <c r="ADP126" s="157"/>
      <c r="ADQ126" s="157"/>
      <c r="ADR126" s="157"/>
      <c r="ADS126" s="157"/>
      <c r="ADT126" s="157"/>
      <c r="ADU126" s="157"/>
      <c r="ADV126" s="157"/>
      <c r="ADW126" s="157"/>
      <c r="ADX126" s="157"/>
      <c r="ADY126" s="157"/>
      <c r="ADZ126" s="157"/>
      <c r="AEA126" s="157"/>
      <c r="AEB126" s="157"/>
      <c r="AEC126" s="157"/>
      <c r="AED126" s="157"/>
      <c r="AEE126" s="157"/>
      <c r="AEF126" s="157"/>
      <c r="AEG126" s="157"/>
      <c r="AEH126" s="157"/>
      <c r="AEI126" s="157"/>
      <c r="AEJ126" s="157"/>
      <c r="AEK126" s="157"/>
      <c r="AEL126" s="157"/>
      <c r="AEM126" s="157"/>
      <c r="AEN126" s="157"/>
      <c r="AEO126" s="157"/>
      <c r="AEP126" s="157"/>
      <c r="AEQ126" s="157"/>
      <c r="AER126" s="157"/>
      <c r="AES126" s="157"/>
      <c r="AET126" s="157"/>
      <c r="AEU126" s="157"/>
      <c r="AEV126" s="157"/>
      <c r="AEW126" s="157"/>
      <c r="AEX126" s="157"/>
      <c r="AEY126" s="157"/>
      <c r="AEZ126" s="157"/>
      <c r="AFA126" s="157"/>
      <c r="AFB126" s="157"/>
      <c r="AFC126" s="157"/>
      <c r="AFD126" s="157"/>
      <c r="AFE126" s="157"/>
      <c r="AFF126" s="157"/>
      <c r="AFG126" s="157"/>
      <c r="AFH126" s="157"/>
      <c r="AFI126" s="157"/>
      <c r="AFJ126" s="157"/>
      <c r="AFK126" s="157"/>
      <c r="AFL126" s="157"/>
      <c r="AFM126" s="157"/>
      <c r="AFN126" s="157"/>
      <c r="AFO126" s="157"/>
      <c r="AFP126" s="157"/>
      <c r="AFQ126" s="157"/>
      <c r="AFR126" s="157"/>
      <c r="AFS126" s="157"/>
      <c r="AFT126" s="157"/>
      <c r="AFU126" s="157"/>
      <c r="AFV126" s="157"/>
      <c r="AFW126" s="157"/>
      <c r="AFX126" s="157"/>
      <c r="AFY126" s="157"/>
      <c r="AFZ126" s="157"/>
      <c r="AGA126" s="157"/>
      <c r="AGB126" s="157"/>
      <c r="AGC126" s="157"/>
      <c r="AGD126" s="157"/>
      <c r="AGE126" s="157"/>
      <c r="AGF126" s="157"/>
      <c r="AGG126" s="157"/>
      <c r="AGH126" s="157"/>
      <c r="AGI126" s="157"/>
      <c r="AGJ126" s="157"/>
      <c r="AGK126" s="157"/>
      <c r="AGL126" s="157"/>
      <c r="AGM126" s="157"/>
      <c r="AGN126" s="157"/>
      <c r="AGO126" s="157"/>
      <c r="AGP126" s="157"/>
      <c r="AGQ126" s="157"/>
      <c r="AGR126" s="157"/>
      <c r="AGS126" s="157"/>
      <c r="AGT126" s="157"/>
      <c r="AGU126" s="157"/>
      <c r="AGV126" s="157"/>
      <c r="AGW126" s="157"/>
      <c r="AGX126" s="157"/>
      <c r="AGY126" s="157"/>
      <c r="AGZ126" s="157"/>
      <c r="AHA126" s="157"/>
      <c r="AHB126" s="157"/>
      <c r="AHC126" s="157"/>
      <c r="AHD126" s="157"/>
      <c r="AHE126" s="157"/>
      <c r="AHF126" s="157"/>
      <c r="AHG126" s="157"/>
      <c r="AHH126" s="157"/>
      <c r="AHI126" s="157"/>
      <c r="AHJ126" s="157"/>
      <c r="AHK126" s="157"/>
      <c r="AHL126" s="157"/>
      <c r="AHM126" s="157"/>
      <c r="AHN126" s="157"/>
      <c r="AHO126" s="157"/>
      <c r="AHP126" s="157"/>
      <c r="AHQ126" s="157"/>
      <c r="AHR126" s="157"/>
      <c r="AHS126" s="157"/>
      <c r="AHT126" s="157"/>
      <c r="AHU126" s="157"/>
      <c r="AHV126" s="157"/>
      <c r="AHW126" s="157"/>
      <c r="AHX126" s="157"/>
      <c r="AHY126" s="157"/>
      <c r="AHZ126" s="157"/>
      <c r="AIA126" s="157"/>
      <c r="AIB126" s="157"/>
      <c r="AIC126" s="157"/>
      <c r="AID126" s="157"/>
      <c r="AIE126" s="157"/>
      <c r="AIF126" s="157"/>
      <c r="AIG126" s="157"/>
      <c r="AIH126" s="157"/>
      <c r="AII126" s="157"/>
      <c r="AIJ126" s="157"/>
      <c r="AIK126" s="157"/>
      <c r="AIL126" s="157"/>
      <c r="AIM126" s="157"/>
      <c r="AIN126" s="157"/>
      <c r="AIO126" s="157"/>
      <c r="AIP126" s="157"/>
      <c r="AIQ126" s="157"/>
      <c r="AIR126" s="157"/>
      <c r="AIS126" s="157"/>
      <c r="AIT126" s="157"/>
      <c r="AIU126" s="157"/>
      <c r="AIV126" s="157"/>
      <c r="AIW126" s="157"/>
      <c r="AIX126" s="157"/>
      <c r="AIY126" s="157"/>
      <c r="AIZ126" s="157"/>
      <c r="AJA126" s="157"/>
      <c r="AJB126" s="157"/>
      <c r="AJC126" s="157"/>
      <c r="AJD126" s="157"/>
      <c r="AJE126" s="157"/>
      <c r="AJF126" s="157"/>
      <c r="AJG126" s="157"/>
      <c r="AJH126" s="157"/>
      <c r="AJI126" s="157"/>
      <c r="AJJ126" s="157"/>
      <c r="AJK126" s="157"/>
      <c r="AJL126" s="157"/>
      <c r="AJM126" s="157"/>
      <c r="AJN126" s="157"/>
      <c r="AJO126" s="157"/>
      <c r="AJP126" s="157"/>
      <c r="AJQ126" s="157"/>
      <c r="AJR126" s="157"/>
      <c r="AJS126" s="157"/>
      <c r="AJT126" s="157"/>
      <c r="AJU126" s="157"/>
      <c r="AJV126" s="157"/>
      <c r="AJW126" s="157"/>
      <c r="AJX126" s="157"/>
      <c r="AJY126" s="157"/>
      <c r="AJZ126" s="157"/>
      <c r="AKA126" s="157"/>
      <c r="AKB126" s="157"/>
      <c r="AKC126" s="157"/>
      <c r="AKD126" s="157"/>
      <c r="AKE126" s="157"/>
      <c r="AKF126" s="157"/>
      <c r="AKG126" s="157"/>
      <c r="AKH126" s="157"/>
      <c r="AKI126" s="157"/>
      <c r="AKJ126" s="157"/>
      <c r="AKK126" s="157"/>
      <c r="AKL126" s="157"/>
      <c r="AKM126" s="157"/>
      <c r="AKN126" s="157"/>
      <c r="AKO126" s="157"/>
      <c r="AKP126" s="157"/>
      <c r="AKQ126" s="157"/>
      <c r="AKR126" s="157"/>
      <c r="AKS126" s="157"/>
      <c r="AKT126" s="157"/>
      <c r="AKU126" s="157"/>
      <c r="AKV126" s="157"/>
      <c r="AKW126" s="157"/>
      <c r="AKX126" s="157"/>
      <c r="AKY126" s="157"/>
      <c r="AKZ126" s="157"/>
      <c r="ALA126" s="157"/>
      <c r="ALB126" s="157"/>
      <c r="ALC126" s="157"/>
      <c r="ALD126" s="157"/>
      <c r="ALE126" s="157"/>
      <c r="ALF126" s="157"/>
      <c r="ALG126" s="157"/>
      <c r="ALH126" s="157"/>
      <c r="ALI126" s="157"/>
      <c r="ALJ126" s="157"/>
      <c r="ALK126" s="157"/>
      <c r="ALL126" s="157"/>
      <c r="ALM126" s="157"/>
      <c r="ALN126" s="157"/>
      <c r="ALO126" s="157"/>
      <c r="ALP126" s="157"/>
      <c r="ALQ126" s="157"/>
      <c r="ALR126" s="157"/>
      <c r="ALS126" s="157"/>
      <c r="ALT126" s="157"/>
      <c r="ALU126" s="157"/>
      <c r="ALV126" s="157"/>
      <c r="ALW126" s="157"/>
      <c r="ALX126" s="157"/>
      <c r="ALY126" s="157"/>
      <c r="ALZ126" s="157"/>
      <c r="AMA126" s="157"/>
      <c r="AMB126" s="157"/>
      <c r="AMC126" s="157"/>
      <c r="AMD126" s="157"/>
      <c r="AME126" s="157"/>
      <c r="AMF126" s="157"/>
      <c r="AMG126" s="157"/>
      <c r="AMH126" s="157"/>
      <c r="AMI126" s="157"/>
      <c r="AMJ126" s="157"/>
      <c r="AMK126" s="157"/>
      <c r="AML126" s="157"/>
      <c r="AMM126" s="157"/>
      <c r="AMN126" s="157"/>
      <c r="AMO126" s="157"/>
      <c r="AMP126" s="157"/>
      <c r="AMQ126" s="157"/>
      <c r="AMR126" s="157"/>
      <c r="AMS126" s="157"/>
      <c r="AMT126" s="157"/>
      <c r="AMU126" s="157"/>
      <c r="AMV126" s="157"/>
      <c r="AMW126" s="157"/>
      <c r="AMX126" s="157"/>
      <c r="AMY126" s="157"/>
      <c r="AMZ126" s="157"/>
      <c r="ANA126" s="157"/>
      <c r="ANB126" s="157"/>
      <c r="ANC126" s="157"/>
      <c r="AND126" s="157"/>
      <c r="ANE126" s="157"/>
      <c r="ANF126" s="157"/>
      <c r="ANG126" s="157"/>
      <c r="ANH126" s="157"/>
      <c r="ANI126" s="157"/>
      <c r="ANJ126" s="157"/>
      <c r="ANK126" s="157"/>
      <c r="ANL126" s="157"/>
      <c r="ANM126" s="157"/>
      <c r="ANN126" s="157"/>
      <c r="ANO126" s="157"/>
      <c r="ANP126" s="157"/>
      <c r="ANQ126" s="157"/>
      <c r="ANR126" s="157"/>
      <c r="ANS126" s="157"/>
      <c r="ANT126" s="157"/>
      <c r="ANU126" s="157"/>
      <c r="ANV126" s="157"/>
      <c r="ANW126" s="157"/>
      <c r="ANX126" s="157"/>
      <c r="ANY126" s="157"/>
      <c r="ANZ126" s="157"/>
      <c r="AOA126" s="157"/>
      <c r="AOB126" s="157"/>
      <c r="AOC126" s="157"/>
      <c r="AOD126" s="157"/>
      <c r="AOE126" s="157"/>
      <c r="AOF126" s="157"/>
      <c r="AOG126" s="157"/>
      <c r="AOH126" s="157"/>
      <c r="AOI126" s="157"/>
      <c r="AOJ126" s="157"/>
      <c r="AOK126" s="157"/>
      <c r="AOL126" s="157"/>
      <c r="AOM126" s="157"/>
      <c r="AON126" s="157"/>
      <c r="AOO126" s="157"/>
      <c r="AOP126" s="157"/>
      <c r="AOQ126" s="157"/>
      <c r="AOR126" s="157"/>
      <c r="AOS126" s="157"/>
      <c r="AOT126" s="157"/>
      <c r="AOU126" s="157"/>
      <c r="AOV126" s="157"/>
      <c r="AOW126" s="157"/>
      <c r="AOX126" s="157"/>
      <c r="AOY126" s="157"/>
      <c r="AOZ126" s="157"/>
      <c r="APA126" s="157"/>
      <c r="APB126" s="157"/>
      <c r="APC126" s="157"/>
      <c r="APD126" s="157"/>
      <c r="APE126" s="157"/>
      <c r="APF126" s="157"/>
      <c r="APG126" s="157"/>
      <c r="APH126" s="157"/>
      <c r="API126" s="157"/>
      <c r="APJ126" s="157"/>
      <c r="APK126" s="157"/>
      <c r="APL126" s="157"/>
      <c r="APM126" s="157"/>
      <c r="APN126" s="157"/>
      <c r="APO126" s="157"/>
      <c r="APP126" s="157"/>
      <c r="APQ126" s="157"/>
      <c r="APR126" s="157"/>
      <c r="APS126" s="157"/>
      <c r="APT126" s="157"/>
      <c r="APU126" s="157"/>
      <c r="APV126" s="157"/>
      <c r="APW126" s="157"/>
      <c r="APX126" s="157"/>
      <c r="APY126" s="157"/>
      <c r="APZ126" s="157"/>
      <c r="AQA126" s="157"/>
      <c r="AQB126" s="157"/>
      <c r="AQC126" s="157"/>
      <c r="AQD126" s="157"/>
      <c r="AQE126" s="157"/>
      <c r="AQF126" s="157"/>
      <c r="AQG126" s="157"/>
      <c r="AQH126" s="157"/>
      <c r="AQI126" s="157"/>
      <c r="AQJ126" s="157"/>
      <c r="AQK126" s="157"/>
      <c r="AQL126" s="157"/>
      <c r="AQM126" s="157"/>
      <c r="AQN126" s="157"/>
      <c r="AQO126" s="157"/>
      <c r="AQP126" s="157"/>
      <c r="AQQ126" s="157"/>
      <c r="AQR126" s="157"/>
      <c r="AQS126" s="157"/>
      <c r="AQT126" s="157"/>
      <c r="AQU126" s="157"/>
      <c r="AQV126" s="157"/>
      <c r="AQW126" s="157"/>
      <c r="AQX126" s="157"/>
      <c r="AQY126" s="157"/>
      <c r="AQZ126" s="157"/>
      <c r="ARA126" s="157"/>
      <c r="ARB126" s="157"/>
      <c r="ARC126" s="157"/>
      <c r="ARD126" s="157"/>
      <c r="ARE126" s="157"/>
      <c r="ARF126" s="157"/>
      <c r="ARG126" s="157"/>
      <c r="ARH126" s="157"/>
      <c r="ARI126" s="157"/>
      <c r="ARJ126" s="157"/>
      <c r="ARK126" s="157"/>
      <c r="ARL126" s="157"/>
      <c r="ARM126" s="157"/>
      <c r="ARN126" s="157"/>
      <c r="ARO126" s="157"/>
      <c r="ARP126" s="157"/>
      <c r="ARQ126" s="157"/>
      <c r="ARR126" s="157"/>
      <c r="ARS126" s="157"/>
      <c r="ART126" s="157"/>
      <c r="ARU126" s="157"/>
      <c r="ARV126" s="157"/>
      <c r="ARW126" s="157"/>
      <c r="ARX126" s="157"/>
      <c r="ARY126" s="157"/>
      <c r="ARZ126" s="157"/>
      <c r="ASA126" s="157"/>
      <c r="ASB126" s="157"/>
      <c r="ASC126" s="157"/>
      <c r="ASD126" s="157"/>
      <c r="ASE126" s="157"/>
      <c r="ASF126" s="157"/>
      <c r="ASG126" s="157"/>
      <c r="ASH126" s="157"/>
      <c r="ASI126" s="157"/>
      <c r="ASJ126" s="157"/>
      <c r="ASK126" s="157"/>
      <c r="ASL126" s="157"/>
      <c r="ASM126" s="157"/>
      <c r="ASN126" s="157"/>
      <c r="ASO126" s="157"/>
      <c r="ASP126" s="157"/>
      <c r="ASQ126" s="157"/>
      <c r="ASR126" s="157"/>
      <c r="ASS126" s="157"/>
      <c r="AST126" s="157"/>
      <c r="ASU126" s="157"/>
      <c r="ASV126" s="157"/>
      <c r="ASW126" s="157"/>
      <c r="ASX126" s="157"/>
      <c r="ASY126" s="157"/>
      <c r="ASZ126" s="157"/>
      <c r="ATA126" s="157"/>
      <c r="ATB126" s="157"/>
      <c r="ATC126" s="157"/>
      <c r="ATD126" s="157"/>
      <c r="ATE126" s="157"/>
      <c r="ATF126" s="157"/>
      <c r="ATG126" s="157"/>
      <c r="ATH126" s="157"/>
      <c r="ATI126" s="157"/>
      <c r="ATJ126" s="157"/>
      <c r="ATK126" s="157"/>
      <c r="ATL126" s="157"/>
      <c r="ATM126" s="157"/>
      <c r="ATN126" s="157"/>
      <c r="ATO126" s="157"/>
      <c r="ATP126" s="157"/>
      <c r="ATQ126" s="157"/>
      <c r="ATR126" s="157"/>
      <c r="ATS126" s="157"/>
      <c r="ATT126" s="157"/>
      <c r="ATU126" s="157"/>
      <c r="ATV126" s="157"/>
      <c r="ATW126" s="157"/>
      <c r="ATX126" s="157"/>
      <c r="ATY126" s="157"/>
      <c r="ATZ126" s="157"/>
      <c r="AUA126" s="157"/>
      <c r="AUB126" s="157"/>
      <c r="AUC126" s="157"/>
      <c r="AUD126" s="157"/>
      <c r="AUE126" s="157"/>
      <c r="AUF126" s="157"/>
      <c r="AUG126" s="157"/>
      <c r="AUH126" s="157"/>
      <c r="AUI126" s="157"/>
      <c r="AUJ126" s="157"/>
      <c r="AUK126" s="157"/>
      <c r="AUL126" s="157"/>
      <c r="AUM126" s="157"/>
      <c r="AUN126" s="157"/>
      <c r="AUO126" s="157"/>
      <c r="AUP126" s="157"/>
      <c r="AUQ126" s="157"/>
      <c r="AUR126" s="157"/>
      <c r="AUS126" s="157"/>
      <c r="AUT126" s="157"/>
      <c r="AUU126" s="157"/>
      <c r="AUV126" s="157"/>
      <c r="AUW126" s="157"/>
      <c r="AUX126" s="157"/>
      <c r="AUY126" s="157"/>
      <c r="AUZ126" s="157"/>
      <c r="AVA126" s="157"/>
      <c r="AVB126" s="157"/>
      <c r="AVC126" s="157"/>
      <c r="AVD126" s="157"/>
      <c r="AVE126" s="157"/>
      <c r="AVF126" s="157"/>
      <c r="AVG126" s="157"/>
      <c r="AVH126" s="157"/>
      <c r="AVI126" s="157"/>
      <c r="AVJ126" s="157"/>
      <c r="AVK126" s="157"/>
      <c r="AVL126" s="157"/>
      <c r="AVM126" s="157"/>
      <c r="AVN126" s="157"/>
      <c r="AVO126" s="157"/>
      <c r="AVP126" s="157"/>
      <c r="AVQ126" s="157"/>
      <c r="AVR126" s="157"/>
      <c r="AVS126" s="157"/>
      <c r="AVT126" s="157"/>
      <c r="AVU126" s="157"/>
      <c r="AVV126" s="157"/>
      <c r="AVW126" s="157"/>
      <c r="AVX126" s="157"/>
      <c r="AVY126" s="157"/>
      <c r="AVZ126" s="157"/>
      <c r="AWA126" s="157"/>
      <c r="AWB126" s="157"/>
      <c r="AWC126" s="157"/>
      <c r="AWD126" s="157"/>
      <c r="AWE126" s="157"/>
      <c r="AWF126" s="157"/>
      <c r="AWG126" s="157"/>
      <c r="AWH126" s="157"/>
      <c r="AWI126" s="157"/>
      <c r="AWJ126" s="157"/>
      <c r="AWK126" s="157"/>
      <c r="AWL126" s="157"/>
      <c r="AWM126" s="157"/>
      <c r="AWN126" s="157"/>
      <c r="AWO126" s="157"/>
      <c r="AWP126" s="157"/>
      <c r="AWQ126" s="157"/>
      <c r="AWR126" s="157"/>
      <c r="AWS126" s="157"/>
      <c r="AWT126" s="157"/>
      <c r="AWU126" s="157"/>
      <c r="AWV126" s="157"/>
      <c r="AWW126" s="157"/>
      <c r="AWX126" s="157"/>
      <c r="AWY126" s="157"/>
      <c r="AWZ126" s="157"/>
      <c r="AXA126" s="157"/>
      <c r="AXB126" s="157"/>
      <c r="AXC126" s="157"/>
      <c r="AXD126" s="157"/>
      <c r="AXE126" s="157"/>
      <c r="AXF126" s="157"/>
      <c r="AXG126" s="157"/>
      <c r="AXH126" s="157"/>
      <c r="AXI126" s="157"/>
      <c r="AXJ126" s="157"/>
      <c r="AXK126" s="157"/>
      <c r="AXL126" s="157"/>
      <c r="AXM126" s="157"/>
      <c r="AXN126" s="157"/>
      <c r="AXO126" s="157"/>
      <c r="AXP126" s="157"/>
      <c r="AXQ126" s="157"/>
      <c r="AXR126" s="157"/>
      <c r="AXS126" s="157"/>
      <c r="AXT126" s="157"/>
      <c r="AXU126" s="157"/>
      <c r="AXV126" s="157"/>
      <c r="AXW126" s="157"/>
      <c r="AXX126" s="157"/>
      <c r="AXY126" s="157"/>
      <c r="AXZ126" s="157"/>
      <c r="AYA126" s="157"/>
      <c r="AYB126" s="157"/>
      <c r="AYC126" s="157"/>
      <c r="AYD126" s="157"/>
      <c r="AYE126" s="157"/>
      <c r="AYF126" s="157"/>
      <c r="AYG126" s="157"/>
      <c r="AYH126" s="157"/>
      <c r="AYI126" s="157"/>
      <c r="AYJ126" s="157"/>
      <c r="AYK126" s="157"/>
      <c r="AYL126" s="157"/>
      <c r="AYM126" s="157"/>
      <c r="AYN126" s="157"/>
      <c r="AYO126" s="157"/>
      <c r="AYP126" s="157"/>
      <c r="AYQ126" s="157"/>
      <c r="AYR126" s="157"/>
      <c r="AYS126" s="157"/>
      <c r="AYT126" s="157"/>
      <c r="AYU126" s="157"/>
      <c r="AYV126" s="157"/>
      <c r="AYW126" s="157"/>
      <c r="AYX126" s="157"/>
      <c r="AYY126" s="157"/>
      <c r="AYZ126" s="157"/>
      <c r="AZA126" s="157"/>
      <c r="AZB126" s="157"/>
      <c r="AZC126" s="157"/>
      <c r="AZD126" s="157"/>
      <c r="AZE126" s="157"/>
      <c r="AZF126" s="157"/>
      <c r="AZG126" s="157"/>
      <c r="AZH126" s="157"/>
      <c r="AZI126" s="157"/>
      <c r="AZJ126" s="157"/>
      <c r="AZK126" s="157"/>
      <c r="AZL126" s="157"/>
      <c r="AZM126" s="157"/>
      <c r="AZN126" s="157"/>
      <c r="AZO126" s="157"/>
      <c r="AZP126" s="157"/>
      <c r="AZQ126" s="157"/>
      <c r="AZR126" s="157"/>
      <c r="AZS126" s="157"/>
      <c r="AZT126" s="157"/>
      <c r="AZU126" s="157"/>
      <c r="AZV126" s="157"/>
      <c r="AZW126" s="157"/>
      <c r="AZX126" s="157"/>
      <c r="AZY126" s="157"/>
      <c r="AZZ126" s="157"/>
      <c r="BAA126" s="157"/>
      <c r="BAB126" s="157"/>
      <c r="BAC126" s="157"/>
      <c r="BAD126" s="157"/>
      <c r="BAE126" s="157"/>
      <c r="BAF126" s="157"/>
      <c r="BAG126" s="157"/>
      <c r="BAH126" s="157"/>
      <c r="BAI126" s="157"/>
      <c r="BAJ126" s="157"/>
      <c r="BAK126" s="157"/>
      <c r="BAL126" s="157"/>
      <c r="BAM126" s="157"/>
      <c r="BAN126" s="157"/>
      <c r="BAO126" s="157"/>
      <c r="BAP126" s="157"/>
      <c r="BAQ126" s="157"/>
      <c r="BAR126" s="157"/>
      <c r="BAS126" s="157"/>
      <c r="BAT126" s="157"/>
      <c r="BAU126" s="157"/>
      <c r="BAV126" s="157"/>
      <c r="BAW126" s="157"/>
      <c r="BAX126" s="157"/>
      <c r="BAY126" s="157"/>
      <c r="BAZ126" s="157"/>
      <c r="BBA126" s="157"/>
      <c r="BBB126" s="157"/>
      <c r="BBC126" s="157"/>
      <c r="BBD126" s="157"/>
      <c r="BBE126" s="157"/>
      <c r="BBF126" s="157"/>
      <c r="BBG126" s="157"/>
      <c r="BBH126" s="157"/>
      <c r="BBI126" s="157"/>
      <c r="BBJ126" s="157"/>
      <c r="BBK126" s="157"/>
      <c r="BBL126" s="157"/>
      <c r="BBM126" s="157"/>
      <c r="BBN126" s="157"/>
      <c r="BBO126" s="157"/>
      <c r="BBP126" s="157"/>
      <c r="BBQ126" s="157"/>
      <c r="BBR126" s="157"/>
      <c r="BBS126" s="157"/>
      <c r="BBT126" s="157"/>
      <c r="BBU126" s="157"/>
      <c r="BBV126" s="157"/>
      <c r="BBW126" s="157"/>
      <c r="BBX126" s="157"/>
      <c r="BBY126" s="157"/>
      <c r="BBZ126" s="157"/>
      <c r="BCA126" s="157"/>
      <c r="BCB126" s="157"/>
      <c r="BCC126" s="157"/>
      <c r="BCD126" s="157"/>
      <c r="BCE126" s="157"/>
      <c r="BCF126" s="157"/>
      <c r="BCG126" s="157"/>
      <c r="BCH126" s="157"/>
      <c r="BCI126" s="157"/>
      <c r="BCJ126" s="157"/>
      <c r="BCK126" s="157"/>
      <c r="BCL126" s="157"/>
      <c r="BCM126" s="157"/>
      <c r="BCN126" s="157"/>
      <c r="BCO126" s="157"/>
      <c r="BCP126" s="157"/>
      <c r="BCQ126" s="157"/>
      <c r="BCR126" s="157"/>
      <c r="BCS126" s="157"/>
      <c r="BCT126" s="157"/>
      <c r="BCU126" s="157"/>
      <c r="BCV126" s="157"/>
      <c r="BCW126" s="157"/>
      <c r="BCX126" s="157"/>
      <c r="BCY126" s="157"/>
      <c r="BCZ126" s="157"/>
      <c r="BDA126" s="157"/>
      <c r="BDB126" s="157"/>
      <c r="BDC126" s="157"/>
      <c r="BDD126" s="157"/>
      <c r="BDE126" s="157"/>
      <c r="BDF126" s="157"/>
      <c r="BDG126" s="157"/>
      <c r="BDH126" s="157"/>
      <c r="BDI126" s="157"/>
      <c r="BDJ126" s="157"/>
      <c r="BDK126" s="157"/>
      <c r="BDL126" s="157"/>
      <c r="BDM126" s="157"/>
      <c r="BDN126" s="157"/>
      <c r="BDO126" s="157"/>
      <c r="BDP126" s="157"/>
      <c r="BDQ126" s="157"/>
      <c r="BDR126" s="157"/>
      <c r="BDS126" s="157"/>
      <c r="BDT126" s="157"/>
      <c r="BDU126" s="157"/>
      <c r="BDV126" s="157"/>
      <c r="BDW126" s="157"/>
      <c r="BDX126" s="157"/>
      <c r="BDY126" s="157"/>
      <c r="BDZ126" s="157"/>
      <c r="BEA126" s="157"/>
      <c r="BEB126" s="157"/>
      <c r="BEC126" s="157"/>
      <c r="BED126" s="157"/>
      <c r="BEE126" s="157"/>
      <c r="BEF126" s="157"/>
      <c r="BEG126" s="157"/>
      <c r="BEH126" s="157"/>
      <c r="BEI126" s="157"/>
      <c r="BEJ126" s="157"/>
      <c r="BEK126" s="157"/>
      <c r="BEL126" s="157"/>
      <c r="BEM126" s="157"/>
      <c r="BEN126" s="157"/>
      <c r="BEO126" s="157"/>
      <c r="BEP126" s="157"/>
      <c r="BEQ126" s="157"/>
      <c r="BER126" s="157"/>
      <c r="BES126" s="157"/>
      <c r="BET126" s="157"/>
      <c r="BEU126" s="157"/>
      <c r="BEV126" s="157"/>
      <c r="BEW126" s="157"/>
      <c r="BEX126" s="157"/>
      <c r="BEY126" s="157"/>
      <c r="BEZ126" s="157"/>
      <c r="BFA126" s="157"/>
      <c r="BFB126" s="157"/>
      <c r="BFC126" s="157"/>
      <c r="BFD126" s="157"/>
      <c r="BFE126" s="157"/>
      <c r="BFF126" s="157"/>
      <c r="BFG126" s="157"/>
      <c r="BFH126" s="157"/>
      <c r="BFI126" s="157"/>
      <c r="BFJ126" s="157"/>
      <c r="BFK126" s="157"/>
      <c r="BFL126" s="157"/>
      <c r="BFM126" s="157"/>
      <c r="BFN126" s="157"/>
      <c r="BFO126" s="157"/>
      <c r="BFP126" s="157"/>
      <c r="BFQ126" s="157"/>
      <c r="BFR126" s="157"/>
      <c r="BFS126" s="157"/>
      <c r="BFT126" s="157"/>
      <c r="BFU126" s="157"/>
      <c r="BFV126" s="157"/>
      <c r="BFW126" s="157"/>
      <c r="BFX126" s="157"/>
      <c r="BFY126" s="157"/>
      <c r="BFZ126" s="157"/>
      <c r="BGA126" s="157"/>
      <c r="BGB126" s="157"/>
      <c r="BGC126" s="157"/>
      <c r="BGD126" s="157"/>
      <c r="BGE126" s="157"/>
      <c r="BGF126" s="157"/>
      <c r="BGG126" s="157"/>
      <c r="BGH126" s="157"/>
      <c r="BGI126" s="157"/>
      <c r="BGJ126" s="157"/>
      <c r="BGK126" s="157"/>
      <c r="BGL126" s="157"/>
      <c r="BGM126" s="157"/>
      <c r="BGN126" s="157"/>
      <c r="BGO126" s="157"/>
      <c r="BGP126" s="157"/>
      <c r="BGQ126" s="157"/>
      <c r="BGR126" s="157"/>
      <c r="BGS126" s="157"/>
      <c r="BGT126" s="157"/>
      <c r="BGU126" s="157"/>
      <c r="BGV126" s="157"/>
      <c r="BGW126" s="157"/>
      <c r="BGX126" s="157"/>
      <c r="BGY126" s="157"/>
      <c r="BGZ126" s="157"/>
      <c r="BHA126" s="157"/>
      <c r="BHB126" s="157"/>
      <c r="BHC126" s="157"/>
      <c r="BHD126" s="157"/>
      <c r="BHE126" s="157"/>
      <c r="BHF126" s="157"/>
      <c r="BHG126" s="157"/>
      <c r="BHH126" s="157"/>
      <c r="BHI126" s="157"/>
      <c r="BHJ126" s="157"/>
      <c r="BHK126" s="157"/>
      <c r="BHL126" s="157"/>
      <c r="BHM126" s="157"/>
      <c r="BHN126" s="157"/>
      <c r="BHO126" s="157"/>
      <c r="BHP126" s="157"/>
      <c r="BHQ126" s="157"/>
      <c r="BHR126" s="157"/>
      <c r="BHS126" s="157"/>
      <c r="BHT126" s="157"/>
      <c r="BHU126" s="157"/>
      <c r="BHV126" s="157"/>
      <c r="BHW126" s="157"/>
      <c r="BHX126" s="157"/>
      <c r="BHY126" s="157"/>
      <c r="BHZ126" s="157"/>
      <c r="BIA126" s="157"/>
      <c r="BIB126" s="157"/>
      <c r="BIC126" s="157"/>
      <c r="BID126" s="157"/>
      <c r="BIE126" s="157"/>
      <c r="BIF126" s="157"/>
      <c r="BIG126" s="157"/>
      <c r="BIH126" s="157"/>
      <c r="BII126" s="157"/>
      <c r="BIJ126" s="157"/>
      <c r="BIK126" s="157"/>
      <c r="BIL126" s="157"/>
      <c r="BIM126" s="157"/>
      <c r="BIN126" s="157"/>
      <c r="BIO126" s="157"/>
      <c r="BIP126" s="157"/>
      <c r="BIQ126" s="157"/>
      <c r="BIR126" s="157"/>
      <c r="BIS126" s="157"/>
      <c r="BIT126" s="157"/>
      <c r="BIU126" s="157"/>
      <c r="BIV126" s="157"/>
      <c r="BIW126" s="157"/>
      <c r="BIX126" s="157"/>
      <c r="BIY126" s="157"/>
      <c r="BIZ126" s="157"/>
      <c r="BJA126" s="157"/>
      <c r="BJB126" s="157"/>
      <c r="BJC126" s="157"/>
      <c r="BJD126" s="157"/>
      <c r="BJE126" s="157"/>
      <c r="BJF126" s="157"/>
      <c r="BJG126" s="157"/>
      <c r="BJH126" s="157"/>
      <c r="BJI126" s="157"/>
      <c r="BJJ126" s="157"/>
      <c r="BJK126" s="157"/>
      <c r="BJL126" s="157"/>
      <c r="BJM126" s="157"/>
      <c r="BJN126" s="157"/>
      <c r="BJO126" s="157"/>
      <c r="BJP126" s="157"/>
      <c r="BJQ126" s="157"/>
      <c r="BJR126" s="157"/>
      <c r="BJS126" s="157"/>
      <c r="BJT126" s="157"/>
      <c r="BJU126" s="157"/>
      <c r="BJV126" s="157"/>
      <c r="BJW126" s="157"/>
      <c r="BJX126" s="157"/>
      <c r="BJY126" s="157"/>
      <c r="BJZ126" s="157"/>
      <c r="BKA126" s="157"/>
      <c r="BKB126" s="157"/>
      <c r="BKC126" s="157"/>
      <c r="BKD126" s="157"/>
      <c r="BKE126" s="157"/>
      <c r="BKF126" s="157"/>
      <c r="BKG126" s="157"/>
      <c r="BKH126" s="157"/>
      <c r="BKI126" s="157"/>
      <c r="BKJ126" s="157"/>
      <c r="BKK126" s="157"/>
      <c r="BKL126" s="157"/>
      <c r="BKM126" s="157"/>
      <c r="BKN126" s="157"/>
      <c r="BKO126" s="157"/>
      <c r="BKP126" s="157"/>
      <c r="BKQ126" s="157"/>
      <c r="BKR126" s="157"/>
      <c r="BKS126" s="157"/>
      <c r="BKT126" s="157"/>
      <c r="BKU126" s="157"/>
      <c r="BKV126" s="157"/>
      <c r="BKW126" s="157"/>
      <c r="BKX126" s="157"/>
      <c r="BKY126" s="157"/>
      <c r="BKZ126" s="157"/>
      <c r="BLA126" s="157"/>
      <c r="BLB126" s="157"/>
      <c r="BLC126" s="157"/>
      <c r="BLD126" s="157"/>
      <c r="BLE126" s="157"/>
      <c r="BLF126" s="157"/>
      <c r="BLG126" s="157"/>
      <c r="BLH126" s="157"/>
      <c r="BLI126" s="157"/>
      <c r="BLJ126" s="157"/>
      <c r="BLK126" s="157"/>
      <c r="BLL126" s="157"/>
      <c r="BLM126" s="157"/>
      <c r="BLN126" s="157"/>
      <c r="BLO126" s="157"/>
      <c r="BLP126" s="157"/>
      <c r="BLQ126" s="157"/>
      <c r="BLR126" s="157"/>
      <c r="BLS126" s="157"/>
      <c r="BLT126" s="157"/>
      <c r="BLU126" s="157"/>
      <c r="BLV126" s="157"/>
      <c r="BLW126" s="157"/>
      <c r="BLX126" s="157"/>
      <c r="BLY126" s="157"/>
      <c r="BLZ126" s="157"/>
      <c r="BMA126" s="157"/>
      <c r="BMB126" s="157"/>
      <c r="BMC126" s="157"/>
      <c r="BMD126" s="157"/>
      <c r="BME126" s="157"/>
      <c r="BMF126" s="157"/>
      <c r="BMG126" s="157"/>
      <c r="BMH126" s="157"/>
      <c r="BMI126" s="157"/>
      <c r="BMJ126" s="157"/>
      <c r="BMK126" s="157"/>
      <c r="BML126" s="157"/>
      <c r="BMM126" s="157"/>
      <c r="BMN126" s="157"/>
      <c r="BMO126" s="157"/>
      <c r="BMP126" s="157"/>
      <c r="BMQ126" s="157"/>
      <c r="BMR126" s="157"/>
      <c r="BMS126" s="157"/>
      <c r="BMT126" s="157"/>
      <c r="BMU126" s="157"/>
      <c r="BMV126" s="157"/>
      <c r="BMW126" s="157"/>
      <c r="BMX126" s="157"/>
      <c r="BMY126" s="157"/>
      <c r="BMZ126" s="157"/>
      <c r="BNA126" s="157"/>
      <c r="BNB126" s="157"/>
      <c r="BNC126" s="157"/>
      <c r="BND126" s="157"/>
      <c r="BNE126" s="157"/>
      <c r="BNF126" s="157"/>
      <c r="BNG126" s="157"/>
      <c r="BNH126" s="157"/>
      <c r="BNI126" s="157"/>
      <c r="BNJ126" s="157"/>
      <c r="BNK126" s="157"/>
      <c r="BNL126" s="157"/>
      <c r="BNM126" s="157"/>
      <c r="BNN126" s="157"/>
      <c r="BNO126" s="157"/>
      <c r="BNP126" s="157"/>
      <c r="BNQ126" s="157"/>
      <c r="BNR126" s="157"/>
      <c r="BNS126" s="157"/>
      <c r="BNT126" s="157"/>
      <c r="BNU126" s="157"/>
      <c r="BNV126" s="157"/>
      <c r="BNW126" s="157"/>
      <c r="BNX126" s="157"/>
      <c r="BNY126" s="157"/>
      <c r="BNZ126" s="157"/>
      <c r="BOA126" s="157"/>
      <c r="BOB126" s="157"/>
      <c r="BOC126" s="157"/>
      <c r="BOD126" s="157"/>
      <c r="BOE126" s="157"/>
      <c r="BOF126" s="157"/>
      <c r="BOG126" s="157"/>
      <c r="BOH126" s="157"/>
      <c r="BOI126" s="157"/>
      <c r="BOJ126" s="157"/>
      <c r="BOK126" s="157"/>
      <c r="BOL126" s="157"/>
      <c r="BOM126" s="157"/>
      <c r="BON126" s="157"/>
      <c r="BOO126" s="157"/>
      <c r="BOP126" s="157"/>
      <c r="BOQ126" s="157"/>
      <c r="BOR126" s="157"/>
      <c r="BOS126" s="157"/>
      <c r="BOT126" s="157"/>
      <c r="BOU126" s="157"/>
      <c r="BOV126" s="157"/>
      <c r="BOW126" s="157"/>
      <c r="BOX126" s="157"/>
      <c r="BOY126" s="157"/>
      <c r="BOZ126" s="157"/>
      <c r="BPA126" s="157"/>
      <c r="BPB126" s="157"/>
      <c r="BPC126" s="157"/>
      <c r="BPD126" s="157"/>
      <c r="BPE126" s="157"/>
      <c r="BPF126" s="157"/>
      <c r="BPG126" s="157"/>
      <c r="BPH126" s="157"/>
      <c r="BPI126" s="157"/>
      <c r="BPJ126" s="157"/>
      <c r="BPK126" s="157"/>
      <c r="BPL126" s="157"/>
      <c r="BPM126" s="157"/>
      <c r="BPN126" s="157"/>
      <c r="BPO126" s="157"/>
      <c r="BPP126" s="157"/>
      <c r="BPQ126" s="157"/>
      <c r="BPR126" s="157"/>
      <c r="BPS126" s="157"/>
      <c r="BPT126" s="157"/>
      <c r="BPU126" s="157"/>
      <c r="BPV126" s="157"/>
      <c r="BPW126" s="157"/>
      <c r="BPX126" s="157"/>
      <c r="BPY126" s="157"/>
      <c r="BPZ126" s="157"/>
      <c r="BQA126" s="157"/>
      <c r="BQB126" s="157"/>
      <c r="BQC126" s="157"/>
      <c r="BQD126" s="157"/>
      <c r="BQE126" s="157"/>
      <c r="BQF126" s="157"/>
      <c r="BQG126" s="157"/>
      <c r="BQH126" s="157"/>
      <c r="BQI126" s="157"/>
      <c r="BQJ126" s="157"/>
      <c r="BQK126" s="157"/>
      <c r="BQL126" s="157"/>
      <c r="BQM126" s="157"/>
      <c r="BQN126" s="157"/>
      <c r="BQO126" s="157"/>
      <c r="BQP126" s="157"/>
      <c r="BQQ126" s="157"/>
      <c r="BQR126" s="157"/>
      <c r="BQS126" s="157"/>
      <c r="BQT126" s="157"/>
      <c r="BQU126" s="157"/>
      <c r="BQV126" s="157"/>
      <c r="BQW126" s="157"/>
      <c r="BQX126" s="157"/>
      <c r="BQY126" s="157"/>
      <c r="BQZ126" s="157"/>
      <c r="BRA126" s="157"/>
      <c r="BRB126" s="157"/>
      <c r="BRC126" s="157"/>
      <c r="BRD126" s="157"/>
      <c r="BRE126" s="157"/>
      <c r="BRF126" s="157"/>
      <c r="BRG126" s="157"/>
      <c r="BRH126" s="157"/>
      <c r="BRI126" s="157"/>
      <c r="BRJ126" s="157"/>
      <c r="BRK126" s="157"/>
      <c r="BRL126" s="157"/>
      <c r="BRM126" s="157"/>
      <c r="BRN126" s="157"/>
      <c r="BRO126" s="157"/>
      <c r="BRP126" s="157"/>
      <c r="BRQ126" s="157"/>
      <c r="BRR126" s="157"/>
      <c r="BRS126" s="157"/>
      <c r="BRT126" s="157"/>
      <c r="BRU126" s="157"/>
      <c r="BRV126" s="157"/>
      <c r="BRW126" s="157"/>
      <c r="BRX126" s="157"/>
      <c r="BRY126" s="157"/>
      <c r="BRZ126" s="157"/>
      <c r="BSA126" s="157"/>
      <c r="BSB126" s="157"/>
      <c r="BSC126" s="157"/>
      <c r="BSD126" s="157"/>
      <c r="BSE126" s="157"/>
      <c r="BSF126" s="157"/>
      <c r="BSG126" s="157"/>
      <c r="BSH126" s="157"/>
      <c r="BSI126" s="157"/>
      <c r="BSJ126" s="157"/>
      <c r="BSK126" s="157"/>
      <c r="BSL126" s="157"/>
      <c r="BSM126" s="157"/>
      <c r="BSN126" s="157"/>
      <c r="BSO126" s="157"/>
      <c r="BSP126" s="157"/>
      <c r="BSQ126" s="157"/>
      <c r="BSR126" s="157"/>
      <c r="BSS126" s="157"/>
      <c r="BST126" s="157"/>
      <c r="BSU126" s="157"/>
      <c r="BSV126" s="157"/>
      <c r="BSW126" s="157"/>
      <c r="BSX126" s="157"/>
      <c r="BSY126" s="157"/>
      <c r="BSZ126" s="157"/>
      <c r="BTA126" s="157"/>
      <c r="BTB126" s="157"/>
      <c r="BTC126" s="157"/>
      <c r="BTD126" s="157"/>
      <c r="BTE126" s="157"/>
      <c r="BTF126" s="157"/>
      <c r="BTG126" s="157"/>
      <c r="BTH126" s="157"/>
      <c r="BTI126" s="157"/>
      <c r="BTJ126" s="157"/>
      <c r="BTK126" s="157"/>
      <c r="BTL126" s="157"/>
      <c r="BTM126" s="157"/>
      <c r="BTN126" s="157"/>
      <c r="BTO126" s="157"/>
      <c r="BTP126" s="157"/>
      <c r="BTQ126" s="157"/>
      <c r="BTR126" s="157"/>
      <c r="BTS126" s="157"/>
      <c r="BTT126" s="157"/>
      <c r="BTU126" s="157"/>
      <c r="BTV126" s="157"/>
      <c r="BTW126" s="157"/>
      <c r="BTX126" s="157"/>
      <c r="BTY126" s="157"/>
      <c r="BTZ126" s="157"/>
      <c r="BUA126" s="157"/>
      <c r="BUB126" s="157"/>
      <c r="BUC126" s="157"/>
      <c r="BUD126" s="157"/>
      <c r="BUE126" s="157"/>
      <c r="BUF126" s="157"/>
      <c r="BUG126" s="157"/>
      <c r="BUH126" s="157"/>
      <c r="BUI126" s="157"/>
      <c r="BUJ126" s="157"/>
      <c r="BUK126" s="157"/>
      <c r="BUL126" s="157"/>
      <c r="BUM126" s="157"/>
      <c r="BUN126" s="157"/>
      <c r="BUO126" s="157"/>
      <c r="BUP126" s="157"/>
      <c r="BUQ126" s="157"/>
      <c r="BUR126" s="157"/>
      <c r="BUS126" s="157"/>
      <c r="BUT126" s="157"/>
      <c r="BUU126" s="157"/>
      <c r="BUV126" s="157"/>
      <c r="BUW126" s="157"/>
      <c r="BUX126" s="157"/>
      <c r="BUY126" s="157"/>
      <c r="BUZ126" s="157"/>
      <c r="BVA126" s="157"/>
      <c r="BVB126" s="157"/>
      <c r="BVC126" s="157"/>
      <c r="BVD126" s="157"/>
      <c r="BVE126" s="157"/>
      <c r="BVF126" s="157"/>
      <c r="BVG126" s="157"/>
      <c r="BVH126" s="157"/>
      <c r="BVI126" s="157"/>
      <c r="BVJ126" s="157"/>
      <c r="BVK126" s="157"/>
      <c r="BVL126" s="157"/>
      <c r="BVM126" s="157"/>
      <c r="BVN126" s="157"/>
      <c r="BVO126" s="157"/>
      <c r="BVP126" s="157"/>
      <c r="BVQ126" s="157"/>
      <c r="BVR126" s="157"/>
      <c r="BVS126" s="157"/>
      <c r="BVT126" s="157"/>
      <c r="BVU126" s="157"/>
      <c r="BVV126" s="157"/>
      <c r="BVW126" s="157"/>
      <c r="BVX126" s="157"/>
      <c r="BVY126" s="157"/>
      <c r="BVZ126" s="157"/>
      <c r="BWA126" s="157"/>
      <c r="BWB126" s="157"/>
      <c r="BWC126" s="157"/>
      <c r="BWD126" s="157"/>
      <c r="BWE126" s="157"/>
      <c r="BWF126" s="157"/>
      <c r="BWG126" s="157"/>
      <c r="BWH126" s="157"/>
      <c r="BWI126" s="157"/>
      <c r="BWJ126" s="157"/>
      <c r="BWK126" s="157"/>
      <c r="BWL126" s="157"/>
      <c r="BWM126" s="157"/>
      <c r="BWN126" s="157"/>
      <c r="BWO126" s="157"/>
      <c r="BWP126" s="157"/>
      <c r="BWQ126" s="157"/>
      <c r="BWR126" s="157"/>
      <c r="BWS126" s="157"/>
      <c r="BWT126" s="157"/>
      <c r="BWU126" s="157"/>
      <c r="BWV126" s="157"/>
      <c r="BWW126" s="157"/>
      <c r="BWX126" s="157"/>
      <c r="BWY126" s="157"/>
      <c r="BWZ126" s="157"/>
      <c r="BXA126" s="157"/>
      <c r="BXB126" s="157"/>
      <c r="BXC126" s="157"/>
      <c r="BXD126" s="157"/>
      <c r="BXE126" s="157"/>
      <c r="BXF126" s="157"/>
      <c r="BXG126" s="157"/>
      <c r="BXH126" s="157"/>
      <c r="BXI126" s="157"/>
      <c r="BXJ126" s="157"/>
      <c r="BXK126" s="157"/>
      <c r="BXL126" s="157"/>
      <c r="BXM126" s="157"/>
      <c r="BXN126" s="157"/>
      <c r="BXO126" s="157"/>
      <c r="BXP126" s="157"/>
      <c r="BXQ126" s="157"/>
      <c r="BXR126" s="157"/>
      <c r="BXS126" s="157"/>
      <c r="BXT126" s="157"/>
      <c r="BXU126" s="157"/>
      <c r="BXV126" s="157"/>
      <c r="BXW126" s="157"/>
      <c r="BXX126" s="157"/>
      <c r="BXY126" s="157"/>
      <c r="BXZ126" s="157"/>
      <c r="BYA126" s="157"/>
      <c r="BYB126" s="157"/>
      <c r="BYC126" s="157"/>
      <c r="BYD126" s="157"/>
      <c r="BYE126" s="157"/>
      <c r="BYF126" s="157"/>
      <c r="BYG126" s="157"/>
      <c r="BYH126" s="157"/>
      <c r="BYI126" s="157"/>
      <c r="BYJ126" s="157"/>
      <c r="BYK126" s="157"/>
      <c r="BYL126" s="157"/>
      <c r="BYM126" s="157"/>
      <c r="BYN126" s="157"/>
      <c r="BYO126" s="157"/>
      <c r="BYP126" s="157"/>
      <c r="BYQ126" s="157"/>
      <c r="BYR126" s="157"/>
      <c r="BYS126" s="157"/>
      <c r="BYT126" s="157"/>
      <c r="BYU126" s="157"/>
      <c r="BYV126" s="157"/>
      <c r="BYW126" s="157"/>
      <c r="BYX126" s="157"/>
      <c r="BYY126" s="157"/>
      <c r="BYZ126" s="157"/>
      <c r="BZA126" s="157"/>
      <c r="BZB126" s="157"/>
      <c r="BZC126" s="157"/>
      <c r="BZD126" s="157"/>
      <c r="BZE126" s="157"/>
      <c r="BZF126" s="157"/>
      <c r="BZG126" s="157"/>
      <c r="BZH126" s="157"/>
      <c r="BZI126" s="157"/>
      <c r="BZJ126" s="157"/>
      <c r="BZK126" s="157"/>
      <c r="BZL126" s="157"/>
      <c r="BZM126" s="157"/>
      <c r="BZN126" s="157"/>
      <c r="BZO126" s="157"/>
      <c r="BZP126" s="157"/>
      <c r="BZQ126" s="157"/>
      <c r="BZR126" s="157"/>
      <c r="BZS126" s="157"/>
      <c r="BZT126" s="157"/>
      <c r="BZU126" s="157"/>
      <c r="BZV126" s="157"/>
      <c r="BZW126" s="157"/>
      <c r="BZX126" s="157"/>
      <c r="BZY126" s="157"/>
      <c r="BZZ126" s="157"/>
      <c r="CAA126" s="157"/>
      <c r="CAB126" s="157"/>
      <c r="CAC126" s="157"/>
      <c r="CAD126" s="157"/>
      <c r="CAE126" s="157"/>
      <c r="CAF126" s="157"/>
      <c r="CAG126" s="157"/>
      <c r="CAH126" s="157"/>
      <c r="CAI126" s="157"/>
      <c r="CAJ126" s="157"/>
      <c r="CAK126" s="157"/>
      <c r="CAL126" s="157"/>
      <c r="CAM126" s="157"/>
      <c r="CAN126" s="157"/>
      <c r="CAO126" s="157"/>
      <c r="CAP126" s="157"/>
      <c r="CAQ126" s="157"/>
      <c r="CAR126" s="157"/>
      <c r="CAS126" s="157"/>
      <c r="CAT126" s="157"/>
      <c r="CAU126" s="157"/>
      <c r="CAV126" s="157"/>
      <c r="CAW126" s="157"/>
      <c r="CAX126" s="157"/>
      <c r="CAY126" s="157"/>
      <c r="CAZ126" s="157"/>
      <c r="CBA126" s="157"/>
      <c r="CBB126" s="157"/>
      <c r="CBC126" s="157"/>
      <c r="CBD126" s="157"/>
      <c r="CBE126" s="157"/>
      <c r="CBF126" s="157"/>
      <c r="CBG126" s="157"/>
      <c r="CBH126" s="157"/>
      <c r="CBI126" s="157"/>
      <c r="CBJ126" s="157"/>
      <c r="CBK126" s="157"/>
      <c r="CBL126" s="157"/>
      <c r="CBM126" s="157"/>
      <c r="CBN126" s="157"/>
      <c r="CBO126" s="157"/>
      <c r="CBP126" s="157"/>
      <c r="CBQ126" s="157"/>
      <c r="CBR126" s="157"/>
      <c r="CBS126" s="157"/>
      <c r="CBT126" s="157"/>
      <c r="CBU126" s="157"/>
      <c r="CBV126" s="157"/>
      <c r="CBW126" s="157"/>
      <c r="CBX126" s="157"/>
      <c r="CBY126" s="157"/>
      <c r="CBZ126" s="157"/>
      <c r="CCA126" s="157"/>
      <c r="CCB126" s="157"/>
      <c r="CCC126" s="157"/>
      <c r="CCD126" s="157"/>
      <c r="CCE126" s="157"/>
      <c r="CCF126" s="157"/>
      <c r="CCG126" s="157"/>
      <c r="CCH126" s="157"/>
      <c r="CCI126" s="157"/>
      <c r="CCJ126" s="157"/>
      <c r="CCK126" s="157"/>
      <c r="CCL126" s="157"/>
      <c r="CCM126" s="157"/>
      <c r="CCN126" s="157"/>
      <c r="CCO126" s="157"/>
      <c r="CCP126" s="157"/>
      <c r="CCQ126" s="157"/>
      <c r="CCR126" s="157"/>
      <c r="CCS126" s="157"/>
      <c r="CCT126" s="157"/>
      <c r="CCU126" s="157"/>
      <c r="CCV126" s="157"/>
      <c r="CCW126" s="157"/>
      <c r="CCX126" s="157"/>
      <c r="CCY126" s="157"/>
      <c r="CCZ126" s="157"/>
      <c r="CDA126" s="157"/>
      <c r="CDB126" s="157"/>
      <c r="CDC126" s="157"/>
      <c r="CDD126" s="157"/>
      <c r="CDE126" s="157"/>
      <c r="CDF126" s="157"/>
      <c r="CDG126" s="157"/>
      <c r="CDH126" s="157"/>
      <c r="CDI126" s="157"/>
      <c r="CDJ126" s="157"/>
      <c r="CDK126" s="157"/>
      <c r="CDL126" s="157"/>
      <c r="CDM126" s="157"/>
      <c r="CDN126" s="157"/>
      <c r="CDO126" s="157"/>
      <c r="CDP126" s="157"/>
      <c r="CDQ126" s="157"/>
      <c r="CDR126" s="157"/>
      <c r="CDS126" s="157"/>
      <c r="CDT126" s="157"/>
      <c r="CDU126" s="157"/>
      <c r="CDV126" s="157"/>
      <c r="CDW126" s="157"/>
      <c r="CDX126" s="157"/>
      <c r="CDY126" s="157"/>
      <c r="CDZ126" s="157"/>
      <c r="CEA126" s="157"/>
      <c r="CEB126" s="157"/>
      <c r="CEC126" s="157"/>
      <c r="CED126" s="157"/>
      <c r="CEE126" s="157"/>
      <c r="CEF126" s="157"/>
      <c r="CEG126" s="157"/>
      <c r="CEH126" s="157"/>
      <c r="CEI126" s="157"/>
      <c r="CEJ126" s="157"/>
      <c r="CEK126" s="157"/>
      <c r="CEL126" s="157"/>
      <c r="CEM126" s="157"/>
      <c r="CEN126" s="157"/>
      <c r="CEO126" s="157"/>
      <c r="CEP126" s="157"/>
      <c r="CEQ126" s="157"/>
      <c r="CER126" s="157"/>
      <c r="CES126" s="157"/>
      <c r="CET126" s="157"/>
      <c r="CEU126" s="157"/>
      <c r="CEV126" s="157"/>
      <c r="CEW126" s="157"/>
      <c r="CEX126" s="157"/>
      <c r="CEY126" s="157"/>
      <c r="CEZ126" s="157"/>
      <c r="CFA126" s="157"/>
      <c r="CFB126" s="157"/>
      <c r="CFC126" s="157"/>
      <c r="CFD126" s="157"/>
      <c r="CFE126" s="157"/>
      <c r="CFF126" s="157"/>
      <c r="CFG126" s="157"/>
      <c r="CFH126" s="157"/>
      <c r="CFI126" s="157"/>
      <c r="CFJ126" s="157"/>
      <c r="CFK126" s="157"/>
      <c r="CFL126" s="157"/>
      <c r="CFM126" s="157"/>
      <c r="CFN126" s="157"/>
      <c r="CFO126" s="157"/>
      <c r="CFP126" s="157"/>
      <c r="CFQ126" s="157"/>
      <c r="CFR126" s="157"/>
      <c r="CFS126" s="157"/>
      <c r="CFT126" s="157"/>
      <c r="CFU126" s="157"/>
      <c r="CFV126" s="157"/>
      <c r="CFW126" s="157"/>
      <c r="CFX126" s="157"/>
      <c r="CFY126" s="157"/>
      <c r="CFZ126" s="157"/>
      <c r="CGA126" s="157"/>
      <c r="CGB126" s="157"/>
      <c r="CGC126" s="157"/>
      <c r="CGD126" s="157"/>
      <c r="CGE126" s="157"/>
      <c r="CGF126" s="157"/>
      <c r="CGG126" s="157"/>
      <c r="CGH126" s="157"/>
      <c r="CGI126" s="157"/>
      <c r="CGJ126" s="157"/>
      <c r="CGK126" s="157"/>
      <c r="CGL126" s="157"/>
      <c r="CGM126" s="157"/>
      <c r="CGN126" s="157"/>
      <c r="CGO126" s="157"/>
      <c r="CGP126" s="157"/>
      <c r="CGQ126" s="157"/>
      <c r="CGR126" s="157"/>
      <c r="CGS126" s="157"/>
      <c r="CGT126" s="157"/>
      <c r="CGU126" s="157"/>
      <c r="CGV126" s="157"/>
      <c r="CGW126" s="157"/>
      <c r="CGX126" s="157"/>
      <c r="CGY126" s="157"/>
      <c r="CGZ126" s="157"/>
      <c r="CHA126" s="157"/>
      <c r="CHB126" s="157"/>
      <c r="CHC126" s="157"/>
      <c r="CHD126" s="157"/>
      <c r="CHE126" s="157"/>
      <c r="CHF126" s="157"/>
      <c r="CHG126" s="157"/>
      <c r="CHH126" s="157"/>
      <c r="CHI126" s="157"/>
      <c r="CHJ126" s="157"/>
      <c r="CHK126" s="157"/>
      <c r="CHL126" s="157"/>
      <c r="CHM126" s="157"/>
      <c r="CHN126" s="157"/>
      <c r="CHO126" s="157"/>
      <c r="CHP126" s="157"/>
      <c r="CHQ126" s="157"/>
      <c r="CHR126" s="157"/>
      <c r="CHS126" s="157"/>
      <c r="CHT126" s="157"/>
      <c r="CHU126" s="157"/>
      <c r="CHV126" s="157"/>
      <c r="CHW126" s="157"/>
      <c r="CHX126" s="157"/>
      <c r="CHY126" s="157"/>
      <c r="CHZ126" s="157"/>
      <c r="CIA126" s="157"/>
      <c r="CIB126" s="157"/>
      <c r="CIC126" s="157"/>
      <c r="CID126" s="157"/>
      <c r="CIE126" s="157"/>
      <c r="CIF126" s="157"/>
      <c r="CIG126" s="157"/>
      <c r="CIH126" s="157"/>
      <c r="CII126" s="157"/>
      <c r="CIJ126" s="157"/>
      <c r="CIK126" s="157"/>
      <c r="CIL126" s="157"/>
      <c r="CIM126" s="157"/>
      <c r="CIN126" s="157"/>
      <c r="CIO126" s="157"/>
      <c r="CIP126" s="157"/>
      <c r="CIQ126" s="157"/>
      <c r="CIR126" s="157"/>
      <c r="CIS126" s="157"/>
      <c r="CIT126" s="157"/>
      <c r="CIU126" s="157"/>
      <c r="CIV126" s="157"/>
      <c r="CIW126" s="157"/>
      <c r="CIX126" s="157"/>
      <c r="CIY126" s="157"/>
      <c r="CIZ126" s="157"/>
      <c r="CJA126" s="157"/>
      <c r="CJB126" s="157"/>
      <c r="CJC126" s="157"/>
      <c r="CJD126" s="157"/>
      <c r="CJE126" s="157"/>
      <c r="CJF126" s="157"/>
      <c r="CJG126" s="157"/>
      <c r="CJH126" s="157"/>
      <c r="CJI126" s="157"/>
      <c r="CJJ126" s="157"/>
      <c r="CJK126" s="157"/>
      <c r="CJL126" s="157"/>
      <c r="CJM126" s="157"/>
      <c r="CJN126" s="157"/>
      <c r="CJO126" s="157"/>
      <c r="CJP126" s="157"/>
      <c r="CJQ126" s="157"/>
      <c r="CJR126" s="157"/>
      <c r="CJS126" s="157"/>
      <c r="CJT126" s="157"/>
      <c r="CJU126" s="157"/>
      <c r="CJV126" s="157"/>
      <c r="CJW126" s="157"/>
      <c r="CJX126" s="157"/>
      <c r="CJY126" s="157"/>
      <c r="CJZ126" s="157"/>
      <c r="CKA126" s="157"/>
      <c r="CKB126" s="157"/>
      <c r="CKC126" s="157"/>
      <c r="CKD126" s="157"/>
      <c r="CKE126" s="157"/>
      <c r="CKF126" s="157"/>
      <c r="CKG126" s="157"/>
      <c r="CKH126" s="157"/>
      <c r="CKI126" s="157"/>
      <c r="CKJ126" s="157"/>
      <c r="CKK126" s="157"/>
      <c r="CKL126" s="157"/>
      <c r="CKM126" s="157"/>
      <c r="CKN126" s="157"/>
      <c r="CKO126" s="157"/>
      <c r="CKP126" s="157"/>
      <c r="CKQ126" s="157"/>
      <c r="CKR126" s="157"/>
      <c r="CKS126" s="157"/>
      <c r="CKT126" s="157"/>
      <c r="CKU126" s="157"/>
      <c r="CKV126" s="157"/>
      <c r="CKW126" s="157"/>
      <c r="CKX126" s="157"/>
      <c r="CKY126" s="157"/>
      <c r="CKZ126" s="157"/>
      <c r="CLA126" s="157"/>
      <c r="CLB126" s="157"/>
      <c r="CLC126" s="157"/>
      <c r="CLD126" s="157"/>
      <c r="CLE126" s="157"/>
      <c r="CLF126" s="157"/>
      <c r="CLG126" s="157"/>
      <c r="CLH126" s="157"/>
      <c r="CLI126" s="157"/>
      <c r="CLJ126" s="157"/>
      <c r="CLK126" s="157"/>
      <c r="CLL126" s="157"/>
      <c r="CLM126" s="157"/>
      <c r="CLN126" s="157"/>
      <c r="CLO126" s="157"/>
      <c r="CLP126" s="157"/>
      <c r="CLQ126" s="157"/>
      <c r="CLR126" s="157"/>
      <c r="CLS126" s="157"/>
      <c r="CLT126" s="157"/>
      <c r="CLU126" s="157"/>
      <c r="CLV126" s="157"/>
      <c r="CLW126" s="157"/>
      <c r="CLX126" s="157"/>
      <c r="CLY126" s="157"/>
      <c r="CLZ126" s="157"/>
      <c r="CMA126" s="157"/>
      <c r="CMB126" s="157"/>
      <c r="CMC126" s="157"/>
      <c r="CMD126" s="157"/>
      <c r="CME126" s="157"/>
      <c r="CMF126" s="157"/>
      <c r="CMG126" s="157"/>
      <c r="CMH126" s="157"/>
      <c r="CMI126" s="157"/>
      <c r="CMJ126" s="157"/>
      <c r="CMK126" s="157"/>
      <c r="CML126" s="157"/>
      <c r="CMM126" s="157"/>
      <c r="CMN126" s="157"/>
      <c r="CMO126" s="157"/>
      <c r="CMP126" s="157"/>
      <c r="CMQ126" s="157"/>
      <c r="CMR126" s="157"/>
      <c r="CMS126" s="157"/>
      <c r="CMT126" s="157"/>
      <c r="CMU126" s="157"/>
      <c r="CMV126" s="157"/>
      <c r="CMW126" s="157"/>
      <c r="CMX126" s="157"/>
      <c r="CMY126" s="157"/>
      <c r="CMZ126" s="157"/>
      <c r="CNA126" s="157"/>
      <c r="CNB126" s="157"/>
      <c r="CNC126" s="157"/>
      <c r="CND126" s="157"/>
      <c r="CNE126" s="157"/>
      <c r="CNF126" s="157"/>
      <c r="CNG126" s="157"/>
      <c r="CNH126" s="157"/>
      <c r="CNI126" s="157"/>
      <c r="CNJ126" s="157"/>
      <c r="CNK126" s="157"/>
      <c r="CNL126" s="157"/>
      <c r="CNM126" s="157"/>
      <c r="CNN126" s="157"/>
      <c r="CNO126" s="157"/>
      <c r="CNP126" s="157"/>
      <c r="CNQ126" s="157"/>
      <c r="CNR126" s="157"/>
      <c r="CNS126" s="157"/>
      <c r="CNT126" s="157"/>
      <c r="CNU126" s="157"/>
      <c r="CNV126" s="157"/>
      <c r="CNW126" s="157"/>
      <c r="CNX126" s="157"/>
      <c r="CNY126" s="157"/>
      <c r="CNZ126" s="157"/>
      <c r="COA126" s="157"/>
      <c r="COB126" s="157"/>
      <c r="COC126" s="157"/>
      <c r="COD126" s="157"/>
      <c r="COE126" s="157"/>
      <c r="COF126" s="157"/>
      <c r="COG126" s="157"/>
      <c r="COH126" s="157"/>
      <c r="COI126" s="157"/>
      <c r="COJ126" s="157"/>
      <c r="COK126" s="157"/>
      <c r="COL126" s="157"/>
      <c r="COM126" s="157"/>
      <c r="CON126" s="157"/>
      <c r="COO126" s="157"/>
      <c r="COP126" s="157"/>
      <c r="COQ126" s="157"/>
      <c r="COR126" s="157"/>
      <c r="COS126" s="157"/>
      <c r="COT126" s="157"/>
      <c r="COU126" s="157"/>
      <c r="COV126" s="157"/>
      <c r="COW126" s="157"/>
      <c r="COX126" s="157"/>
      <c r="COY126" s="157"/>
      <c r="COZ126" s="157"/>
      <c r="CPA126" s="157"/>
      <c r="CPB126" s="157"/>
      <c r="CPC126" s="157"/>
      <c r="CPD126" s="157"/>
      <c r="CPE126" s="157"/>
      <c r="CPF126" s="157"/>
      <c r="CPG126" s="157"/>
      <c r="CPH126" s="157"/>
      <c r="CPI126" s="157"/>
      <c r="CPJ126" s="157"/>
      <c r="CPK126" s="157"/>
      <c r="CPL126" s="157"/>
      <c r="CPM126" s="157"/>
      <c r="CPN126" s="157"/>
      <c r="CPO126" s="157"/>
      <c r="CPP126" s="157"/>
      <c r="CPQ126" s="157"/>
      <c r="CPR126" s="157"/>
      <c r="CPS126" s="157"/>
      <c r="CPT126" s="157"/>
      <c r="CPU126" s="157"/>
      <c r="CPV126" s="157"/>
      <c r="CPW126" s="157"/>
      <c r="CPX126" s="157"/>
      <c r="CPY126" s="157"/>
      <c r="CPZ126" s="157"/>
      <c r="CQA126" s="157"/>
      <c r="CQB126" s="157"/>
      <c r="CQC126" s="157"/>
      <c r="CQD126" s="157"/>
      <c r="CQE126" s="157"/>
      <c r="CQF126" s="157"/>
      <c r="CQG126" s="157"/>
      <c r="CQH126" s="157"/>
      <c r="CQI126" s="157"/>
      <c r="CQJ126" s="157"/>
      <c r="CQK126" s="157"/>
      <c r="CQL126" s="157"/>
      <c r="CQM126" s="157"/>
      <c r="CQN126" s="157"/>
      <c r="CQO126" s="157"/>
      <c r="CQP126" s="157"/>
      <c r="CQQ126" s="157"/>
      <c r="CQR126" s="157"/>
      <c r="CQS126" s="157"/>
      <c r="CQT126" s="157"/>
      <c r="CQU126" s="157"/>
      <c r="CQV126" s="157"/>
      <c r="CQW126" s="157"/>
      <c r="CQX126" s="157"/>
      <c r="CQY126" s="157"/>
      <c r="CQZ126" s="157"/>
      <c r="CRA126" s="157"/>
      <c r="CRB126" s="157"/>
      <c r="CRC126" s="157"/>
      <c r="CRD126" s="157"/>
      <c r="CRE126" s="157"/>
      <c r="CRF126" s="157"/>
      <c r="CRG126" s="157"/>
      <c r="CRH126" s="157"/>
      <c r="CRI126" s="157"/>
      <c r="CRJ126" s="157"/>
      <c r="CRK126" s="157"/>
      <c r="CRL126" s="157"/>
      <c r="CRM126" s="157"/>
      <c r="CRN126" s="157"/>
      <c r="CRO126" s="157"/>
      <c r="CRP126" s="157"/>
      <c r="CRQ126" s="157"/>
      <c r="CRR126" s="157"/>
      <c r="CRS126" s="157"/>
      <c r="CRT126" s="157"/>
      <c r="CRU126" s="157"/>
      <c r="CRV126" s="157"/>
      <c r="CRW126" s="157"/>
      <c r="CRX126" s="157"/>
      <c r="CRY126" s="157"/>
      <c r="CRZ126" s="157"/>
      <c r="CSA126" s="157"/>
      <c r="CSB126" s="157"/>
      <c r="CSC126" s="157"/>
      <c r="CSD126" s="157"/>
      <c r="CSE126" s="157"/>
      <c r="CSF126" s="157"/>
      <c r="CSG126" s="157"/>
      <c r="CSH126" s="157"/>
      <c r="CSI126" s="157"/>
      <c r="CSJ126" s="157"/>
      <c r="CSK126" s="157"/>
      <c r="CSL126" s="157"/>
      <c r="CSM126" s="157"/>
      <c r="CSN126" s="157"/>
      <c r="CSO126" s="157"/>
      <c r="CSP126" s="157"/>
      <c r="CSQ126" s="157"/>
      <c r="CSR126" s="157"/>
      <c r="CSS126" s="157"/>
      <c r="CST126" s="157"/>
      <c r="CSU126" s="157"/>
      <c r="CSV126" s="157"/>
      <c r="CSW126" s="157"/>
      <c r="CSX126" s="157"/>
      <c r="CSY126" s="157"/>
      <c r="CSZ126" s="157"/>
      <c r="CTA126" s="157"/>
      <c r="CTB126" s="157"/>
      <c r="CTC126" s="157"/>
      <c r="CTD126" s="157"/>
      <c r="CTE126" s="157"/>
      <c r="CTF126" s="157"/>
      <c r="CTG126" s="157"/>
      <c r="CTH126" s="157"/>
      <c r="CTI126" s="157"/>
      <c r="CTJ126" s="157"/>
      <c r="CTK126" s="157"/>
      <c r="CTL126" s="157"/>
      <c r="CTM126" s="157"/>
      <c r="CTN126" s="157"/>
      <c r="CTO126" s="157"/>
      <c r="CTP126" s="157"/>
      <c r="CTQ126" s="157"/>
      <c r="CTR126" s="157"/>
      <c r="CTS126" s="157"/>
      <c r="CTT126" s="157"/>
      <c r="CTU126" s="157"/>
      <c r="CTV126" s="157"/>
      <c r="CTW126" s="157"/>
      <c r="CTX126" s="157"/>
      <c r="CTY126" s="157"/>
      <c r="CTZ126" s="157"/>
      <c r="CUA126" s="157"/>
      <c r="CUB126" s="157"/>
      <c r="CUC126" s="157"/>
      <c r="CUD126" s="157"/>
      <c r="CUE126" s="157"/>
      <c r="CUF126" s="157"/>
      <c r="CUG126" s="157"/>
      <c r="CUH126" s="157"/>
      <c r="CUI126" s="157"/>
      <c r="CUJ126" s="157"/>
      <c r="CUK126" s="157"/>
      <c r="CUL126" s="157"/>
      <c r="CUM126" s="157"/>
      <c r="CUN126" s="157"/>
      <c r="CUO126" s="157"/>
      <c r="CUP126" s="157"/>
      <c r="CUQ126" s="157"/>
      <c r="CUR126" s="157"/>
      <c r="CUS126" s="157"/>
      <c r="CUT126" s="157"/>
      <c r="CUU126" s="157"/>
      <c r="CUV126" s="157"/>
      <c r="CUW126" s="157"/>
      <c r="CUX126" s="157"/>
      <c r="CUY126" s="157"/>
      <c r="CUZ126" s="157"/>
      <c r="CVA126" s="157"/>
      <c r="CVB126" s="157"/>
      <c r="CVC126" s="157"/>
      <c r="CVD126" s="157"/>
      <c r="CVE126" s="157"/>
      <c r="CVF126" s="157"/>
      <c r="CVG126" s="157"/>
      <c r="CVH126" s="157"/>
      <c r="CVI126" s="157"/>
      <c r="CVJ126" s="157"/>
      <c r="CVK126" s="157"/>
      <c r="CVL126" s="157"/>
      <c r="CVM126" s="157"/>
      <c r="CVN126" s="157"/>
      <c r="CVO126" s="157"/>
      <c r="CVP126" s="157"/>
      <c r="CVQ126" s="157"/>
      <c r="CVR126" s="157"/>
      <c r="CVS126" s="157"/>
      <c r="CVT126" s="157"/>
      <c r="CVU126" s="157"/>
      <c r="CVV126" s="157"/>
      <c r="CVW126" s="157"/>
      <c r="CVX126" s="157"/>
      <c r="CVY126" s="157"/>
      <c r="CVZ126" s="157"/>
      <c r="CWA126" s="157"/>
      <c r="CWB126" s="157"/>
      <c r="CWC126" s="157"/>
      <c r="CWD126" s="157"/>
      <c r="CWE126" s="157"/>
      <c r="CWF126" s="157"/>
      <c r="CWG126" s="157"/>
      <c r="CWH126" s="157"/>
      <c r="CWI126" s="157"/>
      <c r="CWJ126" s="157"/>
      <c r="CWK126" s="157"/>
      <c r="CWL126" s="157"/>
      <c r="CWM126" s="157"/>
      <c r="CWN126" s="157"/>
      <c r="CWO126" s="157"/>
      <c r="CWP126" s="157"/>
      <c r="CWQ126" s="157"/>
      <c r="CWR126" s="157"/>
      <c r="CWS126" s="157"/>
      <c r="CWT126" s="157"/>
      <c r="CWU126" s="157"/>
      <c r="CWV126" s="157"/>
      <c r="CWW126" s="157"/>
      <c r="CWX126" s="157"/>
      <c r="CWY126" s="157"/>
      <c r="CWZ126" s="157"/>
      <c r="CXA126" s="157"/>
      <c r="CXB126" s="157"/>
      <c r="CXC126" s="157"/>
      <c r="CXD126" s="157"/>
      <c r="CXE126" s="157"/>
      <c r="CXF126" s="157"/>
      <c r="CXG126" s="157"/>
      <c r="CXH126" s="157"/>
      <c r="CXI126" s="157"/>
      <c r="CXJ126" s="157"/>
      <c r="CXK126" s="157"/>
      <c r="CXL126" s="157"/>
      <c r="CXM126" s="157"/>
      <c r="CXN126" s="157"/>
      <c r="CXO126" s="157"/>
      <c r="CXP126" s="157"/>
      <c r="CXQ126" s="157"/>
      <c r="CXR126" s="157"/>
      <c r="CXS126" s="157"/>
      <c r="CXT126" s="157"/>
      <c r="CXU126" s="157"/>
      <c r="CXV126" s="157"/>
      <c r="CXW126" s="157"/>
      <c r="CXX126" s="157"/>
      <c r="CXY126" s="157"/>
      <c r="CXZ126" s="157"/>
      <c r="CYA126" s="157"/>
      <c r="CYB126" s="157"/>
      <c r="CYC126" s="157"/>
      <c r="CYD126" s="157"/>
      <c r="CYE126" s="157"/>
      <c r="CYF126" s="157"/>
      <c r="CYG126" s="157"/>
      <c r="CYH126" s="157"/>
      <c r="CYI126" s="157"/>
      <c r="CYJ126" s="157"/>
      <c r="CYK126" s="157"/>
      <c r="CYL126" s="157"/>
      <c r="CYM126" s="157"/>
      <c r="CYN126" s="157"/>
      <c r="CYO126" s="157"/>
      <c r="CYP126" s="157"/>
      <c r="CYQ126" s="157"/>
      <c r="CYR126" s="157"/>
      <c r="CYS126" s="157"/>
      <c r="CYT126" s="157"/>
      <c r="CYU126" s="157"/>
      <c r="CYV126" s="157"/>
      <c r="CYW126" s="157"/>
      <c r="CYX126" s="157"/>
      <c r="CYY126" s="157"/>
      <c r="CYZ126" s="157"/>
      <c r="CZA126" s="157"/>
      <c r="CZB126" s="157"/>
      <c r="CZC126" s="157"/>
      <c r="CZD126" s="157"/>
      <c r="CZE126" s="157"/>
      <c r="CZF126" s="157"/>
      <c r="CZG126" s="157"/>
      <c r="CZH126" s="157"/>
      <c r="CZI126" s="157"/>
      <c r="CZJ126" s="157"/>
      <c r="CZK126" s="157"/>
      <c r="CZL126" s="157"/>
      <c r="CZM126" s="157"/>
      <c r="CZN126" s="157"/>
      <c r="CZO126" s="157"/>
      <c r="CZP126" s="157"/>
      <c r="CZQ126" s="157"/>
      <c r="CZR126" s="157"/>
      <c r="CZS126" s="157"/>
      <c r="CZT126" s="157"/>
      <c r="CZU126" s="157"/>
      <c r="CZV126" s="157"/>
      <c r="CZW126" s="157"/>
      <c r="CZX126" s="157"/>
      <c r="CZY126" s="157"/>
      <c r="CZZ126" s="157"/>
      <c r="DAA126" s="157"/>
      <c r="DAB126" s="157"/>
      <c r="DAC126" s="157"/>
      <c r="DAD126" s="157"/>
      <c r="DAE126" s="157"/>
      <c r="DAF126" s="157"/>
      <c r="DAG126" s="157"/>
      <c r="DAH126" s="157"/>
      <c r="DAI126" s="157"/>
      <c r="DAJ126" s="157"/>
      <c r="DAK126" s="157"/>
      <c r="DAL126" s="157"/>
      <c r="DAM126" s="157"/>
      <c r="DAN126" s="157"/>
      <c r="DAO126" s="157"/>
      <c r="DAP126" s="157"/>
      <c r="DAQ126" s="157"/>
      <c r="DAR126" s="157"/>
      <c r="DAS126" s="157"/>
      <c r="DAT126" s="157"/>
      <c r="DAU126" s="157"/>
      <c r="DAV126" s="157"/>
      <c r="DAW126" s="157"/>
      <c r="DAX126" s="157"/>
      <c r="DAY126" s="157"/>
      <c r="DAZ126" s="157"/>
      <c r="DBA126" s="157"/>
      <c r="DBB126" s="157"/>
      <c r="DBC126" s="157"/>
      <c r="DBD126" s="157"/>
      <c r="DBE126" s="157"/>
      <c r="DBF126" s="157"/>
      <c r="DBG126" s="157"/>
      <c r="DBH126" s="157"/>
      <c r="DBI126" s="157"/>
      <c r="DBJ126" s="157"/>
      <c r="DBK126" s="157"/>
      <c r="DBL126" s="157"/>
      <c r="DBM126" s="157"/>
      <c r="DBN126" s="157"/>
      <c r="DBO126" s="157"/>
      <c r="DBP126" s="157"/>
      <c r="DBQ126" s="157"/>
      <c r="DBR126" s="157"/>
      <c r="DBS126" s="157"/>
      <c r="DBT126" s="157"/>
      <c r="DBU126" s="157"/>
      <c r="DBV126" s="157"/>
      <c r="DBW126" s="157"/>
      <c r="DBX126" s="157"/>
      <c r="DBY126" s="157"/>
      <c r="DBZ126" s="157"/>
      <c r="DCA126" s="157"/>
      <c r="DCB126" s="157"/>
      <c r="DCC126" s="157"/>
      <c r="DCD126" s="157"/>
      <c r="DCE126" s="157"/>
      <c r="DCF126" s="157"/>
      <c r="DCG126" s="157"/>
      <c r="DCH126" s="157"/>
      <c r="DCI126" s="157"/>
      <c r="DCJ126" s="157"/>
      <c r="DCK126" s="157"/>
      <c r="DCL126" s="157"/>
      <c r="DCM126" s="157"/>
      <c r="DCN126" s="157"/>
      <c r="DCO126" s="157"/>
      <c r="DCP126" s="157"/>
      <c r="DCQ126" s="157"/>
      <c r="DCR126" s="157"/>
      <c r="DCS126" s="157"/>
      <c r="DCT126" s="157"/>
      <c r="DCU126" s="157"/>
      <c r="DCV126" s="157"/>
      <c r="DCW126" s="157"/>
      <c r="DCX126" s="157"/>
      <c r="DCY126" s="157"/>
      <c r="DCZ126" s="157"/>
      <c r="DDA126" s="157"/>
      <c r="DDB126" s="157"/>
      <c r="DDC126" s="157"/>
      <c r="DDD126" s="157"/>
      <c r="DDE126" s="157"/>
      <c r="DDF126" s="157"/>
      <c r="DDG126" s="157"/>
      <c r="DDH126" s="157"/>
      <c r="DDI126" s="157"/>
      <c r="DDJ126" s="157"/>
      <c r="DDK126" s="157"/>
      <c r="DDL126" s="157"/>
      <c r="DDM126" s="157"/>
      <c r="DDN126" s="157"/>
      <c r="DDO126" s="157"/>
      <c r="DDP126" s="157"/>
      <c r="DDQ126" s="157"/>
      <c r="DDR126" s="157"/>
      <c r="DDS126" s="157"/>
      <c r="DDT126" s="157"/>
      <c r="DDU126" s="157"/>
      <c r="DDV126" s="157"/>
      <c r="DDW126" s="157"/>
      <c r="DDX126" s="157"/>
      <c r="DDY126" s="157"/>
      <c r="DDZ126" s="157"/>
      <c r="DEA126" s="157"/>
      <c r="DEB126" s="157"/>
      <c r="DEC126" s="157"/>
      <c r="DED126" s="157"/>
      <c r="DEE126" s="157"/>
      <c r="DEF126" s="157"/>
      <c r="DEG126" s="157"/>
      <c r="DEH126" s="157"/>
      <c r="DEI126" s="157"/>
      <c r="DEJ126" s="157"/>
      <c r="DEK126" s="157"/>
      <c r="DEL126" s="157"/>
      <c r="DEM126" s="157"/>
      <c r="DEN126" s="157"/>
      <c r="DEO126" s="157"/>
      <c r="DEP126" s="157"/>
      <c r="DEQ126" s="157"/>
      <c r="DER126" s="157"/>
      <c r="DES126" s="157"/>
      <c r="DET126" s="157"/>
      <c r="DEU126" s="157"/>
      <c r="DEV126" s="157"/>
      <c r="DEW126" s="157"/>
      <c r="DEX126" s="157"/>
      <c r="DEY126" s="157"/>
      <c r="DEZ126" s="157"/>
      <c r="DFA126" s="157"/>
      <c r="DFB126" s="157"/>
      <c r="DFC126" s="157"/>
      <c r="DFD126" s="157"/>
      <c r="DFE126" s="157"/>
      <c r="DFF126" s="157"/>
      <c r="DFG126" s="157"/>
      <c r="DFH126" s="157"/>
      <c r="DFI126" s="157"/>
      <c r="DFJ126" s="157"/>
      <c r="DFK126" s="157"/>
      <c r="DFL126" s="157"/>
      <c r="DFM126" s="157"/>
      <c r="DFN126" s="157"/>
      <c r="DFO126" s="157"/>
      <c r="DFP126" s="157"/>
      <c r="DFQ126" s="157"/>
      <c r="DFR126" s="157"/>
      <c r="DFS126" s="157"/>
      <c r="DFT126" s="157"/>
      <c r="DFU126" s="157"/>
      <c r="DFV126" s="157"/>
      <c r="DFW126" s="157"/>
      <c r="DFX126" s="157"/>
      <c r="DFY126" s="157"/>
      <c r="DFZ126" s="157"/>
      <c r="DGA126" s="157"/>
      <c r="DGB126" s="157"/>
      <c r="DGC126" s="157"/>
      <c r="DGD126" s="157"/>
      <c r="DGE126" s="157"/>
      <c r="DGF126" s="157"/>
      <c r="DGG126" s="157"/>
      <c r="DGH126" s="157"/>
      <c r="DGI126" s="157"/>
      <c r="DGJ126" s="157"/>
      <c r="DGK126" s="157"/>
      <c r="DGL126" s="157"/>
      <c r="DGM126" s="157"/>
      <c r="DGN126" s="157"/>
      <c r="DGO126" s="157"/>
      <c r="DGP126" s="157"/>
      <c r="DGQ126" s="157"/>
      <c r="DGR126" s="157"/>
      <c r="DGS126" s="157"/>
      <c r="DGT126" s="157"/>
      <c r="DGU126" s="157"/>
      <c r="DGV126" s="157"/>
      <c r="DGW126" s="157"/>
      <c r="DGX126" s="157"/>
      <c r="DGY126" s="157"/>
      <c r="DGZ126" s="157"/>
      <c r="DHA126" s="157"/>
      <c r="DHB126" s="157"/>
      <c r="DHC126" s="157"/>
      <c r="DHD126" s="157"/>
      <c r="DHE126" s="157"/>
      <c r="DHF126" s="157"/>
      <c r="DHG126" s="157"/>
      <c r="DHH126" s="157"/>
      <c r="DHI126" s="157"/>
      <c r="DHJ126" s="157"/>
      <c r="DHK126" s="157"/>
      <c r="DHL126" s="157"/>
      <c r="DHM126" s="157"/>
      <c r="DHN126" s="157"/>
      <c r="DHO126" s="157"/>
      <c r="DHP126" s="157"/>
      <c r="DHQ126" s="157"/>
      <c r="DHR126" s="157"/>
      <c r="DHS126" s="157"/>
      <c r="DHT126" s="157"/>
      <c r="DHU126" s="157"/>
      <c r="DHV126" s="157"/>
      <c r="DHW126" s="157"/>
      <c r="DHX126" s="157"/>
      <c r="DHY126" s="157"/>
      <c r="DHZ126" s="157"/>
      <c r="DIA126" s="157"/>
      <c r="DIB126" s="157"/>
      <c r="DIC126" s="157"/>
      <c r="DID126" s="157"/>
      <c r="DIE126" s="157"/>
      <c r="DIF126" s="157"/>
      <c r="DIG126" s="157"/>
      <c r="DIH126" s="157"/>
      <c r="DII126" s="157"/>
      <c r="DIJ126" s="157"/>
      <c r="DIK126" s="157"/>
      <c r="DIL126" s="157"/>
      <c r="DIM126" s="157"/>
      <c r="DIN126" s="157"/>
      <c r="DIO126" s="157"/>
      <c r="DIP126" s="157"/>
      <c r="DIQ126" s="157"/>
      <c r="DIR126" s="157"/>
      <c r="DIS126" s="157"/>
      <c r="DIT126" s="157"/>
      <c r="DIU126" s="157"/>
      <c r="DIV126" s="157"/>
      <c r="DIW126" s="157"/>
      <c r="DIX126" s="157"/>
      <c r="DIY126" s="157"/>
      <c r="DIZ126" s="157"/>
      <c r="DJA126" s="157"/>
      <c r="DJB126" s="157"/>
      <c r="DJC126" s="157"/>
      <c r="DJD126" s="157"/>
      <c r="DJE126" s="157"/>
      <c r="DJF126" s="157"/>
      <c r="DJG126" s="157"/>
      <c r="DJH126" s="157"/>
      <c r="DJI126" s="157"/>
      <c r="DJJ126" s="157"/>
      <c r="DJK126" s="157"/>
      <c r="DJL126" s="157"/>
      <c r="DJM126" s="157"/>
      <c r="DJN126" s="157"/>
      <c r="DJO126" s="157"/>
      <c r="DJP126" s="157"/>
      <c r="DJQ126" s="157"/>
      <c r="DJR126" s="157"/>
      <c r="DJS126" s="157"/>
      <c r="DJT126" s="157"/>
      <c r="DJU126" s="157"/>
      <c r="DJV126" s="157"/>
      <c r="DJW126" s="157"/>
      <c r="DJX126" s="157"/>
      <c r="DJY126" s="157"/>
      <c r="DJZ126" s="157"/>
      <c r="DKA126" s="157"/>
      <c r="DKB126" s="157"/>
      <c r="DKC126" s="157"/>
      <c r="DKD126" s="157"/>
      <c r="DKE126" s="157"/>
      <c r="DKF126" s="157"/>
      <c r="DKG126" s="157"/>
      <c r="DKH126" s="157"/>
      <c r="DKI126" s="157"/>
      <c r="DKJ126" s="157"/>
      <c r="DKK126" s="157"/>
      <c r="DKL126" s="157"/>
      <c r="DKM126" s="157"/>
      <c r="DKN126" s="157"/>
      <c r="DKO126" s="157"/>
      <c r="DKP126" s="157"/>
      <c r="DKQ126" s="157"/>
      <c r="DKR126" s="157"/>
      <c r="DKS126" s="157"/>
      <c r="DKT126" s="157"/>
      <c r="DKU126" s="157"/>
      <c r="DKV126" s="157"/>
      <c r="DKW126" s="157"/>
      <c r="DKX126" s="157"/>
      <c r="DKY126" s="157"/>
      <c r="DKZ126" s="157"/>
      <c r="DLA126" s="157"/>
      <c r="DLB126" s="157"/>
      <c r="DLC126" s="157"/>
      <c r="DLD126" s="157"/>
      <c r="DLE126" s="157"/>
      <c r="DLF126" s="157"/>
      <c r="DLG126" s="157"/>
      <c r="DLH126" s="157"/>
      <c r="DLI126" s="157"/>
      <c r="DLJ126" s="157"/>
      <c r="DLK126" s="157"/>
      <c r="DLL126" s="157"/>
      <c r="DLM126" s="157"/>
      <c r="DLN126" s="157"/>
      <c r="DLO126" s="157"/>
      <c r="DLP126" s="157"/>
      <c r="DLQ126" s="157"/>
      <c r="DLR126" s="157"/>
      <c r="DLS126" s="157"/>
      <c r="DLT126" s="157"/>
      <c r="DLU126" s="157"/>
      <c r="DLV126" s="157"/>
      <c r="DLW126" s="157"/>
      <c r="DLX126" s="157"/>
      <c r="DLY126" s="157"/>
      <c r="DLZ126" s="157"/>
      <c r="DMA126" s="157"/>
      <c r="DMB126" s="157"/>
      <c r="DMC126" s="157"/>
      <c r="DMD126" s="157"/>
      <c r="DME126" s="157"/>
      <c r="DMF126" s="157"/>
      <c r="DMG126" s="157"/>
      <c r="DMH126" s="157"/>
      <c r="DMI126" s="157"/>
      <c r="DMJ126" s="157"/>
      <c r="DMK126" s="157"/>
      <c r="DML126" s="157"/>
      <c r="DMM126" s="157"/>
      <c r="DMN126" s="157"/>
      <c r="DMO126" s="157"/>
      <c r="DMP126" s="157"/>
      <c r="DMQ126" s="157"/>
      <c r="DMR126" s="157"/>
      <c r="DMS126" s="157"/>
      <c r="DMT126" s="157"/>
      <c r="DMU126" s="157"/>
      <c r="DMV126" s="157"/>
      <c r="DMW126" s="157"/>
      <c r="DMX126" s="157"/>
      <c r="DMY126" s="157"/>
      <c r="DMZ126" s="157"/>
      <c r="DNA126" s="157"/>
      <c r="DNB126" s="157"/>
      <c r="DNC126" s="157"/>
      <c r="DND126" s="157"/>
      <c r="DNE126" s="157"/>
      <c r="DNF126" s="157"/>
      <c r="DNG126" s="157"/>
      <c r="DNH126" s="157"/>
      <c r="DNI126" s="157"/>
      <c r="DNJ126" s="157"/>
      <c r="DNK126" s="157"/>
      <c r="DNL126" s="157"/>
      <c r="DNM126" s="157"/>
      <c r="DNN126" s="157"/>
      <c r="DNO126" s="157"/>
      <c r="DNP126" s="157"/>
      <c r="DNQ126" s="157"/>
      <c r="DNR126" s="157"/>
      <c r="DNS126" s="157"/>
      <c r="DNT126" s="157"/>
      <c r="DNU126" s="157"/>
      <c r="DNV126" s="157"/>
      <c r="DNW126" s="157"/>
      <c r="DNX126" s="157"/>
      <c r="DNY126" s="157"/>
      <c r="DNZ126" s="157"/>
      <c r="DOA126" s="157"/>
      <c r="DOB126" s="157"/>
      <c r="DOC126" s="157"/>
      <c r="DOD126" s="157"/>
      <c r="DOE126" s="157"/>
      <c r="DOF126" s="157"/>
      <c r="DOG126" s="157"/>
      <c r="DOH126" s="157"/>
      <c r="DOI126" s="157"/>
      <c r="DOJ126" s="157"/>
      <c r="DOK126" s="157"/>
      <c r="DOL126" s="157"/>
      <c r="DOM126" s="157"/>
      <c r="DON126" s="157"/>
      <c r="DOO126" s="157"/>
      <c r="DOP126" s="157"/>
      <c r="DOQ126" s="157"/>
      <c r="DOR126" s="157"/>
      <c r="DOS126" s="157"/>
      <c r="DOT126" s="157"/>
      <c r="DOU126" s="157"/>
      <c r="DOV126" s="157"/>
      <c r="DOW126" s="157"/>
      <c r="DOX126" s="157"/>
      <c r="DOY126" s="157"/>
      <c r="DOZ126" s="157"/>
      <c r="DPA126" s="157"/>
      <c r="DPB126" s="157"/>
      <c r="DPC126" s="157"/>
      <c r="DPD126" s="157"/>
      <c r="DPE126" s="157"/>
      <c r="DPF126" s="157"/>
      <c r="DPG126" s="157"/>
      <c r="DPH126" s="157"/>
      <c r="DPI126" s="157"/>
      <c r="DPJ126" s="157"/>
      <c r="DPK126" s="157"/>
      <c r="DPL126" s="157"/>
      <c r="DPM126" s="157"/>
      <c r="DPN126" s="157"/>
      <c r="DPO126" s="157"/>
      <c r="DPP126" s="157"/>
      <c r="DPQ126" s="157"/>
      <c r="DPR126" s="157"/>
      <c r="DPS126" s="157"/>
      <c r="DPT126" s="157"/>
      <c r="DPU126" s="157"/>
      <c r="DPV126" s="157"/>
      <c r="DPW126" s="157"/>
      <c r="DPX126" s="157"/>
      <c r="DPY126" s="157"/>
      <c r="DPZ126" s="157"/>
      <c r="DQA126" s="157"/>
      <c r="DQB126" s="157"/>
      <c r="DQC126" s="157"/>
      <c r="DQD126" s="157"/>
      <c r="DQE126" s="157"/>
      <c r="DQF126" s="157"/>
      <c r="DQG126" s="157"/>
      <c r="DQH126" s="157"/>
      <c r="DQI126" s="157"/>
      <c r="DQJ126" s="157"/>
      <c r="DQK126" s="157"/>
      <c r="DQL126" s="157"/>
      <c r="DQM126" s="157"/>
      <c r="DQN126" s="157"/>
      <c r="DQO126" s="157"/>
      <c r="DQP126" s="157"/>
      <c r="DQQ126" s="157"/>
      <c r="DQR126" s="157"/>
      <c r="DQS126" s="157"/>
      <c r="DQT126" s="157"/>
      <c r="DQU126" s="157"/>
      <c r="DQV126" s="157"/>
      <c r="DQW126" s="157"/>
      <c r="DQX126" s="157"/>
      <c r="DQY126" s="157"/>
      <c r="DQZ126" s="157"/>
      <c r="DRA126" s="157"/>
      <c r="DRB126" s="157"/>
      <c r="DRC126" s="157"/>
      <c r="DRD126" s="157"/>
      <c r="DRE126" s="157"/>
      <c r="DRF126" s="157"/>
      <c r="DRG126" s="157"/>
      <c r="DRH126" s="157"/>
      <c r="DRI126" s="157"/>
      <c r="DRJ126" s="157"/>
      <c r="DRK126" s="157"/>
      <c r="DRL126" s="157"/>
      <c r="DRM126" s="157"/>
      <c r="DRN126" s="157"/>
      <c r="DRO126" s="157"/>
      <c r="DRP126" s="157"/>
      <c r="DRQ126" s="157"/>
      <c r="DRR126" s="157"/>
      <c r="DRS126" s="157"/>
      <c r="DRT126" s="157"/>
      <c r="DRU126" s="157"/>
      <c r="DRV126" s="157"/>
      <c r="DRW126" s="157"/>
      <c r="DRX126" s="157"/>
      <c r="DRY126" s="157"/>
      <c r="DRZ126" s="157"/>
      <c r="DSA126" s="157"/>
      <c r="DSB126" s="157"/>
      <c r="DSC126" s="157"/>
      <c r="DSD126" s="157"/>
      <c r="DSE126" s="157"/>
      <c r="DSF126" s="157"/>
      <c r="DSG126" s="157"/>
      <c r="DSH126" s="157"/>
      <c r="DSI126" s="157"/>
      <c r="DSJ126" s="157"/>
      <c r="DSK126" s="157"/>
      <c r="DSL126" s="157"/>
      <c r="DSM126" s="157"/>
      <c r="DSN126" s="157"/>
      <c r="DSO126" s="157"/>
      <c r="DSP126" s="157"/>
      <c r="DSQ126" s="157"/>
      <c r="DSR126" s="157"/>
      <c r="DSS126" s="157"/>
      <c r="DST126" s="157"/>
      <c r="DSU126" s="157"/>
      <c r="DSV126" s="157"/>
      <c r="DSW126" s="157"/>
      <c r="DSX126" s="157"/>
      <c r="DSY126" s="157"/>
      <c r="DSZ126" s="157"/>
      <c r="DTA126" s="157"/>
      <c r="DTB126" s="157"/>
      <c r="DTC126" s="157"/>
      <c r="DTD126" s="157"/>
      <c r="DTE126" s="157"/>
      <c r="DTF126" s="157"/>
      <c r="DTG126" s="157"/>
      <c r="DTH126" s="157"/>
      <c r="DTI126" s="157"/>
      <c r="DTJ126" s="157"/>
      <c r="DTK126" s="157"/>
      <c r="DTL126" s="157"/>
      <c r="DTM126" s="157"/>
      <c r="DTN126" s="157"/>
      <c r="DTO126" s="157"/>
      <c r="DTP126" s="157"/>
      <c r="DTQ126" s="157"/>
      <c r="DTR126" s="157"/>
      <c r="DTS126" s="157"/>
      <c r="DTT126" s="157"/>
      <c r="DTU126" s="157"/>
      <c r="DTV126" s="157"/>
      <c r="DTW126" s="157"/>
      <c r="DTX126" s="157"/>
      <c r="DTY126" s="157"/>
      <c r="DTZ126" s="157"/>
      <c r="DUA126" s="157"/>
      <c r="DUB126" s="157"/>
      <c r="DUC126" s="157"/>
      <c r="DUD126" s="157"/>
      <c r="DUE126" s="157"/>
      <c r="DUF126" s="157"/>
      <c r="DUG126" s="157"/>
      <c r="DUH126" s="157"/>
      <c r="DUI126" s="157"/>
      <c r="DUJ126" s="157"/>
      <c r="DUK126" s="157"/>
      <c r="DUL126" s="157"/>
      <c r="DUM126" s="157"/>
      <c r="DUN126" s="157"/>
      <c r="DUO126" s="157"/>
      <c r="DUP126" s="157"/>
      <c r="DUQ126" s="157"/>
      <c r="DUR126" s="157"/>
      <c r="DUS126" s="157"/>
      <c r="DUT126" s="157"/>
      <c r="DUU126" s="157"/>
      <c r="DUV126" s="157"/>
      <c r="DUW126" s="157"/>
      <c r="DUX126" s="157"/>
      <c r="DUY126" s="157"/>
      <c r="DUZ126" s="157"/>
      <c r="DVA126" s="157"/>
      <c r="DVB126" s="157"/>
      <c r="DVC126" s="157"/>
      <c r="DVD126" s="157"/>
      <c r="DVE126" s="157"/>
      <c r="DVF126" s="157"/>
      <c r="DVG126" s="157"/>
      <c r="DVH126" s="157"/>
      <c r="DVI126" s="157"/>
      <c r="DVJ126" s="157"/>
      <c r="DVK126" s="157"/>
      <c r="DVL126" s="157"/>
      <c r="DVM126" s="157"/>
      <c r="DVN126" s="157"/>
      <c r="DVO126" s="157"/>
      <c r="DVP126" s="157"/>
      <c r="DVQ126" s="157"/>
      <c r="DVR126" s="157"/>
      <c r="DVS126" s="157"/>
      <c r="DVT126" s="157"/>
      <c r="DVU126" s="157"/>
      <c r="DVV126" s="157"/>
      <c r="DVW126" s="157"/>
      <c r="DVX126" s="157"/>
      <c r="DVY126" s="157"/>
      <c r="DVZ126" s="157"/>
      <c r="DWA126" s="157"/>
      <c r="DWB126" s="157"/>
      <c r="DWC126" s="157"/>
      <c r="DWD126" s="157"/>
      <c r="DWE126" s="157"/>
      <c r="DWF126" s="157"/>
      <c r="DWG126" s="157"/>
      <c r="DWH126" s="157"/>
      <c r="DWI126" s="157"/>
      <c r="DWJ126" s="157"/>
      <c r="DWK126" s="157"/>
      <c r="DWL126" s="157"/>
      <c r="DWM126" s="157"/>
      <c r="DWN126" s="157"/>
      <c r="DWO126" s="157"/>
      <c r="DWP126" s="157"/>
      <c r="DWQ126" s="157"/>
      <c r="DWR126" s="157"/>
      <c r="DWS126" s="157"/>
      <c r="DWT126" s="157"/>
      <c r="DWU126" s="157"/>
      <c r="DWV126" s="157"/>
      <c r="DWW126" s="157"/>
      <c r="DWX126" s="157"/>
      <c r="DWY126" s="157"/>
      <c r="DWZ126" s="157"/>
      <c r="DXA126" s="157"/>
      <c r="DXB126" s="157"/>
      <c r="DXC126" s="157"/>
      <c r="DXD126" s="157"/>
      <c r="DXE126" s="157"/>
      <c r="DXF126" s="157"/>
      <c r="DXG126" s="157"/>
      <c r="DXH126" s="157"/>
      <c r="DXI126" s="157"/>
      <c r="DXJ126" s="157"/>
      <c r="DXK126" s="157"/>
      <c r="DXL126" s="157"/>
      <c r="DXM126" s="157"/>
      <c r="DXN126" s="157"/>
      <c r="DXO126" s="157"/>
      <c r="DXP126" s="157"/>
      <c r="DXQ126" s="157"/>
      <c r="DXR126" s="157"/>
      <c r="DXS126" s="157"/>
      <c r="DXT126" s="157"/>
      <c r="DXU126" s="157"/>
      <c r="DXV126" s="157"/>
      <c r="DXW126" s="157"/>
      <c r="DXX126" s="157"/>
      <c r="DXY126" s="157"/>
      <c r="DXZ126" s="157"/>
      <c r="DYA126" s="157"/>
      <c r="DYB126" s="157"/>
      <c r="DYC126" s="157"/>
      <c r="DYD126" s="157"/>
      <c r="DYE126" s="157"/>
      <c r="DYF126" s="157"/>
      <c r="DYG126" s="157"/>
      <c r="DYH126" s="157"/>
      <c r="DYI126" s="157"/>
      <c r="DYJ126" s="157"/>
      <c r="DYK126" s="157"/>
      <c r="DYL126" s="157"/>
      <c r="DYM126" s="157"/>
      <c r="DYN126" s="157"/>
      <c r="DYO126" s="157"/>
      <c r="DYP126" s="157"/>
      <c r="DYQ126" s="157"/>
      <c r="DYR126" s="157"/>
      <c r="DYS126" s="157"/>
      <c r="DYT126" s="157"/>
      <c r="DYU126" s="157"/>
      <c r="DYV126" s="157"/>
      <c r="DYW126" s="157"/>
      <c r="DYX126" s="157"/>
      <c r="DYY126" s="157"/>
      <c r="DYZ126" s="157"/>
      <c r="DZA126" s="157"/>
      <c r="DZB126" s="157"/>
      <c r="DZC126" s="157"/>
      <c r="DZD126" s="157"/>
      <c r="DZE126" s="157"/>
      <c r="DZF126" s="157"/>
      <c r="DZG126" s="157"/>
      <c r="DZH126" s="157"/>
      <c r="DZI126" s="157"/>
      <c r="DZJ126" s="157"/>
      <c r="DZK126" s="157"/>
      <c r="DZL126" s="157"/>
      <c r="DZM126" s="157"/>
      <c r="DZN126" s="157"/>
      <c r="DZO126" s="157"/>
      <c r="DZP126" s="157"/>
      <c r="DZQ126" s="157"/>
      <c r="DZR126" s="157"/>
      <c r="DZS126" s="157"/>
      <c r="DZT126" s="157"/>
      <c r="DZU126" s="157"/>
      <c r="DZV126" s="157"/>
      <c r="DZW126" s="157"/>
      <c r="DZX126" s="157"/>
      <c r="DZY126" s="157"/>
      <c r="DZZ126" s="157"/>
      <c r="EAA126" s="157"/>
      <c r="EAB126" s="157"/>
      <c r="EAC126" s="157"/>
      <c r="EAD126" s="157"/>
      <c r="EAE126" s="157"/>
      <c r="EAF126" s="157"/>
      <c r="EAG126" s="157"/>
      <c r="EAH126" s="157"/>
      <c r="EAI126" s="157"/>
      <c r="EAJ126" s="157"/>
      <c r="EAK126" s="157"/>
      <c r="EAL126" s="157"/>
      <c r="EAM126" s="157"/>
      <c r="EAN126" s="157"/>
      <c r="EAO126" s="157"/>
      <c r="EAP126" s="157"/>
      <c r="EAQ126" s="157"/>
      <c r="EAR126" s="157"/>
      <c r="EAS126" s="157"/>
      <c r="EAT126" s="157"/>
      <c r="EAU126" s="157"/>
      <c r="EAV126" s="157"/>
      <c r="EAW126" s="157"/>
      <c r="EAX126" s="157"/>
      <c r="EAY126" s="157"/>
      <c r="EAZ126" s="157"/>
      <c r="EBA126" s="157"/>
      <c r="EBB126" s="157"/>
      <c r="EBC126" s="157"/>
      <c r="EBD126" s="157"/>
      <c r="EBE126" s="157"/>
      <c r="EBF126" s="157"/>
      <c r="EBG126" s="157"/>
      <c r="EBH126" s="157"/>
      <c r="EBI126" s="157"/>
      <c r="EBJ126" s="157"/>
      <c r="EBK126" s="157"/>
      <c r="EBL126" s="157"/>
      <c r="EBM126" s="157"/>
      <c r="EBN126" s="157"/>
      <c r="EBO126" s="157"/>
      <c r="EBP126" s="157"/>
      <c r="EBQ126" s="157"/>
      <c r="EBR126" s="157"/>
      <c r="EBS126" s="157"/>
      <c r="EBT126" s="157"/>
      <c r="EBU126" s="157"/>
      <c r="EBV126" s="157"/>
      <c r="EBW126" s="157"/>
      <c r="EBX126" s="157"/>
      <c r="EBY126" s="157"/>
      <c r="EBZ126" s="157"/>
      <c r="ECA126" s="157"/>
      <c r="ECB126" s="157"/>
      <c r="ECC126" s="157"/>
      <c r="ECD126" s="157"/>
      <c r="ECE126" s="157"/>
      <c r="ECF126" s="157"/>
      <c r="ECG126" s="157"/>
      <c r="ECH126" s="157"/>
      <c r="ECI126" s="157"/>
      <c r="ECJ126" s="157"/>
      <c r="ECK126" s="157"/>
      <c r="ECL126" s="157"/>
      <c r="ECM126" s="157"/>
      <c r="ECN126" s="157"/>
      <c r="ECO126" s="157"/>
      <c r="ECP126" s="157"/>
      <c r="ECQ126" s="157"/>
      <c r="ECR126" s="157"/>
      <c r="ECS126" s="157"/>
      <c r="ECT126" s="157"/>
      <c r="ECU126" s="157"/>
      <c r="ECV126" s="157"/>
      <c r="ECW126" s="157"/>
      <c r="ECX126" s="157"/>
      <c r="ECY126" s="157"/>
      <c r="ECZ126" s="157"/>
      <c r="EDA126" s="157"/>
      <c r="EDB126" s="157"/>
      <c r="EDC126" s="157"/>
      <c r="EDD126" s="157"/>
      <c r="EDE126" s="157"/>
      <c r="EDF126" s="157"/>
      <c r="EDG126" s="157"/>
      <c r="EDH126" s="157"/>
      <c r="EDI126" s="157"/>
      <c r="EDJ126" s="157"/>
      <c r="EDK126" s="157"/>
      <c r="EDL126" s="157"/>
      <c r="EDM126" s="157"/>
      <c r="EDN126" s="157"/>
      <c r="EDO126" s="157"/>
      <c r="EDP126" s="157"/>
      <c r="EDQ126" s="157"/>
      <c r="EDR126" s="157"/>
      <c r="EDS126" s="157"/>
      <c r="EDT126" s="157"/>
      <c r="EDU126" s="157"/>
      <c r="EDV126" s="157"/>
      <c r="EDW126" s="157"/>
      <c r="EDX126" s="157"/>
      <c r="EDY126" s="157"/>
      <c r="EDZ126" s="157"/>
      <c r="EEA126" s="157"/>
      <c r="EEB126" s="157"/>
      <c r="EEC126" s="157"/>
      <c r="EED126" s="157"/>
      <c r="EEE126" s="157"/>
      <c r="EEF126" s="157"/>
      <c r="EEG126" s="157"/>
      <c r="EEH126" s="157"/>
      <c r="EEI126" s="157"/>
      <c r="EEJ126" s="157"/>
      <c r="EEK126" s="157"/>
      <c r="EEL126" s="157"/>
      <c r="EEM126" s="157"/>
      <c r="EEN126" s="157"/>
      <c r="EEO126" s="157"/>
      <c r="EEP126" s="157"/>
      <c r="EEQ126" s="157"/>
      <c r="EER126" s="157"/>
      <c r="EES126" s="157"/>
      <c r="EET126" s="157"/>
      <c r="EEU126" s="157"/>
      <c r="EEV126" s="157"/>
      <c r="EEW126" s="157"/>
      <c r="EEX126" s="157"/>
      <c r="EEY126" s="157"/>
      <c r="EEZ126" s="157"/>
      <c r="EFA126" s="157"/>
      <c r="EFB126" s="157"/>
      <c r="EFC126" s="157"/>
      <c r="EFD126" s="157"/>
      <c r="EFE126" s="157"/>
      <c r="EFF126" s="157"/>
      <c r="EFG126" s="157"/>
      <c r="EFH126" s="157"/>
      <c r="EFI126" s="157"/>
      <c r="EFJ126" s="157"/>
      <c r="EFK126" s="157"/>
      <c r="EFL126" s="157"/>
      <c r="EFM126" s="157"/>
      <c r="EFN126" s="157"/>
      <c r="EFO126" s="157"/>
      <c r="EFP126" s="157"/>
      <c r="EFQ126" s="157"/>
      <c r="EFR126" s="157"/>
      <c r="EFS126" s="157"/>
      <c r="EFT126" s="157"/>
      <c r="EFU126" s="157"/>
      <c r="EFV126" s="157"/>
      <c r="EFW126" s="157"/>
      <c r="EFX126" s="157"/>
      <c r="EFY126" s="157"/>
      <c r="EFZ126" s="157"/>
      <c r="EGA126" s="157"/>
      <c r="EGB126" s="157"/>
      <c r="EGC126" s="157"/>
      <c r="EGD126" s="157"/>
      <c r="EGE126" s="157"/>
      <c r="EGF126" s="157"/>
      <c r="EGG126" s="157"/>
      <c r="EGH126" s="157"/>
      <c r="EGI126" s="157"/>
      <c r="EGJ126" s="157"/>
      <c r="EGK126" s="157"/>
      <c r="EGL126" s="157"/>
      <c r="EGM126" s="157"/>
      <c r="EGN126" s="157"/>
      <c r="EGO126" s="157"/>
      <c r="EGP126" s="157"/>
      <c r="EGQ126" s="157"/>
      <c r="EGR126" s="157"/>
      <c r="EGS126" s="157"/>
      <c r="EGT126" s="157"/>
      <c r="EGU126" s="157"/>
      <c r="EGV126" s="157"/>
      <c r="EGW126" s="157"/>
      <c r="EGX126" s="157"/>
      <c r="EGY126" s="157"/>
      <c r="EGZ126" s="157"/>
      <c r="EHA126" s="157"/>
      <c r="EHB126" s="157"/>
      <c r="EHC126" s="157"/>
      <c r="EHD126" s="157"/>
      <c r="EHE126" s="157"/>
      <c r="EHF126" s="157"/>
      <c r="EHG126" s="157"/>
      <c r="EHH126" s="157"/>
      <c r="EHI126" s="157"/>
      <c r="EHJ126" s="157"/>
      <c r="EHK126" s="157"/>
      <c r="EHL126" s="157"/>
      <c r="EHM126" s="157"/>
      <c r="EHN126" s="157"/>
      <c r="EHO126" s="157"/>
      <c r="EHP126" s="157"/>
      <c r="EHQ126" s="157"/>
      <c r="EHR126" s="157"/>
      <c r="EHS126" s="157"/>
      <c r="EHT126" s="157"/>
      <c r="EHU126" s="157"/>
      <c r="EHV126" s="157"/>
      <c r="EHW126" s="157"/>
      <c r="EHX126" s="157"/>
      <c r="EHY126" s="157"/>
      <c r="EHZ126" s="157"/>
      <c r="EIA126" s="157"/>
      <c r="EIB126" s="157"/>
      <c r="EIC126" s="157"/>
      <c r="EID126" s="157"/>
      <c r="EIE126" s="157"/>
      <c r="EIF126" s="157"/>
      <c r="EIG126" s="157"/>
      <c r="EIH126" s="157"/>
      <c r="EII126" s="157"/>
      <c r="EIJ126" s="157"/>
      <c r="EIK126" s="157"/>
      <c r="EIL126" s="157"/>
      <c r="EIM126" s="157"/>
      <c r="EIN126" s="157"/>
      <c r="EIO126" s="157"/>
      <c r="EIP126" s="157"/>
      <c r="EIQ126" s="157"/>
      <c r="EIR126" s="157"/>
      <c r="EIS126" s="157"/>
      <c r="EIT126" s="157"/>
      <c r="EIU126" s="157"/>
      <c r="EIV126" s="157"/>
      <c r="EIW126" s="157"/>
      <c r="EIX126" s="157"/>
      <c r="EIY126" s="157"/>
      <c r="EIZ126" s="157"/>
      <c r="EJA126" s="157"/>
      <c r="EJB126" s="157"/>
      <c r="EJC126" s="157"/>
      <c r="EJD126" s="157"/>
      <c r="EJE126" s="157"/>
      <c r="EJF126" s="157"/>
      <c r="EJG126" s="157"/>
      <c r="EJH126" s="157"/>
      <c r="EJI126" s="157"/>
      <c r="EJJ126" s="157"/>
      <c r="EJK126" s="157"/>
      <c r="EJL126" s="157"/>
      <c r="EJM126" s="157"/>
      <c r="EJN126" s="157"/>
      <c r="EJO126" s="157"/>
      <c r="EJP126" s="157"/>
      <c r="EJQ126" s="157"/>
      <c r="EJR126" s="157"/>
      <c r="EJS126" s="157"/>
      <c r="EJT126" s="157"/>
      <c r="EJU126" s="157"/>
      <c r="EJV126" s="157"/>
      <c r="EJW126" s="157"/>
      <c r="EJX126" s="157"/>
      <c r="EJY126" s="157"/>
      <c r="EJZ126" s="157"/>
      <c r="EKA126" s="157"/>
      <c r="EKB126" s="157"/>
      <c r="EKC126" s="157"/>
      <c r="EKD126" s="157"/>
      <c r="EKE126" s="157"/>
      <c r="EKF126" s="157"/>
      <c r="EKG126" s="157"/>
      <c r="EKH126" s="157"/>
      <c r="EKI126" s="157"/>
      <c r="EKJ126" s="157"/>
      <c r="EKK126" s="157"/>
      <c r="EKL126" s="157"/>
      <c r="EKM126" s="157"/>
      <c r="EKN126" s="157"/>
      <c r="EKO126" s="157"/>
      <c r="EKP126" s="157"/>
      <c r="EKQ126" s="157"/>
      <c r="EKR126" s="157"/>
      <c r="EKS126" s="157"/>
      <c r="EKT126" s="157"/>
      <c r="EKU126" s="157"/>
      <c r="EKV126" s="157"/>
      <c r="EKW126" s="157"/>
      <c r="EKX126" s="157"/>
      <c r="EKY126" s="157"/>
      <c r="EKZ126" s="157"/>
      <c r="ELA126" s="157"/>
      <c r="ELB126" s="157"/>
      <c r="ELC126" s="157"/>
      <c r="ELD126" s="157"/>
      <c r="ELE126" s="157"/>
      <c r="ELF126" s="157"/>
      <c r="ELG126" s="157"/>
      <c r="ELH126" s="157"/>
      <c r="ELI126" s="157"/>
      <c r="ELJ126" s="157"/>
      <c r="ELK126" s="157"/>
      <c r="ELL126" s="157"/>
      <c r="ELM126" s="157"/>
      <c r="ELN126" s="157"/>
      <c r="ELO126" s="157"/>
      <c r="ELP126" s="157"/>
      <c r="ELQ126" s="157"/>
      <c r="ELR126" s="157"/>
      <c r="ELS126" s="157"/>
      <c r="ELT126" s="157"/>
      <c r="ELU126" s="157"/>
      <c r="ELV126" s="157"/>
      <c r="ELW126" s="157"/>
      <c r="ELX126" s="157"/>
      <c r="ELY126" s="157"/>
      <c r="ELZ126" s="157"/>
      <c r="EMA126" s="157"/>
      <c r="EMB126" s="157"/>
      <c r="EMC126" s="157"/>
      <c r="EMD126" s="157"/>
      <c r="EME126" s="157"/>
      <c r="EMF126" s="157"/>
      <c r="EMG126" s="157"/>
      <c r="EMH126" s="157"/>
      <c r="EMI126" s="157"/>
      <c r="EMJ126" s="157"/>
      <c r="EMK126" s="157"/>
      <c r="EML126" s="157"/>
      <c r="EMM126" s="157"/>
      <c r="EMN126" s="157"/>
      <c r="EMO126" s="157"/>
      <c r="EMP126" s="157"/>
      <c r="EMQ126" s="157"/>
      <c r="EMR126" s="157"/>
      <c r="EMS126" s="157"/>
      <c r="EMT126" s="157"/>
      <c r="EMU126" s="157"/>
      <c r="EMV126" s="157"/>
      <c r="EMW126" s="157"/>
      <c r="EMX126" s="157"/>
      <c r="EMY126" s="157"/>
      <c r="EMZ126" s="157"/>
      <c r="ENA126" s="157"/>
      <c r="ENB126" s="157"/>
      <c r="ENC126" s="157"/>
      <c r="END126" s="157"/>
      <c r="ENE126" s="157"/>
      <c r="ENF126" s="157"/>
      <c r="ENG126" s="157"/>
      <c r="ENH126" s="157"/>
      <c r="ENI126" s="157"/>
      <c r="ENJ126" s="157"/>
      <c r="ENK126" s="157"/>
      <c r="ENL126" s="157"/>
      <c r="ENM126" s="157"/>
      <c r="ENN126" s="157"/>
      <c r="ENO126" s="157"/>
      <c r="ENP126" s="157"/>
      <c r="ENQ126" s="157"/>
      <c r="ENR126" s="157"/>
      <c r="ENS126" s="157"/>
      <c r="ENT126" s="157"/>
      <c r="ENU126" s="157"/>
      <c r="ENV126" s="157"/>
      <c r="ENW126" s="157"/>
      <c r="ENX126" s="157"/>
      <c r="ENY126" s="157"/>
      <c r="ENZ126" s="157"/>
      <c r="EOA126" s="157"/>
      <c r="EOB126" s="157"/>
      <c r="EOC126" s="157"/>
      <c r="EOD126" s="157"/>
      <c r="EOE126" s="157"/>
      <c r="EOF126" s="157"/>
      <c r="EOG126" s="157"/>
      <c r="EOH126" s="157"/>
      <c r="EOI126" s="157"/>
      <c r="EOJ126" s="157"/>
      <c r="EOK126" s="157"/>
      <c r="EOL126" s="157"/>
      <c r="EOM126" s="157"/>
      <c r="EON126" s="157"/>
      <c r="EOO126" s="157"/>
      <c r="EOP126" s="157"/>
      <c r="EOQ126" s="157"/>
      <c r="EOR126" s="157"/>
      <c r="EOS126" s="157"/>
      <c r="EOT126" s="157"/>
      <c r="EOU126" s="157"/>
      <c r="EOV126" s="157"/>
      <c r="EOW126" s="157"/>
      <c r="EOX126" s="157"/>
      <c r="EOY126" s="157"/>
      <c r="EOZ126" s="157"/>
      <c r="EPA126" s="157"/>
      <c r="EPB126" s="157"/>
      <c r="EPC126" s="157"/>
      <c r="EPD126" s="157"/>
      <c r="EPE126" s="157"/>
      <c r="EPF126" s="157"/>
      <c r="EPG126" s="157"/>
      <c r="EPH126" s="157"/>
      <c r="EPI126" s="157"/>
      <c r="EPJ126" s="157"/>
      <c r="EPK126" s="157"/>
      <c r="EPL126" s="157"/>
      <c r="EPM126" s="157"/>
      <c r="EPN126" s="157"/>
      <c r="EPO126" s="157"/>
      <c r="EPP126" s="157"/>
      <c r="EPQ126" s="157"/>
      <c r="EPR126" s="157"/>
      <c r="EPS126" s="157"/>
      <c r="EPT126" s="157"/>
      <c r="EPU126" s="157"/>
      <c r="EPV126" s="157"/>
      <c r="EPW126" s="157"/>
      <c r="EPX126" s="157"/>
      <c r="EPY126" s="157"/>
      <c r="EPZ126" s="157"/>
      <c r="EQA126" s="157"/>
      <c r="EQB126" s="157"/>
      <c r="EQC126" s="157"/>
      <c r="EQD126" s="157"/>
      <c r="EQE126" s="157"/>
      <c r="EQF126" s="157"/>
      <c r="EQG126" s="157"/>
      <c r="EQH126" s="157"/>
      <c r="EQI126" s="157"/>
      <c r="EQJ126" s="157"/>
      <c r="EQK126" s="157"/>
      <c r="EQL126" s="157"/>
      <c r="EQM126" s="157"/>
      <c r="EQN126" s="157"/>
      <c r="EQO126" s="157"/>
      <c r="EQP126" s="157"/>
      <c r="EQQ126" s="157"/>
      <c r="EQR126" s="157"/>
      <c r="EQS126" s="157"/>
      <c r="EQT126" s="157"/>
      <c r="EQU126" s="157"/>
      <c r="EQV126" s="157"/>
      <c r="EQW126" s="157"/>
      <c r="EQX126" s="157"/>
      <c r="EQY126" s="157"/>
      <c r="EQZ126" s="157"/>
      <c r="ERA126" s="157"/>
      <c r="ERB126" s="157"/>
      <c r="ERC126" s="157"/>
      <c r="ERD126" s="157"/>
      <c r="ERE126" s="157"/>
      <c r="ERF126" s="157"/>
      <c r="ERG126" s="157"/>
      <c r="ERH126" s="157"/>
      <c r="ERI126" s="157"/>
      <c r="ERJ126" s="157"/>
      <c r="ERK126" s="157"/>
      <c r="ERL126" s="157"/>
      <c r="ERM126" s="157"/>
      <c r="ERN126" s="157"/>
      <c r="ERO126" s="157"/>
      <c r="ERP126" s="157"/>
      <c r="ERQ126" s="157"/>
      <c r="ERR126" s="157"/>
      <c r="ERS126" s="157"/>
      <c r="ERT126" s="157"/>
      <c r="ERU126" s="157"/>
      <c r="ERV126" s="157"/>
      <c r="ERW126" s="157"/>
      <c r="ERX126" s="157"/>
      <c r="ERY126" s="157"/>
      <c r="ERZ126" s="157"/>
      <c r="ESA126" s="157"/>
      <c r="ESB126" s="157"/>
      <c r="ESC126" s="157"/>
      <c r="ESD126" s="157"/>
      <c r="ESE126" s="157"/>
      <c r="ESF126" s="157"/>
      <c r="ESG126" s="157"/>
      <c r="ESH126" s="157"/>
      <c r="ESI126" s="157"/>
      <c r="ESJ126" s="157"/>
      <c r="ESK126" s="157"/>
      <c r="ESL126" s="157"/>
      <c r="ESM126" s="157"/>
      <c r="ESN126" s="157"/>
      <c r="ESO126" s="157"/>
      <c r="ESP126" s="157"/>
      <c r="ESQ126" s="157"/>
      <c r="ESR126" s="157"/>
      <c r="ESS126" s="157"/>
      <c r="EST126" s="157"/>
      <c r="ESU126" s="157"/>
      <c r="ESV126" s="157"/>
      <c r="ESW126" s="157"/>
      <c r="ESX126" s="157"/>
      <c r="ESY126" s="157"/>
      <c r="ESZ126" s="157"/>
      <c r="ETA126" s="157"/>
      <c r="ETB126" s="157"/>
      <c r="ETC126" s="157"/>
      <c r="ETD126" s="157"/>
      <c r="ETE126" s="157"/>
      <c r="ETF126" s="157"/>
      <c r="ETG126" s="157"/>
      <c r="ETH126" s="157"/>
      <c r="ETI126" s="157"/>
      <c r="ETJ126" s="157"/>
      <c r="ETK126" s="157"/>
      <c r="ETL126" s="157"/>
      <c r="ETM126" s="157"/>
      <c r="ETN126" s="157"/>
      <c r="ETO126" s="157"/>
      <c r="ETP126" s="157"/>
      <c r="ETQ126" s="157"/>
      <c r="ETR126" s="157"/>
      <c r="ETS126" s="157"/>
      <c r="ETT126" s="157"/>
      <c r="ETU126" s="157"/>
      <c r="ETV126" s="157"/>
      <c r="ETW126" s="157"/>
      <c r="ETX126" s="157"/>
      <c r="ETY126" s="157"/>
      <c r="ETZ126" s="157"/>
      <c r="EUA126" s="157"/>
      <c r="EUB126" s="157"/>
      <c r="EUC126" s="157"/>
      <c r="EUD126" s="157"/>
      <c r="EUE126" s="157"/>
      <c r="EUF126" s="157"/>
      <c r="EUG126" s="157"/>
      <c r="EUH126" s="157"/>
      <c r="EUI126" s="157"/>
      <c r="EUJ126" s="157"/>
      <c r="EUK126" s="157"/>
      <c r="EUL126" s="157"/>
      <c r="EUM126" s="157"/>
      <c r="EUN126" s="157"/>
      <c r="EUO126" s="157"/>
      <c r="EUP126" s="157"/>
      <c r="EUQ126" s="157"/>
      <c r="EUR126" s="157"/>
      <c r="EUS126" s="157"/>
      <c r="EUT126" s="157"/>
      <c r="EUU126" s="157"/>
      <c r="EUV126" s="157"/>
      <c r="EUW126" s="157"/>
      <c r="EUX126" s="157"/>
      <c r="EUY126" s="157"/>
      <c r="EUZ126" s="157"/>
      <c r="EVA126" s="157"/>
      <c r="EVB126" s="157"/>
      <c r="EVC126" s="157"/>
      <c r="EVD126" s="157"/>
      <c r="EVE126" s="157"/>
      <c r="EVF126" s="157"/>
      <c r="EVG126" s="157"/>
      <c r="EVH126" s="157"/>
      <c r="EVI126" s="157"/>
      <c r="EVJ126" s="157"/>
      <c r="EVK126" s="157"/>
      <c r="EVL126" s="157"/>
      <c r="EVM126" s="157"/>
      <c r="EVN126" s="157"/>
      <c r="EVO126" s="157"/>
      <c r="EVP126" s="157"/>
      <c r="EVQ126" s="157"/>
      <c r="EVR126" s="157"/>
      <c r="EVS126" s="157"/>
      <c r="EVT126" s="157"/>
      <c r="EVU126" s="157"/>
      <c r="EVV126" s="157"/>
      <c r="EVW126" s="157"/>
      <c r="EVX126" s="157"/>
      <c r="EVY126" s="157"/>
      <c r="EVZ126" s="157"/>
      <c r="EWA126" s="157"/>
      <c r="EWB126" s="157"/>
      <c r="EWC126" s="157"/>
      <c r="EWD126" s="157"/>
      <c r="EWE126" s="157"/>
      <c r="EWF126" s="157"/>
      <c r="EWG126" s="157"/>
      <c r="EWH126" s="157"/>
      <c r="EWI126" s="157"/>
      <c r="EWJ126" s="157"/>
      <c r="EWK126" s="157"/>
      <c r="EWL126" s="157"/>
      <c r="EWM126" s="157"/>
      <c r="EWN126" s="157"/>
      <c r="EWO126" s="157"/>
      <c r="EWP126" s="157"/>
      <c r="EWQ126" s="157"/>
      <c r="EWR126" s="157"/>
      <c r="EWS126" s="157"/>
      <c r="EWT126" s="157"/>
      <c r="EWU126" s="157"/>
      <c r="EWV126" s="157"/>
      <c r="EWW126" s="157"/>
      <c r="EWX126" s="157"/>
      <c r="EWY126" s="157"/>
      <c r="EWZ126" s="157"/>
      <c r="EXA126" s="157"/>
      <c r="EXB126" s="157"/>
      <c r="EXC126" s="157"/>
      <c r="EXD126" s="157"/>
      <c r="EXE126" s="157"/>
      <c r="EXF126" s="157"/>
      <c r="EXG126" s="157"/>
      <c r="EXH126" s="157"/>
      <c r="EXI126" s="157"/>
      <c r="EXJ126" s="157"/>
      <c r="EXK126" s="157"/>
      <c r="EXL126" s="157"/>
      <c r="EXM126" s="157"/>
      <c r="EXN126" s="157"/>
      <c r="EXO126" s="157"/>
      <c r="EXP126" s="157"/>
      <c r="EXQ126" s="157"/>
      <c r="EXR126" s="157"/>
      <c r="EXS126" s="157"/>
      <c r="EXT126" s="157"/>
      <c r="EXU126" s="157"/>
      <c r="EXV126" s="157"/>
      <c r="EXW126" s="157"/>
      <c r="EXX126" s="157"/>
      <c r="EXY126" s="157"/>
      <c r="EXZ126" s="157"/>
      <c r="EYA126" s="157"/>
      <c r="EYB126" s="157"/>
      <c r="EYC126" s="157"/>
      <c r="EYD126" s="157"/>
      <c r="EYE126" s="157"/>
      <c r="EYF126" s="157"/>
      <c r="EYG126" s="157"/>
      <c r="EYH126" s="157"/>
      <c r="EYI126" s="157"/>
      <c r="EYJ126" s="157"/>
      <c r="EYK126" s="157"/>
      <c r="EYL126" s="157"/>
      <c r="EYM126" s="157"/>
      <c r="EYN126" s="157"/>
      <c r="EYO126" s="157"/>
      <c r="EYP126" s="157"/>
      <c r="EYQ126" s="157"/>
      <c r="EYR126" s="157"/>
      <c r="EYS126" s="157"/>
      <c r="EYT126" s="157"/>
      <c r="EYU126" s="157"/>
      <c r="EYV126" s="157"/>
      <c r="EYW126" s="157"/>
      <c r="EYX126" s="157"/>
      <c r="EYY126" s="157"/>
      <c r="EYZ126" s="157"/>
      <c r="EZA126" s="157"/>
      <c r="EZB126" s="157"/>
      <c r="EZC126" s="157"/>
      <c r="EZD126" s="157"/>
      <c r="EZE126" s="157"/>
      <c r="EZF126" s="157"/>
      <c r="EZG126" s="157"/>
      <c r="EZH126" s="157"/>
      <c r="EZI126" s="157"/>
      <c r="EZJ126" s="157"/>
      <c r="EZK126" s="157"/>
      <c r="EZL126" s="157"/>
      <c r="EZM126" s="157"/>
      <c r="EZN126" s="157"/>
      <c r="EZO126" s="157"/>
      <c r="EZP126" s="157"/>
      <c r="EZQ126" s="157"/>
      <c r="EZR126" s="157"/>
      <c r="EZS126" s="157"/>
      <c r="EZT126" s="157"/>
      <c r="EZU126" s="157"/>
      <c r="EZV126" s="157"/>
      <c r="EZW126" s="157"/>
      <c r="EZX126" s="157"/>
      <c r="EZY126" s="157"/>
      <c r="EZZ126" s="157"/>
      <c r="FAA126" s="157"/>
      <c r="FAB126" s="157"/>
      <c r="FAC126" s="157"/>
      <c r="FAD126" s="157"/>
      <c r="FAE126" s="157"/>
      <c r="FAF126" s="157"/>
      <c r="FAG126" s="157"/>
      <c r="FAH126" s="157"/>
      <c r="FAI126" s="157"/>
      <c r="FAJ126" s="157"/>
      <c r="FAK126" s="157"/>
      <c r="FAL126" s="157"/>
      <c r="FAM126" s="157"/>
      <c r="FAN126" s="157"/>
      <c r="FAO126" s="157"/>
      <c r="FAP126" s="157"/>
      <c r="FAQ126" s="157"/>
      <c r="FAR126" s="157"/>
      <c r="FAS126" s="157"/>
      <c r="FAT126" s="157"/>
      <c r="FAU126" s="157"/>
      <c r="FAV126" s="157"/>
      <c r="FAW126" s="157"/>
      <c r="FAX126" s="157"/>
      <c r="FAY126" s="157"/>
      <c r="FAZ126" s="157"/>
      <c r="FBA126" s="157"/>
      <c r="FBB126" s="157"/>
      <c r="FBC126" s="157"/>
      <c r="FBD126" s="157"/>
      <c r="FBE126" s="157"/>
      <c r="FBF126" s="157"/>
      <c r="FBG126" s="157"/>
      <c r="FBH126" s="157"/>
      <c r="FBI126" s="157"/>
      <c r="FBJ126" s="157"/>
      <c r="FBK126" s="157"/>
      <c r="FBL126" s="157"/>
      <c r="FBM126" s="157"/>
      <c r="FBN126" s="157"/>
      <c r="FBO126" s="157"/>
      <c r="FBP126" s="157"/>
      <c r="FBQ126" s="157"/>
      <c r="FBR126" s="157"/>
      <c r="FBS126" s="157"/>
      <c r="FBT126" s="157"/>
      <c r="FBU126" s="157"/>
      <c r="FBV126" s="157"/>
      <c r="FBW126" s="157"/>
      <c r="FBX126" s="157"/>
      <c r="FBY126" s="157"/>
      <c r="FBZ126" s="157"/>
      <c r="FCA126" s="157"/>
      <c r="FCB126" s="157"/>
      <c r="FCC126" s="157"/>
      <c r="FCD126" s="157"/>
      <c r="FCE126" s="157"/>
      <c r="FCF126" s="157"/>
      <c r="FCG126" s="157"/>
      <c r="FCH126" s="157"/>
      <c r="FCI126" s="157"/>
      <c r="FCJ126" s="157"/>
      <c r="FCK126" s="157"/>
      <c r="FCL126" s="157"/>
      <c r="FCM126" s="157"/>
      <c r="FCN126" s="157"/>
      <c r="FCO126" s="157"/>
      <c r="FCP126" s="157"/>
      <c r="FCQ126" s="157"/>
      <c r="FCR126" s="157"/>
      <c r="FCS126" s="157"/>
      <c r="FCT126" s="157"/>
      <c r="FCU126" s="157"/>
      <c r="FCV126" s="157"/>
      <c r="FCW126" s="157"/>
      <c r="FCX126" s="157"/>
      <c r="FCY126" s="157"/>
      <c r="FCZ126" s="157"/>
      <c r="FDA126" s="157"/>
      <c r="FDB126" s="157"/>
      <c r="FDC126" s="157"/>
      <c r="FDD126" s="157"/>
      <c r="FDE126" s="157"/>
      <c r="FDF126" s="157"/>
      <c r="FDG126" s="157"/>
      <c r="FDH126" s="157"/>
      <c r="FDI126" s="157"/>
      <c r="FDJ126" s="157"/>
      <c r="FDK126" s="157"/>
      <c r="FDL126" s="157"/>
      <c r="FDM126" s="157"/>
      <c r="FDN126" s="157"/>
      <c r="FDO126" s="157"/>
      <c r="FDP126" s="157"/>
      <c r="FDQ126" s="157"/>
      <c r="FDR126" s="157"/>
      <c r="FDS126" s="157"/>
      <c r="FDT126" s="157"/>
      <c r="FDU126" s="157"/>
      <c r="FDV126" s="157"/>
      <c r="FDW126" s="157"/>
      <c r="FDX126" s="157"/>
      <c r="FDY126" s="157"/>
      <c r="FDZ126" s="157"/>
      <c r="FEA126" s="157"/>
      <c r="FEB126" s="157"/>
      <c r="FEC126" s="157"/>
      <c r="FED126" s="157"/>
      <c r="FEE126" s="157"/>
      <c r="FEF126" s="157"/>
      <c r="FEG126" s="157"/>
      <c r="FEH126" s="157"/>
      <c r="FEI126" s="157"/>
      <c r="FEJ126" s="157"/>
      <c r="FEK126" s="157"/>
      <c r="FEL126" s="157"/>
      <c r="FEM126" s="157"/>
      <c r="FEN126" s="157"/>
      <c r="FEO126" s="157"/>
      <c r="FEP126" s="157"/>
      <c r="FEQ126" s="157"/>
      <c r="FER126" s="157"/>
      <c r="FES126" s="157"/>
      <c r="FET126" s="157"/>
      <c r="FEU126" s="157"/>
      <c r="FEV126" s="157"/>
      <c r="FEW126" s="157"/>
      <c r="FEX126" s="157"/>
      <c r="FEY126" s="157"/>
      <c r="FEZ126" s="157"/>
      <c r="FFA126" s="157"/>
      <c r="FFB126" s="157"/>
      <c r="FFC126" s="157"/>
      <c r="FFD126" s="157"/>
      <c r="FFE126" s="157"/>
      <c r="FFF126" s="157"/>
      <c r="FFG126" s="157"/>
      <c r="FFH126" s="157"/>
      <c r="FFI126" s="157"/>
      <c r="FFJ126" s="157"/>
      <c r="FFK126" s="157"/>
      <c r="FFL126" s="157"/>
      <c r="FFM126" s="157"/>
      <c r="FFN126" s="157"/>
      <c r="FFO126" s="157"/>
      <c r="FFP126" s="157"/>
      <c r="FFQ126" s="157"/>
      <c r="FFR126" s="157"/>
      <c r="FFS126" s="157"/>
      <c r="FFT126" s="157"/>
      <c r="FFU126" s="157"/>
      <c r="FFV126" s="157"/>
      <c r="FFW126" s="157"/>
      <c r="FFX126" s="157"/>
      <c r="FFY126" s="157"/>
      <c r="FFZ126" s="157"/>
      <c r="FGA126" s="157"/>
      <c r="FGB126" s="157"/>
      <c r="FGC126" s="157"/>
      <c r="FGD126" s="157"/>
      <c r="FGE126" s="157"/>
      <c r="FGF126" s="157"/>
      <c r="FGG126" s="157"/>
      <c r="FGH126" s="157"/>
      <c r="FGI126" s="157"/>
      <c r="FGJ126" s="157"/>
      <c r="FGK126" s="157"/>
      <c r="FGL126" s="157"/>
      <c r="FGM126" s="157"/>
      <c r="FGN126" s="157"/>
      <c r="FGO126" s="157"/>
      <c r="FGP126" s="157"/>
      <c r="FGQ126" s="157"/>
      <c r="FGR126" s="157"/>
      <c r="FGS126" s="157"/>
      <c r="FGT126" s="157"/>
      <c r="FGU126" s="157"/>
      <c r="FGV126" s="157"/>
      <c r="FGW126" s="157"/>
      <c r="FGX126" s="157"/>
      <c r="FGY126" s="157"/>
      <c r="FGZ126" s="157"/>
      <c r="FHA126" s="157"/>
      <c r="FHB126" s="157"/>
      <c r="FHC126" s="157"/>
      <c r="FHD126" s="157"/>
      <c r="FHE126" s="157"/>
      <c r="FHF126" s="157"/>
      <c r="FHG126" s="157"/>
      <c r="FHH126" s="157"/>
      <c r="FHI126" s="157"/>
      <c r="FHJ126" s="157"/>
      <c r="FHK126" s="157"/>
      <c r="FHL126" s="157"/>
      <c r="FHM126" s="157"/>
      <c r="FHN126" s="157"/>
      <c r="FHO126" s="157"/>
      <c r="FHP126" s="157"/>
      <c r="FHQ126" s="157"/>
      <c r="FHR126" s="157"/>
      <c r="FHS126" s="157"/>
      <c r="FHT126" s="157"/>
      <c r="FHU126" s="157"/>
      <c r="FHV126" s="157"/>
      <c r="FHW126" s="157"/>
      <c r="FHX126" s="157"/>
      <c r="FHY126" s="157"/>
      <c r="FHZ126" s="157"/>
      <c r="FIA126" s="157"/>
      <c r="FIB126" s="157"/>
      <c r="FIC126" s="157"/>
      <c r="FID126" s="157"/>
      <c r="FIE126" s="157"/>
      <c r="FIF126" s="157"/>
      <c r="FIG126" s="157"/>
      <c r="FIH126" s="157"/>
      <c r="FII126" s="157"/>
      <c r="FIJ126" s="157"/>
      <c r="FIK126" s="157"/>
      <c r="FIL126" s="157"/>
      <c r="FIM126" s="157"/>
      <c r="FIN126" s="157"/>
      <c r="FIO126" s="157"/>
      <c r="FIP126" s="157"/>
      <c r="FIQ126" s="157"/>
      <c r="FIR126" s="157"/>
      <c r="FIS126" s="157"/>
      <c r="FIT126" s="157"/>
      <c r="FIU126" s="157"/>
      <c r="FIV126" s="157"/>
      <c r="FIW126" s="157"/>
      <c r="FIX126" s="157"/>
      <c r="FIY126" s="157"/>
      <c r="FIZ126" s="157"/>
      <c r="FJA126" s="157"/>
      <c r="FJB126" s="157"/>
      <c r="FJC126" s="157"/>
      <c r="FJD126" s="157"/>
      <c r="FJE126" s="157"/>
      <c r="FJF126" s="157"/>
      <c r="FJG126" s="157"/>
      <c r="FJH126" s="157"/>
      <c r="FJI126" s="157"/>
      <c r="FJJ126" s="157"/>
      <c r="FJK126" s="157"/>
      <c r="FJL126" s="157"/>
      <c r="FJM126" s="157"/>
      <c r="FJN126" s="157"/>
      <c r="FJO126" s="157"/>
      <c r="FJP126" s="157"/>
      <c r="FJQ126" s="157"/>
      <c r="FJR126" s="157"/>
      <c r="FJS126" s="157"/>
      <c r="FJT126" s="157"/>
      <c r="FJU126" s="157"/>
      <c r="FJV126" s="157"/>
      <c r="FJW126" s="157"/>
      <c r="FJX126" s="157"/>
      <c r="FJY126" s="157"/>
      <c r="FJZ126" s="157"/>
      <c r="FKA126" s="157"/>
      <c r="FKB126" s="157"/>
      <c r="FKC126" s="157"/>
      <c r="FKD126" s="157"/>
      <c r="FKE126" s="157"/>
      <c r="FKF126" s="157"/>
      <c r="FKG126" s="157"/>
      <c r="FKH126" s="157"/>
      <c r="FKI126" s="157"/>
      <c r="FKJ126" s="157"/>
      <c r="FKK126" s="157"/>
      <c r="FKL126" s="157"/>
      <c r="FKM126" s="157"/>
      <c r="FKN126" s="157"/>
      <c r="FKO126" s="157"/>
      <c r="FKP126" s="157"/>
      <c r="FKQ126" s="157"/>
      <c r="FKR126" s="157"/>
      <c r="FKS126" s="157"/>
      <c r="FKT126" s="157"/>
      <c r="FKU126" s="157"/>
      <c r="FKV126" s="157"/>
      <c r="FKW126" s="157"/>
      <c r="FKX126" s="157"/>
      <c r="FKY126" s="157"/>
      <c r="FKZ126" s="157"/>
      <c r="FLA126" s="157"/>
      <c r="FLB126" s="157"/>
      <c r="FLC126" s="157"/>
      <c r="FLD126" s="157"/>
      <c r="FLE126" s="157"/>
      <c r="FLF126" s="157"/>
      <c r="FLG126" s="157"/>
      <c r="FLH126" s="157"/>
      <c r="FLI126" s="157"/>
      <c r="FLJ126" s="157"/>
      <c r="FLK126" s="157"/>
      <c r="FLL126" s="157"/>
      <c r="FLM126" s="157"/>
      <c r="FLN126" s="157"/>
      <c r="FLO126" s="157"/>
      <c r="FLP126" s="157"/>
      <c r="FLQ126" s="157"/>
      <c r="FLR126" s="157"/>
      <c r="FLS126" s="157"/>
      <c r="FLT126" s="157"/>
      <c r="FLU126" s="157"/>
      <c r="FLV126" s="157"/>
      <c r="FLW126" s="157"/>
      <c r="FLX126" s="157"/>
      <c r="FLY126" s="157"/>
      <c r="FLZ126" s="157"/>
      <c r="FMA126" s="157"/>
      <c r="FMB126" s="157"/>
      <c r="FMC126" s="157"/>
      <c r="FMD126" s="157"/>
      <c r="FME126" s="157"/>
      <c r="FMF126" s="157"/>
      <c r="FMG126" s="157"/>
      <c r="FMH126" s="157"/>
      <c r="FMI126" s="157"/>
      <c r="FMJ126" s="157"/>
      <c r="FMK126" s="157"/>
      <c r="FML126" s="157"/>
      <c r="FMM126" s="157"/>
      <c r="FMN126" s="157"/>
      <c r="FMO126" s="157"/>
      <c r="FMP126" s="157"/>
      <c r="FMQ126" s="157"/>
      <c r="FMR126" s="157"/>
      <c r="FMS126" s="157"/>
      <c r="FMT126" s="157"/>
      <c r="FMU126" s="157"/>
      <c r="FMV126" s="157"/>
      <c r="FMW126" s="157"/>
      <c r="FMX126" s="157"/>
      <c r="FMY126" s="157"/>
      <c r="FMZ126" s="157"/>
      <c r="FNA126" s="157"/>
      <c r="FNB126" s="157"/>
      <c r="FNC126" s="157"/>
      <c r="FND126" s="157"/>
      <c r="FNE126" s="157"/>
      <c r="FNF126" s="157"/>
      <c r="FNG126" s="157"/>
      <c r="FNH126" s="157"/>
      <c r="FNI126" s="157"/>
      <c r="FNJ126" s="157"/>
      <c r="FNK126" s="157"/>
      <c r="FNL126" s="157"/>
      <c r="FNM126" s="157"/>
      <c r="FNN126" s="157"/>
      <c r="FNO126" s="157"/>
      <c r="FNP126" s="157"/>
      <c r="FNQ126" s="157"/>
      <c r="FNR126" s="157"/>
      <c r="FNS126" s="157"/>
      <c r="FNT126" s="157"/>
      <c r="FNU126" s="157"/>
      <c r="FNV126" s="157"/>
      <c r="FNW126" s="157"/>
      <c r="FNX126" s="157"/>
      <c r="FNY126" s="157"/>
      <c r="FNZ126" s="157"/>
      <c r="FOA126" s="157"/>
      <c r="FOB126" s="157"/>
      <c r="FOC126" s="157"/>
      <c r="FOD126" s="157"/>
      <c r="FOE126" s="157"/>
      <c r="FOF126" s="157"/>
      <c r="FOG126" s="157"/>
      <c r="FOH126" s="157"/>
      <c r="FOI126" s="157"/>
      <c r="FOJ126" s="157"/>
      <c r="FOK126" s="157"/>
      <c r="FOL126" s="157"/>
      <c r="FOM126" s="157"/>
      <c r="FON126" s="157"/>
      <c r="FOO126" s="157"/>
      <c r="FOP126" s="157"/>
      <c r="FOQ126" s="157"/>
      <c r="FOR126" s="157"/>
      <c r="FOS126" s="157"/>
      <c r="FOT126" s="157"/>
      <c r="FOU126" s="157"/>
      <c r="FOV126" s="157"/>
      <c r="FOW126" s="157"/>
      <c r="FOX126" s="157"/>
      <c r="FOY126" s="157"/>
      <c r="FOZ126" s="157"/>
      <c r="FPA126" s="157"/>
      <c r="FPB126" s="157"/>
      <c r="FPC126" s="157"/>
      <c r="FPD126" s="157"/>
      <c r="FPE126" s="157"/>
      <c r="FPF126" s="157"/>
      <c r="FPG126" s="157"/>
      <c r="FPH126" s="157"/>
      <c r="FPI126" s="157"/>
      <c r="FPJ126" s="157"/>
      <c r="FPK126" s="157"/>
      <c r="FPL126" s="157"/>
      <c r="FPM126" s="157"/>
      <c r="FPN126" s="157"/>
      <c r="FPO126" s="157"/>
      <c r="FPP126" s="157"/>
      <c r="FPQ126" s="157"/>
      <c r="FPR126" s="157"/>
      <c r="FPS126" s="157"/>
      <c r="FPT126" s="157"/>
      <c r="FPU126" s="157"/>
      <c r="FPV126" s="157"/>
      <c r="FPW126" s="157"/>
      <c r="FPX126" s="157"/>
      <c r="FPY126" s="157"/>
      <c r="FPZ126" s="157"/>
      <c r="FQA126" s="157"/>
      <c r="FQB126" s="157"/>
      <c r="FQC126" s="157"/>
      <c r="FQD126" s="157"/>
      <c r="FQE126" s="157"/>
      <c r="FQF126" s="157"/>
      <c r="FQG126" s="157"/>
      <c r="FQH126" s="157"/>
      <c r="FQI126" s="157"/>
      <c r="FQJ126" s="157"/>
      <c r="FQK126" s="157"/>
      <c r="FQL126" s="157"/>
      <c r="FQM126" s="157"/>
      <c r="FQN126" s="157"/>
      <c r="FQO126" s="157"/>
      <c r="FQP126" s="157"/>
      <c r="FQQ126" s="157"/>
      <c r="FQR126" s="157"/>
      <c r="FQS126" s="157"/>
      <c r="FQT126" s="157"/>
      <c r="FQU126" s="157"/>
      <c r="FQV126" s="157"/>
      <c r="FQW126" s="157"/>
      <c r="FQX126" s="157"/>
      <c r="FQY126" s="157"/>
      <c r="FQZ126" s="157"/>
      <c r="FRA126" s="157"/>
      <c r="FRB126" s="157"/>
      <c r="FRC126" s="157"/>
      <c r="FRD126" s="157"/>
      <c r="FRE126" s="157"/>
      <c r="FRF126" s="157"/>
      <c r="FRG126" s="157"/>
      <c r="FRH126" s="157"/>
      <c r="FRI126" s="157"/>
      <c r="FRJ126" s="157"/>
      <c r="FRK126" s="157"/>
      <c r="FRL126" s="157"/>
      <c r="FRM126" s="157"/>
      <c r="FRN126" s="157"/>
      <c r="FRO126" s="157"/>
      <c r="FRP126" s="157"/>
      <c r="FRQ126" s="157"/>
      <c r="FRR126" s="157"/>
      <c r="FRS126" s="157"/>
      <c r="FRT126" s="157"/>
      <c r="FRU126" s="157"/>
      <c r="FRV126" s="157"/>
      <c r="FRW126" s="157"/>
      <c r="FRX126" s="157"/>
      <c r="FRY126" s="157"/>
      <c r="FRZ126" s="157"/>
      <c r="FSA126" s="157"/>
      <c r="FSB126" s="157"/>
      <c r="FSC126" s="157"/>
      <c r="FSD126" s="157"/>
      <c r="FSE126" s="157"/>
      <c r="FSF126" s="157"/>
      <c r="FSG126" s="157"/>
      <c r="FSH126" s="157"/>
      <c r="FSI126" s="157"/>
      <c r="FSJ126" s="157"/>
      <c r="FSK126" s="157"/>
      <c r="FSL126" s="157"/>
      <c r="FSM126" s="157"/>
      <c r="FSN126" s="157"/>
      <c r="FSO126" s="157"/>
      <c r="FSP126" s="157"/>
      <c r="FSQ126" s="157"/>
      <c r="FSR126" s="157"/>
      <c r="FSS126" s="157"/>
      <c r="FST126" s="157"/>
      <c r="FSU126" s="157"/>
      <c r="FSV126" s="157"/>
      <c r="FSW126" s="157"/>
      <c r="FSX126" s="157"/>
      <c r="FSY126" s="157"/>
      <c r="FSZ126" s="157"/>
      <c r="FTA126" s="157"/>
      <c r="FTB126" s="157"/>
      <c r="FTC126" s="157"/>
      <c r="FTD126" s="157"/>
      <c r="FTE126" s="157"/>
      <c r="FTF126" s="157"/>
      <c r="FTG126" s="157"/>
      <c r="FTH126" s="157"/>
      <c r="FTI126" s="157"/>
      <c r="FTJ126" s="157"/>
      <c r="FTK126" s="157"/>
      <c r="FTL126" s="157"/>
      <c r="FTM126" s="157"/>
      <c r="FTN126" s="157"/>
      <c r="FTO126" s="157"/>
      <c r="FTP126" s="157"/>
      <c r="FTQ126" s="157"/>
      <c r="FTR126" s="157"/>
      <c r="FTS126" s="157"/>
      <c r="FTT126" s="157"/>
      <c r="FTU126" s="157"/>
      <c r="FTV126" s="157"/>
      <c r="FTW126" s="157"/>
      <c r="FTX126" s="157"/>
      <c r="FTY126" s="157"/>
      <c r="FTZ126" s="157"/>
      <c r="FUA126" s="157"/>
      <c r="FUB126" s="157"/>
      <c r="FUC126" s="157"/>
      <c r="FUD126" s="157"/>
      <c r="FUE126" s="157"/>
      <c r="FUF126" s="157"/>
      <c r="FUG126" s="157"/>
      <c r="FUH126" s="157"/>
      <c r="FUI126" s="157"/>
      <c r="FUJ126" s="157"/>
      <c r="FUK126" s="157"/>
      <c r="FUL126" s="157"/>
      <c r="FUM126" s="157"/>
      <c r="FUN126" s="157"/>
      <c r="FUO126" s="157"/>
      <c r="FUP126" s="157"/>
      <c r="FUQ126" s="157"/>
      <c r="FUR126" s="157"/>
      <c r="FUS126" s="157"/>
      <c r="FUT126" s="157"/>
      <c r="FUU126" s="157"/>
      <c r="FUV126" s="157"/>
      <c r="FUW126" s="157"/>
      <c r="FUX126" s="157"/>
      <c r="FUY126" s="157"/>
      <c r="FUZ126" s="157"/>
      <c r="FVA126" s="157"/>
      <c r="FVB126" s="157"/>
      <c r="FVC126" s="157"/>
      <c r="FVD126" s="157"/>
      <c r="FVE126" s="157"/>
      <c r="FVF126" s="157"/>
      <c r="FVG126" s="157"/>
      <c r="FVH126" s="157"/>
      <c r="FVI126" s="157"/>
      <c r="FVJ126" s="157"/>
      <c r="FVK126" s="157"/>
      <c r="FVL126" s="157"/>
      <c r="FVM126" s="157"/>
      <c r="FVN126" s="157"/>
      <c r="FVO126" s="157"/>
      <c r="FVP126" s="157"/>
      <c r="FVQ126" s="157"/>
      <c r="FVR126" s="157"/>
      <c r="FVS126" s="157"/>
      <c r="FVT126" s="157"/>
      <c r="FVU126" s="157"/>
      <c r="FVV126" s="157"/>
      <c r="FVW126" s="157"/>
      <c r="FVX126" s="157"/>
      <c r="FVY126" s="157"/>
      <c r="FVZ126" s="157"/>
      <c r="FWA126" s="157"/>
      <c r="FWB126" s="157"/>
      <c r="FWC126" s="157"/>
      <c r="FWD126" s="157"/>
      <c r="FWE126" s="157"/>
      <c r="FWF126" s="157"/>
      <c r="FWG126" s="157"/>
      <c r="FWH126" s="157"/>
      <c r="FWI126" s="157"/>
      <c r="FWJ126" s="157"/>
      <c r="FWK126" s="157"/>
      <c r="FWL126" s="157"/>
      <c r="FWM126" s="157"/>
      <c r="FWN126" s="157"/>
      <c r="FWO126" s="157"/>
      <c r="FWP126" s="157"/>
      <c r="FWQ126" s="157"/>
      <c r="FWR126" s="157"/>
      <c r="FWS126" s="157"/>
      <c r="FWT126" s="157"/>
      <c r="FWU126" s="157"/>
      <c r="FWV126" s="157"/>
      <c r="FWW126" s="157"/>
      <c r="FWX126" s="157"/>
      <c r="FWY126" s="157"/>
      <c r="FWZ126" s="157"/>
      <c r="FXA126" s="157"/>
      <c r="FXB126" s="157"/>
      <c r="FXC126" s="157"/>
      <c r="FXD126" s="157"/>
      <c r="FXE126" s="157"/>
      <c r="FXF126" s="157"/>
      <c r="FXG126" s="157"/>
      <c r="FXH126" s="157"/>
      <c r="FXI126" s="157"/>
      <c r="FXJ126" s="157"/>
      <c r="FXK126" s="157"/>
      <c r="FXL126" s="157"/>
      <c r="FXM126" s="157"/>
      <c r="FXN126" s="157"/>
      <c r="FXO126" s="157"/>
      <c r="FXP126" s="157"/>
      <c r="FXQ126" s="157"/>
      <c r="FXR126" s="157"/>
      <c r="FXS126" s="157"/>
      <c r="FXT126" s="157"/>
      <c r="FXU126" s="157"/>
      <c r="FXV126" s="157"/>
      <c r="FXW126" s="157"/>
      <c r="FXX126" s="157"/>
      <c r="FXY126" s="157"/>
      <c r="FXZ126" s="157"/>
      <c r="FYA126" s="157"/>
      <c r="FYB126" s="157"/>
      <c r="FYC126" s="157"/>
      <c r="FYD126" s="157"/>
      <c r="FYE126" s="157"/>
      <c r="FYF126" s="157"/>
      <c r="FYG126" s="157"/>
      <c r="FYH126" s="157"/>
      <c r="FYI126" s="157"/>
      <c r="FYJ126" s="157"/>
      <c r="FYK126" s="157"/>
      <c r="FYL126" s="157"/>
      <c r="FYM126" s="157"/>
      <c r="FYN126" s="157"/>
      <c r="FYO126" s="157"/>
      <c r="FYP126" s="157"/>
      <c r="FYQ126" s="157"/>
      <c r="FYR126" s="157"/>
      <c r="FYS126" s="157"/>
      <c r="FYT126" s="157"/>
      <c r="FYU126" s="157"/>
      <c r="FYV126" s="157"/>
      <c r="FYW126" s="157"/>
      <c r="FYX126" s="157"/>
      <c r="FYY126" s="157"/>
      <c r="FYZ126" s="157"/>
      <c r="FZA126" s="157"/>
      <c r="FZB126" s="157"/>
      <c r="FZC126" s="157"/>
      <c r="FZD126" s="157"/>
      <c r="FZE126" s="157"/>
      <c r="FZF126" s="157"/>
      <c r="FZG126" s="157"/>
      <c r="FZH126" s="157"/>
      <c r="FZI126" s="157"/>
      <c r="FZJ126" s="157"/>
      <c r="FZK126" s="157"/>
      <c r="FZL126" s="157"/>
      <c r="FZM126" s="157"/>
      <c r="FZN126" s="157"/>
      <c r="FZO126" s="157"/>
      <c r="FZP126" s="157"/>
      <c r="FZQ126" s="157"/>
      <c r="FZR126" s="157"/>
      <c r="FZS126" s="157"/>
      <c r="FZT126" s="157"/>
      <c r="FZU126" s="157"/>
      <c r="FZV126" s="157"/>
      <c r="FZW126" s="157"/>
      <c r="FZX126" s="157"/>
      <c r="FZY126" s="157"/>
      <c r="FZZ126" s="157"/>
      <c r="GAA126" s="157"/>
      <c r="GAB126" s="157"/>
      <c r="GAC126" s="157"/>
      <c r="GAD126" s="157"/>
      <c r="GAE126" s="157"/>
      <c r="GAF126" s="157"/>
      <c r="GAG126" s="157"/>
      <c r="GAH126" s="157"/>
      <c r="GAI126" s="157"/>
      <c r="GAJ126" s="157"/>
      <c r="GAK126" s="157"/>
      <c r="GAL126" s="157"/>
      <c r="GAM126" s="157"/>
      <c r="GAN126" s="157"/>
      <c r="GAO126" s="157"/>
      <c r="GAP126" s="157"/>
      <c r="GAQ126" s="157"/>
      <c r="GAR126" s="157"/>
      <c r="GAS126" s="157"/>
      <c r="GAT126" s="157"/>
      <c r="GAU126" s="157"/>
      <c r="GAV126" s="157"/>
      <c r="GAW126" s="157"/>
      <c r="GAX126" s="157"/>
      <c r="GAY126" s="157"/>
      <c r="GAZ126" s="157"/>
      <c r="GBA126" s="157"/>
      <c r="GBB126" s="157"/>
      <c r="GBC126" s="157"/>
      <c r="GBD126" s="157"/>
      <c r="GBE126" s="157"/>
      <c r="GBF126" s="157"/>
      <c r="GBG126" s="157"/>
      <c r="GBH126" s="157"/>
      <c r="GBI126" s="157"/>
      <c r="GBJ126" s="157"/>
      <c r="GBK126" s="157"/>
      <c r="GBL126" s="157"/>
      <c r="GBM126" s="157"/>
      <c r="GBN126" s="157"/>
      <c r="GBO126" s="157"/>
      <c r="GBP126" s="157"/>
      <c r="GBQ126" s="157"/>
      <c r="GBR126" s="157"/>
      <c r="GBS126" s="157"/>
      <c r="GBT126" s="157"/>
      <c r="GBU126" s="157"/>
      <c r="GBV126" s="157"/>
      <c r="GBW126" s="157"/>
      <c r="GBX126" s="157"/>
      <c r="GBY126" s="157"/>
      <c r="GBZ126" s="157"/>
      <c r="GCA126" s="157"/>
      <c r="GCB126" s="157"/>
      <c r="GCC126" s="157"/>
      <c r="GCD126" s="157"/>
      <c r="GCE126" s="157"/>
      <c r="GCF126" s="157"/>
      <c r="GCG126" s="157"/>
      <c r="GCH126" s="157"/>
      <c r="GCI126" s="157"/>
      <c r="GCJ126" s="157"/>
      <c r="GCK126" s="157"/>
      <c r="GCL126" s="157"/>
      <c r="GCM126" s="157"/>
      <c r="GCN126" s="157"/>
      <c r="GCO126" s="157"/>
      <c r="GCP126" s="157"/>
      <c r="GCQ126" s="157"/>
      <c r="GCR126" s="157"/>
      <c r="GCS126" s="157"/>
      <c r="GCT126" s="157"/>
      <c r="GCU126" s="157"/>
      <c r="GCV126" s="157"/>
      <c r="GCW126" s="157"/>
      <c r="GCX126" s="157"/>
      <c r="GCY126" s="157"/>
      <c r="GCZ126" s="157"/>
      <c r="GDA126" s="157"/>
      <c r="GDB126" s="157"/>
      <c r="GDC126" s="157"/>
      <c r="GDD126" s="157"/>
      <c r="GDE126" s="157"/>
      <c r="GDF126" s="157"/>
      <c r="GDG126" s="157"/>
      <c r="GDH126" s="157"/>
      <c r="GDI126" s="157"/>
      <c r="GDJ126" s="157"/>
      <c r="GDK126" s="157"/>
      <c r="GDL126" s="157"/>
      <c r="GDM126" s="157"/>
      <c r="GDN126" s="157"/>
      <c r="GDO126" s="157"/>
      <c r="GDP126" s="157"/>
      <c r="GDQ126" s="157"/>
      <c r="GDR126" s="157"/>
      <c r="GDS126" s="157"/>
      <c r="GDT126" s="157"/>
      <c r="GDU126" s="157"/>
      <c r="GDV126" s="157"/>
      <c r="GDW126" s="157"/>
      <c r="GDX126" s="157"/>
      <c r="GDY126" s="157"/>
      <c r="GDZ126" s="157"/>
      <c r="GEA126" s="157"/>
      <c r="GEB126" s="157"/>
      <c r="GEC126" s="157"/>
      <c r="GED126" s="157"/>
      <c r="GEE126" s="157"/>
      <c r="GEF126" s="157"/>
      <c r="GEG126" s="157"/>
      <c r="GEH126" s="157"/>
      <c r="GEI126" s="157"/>
      <c r="GEJ126" s="157"/>
      <c r="GEK126" s="157"/>
      <c r="GEL126" s="157"/>
      <c r="GEM126" s="157"/>
      <c r="GEN126" s="157"/>
      <c r="GEO126" s="157"/>
      <c r="GEP126" s="157"/>
      <c r="GEQ126" s="157"/>
      <c r="GER126" s="157"/>
      <c r="GES126" s="157"/>
      <c r="GET126" s="157"/>
      <c r="GEU126" s="157"/>
      <c r="GEV126" s="157"/>
      <c r="GEW126" s="157"/>
      <c r="GEX126" s="157"/>
      <c r="GEY126" s="157"/>
      <c r="GEZ126" s="157"/>
      <c r="GFA126" s="157"/>
      <c r="GFB126" s="157"/>
      <c r="GFC126" s="157"/>
      <c r="GFD126" s="157"/>
      <c r="GFE126" s="157"/>
      <c r="GFF126" s="157"/>
      <c r="GFG126" s="157"/>
      <c r="GFH126" s="157"/>
      <c r="GFI126" s="157"/>
      <c r="GFJ126" s="157"/>
      <c r="GFK126" s="157"/>
      <c r="GFL126" s="157"/>
      <c r="GFM126" s="157"/>
      <c r="GFN126" s="157"/>
      <c r="GFO126" s="157"/>
      <c r="GFP126" s="157"/>
      <c r="GFQ126" s="157"/>
      <c r="GFR126" s="157"/>
      <c r="GFS126" s="157"/>
      <c r="GFT126" s="157"/>
      <c r="GFU126" s="157"/>
      <c r="GFV126" s="157"/>
      <c r="GFW126" s="157"/>
      <c r="GFX126" s="157"/>
      <c r="GFY126" s="157"/>
      <c r="GFZ126" s="157"/>
      <c r="GGA126" s="157"/>
      <c r="GGB126" s="157"/>
      <c r="GGC126" s="157"/>
      <c r="GGD126" s="157"/>
      <c r="GGE126" s="157"/>
      <c r="GGF126" s="157"/>
      <c r="GGG126" s="157"/>
      <c r="GGH126" s="157"/>
      <c r="GGI126" s="157"/>
      <c r="GGJ126" s="157"/>
      <c r="GGK126" s="157"/>
      <c r="GGL126" s="157"/>
      <c r="GGM126" s="157"/>
      <c r="GGN126" s="157"/>
      <c r="GGO126" s="157"/>
      <c r="GGP126" s="157"/>
      <c r="GGQ126" s="157"/>
      <c r="GGR126" s="157"/>
      <c r="GGS126" s="157"/>
      <c r="GGT126" s="157"/>
      <c r="GGU126" s="157"/>
      <c r="GGV126" s="157"/>
      <c r="GGW126" s="157"/>
      <c r="GGX126" s="157"/>
      <c r="GGY126" s="157"/>
      <c r="GGZ126" s="157"/>
      <c r="GHA126" s="157"/>
      <c r="GHB126" s="157"/>
      <c r="GHC126" s="157"/>
      <c r="GHD126" s="157"/>
      <c r="GHE126" s="157"/>
      <c r="GHF126" s="157"/>
      <c r="GHG126" s="157"/>
      <c r="GHH126" s="157"/>
      <c r="GHI126" s="157"/>
      <c r="GHJ126" s="157"/>
      <c r="GHK126" s="157"/>
      <c r="GHL126" s="157"/>
      <c r="GHM126" s="157"/>
      <c r="GHN126" s="157"/>
      <c r="GHO126" s="157"/>
      <c r="GHP126" s="157"/>
      <c r="GHQ126" s="157"/>
      <c r="GHR126" s="157"/>
      <c r="GHS126" s="157"/>
      <c r="GHT126" s="157"/>
      <c r="GHU126" s="157"/>
      <c r="GHV126" s="157"/>
      <c r="GHW126" s="157"/>
      <c r="GHX126" s="157"/>
      <c r="GHY126" s="157"/>
      <c r="GHZ126" s="157"/>
      <c r="GIA126" s="157"/>
      <c r="GIB126" s="157"/>
      <c r="GIC126" s="157"/>
      <c r="GID126" s="157"/>
      <c r="GIE126" s="157"/>
      <c r="GIF126" s="157"/>
      <c r="GIG126" s="157"/>
      <c r="GIH126" s="157"/>
      <c r="GII126" s="157"/>
      <c r="GIJ126" s="157"/>
      <c r="GIK126" s="157"/>
      <c r="GIL126" s="157"/>
      <c r="GIM126" s="157"/>
      <c r="GIN126" s="157"/>
      <c r="GIO126" s="157"/>
      <c r="GIP126" s="157"/>
      <c r="GIQ126" s="157"/>
      <c r="GIR126" s="157"/>
      <c r="GIS126" s="157"/>
      <c r="GIT126" s="157"/>
      <c r="GIU126" s="157"/>
      <c r="GIV126" s="157"/>
      <c r="GIW126" s="157"/>
      <c r="GIX126" s="157"/>
      <c r="GIY126" s="157"/>
      <c r="GIZ126" s="157"/>
      <c r="GJA126" s="157"/>
      <c r="GJB126" s="157"/>
      <c r="GJC126" s="157"/>
      <c r="GJD126" s="157"/>
      <c r="GJE126" s="157"/>
      <c r="GJF126" s="157"/>
      <c r="GJG126" s="157"/>
      <c r="GJH126" s="157"/>
      <c r="GJI126" s="157"/>
      <c r="GJJ126" s="157"/>
      <c r="GJK126" s="157"/>
      <c r="GJL126" s="157"/>
      <c r="GJM126" s="157"/>
      <c r="GJN126" s="157"/>
      <c r="GJO126" s="157"/>
      <c r="GJP126" s="157"/>
      <c r="GJQ126" s="157"/>
      <c r="GJR126" s="157"/>
      <c r="GJS126" s="157"/>
      <c r="GJT126" s="157"/>
      <c r="GJU126" s="157"/>
      <c r="GJV126" s="157"/>
      <c r="GJW126" s="157"/>
      <c r="GJX126" s="157"/>
      <c r="GJY126" s="157"/>
      <c r="GJZ126" s="157"/>
      <c r="GKA126" s="157"/>
      <c r="GKB126" s="157"/>
      <c r="GKC126" s="157"/>
      <c r="GKD126" s="157"/>
      <c r="GKE126" s="157"/>
      <c r="GKF126" s="157"/>
      <c r="GKG126" s="157"/>
      <c r="GKH126" s="157"/>
      <c r="GKI126" s="157"/>
      <c r="GKJ126" s="157"/>
      <c r="GKK126" s="157"/>
      <c r="GKL126" s="157"/>
      <c r="GKM126" s="157"/>
      <c r="GKN126" s="157"/>
      <c r="GKO126" s="157"/>
      <c r="GKP126" s="157"/>
      <c r="GKQ126" s="157"/>
      <c r="GKR126" s="157"/>
      <c r="GKS126" s="157"/>
      <c r="GKT126" s="157"/>
      <c r="GKU126" s="157"/>
      <c r="GKV126" s="157"/>
      <c r="GKW126" s="157"/>
      <c r="GKX126" s="157"/>
      <c r="GKY126" s="157"/>
      <c r="GKZ126" s="157"/>
      <c r="GLA126" s="157"/>
      <c r="GLB126" s="157"/>
      <c r="GLC126" s="157"/>
      <c r="GLD126" s="157"/>
      <c r="GLE126" s="157"/>
      <c r="GLF126" s="157"/>
      <c r="GLG126" s="157"/>
      <c r="GLH126" s="157"/>
      <c r="GLI126" s="157"/>
      <c r="GLJ126" s="157"/>
      <c r="GLK126" s="157"/>
      <c r="GLL126" s="157"/>
      <c r="GLM126" s="157"/>
      <c r="GLN126" s="157"/>
      <c r="GLO126" s="157"/>
      <c r="GLP126" s="157"/>
      <c r="GLQ126" s="157"/>
      <c r="GLR126" s="157"/>
      <c r="GLS126" s="157"/>
      <c r="GLT126" s="157"/>
      <c r="GLU126" s="157"/>
      <c r="GLV126" s="157"/>
      <c r="GLW126" s="157"/>
      <c r="GLX126" s="157"/>
      <c r="GLY126" s="157"/>
      <c r="GLZ126" s="157"/>
      <c r="GMA126" s="157"/>
      <c r="GMB126" s="157"/>
      <c r="GMC126" s="157"/>
      <c r="GMD126" s="157"/>
      <c r="GME126" s="157"/>
      <c r="GMF126" s="157"/>
      <c r="GMG126" s="157"/>
      <c r="GMH126" s="157"/>
      <c r="GMI126" s="157"/>
      <c r="GMJ126" s="157"/>
      <c r="GMK126" s="157"/>
      <c r="GML126" s="157"/>
      <c r="GMM126" s="157"/>
      <c r="GMN126" s="157"/>
      <c r="GMO126" s="157"/>
      <c r="GMP126" s="157"/>
      <c r="GMQ126" s="157"/>
      <c r="GMR126" s="157"/>
      <c r="GMS126" s="157"/>
      <c r="GMT126" s="157"/>
      <c r="GMU126" s="157"/>
      <c r="GMV126" s="157"/>
      <c r="GMW126" s="157"/>
      <c r="GMX126" s="157"/>
      <c r="GMY126" s="157"/>
      <c r="GMZ126" s="157"/>
      <c r="GNA126" s="157"/>
      <c r="GNB126" s="157"/>
      <c r="GNC126" s="157"/>
      <c r="GND126" s="157"/>
      <c r="GNE126" s="157"/>
      <c r="GNF126" s="157"/>
      <c r="GNG126" s="157"/>
      <c r="GNH126" s="157"/>
      <c r="GNI126" s="157"/>
      <c r="GNJ126" s="157"/>
      <c r="GNK126" s="157"/>
      <c r="GNL126" s="157"/>
      <c r="GNM126" s="157"/>
      <c r="GNN126" s="157"/>
      <c r="GNO126" s="157"/>
      <c r="GNP126" s="157"/>
      <c r="GNQ126" s="157"/>
      <c r="GNR126" s="157"/>
      <c r="GNS126" s="157"/>
      <c r="GNT126" s="157"/>
      <c r="GNU126" s="157"/>
      <c r="GNV126" s="157"/>
      <c r="GNW126" s="157"/>
      <c r="GNX126" s="157"/>
      <c r="GNY126" s="157"/>
      <c r="GNZ126" s="157"/>
      <c r="GOA126" s="157"/>
      <c r="GOB126" s="157"/>
      <c r="GOC126" s="157"/>
      <c r="GOD126" s="157"/>
      <c r="GOE126" s="157"/>
      <c r="GOF126" s="157"/>
      <c r="GOG126" s="157"/>
      <c r="GOH126" s="157"/>
      <c r="GOI126" s="157"/>
      <c r="GOJ126" s="157"/>
      <c r="GOK126" s="157"/>
      <c r="GOL126" s="157"/>
      <c r="GOM126" s="157"/>
      <c r="GON126" s="157"/>
      <c r="GOO126" s="157"/>
      <c r="GOP126" s="157"/>
      <c r="GOQ126" s="157"/>
      <c r="GOR126" s="157"/>
      <c r="GOS126" s="157"/>
      <c r="GOT126" s="157"/>
      <c r="GOU126" s="157"/>
      <c r="GOV126" s="157"/>
      <c r="GOW126" s="157"/>
      <c r="GOX126" s="157"/>
      <c r="GOY126" s="157"/>
      <c r="GOZ126" s="157"/>
      <c r="GPA126" s="157"/>
      <c r="GPB126" s="157"/>
      <c r="GPC126" s="157"/>
      <c r="GPD126" s="157"/>
      <c r="GPE126" s="157"/>
      <c r="GPF126" s="157"/>
      <c r="GPG126" s="157"/>
      <c r="GPH126" s="157"/>
      <c r="GPI126" s="157"/>
      <c r="GPJ126" s="157"/>
      <c r="GPK126" s="157"/>
      <c r="GPL126" s="157"/>
      <c r="GPM126" s="157"/>
      <c r="GPN126" s="157"/>
      <c r="GPO126" s="157"/>
      <c r="GPP126" s="157"/>
      <c r="GPQ126" s="157"/>
      <c r="GPR126" s="157"/>
      <c r="GPS126" s="157"/>
      <c r="GPT126" s="157"/>
      <c r="GPU126" s="157"/>
      <c r="GPV126" s="157"/>
      <c r="GPW126" s="157"/>
      <c r="GPX126" s="157"/>
      <c r="GPY126" s="157"/>
      <c r="GPZ126" s="157"/>
      <c r="GQA126" s="157"/>
      <c r="GQB126" s="157"/>
      <c r="GQC126" s="157"/>
      <c r="GQD126" s="157"/>
      <c r="GQE126" s="157"/>
      <c r="GQF126" s="157"/>
      <c r="GQG126" s="157"/>
      <c r="GQH126" s="157"/>
      <c r="GQI126" s="157"/>
      <c r="GQJ126" s="157"/>
      <c r="GQK126" s="157"/>
      <c r="GQL126" s="157"/>
      <c r="GQM126" s="157"/>
      <c r="GQN126" s="157"/>
      <c r="GQO126" s="157"/>
      <c r="GQP126" s="157"/>
      <c r="GQQ126" s="157"/>
      <c r="GQR126" s="157"/>
      <c r="GQS126" s="157"/>
      <c r="GQT126" s="157"/>
      <c r="GQU126" s="157"/>
      <c r="GQV126" s="157"/>
      <c r="GQW126" s="157"/>
      <c r="GQX126" s="157"/>
      <c r="GQY126" s="157"/>
      <c r="GQZ126" s="157"/>
      <c r="GRA126" s="157"/>
      <c r="GRB126" s="157"/>
      <c r="GRC126" s="157"/>
      <c r="GRD126" s="157"/>
      <c r="GRE126" s="157"/>
      <c r="GRF126" s="157"/>
      <c r="GRG126" s="157"/>
      <c r="GRH126" s="157"/>
      <c r="GRI126" s="157"/>
      <c r="GRJ126" s="157"/>
      <c r="GRK126" s="157"/>
      <c r="GRL126" s="157"/>
      <c r="GRM126" s="157"/>
      <c r="GRN126" s="157"/>
      <c r="GRO126" s="157"/>
      <c r="GRP126" s="157"/>
      <c r="GRQ126" s="157"/>
      <c r="GRR126" s="157"/>
      <c r="GRS126" s="157"/>
      <c r="GRT126" s="157"/>
      <c r="GRU126" s="157"/>
      <c r="GRV126" s="157"/>
      <c r="GRW126" s="157"/>
      <c r="GRX126" s="157"/>
      <c r="GRY126" s="157"/>
      <c r="GRZ126" s="157"/>
      <c r="GSA126" s="157"/>
      <c r="GSB126" s="157"/>
      <c r="GSC126" s="157"/>
      <c r="GSD126" s="157"/>
      <c r="GSE126" s="157"/>
      <c r="GSF126" s="157"/>
      <c r="GSG126" s="157"/>
      <c r="GSH126" s="157"/>
      <c r="GSI126" s="157"/>
      <c r="GSJ126" s="157"/>
      <c r="GSK126" s="157"/>
      <c r="GSL126" s="157"/>
      <c r="GSM126" s="157"/>
      <c r="GSN126" s="157"/>
      <c r="GSO126" s="157"/>
      <c r="GSP126" s="157"/>
      <c r="GSQ126" s="157"/>
      <c r="GSR126" s="157"/>
      <c r="GSS126" s="157"/>
      <c r="GST126" s="157"/>
      <c r="GSU126" s="157"/>
      <c r="GSV126" s="157"/>
      <c r="GSW126" s="157"/>
      <c r="GSX126" s="157"/>
      <c r="GSY126" s="157"/>
      <c r="GSZ126" s="157"/>
      <c r="GTA126" s="157"/>
      <c r="GTB126" s="157"/>
      <c r="GTC126" s="157"/>
      <c r="GTD126" s="157"/>
      <c r="GTE126" s="157"/>
      <c r="GTF126" s="157"/>
      <c r="GTG126" s="157"/>
      <c r="GTH126" s="157"/>
      <c r="GTI126" s="157"/>
      <c r="GTJ126" s="157"/>
      <c r="GTK126" s="157"/>
      <c r="GTL126" s="157"/>
      <c r="GTM126" s="157"/>
      <c r="GTN126" s="157"/>
      <c r="GTO126" s="157"/>
      <c r="GTP126" s="157"/>
      <c r="GTQ126" s="157"/>
      <c r="GTR126" s="157"/>
      <c r="GTS126" s="157"/>
      <c r="GTT126" s="157"/>
      <c r="GTU126" s="157"/>
      <c r="GTV126" s="157"/>
      <c r="GTW126" s="157"/>
      <c r="GTX126" s="157"/>
      <c r="GTY126" s="157"/>
      <c r="GTZ126" s="157"/>
      <c r="GUA126" s="157"/>
      <c r="GUB126" s="157"/>
      <c r="GUC126" s="157"/>
      <c r="GUD126" s="157"/>
      <c r="GUE126" s="157"/>
      <c r="GUF126" s="157"/>
      <c r="GUG126" s="157"/>
      <c r="GUH126" s="157"/>
      <c r="GUI126" s="157"/>
      <c r="GUJ126" s="157"/>
      <c r="GUK126" s="157"/>
      <c r="GUL126" s="157"/>
      <c r="GUM126" s="157"/>
      <c r="GUN126" s="157"/>
      <c r="GUO126" s="157"/>
      <c r="GUP126" s="157"/>
      <c r="GUQ126" s="157"/>
      <c r="GUR126" s="157"/>
      <c r="GUS126" s="157"/>
      <c r="GUT126" s="157"/>
      <c r="GUU126" s="157"/>
      <c r="GUV126" s="157"/>
      <c r="GUW126" s="157"/>
      <c r="GUX126" s="157"/>
      <c r="GUY126" s="157"/>
      <c r="GUZ126" s="157"/>
      <c r="GVA126" s="157"/>
      <c r="GVB126" s="157"/>
      <c r="GVC126" s="157"/>
      <c r="GVD126" s="157"/>
      <c r="GVE126" s="157"/>
      <c r="GVF126" s="157"/>
      <c r="GVG126" s="157"/>
      <c r="GVH126" s="157"/>
      <c r="GVI126" s="157"/>
      <c r="GVJ126" s="157"/>
      <c r="GVK126" s="157"/>
      <c r="GVL126" s="157"/>
      <c r="GVM126" s="157"/>
      <c r="GVN126" s="157"/>
      <c r="GVO126" s="157"/>
      <c r="GVP126" s="157"/>
      <c r="GVQ126" s="157"/>
      <c r="GVR126" s="157"/>
      <c r="GVS126" s="157"/>
      <c r="GVT126" s="157"/>
      <c r="GVU126" s="157"/>
      <c r="GVV126" s="157"/>
      <c r="GVW126" s="157"/>
      <c r="GVX126" s="157"/>
      <c r="GVY126" s="157"/>
      <c r="GVZ126" s="157"/>
      <c r="GWA126" s="157"/>
      <c r="GWB126" s="157"/>
      <c r="GWC126" s="157"/>
      <c r="GWD126" s="157"/>
      <c r="GWE126" s="157"/>
      <c r="GWF126" s="157"/>
      <c r="GWG126" s="157"/>
      <c r="GWH126" s="157"/>
      <c r="GWI126" s="157"/>
      <c r="GWJ126" s="157"/>
      <c r="GWK126" s="157"/>
      <c r="GWL126" s="157"/>
      <c r="GWM126" s="157"/>
      <c r="GWN126" s="157"/>
      <c r="GWO126" s="157"/>
      <c r="GWP126" s="157"/>
      <c r="GWQ126" s="157"/>
      <c r="GWR126" s="157"/>
      <c r="GWS126" s="157"/>
      <c r="GWT126" s="157"/>
      <c r="GWU126" s="157"/>
      <c r="GWV126" s="157"/>
      <c r="GWW126" s="157"/>
      <c r="GWX126" s="157"/>
      <c r="GWY126" s="157"/>
      <c r="GWZ126" s="157"/>
      <c r="GXA126" s="157"/>
      <c r="GXB126" s="157"/>
      <c r="GXC126" s="157"/>
      <c r="GXD126" s="157"/>
      <c r="GXE126" s="157"/>
      <c r="GXF126" s="157"/>
      <c r="GXG126" s="157"/>
      <c r="GXH126" s="157"/>
      <c r="GXI126" s="157"/>
      <c r="GXJ126" s="157"/>
      <c r="GXK126" s="157"/>
      <c r="GXL126" s="157"/>
      <c r="GXM126" s="157"/>
      <c r="GXN126" s="157"/>
      <c r="GXO126" s="157"/>
      <c r="GXP126" s="157"/>
      <c r="GXQ126" s="157"/>
      <c r="GXR126" s="157"/>
      <c r="GXS126" s="157"/>
      <c r="GXT126" s="157"/>
      <c r="GXU126" s="157"/>
      <c r="GXV126" s="157"/>
      <c r="GXW126" s="157"/>
      <c r="GXX126" s="157"/>
      <c r="GXY126" s="157"/>
      <c r="GXZ126" s="157"/>
      <c r="GYA126" s="157"/>
      <c r="GYB126" s="157"/>
      <c r="GYC126" s="157"/>
      <c r="GYD126" s="157"/>
      <c r="GYE126" s="157"/>
      <c r="GYF126" s="157"/>
      <c r="GYG126" s="157"/>
      <c r="GYH126" s="157"/>
      <c r="GYI126" s="157"/>
      <c r="GYJ126" s="157"/>
      <c r="GYK126" s="157"/>
      <c r="GYL126" s="157"/>
      <c r="GYM126" s="157"/>
      <c r="GYN126" s="157"/>
      <c r="GYO126" s="157"/>
      <c r="GYP126" s="157"/>
      <c r="GYQ126" s="157"/>
      <c r="GYR126" s="157"/>
      <c r="GYS126" s="157"/>
      <c r="GYT126" s="157"/>
      <c r="GYU126" s="157"/>
      <c r="GYV126" s="157"/>
      <c r="GYW126" s="157"/>
      <c r="GYX126" s="157"/>
      <c r="GYY126" s="157"/>
      <c r="GYZ126" s="157"/>
      <c r="GZA126" s="157"/>
      <c r="GZB126" s="157"/>
      <c r="GZC126" s="157"/>
      <c r="GZD126" s="157"/>
      <c r="GZE126" s="157"/>
      <c r="GZF126" s="157"/>
      <c r="GZG126" s="157"/>
      <c r="GZH126" s="157"/>
      <c r="GZI126" s="157"/>
      <c r="GZJ126" s="157"/>
      <c r="GZK126" s="157"/>
      <c r="GZL126" s="157"/>
      <c r="GZM126" s="157"/>
      <c r="GZN126" s="157"/>
      <c r="GZO126" s="157"/>
      <c r="GZP126" s="157"/>
      <c r="GZQ126" s="157"/>
      <c r="GZR126" s="157"/>
      <c r="GZS126" s="157"/>
      <c r="GZT126" s="157"/>
      <c r="GZU126" s="157"/>
      <c r="GZV126" s="157"/>
      <c r="GZW126" s="157"/>
      <c r="GZX126" s="157"/>
      <c r="GZY126" s="157"/>
      <c r="GZZ126" s="157"/>
      <c r="HAA126" s="157"/>
      <c r="HAB126" s="157"/>
      <c r="HAC126" s="157"/>
      <c r="HAD126" s="157"/>
      <c r="HAE126" s="157"/>
      <c r="HAF126" s="157"/>
      <c r="HAG126" s="157"/>
      <c r="HAH126" s="157"/>
      <c r="HAI126" s="157"/>
      <c r="HAJ126" s="157"/>
      <c r="HAK126" s="157"/>
      <c r="HAL126" s="157"/>
      <c r="HAM126" s="157"/>
      <c r="HAN126" s="157"/>
      <c r="HAO126" s="157"/>
      <c r="HAP126" s="157"/>
      <c r="HAQ126" s="157"/>
      <c r="HAR126" s="157"/>
      <c r="HAS126" s="157"/>
      <c r="HAT126" s="157"/>
      <c r="HAU126" s="157"/>
      <c r="HAV126" s="157"/>
      <c r="HAW126" s="157"/>
      <c r="HAX126" s="157"/>
      <c r="HAY126" s="157"/>
      <c r="HAZ126" s="157"/>
      <c r="HBA126" s="157"/>
      <c r="HBB126" s="157"/>
      <c r="HBC126" s="157"/>
      <c r="HBD126" s="157"/>
      <c r="HBE126" s="157"/>
      <c r="HBF126" s="157"/>
      <c r="HBG126" s="157"/>
      <c r="HBH126" s="157"/>
      <c r="HBI126" s="157"/>
      <c r="HBJ126" s="157"/>
      <c r="HBK126" s="157"/>
      <c r="HBL126" s="157"/>
      <c r="HBM126" s="157"/>
      <c r="HBN126" s="157"/>
      <c r="HBO126" s="157"/>
      <c r="HBP126" s="157"/>
      <c r="HBQ126" s="157"/>
      <c r="HBR126" s="157"/>
      <c r="HBS126" s="157"/>
      <c r="HBT126" s="157"/>
      <c r="HBU126" s="157"/>
      <c r="HBV126" s="157"/>
      <c r="HBW126" s="157"/>
      <c r="HBX126" s="157"/>
      <c r="HBY126" s="157"/>
      <c r="HBZ126" s="157"/>
      <c r="HCA126" s="157"/>
      <c r="HCB126" s="157"/>
      <c r="HCC126" s="157"/>
      <c r="HCD126" s="157"/>
      <c r="HCE126" s="157"/>
      <c r="HCF126" s="157"/>
      <c r="HCG126" s="157"/>
      <c r="HCH126" s="157"/>
      <c r="HCI126" s="157"/>
      <c r="HCJ126" s="157"/>
      <c r="HCK126" s="157"/>
      <c r="HCL126" s="157"/>
      <c r="HCM126" s="157"/>
      <c r="HCN126" s="157"/>
      <c r="HCO126" s="157"/>
      <c r="HCP126" s="157"/>
      <c r="HCQ126" s="157"/>
      <c r="HCR126" s="157"/>
      <c r="HCS126" s="157"/>
      <c r="HCT126" s="157"/>
      <c r="HCU126" s="157"/>
      <c r="HCV126" s="157"/>
      <c r="HCW126" s="157"/>
      <c r="HCX126" s="157"/>
      <c r="HCY126" s="157"/>
      <c r="HCZ126" s="157"/>
      <c r="HDA126" s="157"/>
      <c r="HDB126" s="157"/>
      <c r="HDC126" s="157"/>
      <c r="HDD126" s="157"/>
      <c r="HDE126" s="157"/>
      <c r="HDF126" s="157"/>
      <c r="HDG126" s="157"/>
      <c r="HDH126" s="157"/>
      <c r="HDI126" s="157"/>
      <c r="HDJ126" s="157"/>
      <c r="HDK126" s="157"/>
      <c r="HDL126" s="157"/>
      <c r="HDM126" s="157"/>
      <c r="HDN126" s="157"/>
      <c r="HDO126" s="157"/>
      <c r="HDP126" s="157"/>
      <c r="HDQ126" s="157"/>
      <c r="HDR126" s="157"/>
      <c r="HDS126" s="157"/>
      <c r="HDT126" s="157"/>
      <c r="HDU126" s="157"/>
      <c r="HDV126" s="157"/>
      <c r="HDW126" s="157"/>
      <c r="HDX126" s="157"/>
      <c r="HDY126" s="157"/>
      <c r="HDZ126" s="157"/>
      <c r="HEA126" s="157"/>
      <c r="HEB126" s="157"/>
      <c r="HEC126" s="157"/>
      <c r="HED126" s="157"/>
      <c r="HEE126" s="157"/>
      <c r="HEF126" s="157"/>
      <c r="HEG126" s="157"/>
      <c r="HEH126" s="157"/>
      <c r="HEI126" s="157"/>
      <c r="HEJ126" s="157"/>
      <c r="HEK126" s="157"/>
      <c r="HEL126" s="157"/>
      <c r="HEM126" s="157"/>
      <c r="HEN126" s="157"/>
      <c r="HEO126" s="157"/>
      <c r="HEP126" s="157"/>
      <c r="HEQ126" s="157"/>
      <c r="HER126" s="157"/>
      <c r="HES126" s="157"/>
      <c r="HET126" s="157"/>
      <c r="HEU126" s="157"/>
      <c r="HEV126" s="157"/>
      <c r="HEW126" s="157"/>
      <c r="HEX126" s="157"/>
      <c r="HEY126" s="157"/>
      <c r="HEZ126" s="157"/>
      <c r="HFA126" s="157"/>
      <c r="HFB126" s="157"/>
      <c r="HFC126" s="157"/>
      <c r="HFD126" s="157"/>
      <c r="HFE126" s="157"/>
      <c r="HFF126" s="157"/>
      <c r="HFG126" s="157"/>
      <c r="HFH126" s="157"/>
      <c r="HFI126" s="157"/>
      <c r="HFJ126" s="157"/>
      <c r="HFK126" s="157"/>
      <c r="HFL126" s="157"/>
      <c r="HFM126" s="157"/>
      <c r="HFN126" s="157"/>
      <c r="HFO126" s="157"/>
      <c r="HFP126" s="157"/>
      <c r="HFQ126" s="157"/>
      <c r="HFR126" s="157"/>
      <c r="HFS126" s="157"/>
      <c r="HFT126" s="157"/>
      <c r="HFU126" s="157"/>
      <c r="HFV126" s="157"/>
      <c r="HFW126" s="157"/>
      <c r="HFX126" s="157"/>
      <c r="HFY126" s="157"/>
      <c r="HFZ126" s="157"/>
      <c r="HGA126" s="157"/>
      <c r="HGB126" s="157"/>
      <c r="HGC126" s="157"/>
      <c r="HGD126" s="157"/>
      <c r="HGE126" s="157"/>
      <c r="HGF126" s="157"/>
      <c r="HGG126" s="157"/>
      <c r="HGH126" s="157"/>
      <c r="HGI126" s="157"/>
      <c r="HGJ126" s="157"/>
      <c r="HGK126" s="157"/>
      <c r="HGL126" s="157"/>
      <c r="HGM126" s="157"/>
      <c r="HGN126" s="157"/>
      <c r="HGO126" s="157"/>
      <c r="HGP126" s="157"/>
      <c r="HGQ126" s="157"/>
      <c r="HGR126" s="157"/>
      <c r="HGS126" s="157"/>
      <c r="HGT126" s="157"/>
      <c r="HGU126" s="157"/>
      <c r="HGV126" s="157"/>
      <c r="HGW126" s="157"/>
      <c r="HGX126" s="157"/>
      <c r="HGY126" s="157"/>
      <c r="HGZ126" s="157"/>
      <c r="HHA126" s="157"/>
      <c r="HHB126" s="157"/>
      <c r="HHC126" s="157"/>
      <c r="HHD126" s="157"/>
      <c r="HHE126" s="157"/>
      <c r="HHF126" s="157"/>
      <c r="HHG126" s="157"/>
      <c r="HHH126" s="157"/>
      <c r="HHI126" s="157"/>
      <c r="HHJ126" s="157"/>
      <c r="HHK126" s="157"/>
      <c r="HHL126" s="157"/>
      <c r="HHM126" s="157"/>
      <c r="HHN126" s="157"/>
      <c r="HHO126" s="157"/>
      <c r="HHP126" s="157"/>
      <c r="HHQ126" s="157"/>
      <c r="HHR126" s="157"/>
      <c r="HHS126" s="157"/>
      <c r="HHT126" s="157"/>
      <c r="HHU126" s="157"/>
      <c r="HHV126" s="157"/>
      <c r="HHW126" s="157"/>
      <c r="HHX126" s="157"/>
      <c r="HHY126" s="157"/>
      <c r="HHZ126" s="157"/>
      <c r="HIA126" s="157"/>
      <c r="HIB126" s="157"/>
      <c r="HIC126" s="157"/>
      <c r="HID126" s="157"/>
      <c r="HIE126" s="157"/>
      <c r="HIF126" s="157"/>
      <c r="HIG126" s="157"/>
      <c r="HIH126" s="157"/>
      <c r="HII126" s="157"/>
      <c r="HIJ126" s="157"/>
      <c r="HIK126" s="157"/>
      <c r="HIL126" s="157"/>
      <c r="HIM126" s="157"/>
      <c r="HIN126" s="157"/>
      <c r="HIO126" s="157"/>
      <c r="HIP126" s="157"/>
      <c r="HIQ126" s="157"/>
      <c r="HIR126" s="157"/>
      <c r="HIS126" s="157"/>
      <c r="HIT126" s="157"/>
      <c r="HIU126" s="157"/>
      <c r="HIV126" s="157"/>
      <c r="HIW126" s="157"/>
      <c r="HIX126" s="157"/>
      <c r="HIY126" s="157"/>
      <c r="HIZ126" s="157"/>
      <c r="HJA126" s="157"/>
      <c r="HJB126" s="157"/>
      <c r="HJC126" s="157"/>
      <c r="HJD126" s="157"/>
      <c r="HJE126" s="157"/>
      <c r="HJF126" s="157"/>
      <c r="HJG126" s="157"/>
      <c r="HJH126" s="157"/>
      <c r="HJI126" s="157"/>
      <c r="HJJ126" s="157"/>
      <c r="HJK126" s="157"/>
      <c r="HJL126" s="157"/>
      <c r="HJM126" s="157"/>
      <c r="HJN126" s="157"/>
      <c r="HJO126" s="157"/>
      <c r="HJP126" s="157"/>
      <c r="HJQ126" s="157"/>
      <c r="HJR126" s="157"/>
      <c r="HJS126" s="157"/>
      <c r="HJT126" s="157"/>
      <c r="HJU126" s="157"/>
      <c r="HJV126" s="157"/>
      <c r="HJW126" s="157"/>
      <c r="HJX126" s="157"/>
      <c r="HJY126" s="157"/>
      <c r="HJZ126" s="157"/>
      <c r="HKA126" s="157"/>
      <c r="HKB126" s="157"/>
      <c r="HKC126" s="157"/>
      <c r="HKD126" s="157"/>
      <c r="HKE126" s="157"/>
      <c r="HKF126" s="157"/>
      <c r="HKG126" s="157"/>
      <c r="HKH126" s="157"/>
      <c r="HKI126" s="157"/>
      <c r="HKJ126" s="157"/>
      <c r="HKK126" s="157"/>
      <c r="HKL126" s="157"/>
      <c r="HKM126" s="157"/>
      <c r="HKN126" s="157"/>
      <c r="HKO126" s="157"/>
      <c r="HKP126" s="157"/>
      <c r="HKQ126" s="157"/>
      <c r="HKR126" s="157"/>
      <c r="HKS126" s="157"/>
      <c r="HKT126" s="157"/>
      <c r="HKU126" s="157"/>
      <c r="HKV126" s="157"/>
      <c r="HKW126" s="157"/>
      <c r="HKX126" s="157"/>
      <c r="HKY126" s="157"/>
      <c r="HKZ126" s="157"/>
      <c r="HLA126" s="157"/>
      <c r="HLB126" s="157"/>
      <c r="HLC126" s="157"/>
      <c r="HLD126" s="157"/>
      <c r="HLE126" s="157"/>
      <c r="HLF126" s="157"/>
      <c r="HLG126" s="157"/>
      <c r="HLH126" s="157"/>
      <c r="HLI126" s="157"/>
      <c r="HLJ126" s="157"/>
      <c r="HLK126" s="157"/>
      <c r="HLL126" s="157"/>
      <c r="HLM126" s="157"/>
      <c r="HLN126" s="157"/>
      <c r="HLO126" s="157"/>
      <c r="HLP126" s="157"/>
      <c r="HLQ126" s="157"/>
      <c r="HLR126" s="157"/>
      <c r="HLS126" s="157"/>
      <c r="HLT126" s="157"/>
      <c r="HLU126" s="157"/>
      <c r="HLV126" s="157"/>
      <c r="HLW126" s="157"/>
      <c r="HLX126" s="157"/>
      <c r="HLY126" s="157"/>
      <c r="HLZ126" s="157"/>
      <c r="HMA126" s="157"/>
      <c r="HMB126" s="157"/>
      <c r="HMC126" s="157"/>
      <c r="HMD126" s="157"/>
      <c r="HME126" s="157"/>
      <c r="HMF126" s="157"/>
      <c r="HMG126" s="157"/>
      <c r="HMH126" s="157"/>
      <c r="HMI126" s="157"/>
      <c r="HMJ126" s="157"/>
      <c r="HMK126" s="157"/>
      <c r="HML126" s="157"/>
      <c r="HMM126" s="157"/>
      <c r="HMN126" s="157"/>
      <c r="HMO126" s="157"/>
      <c r="HMP126" s="157"/>
      <c r="HMQ126" s="157"/>
      <c r="HMR126" s="157"/>
      <c r="HMS126" s="157"/>
      <c r="HMT126" s="157"/>
      <c r="HMU126" s="157"/>
      <c r="HMV126" s="157"/>
      <c r="HMW126" s="157"/>
      <c r="HMX126" s="157"/>
      <c r="HMY126" s="157"/>
      <c r="HMZ126" s="157"/>
      <c r="HNA126" s="157"/>
      <c r="HNB126" s="157"/>
      <c r="HNC126" s="157"/>
      <c r="HND126" s="157"/>
      <c r="HNE126" s="157"/>
      <c r="HNF126" s="157"/>
      <c r="HNG126" s="157"/>
      <c r="HNH126" s="157"/>
      <c r="HNI126" s="157"/>
      <c r="HNJ126" s="157"/>
      <c r="HNK126" s="157"/>
      <c r="HNL126" s="157"/>
      <c r="HNM126" s="157"/>
      <c r="HNN126" s="157"/>
      <c r="HNO126" s="157"/>
      <c r="HNP126" s="157"/>
      <c r="HNQ126" s="157"/>
      <c r="HNR126" s="157"/>
      <c r="HNS126" s="157"/>
      <c r="HNT126" s="157"/>
      <c r="HNU126" s="157"/>
      <c r="HNV126" s="157"/>
      <c r="HNW126" s="157"/>
      <c r="HNX126" s="157"/>
      <c r="HNY126" s="157"/>
      <c r="HNZ126" s="157"/>
      <c r="HOA126" s="157"/>
      <c r="HOB126" s="157"/>
      <c r="HOC126" s="157"/>
      <c r="HOD126" s="157"/>
      <c r="HOE126" s="157"/>
      <c r="HOF126" s="157"/>
      <c r="HOG126" s="157"/>
      <c r="HOH126" s="157"/>
      <c r="HOI126" s="157"/>
      <c r="HOJ126" s="157"/>
      <c r="HOK126" s="157"/>
      <c r="HOL126" s="157"/>
      <c r="HOM126" s="157"/>
      <c r="HON126" s="157"/>
      <c r="HOO126" s="157"/>
      <c r="HOP126" s="157"/>
      <c r="HOQ126" s="157"/>
      <c r="HOR126" s="157"/>
      <c r="HOS126" s="157"/>
      <c r="HOT126" s="157"/>
      <c r="HOU126" s="157"/>
      <c r="HOV126" s="157"/>
      <c r="HOW126" s="157"/>
      <c r="HOX126" s="157"/>
      <c r="HOY126" s="157"/>
      <c r="HOZ126" s="157"/>
      <c r="HPA126" s="157"/>
      <c r="HPB126" s="157"/>
      <c r="HPC126" s="157"/>
      <c r="HPD126" s="157"/>
      <c r="HPE126" s="157"/>
      <c r="HPF126" s="157"/>
      <c r="HPG126" s="157"/>
      <c r="HPH126" s="157"/>
      <c r="HPI126" s="157"/>
      <c r="HPJ126" s="157"/>
      <c r="HPK126" s="157"/>
      <c r="HPL126" s="157"/>
      <c r="HPM126" s="157"/>
      <c r="HPN126" s="157"/>
      <c r="HPO126" s="157"/>
      <c r="HPP126" s="157"/>
      <c r="HPQ126" s="157"/>
      <c r="HPR126" s="157"/>
      <c r="HPS126" s="157"/>
      <c r="HPT126" s="157"/>
      <c r="HPU126" s="157"/>
      <c r="HPV126" s="157"/>
      <c r="HPW126" s="157"/>
      <c r="HPX126" s="157"/>
      <c r="HPY126" s="157"/>
      <c r="HPZ126" s="157"/>
      <c r="HQA126" s="157"/>
      <c r="HQB126" s="157"/>
      <c r="HQC126" s="157"/>
      <c r="HQD126" s="157"/>
      <c r="HQE126" s="157"/>
      <c r="HQF126" s="157"/>
      <c r="HQG126" s="157"/>
      <c r="HQH126" s="157"/>
      <c r="HQI126" s="157"/>
      <c r="HQJ126" s="157"/>
      <c r="HQK126" s="157"/>
      <c r="HQL126" s="157"/>
      <c r="HQM126" s="157"/>
      <c r="HQN126" s="157"/>
      <c r="HQO126" s="157"/>
      <c r="HQP126" s="157"/>
      <c r="HQQ126" s="157"/>
      <c r="HQR126" s="157"/>
      <c r="HQS126" s="157"/>
      <c r="HQT126" s="157"/>
      <c r="HQU126" s="157"/>
      <c r="HQV126" s="157"/>
      <c r="HQW126" s="157"/>
      <c r="HQX126" s="157"/>
      <c r="HQY126" s="157"/>
      <c r="HQZ126" s="157"/>
      <c r="HRA126" s="157"/>
      <c r="HRB126" s="157"/>
      <c r="HRC126" s="157"/>
      <c r="HRD126" s="157"/>
      <c r="HRE126" s="157"/>
      <c r="HRF126" s="157"/>
      <c r="HRG126" s="157"/>
      <c r="HRH126" s="157"/>
      <c r="HRI126" s="157"/>
      <c r="HRJ126" s="157"/>
      <c r="HRK126" s="157"/>
      <c r="HRL126" s="157"/>
      <c r="HRM126" s="157"/>
      <c r="HRN126" s="157"/>
      <c r="HRO126" s="157"/>
      <c r="HRP126" s="157"/>
      <c r="HRQ126" s="157"/>
      <c r="HRR126" s="157"/>
      <c r="HRS126" s="157"/>
      <c r="HRT126" s="157"/>
      <c r="HRU126" s="157"/>
      <c r="HRV126" s="157"/>
      <c r="HRW126" s="157"/>
      <c r="HRX126" s="157"/>
      <c r="HRY126" s="157"/>
      <c r="HRZ126" s="157"/>
      <c r="HSA126" s="157"/>
      <c r="HSB126" s="157"/>
      <c r="HSC126" s="157"/>
      <c r="HSD126" s="157"/>
      <c r="HSE126" s="157"/>
      <c r="HSF126" s="157"/>
      <c r="HSG126" s="157"/>
      <c r="HSH126" s="157"/>
      <c r="HSI126" s="157"/>
      <c r="HSJ126" s="157"/>
      <c r="HSK126" s="157"/>
      <c r="HSL126" s="157"/>
      <c r="HSM126" s="157"/>
      <c r="HSN126" s="157"/>
      <c r="HSO126" s="157"/>
      <c r="HSP126" s="157"/>
      <c r="HSQ126" s="157"/>
      <c r="HSR126" s="157"/>
      <c r="HSS126" s="157"/>
      <c r="HST126" s="157"/>
      <c r="HSU126" s="157"/>
      <c r="HSV126" s="157"/>
      <c r="HSW126" s="157"/>
      <c r="HSX126" s="157"/>
      <c r="HSY126" s="157"/>
      <c r="HSZ126" s="157"/>
      <c r="HTA126" s="157"/>
      <c r="HTB126" s="157"/>
      <c r="HTC126" s="157"/>
      <c r="HTD126" s="157"/>
      <c r="HTE126" s="157"/>
      <c r="HTF126" s="157"/>
      <c r="HTG126" s="157"/>
      <c r="HTH126" s="157"/>
      <c r="HTI126" s="157"/>
      <c r="HTJ126" s="157"/>
      <c r="HTK126" s="157"/>
      <c r="HTL126" s="157"/>
      <c r="HTM126" s="157"/>
      <c r="HTN126" s="157"/>
      <c r="HTO126" s="157"/>
      <c r="HTP126" s="157"/>
      <c r="HTQ126" s="157"/>
      <c r="HTR126" s="157"/>
      <c r="HTS126" s="157"/>
      <c r="HTT126" s="157"/>
      <c r="HTU126" s="157"/>
      <c r="HTV126" s="157"/>
      <c r="HTW126" s="157"/>
      <c r="HTX126" s="157"/>
      <c r="HTY126" s="157"/>
      <c r="HTZ126" s="157"/>
      <c r="HUA126" s="157"/>
      <c r="HUB126" s="157"/>
      <c r="HUC126" s="157"/>
      <c r="HUD126" s="157"/>
      <c r="HUE126" s="157"/>
      <c r="HUF126" s="157"/>
      <c r="HUG126" s="157"/>
      <c r="HUH126" s="157"/>
      <c r="HUI126" s="157"/>
      <c r="HUJ126" s="157"/>
      <c r="HUK126" s="157"/>
      <c r="HUL126" s="157"/>
      <c r="HUM126" s="157"/>
      <c r="HUN126" s="157"/>
      <c r="HUO126" s="157"/>
      <c r="HUP126" s="157"/>
      <c r="HUQ126" s="157"/>
      <c r="HUR126" s="157"/>
      <c r="HUS126" s="157"/>
      <c r="HUT126" s="157"/>
      <c r="HUU126" s="157"/>
      <c r="HUV126" s="157"/>
      <c r="HUW126" s="157"/>
      <c r="HUX126" s="157"/>
      <c r="HUY126" s="157"/>
      <c r="HUZ126" s="157"/>
      <c r="HVA126" s="157"/>
      <c r="HVB126" s="157"/>
      <c r="HVC126" s="157"/>
      <c r="HVD126" s="157"/>
      <c r="HVE126" s="157"/>
      <c r="HVF126" s="157"/>
      <c r="HVG126" s="157"/>
      <c r="HVH126" s="157"/>
      <c r="HVI126" s="157"/>
      <c r="HVJ126" s="157"/>
      <c r="HVK126" s="157"/>
      <c r="HVL126" s="157"/>
      <c r="HVM126" s="157"/>
      <c r="HVN126" s="157"/>
      <c r="HVO126" s="157"/>
      <c r="HVP126" s="157"/>
      <c r="HVQ126" s="157"/>
      <c r="HVR126" s="157"/>
      <c r="HVS126" s="157"/>
      <c r="HVT126" s="157"/>
      <c r="HVU126" s="157"/>
      <c r="HVV126" s="157"/>
      <c r="HVW126" s="157"/>
      <c r="HVX126" s="157"/>
      <c r="HVY126" s="157"/>
      <c r="HVZ126" s="157"/>
      <c r="HWA126" s="157"/>
      <c r="HWB126" s="157"/>
      <c r="HWC126" s="157"/>
      <c r="HWD126" s="157"/>
      <c r="HWE126" s="157"/>
      <c r="HWF126" s="157"/>
      <c r="HWG126" s="157"/>
      <c r="HWH126" s="157"/>
      <c r="HWI126" s="157"/>
      <c r="HWJ126" s="157"/>
      <c r="HWK126" s="157"/>
      <c r="HWL126" s="157"/>
      <c r="HWM126" s="157"/>
      <c r="HWN126" s="157"/>
      <c r="HWO126" s="157"/>
      <c r="HWP126" s="157"/>
      <c r="HWQ126" s="157"/>
      <c r="HWR126" s="157"/>
      <c r="HWS126" s="157"/>
      <c r="HWT126" s="157"/>
      <c r="HWU126" s="157"/>
      <c r="HWV126" s="157"/>
      <c r="HWW126" s="157"/>
      <c r="HWX126" s="157"/>
      <c r="HWY126" s="157"/>
      <c r="HWZ126" s="157"/>
      <c r="HXA126" s="157"/>
      <c r="HXB126" s="157"/>
      <c r="HXC126" s="157"/>
      <c r="HXD126" s="157"/>
      <c r="HXE126" s="157"/>
      <c r="HXF126" s="157"/>
      <c r="HXG126" s="157"/>
      <c r="HXH126" s="157"/>
      <c r="HXI126" s="157"/>
      <c r="HXJ126" s="157"/>
      <c r="HXK126" s="157"/>
      <c r="HXL126" s="157"/>
      <c r="HXM126" s="157"/>
      <c r="HXN126" s="157"/>
      <c r="HXO126" s="157"/>
      <c r="HXP126" s="157"/>
      <c r="HXQ126" s="157"/>
      <c r="HXR126" s="157"/>
      <c r="HXS126" s="157"/>
      <c r="HXT126" s="157"/>
      <c r="HXU126" s="157"/>
      <c r="HXV126" s="157"/>
      <c r="HXW126" s="157"/>
      <c r="HXX126" s="157"/>
      <c r="HXY126" s="157"/>
      <c r="HXZ126" s="157"/>
      <c r="HYA126" s="157"/>
      <c r="HYB126" s="157"/>
      <c r="HYC126" s="157"/>
      <c r="HYD126" s="157"/>
      <c r="HYE126" s="157"/>
      <c r="HYF126" s="157"/>
      <c r="HYG126" s="157"/>
      <c r="HYH126" s="157"/>
      <c r="HYI126" s="157"/>
      <c r="HYJ126" s="157"/>
      <c r="HYK126" s="157"/>
      <c r="HYL126" s="157"/>
      <c r="HYM126" s="157"/>
      <c r="HYN126" s="157"/>
      <c r="HYO126" s="157"/>
      <c r="HYP126" s="157"/>
      <c r="HYQ126" s="157"/>
      <c r="HYR126" s="157"/>
      <c r="HYS126" s="157"/>
      <c r="HYT126" s="157"/>
      <c r="HYU126" s="157"/>
      <c r="HYV126" s="157"/>
      <c r="HYW126" s="157"/>
      <c r="HYX126" s="157"/>
      <c r="HYY126" s="157"/>
      <c r="HYZ126" s="157"/>
      <c r="HZA126" s="157"/>
      <c r="HZB126" s="157"/>
      <c r="HZC126" s="157"/>
      <c r="HZD126" s="157"/>
      <c r="HZE126" s="157"/>
      <c r="HZF126" s="157"/>
      <c r="HZG126" s="157"/>
      <c r="HZH126" s="157"/>
      <c r="HZI126" s="157"/>
      <c r="HZJ126" s="157"/>
      <c r="HZK126" s="157"/>
      <c r="HZL126" s="157"/>
      <c r="HZM126" s="157"/>
      <c r="HZN126" s="157"/>
      <c r="HZO126" s="157"/>
      <c r="HZP126" s="157"/>
      <c r="HZQ126" s="157"/>
      <c r="HZR126" s="157"/>
      <c r="HZS126" s="157"/>
      <c r="HZT126" s="157"/>
      <c r="HZU126" s="157"/>
      <c r="HZV126" s="157"/>
      <c r="HZW126" s="157"/>
      <c r="HZX126" s="157"/>
      <c r="HZY126" s="157"/>
      <c r="HZZ126" s="157"/>
      <c r="IAA126" s="157"/>
      <c r="IAB126" s="157"/>
      <c r="IAC126" s="157"/>
      <c r="IAD126" s="157"/>
      <c r="IAE126" s="157"/>
      <c r="IAF126" s="157"/>
      <c r="IAG126" s="157"/>
      <c r="IAH126" s="157"/>
      <c r="IAI126" s="157"/>
      <c r="IAJ126" s="157"/>
      <c r="IAK126" s="157"/>
      <c r="IAL126" s="157"/>
      <c r="IAM126" s="157"/>
      <c r="IAN126" s="157"/>
      <c r="IAO126" s="157"/>
      <c r="IAP126" s="157"/>
      <c r="IAQ126" s="157"/>
      <c r="IAR126" s="157"/>
      <c r="IAS126" s="157"/>
      <c r="IAT126" s="157"/>
      <c r="IAU126" s="157"/>
      <c r="IAV126" s="157"/>
      <c r="IAW126" s="157"/>
      <c r="IAX126" s="157"/>
      <c r="IAY126" s="157"/>
      <c r="IAZ126" s="157"/>
      <c r="IBA126" s="157"/>
      <c r="IBB126" s="157"/>
      <c r="IBC126" s="157"/>
      <c r="IBD126" s="157"/>
      <c r="IBE126" s="157"/>
      <c r="IBF126" s="157"/>
      <c r="IBG126" s="157"/>
      <c r="IBH126" s="157"/>
      <c r="IBI126" s="157"/>
      <c r="IBJ126" s="157"/>
      <c r="IBK126" s="157"/>
      <c r="IBL126" s="157"/>
      <c r="IBM126" s="157"/>
      <c r="IBN126" s="157"/>
      <c r="IBO126" s="157"/>
      <c r="IBP126" s="157"/>
      <c r="IBQ126" s="157"/>
      <c r="IBR126" s="157"/>
      <c r="IBS126" s="157"/>
      <c r="IBT126" s="157"/>
      <c r="IBU126" s="157"/>
      <c r="IBV126" s="157"/>
      <c r="IBW126" s="157"/>
      <c r="IBX126" s="157"/>
      <c r="IBY126" s="157"/>
      <c r="IBZ126" s="157"/>
      <c r="ICA126" s="157"/>
      <c r="ICB126" s="157"/>
      <c r="ICC126" s="157"/>
      <c r="ICD126" s="157"/>
      <c r="ICE126" s="157"/>
      <c r="ICF126" s="157"/>
      <c r="ICG126" s="157"/>
      <c r="ICH126" s="157"/>
      <c r="ICI126" s="157"/>
      <c r="ICJ126" s="157"/>
      <c r="ICK126" s="157"/>
      <c r="ICL126" s="157"/>
      <c r="ICM126" s="157"/>
      <c r="ICN126" s="157"/>
      <c r="ICO126" s="157"/>
      <c r="ICP126" s="157"/>
      <c r="ICQ126" s="157"/>
      <c r="ICR126" s="157"/>
      <c r="ICS126" s="157"/>
      <c r="ICT126" s="157"/>
      <c r="ICU126" s="157"/>
      <c r="ICV126" s="157"/>
      <c r="ICW126" s="157"/>
      <c r="ICX126" s="157"/>
      <c r="ICY126" s="157"/>
      <c r="ICZ126" s="157"/>
      <c r="IDA126" s="157"/>
      <c r="IDB126" s="157"/>
      <c r="IDC126" s="157"/>
      <c r="IDD126" s="157"/>
      <c r="IDE126" s="157"/>
      <c r="IDF126" s="157"/>
      <c r="IDG126" s="157"/>
      <c r="IDH126" s="157"/>
      <c r="IDI126" s="157"/>
      <c r="IDJ126" s="157"/>
      <c r="IDK126" s="157"/>
      <c r="IDL126" s="157"/>
      <c r="IDM126" s="157"/>
      <c r="IDN126" s="157"/>
      <c r="IDO126" s="157"/>
      <c r="IDP126" s="157"/>
      <c r="IDQ126" s="157"/>
      <c r="IDR126" s="157"/>
      <c r="IDS126" s="157"/>
      <c r="IDT126" s="157"/>
      <c r="IDU126" s="157"/>
      <c r="IDV126" s="157"/>
      <c r="IDW126" s="157"/>
      <c r="IDX126" s="157"/>
      <c r="IDY126" s="157"/>
      <c r="IDZ126" s="157"/>
      <c r="IEA126" s="157"/>
      <c r="IEB126" s="157"/>
      <c r="IEC126" s="157"/>
      <c r="IED126" s="157"/>
      <c r="IEE126" s="157"/>
      <c r="IEF126" s="157"/>
      <c r="IEG126" s="157"/>
      <c r="IEH126" s="157"/>
      <c r="IEI126" s="157"/>
      <c r="IEJ126" s="157"/>
      <c r="IEK126" s="157"/>
      <c r="IEL126" s="157"/>
      <c r="IEM126" s="157"/>
      <c r="IEN126" s="157"/>
      <c r="IEO126" s="157"/>
      <c r="IEP126" s="157"/>
      <c r="IEQ126" s="157"/>
      <c r="IER126" s="157"/>
      <c r="IES126" s="157"/>
      <c r="IET126" s="157"/>
      <c r="IEU126" s="157"/>
      <c r="IEV126" s="157"/>
      <c r="IEW126" s="157"/>
      <c r="IEX126" s="157"/>
      <c r="IEY126" s="157"/>
      <c r="IEZ126" s="157"/>
      <c r="IFA126" s="157"/>
      <c r="IFB126" s="157"/>
      <c r="IFC126" s="157"/>
      <c r="IFD126" s="157"/>
      <c r="IFE126" s="157"/>
      <c r="IFF126" s="157"/>
      <c r="IFG126" s="157"/>
      <c r="IFH126" s="157"/>
      <c r="IFI126" s="157"/>
      <c r="IFJ126" s="157"/>
      <c r="IFK126" s="157"/>
      <c r="IFL126" s="157"/>
      <c r="IFM126" s="157"/>
      <c r="IFN126" s="157"/>
      <c r="IFO126" s="157"/>
      <c r="IFP126" s="157"/>
      <c r="IFQ126" s="157"/>
      <c r="IFR126" s="157"/>
      <c r="IFS126" s="157"/>
      <c r="IFT126" s="157"/>
      <c r="IFU126" s="157"/>
      <c r="IFV126" s="157"/>
      <c r="IFW126" s="157"/>
      <c r="IFX126" s="157"/>
      <c r="IFY126" s="157"/>
      <c r="IFZ126" s="157"/>
      <c r="IGA126" s="157"/>
      <c r="IGB126" s="157"/>
      <c r="IGC126" s="157"/>
      <c r="IGD126" s="157"/>
      <c r="IGE126" s="157"/>
      <c r="IGF126" s="157"/>
      <c r="IGG126" s="157"/>
      <c r="IGH126" s="157"/>
      <c r="IGI126" s="157"/>
      <c r="IGJ126" s="157"/>
      <c r="IGK126" s="157"/>
      <c r="IGL126" s="157"/>
      <c r="IGM126" s="157"/>
      <c r="IGN126" s="157"/>
      <c r="IGO126" s="157"/>
      <c r="IGP126" s="157"/>
      <c r="IGQ126" s="157"/>
      <c r="IGR126" s="157"/>
      <c r="IGS126" s="157"/>
      <c r="IGT126" s="157"/>
      <c r="IGU126" s="157"/>
      <c r="IGV126" s="157"/>
      <c r="IGW126" s="157"/>
      <c r="IGX126" s="157"/>
      <c r="IGY126" s="157"/>
      <c r="IGZ126" s="157"/>
      <c r="IHA126" s="157"/>
      <c r="IHB126" s="157"/>
      <c r="IHC126" s="157"/>
      <c r="IHD126" s="157"/>
      <c r="IHE126" s="157"/>
      <c r="IHF126" s="157"/>
      <c r="IHG126" s="157"/>
      <c r="IHH126" s="157"/>
      <c r="IHI126" s="157"/>
      <c r="IHJ126" s="157"/>
      <c r="IHK126" s="157"/>
      <c r="IHL126" s="157"/>
      <c r="IHM126" s="157"/>
      <c r="IHN126" s="157"/>
      <c r="IHO126" s="157"/>
      <c r="IHP126" s="157"/>
      <c r="IHQ126" s="157"/>
      <c r="IHR126" s="157"/>
      <c r="IHS126" s="157"/>
      <c r="IHT126" s="157"/>
      <c r="IHU126" s="157"/>
      <c r="IHV126" s="157"/>
      <c r="IHW126" s="157"/>
      <c r="IHX126" s="157"/>
      <c r="IHY126" s="157"/>
      <c r="IHZ126" s="157"/>
      <c r="IIA126" s="157"/>
      <c r="IIB126" s="157"/>
      <c r="IIC126" s="157"/>
      <c r="IID126" s="157"/>
      <c r="IIE126" s="157"/>
      <c r="IIF126" s="157"/>
      <c r="IIG126" s="157"/>
      <c r="IIH126" s="157"/>
      <c r="III126" s="157"/>
      <c r="IIJ126" s="157"/>
      <c r="IIK126" s="157"/>
      <c r="IIL126" s="157"/>
      <c r="IIM126" s="157"/>
      <c r="IIN126" s="157"/>
      <c r="IIO126" s="157"/>
      <c r="IIP126" s="157"/>
      <c r="IIQ126" s="157"/>
      <c r="IIR126" s="157"/>
      <c r="IIS126" s="157"/>
      <c r="IIT126" s="157"/>
      <c r="IIU126" s="157"/>
      <c r="IIV126" s="157"/>
      <c r="IIW126" s="157"/>
      <c r="IIX126" s="157"/>
      <c r="IIY126" s="157"/>
      <c r="IIZ126" s="157"/>
      <c r="IJA126" s="157"/>
      <c r="IJB126" s="157"/>
      <c r="IJC126" s="157"/>
      <c r="IJD126" s="157"/>
      <c r="IJE126" s="157"/>
      <c r="IJF126" s="157"/>
      <c r="IJG126" s="157"/>
      <c r="IJH126" s="157"/>
      <c r="IJI126" s="157"/>
      <c r="IJJ126" s="157"/>
      <c r="IJK126" s="157"/>
      <c r="IJL126" s="157"/>
      <c r="IJM126" s="157"/>
      <c r="IJN126" s="157"/>
      <c r="IJO126" s="157"/>
      <c r="IJP126" s="157"/>
      <c r="IJQ126" s="157"/>
      <c r="IJR126" s="157"/>
      <c r="IJS126" s="157"/>
      <c r="IJT126" s="157"/>
      <c r="IJU126" s="157"/>
      <c r="IJV126" s="157"/>
      <c r="IJW126" s="157"/>
      <c r="IJX126" s="157"/>
      <c r="IJY126" s="157"/>
      <c r="IJZ126" s="157"/>
      <c r="IKA126" s="157"/>
      <c r="IKB126" s="157"/>
      <c r="IKC126" s="157"/>
      <c r="IKD126" s="157"/>
      <c r="IKE126" s="157"/>
      <c r="IKF126" s="157"/>
      <c r="IKG126" s="157"/>
      <c r="IKH126" s="157"/>
      <c r="IKI126" s="157"/>
      <c r="IKJ126" s="157"/>
      <c r="IKK126" s="157"/>
      <c r="IKL126" s="157"/>
      <c r="IKM126" s="157"/>
      <c r="IKN126" s="157"/>
      <c r="IKO126" s="157"/>
      <c r="IKP126" s="157"/>
      <c r="IKQ126" s="157"/>
      <c r="IKR126" s="157"/>
      <c r="IKS126" s="157"/>
      <c r="IKT126" s="157"/>
      <c r="IKU126" s="157"/>
      <c r="IKV126" s="157"/>
      <c r="IKW126" s="157"/>
      <c r="IKX126" s="157"/>
      <c r="IKY126" s="157"/>
      <c r="IKZ126" s="157"/>
      <c r="ILA126" s="157"/>
      <c r="ILB126" s="157"/>
      <c r="ILC126" s="157"/>
      <c r="ILD126" s="157"/>
      <c r="ILE126" s="157"/>
      <c r="ILF126" s="157"/>
      <c r="ILG126" s="157"/>
      <c r="ILH126" s="157"/>
      <c r="ILI126" s="157"/>
      <c r="ILJ126" s="157"/>
      <c r="ILK126" s="157"/>
      <c r="ILL126" s="157"/>
      <c r="ILM126" s="157"/>
      <c r="ILN126" s="157"/>
      <c r="ILO126" s="157"/>
      <c r="ILP126" s="157"/>
      <c r="ILQ126" s="157"/>
      <c r="ILR126" s="157"/>
      <c r="ILS126" s="157"/>
      <c r="ILT126" s="157"/>
      <c r="ILU126" s="157"/>
      <c r="ILV126" s="157"/>
      <c r="ILW126" s="157"/>
      <c r="ILX126" s="157"/>
      <c r="ILY126" s="157"/>
      <c r="ILZ126" s="157"/>
      <c r="IMA126" s="157"/>
      <c r="IMB126" s="157"/>
      <c r="IMC126" s="157"/>
      <c r="IMD126" s="157"/>
      <c r="IME126" s="157"/>
      <c r="IMF126" s="157"/>
      <c r="IMG126" s="157"/>
      <c r="IMH126" s="157"/>
      <c r="IMI126" s="157"/>
      <c r="IMJ126" s="157"/>
      <c r="IMK126" s="157"/>
      <c r="IML126" s="157"/>
      <c r="IMM126" s="157"/>
      <c r="IMN126" s="157"/>
      <c r="IMO126" s="157"/>
      <c r="IMP126" s="157"/>
      <c r="IMQ126" s="157"/>
      <c r="IMR126" s="157"/>
      <c r="IMS126" s="157"/>
      <c r="IMT126" s="157"/>
      <c r="IMU126" s="157"/>
      <c r="IMV126" s="157"/>
      <c r="IMW126" s="157"/>
      <c r="IMX126" s="157"/>
      <c r="IMY126" s="157"/>
      <c r="IMZ126" s="157"/>
      <c r="INA126" s="157"/>
      <c r="INB126" s="157"/>
      <c r="INC126" s="157"/>
      <c r="IND126" s="157"/>
      <c r="INE126" s="157"/>
      <c r="INF126" s="157"/>
      <c r="ING126" s="157"/>
      <c r="INH126" s="157"/>
      <c r="INI126" s="157"/>
      <c r="INJ126" s="157"/>
      <c r="INK126" s="157"/>
      <c r="INL126" s="157"/>
      <c r="INM126" s="157"/>
      <c r="INN126" s="157"/>
      <c r="INO126" s="157"/>
      <c r="INP126" s="157"/>
      <c r="INQ126" s="157"/>
      <c r="INR126" s="157"/>
      <c r="INS126" s="157"/>
      <c r="INT126" s="157"/>
      <c r="INU126" s="157"/>
      <c r="INV126" s="157"/>
      <c r="INW126" s="157"/>
      <c r="INX126" s="157"/>
      <c r="INY126" s="157"/>
      <c r="INZ126" s="157"/>
      <c r="IOA126" s="157"/>
      <c r="IOB126" s="157"/>
      <c r="IOC126" s="157"/>
      <c r="IOD126" s="157"/>
      <c r="IOE126" s="157"/>
      <c r="IOF126" s="157"/>
      <c r="IOG126" s="157"/>
      <c r="IOH126" s="157"/>
      <c r="IOI126" s="157"/>
      <c r="IOJ126" s="157"/>
      <c r="IOK126" s="157"/>
      <c r="IOL126" s="157"/>
      <c r="IOM126" s="157"/>
      <c r="ION126" s="157"/>
      <c r="IOO126" s="157"/>
      <c r="IOP126" s="157"/>
      <c r="IOQ126" s="157"/>
      <c r="IOR126" s="157"/>
      <c r="IOS126" s="157"/>
      <c r="IOT126" s="157"/>
      <c r="IOU126" s="157"/>
      <c r="IOV126" s="157"/>
      <c r="IOW126" s="157"/>
      <c r="IOX126" s="157"/>
      <c r="IOY126" s="157"/>
      <c r="IOZ126" s="157"/>
      <c r="IPA126" s="157"/>
      <c r="IPB126" s="157"/>
      <c r="IPC126" s="157"/>
      <c r="IPD126" s="157"/>
      <c r="IPE126" s="157"/>
      <c r="IPF126" s="157"/>
      <c r="IPG126" s="157"/>
      <c r="IPH126" s="157"/>
      <c r="IPI126" s="157"/>
      <c r="IPJ126" s="157"/>
      <c r="IPK126" s="157"/>
      <c r="IPL126" s="157"/>
      <c r="IPM126" s="157"/>
      <c r="IPN126" s="157"/>
      <c r="IPO126" s="157"/>
      <c r="IPP126" s="157"/>
      <c r="IPQ126" s="157"/>
      <c r="IPR126" s="157"/>
      <c r="IPS126" s="157"/>
      <c r="IPT126" s="157"/>
      <c r="IPU126" s="157"/>
      <c r="IPV126" s="157"/>
      <c r="IPW126" s="157"/>
      <c r="IPX126" s="157"/>
      <c r="IPY126" s="157"/>
      <c r="IPZ126" s="157"/>
      <c r="IQA126" s="157"/>
      <c r="IQB126" s="157"/>
      <c r="IQC126" s="157"/>
      <c r="IQD126" s="157"/>
      <c r="IQE126" s="157"/>
      <c r="IQF126" s="157"/>
      <c r="IQG126" s="157"/>
      <c r="IQH126" s="157"/>
      <c r="IQI126" s="157"/>
      <c r="IQJ126" s="157"/>
      <c r="IQK126" s="157"/>
      <c r="IQL126" s="157"/>
      <c r="IQM126" s="157"/>
      <c r="IQN126" s="157"/>
      <c r="IQO126" s="157"/>
      <c r="IQP126" s="157"/>
      <c r="IQQ126" s="157"/>
      <c r="IQR126" s="157"/>
      <c r="IQS126" s="157"/>
      <c r="IQT126" s="157"/>
      <c r="IQU126" s="157"/>
      <c r="IQV126" s="157"/>
      <c r="IQW126" s="157"/>
      <c r="IQX126" s="157"/>
      <c r="IQY126" s="157"/>
      <c r="IQZ126" s="157"/>
      <c r="IRA126" s="157"/>
      <c r="IRB126" s="157"/>
      <c r="IRC126" s="157"/>
      <c r="IRD126" s="157"/>
      <c r="IRE126" s="157"/>
      <c r="IRF126" s="157"/>
      <c r="IRG126" s="157"/>
      <c r="IRH126" s="157"/>
      <c r="IRI126" s="157"/>
      <c r="IRJ126" s="157"/>
      <c r="IRK126" s="157"/>
      <c r="IRL126" s="157"/>
      <c r="IRM126" s="157"/>
      <c r="IRN126" s="157"/>
      <c r="IRO126" s="157"/>
      <c r="IRP126" s="157"/>
      <c r="IRQ126" s="157"/>
      <c r="IRR126" s="157"/>
      <c r="IRS126" s="157"/>
      <c r="IRT126" s="157"/>
      <c r="IRU126" s="157"/>
      <c r="IRV126" s="157"/>
      <c r="IRW126" s="157"/>
      <c r="IRX126" s="157"/>
      <c r="IRY126" s="157"/>
      <c r="IRZ126" s="157"/>
      <c r="ISA126" s="157"/>
      <c r="ISB126" s="157"/>
      <c r="ISC126" s="157"/>
      <c r="ISD126" s="157"/>
      <c r="ISE126" s="157"/>
      <c r="ISF126" s="157"/>
      <c r="ISG126" s="157"/>
      <c r="ISH126" s="157"/>
      <c r="ISI126" s="157"/>
      <c r="ISJ126" s="157"/>
      <c r="ISK126" s="157"/>
      <c r="ISL126" s="157"/>
      <c r="ISM126" s="157"/>
      <c r="ISN126" s="157"/>
      <c r="ISO126" s="157"/>
      <c r="ISP126" s="157"/>
      <c r="ISQ126" s="157"/>
      <c r="ISR126" s="157"/>
      <c r="ISS126" s="157"/>
      <c r="IST126" s="157"/>
      <c r="ISU126" s="157"/>
      <c r="ISV126" s="157"/>
      <c r="ISW126" s="157"/>
      <c r="ISX126" s="157"/>
      <c r="ISY126" s="157"/>
      <c r="ISZ126" s="157"/>
      <c r="ITA126" s="157"/>
      <c r="ITB126" s="157"/>
      <c r="ITC126" s="157"/>
      <c r="ITD126" s="157"/>
      <c r="ITE126" s="157"/>
      <c r="ITF126" s="157"/>
      <c r="ITG126" s="157"/>
      <c r="ITH126" s="157"/>
      <c r="ITI126" s="157"/>
      <c r="ITJ126" s="157"/>
      <c r="ITK126" s="157"/>
      <c r="ITL126" s="157"/>
      <c r="ITM126" s="157"/>
      <c r="ITN126" s="157"/>
      <c r="ITO126" s="157"/>
      <c r="ITP126" s="157"/>
      <c r="ITQ126" s="157"/>
      <c r="ITR126" s="157"/>
      <c r="ITS126" s="157"/>
      <c r="ITT126" s="157"/>
      <c r="ITU126" s="157"/>
      <c r="ITV126" s="157"/>
      <c r="ITW126" s="157"/>
      <c r="ITX126" s="157"/>
      <c r="ITY126" s="157"/>
      <c r="ITZ126" s="157"/>
      <c r="IUA126" s="157"/>
      <c r="IUB126" s="157"/>
      <c r="IUC126" s="157"/>
      <c r="IUD126" s="157"/>
      <c r="IUE126" s="157"/>
      <c r="IUF126" s="157"/>
      <c r="IUG126" s="157"/>
      <c r="IUH126" s="157"/>
      <c r="IUI126" s="157"/>
      <c r="IUJ126" s="157"/>
      <c r="IUK126" s="157"/>
      <c r="IUL126" s="157"/>
      <c r="IUM126" s="157"/>
      <c r="IUN126" s="157"/>
      <c r="IUO126" s="157"/>
      <c r="IUP126" s="157"/>
      <c r="IUQ126" s="157"/>
      <c r="IUR126" s="157"/>
      <c r="IUS126" s="157"/>
      <c r="IUT126" s="157"/>
      <c r="IUU126" s="157"/>
      <c r="IUV126" s="157"/>
      <c r="IUW126" s="157"/>
      <c r="IUX126" s="157"/>
      <c r="IUY126" s="157"/>
      <c r="IUZ126" s="157"/>
      <c r="IVA126" s="157"/>
      <c r="IVB126" s="157"/>
      <c r="IVC126" s="157"/>
      <c r="IVD126" s="157"/>
      <c r="IVE126" s="157"/>
      <c r="IVF126" s="157"/>
      <c r="IVG126" s="157"/>
      <c r="IVH126" s="157"/>
      <c r="IVI126" s="157"/>
      <c r="IVJ126" s="157"/>
      <c r="IVK126" s="157"/>
      <c r="IVL126" s="157"/>
      <c r="IVM126" s="157"/>
      <c r="IVN126" s="157"/>
      <c r="IVO126" s="157"/>
      <c r="IVP126" s="157"/>
      <c r="IVQ126" s="157"/>
      <c r="IVR126" s="157"/>
      <c r="IVS126" s="157"/>
      <c r="IVT126" s="157"/>
      <c r="IVU126" s="157"/>
      <c r="IVV126" s="157"/>
      <c r="IVW126" s="157"/>
      <c r="IVX126" s="157"/>
      <c r="IVY126" s="157"/>
      <c r="IVZ126" s="157"/>
      <c r="IWA126" s="157"/>
      <c r="IWB126" s="157"/>
      <c r="IWC126" s="157"/>
      <c r="IWD126" s="157"/>
      <c r="IWE126" s="157"/>
      <c r="IWF126" s="157"/>
      <c r="IWG126" s="157"/>
      <c r="IWH126" s="157"/>
      <c r="IWI126" s="157"/>
      <c r="IWJ126" s="157"/>
      <c r="IWK126" s="157"/>
      <c r="IWL126" s="157"/>
      <c r="IWM126" s="157"/>
      <c r="IWN126" s="157"/>
      <c r="IWO126" s="157"/>
      <c r="IWP126" s="157"/>
      <c r="IWQ126" s="157"/>
      <c r="IWR126" s="157"/>
      <c r="IWS126" s="157"/>
      <c r="IWT126" s="157"/>
      <c r="IWU126" s="157"/>
      <c r="IWV126" s="157"/>
      <c r="IWW126" s="157"/>
      <c r="IWX126" s="157"/>
      <c r="IWY126" s="157"/>
      <c r="IWZ126" s="157"/>
      <c r="IXA126" s="157"/>
      <c r="IXB126" s="157"/>
      <c r="IXC126" s="157"/>
      <c r="IXD126" s="157"/>
      <c r="IXE126" s="157"/>
      <c r="IXF126" s="157"/>
      <c r="IXG126" s="157"/>
      <c r="IXH126" s="157"/>
      <c r="IXI126" s="157"/>
      <c r="IXJ126" s="157"/>
      <c r="IXK126" s="157"/>
      <c r="IXL126" s="157"/>
      <c r="IXM126" s="157"/>
      <c r="IXN126" s="157"/>
      <c r="IXO126" s="157"/>
      <c r="IXP126" s="157"/>
      <c r="IXQ126" s="157"/>
      <c r="IXR126" s="157"/>
      <c r="IXS126" s="157"/>
      <c r="IXT126" s="157"/>
      <c r="IXU126" s="157"/>
      <c r="IXV126" s="157"/>
      <c r="IXW126" s="157"/>
      <c r="IXX126" s="157"/>
      <c r="IXY126" s="157"/>
      <c r="IXZ126" s="157"/>
      <c r="IYA126" s="157"/>
      <c r="IYB126" s="157"/>
      <c r="IYC126" s="157"/>
      <c r="IYD126" s="157"/>
      <c r="IYE126" s="157"/>
      <c r="IYF126" s="157"/>
      <c r="IYG126" s="157"/>
      <c r="IYH126" s="157"/>
      <c r="IYI126" s="157"/>
      <c r="IYJ126" s="157"/>
      <c r="IYK126" s="157"/>
      <c r="IYL126" s="157"/>
      <c r="IYM126" s="157"/>
      <c r="IYN126" s="157"/>
      <c r="IYO126" s="157"/>
      <c r="IYP126" s="157"/>
      <c r="IYQ126" s="157"/>
      <c r="IYR126" s="157"/>
      <c r="IYS126" s="157"/>
      <c r="IYT126" s="157"/>
      <c r="IYU126" s="157"/>
      <c r="IYV126" s="157"/>
      <c r="IYW126" s="157"/>
      <c r="IYX126" s="157"/>
      <c r="IYY126" s="157"/>
      <c r="IYZ126" s="157"/>
      <c r="IZA126" s="157"/>
      <c r="IZB126" s="157"/>
      <c r="IZC126" s="157"/>
      <c r="IZD126" s="157"/>
      <c r="IZE126" s="157"/>
      <c r="IZF126" s="157"/>
      <c r="IZG126" s="157"/>
      <c r="IZH126" s="157"/>
      <c r="IZI126" s="157"/>
      <c r="IZJ126" s="157"/>
      <c r="IZK126" s="157"/>
      <c r="IZL126" s="157"/>
      <c r="IZM126" s="157"/>
      <c r="IZN126" s="157"/>
      <c r="IZO126" s="157"/>
      <c r="IZP126" s="157"/>
      <c r="IZQ126" s="157"/>
      <c r="IZR126" s="157"/>
      <c r="IZS126" s="157"/>
      <c r="IZT126" s="157"/>
      <c r="IZU126" s="157"/>
      <c r="IZV126" s="157"/>
      <c r="IZW126" s="157"/>
      <c r="IZX126" s="157"/>
      <c r="IZY126" s="157"/>
      <c r="IZZ126" s="157"/>
      <c r="JAA126" s="157"/>
      <c r="JAB126" s="157"/>
      <c r="JAC126" s="157"/>
      <c r="JAD126" s="157"/>
      <c r="JAE126" s="157"/>
      <c r="JAF126" s="157"/>
      <c r="JAG126" s="157"/>
      <c r="JAH126" s="157"/>
      <c r="JAI126" s="157"/>
      <c r="JAJ126" s="157"/>
      <c r="JAK126" s="157"/>
      <c r="JAL126" s="157"/>
      <c r="JAM126" s="157"/>
      <c r="JAN126" s="157"/>
      <c r="JAO126" s="157"/>
      <c r="JAP126" s="157"/>
      <c r="JAQ126" s="157"/>
      <c r="JAR126" s="157"/>
      <c r="JAS126" s="157"/>
      <c r="JAT126" s="157"/>
      <c r="JAU126" s="157"/>
      <c r="JAV126" s="157"/>
      <c r="JAW126" s="157"/>
      <c r="JAX126" s="157"/>
      <c r="JAY126" s="157"/>
      <c r="JAZ126" s="157"/>
      <c r="JBA126" s="157"/>
      <c r="JBB126" s="157"/>
      <c r="JBC126" s="157"/>
      <c r="JBD126" s="157"/>
      <c r="JBE126" s="157"/>
      <c r="JBF126" s="157"/>
      <c r="JBG126" s="157"/>
      <c r="JBH126" s="157"/>
      <c r="JBI126" s="157"/>
      <c r="JBJ126" s="157"/>
      <c r="JBK126" s="157"/>
      <c r="JBL126" s="157"/>
      <c r="JBM126" s="157"/>
      <c r="JBN126" s="157"/>
      <c r="JBO126" s="157"/>
      <c r="JBP126" s="157"/>
      <c r="JBQ126" s="157"/>
      <c r="JBR126" s="157"/>
      <c r="JBS126" s="157"/>
      <c r="JBT126" s="157"/>
      <c r="JBU126" s="157"/>
      <c r="JBV126" s="157"/>
      <c r="JBW126" s="157"/>
      <c r="JBX126" s="157"/>
      <c r="JBY126" s="157"/>
      <c r="JBZ126" s="157"/>
      <c r="JCA126" s="157"/>
      <c r="JCB126" s="157"/>
      <c r="JCC126" s="157"/>
      <c r="JCD126" s="157"/>
      <c r="JCE126" s="157"/>
      <c r="JCF126" s="157"/>
      <c r="JCG126" s="157"/>
      <c r="JCH126" s="157"/>
      <c r="JCI126" s="157"/>
      <c r="JCJ126" s="157"/>
      <c r="JCK126" s="157"/>
      <c r="JCL126" s="157"/>
      <c r="JCM126" s="157"/>
      <c r="JCN126" s="157"/>
      <c r="JCO126" s="157"/>
      <c r="JCP126" s="157"/>
      <c r="JCQ126" s="157"/>
      <c r="JCR126" s="157"/>
      <c r="JCS126" s="157"/>
      <c r="JCT126" s="157"/>
      <c r="JCU126" s="157"/>
      <c r="JCV126" s="157"/>
      <c r="JCW126" s="157"/>
      <c r="JCX126" s="157"/>
      <c r="JCY126" s="157"/>
      <c r="JCZ126" s="157"/>
      <c r="JDA126" s="157"/>
      <c r="JDB126" s="157"/>
      <c r="JDC126" s="157"/>
      <c r="JDD126" s="157"/>
      <c r="JDE126" s="157"/>
      <c r="JDF126" s="157"/>
      <c r="JDG126" s="157"/>
      <c r="JDH126" s="157"/>
      <c r="JDI126" s="157"/>
      <c r="JDJ126" s="157"/>
      <c r="JDK126" s="157"/>
      <c r="JDL126" s="157"/>
      <c r="JDM126" s="157"/>
      <c r="JDN126" s="157"/>
      <c r="JDO126" s="157"/>
      <c r="JDP126" s="157"/>
      <c r="JDQ126" s="157"/>
      <c r="JDR126" s="157"/>
      <c r="JDS126" s="157"/>
      <c r="JDT126" s="157"/>
      <c r="JDU126" s="157"/>
      <c r="JDV126" s="157"/>
      <c r="JDW126" s="157"/>
      <c r="JDX126" s="157"/>
      <c r="JDY126" s="157"/>
      <c r="JDZ126" s="157"/>
      <c r="JEA126" s="157"/>
      <c r="JEB126" s="157"/>
      <c r="JEC126" s="157"/>
      <c r="JED126" s="157"/>
      <c r="JEE126" s="157"/>
      <c r="JEF126" s="157"/>
      <c r="JEG126" s="157"/>
      <c r="JEH126" s="157"/>
      <c r="JEI126" s="157"/>
      <c r="JEJ126" s="157"/>
      <c r="JEK126" s="157"/>
      <c r="JEL126" s="157"/>
      <c r="JEM126" s="157"/>
      <c r="JEN126" s="157"/>
      <c r="JEO126" s="157"/>
      <c r="JEP126" s="157"/>
      <c r="JEQ126" s="157"/>
      <c r="JER126" s="157"/>
      <c r="JES126" s="157"/>
      <c r="JET126" s="157"/>
      <c r="JEU126" s="157"/>
      <c r="JEV126" s="157"/>
      <c r="JEW126" s="157"/>
      <c r="JEX126" s="157"/>
      <c r="JEY126" s="157"/>
      <c r="JEZ126" s="157"/>
      <c r="JFA126" s="157"/>
      <c r="JFB126" s="157"/>
      <c r="JFC126" s="157"/>
      <c r="JFD126" s="157"/>
      <c r="JFE126" s="157"/>
      <c r="JFF126" s="157"/>
      <c r="JFG126" s="157"/>
      <c r="JFH126" s="157"/>
      <c r="JFI126" s="157"/>
      <c r="JFJ126" s="157"/>
      <c r="JFK126" s="157"/>
      <c r="JFL126" s="157"/>
      <c r="JFM126" s="157"/>
      <c r="JFN126" s="157"/>
      <c r="JFO126" s="157"/>
      <c r="JFP126" s="157"/>
      <c r="JFQ126" s="157"/>
      <c r="JFR126" s="157"/>
      <c r="JFS126" s="157"/>
      <c r="JFT126" s="157"/>
      <c r="JFU126" s="157"/>
      <c r="JFV126" s="157"/>
      <c r="JFW126" s="157"/>
      <c r="JFX126" s="157"/>
      <c r="JFY126" s="157"/>
      <c r="JFZ126" s="157"/>
      <c r="JGA126" s="157"/>
      <c r="JGB126" s="157"/>
      <c r="JGC126" s="157"/>
      <c r="JGD126" s="157"/>
      <c r="JGE126" s="157"/>
      <c r="JGF126" s="157"/>
      <c r="JGG126" s="157"/>
      <c r="JGH126" s="157"/>
      <c r="JGI126" s="157"/>
      <c r="JGJ126" s="157"/>
      <c r="JGK126" s="157"/>
      <c r="JGL126" s="157"/>
      <c r="JGM126" s="157"/>
      <c r="JGN126" s="157"/>
      <c r="JGO126" s="157"/>
      <c r="JGP126" s="157"/>
      <c r="JGQ126" s="157"/>
      <c r="JGR126" s="157"/>
      <c r="JGS126" s="157"/>
      <c r="JGT126" s="157"/>
      <c r="JGU126" s="157"/>
      <c r="JGV126" s="157"/>
      <c r="JGW126" s="157"/>
      <c r="JGX126" s="157"/>
      <c r="JGY126" s="157"/>
      <c r="JGZ126" s="157"/>
      <c r="JHA126" s="157"/>
      <c r="JHB126" s="157"/>
      <c r="JHC126" s="157"/>
      <c r="JHD126" s="157"/>
      <c r="JHE126" s="157"/>
      <c r="JHF126" s="157"/>
      <c r="JHG126" s="157"/>
      <c r="JHH126" s="157"/>
      <c r="JHI126" s="157"/>
      <c r="JHJ126" s="157"/>
      <c r="JHK126" s="157"/>
      <c r="JHL126" s="157"/>
      <c r="JHM126" s="157"/>
      <c r="JHN126" s="157"/>
      <c r="JHO126" s="157"/>
      <c r="JHP126" s="157"/>
      <c r="JHQ126" s="157"/>
      <c r="JHR126" s="157"/>
      <c r="JHS126" s="157"/>
      <c r="JHT126" s="157"/>
      <c r="JHU126" s="157"/>
      <c r="JHV126" s="157"/>
      <c r="JHW126" s="157"/>
      <c r="JHX126" s="157"/>
      <c r="JHY126" s="157"/>
      <c r="JHZ126" s="157"/>
      <c r="JIA126" s="157"/>
      <c r="JIB126" s="157"/>
      <c r="JIC126" s="157"/>
      <c r="JID126" s="157"/>
      <c r="JIE126" s="157"/>
      <c r="JIF126" s="157"/>
      <c r="JIG126" s="157"/>
      <c r="JIH126" s="157"/>
      <c r="JII126" s="157"/>
      <c r="JIJ126" s="157"/>
      <c r="JIK126" s="157"/>
      <c r="JIL126" s="157"/>
      <c r="JIM126" s="157"/>
      <c r="JIN126" s="157"/>
      <c r="JIO126" s="157"/>
      <c r="JIP126" s="157"/>
      <c r="JIQ126" s="157"/>
      <c r="JIR126" s="157"/>
      <c r="JIS126" s="157"/>
      <c r="JIT126" s="157"/>
      <c r="JIU126" s="157"/>
      <c r="JIV126" s="157"/>
      <c r="JIW126" s="157"/>
      <c r="JIX126" s="157"/>
      <c r="JIY126" s="157"/>
      <c r="JIZ126" s="157"/>
      <c r="JJA126" s="157"/>
      <c r="JJB126" s="157"/>
      <c r="JJC126" s="157"/>
      <c r="JJD126" s="157"/>
      <c r="JJE126" s="157"/>
      <c r="JJF126" s="157"/>
      <c r="JJG126" s="157"/>
      <c r="JJH126" s="157"/>
      <c r="JJI126" s="157"/>
      <c r="JJJ126" s="157"/>
      <c r="JJK126" s="157"/>
      <c r="JJL126" s="157"/>
      <c r="JJM126" s="157"/>
      <c r="JJN126" s="157"/>
      <c r="JJO126" s="157"/>
      <c r="JJP126" s="157"/>
      <c r="JJQ126" s="157"/>
      <c r="JJR126" s="157"/>
      <c r="JJS126" s="157"/>
      <c r="JJT126" s="157"/>
      <c r="JJU126" s="157"/>
      <c r="JJV126" s="157"/>
      <c r="JJW126" s="157"/>
      <c r="JJX126" s="157"/>
      <c r="JJY126" s="157"/>
      <c r="JJZ126" s="157"/>
      <c r="JKA126" s="157"/>
      <c r="JKB126" s="157"/>
      <c r="JKC126" s="157"/>
      <c r="JKD126" s="157"/>
      <c r="JKE126" s="157"/>
      <c r="JKF126" s="157"/>
      <c r="JKG126" s="157"/>
      <c r="JKH126" s="157"/>
      <c r="JKI126" s="157"/>
      <c r="JKJ126" s="157"/>
      <c r="JKK126" s="157"/>
      <c r="JKL126" s="157"/>
      <c r="JKM126" s="157"/>
      <c r="JKN126" s="157"/>
      <c r="JKO126" s="157"/>
      <c r="JKP126" s="157"/>
      <c r="JKQ126" s="157"/>
      <c r="JKR126" s="157"/>
      <c r="JKS126" s="157"/>
      <c r="JKT126" s="157"/>
      <c r="JKU126" s="157"/>
      <c r="JKV126" s="157"/>
      <c r="JKW126" s="157"/>
      <c r="JKX126" s="157"/>
      <c r="JKY126" s="157"/>
      <c r="JKZ126" s="157"/>
      <c r="JLA126" s="157"/>
      <c r="JLB126" s="157"/>
      <c r="JLC126" s="157"/>
      <c r="JLD126" s="157"/>
      <c r="JLE126" s="157"/>
      <c r="JLF126" s="157"/>
      <c r="JLG126" s="157"/>
      <c r="JLH126" s="157"/>
      <c r="JLI126" s="157"/>
      <c r="JLJ126" s="157"/>
      <c r="JLK126" s="157"/>
      <c r="JLL126" s="157"/>
      <c r="JLM126" s="157"/>
      <c r="JLN126" s="157"/>
      <c r="JLO126" s="157"/>
      <c r="JLP126" s="157"/>
      <c r="JLQ126" s="157"/>
      <c r="JLR126" s="157"/>
      <c r="JLS126" s="157"/>
      <c r="JLT126" s="157"/>
      <c r="JLU126" s="157"/>
      <c r="JLV126" s="157"/>
      <c r="JLW126" s="157"/>
      <c r="JLX126" s="157"/>
      <c r="JLY126" s="157"/>
      <c r="JLZ126" s="157"/>
      <c r="JMA126" s="157"/>
      <c r="JMB126" s="157"/>
      <c r="JMC126" s="157"/>
      <c r="JMD126" s="157"/>
      <c r="JME126" s="157"/>
      <c r="JMF126" s="157"/>
      <c r="JMG126" s="157"/>
      <c r="JMH126" s="157"/>
      <c r="JMI126" s="157"/>
      <c r="JMJ126" s="157"/>
      <c r="JMK126" s="157"/>
      <c r="JML126" s="157"/>
      <c r="JMM126" s="157"/>
      <c r="JMN126" s="157"/>
      <c r="JMO126" s="157"/>
      <c r="JMP126" s="157"/>
      <c r="JMQ126" s="157"/>
      <c r="JMR126" s="157"/>
      <c r="JMS126" s="157"/>
      <c r="JMT126" s="157"/>
      <c r="JMU126" s="157"/>
      <c r="JMV126" s="157"/>
      <c r="JMW126" s="157"/>
      <c r="JMX126" s="157"/>
      <c r="JMY126" s="157"/>
      <c r="JMZ126" s="157"/>
      <c r="JNA126" s="157"/>
      <c r="JNB126" s="157"/>
      <c r="JNC126" s="157"/>
      <c r="JND126" s="157"/>
      <c r="JNE126" s="157"/>
      <c r="JNF126" s="157"/>
      <c r="JNG126" s="157"/>
      <c r="JNH126" s="157"/>
      <c r="JNI126" s="157"/>
      <c r="JNJ126" s="157"/>
      <c r="JNK126" s="157"/>
      <c r="JNL126" s="157"/>
      <c r="JNM126" s="157"/>
      <c r="JNN126" s="157"/>
      <c r="JNO126" s="157"/>
      <c r="JNP126" s="157"/>
      <c r="JNQ126" s="157"/>
      <c r="JNR126" s="157"/>
      <c r="JNS126" s="157"/>
      <c r="JNT126" s="157"/>
      <c r="JNU126" s="157"/>
      <c r="JNV126" s="157"/>
      <c r="JNW126" s="157"/>
      <c r="JNX126" s="157"/>
      <c r="JNY126" s="157"/>
      <c r="JNZ126" s="157"/>
      <c r="JOA126" s="157"/>
      <c r="JOB126" s="157"/>
      <c r="JOC126" s="157"/>
      <c r="JOD126" s="157"/>
      <c r="JOE126" s="157"/>
      <c r="JOF126" s="157"/>
      <c r="JOG126" s="157"/>
      <c r="JOH126" s="157"/>
      <c r="JOI126" s="157"/>
      <c r="JOJ126" s="157"/>
      <c r="JOK126" s="157"/>
      <c r="JOL126" s="157"/>
      <c r="JOM126" s="157"/>
      <c r="JON126" s="157"/>
      <c r="JOO126" s="157"/>
      <c r="JOP126" s="157"/>
      <c r="JOQ126" s="157"/>
      <c r="JOR126" s="157"/>
      <c r="JOS126" s="157"/>
      <c r="JOT126" s="157"/>
      <c r="JOU126" s="157"/>
      <c r="JOV126" s="157"/>
      <c r="JOW126" s="157"/>
      <c r="JOX126" s="157"/>
      <c r="JOY126" s="157"/>
      <c r="JOZ126" s="157"/>
      <c r="JPA126" s="157"/>
      <c r="JPB126" s="157"/>
      <c r="JPC126" s="157"/>
      <c r="JPD126" s="157"/>
      <c r="JPE126" s="157"/>
      <c r="JPF126" s="157"/>
      <c r="JPG126" s="157"/>
      <c r="JPH126" s="157"/>
      <c r="JPI126" s="157"/>
      <c r="JPJ126" s="157"/>
      <c r="JPK126" s="157"/>
      <c r="JPL126" s="157"/>
      <c r="JPM126" s="157"/>
      <c r="JPN126" s="157"/>
      <c r="JPO126" s="157"/>
      <c r="JPP126" s="157"/>
      <c r="JPQ126" s="157"/>
      <c r="JPR126" s="157"/>
      <c r="JPS126" s="157"/>
      <c r="JPT126" s="157"/>
      <c r="JPU126" s="157"/>
      <c r="JPV126" s="157"/>
      <c r="JPW126" s="157"/>
      <c r="JPX126" s="157"/>
      <c r="JPY126" s="157"/>
      <c r="JPZ126" s="157"/>
      <c r="JQA126" s="157"/>
      <c r="JQB126" s="157"/>
      <c r="JQC126" s="157"/>
      <c r="JQD126" s="157"/>
      <c r="JQE126" s="157"/>
      <c r="JQF126" s="157"/>
      <c r="JQG126" s="157"/>
      <c r="JQH126" s="157"/>
      <c r="JQI126" s="157"/>
      <c r="JQJ126" s="157"/>
      <c r="JQK126" s="157"/>
      <c r="JQL126" s="157"/>
      <c r="JQM126" s="157"/>
      <c r="JQN126" s="157"/>
      <c r="JQO126" s="157"/>
      <c r="JQP126" s="157"/>
      <c r="JQQ126" s="157"/>
      <c r="JQR126" s="157"/>
      <c r="JQS126" s="157"/>
      <c r="JQT126" s="157"/>
      <c r="JQU126" s="157"/>
      <c r="JQV126" s="157"/>
      <c r="JQW126" s="157"/>
      <c r="JQX126" s="157"/>
      <c r="JQY126" s="157"/>
      <c r="JQZ126" s="157"/>
      <c r="JRA126" s="157"/>
      <c r="JRB126" s="157"/>
      <c r="JRC126" s="157"/>
      <c r="JRD126" s="157"/>
      <c r="JRE126" s="157"/>
      <c r="JRF126" s="157"/>
      <c r="JRG126" s="157"/>
      <c r="JRH126" s="157"/>
      <c r="JRI126" s="157"/>
      <c r="JRJ126" s="157"/>
      <c r="JRK126" s="157"/>
      <c r="JRL126" s="157"/>
      <c r="JRM126" s="157"/>
      <c r="JRN126" s="157"/>
      <c r="JRO126" s="157"/>
      <c r="JRP126" s="157"/>
      <c r="JRQ126" s="157"/>
      <c r="JRR126" s="157"/>
      <c r="JRS126" s="157"/>
      <c r="JRT126" s="157"/>
      <c r="JRU126" s="157"/>
      <c r="JRV126" s="157"/>
      <c r="JRW126" s="157"/>
      <c r="JRX126" s="157"/>
      <c r="JRY126" s="157"/>
      <c r="JRZ126" s="157"/>
      <c r="JSA126" s="157"/>
      <c r="JSB126" s="157"/>
      <c r="JSC126" s="157"/>
      <c r="JSD126" s="157"/>
      <c r="JSE126" s="157"/>
      <c r="JSF126" s="157"/>
      <c r="JSG126" s="157"/>
      <c r="JSH126" s="157"/>
      <c r="JSI126" s="157"/>
      <c r="JSJ126" s="157"/>
      <c r="JSK126" s="157"/>
      <c r="JSL126" s="157"/>
      <c r="JSM126" s="157"/>
      <c r="JSN126" s="157"/>
      <c r="JSO126" s="157"/>
      <c r="JSP126" s="157"/>
      <c r="JSQ126" s="157"/>
      <c r="JSR126" s="157"/>
      <c r="JSS126" s="157"/>
      <c r="JST126" s="157"/>
      <c r="JSU126" s="157"/>
      <c r="JSV126" s="157"/>
      <c r="JSW126" s="157"/>
      <c r="JSX126" s="157"/>
      <c r="JSY126" s="157"/>
      <c r="JSZ126" s="157"/>
      <c r="JTA126" s="157"/>
      <c r="JTB126" s="157"/>
      <c r="JTC126" s="157"/>
      <c r="JTD126" s="157"/>
      <c r="JTE126" s="157"/>
      <c r="JTF126" s="157"/>
      <c r="JTG126" s="157"/>
      <c r="JTH126" s="157"/>
      <c r="JTI126" s="157"/>
      <c r="JTJ126" s="157"/>
      <c r="JTK126" s="157"/>
      <c r="JTL126" s="157"/>
      <c r="JTM126" s="157"/>
      <c r="JTN126" s="157"/>
      <c r="JTO126" s="157"/>
      <c r="JTP126" s="157"/>
      <c r="JTQ126" s="157"/>
      <c r="JTR126" s="157"/>
      <c r="JTS126" s="157"/>
      <c r="JTT126" s="157"/>
      <c r="JTU126" s="157"/>
      <c r="JTV126" s="157"/>
      <c r="JTW126" s="157"/>
      <c r="JTX126" s="157"/>
      <c r="JTY126" s="157"/>
      <c r="JTZ126" s="157"/>
      <c r="JUA126" s="157"/>
      <c r="JUB126" s="157"/>
      <c r="JUC126" s="157"/>
      <c r="JUD126" s="157"/>
      <c r="JUE126" s="157"/>
      <c r="JUF126" s="157"/>
      <c r="JUG126" s="157"/>
      <c r="JUH126" s="157"/>
      <c r="JUI126" s="157"/>
      <c r="JUJ126" s="157"/>
      <c r="JUK126" s="157"/>
      <c r="JUL126" s="157"/>
      <c r="JUM126" s="157"/>
      <c r="JUN126" s="157"/>
      <c r="JUO126" s="157"/>
      <c r="JUP126" s="157"/>
      <c r="JUQ126" s="157"/>
      <c r="JUR126" s="157"/>
      <c r="JUS126" s="157"/>
      <c r="JUT126" s="157"/>
      <c r="JUU126" s="157"/>
      <c r="JUV126" s="157"/>
      <c r="JUW126" s="157"/>
      <c r="JUX126" s="157"/>
      <c r="JUY126" s="157"/>
      <c r="JUZ126" s="157"/>
      <c r="JVA126" s="157"/>
      <c r="JVB126" s="157"/>
      <c r="JVC126" s="157"/>
      <c r="JVD126" s="157"/>
      <c r="JVE126" s="157"/>
      <c r="JVF126" s="157"/>
      <c r="JVG126" s="157"/>
      <c r="JVH126" s="157"/>
      <c r="JVI126" s="157"/>
      <c r="JVJ126" s="157"/>
      <c r="JVK126" s="157"/>
      <c r="JVL126" s="157"/>
      <c r="JVM126" s="157"/>
      <c r="JVN126" s="157"/>
      <c r="JVO126" s="157"/>
      <c r="JVP126" s="157"/>
      <c r="JVQ126" s="157"/>
      <c r="JVR126" s="157"/>
      <c r="JVS126" s="157"/>
      <c r="JVT126" s="157"/>
      <c r="JVU126" s="157"/>
      <c r="JVV126" s="157"/>
      <c r="JVW126" s="157"/>
      <c r="JVX126" s="157"/>
      <c r="JVY126" s="157"/>
      <c r="JVZ126" s="157"/>
      <c r="JWA126" s="157"/>
      <c r="JWB126" s="157"/>
      <c r="JWC126" s="157"/>
      <c r="JWD126" s="157"/>
      <c r="JWE126" s="157"/>
      <c r="JWF126" s="157"/>
      <c r="JWG126" s="157"/>
      <c r="JWH126" s="157"/>
      <c r="JWI126" s="157"/>
      <c r="JWJ126" s="157"/>
      <c r="JWK126" s="157"/>
      <c r="JWL126" s="157"/>
      <c r="JWM126" s="157"/>
      <c r="JWN126" s="157"/>
      <c r="JWO126" s="157"/>
      <c r="JWP126" s="157"/>
      <c r="JWQ126" s="157"/>
      <c r="JWR126" s="157"/>
      <c r="JWS126" s="157"/>
      <c r="JWT126" s="157"/>
      <c r="JWU126" s="157"/>
      <c r="JWV126" s="157"/>
      <c r="JWW126" s="157"/>
      <c r="JWX126" s="157"/>
      <c r="JWY126" s="157"/>
      <c r="JWZ126" s="157"/>
      <c r="JXA126" s="157"/>
      <c r="JXB126" s="157"/>
      <c r="JXC126" s="157"/>
      <c r="JXD126" s="157"/>
      <c r="JXE126" s="157"/>
      <c r="JXF126" s="157"/>
      <c r="JXG126" s="157"/>
      <c r="JXH126" s="157"/>
      <c r="JXI126" s="157"/>
      <c r="JXJ126" s="157"/>
      <c r="JXK126" s="157"/>
      <c r="JXL126" s="157"/>
      <c r="JXM126" s="157"/>
      <c r="JXN126" s="157"/>
      <c r="JXO126" s="157"/>
      <c r="JXP126" s="157"/>
      <c r="JXQ126" s="157"/>
      <c r="JXR126" s="157"/>
      <c r="JXS126" s="157"/>
      <c r="JXT126" s="157"/>
      <c r="JXU126" s="157"/>
      <c r="JXV126" s="157"/>
      <c r="JXW126" s="157"/>
      <c r="JXX126" s="157"/>
      <c r="JXY126" s="157"/>
      <c r="JXZ126" s="157"/>
      <c r="JYA126" s="157"/>
      <c r="JYB126" s="157"/>
      <c r="JYC126" s="157"/>
      <c r="JYD126" s="157"/>
      <c r="JYE126" s="157"/>
      <c r="JYF126" s="157"/>
      <c r="JYG126" s="157"/>
      <c r="JYH126" s="157"/>
      <c r="JYI126" s="157"/>
      <c r="JYJ126" s="157"/>
      <c r="JYK126" s="157"/>
      <c r="JYL126" s="157"/>
      <c r="JYM126" s="157"/>
      <c r="JYN126" s="157"/>
      <c r="JYO126" s="157"/>
      <c r="JYP126" s="157"/>
      <c r="JYQ126" s="157"/>
      <c r="JYR126" s="157"/>
      <c r="JYS126" s="157"/>
      <c r="JYT126" s="157"/>
      <c r="JYU126" s="157"/>
      <c r="JYV126" s="157"/>
      <c r="JYW126" s="157"/>
      <c r="JYX126" s="157"/>
      <c r="JYY126" s="157"/>
      <c r="JYZ126" s="157"/>
      <c r="JZA126" s="157"/>
      <c r="JZB126" s="157"/>
      <c r="JZC126" s="157"/>
      <c r="JZD126" s="157"/>
      <c r="JZE126" s="157"/>
      <c r="JZF126" s="157"/>
      <c r="JZG126" s="157"/>
      <c r="JZH126" s="157"/>
      <c r="JZI126" s="157"/>
      <c r="JZJ126" s="157"/>
      <c r="JZK126" s="157"/>
      <c r="JZL126" s="157"/>
      <c r="JZM126" s="157"/>
      <c r="JZN126" s="157"/>
      <c r="JZO126" s="157"/>
      <c r="JZP126" s="157"/>
      <c r="JZQ126" s="157"/>
      <c r="JZR126" s="157"/>
      <c r="JZS126" s="157"/>
      <c r="JZT126" s="157"/>
      <c r="JZU126" s="157"/>
      <c r="JZV126" s="157"/>
      <c r="JZW126" s="157"/>
      <c r="JZX126" s="157"/>
      <c r="JZY126" s="157"/>
      <c r="JZZ126" s="157"/>
      <c r="KAA126" s="157"/>
      <c r="KAB126" s="157"/>
      <c r="KAC126" s="157"/>
      <c r="KAD126" s="157"/>
      <c r="KAE126" s="157"/>
      <c r="KAF126" s="157"/>
      <c r="KAG126" s="157"/>
      <c r="KAH126" s="157"/>
      <c r="KAI126" s="157"/>
      <c r="KAJ126" s="157"/>
      <c r="KAK126" s="157"/>
      <c r="KAL126" s="157"/>
      <c r="KAM126" s="157"/>
      <c r="KAN126" s="157"/>
      <c r="KAO126" s="157"/>
      <c r="KAP126" s="157"/>
      <c r="KAQ126" s="157"/>
      <c r="KAR126" s="157"/>
      <c r="KAS126" s="157"/>
      <c r="KAT126" s="157"/>
      <c r="KAU126" s="157"/>
      <c r="KAV126" s="157"/>
      <c r="KAW126" s="157"/>
      <c r="KAX126" s="157"/>
      <c r="KAY126" s="157"/>
      <c r="KAZ126" s="157"/>
      <c r="KBA126" s="157"/>
      <c r="KBB126" s="157"/>
      <c r="KBC126" s="157"/>
      <c r="KBD126" s="157"/>
      <c r="KBE126" s="157"/>
      <c r="KBF126" s="157"/>
      <c r="KBG126" s="157"/>
      <c r="KBH126" s="157"/>
      <c r="KBI126" s="157"/>
      <c r="KBJ126" s="157"/>
      <c r="KBK126" s="157"/>
      <c r="KBL126" s="157"/>
      <c r="KBM126" s="157"/>
      <c r="KBN126" s="157"/>
      <c r="KBO126" s="157"/>
      <c r="KBP126" s="157"/>
      <c r="KBQ126" s="157"/>
      <c r="KBR126" s="157"/>
      <c r="KBS126" s="157"/>
      <c r="KBT126" s="157"/>
      <c r="KBU126" s="157"/>
      <c r="KBV126" s="157"/>
      <c r="KBW126" s="157"/>
      <c r="KBX126" s="157"/>
      <c r="KBY126" s="157"/>
      <c r="KBZ126" s="157"/>
      <c r="KCA126" s="157"/>
      <c r="KCB126" s="157"/>
      <c r="KCC126" s="157"/>
      <c r="KCD126" s="157"/>
      <c r="KCE126" s="157"/>
      <c r="KCF126" s="157"/>
      <c r="KCG126" s="157"/>
      <c r="KCH126" s="157"/>
      <c r="KCI126" s="157"/>
      <c r="KCJ126" s="157"/>
      <c r="KCK126" s="157"/>
      <c r="KCL126" s="157"/>
      <c r="KCM126" s="157"/>
      <c r="KCN126" s="157"/>
      <c r="KCO126" s="157"/>
      <c r="KCP126" s="157"/>
      <c r="KCQ126" s="157"/>
      <c r="KCR126" s="157"/>
      <c r="KCS126" s="157"/>
      <c r="KCT126" s="157"/>
      <c r="KCU126" s="157"/>
      <c r="KCV126" s="157"/>
      <c r="KCW126" s="157"/>
      <c r="KCX126" s="157"/>
      <c r="KCY126" s="157"/>
      <c r="KCZ126" s="157"/>
      <c r="KDA126" s="157"/>
      <c r="KDB126" s="157"/>
      <c r="KDC126" s="157"/>
      <c r="KDD126" s="157"/>
      <c r="KDE126" s="157"/>
      <c r="KDF126" s="157"/>
      <c r="KDG126" s="157"/>
      <c r="KDH126" s="157"/>
      <c r="KDI126" s="157"/>
      <c r="KDJ126" s="157"/>
      <c r="KDK126" s="157"/>
      <c r="KDL126" s="157"/>
      <c r="KDM126" s="157"/>
      <c r="KDN126" s="157"/>
      <c r="KDO126" s="157"/>
      <c r="KDP126" s="157"/>
      <c r="KDQ126" s="157"/>
      <c r="KDR126" s="157"/>
      <c r="KDS126" s="157"/>
      <c r="KDT126" s="157"/>
      <c r="KDU126" s="157"/>
      <c r="KDV126" s="157"/>
      <c r="KDW126" s="157"/>
      <c r="KDX126" s="157"/>
      <c r="KDY126" s="157"/>
      <c r="KDZ126" s="157"/>
      <c r="KEA126" s="157"/>
      <c r="KEB126" s="157"/>
      <c r="KEC126" s="157"/>
      <c r="KED126" s="157"/>
      <c r="KEE126" s="157"/>
      <c r="KEF126" s="157"/>
      <c r="KEG126" s="157"/>
      <c r="KEH126" s="157"/>
      <c r="KEI126" s="157"/>
      <c r="KEJ126" s="157"/>
      <c r="KEK126" s="157"/>
      <c r="KEL126" s="157"/>
      <c r="KEM126" s="157"/>
      <c r="KEN126" s="157"/>
      <c r="KEO126" s="157"/>
      <c r="KEP126" s="157"/>
      <c r="KEQ126" s="157"/>
      <c r="KER126" s="157"/>
      <c r="KES126" s="157"/>
      <c r="KET126" s="157"/>
      <c r="KEU126" s="157"/>
      <c r="KEV126" s="157"/>
      <c r="KEW126" s="157"/>
      <c r="KEX126" s="157"/>
      <c r="KEY126" s="157"/>
      <c r="KEZ126" s="157"/>
      <c r="KFA126" s="157"/>
      <c r="KFB126" s="157"/>
      <c r="KFC126" s="157"/>
      <c r="KFD126" s="157"/>
      <c r="KFE126" s="157"/>
      <c r="KFF126" s="157"/>
      <c r="KFG126" s="157"/>
      <c r="KFH126" s="157"/>
      <c r="KFI126" s="157"/>
      <c r="KFJ126" s="157"/>
      <c r="KFK126" s="157"/>
      <c r="KFL126" s="157"/>
      <c r="KFM126" s="157"/>
      <c r="KFN126" s="157"/>
      <c r="KFO126" s="157"/>
      <c r="KFP126" s="157"/>
      <c r="KFQ126" s="157"/>
      <c r="KFR126" s="157"/>
      <c r="KFS126" s="157"/>
      <c r="KFT126" s="157"/>
      <c r="KFU126" s="157"/>
      <c r="KFV126" s="157"/>
      <c r="KFW126" s="157"/>
      <c r="KFX126" s="157"/>
      <c r="KFY126" s="157"/>
      <c r="KFZ126" s="157"/>
      <c r="KGA126" s="157"/>
      <c r="KGB126" s="157"/>
      <c r="KGC126" s="157"/>
      <c r="KGD126" s="157"/>
      <c r="KGE126" s="157"/>
      <c r="KGF126" s="157"/>
      <c r="KGG126" s="157"/>
      <c r="KGH126" s="157"/>
      <c r="KGI126" s="157"/>
      <c r="KGJ126" s="157"/>
      <c r="KGK126" s="157"/>
      <c r="KGL126" s="157"/>
      <c r="KGM126" s="157"/>
      <c r="KGN126" s="157"/>
      <c r="KGO126" s="157"/>
      <c r="KGP126" s="157"/>
      <c r="KGQ126" s="157"/>
      <c r="KGR126" s="157"/>
      <c r="KGS126" s="157"/>
      <c r="KGT126" s="157"/>
      <c r="KGU126" s="157"/>
      <c r="KGV126" s="157"/>
      <c r="KGW126" s="157"/>
      <c r="KGX126" s="157"/>
      <c r="KGY126" s="157"/>
      <c r="KGZ126" s="157"/>
      <c r="KHA126" s="157"/>
      <c r="KHB126" s="157"/>
      <c r="KHC126" s="157"/>
      <c r="KHD126" s="157"/>
      <c r="KHE126" s="157"/>
      <c r="KHF126" s="157"/>
      <c r="KHG126" s="157"/>
      <c r="KHH126" s="157"/>
      <c r="KHI126" s="157"/>
      <c r="KHJ126" s="157"/>
      <c r="KHK126" s="157"/>
      <c r="KHL126" s="157"/>
      <c r="KHM126" s="157"/>
      <c r="KHN126" s="157"/>
      <c r="KHO126" s="157"/>
      <c r="KHP126" s="157"/>
      <c r="KHQ126" s="157"/>
      <c r="KHR126" s="157"/>
      <c r="KHS126" s="157"/>
      <c r="KHT126" s="157"/>
      <c r="KHU126" s="157"/>
      <c r="KHV126" s="157"/>
      <c r="KHW126" s="157"/>
      <c r="KHX126" s="157"/>
      <c r="KHY126" s="157"/>
      <c r="KHZ126" s="157"/>
      <c r="KIA126" s="157"/>
      <c r="KIB126" s="157"/>
      <c r="KIC126" s="157"/>
      <c r="KID126" s="157"/>
      <c r="KIE126" s="157"/>
      <c r="KIF126" s="157"/>
      <c r="KIG126" s="157"/>
      <c r="KIH126" s="157"/>
      <c r="KII126" s="157"/>
      <c r="KIJ126" s="157"/>
      <c r="KIK126" s="157"/>
      <c r="KIL126" s="157"/>
      <c r="KIM126" s="157"/>
      <c r="KIN126" s="157"/>
      <c r="KIO126" s="157"/>
      <c r="KIP126" s="157"/>
      <c r="KIQ126" s="157"/>
      <c r="KIR126" s="157"/>
      <c r="KIS126" s="157"/>
      <c r="KIT126" s="157"/>
      <c r="KIU126" s="157"/>
      <c r="KIV126" s="157"/>
      <c r="KIW126" s="157"/>
      <c r="KIX126" s="157"/>
      <c r="KIY126" s="157"/>
      <c r="KIZ126" s="157"/>
      <c r="KJA126" s="157"/>
      <c r="KJB126" s="157"/>
      <c r="KJC126" s="157"/>
      <c r="KJD126" s="157"/>
      <c r="KJE126" s="157"/>
      <c r="KJF126" s="157"/>
      <c r="KJG126" s="157"/>
      <c r="KJH126" s="157"/>
      <c r="KJI126" s="157"/>
      <c r="KJJ126" s="157"/>
      <c r="KJK126" s="157"/>
      <c r="KJL126" s="157"/>
      <c r="KJM126" s="157"/>
      <c r="KJN126" s="157"/>
      <c r="KJO126" s="157"/>
      <c r="KJP126" s="157"/>
      <c r="KJQ126" s="157"/>
      <c r="KJR126" s="157"/>
      <c r="KJS126" s="157"/>
      <c r="KJT126" s="157"/>
      <c r="KJU126" s="157"/>
      <c r="KJV126" s="157"/>
      <c r="KJW126" s="157"/>
      <c r="KJX126" s="157"/>
      <c r="KJY126" s="157"/>
      <c r="KJZ126" s="157"/>
      <c r="KKA126" s="157"/>
      <c r="KKB126" s="157"/>
      <c r="KKC126" s="157"/>
      <c r="KKD126" s="157"/>
      <c r="KKE126" s="157"/>
      <c r="KKF126" s="157"/>
      <c r="KKG126" s="157"/>
      <c r="KKH126" s="157"/>
      <c r="KKI126" s="157"/>
      <c r="KKJ126" s="157"/>
      <c r="KKK126" s="157"/>
      <c r="KKL126" s="157"/>
      <c r="KKM126" s="157"/>
      <c r="KKN126" s="157"/>
      <c r="KKO126" s="157"/>
      <c r="KKP126" s="157"/>
      <c r="KKQ126" s="157"/>
      <c r="KKR126" s="157"/>
      <c r="KKS126" s="157"/>
      <c r="KKT126" s="157"/>
      <c r="KKU126" s="157"/>
      <c r="KKV126" s="157"/>
      <c r="KKW126" s="157"/>
      <c r="KKX126" s="157"/>
      <c r="KKY126" s="157"/>
      <c r="KKZ126" s="157"/>
      <c r="KLA126" s="157"/>
      <c r="KLB126" s="157"/>
      <c r="KLC126" s="157"/>
      <c r="KLD126" s="157"/>
      <c r="KLE126" s="157"/>
      <c r="KLF126" s="157"/>
      <c r="KLG126" s="157"/>
      <c r="KLH126" s="157"/>
      <c r="KLI126" s="157"/>
      <c r="KLJ126" s="157"/>
      <c r="KLK126" s="157"/>
      <c r="KLL126" s="157"/>
      <c r="KLM126" s="157"/>
      <c r="KLN126" s="157"/>
      <c r="KLO126" s="157"/>
      <c r="KLP126" s="157"/>
      <c r="KLQ126" s="157"/>
      <c r="KLR126" s="157"/>
      <c r="KLS126" s="157"/>
      <c r="KLT126" s="157"/>
      <c r="KLU126" s="157"/>
      <c r="KLV126" s="157"/>
      <c r="KLW126" s="157"/>
      <c r="KLX126" s="157"/>
      <c r="KLY126" s="157"/>
      <c r="KLZ126" s="157"/>
      <c r="KMA126" s="157"/>
      <c r="KMB126" s="157"/>
      <c r="KMC126" s="157"/>
      <c r="KMD126" s="157"/>
      <c r="KME126" s="157"/>
      <c r="KMF126" s="157"/>
      <c r="KMG126" s="157"/>
      <c r="KMH126" s="157"/>
      <c r="KMI126" s="157"/>
      <c r="KMJ126" s="157"/>
      <c r="KMK126" s="157"/>
      <c r="KML126" s="157"/>
      <c r="KMM126" s="157"/>
      <c r="KMN126" s="157"/>
      <c r="KMO126" s="157"/>
      <c r="KMP126" s="157"/>
      <c r="KMQ126" s="157"/>
      <c r="KMR126" s="157"/>
      <c r="KMS126" s="157"/>
      <c r="KMT126" s="157"/>
      <c r="KMU126" s="157"/>
      <c r="KMV126" s="157"/>
      <c r="KMW126" s="157"/>
      <c r="KMX126" s="157"/>
      <c r="KMY126" s="157"/>
      <c r="KMZ126" s="157"/>
      <c r="KNA126" s="157"/>
      <c r="KNB126" s="157"/>
      <c r="KNC126" s="157"/>
      <c r="KND126" s="157"/>
      <c r="KNE126" s="157"/>
      <c r="KNF126" s="157"/>
      <c r="KNG126" s="157"/>
      <c r="KNH126" s="157"/>
      <c r="KNI126" s="157"/>
      <c r="KNJ126" s="157"/>
      <c r="KNK126" s="157"/>
      <c r="KNL126" s="157"/>
      <c r="KNM126" s="157"/>
      <c r="KNN126" s="157"/>
      <c r="KNO126" s="157"/>
      <c r="KNP126" s="157"/>
      <c r="KNQ126" s="157"/>
      <c r="KNR126" s="157"/>
      <c r="KNS126" s="157"/>
      <c r="KNT126" s="157"/>
      <c r="KNU126" s="157"/>
      <c r="KNV126" s="157"/>
      <c r="KNW126" s="157"/>
      <c r="KNX126" s="157"/>
      <c r="KNY126" s="157"/>
      <c r="KNZ126" s="157"/>
      <c r="KOA126" s="157"/>
      <c r="KOB126" s="157"/>
      <c r="KOC126" s="157"/>
      <c r="KOD126" s="157"/>
      <c r="KOE126" s="157"/>
      <c r="KOF126" s="157"/>
      <c r="KOG126" s="157"/>
      <c r="KOH126" s="157"/>
      <c r="KOI126" s="157"/>
      <c r="KOJ126" s="157"/>
      <c r="KOK126" s="157"/>
      <c r="KOL126" s="157"/>
      <c r="KOM126" s="157"/>
      <c r="KON126" s="157"/>
      <c r="KOO126" s="157"/>
      <c r="KOP126" s="157"/>
      <c r="KOQ126" s="157"/>
      <c r="KOR126" s="157"/>
      <c r="KOS126" s="157"/>
      <c r="KOT126" s="157"/>
      <c r="KOU126" s="157"/>
      <c r="KOV126" s="157"/>
      <c r="KOW126" s="157"/>
      <c r="KOX126" s="157"/>
      <c r="KOY126" s="157"/>
      <c r="KOZ126" s="157"/>
      <c r="KPA126" s="157"/>
      <c r="KPB126" s="157"/>
      <c r="KPC126" s="157"/>
      <c r="KPD126" s="157"/>
      <c r="KPE126" s="157"/>
      <c r="KPF126" s="157"/>
      <c r="KPG126" s="157"/>
      <c r="KPH126" s="157"/>
      <c r="KPI126" s="157"/>
      <c r="KPJ126" s="157"/>
      <c r="KPK126" s="157"/>
      <c r="KPL126" s="157"/>
      <c r="KPM126" s="157"/>
      <c r="KPN126" s="157"/>
      <c r="KPO126" s="157"/>
      <c r="KPP126" s="157"/>
      <c r="KPQ126" s="157"/>
      <c r="KPR126" s="157"/>
      <c r="KPS126" s="157"/>
      <c r="KPT126" s="157"/>
      <c r="KPU126" s="157"/>
      <c r="KPV126" s="157"/>
      <c r="KPW126" s="157"/>
      <c r="KPX126" s="157"/>
      <c r="KPY126" s="157"/>
      <c r="KPZ126" s="157"/>
      <c r="KQA126" s="157"/>
      <c r="KQB126" s="157"/>
      <c r="KQC126" s="157"/>
      <c r="KQD126" s="157"/>
      <c r="KQE126" s="157"/>
      <c r="KQF126" s="157"/>
      <c r="KQG126" s="157"/>
      <c r="KQH126" s="157"/>
      <c r="KQI126" s="157"/>
      <c r="KQJ126" s="157"/>
      <c r="KQK126" s="157"/>
      <c r="KQL126" s="157"/>
      <c r="KQM126" s="157"/>
      <c r="KQN126" s="157"/>
      <c r="KQO126" s="157"/>
      <c r="KQP126" s="157"/>
      <c r="KQQ126" s="157"/>
      <c r="KQR126" s="157"/>
      <c r="KQS126" s="157"/>
      <c r="KQT126" s="157"/>
      <c r="KQU126" s="157"/>
      <c r="KQV126" s="157"/>
      <c r="KQW126" s="157"/>
      <c r="KQX126" s="157"/>
      <c r="KQY126" s="157"/>
      <c r="KQZ126" s="157"/>
      <c r="KRA126" s="157"/>
      <c r="KRB126" s="157"/>
      <c r="KRC126" s="157"/>
      <c r="KRD126" s="157"/>
      <c r="KRE126" s="157"/>
      <c r="KRF126" s="157"/>
      <c r="KRG126" s="157"/>
      <c r="KRH126" s="157"/>
      <c r="KRI126" s="157"/>
      <c r="KRJ126" s="157"/>
      <c r="KRK126" s="157"/>
      <c r="KRL126" s="157"/>
      <c r="KRM126" s="157"/>
      <c r="KRN126" s="157"/>
      <c r="KRO126" s="157"/>
      <c r="KRP126" s="157"/>
      <c r="KRQ126" s="157"/>
      <c r="KRR126" s="157"/>
      <c r="KRS126" s="157"/>
      <c r="KRT126" s="157"/>
      <c r="KRU126" s="157"/>
      <c r="KRV126" s="157"/>
      <c r="KRW126" s="157"/>
      <c r="KRX126" s="157"/>
      <c r="KRY126" s="157"/>
      <c r="KRZ126" s="157"/>
      <c r="KSA126" s="157"/>
      <c r="KSB126" s="157"/>
      <c r="KSC126" s="157"/>
      <c r="KSD126" s="157"/>
      <c r="KSE126" s="157"/>
      <c r="KSF126" s="157"/>
      <c r="KSG126" s="157"/>
      <c r="KSH126" s="157"/>
      <c r="KSI126" s="157"/>
      <c r="KSJ126" s="157"/>
      <c r="KSK126" s="157"/>
      <c r="KSL126" s="157"/>
      <c r="KSM126" s="157"/>
      <c r="KSN126" s="157"/>
      <c r="KSO126" s="157"/>
      <c r="KSP126" s="157"/>
      <c r="KSQ126" s="157"/>
      <c r="KSR126" s="157"/>
      <c r="KSS126" s="157"/>
      <c r="KST126" s="157"/>
      <c r="KSU126" s="157"/>
      <c r="KSV126" s="157"/>
      <c r="KSW126" s="157"/>
      <c r="KSX126" s="157"/>
      <c r="KSY126" s="157"/>
      <c r="KSZ126" s="157"/>
      <c r="KTA126" s="157"/>
      <c r="KTB126" s="157"/>
      <c r="KTC126" s="157"/>
      <c r="KTD126" s="157"/>
      <c r="KTE126" s="157"/>
      <c r="KTF126" s="157"/>
      <c r="KTG126" s="157"/>
      <c r="KTH126" s="157"/>
      <c r="KTI126" s="157"/>
      <c r="KTJ126" s="157"/>
      <c r="KTK126" s="157"/>
      <c r="KTL126" s="157"/>
      <c r="KTM126" s="157"/>
      <c r="KTN126" s="157"/>
      <c r="KTO126" s="157"/>
      <c r="KTP126" s="157"/>
      <c r="KTQ126" s="157"/>
      <c r="KTR126" s="157"/>
      <c r="KTS126" s="157"/>
      <c r="KTT126" s="157"/>
      <c r="KTU126" s="157"/>
      <c r="KTV126" s="157"/>
      <c r="KTW126" s="157"/>
      <c r="KTX126" s="157"/>
      <c r="KTY126" s="157"/>
      <c r="KTZ126" s="157"/>
      <c r="KUA126" s="157"/>
      <c r="KUB126" s="157"/>
      <c r="KUC126" s="157"/>
      <c r="KUD126" s="157"/>
      <c r="KUE126" s="157"/>
      <c r="KUF126" s="157"/>
      <c r="KUG126" s="157"/>
      <c r="KUH126" s="157"/>
      <c r="KUI126" s="157"/>
      <c r="KUJ126" s="157"/>
      <c r="KUK126" s="157"/>
      <c r="KUL126" s="157"/>
      <c r="KUM126" s="157"/>
      <c r="KUN126" s="157"/>
      <c r="KUO126" s="157"/>
      <c r="KUP126" s="157"/>
      <c r="KUQ126" s="157"/>
      <c r="KUR126" s="157"/>
      <c r="KUS126" s="157"/>
      <c r="KUT126" s="157"/>
      <c r="KUU126" s="157"/>
      <c r="KUV126" s="157"/>
      <c r="KUW126" s="157"/>
      <c r="KUX126" s="157"/>
      <c r="KUY126" s="157"/>
      <c r="KUZ126" s="157"/>
      <c r="KVA126" s="157"/>
      <c r="KVB126" s="157"/>
      <c r="KVC126" s="157"/>
      <c r="KVD126" s="157"/>
      <c r="KVE126" s="157"/>
      <c r="KVF126" s="157"/>
      <c r="KVG126" s="157"/>
      <c r="KVH126" s="157"/>
      <c r="KVI126" s="157"/>
      <c r="KVJ126" s="157"/>
      <c r="KVK126" s="157"/>
      <c r="KVL126" s="157"/>
      <c r="KVM126" s="157"/>
      <c r="KVN126" s="157"/>
      <c r="KVO126" s="157"/>
      <c r="KVP126" s="157"/>
      <c r="KVQ126" s="157"/>
      <c r="KVR126" s="157"/>
      <c r="KVS126" s="157"/>
      <c r="KVT126" s="157"/>
      <c r="KVU126" s="157"/>
      <c r="KVV126" s="157"/>
      <c r="KVW126" s="157"/>
      <c r="KVX126" s="157"/>
      <c r="KVY126" s="157"/>
      <c r="KVZ126" s="157"/>
      <c r="KWA126" s="157"/>
      <c r="KWB126" s="157"/>
      <c r="KWC126" s="157"/>
      <c r="KWD126" s="157"/>
      <c r="KWE126" s="157"/>
      <c r="KWF126" s="157"/>
      <c r="KWG126" s="157"/>
      <c r="KWH126" s="157"/>
      <c r="KWI126" s="157"/>
      <c r="KWJ126" s="157"/>
      <c r="KWK126" s="157"/>
      <c r="KWL126" s="157"/>
      <c r="KWM126" s="157"/>
      <c r="KWN126" s="157"/>
      <c r="KWO126" s="157"/>
      <c r="KWP126" s="157"/>
      <c r="KWQ126" s="157"/>
      <c r="KWR126" s="157"/>
      <c r="KWS126" s="157"/>
      <c r="KWT126" s="157"/>
      <c r="KWU126" s="157"/>
      <c r="KWV126" s="157"/>
      <c r="KWW126" s="157"/>
      <c r="KWX126" s="157"/>
      <c r="KWY126" s="157"/>
      <c r="KWZ126" s="157"/>
      <c r="KXA126" s="157"/>
      <c r="KXB126" s="157"/>
      <c r="KXC126" s="157"/>
      <c r="KXD126" s="157"/>
      <c r="KXE126" s="157"/>
      <c r="KXF126" s="157"/>
      <c r="KXG126" s="157"/>
      <c r="KXH126" s="157"/>
      <c r="KXI126" s="157"/>
      <c r="KXJ126" s="157"/>
      <c r="KXK126" s="157"/>
      <c r="KXL126" s="157"/>
      <c r="KXM126" s="157"/>
      <c r="KXN126" s="157"/>
      <c r="KXO126" s="157"/>
      <c r="KXP126" s="157"/>
      <c r="KXQ126" s="157"/>
      <c r="KXR126" s="157"/>
      <c r="KXS126" s="157"/>
      <c r="KXT126" s="157"/>
      <c r="KXU126" s="157"/>
      <c r="KXV126" s="157"/>
      <c r="KXW126" s="157"/>
      <c r="KXX126" s="157"/>
      <c r="KXY126" s="157"/>
      <c r="KXZ126" s="157"/>
      <c r="KYA126" s="157"/>
      <c r="KYB126" s="157"/>
      <c r="KYC126" s="157"/>
      <c r="KYD126" s="157"/>
      <c r="KYE126" s="157"/>
      <c r="KYF126" s="157"/>
      <c r="KYG126" s="157"/>
      <c r="KYH126" s="157"/>
      <c r="KYI126" s="157"/>
      <c r="KYJ126" s="157"/>
      <c r="KYK126" s="157"/>
      <c r="KYL126" s="157"/>
      <c r="KYM126" s="157"/>
      <c r="KYN126" s="157"/>
      <c r="KYO126" s="157"/>
      <c r="KYP126" s="157"/>
      <c r="KYQ126" s="157"/>
      <c r="KYR126" s="157"/>
      <c r="KYS126" s="157"/>
      <c r="KYT126" s="157"/>
      <c r="KYU126" s="157"/>
      <c r="KYV126" s="157"/>
      <c r="KYW126" s="157"/>
      <c r="KYX126" s="157"/>
      <c r="KYY126" s="157"/>
      <c r="KYZ126" s="157"/>
      <c r="KZA126" s="157"/>
      <c r="KZB126" s="157"/>
      <c r="KZC126" s="157"/>
      <c r="KZD126" s="157"/>
      <c r="KZE126" s="157"/>
      <c r="KZF126" s="157"/>
      <c r="KZG126" s="157"/>
      <c r="KZH126" s="157"/>
      <c r="KZI126" s="157"/>
      <c r="KZJ126" s="157"/>
      <c r="KZK126" s="157"/>
      <c r="KZL126" s="157"/>
      <c r="KZM126" s="157"/>
      <c r="KZN126" s="157"/>
      <c r="KZO126" s="157"/>
      <c r="KZP126" s="157"/>
      <c r="KZQ126" s="157"/>
      <c r="KZR126" s="157"/>
      <c r="KZS126" s="157"/>
      <c r="KZT126" s="157"/>
      <c r="KZU126" s="157"/>
      <c r="KZV126" s="157"/>
      <c r="KZW126" s="157"/>
      <c r="KZX126" s="157"/>
      <c r="KZY126" s="157"/>
      <c r="KZZ126" s="157"/>
      <c r="LAA126" s="157"/>
      <c r="LAB126" s="157"/>
      <c r="LAC126" s="157"/>
      <c r="LAD126" s="157"/>
      <c r="LAE126" s="157"/>
      <c r="LAF126" s="157"/>
      <c r="LAG126" s="157"/>
      <c r="LAH126" s="157"/>
      <c r="LAI126" s="157"/>
      <c r="LAJ126" s="157"/>
      <c r="LAK126" s="157"/>
      <c r="LAL126" s="157"/>
      <c r="LAM126" s="157"/>
      <c r="LAN126" s="157"/>
      <c r="LAO126" s="157"/>
      <c r="LAP126" s="157"/>
      <c r="LAQ126" s="157"/>
      <c r="LAR126" s="157"/>
      <c r="LAS126" s="157"/>
      <c r="LAT126" s="157"/>
      <c r="LAU126" s="157"/>
      <c r="LAV126" s="157"/>
      <c r="LAW126" s="157"/>
      <c r="LAX126" s="157"/>
      <c r="LAY126" s="157"/>
      <c r="LAZ126" s="157"/>
      <c r="LBA126" s="157"/>
      <c r="LBB126" s="157"/>
      <c r="LBC126" s="157"/>
      <c r="LBD126" s="157"/>
      <c r="LBE126" s="157"/>
      <c r="LBF126" s="157"/>
      <c r="LBG126" s="157"/>
      <c r="LBH126" s="157"/>
      <c r="LBI126" s="157"/>
      <c r="LBJ126" s="157"/>
      <c r="LBK126" s="157"/>
      <c r="LBL126" s="157"/>
      <c r="LBM126" s="157"/>
      <c r="LBN126" s="157"/>
      <c r="LBO126" s="157"/>
      <c r="LBP126" s="157"/>
      <c r="LBQ126" s="157"/>
      <c r="LBR126" s="157"/>
      <c r="LBS126" s="157"/>
      <c r="LBT126" s="157"/>
      <c r="LBU126" s="157"/>
      <c r="LBV126" s="157"/>
      <c r="LBW126" s="157"/>
      <c r="LBX126" s="157"/>
      <c r="LBY126" s="157"/>
      <c r="LBZ126" s="157"/>
      <c r="LCA126" s="157"/>
      <c r="LCB126" s="157"/>
      <c r="LCC126" s="157"/>
      <c r="LCD126" s="157"/>
      <c r="LCE126" s="157"/>
      <c r="LCF126" s="157"/>
      <c r="LCG126" s="157"/>
      <c r="LCH126" s="157"/>
      <c r="LCI126" s="157"/>
      <c r="LCJ126" s="157"/>
      <c r="LCK126" s="157"/>
      <c r="LCL126" s="157"/>
      <c r="LCM126" s="157"/>
      <c r="LCN126" s="157"/>
      <c r="LCO126" s="157"/>
      <c r="LCP126" s="157"/>
      <c r="LCQ126" s="157"/>
      <c r="LCR126" s="157"/>
      <c r="LCS126" s="157"/>
      <c r="LCT126" s="157"/>
      <c r="LCU126" s="157"/>
      <c r="LCV126" s="157"/>
      <c r="LCW126" s="157"/>
      <c r="LCX126" s="157"/>
      <c r="LCY126" s="157"/>
      <c r="LCZ126" s="157"/>
      <c r="LDA126" s="157"/>
      <c r="LDB126" s="157"/>
      <c r="LDC126" s="157"/>
      <c r="LDD126" s="157"/>
      <c r="LDE126" s="157"/>
      <c r="LDF126" s="157"/>
      <c r="LDG126" s="157"/>
      <c r="LDH126" s="157"/>
      <c r="LDI126" s="157"/>
      <c r="LDJ126" s="157"/>
      <c r="LDK126" s="157"/>
      <c r="LDL126" s="157"/>
      <c r="LDM126" s="157"/>
      <c r="LDN126" s="157"/>
      <c r="LDO126" s="157"/>
      <c r="LDP126" s="157"/>
      <c r="LDQ126" s="157"/>
      <c r="LDR126" s="157"/>
      <c r="LDS126" s="157"/>
      <c r="LDT126" s="157"/>
      <c r="LDU126" s="157"/>
      <c r="LDV126" s="157"/>
      <c r="LDW126" s="157"/>
      <c r="LDX126" s="157"/>
      <c r="LDY126" s="157"/>
      <c r="LDZ126" s="157"/>
      <c r="LEA126" s="157"/>
      <c r="LEB126" s="157"/>
      <c r="LEC126" s="157"/>
      <c r="LED126" s="157"/>
      <c r="LEE126" s="157"/>
      <c r="LEF126" s="157"/>
      <c r="LEG126" s="157"/>
      <c r="LEH126" s="157"/>
      <c r="LEI126" s="157"/>
      <c r="LEJ126" s="157"/>
      <c r="LEK126" s="157"/>
      <c r="LEL126" s="157"/>
      <c r="LEM126" s="157"/>
      <c r="LEN126" s="157"/>
      <c r="LEO126" s="157"/>
      <c r="LEP126" s="157"/>
      <c r="LEQ126" s="157"/>
      <c r="LER126" s="157"/>
      <c r="LES126" s="157"/>
      <c r="LET126" s="157"/>
      <c r="LEU126" s="157"/>
      <c r="LEV126" s="157"/>
      <c r="LEW126" s="157"/>
      <c r="LEX126" s="157"/>
      <c r="LEY126" s="157"/>
      <c r="LEZ126" s="157"/>
      <c r="LFA126" s="157"/>
      <c r="LFB126" s="157"/>
      <c r="LFC126" s="157"/>
      <c r="LFD126" s="157"/>
      <c r="LFE126" s="157"/>
      <c r="LFF126" s="157"/>
      <c r="LFG126" s="157"/>
      <c r="LFH126" s="157"/>
      <c r="LFI126" s="157"/>
      <c r="LFJ126" s="157"/>
      <c r="LFK126" s="157"/>
      <c r="LFL126" s="157"/>
      <c r="LFM126" s="157"/>
      <c r="LFN126" s="157"/>
      <c r="LFO126" s="157"/>
      <c r="LFP126" s="157"/>
      <c r="LFQ126" s="157"/>
      <c r="LFR126" s="157"/>
      <c r="LFS126" s="157"/>
      <c r="LFT126" s="157"/>
      <c r="LFU126" s="157"/>
      <c r="LFV126" s="157"/>
      <c r="LFW126" s="157"/>
      <c r="LFX126" s="157"/>
      <c r="LFY126" s="157"/>
      <c r="LFZ126" s="157"/>
      <c r="LGA126" s="157"/>
      <c r="LGB126" s="157"/>
      <c r="LGC126" s="157"/>
      <c r="LGD126" s="157"/>
      <c r="LGE126" s="157"/>
      <c r="LGF126" s="157"/>
      <c r="LGG126" s="157"/>
      <c r="LGH126" s="157"/>
      <c r="LGI126" s="157"/>
      <c r="LGJ126" s="157"/>
      <c r="LGK126" s="157"/>
      <c r="LGL126" s="157"/>
      <c r="LGM126" s="157"/>
      <c r="LGN126" s="157"/>
      <c r="LGO126" s="157"/>
      <c r="LGP126" s="157"/>
      <c r="LGQ126" s="157"/>
      <c r="LGR126" s="157"/>
      <c r="LGS126" s="157"/>
      <c r="LGT126" s="157"/>
      <c r="LGU126" s="157"/>
      <c r="LGV126" s="157"/>
      <c r="LGW126" s="157"/>
      <c r="LGX126" s="157"/>
      <c r="LGY126" s="157"/>
      <c r="LGZ126" s="157"/>
      <c r="LHA126" s="157"/>
      <c r="LHB126" s="157"/>
      <c r="LHC126" s="157"/>
      <c r="LHD126" s="157"/>
      <c r="LHE126" s="157"/>
      <c r="LHF126" s="157"/>
      <c r="LHG126" s="157"/>
      <c r="LHH126" s="157"/>
      <c r="LHI126" s="157"/>
      <c r="LHJ126" s="157"/>
      <c r="LHK126" s="157"/>
      <c r="LHL126" s="157"/>
      <c r="LHM126" s="157"/>
      <c r="LHN126" s="157"/>
      <c r="LHO126" s="157"/>
      <c r="LHP126" s="157"/>
      <c r="LHQ126" s="157"/>
      <c r="LHR126" s="157"/>
      <c r="LHS126" s="157"/>
      <c r="LHT126" s="157"/>
      <c r="LHU126" s="157"/>
      <c r="LHV126" s="157"/>
      <c r="LHW126" s="157"/>
      <c r="LHX126" s="157"/>
      <c r="LHY126" s="157"/>
      <c r="LHZ126" s="157"/>
      <c r="LIA126" s="157"/>
      <c r="LIB126" s="157"/>
      <c r="LIC126" s="157"/>
      <c r="LID126" s="157"/>
      <c r="LIE126" s="157"/>
      <c r="LIF126" s="157"/>
      <c r="LIG126" s="157"/>
      <c r="LIH126" s="157"/>
      <c r="LII126" s="157"/>
      <c r="LIJ126" s="157"/>
      <c r="LIK126" s="157"/>
      <c r="LIL126" s="157"/>
      <c r="LIM126" s="157"/>
      <c r="LIN126" s="157"/>
      <c r="LIO126" s="157"/>
      <c r="LIP126" s="157"/>
      <c r="LIQ126" s="157"/>
      <c r="LIR126" s="157"/>
      <c r="LIS126" s="157"/>
      <c r="LIT126" s="157"/>
      <c r="LIU126" s="157"/>
      <c r="LIV126" s="157"/>
      <c r="LIW126" s="157"/>
      <c r="LIX126" s="157"/>
      <c r="LIY126" s="157"/>
      <c r="LIZ126" s="157"/>
      <c r="LJA126" s="157"/>
      <c r="LJB126" s="157"/>
      <c r="LJC126" s="157"/>
      <c r="LJD126" s="157"/>
      <c r="LJE126" s="157"/>
      <c r="LJF126" s="157"/>
      <c r="LJG126" s="157"/>
      <c r="LJH126" s="157"/>
      <c r="LJI126" s="157"/>
      <c r="LJJ126" s="157"/>
      <c r="LJK126" s="157"/>
      <c r="LJL126" s="157"/>
      <c r="LJM126" s="157"/>
      <c r="LJN126" s="157"/>
      <c r="LJO126" s="157"/>
      <c r="LJP126" s="157"/>
      <c r="LJQ126" s="157"/>
      <c r="LJR126" s="157"/>
      <c r="LJS126" s="157"/>
      <c r="LJT126" s="157"/>
      <c r="LJU126" s="157"/>
      <c r="LJV126" s="157"/>
      <c r="LJW126" s="157"/>
      <c r="LJX126" s="157"/>
      <c r="LJY126" s="157"/>
      <c r="LJZ126" s="157"/>
      <c r="LKA126" s="157"/>
      <c r="LKB126" s="157"/>
      <c r="LKC126" s="157"/>
      <c r="LKD126" s="157"/>
      <c r="LKE126" s="157"/>
      <c r="LKF126" s="157"/>
      <c r="LKG126" s="157"/>
      <c r="LKH126" s="157"/>
      <c r="LKI126" s="157"/>
      <c r="LKJ126" s="157"/>
      <c r="LKK126" s="157"/>
      <c r="LKL126" s="157"/>
      <c r="LKM126" s="157"/>
      <c r="LKN126" s="157"/>
      <c r="LKO126" s="157"/>
      <c r="LKP126" s="157"/>
      <c r="LKQ126" s="157"/>
      <c r="LKR126" s="157"/>
      <c r="LKS126" s="157"/>
      <c r="LKT126" s="157"/>
      <c r="LKU126" s="157"/>
      <c r="LKV126" s="157"/>
      <c r="LKW126" s="157"/>
      <c r="LKX126" s="157"/>
      <c r="LKY126" s="157"/>
      <c r="LKZ126" s="157"/>
      <c r="LLA126" s="157"/>
      <c r="LLB126" s="157"/>
      <c r="LLC126" s="157"/>
      <c r="LLD126" s="157"/>
      <c r="LLE126" s="157"/>
      <c r="LLF126" s="157"/>
      <c r="LLG126" s="157"/>
      <c r="LLH126" s="157"/>
      <c r="LLI126" s="157"/>
      <c r="LLJ126" s="157"/>
      <c r="LLK126" s="157"/>
      <c r="LLL126" s="157"/>
      <c r="LLM126" s="157"/>
      <c r="LLN126" s="157"/>
      <c r="LLO126" s="157"/>
      <c r="LLP126" s="157"/>
      <c r="LLQ126" s="157"/>
      <c r="LLR126" s="157"/>
      <c r="LLS126" s="157"/>
      <c r="LLT126" s="157"/>
      <c r="LLU126" s="157"/>
      <c r="LLV126" s="157"/>
      <c r="LLW126" s="157"/>
      <c r="LLX126" s="157"/>
      <c r="LLY126" s="157"/>
      <c r="LLZ126" s="157"/>
      <c r="LMA126" s="157"/>
      <c r="LMB126" s="157"/>
      <c r="LMC126" s="157"/>
      <c r="LMD126" s="157"/>
      <c r="LME126" s="157"/>
      <c r="LMF126" s="157"/>
      <c r="LMG126" s="157"/>
      <c r="LMH126" s="157"/>
      <c r="LMI126" s="157"/>
      <c r="LMJ126" s="157"/>
      <c r="LMK126" s="157"/>
      <c r="LML126" s="157"/>
      <c r="LMM126" s="157"/>
      <c r="LMN126" s="157"/>
      <c r="LMO126" s="157"/>
      <c r="LMP126" s="157"/>
      <c r="LMQ126" s="157"/>
      <c r="LMR126" s="157"/>
      <c r="LMS126" s="157"/>
      <c r="LMT126" s="157"/>
      <c r="LMU126" s="157"/>
      <c r="LMV126" s="157"/>
      <c r="LMW126" s="157"/>
      <c r="LMX126" s="157"/>
      <c r="LMY126" s="157"/>
      <c r="LMZ126" s="157"/>
      <c r="LNA126" s="157"/>
      <c r="LNB126" s="157"/>
      <c r="LNC126" s="157"/>
      <c r="LND126" s="157"/>
      <c r="LNE126" s="157"/>
      <c r="LNF126" s="157"/>
      <c r="LNG126" s="157"/>
      <c r="LNH126" s="157"/>
      <c r="LNI126" s="157"/>
      <c r="LNJ126" s="157"/>
      <c r="LNK126" s="157"/>
      <c r="LNL126" s="157"/>
      <c r="LNM126" s="157"/>
      <c r="LNN126" s="157"/>
      <c r="LNO126" s="157"/>
      <c r="LNP126" s="157"/>
      <c r="LNQ126" s="157"/>
      <c r="LNR126" s="157"/>
      <c r="LNS126" s="157"/>
      <c r="LNT126" s="157"/>
      <c r="LNU126" s="157"/>
      <c r="LNV126" s="157"/>
      <c r="LNW126" s="157"/>
      <c r="LNX126" s="157"/>
      <c r="LNY126" s="157"/>
      <c r="LNZ126" s="157"/>
      <c r="LOA126" s="157"/>
      <c r="LOB126" s="157"/>
      <c r="LOC126" s="157"/>
      <c r="LOD126" s="157"/>
      <c r="LOE126" s="157"/>
      <c r="LOF126" s="157"/>
      <c r="LOG126" s="157"/>
      <c r="LOH126" s="157"/>
      <c r="LOI126" s="157"/>
      <c r="LOJ126" s="157"/>
      <c r="LOK126" s="157"/>
      <c r="LOL126" s="157"/>
      <c r="LOM126" s="157"/>
      <c r="LON126" s="157"/>
      <c r="LOO126" s="157"/>
      <c r="LOP126" s="157"/>
      <c r="LOQ126" s="157"/>
      <c r="LOR126" s="157"/>
      <c r="LOS126" s="157"/>
      <c r="LOT126" s="157"/>
      <c r="LOU126" s="157"/>
      <c r="LOV126" s="157"/>
      <c r="LOW126" s="157"/>
      <c r="LOX126" s="157"/>
      <c r="LOY126" s="157"/>
      <c r="LOZ126" s="157"/>
      <c r="LPA126" s="157"/>
      <c r="LPB126" s="157"/>
      <c r="LPC126" s="157"/>
      <c r="LPD126" s="157"/>
      <c r="LPE126" s="157"/>
      <c r="LPF126" s="157"/>
      <c r="LPG126" s="157"/>
      <c r="LPH126" s="157"/>
      <c r="LPI126" s="157"/>
      <c r="LPJ126" s="157"/>
      <c r="LPK126" s="157"/>
      <c r="LPL126" s="157"/>
      <c r="LPM126" s="157"/>
      <c r="LPN126" s="157"/>
      <c r="LPO126" s="157"/>
      <c r="LPP126" s="157"/>
      <c r="LPQ126" s="157"/>
      <c r="LPR126" s="157"/>
      <c r="LPS126" s="157"/>
      <c r="LPT126" s="157"/>
      <c r="LPU126" s="157"/>
      <c r="LPV126" s="157"/>
      <c r="LPW126" s="157"/>
      <c r="LPX126" s="157"/>
      <c r="LPY126" s="157"/>
      <c r="LPZ126" s="157"/>
      <c r="LQA126" s="157"/>
      <c r="LQB126" s="157"/>
      <c r="LQC126" s="157"/>
      <c r="LQD126" s="157"/>
      <c r="LQE126" s="157"/>
      <c r="LQF126" s="157"/>
      <c r="LQG126" s="157"/>
      <c r="LQH126" s="157"/>
      <c r="LQI126" s="157"/>
      <c r="LQJ126" s="157"/>
      <c r="LQK126" s="157"/>
      <c r="LQL126" s="157"/>
      <c r="LQM126" s="157"/>
      <c r="LQN126" s="157"/>
      <c r="LQO126" s="157"/>
      <c r="LQP126" s="157"/>
      <c r="LQQ126" s="157"/>
      <c r="LQR126" s="157"/>
      <c r="LQS126" s="157"/>
      <c r="LQT126" s="157"/>
      <c r="LQU126" s="157"/>
      <c r="LQV126" s="157"/>
      <c r="LQW126" s="157"/>
      <c r="LQX126" s="157"/>
      <c r="LQY126" s="157"/>
      <c r="LQZ126" s="157"/>
      <c r="LRA126" s="157"/>
      <c r="LRB126" s="157"/>
      <c r="LRC126" s="157"/>
      <c r="LRD126" s="157"/>
      <c r="LRE126" s="157"/>
      <c r="LRF126" s="157"/>
      <c r="LRG126" s="157"/>
      <c r="LRH126" s="157"/>
      <c r="LRI126" s="157"/>
      <c r="LRJ126" s="157"/>
      <c r="LRK126" s="157"/>
      <c r="LRL126" s="157"/>
      <c r="LRM126" s="157"/>
      <c r="LRN126" s="157"/>
      <c r="LRO126" s="157"/>
      <c r="LRP126" s="157"/>
      <c r="LRQ126" s="157"/>
      <c r="LRR126" s="157"/>
      <c r="LRS126" s="157"/>
      <c r="LRT126" s="157"/>
      <c r="LRU126" s="157"/>
      <c r="LRV126" s="157"/>
      <c r="LRW126" s="157"/>
      <c r="LRX126" s="157"/>
      <c r="LRY126" s="157"/>
      <c r="LRZ126" s="157"/>
      <c r="LSA126" s="157"/>
      <c r="LSB126" s="157"/>
      <c r="LSC126" s="157"/>
      <c r="LSD126" s="157"/>
      <c r="LSE126" s="157"/>
      <c r="LSF126" s="157"/>
      <c r="LSG126" s="157"/>
      <c r="LSH126" s="157"/>
      <c r="LSI126" s="157"/>
      <c r="LSJ126" s="157"/>
      <c r="LSK126" s="157"/>
      <c r="LSL126" s="157"/>
      <c r="LSM126" s="157"/>
      <c r="LSN126" s="157"/>
      <c r="LSO126" s="157"/>
      <c r="LSP126" s="157"/>
      <c r="LSQ126" s="157"/>
      <c r="LSR126" s="157"/>
      <c r="LSS126" s="157"/>
      <c r="LST126" s="157"/>
      <c r="LSU126" s="157"/>
      <c r="LSV126" s="157"/>
      <c r="LSW126" s="157"/>
      <c r="LSX126" s="157"/>
      <c r="LSY126" s="157"/>
      <c r="LSZ126" s="157"/>
      <c r="LTA126" s="157"/>
      <c r="LTB126" s="157"/>
      <c r="LTC126" s="157"/>
      <c r="LTD126" s="157"/>
      <c r="LTE126" s="157"/>
      <c r="LTF126" s="157"/>
      <c r="LTG126" s="157"/>
      <c r="LTH126" s="157"/>
      <c r="LTI126" s="157"/>
      <c r="LTJ126" s="157"/>
      <c r="LTK126" s="157"/>
      <c r="LTL126" s="157"/>
      <c r="LTM126" s="157"/>
      <c r="LTN126" s="157"/>
      <c r="LTO126" s="157"/>
      <c r="LTP126" s="157"/>
      <c r="LTQ126" s="157"/>
      <c r="LTR126" s="157"/>
      <c r="LTS126" s="157"/>
      <c r="LTT126" s="157"/>
      <c r="LTU126" s="157"/>
      <c r="LTV126" s="157"/>
      <c r="LTW126" s="157"/>
      <c r="LTX126" s="157"/>
      <c r="LTY126" s="157"/>
      <c r="LTZ126" s="157"/>
      <c r="LUA126" s="157"/>
      <c r="LUB126" s="157"/>
      <c r="LUC126" s="157"/>
      <c r="LUD126" s="157"/>
      <c r="LUE126" s="157"/>
      <c r="LUF126" s="157"/>
      <c r="LUG126" s="157"/>
      <c r="LUH126" s="157"/>
      <c r="LUI126" s="157"/>
      <c r="LUJ126" s="157"/>
      <c r="LUK126" s="157"/>
      <c r="LUL126" s="157"/>
      <c r="LUM126" s="157"/>
      <c r="LUN126" s="157"/>
      <c r="LUO126" s="157"/>
      <c r="LUP126" s="157"/>
      <c r="LUQ126" s="157"/>
      <c r="LUR126" s="157"/>
      <c r="LUS126" s="157"/>
      <c r="LUT126" s="157"/>
      <c r="LUU126" s="157"/>
      <c r="LUV126" s="157"/>
      <c r="LUW126" s="157"/>
      <c r="LUX126" s="157"/>
      <c r="LUY126" s="157"/>
      <c r="LUZ126" s="157"/>
      <c r="LVA126" s="157"/>
      <c r="LVB126" s="157"/>
      <c r="LVC126" s="157"/>
      <c r="LVD126" s="157"/>
      <c r="LVE126" s="157"/>
      <c r="LVF126" s="157"/>
      <c r="LVG126" s="157"/>
      <c r="LVH126" s="157"/>
      <c r="LVI126" s="157"/>
      <c r="LVJ126" s="157"/>
      <c r="LVK126" s="157"/>
      <c r="LVL126" s="157"/>
      <c r="LVM126" s="157"/>
      <c r="LVN126" s="157"/>
      <c r="LVO126" s="157"/>
      <c r="LVP126" s="157"/>
      <c r="LVQ126" s="157"/>
      <c r="LVR126" s="157"/>
      <c r="LVS126" s="157"/>
      <c r="LVT126" s="157"/>
      <c r="LVU126" s="157"/>
      <c r="LVV126" s="157"/>
      <c r="LVW126" s="157"/>
      <c r="LVX126" s="157"/>
      <c r="LVY126" s="157"/>
      <c r="LVZ126" s="157"/>
      <c r="LWA126" s="157"/>
      <c r="LWB126" s="157"/>
      <c r="LWC126" s="157"/>
      <c r="LWD126" s="157"/>
      <c r="LWE126" s="157"/>
      <c r="LWF126" s="157"/>
      <c r="LWG126" s="157"/>
      <c r="LWH126" s="157"/>
      <c r="LWI126" s="157"/>
      <c r="LWJ126" s="157"/>
      <c r="LWK126" s="157"/>
      <c r="LWL126" s="157"/>
      <c r="LWM126" s="157"/>
      <c r="LWN126" s="157"/>
      <c r="LWO126" s="157"/>
      <c r="LWP126" s="157"/>
      <c r="LWQ126" s="157"/>
      <c r="LWR126" s="157"/>
      <c r="LWS126" s="157"/>
      <c r="LWT126" s="157"/>
      <c r="LWU126" s="157"/>
      <c r="LWV126" s="157"/>
      <c r="LWW126" s="157"/>
      <c r="LWX126" s="157"/>
      <c r="LWY126" s="157"/>
      <c r="LWZ126" s="157"/>
      <c r="LXA126" s="157"/>
      <c r="LXB126" s="157"/>
      <c r="LXC126" s="157"/>
      <c r="LXD126" s="157"/>
      <c r="LXE126" s="157"/>
      <c r="LXF126" s="157"/>
      <c r="LXG126" s="157"/>
      <c r="LXH126" s="157"/>
      <c r="LXI126" s="157"/>
      <c r="LXJ126" s="157"/>
      <c r="LXK126" s="157"/>
      <c r="LXL126" s="157"/>
      <c r="LXM126" s="157"/>
      <c r="LXN126" s="157"/>
      <c r="LXO126" s="157"/>
      <c r="LXP126" s="157"/>
      <c r="LXQ126" s="157"/>
      <c r="LXR126" s="157"/>
      <c r="LXS126" s="157"/>
      <c r="LXT126" s="157"/>
      <c r="LXU126" s="157"/>
      <c r="LXV126" s="157"/>
      <c r="LXW126" s="157"/>
      <c r="LXX126" s="157"/>
      <c r="LXY126" s="157"/>
      <c r="LXZ126" s="157"/>
      <c r="LYA126" s="157"/>
      <c r="LYB126" s="157"/>
      <c r="LYC126" s="157"/>
      <c r="LYD126" s="157"/>
      <c r="LYE126" s="157"/>
      <c r="LYF126" s="157"/>
      <c r="LYG126" s="157"/>
      <c r="LYH126" s="157"/>
      <c r="LYI126" s="157"/>
      <c r="LYJ126" s="157"/>
      <c r="LYK126" s="157"/>
      <c r="LYL126" s="157"/>
      <c r="LYM126" s="157"/>
      <c r="LYN126" s="157"/>
      <c r="LYO126" s="157"/>
      <c r="LYP126" s="157"/>
      <c r="LYQ126" s="157"/>
      <c r="LYR126" s="157"/>
      <c r="LYS126" s="157"/>
      <c r="LYT126" s="157"/>
      <c r="LYU126" s="157"/>
      <c r="LYV126" s="157"/>
      <c r="LYW126" s="157"/>
      <c r="LYX126" s="157"/>
      <c r="LYY126" s="157"/>
      <c r="LYZ126" s="157"/>
      <c r="LZA126" s="157"/>
      <c r="LZB126" s="157"/>
      <c r="LZC126" s="157"/>
      <c r="LZD126" s="157"/>
      <c r="LZE126" s="157"/>
      <c r="LZF126" s="157"/>
      <c r="LZG126" s="157"/>
      <c r="LZH126" s="157"/>
      <c r="LZI126" s="157"/>
      <c r="LZJ126" s="157"/>
      <c r="LZK126" s="157"/>
      <c r="LZL126" s="157"/>
      <c r="LZM126" s="157"/>
      <c r="LZN126" s="157"/>
      <c r="LZO126" s="157"/>
      <c r="LZP126" s="157"/>
      <c r="LZQ126" s="157"/>
      <c r="LZR126" s="157"/>
      <c r="LZS126" s="157"/>
      <c r="LZT126" s="157"/>
      <c r="LZU126" s="157"/>
      <c r="LZV126" s="157"/>
      <c r="LZW126" s="157"/>
      <c r="LZX126" s="157"/>
      <c r="LZY126" s="157"/>
      <c r="LZZ126" s="157"/>
      <c r="MAA126" s="157"/>
      <c r="MAB126" s="157"/>
      <c r="MAC126" s="157"/>
      <c r="MAD126" s="157"/>
      <c r="MAE126" s="157"/>
      <c r="MAF126" s="157"/>
      <c r="MAG126" s="157"/>
      <c r="MAH126" s="157"/>
      <c r="MAI126" s="157"/>
      <c r="MAJ126" s="157"/>
      <c r="MAK126" s="157"/>
      <c r="MAL126" s="157"/>
      <c r="MAM126" s="157"/>
      <c r="MAN126" s="157"/>
      <c r="MAO126" s="157"/>
      <c r="MAP126" s="157"/>
      <c r="MAQ126" s="157"/>
      <c r="MAR126" s="157"/>
      <c r="MAS126" s="157"/>
      <c r="MAT126" s="157"/>
      <c r="MAU126" s="157"/>
      <c r="MAV126" s="157"/>
      <c r="MAW126" s="157"/>
      <c r="MAX126" s="157"/>
      <c r="MAY126" s="157"/>
      <c r="MAZ126" s="157"/>
      <c r="MBA126" s="157"/>
      <c r="MBB126" s="157"/>
      <c r="MBC126" s="157"/>
      <c r="MBD126" s="157"/>
      <c r="MBE126" s="157"/>
      <c r="MBF126" s="157"/>
      <c r="MBG126" s="157"/>
      <c r="MBH126" s="157"/>
      <c r="MBI126" s="157"/>
      <c r="MBJ126" s="157"/>
      <c r="MBK126" s="157"/>
      <c r="MBL126" s="157"/>
      <c r="MBM126" s="157"/>
      <c r="MBN126" s="157"/>
      <c r="MBO126" s="157"/>
      <c r="MBP126" s="157"/>
      <c r="MBQ126" s="157"/>
      <c r="MBR126" s="157"/>
      <c r="MBS126" s="157"/>
      <c r="MBT126" s="157"/>
      <c r="MBU126" s="157"/>
      <c r="MBV126" s="157"/>
      <c r="MBW126" s="157"/>
      <c r="MBX126" s="157"/>
      <c r="MBY126" s="157"/>
      <c r="MBZ126" s="157"/>
      <c r="MCA126" s="157"/>
      <c r="MCB126" s="157"/>
      <c r="MCC126" s="157"/>
      <c r="MCD126" s="157"/>
      <c r="MCE126" s="157"/>
      <c r="MCF126" s="157"/>
      <c r="MCG126" s="157"/>
      <c r="MCH126" s="157"/>
      <c r="MCI126" s="157"/>
      <c r="MCJ126" s="157"/>
      <c r="MCK126" s="157"/>
      <c r="MCL126" s="157"/>
      <c r="MCM126" s="157"/>
      <c r="MCN126" s="157"/>
      <c r="MCO126" s="157"/>
      <c r="MCP126" s="157"/>
      <c r="MCQ126" s="157"/>
      <c r="MCR126" s="157"/>
      <c r="MCS126" s="157"/>
      <c r="MCT126" s="157"/>
      <c r="MCU126" s="157"/>
      <c r="MCV126" s="157"/>
      <c r="MCW126" s="157"/>
      <c r="MCX126" s="157"/>
      <c r="MCY126" s="157"/>
      <c r="MCZ126" s="157"/>
      <c r="MDA126" s="157"/>
      <c r="MDB126" s="157"/>
      <c r="MDC126" s="157"/>
      <c r="MDD126" s="157"/>
      <c r="MDE126" s="157"/>
      <c r="MDF126" s="157"/>
      <c r="MDG126" s="157"/>
      <c r="MDH126" s="157"/>
      <c r="MDI126" s="157"/>
      <c r="MDJ126" s="157"/>
      <c r="MDK126" s="157"/>
      <c r="MDL126" s="157"/>
      <c r="MDM126" s="157"/>
      <c r="MDN126" s="157"/>
      <c r="MDO126" s="157"/>
      <c r="MDP126" s="157"/>
      <c r="MDQ126" s="157"/>
      <c r="MDR126" s="157"/>
      <c r="MDS126" s="157"/>
      <c r="MDT126" s="157"/>
      <c r="MDU126" s="157"/>
      <c r="MDV126" s="157"/>
      <c r="MDW126" s="157"/>
      <c r="MDX126" s="157"/>
      <c r="MDY126" s="157"/>
      <c r="MDZ126" s="157"/>
      <c r="MEA126" s="157"/>
      <c r="MEB126" s="157"/>
      <c r="MEC126" s="157"/>
      <c r="MED126" s="157"/>
      <c r="MEE126" s="157"/>
      <c r="MEF126" s="157"/>
      <c r="MEG126" s="157"/>
      <c r="MEH126" s="157"/>
      <c r="MEI126" s="157"/>
      <c r="MEJ126" s="157"/>
      <c r="MEK126" s="157"/>
      <c r="MEL126" s="157"/>
      <c r="MEM126" s="157"/>
      <c r="MEN126" s="157"/>
      <c r="MEO126" s="157"/>
      <c r="MEP126" s="157"/>
      <c r="MEQ126" s="157"/>
      <c r="MER126" s="157"/>
      <c r="MES126" s="157"/>
      <c r="MET126" s="157"/>
      <c r="MEU126" s="157"/>
      <c r="MEV126" s="157"/>
      <c r="MEW126" s="157"/>
      <c r="MEX126" s="157"/>
      <c r="MEY126" s="157"/>
      <c r="MEZ126" s="157"/>
      <c r="MFA126" s="157"/>
      <c r="MFB126" s="157"/>
      <c r="MFC126" s="157"/>
      <c r="MFD126" s="157"/>
      <c r="MFE126" s="157"/>
      <c r="MFF126" s="157"/>
      <c r="MFG126" s="157"/>
      <c r="MFH126" s="157"/>
      <c r="MFI126" s="157"/>
      <c r="MFJ126" s="157"/>
      <c r="MFK126" s="157"/>
      <c r="MFL126" s="157"/>
      <c r="MFM126" s="157"/>
      <c r="MFN126" s="157"/>
      <c r="MFO126" s="157"/>
      <c r="MFP126" s="157"/>
      <c r="MFQ126" s="157"/>
      <c r="MFR126" s="157"/>
      <c r="MFS126" s="157"/>
      <c r="MFT126" s="157"/>
      <c r="MFU126" s="157"/>
      <c r="MFV126" s="157"/>
      <c r="MFW126" s="157"/>
      <c r="MFX126" s="157"/>
      <c r="MFY126" s="157"/>
      <c r="MFZ126" s="157"/>
      <c r="MGA126" s="157"/>
      <c r="MGB126" s="157"/>
      <c r="MGC126" s="157"/>
      <c r="MGD126" s="157"/>
      <c r="MGE126" s="157"/>
      <c r="MGF126" s="157"/>
      <c r="MGG126" s="157"/>
      <c r="MGH126" s="157"/>
      <c r="MGI126" s="157"/>
      <c r="MGJ126" s="157"/>
      <c r="MGK126" s="157"/>
      <c r="MGL126" s="157"/>
      <c r="MGM126" s="157"/>
      <c r="MGN126" s="157"/>
      <c r="MGO126" s="157"/>
      <c r="MGP126" s="157"/>
      <c r="MGQ126" s="157"/>
      <c r="MGR126" s="157"/>
      <c r="MGS126" s="157"/>
      <c r="MGT126" s="157"/>
      <c r="MGU126" s="157"/>
      <c r="MGV126" s="157"/>
      <c r="MGW126" s="157"/>
      <c r="MGX126" s="157"/>
      <c r="MGY126" s="157"/>
      <c r="MGZ126" s="157"/>
      <c r="MHA126" s="157"/>
      <c r="MHB126" s="157"/>
      <c r="MHC126" s="157"/>
      <c r="MHD126" s="157"/>
      <c r="MHE126" s="157"/>
      <c r="MHF126" s="157"/>
      <c r="MHG126" s="157"/>
      <c r="MHH126" s="157"/>
      <c r="MHI126" s="157"/>
      <c r="MHJ126" s="157"/>
      <c r="MHK126" s="157"/>
      <c r="MHL126" s="157"/>
      <c r="MHM126" s="157"/>
      <c r="MHN126" s="157"/>
      <c r="MHO126" s="157"/>
      <c r="MHP126" s="157"/>
      <c r="MHQ126" s="157"/>
      <c r="MHR126" s="157"/>
      <c r="MHS126" s="157"/>
      <c r="MHT126" s="157"/>
      <c r="MHU126" s="157"/>
      <c r="MHV126" s="157"/>
      <c r="MHW126" s="157"/>
      <c r="MHX126" s="157"/>
      <c r="MHY126" s="157"/>
      <c r="MHZ126" s="157"/>
      <c r="MIA126" s="157"/>
      <c r="MIB126" s="157"/>
      <c r="MIC126" s="157"/>
      <c r="MID126" s="157"/>
      <c r="MIE126" s="157"/>
      <c r="MIF126" s="157"/>
      <c r="MIG126" s="157"/>
      <c r="MIH126" s="157"/>
      <c r="MII126" s="157"/>
      <c r="MIJ126" s="157"/>
      <c r="MIK126" s="157"/>
      <c r="MIL126" s="157"/>
      <c r="MIM126" s="157"/>
      <c r="MIN126" s="157"/>
      <c r="MIO126" s="157"/>
      <c r="MIP126" s="157"/>
      <c r="MIQ126" s="157"/>
      <c r="MIR126" s="157"/>
      <c r="MIS126" s="157"/>
      <c r="MIT126" s="157"/>
      <c r="MIU126" s="157"/>
      <c r="MIV126" s="157"/>
      <c r="MIW126" s="157"/>
      <c r="MIX126" s="157"/>
      <c r="MIY126" s="157"/>
      <c r="MIZ126" s="157"/>
      <c r="MJA126" s="157"/>
      <c r="MJB126" s="157"/>
      <c r="MJC126" s="157"/>
      <c r="MJD126" s="157"/>
      <c r="MJE126" s="157"/>
      <c r="MJF126" s="157"/>
      <c r="MJG126" s="157"/>
      <c r="MJH126" s="157"/>
      <c r="MJI126" s="157"/>
      <c r="MJJ126" s="157"/>
      <c r="MJK126" s="157"/>
      <c r="MJL126" s="157"/>
      <c r="MJM126" s="157"/>
      <c r="MJN126" s="157"/>
      <c r="MJO126" s="157"/>
      <c r="MJP126" s="157"/>
      <c r="MJQ126" s="157"/>
      <c r="MJR126" s="157"/>
      <c r="MJS126" s="157"/>
      <c r="MJT126" s="157"/>
      <c r="MJU126" s="157"/>
      <c r="MJV126" s="157"/>
      <c r="MJW126" s="157"/>
      <c r="MJX126" s="157"/>
      <c r="MJY126" s="157"/>
      <c r="MJZ126" s="157"/>
      <c r="MKA126" s="157"/>
      <c r="MKB126" s="157"/>
      <c r="MKC126" s="157"/>
      <c r="MKD126" s="157"/>
      <c r="MKE126" s="157"/>
      <c r="MKF126" s="157"/>
      <c r="MKG126" s="157"/>
      <c r="MKH126" s="157"/>
      <c r="MKI126" s="157"/>
      <c r="MKJ126" s="157"/>
      <c r="MKK126" s="157"/>
      <c r="MKL126" s="157"/>
      <c r="MKM126" s="157"/>
      <c r="MKN126" s="157"/>
      <c r="MKO126" s="157"/>
      <c r="MKP126" s="157"/>
      <c r="MKQ126" s="157"/>
      <c r="MKR126" s="157"/>
      <c r="MKS126" s="157"/>
      <c r="MKT126" s="157"/>
      <c r="MKU126" s="157"/>
      <c r="MKV126" s="157"/>
      <c r="MKW126" s="157"/>
      <c r="MKX126" s="157"/>
      <c r="MKY126" s="157"/>
      <c r="MKZ126" s="157"/>
      <c r="MLA126" s="157"/>
      <c r="MLB126" s="157"/>
      <c r="MLC126" s="157"/>
      <c r="MLD126" s="157"/>
      <c r="MLE126" s="157"/>
      <c r="MLF126" s="157"/>
      <c r="MLG126" s="157"/>
      <c r="MLH126" s="157"/>
      <c r="MLI126" s="157"/>
      <c r="MLJ126" s="157"/>
      <c r="MLK126" s="157"/>
      <c r="MLL126" s="157"/>
      <c r="MLM126" s="157"/>
      <c r="MLN126" s="157"/>
      <c r="MLO126" s="157"/>
      <c r="MLP126" s="157"/>
      <c r="MLQ126" s="157"/>
      <c r="MLR126" s="157"/>
      <c r="MLS126" s="157"/>
      <c r="MLT126" s="157"/>
      <c r="MLU126" s="157"/>
      <c r="MLV126" s="157"/>
      <c r="MLW126" s="157"/>
      <c r="MLX126" s="157"/>
      <c r="MLY126" s="157"/>
      <c r="MLZ126" s="157"/>
      <c r="MMA126" s="157"/>
      <c r="MMB126" s="157"/>
      <c r="MMC126" s="157"/>
      <c r="MMD126" s="157"/>
      <c r="MME126" s="157"/>
      <c r="MMF126" s="157"/>
      <c r="MMG126" s="157"/>
      <c r="MMH126" s="157"/>
      <c r="MMI126" s="157"/>
      <c r="MMJ126" s="157"/>
      <c r="MMK126" s="157"/>
      <c r="MML126" s="157"/>
      <c r="MMM126" s="157"/>
      <c r="MMN126" s="157"/>
      <c r="MMO126" s="157"/>
      <c r="MMP126" s="157"/>
      <c r="MMQ126" s="157"/>
      <c r="MMR126" s="157"/>
      <c r="MMS126" s="157"/>
      <c r="MMT126" s="157"/>
      <c r="MMU126" s="157"/>
      <c r="MMV126" s="157"/>
      <c r="MMW126" s="157"/>
      <c r="MMX126" s="157"/>
      <c r="MMY126" s="157"/>
      <c r="MMZ126" s="157"/>
      <c r="MNA126" s="157"/>
      <c r="MNB126" s="157"/>
      <c r="MNC126" s="157"/>
      <c r="MND126" s="157"/>
      <c r="MNE126" s="157"/>
      <c r="MNF126" s="157"/>
      <c r="MNG126" s="157"/>
      <c r="MNH126" s="157"/>
      <c r="MNI126" s="157"/>
      <c r="MNJ126" s="157"/>
      <c r="MNK126" s="157"/>
      <c r="MNL126" s="157"/>
      <c r="MNM126" s="157"/>
      <c r="MNN126" s="157"/>
      <c r="MNO126" s="157"/>
      <c r="MNP126" s="157"/>
      <c r="MNQ126" s="157"/>
      <c r="MNR126" s="157"/>
      <c r="MNS126" s="157"/>
      <c r="MNT126" s="157"/>
      <c r="MNU126" s="157"/>
      <c r="MNV126" s="157"/>
      <c r="MNW126" s="157"/>
      <c r="MNX126" s="157"/>
      <c r="MNY126" s="157"/>
      <c r="MNZ126" s="157"/>
      <c r="MOA126" s="157"/>
      <c r="MOB126" s="157"/>
      <c r="MOC126" s="157"/>
      <c r="MOD126" s="157"/>
      <c r="MOE126" s="157"/>
      <c r="MOF126" s="157"/>
      <c r="MOG126" s="157"/>
      <c r="MOH126" s="157"/>
      <c r="MOI126" s="157"/>
      <c r="MOJ126" s="157"/>
      <c r="MOK126" s="157"/>
      <c r="MOL126" s="157"/>
      <c r="MOM126" s="157"/>
      <c r="MON126" s="157"/>
      <c r="MOO126" s="157"/>
      <c r="MOP126" s="157"/>
      <c r="MOQ126" s="157"/>
      <c r="MOR126" s="157"/>
      <c r="MOS126" s="157"/>
      <c r="MOT126" s="157"/>
      <c r="MOU126" s="157"/>
      <c r="MOV126" s="157"/>
      <c r="MOW126" s="157"/>
      <c r="MOX126" s="157"/>
      <c r="MOY126" s="157"/>
      <c r="MOZ126" s="157"/>
      <c r="MPA126" s="157"/>
      <c r="MPB126" s="157"/>
      <c r="MPC126" s="157"/>
      <c r="MPD126" s="157"/>
      <c r="MPE126" s="157"/>
      <c r="MPF126" s="157"/>
      <c r="MPG126" s="157"/>
      <c r="MPH126" s="157"/>
      <c r="MPI126" s="157"/>
      <c r="MPJ126" s="157"/>
      <c r="MPK126" s="157"/>
      <c r="MPL126" s="157"/>
      <c r="MPM126" s="157"/>
      <c r="MPN126" s="157"/>
      <c r="MPO126" s="157"/>
      <c r="MPP126" s="157"/>
      <c r="MPQ126" s="157"/>
      <c r="MPR126" s="157"/>
      <c r="MPS126" s="157"/>
      <c r="MPT126" s="157"/>
      <c r="MPU126" s="157"/>
      <c r="MPV126" s="157"/>
      <c r="MPW126" s="157"/>
      <c r="MPX126" s="157"/>
      <c r="MPY126" s="157"/>
      <c r="MPZ126" s="157"/>
      <c r="MQA126" s="157"/>
      <c r="MQB126" s="157"/>
      <c r="MQC126" s="157"/>
      <c r="MQD126" s="157"/>
      <c r="MQE126" s="157"/>
      <c r="MQF126" s="157"/>
      <c r="MQG126" s="157"/>
      <c r="MQH126" s="157"/>
      <c r="MQI126" s="157"/>
      <c r="MQJ126" s="157"/>
      <c r="MQK126" s="157"/>
      <c r="MQL126" s="157"/>
      <c r="MQM126" s="157"/>
      <c r="MQN126" s="157"/>
      <c r="MQO126" s="157"/>
      <c r="MQP126" s="157"/>
      <c r="MQQ126" s="157"/>
      <c r="MQR126" s="157"/>
      <c r="MQS126" s="157"/>
      <c r="MQT126" s="157"/>
      <c r="MQU126" s="157"/>
      <c r="MQV126" s="157"/>
      <c r="MQW126" s="157"/>
      <c r="MQX126" s="157"/>
      <c r="MQY126" s="157"/>
      <c r="MQZ126" s="157"/>
      <c r="MRA126" s="157"/>
      <c r="MRB126" s="157"/>
      <c r="MRC126" s="157"/>
      <c r="MRD126" s="157"/>
      <c r="MRE126" s="157"/>
      <c r="MRF126" s="157"/>
      <c r="MRG126" s="157"/>
      <c r="MRH126" s="157"/>
      <c r="MRI126" s="157"/>
      <c r="MRJ126" s="157"/>
      <c r="MRK126" s="157"/>
      <c r="MRL126" s="157"/>
      <c r="MRM126" s="157"/>
      <c r="MRN126" s="157"/>
      <c r="MRO126" s="157"/>
      <c r="MRP126" s="157"/>
      <c r="MRQ126" s="157"/>
      <c r="MRR126" s="157"/>
      <c r="MRS126" s="157"/>
      <c r="MRT126" s="157"/>
      <c r="MRU126" s="157"/>
      <c r="MRV126" s="157"/>
      <c r="MRW126" s="157"/>
      <c r="MRX126" s="157"/>
      <c r="MRY126" s="157"/>
      <c r="MRZ126" s="157"/>
      <c r="MSA126" s="157"/>
      <c r="MSB126" s="157"/>
      <c r="MSC126" s="157"/>
      <c r="MSD126" s="157"/>
      <c r="MSE126" s="157"/>
      <c r="MSF126" s="157"/>
      <c r="MSG126" s="157"/>
      <c r="MSH126" s="157"/>
      <c r="MSI126" s="157"/>
      <c r="MSJ126" s="157"/>
      <c r="MSK126" s="157"/>
      <c r="MSL126" s="157"/>
      <c r="MSM126" s="157"/>
      <c r="MSN126" s="157"/>
      <c r="MSO126" s="157"/>
      <c r="MSP126" s="157"/>
      <c r="MSQ126" s="157"/>
      <c r="MSR126" s="157"/>
      <c r="MSS126" s="157"/>
      <c r="MST126" s="157"/>
      <c r="MSU126" s="157"/>
      <c r="MSV126" s="157"/>
      <c r="MSW126" s="157"/>
      <c r="MSX126" s="157"/>
      <c r="MSY126" s="157"/>
      <c r="MSZ126" s="157"/>
      <c r="MTA126" s="157"/>
      <c r="MTB126" s="157"/>
      <c r="MTC126" s="157"/>
      <c r="MTD126" s="157"/>
      <c r="MTE126" s="157"/>
      <c r="MTF126" s="157"/>
      <c r="MTG126" s="157"/>
      <c r="MTH126" s="157"/>
      <c r="MTI126" s="157"/>
      <c r="MTJ126" s="157"/>
      <c r="MTK126" s="157"/>
      <c r="MTL126" s="157"/>
      <c r="MTM126" s="157"/>
      <c r="MTN126" s="157"/>
      <c r="MTO126" s="157"/>
      <c r="MTP126" s="157"/>
      <c r="MTQ126" s="157"/>
      <c r="MTR126" s="157"/>
      <c r="MTS126" s="157"/>
      <c r="MTT126" s="157"/>
      <c r="MTU126" s="157"/>
      <c r="MTV126" s="157"/>
      <c r="MTW126" s="157"/>
      <c r="MTX126" s="157"/>
      <c r="MTY126" s="157"/>
      <c r="MTZ126" s="157"/>
      <c r="MUA126" s="157"/>
      <c r="MUB126" s="157"/>
      <c r="MUC126" s="157"/>
      <c r="MUD126" s="157"/>
      <c r="MUE126" s="157"/>
      <c r="MUF126" s="157"/>
      <c r="MUG126" s="157"/>
      <c r="MUH126" s="157"/>
      <c r="MUI126" s="157"/>
      <c r="MUJ126" s="157"/>
      <c r="MUK126" s="157"/>
      <c r="MUL126" s="157"/>
      <c r="MUM126" s="157"/>
      <c r="MUN126" s="157"/>
      <c r="MUO126" s="157"/>
      <c r="MUP126" s="157"/>
      <c r="MUQ126" s="157"/>
      <c r="MUR126" s="157"/>
      <c r="MUS126" s="157"/>
      <c r="MUT126" s="157"/>
      <c r="MUU126" s="157"/>
      <c r="MUV126" s="157"/>
      <c r="MUW126" s="157"/>
      <c r="MUX126" s="157"/>
      <c r="MUY126" s="157"/>
      <c r="MUZ126" s="157"/>
      <c r="MVA126" s="157"/>
      <c r="MVB126" s="157"/>
      <c r="MVC126" s="157"/>
      <c r="MVD126" s="157"/>
      <c r="MVE126" s="157"/>
      <c r="MVF126" s="157"/>
      <c r="MVG126" s="157"/>
      <c r="MVH126" s="157"/>
      <c r="MVI126" s="157"/>
      <c r="MVJ126" s="157"/>
      <c r="MVK126" s="157"/>
      <c r="MVL126" s="157"/>
      <c r="MVM126" s="157"/>
      <c r="MVN126" s="157"/>
      <c r="MVO126" s="157"/>
      <c r="MVP126" s="157"/>
      <c r="MVQ126" s="157"/>
      <c r="MVR126" s="157"/>
      <c r="MVS126" s="157"/>
      <c r="MVT126" s="157"/>
      <c r="MVU126" s="157"/>
      <c r="MVV126" s="157"/>
      <c r="MVW126" s="157"/>
      <c r="MVX126" s="157"/>
      <c r="MVY126" s="157"/>
      <c r="MVZ126" s="157"/>
      <c r="MWA126" s="157"/>
      <c r="MWB126" s="157"/>
      <c r="MWC126" s="157"/>
      <c r="MWD126" s="157"/>
      <c r="MWE126" s="157"/>
      <c r="MWF126" s="157"/>
      <c r="MWG126" s="157"/>
      <c r="MWH126" s="157"/>
      <c r="MWI126" s="157"/>
      <c r="MWJ126" s="157"/>
      <c r="MWK126" s="157"/>
      <c r="MWL126" s="157"/>
      <c r="MWM126" s="157"/>
      <c r="MWN126" s="157"/>
      <c r="MWO126" s="157"/>
      <c r="MWP126" s="157"/>
      <c r="MWQ126" s="157"/>
      <c r="MWR126" s="157"/>
      <c r="MWS126" s="157"/>
      <c r="MWT126" s="157"/>
      <c r="MWU126" s="157"/>
      <c r="MWV126" s="157"/>
      <c r="MWW126" s="157"/>
      <c r="MWX126" s="157"/>
      <c r="MWY126" s="157"/>
      <c r="MWZ126" s="157"/>
      <c r="MXA126" s="157"/>
      <c r="MXB126" s="157"/>
      <c r="MXC126" s="157"/>
      <c r="MXD126" s="157"/>
      <c r="MXE126" s="157"/>
      <c r="MXF126" s="157"/>
      <c r="MXG126" s="157"/>
      <c r="MXH126" s="157"/>
      <c r="MXI126" s="157"/>
      <c r="MXJ126" s="157"/>
      <c r="MXK126" s="157"/>
      <c r="MXL126" s="157"/>
      <c r="MXM126" s="157"/>
      <c r="MXN126" s="157"/>
      <c r="MXO126" s="157"/>
      <c r="MXP126" s="157"/>
      <c r="MXQ126" s="157"/>
      <c r="MXR126" s="157"/>
      <c r="MXS126" s="157"/>
      <c r="MXT126" s="157"/>
      <c r="MXU126" s="157"/>
      <c r="MXV126" s="157"/>
      <c r="MXW126" s="157"/>
      <c r="MXX126" s="157"/>
      <c r="MXY126" s="157"/>
      <c r="MXZ126" s="157"/>
      <c r="MYA126" s="157"/>
      <c r="MYB126" s="157"/>
      <c r="MYC126" s="157"/>
      <c r="MYD126" s="157"/>
      <c r="MYE126" s="157"/>
      <c r="MYF126" s="157"/>
      <c r="MYG126" s="157"/>
      <c r="MYH126" s="157"/>
      <c r="MYI126" s="157"/>
      <c r="MYJ126" s="157"/>
      <c r="MYK126" s="157"/>
      <c r="MYL126" s="157"/>
      <c r="MYM126" s="157"/>
      <c r="MYN126" s="157"/>
      <c r="MYO126" s="157"/>
      <c r="MYP126" s="157"/>
      <c r="MYQ126" s="157"/>
      <c r="MYR126" s="157"/>
      <c r="MYS126" s="157"/>
      <c r="MYT126" s="157"/>
      <c r="MYU126" s="157"/>
      <c r="MYV126" s="157"/>
      <c r="MYW126" s="157"/>
      <c r="MYX126" s="157"/>
      <c r="MYY126" s="157"/>
      <c r="MYZ126" s="157"/>
      <c r="MZA126" s="157"/>
      <c r="MZB126" s="157"/>
      <c r="MZC126" s="157"/>
      <c r="MZD126" s="157"/>
      <c r="MZE126" s="157"/>
      <c r="MZF126" s="157"/>
      <c r="MZG126" s="157"/>
      <c r="MZH126" s="157"/>
      <c r="MZI126" s="157"/>
      <c r="MZJ126" s="157"/>
      <c r="MZK126" s="157"/>
      <c r="MZL126" s="157"/>
      <c r="MZM126" s="157"/>
      <c r="MZN126" s="157"/>
      <c r="MZO126" s="157"/>
      <c r="MZP126" s="157"/>
      <c r="MZQ126" s="157"/>
      <c r="MZR126" s="157"/>
      <c r="MZS126" s="157"/>
      <c r="MZT126" s="157"/>
      <c r="MZU126" s="157"/>
      <c r="MZV126" s="157"/>
      <c r="MZW126" s="157"/>
      <c r="MZX126" s="157"/>
      <c r="MZY126" s="157"/>
      <c r="MZZ126" s="157"/>
      <c r="NAA126" s="157"/>
      <c r="NAB126" s="157"/>
      <c r="NAC126" s="157"/>
      <c r="NAD126" s="157"/>
      <c r="NAE126" s="157"/>
      <c r="NAF126" s="157"/>
      <c r="NAG126" s="157"/>
      <c r="NAH126" s="157"/>
      <c r="NAI126" s="157"/>
      <c r="NAJ126" s="157"/>
      <c r="NAK126" s="157"/>
      <c r="NAL126" s="157"/>
      <c r="NAM126" s="157"/>
      <c r="NAN126" s="157"/>
      <c r="NAO126" s="157"/>
      <c r="NAP126" s="157"/>
      <c r="NAQ126" s="157"/>
      <c r="NAR126" s="157"/>
      <c r="NAS126" s="157"/>
      <c r="NAT126" s="157"/>
      <c r="NAU126" s="157"/>
      <c r="NAV126" s="157"/>
      <c r="NAW126" s="157"/>
      <c r="NAX126" s="157"/>
      <c r="NAY126" s="157"/>
      <c r="NAZ126" s="157"/>
      <c r="NBA126" s="157"/>
      <c r="NBB126" s="157"/>
      <c r="NBC126" s="157"/>
      <c r="NBD126" s="157"/>
      <c r="NBE126" s="157"/>
      <c r="NBF126" s="157"/>
      <c r="NBG126" s="157"/>
      <c r="NBH126" s="157"/>
      <c r="NBI126" s="157"/>
      <c r="NBJ126" s="157"/>
      <c r="NBK126" s="157"/>
      <c r="NBL126" s="157"/>
      <c r="NBM126" s="157"/>
      <c r="NBN126" s="157"/>
      <c r="NBO126" s="157"/>
      <c r="NBP126" s="157"/>
      <c r="NBQ126" s="157"/>
      <c r="NBR126" s="157"/>
      <c r="NBS126" s="157"/>
      <c r="NBT126" s="157"/>
      <c r="NBU126" s="157"/>
      <c r="NBV126" s="157"/>
      <c r="NBW126" s="157"/>
      <c r="NBX126" s="157"/>
      <c r="NBY126" s="157"/>
      <c r="NBZ126" s="157"/>
      <c r="NCA126" s="157"/>
      <c r="NCB126" s="157"/>
      <c r="NCC126" s="157"/>
      <c r="NCD126" s="157"/>
      <c r="NCE126" s="157"/>
      <c r="NCF126" s="157"/>
      <c r="NCG126" s="157"/>
      <c r="NCH126" s="157"/>
      <c r="NCI126" s="157"/>
      <c r="NCJ126" s="157"/>
      <c r="NCK126" s="157"/>
      <c r="NCL126" s="157"/>
      <c r="NCM126" s="157"/>
      <c r="NCN126" s="157"/>
      <c r="NCO126" s="157"/>
      <c r="NCP126" s="157"/>
      <c r="NCQ126" s="157"/>
      <c r="NCR126" s="157"/>
      <c r="NCS126" s="157"/>
      <c r="NCT126" s="157"/>
      <c r="NCU126" s="157"/>
      <c r="NCV126" s="157"/>
      <c r="NCW126" s="157"/>
      <c r="NCX126" s="157"/>
      <c r="NCY126" s="157"/>
      <c r="NCZ126" s="157"/>
      <c r="NDA126" s="157"/>
      <c r="NDB126" s="157"/>
      <c r="NDC126" s="157"/>
      <c r="NDD126" s="157"/>
      <c r="NDE126" s="157"/>
      <c r="NDF126" s="157"/>
      <c r="NDG126" s="157"/>
      <c r="NDH126" s="157"/>
      <c r="NDI126" s="157"/>
      <c r="NDJ126" s="157"/>
      <c r="NDK126" s="157"/>
      <c r="NDL126" s="157"/>
      <c r="NDM126" s="157"/>
      <c r="NDN126" s="157"/>
      <c r="NDO126" s="157"/>
      <c r="NDP126" s="157"/>
      <c r="NDQ126" s="157"/>
      <c r="NDR126" s="157"/>
      <c r="NDS126" s="157"/>
      <c r="NDT126" s="157"/>
      <c r="NDU126" s="157"/>
      <c r="NDV126" s="157"/>
      <c r="NDW126" s="157"/>
      <c r="NDX126" s="157"/>
      <c r="NDY126" s="157"/>
      <c r="NDZ126" s="157"/>
      <c r="NEA126" s="157"/>
      <c r="NEB126" s="157"/>
      <c r="NEC126" s="157"/>
      <c r="NED126" s="157"/>
      <c r="NEE126" s="157"/>
      <c r="NEF126" s="157"/>
      <c r="NEG126" s="157"/>
      <c r="NEH126" s="157"/>
      <c r="NEI126" s="157"/>
      <c r="NEJ126" s="157"/>
      <c r="NEK126" s="157"/>
      <c r="NEL126" s="157"/>
      <c r="NEM126" s="157"/>
      <c r="NEN126" s="157"/>
      <c r="NEO126" s="157"/>
      <c r="NEP126" s="157"/>
      <c r="NEQ126" s="157"/>
      <c r="NER126" s="157"/>
      <c r="NES126" s="157"/>
      <c r="NET126" s="157"/>
      <c r="NEU126" s="157"/>
      <c r="NEV126" s="157"/>
      <c r="NEW126" s="157"/>
      <c r="NEX126" s="157"/>
      <c r="NEY126" s="157"/>
      <c r="NEZ126" s="157"/>
      <c r="NFA126" s="157"/>
      <c r="NFB126" s="157"/>
      <c r="NFC126" s="157"/>
      <c r="NFD126" s="157"/>
      <c r="NFE126" s="157"/>
      <c r="NFF126" s="157"/>
      <c r="NFG126" s="157"/>
      <c r="NFH126" s="157"/>
      <c r="NFI126" s="157"/>
      <c r="NFJ126" s="157"/>
      <c r="NFK126" s="157"/>
      <c r="NFL126" s="157"/>
      <c r="NFM126" s="157"/>
      <c r="NFN126" s="157"/>
      <c r="NFO126" s="157"/>
      <c r="NFP126" s="157"/>
      <c r="NFQ126" s="157"/>
      <c r="NFR126" s="157"/>
      <c r="NFS126" s="157"/>
      <c r="NFT126" s="157"/>
      <c r="NFU126" s="157"/>
      <c r="NFV126" s="157"/>
      <c r="NFW126" s="157"/>
      <c r="NFX126" s="157"/>
      <c r="NFY126" s="157"/>
      <c r="NFZ126" s="157"/>
      <c r="NGA126" s="157"/>
      <c r="NGB126" s="157"/>
      <c r="NGC126" s="157"/>
      <c r="NGD126" s="157"/>
      <c r="NGE126" s="157"/>
      <c r="NGF126" s="157"/>
      <c r="NGG126" s="157"/>
      <c r="NGH126" s="157"/>
      <c r="NGI126" s="157"/>
      <c r="NGJ126" s="157"/>
      <c r="NGK126" s="157"/>
      <c r="NGL126" s="157"/>
      <c r="NGM126" s="157"/>
      <c r="NGN126" s="157"/>
      <c r="NGO126" s="157"/>
      <c r="NGP126" s="157"/>
      <c r="NGQ126" s="157"/>
      <c r="NGR126" s="157"/>
      <c r="NGS126" s="157"/>
      <c r="NGT126" s="157"/>
      <c r="NGU126" s="157"/>
      <c r="NGV126" s="157"/>
      <c r="NGW126" s="157"/>
      <c r="NGX126" s="157"/>
      <c r="NGY126" s="157"/>
      <c r="NGZ126" s="157"/>
      <c r="NHA126" s="157"/>
      <c r="NHB126" s="157"/>
      <c r="NHC126" s="157"/>
      <c r="NHD126" s="157"/>
      <c r="NHE126" s="157"/>
      <c r="NHF126" s="157"/>
      <c r="NHG126" s="157"/>
      <c r="NHH126" s="157"/>
      <c r="NHI126" s="157"/>
      <c r="NHJ126" s="157"/>
      <c r="NHK126" s="157"/>
      <c r="NHL126" s="157"/>
      <c r="NHM126" s="157"/>
      <c r="NHN126" s="157"/>
      <c r="NHO126" s="157"/>
      <c r="NHP126" s="157"/>
      <c r="NHQ126" s="157"/>
      <c r="NHR126" s="157"/>
      <c r="NHS126" s="157"/>
      <c r="NHT126" s="157"/>
      <c r="NHU126" s="157"/>
      <c r="NHV126" s="157"/>
      <c r="NHW126" s="157"/>
      <c r="NHX126" s="157"/>
      <c r="NHY126" s="157"/>
      <c r="NHZ126" s="157"/>
      <c r="NIA126" s="157"/>
      <c r="NIB126" s="157"/>
      <c r="NIC126" s="157"/>
      <c r="NID126" s="157"/>
      <c r="NIE126" s="157"/>
      <c r="NIF126" s="157"/>
      <c r="NIG126" s="157"/>
      <c r="NIH126" s="157"/>
      <c r="NII126" s="157"/>
      <c r="NIJ126" s="157"/>
      <c r="NIK126" s="157"/>
      <c r="NIL126" s="157"/>
      <c r="NIM126" s="157"/>
      <c r="NIN126" s="157"/>
      <c r="NIO126" s="157"/>
      <c r="NIP126" s="157"/>
      <c r="NIQ126" s="157"/>
      <c r="NIR126" s="157"/>
      <c r="NIS126" s="157"/>
      <c r="NIT126" s="157"/>
      <c r="NIU126" s="157"/>
      <c r="NIV126" s="157"/>
      <c r="NIW126" s="157"/>
      <c r="NIX126" s="157"/>
      <c r="NIY126" s="157"/>
      <c r="NIZ126" s="157"/>
      <c r="NJA126" s="157"/>
      <c r="NJB126" s="157"/>
      <c r="NJC126" s="157"/>
      <c r="NJD126" s="157"/>
      <c r="NJE126" s="157"/>
      <c r="NJF126" s="157"/>
      <c r="NJG126" s="157"/>
      <c r="NJH126" s="157"/>
      <c r="NJI126" s="157"/>
      <c r="NJJ126" s="157"/>
      <c r="NJK126" s="157"/>
      <c r="NJL126" s="157"/>
      <c r="NJM126" s="157"/>
      <c r="NJN126" s="157"/>
      <c r="NJO126" s="157"/>
      <c r="NJP126" s="157"/>
      <c r="NJQ126" s="157"/>
      <c r="NJR126" s="157"/>
      <c r="NJS126" s="157"/>
      <c r="NJT126" s="157"/>
      <c r="NJU126" s="157"/>
      <c r="NJV126" s="157"/>
      <c r="NJW126" s="157"/>
      <c r="NJX126" s="157"/>
      <c r="NJY126" s="157"/>
      <c r="NJZ126" s="157"/>
      <c r="NKA126" s="157"/>
      <c r="NKB126" s="157"/>
      <c r="NKC126" s="157"/>
      <c r="NKD126" s="157"/>
      <c r="NKE126" s="157"/>
      <c r="NKF126" s="157"/>
      <c r="NKG126" s="157"/>
      <c r="NKH126" s="157"/>
      <c r="NKI126" s="157"/>
      <c r="NKJ126" s="157"/>
      <c r="NKK126" s="157"/>
      <c r="NKL126" s="157"/>
      <c r="NKM126" s="157"/>
      <c r="NKN126" s="157"/>
      <c r="NKO126" s="157"/>
      <c r="NKP126" s="157"/>
      <c r="NKQ126" s="157"/>
      <c r="NKR126" s="157"/>
      <c r="NKS126" s="157"/>
      <c r="NKT126" s="157"/>
      <c r="NKU126" s="157"/>
      <c r="NKV126" s="157"/>
      <c r="NKW126" s="157"/>
      <c r="NKX126" s="157"/>
      <c r="NKY126" s="157"/>
      <c r="NKZ126" s="157"/>
      <c r="NLA126" s="157"/>
      <c r="NLB126" s="157"/>
      <c r="NLC126" s="157"/>
      <c r="NLD126" s="157"/>
      <c r="NLE126" s="157"/>
      <c r="NLF126" s="157"/>
      <c r="NLG126" s="157"/>
      <c r="NLH126" s="157"/>
      <c r="NLI126" s="157"/>
      <c r="NLJ126" s="157"/>
      <c r="NLK126" s="157"/>
      <c r="NLL126" s="157"/>
      <c r="NLM126" s="157"/>
      <c r="NLN126" s="157"/>
      <c r="NLO126" s="157"/>
      <c r="NLP126" s="157"/>
      <c r="NLQ126" s="157"/>
      <c r="NLR126" s="157"/>
      <c r="NLS126" s="157"/>
      <c r="NLT126" s="157"/>
      <c r="NLU126" s="157"/>
      <c r="NLV126" s="157"/>
      <c r="NLW126" s="157"/>
      <c r="NLX126" s="157"/>
      <c r="NLY126" s="157"/>
      <c r="NLZ126" s="157"/>
      <c r="NMA126" s="157"/>
      <c r="NMB126" s="157"/>
      <c r="NMC126" s="157"/>
      <c r="NMD126" s="157"/>
      <c r="NME126" s="157"/>
      <c r="NMF126" s="157"/>
      <c r="NMG126" s="157"/>
      <c r="NMH126" s="157"/>
      <c r="NMI126" s="157"/>
      <c r="NMJ126" s="157"/>
      <c r="NMK126" s="157"/>
      <c r="NML126" s="157"/>
      <c r="NMM126" s="157"/>
      <c r="NMN126" s="157"/>
      <c r="NMO126" s="157"/>
      <c r="NMP126" s="157"/>
      <c r="NMQ126" s="157"/>
      <c r="NMR126" s="157"/>
      <c r="NMS126" s="157"/>
      <c r="NMT126" s="157"/>
      <c r="NMU126" s="157"/>
      <c r="NMV126" s="157"/>
      <c r="NMW126" s="157"/>
      <c r="NMX126" s="157"/>
      <c r="NMY126" s="157"/>
      <c r="NMZ126" s="157"/>
      <c r="NNA126" s="157"/>
      <c r="NNB126" s="157"/>
      <c r="NNC126" s="157"/>
      <c r="NND126" s="157"/>
      <c r="NNE126" s="157"/>
      <c r="NNF126" s="157"/>
      <c r="NNG126" s="157"/>
      <c r="NNH126" s="157"/>
      <c r="NNI126" s="157"/>
      <c r="NNJ126" s="157"/>
      <c r="NNK126" s="157"/>
      <c r="NNL126" s="157"/>
      <c r="NNM126" s="157"/>
      <c r="NNN126" s="157"/>
      <c r="NNO126" s="157"/>
      <c r="NNP126" s="157"/>
      <c r="NNQ126" s="157"/>
      <c r="NNR126" s="157"/>
      <c r="NNS126" s="157"/>
      <c r="NNT126" s="157"/>
      <c r="NNU126" s="157"/>
      <c r="NNV126" s="157"/>
      <c r="NNW126" s="157"/>
      <c r="NNX126" s="157"/>
      <c r="NNY126" s="157"/>
      <c r="NNZ126" s="157"/>
      <c r="NOA126" s="157"/>
      <c r="NOB126" s="157"/>
      <c r="NOC126" s="157"/>
      <c r="NOD126" s="157"/>
      <c r="NOE126" s="157"/>
      <c r="NOF126" s="157"/>
      <c r="NOG126" s="157"/>
      <c r="NOH126" s="157"/>
      <c r="NOI126" s="157"/>
      <c r="NOJ126" s="157"/>
      <c r="NOK126" s="157"/>
      <c r="NOL126" s="157"/>
      <c r="NOM126" s="157"/>
      <c r="NON126" s="157"/>
      <c r="NOO126" s="157"/>
      <c r="NOP126" s="157"/>
      <c r="NOQ126" s="157"/>
      <c r="NOR126" s="157"/>
      <c r="NOS126" s="157"/>
      <c r="NOT126" s="157"/>
      <c r="NOU126" s="157"/>
      <c r="NOV126" s="157"/>
      <c r="NOW126" s="157"/>
      <c r="NOX126" s="157"/>
      <c r="NOY126" s="157"/>
      <c r="NOZ126" s="157"/>
      <c r="NPA126" s="157"/>
      <c r="NPB126" s="157"/>
      <c r="NPC126" s="157"/>
      <c r="NPD126" s="157"/>
      <c r="NPE126" s="157"/>
      <c r="NPF126" s="157"/>
      <c r="NPG126" s="157"/>
      <c r="NPH126" s="157"/>
      <c r="NPI126" s="157"/>
      <c r="NPJ126" s="157"/>
      <c r="NPK126" s="157"/>
      <c r="NPL126" s="157"/>
      <c r="NPM126" s="157"/>
      <c r="NPN126" s="157"/>
      <c r="NPO126" s="157"/>
      <c r="NPP126" s="157"/>
      <c r="NPQ126" s="157"/>
      <c r="NPR126" s="157"/>
      <c r="NPS126" s="157"/>
      <c r="NPT126" s="157"/>
      <c r="NPU126" s="157"/>
      <c r="NPV126" s="157"/>
      <c r="NPW126" s="157"/>
      <c r="NPX126" s="157"/>
      <c r="NPY126" s="157"/>
      <c r="NPZ126" s="157"/>
      <c r="NQA126" s="157"/>
      <c r="NQB126" s="157"/>
      <c r="NQC126" s="157"/>
      <c r="NQD126" s="157"/>
      <c r="NQE126" s="157"/>
      <c r="NQF126" s="157"/>
      <c r="NQG126" s="157"/>
      <c r="NQH126" s="157"/>
      <c r="NQI126" s="157"/>
      <c r="NQJ126" s="157"/>
      <c r="NQK126" s="157"/>
      <c r="NQL126" s="157"/>
      <c r="NQM126" s="157"/>
      <c r="NQN126" s="157"/>
      <c r="NQO126" s="157"/>
      <c r="NQP126" s="157"/>
      <c r="NQQ126" s="157"/>
      <c r="NQR126" s="157"/>
      <c r="NQS126" s="157"/>
      <c r="NQT126" s="157"/>
      <c r="NQU126" s="157"/>
      <c r="NQV126" s="157"/>
      <c r="NQW126" s="157"/>
      <c r="NQX126" s="157"/>
      <c r="NQY126" s="157"/>
      <c r="NQZ126" s="157"/>
      <c r="NRA126" s="157"/>
      <c r="NRB126" s="157"/>
      <c r="NRC126" s="157"/>
      <c r="NRD126" s="157"/>
      <c r="NRE126" s="157"/>
      <c r="NRF126" s="157"/>
      <c r="NRG126" s="157"/>
      <c r="NRH126" s="157"/>
      <c r="NRI126" s="157"/>
      <c r="NRJ126" s="157"/>
      <c r="NRK126" s="157"/>
      <c r="NRL126" s="157"/>
      <c r="NRM126" s="157"/>
      <c r="NRN126" s="157"/>
      <c r="NRO126" s="157"/>
      <c r="NRP126" s="157"/>
      <c r="NRQ126" s="157"/>
      <c r="NRR126" s="157"/>
      <c r="NRS126" s="157"/>
      <c r="NRT126" s="157"/>
      <c r="NRU126" s="157"/>
      <c r="NRV126" s="157"/>
      <c r="NRW126" s="157"/>
      <c r="NRX126" s="157"/>
      <c r="NRY126" s="157"/>
      <c r="NRZ126" s="157"/>
      <c r="NSA126" s="157"/>
      <c r="NSB126" s="157"/>
      <c r="NSC126" s="157"/>
      <c r="NSD126" s="157"/>
      <c r="NSE126" s="157"/>
      <c r="NSF126" s="157"/>
      <c r="NSG126" s="157"/>
      <c r="NSH126" s="157"/>
      <c r="NSI126" s="157"/>
      <c r="NSJ126" s="157"/>
      <c r="NSK126" s="157"/>
      <c r="NSL126" s="157"/>
      <c r="NSM126" s="157"/>
      <c r="NSN126" s="157"/>
      <c r="NSO126" s="157"/>
      <c r="NSP126" s="157"/>
      <c r="NSQ126" s="157"/>
      <c r="NSR126" s="157"/>
      <c r="NSS126" s="157"/>
      <c r="NST126" s="157"/>
      <c r="NSU126" s="157"/>
      <c r="NSV126" s="157"/>
      <c r="NSW126" s="157"/>
      <c r="NSX126" s="157"/>
      <c r="NSY126" s="157"/>
      <c r="NSZ126" s="157"/>
      <c r="NTA126" s="157"/>
      <c r="NTB126" s="157"/>
      <c r="NTC126" s="157"/>
      <c r="NTD126" s="157"/>
      <c r="NTE126" s="157"/>
      <c r="NTF126" s="157"/>
      <c r="NTG126" s="157"/>
      <c r="NTH126" s="157"/>
      <c r="NTI126" s="157"/>
      <c r="NTJ126" s="157"/>
      <c r="NTK126" s="157"/>
      <c r="NTL126" s="157"/>
      <c r="NTM126" s="157"/>
      <c r="NTN126" s="157"/>
      <c r="NTO126" s="157"/>
      <c r="NTP126" s="157"/>
      <c r="NTQ126" s="157"/>
      <c r="NTR126" s="157"/>
      <c r="NTS126" s="157"/>
      <c r="NTT126" s="157"/>
      <c r="NTU126" s="157"/>
      <c r="NTV126" s="157"/>
      <c r="NTW126" s="157"/>
      <c r="NTX126" s="157"/>
      <c r="NTY126" s="157"/>
      <c r="NTZ126" s="157"/>
      <c r="NUA126" s="157"/>
      <c r="NUB126" s="157"/>
      <c r="NUC126" s="157"/>
      <c r="NUD126" s="157"/>
      <c r="NUE126" s="157"/>
      <c r="NUF126" s="157"/>
      <c r="NUG126" s="157"/>
      <c r="NUH126" s="157"/>
      <c r="NUI126" s="157"/>
      <c r="NUJ126" s="157"/>
      <c r="NUK126" s="157"/>
      <c r="NUL126" s="157"/>
      <c r="NUM126" s="157"/>
      <c r="NUN126" s="157"/>
      <c r="NUO126" s="157"/>
      <c r="NUP126" s="157"/>
      <c r="NUQ126" s="157"/>
      <c r="NUR126" s="157"/>
      <c r="NUS126" s="157"/>
      <c r="NUT126" s="157"/>
      <c r="NUU126" s="157"/>
      <c r="NUV126" s="157"/>
      <c r="NUW126" s="157"/>
      <c r="NUX126" s="157"/>
      <c r="NUY126" s="157"/>
      <c r="NUZ126" s="157"/>
      <c r="NVA126" s="157"/>
      <c r="NVB126" s="157"/>
      <c r="NVC126" s="157"/>
      <c r="NVD126" s="157"/>
      <c r="NVE126" s="157"/>
      <c r="NVF126" s="157"/>
      <c r="NVG126" s="157"/>
      <c r="NVH126" s="157"/>
      <c r="NVI126" s="157"/>
      <c r="NVJ126" s="157"/>
      <c r="NVK126" s="157"/>
      <c r="NVL126" s="157"/>
      <c r="NVM126" s="157"/>
      <c r="NVN126" s="157"/>
      <c r="NVO126" s="157"/>
      <c r="NVP126" s="157"/>
      <c r="NVQ126" s="157"/>
      <c r="NVR126" s="157"/>
      <c r="NVS126" s="157"/>
      <c r="NVT126" s="157"/>
      <c r="NVU126" s="157"/>
      <c r="NVV126" s="157"/>
      <c r="NVW126" s="157"/>
      <c r="NVX126" s="157"/>
      <c r="NVY126" s="157"/>
      <c r="NVZ126" s="157"/>
      <c r="NWA126" s="157"/>
      <c r="NWB126" s="157"/>
      <c r="NWC126" s="157"/>
      <c r="NWD126" s="157"/>
      <c r="NWE126" s="157"/>
      <c r="NWF126" s="157"/>
      <c r="NWG126" s="157"/>
      <c r="NWH126" s="157"/>
      <c r="NWI126" s="157"/>
      <c r="NWJ126" s="157"/>
      <c r="NWK126" s="157"/>
      <c r="NWL126" s="157"/>
      <c r="NWM126" s="157"/>
      <c r="NWN126" s="157"/>
      <c r="NWO126" s="157"/>
      <c r="NWP126" s="157"/>
      <c r="NWQ126" s="157"/>
      <c r="NWR126" s="157"/>
      <c r="NWS126" s="157"/>
      <c r="NWT126" s="157"/>
      <c r="NWU126" s="157"/>
      <c r="NWV126" s="157"/>
      <c r="NWW126" s="157"/>
      <c r="NWX126" s="157"/>
      <c r="NWY126" s="157"/>
      <c r="NWZ126" s="157"/>
      <c r="NXA126" s="157"/>
      <c r="NXB126" s="157"/>
      <c r="NXC126" s="157"/>
      <c r="NXD126" s="157"/>
      <c r="NXE126" s="157"/>
      <c r="NXF126" s="157"/>
      <c r="NXG126" s="157"/>
      <c r="NXH126" s="157"/>
      <c r="NXI126" s="157"/>
      <c r="NXJ126" s="157"/>
      <c r="NXK126" s="157"/>
      <c r="NXL126" s="157"/>
      <c r="NXM126" s="157"/>
      <c r="NXN126" s="157"/>
      <c r="NXO126" s="157"/>
      <c r="NXP126" s="157"/>
      <c r="NXQ126" s="157"/>
      <c r="NXR126" s="157"/>
      <c r="NXS126" s="157"/>
      <c r="NXT126" s="157"/>
      <c r="NXU126" s="157"/>
      <c r="NXV126" s="157"/>
      <c r="NXW126" s="157"/>
      <c r="NXX126" s="157"/>
      <c r="NXY126" s="157"/>
      <c r="NXZ126" s="157"/>
      <c r="NYA126" s="157"/>
      <c r="NYB126" s="157"/>
      <c r="NYC126" s="157"/>
      <c r="NYD126" s="157"/>
      <c r="NYE126" s="157"/>
      <c r="NYF126" s="157"/>
      <c r="NYG126" s="157"/>
      <c r="NYH126" s="157"/>
      <c r="NYI126" s="157"/>
      <c r="NYJ126" s="157"/>
      <c r="NYK126" s="157"/>
      <c r="NYL126" s="157"/>
      <c r="NYM126" s="157"/>
      <c r="NYN126" s="157"/>
      <c r="NYO126" s="157"/>
      <c r="NYP126" s="157"/>
      <c r="NYQ126" s="157"/>
      <c r="NYR126" s="157"/>
      <c r="NYS126" s="157"/>
      <c r="NYT126" s="157"/>
      <c r="NYU126" s="157"/>
      <c r="NYV126" s="157"/>
      <c r="NYW126" s="157"/>
      <c r="NYX126" s="157"/>
      <c r="NYY126" s="157"/>
      <c r="NYZ126" s="157"/>
      <c r="NZA126" s="157"/>
      <c r="NZB126" s="157"/>
      <c r="NZC126" s="157"/>
      <c r="NZD126" s="157"/>
      <c r="NZE126" s="157"/>
      <c r="NZF126" s="157"/>
      <c r="NZG126" s="157"/>
      <c r="NZH126" s="157"/>
      <c r="NZI126" s="157"/>
      <c r="NZJ126" s="157"/>
      <c r="NZK126" s="157"/>
      <c r="NZL126" s="157"/>
      <c r="NZM126" s="157"/>
      <c r="NZN126" s="157"/>
      <c r="NZO126" s="157"/>
      <c r="NZP126" s="157"/>
      <c r="NZQ126" s="157"/>
      <c r="NZR126" s="157"/>
      <c r="NZS126" s="157"/>
      <c r="NZT126" s="157"/>
      <c r="NZU126" s="157"/>
      <c r="NZV126" s="157"/>
      <c r="NZW126" s="157"/>
      <c r="NZX126" s="157"/>
      <c r="NZY126" s="157"/>
      <c r="NZZ126" s="157"/>
      <c r="OAA126" s="157"/>
      <c r="OAB126" s="157"/>
      <c r="OAC126" s="157"/>
      <c r="OAD126" s="157"/>
      <c r="OAE126" s="157"/>
      <c r="OAF126" s="157"/>
      <c r="OAG126" s="157"/>
      <c r="OAH126" s="157"/>
      <c r="OAI126" s="157"/>
      <c r="OAJ126" s="157"/>
      <c r="OAK126" s="157"/>
      <c r="OAL126" s="157"/>
      <c r="OAM126" s="157"/>
      <c r="OAN126" s="157"/>
      <c r="OAO126" s="157"/>
      <c r="OAP126" s="157"/>
      <c r="OAQ126" s="157"/>
      <c r="OAR126" s="157"/>
      <c r="OAS126" s="157"/>
      <c r="OAT126" s="157"/>
      <c r="OAU126" s="157"/>
      <c r="OAV126" s="157"/>
      <c r="OAW126" s="157"/>
      <c r="OAX126" s="157"/>
      <c r="OAY126" s="157"/>
      <c r="OAZ126" s="157"/>
      <c r="OBA126" s="157"/>
      <c r="OBB126" s="157"/>
      <c r="OBC126" s="157"/>
      <c r="OBD126" s="157"/>
      <c r="OBE126" s="157"/>
      <c r="OBF126" s="157"/>
      <c r="OBG126" s="157"/>
      <c r="OBH126" s="157"/>
      <c r="OBI126" s="157"/>
      <c r="OBJ126" s="157"/>
      <c r="OBK126" s="157"/>
      <c r="OBL126" s="157"/>
      <c r="OBM126" s="157"/>
      <c r="OBN126" s="157"/>
      <c r="OBO126" s="157"/>
      <c r="OBP126" s="157"/>
      <c r="OBQ126" s="157"/>
      <c r="OBR126" s="157"/>
      <c r="OBS126" s="157"/>
      <c r="OBT126" s="157"/>
      <c r="OBU126" s="157"/>
      <c r="OBV126" s="157"/>
      <c r="OBW126" s="157"/>
      <c r="OBX126" s="157"/>
      <c r="OBY126" s="157"/>
      <c r="OBZ126" s="157"/>
      <c r="OCA126" s="157"/>
      <c r="OCB126" s="157"/>
      <c r="OCC126" s="157"/>
      <c r="OCD126" s="157"/>
      <c r="OCE126" s="157"/>
      <c r="OCF126" s="157"/>
      <c r="OCG126" s="157"/>
      <c r="OCH126" s="157"/>
      <c r="OCI126" s="157"/>
      <c r="OCJ126" s="157"/>
      <c r="OCK126" s="157"/>
      <c r="OCL126" s="157"/>
      <c r="OCM126" s="157"/>
      <c r="OCN126" s="157"/>
      <c r="OCO126" s="157"/>
      <c r="OCP126" s="157"/>
      <c r="OCQ126" s="157"/>
      <c r="OCR126" s="157"/>
      <c r="OCS126" s="157"/>
      <c r="OCT126" s="157"/>
      <c r="OCU126" s="157"/>
      <c r="OCV126" s="157"/>
      <c r="OCW126" s="157"/>
      <c r="OCX126" s="157"/>
      <c r="OCY126" s="157"/>
      <c r="OCZ126" s="157"/>
      <c r="ODA126" s="157"/>
      <c r="ODB126" s="157"/>
      <c r="ODC126" s="157"/>
      <c r="ODD126" s="157"/>
      <c r="ODE126" s="157"/>
      <c r="ODF126" s="157"/>
      <c r="ODG126" s="157"/>
      <c r="ODH126" s="157"/>
      <c r="ODI126" s="157"/>
      <c r="ODJ126" s="157"/>
      <c r="ODK126" s="157"/>
      <c r="ODL126" s="157"/>
      <c r="ODM126" s="157"/>
      <c r="ODN126" s="157"/>
      <c r="ODO126" s="157"/>
      <c r="ODP126" s="157"/>
      <c r="ODQ126" s="157"/>
      <c r="ODR126" s="157"/>
      <c r="ODS126" s="157"/>
      <c r="ODT126" s="157"/>
      <c r="ODU126" s="157"/>
      <c r="ODV126" s="157"/>
      <c r="ODW126" s="157"/>
      <c r="ODX126" s="157"/>
      <c r="ODY126" s="157"/>
      <c r="ODZ126" s="157"/>
      <c r="OEA126" s="157"/>
      <c r="OEB126" s="157"/>
      <c r="OEC126" s="157"/>
      <c r="OED126" s="157"/>
      <c r="OEE126" s="157"/>
      <c r="OEF126" s="157"/>
      <c r="OEG126" s="157"/>
      <c r="OEH126" s="157"/>
      <c r="OEI126" s="157"/>
      <c r="OEJ126" s="157"/>
      <c r="OEK126" s="157"/>
      <c r="OEL126" s="157"/>
      <c r="OEM126" s="157"/>
      <c r="OEN126" s="157"/>
      <c r="OEO126" s="157"/>
      <c r="OEP126" s="157"/>
      <c r="OEQ126" s="157"/>
      <c r="OER126" s="157"/>
      <c r="OES126" s="157"/>
      <c r="OET126" s="157"/>
      <c r="OEU126" s="157"/>
      <c r="OEV126" s="157"/>
      <c r="OEW126" s="157"/>
      <c r="OEX126" s="157"/>
      <c r="OEY126" s="157"/>
      <c r="OEZ126" s="157"/>
      <c r="OFA126" s="157"/>
      <c r="OFB126" s="157"/>
      <c r="OFC126" s="157"/>
      <c r="OFD126" s="157"/>
      <c r="OFE126" s="157"/>
      <c r="OFF126" s="157"/>
      <c r="OFG126" s="157"/>
      <c r="OFH126" s="157"/>
      <c r="OFI126" s="157"/>
      <c r="OFJ126" s="157"/>
      <c r="OFK126" s="157"/>
      <c r="OFL126" s="157"/>
      <c r="OFM126" s="157"/>
      <c r="OFN126" s="157"/>
      <c r="OFO126" s="157"/>
      <c r="OFP126" s="157"/>
      <c r="OFQ126" s="157"/>
      <c r="OFR126" s="157"/>
      <c r="OFS126" s="157"/>
      <c r="OFT126" s="157"/>
      <c r="OFU126" s="157"/>
      <c r="OFV126" s="157"/>
      <c r="OFW126" s="157"/>
      <c r="OFX126" s="157"/>
      <c r="OFY126" s="157"/>
      <c r="OFZ126" s="157"/>
      <c r="OGA126" s="157"/>
      <c r="OGB126" s="157"/>
      <c r="OGC126" s="157"/>
      <c r="OGD126" s="157"/>
      <c r="OGE126" s="157"/>
      <c r="OGF126" s="157"/>
      <c r="OGG126" s="157"/>
      <c r="OGH126" s="157"/>
      <c r="OGI126" s="157"/>
      <c r="OGJ126" s="157"/>
      <c r="OGK126" s="157"/>
      <c r="OGL126" s="157"/>
      <c r="OGM126" s="157"/>
      <c r="OGN126" s="157"/>
      <c r="OGO126" s="157"/>
      <c r="OGP126" s="157"/>
      <c r="OGQ126" s="157"/>
      <c r="OGR126" s="157"/>
      <c r="OGS126" s="157"/>
      <c r="OGT126" s="157"/>
      <c r="OGU126" s="157"/>
      <c r="OGV126" s="157"/>
      <c r="OGW126" s="157"/>
      <c r="OGX126" s="157"/>
      <c r="OGY126" s="157"/>
      <c r="OGZ126" s="157"/>
      <c r="OHA126" s="157"/>
      <c r="OHB126" s="157"/>
      <c r="OHC126" s="157"/>
      <c r="OHD126" s="157"/>
      <c r="OHE126" s="157"/>
      <c r="OHF126" s="157"/>
      <c r="OHG126" s="157"/>
      <c r="OHH126" s="157"/>
      <c r="OHI126" s="157"/>
      <c r="OHJ126" s="157"/>
      <c r="OHK126" s="157"/>
      <c r="OHL126" s="157"/>
      <c r="OHM126" s="157"/>
      <c r="OHN126" s="157"/>
      <c r="OHO126" s="157"/>
      <c r="OHP126" s="157"/>
      <c r="OHQ126" s="157"/>
      <c r="OHR126" s="157"/>
      <c r="OHS126" s="157"/>
      <c r="OHT126" s="157"/>
      <c r="OHU126" s="157"/>
      <c r="OHV126" s="157"/>
      <c r="OHW126" s="157"/>
      <c r="OHX126" s="157"/>
      <c r="OHY126" s="157"/>
      <c r="OHZ126" s="157"/>
      <c r="OIA126" s="157"/>
      <c r="OIB126" s="157"/>
      <c r="OIC126" s="157"/>
      <c r="OID126" s="157"/>
      <c r="OIE126" s="157"/>
      <c r="OIF126" s="157"/>
      <c r="OIG126" s="157"/>
      <c r="OIH126" s="157"/>
      <c r="OII126" s="157"/>
      <c r="OIJ126" s="157"/>
      <c r="OIK126" s="157"/>
      <c r="OIL126" s="157"/>
      <c r="OIM126" s="157"/>
      <c r="OIN126" s="157"/>
      <c r="OIO126" s="157"/>
      <c r="OIP126" s="157"/>
      <c r="OIQ126" s="157"/>
      <c r="OIR126" s="157"/>
      <c r="OIS126" s="157"/>
      <c r="OIT126" s="157"/>
      <c r="OIU126" s="157"/>
      <c r="OIV126" s="157"/>
      <c r="OIW126" s="157"/>
      <c r="OIX126" s="157"/>
      <c r="OIY126" s="157"/>
      <c r="OIZ126" s="157"/>
      <c r="OJA126" s="157"/>
      <c r="OJB126" s="157"/>
      <c r="OJC126" s="157"/>
      <c r="OJD126" s="157"/>
      <c r="OJE126" s="157"/>
      <c r="OJF126" s="157"/>
      <c r="OJG126" s="157"/>
      <c r="OJH126" s="157"/>
      <c r="OJI126" s="157"/>
      <c r="OJJ126" s="157"/>
      <c r="OJK126" s="157"/>
      <c r="OJL126" s="157"/>
      <c r="OJM126" s="157"/>
      <c r="OJN126" s="157"/>
      <c r="OJO126" s="157"/>
      <c r="OJP126" s="157"/>
      <c r="OJQ126" s="157"/>
      <c r="OJR126" s="157"/>
      <c r="OJS126" s="157"/>
      <c r="OJT126" s="157"/>
      <c r="OJU126" s="157"/>
      <c r="OJV126" s="157"/>
      <c r="OJW126" s="157"/>
      <c r="OJX126" s="157"/>
      <c r="OJY126" s="157"/>
      <c r="OJZ126" s="157"/>
      <c r="OKA126" s="157"/>
      <c r="OKB126" s="157"/>
      <c r="OKC126" s="157"/>
      <c r="OKD126" s="157"/>
      <c r="OKE126" s="157"/>
      <c r="OKF126" s="157"/>
      <c r="OKG126" s="157"/>
      <c r="OKH126" s="157"/>
      <c r="OKI126" s="157"/>
      <c r="OKJ126" s="157"/>
      <c r="OKK126" s="157"/>
      <c r="OKL126" s="157"/>
      <c r="OKM126" s="157"/>
      <c r="OKN126" s="157"/>
      <c r="OKO126" s="157"/>
      <c r="OKP126" s="157"/>
      <c r="OKQ126" s="157"/>
      <c r="OKR126" s="157"/>
      <c r="OKS126" s="157"/>
      <c r="OKT126" s="157"/>
      <c r="OKU126" s="157"/>
      <c r="OKV126" s="157"/>
      <c r="OKW126" s="157"/>
      <c r="OKX126" s="157"/>
      <c r="OKY126" s="157"/>
      <c r="OKZ126" s="157"/>
      <c r="OLA126" s="157"/>
      <c r="OLB126" s="157"/>
      <c r="OLC126" s="157"/>
      <c r="OLD126" s="157"/>
      <c r="OLE126" s="157"/>
      <c r="OLF126" s="157"/>
      <c r="OLG126" s="157"/>
      <c r="OLH126" s="157"/>
      <c r="OLI126" s="157"/>
      <c r="OLJ126" s="157"/>
      <c r="OLK126" s="157"/>
      <c r="OLL126" s="157"/>
      <c r="OLM126" s="157"/>
      <c r="OLN126" s="157"/>
      <c r="OLO126" s="157"/>
      <c r="OLP126" s="157"/>
      <c r="OLQ126" s="157"/>
      <c r="OLR126" s="157"/>
      <c r="OLS126" s="157"/>
      <c r="OLT126" s="157"/>
      <c r="OLU126" s="157"/>
      <c r="OLV126" s="157"/>
      <c r="OLW126" s="157"/>
      <c r="OLX126" s="157"/>
      <c r="OLY126" s="157"/>
      <c r="OLZ126" s="157"/>
      <c r="OMA126" s="157"/>
      <c r="OMB126" s="157"/>
      <c r="OMC126" s="157"/>
      <c r="OMD126" s="157"/>
      <c r="OME126" s="157"/>
      <c r="OMF126" s="157"/>
      <c r="OMG126" s="157"/>
      <c r="OMH126" s="157"/>
      <c r="OMI126" s="157"/>
      <c r="OMJ126" s="157"/>
      <c r="OMK126" s="157"/>
      <c r="OML126" s="157"/>
      <c r="OMM126" s="157"/>
      <c r="OMN126" s="157"/>
      <c r="OMO126" s="157"/>
      <c r="OMP126" s="157"/>
      <c r="OMQ126" s="157"/>
      <c r="OMR126" s="157"/>
      <c r="OMS126" s="157"/>
      <c r="OMT126" s="157"/>
      <c r="OMU126" s="157"/>
      <c r="OMV126" s="157"/>
      <c r="OMW126" s="157"/>
      <c r="OMX126" s="157"/>
      <c r="OMY126" s="157"/>
      <c r="OMZ126" s="157"/>
      <c r="ONA126" s="157"/>
      <c r="ONB126" s="157"/>
      <c r="ONC126" s="157"/>
      <c r="OND126" s="157"/>
      <c r="ONE126" s="157"/>
      <c r="ONF126" s="157"/>
      <c r="ONG126" s="157"/>
      <c r="ONH126" s="157"/>
      <c r="ONI126" s="157"/>
      <c r="ONJ126" s="157"/>
      <c r="ONK126" s="157"/>
      <c r="ONL126" s="157"/>
      <c r="ONM126" s="157"/>
      <c r="ONN126" s="157"/>
      <c r="ONO126" s="157"/>
      <c r="ONP126" s="157"/>
      <c r="ONQ126" s="157"/>
      <c r="ONR126" s="157"/>
      <c r="ONS126" s="157"/>
      <c r="ONT126" s="157"/>
      <c r="ONU126" s="157"/>
      <c r="ONV126" s="157"/>
      <c r="ONW126" s="157"/>
      <c r="ONX126" s="157"/>
      <c r="ONY126" s="157"/>
      <c r="ONZ126" s="157"/>
      <c r="OOA126" s="157"/>
      <c r="OOB126" s="157"/>
      <c r="OOC126" s="157"/>
      <c r="OOD126" s="157"/>
      <c r="OOE126" s="157"/>
      <c r="OOF126" s="157"/>
      <c r="OOG126" s="157"/>
      <c r="OOH126" s="157"/>
      <c r="OOI126" s="157"/>
      <c r="OOJ126" s="157"/>
      <c r="OOK126" s="157"/>
      <c r="OOL126" s="157"/>
      <c r="OOM126" s="157"/>
      <c r="OON126" s="157"/>
      <c r="OOO126" s="157"/>
      <c r="OOP126" s="157"/>
      <c r="OOQ126" s="157"/>
      <c r="OOR126" s="157"/>
      <c r="OOS126" s="157"/>
      <c r="OOT126" s="157"/>
      <c r="OOU126" s="157"/>
      <c r="OOV126" s="157"/>
      <c r="OOW126" s="157"/>
      <c r="OOX126" s="157"/>
      <c r="OOY126" s="157"/>
      <c r="OOZ126" s="157"/>
      <c r="OPA126" s="157"/>
      <c r="OPB126" s="157"/>
      <c r="OPC126" s="157"/>
      <c r="OPD126" s="157"/>
      <c r="OPE126" s="157"/>
      <c r="OPF126" s="157"/>
      <c r="OPG126" s="157"/>
      <c r="OPH126" s="157"/>
      <c r="OPI126" s="157"/>
      <c r="OPJ126" s="157"/>
      <c r="OPK126" s="157"/>
      <c r="OPL126" s="157"/>
      <c r="OPM126" s="157"/>
      <c r="OPN126" s="157"/>
      <c r="OPO126" s="157"/>
      <c r="OPP126" s="157"/>
      <c r="OPQ126" s="157"/>
      <c r="OPR126" s="157"/>
      <c r="OPS126" s="157"/>
      <c r="OPT126" s="157"/>
      <c r="OPU126" s="157"/>
      <c r="OPV126" s="157"/>
      <c r="OPW126" s="157"/>
      <c r="OPX126" s="157"/>
      <c r="OPY126" s="157"/>
      <c r="OPZ126" s="157"/>
      <c r="OQA126" s="157"/>
      <c r="OQB126" s="157"/>
      <c r="OQC126" s="157"/>
      <c r="OQD126" s="157"/>
      <c r="OQE126" s="157"/>
      <c r="OQF126" s="157"/>
      <c r="OQG126" s="157"/>
      <c r="OQH126" s="157"/>
      <c r="OQI126" s="157"/>
      <c r="OQJ126" s="157"/>
      <c r="OQK126" s="157"/>
      <c r="OQL126" s="157"/>
      <c r="OQM126" s="157"/>
      <c r="OQN126" s="157"/>
      <c r="OQO126" s="157"/>
      <c r="OQP126" s="157"/>
      <c r="OQQ126" s="157"/>
      <c r="OQR126" s="157"/>
      <c r="OQS126" s="157"/>
      <c r="OQT126" s="157"/>
      <c r="OQU126" s="157"/>
      <c r="OQV126" s="157"/>
      <c r="OQW126" s="157"/>
      <c r="OQX126" s="157"/>
      <c r="OQY126" s="157"/>
      <c r="OQZ126" s="157"/>
      <c r="ORA126" s="157"/>
      <c r="ORB126" s="157"/>
      <c r="ORC126" s="157"/>
      <c r="ORD126" s="157"/>
      <c r="ORE126" s="157"/>
      <c r="ORF126" s="157"/>
      <c r="ORG126" s="157"/>
      <c r="ORH126" s="157"/>
      <c r="ORI126" s="157"/>
      <c r="ORJ126" s="157"/>
      <c r="ORK126" s="157"/>
      <c r="ORL126" s="157"/>
      <c r="ORM126" s="157"/>
      <c r="ORN126" s="157"/>
      <c r="ORO126" s="157"/>
      <c r="ORP126" s="157"/>
      <c r="ORQ126" s="157"/>
      <c r="ORR126" s="157"/>
      <c r="ORS126" s="157"/>
      <c r="ORT126" s="157"/>
      <c r="ORU126" s="157"/>
      <c r="ORV126" s="157"/>
      <c r="ORW126" s="157"/>
      <c r="ORX126" s="157"/>
      <c r="ORY126" s="157"/>
      <c r="ORZ126" s="157"/>
      <c r="OSA126" s="157"/>
      <c r="OSB126" s="157"/>
      <c r="OSC126" s="157"/>
      <c r="OSD126" s="157"/>
      <c r="OSE126" s="157"/>
      <c r="OSF126" s="157"/>
      <c r="OSG126" s="157"/>
      <c r="OSH126" s="157"/>
      <c r="OSI126" s="157"/>
      <c r="OSJ126" s="157"/>
      <c r="OSK126" s="157"/>
      <c r="OSL126" s="157"/>
      <c r="OSM126" s="157"/>
      <c r="OSN126" s="157"/>
      <c r="OSO126" s="157"/>
      <c r="OSP126" s="157"/>
      <c r="OSQ126" s="157"/>
      <c r="OSR126" s="157"/>
      <c r="OSS126" s="157"/>
      <c r="OST126" s="157"/>
      <c r="OSU126" s="157"/>
      <c r="OSV126" s="157"/>
      <c r="OSW126" s="157"/>
      <c r="OSX126" s="157"/>
      <c r="OSY126" s="157"/>
      <c r="OSZ126" s="157"/>
      <c r="OTA126" s="157"/>
      <c r="OTB126" s="157"/>
      <c r="OTC126" s="157"/>
      <c r="OTD126" s="157"/>
      <c r="OTE126" s="157"/>
      <c r="OTF126" s="157"/>
      <c r="OTG126" s="157"/>
      <c r="OTH126" s="157"/>
      <c r="OTI126" s="157"/>
      <c r="OTJ126" s="157"/>
      <c r="OTK126" s="157"/>
      <c r="OTL126" s="157"/>
      <c r="OTM126" s="157"/>
      <c r="OTN126" s="157"/>
      <c r="OTO126" s="157"/>
      <c r="OTP126" s="157"/>
      <c r="OTQ126" s="157"/>
      <c r="OTR126" s="157"/>
      <c r="OTS126" s="157"/>
      <c r="OTT126" s="157"/>
      <c r="OTU126" s="157"/>
      <c r="OTV126" s="157"/>
      <c r="OTW126" s="157"/>
      <c r="OTX126" s="157"/>
      <c r="OTY126" s="157"/>
      <c r="OTZ126" s="157"/>
      <c r="OUA126" s="157"/>
      <c r="OUB126" s="157"/>
      <c r="OUC126" s="157"/>
      <c r="OUD126" s="157"/>
      <c r="OUE126" s="157"/>
      <c r="OUF126" s="157"/>
      <c r="OUG126" s="157"/>
      <c r="OUH126" s="157"/>
      <c r="OUI126" s="157"/>
      <c r="OUJ126" s="157"/>
      <c r="OUK126" s="157"/>
      <c r="OUL126" s="157"/>
      <c r="OUM126" s="157"/>
      <c r="OUN126" s="157"/>
      <c r="OUO126" s="157"/>
      <c r="OUP126" s="157"/>
      <c r="OUQ126" s="157"/>
      <c r="OUR126" s="157"/>
      <c r="OUS126" s="157"/>
      <c r="OUT126" s="157"/>
      <c r="OUU126" s="157"/>
      <c r="OUV126" s="157"/>
      <c r="OUW126" s="157"/>
      <c r="OUX126" s="157"/>
      <c r="OUY126" s="157"/>
      <c r="OUZ126" s="157"/>
      <c r="OVA126" s="157"/>
      <c r="OVB126" s="157"/>
      <c r="OVC126" s="157"/>
      <c r="OVD126" s="157"/>
      <c r="OVE126" s="157"/>
      <c r="OVF126" s="157"/>
      <c r="OVG126" s="157"/>
      <c r="OVH126" s="157"/>
      <c r="OVI126" s="157"/>
      <c r="OVJ126" s="157"/>
      <c r="OVK126" s="157"/>
      <c r="OVL126" s="157"/>
      <c r="OVM126" s="157"/>
      <c r="OVN126" s="157"/>
      <c r="OVO126" s="157"/>
      <c r="OVP126" s="157"/>
      <c r="OVQ126" s="157"/>
      <c r="OVR126" s="157"/>
      <c r="OVS126" s="157"/>
      <c r="OVT126" s="157"/>
      <c r="OVU126" s="157"/>
      <c r="OVV126" s="157"/>
      <c r="OVW126" s="157"/>
      <c r="OVX126" s="157"/>
      <c r="OVY126" s="157"/>
      <c r="OVZ126" s="157"/>
      <c r="OWA126" s="157"/>
      <c r="OWB126" s="157"/>
      <c r="OWC126" s="157"/>
      <c r="OWD126" s="157"/>
      <c r="OWE126" s="157"/>
      <c r="OWF126" s="157"/>
      <c r="OWG126" s="157"/>
      <c r="OWH126" s="157"/>
      <c r="OWI126" s="157"/>
      <c r="OWJ126" s="157"/>
      <c r="OWK126" s="157"/>
      <c r="OWL126" s="157"/>
      <c r="OWM126" s="157"/>
      <c r="OWN126" s="157"/>
      <c r="OWO126" s="157"/>
      <c r="OWP126" s="157"/>
      <c r="OWQ126" s="157"/>
      <c r="OWR126" s="157"/>
      <c r="OWS126" s="157"/>
      <c r="OWT126" s="157"/>
      <c r="OWU126" s="157"/>
      <c r="OWV126" s="157"/>
      <c r="OWW126" s="157"/>
      <c r="OWX126" s="157"/>
      <c r="OWY126" s="157"/>
      <c r="OWZ126" s="157"/>
      <c r="OXA126" s="157"/>
      <c r="OXB126" s="157"/>
      <c r="OXC126" s="157"/>
      <c r="OXD126" s="157"/>
      <c r="OXE126" s="157"/>
      <c r="OXF126" s="157"/>
      <c r="OXG126" s="157"/>
      <c r="OXH126" s="157"/>
      <c r="OXI126" s="157"/>
      <c r="OXJ126" s="157"/>
      <c r="OXK126" s="157"/>
      <c r="OXL126" s="157"/>
      <c r="OXM126" s="157"/>
      <c r="OXN126" s="157"/>
      <c r="OXO126" s="157"/>
      <c r="OXP126" s="157"/>
      <c r="OXQ126" s="157"/>
      <c r="OXR126" s="157"/>
      <c r="OXS126" s="157"/>
      <c r="OXT126" s="157"/>
      <c r="OXU126" s="157"/>
      <c r="OXV126" s="157"/>
      <c r="OXW126" s="157"/>
      <c r="OXX126" s="157"/>
      <c r="OXY126" s="157"/>
      <c r="OXZ126" s="157"/>
      <c r="OYA126" s="157"/>
      <c r="OYB126" s="157"/>
      <c r="OYC126" s="157"/>
      <c r="OYD126" s="157"/>
      <c r="OYE126" s="157"/>
      <c r="OYF126" s="157"/>
      <c r="OYG126" s="157"/>
      <c r="OYH126" s="157"/>
      <c r="OYI126" s="157"/>
      <c r="OYJ126" s="157"/>
      <c r="OYK126" s="157"/>
      <c r="OYL126" s="157"/>
      <c r="OYM126" s="157"/>
      <c r="OYN126" s="157"/>
      <c r="OYO126" s="157"/>
      <c r="OYP126" s="157"/>
      <c r="OYQ126" s="157"/>
      <c r="OYR126" s="157"/>
      <c r="OYS126" s="157"/>
      <c r="OYT126" s="157"/>
      <c r="OYU126" s="157"/>
      <c r="OYV126" s="157"/>
      <c r="OYW126" s="157"/>
      <c r="OYX126" s="157"/>
      <c r="OYY126" s="157"/>
      <c r="OYZ126" s="157"/>
      <c r="OZA126" s="157"/>
      <c r="OZB126" s="157"/>
      <c r="OZC126" s="157"/>
      <c r="OZD126" s="157"/>
      <c r="OZE126" s="157"/>
      <c r="OZF126" s="157"/>
      <c r="OZG126" s="157"/>
      <c r="OZH126" s="157"/>
      <c r="OZI126" s="157"/>
      <c r="OZJ126" s="157"/>
      <c r="OZK126" s="157"/>
      <c r="OZL126" s="157"/>
      <c r="OZM126" s="157"/>
      <c r="OZN126" s="157"/>
      <c r="OZO126" s="157"/>
      <c r="OZP126" s="157"/>
      <c r="OZQ126" s="157"/>
      <c r="OZR126" s="157"/>
      <c r="OZS126" s="157"/>
      <c r="OZT126" s="157"/>
      <c r="OZU126" s="157"/>
      <c r="OZV126" s="157"/>
      <c r="OZW126" s="157"/>
      <c r="OZX126" s="157"/>
      <c r="OZY126" s="157"/>
      <c r="OZZ126" s="157"/>
      <c r="PAA126" s="157"/>
      <c r="PAB126" s="157"/>
      <c r="PAC126" s="157"/>
      <c r="PAD126" s="157"/>
      <c r="PAE126" s="157"/>
      <c r="PAF126" s="157"/>
      <c r="PAG126" s="157"/>
      <c r="PAH126" s="157"/>
      <c r="PAI126" s="157"/>
      <c r="PAJ126" s="157"/>
      <c r="PAK126" s="157"/>
      <c r="PAL126" s="157"/>
      <c r="PAM126" s="157"/>
      <c r="PAN126" s="157"/>
      <c r="PAO126" s="157"/>
      <c r="PAP126" s="157"/>
      <c r="PAQ126" s="157"/>
      <c r="PAR126" s="157"/>
      <c r="PAS126" s="157"/>
      <c r="PAT126" s="157"/>
      <c r="PAU126" s="157"/>
      <c r="PAV126" s="157"/>
      <c r="PAW126" s="157"/>
      <c r="PAX126" s="157"/>
      <c r="PAY126" s="157"/>
      <c r="PAZ126" s="157"/>
      <c r="PBA126" s="157"/>
      <c r="PBB126" s="157"/>
      <c r="PBC126" s="157"/>
      <c r="PBD126" s="157"/>
      <c r="PBE126" s="157"/>
      <c r="PBF126" s="157"/>
      <c r="PBG126" s="157"/>
      <c r="PBH126" s="157"/>
      <c r="PBI126" s="157"/>
      <c r="PBJ126" s="157"/>
      <c r="PBK126" s="157"/>
      <c r="PBL126" s="157"/>
      <c r="PBM126" s="157"/>
      <c r="PBN126" s="157"/>
      <c r="PBO126" s="157"/>
      <c r="PBP126" s="157"/>
      <c r="PBQ126" s="157"/>
      <c r="PBR126" s="157"/>
      <c r="PBS126" s="157"/>
      <c r="PBT126" s="157"/>
      <c r="PBU126" s="157"/>
      <c r="PBV126" s="157"/>
      <c r="PBW126" s="157"/>
      <c r="PBX126" s="157"/>
      <c r="PBY126" s="157"/>
      <c r="PBZ126" s="157"/>
      <c r="PCA126" s="157"/>
      <c r="PCB126" s="157"/>
      <c r="PCC126" s="157"/>
      <c r="PCD126" s="157"/>
      <c r="PCE126" s="157"/>
      <c r="PCF126" s="157"/>
      <c r="PCG126" s="157"/>
      <c r="PCH126" s="157"/>
      <c r="PCI126" s="157"/>
      <c r="PCJ126" s="157"/>
      <c r="PCK126" s="157"/>
      <c r="PCL126" s="157"/>
      <c r="PCM126" s="157"/>
      <c r="PCN126" s="157"/>
      <c r="PCO126" s="157"/>
      <c r="PCP126" s="157"/>
      <c r="PCQ126" s="157"/>
      <c r="PCR126" s="157"/>
      <c r="PCS126" s="157"/>
      <c r="PCT126" s="157"/>
      <c r="PCU126" s="157"/>
      <c r="PCV126" s="157"/>
      <c r="PCW126" s="157"/>
      <c r="PCX126" s="157"/>
      <c r="PCY126" s="157"/>
      <c r="PCZ126" s="157"/>
      <c r="PDA126" s="157"/>
      <c r="PDB126" s="157"/>
      <c r="PDC126" s="157"/>
      <c r="PDD126" s="157"/>
      <c r="PDE126" s="157"/>
      <c r="PDF126" s="157"/>
      <c r="PDG126" s="157"/>
      <c r="PDH126" s="157"/>
      <c r="PDI126" s="157"/>
      <c r="PDJ126" s="157"/>
      <c r="PDK126" s="157"/>
      <c r="PDL126" s="157"/>
      <c r="PDM126" s="157"/>
      <c r="PDN126" s="157"/>
      <c r="PDO126" s="157"/>
      <c r="PDP126" s="157"/>
      <c r="PDQ126" s="157"/>
      <c r="PDR126" s="157"/>
      <c r="PDS126" s="157"/>
      <c r="PDT126" s="157"/>
      <c r="PDU126" s="157"/>
      <c r="PDV126" s="157"/>
      <c r="PDW126" s="157"/>
      <c r="PDX126" s="157"/>
      <c r="PDY126" s="157"/>
      <c r="PDZ126" s="157"/>
      <c r="PEA126" s="157"/>
      <c r="PEB126" s="157"/>
      <c r="PEC126" s="157"/>
      <c r="PED126" s="157"/>
      <c r="PEE126" s="157"/>
      <c r="PEF126" s="157"/>
      <c r="PEG126" s="157"/>
      <c r="PEH126" s="157"/>
      <c r="PEI126" s="157"/>
      <c r="PEJ126" s="157"/>
      <c r="PEK126" s="157"/>
      <c r="PEL126" s="157"/>
      <c r="PEM126" s="157"/>
      <c r="PEN126" s="157"/>
      <c r="PEO126" s="157"/>
      <c r="PEP126" s="157"/>
      <c r="PEQ126" s="157"/>
      <c r="PER126" s="157"/>
      <c r="PES126" s="157"/>
      <c r="PET126" s="157"/>
      <c r="PEU126" s="157"/>
      <c r="PEV126" s="157"/>
      <c r="PEW126" s="157"/>
      <c r="PEX126" s="157"/>
      <c r="PEY126" s="157"/>
      <c r="PEZ126" s="157"/>
      <c r="PFA126" s="157"/>
      <c r="PFB126" s="157"/>
      <c r="PFC126" s="157"/>
      <c r="PFD126" s="157"/>
      <c r="PFE126" s="157"/>
      <c r="PFF126" s="157"/>
      <c r="PFG126" s="157"/>
      <c r="PFH126" s="157"/>
      <c r="PFI126" s="157"/>
      <c r="PFJ126" s="157"/>
      <c r="PFK126" s="157"/>
      <c r="PFL126" s="157"/>
      <c r="PFM126" s="157"/>
      <c r="PFN126" s="157"/>
      <c r="PFO126" s="157"/>
      <c r="PFP126" s="157"/>
      <c r="PFQ126" s="157"/>
      <c r="PFR126" s="157"/>
      <c r="PFS126" s="157"/>
      <c r="PFT126" s="157"/>
      <c r="PFU126" s="157"/>
      <c r="PFV126" s="157"/>
      <c r="PFW126" s="157"/>
      <c r="PFX126" s="157"/>
      <c r="PFY126" s="157"/>
      <c r="PFZ126" s="157"/>
      <c r="PGA126" s="157"/>
      <c r="PGB126" s="157"/>
      <c r="PGC126" s="157"/>
      <c r="PGD126" s="157"/>
      <c r="PGE126" s="157"/>
      <c r="PGF126" s="157"/>
      <c r="PGG126" s="157"/>
      <c r="PGH126" s="157"/>
      <c r="PGI126" s="157"/>
      <c r="PGJ126" s="157"/>
      <c r="PGK126" s="157"/>
      <c r="PGL126" s="157"/>
      <c r="PGM126" s="157"/>
      <c r="PGN126" s="157"/>
      <c r="PGO126" s="157"/>
      <c r="PGP126" s="157"/>
      <c r="PGQ126" s="157"/>
      <c r="PGR126" s="157"/>
      <c r="PGS126" s="157"/>
      <c r="PGT126" s="157"/>
      <c r="PGU126" s="157"/>
      <c r="PGV126" s="157"/>
      <c r="PGW126" s="157"/>
      <c r="PGX126" s="157"/>
      <c r="PGY126" s="157"/>
      <c r="PGZ126" s="157"/>
      <c r="PHA126" s="157"/>
      <c r="PHB126" s="157"/>
      <c r="PHC126" s="157"/>
      <c r="PHD126" s="157"/>
      <c r="PHE126" s="157"/>
      <c r="PHF126" s="157"/>
      <c r="PHG126" s="157"/>
      <c r="PHH126" s="157"/>
      <c r="PHI126" s="157"/>
      <c r="PHJ126" s="157"/>
      <c r="PHK126" s="157"/>
      <c r="PHL126" s="157"/>
      <c r="PHM126" s="157"/>
      <c r="PHN126" s="157"/>
      <c r="PHO126" s="157"/>
      <c r="PHP126" s="157"/>
      <c r="PHQ126" s="157"/>
      <c r="PHR126" s="157"/>
      <c r="PHS126" s="157"/>
      <c r="PHT126" s="157"/>
      <c r="PHU126" s="157"/>
      <c r="PHV126" s="157"/>
      <c r="PHW126" s="157"/>
      <c r="PHX126" s="157"/>
      <c r="PHY126" s="157"/>
      <c r="PHZ126" s="157"/>
      <c r="PIA126" s="157"/>
      <c r="PIB126" s="157"/>
      <c r="PIC126" s="157"/>
      <c r="PID126" s="157"/>
      <c r="PIE126" s="157"/>
      <c r="PIF126" s="157"/>
      <c r="PIG126" s="157"/>
      <c r="PIH126" s="157"/>
      <c r="PII126" s="157"/>
      <c r="PIJ126" s="157"/>
      <c r="PIK126" s="157"/>
      <c r="PIL126" s="157"/>
      <c r="PIM126" s="157"/>
      <c r="PIN126" s="157"/>
      <c r="PIO126" s="157"/>
      <c r="PIP126" s="157"/>
      <c r="PIQ126" s="157"/>
      <c r="PIR126" s="157"/>
      <c r="PIS126" s="157"/>
      <c r="PIT126" s="157"/>
      <c r="PIU126" s="157"/>
      <c r="PIV126" s="157"/>
      <c r="PIW126" s="157"/>
      <c r="PIX126" s="157"/>
      <c r="PIY126" s="157"/>
      <c r="PIZ126" s="157"/>
      <c r="PJA126" s="157"/>
      <c r="PJB126" s="157"/>
      <c r="PJC126" s="157"/>
      <c r="PJD126" s="157"/>
      <c r="PJE126" s="157"/>
      <c r="PJF126" s="157"/>
      <c r="PJG126" s="157"/>
      <c r="PJH126" s="157"/>
      <c r="PJI126" s="157"/>
      <c r="PJJ126" s="157"/>
      <c r="PJK126" s="157"/>
      <c r="PJL126" s="157"/>
      <c r="PJM126" s="157"/>
      <c r="PJN126" s="157"/>
      <c r="PJO126" s="157"/>
      <c r="PJP126" s="157"/>
      <c r="PJQ126" s="157"/>
      <c r="PJR126" s="157"/>
      <c r="PJS126" s="157"/>
      <c r="PJT126" s="157"/>
      <c r="PJU126" s="157"/>
      <c r="PJV126" s="157"/>
      <c r="PJW126" s="157"/>
      <c r="PJX126" s="157"/>
      <c r="PJY126" s="157"/>
      <c r="PJZ126" s="157"/>
      <c r="PKA126" s="157"/>
      <c r="PKB126" s="157"/>
      <c r="PKC126" s="157"/>
      <c r="PKD126" s="157"/>
      <c r="PKE126" s="157"/>
      <c r="PKF126" s="157"/>
      <c r="PKG126" s="157"/>
      <c r="PKH126" s="157"/>
      <c r="PKI126" s="157"/>
      <c r="PKJ126" s="157"/>
      <c r="PKK126" s="157"/>
      <c r="PKL126" s="157"/>
      <c r="PKM126" s="157"/>
      <c r="PKN126" s="157"/>
      <c r="PKO126" s="157"/>
      <c r="PKP126" s="157"/>
      <c r="PKQ126" s="157"/>
      <c r="PKR126" s="157"/>
      <c r="PKS126" s="157"/>
      <c r="PKT126" s="157"/>
      <c r="PKU126" s="157"/>
      <c r="PKV126" s="157"/>
      <c r="PKW126" s="157"/>
      <c r="PKX126" s="157"/>
      <c r="PKY126" s="157"/>
      <c r="PKZ126" s="157"/>
      <c r="PLA126" s="157"/>
      <c r="PLB126" s="157"/>
      <c r="PLC126" s="157"/>
      <c r="PLD126" s="157"/>
      <c r="PLE126" s="157"/>
      <c r="PLF126" s="157"/>
      <c r="PLG126" s="157"/>
      <c r="PLH126" s="157"/>
      <c r="PLI126" s="157"/>
      <c r="PLJ126" s="157"/>
      <c r="PLK126" s="157"/>
      <c r="PLL126" s="157"/>
      <c r="PLM126" s="157"/>
      <c r="PLN126" s="157"/>
      <c r="PLO126" s="157"/>
      <c r="PLP126" s="157"/>
      <c r="PLQ126" s="157"/>
      <c r="PLR126" s="157"/>
      <c r="PLS126" s="157"/>
      <c r="PLT126" s="157"/>
      <c r="PLU126" s="157"/>
      <c r="PLV126" s="157"/>
      <c r="PLW126" s="157"/>
      <c r="PLX126" s="157"/>
      <c r="PLY126" s="157"/>
      <c r="PLZ126" s="157"/>
      <c r="PMA126" s="157"/>
      <c r="PMB126" s="157"/>
      <c r="PMC126" s="157"/>
      <c r="PMD126" s="157"/>
      <c r="PME126" s="157"/>
      <c r="PMF126" s="157"/>
      <c r="PMG126" s="157"/>
      <c r="PMH126" s="157"/>
      <c r="PMI126" s="157"/>
      <c r="PMJ126" s="157"/>
      <c r="PMK126" s="157"/>
      <c r="PML126" s="157"/>
      <c r="PMM126" s="157"/>
      <c r="PMN126" s="157"/>
      <c r="PMO126" s="157"/>
      <c r="PMP126" s="157"/>
      <c r="PMQ126" s="157"/>
      <c r="PMR126" s="157"/>
      <c r="PMS126" s="157"/>
      <c r="PMT126" s="157"/>
      <c r="PMU126" s="157"/>
      <c r="PMV126" s="157"/>
      <c r="PMW126" s="157"/>
      <c r="PMX126" s="157"/>
      <c r="PMY126" s="157"/>
      <c r="PMZ126" s="157"/>
      <c r="PNA126" s="157"/>
      <c r="PNB126" s="157"/>
      <c r="PNC126" s="157"/>
      <c r="PND126" s="157"/>
      <c r="PNE126" s="157"/>
      <c r="PNF126" s="157"/>
      <c r="PNG126" s="157"/>
      <c r="PNH126" s="157"/>
      <c r="PNI126" s="157"/>
      <c r="PNJ126" s="157"/>
      <c r="PNK126" s="157"/>
      <c r="PNL126" s="157"/>
      <c r="PNM126" s="157"/>
      <c r="PNN126" s="157"/>
      <c r="PNO126" s="157"/>
      <c r="PNP126" s="157"/>
      <c r="PNQ126" s="157"/>
      <c r="PNR126" s="157"/>
      <c r="PNS126" s="157"/>
      <c r="PNT126" s="157"/>
      <c r="PNU126" s="157"/>
      <c r="PNV126" s="157"/>
      <c r="PNW126" s="157"/>
      <c r="PNX126" s="157"/>
      <c r="PNY126" s="157"/>
      <c r="PNZ126" s="157"/>
      <c r="POA126" s="157"/>
      <c r="POB126" s="157"/>
      <c r="POC126" s="157"/>
      <c r="POD126" s="157"/>
      <c r="POE126" s="157"/>
      <c r="POF126" s="157"/>
      <c r="POG126" s="157"/>
      <c r="POH126" s="157"/>
      <c r="POI126" s="157"/>
      <c r="POJ126" s="157"/>
      <c r="POK126" s="157"/>
      <c r="POL126" s="157"/>
      <c r="POM126" s="157"/>
      <c r="PON126" s="157"/>
      <c r="POO126" s="157"/>
      <c r="POP126" s="157"/>
      <c r="POQ126" s="157"/>
      <c r="POR126" s="157"/>
      <c r="POS126" s="157"/>
      <c r="POT126" s="157"/>
      <c r="POU126" s="157"/>
      <c r="POV126" s="157"/>
      <c r="POW126" s="157"/>
      <c r="POX126" s="157"/>
      <c r="POY126" s="157"/>
      <c r="POZ126" s="157"/>
      <c r="PPA126" s="157"/>
      <c r="PPB126" s="157"/>
      <c r="PPC126" s="157"/>
      <c r="PPD126" s="157"/>
      <c r="PPE126" s="157"/>
      <c r="PPF126" s="157"/>
      <c r="PPG126" s="157"/>
      <c r="PPH126" s="157"/>
      <c r="PPI126" s="157"/>
      <c r="PPJ126" s="157"/>
      <c r="PPK126" s="157"/>
      <c r="PPL126" s="157"/>
      <c r="PPM126" s="157"/>
      <c r="PPN126" s="157"/>
      <c r="PPO126" s="157"/>
      <c r="PPP126" s="157"/>
      <c r="PPQ126" s="157"/>
      <c r="PPR126" s="157"/>
      <c r="PPS126" s="157"/>
      <c r="PPT126" s="157"/>
      <c r="PPU126" s="157"/>
      <c r="PPV126" s="157"/>
      <c r="PPW126" s="157"/>
      <c r="PPX126" s="157"/>
      <c r="PPY126" s="157"/>
      <c r="PPZ126" s="157"/>
      <c r="PQA126" s="157"/>
      <c r="PQB126" s="157"/>
      <c r="PQC126" s="157"/>
      <c r="PQD126" s="157"/>
      <c r="PQE126" s="157"/>
      <c r="PQF126" s="157"/>
      <c r="PQG126" s="157"/>
      <c r="PQH126" s="157"/>
      <c r="PQI126" s="157"/>
      <c r="PQJ126" s="157"/>
      <c r="PQK126" s="157"/>
      <c r="PQL126" s="157"/>
      <c r="PQM126" s="157"/>
      <c r="PQN126" s="157"/>
      <c r="PQO126" s="157"/>
      <c r="PQP126" s="157"/>
      <c r="PQQ126" s="157"/>
      <c r="PQR126" s="157"/>
      <c r="PQS126" s="157"/>
      <c r="PQT126" s="157"/>
      <c r="PQU126" s="157"/>
      <c r="PQV126" s="157"/>
      <c r="PQW126" s="157"/>
      <c r="PQX126" s="157"/>
      <c r="PQY126" s="157"/>
      <c r="PQZ126" s="157"/>
      <c r="PRA126" s="157"/>
      <c r="PRB126" s="157"/>
      <c r="PRC126" s="157"/>
      <c r="PRD126" s="157"/>
      <c r="PRE126" s="157"/>
      <c r="PRF126" s="157"/>
      <c r="PRG126" s="157"/>
      <c r="PRH126" s="157"/>
      <c r="PRI126" s="157"/>
      <c r="PRJ126" s="157"/>
      <c r="PRK126" s="157"/>
      <c r="PRL126" s="157"/>
      <c r="PRM126" s="157"/>
      <c r="PRN126" s="157"/>
      <c r="PRO126" s="157"/>
      <c r="PRP126" s="157"/>
      <c r="PRQ126" s="157"/>
      <c r="PRR126" s="157"/>
      <c r="PRS126" s="157"/>
      <c r="PRT126" s="157"/>
      <c r="PRU126" s="157"/>
      <c r="PRV126" s="157"/>
      <c r="PRW126" s="157"/>
      <c r="PRX126" s="157"/>
      <c r="PRY126" s="157"/>
      <c r="PRZ126" s="157"/>
      <c r="PSA126" s="157"/>
      <c r="PSB126" s="157"/>
      <c r="PSC126" s="157"/>
      <c r="PSD126" s="157"/>
      <c r="PSE126" s="157"/>
      <c r="PSF126" s="157"/>
      <c r="PSG126" s="157"/>
      <c r="PSH126" s="157"/>
      <c r="PSI126" s="157"/>
      <c r="PSJ126" s="157"/>
      <c r="PSK126" s="157"/>
      <c r="PSL126" s="157"/>
      <c r="PSM126" s="157"/>
      <c r="PSN126" s="157"/>
      <c r="PSO126" s="157"/>
      <c r="PSP126" s="157"/>
      <c r="PSQ126" s="157"/>
      <c r="PSR126" s="157"/>
      <c r="PSS126" s="157"/>
      <c r="PST126" s="157"/>
      <c r="PSU126" s="157"/>
      <c r="PSV126" s="157"/>
      <c r="PSW126" s="157"/>
      <c r="PSX126" s="157"/>
      <c r="PSY126" s="157"/>
      <c r="PSZ126" s="157"/>
      <c r="PTA126" s="157"/>
      <c r="PTB126" s="157"/>
      <c r="PTC126" s="157"/>
      <c r="PTD126" s="157"/>
      <c r="PTE126" s="157"/>
      <c r="PTF126" s="157"/>
      <c r="PTG126" s="157"/>
      <c r="PTH126" s="157"/>
      <c r="PTI126" s="157"/>
      <c r="PTJ126" s="157"/>
      <c r="PTK126" s="157"/>
      <c r="PTL126" s="157"/>
      <c r="PTM126" s="157"/>
      <c r="PTN126" s="157"/>
      <c r="PTO126" s="157"/>
      <c r="PTP126" s="157"/>
      <c r="PTQ126" s="157"/>
      <c r="PTR126" s="157"/>
      <c r="PTS126" s="157"/>
      <c r="PTT126" s="157"/>
      <c r="PTU126" s="157"/>
      <c r="PTV126" s="157"/>
      <c r="PTW126" s="157"/>
      <c r="PTX126" s="157"/>
      <c r="PTY126" s="157"/>
      <c r="PTZ126" s="157"/>
      <c r="PUA126" s="157"/>
      <c r="PUB126" s="157"/>
      <c r="PUC126" s="157"/>
      <c r="PUD126" s="157"/>
      <c r="PUE126" s="157"/>
      <c r="PUF126" s="157"/>
      <c r="PUG126" s="157"/>
      <c r="PUH126" s="157"/>
      <c r="PUI126" s="157"/>
      <c r="PUJ126" s="157"/>
      <c r="PUK126" s="157"/>
      <c r="PUL126" s="157"/>
      <c r="PUM126" s="157"/>
      <c r="PUN126" s="157"/>
      <c r="PUO126" s="157"/>
      <c r="PUP126" s="157"/>
      <c r="PUQ126" s="157"/>
      <c r="PUR126" s="157"/>
      <c r="PUS126" s="157"/>
      <c r="PUT126" s="157"/>
      <c r="PUU126" s="157"/>
      <c r="PUV126" s="157"/>
      <c r="PUW126" s="157"/>
      <c r="PUX126" s="157"/>
      <c r="PUY126" s="157"/>
      <c r="PUZ126" s="157"/>
      <c r="PVA126" s="157"/>
      <c r="PVB126" s="157"/>
      <c r="PVC126" s="157"/>
      <c r="PVD126" s="157"/>
      <c r="PVE126" s="157"/>
      <c r="PVF126" s="157"/>
      <c r="PVG126" s="157"/>
      <c r="PVH126" s="157"/>
      <c r="PVI126" s="157"/>
      <c r="PVJ126" s="157"/>
      <c r="PVK126" s="157"/>
      <c r="PVL126" s="157"/>
      <c r="PVM126" s="157"/>
      <c r="PVN126" s="157"/>
      <c r="PVO126" s="157"/>
      <c r="PVP126" s="157"/>
      <c r="PVQ126" s="157"/>
      <c r="PVR126" s="157"/>
      <c r="PVS126" s="157"/>
      <c r="PVT126" s="157"/>
      <c r="PVU126" s="157"/>
      <c r="PVV126" s="157"/>
      <c r="PVW126" s="157"/>
      <c r="PVX126" s="157"/>
      <c r="PVY126" s="157"/>
      <c r="PVZ126" s="157"/>
      <c r="PWA126" s="157"/>
      <c r="PWB126" s="157"/>
      <c r="PWC126" s="157"/>
      <c r="PWD126" s="157"/>
      <c r="PWE126" s="157"/>
      <c r="PWF126" s="157"/>
      <c r="PWG126" s="157"/>
      <c r="PWH126" s="157"/>
      <c r="PWI126" s="157"/>
      <c r="PWJ126" s="157"/>
      <c r="PWK126" s="157"/>
      <c r="PWL126" s="157"/>
      <c r="PWM126" s="157"/>
      <c r="PWN126" s="157"/>
      <c r="PWO126" s="157"/>
      <c r="PWP126" s="157"/>
      <c r="PWQ126" s="157"/>
      <c r="PWR126" s="157"/>
      <c r="PWS126" s="157"/>
      <c r="PWT126" s="157"/>
      <c r="PWU126" s="157"/>
      <c r="PWV126" s="157"/>
      <c r="PWW126" s="157"/>
      <c r="PWX126" s="157"/>
      <c r="PWY126" s="157"/>
      <c r="PWZ126" s="157"/>
      <c r="PXA126" s="157"/>
      <c r="PXB126" s="157"/>
      <c r="PXC126" s="157"/>
      <c r="PXD126" s="157"/>
      <c r="PXE126" s="157"/>
      <c r="PXF126" s="157"/>
      <c r="PXG126" s="157"/>
      <c r="PXH126" s="157"/>
      <c r="PXI126" s="157"/>
      <c r="PXJ126" s="157"/>
      <c r="PXK126" s="157"/>
      <c r="PXL126" s="157"/>
      <c r="PXM126" s="157"/>
      <c r="PXN126" s="157"/>
      <c r="PXO126" s="157"/>
      <c r="PXP126" s="157"/>
      <c r="PXQ126" s="157"/>
      <c r="PXR126" s="157"/>
      <c r="PXS126" s="157"/>
      <c r="PXT126" s="157"/>
      <c r="PXU126" s="157"/>
      <c r="PXV126" s="157"/>
      <c r="PXW126" s="157"/>
      <c r="PXX126" s="157"/>
      <c r="PXY126" s="157"/>
      <c r="PXZ126" s="157"/>
      <c r="PYA126" s="157"/>
      <c r="PYB126" s="157"/>
      <c r="PYC126" s="157"/>
      <c r="PYD126" s="157"/>
      <c r="PYE126" s="157"/>
      <c r="PYF126" s="157"/>
      <c r="PYG126" s="157"/>
      <c r="PYH126" s="157"/>
      <c r="PYI126" s="157"/>
      <c r="PYJ126" s="157"/>
      <c r="PYK126" s="157"/>
      <c r="PYL126" s="157"/>
      <c r="PYM126" s="157"/>
      <c r="PYN126" s="157"/>
      <c r="PYO126" s="157"/>
      <c r="PYP126" s="157"/>
      <c r="PYQ126" s="157"/>
      <c r="PYR126" s="157"/>
      <c r="PYS126" s="157"/>
      <c r="PYT126" s="157"/>
      <c r="PYU126" s="157"/>
      <c r="PYV126" s="157"/>
      <c r="PYW126" s="157"/>
      <c r="PYX126" s="157"/>
      <c r="PYY126" s="157"/>
      <c r="PYZ126" s="157"/>
      <c r="PZA126" s="157"/>
      <c r="PZB126" s="157"/>
      <c r="PZC126" s="157"/>
      <c r="PZD126" s="157"/>
      <c r="PZE126" s="157"/>
      <c r="PZF126" s="157"/>
      <c r="PZG126" s="157"/>
      <c r="PZH126" s="157"/>
      <c r="PZI126" s="157"/>
      <c r="PZJ126" s="157"/>
      <c r="PZK126" s="157"/>
      <c r="PZL126" s="157"/>
      <c r="PZM126" s="157"/>
      <c r="PZN126" s="157"/>
      <c r="PZO126" s="157"/>
      <c r="PZP126" s="157"/>
      <c r="PZQ126" s="157"/>
      <c r="PZR126" s="157"/>
      <c r="PZS126" s="157"/>
      <c r="PZT126" s="157"/>
      <c r="PZU126" s="157"/>
      <c r="PZV126" s="157"/>
      <c r="PZW126" s="157"/>
      <c r="PZX126" s="157"/>
      <c r="PZY126" s="157"/>
      <c r="PZZ126" s="157"/>
      <c r="QAA126" s="157"/>
      <c r="QAB126" s="157"/>
      <c r="QAC126" s="157"/>
      <c r="QAD126" s="157"/>
      <c r="QAE126" s="157"/>
      <c r="QAF126" s="157"/>
      <c r="QAG126" s="157"/>
      <c r="QAH126" s="157"/>
      <c r="QAI126" s="157"/>
      <c r="QAJ126" s="157"/>
      <c r="QAK126" s="157"/>
      <c r="QAL126" s="157"/>
      <c r="QAM126" s="157"/>
      <c r="QAN126" s="157"/>
      <c r="QAO126" s="157"/>
      <c r="QAP126" s="157"/>
      <c r="QAQ126" s="157"/>
      <c r="QAR126" s="157"/>
      <c r="QAS126" s="157"/>
      <c r="QAT126" s="157"/>
      <c r="QAU126" s="157"/>
      <c r="QAV126" s="157"/>
      <c r="QAW126" s="157"/>
      <c r="QAX126" s="157"/>
      <c r="QAY126" s="157"/>
      <c r="QAZ126" s="157"/>
      <c r="QBA126" s="157"/>
      <c r="QBB126" s="157"/>
      <c r="QBC126" s="157"/>
      <c r="QBD126" s="157"/>
      <c r="QBE126" s="157"/>
      <c r="QBF126" s="157"/>
      <c r="QBG126" s="157"/>
      <c r="QBH126" s="157"/>
      <c r="QBI126" s="157"/>
      <c r="QBJ126" s="157"/>
      <c r="QBK126" s="157"/>
      <c r="QBL126" s="157"/>
      <c r="QBM126" s="157"/>
      <c r="QBN126" s="157"/>
      <c r="QBO126" s="157"/>
      <c r="QBP126" s="157"/>
      <c r="QBQ126" s="157"/>
      <c r="QBR126" s="157"/>
      <c r="QBS126" s="157"/>
      <c r="QBT126" s="157"/>
      <c r="QBU126" s="157"/>
      <c r="QBV126" s="157"/>
      <c r="QBW126" s="157"/>
      <c r="QBX126" s="157"/>
      <c r="QBY126" s="157"/>
      <c r="QBZ126" s="157"/>
      <c r="QCA126" s="157"/>
      <c r="QCB126" s="157"/>
      <c r="QCC126" s="157"/>
      <c r="QCD126" s="157"/>
      <c r="QCE126" s="157"/>
      <c r="QCF126" s="157"/>
      <c r="QCG126" s="157"/>
      <c r="QCH126" s="157"/>
      <c r="QCI126" s="157"/>
      <c r="QCJ126" s="157"/>
      <c r="QCK126" s="157"/>
      <c r="QCL126" s="157"/>
      <c r="QCM126" s="157"/>
      <c r="QCN126" s="157"/>
      <c r="QCO126" s="157"/>
      <c r="QCP126" s="157"/>
      <c r="QCQ126" s="157"/>
      <c r="QCR126" s="157"/>
      <c r="QCS126" s="157"/>
      <c r="QCT126" s="157"/>
      <c r="QCU126" s="157"/>
      <c r="QCV126" s="157"/>
      <c r="QCW126" s="157"/>
      <c r="QCX126" s="157"/>
      <c r="QCY126" s="157"/>
      <c r="QCZ126" s="157"/>
      <c r="QDA126" s="157"/>
      <c r="QDB126" s="157"/>
      <c r="QDC126" s="157"/>
      <c r="QDD126" s="157"/>
      <c r="QDE126" s="157"/>
      <c r="QDF126" s="157"/>
      <c r="QDG126" s="157"/>
      <c r="QDH126" s="157"/>
      <c r="QDI126" s="157"/>
      <c r="QDJ126" s="157"/>
      <c r="QDK126" s="157"/>
      <c r="QDL126" s="157"/>
      <c r="QDM126" s="157"/>
      <c r="QDN126" s="157"/>
      <c r="QDO126" s="157"/>
      <c r="QDP126" s="157"/>
      <c r="QDQ126" s="157"/>
      <c r="QDR126" s="157"/>
      <c r="QDS126" s="157"/>
      <c r="QDT126" s="157"/>
      <c r="QDU126" s="157"/>
      <c r="QDV126" s="157"/>
      <c r="QDW126" s="157"/>
      <c r="QDX126" s="157"/>
      <c r="QDY126" s="157"/>
      <c r="QDZ126" s="157"/>
      <c r="QEA126" s="157"/>
      <c r="QEB126" s="157"/>
      <c r="QEC126" s="157"/>
      <c r="QED126" s="157"/>
      <c r="QEE126" s="157"/>
      <c r="QEF126" s="157"/>
      <c r="QEG126" s="157"/>
      <c r="QEH126" s="157"/>
      <c r="QEI126" s="157"/>
      <c r="QEJ126" s="157"/>
      <c r="QEK126" s="157"/>
      <c r="QEL126" s="157"/>
      <c r="QEM126" s="157"/>
      <c r="QEN126" s="157"/>
      <c r="QEO126" s="157"/>
      <c r="QEP126" s="157"/>
      <c r="QEQ126" s="157"/>
      <c r="QER126" s="157"/>
      <c r="QES126" s="157"/>
      <c r="QET126" s="157"/>
      <c r="QEU126" s="157"/>
      <c r="QEV126" s="157"/>
      <c r="QEW126" s="157"/>
      <c r="QEX126" s="157"/>
      <c r="QEY126" s="157"/>
      <c r="QEZ126" s="157"/>
      <c r="QFA126" s="157"/>
      <c r="QFB126" s="157"/>
      <c r="QFC126" s="157"/>
      <c r="QFD126" s="157"/>
      <c r="QFE126" s="157"/>
      <c r="QFF126" s="157"/>
      <c r="QFG126" s="157"/>
      <c r="QFH126" s="157"/>
      <c r="QFI126" s="157"/>
      <c r="QFJ126" s="157"/>
      <c r="QFK126" s="157"/>
      <c r="QFL126" s="157"/>
      <c r="QFM126" s="157"/>
      <c r="QFN126" s="157"/>
      <c r="QFO126" s="157"/>
      <c r="QFP126" s="157"/>
      <c r="QFQ126" s="157"/>
      <c r="QFR126" s="157"/>
      <c r="QFS126" s="157"/>
      <c r="QFT126" s="157"/>
      <c r="QFU126" s="157"/>
      <c r="QFV126" s="157"/>
      <c r="QFW126" s="157"/>
      <c r="QFX126" s="157"/>
      <c r="QFY126" s="157"/>
      <c r="QFZ126" s="157"/>
      <c r="QGA126" s="157"/>
      <c r="QGB126" s="157"/>
      <c r="QGC126" s="157"/>
      <c r="QGD126" s="157"/>
      <c r="QGE126" s="157"/>
      <c r="QGF126" s="157"/>
      <c r="QGG126" s="157"/>
      <c r="QGH126" s="157"/>
      <c r="QGI126" s="157"/>
      <c r="QGJ126" s="157"/>
      <c r="QGK126" s="157"/>
      <c r="QGL126" s="157"/>
      <c r="QGM126" s="157"/>
      <c r="QGN126" s="157"/>
      <c r="QGO126" s="157"/>
      <c r="QGP126" s="157"/>
      <c r="QGQ126" s="157"/>
      <c r="QGR126" s="157"/>
      <c r="QGS126" s="157"/>
      <c r="QGT126" s="157"/>
      <c r="QGU126" s="157"/>
      <c r="QGV126" s="157"/>
      <c r="QGW126" s="157"/>
      <c r="QGX126" s="157"/>
      <c r="QGY126" s="157"/>
      <c r="QGZ126" s="157"/>
      <c r="QHA126" s="157"/>
      <c r="QHB126" s="157"/>
      <c r="QHC126" s="157"/>
      <c r="QHD126" s="157"/>
      <c r="QHE126" s="157"/>
      <c r="QHF126" s="157"/>
      <c r="QHG126" s="157"/>
      <c r="QHH126" s="157"/>
      <c r="QHI126" s="157"/>
      <c r="QHJ126" s="157"/>
      <c r="QHK126" s="157"/>
      <c r="QHL126" s="157"/>
      <c r="QHM126" s="157"/>
      <c r="QHN126" s="157"/>
      <c r="QHO126" s="157"/>
      <c r="QHP126" s="157"/>
      <c r="QHQ126" s="157"/>
      <c r="QHR126" s="157"/>
      <c r="QHS126" s="157"/>
      <c r="QHT126" s="157"/>
      <c r="QHU126" s="157"/>
      <c r="QHV126" s="157"/>
      <c r="QHW126" s="157"/>
      <c r="QHX126" s="157"/>
      <c r="QHY126" s="157"/>
      <c r="QHZ126" s="157"/>
      <c r="QIA126" s="157"/>
      <c r="QIB126" s="157"/>
      <c r="QIC126" s="157"/>
      <c r="QID126" s="157"/>
      <c r="QIE126" s="157"/>
      <c r="QIF126" s="157"/>
      <c r="QIG126" s="157"/>
      <c r="QIH126" s="157"/>
      <c r="QII126" s="157"/>
      <c r="QIJ126" s="157"/>
      <c r="QIK126" s="157"/>
      <c r="QIL126" s="157"/>
      <c r="QIM126" s="157"/>
      <c r="QIN126" s="157"/>
      <c r="QIO126" s="157"/>
      <c r="QIP126" s="157"/>
      <c r="QIQ126" s="157"/>
      <c r="QIR126" s="157"/>
      <c r="QIS126" s="157"/>
      <c r="QIT126" s="157"/>
      <c r="QIU126" s="157"/>
      <c r="QIV126" s="157"/>
      <c r="QIW126" s="157"/>
      <c r="QIX126" s="157"/>
      <c r="QIY126" s="157"/>
      <c r="QIZ126" s="157"/>
      <c r="QJA126" s="157"/>
      <c r="QJB126" s="157"/>
      <c r="QJC126" s="157"/>
      <c r="QJD126" s="157"/>
      <c r="QJE126" s="157"/>
      <c r="QJF126" s="157"/>
      <c r="QJG126" s="157"/>
      <c r="QJH126" s="157"/>
      <c r="QJI126" s="157"/>
      <c r="QJJ126" s="157"/>
      <c r="QJK126" s="157"/>
      <c r="QJL126" s="157"/>
      <c r="QJM126" s="157"/>
      <c r="QJN126" s="157"/>
      <c r="QJO126" s="157"/>
      <c r="QJP126" s="157"/>
      <c r="QJQ126" s="157"/>
      <c r="QJR126" s="157"/>
      <c r="QJS126" s="157"/>
      <c r="QJT126" s="157"/>
      <c r="QJU126" s="157"/>
      <c r="QJV126" s="157"/>
      <c r="QJW126" s="157"/>
      <c r="QJX126" s="157"/>
      <c r="QJY126" s="157"/>
      <c r="QJZ126" s="157"/>
      <c r="QKA126" s="157"/>
      <c r="QKB126" s="157"/>
      <c r="QKC126" s="157"/>
      <c r="QKD126" s="157"/>
      <c r="QKE126" s="157"/>
      <c r="QKF126" s="157"/>
      <c r="QKG126" s="157"/>
      <c r="QKH126" s="157"/>
      <c r="QKI126" s="157"/>
      <c r="QKJ126" s="157"/>
      <c r="QKK126" s="157"/>
      <c r="QKL126" s="157"/>
      <c r="QKM126" s="157"/>
      <c r="QKN126" s="157"/>
      <c r="QKO126" s="157"/>
      <c r="QKP126" s="157"/>
      <c r="QKQ126" s="157"/>
      <c r="QKR126" s="157"/>
      <c r="QKS126" s="157"/>
      <c r="QKT126" s="157"/>
      <c r="QKU126" s="157"/>
      <c r="QKV126" s="157"/>
      <c r="QKW126" s="157"/>
      <c r="QKX126" s="157"/>
      <c r="QKY126" s="157"/>
      <c r="QKZ126" s="157"/>
      <c r="QLA126" s="157"/>
      <c r="QLB126" s="157"/>
      <c r="QLC126" s="157"/>
      <c r="QLD126" s="157"/>
      <c r="QLE126" s="157"/>
      <c r="QLF126" s="157"/>
      <c r="QLG126" s="157"/>
      <c r="QLH126" s="157"/>
      <c r="QLI126" s="157"/>
      <c r="QLJ126" s="157"/>
      <c r="QLK126" s="157"/>
      <c r="QLL126" s="157"/>
      <c r="QLM126" s="157"/>
      <c r="QLN126" s="157"/>
      <c r="QLO126" s="157"/>
      <c r="QLP126" s="157"/>
      <c r="QLQ126" s="157"/>
      <c r="QLR126" s="157"/>
      <c r="QLS126" s="157"/>
      <c r="QLT126" s="157"/>
      <c r="QLU126" s="157"/>
      <c r="QLV126" s="157"/>
      <c r="QLW126" s="157"/>
      <c r="QLX126" s="157"/>
      <c r="QLY126" s="157"/>
      <c r="QLZ126" s="157"/>
      <c r="QMA126" s="157"/>
      <c r="QMB126" s="157"/>
      <c r="QMC126" s="157"/>
      <c r="QMD126" s="157"/>
      <c r="QME126" s="157"/>
      <c r="QMF126" s="157"/>
      <c r="QMG126" s="157"/>
      <c r="QMH126" s="157"/>
      <c r="QMI126" s="157"/>
      <c r="QMJ126" s="157"/>
      <c r="QMK126" s="157"/>
      <c r="QML126" s="157"/>
      <c r="QMM126" s="157"/>
      <c r="QMN126" s="157"/>
      <c r="QMO126" s="157"/>
      <c r="QMP126" s="157"/>
      <c r="QMQ126" s="157"/>
      <c r="QMR126" s="157"/>
      <c r="QMS126" s="157"/>
      <c r="QMT126" s="157"/>
      <c r="QMU126" s="157"/>
      <c r="QMV126" s="157"/>
      <c r="QMW126" s="157"/>
      <c r="QMX126" s="157"/>
      <c r="QMY126" s="157"/>
      <c r="QMZ126" s="157"/>
      <c r="QNA126" s="157"/>
      <c r="QNB126" s="157"/>
      <c r="QNC126" s="157"/>
      <c r="QND126" s="157"/>
      <c r="QNE126" s="157"/>
      <c r="QNF126" s="157"/>
      <c r="QNG126" s="157"/>
      <c r="QNH126" s="157"/>
      <c r="QNI126" s="157"/>
      <c r="QNJ126" s="157"/>
      <c r="QNK126" s="157"/>
      <c r="QNL126" s="157"/>
      <c r="QNM126" s="157"/>
      <c r="QNN126" s="157"/>
      <c r="QNO126" s="157"/>
      <c r="QNP126" s="157"/>
      <c r="QNQ126" s="157"/>
      <c r="QNR126" s="157"/>
      <c r="QNS126" s="157"/>
      <c r="QNT126" s="157"/>
      <c r="QNU126" s="157"/>
      <c r="QNV126" s="157"/>
      <c r="QNW126" s="157"/>
      <c r="QNX126" s="157"/>
      <c r="QNY126" s="157"/>
      <c r="QNZ126" s="157"/>
      <c r="QOA126" s="157"/>
      <c r="QOB126" s="157"/>
      <c r="QOC126" s="157"/>
      <c r="QOD126" s="157"/>
      <c r="QOE126" s="157"/>
      <c r="QOF126" s="157"/>
      <c r="QOG126" s="157"/>
      <c r="QOH126" s="157"/>
      <c r="QOI126" s="157"/>
      <c r="QOJ126" s="157"/>
      <c r="QOK126" s="157"/>
      <c r="QOL126" s="157"/>
      <c r="QOM126" s="157"/>
      <c r="QON126" s="157"/>
      <c r="QOO126" s="157"/>
      <c r="QOP126" s="157"/>
      <c r="QOQ126" s="157"/>
      <c r="QOR126" s="157"/>
      <c r="QOS126" s="157"/>
      <c r="QOT126" s="157"/>
      <c r="QOU126" s="157"/>
      <c r="QOV126" s="157"/>
      <c r="QOW126" s="157"/>
      <c r="QOX126" s="157"/>
      <c r="QOY126" s="157"/>
      <c r="QOZ126" s="157"/>
      <c r="QPA126" s="157"/>
      <c r="QPB126" s="157"/>
      <c r="QPC126" s="157"/>
      <c r="QPD126" s="157"/>
      <c r="QPE126" s="157"/>
      <c r="QPF126" s="157"/>
      <c r="QPG126" s="157"/>
      <c r="QPH126" s="157"/>
      <c r="QPI126" s="157"/>
      <c r="QPJ126" s="157"/>
      <c r="QPK126" s="157"/>
      <c r="QPL126" s="157"/>
      <c r="QPM126" s="157"/>
      <c r="QPN126" s="157"/>
      <c r="QPO126" s="157"/>
      <c r="QPP126" s="157"/>
      <c r="QPQ126" s="157"/>
      <c r="QPR126" s="157"/>
      <c r="QPS126" s="157"/>
      <c r="QPT126" s="157"/>
      <c r="QPU126" s="157"/>
      <c r="QPV126" s="157"/>
      <c r="QPW126" s="157"/>
      <c r="QPX126" s="157"/>
      <c r="QPY126" s="157"/>
      <c r="QPZ126" s="157"/>
      <c r="QQA126" s="157"/>
      <c r="QQB126" s="157"/>
      <c r="QQC126" s="157"/>
      <c r="QQD126" s="157"/>
      <c r="QQE126" s="157"/>
      <c r="QQF126" s="157"/>
      <c r="QQG126" s="157"/>
      <c r="QQH126" s="157"/>
      <c r="QQI126" s="157"/>
      <c r="QQJ126" s="157"/>
      <c r="QQK126" s="157"/>
      <c r="QQL126" s="157"/>
      <c r="QQM126" s="157"/>
      <c r="QQN126" s="157"/>
      <c r="QQO126" s="157"/>
      <c r="QQP126" s="157"/>
      <c r="QQQ126" s="157"/>
      <c r="QQR126" s="157"/>
      <c r="QQS126" s="157"/>
      <c r="QQT126" s="157"/>
      <c r="QQU126" s="157"/>
      <c r="QQV126" s="157"/>
      <c r="QQW126" s="157"/>
      <c r="QQX126" s="157"/>
      <c r="QQY126" s="157"/>
      <c r="QQZ126" s="157"/>
      <c r="QRA126" s="157"/>
      <c r="QRB126" s="157"/>
      <c r="QRC126" s="157"/>
      <c r="QRD126" s="157"/>
      <c r="QRE126" s="157"/>
      <c r="QRF126" s="157"/>
      <c r="QRG126" s="157"/>
      <c r="QRH126" s="157"/>
      <c r="QRI126" s="157"/>
      <c r="QRJ126" s="157"/>
      <c r="QRK126" s="157"/>
      <c r="QRL126" s="157"/>
      <c r="QRM126" s="157"/>
      <c r="QRN126" s="157"/>
      <c r="QRO126" s="157"/>
      <c r="QRP126" s="157"/>
      <c r="QRQ126" s="157"/>
      <c r="QRR126" s="157"/>
      <c r="QRS126" s="157"/>
      <c r="QRT126" s="157"/>
      <c r="QRU126" s="157"/>
      <c r="QRV126" s="157"/>
      <c r="QRW126" s="157"/>
      <c r="QRX126" s="157"/>
      <c r="QRY126" s="157"/>
      <c r="QRZ126" s="157"/>
      <c r="QSA126" s="157"/>
      <c r="QSB126" s="157"/>
      <c r="QSC126" s="157"/>
      <c r="QSD126" s="157"/>
      <c r="QSE126" s="157"/>
      <c r="QSF126" s="157"/>
      <c r="QSG126" s="157"/>
      <c r="QSH126" s="157"/>
      <c r="QSI126" s="157"/>
      <c r="QSJ126" s="157"/>
      <c r="QSK126" s="157"/>
      <c r="QSL126" s="157"/>
      <c r="QSM126" s="157"/>
      <c r="QSN126" s="157"/>
      <c r="QSO126" s="157"/>
      <c r="QSP126" s="157"/>
      <c r="QSQ126" s="157"/>
      <c r="QSR126" s="157"/>
      <c r="QSS126" s="157"/>
      <c r="QST126" s="157"/>
      <c r="QSU126" s="157"/>
      <c r="QSV126" s="157"/>
      <c r="QSW126" s="157"/>
      <c r="QSX126" s="157"/>
      <c r="QSY126" s="157"/>
      <c r="QSZ126" s="157"/>
      <c r="QTA126" s="157"/>
      <c r="QTB126" s="157"/>
      <c r="QTC126" s="157"/>
      <c r="QTD126" s="157"/>
      <c r="QTE126" s="157"/>
      <c r="QTF126" s="157"/>
      <c r="QTG126" s="157"/>
      <c r="QTH126" s="157"/>
      <c r="QTI126" s="157"/>
      <c r="QTJ126" s="157"/>
      <c r="QTK126" s="157"/>
      <c r="QTL126" s="157"/>
      <c r="QTM126" s="157"/>
      <c r="QTN126" s="157"/>
      <c r="QTO126" s="157"/>
      <c r="QTP126" s="157"/>
      <c r="QTQ126" s="157"/>
      <c r="QTR126" s="157"/>
      <c r="QTS126" s="157"/>
      <c r="QTT126" s="157"/>
      <c r="QTU126" s="157"/>
      <c r="QTV126" s="157"/>
      <c r="QTW126" s="157"/>
      <c r="QTX126" s="157"/>
      <c r="QTY126" s="157"/>
      <c r="QTZ126" s="157"/>
      <c r="QUA126" s="157"/>
      <c r="QUB126" s="157"/>
      <c r="QUC126" s="157"/>
      <c r="QUD126" s="157"/>
      <c r="QUE126" s="157"/>
      <c r="QUF126" s="157"/>
      <c r="QUG126" s="157"/>
      <c r="QUH126" s="157"/>
      <c r="QUI126" s="157"/>
      <c r="QUJ126" s="157"/>
      <c r="QUK126" s="157"/>
      <c r="QUL126" s="157"/>
      <c r="QUM126" s="157"/>
      <c r="QUN126" s="157"/>
      <c r="QUO126" s="157"/>
      <c r="QUP126" s="157"/>
      <c r="QUQ126" s="157"/>
      <c r="QUR126" s="157"/>
      <c r="QUS126" s="157"/>
      <c r="QUT126" s="157"/>
      <c r="QUU126" s="157"/>
      <c r="QUV126" s="157"/>
      <c r="QUW126" s="157"/>
      <c r="QUX126" s="157"/>
      <c r="QUY126" s="157"/>
      <c r="QUZ126" s="157"/>
      <c r="QVA126" s="157"/>
      <c r="QVB126" s="157"/>
      <c r="QVC126" s="157"/>
      <c r="QVD126" s="157"/>
      <c r="QVE126" s="157"/>
      <c r="QVF126" s="157"/>
      <c r="QVG126" s="157"/>
      <c r="QVH126" s="157"/>
      <c r="QVI126" s="157"/>
      <c r="QVJ126" s="157"/>
      <c r="QVK126" s="157"/>
      <c r="QVL126" s="157"/>
      <c r="QVM126" s="157"/>
      <c r="QVN126" s="157"/>
      <c r="QVO126" s="157"/>
      <c r="QVP126" s="157"/>
      <c r="QVQ126" s="157"/>
      <c r="QVR126" s="157"/>
      <c r="QVS126" s="157"/>
      <c r="QVT126" s="157"/>
      <c r="QVU126" s="157"/>
      <c r="QVV126" s="157"/>
      <c r="QVW126" s="157"/>
      <c r="QVX126" s="157"/>
      <c r="QVY126" s="157"/>
      <c r="QVZ126" s="157"/>
      <c r="QWA126" s="157"/>
      <c r="QWB126" s="157"/>
      <c r="QWC126" s="157"/>
      <c r="QWD126" s="157"/>
      <c r="QWE126" s="157"/>
      <c r="QWF126" s="157"/>
      <c r="QWG126" s="157"/>
      <c r="QWH126" s="157"/>
      <c r="QWI126" s="157"/>
      <c r="QWJ126" s="157"/>
      <c r="QWK126" s="157"/>
      <c r="QWL126" s="157"/>
      <c r="QWM126" s="157"/>
      <c r="QWN126" s="157"/>
      <c r="QWO126" s="157"/>
      <c r="QWP126" s="157"/>
      <c r="QWQ126" s="157"/>
      <c r="QWR126" s="157"/>
      <c r="QWS126" s="157"/>
      <c r="QWT126" s="157"/>
      <c r="QWU126" s="157"/>
      <c r="QWV126" s="157"/>
      <c r="QWW126" s="157"/>
      <c r="QWX126" s="157"/>
      <c r="QWY126" s="157"/>
      <c r="QWZ126" s="157"/>
      <c r="QXA126" s="157"/>
      <c r="QXB126" s="157"/>
      <c r="QXC126" s="157"/>
      <c r="QXD126" s="157"/>
      <c r="QXE126" s="157"/>
      <c r="QXF126" s="157"/>
      <c r="QXG126" s="157"/>
      <c r="QXH126" s="157"/>
      <c r="QXI126" s="157"/>
      <c r="QXJ126" s="157"/>
      <c r="QXK126" s="157"/>
      <c r="QXL126" s="157"/>
      <c r="QXM126" s="157"/>
      <c r="QXN126" s="157"/>
      <c r="QXO126" s="157"/>
      <c r="QXP126" s="157"/>
      <c r="QXQ126" s="157"/>
      <c r="QXR126" s="157"/>
      <c r="QXS126" s="157"/>
      <c r="QXT126" s="157"/>
      <c r="QXU126" s="157"/>
      <c r="QXV126" s="157"/>
      <c r="QXW126" s="157"/>
      <c r="QXX126" s="157"/>
      <c r="QXY126" s="157"/>
      <c r="QXZ126" s="157"/>
      <c r="QYA126" s="157"/>
      <c r="QYB126" s="157"/>
      <c r="QYC126" s="157"/>
      <c r="QYD126" s="157"/>
      <c r="QYE126" s="157"/>
      <c r="QYF126" s="157"/>
      <c r="QYG126" s="157"/>
      <c r="QYH126" s="157"/>
      <c r="QYI126" s="157"/>
      <c r="QYJ126" s="157"/>
      <c r="QYK126" s="157"/>
      <c r="QYL126" s="157"/>
      <c r="QYM126" s="157"/>
      <c r="QYN126" s="157"/>
      <c r="QYO126" s="157"/>
      <c r="QYP126" s="157"/>
      <c r="QYQ126" s="157"/>
      <c r="QYR126" s="157"/>
      <c r="QYS126" s="157"/>
      <c r="QYT126" s="157"/>
      <c r="QYU126" s="157"/>
      <c r="QYV126" s="157"/>
      <c r="QYW126" s="157"/>
      <c r="QYX126" s="157"/>
      <c r="QYY126" s="157"/>
      <c r="QYZ126" s="157"/>
      <c r="QZA126" s="157"/>
      <c r="QZB126" s="157"/>
      <c r="QZC126" s="157"/>
      <c r="QZD126" s="157"/>
      <c r="QZE126" s="157"/>
      <c r="QZF126" s="157"/>
      <c r="QZG126" s="157"/>
      <c r="QZH126" s="157"/>
      <c r="QZI126" s="157"/>
      <c r="QZJ126" s="157"/>
      <c r="QZK126" s="157"/>
      <c r="QZL126" s="157"/>
      <c r="QZM126" s="157"/>
      <c r="QZN126" s="157"/>
      <c r="QZO126" s="157"/>
      <c r="QZP126" s="157"/>
      <c r="QZQ126" s="157"/>
      <c r="QZR126" s="157"/>
      <c r="QZS126" s="157"/>
      <c r="QZT126" s="157"/>
      <c r="QZU126" s="157"/>
      <c r="QZV126" s="157"/>
      <c r="QZW126" s="157"/>
      <c r="QZX126" s="157"/>
      <c r="QZY126" s="157"/>
      <c r="QZZ126" s="157"/>
      <c r="RAA126" s="157"/>
      <c r="RAB126" s="157"/>
      <c r="RAC126" s="157"/>
      <c r="RAD126" s="157"/>
      <c r="RAE126" s="157"/>
      <c r="RAF126" s="157"/>
      <c r="RAG126" s="157"/>
      <c r="RAH126" s="157"/>
      <c r="RAI126" s="157"/>
      <c r="RAJ126" s="157"/>
      <c r="RAK126" s="157"/>
      <c r="RAL126" s="157"/>
      <c r="RAM126" s="157"/>
      <c r="RAN126" s="157"/>
      <c r="RAO126" s="157"/>
      <c r="RAP126" s="157"/>
      <c r="RAQ126" s="157"/>
      <c r="RAR126" s="157"/>
      <c r="RAS126" s="157"/>
      <c r="RAT126" s="157"/>
      <c r="RAU126" s="157"/>
      <c r="RAV126" s="157"/>
      <c r="RAW126" s="157"/>
      <c r="RAX126" s="157"/>
      <c r="RAY126" s="157"/>
      <c r="RAZ126" s="157"/>
      <c r="RBA126" s="157"/>
      <c r="RBB126" s="157"/>
      <c r="RBC126" s="157"/>
      <c r="RBD126" s="157"/>
      <c r="RBE126" s="157"/>
      <c r="RBF126" s="157"/>
      <c r="RBG126" s="157"/>
      <c r="RBH126" s="157"/>
      <c r="RBI126" s="157"/>
      <c r="RBJ126" s="157"/>
      <c r="RBK126" s="157"/>
      <c r="RBL126" s="157"/>
      <c r="RBM126" s="157"/>
      <c r="RBN126" s="157"/>
      <c r="RBO126" s="157"/>
      <c r="RBP126" s="157"/>
      <c r="RBQ126" s="157"/>
      <c r="RBR126" s="157"/>
      <c r="RBS126" s="157"/>
      <c r="RBT126" s="157"/>
      <c r="RBU126" s="157"/>
      <c r="RBV126" s="157"/>
      <c r="RBW126" s="157"/>
      <c r="RBX126" s="157"/>
      <c r="RBY126" s="157"/>
      <c r="RBZ126" s="157"/>
      <c r="RCA126" s="157"/>
      <c r="RCB126" s="157"/>
      <c r="RCC126" s="157"/>
      <c r="RCD126" s="157"/>
      <c r="RCE126" s="157"/>
      <c r="RCF126" s="157"/>
      <c r="RCG126" s="157"/>
      <c r="RCH126" s="157"/>
      <c r="RCI126" s="157"/>
      <c r="RCJ126" s="157"/>
      <c r="RCK126" s="157"/>
      <c r="RCL126" s="157"/>
      <c r="RCM126" s="157"/>
      <c r="RCN126" s="157"/>
      <c r="RCO126" s="157"/>
      <c r="RCP126" s="157"/>
      <c r="RCQ126" s="157"/>
      <c r="RCR126" s="157"/>
      <c r="RCS126" s="157"/>
      <c r="RCT126" s="157"/>
      <c r="RCU126" s="157"/>
      <c r="RCV126" s="157"/>
      <c r="RCW126" s="157"/>
      <c r="RCX126" s="157"/>
      <c r="RCY126" s="157"/>
      <c r="RCZ126" s="157"/>
      <c r="RDA126" s="157"/>
      <c r="RDB126" s="157"/>
      <c r="RDC126" s="157"/>
      <c r="RDD126" s="157"/>
      <c r="RDE126" s="157"/>
      <c r="RDF126" s="157"/>
      <c r="RDG126" s="157"/>
      <c r="RDH126" s="157"/>
      <c r="RDI126" s="157"/>
      <c r="RDJ126" s="157"/>
      <c r="RDK126" s="157"/>
      <c r="RDL126" s="157"/>
      <c r="RDM126" s="157"/>
      <c r="RDN126" s="157"/>
      <c r="RDO126" s="157"/>
      <c r="RDP126" s="157"/>
      <c r="RDQ126" s="157"/>
      <c r="RDR126" s="157"/>
      <c r="RDS126" s="157"/>
      <c r="RDT126" s="157"/>
      <c r="RDU126" s="157"/>
      <c r="RDV126" s="157"/>
      <c r="RDW126" s="157"/>
      <c r="RDX126" s="157"/>
      <c r="RDY126" s="157"/>
      <c r="RDZ126" s="157"/>
      <c r="REA126" s="157"/>
      <c r="REB126" s="157"/>
      <c r="REC126" s="157"/>
      <c r="RED126" s="157"/>
      <c r="REE126" s="157"/>
      <c r="REF126" s="157"/>
      <c r="REG126" s="157"/>
      <c r="REH126" s="157"/>
      <c r="REI126" s="157"/>
      <c r="REJ126" s="157"/>
      <c r="REK126" s="157"/>
      <c r="REL126" s="157"/>
      <c r="REM126" s="157"/>
      <c r="REN126" s="157"/>
      <c r="REO126" s="157"/>
      <c r="REP126" s="157"/>
      <c r="REQ126" s="157"/>
      <c r="RER126" s="157"/>
      <c r="RES126" s="157"/>
      <c r="RET126" s="157"/>
      <c r="REU126" s="157"/>
      <c r="REV126" s="157"/>
      <c r="REW126" s="157"/>
      <c r="REX126" s="157"/>
      <c r="REY126" s="157"/>
      <c r="REZ126" s="157"/>
      <c r="RFA126" s="157"/>
      <c r="RFB126" s="157"/>
      <c r="RFC126" s="157"/>
      <c r="RFD126" s="157"/>
      <c r="RFE126" s="157"/>
      <c r="RFF126" s="157"/>
      <c r="RFG126" s="157"/>
      <c r="RFH126" s="157"/>
      <c r="RFI126" s="157"/>
      <c r="RFJ126" s="157"/>
      <c r="RFK126" s="157"/>
      <c r="RFL126" s="157"/>
      <c r="RFM126" s="157"/>
      <c r="RFN126" s="157"/>
      <c r="RFO126" s="157"/>
      <c r="RFP126" s="157"/>
      <c r="RFQ126" s="157"/>
      <c r="RFR126" s="157"/>
      <c r="RFS126" s="157"/>
      <c r="RFT126" s="157"/>
      <c r="RFU126" s="157"/>
      <c r="RFV126" s="157"/>
      <c r="RFW126" s="157"/>
      <c r="RFX126" s="157"/>
      <c r="RFY126" s="157"/>
      <c r="RFZ126" s="157"/>
      <c r="RGA126" s="157"/>
      <c r="RGB126" s="157"/>
      <c r="RGC126" s="157"/>
      <c r="RGD126" s="157"/>
      <c r="RGE126" s="157"/>
      <c r="RGF126" s="157"/>
      <c r="RGG126" s="157"/>
      <c r="RGH126" s="157"/>
      <c r="RGI126" s="157"/>
      <c r="RGJ126" s="157"/>
      <c r="RGK126" s="157"/>
      <c r="RGL126" s="157"/>
      <c r="RGM126" s="157"/>
      <c r="RGN126" s="157"/>
      <c r="RGO126" s="157"/>
      <c r="RGP126" s="157"/>
      <c r="RGQ126" s="157"/>
      <c r="RGR126" s="157"/>
      <c r="RGS126" s="157"/>
      <c r="RGT126" s="157"/>
      <c r="RGU126" s="157"/>
      <c r="RGV126" s="157"/>
      <c r="RGW126" s="157"/>
      <c r="RGX126" s="157"/>
      <c r="RGY126" s="157"/>
      <c r="RGZ126" s="157"/>
      <c r="RHA126" s="157"/>
      <c r="RHB126" s="157"/>
      <c r="RHC126" s="157"/>
      <c r="RHD126" s="157"/>
      <c r="RHE126" s="157"/>
      <c r="RHF126" s="157"/>
      <c r="RHG126" s="157"/>
      <c r="RHH126" s="157"/>
      <c r="RHI126" s="157"/>
      <c r="RHJ126" s="157"/>
      <c r="RHK126" s="157"/>
      <c r="RHL126" s="157"/>
      <c r="RHM126" s="157"/>
      <c r="RHN126" s="157"/>
      <c r="RHO126" s="157"/>
      <c r="RHP126" s="157"/>
      <c r="RHQ126" s="157"/>
      <c r="RHR126" s="157"/>
      <c r="RHS126" s="157"/>
      <c r="RHT126" s="157"/>
      <c r="RHU126" s="157"/>
      <c r="RHV126" s="157"/>
      <c r="RHW126" s="157"/>
      <c r="RHX126" s="157"/>
      <c r="RHY126" s="157"/>
      <c r="RHZ126" s="157"/>
      <c r="RIA126" s="157"/>
      <c r="RIB126" s="157"/>
      <c r="RIC126" s="157"/>
      <c r="RID126" s="157"/>
      <c r="RIE126" s="157"/>
      <c r="RIF126" s="157"/>
      <c r="RIG126" s="157"/>
      <c r="RIH126" s="157"/>
      <c r="RII126" s="157"/>
      <c r="RIJ126" s="157"/>
      <c r="RIK126" s="157"/>
      <c r="RIL126" s="157"/>
      <c r="RIM126" s="157"/>
      <c r="RIN126" s="157"/>
      <c r="RIO126" s="157"/>
      <c r="RIP126" s="157"/>
      <c r="RIQ126" s="157"/>
      <c r="RIR126" s="157"/>
      <c r="RIS126" s="157"/>
      <c r="RIT126" s="157"/>
      <c r="RIU126" s="157"/>
      <c r="RIV126" s="157"/>
      <c r="RIW126" s="157"/>
      <c r="RIX126" s="157"/>
      <c r="RIY126" s="157"/>
      <c r="RIZ126" s="157"/>
      <c r="RJA126" s="157"/>
      <c r="RJB126" s="157"/>
      <c r="RJC126" s="157"/>
      <c r="RJD126" s="157"/>
      <c r="RJE126" s="157"/>
      <c r="RJF126" s="157"/>
      <c r="RJG126" s="157"/>
      <c r="RJH126" s="157"/>
      <c r="RJI126" s="157"/>
      <c r="RJJ126" s="157"/>
      <c r="RJK126" s="157"/>
      <c r="RJL126" s="157"/>
      <c r="RJM126" s="157"/>
      <c r="RJN126" s="157"/>
      <c r="RJO126" s="157"/>
      <c r="RJP126" s="157"/>
      <c r="RJQ126" s="157"/>
      <c r="RJR126" s="157"/>
      <c r="RJS126" s="157"/>
      <c r="RJT126" s="157"/>
      <c r="RJU126" s="157"/>
      <c r="RJV126" s="157"/>
      <c r="RJW126" s="157"/>
      <c r="RJX126" s="157"/>
      <c r="RJY126" s="157"/>
      <c r="RJZ126" s="157"/>
      <c r="RKA126" s="157"/>
      <c r="RKB126" s="157"/>
      <c r="RKC126" s="157"/>
      <c r="RKD126" s="157"/>
      <c r="RKE126" s="157"/>
      <c r="RKF126" s="157"/>
      <c r="RKG126" s="157"/>
      <c r="RKH126" s="157"/>
      <c r="RKI126" s="157"/>
      <c r="RKJ126" s="157"/>
      <c r="RKK126" s="157"/>
      <c r="RKL126" s="157"/>
      <c r="RKM126" s="157"/>
      <c r="RKN126" s="157"/>
      <c r="RKO126" s="157"/>
      <c r="RKP126" s="157"/>
      <c r="RKQ126" s="157"/>
      <c r="RKR126" s="157"/>
      <c r="RKS126" s="157"/>
      <c r="RKT126" s="157"/>
      <c r="RKU126" s="157"/>
      <c r="RKV126" s="157"/>
      <c r="RKW126" s="157"/>
      <c r="RKX126" s="157"/>
      <c r="RKY126" s="157"/>
      <c r="RKZ126" s="157"/>
      <c r="RLA126" s="157"/>
      <c r="RLB126" s="157"/>
      <c r="RLC126" s="157"/>
      <c r="RLD126" s="157"/>
      <c r="RLE126" s="157"/>
      <c r="RLF126" s="157"/>
      <c r="RLG126" s="157"/>
      <c r="RLH126" s="157"/>
      <c r="RLI126" s="157"/>
      <c r="RLJ126" s="157"/>
      <c r="RLK126" s="157"/>
      <c r="RLL126" s="157"/>
      <c r="RLM126" s="157"/>
      <c r="RLN126" s="157"/>
      <c r="RLO126" s="157"/>
      <c r="RLP126" s="157"/>
      <c r="RLQ126" s="157"/>
      <c r="RLR126" s="157"/>
      <c r="RLS126" s="157"/>
      <c r="RLT126" s="157"/>
      <c r="RLU126" s="157"/>
      <c r="RLV126" s="157"/>
      <c r="RLW126" s="157"/>
      <c r="RLX126" s="157"/>
      <c r="RLY126" s="157"/>
      <c r="RLZ126" s="157"/>
      <c r="RMA126" s="157"/>
      <c r="RMB126" s="157"/>
      <c r="RMC126" s="157"/>
      <c r="RMD126" s="157"/>
      <c r="RME126" s="157"/>
      <c r="RMF126" s="157"/>
      <c r="RMG126" s="157"/>
      <c r="RMH126" s="157"/>
      <c r="RMI126" s="157"/>
      <c r="RMJ126" s="157"/>
      <c r="RMK126" s="157"/>
      <c r="RML126" s="157"/>
      <c r="RMM126" s="157"/>
      <c r="RMN126" s="157"/>
      <c r="RMO126" s="157"/>
      <c r="RMP126" s="157"/>
      <c r="RMQ126" s="157"/>
      <c r="RMR126" s="157"/>
      <c r="RMS126" s="157"/>
      <c r="RMT126" s="157"/>
      <c r="RMU126" s="157"/>
      <c r="RMV126" s="157"/>
      <c r="RMW126" s="157"/>
      <c r="RMX126" s="157"/>
      <c r="RMY126" s="157"/>
      <c r="RMZ126" s="157"/>
      <c r="RNA126" s="157"/>
      <c r="RNB126" s="157"/>
      <c r="RNC126" s="157"/>
      <c r="RND126" s="157"/>
      <c r="RNE126" s="157"/>
      <c r="RNF126" s="157"/>
      <c r="RNG126" s="157"/>
      <c r="RNH126" s="157"/>
      <c r="RNI126" s="157"/>
      <c r="RNJ126" s="157"/>
      <c r="RNK126" s="157"/>
      <c r="RNL126" s="157"/>
      <c r="RNM126" s="157"/>
      <c r="RNN126" s="157"/>
      <c r="RNO126" s="157"/>
      <c r="RNP126" s="157"/>
      <c r="RNQ126" s="157"/>
      <c r="RNR126" s="157"/>
      <c r="RNS126" s="157"/>
      <c r="RNT126" s="157"/>
      <c r="RNU126" s="157"/>
      <c r="RNV126" s="157"/>
      <c r="RNW126" s="157"/>
      <c r="RNX126" s="157"/>
      <c r="RNY126" s="157"/>
      <c r="RNZ126" s="157"/>
      <c r="ROA126" s="157"/>
      <c r="ROB126" s="157"/>
      <c r="ROC126" s="157"/>
      <c r="ROD126" s="157"/>
      <c r="ROE126" s="157"/>
      <c r="ROF126" s="157"/>
      <c r="ROG126" s="157"/>
      <c r="ROH126" s="157"/>
      <c r="ROI126" s="157"/>
      <c r="ROJ126" s="157"/>
      <c r="ROK126" s="157"/>
      <c r="ROL126" s="157"/>
      <c r="ROM126" s="157"/>
      <c r="RON126" s="157"/>
      <c r="ROO126" s="157"/>
      <c r="ROP126" s="157"/>
      <c r="ROQ126" s="157"/>
      <c r="ROR126" s="157"/>
      <c r="ROS126" s="157"/>
      <c r="ROT126" s="157"/>
      <c r="ROU126" s="157"/>
      <c r="ROV126" s="157"/>
      <c r="ROW126" s="157"/>
      <c r="ROX126" s="157"/>
      <c r="ROY126" s="157"/>
      <c r="ROZ126" s="157"/>
      <c r="RPA126" s="157"/>
      <c r="RPB126" s="157"/>
      <c r="RPC126" s="157"/>
      <c r="RPD126" s="157"/>
      <c r="RPE126" s="157"/>
      <c r="RPF126" s="157"/>
      <c r="RPG126" s="157"/>
      <c r="RPH126" s="157"/>
      <c r="RPI126" s="157"/>
      <c r="RPJ126" s="157"/>
      <c r="RPK126" s="157"/>
      <c r="RPL126" s="157"/>
      <c r="RPM126" s="157"/>
      <c r="RPN126" s="157"/>
      <c r="RPO126" s="157"/>
      <c r="RPP126" s="157"/>
      <c r="RPQ126" s="157"/>
      <c r="RPR126" s="157"/>
      <c r="RPS126" s="157"/>
      <c r="RPT126" s="157"/>
      <c r="RPU126" s="157"/>
      <c r="RPV126" s="157"/>
      <c r="RPW126" s="157"/>
      <c r="RPX126" s="157"/>
      <c r="RPY126" s="157"/>
      <c r="RPZ126" s="157"/>
      <c r="RQA126" s="157"/>
      <c r="RQB126" s="157"/>
      <c r="RQC126" s="157"/>
      <c r="RQD126" s="157"/>
      <c r="RQE126" s="157"/>
      <c r="RQF126" s="157"/>
      <c r="RQG126" s="157"/>
      <c r="RQH126" s="157"/>
      <c r="RQI126" s="157"/>
      <c r="RQJ126" s="157"/>
      <c r="RQK126" s="157"/>
      <c r="RQL126" s="157"/>
      <c r="RQM126" s="157"/>
      <c r="RQN126" s="157"/>
      <c r="RQO126" s="157"/>
      <c r="RQP126" s="157"/>
      <c r="RQQ126" s="157"/>
      <c r="RQR126" s="157"/>
      <c r="RQS126" s="157"/>
      <c r="RQT126" s="157"/>
      <c r="RQU126" s="157"/>
      <c r="RQV126" s="157"/>
      <c r="RQW126" s="157"/>
      <c r="RQX126" s="157"/>
      <c r="RQY126" s="157"/>
      <c r="RQZ126" s="157"/>
      <c r="RRA126" s="157"/>
      <c r="RRB126" s="157"/>
      <c r="RRC126" s="157"/>
      <c r="RRD126" s="157"/>
      <c r="RRE126" s="157"/>
      <c r="RRF126" s="157"/>
      <c r="RRG126" s="157"/>
      <c r="RRH126" s="157"/>
      <c r="RRI126" s="157"/>
      <c r="RRJ126" s="157"/>
      <c r="RRK126" s="157"/>
      <c r="RRL126" s="157"/>
      <c r="RRM126" s="157"/>
      <c r="RRN126" s="157"/>
      <c r="RRO126" s="157"/>
      <c r="RRP126" s="157"/>
      <c r="RRQ126" s="157"/>
      <c r="RRR126" s="157"/>
      <c r="RRS126" s="157"/>
      <c r="RRT126" s="157"/>
      <c r="RRU126" s="157"/>
      <c r="RRV126" s="157"/>
      <c r="RRW126" s="157"/>
      <c r="RRX126" s="157"/>
      <c r="RRY126" s="157"/>
      <c r="RRZ126" s="157"/>
      <c r="RSA126" s="157"/>
      <c r="RSB126" s="157"/>
      <c r="RSC126" s="157"/>
      <c r="RSD126" s="157"/>
      <c r="RSE126" s="157"/>
      <c r="RSF126" s="157"/>
      <c r="RSG126" s="157"/>
      <c r="RSH126" s="157"/>
      <c r="RSI126" s="157"/>
      <c r="RSJ126" s="157"/>
      <c r="RSK126" s="157"/>
      <c r="RSL126" s="157"/>
      <c r="RSM126" s="157"/>
      <c r="RSN126" s="157"/>
      <c r="RSO126" s="157"/>
      <c r="RSP126" s="157"/>
      <c r="RSQ126" s="157"/>
      <c r="RSR126" s="157"/>
      <c r="RSS126" s="157"/>
      <c r="RST126" s="157"/>
      <c r="RSU126" s="157"/>
      <c r="RSV126" s="157"/>
      <c r="RSW126" s="157"/>
      <c r="RSX126" s="157"/>
      <c r="RSY126" s="157"/>
      <c r="RSZ126" s="157"/>
      <c r="RTA126" s="157"/>
      <c r="RTB126" s="157"/>
      <c r="RTC126" s="157"/>
      <c r="RTD126" s="157"/>
      <c r="RTE126" s="157"/>
      <c r="RTF126" s="157"/>
      <c r="RTG126" s="157"/>
      <c r="RTH126" s="157"/>
      <c r="RTI126" s="157"/>
      <c r="RTJ126" s="157"/>
      <c r="RTK126" s="157"/>
      <c r="RTL126" s="157"/>
      <c r="RTM126" s="157"/>
      <c r="RTN126" s="157"/>
      <c r="RTO126" s="157"/>
      <c r="RTP126" s="157"/>
      <c r="RTQ126" s="157"/>
      <c r="RTR126" s="157"/>
      <c r="RTS126" s="157"/>
      <c r="RTT126" s="157"/>
      <c r="RTU126" s="157"/>
      <c r="RTV126" s="157"/>
      <c r="RTW126" s="157"/>
      <c r="RTX126" s="157"/>
      <c r="RTY126" s="157"/>
      <c r="RTZ126" s="157"/>
      <c r="RUA126" s="157"/>
      <c r="RUB126" s="157"/>
      <c r="RUC126" s="157"/>
      <c r="RUD126" s="157"/>
      <c r="RUE126" s="157"/>
      <c r="RUF126" s="157"/>
      <c r="RUG126" s="157"/>
      <c r="RUH126" s="157"/>
      <c r="RUI126" s="157"/>
      <c r="RUJ126" s="157"/>
      <c r="RUK126" s="157"/>
      <c r="RUL126" s="157"/>
      <c r="RUM126" s="157"/>
      <c r="RUN126" s="157"/>
      <c r="RUO126" s="157"/>
      <c r="RUP126" s="157"/>
      <c r="RUQ126" s="157"/>
      <c r="RUR126" s="157"/>
      <c r="RUS126" s="157"/>
      <c r="RUT126" s="157"/>
      <c r="RUU126" s="157"/>
      <c r="RUV126" s="157"/>
      <c r="RUW126" s="157"/>
      <c r="RUX126" s="157"/>
      <c r="RUY126" s="157"/>
      <c r="RUZ126" s="157"/>
      <c r="RVA126" s="157"/>
      <c r="RVB126" s="157"/>
      <c r="RVC126" s="157"/>
      <c r="RVD126" s="157"/>
      <c r="RVE126" s="157"/>
      <c r="RVF126" s="157"/>
      <c r="RVG126" s="157"/>
      <c r="RVH126" s="157"/>
      <c r="RVI126" s="157"/>
      <c r="RVJ126" s="157"/>
      <c r="RVK126" s="157"/>
      <c r="RVL126" s="157"/>
      <c r="RVM126" s="157"/>
      <c r="RVN126" s="157"/>
      <c r="RVO126" s="157"/>
      <c r="RVP126" s="157"/>
      <c r="RVQ126" s="157"/>
      <c r="RVR126" s="157"/>
      <c r="RVS126" s="157"/>
      <c r="RVT126" s="157"/>
      <c r="RVU126" s="157"/>
      <c r="RVV126" s="157"/>
      <c r="RVW126" s="157"/>
      <c r="RVX126" s="157"/>
      <c r="RVY126" s="157"/>
      <c r="RVZ126" s="157"/>
      <c r="RWA126" s="157"/>
      <c r="RWB126" s="157"/>
      <c r="RWC126" s="157"/>
      <c r="RWD126" s="157"/>
      <c r="RWE126" s="157"/>
      <c r="RWF126" s="157"/>
      <c r="RWG126" s="157"/>
      <c r="RWH126" s="157"/>
      <c r="RWI126" s="157"/>
      <c r="RWJ126" s="157"/>
      <c r="RWK126" s="157"/>
      <c r="RWL126" s="157"/>
      <c r="RWM126" s="157"/>
      <c r="RWN126" s="157"/>
      <c r="RWO126" s="157"/>
      <c r="RWP126" s="157"/>
      <c r="RWQ126" s="157"/>
      <c r="RWR126" s="157"/>
      <c r="RWS126" s="157"/>
      <c r="RWT126" s="157"/>
      <c r="RWU126" s="157"/>
      <c r="RWV126" s="157"/>
      <c r="RWW126" s="157"/>
      <c r="RWX126" s="157"/>
      <c r="RWY126" s="157"/>
      <c r="RWZ126" s="157"/>
      <c r="RXA126" s="157"/>
      <c r="RXB126" s="157"/>
      <c r="RXC126" s="157"/>
      <c r="RXD126" s="157"/>
      <c r="RXE126" s="157"/>
      <c r="RXF126" s="157"/>
      <c r="RXG126" s="157"/>
      <c r="RXH126" s="157"/>
      <c r="RXI126" s="157"/>
      <c r="RXJ126" s="157"/>
      <c r="RXK126" s="157"/>
      <c r="RXL126" s="157"/>
      <c r="RXM126" s="157"/>
      <c r="RXN126" s="157"/>
      <c r="RXO126" s="157"/>
      <c r="RXP126" s="157"/>
      <c r="RXQ126" s="157"/>
      <c r="RXR126" s="157"/>
      <c r="RXS126" s="157"/>
      <c r="RXT126" s="157"/>
      <c r="RXU126" s="157"/>
      <c r="RXV126" s="157"/>
      <c r="RXW126" s="157"/>
      <c r="RXX126" s="157"/>
      <c r="RXY126" s="157"/>
      <c r="RXZ126" s="157"/>
      <c r="RYA126" s="157"/>
      <c r="RYB126" s="157"/>
      <c r="RYC126" s="157"/>
      <c r="RYD126" s="157"/>
      <c r="RYE126" s="157"/>
      <c r="RYF126" s="157"/>
      <c r="RYG126" s="157"/>
      <c r="RYH126" s="157"/>
      <c r="RYI126" s="157"/>
      <c r="RYJ126" s="157"/>
      <c r="RYK126" s="157"/>
      <c r="RYL126" s="157"/>
      <c r="RYM126" s="157"/>
      <c r="RYN126" s="157"/>
      <c r="RYO126" s="157"/>
      <c r="RYP126" s="157"/>
      <c r="RYQ126" s="157"/>
      <c r="RYR126" s="157"/>
      <c r="RYS126" s="157"/>
      <c r="RYT126" s="157"/>
      <c r="RYU126" s="157"/>
      <c r="RYV126" s="157"/>
      <c r="RYW126" s="157"/>
      <c r="RYX126" s="157"/>
      <c r="RYY126" s="157"/>
      <c r="RYZ126" s="157"/>
      <c r="RZA126" s="157"/>
      <c r="RZB126" s="157"/>
      <c r="RZC126" s="157"/>
      <c r="RZD126" s="157"/>
      <c r="RZE126" s="157"/>
      <c r="RZF126" s="157"/>
      <c r="RZG126" s="157"/>
      <c r="RZH126" s="157"/>
      <c r="RZI126" s="157"/>
      <c r="RZJ126" s="157"/>
      <c r="RZK126" s="157"/>
      <c r="RZL126" s="157"/>
      <c r="RZM126" s="157"/>
      <c r="RZN126" s="157"/>
      <c r="RZO126" s="157"/>
      <c r="RZP126" s="157"/>
      <c r="RZQ126" s="157"/>
      <c r="RZR126" s="157"/>
      <c r="RZS126" s="157"/>
      <c r="RZT126" s="157"/>
      <c r="RZU126" s="157"/>
      <c r="RZV126" s="157"/>
      <c r="RZW126" s="157"/>
      <c r="RZX126" s="157"/>
      <c r="RZY126" s="157"/>
      <c r="RZZ126" s="157"/>
      <c r="SAA126" s="157"/>
      <c r="SAB126" s="157"/>
      <c r="SAC126" s="157"/>
      <c r="SAD126" s="157"/>
      <c r="SAE126" s="157"/>
      <c r="SAF126" s="157"/>
      <c r="SAG126" s="157"/>
      <c r="SAH126" s="157"/>
      <c r="SAI126" s="157"/>
      <c r="SAJ126" s="157"/>
      <c r="SAK126" s="157"/>
      <c r="SAL126" s="157"/>
      <c r="SAM126" s="157"/>
      <c r="SAN126" s="157"/>
      <c r="SAO126" s="157"/>
      <c r="SAP126" s="157"/>
      <c r="SAQ126" s="157"/>
      <c r="SAR126" s="157"/>
      <c r="SAS126" s="157"/>
      <c r="SAT126" s="157"/>
      <c r="SAU126" s="157"/>
      <c r="SAV126" s="157"/>
      <c r="SAW126" s="157"/>
      <c r="SAX126" s="157"/>
      <c r="SAY126" s="157"/>
      <c r="SAZ126" s="157"/>
      <c r="SBA126" s="157"/>
      <c r="SBB126" s="157"/>
      <c r="SBC126" s="157"/>
      <c r="SBD126" s="157"/>
      <c r="SBE126" s="157"/>
      <c r="SBF126" s="157"/>
      <c r="SBG126" s="157"/>
      <c r="SBH126" s="157"/>
      <c r="SBI126" s="157"/>
      <c r="SBJ126" s="157"/>
      <c r="SBK126" s="157"/>
      <c r="SBL126" s="157"/>
      <c r="SBM126" s="157"/>
      <c r="SBN126" s="157"/>
      <c r="SBO126" s="157"/>
      <c r="SBP126" s="157"/>
      <c r="SBQ126" s="157"/>
      <c r="SBR126" s="157"/>
      <c r="SBS126" s="157"/>
      <c r="SBT126" s="157"/>
      <c r="SBU126" s="157"/>
      <c r="SBV126" s="157"/>
      <c r="SBW126" s="157"/>
      <c r="SBX126" s="157"/>
      <c r="SBY126" s="157"/>
      <c r="SBZ126" s="157"/>
      <c r="SCA126" s="157"/>
      <c r="SCB126" s="157"/>
      <c r="SCC126" s="157"/>
      <c r="SCD126" s="157"/>
      <c r="SCE126" s="157"/>
      <c r="SCF126" s="157"/>
      <c r="SCG126" s="157"/>
      <c r="SCH126" s="157"/>
      <c r="SCI126" s="157"/>
      <c r="SCJ126" s="157"/>
      <c r="SCK126" s="157"/>
      <c r="SCL126" s="157"/>
      <c r="SCM126" s="157"/>
      <c r="SCN126" s="157"/>
      <c r="SCO126" s="157"/>
      <c r="SCP126" s="157"/>
      <c r="SCQ126" s="157"/>
      <c r="SCR126" s="157"/>
      <c r="SCS126" s="157"/>
      <c r="SCT126" s="157"/>
      <c r="SCU126" s="157"/>
      <c r="SCV126" s="157"/>
      <c r="SCW126" s="157"/>
      <c r="SCX126" s="157"/>
      <c r="SCY126" s="157"/>
      <c r="SCZ126" s="157"/>
      <c r="SDA126" s="157"/>
      <c r="SDB126" s="157"/>
      <c r="SDC126" s="157"/>
      <c r="SDD126" s="157"/>
      <c r="SDE126" s="157"/>
      <c r="SDF126" s="157"/>
      <c r="SDG126" s="157"/>
      <c r="SDH126" s="157"/>
      <c r="SDI126" s="157"/>
      <c r="SDJ126" s="157"/>
      <c r="SDK126" s="157"/>
      <c r="SDL126" s="157"/>
      <c r="SDM126" s="157"/>
      <c r="SDN126" s="157"/>
      <c r="SDO126" s="157"/>
      <c r="SDP126" s="157"/>
      <c r="SDQ126" s="157"/>
      <c r="SDR126" s="157"/>
      <c r="SDS126" s="157"/>
      <c r="SDT126" s="157"/>
      <c r="SDU126" s="157"/>
      <c r="SDV126" s="157"/>
      <c r="SDW126" s="157"/>
      <c r="SDX126" s="157"/>
      <c r="SDY126" s="157"/>
      <c r="SDZ126" s="157"/>
      <c r="SEA126" s="157"/>
      <c r="SEB126" s="157"/>
      <c r="SEC126" s="157"/>
      <c r="SED126" s="157"/>
      <c r="SEE126" s="157"/>
      <c r="SEF126" s="157"/>
      <c r="SEG126" s="157"/>
      <c r="SEH126" s="157"/>
      <c r="SEI126" s="157"/>
      <c r="SEJ126" s="157"/>
      <c r="SEK126" s="157"/>
      <c r="SEL126" s="157"/>
      <c r="SEM126" s="157"/>
      <c r="SEN126" s="157"/>
      <c r="SEO126" s="157"/>
      <c r="SEP126" s="157"/>
      <c r="SEQ126" s="157"/>
      <c r="SER126" s="157"/>
      <c r="SES126" s="157"/>
      <c r="SET126" s="157"/>
      <c r="SEU126" s="157"/>
      <c r="SEV126" s="157"/>
      <c r="SEW126" s="157"/>
      <c r="SEX126" s="157"/>
      <c r="SEY126" s="157"/>
      <c r="SEZ126" s="157"/>
      <c r="SFA126" s="157"/>
      <c r="SFB126" s="157"/>
      <c r="SFC126" s="157"/>
      <c r="SFD126" s="157"/>
      <c r="SFE126" s="157"/>
      <c r="SFF126" s="157"/>
      <c r="SFG126" s="157"/>
      <c r="SFH126" s="157"/>
      <c r="SFI126" s="157"/>
      <c r="SFJ126" s="157"/>
      <c r="SFK126" s="157"/>
      <c r="SFL126" s="157"/>
      <c r="SFM126" s="157"/>
      <c r="SFN126" s="157"/>
      <c r="SFO126" s="157"/>
      <c r="SFP126" s="157"/>
      <c r="SFQ126" s="157"/>
      <c r="SFR126" s="157"/>
      <c r="SFS126" s="157"/>
      <c r="SFT126" s="157"/>
      <c r="SFU126" s="157"/>
      <c r="SFV126" s="157"/>
      <c r="SFW126" s="157"/>
      <c r="SFX126" s="157"/>
      <c r="SFY126" s="157"/>
      <c r="SFZ126" s="157"/>
      <c r="SGA126" s="157"/>
      <c r="SGB126" s="157"/>
      <c r="SGC126" s="157"/>
      <c r="SGD126" s="157"/>
      <c r="SGE126" s="157"/>
      <c r="SGF126" s="157"/>
      <c r="SGG126" s="157"/>
      <c r="SGH126" s="157"/>
      <c r="SGI126" s="157"/>
      <c r="SGJ126" s="157"/>
      <c r="SGK126" s="157"/>
      <c r="SGL126" s="157"/>
      <c r="SGM126" s="157"/>
      <c r="SGN126" s="157"/>
      <c r="SGO126" s="157"/>
      <c r="SGP126" s="157"/>
      <c r="SGQ126" s="157"/>
      <c r="SGR126" s="157"/>
      <c r="SGS126" s="157"/>
      <c r="SGT126" s="157"/>
      <c r="SGU126" s="157"/>
      <c r="SGV126" s="157"/>
      <c r="SGW126" s="157"/>
      <c r="SGX126" s="157"/>
      <c r="SGY126" s="157"/>
      <c r="SGZ126" s="157"/>
      <c r="SHA126" s="157"/>
      <c r="SHB126" s="157"/>
      <c r="SHC126" s="157"/>
      <c r="SHD126" s="157"/>
      <c r="SHE126" s="157"/>
      <c r="SHF126" s="157"/>
      <c r="SHG126" s="157"/>
      <c r="SHH126" s="157"/>
      <c r="SHI126" s="157"/>
      <c r="SHJ126" s="157"/>
      <c r="SHK126" s="157"/>
      <c r="SHL126" s="157"/>
      <c r="SHM126" s="157"/>
      <c r="SHN126" s="157"/>
      <c r="SHO126" s="157"/>
      <c r="SHP126" s="157"/>
      <c r="SHQ126" s="157"/>
      <c r="SHR126" s="157"/>
      <c r="SHS126" s="157"/>
      <c r="SHT126" s="157"/>
      <c r="SHU126" s="157"/>
      <c r="SHV126" s="157"/>
      <c r="SHW126" s="157"/>
      <c r="SHX126" s="157"/>
      <c r="SHY126" s="157"/>
      <c r="SHZ126" s="157"/>
      <c r="SIA126" s="157"/>
      <c r="SIB126" s="157"/>
      <c r="SIC126" s="157"/>
      <c r="SID126" s="157"/>
      <c r="SIE126" s="157"/>
      <c r="SIF126" s="157"/>
      <c r="SIG126" s="157"/>
      <c r="SIH126" s="157"/>
      <c r="SII126" s="157"/>
      <c r="SIJ126" s="157"/>
      <c r="SIK126" s="157"/>
      <c r="SIL126" s="157"/>
      <c r="SIM126" s="157"/>
      <c r="SIN126" s="157"/>
      <c r="SIO126" s="157"/>
      <c r="SIP126" s="157"/>
      <c r="SIQ126" s="157"/>
      <c r="SIR126" s="157"/>
      <c r="SIS126" s="157"/>
      <c r="SIT126" s="157"/>
      <c r="SIU126" s="157"/>
      <c r="SIV126" s="157"/>
      <c r="SIW126" s="157"/>
      <c r="SIX126" s="157"/>
      <c r="SIY126" s="157"/>
      <c r="SIZ126" s="157"/>
      <c r="SJA126" s="157"/>
      <c r="SJB126" s="157"/>
      <c r="SJC126" s="157"/>
      <c r="SJD126" s="157"/>
      <c r="SJE126" s="157"/>
      <c r="SJF126" s="157"/>
      <c r="SJG126" s="157"/>
      <c r="SJH126" s="157"/>
      <c r="SJI126" s="157"/>
      <c r="SJJ126" s="157"/>
      <c r="SJK126" s="157"/>
      <c r="SJL126" s="157"/>
      <c r="SJM126" s="157"/>
      <c r="SJN126" s="157"/>
      <c r="SJO126" s="157"/>
      <c r="SJP126" s="157"/>
      <c r="SJQ126" s="157"/>
      <c r="SJR126" s="157"/>
      <c r="SJS126" s="157"/>
      <c r="SJT126" s="157"/>
      <c r="SJU126" s="157"/>
      <c r="SJV126" s="157"/>
      <c r="SJW126" s="157"/>
      <c r="SJX126" s="157"/>
      <c r="SJY126" s="157"/>
      <c r="SJZ126" s="157"/>
      <c r="SKA126" s="157"/>
      <c r="SKB126" s="157"/>
      <c r="SKC126" s="157"/>
      <c r="SKD126" s="157"/>
      <c r="SKE126" s="157"/>
      <c r="SKF126" s="157"/>
      <c r="SKG126" s="157"/>
      <c r="SKH126" s="157"/>
      <c r="SKI126" s="157"/>
      <c r="SKJ126" s="157"/>
      <c r="SKK126" s="157"/>
      <c r="SKL126" s="157"/>
      <c r="SKM126" s="157"/>
      <c r="SKN126" s="157"/>
      <c r="SKO126" s="157"/>
      <c r="SKP126" s="157"/>
      <c r="SKQ126" s="157"/>
      <c r="SKR126" s="157"/>
      <c r="SKS126" s="157"/>
      <c r="SKT126" s="157"/>
      <c r="SKU126" s="157"/>
      <c r="SKV126" s="157"/>
      <c r="SKW126" s="157"/>
      <c r="SKX126" s="157"/>
      <c r="SKY126" s="157"/>
      <c r="SKZ126" s="157"/>
      <c r="SLA126" s="157"/>
      <c r="SLB126" s="157"/>
      <c r="SLC126" s="157"/>
      <c r="SLD126" s="157"/>
      <c r="SLE126" s="157"/>
      <c r="SLF126" s="157"/>
      <c r="SLG126" s="157"/>
      <c r="SLH126" s="157"/>
      <c r="SLI126" s="157"/>
      <c r="SLJ126" s="157"/>
      <c r="SLK126" s="157"/>
      <c r="SLL126" s="157"/>
      <c r="SLM126" s="157"/>
      <c r="SLN126" s="157"/>
      <c r="SLO126" s="157"/>
      <c r="SLP126" s="157"/>
      <c r="SLQ126" s="157"/>
      <c r="SLR126" s="157"/>
      <c r="SLS126" s="157"/>
      <c r="SLT126" s="157"/>
      <c r="SLU126" s="157"/>
      <c r="SLV126" s="157"/>
      <c r="SLW126" s="157"/>
      <c r="SLX126" s="157"/>
      <c r="SLY126" s="157"/>
      <c r="SLZ126" s="157"/>
      <c r="SMA126" s="157"/>
      <c r="SMB126" s="157"/>
      <c r="SMC126" s="157"/>
      <c r="SMD126" s="157"/>
      <c r="SME126" s="157"/>
      <c r="SMF126" s="157"/>
      <c r="SMG126" s="157"/>
      <c r="SMH126" s="157"/>
      <c r="SMI126" s="157"/>
      <c r="SMJ126" s="157"/>
      <c r="SMK126" s="157"/>
      <c r="SML126" s="157"/>
      <c r="SMM126" s="157"/>
      <c r="SMN126" s="157"/>
      <c r="SMO126" s="157"/>
      <c r="SMP126" s="157"/>
      <c r="SMQ126" s="157"/>
      <c r="SMR126" s="157"/>
      <c r="SMS126" s="157"/>
      <c r="SMT126" s="157"/>
      <c r="SMU126" s="157"/>
      <c r="SMV126" s="157"/>
      <c r="SMW126" s="157"/>
      <c r="SMX126" s="157"/>
      <c r="SMY126" s="157"/>
      <c r="SMZ126" s="157"/>
      <c r="SNA126" s="157"/>
      <c r="SNB126" s="157"/>
      <c r="SNC126" s="157"/>
      <c r="SND126" s="157"/>
      <c r="SNE126" s="157"/>
      <c r="SNF126" s="157"/>
      <c r="SNG126" s="157"/>
      <c r="SNH126" s="157"/>
      <c r="SNI126" s="157"/>
      <c r="SNJ126" s="157"/>
      <c r="SNK126" s="157"/>
      <c r="SNL126" s="157"/>
      <c r="SNM126" s="157"/>
      <c r="SNN126" s="157"/>
      <c r="SNO126" s="157"/>
      <c r="SNP126" s="157"/>
      <c r="SNQ126" s="157"/>
      <c r="SNR126" s="157"/>
      <c r="SNS126" s="157"/>
      <c r="SNT126" s="157"/>
      <c r="SNU126" s="157"/>
      <c r="SNV126" s="157"/>
      <c r="SNW126" s="157"/>
      <c r="SNX126" s="157"/>
      <c r="SNY126" s="157"/>
      <c r="SNZ126" s="157"/>
      <c r="SOA126" s="157"/>
      <c r="SOB126" s="157"/>
      <c r="SOC126" s="157"/>
      <c r="SOD126" s="157"/>
      <c r="SOE126" s="157"/>
      <c r="SOF126" s="157"/>
      <c r="SOG126" s="157"/>
      <c r="SOH126" s="157"/>
      <c r="SOI126" s="157"/>
      <c r="SOJ126" s="157"/>
      <c r="SOK126" s="157"/>
      <c r="SOL126" s="157"/>
      <c r="SOM126" s="157"/>
      <c r="SON126" s="157"/>
      <c r="SOO126" s="157"/>
      <c r="SOP126" s="157"/>
      <c r="SOQ126" s="157"/>
      <c r="SOR126" s="157"/>
      <c r="SOS126" s="157"/>
      <c r="SOT126" s="157"/>
      <c r="SOU126" s="157"/>
      <c r="SOV126" s="157"/>
      <c r="SOW126" s="157"/>
      <c r="SOX126" s="157"/>
      <c r="SOY126" s="157"/>
      <c r="SOZ126" s="157"/>
      <c r="SPA126" s="157"/>
      <c r="SPB126" s="157"/>
      <c r="SPC126" s="157"/>
      <c r="SPD126" s="157"/>
      <c r="SPE126" s="157"/>
      <c r="SPF126" s="157"/>
      <c r="SPG126" s="157"/>
      <c r="SPH126" s="157"/>
      <c r="SPI126" s="157"/>
      <c r="SPJ126" s="157"/>
      <c r="SPK126" s="157"/>
      <c r="SPL126" s="157"/>
      <c r="SPM126" s="157"/>
      <c r="SPN126" s="157"/>
      <c r="SPO126" s="157"/>
      <c r="SPP126" s="157"/>
      <c r="SPQ126" s="157"/>
      <c r="SPR126" s="157"/>
      <c r="SPS126" s="157"/>
      <c r="SPT126" s="157"/>
      <c r="SPU126" s="157"/>
      <c r="SPV126" s="157"/>
      <c r="SPW126" s="157"/>
      <c r="SPX126" s="157"/>
      <c r="SPY126" s="157"/>
      <c r="SPZ126" s="157"/>
      <c r="SQA126" s="157"/>
      <c r="SQB126" s="157"/>
      <c r="SQC126" s="157"/>
      <c r="SQD126" s="157"/>
      <c r="SQE126" s="157"/>
      <c r="SQF126" s="157"/>
      <c r="SQG126" s="157"/>
      <c r="SQH126" s="157"/>
      <c r="SQI126" s="157"/>
      <c r="SQJ126" s="157"/>
      <c r="SQK126" s="157"/>
      <c r="SQL126" s="157"/>
      <c r="SQM126" s="157"/>
      <c r="SQN126" s="157"/>
      <c r="SQO126" s="157"/>
      <c r="SQP126" s="157"/>
      <c r="SQQ126" s="157"/>
      <c r="SQR126" s="157"/>
      <c r="SQS126" s="157"/>
      <c r="SQT126" s="157"/>
      <c r="SQU126" s="157"/>
      <c r="SQV126" s="157"/>
      <c r="SQW126" s="157"/>
      <c r="SQX126" s="157"/>
      <c r="SQY126" s="157"/>
      <c r="SQZ126" s="157"/>
      <c r="SRA126" s="157"/>
      <c r="SRB126" s="157"/>
      <c r="SRC126" s="157"/>
      <c r="SRD126" s="157"/>
      <c r="SRE126" s="157"/>
      <c r="SRF126" s="157"/>
      <c r="SRG126" s="157"/>
      <c r="SRH126" s="157"/>
      <c r="SRI126" s="157"/>
      <c r="SRJ126" s="157"/>
      <c r="SRK126" s="157"/>
      <c r="SRL126" s="157"/>
      <c r="SRM126" s="157"/>
      <c r="SRN126" s="157"/>
      <c r="SRO126" s="157"/>
      <c r="SRP126" s="157"/>
      <c r="SRQ126" s="157"/>
      <c r="SRR126" s="157"/>
      <c r="SRS126" s="157"/>
      <c r="SRT126" s="157"/>
      <c r="SRU126" s="157"/>
      <c r="SRV126" s="157"/>
      <c r="SRW126" s="157"/>
      <c r="SRX126" s="157"/>
      <c r="SRY126" s="157"/>
      <c r="SRZ126" s="157"/>
      <c r="SSA126" s="157"/>
      <c r="SSB126" s="157"/>
      <c r="SSC126" s="157"/>
      <c r="SSD126" s="157"/>
      <c r="SSE126" s="157"/>
      <c r="SSF126" s="157"/>
      <c r="SSG126" s="157"/>
      <c r="SSH126" s="157"/>
      <c r="SSI126" s="157"/>
      <c r="SSJ126" s="157"/>
      <c r="SSK126" s="157"/>
      <c r="SSL126" s="157"/>
      <c r="SSM126" s="157"/>
      <c r="SSN126" s="157"/>
      <c r="SSO126" s="157"/>
      <c r="SSP126" s="157"/>
      <c r="SSQ126" s="157"/>
      <c r="SSR126" s="157"/>
      <c r="SSS126" s="157"/>
      <c r="SST126" s="157"/>
      <c r="SSU126" s="157"/>
      <c r="SSV126" s="157"/>
      <c r="SSW126" s="157"/>
      <c r="SSX126" s="157"/>
      <c r="SSY126" s="157"/>
      <c r="SSZ126" s="157"/>
      <c r="STA126" s="157"/>
      <c r="STB126" s="157"/>
      <c r="STC126" s="157"/>
      <c r="STD126" s="157"/>
      <c r="STE126" s="157"/>
      <c r="STF126" s="157"/>
      <c r="STG126" s="157"/>
      <c r="STH126" s="157"/>
      <c r="STI126" s="157"/>
      <c r="STJ126" s="157"/>
      <c r="STK126" s="157"/>
      <c r="STL126" s="157"/>
      <c r="STM126" s="157"/>
      <c r="STN126" s="157"/>
      <c r="STO126" s="157"/>
      <c r="STP126" s="157"/>
      <c r="STQ126" s="157"/>
      <c r="STR126" s="157"/>
      <c r="STS126" s="157"/>
      <c r="STT126" s="157"/>
      <c r="STU126" s="157"/>
      <c r="STV126" s="157"/>
      <c r="STW126" s="157"/>
      <c r="STX126" s="157"/>
      <c r="STY126" s="157"/>
      <c r="STZ126" s="157"/>
      <c r="SUA126" s="157"/>
      <c r="SUB126" s="157"/>
      <c r="SUC126" s="157"/>
      <c r="SUD126" s="157"/>
      <c r="SUE126" s="157"/>
      <c r="SUF126" s="157"/>
      <c r="SUG126" s="157"/>
      <c r="SUH126" s="157"/>
      <c r="SUI126" s="157"/>
      <c r="SUJ126" s="157"/>
      <c r="SUK126" s="157"/>
      <c r="SUL126" s="157"/>
      <c r="SUM126" s="157"/>
      <c r="SUN126" s="157"/>
      <c r="SUO126" s="157"/>
      <c r="SUP126" s="157"/>
      <c r="SUQ126" s="157"/>
      <c r="SUR126" s="157"/>
      <c r="SUS126" s="157"/>
      <c r="SUT126" s="157"/>
      <c r="SUU126" s="157"/>
      <c r="SUV126" s="157"/>
      <c r="SUW126" s="157"/>
      <c r="SUX126" s="157"/>
      <c r="SUY126" s="157"/>
      <c r="SUZ126" s="157"/>
      <c r="SVA126" s="157"/>
      <c r="SVB126" s="157"/>
      <c r="SVC126" s="157"/>
      <c r="SVD126" s="157"/>
      <c r="SVE126" s="157"/>
      <c r="SVF126" s="157"/>
      <c r="SVG126" s="157"/>
      <c r="SVH126" s="157"/>
      <c r="SVI126" s="157"/>
      <c r="SVJ126" s="157"/>
      <c r="SVK126" s="157"/>
      <c r="SVL126" s="157"/>
      <c r="SVM126" s="157"/>
      <c r="SVN126" s="157"/>
      <c r="SVO126" s="157"/>
      <c r="SVP126" s="157"/>
      <c r="SVQ126" s="157"/>
      <c r="SVR126" s="157"/>
      <c r="SVS126" s="157"/>
      <c r="SVT126" s="157"/>
      <c r="SVU126" s="157"/>
      <c r="SVV126" s="157"/>
      <c r="SVW126" s="157"/>
      <c r="SVX126" s="157"/>
      <c r="SVY126" s="157"/>
      <c r="SVZ126" s="157"/>
      <c r="SWA126" s="157"/>
      <c r="SWB126" s="157"/>
      <c r="SWC126" s="157"/>
      <c r="SWD126" s="157"/>
      <c r="SWE126" s="157"/>
      <c r="SWF126" s="157"/>
      <c r="SWG126" s="157"/>
      <c r="SWH126" s="157"/>
      <c r="SWI126" s="157"/>
      <c r="SWJ126" s="157"/>
      <c r="SWK126" s="157"/>
      <c r="SWL126" s="157"/>
      <c r="SWM126" s="157"/>
      <c r="SWN126" s="157"/>
      <c r="SWO126" s="157"/>
      <c r="SWP126" s="157"/>
      <c r="SWQ126" s="157"/>
      <c r="SWR126" s="157"/>
      <c r="SWS126" s="157"/>
      <c r="SWT126" s="157"/>
      <c r="SWU126" s="157"/>
      <c r="SWV126" s="157"/>
      <c r="SWW126" s="157"/>
      <c r="SWX126" s="157"/>
      <c r="SWY126" s="157"/>
      <c r="SWZ126" s="157"/>
      <c r="SXA126" s="157"/>
      <c r="SXB126" s="157"/>
      <c r="SXC126" s="157"/>
      <c r="SXD126" s="157"/>
      <c r="SXE126" s="157"/>
      <c r="SXF126" s="157"/>
      <c r="SXG126" s="157"/>
      <c r="SXH126" s="157"/>
      <c r="SXI126" s="157"/>
      <c r="SXJ126" s="157"/>
      <c r="SXK126" s="157"/>
      <c r="SXL126" s="157"/>
      <c r="SXM126" s="157"/>
      <c r="SXN126" s="157"/>
      <c r="SXO126" s="157"/>
      <c r="SXP126" s="157"/>
      <c r="SXQ126" s="157"/>
      <c r="SXR126" s="157"/>
      <c r="SXS126" s="157"/>
      <c r="SXT126" s="157"/>
      <c r="SXU126" s="157"/>
      <c r="SXV126" s="157"/>
      <c r="SXW126" s="157"/>
      <c r="SXX126" s="157"/>
      <c r="SXY126" s="157"/>
      <c r="SXZ126" s="157"/>
      <c r="SYA126" s="157"/>
      <c r="SYB126" s="157"/>
      <c r="SYC126" s="157"/>
      <c r="SYD126" s="157"/>
      <c r="SYE126" s="157"/>
      <c r="SYF126" s="157"/>
      <c r="SYG126" s="157"/>
      <c r="SYH126" s="157"/>
      <c r="SYI126" s="157"/>
      <c r="SYJ126" s="157"/>
      <c r="SYK126" s="157"/>
      <c r="SYL126" s="157"/>
      <c r="SYM126" s="157"/>
      <c r="SYN126" s="157"/>
      <c r="SYO126" s="157"/>
      <c r="SYP126" s="157"/>
      <c r="SYQ126" s="157"/>
      <c r="SYR126" s="157"/>
      <c r="SYS126" s="157"/>
      <c r="SYT126" s="157"/>
      <c r="SYU126" s="157"/>
      <c r="SYV126" s="157"/>
      <c r="SYW126" s="157"/>
      <c r="SYX126" s="157"/>
      <c r="SYY126" s="157"/>
      <c r="SYZ126" s="157"/>
      <c r="SZA126" s="157"/>
      <c r="SZB126" s="157"/>
      <c r="SZC126" s="157"/>
      <c r="SZD126" s="157"/>
      <c r="SZE126" s="157"/>
      <c r="SZF126" s="157"/>
      <c r="SZG126" s="157"/>
      <c r="SZH126" s="157"/>
      <c r="SZI126" s="157"/>
      <c r="SZJ126" s="157"/>
      <c r="SZK126" s="157"/>
      <c r="SZL126" s="157"/>
      <c r="SZM126" s="157"/>
      <c r="SZN126" s="157"/>
      <c r="SZO126" s="157"/>
      <c r="SZP126" s="157"/>
      <c r="SZQ126" s="157"/>
      <c r="SZR126" s="157"/>
      <c r="SZS126" s="157"/>
      <c r="SZT126" s="157"/>
      <c r="SZU126" s="157"/>
      <c r="SZV126" s="157"/>
      <c r="SZW126" s="157"/>
      <c r="SZX126" s="157"/>
      <c r="SZY126" s="157"/>
      <c r="SZZ126" s="157"/>
      <c r="TAA126" s="157"/>
      <c r="TAB126" s="157"/>
      <c r="TAC126" s="157"/>
      <c r="TAD126" s="157"/>
      <c r="TAE126" s="157"/>
      <c r="TAF126" s="157"/>
      <c r="TAG126" s="157"/>
      <c r="TAH126" s="157"/>
      <c r="TAI126" s="157"/>
      <c r="TAJ126" s="157"/>
      <c r="TAK126" s="157"/>
      <c r="TAL126" s="157"/>
      <c r="TAM126" s="157"/>
      <c r="TAN126" s="157"/>
      <c r="TAO126" s="157"/>
      <c r="TAP126" s="157"/>
      <c r="TAQ126" s="157"/>
      <c r="TAR126" s="157"/>
      <c r="TAS126" s="157"/>
      <c r="TAT126" s="157"/>
      <c r="TAU126" s="157"/>
      <c r="TAV126" s="157"/>
      <c r="TAW126" s="157"/>
      <c r="TAX126" s="157"/>
      <c r="TAY126" s="157"/>
      <c r="TAZ126" s="157"/>
      <c r="TBA126" s="157"/>
      <c r="TBB126" s="157"/>
      <c r="TBC126" s="157"/>
      <c r="TBD126" s="157"/>
      <c r="TBE126" s="157"/>
      <c r="TBF126" s="157"/>
      <c r="TBG126" s="157"/>
      <c r="TBH126" s="157"/>
      <c r="TBI126" s="157"/>
      <c r="TBJ126" s="157"/>
      <c r="TBK126" s="157"/>
      <c r="TBL126" s="157"/>
      <c r="TBM126" s="157"/>
      <c r="TBN126" s="157"/>
      <c r="TBO126" s="157"/>
      <c r="TBP126" s="157"/>
      <c r="TBQ126" s="157"/>
      <c r="TBR126" s="157"/>
      <c r="TBS126" s="157"/>
      <c r="TBT126" s="157"/>
      <c r="TBU126" s="157"/>
      <c r="TBV126" s="157"/>
      <c r="TBW126" s="157"/>
      <c r="TBX126" s="157"/>
      <c r="TBY126" s="157"/>
      <c r="TBZ126" s="157"/>
      <c r="TCA126" s="157"/>
      <c r="TCB126" s="157"/>
      <c r="TCC126" s="157"/>
      <c r="TCD126" s="157"/>
      <c r="TCE126" s="157"/>
      <c r="TCF126" s="157"/>
      <c r="TCG126" s="157"/>
      <c r="TCH126" s="157"/>
      <c r="TCI126" s="157"/>
      <c r="TCJ126" s="157"/>
      <c r="TCK126" s="157"/>
      <c r="TCL126" s="157"/>
      <c r="TCM126" s="157"/>
      <c r="TCN126" s="157"/>
      <c r="TCO126" s="157"/>
      <c r="TCP126" s="157"/>
      <c r="TCQ126" s="157"/>
      <c r="TCR126" s="157"/>
      <c r="TCS126" s="157"/>
      <c r="TCT126" s="157"/>
      <c r="TCU126" s="157"/>
      <c r="TCV126" s="157"/>
      <c r="TCW126" s="157"/>
      <c r="TCX126" s="157"/>
      <c r="TCY126" s="157"/>
      <c r="TCZ126" s="157"/>
      <c r="TDA126" s="157"/>
      <c r="TDB126" s="157"/>
      <c r="TDC126" s="157"/>
      <c r="TDD126" s="157"/>
      <c r="TDE126" s="157"/>
      <c r="TDF126" s="157"/>
      <c r="TDG126" s="157"/>
      <c r="TDH126" s="157"/>
      <c r="TDI126" s="157"/>
      <c r="TDJ126" s="157"/>
      <c r="TDK126" s="157"/>
      <c r="TDL126" s="157"/>
      <c r="TDM126" s="157"/>
      <c r="TDN126" s="157"/>
      <c r="TDO126" s="157"/>
      <c r="TDP126" s="157"/>
      <c r="TDQ126" s="157"/>
      <c r="TDR126" s="157"/>
      <c r="TDS126" s="157"/>
      <c r="TDT126" s="157"/>
      <c r="TDU126" s="157"/>
      <c r="TDV126" s="157"/>
      <c r="TDW126" s="157"/>
      <c r="TDX126" s="157"/>
      <c r="TDY126" s="157"/>
      <c r="TDZ126" s="157"/>
      <c r="TEA126" s="157"/>
      <c r="TEB126" s="157"/>
      <c r="TEC126" s="157"/>
      <c r="TED126" s="157"/>
      <c r="TEE126" s="157"/>
      <c r="TEF126" s="157"/>
      <c r="TEG126" s="157"/>
      <c r="TEH126" s="157"/>
      <c r="TEI126" s="157"/>
      <c r="TEJ126" s="157"/>
      <c r="TEK126" s="157"/>
      <c r="TEL126" s="157"/>
      <c r="TEM126" s="157"/>
      <c r="TEN126" s="157"/>
      <c r="TEO126" s="157"/>
      <c r="TEP126" s="157"/>
      <c r="TEQ126" s="157"/>
      <c r="TER126" s="157"/>
      <c r="TES126" s="157"/>
      <c r="TET126" s="157"/>
      <c r="TEU126" s="157"/>
      <c r="TEV126" s="157"/>
      <c r="TEW126" s="157"/>
      <c r="TEX126" s="157"/>
      <c r="TEY126" s="157"/>
      <c r="TEZ126" s="157"/>
      <c r="TFA126" s="157"/>
      <c r="TFB126" s="157"/>
      <c r="TFC126" s="157"/>
      <c r="TFD126" s="157"/>
      <c r="TFE126" s="157"/>
      <c r="TFF126" s="157"/>
      <c r="TFG126" s="157"/>
      <c r="TFH126" s="157"/>
      <c r="TFI126" s="157"/>
      <c r="TFJ126" s="157"/>
      <c r="TFK126" s="157"/>
      <c r="TFL126" s="157"/>
      <c r="TFM126" s="157"/>
      <c r="TFN126" s="157"/>
      <c r="TFO126" s="157"/>
      <c r="TFP126" s="157"/>
      <c r="TFQ126" s="157"/>
      <c r="TFR126" s="157"/>
      <c r="TFS126" s="157"/>
      <c r="TFT126" s="157"/>
      <c r="TFU126" s="157"/>
      <c r="TFV126" s="157"/>
      <c r="TFW126" s="157"/>
      <c r="TFX126" s="157"/>
      <c r="TFY126" s="157"/>
      <c r="TFZ126" s="157"/>
      <c r="TGA126" s="157"/>
      <c r="TGB126" s="157"/>
      <c r="TGC126" s="157"/>
      <c r="TGD126" s="157"/>
      <c r="TGE126" s="157"/>
      <c r="TGF126" s="157"/>
      <c r="TGG126" s="157"/>
      <c r="TGH126" s="157"/>
      <c r="TGI126" s="157"/>
      <c r="TGJ126" s="157"/>
      <c r="TGK126" s="157"/>
      <c r="TGL126" s="157"/>
      <c r="TGM126" s="157"/>
      <c r="TGN126" s="157"/>
      <c r="TGO126" s="157"/>
      <c r="TGP126" s="157"/>
      <c r="TGQ126" s="157"/>
      <c r="TGR126" s="157"/>
      <c r="TGS126" s="157"/>
      <c r="TGT126" s="157"/>
      <c r="TGU126" s="157"/>
      <c r="TGV126" s="157"/>
      <c r="TGW126" s="157"/>
      <c r="TGX126" s="157"/>
      <c r="TGY126" s="157"/>
      <c r="TGZ126" s="157"/>
      <c r="THA126" s="157"/>
      <c r="THB126" s="157"/>
      <c r="THC126" s="157"/>
      <c r="THD126" s="157"/>
      <c r="THE126" s="157"/>
      <c r="THF126" s="157"/>
      <c r="THG126" s="157"/>
      <c r="THH126" s="157"/>
      <c r="THI126" s="157"/>
      <c r="THJ126" s="157"/>
      <c r="THK126" s="157"/>
      <c r="THL126" s="157"/>
      <c r="THM126" s="157"/>
      <c r="THN126" s="157"/>
      <c r="THO126" s="157"/>
      <c r="THP126" s="157"/>
      <c r="THQ126" s="157"/>
      <c r="THR126" s="157"/>
      <c r="THS126" s="157"/>
      <c r="THT126" s="157"/>
      <c r="THU126" s="157"/>
      <c r="THV126" s="157"/>
      <c r="THW126" s="157"/>
      <c r="THX126" s="157"/>
      <c r="THY126" s="157"/>
      <c r="THZ126" s="157"/>
      <c r="TIA126" s="157"/>
      <c r="TIB126" s="157"/>
      <c r="TIC126" s="157"/>
      <c r="TID126" s="157"/>
      <c r="TIE126" s="157"/>
      <c r="TIF126" s="157"/>
      <c r="TIG126" s="157"/>
      <c r="TIH126" s="157"/>
      <c r="TII126" s="157"/>
      <c r="TIJ126" s="157"/>
      <c r="TIK126" s="157"/>
      <c r="TIL126" s="157"/>
      <c r="TIM126" s="157"/>
      <c r="TIN126" s="157"/>
      <c r="TIO126" s="157"/>
      <c r="TIP126" s="157"/>
      <c r="TIQ126" s="157"/>
      <c r="TIR126" s="157"/>
      <c r="TIS126" s="157"/>
      <c r="TIT126" s="157"/>
      <c r="TIU126" s="157"/>
      <c r="TIV126" s="157"/>
      <c r="TIW126" s="157"/>
      <c r="TIX126" s="157"/>
      <c r="TIY126" s="157"/>
      <c r="TIZ126" s="157"/>
      <c r="TJA126" s="157"/>
      <c r="TJB126" s="157"/>
      <c r="TJC126" s="157"/>
      <c r="TJD126" s="157"/>
      <c r="TJE126" s="157"/>
      <c r="TJF126" s="157"/>
      <c r="TJG126" s="157"/>
      <c r="TJH126" s="157"/>
      <c r="TJI126" s="157"/>
      <c r="TJJ126" s="157"/>
      <c r="TJK126" s="157"/>
      <c r="TJL126" s="157"/>
      <c r="TJM126" s="157"/>
      <c r="TJN126" s="157"/>
      <c r="TJO126" s="157"/>
      <c r="TJP126" s="157"/>
      <c r="TJQ126" s="157"/>
      <c r="TJR126" s="157"/>
      <c r="TJS126" s="157"/>
      <c r="TJT126" s="157"/>
      <c r="TJU126" s="157"/>
      <c r="TJV126" s="157"/>
      <c r="TJW126" s="157"/>
      <c r="TJX126" s="157"/>
      <c r="TJY126" s="157"/>
      <c r="TJZ126" s="157"/>
      <c r="TKA126" s="157"/>
      <c r="TKB126" s="157"/>
      <c r="TKC126" s="157"/>
      <c r="TKD126" s="157"/>
      <c r="TKE126" s="157"/>
      <c r="TKF126" s="157"/>
      <c r="TKG126" s="157"/>
      <c r="TKH126" s="157"/>
      <c r="TKI126" s="157"/>
      <c r="TKJ126" s="157"/>
      <c r="TKK126" s="157"/>
      <c r="TKL126" s="157"/>
      <c r="TKM126" s="157"/>
      <c r="TKN126" s="157"/>
      <c r="TKO126" s="157"/>
      <c r="TKP126" s="157"/>
      <c r="TKQ126" s="157"/>
      <c r="TKR126" s="157"/>
      <c r="TKS126" s="157"/>
      <c r="TKT126" s="157"/>
      <c r="TKU126" s="157"/>
      <c r="TKV126" s="157"/>
      <c r="TKW126" s="157"/>
      <c r="TKX126" s="157"/>
      <c r="TKY126" s="157"/>
      <c r="TKZ126" s="157"/>
      <c r="TLA126" s="157"/>
      <c r="TLB126" s="157"/>
      <c r="TLC126" s="157"/>
      <c r="TLD126" s="157"/>
      <c r="TLE126" s="157"/>
      <c r="TLF126" s="157"/>
      <c r="TLG126" s="157"/>
      <c r="TLH126" s="157"/>
      <c r="TLI126" s="157"/>
      <c r="TLJ126" s="157"/>
      <c r="TLK126" s="157"/>
      <c r="TLL126" s="157"/>
      <c r="TLM126" s="157"/>
      <c r="TLN126" s="157"/>
      <c r="TLO126" s="157"/>
      <c r="TLP126" s="157"/>
      <c r="TLQ126" s="157"/>
      <c r="TLR126" s="157"/>
      <c r="TLS126" s="157"/>
      <c r="TLT126" s="157"/>
      <c r="TLU126" s="157"/>
      <c r="TLV126" s="157"/>
      <c r="TLW126" s="157"/>
      <c r="TLX126" s="157"/>
      <c r="TLY126" s="157"/>
      <c r="TLZ126" s="157"/>
      <c r="TMA126" s="157"/>
      <c r="TMB126" s="157"/>
      <c r="TMC126" s="157"/>
      <c r="TMD126" s="157"/>
      <c r="TME126" s="157"/>
      <c r="TMF126" s="157"/>
      <c r="TMG126" s="157"/>
      <c r="TMH126" s="157"/>
      <c r="TMI126" s="157"/>
      <c r="TMJ126" s="157"/>
      <c r="TMK126" s="157"/>
      <c r="TML126" s="157"/>
      <c r="TMM126" s="157"/>
      <c r="TMN126" s="157"/>
      <c r="TMO126" s="157"/>
      <c r="TMP126" s="157"/>
      <c r="TMQ126" s="157"/>
      <c r="TMR126" s="157"/>
      <c r="TMS126" s="157"/>
      <c r="TMT126" s="157"/>
      <c r="TMU126" s="157"/>
      <c r="TMV126" s="157"/>
      <c r="TMW126" s="157"/>
      <c r="TMX126" s="157"/>
      <c r="TMY126" s="157"/>
      <c r="TMZ126" s="157"/>
      <c r="TNA126" s="157"/>
      <c r="TNB126" s="157"/>
      <c r="TNC126" s="157"/>
      <c r="TND126" s="157"/>
      <c r="TNE126" s="157"/>
      <c r="TNF126" s="157"/>
      <c r="TNG126" s="157"/>
      <c r="TNH126" s="157"/>
      <c r="TNI126" s="157"/>
      <c r="TNJ126" s="157"/>
      <c r="TNK126" s="157"/>
      <c r="TNL126" s="157"/>
      <c r="TNM126" s="157"/>
      <c r="TNN126" s="157"/>
      <c r="TNO126" s="157"/>
      <c r="TNP126" s="157"/>
      <c r="TNQ126" s="157"/>
      <c r="TNR126" s="157"/>
      <c r="TNS126" s="157"/>
      <c r="TNT126" s="157"/>
      <c r="TNU126" s="157"/>
      <c r="TNV126" s="157"/>
      <c r="TNW126" s="157"/>
      <c r="TNX126" s="157"/>
      <c r="TNY126" s="157"/>
      <c r="TNZ126" s="157"/>
      <c r="TOA126" s="157"/>
      <c r="TOB126" s="157"/>
      <c r="TOC126" s="157"/>
      <c r="TOD126" s="157"/>
      <c r="TOE126" s="157"/>
      <c r="TOF126" s="157"/>
      <c r="TOG126" s="157"/>
      <c r="TOH126" s="157"/>
      <c r="TOI126" s="157"/>
      <c r="TOJ126" s="157"/>
      <c r="TOK126" s="157"/>
      <c r="TOL126" s="157"/>
      <c r="TOM126" s="157"/>
      <c r="TON126" s="157"/>
      <c r="TOO126" s="157"/>
      <c r="TOP126" s="157"/>
      <c r="TOQ126" s="157"/>
      <c r="TOR126" s="157"/>
      <c r="TOS126" s="157"/>
      <c r="TOT126" s="157"/>
      <c r="TOU126" s="157"/>
      <c r="TOV126" s="157"/>
      <c r="TOW126" s="157"/>
      <c r="TOX126" s="157"/>
      <c r="TOY126" s="157"/>
      <c r="TOZ126" s="157"/>
      <c r="TPA126" s="157"/>
      <c r="TPB126" s="157"/>
      <c r="TPC126" s="157"/>
      <c r="TPD126" s="157"/>
      <c r="TPE126" s="157"/>
      <c r="TPF126" s="157"/>
      <c r="TPG126" s="157"/>
      <c r="TPH126" s="157"/>
      <c r="TPI126" s="157"/>
      <c r="TPJ126" s="157"/>
      <c r="TPK126" s="157"/>
      <c r="TPL126" s="157"/>
      <c r="TPM126" s="157"/>
      <c r="TPN126" s="157"/>
      <c r="TPO126" s="157"/>
      <c r="TPP126" s="157"/>
      <c r="TPQ126" s="157"/>
      <c r="TPR126" s="157"/>
      <c r="TPS126" s="157"/>
      <c r="TPT126" s="157"/>
      <c r="TPU126" s="157"/>
      <c r="TPV126" s="157"/>
      <c r="TPW126" s="157"/>
      <c r="TPX126" s="157"/>
      <c r="TPY126" s="157"/>
      <c r="TPZ126" s="157"/>
      <c r="TQA126" s="157"/>
      <c r="TQB126" s="157"/>
      <c r="TQC126" s="157"/>
      <c r="TQD126" s="157"/>
      <c r="TQE126" s="157"/>
      <c r="TQF126" s="157"/>
      <c r="TQG126" s="157"/>
      <c r="TQH126" s="157"/>
      <c r="TQI126" s="157"/>
      <c r="TQJ126" s="157"/>
      <c r="TQK126" s="157"/>
      <c r="TQL126" s="157"/>
      <c r="TQM126" s="157"/>
      <c r="TQN126" s="157"/>
      <c r="TQO126" s="157"/>
      <c r="TQP126" s="157"/>
      <c r="TQQ126" s="157"/>
      <c r="TQR126" s="157"/>
      <c r="TQS126" s="157"/>
      <c r="TQT126" s="157"/>
      <c r="TQU126" s="157"/>
      <c r="TQV126" s="157"/>
      <c r="TQW126" s="157"/>
      <c r="TQX126" s="157"/>
      <c r="TQY126" s="157"/>
      <c r="TQZ126" s="157"/>
      <c r="TRA126" s="157"/>
      <c r="TRB126" s="157"/>
      <c r="TRC126" s="157"/>
      <c r="TRD126" s="157"/>
      <c r="TRE126" s="157"/>
      <c r="TRF126" s="157"/>
      <c r="TRG126" s="157"/>
      <c r="TRH126" s="157"/>
      <c r="TRI126" s="157"/>
      <c r="TRJ126" s="157"/>
      <c r="TRK126" s="157"/>
      <c r="TRL126" s="157"/>
      <c r="TRM126" s="157"/>
      <c r="TRN126" s="157"/>
      <c r="TRO126" s="157"/>
      <c r="TRP126" s="157"/>
      <c r="TRQ126" s="157"/>
      <c r="TRR126" s="157"/>
      <c r="TRS126" s="157"/>
      <c r="TRT126" s="157"/>
      <c r="TRU126" s="157"/>
      <c r="TRV126" s="157"/>
      <c r="TRW126" s="157"/>
      <c r="TRX126" s="157"/>
      <c r="TRY126" s="157"/>
      <c r="TRZ126" s="157"/>
      <c r="TSA126" s="157"/>
      <c r="TSB126" s="157"/>
      <c r="TSC126" s="157"/>
      <c r="TSD126" s="157"/>
      <c r="TSE126" s="157"/>
      <c r="TSF126" s="157"/>
      <c r="TSG126" s="157"/>
      <c r="TSH126" s="157"/>
      <c r="TSI126" s="157"/>
      <c r="TSJ126" s="157"/>
      <c r="TSK126" s="157"/>
      <c r="TSL126" s="157"/>
      <c r="TSM126" s="157"/>
      <c r="TSN126" s="157"/>
      <c r="TSO126" s="157"/>
      <c r="TSP126" s="157"/>
      <c r="TSQ126" s="157"/>
      <c r="TSR126" s="157"/>
      <c r="TSS126" s="157"/>
      <c r="TST126" s="157"/>
      <c r="TSU126" s="157"/>
      <c r="TSV126" s="157"/>
      <c r="TSW126" s="157"/>
      <c r="TSX126" s="157"/>
      <c r="TSY126" s="157"/>
      <c r="TSZ126" s="157"/>
      <c r="TTA126" s="157"/>
      <c r="TTB126" s="157"/>
      <c r="TTC126" s="157"/>
      <c r="TTD126" s="157"/>
      <c r="TTE126" s="157"/>
      <c r="TTF126" s="157"/>
      <c r="TTG126" s="157"/>
      <c r="TTH126" s="157"/>
      <c r="TTI126" s="157"/>
      <c r="TTJ126" s="157"/>
      <c r="TTK126" s="157"/>
      <c r="TTL126" s="157"/>
      <c r="TTM126" s="157"/>
      <c r="TTN126" s="157"/>
      <c r="TTO126" s="157"/>
      <c r="TTP126" s="157"/>
      <c r="TTQ126" s="157"/>
      <c r="TTR126" s="157"/>
      <c r="TTS126" s="157"/>
      <c r="TTT126" s="157"/>
      <c r="TTU126" s="157"/>
      <c r="TTV126" s="157"/>
      <c r="TTW126" s="157"/>
      <c r="TTX126" s="157"/>
      <c r="TTY126" s="157"/>
      <c r="TTZ126" s="157"/>
      <c r="TUA126" s="157"/>
      <c r="TUB126" s="157"/>
      <c r="TUC126" s="157"/>
      <c r="TUD126" s="157"/>
      <c r="TUE126" s="157"/>
      <c r="TUF126" s="157"/>
      <c r="TUG126" s="157"/>
      <c r="TUH126" s="157"/>
      <c r="TUI126" s="157"/>
      <c r="TUJ126" s="157"/>
      <c r="TUK126" s="157"/>
      <c r="TUL126" s="157"/>
      <c r="TUM126" s="157"/>
      <c r="TUN126" s="157"/>
      <c r="TUO126" s="157"/>
      <c r="TUP126" s="157"/>
      <c r="TUQ126" s="157"/>
      <c r="TUR126" s="157"/>
      <c r="TUS126" s="157"/>
      <c r="TUT126" s="157"/>
      <c r="TUU126" s="157"/>
      <c r="TUV126" s="157"/>
      <c r="TUW126" s="157"/>
      <c r="TUX126" s="157"/>
      <c r="TUY126" s="157"/>
      <c r="TUZ126" s="157"/>
      <c r="TVA126" s="157"/>
      <c r="TVB126" s="157"/>
      <c r="TVC126" s="157"/>
      <c r="TVD126" s="157"/>
      <c r="TVE126" s="157"/>
      <c r="TVF126" s="157"/>
      <c r="TVG126" s="157"/>
      <c r="TVH126" s="157"/>
      <c r="TVI126" s="157"/>
      <c r="TVJ126" s="157"/>
      <c r="TVK126" s="157"/>
      <c r="TVL126" s="157"/>
      <c r="TVM126" s="157"/>
      <c r="TVN126" s="157"/>
      <c r="TVO126" s="157"/>
      <c r="TVP126" s="157"/>
      <c r="TVQ126" s="157"/>
      <c r="TVR126" s="157"/>
      <c r="TVS126" s="157"/>
      <c r="TVT126" s="157"/>
      <c r="TVU126" s="157"/>
      <c r="TVV126" s="157"/>
      <c r="TVW126" s="157"/>
      <c r="TVX126" s="157"/>
      <c r="TVY126" s="157"/>
      <c r="TVZ126" s="157"/>
      <c r="TWA126" s="157"/>
      <c r="TWB126" s="157"/>
      <c r="TWC126" s="157"/>
      <c r="TWD126" s="157"/>
      <c r="TWE126" s="157"/>
      <c r="TWF126" s="157"/>
      <c r="TWG126" s="157"/>
      <c r="TWH126" s="157"/>
      <c r="TWI126" s="157"/>
      <c r="TWJ126" s="157"/>
      <c r="TWK126" s="157"/>
      <c r="TWL126" s="157"/>
      <c r="TWM126" s="157"/>
      <c r="TWN126" s="157"/>
      <c r="TWO126" s="157"/>
      <c r="TWP126" s="157"/>
      <c r="TWQ126" s="157"/>
      <c r="TWR126" s="157"/>
      <c r="TWS126" s="157"/>
      <c r="TWT126" s="157"/>
      <c r="TWU126" s="157"/>
      <c r="TWV126" s="157"/>
      <c r="TWW126" s="157"/>
      <c r="TWX126" s="157"/>
      <c r="TWY126" s="157"/>
      <c r="TWZ126" s="157"/>
      <c r="TXA126" s="157"/>
      <c r="TXB126" s="157"/>
      <c r="TXC126" s="157"/>
      <c r="TXD126" s="157"/>
      <c r="TXE126" s="157"/>
      <c r="TXF126" s="157"/>
      <c r="TXG126" s="157"/>
      <c r="TXH126" s="157"/>
      <c r="TXI126" s="157"/>
      <c r="TXJ126" s="157"/>
      <c r="TXK126" s="157"/>
      <c r="TXL126" s="157"/>
      <c r="TXM126" s="157"/>
      <c r="TXN126" s="157"/>
      <c r="TXO126" s="157"/>
      <c r="TXP126" s="157"/>
      <c r="TXQ126" s="157"/>
      <c r="TXR126" s="157"/>
      <c r="TXS126" s="157"/>
      <c r="TXT126" s="157"/>
      <c r="TXU126" s="157"/>
      <c r="TXV126" s="157"/>
      <c r="TXW126" s="157"/>
      <c r="TXX126" s="157"/>
      <c r="TXY126" s="157"/>
      <c r="TXZ126" s="157"/>
      <c r="TYA126" s="157"/>
      <c r="TYB126" s="157"/>
      <c r="TYC126" s="157"/>
      <c r="TYD126" s="157"/>
      <c r="TYE126" s="157"/>
      <c r="TYF126" s="157"/>
      <c r="TYG126" s="157"/>
      <c r="TYH126" s="157"/>
      <c r="TYI126" s="157"/>
      <c r="TYJ126" s="157"/>
      <c r="TYK126" s="157"/>
      <c r="TYL126" s="157"/>
      <c r="TYM126" s="157"/>
      <c r="TYN126" s="157"/>
      <c r="TYO126" s="157"/>
      <c r="TYP126" s="157"/>
      <c r="TYQ126" s="157"/>
      <c r="TYR126" s="157"/>
      <c r="TYS126" s="157"/>
      <c r="TYT126" s="157"/>
      <c r="TYU126" s="157"/>
      <c r="TYV126" s="157"/>
      <c r="TYW126" s="157"/>
      <c r="TYX126" s="157"/>
      <c r="TYY126" s="157"/>
      <c r="TYZ126" s="157"/>
      <c r="TZA126" s="157"/>
      <c r="TZB126" s="157"/>
      <c r="TZC126" s="157"/>
      <c r="TZD126" s="157"/>
      <c r="TZE126" s="157"/>
      <c r="TZF126" s="157"/>
      <c r="TZG126" s="157"/>
      <c r="TZH126" s="157"/>
      <c r="TZI126" s="157"/>
      <c r="TZJ126" s="157"/>
      <c r="TZK126" s="157"/>
      <c r="TZL126" s="157"/>
      <c r="TZM126" s="157"/>
      <c r="TZN126" s="157"/>
      <c r="TZO126" s="157"/>
      <c r="TZP126" s="157"/>
      <c r="TZQ126" s="157"/>
      <c r="TZR126" s="157"/>
      <c r="TZS126" s="157"/>
      <c r="TZT126" s="157"/>
      <c r="TZU126" s="157"/>
      <c r="TZV126" s="157"/>
      <c r="TZW126" s="157"/>
      <c r="TZX126" s="157"/>
      <c r="TZY126" s="157"/>
      <c r="TZZ126" s="157"/>
      <c r="UAA126" s="157"/>
      <c r="UAB126" s="157"/>
      <c r="UAC126" s="157"/>
      <c r="UAD126" s="157"/>
      <c r="UAE126" s="157"/>
      <c r="UAF126" s="157"/>
      <c r="UAG126" s="157"/>
      <c r="UAH126" s="157"/>
      <c r="UAI126" s="157"/>
      <c r="UAJ126" s="157"/>
      <c r="UAK126" s="157"/>
      <c r="UAL126" s="157"/>
      <c r="UAM126" s="157"/>
      <c r="UAN126" s="157"/>
      <c r="UAO126" s="157"/>
      <c r="UAP126" s="157"/>
      <c r="UAQ126" s="157"/>
      <c r="UAR126" s="157"/>
      <c r="UAS126" s="157"/>
      <c r="UAT126" s="157"/>
      <c r="UAU126" s="157"/>
      <c r="UAV126" s="157"/>
      <c r="UAW126" s="157"/>
      <c r="UAX126" s="157"/>
      <c r="UAY126" s="157"/>
      <c r="UAZ126" s="157"/>
      <c r="UBA126" s="157"/>
      <c r="UBB126" s="157"/>
      <c r="UBC126" s="157"/>
      <c r="UBD126" s="157"/>
      <c r="UBE126" s="157"/>
      <c r="UBF126" s="157"/>
      <c r="UBG126" s="157"/>
      <c r="UBH126" s="157"/>
      <c r="UBI126" s="157"/>
      <c r="UBJ126" s="157"/>
      <c r="UBK126" s="157"/>
      <c r="UBL126" s="157"/>
      <c r="UBM126" s="157"/>
      <c r="UBN126" s="157"/>
      <c r="UBO126" s="157"/>
      <c r="UBP126" s="157"/>
      <c r="UBQ126" s="157"/>
      <c r="UBR126" s="157"/>
      <c r="UBS126" s="157"/>
      <c r="UBT126" s="157"/>
      <c r="UBU126" s="157"/>
      <c r="UBV126" s="157"/>
      <c r="UBW126" s="157"/>
      <c r="UBX126" s="157"/>
      <c r="UBY126" s="157"/>
      <c r="UBZ126" s="157"/>
      <c r="UCA126" s="157"/>
      <c r="UCB126" s="157"/>
      <c r="UCC126" s="157"/>
      <c r="UCD126" s="157"/>
      <c r="UCE126" s="157"/>
      <c r="UCF126" s="157"/>
      <c r="UCG126" s="157"/>
      <c r="UCH126" s="157"/>
      <c r="UCI126" s="157"/>
      <c r="UCJ126" s="157"/>
      <c r="UCK126" s="157"/>
      <c r="UCL126" s="157"/>
      <c r="UCM126" s="157"/>
      <c r="UCN126" s="157"/>
      <c r="UCO126" s="157"/>
      <c r="UCP126" s="157"/>
      <c r="UCQ126" s="157"/>
      <c r="UCR126" s="157"/>
      <c r="UCS126" s="157"/>
      <c r="UCT126" s="157"/>
      <c r="UCU126" s="157"/>
      <c r="UCV126" s="157"/>
      <c r="UCW126" s="157"/>
      <c r="UCX126" s="157"/>
      <c r="UCY126" s="157"/>
      <c r="UCZ126" s="157"/>
      <c r="UDA126" s="157"/>
      <c r="UDB126" s="157"/>
      <c r="UDC126" s="157"/>
      <c r="UDD126" s="157"/>
      <c r="UDE126" s="157"/>
      <c r="UDF126" s="157"/>
      <c r="UDG126" s="157"/>
      <c r="UDH126" s="157"/>
      <c r="UDI126" s="157"/>
      <c r="UDJ126" s="157"/>
      <c r="UDK126" s="157"/>
      <c r="UDL126" s="157"/>
      <c r="UDM126" s="157"/>
      <c r="UDN126" s="157"/>
      <c r="UDO126" s="157"/>
      <c r="UDP126" s="157"/>
      <c r="UDQ126" s="157"/>
      <c r="UDR126" s="157"/>
      <c r="UDS126" s="157"/>
      <c r="UDT126" s="157"/>
      <c r="UDU126" s="157"/>
      <c r="UDV126" s="157"/>
      <c r="UDW126" s="157"/>
      <c r="UDX126" s="157"/>
      <c r="UDY126" s="157"/>
      <c r="UDZ126" s="157"/>
      <c r="UEA126" s="157"/>
      <c r="UEB126" s="157"/>
      <c r="UEC126" s="157"/>
      <c r="UED126" s="157"/>
      <c r="UEE126" s="157"/>
      <c r="UEF126" s="157"/>
      <c r="UEG126" s="157"/>
      <c r="UEH126" s="157"/>
      <c r="UEI126" s="157"/>
      <c r="UEJ126" s="157"/>
      <c r="UEK126" s="157"/>
      <c r="UEL126" s="157"/>
      <c r="UEM126" s="157"/>
      <c r="UEN126" s="157"/>
      <c r="UEO126" s="157"/>
      <c r="UEP126" s="157"/>
      <c r="UEQ126" s="157"/>
      <c r="UER126" s="157"/>
      <c r="UES126" s="157"/>
      <c r="UET126" s="157"/>
      <c r="UEU126" s="157"/>
      <c r="UEV126" s="157"/>
      <c r="UEW126" s="157"/>
      <c r="UEX126" s="157"/>
      <c r="UEY126" s="157"/>
      <c r="UEZ126" s="157"/>
      <c r="UFA126" s="157"/>
      <c r="UFB126" s="157"/>
      <c r="UFC126" s="157"/>
      <c r="UFD126" s="157"/>
      <c r="UFE126" s="157"/>
      <c r="UFF126" s="157"/>
      <c r="UFG126" s="157"/>
      <c r="UFH126" s="157"/>
      <c r="UFI126" s="157"/>
      <c r="UFJ126" s="157"/>
      <c r="UFK126" s="157"/>
      <c r="UFL126" s="157"/>
      <c r="UFM126" s="157"/>
      <c r="UFN126" s="157"/>
      <c r="UFO126" s="157"/>
      <c r="UFP126" s="157"/>
      <c r="UFQ126" s="157"/>
      <c r="UFR126" s="157"/>
      <c r="UFS126" s="157"/>
      <c r="UFT126" s="157"/>
      <c r="UFU126" s="157"/>
      <c r="UFV126" s="157"/>
      <c r="UFW126" s="157"/>
      <c r="UFX126" s="157"/>
      <c r="UFY126" s="157"/>
      <c r="UFZ126" s="157"/>
      <c r="UGA126" s="157"/>
      <c r="UGB126" s="157"/>
      <c r="UGC126" s="157"/>
      <c r="UGD126" s="157"/>
      <c r="UGE126" s="157"/>
      <c r="UGF126" s="157"/>
      <c r="UGG126" s="157"/>
      <c r="UGH126" s="157"/>
      <c r="UGI126" s="157"/>
      <c r="UGJ126" s="157"/>
      <c r="UGK126" s="157"/>
      <c r="UGL126" s="157"/>
      <c r="UGM126" s="157"/>
      <c r="UGN126" s="157"/>
      <c r="UGO126" s="157"/>
      <c r="UGP126" s="157"/>
      <c r="UGQ126" s="157"/>
      <c r="UGR126" s="157"/>
      <c r="UGS126" s="157"/>
      <c r="UGT126" s="157"/>
      <c r="UGU126" s="157"/>
      <c r="UGV126" s="157"/>
      <c r="UGW126" s="157"/>
      <c r="UGX126" s="157"/>
      <c r="UGY126" s="157"/>
      <c r="UGZ126" s="157"/>
      <c r="UHA126" s="157"/>
      <c r="UHB126" s="157"/>
      <c r="UHC126" s="157"/>
      <c r="UHD126" s="157"/>
      <c r="UHE126" s="157"/>
      <c r="UHF126" s="157"/>
      <c r="UHG126" s="157"/>
      <c r="UHH126" s="157"/>
      <c r="UHI126" s="157"/>
      <c r="UHJ126" s="157"/>
      <c r="UHK126" s="157"/>
      <c r="UHL126" s="157"/>
      <c r="UHM126" s="157"/>
      <c r="UHN126" s="157"/>
      <c r="UHO126" s="157"/>
      <c r="UHP126" s="157"/>
      <c r="UHQ126" s="157"/>
      <c r="UHR126" s="157"/>
      <c r="UHS126" s="157"/>
      <c r="UHT126" s="157"/>
      <c r="UHU126" s="157"/>
      <c r="UHV126" s="157"/>
      <c r="UHW126" s="157"/>
      <c r="UHX126" s="157"/>
      <c r="UHY126" s="157"/>
      <c r="UHZ126" s="157"/>
      <c r="UIA126" s="157"/>
      <c r="UIB126" s="157"/>
      <c r="UIC126" s="157"/>
      <c r="UID126" s="157"/>
      <c r="UIE126" s="157"/>
      <c r="UIF126" s="157"/>
      <c r="UIG126" s="157"/>
      <c r="UIH126" s="157"/>
      <c r="UII126" s="157"/>
      <c r="UIJ126" s="157"/>
      <c r="UIK126" s="157"/>
      <c r="UIL126" s="157"/>
      <c r="UIM126" s="157"/>
      <c r="UIN126" s="157"/>
      <c r="UIO126" s="157"/>
      <c r="UIP126" s="157"/>
      <c r="UIQ126" s="157"/>
      <c r="UIR126" s="157"/>
      <c r="UIS126" s="157"/>
      <c r="UIT126" s="157"/>
      <c r="UIU126" s="157"/>
      <c r="UIV126" s="157"/>
      <c r="UIW126" s="157"/>
      <c r="UIX126" s="157"/>
      <c r="UIY126" s="157"/>
      <c r="UIZ126" s="157"/>
      <c r="UJA126" s="157"/>
      <c r="UJB126" s="157"/>
      <c r="UJC126" s="157"/>
      <c r="UJD126" s="157"/>
      <c r="UJE126" s="157"/>
      <c r="UJF126" s="157"/>
      <c r="UJG126" s="157"/>
      <c r="UJH126" s="157"/>
      <c r="UJI126" s="157"/>
      <c r="UJJ126" s="157"/>
      <c r="UJK126" s="157"/>
      <c r="UJL126" s="157"/>
      <c r="UJM126" s="157"/>
      <c r="UJN126" s="157"/>
      <c r="UJO126" s="157"/>
      <c r="UJP126" s="157"/>
      <c r="UJQ126" s="157"/>
      <c r="UJR126" s="157"/>
      <c r="UJS126" s="157"/>
      <c r="UJT126" s="157"/>
      <c r="UJU126" s="157"/>
      <c r="UJV126" s="157"/>
      <c r="UJW126" s="157"/>
      <c r="UJX126" s="157"/>
      <c r="UJY126" s="157"/>
      <c r="UJZ126" s="157"/>
      <c r="UKA126" s="157"/>
      <c r="UKB126" s="157"/>
      <c r="UKC126" s="157"/>
      <c r="UKD126" s="157"/>
      <c r="UKE126" s="157"/>
      <c r="UKF126" s="157"/>
      <c r="UKG126" s="157"/>
      <c r="UKH126" s="157"/>
      <c r="UKI126" s="157"/>
      <c r="UKJ126" s="157"/>
      <c r="UKK126" s="157"/>
      <c r="UKL126" s="157"/>
      <c r="UKM126" s="157"/>
      <c r="UKN126" s="157"/>
      <c r="UKO126" s="157"/>
      <c r="UKP126" s="157"/>
      <c r="UKQ126" s="157"/>
      <c r="UKR126" s="157"/>
      <c r="UKS126" s="157"/>
      <c r="UKT126" s="157"/>
      <c r="UKU126" s="157"/>
      <c r="UKV126" s="157"/>
      <c r="UKW126" s="157"/>
      <c r="UKX126" s="157"/>
      <c r="UKY126" s="157"/>
      <c r="UKZ126" s="157"/>
      <c r="ULA126" s="157"/>
      <c r="ULB126" s="157"/>
      <c r="ULC126" s="157"/>
      <c r="ULD126" s="157"/>
      <c r="ULE126" s="157"/>
      <c r="ULF126" s="157"/>
      <c r="ULG126" s="157"/>
      <c r="ULH126" s="157"/>
      <c r="ULI126" s="157"/>
      <c r="ULJ126" s="157"/>
      <c r="ULK126" s="157"/>
      <c r="ULL126" s="157"/>
      <c r="ULM126" s="157"/>
      <c r="ULN126" s="157"/>
      <c r="ULO126" s="157"/>
      <c r="ULP126" s="157"/>
      <c r="ULQ126" s="157"/>
      <c r="ULR126" s="157"/>
      <c r="ULS126" s="157"/>
      <c r="ULT126" s="157"/>
      <c r="ULU126" s="157"/>
      <c r="ULV126" s="157"/>
      <c r="ULW126" s="157"/>
      <c r="ULX126" s="157"/>
      <c r="ULY126" s="157"/>
      <c r="ULZ126" s="157"/>
      <c r="UMA126" s="157"/>
      <c r="UMB126" s="157"/>
      <c r="UMC126" s="157"/>
      <c r="UMD126" s="157"/>
      <c r="UME126" s="157"/>
      <c r="UMF126" s="157"/>
      <c r="UMG126" s="157"/>
      <c r="UMH126" s="157"/>
      <c r="UMI126" s="157"/>
      <c r="UMJ126" s="157"/>
      <c r="UMK126" s="157"/>
      <c r="UML126" s="157"/>
      <c r="UMM126" s="157"/>
      <c r="UMN126" s="157"/>
      <c r="UMO126" s="157"/>
      <c r="UMP126" s="157"/>
      <c r="UMQ126" s="157"/>
      <c r="UMR126" s="157"/>
      <c r="UMS126" s="157"/>
      <c r="UMT126" s="157"/>
      <c r="UMU126" s="157"/>
      <c r="UMV126" s="157"/>
      <c r="UMW126" s="157"/>
      <c r="UMX126" s="157"/>
      <c r="UMY126" s="157"/>
      <c r="UMZ126" s="157"/>
      <c r="UNA126" s="157"/>
      <c r="UNB126" s="157"/>
      <c r="UNC126" s="157"/>
      <c r="UND126" s="157"/>
      <c r="UNE126" s="157"/>
      <c r="UNF126" s="157"/>
      <c r="UNG126" s="157"/>
      <c r="UNH126" s="157"/>
      <c r="UNI126" s="157"/>
      <c r="UNJ126" s="157"/>
      <c r="UNK126" s="157"/>
      <c r="UNL126" s="157"/>
      <c r="UNM126" s="157"/>
      <c r="UNN126" s="157"/>
      <c r="UNO126" s="157"/>
      <c r="UNP126" s="157"/>
      <c r="UNQ126" s="157"/>
      <c r="UNR126" s="157"/>
      <c r="UNS126" s="157"/>
      <c r="UNT126" s="157"/>
      <c r="UNU126" s="157"/>
      <c r="UNV126" s="157"/>
      <c r="UNW126" s="157"/>
      <c r="UNX126" s="157"/>
      <c r="UNY126" s="157"/>
      <c r="UNZ126" s="157"/>
      <c r="UOA126" s="157"/>
      <c r="UOB126" s="157"/>
      <c r="UOC126" s="157"/>
      <c r="UOD126" s="157"/>
      <c r="UOE126" s="157"/>
      <c r="UOF126" s="157"/>
      <c r="UOG126" s="157"/>
      <c r="UOH126" s="157"/>
      <c r="UOI126" s="157"/>
      <c r="UOJ126" s="157"/>
      <c r="UOK126" s="157"/>
      <c r="UOL126" s="157"/>
      <c r="UOM126" s="157"/>
      <c r="UON126" s="157"/>
      <c r="UOO126" s="157"/>
      <c r="UOP126" s="157"/>
      <c r="UOQ126" s="157"/>
      <c r="UOR126" s="157"/>
      <c r="UOS126" s="157"/>
      <c r="UOT126" s="157"/>
      <c r="UOU126" s="157"/>
      <c r="UOV126" s="157"/>
      <c r="UOW126" s="157"/>
      <c r="UOX126" s="157"/>
      <c r="UOY126" s="157"/>
      <c r="UOZ126" s="157"/>
      <c r="UPA126" s="157"/>
      <c r="UPB126" s="157"/>
      <c r="UPC126" s="157"/>
      <c r="UPD126" s="157"/>
      <c r="UPE126" s="157"/>
      <c r="UPF126" s="157"/>
      <c r="UPG126" s="157"/>
      <c r="UPH126" s="157"/>
      <c r="UPI126" s="157"/>
      <c r="UPJ126" s="157"/>
      <c r="UPK126" s="157"/>
      <c r="UPL126" s="157"/>
      <c r="UPM126" s="157"/>
      <c r="UPN126" s="157"/>
      <c r="UPO126" s="157"/>
      <c r="UPP126" s="157"/>
      <c r="UPQ126" s="157"/>
      <c r="UPR126" s="157"/>
      <c r="UPS126" s="157"/>
      <c r="UPT126" s="157"/>
      <c r="UPU126" s="157"/>
      <c r="UPV126" s="157"/>
      <c r="UPW126" s="157"/>
      <c r="UPX126" s="157"/>
      <c r="UPY126" s="157"/>
      <c r="UPZ126" s="157"/>
      <c r="UQA126" s="157"/>
      <c r="UQB126" s="157"/>
      <c r="UQC126" s="157"/>
      <c r="UQD126" s="157"/>
      <c r="UQE126" s="157"/>
      <c r="UQF126" s="157"/>
      <c r="UQG126" s="157"/>
      <c r="UQH126" s="157"/>
      <c r="UQI126" s="157"/>
      <c r="UQJ126" s="157"/>
      <c r="UQK126" s="157"/>
      <c r="UQL126" s="157"/>
      <c r="UQM126" s="157"/>
      <c r="UQN126" s="157"/>
      <c r="UQO126" s="157"/>
      <c r="UQP126" s="157"/>
      <c r="UQQ126" s="157"/>
      <c r="UQR126" s="157"/>
      <c r="UQS126" s="157"/>
      <c r="UQT126" s="157"/>
      <c r="UQU126" s="157"/>
      <c r="UQV126" s="157"/>
      <c r="UQW126" s="157"/>
      <c r="UQX126" s="157"/>
      <c r="UQY126" s="157"/>
      <c r="UQZ126" s="157"/>
      <c r="URA126" s="157"/>
      <c r="URB126" s="157"/>
      <c r="URC126" s="157"/>
      <c r="URD126" s="157"/>
      <c r="URE126" s="157"/>
      <c r="URF126" s="157"/>
      <c r="URG126" s="157"/>
      <c r="URH126" s="157"/>
      <c r="URI126" s="157"/>
      <c r="URJ126" s="157"/>
      <c r="URK126" s="157"/>
      <c r="URL126" s="157"/>
      <c r="URM126" s="157"/>
      <c r="URN126" s="157"/>
      <c r="URO126" s="157"/>
      <c r="URP126" s="157"/>
      <c r="URQ126" s="157"/>
      <c r="URR126" s="157"/>
      <c r="URS126" s="157"/>
      <c r="URT126" s="157"/>
      <c r="URU126" s="157"/>
      <c r="URV126" s="157"/>
      <c r="URW126" s="157"/>
      <c r="URX126" s="157"/>
      <c r="URY126" s="157"/>
      <c r="URZ126" s="157"/>
      <c r="USA126" s="157"/>
      <c r="USB126" s="157"/>
      <c r="USC126" s="157"/>
      <c r="USD126" s="157"/>
      <c r="USE126" s="157"/>
      <c r="USF126" s="157"/>
      <c r="USG126" s="157"/>
      <c r="USH126" s="157"/>
      <c r="USI126" s="157"/>
      <c r="USJ126" s="157"/>
      <c r="USK126" s="157"/>
      <c r="USL126" s="157"/>
      <c r="USM126" s="157"/>
      <c r="USN126" s="157"/>
      <c r="USO126" s="157"/>
      <c r="USP126" s="157"/>
      <c r="USQ126" s="157"/>
      <c r="USR126" s="157"/>
      <c r="USS126" s="157"/>
      <c r="UST126" s="157"/>
      <c r="USU126" s="157"/>
      <c r="USV126" s="157"/>
      <c r="USW126" s="157"/>
      <c r="USX126" s="157"/>
      <c r="USY126" s="157"/>
      <c r="USZ126" s="157"/>
      <c r="UTA126" s="157"/>
      <c r="UTB126" s="157"/>
      <c r="UTC126" s="157"/>
      <c r="UTD126" s="157"/>
      <c r="UTE126" s="157"/>
      <c r="UTF126" s="157"/>
      <c r="UTG126" s="157"/>
      <c r="UTH126" s="157"/>
      <c r="UTI126" s="157"/>
      <c r="UTJ126" s="157"/>
      <c r="UTK126" s="157"/>
      <c r="UTL126" s="157"/>
      <c r="UTM126" s="157"/>
      <c r="UTN126" s="157"/>
      <c r="UTO126" s="157"/>
      <c r="UTP126" s="157"/>
      <c r="UTQ126" s="157"/>
      <c r="UTR126" s="157"/>
      <c r="UTS126" s="157"/>
      <c r="UTT126" s="157"/>
      <c r="UTU126" s="157"/>
      <c r="UTV126" s="157"/>
      <c r="UTW126" s="157"/>
      <c r="UTX126" s="157"/>
      <c r="UTY126" s="157"/>
      <c r="UTZ126" s="157"/>
      <c r="UUA126" s="157"/>
      <c r="UUB126" s="157"/>
      <c r="UUC126" s="157"/>
      <c r="UUD126" s="157"/>
      <c r="UUE126" s="157"/>
      <c r="UUF126" s="157"/>
      <c r="UUG126" s="157"/>
      <c r="UUH126" s="157"/>
      <c r="UUI126" s="157"/>
      <c r="UUJ126" s="157"/>
      <c r="UUK126" s="157"/>
      <c r="UUL126" s="157"/>
      <c r="UUM126" s="157"/>
      <c r="UUN126" s="157"/>
      <c r="UUO126" s="157"/>
      <c r="UUP126" s="157"/>
      <c r="UUQ126" s="157"/>
      <c r="UUR126" s="157"/>
      <c r="UUS126" s="157"/>
      <c r="UUT126" s="157"/>
      <c r="UUU126" s="157"/>
      <c r="UUV126" s="157"/>
      <c r="UUW126" s="157"/>
      <c r="UUX126" s="157"/>
      <c r="UUY126" s="157"/>
      <c r="UUZ126" s="157"/>
      <c r="UVA126" s="157"/>
      <c r="UVB126" s="157"/>
      <c r="UVC126" s="157"/>
      <c r="UVD126" s="157"/>
      <c r="UVE126" s="157"/>
      <c r="UVF126" s="157"/>
      <c r="UVG126" s="157"/>
      <c r="UVH126" s="157"/>
      <c r="UVI126" s="157"/>
      <c r="UVJ126" s="157"/>
      <c r="UVK126" s="157"/>
      <c r="UVL126" s="157"/>
      <c r="UVM126" s="157"/>
      <c r="UVN126" s="157"/>
      <c r="UVO126" s="157"/>
      <c r="UVP126" s="157"/>
      <c r="UVQ126" s="157"/>
      <c r="UVR126" s="157"/>
      <c r="UVS126" s="157"/>
      <c r="UVT126" s="157"/>
      <c r="UVU126" s="157"/>
      <c r="UVV126" s="157"/>
      <c r="UVW126" s="157"/>
      <c r="UVX126" s="157"/>
      <c r="UVY126" s="157"/>
      <c r="UVZ126" s="157"/>
      <c r="UWA126" s="157"/>
      <c r="UWB126" s="157"/>
      <c r="UWC126" s="157"/>
      <c r="UWD126" s="157"/>
      <c r="UWE126" s="157"/>
      <c r="UWF126" s="157"/>
      <c r="UWG126" s="157"/>
      <c r="UWH126" s="157"/>
      <c r="UWI126" s="157"/>
      <c r="UWJ126" s="157"/>
      <c r="UWK126" s="157"/>
      <c r="UWL126" s="157"/>
      <c r="UWM126" s="157"/>
      <c r="UWN126" s="157"/>
      <c r="UWO126" s="157"/>
      <c r="UWP126" s="157"/>
      <c r="UWQ126" s="157"/>
      <c r="UWR126" s="157"/>
      <c r="UWS126" s="157"/>
      <c r="UWT126" s="157"/>
      <c r="UWU126" s="157"/>
      <c r="UWV126" s="157"/>
      <c r="UWW126" s="157"/>
      <c r="UWX126" s="157"/>
      <c r="UWY126" s="157"/>
      <c r="UWZ126" s="157"/>
      <c r="UXA126" s="157"/>
      <c r="UXB126" s="157"/>
      <c r="UXC126" s="157"/>
      <c r="UXD126" s="157"/>
      <c r="UXE126" s="157"/>
      <c r="UXF126" s="157"/>
      <c r="UXG126" s="157"/>
      <c r="UXH126" s="157"/>
      <c r="UXI126" s="157"/>
      <c r="UXJ126" s="157"/>
      <c r="UXK126" s="157"/>
      <c r="UXL126" s="157"/>
      <c r="UXM126" s="157"/>
      <c r="UXN126" s="157"/>
      <c r="UXO126" s="157"/>
      <c r="UXP126" s="157"/>
      <c r="UXQ126" s="157"/>
      <c r="UXR126" s="157"/>
      <c r="UXS126" s="157"/>
      <c r="UXT126" s="157"/>
      <c r="UXU126" s="157"/>
      <c r="UXV126" s="157"/>
      <c r="UXW126" s="157"/>
      <c r="UXX126" s="157"/>
      <c r="UXY126" s="157"/>
      <c r="UXZ126" s="157"/>
      <c r="UYA126" s="157"/>
      <c r="UYB126" s="157"/>
      <c r="UYC126" s="157"/>
      <c r="UYD126" s="157"/>
      <c r="UYE126" s="157"/>
      <c r="UYF126" s="157"/>
      <c r="UYG126" s="157"/>
      <c r="UYH126" s="157"/>
      <c r="UYI126" s="157"/>
      <c r="UYJ126" s="157"/>
      <c r="UYK126" s="157"/>
      <c r="UYL126" s="157"/>
      <c r="UYM126" s="157"/>
      <c r="UYN126" s="157"/>
      <c r="UYO126" s="157"/>
      <c r="UYP126" s="157"/>
      <c r="UYQ126" s="157"/>
      <c r="UYR126" s="157"/>
      <c r="UYS126" s="157"/>
      <c r="UYT126" s="157"/>
      <c r="UYU126" s="157"/>
      <c r="UYV126" s="157"/>
      <c r="UYW126" s="157"/>
      <c r="UYX126" s="157"/>
      <c r="UYY126" s="157"/>
      <c r="UYZ126" s="157"/>
      <c r="UZA126" s="157"/>
      <c r="UZB126" s="157"/>
      <c r="UZC126" s="157"/>
      <c r="UZD126" s="157"/>
      <c r="UZE126" s="157"/>
      <c r="UZF126" s="157"/>
      <c r="UZG126" s="157"/>
      <c r="UZH126" s="157"/>
      <c r="UZI126" s="157"/>
      <c r="UZJ126" s="157"/>
      <c r="UZK126" s="157"/>
      <c r="UZL126" s="157"/>
      <c r="UZM126" s="157"/>
      <c r="UZN126" s="157"/>
      <c r="UZO126" s="157"/>
      <c r="UZP126" s="157"/>
      <c r="UZQ126" s="157"/>
      <c r="UZR126" s="157"/>
      <c r="UZS126" s="157"/>
      <c r="UZT126" s="157"/>
      <c r="UZU126" s="157"/>
      <c r="UZV126" s="157"/>
      <c r="UZW126" s="157"/>
      <c r="UZX126" s="157"/>
      <c r="UZY126" s="157"/>
      <c r="UZZ126" s="157"/>
      <c r="VAA126" s="157"/>
      <c r="VAB126" s="157"/>
      <c r="VAC126" s="157"/>
      <c r="VAD126" s="157"/>
      <c r="VAE126" s="157"/>
      <c r="VAF126" s="157"/>
      <c r="VAG126" s="157"/>
      <c r="VAH126" s="157"/>
      <c r="VAI126" s="157"/>
      <c r="VAJ126" s="157"/>
      <c r="VAK126" s="157"/>
      <c r="VAL126" s="157"/>
      <c r="VAM126" s="157"/>
      <c r="VAN126" s="157"/>
      <c r="VAO126" s="157"/>
      <c r="VAP126" s="157"/>
      <c r="VAQ126" s="157"/>
      <c r="VAR126" s="157"/>
      <c r="VAS126" s="157"/>
      <c r="VAT126" s="157"/>
      <c r="VAU126" s="157"/>
      <c r="VAV126" s="157"/>
      <c r="VAW126" s="157"/>
      <c r="VAX126" s="157"/>
      <c r="VAY126" s="157"/>
      <c r="VAZ126" s="157"/>
      <c r="VBA126" s="157"/>
      <c r="VBB126" s="157"/>
      <c r="VBC126" s="157"/>
      <c r="VBD126" s="157"/>
      <c r="VBE126" s="157"/>
      <c r="VBF126" s="157"/>
      <c r="VBG126" s="157"/>
      <c r="VBH126" s="157"/>
      <c r="VBI126" s="157"/>
      <c r="VBJ126" s="157"/>
      <c r="VBK126" s="157"/>
      <c r="VBL126" s="157"/>
      <c r="VBM126" s="157"/>
      <c r="VBN126" s="157"/>
      <c r="VBO126" s="157"/>
      <c r="VBP126" s="157"/>
      <c r="VBQ126" s="157"/>
      <c r="VBR126" s="157"/>
      <c r="VBS126" s="157"/>
      <c r="VBT126" s="157"/>
      <c r="VBU126" s="157"/>
      <c r="VBV126" s="157"/>
      <c r="VBW126" s="157"/>
      <c r="VBX126" s="157"/>
      <c r="VBY126" s="157"/>
      <c r="VBZ126" s="157"/>
      <c r="VCA126" s="157"/>
      <c r="VCB126" s="157"/>
      <c r="VCC126" s="157"/>
      <c r="VCD126" s="157"/>
      <c r="VCE126" s="157"/>
      <c r="VCF126" s="157"/>
      <c r="VCG126" s="157"/>
      <c r="VCH126" s="157"/>
      <c r="VCI126" s="157"/>
      <c r="VCJ126" s="157"/>
      <c r="VCK126" s="157"/>
      <c r="VCL126" s="157"/>
      <c r="VCM126" s="157"/>
      <c r="VCN126" s="157"/>
      <c r="VCO126" s="157"/>
      <c r="VCP126" s="157"/>
      <c r="VCQ126" s="157"/>
      <c r="VCR126" s="157"/>
      <c r="VCS126" s="157"/>
      <c r="VCT126" s="157"/>
      <c r="VCU126" s="157"/>
      <c r="VCV126" s="157"/>
      <c r="VCW126" s="157"/>
      <c r="VCX126" s="157"/>
      <c r="VCY126" s="157"/>
      <c r="VCZ126" s="157"/>
      <c r="VDA126" s="157"/>
      <c r="VDB126" s="157"/>
      <c r="VDC126" s="157"/>
      <c r="VDD126" s="157"/>
      <c r="VDE126" s="157"/>
      <c r="VDF126" s="157"/>
      <c r="VDG126" s="157"/>
      <c r="VDH126" s="157"/>
      <c r="VDI126" s="157"/>
      <c r="VDJ126" s="157"/>
      <c r="VDK126" s="157"/>
      <c r="VDL126" s="157"/>
      <c r="VDM126" s="157"/>
      <c r="VDN126" s="157"/>
      <c r="VDO126" s="157"/>
      <c r="VDP126" s="157"/>
      <c r="VDQ126" s="157"/>
      <c r="VDR126" s="157"/>
      <c r="VDS126" s="157"/>
      <c r="VDT126" s="157"/>
      <c r="VDU126" s="157"/>
      <c r="VDV126" s="157"/>
      <c r="VDW126" s="157"/>
      <c r="VDX126" s="157"/>
      <c r="VDY126" s="157"/>
      <c r="VDZ126" s="157"/>
      <c r="VEA126" s="157"/>
      <c r="VEB126" s="157"/>
      <c r="VEC126" s="157"/>
      <c r="VED126" s="157"/>
      <c r="VEE126" s="157"/>
      <c r="VEF126" s="157"/>
      <c r="VEG126" s="157"/>
      <c r="VEH126" s="157"/>
      <c r="VEI126" s="157"/>
      <c r="VEJ126" s="157"/>
      <c r="VEK126" s="157"/>
      <c r="VEL126" s="157"/>
      <c r="VEM126" s="157"/>
      <c r="VEN126" s="157"/>
      <c r="VEO126" s="157"/>
      <c r="VEP126" s="157"/>
      <c r="VEQ126" s="157"/>
      <c r="VER126" s="157"/>
      <c r="VES126" s="157"/>
      <c r="VET126" s="157"/>
      <c r="VEU126" s="157"/>
      <c r="VEV126" s="157"/>
      <c r="VEW126" s="157"/>
      <c r="VEX126" s="157"/>
      <c r="VEY126" s="157"/>
      <c r="VEZ126" s="157"/>
      <c r="VFA126" s="157"/>
      <c r="VFB126" s="157"/>
      <c r="VFC126" s="157"/>
      <c r="VFD126" s="157"/>
      <c r="VFE126" s="157"/>
      <c r="VFF126" s="157"/>
      <c r="VFG126" s="157"/>
      <c r="VFH126" s="157"/>
      <c r="VFI126" s="157"/>
      <c r="VFJ126" s="157"/>
      <c r="VFK126" s="157"/>
      <c r="VFL126" s="157"/>
      <c r="VFM126" s="157"/>
      <c r="VFN126" s="157"/>
      <c r="VFO126" s="157"/>
      <c r="VFP126" s="157"/>
      <c r="VFQ126" s="157"/>
      <c r="VFR126" s="157"/>
      <c r="VFS126" s="157"/>
      <c r="VFT126" s="157"/>
      <c r="VFU126" s="157"/>
      <c r="VFV126" s="157"/>
      <c r="VFW126" s="157"/>
      <c r="VFX126" s="157"/>
      <c r="VFY126" s="157"/>
      <c r="VFZ126" s="157"/>
      <c r="VGA126" s="157"/>
      <c r="VGB126" s="157"/>
      <c r="VGC126" s="157"/>
      <c r="VGD126" s="157"/>
      <c r="VGE126" s="157"/>
      <c r="VGF126" s="157"/>
      <c r="VGG126" s="157"/>
      <c r="VGH126" s="157"/>
      <c r="VGI126" s="157"/>
      <c r="VGJ126" s="157"/>
      <c r="VGK126" s="157"/>
      <c r="VGL126" s="157"/>
      <c r="VGM126" s="157"/>
      <c r="VGN126" s="157"/>
      <c r="VGO126" s="157"/>
      <c r="VGP126" s="157"/>
      <c r="VGQ126" s="157"/>
      <c r="VGR126" s="157"/>
      <c r="VGS126" s="157"/>
      <c r="VGT126" s="157"/>
      <c r="VGU126" s="157"/>
      <c r="VGV126" s="157"/>
      <c r="VGW126" s="157"/>
      <c r="VGX126" s="157"/>
      <c r="VGY126" s="157"/>
      <c r="VGZ126" s="157"/>
      <c r="VHA126" s="157"/>
      <c r="VHB126" s="157"/>
      <c r="VHC126" s="157"/>
      <c r="VHD126" s="157"/>
      <c r="VHE126" s="157"/>
      <c r="VHF126" s="157"/>
      <c r="VHG126" s="157"/>
      <c r="VHH126" s="157"/>
      <c r="VHI126" s="157"/>
      <c r="VHJ126" s="157"/>
      <c r="VHK126" s="157"/>
      <c r="VHL126" s="157"/>
      <c r="VHM126" s="157"/>
      <c r="VHN126" s="157"/>
      <c r="VHO126" s="157"/>
      <c r="VHP126" s="157"/>
      <c r="VHQ126" s="157"/>
      <c r="VHR126" s="157"/>
      <c r="VHS126" s="157"/>
      <c r="VHT126" s="157"/>
      <c r="VHU126" s="157"/>
      <c r="VHV126" s="157"/>
      <c r="VHW126" s="157"/>
      <c r="VHX126" s="157"/>
      <c r="VHY126" s="157"/>
      <c r="VHZ126" s="157"/>
      <c r="VIA126" s="157"/>
      <c r="VIB126" s="157"/>
      <c r="VIC126" s="157"/>
      <c r="VID126" s="157"/>
      <c r="VIE126" s="157"/>
      <c r="VIF126" s="157"/>
      <c r="VIG126" s="157"/>
      <c r="VIH126" s="157"/>
      <c r="VII126" s="157"/>
      <c r="VIJ126" s="157"/>
      <c r="VIK126" s="157"/>
      <c r="VIL126" s="157"/>
      <c r="VIM126" s="157"/>
      <c r="VIN126" s="157"/>
      <c r="VIO126" s="157"/>
      <c r="VIP126" s="157"/>
      <c r="VIQ126" s="157"/>
      <c r="VIR126" s="157"/>
      <c r="VIS126" s="157"/>
      <c r="VIT126" s="157"/>
      <c r="VIU126" s="157"/>
      <c r="VIV126" s="157"/>
      <c r="VIW126" s="157"/>
      <c r="VIX126" s="157"/>
      <c r="VIY126" s="157"/>
      <c r="VIZ126" s="157"/>
      <c r="VJA126" s="157"/>
      <c r="VJB126" s="157"/>
      <c r="VJC126" s="157"/>
      <c r="VJD126" s="157"/>
      <c r="VJE126" s="157"/>
      <c r="VJF126" s="157"/>
      <c r="VJG126" s="157"/>
      <c r="VJH126" s="157"/>
      <c r="VJI126" s="157"/>
      <c r="VJJ126" s="157"/>
      <c r="VJK126" s="157"/>
      <c r="VJL126" s="157"/>
      <c r="VJM126" s="157"/>
      <c r="VJN126" s="157"/>
      <c r="VJO126" s="157"/>
      <c r="VJP126" s="157"/>
      <c r="VJQ126" s="157"/>
      <c r="VJR126" s="157"/>
      <c r="VJS126" s="157"/>
      <c r="VJT126" s="157"/>
      <c r="VJU126" s="157"/>
      <c r="VJV126" s="157"/>
      <c r="VJW126" s="157"/>
      <c r="VJX126" s="157"/>
      <c r="VJY126" s="157"/>
      <c r="VJZ126" s="157"/>
      <c r="VKA126" s="157"/>
      <c r="VKB126" s="157"/>
      <c r="VKC126" s="157"/>
      <c r="VKD126" s="157"/>
      <c r="VKE126" s="157"/>
      <c r="VKF126" s="157"/>
      <c r="VKG126" s="157"/>
      <c r="VKH126" s="157"/>
      <c r="VKI126" s="157"/>
      <c r="VKJ126" s="157"/>
      <c r="VKK126" s="157"/>
      <c r="VKL126" s="157"/>
      <c r="VKM126" s="157"/>
      <c r="VKN126" s="157"/>
      <c r="VKO126" s="157"/>
      <c r="VKP126" s="157"/>
      <c r="VKQ126" s="157"/>
      <c r="VKR126" s="157"/>
      <c r="VKS126" s="157"/>
      <c r="VKT126" s="157"/>
      <c r="VKU126" s="157"/>
      <c r="VKV126" s="157"/>
      <c r="VKW126" s="157"/>
      <c r="VKX126" s="157"/>
      <c r="VKY126" s="157"/>
      <c r="VKZ126" s="157"/>
      <c r="VLA126" s="157"/>
      <c r="VLB126" s="157"/>
      <c r="VLC126" s="157"/>
      <c r="VLD126" s="157"/>
      <c r="VLE126" s="157"/>
      <c r="VLF126" s="157"/>
      <c r="VLG126" s="157"/>
      <c r="VLH126" s="157"/>
      <c r="VLI126" s="157"/>
      <c r="VLJ126" s="157"/>
      <c r="VLK126" s="157"/>
      <c r="VLL126" s="157"/>
      <c r="VLM126" s="157"/>
      <c r="VLN126" s="157"/>
      <c r="VLO126" s="157"/>
      <c r="VLP126" s="157"/>
      <c r="VLQ126" s="157"/>
      <c r="VLR126" s="157"/>
      <c r="VLS126" s="157"/>
      <c r="VLT126" s="157"/>
      <c r="VLU126" s="157"/>
      <c r="VLV126" s="157"/>
      <c r="VLW126" s="157"/>
      <c r="VLX126" s="157"/>
      <c r="VLY126" s="157"/>
      <c r="VLZ126" s="157"/>
      <c r="VMA126" s="157"/>
      <c r="VMB126" s="157"/>
      <c r="VMC126" s="157"/>
      <c r="VMD126" s="157"/>
      <c r="VME126" s="157"/>
      <c r="VMF126" s="157"/>
      <c r="VMG126" s="157"/>
      <c r="VMH126" s="157"/>
      <c r="VMI126" s="157"/>
      <c r="VMJ126" s="157"/>
      <c r="VMK126" s="157"/>
      <c r="VML126" s="157"/>
      <c r="VMM126" s="157"/>
      <c r="VMN126" s="157"/>
      <c r="VMO126" s="157"/>
      <c r="VMP126" s="157"/>
      <c r="VMQ126" s="157"/>
      <c r="VMR126" s="157"/>
      <c r="VMS126" s="157"/>
      <c r="VMT126" s="157"/>
      <c r="VMU126" s="157"/>
      <c r="VMV126" s="157"/>
      <c r="VMW126" s="157"/>
      <c r="VMX126" s="157"/>
      <c r="VMY126" s="157"/>
      <c r="VMZ126" s="157"/>
      <c r="VNA126" s="157"/>
      <c r="VNB126" s="157"/>
      <c r="VNC126" s="157"/>
      <c r="VND126" s="157"/>
      <c r="VNE126" s="157"/>
      <c r="VNF126" s="157"/>
      <c r="VNG126" s="157"/>
      <c r="VNH126" s="157"/>
      <c r="VNI126" s="157"/>
      <c r="VNJ126" s="157"/>
      <c r="VNK126" s="157"/>
      <c r="VNL126" s="157"/>
      <c r="VNM126" s="157"/>
      <c r="VNN126" s="157"/>
      <c r="VNO126" s="157"/>
      <c r="VNP126" s="157"/>
      <c r="VNQ126" s="157"/>
      <c r="VNR126" s="157"/>
      <c r="VNS126" s="157"/>
      <c r="VNT126" s="157"/>
      <c r="VNU126" s="157"/>
      <c r="VNV126" s="157"/>
      <c r="VNW126" s="157"/>
      <c r="VNX126" s="157"/>
      <c r="VNY126" s="157"/>
      <c r="VNZ126" s="157"/>
      <c r="VOA126" s="157"/>
      <c r="VOB126" s="157"/>
      <c r="VOC126" s="157"/>
      <c r="VOD126" s="157"/>
      <c r="VOE126" s="157"/>
      <c r="VOF126" s="157"/>
      <c r="VOG126" s="157"/>
      <c r="VOH126" s="157"/>
      <c r="VOI126" s="157"/>
      <c r="VOJ126" s="157"/>
      <c r="VOK126" s="157"/>
      <c r="VOL126" s="157"/>
      <c r="VOM126" s="157"/>
      <c r="VON126" s="157"/>
      <c r="VOO126" s="157"/>
      <c r="VOP126" s="157"/>
      <c r="VOQ126" s="157"/>
      <c r="VOR126" s="157"/>
      <c r="VOS126" s="157"/>
      <c r="VOT126" s="157"/>
      <c r="VOU126" s="157"/>
      <c r="VOV126" s="157"/>
      <c r="VOW126" s="157"/>
      <c r="VOX126" s="157"/>
      <c r="VOY126" s="157"/>
      <c r="VOZ126" s="157"/>
      <c r="VPA126" s="157"/>
      <c r="VPB126" s="157"/>
      <c r="VPC126" s="157"/>
      <c r="VPD126" s="157"/>
      <c r="VPE126" s="157"/>
      <c r="VPF126" s="157"/>
      <c r="VPG126" s="157"/>
      <c r="VPH126" s="157"/>
      <c r="VPI126" s="157"/>
      <c r="VPJ126" s="157"/>
      <c r="VPK126" s="157"/>
      <c r="VPL126" s="157"/>
      <c r="VPM126" s="157"/>
      <c r="VPN126" s="157"/>
      <c r="VPO126" s="157"/>
      <c r="VPP126" s="157"/>
      <c r="VPQ126" s="157"/>
      <c r="VPR126" s="157"/>
      <c r="VPS126" s="157"/>
      <c r="VPT126" s="157"/>
      <c r="VPU126" s="157"/>
      <c r="VPV126" s="157"/>
      <c r="VPW126" s="157"/>
      <c r="VPX126" s="157"/>
      <c r="VPY126" s="157"/>
      <c r="VPZ126" s="157"/>
      <c r="VQA126" s="157"/>
      <c r="VQB126" s="157"/>
      <c r="VQC126" s="157"/>
      <c r="VQD126" s="157"/>
      <c r="VQE126" s="157"/>
      <c r="VQF126" s="157"/>
      <c r="VQG126" s="157"/>
      <c r="VQH126" s="157"/>
      <c r="VQI126" s="157"/>
      <c r="VQJ126" s="157"/>
      <c r="VQK126" s="157"/>
      <c r="VQL126" s="157"/>
      <c r="VQM126" s="157"/>
      <c r="VQN126" s="157"/>
      <c r="VQO126" s="157"/>
      <c r="VQP126" s="157"/>
      <c r="VQQ126" s="157"/>
      <c r="VQR126" s="157"/>
      <c r="VQS126" s="157"/>
      <c r="VQT126" s="157"/>
      <c r="VQU126" s="157"/>
      <c r="VQV126" s="157"/>
      <c r="VQW126" s="157"/>
      <c r="VQX126" s="157"/>
      <c r="VQY126" s="157"/>
      <c r="VQZ126" s="157"/>
      <c r="VRA126" s="157"/>
      <c r="VRB126" s="157"/>
      <c r="VRC126" s="157"/>
      <c r="VRD126" s="157"/>
      <c r="VRE126" s="157"/>
      <c r="VRF126" s="157"/>
      <c r="VRG126" s="157"/>
      <c r="VRH126" s="157"/>
      <c r="VRI126" s="157"/>
      <c r="VRJ126" s="157"/>
      <c r="VRK126" s="157"/>
      <c r="VRL126" s="157"/>
      <c r="VRM126" s="157"/>
      <c r="VRN126" s="157"/>
      <c r="VRO126" s="157"/>
      <c r="VRP126" s="157"/>
      <c r="VRQ126" s="157"/>
      <c r="VRR126" s="157"/>
      <c r="VRS126" s="157"/>
      <c r="VRT126" s="157"/>
      <c r="VRU126" s="157"/>
      <c r="VRV126" s="157"/>
      <c r="VRW126" s="157"/>
      <c r="VRX126" s="157"/>
      <c r="VRY126" s="157"/>
      <c r="VRZ126" s="157"/>
      <c r="VSA126" s="157"/>
      <c r="VSB126" s="157"/>
      <c r="VSC126" s="157"/>
      <c r="VSD126" s="157"/>
      <c r="VSE126" s="157"/>
      <c r="VSF126" s="157"/>
      <c r="VSG126" s="157"/>
      <c r="VSH126" s="157"/>
      <c r="VSI126" s="157"/>
      <c r="VSJ126" s="157"/>
      <c r="VSK126" s="157"/>
      <c r="VSL126" s="157"/>
      <c r="VSM126" s="157"/>
      <c r="VSN126" s="157"/>
      <c r="VSO126" s="157"/>
      <c r="VSP126" s="157"/>
      <c r="VSQ126" s="157"/>
      <c r="VSR126" s="157"/>
      <c r="VSS126" s="157"/>
      <c r="VST126" s="157"/>
      <c r="VSU126" s="157"/>
      <c r="VSV126" s="157"/>
      <c r="VSW126" s="157"/>
      <c r="VSX126" s="157"/>
      <c r="VSY126" s="157"/>
      <c r="VSZ126" s="157"/>
      <c r="VTA126" s="157"/>
      <c r="VTB126" s="157"/>
      <c r="VTC126" s="157"/>
      <c r="VTD126" s="157"/>
      <c r="VTE126" s="157"/>
      <c r="VTF126" s="157"/>
      <c r="VTG126" s="157"/>
      <c r="VTH126" s="157"/>
      <c r="VTI126" s="157"/>
      <c r="VTJ126" s="157"/>
      <c r="VTK126" s="157"/>
      <c r="VTL126" s="157"/>
      <c r="VTM126" s="157"/>
      <c r="VTN126" s="157"/>
      <c r="VTO126" s="157"/>
      <c r="VTP126" s="157"/>
      <c r="VTQ126" s="157"/>
      <c r="VTR126" s="157"/>
      <c r="VTS126" s="157"/>
      <c r="VTT126" s="157"/>
      <c r="VTU126" s="157"/>
      <c r="VTV126" s="157"/>
      <c r="VTW126" s="157"/>
      <c r="VTX126" s="157"/>
      <c r="VTY126" s="157"/>
      <c r="VTZ126" s="157"/>
      <c r="VUA126" s="157"/>
      <c r="VUB126" s="157"/>
      <c r="VUC126" s="157"/>
      <c r="VUD126" s="157"/>
      <c r="VUE126" s="157"/>
      <c r="VUF126" s="157"/>
      <c r="VUG126" s="157"/>
      <c r="VUH126" s="157"/>
      <c r="VUI126" s="157"/>
      <c r="VUJ126" s="157"/>
      <c r="VUK126" s="157"/>
      <c r="VUL126" s="157"/>
      <c r="VUM126" s="157"/>
      <c r="VUN126" s="157"/>
      <c r="VUO126" s="157"/>
      <c r="VUP126" s="157"/>
      <c r="VUQ126" s="157"/>
      <c r="VUR126" s="157"/>
      <c r="VUS126" s="157"/>
      <c r="VUT126" s="157"/>
      <c r="VUU126" s="157"/>
      <c r="VUV126" s="157"/>
      <c r="VUW126" s="157"/>
      <c r="VUX126" s="157"/>
      <c r="VUY126" s="157"/>
      <c r="VUZ126" s="157"/>
      <c r="VVA126" s="157"/>
      <c r="VVB126" s="157"/>
      <c r="VVC126" s="157"/>
      <c r="VVD126" s="157"/>
      <c r="VVE126" s="157"/>
      <c r="VVF126" s="157"/>
      <c r="VVG126" s="157"/>
      <c r="VVH126" s="157"/>
      <c r="VVI126" s="157"/>
      <c r="VVJ126" s="157"/>
      <c r="VVK126" s="157"/>
      <c r="VVL126" s="157"/>
      <c r="VVM126" s="157"/>
      <c r="VVN126" s="157"/>
      <c r="VVO126" s="157"/>
      <c r="VVP126" s="157"/>
      <c r="VVQ126" s="157"/>
      <c r="VVR126" s="157"/>
      <c r="VVS126" s="157"/>
      <c r="VVT126" s="157"/>
      <c r="VVU126" s="157"/>
      <c r="VVV126" s="157"/>
      <c r="VVW126" s="157"/>
      <c r="VVX126" s="157"/>
      <c r="VVY126" s="157"/>
      <c r="VVZ126" s="157"/>
      <c r="VWA126" s="157"/>
      <c r="VWB126" s="157"/>
      <c r="VWC126" s="157"/>
      <c r="VWD126" s="157"/>
      <c r="VWE126" s="157"/>
      <c r="VWF126" s="157"/>
      <c r="VWG126" s="157"/>
      <c r="VWH126" s="157"/>
      <c r="VWI126" s="157"/>
      <c r="VWJ126" s="157"/>
      <c r="VWK126" s="157"/>
      <c r="VWL126" s="157"/>
      <c r="VWM126" s="157"/>
      <c r="VWN126" s="157"/>
      <c r="VWO126" s="157"/>
      <c r="VWP126" s="157"/>
      <c r="VWQ126" s="157"/>
      <c r="VWR126" s="157"/>
      <c r="VWS126" s="157"/>
      <c r="VWT126" s="157"/>
      <c r="VWU126" s="157"/>
      <c r="VWV126" s="157"/>
      <c r="VWW126" s="157"/>
      <c r="VWX126" s="157"/>
      <c r="VWY126" s="157"/>
      <c r="VWZ126" s="157"/>
      <c r="VXA126" s="157"/>
      <c r="VXB126" s="157"/>
      <c r="VXC126" s="157"/>
      <c r="VXD126" s="157"/>
      <c r="VXE126" s="157"/>
      <c r="VXF126" s="157"/>
      <c r="VXG126" s="157"/>
      <c r="VXH126" s="157"/>
      <c r="VXI126" s="157"/>
      <c r="VXJ126" s="157"/>
      <c r="VXK126" s="157"/>
      <c r="VXL126" s="157"/>
      <c r="VXM126" s="157"/>
      <c r="VXN126" s="157"/>
      <c r="VXO126" s="157"/>
      <c r="VXP126" s="157"/>
      <c r="VXQ126" s="157"/>
      <c r="VXR126" s="157"/>
      <c r="VXS126" s="157"/>
      <c r="VXT126" s="157"/>
      <c r="VXU126" s="157"/>
      <c r="VXV126" s="157"/>
      <c r="VXW126" s="157"/>
      <c r="VXX126" s="157"/>
      <c r="VXY126" s="157"/>
      <c r="VXZ126" s="157"/>
      <c r="VYA126" s="157"/>
      <c r="VYB126" s="157"/>
      <c r="VYC126" s="157"/>
      <c r="VYD126" s="157"/>
      <c r="VYE126" s="157"/>
      <c r="VYF126" s="157"/>
      <c r="VYG126" s="157"/>
      <c r="VYH126" s="157"/>
      <c r="VYI126" s="157"/>
      <c r="VYJ126" s="157"/>
      <c r="VYK126" s="157"/>
      <c r="VYL126" s="157"/>
      <c r="VYM126" s="157"/>
      <c r="VYN126" s="157"/>
      <c r="VYO126" s="157"/>
      <c r="VYP126" s="157"/>
      <c r="VYQ126" s="157"/>
      <c r="VYR126" s="157"/>
      <c r="VYS126" s="157"/>
      <c r="VYT126" s="157"/>
      <c r="VYU126" s="157"/>
      <c r="VYV126" s="157"/>
      <c r="VYW126" s="157"/>
      <c r="VYX126" s="157"/>
      <c r="VYY126" s="157"/>
      <c r="VYZ126" s="157"/>
      <c r="VZA126" s="157"/>
      <c r="VZB126" s="157"/>
      <c r="VZC126" s="157"/>
      <c r="VZD126" s="157"/>
      <c r="VZE126" s="157"/>
      <c r="VZF126" s="157"/>
      <c r="VZG126" s="157"/>
      <c r="VZH126" s="157"/>
      <c r="VZI126" s="157"/>
      <c r="VZJ126" s="157"/>
      <c r="VZK126" s="157"/>
      <c r="VZL126" s="157"/>
      <c r="VZM126" s="157"/>
      <c r="VZN126" s="157"/>
      <c r="VZO126" s="157"/>
      <c r="VZP126" s="157"/>
      <c r="VZQ126" s="157"/>
      <c r="VZR126" s="157"/>
      <c r="VZS126" s="157"/>
      <c r="VZT126" s="157"/>
      <c r="VZU126" s="157"/>
      <c r="VZV126" s="157"/>
      <c r="VZW126" s="157"/>
      <c r="VZX126" s="157"/>
      <c r="VZY126" s="157"/>
      <c r="VZZ126" s="157"/>
      <c r="WAA126" s="157"/>
      <c r="WAB126" s="157"/>
      <c r="WAC126" s="157"/>
      <c r="WAD126" s="157"/>
      <c r="WAE126" s="157"/>
      <c r="WAF126" s="157"/>
      <c r="WAG126" s="157"/>
      <c r="WAH126" s="157"/>
      <c r="WAI126" s="157"/>
      <c r="WAJ126" s="157"/>
      <c r="WAK126" s="157"/>
      <c r="WAL126" s="157"/>
      <c r="WAM126" s="157"/>
      <c r="WAN126" s="157"/>
      <c r="WAO126" s="157"/>
      <c r="WAP126" s="157"/>
      <c r="WAQ126" s="157"/>
      <c r="WAR126" s="157"/>
      <c r="WAS126" s="157"/>
      <c r="WAT126" s="157"/>
      <c r="WAU126" s="157"/>
      <c r="WAV126" s="157"/>
      <c r="WAW126" s="157"/>
      <c r="WAX126" s="157"/>
      <c r="WAY126" s="157"/>
      <c r="WAZ126" s="157"/>
      <c r="WBA126" s="157"/>
      <c r="WBB126" s="157"/>
      <c r="WBC126" s="157"/>
      <c r="WBD126" s="157"/>
      <c r="WBE126" s="157"/>
      <c r="WBF126" s="157"/>
      <c r="WBG126" s="157"/>
      <c r="WBH126" s="157"/>
      <c r="WBI126" s="157"/>
      <c r="WBJ126" s="157"/>
      <c r="WBK126" s="157"/>
      <c r="WBL126" s="157"/>
      <c r="WBM126" s="157"/>
      <c r="WBN126" s="157"/>
      <c r="WBO126" s="157"/>
      <c r="WBP126" s="157"/>
      <c r="WBQ126" s="157"/>
      <c r="WBR126" s="157"/>
      <c r="WBS126" s="157"/>
      <c r="WBT126" s="157"/>
      <c r="WBU126" s="157"/>
      <c r="WBV126" s="157"/>
      <c r="WBW126" s="157"/>
      <c r="WBX126" s="157"/>
      <c r="WBY126" s="157"/>
      <c r="WBZ126" s="157"/>
      <c r="WCA126" s="157"/>
      <c r="WCB126" s="157"/>
      <c r="WCC126" s="157"/>
      <c r="WCD126" s="157"/>
      <c r="WCE126" s="157"/>
      <c r="WCF126" s="157"/>
      <c r="WCG126" s="157"/>
      <c r="WCH126" s="157"/>
      <c r="WCI126" s="157"/>
      <c r="WCJ126" s="157"/>
      <c r="WCK126" s="157"/>
      <c r="WCL126" s="157"/>
      <c r="WCM126" s="157"/>
      <c r="WCN126" s="157"/>
      <c r="WCO126" s="157"/>
      <c r="WCP126" s="157"/>
      <c r="WCQ126" s="157"/>
      <c r="WCR126" s="157"/>
      <c r="WCS126" s="157"/>
      <c r="WCT126" s="157"/>
      <c r="WCU126" s="157"/>
      <c r="WCV126" s="157"/>
      <c r="WCW126" s="157"/>
      <c r="WCX126" s="157"/>
      <c r="WCY126" s="157"/>
      <c r="WCZ126" s="157"/>
      <c r="WDA126" s="157"/>
      <c r="WDB126" s="157"/>
      <c r="WDC126" s="157"/>
      <c r="WDD126" s="157"/>
      <c r="WDE126" s="157"/>
      <c r="WDF126" s="157"/>
      <c r="WDG126" s="157"/>
      <c r="WDH126" s="157"/>
      <c r="WDI126" s="157"/>
      <c r="WDJ126" s="157"/>
      <c r="WDK126" s="157"/>
      <c r="WDL126" s="157"/>
      <c r="WDM126" s="157"/>
      <c r="WDN126" s="157"/>
      <c r="WDO126" s="157"/>
      <c r="WDP126" s="157"/>
      <c r="WDQ126" s="157"/>
      <c r="WDR126" s="157"/>
      <c r="WDS126" s="157"/>
      <c r="WDT126" s="157"/>
      <c r="WDU126" s="157"/>
      <c r="WDV126" s="157"/>
      <c r="WDW126" s="157"/>
      <c r="WDX126" s="157"/>
      <c r="WDY126" s="157"/>
      <c r="WDZ126" s="157"/>
      <c r="WEA126" s="157"/>
      <c r="WEB126" s="157"/>
      <c r="WEC126" s="157"/>
      <c r="WED126" s="157"/>
      <c r="WEE126" s="157"/>
      <c r="WEF126" s="157"/>
      <c r="WEG126" s="157"/>
      <c r="WEH126" s="157"/>
      <c r="WEI126" s="157"/>
      <c r="WEJ126" s="157"/>
      <c r="WEK126" s="157"/>
      <c r="WEL126" s="157"/>
      <c r="WEM126" s="157"/>
      <c r="WEN126" s="157"/>
      <c r="WEO126" s="157"/>
      <c r="WEP126" s="157"/>
      <c r="WEQ126" s="157"/>
      <c r="WER126" s="157"/>
      <c r="WES126" s="157"/>
      <c r="WET126" s="157"/>
      <c r="WEU126" s="157"/>
      <c r="WEV126" s="157"/>
      <c r="WEW126" s="157"/>
      <c r="WEX126" s="157"/>
      <c r="WEY126" s="157"/>
      <c r="WEZ126" s="157"/>
      <c r="WFA126" s="157"/>
      <c r="WFB126" s="157"/>
      <c r="WFC126" s="157"/>
      <c r="WFD126" s="157"/>
      <c r="WFE126" s="157"/>
      <c r="WFF126" s="157"/>
      <c r="WFG126" s="157"/>
      <c r="WFH126" s="157"/>
      <c r="WFI126" s="157"/>
      <c r="WFJ126" s="157"/>
      <c r="WFK126" s="157"/>
      <c r="WFL126" s="157"/>
      <c r="WFM126" s="157"/>
      <c r="WFN126" s="157"/>
      <c r="WFO126" s="157"/>
      <c r="WFP126" s="157"/>
      <c r="WFQ126" s="157"/>
      <c r="WFR126" s="157"/>
      <c r="WFS126" s="157"/>
      <c r="WFT126" s="157"/>
      <c r="WFU126" s="157"/>
      <c r="WFV126" s="157"/>
      <c r="WFW126" s="157"/>
      <c r="WFX126" s="157"/>
      <c r="WFY126" s="157"/>
      <c r="WFZ126" s="157"/>
      <c r="WGA126" s="157"/>
      <c r="WGB126" s="157"/>
      <c r="WGC126" s="157"/>
      <c r="WGD126" s="157"/>
      <c r="WGE126" s="157"/>
      <c r="WGF126" s="157"/>
      <c r="WGG126" s="157"/>
      <c r="WGH126" s="157"/>
      <c r="WGI126" s="157"/>
      <c r="WGJ126" s="157"/>
      <c r="WGK126" s="157"/>
      <c r="WGL126" s="157"/>
      <c r="WGM126" s="157"/>
      <c r="WGN126" s="157"/>
      <c r="WGO126" s="157"/>
      <c r="WGP126" s="157"/>
      <c r="WGQ126" s="157"/>
      <c r="WGR126" s="157"/>
      <c r="WGS126" s="157"/>
      <c r="WGT126" s="157"/>
      <c r="WGU126" s="157"/>
      <c r="WGV126" s="157"/>
      <c r="WGW126" s="157"/>
      <c r="WGX126" s="157"/>
      <c r="WGY126" s="157"/>
      <c r="WGZ126" s="157"/>
      <c r="WHA126" s="157"/>
      <c r="WHB126" s="157"/>
      <c r="WHC126" s="157"/>
      <c r="WHD126" s="157"/>
      <c r="WHE126" s="157"/>
      <c r="WHF126" s="157"/>
      <c r="WHG126" s="157"/>
      <c r="WHH126" s="157"/>
      <c r="WHI126" s="157"/>
      <c r="WHJ126" s="157"/>
      <c r="WHK126" s="157"/>
      <c r="WHL126" s="157"/>
      <c r="WHM126" s="157"/>
      <c r="WHN126" s="157"/>
      <c r="WHO126" s="157"/>
      <c r="WHP126" s="157"/>
      <c r="WHQ126" s="157"/>
      <c r="WHR126" s="157"/>
      <c r="WHS126" s="157"/>
      <c r="WHT126" s="157"/>
      <c r="WHU126" s="157"/>
      <c r="WHV126" s="157"/>
      <c r="WHW126" s="157"/>
      <c r="WHX126" s="157"/>
      <c r="WHY126" s="157"/>
      <c r="WHZ126" s="157"/>
      <c r="WIA126" s="157"/>
      <c r="WIB126" s="157"/>
      <c r="WIC126" s="157"/>
      <c r="WID126" s="157"/>
      <c r="WIE126" s="157"/>
      <c r="WIF126" s="157"/>
      <c r="WIG126" s="157"/>
      <c r="WIH126" s="157"/>
      <c r="WII126" s="157"/>
      <c r="WIJ126" s="157"/>
      <c r="WIK126" s="157"/>
      <c r="WIL126" s="157"/>
      <c r="WIM126" s="157"/>
      <c r="WIN126" s="157"/>
      <c r="WIO126" s="157"/>
      <c r="WIP126" s="157"/>
      <c r="WIQ126" s="157"/>
      <c r="WIR126" s="157"/>
      <c r="WIS126" s="157"/>
      <c r="WIT126" s="157"/>
      <c r="WIU126" s="157"/>
      <c r="WIV126" s="157"/>
      <c r="WIW126" s="157"/>
      <c r="WIX126" s="157"/>
      <c r="WIY126" s="157"/>
      <c r="WIZ126" s="157"/>
      <c r="WJA126" s="157"/>
      <c r="WJB126" s="157"/>
      <c r="WJC126" s="157"/>
      <c r="WJD126" s="157"/>
      <c r="WJE126" s="157"/>
      <c r="WJF126" s="157"/>
      <c r="WJG126" s="157"/>
      <c r="WJH126" s="157"/>
      <c r="WJI126" s="157"/>
      <c r="WJJ126" s="157"/>
      <c r="WJK126" s="157"/>
      <c r="WJL126" s="157"/>
      <c r="WJM126" s="157"/>
      <c r="WJN126" s="157"/>
      <c r="WJO126" s="157"/>
      <c r="WJP126" s="157"/>
      <c r="WJQ126" s="157"/>
      <c r="WJR126" s="157"/>
      <c r="WJS126" s="157"/>
      <c r="WJT126" s="157"/>
      <c r="WJU126" s="157"/>
      <c r="WJV126" s="157"/>
      <c r="WJW126" s="157"/>
      <c r="WJX126" s="157"/>
      <c r="WJY126" s="157"/>
      <c r="WJZ126" s="157"/>
      <c r="WKA126" s="157"/>
      <c r="WKB126" s="157"/>
      <c r="WKC126" s="157"/>
      <c r="WKD126" s="157"/>
      <c r="WKE126" s="157"/>
      <c r="WKF126" s="157"/>
      <c r="WKG126" s="157"/>
      <c r="WKH126" s="157"/>
      <c r="WKI126" s="157"/>
      <c r="WKJ126" s="157"/>
      <c r="WKK126" s="157"/>
      <c r="WKL126" s="157"/>
      <c r="WKM126" s="157"/>
      <c r="WKN126" s="157"/>
      <c r="WKO126" s="157"/>
      <c r="WKP126" s="157"/>
      <c r="WKQ126" s="157"/>
      <c r="WKR126" s="157"/>
      <c r="WKS126" s="157"/>
      <c r="WKT126" s="157"/>
      <c r="WKU126" s="157"/>
      <c r="WKV126" s="157"/>
      <c r="WKW126" s="157"/>
      <c r="WKX126" s="157"/>
      <c r="WKY126" s="157"/>
      <c r="WKZ126" s="157"/>
      <c r="WLA126" s="157"/>
      <c r="WLB126" s="157"/>
      <c r="WLC126" s="157"/>
      <c r="WLD126" s="157"/>
      <c r="WLE126" s="157"/>
      <c r="WLF126" s="157"/>
      <c r="WLG126" s="157"/>
      <c r="WLH126" s="157"/>
      <c r="WLI126" s="157"/>
      <c r="WLJ126" s="157"/>
      <c r="WLK126" s="157"/>
      <c r="WLL126" s="157"/>
      <c r="WLM126" s="157"/>
      <c r="WLN126" s="157"/>
      <c r="WLO126" s="157"/>
      <c r="WLP126" s="157"/>
      <c r="WLQ126" s="157"/>
      <c r="WLR126" s="157"/>
      <c r="WLS126" s="157"/>
      <c r="WLT126" s="157"/>
      <c r="WLU126" s="157"/>
      <c r="WLV126" s="157"/>
      <c r="WLW126" s="157"/>
      <c r="WLX126" s="157"/>
      <c r="WLY126" s="157"/>
      <c r="WLZ126" s="157"/>
      <c r="WMA126" s="157"/>
      <c r="WMB126" s="157"/>
      <c r="WMC126" s="157"/>
      <c r="WMD126" s="157"/>
      <c r="WME126" s="157"/>
      <c r="WMF126" s="157"/>
      <c r="WMG126" s="157"/>
      <c r="WMH126" s="157"/>
      <c r="WMI126" s="157"/>
      <c r="WMJ126" s="157"/>
      <c r="WMK126" s="157"/>
      <c r="WML126" s="157"/>
      <c r="WMM126" s="157"/>
      <c r="WMN126" s="157"/>
      <c r="WMO126" s="157"/>
      <c r="WMP126" s="157"/>
      <c r="WMQ126" s="157"/>
      <c r="WMR126" s="157"/>
      <c r="WMS126" s="157"/>
      <c r="WMT126" s="157"/>
      <c r="WMU126" s="157"/>
      <c r="WMV126" s="157"/>
      <c r="WMW126" s="157"/>
      <c r="WMX126" s="157"/>
      <c r="WMY126" s="157"/>
      <c r="WMZ126" s="157"/>
      <c r="WNA126" s="157"/>
      <c r="WNB126" s="157"/>
      <c r="WNC126" s="157"/>
      <c r="WND126" s="157"/>
      <c r="WNE126" s="157"/>
      <c r="WNF126" s="157"/>
      <c r="WNG126" s="157"/>
      <c r="WNH126" s="157"/>
      <c r="WNI126" s="157"/>
      <c r="WNJ126" s="157"/>
      <c r="WNK126" s="157"/>
      <c r="WNL126" s="157"/>
      <c r="WNM126" s="157"/>
      <c r="WNN126" s="157"/>
      <c r="WNO126" s="157"/>
      <c r="WNP126" s="157"/>
      <c r="WNQ126" s="157"/>
      <c r="WNR126" s="157"/>
      <c r="WNS126" s="157"/>
      <c r="WNT126" s="157"/>
      <c r="WNU126" s="157"/>
      <c r="WNV126" s="157"/>
      <c r="WNW126" s="157"/>
      <c r="WNX126" s="157"/>
      <c r="WNY126" s="157"/>
      <c r="WNZ126" s="157"/>
      <c r="WOA126" s="157"/>
      <c r="WOB126" s="157"/>
      <c r="WOC126" s="157"/>
      <c r="WOD126" s="157"/>
      <c r="WOE126" s="157"/>
      <c r="WOF126" s="157"/>
      <c r="WOG126" s="157"/>
      <c r="WOH126" s="157"/>
      <c r="WOI126" s="157"/>
      <c r="WOJ126" s="157"/>
      <c r="WOK126" s="157"/>
      <c r="WOL126" s="157"/>
      <c r="WOM126" s="157"/>
      <c r="WON126" s="157"/>
      <c r="WOO126" s="157"/>
      <c r="WOP126" s="157"/>
      <c r="WOQ126" s="157"/>
      <c r="WOR126" s="157"/>
      <c r="WOS126" s="157"/>
      <c r="WOT126" s="157"/>
      <c r="WOU126" s="157"/>
      <c r="WOV126" s="157"/>
      <c r="WOW126" s="157"/>
      <c r="WOX126" s="157"/>
      <c r="WOY126" s="157"/>
      <c r="WOZ126" s="157"/>
      <c r="WPA126" s="157"/>
      <c r="WPB126" s="157"/>
      <c r="WPC126" s="157"/>
      <c r="WPD126" s="157"/>
      <c r="WPE126" s="157"/>
      <c r="WPF126" s="157"/>
      <c r="WPG126" s="157"/>
      <c r="WPH126" s="157"/>
      <c r="WPI126" s="157"/>
      <c r="WPJ126" s="157"/>
      <c r="WPK126" s="157"/>
      <c r="WPL126" s="157"/>
      <c r="WPM126" s="157"/>
      <c r="WPN126" s="157"/>
      <c r="WPO126" s="157"/>
      <c r="WPP126" s="157"/>
      <c r="WPQ126" s="157"/>
      <c r="WPR126" s="157"/>
      <c r="WPS126" s="157"/>
      <c r="WPT126" s="157"/>
      <c r="WPU126" s="157"/>
      <c r="WPV126" s="157"/>
      <c r="WPW126" s="157"/>
      <c r="WPX126" s="157"/>
      <c r="WPY126" s="157"/>
      <c r="WPZ126" s="157"/>
      <c r="WQA126" s="157"/>
      <c r="WQB126" s="157"/>
      <c r="WQC126" s="157"/>
      <c r="WQD126" s="157"/>
      <c r="WQE126" s="157"/>
      <c r="WQF126" s="157"/>
      <c r="WQG126" s="157"/>
      <c r="WQH126" s="157"/>
      <c r="WQI126" s="157"/>
      <c r="WQJ126" s="157"/>
      <c r="WQK126" s="157"/>
      <c r="WQL126" s="157"/>
      <c r="WQM126" s="157"/>
      <c r="WQN126" s="157"/>
      <c r="WQO126" s="157"/>
      <c r="WQP126" s="157"/>
      <c r="WQQ126" s="157"/>
      <c r="WQR126" s="157"/>
      <c r="WQS126" s="157"/>
      <c r="WQT126" s="157"/>
      <c r="WQU126" s="157"/>
      <c r="WQV126" s="157"/>
      <c r="WQW126" s="157"/>
      <c r="WQX126" s="157"/>
      <c r="WQY126" s="157"/>
      <c r="WQZ126" s="157"/>
      <c r="WRA126" s="157"/>
      <c r="WRB126" s="157"/>
      <c r="WRC126" s="157"/>
      <c r="WRD126" s="157"/>
      <c r="WRE126" s="157"/>
      <c r="WRF126" s="157"/>
      <c r="WRG126" s="157"/>
      <c r="WRH126" s="157"/>
      <c r="WRI126" s="157"/>
      <c r="WRJ126" s="157"/>
      <c r="WRK126" s="157"/>
      <c r="WRL126" s="157"/>
      <c r="WRM126" s="157"/>
      <c r="WRN126" s="157"/>
      <c r="WRO126" s="157"/>
      <c r="WRP126" s="157"/>
      <c r="WRQ126" s="157"/>
      <c r="WRR126" s="157"/>
      <c r="WRS126" s="157"/>
      <c r="WRT126" s="157"/>
      <c r="WRU126" s="157"/>
      <c r="WRV126" s="157"/>
      <c r="WRW126" s="157"/>
      <c r="WRX126" s="157"/>
      <c r="WRY126" s="157"/>
      <c r="WRZ126" s="157"/>
      <c r="WSA126" s="157"/>
      <c r="WSB126" s="157"/>
      <c r="WSC126" s="157"/>
      <c r="WSD126" s="157"/>
      <c r="WSE126" s="157"/>
      <c r="WSF126" s="157"/>
      <c r="WSG126" s="157"/>
      <c r="WSH126" s="157"/>
      <c r="WSI126" s="157"/>
      <c r="WSJ126" s="157"/>
      <c r="WSK126" s="157"/>
      <c r="WSL126" s="157"/>
      <c r="WSM126" s="157"/>
      <c r="WSN126" s="157"/>
      <c r="WSO126" s="157"/>
      <c r="WSP126" s="157"/>
      <c r="WSQ126" s="157"/>
      <c r="WSR126" s="157"/>
      <c r="WSS126" s="157"/>
      <c r="WST126" s="157"/>
      <c r="WSU126" s="157"/>
      <c r="WSV126" s="157"/>
      <c r="WSW126" s="157"/>
      <c r="WSX126" s="157"/>
      <c r="WSY126" s="157"/>
      <c r="WSZ126" s="157"/>
      <c r="WTA126" s="157"/>
      <c r="WTB126" s="157"/>
      <c r="WTC126" s="157"/>
      <c r="WTD126" s="157"/>
      <c r="WTE126" s="157"/>
      <c r="WTF126" s="157"/>
      <c r="WTG126" s="157"/>
      <c r="WTH126" s="157"/>
      <c r="WTI126" s="157"/>
      <c r="WTJ126" s="157"/>
      <c r="WTK126" s="157"/>
      <c r="WTL126" s="157"/>
      <c r="WTM126" s="157"/>
      <c r="WTN126" s="157"/>
      <c r="WTO126" s="157"/>
      <c r="WTP126" s="157"/>
      <c r="WTQ126" s="157"/>
      <c r="WTR126" s="157"/>
      <c r="WTS126" s="157"/>
      <c r="WTT126" s="157"/>
      <c r="WTU126" s="157"/>
      <c r="WTV126" s="157"/>
      <c r="WTW126" s="157"/>
      <c r="WTX126" s="157"/>
      <c r="WTY126" s="157"/>
      <c r="WTZ126" s="157"/>
      <c r="WUA126" s="157"/>
      <c r="WUB126" s="157"/>
      <c r="WUC126" s="157"/>
      <c r="WUD126" s="157"/>
      <c r="WUE126" s="157"/>
      <c r="WUF126" s="157"/>
      <c r="WUG126" s="157"/>
      <c r="WUH126" s="157"/>
      <c r="WUI126" s="157"/>
      <c r="WUJ126" s="157"/>
      <c r="WUK126" s="157"/>
      <c r="WUL126" s="157"/>
      <c r="WUM126" s="157"/>
      <c r="WUN126" s="157"/>
      <c r="WUO126" s="157"/>
      <c r="WUP126" s="157"/>
      <c r="WUQ126" s="157"/>
      <c r="WUR126" s="157"/>
      <c r="WUS126" s="157"/>
      <c r="WUT126" s="157"/>
      <c r="WUU126" s="157"/>
      <c r="WUV126" s="157"/>
      <c r="WUW126" s="157"/>
      <c r="WUX126" s="157"/>
      <c r="WUY126" s="157"/>
      <c r="WUZ126" s="157"/>
      <c r="WVA126" s="157"/>
      <c r="WVB126" s="157"/>
      <c r="WVC126" s="157"/>
      <c r="WVD126" s="157"/>
      <c r="WVE126" s="157"/>
      <c r="WVF126" s="157"/>
      <c r="WVG126" s="157"/>
      <c r="WVH126" s="157"/>
      <c r="WVI126" s="157"/>
      <c r="WVJ126" s="157"/>
      <c r="WVK126" s="157"/>
      <c r="WVL126" s="157"/>
      <c r="WVM126" s="157"/>
      <c r="WVN126" s="157"/>
      <c r="WVO126" s="157"/>
      <c r="WVP126" s="157"/>
      <c r="WVQ126" s="157"/>
      <c r="WVR126" s="157"/>
      <c r="WVS126" s="157"/>
      <c r="WVT126" s="157"/>
      <c r="WVU126" s="157"/>
      <c r="WVV126" s="157"/>
      <c r="WVW126" s="157"/>
      <c r="WVX126" s="157"/>
      <c r="WVY126" s="157"/>
      <c r="WVZ126" s="157"/>
      <c r="WWA126" s="157"/>
      <c r="WWB126" s="157"/>
      <c r="WWC126" s="157"/>
      <c r="WWD126" s="157"/>
      <c r="WWE126" s="157"/>
      <c r="WWF126" s="157"/>
      <c r="WWG126" s="157"/>
      <c r="WWH126" s="157"/>
      <c r="WWI126" s="157"/>
      <c r="WWJ126" s="157"/>
      <c r="WWK126" s="157"/>
      <c r="WWL126" s="157"/>
      <c r="WWM126" s="157"/>
      <c r="WWN126" s="157"/>
      <c r="WWO126" s="157"/>
      <c r="WWP126" s="157"/>
      <c r="WWQ126" s="157"/>
      <c r="WWR126" s="157"/>
      <c r="WWS126" s="157"/>
      <c r="WWT126" s="157"/>
      <c r="WWU126" s="157"/>
      <c r="WWV126" s="157"/>
      <c r="WWW126" s="157"/>
      <c r="WWX126" s="157"/>
      <c r="WWY126" s="157"/>
      <c r="WWZ126" s="157"/>
      <c r="WXA126" s="157"/>
      <c r="WXB126" s="157"/>
      <c r="WXC126" s="157"/>
      <c r="WXD126" s="157"/>
      <c r="WXE126" s="157"/>
      <c r="WXF126" s="157"/>
      <c r="WXG126" s="157"/>
      <c r="WXH126" s="157"/>
      <c r="WXI126" s="157"/>
      <c r="WXJ126" s="157"/>
      <c r="WXK126" s="157"/>
      <c r="WXL126" s="157"/>
      <c r="WXM126" s="157"/>
      <c r="WXN126" s="157"/>
      <c r="WXO126" s="157"/>
      <c r="WXP126" s="157"/>
      <c r="WXQ126" s="157"/>
      <c r="WXR126" s="157"/>
      <c r="WXS126" s="157"/>
      <c r="WXT126" s="157"/>
      <c r="WXU126" s="157"/>
      <c r="WXV126" s="157"/>
      <c r="WXW126" s="157"/>
      <c r="WXX126" s="157"/>
      <c r="WXY126" s="157"/>
      <c r="WXZ126" s="157"/>
      <c r="WYA126" s="157"/>
      <c r="WYB126" s="157"/>
      <c r="WYC126" s="157"/>
      <c r="WYD126" s="157"/>
      <c r="WYE126" s="157"/>
      <c r="WYF126" s="157"/>
      <c r="WYG126" s="157"/>
      <c r="WYH126" s="157"/>
      <c r="WYI126" s="157"/>
      <c r="WYJ126" s="157"/>
      <c r="WYK126" s="157"/>
      <c r="WYL126" s="157"/>
      <c r="WYM126" s="157"/>
      <c r="WYN126" s="157"/>
      <c r="WYO126" s="157"/>
      <c r="WYP126" s="157"/>
      <c r="WYQ126" s="157"/>
      <c r="WYR126" s="157"/>
      <c r="WYS126" s="157"/>
      <c r="WYT126" s="157"/>
      <c r="WYU126" s="157"/>
      <c r="WYV126" s="157"/>
      <c r="WYW126" s="157"/>
      <c r="WYX126" s="157"/>
      <c r="WYY126" s="157"/>
      <c r="WYZ126" s="157"/>
      <c r="WZA126" s="157"/>
      <c r="WZB126" s="157"/>
      <c r="WZC126" s="157"/>
      <c r="WZD126" s="157"/>
      <c r="WZE126" s="157"/>
      <c r="WZF126" s="157"/>
      <c r="WZG126" s="157"/>
      <c r="WZH126" s="157"/>
      <c r="WZI126" s="157"/>
      <c r="WZJ126" s="157"/>
      <c r="WZK126" s="157"/>
      <c r="WZL126" s="157"/>
      <c r="WZM126" s="157"/>
      <c r="WZN126" s="157"/>
      <c r="WZO126" s="157"/>
      <c r="WZP126" s="157"/>
      <c r="WZQ126" s="157"/>
      <c r="WZR126" s="157"/>
      <c r="WZS126" s="157"/>
      <c r="WZT126" s="157"/>
      <c r="WZU126" s="157"/>
      <c r="WZV126" s="157"/>
      <c r="WZW126" s="157"/>
      <c r="WZX126" s="157"/>
      <c r="WZY126" s="157"/>
      <c r="WZZ126" s="157"/>
      <c r="XAA126" s="157"/>
      <c r="XAB126" s="157"/>
      <c r="XAC126" s="157"/>
      <c r="XAD126" s="157"/>
      <c r="XAE126" s="157"/>
      <c r="XAF126" s="157"/>
      <c r="XAG126" s="157"/>
      <c r="XAH126" s="157"/>
      <c r="XAI126" s="157"/>
      <c r="XAJ126" s="157"/>
      <c r="XAK126" s="157"/>
      <c r="XAL126" s="157"/>
      <c r="XAM126" s="157"/>
      <c r="XAN126" s="157"/>
      <c r="XAO126" s="157"/>
      <c r="XAP126" s="157"/>
      <c r="XAQ126" s="157"/>
      <c r="XAR126" s="157"/>
      <c r="XAS126" s="157"/>
      <c r="XAT126" s="157"/>
      <c r="XAU126" s="157"/>
      <c r="XAV126" s="157"/>
      <c r="XAW126" s="157"/>
      <c r="XAX126" s="157"/>
      <c r="XAY126" s="157"/>
      <c r="XAZ126" s="157"/>
      <c r="XBA126" s="157"/>
      <c r="XBB126" s="157"/>
      <c r="XBC126" s="157"/>
      <c r="XBD126" s="157"/>
      <c r="XBE126" s="157"/>
      <c r="XBF126" s="157"/>
      <c r="XBG126" s="157"/>
      <c r="XBH126" s="157"/>
      <c r="XBI126" s="157"/>
      <c r="XBJ126" s="157"/>
      <c r="XBK126" s="157"/>
      <c r="XBL126" s="157"/>
      <c r="XBM126" s="157"/>
      <c r="XBN126" s="157"/>
      <c r="XBO126" s="157"/>
      <c r="XBP126" s="157"/>
      <c r="XBQ126" s="157"/>
      <c r="XBR126" s="157"/>
      <c r="XBS126" s="157"/>
      <c r="XBT126" s="157"/>
      <c r="XBU126" s="157"/>
      <c r="XBV126" s="157"/>
      <c r="XBW126" s="157"/>
      <c r="XBX126" s="157"/>
      <c r="XBY126" s="157"/>
      <c r="XBZ126" s="157"/>
      <c r="XCA126" s="157"/>
      <c r="XCB126" s="157"/>
      <c r="XCC126" s="157"/>
      <c r="XCD126" s="157"/>
      <c r="XCE126" s="157"/>
      <c r="XCF126" s="157"/>
      <c r="XCG126" s="157"/>
      <c r="XCH126" s="157"/>
      <c r="XCI126" s="157"/>
      <c r="XCJ126" s="157"/>
      <c r="XCK126" s="157"/>
      <c r="XCL126" s="157"/>
      <c r="XCM126" s="157"/>
      <c r="XCN126" s="157"/>
      <c r="XCO126" s="157"/>
      <c r="XCP126" s="157"/>
      <c r="XCQ126" s="157"/>
      <c r="XCR126" s="157"/>
      <c r="XCS126" s="157"/>
      <c r="XCT126" s="157"/>
      <c r="XCU126" s="157"/>
      <c r="XCV126" s="157"/>
      <c r="XCW126" s="157"/>
      <c r="XCX126" s="157"/>
      <c r="XCY126" s="157"/>
      <c r="XCZ126" s="157"/>
      <c r="XDA126" s="157"/>
      <c r="XDB126" s="157"/>
      <c r="XDC126" s="157"/>
      <c r="XDD126" s="157"/>
      <c r="XDE126" s="157"/>
      <c r="XDF126" s="157"/>
      <c r="XDG126" s="157"/>
      <c r="XDH126" s="157"/>
      <c r="XDI126" s="157"/>
      <c r="XDJ126" s="157"/>
      <c r="XDK126" s="157"/>
      <c r="XDL126" s="157"/>
      <c r="XDM126" s="157"/>
      <c r="XDN126" s="157"/>
      <c r="XDO126" s="157"/>
      <c r="XDP126" s="157"/>
      <c r="XDQ126" s="157"/>
      <c r="XDR126" s="157"/>
      <c r="XDS126" s="157"/>
      <c r="XDT126" s="157"/>
      <c r="XDU126" s="157"/>
      <c r="XDV126" s="157"/>
      <c r="XDW126" s="157"/>
      <c r="XDX126" s="157"/>
      <c r="XDY126" s="157"/>
      <c r="XDZ126" s="157"/>
      <c r="XEA126" s="157"/>
      <c r="XEB126" s="157"/>
      <c r="XEC126" s="157"/>
      <c r="XED126" s="157"/>
      <c r="XEE126" s="157"/>
      <c r="XEF126" s="157"/>
      <c r="XEG126" s="157"/>
      <c r="XEH126" s="157"/>
      <c r="XEI126" s="157"/>
      <c r="XEJ126" s="157"/>
      <c r="XEK126" s="157"/>
      <c r="XEL126" s="157"/>
      <c r="XEM126" s="157"/>
      <c r="XEN126" s="157"/>
      <c r="XEO126" s="157"/>
      <c r="XEP126" s="157"/>
      <c r="XEQ126" s="157"/>
      <c r="XER126" s="157"/>
      <c r="XES126" s="157"/>
    </row>
    <row r="127" spans="1:16373" s="188" customFormat="1" ht="50.4" outlineLevel="2" x14ac:dyDescent="0.25">
      <c r="A127" s="133">
        <f t="shared" si="89"/>
        <v>109</v>
      </c>
      <c r="B127" s="174" t="s">
        <v>590</v>
      </c>
      <c r="C127" s="174" t="s">
        <v>975</v>
      </c>
      <c r="D127" s="147" t="s">
        <v>577</v>
      </c>
      <c r="E127" s="235">
        <f t="shared" si="85"/>
        <v>339</v>
      </c>
      <c r="F127" s="208">
        <v>0</v>
      </c>
      <c r="G127" s="235">
        <f t="shared" si="86"/>
        <v>339</v>
      </c>
      <c r="H127" s="235">
        <v>69</v>
      </c>
      <c r="I127" s="235">
        <v>270</v>
      </c>
      <c r="J127" s="235">
        <v>0</v>
      </c>
      <c r="K127" s="235">
        <v>0</v>
      </c>
      <c r="L127" s="235">
        <f t="shared" si="87"/>
        <v>339</v>
      </c>
      <c r="M127" s="235">
        <v>0</v>
      </c>
      <c r="N127" s="235">
        <f t="shared" si="88"/>
        <v>339</v>
      </c>
      <c r="O127" s="235">
        <v>69</v>
      </c>
      <c r="P127" s="235">
        <v>270</v>
      </c>
      <c r="Q127" s="236">
        <v>0</v>
      </c>
      <c r="R127" s="236">
        <v>0</v>
      </c>
      <c r="S127" s="89" t="s">
        <v>578</v>
      </c>
      <c r="T127" s="173">
        <v>2022</v>
      </c>
      <c r="U127" s="194"/>
      <c r="V127" s="194"/>
      <c r="W127" s="194"/>
      <c r="X127" s="194"/>
      <c r="Y127" s="194"/>
      <c r="Z127" s="194"/>
      <c r="AA127" s="194"/>
      <c r="AB127" s="194"/>
      <c r="AC127" s="194"/>
      <c r="AD127" s="194"/>
      <c r="AE127" s="194"/>
      <c r="AF127" s="194"/>
      <c r="AG127" s="194"/>
      <c r="AH127" s="194"/>
      <c r="AI127" s="194"/>
      <c r="AJ127" s="194"/>
      <c r="AK127" s="194"/>
      <c r="AL127" s="194"/>
      <c r="AM127" s="194"/>
      <c r="AN127" s="194"/>
      <c r="AO127" s="194"/>
      <c r="AP127" s="194"/>
      <c r="AQ127" s="194"/>
      <c r="AR127" s="194"/>
      <c r="AS127" s="194"/>
      <c r="AT127" s="194"/>
      <c r="AU127" s="194"/>
      <c r="AV127" s="194"/>
      <c r="AW127" s="194"/>
      <c r="AX127" s="194"/>
      <c r="AY127" s="194"/>
      <c r="AZ127" s="194"/>
      <c r="BA127" s="194"/>
      <c r="BB127" s="194"/>
      <c r="BC127" s="194"/>
      <c r="BD127" s="194"/>
      <c r="BE127" s="194"/>
      <c r="BF127" s="194"/>
      <c r="BG127" s="194"/>
      <c r="BH127" s="194"/>
      <c r="BI127" s="194"/>
      <c r="BJ127" s="194"/>
      <c r="BK127" s="194"/>
      <c r="BL127" s="194"/>
      <c r="BM127" s="194"/>
      <c r="BN127" s="194"/>
      <c r="BO127" s="194"/>
      <c r="BP127" s="194"/>
      <c r="BQ127" s="194"/>
      <c r="BR127" s="194"/>
      <c r="BS127" s="194"/>
      <c r="BT127" s="194"/>
      <c r="BU127" s="194"/>
      <c r="BV127" s="194"/>
      <c r="BW127" s="194"/>
      <c r="BX127" s="194"/>
      <c r="BY127" s="194"/>
      <c r="BZ127" s="194"/>
      <c r="CA127" s="194"/>
      <c r="CB127" s="194"/>
      <c r="CC127" s="194"/>
      <c r="CD127" s="194"/>
      <c r="CE127" s="194"/>
      <c r="CF127" s="194"/>
      <c r="CG127" s="194"/>
      <c r="CH127" s="194"/>
      <c r="CI127" s="194"/>
      <c r="CJ127" s="194"/>
      <c r="CK127" s="194"/>
      <c r="CL127" s="194"/>
      <c r="CM127" s="194"/>
      <c r="CN127" s="194"/>
      <c r="CO127" s="194"/>
      <c r="CP127" s="194"/>
      <c r="CQ127" s="194"/>
      <c r="CR127" s="194"/>
      <c r="CS127" s="194"/>
      <c r="CT127" s="194"/>
      <c r="CU127" s="194"/>
      <c r="CV127" s="194"/>
      <c r="CW127" s="194"/>
      <c r="CX127" s="194"/>
      <c r="CY127" s="194"/>
      <c r="CZ127" s="194"/>
      <c r="DA127" s="194"/>
      <c r="DB127" s="194"/>
      <c r="DC127" s="194"/>
      <c r="DD127" s="194"/>
      <c r="DE127" s="194"/>
      <c r="DF127" s="194"/>
      <c r="DG127" s="194"/>
      <c r="DH127" s="194"/>
      <c r="DI127" s="194"/>
      <c r="DJ127" s="194"/>
      <c r="DK127" s="194"/>
      <c r="DL127" s="194"/>
      <c r="DM127" s="194"/>
      <c r="DN127" s="194"/>
      <c r="DO127" s="194"/>
      <c r="DP127" s="194"/>
      <c r="DQ127" s="194"/>
      <c r="DR127" s="194"/>
      <c r="DS127" s="194"/>
      <c r="DT127" s="194"/>
      <c r="DU127" s="194"/>
      <c r="DV127" s="194"/>
      <c r="DW127" s="194"/>
      <c r="DX127" s="194"/>
      <c r="DY127" s="194"/>
      <c r="DZ127" s="194"/>
      <c r="EA127" s="194"/>
      <c r="EB127" s="194"/>
      <c r="EC127" s="194"/>
      <c r="ED127" s="194"/>
      <c r="EE127" s="194"/>
      <c r="EF127" s="194"/>
      <c r="EG127" s="194"/>
      <c r="EH127" s="194"/>
      <c r="EI127" s="194"/>
      <c r="EJ127" s="194"/>
      <c r="EK127" s="194"/>
      <c r="EL127" s="194"/>
      <c r="EM127" s="194"/>
      <c r="EN127" s="194"/>
      <c r="EO127" s="194"/>
      <c r="EP127" s="194"/>
      <c r="EQ127" s="194"/>
      <c r="ER127" s="194"/>
      <c r="ES127" s="194"/>
      <c r="ET127" s="194"/>
      <c r="EU127" s="194"/>
      <c r="EV127" s="194"/>
      <c r="EW127" s="194"/>
      <c r="EX127" s="194"/>
      <c r="EY127" s="194"/>
      <c r="EZ127" s="194"/>
      <c r="FA127" s="194"/>
      <c r="FB127" s="194"/>
      <c r="FC127" s="194"/>
      <c r="FD127" s="194"/>
      <c r="FE127" s="194"/>
      <c r="FF127" s="194"/>
      <c r="FG127" s="194"/>
      <c r="FH127" s="194"/>
      <c r="FI127" s="194"/>
      <c r="FJ127" s="194"/>
      <c r="FK127" s="194"/>
      <c r="FL127" s="194"/>
      <c r="FM127" s="194"/>
      <c r="FN127" s="194"/>
      <c r="FO127" s="194"/>
      <c r="FP127" s="194"/>
      <c r="FQ127" s="194"/>
      <c r="FR127" s="194"/>
      <c r="FS127" s="194"/>
      <c r="FT127" s="194"/>
      <c r="FU127" s="194"/>
      <c r="FV127" s="194"/>
      <c r="FW127" s="194"/>
      <c r="FX127" s="194"/>
      <c r="FY127" s="194"/>
      <c r="FZ127" s="194"/>
      <c r="GA127" s="194"/>
      <c r="GB127" s="194"/>
      <c r="GC127" s="194"/>
      <c r="GD127" s="194"/>
      <c r="GE127" s="194"/>
      <c r="GF127" s="194"/>
      <c r="GG127" s="194"/>
      <c r="GH127" s="194"/>
      <c r="GI127" s="194"/>
      <c r="GJ127" s="194"/>
      <c r="GK127" s="194"/>
      <c r="GL127" s="194"/>
      <c r="GM127" s="194"/>
      <c r="GN127" s="194"/>
      <c r="GO127" s="194"/>
      <c r="GP127" s="194"/>
      <c r="GQ127" s="194"/>
      <c r="GR127" s="194"/>
      <c r="GS127" s="194"/>
      <c r="GT127" s="194"/>
      <c r="GU127" s="194"/>
      <c r="GV127" s="194"/>
      <c r="GW127" s="194"/>
      <c r="GX127" s="194"/>
      <c r="GY127" s="194"/>
      <c r="GZ127" s="194"/>
      <c r="HA127" s="194"/>
      <c r="HB127" s="194"/>
      <c r="HC127" s="194"/>
      <c r="HD127" s="194"/>
      <c r="HE127" s="194"/>
      <c r="HF127" s="194"/>
      <c r="HG127" s="194"/>
      <c r="HH127" s="194"/>
      <c r="HI127" s="194"/>
      <c r="HJ127" s="194"/>
      <c r="HK127" s="194"/>
      <c r="HL127" s="194"/>
      <c r="HM127" s="194"/>
      <c r="HN127" s="194"/>
      <c r="HO127" s="194"/>
      <c r="HP127" s="194"/>
      <c r="HQ127" s="194"/>
      <c r="HR127" s="194"/>
      <c r="HS127" s="194"/>
      <c r="HT127" s="194"/>
      <c r="HU127" s="194"/>
      <c r="HV127" s="194"/>
      <c r="HW127" s="194"/>
      <c r="HX127" s="194"/>
      <c r="HY127" s="194"/>
      <c r="HZ127" s="194"/>
      <c r="IA127" s="194"/>
      <c r="IB127" s="194"/>
      <c r="IC127" s="194"/>
      <c r="ID127" s="194"/>
      <c r="IE127" s="194"/>
      <c r="IF127" s="194"/>
      <c r="IG127" s="194"/>
      <c r="IH127" s="194"/>
      <c r="II127" s="194"/>
      <c r="IJ127" s="194"/>
      <c r="IK127" s="194"/>
      <c r="IL127" s="194"/>
      <c r="IM127" s="194"/>
      <c r="IN127" s="194"/>
      <c r="IO127" s="194"/>
      <c r="IP127" s="194"/>
      <c r="IQ127" s="194"/>
      <c r="IR127" s="194"/>
      <c r="IS127" s="194"/>
      <c r="IT127" s="194"/>
      <c r="IU127" s="194"/>
      <c r="IV127" s="194"/>
      <c r="IW127" s="194"/>
      <c r="IX127" s="194"/>
      <c r="IY127" s="194"/>
      <c r="IZ127" s="194"/>
      <c r="JA127" s="194"/>
      <c r="JB127" s="194"/>
      <c r="JC127" s="194"/>
      <c r="JD127" s="194"/>
      <c r="JE127" s="194"/>
      <c r="JF127" s="194"/>
      <c r="JG127" s="194"/>
      <c r="JH127" s="194"/>
      <c r="JI127" s="194"/>
      <c r="JJ127" s="194"/>
      <c r="JK127" s="194"/>
      <c r="JL127" s="194"/>
      <c r="JM127" s="194"/>
      <c r="JN127" s="194"/>
      <c r="JO127" s="194"/>
      <c r="JP127" s="194"/>
      <c r="JQ127" s="194"/>
      <c r="JR127" s="194"/>
      <c r="JS127" s="194"/>
      <c r="JT127" s="194"/>
      <c r="JU127" s="194"/>
      <c r="JV127" s="194"/>
      <c r="JW127" s="194"/>
      <c r="JX127" s="194"/>
      <c r="JY127" s="194"/>
      <c r="JZ127" s="194"/>
      <c r="KA127" s="194"/>
      <c r="KB127" s="194"/>
      <c r="KC127" s="194"/>
      <c r="KD127" s="194"/>
      <c r="KE127" s="194"/>
      <c r="KF127" s="194"/>
      <c r="KG127" s="194"/>
      <c r="KH127" s="194"/>
      <c r="KI127" s="194"/>
      <c r="KJ127" s="194"/>
      <c r="KK127" s="194"/>
      <c r="KL127" s="194"/>
      <c r="KM127" s="194"/>
      <c r="KN127" s="194"/>
      <c r="KO127" s="194"/>
      <c r="KP127" s="194"/>
      <c r="KQ127" s="194"/>
      <c r="KR127" s="194"/>
      <c r="KS127" s="194"/>
      <c r="KT127" s="194"/>
      <c r="KU127" s="194"/>
      <c r="KV127" s="194"/>
      <c r="KW127" s="194"/>
      <c r="KX127" s="194"/>
      <c r="KY127" s="194"/>
      <c r="KZ127" s="194"/>
      <c r="LA127" s="194"/>
      <c r="LB127" s="194"/>
      <c r="LC127" s="194"/>
      <c r="LD127" s="194"/>
      <c r="LE127" s="194"/>
      <c r="LF127" s="194"/>
      <c r="LG127" s="194"/>
      <c r="LH127" s="194"/>
      <c r="LI127" s="194"/>
      <c r="LJ127" s="194"/>
      <c r="LK127" s="194"/>
      <c r="LL127" s="194"/>
      <c r="LM127" s="194"/>
      <c r="LN127" s="194"/>
      <c r="LO127" s="194"/>
      <c r="LP127" s="194"/>
      <c r="LQ127" s="194"/>
      <c r="LR127" s="194"/>
      <c r="LS127" s="194"/>
      <c r="LT127" s="194"/>
      <c r="LU127" s="194"/>
      <c r="LV127" s="194"/>
      <c r="LW127" s="194"/>
      <c r="LX127" s="194"/>
      <c r="LY127" s="194"/>
      <c r="LZ127" s="194"/>
      <c r="MA127" s="194"/>
      <c r="MB127" s="194"/>
      <c r="MC127" s="194"/>
      <c r="MD127" s="194"/>
      <c r="ME127" s="194"/>
      <c r="MF127" s="194"/>
      <c r="MG127" s="194"/>
      <c r="MH127" s="194"/>
      <c r="MI127" s="194"/>
      <c r="MJ127" s="194"/>
      <c r="MK127" s="194"/>
      <c r="ML127" s="194"/>
      <c r="MM127" s="194"/>
      <c r="MN127" s="194"/>
      <c r="MO127" s="194"/>
      <c r="MP127" s="194"/>
      <c r="MQ127" s="194"/>
      <c r="MR127" s="194"/>
      <c r="MS127" s="194"/>
      <c r="MT127" s="194"/>
      <c r="MU127" s="194"/>
      <c r="MV127" s="194"/>
      <c r="MW127" s="194"/>
      <c r="MX127" s="194"/>
      <c r="MY127" s="194"/>
      <c r="MZ127" s="194"/>
      <c r="NA127" s="194"/>
      <c r="NB127" s="194"/>
      <c r="NC127" s="194"/>
      <c r="ND127" s="194"/>
      <c r="NE127" s="194"/>
      <c r="NF127" s="194"/>
      <c r="NG127" s="194"/>
      <c r="NH127" s="194"/>
      <c r="NI127" s="194"/>
      <c r="NJ127" s="194"/>
      <c r="NK127" s="194"/>
      <c r="NL127" s="194"/>
      <c r="NM127" s="194"/>
      <c r="NN127" s="194"/>
      <c r="NO127" s="194"/>
      <c r="NP127" s="194"/>
      <c r="NQ127" s="194"/>
      <c r="NR127" s="194"/>
      <c r="NS127" s="194"/>
      <c r="NT127" s="194"/>
      <c r="NU127" s="194"/>
      <c r="NV127" s="194"/>
      <c r="NW127" s="194"/>
      <c r="NX127" s="194"/>
      <c r="NY127" s="194"/>
      <c r="NZ127" s="194"/>
      <c r="OA127" s="194"/>
      <c r="OB127" s="194"/>
      <c r="OC127" s="194"/>
      <c r="OD127" s="194"/>
      <c r="OE127" s="194"/>
      <c r="OF127" s="194"/>
      <c r="OG127" s="194"/>
      <c r="OH127" s="194"/>
      <c r="OI127" s="194"/>
      <c r="OJ127" s="194"/>
      <c r="OK127" s="194"/>
      <c r="OL127" s="194"/>
      <c r="OM127" s="194"/>
      <c r="ON127" s="194"/>
      <c r="OO127" s="194"/>
      <c r="OP127" s="194"/>
      <c r="OQ127" s="194"/>
      <c r="OR127" s="194"/>
      <c r="OS127" s="194"/>
      <c r="OT127" s="194"/>
      <c r="OU127" s="194"/>
      <c r="OV127" s="194"/>
      <c r="OW127" s="194"/>
      <c r="OX127" s="194"/>
      <c r="OY127" s="194"/>
      <c r="OZ127" s="194"/>
      <c r="PA127" s="194"/>
      <c r="PB127" s="194"/>
      <c r="PC127" s="194"/>
      <c r="PD127" s="194"/>
      <c r="PE127" s="194"/>
      <c r="PF127" s="194"/>
      <c r="PG127" s="194"/>
      <c r="PH127" s="194"/>
      <c r="PI127" s="194"/>
      <c r="PJ127" s="194"/>
      <c r="PK127" s="194"/>
      <c r="PL127" s="194"/>
      <c r="PM127" s="194"/>
      <c r="PN127" s="194"/>
      <c r="PO127" s="194"/>
      <c r="PP127" s="194"/>
      <c r="PQ127" s="194"/>
      <c r="PR127" s="194"/>
      <c r="PS127" s="194"/>
      <c r="PT127" s="194"/>
      <c r="PU127" s="194"/>
      <c r="PV127" s="194"/>
      <c r="PW127" s="194"/>
      <c r="PX127" s="194"/>
      <c r="PY127" s="194"/>
      <c r="PZ127" s="194"/>
      <c r="QA127" s="194"/>
      <c r="QB127" s="194"/>
      <c r="QC127" s="194"/>
      <c r="QD127" s="194"/>
      <c r="QE127" s="194"/>
      <c r="QF127" s="194"/>
      <c r="QG127" s="194"/>
      <c r="QH127" s="194"/>
      <c r="QI127" s="194"/>
      <c r="QJ127" s="194"/>
      <c r="QK127" s="194"/>
      <c r="QL127" s="194"/>
      <c r="QM127" s="194"/>
      <c r="QN127" s="194"/>
      <c r="QO127" s="194"/>
      <c r="QP127" s="194"/>
      <c r="QQ127" s="194"/>
      <c r="QR127" s="194"/>
      <c r="QS127" s="194"/>
      <c r="QT127" s="194"/>
      <c r="QU127" s="194"/>
      <c r="QV127" s="194"/>
      <c r="QW127" s="194"/>
      <c r="QX127" s="194"/>
      <c r="QY127" s="194"/>
      <c r="QZ127" s="194"/>
      <c r="RA127" s="194"/>
      <c r="RB127" s="194"/>
      <c r="RC127" s="194"/>
      <c r="RD127" s="194"/>
      <c r="RE127" s="194"/>
      <c r="RF127" s="194"/>
      <c r="RG127" s="194"/>
      <c r="RH127" s="194"/>
      <c r="RI127" s="194"/>
      <c r="RJ127" s="194"/>
      <c r="RK127" s="194"/>
      <c r="RL127" s="194"/>
      <c r="RM127" s="194"/>
      <c r="RN127" s="194"/>
      <c r="RO127" s="194"/>
      <c r="RP127" s="194"/>
      <c r="RQ127" s="194"/>
      <c r="RR127" s="194"/>
      <c r="RS127" s="194"/>
      <c r="RT127" s="194"/>
      <c r="RU127" s="194"/>
      <c r="RV127" s="194"/>
      <c r="RW127" s="194"/>
      <c r="RX127" s="194"/>
      <c r="RY127" s="194"/>
      <c r="RZ127" s="194"/>
      <c r="SA127" s="194"/>
      <c r="SB127" s="194"/>
      <c r="SC127" s="194"/>
      <c r="SD127" s="194"/>
      <c r="SE127" s="194"/>
      <c r="SF127" s="194"/>
      <c r="SG127" s="194"/>
      <c r="SH127" s="194"/>
      <c r="SI127" s="194"/>
      <c r="SJ127" s="194"/>
      <c r="SK127" s="194"/>
      <c r="SL127" s="194"/>
      <c r="SM127" s="194"/>
      <c r="SN127" s="194"/>
      <c r="SO127" s="194"/>
      <c r="SP127" s="194"/>
      <c r="SQ127" s="194"/>
      <c r="SR127" s="194"/>
      <c r="SS127" s="194"/>
      <c r="ST127" s="194"/>
      <c r="SU127" s="194"/>
      <c r="SV127" s="194"/>
      <c r="SW127" s="194"/>
      <c r="SX127" s="194"/>
      <c r="SY127" s="194"/>
      <c r="SZ127" s="194"/>
      <c r="TA127" s="194"/>
      <c r="TB127" s="194"/>
      <c r="TC127" s="194"/>
      <c r="TD127" s="194"/>
      <c r="TE127" s="194"/>
      <c r="TF127" s="194"/>
      <c r="TG127" s="194"/>
      <c r="TH127" s="194"/>
      <c r="TI127" s="194"/>
      <c r="TJ127" s="194"/>
      <c r="TK127" s="194"/>
      <c r="TL127" s="194"/>
      <c r="TM127" s="194"/>
      <c r="TN127" s="194"/>
      <c r="TO127" s="194"/>
      <c r="TP127" s="194"/>
      <c r="TQ127" s="194"/>
      <c r="TR127" s="194"/>
      <c r="TS127" s="194"/>
      <c r="TT127" s="194"/>
      <c r="TU127" s="194"/>
      <c r="TV127" s="194"/>
      <c r="TW127" s="194"/>
      <c r="TX127" s="194"/>
      <c r="TY127" s="194"/>
      <c r="TZ127" s="194"/>
      <c r="UA127" s="194"/>
      <c r="UB127" s="194"/>
      <c r="UC127" s="194"/>
      <c r="UD127" s="194"/>
      <c r="UE127" s="194"/>
      <c r="UF127" s="194"/>
      <c r="UG127" s="194"/>
      <c r="UH127" s="194"/>
      <c r="UI127" s="194"/>
      <c r="UJ127" s="194"/>
      <c r="UK127" s="194"/>
      <c r="UL127" s="194"/>
      <c r="UM127" s="194"/>
      <c r="UN127" s="194"/>
      <c r="UO127" s="194"/>
      <c r="UP127" s="194"/>
      <c r="UQ127" s="194"/>
      <c r="UR127" s="194"/>
      <c r="US127" s="194"/>
      <c r="UT127" s="194"/>
      <c r="UU127" s="194"/>
      <c r="UV127" s="194"/>
      <c r="UW127" s="194"/>
      <c r="UX127" s="194"/>
      <c r="UY127" s="194"/>
      <c r="UZ127" s="194"/>
      <c r="VA127" s="194"/>
      <c r="VB127" s="194"/>
      <c r="VC127" s="194"/>
      <c r="VD127" s="194"/>
      <c r="VE127" s="194"/>
      <c r="VF127" s="194"/>
      <c r="VG127" s="194"/>
      <c r="VH127" s="194"/>
      <c r="VI127" s="194"/>
      <c r="VJ127" s="194"/>
      <c r="VK127" s="194"/>
      <c r="VL127" s="194"/>
      <c r="VM127" s="194"/>
      <c r="VN127" s="194"/>
      <c r="VO127" s="194"/>
      <c r="VP127" s="194"/>
      <c r="VQ127" s="194"/>
      <c r="VR127" s="194"/>
      <c r="VS127" s="194"/>
      <c r="VT127" s="194"/>
      <c r="VU127" s="194"/>
      <c r="VV127" s="194"/>
      <c r="VW127" s="194"/>
      <c r="VX127" s="194"/>
      <c r="VY127" s="194"/>
      <c r="VZ127" s="194"/>
      <c r="WA127" s="194"/>
      <c r="WB127" s="194"/>
      <c r="WC127" s="194"/>
      <c r="WD127" s="194"/>
      <c r="WE127" s="194"/>
      <c r="WF127" s="194"/>
      <c r="WG127" s="194"/>
      <c r="WH127" s="194"/>
      <c r="WI127" s="194"/>
      <c r="WJ127" s="194"/>
      <c r="WK127" s="194"/>
      <c r="WL127" s="194"/>
      <c r="WM127" s="194"/>
      <c r="WN127" s="194"/>
      <c r="WO127" s="194"/>
      <c r="WP127" s="194"/>
      <c r="WQ127" s="194"/>
      <c r="WR127" s="194"/>
      <c r="WS127" s="194"/>
      <c r="WT127" s="194"/>
      <c r="WU127" s="194"/>
      <c r="WV127" s="194"/>
      <c r="WW127" s="194"/>
      <c r="WX127" s="194"/>
      <c r="WY127" s="194"/>
      <c r="WZ127" s="194"/>
      <c r="XA127" s="194"/>
      <c r="XB127" s="194"/>
      <c r="XC127" s="194"/>
      <c r="XD127" s="194"/>
      <c r="XE127" s="194"/>
      <c r="XF127" s="194"/>
      <c r="XG127" s="194"/>
      <c r="XH127" s="194"/>
      <c r="XI127" s="194"/>
      <c r="XJ127" s="194"/>
      <c r="XK127" s="194"/>
      <c r="XL127" s="194"/>
      <c r="XM127" s="194"/>
      <c r="XN127" s="194"/>
      <c r="XO127" s="194"/>
      <c r="XP127" s="194"/>
      <c r="XQ127" s="194"/>
      <c r="XR127" s="194"/>
      <c r="XS127" s="194"/>
      <c r="XT127" s="194"/>
      <c r="XU127" s="194"/>
      <c r="XV127" s="194"/>
      <c r="XW127" s="194"/>
      <c r="XX127" s="194"/>
      <c r="XY127" s="194"/>
      <c r="XZ127" s="194"/>
      <c r="YA127" s="194"/>
      <c r="YB127" s="194"/>
      <c r="YC127" s="194"/>
      <c r="YD127" s="194"/>
      <c r="YE127" s="194"/>
      <c r="YF127" s="194"/>
      <c r="YG127" s="194"/>
      <c r="YH127" s="194"/>
      <c r="YI127" s="194"/>
      <c r="YJ127" s="194"/>
      <c r="YK127" s="194"/>
      <c r="YL127" s="194"/>
      <c r="YM127" s="194"/>
      <c r="YN127" s="194"/>
      <c r="YO127" s="194"/>
      <c r="YP127" s="194"/>
      <c r="YQ127" s="194"/>
      <c r="YR127" s="194"/>
      <c r="YS127" s="194"/>
      <c r="YT127" s="194"/>
      <c r="YU127" s="194"/>
      <c r="YV127" s="194"/>
      <c r="YW127" s="194"/>
      <c r="YX127" s="194"/>
      <c r="YY127" s="194"/>
      <c r="YZ127" s="194"/>
      <c r="ZA127" s="194"/>
      <c r="ZB127" s="194"/>
      <c r="ZC127" s="194"/>
      <c r="ZD127" s="194"/>
      <c r="ZE127" s="194"/>
      <c r="ZF127" s="194"/>
      <c r="ZG127" s="194"/>
      <c r="ZH127" s="194"/>
      <c r="ZI127" s="194"/>
      <c r="ZJ127" s="194"/>
      <c r="ZK127" s="194"/>
      <c r="ZL127" s="194"/>
      <c r="ZM127" s="194"/>
      <c r="ZN127" s="194"/>
      <c r="ZO127" s="194"/>
      <c r="ZP127" s="194"/>
      <c r="ZQ127" s="194"/>
      <c r="ZR127" s="194"/>
      <c r="ZS127" s="194"/>
      <c r="ZT127" s="194"/>
      <c r="ZU127" s="194"/>
      <c r="ZV127" s="194"/>
      <c r="ZW127" s="194"/>
      <c r="ZX127" s="194"/>
      <c r="ZY127" s="194"/>
      <c r="ZZ127" s="194"/>
      <c r="AAA127" s="194"/>
      <c r="AAB127" s="194"/>
      <c r="AAC127" s="194"/>
      <c r="AAD127" s="194"/>
      <c r="AAE127" s="194"/>
      <c r="AAF127" s="194"/>
      <c r="AAG127" s="194"/>
      <c r="AAH127" s="194"/>
      <c r="AAI127" s="194"/>
      <c r="AAJ127" s="194"/>
      <c r="AAK127" s="194"/>
      <c r="AAL127" s="194"/>
      <c r="AAM127" s="194"/>
      <c r="AAN127" s="194"/>
      <c r="AAO127" s="194"/>
      <c r="AAP127" s="194"/>
      <c r="AAQ127" s="194"/>
      <c r="AAR127" s="194"/>
      <c r="AAS127" s="194"/>
      <c r="AAT127" s="194"/>
      <c r="AAU127" s="194"/>
      <c r="AAV127" s="194"/>
      <c r="AAW127" s="194"/>
      <c r="AAX127" s="194"/>
      <c r="AAY127" s="194"/>
      <c r="AAZ127" s="194"/>
      <c r="ABA127" s="194"/>
      <c r="ABB127" s="194"/>
      <c r="ABC127" s="194"/>
      <c r="ABD127" s="194"/>
      <c r="ABE127" s="194"/>
      <c r="ABF127" s="194"/>
      <c r="ABG127" s="194"/>
      <c r="ABH127" s="194"/>
      <c r="ABI127" s="194"/>
      <c r="ABJ127" s="194"/>
      <c r="ABK127" s="194"/>
      <c r="ABL127" s="194"/>
      <c r="ABM127" s="194"/>
      <c r="ABN127" s="194"/>
      <c r="ABO127" s="194"/>
      <c r="ABP127" s="194"/>
      <c r="ABQ127" s="194"/>
      <c r="ABR127" s="194"/>
      <c r="ABS127" s="194"/>
      <c r="ABT127" s="194"/>
      <c r="ABU127" s="194"/>
      <c r="ABV127" s="194"/>
      <c r="ABW127" s="194"/>
      <c r="ABX127" s="194"/>
      <c r="ABY127" s="194"/>
      <c r="ABZ127" s="194"/>
      <c r="ACA127" s="194"/>
      <c r="ACB127" s="194"/>
      <c r="ACC127" s="194"/>
      <c r="ACD127" s="194"/>
      <c r="ACE127" s="194"/>
      <c r="ACF127" s="194"/>
      <c r="ACG127" s="194"/>
      <c r="ACH127" s="194"/>
      <c r="ACI127" s="194"/>
      <c r="ACJ127" s="194"/>
      <c r="ACK127" s="194"/>
      <c r="ACL127" s="194"/>
      <c r="ACM127" s="194"/>
      <c r="ACN127" s="194"/>
      <c r="ACO127" s="194"/>
      <c r="ACP127" s="194"/>
      <c r="ACQ127" s="194"/>
      <c r="ACR127" s="194"/>
      <c r="ACS127" s="194"/>
      <c r="ACT127" s="194"/>
      <c r="ACU127" s="194"/>
      <c r="ACV127" s="194"/>
      <c r="ACW127" s="194"/>
      <c r="ACX127" s="194"/>
      <c r="ACY127" s="194"/>
      <c r="ACZ127" s="194"/>
      <c r="ADA127" s="194"/>
      <c r="ADB127" s="194"/>
      <c r="ADC127" s="194"/>
      <c r="ADD127" s="194"/>
      <c r="ADE127" s="194"/>
      <c r="ADF127" s="194"/>
      <c r="ADG127" s="194"/>
      <c r="ADH127" s="194"/>
      <c r="ADI127" s="194"/>
      <c r="ADJ127" s="194"/>
      <c r="ADK127" s="194"/>
      <c r="ADL127" s="194"/>
      <c r="ADM127" s="194"/>
      <c r="ADN127" s="194"/>
      <c r="ADO127" s="194"/>
      <c r="ADP127" s="194"/>
      <c r="ADQ127" s="194"/>
      <c r="ADR127" s="194"/>
      <c r="ADS127" s="194"/>
      <c r="ADT127" s="194"/>
      <c r="ADU127" s="194"/>
      <c r="ADV127" s="194"/>
      <c r="ADW127" s="194"/>
      <c r="ADX127" s="194"/>
      <c r="ADY127" s="194"/>
      <c r="ADZ127" s="194"/>
      <c r="AEA127" s="194"/>
      <c r="AEB127" s="194"/>
      <c r="AEC127" s="194"/>
      <c r="AED127" s="194"/>
      <c r="AEE127" s="194"/>
      <c r="AEF127" s="194"/>
      <c r="AEG127" s="194"/>
      <c r="AEH127" s="194"/>
      <c r="AEI127" s="194"/>
      <c r="AEJ127" s="194"/>
      <c r="AEK127" s="194"/>
      <c r="AEL127" s="194"/>
      <c r="AEM127" s="194"/>
      <c r="AEN127" s="194"/>
      <c r="AEO127" s="194"/>
      <c r="AEP127" s="194"/>
      <c r="AEQ127" s="194"/>
      <c r="AER127" s="194"/>
      <c r="AES127" s="194"/>
      <c r="AET127" s="194"/>
      <c r="AEU127" s="194"/>
      <c r="AEV127" s="194"/>
      <c r="AEW127" s="194"/>
      <c r="AEX127" s="194"/>
      <c r="AEY127" s="194"/>
      <c r="AEZ127" s="194"/>
      <c r="AFA127" s="194"/>
      <c r="AFB127" s="194"/>
      <c r="AFC127" s="194"/>
      <c r="AFD127" s="194"/>
      <c r="AFE127" s="194"/>
      <c r="AFF127" s="194"/>
      <c r="AFG127" s="194"/>
      <c r="AFH127" s="194"/>
      <c r="AFI127" s="194"/>
      <c r="AFJ127" s="194"/>
      <c r="AFK127" s="194"/>
      <c r="AFL127" s="194"/>
      <c r="AFM127" s="194"/>
      <c r="AFN127" s="194"/>
      <c r="AFO127" s="194"/>
      <c r="AFP127" s="194"/>
      <c r="AFQ127" s="194"/>
      <c r="AFR127" s="194"/>
      <c r="AFS127" s="194"/>
      <c r="AFT127" s="194"/>
      <c r="AFU127" s="194"/>
      <c r="AFV127" s="194"/>
      <c r="AFW127" s="194"/>
      <c r="AFX127" s="194"/>
      <c r="AFY127" s="194"/>
      <c r="AFZ127" s="194"/>
      <c r="AGA127" s="194"/>
      <c r="AGB127" s="194"/>
      <c r="AGC127" s="194"/>
      <c r="AGD127" s="194"/>
      <c r="AGE127" s="194"/>
      <c r="AGF127" s="194"/>
      <c r="AGG127" s="194"/>
      <c r="AGH127" s="194"/>
      <c r="AGI127" s="194"/>
      <c r="AGJ127" s="194"/>
      <c r="AGK127" s="194"/>
      <c r="AGL127" s="194"/>
      <c r="AGM127" s="194"/>
      <c r="AGN127" s="194"/>
      <c r="AGO127" s="194"/>
      <c r="AGP127" s="194"/>
      <c r="AGQ127" s="194"/>
      <c r="AGR127" s="194"/>
      <c r="AGS127" s="194"/>
      <c r="AGT127" s="194"/>
      <c r="AGU127" s="194"/>
      <c r="AGV127" s="194"/>
      <c r="AGW127" s="194"/>
      <c r="AGX127" s="194"/>
      <c r="AGY127" s="194"/>
      <c r="AGZ127" s="194"/>
      <c r="AHA127" s="194"/>
      <c r="AHB127" s="194"/>
      <c r="AHC127" s="194"/>
      <c r="AHD127" s="194"/>
      <c r="AHE127" s="194"/>
      <c r="AHF127" s="194"/>
      <c r="AHG127" s="194"/>
      <c r="AHH127" s="194"/>
      <c r="AHI127" s="194"/>
      <c r="AHJ127" s="194"/>
      <c r="AHK127" s="194"/>
      <c r="AHL127" s="194"/>
      <c r="AHM127" s="194"/>
      <c r="AHN127" s="194"/>
      <c r="AHO127" s="194"/>
      <c r="AHP127" s="194"/>
      <c r="AHQ127" s="194"/>
      <c r="AHR127" s="194"/>
      <c r="AHS127" s="194"/>
      <c r="AHT127" s="194"/>
      <c r="AHU127" s="194"/>
      <c r="AHV127" s="194"/>
      <c r="AHW127" s="194"/>
      <c r="AHX127" s="194"/>
      <c r="AHY127" s="194"/>
      <c r="AHZ127" s="194"/>
      <c r="AIA127" s="194"/>
      <c r="AIB127" s="194"/>
      <c r="AIC127" s="194"/>
      <c r="AID127" s="194"/>
      <c r="AIE127" s="194"/>
      <c r="AIF127" s="194"/>
      <c r="AIG127" s="194"/>
      <c r="AIH127" s="194"/>
      <c r="AII127" s="194"/>
      <c r="AIJ127" s="194"/>
      <c r="AIK127" s="194"/>
      <c r="AIL127" s="194"/>
      <c r="AIM127" s="194"/>
      <c r="AIN127" s="194"/>
      <c r="AIO127" s="194"/>
      <c r="AIP127" s="194"/>
      <c r="AIQ127" s="194"/>
      <c r="AIR127" s="194"/>
      <c r="AIS127" s="194"/>
      <c r="AIT127" s="194"/>
      <c r="AIU127" s="194"/>
      <c r="AIV127" s="194"/>
      <c r="AIW127" s="194"/>
      <c r="AIX127" s="194"/>
      <c r="AIY127" s="194"/>
      <c r="AIZ127" s="194"/>
      <c r="AJA127" s="194"/>
      <c r="AJB127" s="194"/>
      <c r="AJC127" s="194"/>
      <c r="AJD127" s="194"/>
      <c r="AJE127" s="194"/>
      <c r="AJF127" s="194"/>
      <c r="AJG127" s="194"/>
      <c r="AJH127" s="194"/>
      <c r="AJI127" s="194"/>
      <c r="AJJ127" s="194"/>
      <c r="AJK127" s="194"/>
      <c r="AJL127" s="194"/>
      <c r="AJM127" s="194"/>
      <c r="AJN127" s="194"/>
      <c r="AJO127" s="194"/>
      <c r="AJP127" s="194"/>
      <c r="AJQ127" s="194"/>
      <c r="AJR127" s="194"/>
      <c r="AJS127" s="194"/>
      <c r="AJT127" s="194"/>
      <c r="AJU127" s="194"/>
      <c r="AJV127" s="194"/>
      <c r="AJW127" s="194"/>
      <c r="AJX127" s="194"/>
      <c r="AJY127" s="194"/>
      <c r="AJZ127" s="194"/>
      <c r="AKA127" s="194"/>
      <c r="AKB127" s="194"/>
      <c r="AKC127" s="194"/>
      <c r="AKD127" s="194"/>
      <c r="AKE127" s="194"/>
      <c r="AKF127" s="194"/>
      <c r="AKG127" s="194"/>
      <c r="AKH127" s="194"/>
      <c r="AKI127" s="194"/>
      <c r="AKJ127" s="194"/>
      <c r="AKK127" s="194"/>
      <c r="AKL127" s="194"/>
      <c r="AKM127" s="194"/>
      <c r="AKN127" s="194"/>
      <c r="AKO127" s="194"/>
      <c r="AKP127" s="194"/>
      <c r="AKQ127" s="194"/>
      <c r="AKR127" s="194"/>
      <c r="AKS127" s="194"/>
      <c r="AKT127" s="194"/>
      <c r="AKU127" s="194"/>
      <c r="AKV127" s="194"/>
      <c r="AKW127" s="194"/>
      <c r="AKX127" s="194"/>
      <c r="AKY127" s="194"/>
      <c r="AKZ127" s="194"/>
      <c r="ALA127" s="194"/>
      <c r="ALB127" s="194"/>
      <c r="ALC127" s="194"/>
      <c r="ALD127" s="194"/>
      <c r="ALE127" s="194"/>
      <c r="ALF127" s="194"/>
      <c r="ALG127" s="194"/>
      <c r="ALH127" s="194"/>
      <c r="ALI127" s="194"/>
      <c r="ALJ127" s="194"/>
      <c r="ALK127" s="194"/>
      <c r="ALL127" s="194"/>
      <c r="ALM127" s="194"/>
      <c r="ALN127" s="194"/>
      <c r="ALO127" s="194"/>
      <c r="ALP127" s="194"/>
      <c r="ALQ127" s="194"/>
      <c r="ALR127" s="194"/>
      <c r="ALS127" s="194"/>
      <c r="ALT127" s="194"/>
      <c r="ALU127" s="194"/>
      <c r="ALV127" s="194"/>
      <c r="ALW127" s="194"/>
      <c r="ALX127" s="194"/>
      <c r="ALY127" s="194"/>
      <c r="ALZ127" s="194"/>
      <c r="AMA127" s="194"/>
      <c r="AMB127" s="194"/>
      <c r="AMC127" s="194"/>
      <c r="AMD127" s="194"/>
      <c r="AME127" s="194"/>
      <c r="AMF127" s="194"/>
      <c r="AMG127" s="194"/>
      <c r="AMH127" s="194"/>
      <c r="AMI127" s="194"/>
      <c r="AMJ127" s="194"/>
      <c r="AMK127" s="194"/>
      <c r="AML127" s="194"/>
      <c r="AMM127" s="194"/>
      <c r="AMN127" s="194"/>
      <c r="AMO127" s="194"/>
      <c r="AMP127" s="194"/>
      <c r="AMQ127" s="194"/>
      <c r="AMR127" s="194"/>
      <c r="AMS127" s="194"/>
      <c r="AMT127" s="194"/>
      <c r="AMU127" s="194"/>
      <c r="AMV127" s="194"/>
      <c r="AMW127" s="194"/>
      <c r="AMX127" s="194"/>
      <c r="AMY127" s="194"/>
      <c r="AMZ127" s="194"/>
      <c r="ANA127" s="194"/>
      <c r="ANB127" s="194"/>
      <c r="ANC127" s="194"/>
      <c r="AND127" s="194"/>
      <c r="ANE127" s="194"/>
      <c r="ANF127" s="194"/>
      <c r="ANG127" s="194"/>
      <c r="ANH127" s="194"/>
      <c r="ANI127" s="194"/>
      <c r="ANJ127" s="194"/>
      <c r="ANK127" s="194"/>
      <c r="ANL127" s="194"/>
      <c r="ANM127" s="194"/>
      <c r="ANN127" s="194"/>
      <c r="ANO127" s="194"/>
      <c r="ANP127" s="194"/>
      <c r="ANQ127" s="194"/>
      <c r="ANR127" s="194"/>
      <c r="ANS127" s="194"/>
      <c r="ANT127" s="194"/>
      <c r="ANU127" s="194"/>
      <c r="ANV127" s="194"/>
      <c r="ANW127" s="194"/>
      <c r="ANX127" s="194"/>
      <c r="ANY127" s="194"/>
      <c r="ANZ127" s="194"/>
      <c r="AOA127" s="194"/>
      <c r="AOB127" s="194"/>
      <c r="AOC127" s="194"/>
      <c r="AOD127" s="194"/>
      <c r="AOE127" s="194"/>
      <c r="AOF127" s="194"/>
      <c r="AOG127" s="194"/>
      <c r="AOH127" s="194"/>
      <c r="AOI127" s="194"/>
      <c r="AOJ127" s="194"/>
      <c r="AOK127" s="194"/>
      <c r="AOL127" s="194"/>
      <c r="AOM127" s="194"/>
      <c r="AON127" s="194"/>
      <c r="AOO127" s="194"/>
      <c r="AOP127" s="194"/>
      <c r="AOQ127" s="194"/>
      <c r="AOR127" s="194"/>
      <c r="AOS127" s="194"/>
      <c r="AOT127" s="194"/>
      <c r="AOU127" s="194"/>
      <c r="AOV127" s="194"/>
      <c r="AOW127" s="194"/>
      <c r="AOX127" s="194"/>
      <c r="AOY127" s="194"/>
      <c r="AOZ127" s="194"/>
      <c r="APA127" s="194"/>
      <c r="APB127" s="194"/>
      <c r="APC127" s="194"/>
      <c r="APD127" s="194"/>
      <c r="APE127" s="194"/>
      <c r="APF127" s="194"/>
      <c r="APG127" s="194"/>
      <c r="APH127" s="194"/>
      <c r="API127" s="194"/>
      <c r="APJ127" s="194"/>
      <c r="APK127" s="194"/>
      <c r="APL127" s="194"/>
      <c r="APM127" s="194"/>
      <c r="APN127" s="194"/>
      <c r="APO127" s="194"/>
      <c r="APP127" s="194"/>
      <c r="APQ127" s="194"/>
      <c r="APR127" s="194"/>
      <c r="APS127" s="194"/>
      <c r="APT127" s="194"/>
      <c r="APU127" s="194"/>
      <c r="APV127" s="194"/>
      <c r="APW127" s="194"/>
      <c r="APX127" s="194"/>
      <c r="APY127" s="194"/>
      <c r="APZ127" s="194"/>
      <c r="AQA127" s="194"/>
      <c r="AQB127" s="194"/>
      <c r="AQC127" s="194"/>
      <c r="AQD127" s="194"/>
      <c r="AQE127" s="194"/>
      <c r="AQF127" s="194"/>
      <c r="AQG127" s="194"/>
      <c r="AQH127" s="194"/>
      <c r="AQI127" s="194"/>
      <c r="AQJ127" s="194"/>
      <c r="AQK127" s="194"/>
      <c r="AQL127" s="194"/>
      <c r="AQM127" s="194"/>
      <c r="AQN127" s="194"/>
      <c r="AQO127" s="194"/>
      <c r="AQP127" s="194"/>
      <c r="AQQ127" s="194"/>
      <c r="AQR127" s="194"/>
      <c r="AQS127" s="194"/>
      <c r="AQT127" s="194"/>
      <c r="AQU127" s="194"/>
      <c r="AQV127" s="194"/>
      <c r="AQW127" s="194"/>
      <c r="AQX127" s="194"/>
      <c r="AQY127" s="194"/>
      <c r="AQZ127" s="194"/>
      <c r="ARA127" s="194"/>
      <c r="ARB127" s="194"/>
      <c r="ARC127" s="194"/>
      <c r="ARD127" s="194"/>
      <c r="ARE127" s="194"/>
      <c r="ARF127" s="194"/>
      <c r="ARG127" s="194"/>
      <c r="ARH127" s="194"/>
      <c r="ARI127" s="194"/>
      <c r="ARJ127" s="194"/>
      <c r="ARK127" s="194"/>
      <c r="ARL127" s="194"/>
      <c r="ARM127" s="194"/>
      <c r="ARN127" s="194"/>
      <c r="ARO127" s="194"/>
      <c r="ARP127" s="194"/>
      <c r="ARQ127" s="194"/>
      <c r="ARR127" s="194"/>
      <c r="ARS127" s="194"/>
      <c r="ART127" s="194"/>
      <c r="ARU127" s="194"/>
      <c r="ARV127" s="194"/>
      <c r="ARW127" s="194"/>
      <c r="ARX127" s="194"/>
      <c r="ARY127" s="194"/>
      <c r="ARZ127" s="194"/>
      <c r="ASA127" s="194"/>
      <c r="ASB127" s="194"/>
      <c r="ASC127" s="194"/>
      <c r="ASD127" s="194"/>
      <c r="ASE127" s="194"/>
      <c r="ASF127" s="194"/>
      <c r="ASG127" s="194"/>
      <c r="ASH127" s="194"/>
      <c r="ASI127" s="194"/>
      <c r="ASJ127" s="194"/>
      <c r="ASK127" s="194"/>
      <c r="ASL127" s="194"/>
      <c r="ASM127" s="194"/>
      <c r="ASN127" s="194"/>
      <c r="ASO127" s="194"/>
      <c r="ASP127" s="194"/>
      <c r="ASQ127" s="194"/>
      <c r="ASR127" s="194"/>
      <c r="ASS127" s="194"/>
      <c r="AST127" s="194"/>
      <c r="ASU127" s="194"/>
      <c r="ASV127" s="194"/>
      <c r="ASW127" s="194"/>
      <c r="ASX127" s="194"/>
      <c r="ASY127" s="194"/>
      <c r="ASZ127" s="194"/>
      <c r="ATA127" s="194"/>
      <c r="ATB127" s="194"/>
      <c r="ATC127" s="194"/>
      <c r="ATD127" s="194"/>
      <c r="ATE127" s="194"/>
      <c r="ATF127" s="194"/>
      <c r="ATG127" s="194"/>
      <c r="ATH127" s="194"/>
      <c r="ATI127" s="194"/>
      <c r="ATJ127" s="194"/>
      <c r="ATK127" s="194"/>
      <c r="ATL127" s="194"/>
      <c r="ATM127" s="194"/>
      <c r="ATN127" s="194"/>
      <c r="ATO127" s="194"/>
      <c r="ATP127" s="194"/>
      <c r="ATQ127" s="194"/>
      <c r="ATR127" s="194"/>
      <c r="ATS127" s="194"/>
      <c r="ATT127" s="194"/>
      <c r="ATU127" s="194"/>
      <c r="ATV127" s="194"/>
      <c r="ATW127" s="194"/>
      <c r="ATX127" s="194"/>
      <c r="ATY127" s="194"/>
      <c r="ATZ127" s="194"/>
      <c r="AUA127" s="194"/>
      <c r="AUB127" s="194"/>
      <c r="AUC127" s="194"/>
      <c r="AUD127" s="194"/>
      <c r="AUE127" s="194"/>
      <c r="AUF127" s="194"/>
      <c r="AUG127" s="194"/>
      <c r="AUH127" s="194"/>
      <c r="AUI127" s="194"/>
      <c r="AUJ127" s="194"/>
      <c r="AUK127" s="194"/>
      <c r="AUL127" s="194"/>
      <c r="AUM127" s="194"/>
      <c r="AUN127" s="194"/>
      <c r="AUO127" s="194"/>
      <c r="AUP127" s="194"/>
      <c r="AUQ127" s="194"/>
      <c r="AUR127" s="194"/>
      <c r="AUS127" s="194"/>
      <c r="AUT127" s="194"/>
      <c r="AUU127" s="194"/>
      <c r="AUV127" s="194"/>
      <c r="AUW127" s="194"/>
      <c r="AUX127" s="194"/>
      <c r="AUY127" s="194"/>
      <c r="AUZ127" s="194"/>
      <c r="AVA127" s="194"/>
      <c r="AVB127" s="194"/>
      <c r="AVC127" s="194"/>
      <c r="AVD127" s="194"/>
      <c r="AVE127" s="194"/>
      <c r="AVF127" s="194"/>
      <c r="AVG127" s="194"/>
      <c r="AVH127" s="194"/>
      <c r="AVI127" s="194"/>
      <c r="AVJ127" s="194"/>
      <c r="AVK127" s="194"/>
      <c r="AVL127" s="194"/>
      <c r="AVM127" s="194"/>
      <c r="AVN127" s="194"/>
      <c r="AVO127" s="194"/>
      <c r="AVP127" s="194"/>
      <c r="AVQ127" s="194"/>
      <c r="AVR127" s="194"/>
      <c r="AVS127" s="194"/>
      <c r="AVT127" s="194"/>
      <c r="AVU127" s="194"/>
      <c r="AVV127" s="194"/>
      <c r="AVW127" s="194"/>
      <c r="AVX127" s="194"/>
      <c r="AVY127" s="194"/>
      <c r="AVZ127" s="194"/>
      <c r="AWA127" s="194"/>
      <c r="AWB127" s="194"/>
      <c r="AWC127" s="194"/>
      <c r="AWD127" s="194"/>
      <c r="AWE127" s="194"/>
      <c r="AWF127" s="194"/>
      <c r="AWG127" s="194"/>
      <c r="AWH127" s="194"/>
      <c r="AWI127" s="194"/>
      <c r="AWJ127" s="194"/>
      <c r="AWK127" s="194"/>
      <c r="AWL127" s="194"/>
      <c r="AWM127" s="194"/>
      <c r="AWN127" s="194"/>
      <c r="AWO127" s="194"/>
      <c r="AWP127" s="194"/>
      <c r="AWQ127" s="194"/>
      <c r="AWR127" s="194"/>
      <c r="AWS127" s="194"/>
      <c r="AWT127" s="194"/>
      <c r="AWU127" s="194"/>
      <c r="AWV127" s="194"/>
      <c r="AWW127" s="194"/>
      <c r="AWX127" s="194"/>
      <c r="AWY127" s="194"/>
      <c r="AWZ127" s="194"/>
      <c r="AXA127" s="194"/>
      <c r="AXB127" s="194"/>
      <c r="AXC127" s="194"/>
      <c r="AXD127" s="194"/>
      <c r="AXE127" s="194"/>
      <c r="AXF127" s="194"/>
      <c r="AXG127" s="194"/>
      <c r="AXH127" s="194"/>
      <c r="AXI127" s="194"/>
      <c r="AXJ127" s="194"/>
      <c r="AXK127" s="194"/>
      <c r="AXL127" s="194"/>
      <c r="AXM127" s="194"/>
      <c r="AXN127" s="194"/>
      <c r="AXO127" s="194"/>
      <c r="AXP127" s="194"/>
      <c r="AXQ127" s="194"/>
      <c r="AXR127" s="194"/>
      <c r="AXS127" s="194"/>
      <c r="AXT127" s="194"/>
      <c r="AXU127" s="194"/>
      <c r="AXV127" s="194"/>
      <c r="AXW127" s="194"/>
      <c r="AXX127" s="194"/>
      <c r="AXY127" s="194"/>
      <c r="AXZ127" s="194"/>
      <c r="AYA127" s="194"/>
      <c r="AYB127" s="194"/>
      <c r="AYC127" s="194"/>
      <c r="AYD127" s="194"/>
      <c r="AYE127" s="194"/>
      <c r="AYF127" s="194"/>
      <c r="AYG127" s="194"/>
      <c r="AYH127" s="194"/>
      <c r="AYI127" s="194"/>
      <c r="AYJ127" s="194"/>
      <c r="AYK127" s="194"/>
      <c r="AYL127" s="194"/>
      <c r="AYM127" s="194"/>
      <c r="AYN127" s="194"/>
      <c r="AYO127" s="194"/>
      <c r="AYP127" s="194"/>
      <c r="AYQ127" s="194"/>
      <c r="AYR127" s="194"/>
      <c r="AYS127" s="194"/>
      <c r="AYT127" s="194"/>
      <c r="AYU127" s="194"/>
      <c r="AYV127" s="194"/>
      <c r="AYW127" s="194"/>
      <c r="AYX127" s="194"/>
      <c r="AYY127" s="194"/>
      <c r="AYZ127" s="194"/>
      <c r="AZA127" s="194"/>
      <c r="AZB127" s="194"/>
      <c r="AZC127" s="194"/>
      <c r="AZD127" s="194"/>
      <c r="AZE127" s="194"/>
      <c r="AZF127" s="194"/>
      <c r="AZG127" s="194"/>
      <c r="AZH127" s="194"/>
      <c r="AZI127" s="194"/>
      <c r="AZJ127" s="194"/>
      <c r="AZK127" s="194"/>
      <c r="AZL127" s="194"/>
      <c r="AZM127" s="194"/>
      <c r="AZN127" s="194"/>
      <c r="AZO127" s="194"/>
      <c r="AZP127" s="194"/>
      <c r="AZQ127" s="194"/>
      <c r="AZR127" s="194"/>
      <c r="AZS127" s="194"/>
      <c r="AZT127" s="194"/>
      <c r="AZU127" s="194"/>
      <c r="AZV127" s="194"/>
      <c r="AZW127" s="194"/>
      <c r="AZX127" s="194"/>
      <c r="AZY127" s="194"/>
      <c r="AZZ127" s="194"/>
      <c r="BAA127" s="194"/>
      <c r="BAB127" s="194"/>
      <c r="BAC127" s="194"/>
      <c r="BAD127" s="194"/>
      <c r="BAE127" s="194"/>
      <c r="BAF127" s="194"/>
      <c r="BAG127" s="194"/>
      <c r="BAH127" s="194"/>
      <c r="BAI127" s="194"/>
      <c r="BAJ127" s="194"/>
      <c r="BAK127" s="194"/>
      <c r="BAL127" s="194"/>
      <c r="BAM127" s="194"/>
      <c r="BAN127" s="194"/>
      <c r="BAO127" s="194"/>
      <c r="BAP127" s="194"/>
      <c r="BAQ127" s="194"/>
      <c r="BAR127" s="194"/>
      <c r="BAS127" s="194"/>
      <c r="BAT127" s="194"/>
      <c r="BAU127" s="194"/>
      <c r="BAV127" s="194"/>
      <c r="BAW127" s="194"/>
      <c r="BAX127" s="194"/>
      <c r="BAY127" s="194"/>
      <c r="BAZ127" s="194"/>
      <c r="BBA127" s="194"/>
      <c r="BBB127" s="194"/>
      <c r="BBC127" s="194"/>
      <c r="BBD127" s="194"/>
      <c r="BBE127" s="194"/>
      <c r="BBF127" s="194"/>
      <c r="BBG127" s="194"/>
      <c r="BBH127" s="194"/>
      <c r="BBI127" s="194"/>
      <c r="BBJ127" s="194"/>
      <c r="BBK127" s="194"/>
      <c r="BBL127" s="194"/>
      <c r="BBM127" s="194"/>
      <c r="BBN127" s="194"/>
      <c r="BBO127" s="194"/>
      <c r="BBP127" s="194"/>
      <c r="BBQ127" s="194"/>
      <c r="BBR127" s="194"/>
      <c r="BBS127" s="194"/>
      <c r="BBT127" s="194"/>
      <c r="BBU127" s="194"/>
      <c r="BBV127" s="194"/>
      <c r="BBW127" s="194"/>
      <c r="BBX127" s="194"/>
      <c r="BBY127" s="194"/>
      <c r="BBZ127" s="194"/>
      <c r="BCA127" s="194"/>
      <c r="BCB127" s="194"/>
      <c r="BCC127" s="194"/>
      <c r="BCD127" s="194"/>
      <c r="BCE127" s="194"/>
      <c r="BCF127" s="194"/>
      <c r="BCG127" s="194"/>
      <c r="BCH127" s="194"/>
      <c r="BCI127" s="194"/>
      <c r="BCJ127" s="194"/>
      <c r="BCK127" s="194"/>
      <c r="BCL127" s="194"/>
      <c r="BCM127" s="194"/>
      <c r="BCN127" s="194"/>
      <c r="BCO127" s="194"/>
      <c r="BCP127" s="194"/>
      <c r="BCQ127" s="194"/>
      <c r="BCR127" s="194"/>
      <c r="BCS127" s="194"/>
      <c r="BCT127" s="194"/>
      <c r="BCU127" s="194"/>
      <c r="BCV127" s="194"/>
      <c r="BCW127" s="194"/>
      <c r="BCX127" s="194"/>
      <c r="BCY127" s="194"/>
      <c r="BCZ127" s="194"/>
      <c r="BDA127" s="194"/>
      <c r="BDB127" s="194"/>
      <c r="BDC127" s="194"/>
      <c r="BDD127" s="194"/>
      <c r="BDE127" s="194"/>
      <c r="BDF127" s="194"/>
      <c r="BDG127" s="194"/>
      <c r="BDH127" s="194"/>
      <c r="BDI127" s="194"/>
      <c r="BDJ127" s="194"/>
      <c r="BDK127" s="194"/>
      <c r="BDL127" s="194"/>
      <c r="BDM127" s="194"/>
      <c r="BDN127" s="194"/>
      <c r="BDO127" s="194"/>
      <c r="BDP127" s="194"/>
      <c r="BDQ127" s="194"/>
      <c r="BDR127" s="194"/>
      <c r="BDS127" s="194"/>
      <c r="BDT127" s="194"/>
      <c r="BDU127" s="194"/>
      <c r="BDV127" s="194"/>
      <c r="BDW127" s="194"/>
      <c r="BDX127" s="194"/>
      <c r="BDY127" s="194"/>
      <c r="BDZ127" s="194"/>
      <c r="BEA127" s="194"/>
      <c r="BEB127" s="194"/>
      <c r="BEC127" s="194"/>
      <c r="BED127" s="194"/>
      <c r="BEE127" s="194"/>
      <c r="BEF127" s="194"/>
      <c r="BEG127" s="194"/>
      <c r="BEH127" s="194"/>
      <c r="BEI127" s="194"/>
      <c r="BEJ127" s="194"/>
      <c r="BEK127" s="194"/>
      <c r="BEL127" s="194"/>
      <c r="BEM127" s="194"/>
      <c r="BEN127" s="194"/>
      <c r="BEO127" s="194"/>
      <c r="BEP127" s="194"/>
      <c r="BEQ127" s="194"/>
      <c r="BER127" s="194"/>
      <c r="BES127" s="194"/>
      <c r="BET127" s="194"/>
      <c r="BEU127" s="194"/>
      <c r="BEV127" s="194"/>
      <c r="BEW127" s="194"/>
      <c r="BEX127" s="194"/>
      <c r="BEY127" s="194"/>
      <c r="BEZ127" s="194"/>
      <c r="BFA127" s="194"/>
      <c r="BFB127" s="194"/>
      <c r="BFC127" s="194"/>
      <c r="BFD127" s="194"/>
      <c r="BFE127" s="194"/>
      <c r="BFF127" s="194"/>
      <c r="BFG127" s="194"/>
      <c r="BFH127" s="194"/>
      <c r="BFI127" s="194"/>
      <c r="BFJ127" s="194"/>
      <c r="BFK127" s="194"/>
      <c r="BFL127" s="194"/>
      <c r="BFM127" s="194"/>
      <c r="BFN127" s="194"/>
      <c r="BFO127" s="194"/>
      <c r="BFP127" s="194"/>
      <c r="BFQ127" s="194"/>
      <c r="BFR127" s="194"/>
      <c r="BFS127" s="194"/>
      <c r="BFT127" s="194"/>
      <c r="BFU127" s="194"/>
      <c r="BFV127" s="194"/>
      <c r="BFW127" s="194"/>
      <c r="BFX127" s="194"/>
      <c r="BFY127" s="194"/>
      <c r="BFZ127" s="194"/>
      <c r="BGA127" s="194"/>
      <c r="BGB127" s="194"/>
      <c r="BGC127" s="194"/>
      <c r="BGD127" s="194"/>
      <c r="BGE127" s="194"/>
      <c r="BGF127" s="194"/>
      <c r="BGG127" s="194"/>
      <c r="BGH127" s="194"/>
      <c r="BGI127" s="194"/>
      <c r="BGJ127" s="194"/>
      <c r="BGK127" s="194"/>
      <c r="BGL127" s="194"/>
      <c r="BGM127" s="194"/>
      <c r="BGN127" s="194"/>
      <c r="BGO127" s="194"/>
      <c r="BGP127" s="194"/>
      <c r="BGQ127" s="194"/>
      <c r="BGR127" s="194"/>
      <c r="BGS127" s="194"/>
      <c r="BGT127" s="194"/>
      <c r="BGU127" s="194"/>
      <c r="BGV127" s="194"/>
      <c r="BGW127" s="194"/>
      <c r="BGX127" s="194"/>
      <c r="BGY127" s="194"/>
      <c r="BGZ127" s="194"/>
      <c r="BHA127" s="194"/>
      <c r="BHB127" s="194"/>
      <c r="BHC127" s="194"/>
      <c r="BHD127" s="194"/>
      <c r="BHE127" s="194"/>
      <c r="BHF127" s="194"/>
      <c r="BHG127" s="194"/>
      <c r="BHH127" s="194"/>
      <c r="BHI127" s="194"/>
      <c r="BHJ127" s="194"/>
      <c r="BHK127" s="194"/>
      <c r="BHL127" s="194"/>
      <c r="BHM127" s="194"/>
      <c r="BHN127" s="194"/>
      <c r="BHO127" s="194"/>
      <c r="BHP127" s="194"/>
      <c r="BHQ127" s="194"/>
      <c r="BHR127" s="194"/>
      <c r="BHS127" s="194"/>
      <c r="BHT127" s="194"/>
      <c r="BHU127" s="194"/>
      <c r="BHV127" s="194"/>
      <c r="BHW127" s="194"/>
      <c r="BHX127" s="194"/>
      <c r="BHY127" s="194"/>
      <c r="BHZ127" s="194"/>
      <c r="BIA127" s="194"/>
      <c r="BIB127" s="194"/>
      <c r="BIC127" s="194"/>
      <c r="BID127" s="194"/>
      <c r="BIE127" s="194"/>
      <c r="BIF127" s="194"/>
      <c r="BIG127" s="194"/>
      <c r="BIH127" s="194"/>
      <c r="BII127" s="194"/>
      <c r="BIJ127" s="194"/>
      <c r="BIK127" s="194"/>
      <c r="BIL127" s="194"/>
      <c r="BIM127" s="194"/>
      <c r="BIN127" s="194"/>
      <c r="BIO127" s="194"/>
      <c r="BIP127" s="194"/>
      <c r="BIQ127" s="194"/>
      <c r="BIR127" s="194"/>
      <c r="BIS127" s="194"/>
      <c r="BIT127" s="194"/>
      <c r="BIU127" s="194"/>
      <c r="BIV127" s="194"/>
      <c r="BIW127" s="194"/>
      <c r="BIX127" s="194"/>
      <c r="BIY127" s="194"/>
      <c r="BIZ127" s="194"/>
      <c r="BJA127" s="194"/>
      <c r="BJB127" s="194"/>
      <c r="BJC127" s="194"/>
      <c r="BJD127" s="194"/>
      <c r="BJE127" s="194"/>
      <c r="BJF127" s="194"/>
      <c r="BJG127" s="194"/>
      <c r="BJH127" s="194"/>
      <c r="BJI127" s="194"/>
      <c r="BJJ127" s="194"/>
      <c r="BJK127" s="194"/>
      <c r="BJL127" s="194"/>
      <c r="BJM127" s="194"/>
      <c r="BJN127" s="194"/>
      <c r="BJO127" s="194"/>
      <c r="BJP127" s="194"/>
      <c r="BJQ127" s="194"/>
      <c r="BJR127" s="194"/>
      <c r="BJS127" s="194"/>
      <c r="BJT127" s="194"/>
      <c r="BJU127" s="194"/>
      <c r="BJV127" s="194"/>
      <c r="BJW127" s="194"/>
      <c r="BJX127" s="194"/>
      <c r="BJY127" s="194"/>
      <c r="BJZ127" s="194"/>
      <c r="BKA127" s="194"/>
      <c r="BKB127" s="194"/>
      <c r="BKC127" s="194"/>
      <c r="BKD127" s="194"/>
      <c r="BKE127" s="194"/>
      <c r="BKF127" s="194"/>
      <c r="BKG127" s="194"/>
      <c r="BKH127" s="194"/>
      <c r="BKI127" s="194"/>
      <c r="BKJ127" s="194"/>
      <c r="BKK127" s="194"/>
      <c r="BKL127" s="194"/>
      <c r="BKM127" s="194"/>
      <c r="BKN127" s="194"/>
      <c r="BKO127" s="194"/>
      <c r="BKP127" s="194"/>
      <c r="BKQ127" s="194"/>
      <c r="BKR127" s="194"/>
      <c r="BKS127" s="194"/>
      <c r="BKT127" s="194"/>
      <c r="BKU127" s="194"/>
      <c r="BKV127" s="194"/>
      <c r="BKW127" s="194"/>
      <c r="BKX127" s="194"/>
      <c r="BKY127" s="194"/>
      <c r="BKZ127" s="194"/>
      <c r="BLA127" s="194"/>
      <c r="BLB127" s="194"/>
      <c r="BLC127" s="194"/>
      <c r="BLD127" s="194"/>
      <c r="BLE127" s="194"/>
      <c r="BLF127" s="194"/>
      <c r="BLG127" s="194"/>
      <c r="BLH127" s="194"/>
      <c r="BLI127" s="194"/>
      <c r="BLJ127" s="194"/>
      <c r="BLK127" s="194"/>
      <c r="BLL127" s="194"/>
      <c r="BLM127" s="194"/>
      <c r="BLN127" s="194"/>
      <c r="BLO127" s="194"/>
      <c r="BLP127" s="194"/>
      <c r="BLQ127" s="194"/>
      <c r="BLR127" s="194"/>
      <c r="BLS127" s="194"/>
      <c r="BLT127" s="194"/>
      <c r="BLU127" s="194"/>
      <c r="BLV127" s="194"/>
      <c r="BLW127" s="194"/>
      <c r="BLX127" s="194"/>
      <c r="BLY127" s="194"/>
      <c r="BLZ127" s="194"/>
      <c r="BMA127" s="194"/>
      <c r="BMB127" s="194"/>
      <c r="BMC127" s="194"/>
      <c r="BMD127" s="194"/>
      <c r="BME127" s="194"/>
      <c r="BMF127" s="194"/>
      <c r="BMG127" s="194"/>
      <c r="BMH127" s="194"/>
      <c r="BMI127" s="194"/>
      <c r="BMJ127" s="194"/>
      <c r="BMK127" s="194"/>
      <c r="BML127" s="194"/>
      <c r="BMM127" s="194"/>
      <c r="BMN127" s="194"/>
      <c r="BMO127" s="194"/>
      <c r="BMP127" s="194"/>
      <c r="BMQ127" s="194"/>
      <c r="BMR127" s="194"/>
      <c r="BMS127" s="194"/>
      <c r="BMT127" s="194"/>
      <c r="BMU127" s="194"/>
      <c r="BMV127" s="194"/>
      <c r="BMW127" s="194"/>
      <c r="BMX127" s="194"/>
      <c r="BMY127" s="194"/>
      <c r="BMZ127" s="194"/>
      <c r="BNA127" s="194"/>
      <c r="BNB127" s="194"/>
      <c r="BNC127" s="194"/>
      <c r="BND127" s="194"/>
      <c r="BNE127" s="194"/>
      <c r="BNF127" s="194"/>
      <c r="BNG127" s="194"/>
      <c r="BNH127" s="194"/>
      <c r="BNI127" s="194"/>
      <c r="BNJ127" s="194"/>
      <c r="BNK127" s="194"/>
      <c r="BNL127" s="194"/>
      <c r="BNM127" s="194"/>
      <c r="BNN127" s="194"/>
      <c r="BNO127" s="194"/>
      <c r="BNP127" s="194"/>
      <c r="BNQ127" s="194"/>
      <c r="BNR127" s="194"/>
      <c r="BNS127" s="194"/>
      <c r="BNT127" s="194"/>
      <c r="BNU127" s="194"/>
      <c r="BNV127" s="194"/>
      <c r="BNW127" s="194"/>
      <c r="BNX127" s="194"/>
      <c r="BNY127" s="194"/>
      <c r="BNZ127" s="194"/>
      <c r="BOA127" s="194"/>
      <c r="BOB127" s="194"/>
      <c r="BOC127" s="194"/>
      <c r="BOD127" s="194"/>
      <c r="BOE127" s="194"/>
      <c r="BOF127" s="194"/>
      <c r="BOG127" s="194"/>
      <c r="BOH127" s="194"/>
      <c r="BOI127" s="194"/>
      <c r="BOJ127" s="194"/>
      <c r="BOK127" s="194"/>
      <c r="BOL127" s="194"/>
      <c r="BOM127" s="194"/>
      <c r="BON127" s="194"/>
      <c r="BOO127" s="194"/>
      <c r="BOP127" s="194"/>
      <c r="BOQ127" s="194"/>
      <c r="BOR127" s="194"/>
      <c r="BOS127" s="194"/>
      <c r="BOT127" s="194"/>
      <c r="BOU127" s="194"/>
      <c r="BOV127" s="194"/>
      <c r="BOW127" s="194"/>
      <c r="BOX127" s="194"/>
      <c r="BOY127" s="194"/>
      <c r="BOZ127" s="194"/>
      <c r="BPA127" s="194"/>
      <c r="BPB127" s="194"/>
      <c r="BPC127" s="194"/>
      <c r="BPD127" s="194"/>
      <c r="BPE127" s="194"/>
      <c r="BPF127" s="194"/>
      <c r="BPG127" s="194"/>
      <c r="BPH127" s="194"/>
      <c r="BPI127" s="194"/>
      <c r="BPJ127" s="194"/>
      <c r="BPK127" s="194"/>
      <c r="BPL127" s="194"/>
      <c r="BPM127" s="194"/>
      <c r="BPN127" s="194"/>
      <c r="BPO127" s="194"/>
      <c r="BPP127" s="194"/>
      <c r="BPQ127" s="194"/>
      <c r="BPR127" s="194"/>
      <c r="BPS127" s="194"/>
      <c r="BPT127" s="194"/>
      <c r="BPU127" s="194"/>
      <c r="BPV127" s="194"/>
      <c r="BPW127" s="194"/>
      <c r="BPX127" s="194"/>
      <c r="BPY127" s="194"/>
      <c r="BPZ127" s="194"/>
      <c r="BQA127" s="194"/>
      <c r="BQB127" s="194"/>
      <c r="BQC127" s="194"/>
      <c r="BQD127" s="194"/>
      <c r="BQE127" s="194"/>
      <c r="BQF127" s="194"/>
      <c r="BQG127" s="194"/>
      <c r="BQH127" s="194"/>
      <c r="BQI127" s="194"/>
      <c r="BQJ127" s="194"/>
      <c r="BQK127" s="194"/>
      <c r="BQL127" s="194"/>
      <c r="BQM127" s="194"/>
      <c r="BQN127" s="194"/>
      <c r="BQO127" s="194"/>
      <c r="BQP127" s="194"/>
      <c r="BQQ127" s="194"/>
      <c r="BQR127" s="194"/>
      <c r="BQS127" s="194"/>
      <c r="BQT127" s="194"/>
      <c r="BQU127" s="194"/>
      <c r="BQV127" s="194"/>
      <c r="BQW127" s="194"/>
      <c r="BQX127" s="194"/>
      <c r="BQY127" s="194"/>
      <c r="BQZ127" s="194"/>
      <c r="BRA127" s="194"/>
      <c r="BRB127" s="194"/>
      <c r="BRC127" s="194"/>
      <c r="BRD127" s="194"/>
      <c r="BRE127" s="194"/>
      <c r="BRF127" s="194"/>
      <c r="BRG127" s="194"/>
      <c r="BRH127" s="194"/>
      <c r="BRI127" s="194"/>
      <c r="BRJ127" s="194"/>
      <c r="BRK127" s="194"/>
      <c r="BRL127" s="194"/>
      <c r="BRM127" s="194"/>
      <c r="BRN127" s="194"/>
      <c r="BRO127" s="194"/>
      <c r="BRP127" s="194"/>
      <c r="BRQ127" s="194"/>
      <c r="BRR127" s="194"/>
      <c r="BRS127" s="194"/>
      <c r="BRT127" s="194"/>
      <c r="BRU127" s="194"/>
      <c r="BRV127" s="194"/>
      <c r="BRW127" s="194"/>
      <c r="BRX127" s="194"/>
      <c r="BRY127" s="194"/>
      <c r="BRZ127" s="194"/>
      <c r="BSA127" s="194"/>
      <c r="BSB127" s="194"/>
      <c r="BSC127" s="194"/>
      <c r="BSD127" s="194"/>
      <c r="BSE127" s="194"/>
      <c r="BSF127" s="194"/>
      <c r="BSG127" s="194"/>
      <c r="BSH127" s="194"/>
      <c r="BSI127" s="194"/>
      <c r="BSJ127" s="194"/>
      <c r="BSK127" s="194"/>
      <c r="BSL127" s="194"/>
      <c r="BSM127" s="194"/>
      <c r="BSN127" s="194"/>
      <c r="BSO127" s="194"/>
      <c r="BSP127" s="194"/>
      <c r="BSQ127" s="194"/>
      <c r="BSR127" s="194"/>
      <c r="BSS127" s="194"/>
      <c r="BST127" s="194"/>
      <c r="BSU127" s="194"/>
      <c r="BSV127" s="194"/>
      <c r="BSW127" s="194"/>
      <c r="BSX127" s="194"/>
      <c r="BSY127" s="194"/>
      <c r="BSZ127" s="194"/>
      <c r="BTA127" s="194"/>
      <c r="BTB127" s="194"/>
      <c r="BTC127" s="194"/>
      <c r="BTD127" s="194"/>
      <c r="BTE127" s="194"/>
      <c r="BTF127" s="194"/>
      <c r="BTG127" s="194"/>
      <c r="BTH127" s="194"/>
      <c r="BTI127" s="194"/>
      <c r="BTJ127" s="194"/>
      <c r="BTK127" s="194"/>
      <c r="BTL127" s="194"/>
      <c r="BTM127" s="194"/>
      <c r="BTN127" s="194"/>
      <c r="BTO127" s="194"/>
      <c r="BTP127" s="194"/>
      <c r="BTQ127" s="194"/>
      <c r="BTR127" s="194"/>
      <c r="BTS127" s="194"/>
      <c r="BTT127" s="194"/>
      <c r="BTU127" s="194"/>
      <c r="BTV127" s="194"/>
      <c r="BTW127" s="194"/>
      <c r="BTX127" s="194"/>
      <c r="BTY127" s="194"/>
      <c r="BTZ127" s="194"/>
      <c r="BUA127" s="194"/>
      <c r="BUB127" s="194"/>
      <c r="BUC127" s="194"/>
      <c r="BUD127" s="194"/>
      <c r="BUE127" s="194"/>
      <c r="BUF127" s="194"/>
      <c r="BUG127" s="194"/>
      <c r="BUH127" s="194"/>
      <c r="BUI127" s="194"/>
      <c r="BUJ127" s="194"/>
      <c r="BUK127" s="194"/>
      <c r="BUL127" s="194"/>
      <c r="BUM127" s="194"/>
      <c r="BUN127" s="194"/>
      <c r="BUO127" s="194"/>
      <c r="BUP127" s="194"/>
      <c r="BUQ127" s="194"/>
      <c r="BUR127" s="194"/>
      <c r="BUS127" s="194"/>
      <c r="BUT127" s="194"/>
      <c r="BUU127" s="194"/>
      <c r="BUV127" s="194"/>
      <c r="BUW127" s="194"/>
      <c r="BUX127" s="194"/>
      <c r="BUY127" s="194"/>
      <c r="BUZ127" s="194"/>
      <c r="BVA127" s="194"/>
      <c r="BVB127" s="194"/>
      <c r="BVC127" s="194"/>
      <c r="BVD127" s="194"/>
      <c r="BVE127" s="194"/>
      <c r="BVF127" s="194"/>
      <c r="BVG127" s="194"/>
      <c r="BVH127" s="194"/>
      <c r="BVI127" s="194"/>
      <c r="BVJ127" s="194"/>
      <c r="BVK127" s="194"/>
      <c r="BVL127" s="194"/>
      <c r="BVM127" s="194"/>
      <c r="BVN127" s="194"/>
      <c r="BVO127" s="194"/>
      <c r="BVP127" s="194"/>
      <c r="BVQ127" s="194"/>
      <c r="BVR127" s="194"/>
      <c r="BVS127" s="194"/>
      <c r="BVT127" s="194"/>
      <c r="BVU127" s="194"/>
      <c r="BVV127" s="194"/>
      <c r="BVW127" s="194"/>
      <c r="BVX127" s="194"/>
      <c r="BVY127" s="194"/>
      <c r="BVZ127" s="194"/>
      <c r="BWA127" s="194"/>
      <c r="BWB127" s="194"/>
      <c r="BWC127" s="194"/>
      <c r="BWD127" s="194"/>
      <c r="BWE127" s="194"/>
      <c r="BWF127" s="194"/>
      <c r="BWG127" s="194"/>
      <c r="BWH127" s="194"/>
      <c r="BWI127" s="194"/>
      <c r="BWJ127" s="194"/>
      <c r="BWK127" s="194"/>
      <c r="BWL127" s="194"/>
      <c r="BWM127" s="194"/>
      <c r="BWN127" s="194"/>
      <c r="BWO127" s="194"/>
      <c r="BWP127" s="194"/>
      <c r="BWQ127" s="194"/>
      <c r="BWR127" s="194"/>
      <c r="BWS127" s="194"/>
      <c r="BWT127" s="194"/>
      <c r="BWU127" s="194"/>
      <c r="BWV127" s="194"/>
      <c r="BWW127" s="194"/>
      <c r="BWX127" s="194"/>
      <c r="BWY127" s="194"/>
      <c r="BWZ127" s="194"/>
      <c r="BXA127" s="194"/>
      <c r="BXB127" s="194"/>
      <c r="BXC127" s="194"/>
      <c r="BXD127" s="194"/>
      <c r="BXE127" s="194"/>
      <c r="BXF127" s="194"/>
      <c r="BXG127" s="194"/>
      <c r="BXH127" s="194"/>
      <c r="BXI127" s="194"/>
      <c r="BXJ127" s="194"/>
      <c r="BXK127" s="194"/>
      <c r="BXL127" s="194"/>
      <c r="BXM127" s="194"/>
      <c r="BXN127" s="194"/>
      <c r="BXO127" s="194"/>
      <c r="BXP127" s="194"/>
      <c r="BXQ127" s="194"/>
      <c r="BXR127" s="194"/>
      <c r="BXS127" s="194"/>
      <c r="BXT127" s="194"/>
      <c r="BXU127" s="194"/>
      <c r="BXV127" s="194"/>
      <c r="BXW127" s="194"/>
      <c r="BXX127" s="194"/>
      <c r="BXY127" s="194"/>
      <c r="BXZ127" s="194"/>
      <c r="BYA127" s="194"/>
      <c r="BYB127" s="194"/>
      <c r="BYC127" s="194"/>
      <c r="BYD127" s="194"/>
      <c r="BYE127" s="194"/>
      <c r="BYF127" s="194"/>
      <c r="BYG127" s="194"/>
      <c r="BYH127" s="194"/>
      <c r="BYI127" s="194"/>
      <c r="BYJ127" s="194"/>
      <c r="BYK127" s="194"/>
      <c r="BYL127" s="194"/>
      <c r="BYM127" s="194"/>
      <c r="BYN127" s="194"/>
      <c r="BYO127" s="194"/>
      <c r="BYP127" s="194"/>
      <c r="BYQ127" s="194"/>
      <c r="BYR127" s="194"/>
      <c r="BYS127" s="194"/>
      <c r="BYT127" s="194"/>
      <c r="BYU127" s="194"/>
      <c r="BYV127" s="194"/>
      <c r="BYW127" s="194"/>
      <c r="BYX127" s="194"/>
      <c r="BYY127" s="194"/>
      <c r="BYZ127" s="194"/>
      <c r="BZA127" s="194"/>
      <c r="BZB127" s="194"/>
      <c r="BZC127" s="194"/>
      <c r="BZD127" s="194"/>
      <c r="BZE127" s="194"/>
      <c r="BZF127" s="194"/>
      <c r="BZG127" s="194"/>
      <c r="BZH127" s="194"/>
      <c r="BZI127" s="194"/>
      <c r="BZJ127" s="194"/>
      <c r="BZK127" s="194"/>
      <c r="BZL127" s="194"/>
      <c r="BZM127" s="194"/>
      <c r="BZN127" s="194"/>
      <c r="BZO127" s="194"/>
      <c r="BZP127" s="194"/>
      <c r="BZQ127" s="194"/>
      <c r="BZR127" s="194"/>
      <c r="BZS127" s="194"/>
      <c r="BZT127" s="194"/>
      <c r="BZU127" s="194"/>
      <c r="BZV127" s="194"/>
      <c r="BZW127" s="194"/>
      <c r="BZX127" s="194"/>
      <c r="BZY127" s="194"/>
      <c r="BZZ127" s="194"/>
      <c r="CAA127" s="194"/>
      <c r="CAB127" s="194"/>
      <c r="CAC127" s="194"/>
      <c r="CAD127" s="194"/>
      <c r="CAE127" s="194"/>
      <c r="CAF127" s="194"/>
      <c r="CAG127" s="194"/>
      <c r="CAH127" s="194"/>
      <c r="CAI127" s="194"/>
      <c r="CAJ127" s="194"/>
      <c r="CAK127" s="194"/>
      <c r="CAL127" s="194"/>
      <c r="CAM127" s="194"/>
      <c r="CAN127" s="194"/>
      <c r="CAO127" s="194"/>
      <c r="CAP127" s="194"/>
      <c r="CAQ127" s="194"/>
      <c r="CAR127" s="194"/>
      <c r="CAS127" s="194"/>
      <c r="CAT127" s="194"/>
      <c r="CAU127" s="194"/>
      <c r="CAV127" s="194"/>
      <c r="CAW127" s="194"/>
      <c r="CAX127" s="194"/>
      <c r="CAY127" s="194"/>
      <c r="CAZ127" s="194"/>
      <c r="CBA127" s="194"/>
      <c r="CBB127" s="194"/>
      <c r="CBC127" s="194"/>
      <c r="CBD127" s="194"/>
      <c r="CBE127" s="194"/>
      <c r="CBF127" s="194"/>
      <c r="CBG127" s="194"/>
      <c r="CBH127" s="194"/>
      <c r="CBI127" s="194"/>
      <c r="CBJ127" s="194"/>
      <c r="CBK127" s="194"/>
      <c r="CBL127" s="194"/>
      <c r="CBM127" s="194"/>
      <c r="CBN127" s="194"/>
      <c r="CBO127" s="194"/>
      <c r="CBP127" s="194"/>
      <c r="CBQ127" s="194"/>
      <c r="CBR127" s="194"/>
      <c r="CBS127" s="194"/>
      <c r="CBT127" s="194"/>
      <c r="CBU127" s="194"/>
      <c r="CBV127" s="194"/>
      <c r="CBW127" s="194"/>
      <c r="CBX127" s="194"/>
      <c r="CBY127" s="194"/>
      <c r="CBZ127" s="194"/>
      <c r="CCA127" s="194"/>
      <c r="CCB127" s="194"/>
      <c r="CCC127" s="194"/>
      <c r="CCD127" s="194"/>
      <c r="CCE127" s="194"/>
      <c r="CCF127" s="194"/>
      <c r="CCG127" s="194"/>
      <c r="CCH127" s="194"/>
      <c r="CCI127" s="194"/>
      <c r="CCJ127" s="194"/>
      <c r="CCK127" s="194"/>
      <c r="CCL127" s="194"/>
      <c r="CCM127" s="194"/>
      <c r="CCN127" s="194"/>
      <c r="CCO127" s="194"/>
      <c r="CCP127" s="194"/>
      <c r="CCQ127" s="194"/>
      <c r="CCR127" s="194"/>
      <c r="CCS127" s="194"/>
      <c r="CCT127" s="194"/>
      <c r="CCU127" s="194"/>
      <c r="CCV127" s="194"/>
      <c r="CCW127" s="194"/>
      <c r="CCX127" s="194"/>
      <c r="CCY127" s="194"/>
      <c r="CCZ127" s="194"/>
      <c r="CDA127" s="194"/>
      <c r="CDB127" s="194"/>
      <c r="CDC127" s="194"/>
      <c r="CDD127" s="194"/>
      <c r="CDE127" s="194"/>
      <c r="CDF127" s="194"/>
      <c r="CDG127" s="194"/>
      <c r="CDH127" s="194"/>
      <c r="CDI127" s="194"/>
      <c r="CDJ127" s="194"/>
      <c r="CDK127" s="194"/>
      <c r="CDL127" s="194"/>
      <c r="CDM127" s="194"/>
      <c r="CDN127" s="194"/>
      <c r="CDO127" s="194"/>
      <c r="CDP127" s="194"/>
      <c r="CDQ127" s="194"/>
      <c r="CDR127" s="194"/>
      <c r="CDS127" s="194"/>
      <c r="CDT127" s="194"/>
      <c r="CDU127" s="194"/>
      <c r="CDV127" s="194"/>
      <c r="CDW127" s="194"/>
      <c r="CDX127" s="194"/>
      <c r="CDY127" s="194"/>
      <c r="CDZ127" s="194"/>
      <c r="CEA127" s="194"/>
      <c r="CEB127" s="194"/>
      <c r="CEC127" s="194"/>
      <c r="CED127" s="194"/>
      <c r="CEE127" s="194"/>
      <c r="CEF127" s="194"/>
      <c r="CEG127" s="194"/>
      <c r="CEH127" s="194"/>
      <c r="CEI127" s="194"/>
      <c r="CEJ127" s="194"/>
      <c r="CEK127" s="194"/>
      <c r="CEL127" s="194"/>
      <c r="CEM127" s="194"/>
      <c r="CEN127" s="194"/>
      <c r="CEO127" s="194"/>
      <c r="CEP127" s="194"/>
      <c r="CEQ127" s="194"/>
      <c r="CER127" s="194"/>
      <c r="CES127" s="194"/>
      <c r="CET127" s="194"/>
      <c r="CEU127" s="194"/>
      <c r="CEV127" s="194"/>
      <c r="CEW127" s="194"/>
      <c r="CEX127" s="194"/>
      <c r="CEY127" s="194"/>
      <c r="CEZ127" s="194"/>
      <c r="CFA127" s="194"/>
      <c r="CFB127" s="194"/>
      <c r="CFC127" s="194"/>
      <c r="CFD127" s="194"/>
      <c r="CFE127" s="194"/>
      <c r="CFF127" s="194"/>
      <c r="CFG127" s="194"/>
      <c r="CFH127" s="194"/>
      <c r="CFI127" s="194"/>
      <c r="CFJ127" s="194"/>
      <c r="CFK127" s="194"/>
      <c r="CFL127" s="194"/>
      <c r="CFM127" s="194"/>
      <c r="CFN127" s="194"/>
      <c r="CFO127" s="194"/>
      <c r="CFP127" s="194"/>
      <c r="CFQ127" s="194"/>
      <c r="CFR127" s="194"/>
      <c r="CFS127" s="194"/>
      <c r="CFT127" s="194"/>
      <c r="CFU127" s="194"/>
      <c r="CFV127" s="194"/>
      <c r="CFW127" s="194"/>
      <c r="CFX127" s="194"/>
      <c r="CFY127" s="194"/>
      <c r="CFZ127" s="194"/>
      <c r="CGA127" s="194"/>
      <c r="CGB127" s="194"/>
      <c r="CGC127" s="194"/>
      <c r="CGD127" s="194"/>
      <c r="CGE127" s="194"/>
      <c r="CGF127" s="194"/>
      <c r="CGG127" s="194"/>
      <c r="CGH127" s="194"/>
      <c r="CGI127" s="194"/>
      <c r="CGJ127" s="194"/>
      <c r="CGK127" s="194"/>
      <c r="CGL127" s="194"/>
      <c r="CGM127" s="194"/>
      <c r="CGN127" s="194"/>
      <c r="CGO127" s="194"/>
      <c r="CGP127" s="194"/>
      <c r="CGQ127" s="194"/>
      <c r="CGR127" s="194"/>
      <c r="CGS127" s="194"/>
      <c r="CGT127" s="194"/>
      <c r="CGU127" s="194"/>
      <c r="CGV127" s="194"/>
      <c r="CGW127" s="194"/>
      <c r="CGX127" s="194"/>
      <c r="CGY127" s="194"/>
      <c r="CGZ127" s="194"/>
      <c r="CHA127" s="194"/>
      <c r="CHB127" s="194"/>
      <c r="CHC127" s="194"/>
      <c r="CHD127" s="194"/>
      <c r="CHE127" s="194"/>
      <c r="CHF127" s="194"/>
      <c r="CHG127" s="194"/>
      <c r="CHH127" s="194"/>
      <c r="CHI127" s="194"/>
      <c r="CHJ127" s="194"/>
      <c r="CHK127" s="194"/>
      <c r="CHL127" s="194"/>
      <c r="CHM127" s="194"/>
      <c r="CHN127" s="194"/>
      <c r="CHO127" s="194"/>
      <c r="CHP127" s="194"/>
      <c r="CHQ127" s="194"/>
      <c r="CHR127" s="194"/>
      <c r="CHS127" s="194"/>
      <c r="CHT127" s="194"/>
      <c r="CHU127" s="194"/>
      <c r="CHV127" s="194"/>
      <c r="CHW127" s="194"/>
      <c r="CHX127" s="194"/>
      <c r="CHY127" s="194"/>
      <c r="CHZ127" s="194"/>
      <c r="CIA127" s="194"/>
      <c r="CIB127" s="194"/>
      <c r="CIC127" s="194"/>
      <c r="CID127" s="194"/>
      <c r="CIE127" s="194"/>
      <c r="CIF127" s="194"/>
      <c r="CIG127" s="194"/>
      <c r="CIH127" s="194"/>
      <c r="CII127" s="194"/>
      <c r="CIJ127" s="194"/>
      <c r="CIK127" s="194"/>
      <c r="CIL127" s="194"/>
      <c r="CIM127" s="194"/>
      <c r="CIN127" s="194"/>
      <c r="CIO127" s="194"/>
      <c r="CIP127" s="194"/>
      <c r="CIQ127" s="194"/>
      <c r="CIR127" s="194"/>
      <c r="CIS127" s="194"/>
      <c r="CIT127" s="194"/>
      <c r="CIU127" s="194"/>
      <c r="CIV127" s="194"/>
      <c r="CIW127" s="194"/>
      <c r="CIX127" s="194"/>
      <c r="CIY127" s="194"/>
      <c r="CIZ127" s="194"/>
      <c r="CJA127" s="194"/>
      <c r="CJB127" s="194"/>
      <c r="CJC127" s="194"/>
      <c r="CJD127" s="194"/>
      <c r="CJE127" s="194"/>
      <c r="CJF127" s="194"/>
      <c r="CJG127" s="194"/>
      <c r="CJH127" s="194"/>
      <c r="CJI127" s="194"/>
      <c r="CJJ127" s="194"/>
      <c r="CJK127" s="194"/>
      <c r="CJL127" s="194"/>
      <c r="CJM127" s="194"/>
      <c r="CJN127" s="194"/>
      <c r="CJO127" s="194"/>
      <c r="CJP127" s="194"/>
      <c r="CJQ127" s="194"/>
      <c r="CJR127" s="194"/>
      <c r="CJS127" s="194"/>
      <c r="CJT127" s="194"/>
      <c r="CJU127" s="194"/>
      <c r="CJV127" s="194"/>
      <c r="CJW127" s="194"/>
      <c r="CJX127" s="194"/>
      <c r="CJY127" s="194"/>
      <c r="CJZ127" s="194"/>
      <c r="CKA127" s="194"/>
      <c r="CKB127" s="194"/>
      <c r="CKC127" s="194"/>
      <c r="CKD127" s="194"/>
      <c r="CKE127" s="194"/>
      <c r="CKF127" s="194"/>
      <c r="CKG127" s="194"/>
      <c r="CKH127" s="194"/>
      <c r="CKI127" s="194"/>
      <c r="CKJ127" s="194"/>
      <c r="CKK127" s="194"/>
      <c r="CKL127" s="194"/>
      <c r="CKM127" s="194"/>
      <c r="CKN127" s="194"/>
      <c r="CKO127" s="194"/>
      <c r="CKP127" s="194"/>
      <c r="CKQ127" s="194"/>
      <c r="CKR127" s="194"/>
      <c r="CKS127" s="194"/>
      <c r="CKT127" s="194"/>
      <c r="CKU127" s="194"/>
      <c r="CKV127" s="194"/>
      <c r="CKW127" s="194"/>
      <c r="CKX127" s="194"/>
      <c r="CKY127" s="194"/>
      <c r="CKZ127" s="194"/>
      <c r="CLA127" s="194"/>
      <c r="CLB127" s="194"/>
      <c r="CLC127" s="194"/>
      <c r="CLD127" s="194"/>
      <c r="CLE127" s="194"/>
      <c r="CLF127" s="194"/>
      <c r="CLG127" s="194"/>
      <c r="CLH127" s="194"/>
      <c r="CLI127" s="194"/>
      <c r="CLJ127" s="194"/>
      <c r="CLK127" s="194"/>
      <c r="CLL127" s="194"/>
      <c r="CLM127" s="194"/>
      <c r="CLN127" s="194"/>
      <c r="CLO127" s="194"/>
      <c r="CLP127" s="194"/>
      <c r="CLQ127" s="194"/>
      <c r="CLR127" s="194"/>
      <c r="CLS127" s="194"/>
      <c r="CLT127" s="194"/>
      <c r="CLU127" s="194"/>
      <c r="CLV127" s="194"/>
      <c r="CLW127" s="194"/>
      <c r="CLX127" s="194"/>
      <c r="CLY127" s="194"/>
      <c r="CLZ127" s="194"/>
      <c r="CMA127" s="194"/>
      <c r="CMB127" s="194"/>
      <c r="CMC127" s="194"/>
      <c r="CMD127" s="194"/>
      <c r="CME127" s="194"/>
      <c r="CMF127" s="194"/>
      <c r="CMG127" s="194"/>
      <c r="CMH127" s="194"/>
      <c r="CMI127" s="194"/>
      <c r="CMJ127" s="194"/>
      <c r="CMK127" s="194"/>
      <c r="CML127" s="194"/>
      <c r="CMM127" s="194"/>
      <c r="CMN127" s="194"/>
      <c r="CMO127" s="194"/>
      <c r="CMP127" s="194"/>
      <c r="CMQ127" s="194"/>
      <c r="CMR127" s="194"/>
      <c r="CMS127" s="194"/>
      <c r="CMT127" s="194"/>
      <c r="CMU127" s="194"/>
      <c r="CMV127" s="194"/>
      <c r="CMW127" s="194"/>
      <c r="CMX127" s="194"/>
      <c r="CMY127" s="194"/>
      <c r="CMZ127" s="194"/>
      <c r="CNA127" s="194"/>
      <c r="CNB127" s="194"/>
      <c r="CNC127" s="194"/>
      <c r="CND127" s="194"/>
      <c r="CNE127" s="194"/>
      <c r="CNF127" s="194"/>
      <c r="CNG127" s="194"/>
      <c r="CNH127" s="194"/>
      <c r="CNI127" s="194"/>
      <c r="CNJ127" s="194"/>
      <c r="CNK127" s="194"/>
      <c r="CNL127" s="194"/>
      <c r="CNM127" s="194"/>
      <c r="CNN127" s="194"/>
      <c r="CNO127" s="194"/>
      <c r="CNP127" s="194"/>
      <c r="CNQ127" s="194"/>
      <c r="CNR127" s="194"/>
      <c r="CNS127" s="194"/>
      <c r="CNT127" s="194"/>
      <c r="CNU127" s="194"/>
      <c r="CNV127" s="194"/>
      <c r="CNW127" s="194"/>
      <c r="CNX127" s="194"/>
      <c r="CNY127" s="194"/>
      <c r="CNZ127" s="194"/>
      <c r="COA127" s="194"/>
      <c r="COB127" s="194"/>
      <c r="COC127" s="194"/>
      <c r="COD127" s="194"/>
      <c r="COE127" s="194"/>
      <c r="COF127" s="194"/>
      <c r="COG127" s="194"/>
      <c r="COH127" s="194"/>
      <c r="COI127" s="194"/>
      <c r="COJ127" s="194"/>
      <c r="COK127" s="194"/>
      <c r="COL127" s="194"/>
      <c r="COM127" s="194"/>
      <c r="CON127" s="194"/>
      <c r="COO127" s="194"/>
      <c r="COP127" s="194"/>
      <c r="COQ127" s="194"/>
      <c r="COR127" s="194"/>
      <c r="COS127" s="194"/>
      <c r="COT127" s="194"/>
      <c r="COU127" s="194"/>
      <c r="COV127" s="194"/>
      <c r="COW127" s="194"/>
      <c r="COX127" s="194"/>
      <c r="COY127" s="194"/>
      <c r="COZ127" s="194"/>
      <c r="CPA127" s="194"/>
      <c r="CPB127" s="194"/>
      <c r="CPC127" s="194"/>
      <c r="CPD127" s="194"/>
      <c r="CPE127" s="194"/>
      <c r="CPF127" s="194"/>
      <c r="CPG127" s="194"/>
      <c r="CPH127" s="194"/>
      <c r="CPI127" s="194"/>
      <c r="CPJ127" s="194"/>
      <c r="CPK127" s="194"/>
      <c r="CPL127" s="194"/>
      <c r="CPM127" s="194"/>
      <c r="CPN127" s="194"/>
      <c r="CPO127" s="194"/>
      <c r="CPP127" s="194"/>
      <c r="CPQ127" s="194"/>
      <c r="CPR127" s="194"/>
      <c r="CPS127" s="194"/>
      <c r="CPT127" s="194"/>
      <c r="CPU127" s="194"/>
      <c r="CPV127" s="194"/>
      <c r="CPW127" s="194"/>
      <c r="CPX127" s="194"/>
      <c r="CPY127" s="194"/>
      <c r="CPZ127" s="194"/>
      <c r="CQA127" s="194"/>
      <c r="CQB127" s="194"/>
      <c r="CQC127" s="194"/>
      <c r="CQD127" s="194"/>
      <c r="CQE127" s="194"/>
      <c r="CQF127" s="194"/>
      <c r="CQG127" s="194"/>
      <c r="CQH127" s="194"/>
      <c r="CQI127" s="194"/>
      <c r="CQJ127" s="194"/>
      <c r="CQK127" s="194"/>
      <c r="CQL127" s="194"/>
      <c r="CQM127" s="194"/>
      <c r="CQN127" s="194"/>
      <c r="CQO127" s="194"/>
      <c r="CQP127" s="194"/>
      <c r="CQQ127" s="194"/>
      <c r="CQR127" s="194"/>
      <c r="CQS127" s="194"/>
      <c r="CQT127" s="194"/>
      <c r="CQU127" s="194"/>
      <c r="CQV127" s="194"/>
      <c r="CQW127" s="194"/>
      <c r="CQX127" s="194"/>
      <c r="CQY127" s="194"/>
      <c r="CQZ127" s="194"/>
      <c r="CRA127" s="194"/>
      <c r="CRB127" s="194"/>
      <c r="CRC127" s="194"/>
      <c r="CRD127" s="194"/>
      <c r="CRE127" s="194"/>
      <c r="CRF127" s="194"/>
      <c r="CRG127" s="194"/>
      <c r="CRH127" s="194"/>
      <c r="CRI127" s="194"/>
      <c r="CRJ127" s="194"/>
      <c r="CRK127" s="194"/>
      <c r="CRL127" s="194"/>
      <c r="CRM127" s="194"/>
      <c r="CRN127" s="194"/>
      <c r="CRO127" s="194"/>
      <c r="CRP127" s="194"/>
      <c r="CRQ127" s="194"/>
      <c r="CRR127" s="194"/>
      <c r="CRS127" s="194"/>
      <c r="CRT127" s="194"/>
      <c r="CRU127" s="194"/>
      <c r="CRV127" s="194"/>
      <c r="CRW127" s="194"/>
      <c r="CRX127" s="194"/>
      <c r="CRY127" s="194"/>
      <c r="CRZ127" s="194"/>
      <c r="CSA127" s="194"/>
      <c r="CSB127" s="194"/>
      <c r="CSC127" s="194"/>
      <c r="CSD127" s="194"/>
      <c r="CSE127" s="194"/>
      <c r="CSF127" s="194"/>
      <c r="CSG127" s="194"/>
      <c r="CSH127" s="194"/>
      <c r="CSI127" s="194"/>
      <c r="CSJ127" s="194"/>
      <c r="CSK127" s="194"/>
      <c r="CSL127" s="194"/>
      <c r="CSM127" s="194"/>
      <c r="CSN127" s="194"/>
      <c r="CSO127" s="194"/>
      <c r="CSP127" s="194"/>
      <c r="CSQ127" s="194"/>
      <c r="CSR127" s="194"/>
      <c r="CSS127" s="194"/>
      <c r="CST127" s="194"/>
      <c r="CSU127" s="194"/>
      <c r="CSV127" s="194"/>
      <c r="CSW127" s="194"/>
      <c r="CSX127" s="194"/>
      <c r="CSY127" s="194"/>
      <c r="CSZ127" s="194"/>
      <c r="CTA127" s="194"/>
      <c r="CTB127" s="194"/>
      <c r="CTC127" s="194"/>
      <c r="CTD127" s="194"/>
      <c r="CTE127" s="194"/>
      <c r="CTF127" s="194"/>
      <c r="CTG127" s="194"/>
      <c r="CTH127" s="194"/>
      <c r="CTI127" s="194"/>
      <c r="CTJ127" s="194"/>
      <c r="CTK127" s="194"/>
      <c r="CTL127" s="194"/>
      <c r="CTM127" s="194"/>
      <c r="CTN127" s="194"/>
      <c r="CTO127" s="194"/>
      <c r="CTP127" s="194"/>
      <c r="CTQ127" s="194"/>
      <c r="CTR127" s="194"/>
      <c r="CTS127" s="194"/>
      <c r="CTT127" s="194"/>
      <c r="CTU127" s="194"/>
      <c r="CTV127" s="194"/>
      <c r="CTW127" s="194"/>
      <c r="CTX127" s="194"/>
      <c r="CTY127" s="194"/>
      <c r="CTZ127" s="194"/>
      <c r="CUA127" s="194"/>
      <c r="CUB127" s="194"/>
      <c r="CUC127" s="194"/>
      <c r="CUD127" s="194"/>
      <c r="CUE127" s="194"/>
      <c r="CUF127" s="194"/>
      <c r="CUG127" s="194"/>
      <c r="CUH127" s="194"/>
      <c r="CUI127" s="194"/>
      <c r="CUJ127" s="194"/>
      <c r="CUK127" s="194"/>
      <c r="CUL127" s="194"/>
      <c r="CUM127" s="194"/>
      <c r="CUN127" s="194"/>
      <c r="CUO127" s="194"/>
      <c r="CUP127" s="194"/>
      <c r="CUQ127" s="194"/>
      <c r="CUR127" s="194"/>
      <c r="CUS127" s="194"/>
      <c r="CUT127" s="194"/>
      <c r="CUU127" s="194"/>
      <c r="CUV127" s="194"/>
      <c r="CUW127" s="194"/>
      <c r="CUX127" s="194"/>
      <c r="CUY127" s="194"/>
      <c r="CUZ127" s="194"/>
      <c r="CVA127" s="194"/>
      <c r="CVB127" s="194"/>
      <c r="CVC127" s="194"/>
      <c r="CVD127" s="194"/>
      <c r="CVE127" s="194"/>
      <c r="CVF127" s="194"/>
      <c r="CVG127" s="194"/>
      <c r="CVH127" s="194"/>
      <c r="CVI127" s="194"/>
      <c r="CVJ127" s="194"/>
      <c r="CVK127" s="194"/>
      <c r="CVL127" s="194"/>
      <c r="CVM127" s="194"/>
      <c r="CVN127" s="194"/>
      <c r="CVO127" s="194"/>
      <c r="CVP127" s="194"/>
      <c r="CVQ127" s="194"/>
      <c r="CVR127" s="194"/>
      <c r="CVS127" s="194"/>
      <c r="CVT127" s="194"/>
      <c r="CVU127" s="194"/>
      <c r="CVV127" s="194"/>
      <c r="CVW127" s="194"/>
      <c r="CVX127" s="194"/>
      <c r="CVY127" s="194"/>
      <c r="CVZ127" s="194"/>
      <c r="CWA127" s="194"/>
      <c r="CWB127" s="194"/>
      <c r="CWC127" s="194"/>
      <c r="CWD127" s="194"/>
      <c r="CWE127" s="194"/>
      <c r="CWF127" s="194"/>
      <c r="CWG127" s="194"/>
      <c r="CWH127" s="194"/>
      <c r="CWI127" s="194"/>
      <c r="CWJ127" s="194"/>
      <c r="CWK127" s="194"/>
      <c r="CWL127" s="194"/>
      <c r="CWM127" s="194"/>
      <c r="CWN127" s="194"/>
      <c r="CWO127" s="194"/>
      <c r="CWP127" s="194"/>
      <c r="CWQ127" s="194"/>
      <c r="CWR127" s="194"/>
      <c r="CWS127" s="194"/>
      <c r="CWT127" s="194"/>
      <c r="CWU127" s="194"/>
      <c r="CWV127" s="194"/>
      <c r="CWW127" s="194"/>
      <c r="CWX127" s="194"/>
      <c r="CWY127" s="194"/>
      <c r="CWZ127" s="194"/>
      <c r="CXA127" s="194"/>
      <c r="CXB127" s="194"/>
      <c r="CXC127" s="194"/>
      <c r="CXD127" s="194"/>
      <c r="CXE127" s="194"/>
      <c r="CXF127" s="194"/>
      <c r="CXG127" s="194"/>
      <c r="CXH127" s="194"/>
      <c r="CXI127" s="194"/>
      <c r="CXJ127" s="194"/>
      <c r="CXK127" s="194"/>
      <c r="CXL127" s="194"/>
      <c r="CXM127" s="194"/>
      <c r="CXN127" s="194"/>
      <c r="CXO127" s="194"/>
      <c r="CXP127" s="194"/>
      <c r="CXQ127" s="194"/>
      <c r="CXR127" s="194"/>
      <c r="CXS127" s="194"/>
      <c r="CXT127" s="194"/>
      <c r="CXU127" s="194"/>
      <c r="CXV127" s="194"/>
      <c r="CXW127" s="194"/>
      <c r="CXX127" s="194"/>
      <c r="CXY127" s="194"/>
      <c r="CXZ127" s="194"/>
      <c r="CYA127" s="194"/>
      <c r="CYB127" s="194"/>
      <c r="CYC127" s="194"/>
      <c r="CYD127" s="194"/>
      <c r="CYE127" s="194"/>
      <c r="CYF127" s="194"/>
      <c r="CYG127" s="194"/>
      <c r="CYH127" s="194"/>
      <c r="CYI127" s="194"/>
      <c r="CYJ127" s="194"/>
      <c r="CYK127" s="194"/>
      <c r="CYL127" s="194"/>
      <c r="CYM127" s="194"/>
      <c r="CYN127" s="194"/>
      <c r="CYO127" s="194"/>
      <c r="CYP127" s="194"/>
      <c r="CYQ127" s="194"/>
      <c r="CYR127" s="194"/>
      <c r="CYS127" s="194"/>
      <c r="CYT127" s="194"/>
      <c r="CYU127" s="194"/>
      <c r="CYV127" s="194"/>
      <c r="CYW127" s="194"/>
      <c r="CYX127" s="194"/>
      <c r="CYY127" s="194"/>
      <c r="CYZ127" s="194"/>
      <c r="CZA127" s="194"/>
      <c r="CZB127" s="194"/>
      <c r="CZC127" s="194"/>
      <c r="CZD127" s="194"/>
      <c r="CZE127" s="194"/>
      <c r="CZF127" s="194"/>
      <c r="CZG127" s="194"/>
      <c r="CZH127" s="194"/>
      <c r="CZI127" s="194"/>
      <c r="CZJ127" s="194"/>
      <c r="CZK127" s="194"/>
      <c r="CZL127" s="194"/>
      <c r="CZM127" s="194"/>
      <c r="CZN127" s="194"/>
      <c r="CZO127" s="194"/>
      <c r="CZP127" s="194"/>
      <c r="CZQ127" s="194"/>
      <c r="CZR127" s="194"/>
      <c r="CZS127" s="194"/>
      <c r="CZT127" s="194"/>
      <c r="CZU127" s="194"/>
      <c r="CZV127" s="194"/>
      <c r="CZW127" s="194"/>
      <c r="CZX127" s="194"/>
      <c r="CZY127" s="194"/>
      <c r="CZZ127" s="194"/>
      <c r="DAA127" s="194"/>
      <c r="DAB127" s="194"/>
      <c r="DAC127" s="194"/>
      <c r="DAD127" s="194"/>
      <c r="DAE127" s="194"/>
      <c r="DAF127" s="194"/>
      <c r="DAG127" s="194"/>
      <c r="DAH127" s="194"/>
      <c r="DAI127" s="194"/>
      <c r="DAJ127" s="194"/>
      <c r="DAK127" s="194"/>
      <c r="DAL127" s="194"/>
      <c r="DAM127" s="194"/>
      <c r="DAN127" s="194"/>
      <c r="DAO127" s="194"/>
      <c r="DAP127" s="194"/>
      <c r="DAQ127" s="194"/>
      <c r="DAR127" s="194"/>
      <c r="DAS127" s="194"/>
      <c r="DAT127" s="194"/>
      <c r="DAU127" s="194"/>
      <c r="DAV127" s="194"/>
      <c r="DAW127" s="194"/>
      <c r="DAX127" s="194"/>
      <c r="DAY127" s="194"/>
      <c r="DAZ127" s="194"/>
      <c r="DBA127" s="194"/>
      <c r="DBB127" s="194"/>
      <c r="DBC127" s="194"/>
      <c r="DBD127" s="194"/>
      <c r="DBE127" s="194"/>
      <c r="DBF127" s="194"/>
      <c r="DBG127" s="194"/>
      <c r="DBH127" s="194"/>
      <c r="DBI127" s="194"/>
      <c r="DBJ127" s="194"/>
      <c r="DBK127" s="194"/>
      <c r="DBL127" s="194"/>
      <c r="DBM127" s="194"/>
      <c r="DBN127" s="194"/>
      <c r="DBO127" s="194"/>
      <c r="DBP127" s="194"/>
      <c r="DBQ127" s="194"/>
      <c r="DBR127" s="194"/>
      <c r="DBS127" s="194"/>
      <c r="DBT127" s="194"/>
      <c r="DBU127" s="194"/>
      <c r="DBV127" s="194"/>
      <c r="DBW127" s="194"/>
      <c r="DBX127" s="194"/>
      <c r="DBY127" s="194"/>
      <c r="DBZ127" s="194"/>
      <c r="DCA127" s="194"/>
      <c r="DCB127" s="194"/>
      <c r="DCC127" s="194"/>
      <c r="DCD127" s="194"/>
      <c r="DCE127" s="194"/>
      <c r="DCF127" s="194"/>
      <c r="DCG127" s="194"/>
      <c r="DCH127" s="194"/>
      <c r="DCI127" s="194"/>
      <c r="DCJ127" s="194"/>
      <c r="DCK127" s="194"/>
      <c r="DCL127" s="194"/>
      <c r="DCM127" s="194"/>
      <c r="DCN127" s="194"/>
      <c r="DCO127" s="194"/>
      <c r="DCP127" s="194"/>
      <c r="DCQ127" s="194"/>
      <c r="DCR127" s="194"/>
      <c r="DCS127" s="194"/>
      <c r="DCT127" s="194"/>
      <c r="DCU127" s="194"/>
      <c r="DCV127" s="194"/>
      <c r="DCW127" s="194"/>
      <c r="DCX127" s="194"/>
      <c r="DCY127" s="194"/>
      <c r="DCZ127" s="194"/>
      <c r="DDA127" s="194"/>
      <c r="DDB127" s="194"/>
      <c r="DDC127" s="194"/>
      <c r="DDD127" s="194"/>
      <c r="DDE127" s="194"/>
      <c r="DDF127" s="194"/>
      <c r="DDG127" s="194"/>
      <c r="DDH127" s="194"/>
      <c r="DDI127" s="194"/>
      <c r="DDJ127" s="194"/>
      <c r="DDK127" s="194"/>
      <c r="DDL127" s="194"/>
      <c r="DDM127" s="194"/>
      <c r="DDN127" s="194"/>
      <c r="DDO127" s="194"/>
      <c r="DDP127" s="194"/>
      <c r="DDQ127" s="194"/>
      <c r="DDR127" s="194"/>
      <c r="DDS127" s="194"/>
      <c r="DDT127" s="194"/>
      <c r="DDU127" s="194"/>
      <c r="DDV127" s="194"/>
      <c r="DDW127" s="194"/>
      <c r="DDX127" s="194"/>
      <c r="DDY127" s="194"/>
      <c r="DDZ127" s="194"/>
      <c r="DEA127" s="194"/>
      <c r="DEB127" s="194"/>
      <c r="DEC127" s="194"/>
      <c r="DED127" s="194"/>
      <c r="DEE127" s="194"/>
      <c r="DEF127" s="194"/>
      <c r="DEG127" s="194"/>
      <c r="DEH127" s="194"/>
      <c r="DEI127" s="194"/>
      <c r="DEJ127" s="194"/>
      <c r="DEK127" s="194"/>
      <c r="DEL127" s="194"/>
      <c r="DEM127" s="194"/>
      <c r="DEN127" s="194"/>
      <c r="DEO127" s="194"/>
      <c r="DEP127" s="194"/>
      <c r="DEQ127" s="194"/>
      <c r="DER127" s="194"/>
      <c r="DES127" s="194"/>
      <c r="DET127" s="194"/>
      <c r="DEU127" s="194"/>
      <c r="DEV127" s="194"/>
      <c r="DEW127" s="194"/>
      <c r="DEX127" s="194"/>
      <c r="DEY127" s="194"/>
      <c r="DEZ127" s="194"/>
      <c r="DFA127" s="194"/>
      <c r="DFB127" s="194"/>
      <c r="DFC127" s="194"/>
      <c r="DFD127" s="194"/>
      <c r="DFE127" s="194"/>
      <c r="DFF127" s="194"/>
      <c r="DFG127" s="194"/>
      <c r="DFH127" s="194"/>
      <c r="DFI127" s="194"/>
      <c r="DFJ127" s="194"/>
      <c r="DFK127" s="194"/>
      <c r="DFL127" s="194"/>
      <c r="DFM127" s="194"/>
      <c r="DFN127" s="194"/>
      <c r="DFO127" s="194"/>
      <c r="DFP127" s="194"/>
      <c r="DFQ127" s="194"/>
      <c r="DFR127" s="194"/>
      <c r="DFS127" s="194"/>
      <c r="DFT127" s="194"/>
      <c r="DFU127" s="194"/>
      <c r="DFV127" s="194"/>
      <c r="DFW127" s="194"/>
      <c r="DFX127" s="194"/>
      <c r="DFY127" s="194"/>
      <c r="DFZ127" s="194"/>
      <c r="DGA127" s="194"/>
      <c r="DGB127" s="194"/>
      <c r="DGC127" s="194"/>
      <c r="DGD127" s="194"/>
      <c r="DGE127" s="194"/>
      <c r="DGF127" s="194"/>
      <c r="DGG127" s="194"/>
      <c r="DGH127" s="194"/>
      <c r="DGI127" s="194"/>
      <c r="DGJ127" s="194"/>
      <c r="DGK127" s="194"/>
      <c r="DGL127" s="194"/>
      <c r="DGM127" s="194"/>
      <c r="DGN127" s="194"/>
      <c r="DGO127" s="194"/>
      <c r="DGP127" s="194"/>
      <c r="DGQ127" s="194"/>
      <c r="DGR127" s="194"/>
      <c r="DGS127" s="194"/>
      <c r="DGT127" s="194"/>
      <c r="DGU127" s="194"/>
      <c r="DGV127" s="194"/>
      <c r="DGW127" s="194"/>
      <c r="DGX127" s="194"/>
      <c r="DGY127" s="194"/>
      <c r="DGZ127" s="194"/>
      <c r="DHA127" s="194"/>
      <c r="DHB127" s="194"/>
      <c r="DHC127" s="194"/>
      <c r="DHD127" s="194"/>
      <c r="DHE127" s="194"/>
      <c r="DHF127" s="194"/>
      <c r="DHG127" s="194"/>
      <c r="DHH127" s="194"/>
      <c r="DHI127" s="194"/>
      <c r="DHJ127" s="194"/>
      <c r="DHK127" s="194"/>
      <c r="DHL127" s="194"/>
      <c r="DHM127" s="194"/>
      <c r="DHN127" s="194"/>
      <c r="DHO127" s="194"/>
      <c r="DHP127" s="194"/>
      <c r="DHQ127" s="194"/>
      <c r="DHR127" s="194"/>
      <c r="DHS127" s="194"/>
      <c r="DHT127" s="194"/>
      <c r="DHU127" s="194"/>
      <c r="DHV127" s="194"/>
      <c r="DHW127" s="194"/>
      <c r="DHX127" s="194"/>
      <c r="DHY127" s="194"/>
      <c r="DHZ127" s="194"/>
      <c r="DIA127" s="194"/>
      <c r="DIB127" s="194"/>
      <c r="DIC127" s="194"/>
      <c r="DID127" s="194"/>
      <c r="DIE127" s="194"/>
      <c r="DIF127" s="194"/>
      <c r="DIG127" s="194"/>
      <c r="DIH127" s="194"/>
      <c r="DII127" s="194"/>
      <c r="DIJ127" s="194"/>
      <c r="DIK127" s="194"/>
      <c r="DIL127" s="194"/>
      <c r="DIM127" s="194"/>
      <c r="DIN127" s="194"/>
      <c r="DIO127" s="194"/>
      <c r="DIP127" s="194"/>
      <c r="DIQ127" s="194"/>
      <c r="DIR127" s="194"/>
      <c r="DIS127" s="194"/>
      <c r="DIT127" s="194"/>
      <c r="DIU127" s="194"/>
      <c r="DIV127" s="194"/>
      <c r="DIW127" s="194"/>
      <c r="DIX127" s="194"/>
      <c r="DIY127" s="194"/>
      <c r="DIZ127" s="194"/>
      <c r="DJA127" s="194"/>
      <c r="DJB127" s="194"/>
      <c r="DJC127" s="194"/>
      <c r="DJD127" s="194"/>
      <c r="DJE127" s="194"/>
      <c r="DJF127" s="194"/>
      <c r="DJG127" s="194"/>
      <c r="DJH127" s="194"/>
      <c r="DJI127" s="194"/>
      <c r="DJJ127" s="194"/>
      <c r="DJK127" s="194"/>
      <c r="DJL127" s="194"/>
      <c r="DJM127" s="194"/>
      <c r="DJN127" s="194"/>
      <c r="DJO127" s="194"/>
      <c r="DJP127" s="194"/>
      <c r="DJQ127" s="194"/>
      <c r="DJR127" s="194"/>
      <c r="DJS127" s="194"/>
      <c r="DJT127" s="194"/>
      <c r="DJU127" s="194"/>
      <c r="DJV127" s="194"/>
      <c r="DJW127" s="194"/>
      <c r="DJX127" s="194"/>
      <c r="DJY127" s="194"/>
      <c r="DJZ127" s="194"/>
      <c r="DKA127" s="194"/>
      <c r="DKB127" s="194"/>
      <c r="DKC127" s="194"/>
      <c r="DKD127" s="194"/>
      <c r="DKE127" s="194"/>
      <c r="DKF127" s="194"/>
      <c r="DKG127" s="194"/>
      <c r="DKH127" s="194"/>
      <c r="DKI127" s="194"/>
      <c r="DKJ127" s="194"/>
      <c r="DKK127" s="194"/>
      <c r="DKL127" s="194"/>
      <c r="DKM127" s="194"/>
      <c r="DKN127" s="194"/>
      <c r="DKO127" s="194"/>
      <c r="DKP127" s="194"/>
      <c r="DKQ127" s="194"/>
      <c r="DKR127" s="194"/>
      <c r="DKS127" s="194"/>
      <c r="DKT127" s="194"/>
      <c r="DKU127" s="194"/>
      <c r="DKV127" s="194"/>
      <c r="DKW127" s="194"/>
      <c r="DKX127" s="194"/>
      <c r="DKY127" s="194"/>
      <c r="DKZ127" s="194"/>
      <c r="DLA127" s="194"/>
      <c r="DLB127" s="194"/>
      <c r="DLC127" s="194"/>
      <c r="DLD127" s="194"/>
      <c r="DLE127" s="194"/>
      <c r="DLF127" s="194"/>
      <c r="DLG127" s="194"/>
      <c r="DLH127" s="194"/>
      <c r="DLI127" s="194"/>
      <c r="DLJ127" s="194"/>
      <c r="DLK127" s="194"/>
      <c r="DLL127" s="194"/>
      <c r="DLM127" s="194"/>
      <c r="DLN127" s="194"/>
      <c r="DLO127" s="194"/>
      <c r="DLP127" s="194"/>
      <c r="DLQ127" s="194"/>
      <c r="DLR127" s="194"/>
      <c r="DLS127" s="194"/>
      <c r="DLT127" s="194"/>
      <c r="DLU127" s="194"/>
      <c r="DLV127" s="194"/>
      <c r="DLW127" s="194"/>
      <c r="DLX127" s="194"/>
      <c r="DLY127" s="194"/>
      <c r="DLZ127" s="194"/>
      <c r="DMA127" s="194"/>
      <c r="DMB127" s="194"/>
      <c r="DMC127" s="194"/>
      <c r="DMD127" s="194"/>
      <c r="DME127" s="194"/>
      <c r="DMF127" s="194"/>
      <c r="DMG127" s="194"/>
      <c r="DMH127" s="194"/>
      <c r="DMI127" s="194"/>
      <c r="DMJ127" s="194"/>
      <c r="DMK127" s="194"/>
      <c r="DML127" s="194"/>
      <c r="DMM127" s="194"/>
      <c r="DMN127" s="194"/>
      <c r="DMO127" s="194"/>
      <c r="DMP127" s="194"/>
      <c r="DMQ127" s="194"/>
      <c r="DMR127" s="194"/>
      <c r="DMS127" s="194"/>
      <c r="DMT127" s="194"/>
      <c r="DMU127" s="194"/>
      <c r="DMV127" s="194"/>
      <c r="DMW127" s="194"/>
      <c r="DMX127" s="194"/>
      <c r="DMY127" s="194"/>
      <c r="DMZ127" s="194"/>
      <c r="DNA127" s="194"/>
      <c r="DNB127" s="194"/>
      <c r="DNC127" s="194"/>
      <c r="DND127" s="194"/>
      <c r="DNE127" s="194"/>
      <c r="DNF127" s="194"/>
      <c r="DNG127" s="194"/>
      <c r="DNH127" s="194"/>
      <c r="DNI127" s="194"/>
      <c r="DNJ127" s="194"/>
      <c r="DNK127" s="194"/>
      <c r="DNL127" s="194"/>
      <c r="DNM127" s="194"/>
      <c r="DNN127" s="194"/>
      <c r="DNO127" s="194"/>
      <c r="DNP127" s="194"/>
      <c r="DNQ127" s="194"/>
      <c r="DNR127" s="194"/>
      <c r="DNS127" s="194"/>
      <c r="DNT127" s="194"/>
      <c r="DNU127" s="194"/>
      <c r="DNV127" s="194"/>
      <c r="DNW127" s="194"/>
      <c r="DNX127" s="194"/>
      <c r="DNY127" s="194"/>
      <c r="DNZ127" s="194"/>
      <c r="DOA127" s="194"/>
      <c r="DOB127" s="194"/>
      <c r="DOC127" s="194"/>
      <c r="DOD127" s="194"/>
      <c r="DOE127" s="194"/>
      <c r="DOF127" s="194"/>
      <c r="DOG127" s="194"/>
      <c r="DOH127" s="194"/>
      <c r="DOI127" s="194"/>
      <c r="DOJ127" s="194"/>
      <c r="DOK127" s="194"/>
      <c r="DOL127" s="194"/>
      <c r="DOM127" s="194"/>
      <c r="DON127" s="194"/>
      <c r="DOO127" s="194"/>
      <c r="DOP127" s="194"/>
      <c r="DOQ127" s="194"/>
      <c r="DOR127" s="194"/>
      <c r="DOS127" s="194"/>
      <c r="DOT127" s="194"/>
      <c r="DOU127" s="194"/>
      <c r="DOV127" s="194"/>
      <c r="DOW127" s="194"/>
      <c r="DOX127" s="194"/>
      <c r="DOY127" s="194"/>
      <c r="DOZ127" s="194"/>
      <c r="DPA127" s="194"/>
      <c r="DPB127" s="194"/>
      <c r="DPC127" s="194"/>
      <c r="DPD127" s="194"/>
      <c r="DPE127" s="194"/>
      <c r="DPF127" s="194"/>
      <c r="DPG127" s="194"/>
      <c r="DPH127" s="194"/>
      <c r="DPI127" s="194"/>
      <c r="DPJ127" s="194"/>
      <c r="DPK127" s="194"/>
      <c r="DPL127" s="194"/>
      <c r="DPM127" s="194"/>
      <c r="DPN127" s="194"/>
      <c r="DPO127" s="194"/>
      <c r="DPP127" s="194"/>
      <c r="DPQ127" s="194"/>
      <c r="DPR127" s="194"/>
      <c r="DPS127" s="194"/>
      <c r="DPT127" s="194"/>
      <c r="DPU127" s="194"/>
      <c r="DPV127" s="194"/>
      <c r="DPW127" s="194"/>
      <c r="DPX127" s="194"/>
      <c r="DPY127" s="194"/>
      <c r="DPZ127" s="194"/>
      <c r="DQA127" s="194"/>
      <c r="DQB127" s="194"/>
      <c r="DQC127" s="194"/>
      <c r="DQD127" s="194"/>
      <c r="DQE127" s="194"/>
      <c r="DQF127" s="194"/>
      <c r="DQG127" s="194"/>
      <c r="DQH127" s="194"/>
      <c r="DQI127" s="194"/>
      <c r="DQJ127" s="194"/>
      <c r="DQK127" s="194"/>
      <c r="DQL127" s="194"/>
      <c r="DQM127" s="194"/>
      <c r="DQN127" s="194"/>
      <c r="DQO127" s="194"/>
      <c r="DQP127" s="194"/>
      <c r="DQQ127" s="194"/>
      <c r="DQR127" s="194"/>
      <c r="DQS127" s="194"/>
      <c r="DQT127" s="194"/>
      <c r="DQU127" s="194"/>
      <c r="DQV127" s="194"/>
      <c r="DQW127" s="194"/>
      <c r="DQX127" s="194"/>
      <c r="DQY127" s="194"/>
      <c r="DQZ127" s="194"/>
      <c r="DRA127" s="194"/>
      <c r="DRB127" s="194"/>
      <c r="DRC127" s="194"/>
      <c r="DRD127" s="194"/>
      <c r="DRE127" s="194"/>
      <c r="DRF127" s="194"/>
      <c r="DRG127" s="194"/>
      <c r="DRH127" s="194"/>
      <c r="DRI127" s="194"/>
      <c r="DRJ127" s="194"/>
      <c r="DRK127" s="194"/>
      <c r="DRL127" s="194"/>
      <c r="DRM127" s="194"/>
      <c r="DRN127" s="194"/>
      <c r="DRO127" s="194"/>
      <c r="DRP127" s="194"/>
      <c r="DRQ127" s="194"/>
      <c r="DRR127" s="194"/>
      <c r="DRS127" s="194"/>
      <c r="DRT127" s="194"/>
      <c r="DRU127" s="194"/>
      <c r="DRV127" s="194"/>
      <c r="DRW127" s="194"/>
      <c r="DRX127" s="194"/>
      <c r="DRY127" s="194"/>
      <c r="DRZ127" s="194"/>
      <c r="DSA127" s="194"/>
      <c r="DSB127" s="194"/>
      <c r="DSC127" s="194"/>
      <c r="DSD127" s="194"/>
      <c r="DSE127" s="194"/>
      <c r="DSF127" s="194"/>
      <c r="DSG127" s="194"/>
      <c r="DSH127" s="194"/>
      <c r="DSI127" s="194"/>
      <c r="DSJ127" s="194"/>
      <c r="DSK127" s="194"/>
      <c r="DSL127" s="194"/>
      <c r="DSM127" s="194"/>
      <c r="DSN127" s="194"/>
      <c r="DSO127" s="194"/>
      <c r="DSP127" s="194"/>
      <c r="DSQ127" s="194"/>
      <c r="DSR127" s="194"/>
      <c r="DSS127" s="194"/>
      <c r="DST127" s="194"/>
      <c r="DSU127" s="194"/>
      <c r="DSV127" s="194"/>
      <c r="DSW127" s="194"/>
      <c r="DSX127" s="194"/>
      <c r="DSY127" s="194"/>
      <c r="DSZ127" s="194"/>
      <c r="DTA127" s="194"/>
      <c r="DTB127" s="194"/>
      <c r="DTC127" s="194"/>
      <c r="DTD127" s="194"/>
      <c r="DTE127" s="194"/>
      <c r="DTF127" s="194"/>
      <c r="DTG127" s="194"/>
      <c r="DTH127" s="194"/>
      <c r="DTI127" s="194"/>
      <c r="DTJ127" s="194"/>
      <c r="DTK127" s="194"/>
      <c r="DTL127" s="194"/>
      <c r="DTM127" s="194"/>
      <c r="DTN127" s="194"/>
      <c r="DTO127" s="194"/>
      <c r="DTP127" s="194"/>
      <c r="DTQ127" s="194"/>
      <c r="DTR127" s="194"/>
      <c r="DTS127" s="194"/>
      <c r="DTT127" s="194"/>
      <c r="DTU127" s="194"/>
      <c r="DTV127" s="194"/>
      <c r="DTW127" s="194"/>
      <c r="DTX127" s="194"/>
      <c r="DTY127" s="194"/>
      <c r="DTZ127" s="194"/>
      <c r="DUA127" s="194"/>
      <c r="DUB127" s="194"/>
      <c r="DUC127" s="194"/>
      <c r="DUD127" s="194"/>
      <c r="DUE127" s="194"/>
      <c r="DUF127" s="194"/>
      <c r="DUG127" s="194"/>
      <c r="DUH127" s="194"/>
      <c r="DUI127" s="194"/>
      <c r="DUJ127" s="194"/>
      <c r="DUK127" s="194"/>
      <c r="DUL127" s="194"/>
      <c r="DUM127" s="194"/>
      <c r="DUN127" s="194"/>
      <c r="DUO127" s="194"/>
      <c r="DUP127" s="194"/>
      <c r="DUQ127" s="194"/>
      <c r="DUR127" s="194"/>
      <c r="DUS127" s="194"/>
      <c r="DUT127" s="194"/>
      <c r="DUU127" s="194"/>
      <c r="DUV127" s="194"/>
      <c r="DUW127" s="194"/>
      <c r="DUX127" s="194"/>
      <c r="DUY127" s="194"/>
      <c r="DUZ127" s="194"/>
      <c r="DVA127" s="194"/>
      <c r="DVB127" s="194"/>
      <c r="DVC127" s="194"/>
      <c r="DVD127" s="194"/>
      <c r="DVE127" s="194"/>
      <c r="DVF127" s="194"/>
      <c r="DVG127" s="194"/>
      <c r="DVH127" s="194"/>
      <c r="DVI127" s="194"/>
      <c r="DVJ127" s="194"/>
      <c r="DVK127" s="194"/>
      <c r="DVL127" s="194"/>
      <c r="DVM127" s="194"/>
      <c r="DVN127" s="194"/>
      <c r="DVO127" s="194"/>
      <c r="DVP127" s="194"/>
      <c r="DVQ127" s="194"/>
      <c r="DVR127" s="194"/>
      <c r="DVS127" s="194"/>
      <c r="DVT127" s="194"/>
      <c r="DVU127" s="194"/>
      <c r="DVV127" s="194"/>
      <c r="DVW127" s="194"/>
      <c r="DVX127" s="194"/>
      <c r="DVY127" s="194"/>
      <c r="DVZ127" s="194"/>
      <c r="DWA127" s="194"/>
      <c r="DWB127" s="194"/>
      <c r="DWC127" s="194"/>
      <c r="DWD127" s="194"/>
      <c r="DWE127" s="194"/>
      <c r="DWF127" s="194"/>
      <c r="DWG127" s="194"/>
      <c r="DWH127" s="194"/>
      <c r="DWI127" s="194"/>
      <c r="DWJ127" s="194"/>
      <c r="DWK127" s="194"/>
      <c r="DWL127" s="194"/>
      <c r="DWM127" s="194"/>
      <c r="DWN127" s="194"/>
      <c r="DWO127" s="194"/>
      <c r="DWP127" s="194"/>
      <c r="DWQ127" s="194"/>
      <c r="DWR127" s="194"/>
      <c r="DWS127" s="194"/>
      <c r="DWT127" s="194"/>
      <c r="DWU127" s="194"/>
      <c r="DWV127" s="194"/>
      <c r="DWW127" s="194"/>
      <c r="DWX127" s="194"/>
      <c r="DWY127" s="194"/>
      <c r="DWZ127" s="194"/>
      <c r="DXA127" s="194"/>
      <c r="DXB127" s="194"/>
      <c r="DXC127" s="194"/>
      <c r="DXD127" s="194"/>
      <c r="DXE127" s="194"/>
      <c r="DXF127" s="194"/>
      <c r="DXG127" s="194"/>
      <c r="DXH127" s="194"/>
      <c r="DXI127" s="194"/>
      <c r="DXJ127" s="194"/>
      <c r="DXK127" s="194"/>
      <c r="DXL127" s="194"/>
      <c r="DXM127" s="194"/>
      <c r="DXN127" s="194"/>
      <c r="DXO127" s="194"/>
      <c r="DXP127" s="194"/>
      <c r="DXQ127" s="194"/>
      <c r="DXR127" s="194"/>
      <c r="DXS127" s="194"/>
      <c r="DXT127" s="194"/>
      <c r="DXU127" s="194"/>
      <c r="DXV127" s="194"/>
      <c r="DXW127" s="194"/>
      <c r="DXX127" s="194"/>
      <c r="DXY127" s="194"/>
      <c r="DXZ127" s="194"/>
      <c r="DYA127" s="194"/>
      <c r="DYB127" s="194"/>
      <c r="DYC127" s="194"/>
      <c r="DYD127" s="194"/>
      <c r="DYE127" s="194"/>
      <c r="DYF127" s="194"/>
      <c r="DYG127" s="194"/>
      <c r="DYH127" s="194"/>
      <c r="DYI127" s="194"/>
      <c r="DYJ127" s="194"/>
      <c r="DYK127" s="194"/>
      <c r="DYL127" s="194"/>
      <c r="DYM127" s="194"/>
      <c r="DYN127" s="194"/>
      <c r="DYO127" s="194"/>
      <c r="DYP127" s="194"/>
      <c r="DYQ127" s="194"/>
      <c r="DYR127" s="194"/>
      <c r="DYS127" s="194"/>
      <c r="DYT127" s="194"/>
      <c r="DYU127" s="194"/>
      <c r="DYV127" s="194"/>
      <c r="DYW127" s="194"/>
      <c r="DYX127" s="194"/>
      <c r="DYY127" s="194"/>
      <c r="DYZ127" s="194"/>
      <c r="DZA127" s="194"/>
      <c r="DZB127" s="194"/>
      <c r="DZC127" s="194"/>
      <c r="DZD127" s="194"/>
      <c r="DZE127" s="194"/>
      <c r="DZF127" s="194"/>
      <c r="DZG127" s="194"/>
      <c r="DZH127" s="194"/>
      <c r="DZI127" s="194"/>
      <c r="DZJ127" s="194"/>
      <c r="DZK127" s="194"/>
      <c r="DZL127" s="194"/>
      <c r="DZM127" s="194"/>
      <c r="DZN127" s="194"/>
      <c r="DZO127" s="194"/>
      <c r="DZP127" s="194"/>
      <c r="DZQ127" s="194"/>
      <c r="DZR127" s="194"/>
      <c r="DZS127" s="194"/>
      <c r="DZT127" s="194"/>
      <c r="DZU127" s="194"/>
      <c r="DZV127" s="194"/>
      <c r="DZW127" s="194"/>
      <c r="DZX127" s="194"/>
      <c r="DZY127" s="194"/>
      <c r="DZZ127" s="194"/>
      <c r="EAA127" s="194"/>
      <c r="EAB127" s="194"/>
      <c r="EAC127" s="194"/>
      <c r="EAD127" s="194"/>
      <c r="EAE127" s="194"/>
      <c r="EAF127" s="194"/>
      <c r="EAG127" s="194"/>
      <c r="EAH127" s="194"/>
      <c r="EAI127" s="194"/>
      <c r="EAJ127" s="194"/>
      <c r="EAK127" s="194"/>
      <c r="EAL127" s="194"/>
      <c r="EAM127" s="194"/>
      <c r="EAN127" s="194"/>
      <c r="EAO127" s="194"/>
      <c r="EAP127" s="194"/>
      <c r="EAQ127" s="194"/>
      <c r="EAR127" s="194"/>
      <c r="EAS127" s="194"/>
      <c r="EAT127" s="194"/>
      <c r="EAU127" s="194"/>
      <c r="EAV127" s="194"/>
      <c r="EAW127" s="194"/>
      <c r="EAX127" s="194"/>
      <c r="EAY127" s="194"/>
      <c r="EAZ127" s="194"/>
      <c r="EBA127" s="194"/>
      <c r="EBB127" s="194"/>
      <c r="EBC127" s="194"/>
      <c r="EBD127" s="194"/>
      <c r="EBE127" s="194"/>
      <c r="EBF127" s="194"/>
      <c r="EBG127" s="194"/>
      <c r="EBH127" s="194"/>
      <c r="EBI127" s="194"/>
      <c r="EBJ127" s="194"/>
      <c r="EBK127" s="194"/>
      <c r="EBL127" s="194"/>
      <c r="EBM127" s="194"/>
      <c r="EBN127" s="194"/>
      <c r="EBO127" s="194"/>
      <c r="EBP127" s="194"/>
      <c r="EBQ127" s="194"/>
      <c r="EBR127" s="194"/>
      <c r="EBS127" s="194"/>
      <c r="EBT127" s="194"/>
      <c r="EBU127" s="194"/>
      <c r="EBV127" s="194"/>
      <c r="EBW127" s="194"/>
      <c r="EBX127" s="194"/>
      <c r="EBY127" s="194"/>
      <c r="EBZ127" s="194"/>
      <c r="ECA127" s="194"/>
      <c r="ECB127" s="194"/>
      <c r="ECC127" s="194"/>
      <c r="ECD127" s="194"/>
      <c r="ECE127" s="194"/>
      <c r="ECF127" s="194"/>
      <c r="ECG127" s="194"/>
      <c r="ECH127" s="194"/>
      <c r="ECI127" s="194"/>
      <c r="ECJ127" s="194"/>
      <c r="ECK127" s="194"/>
      <c r="ECL127" s="194"/>
      <c r="ECM127" s="194"/>
      <c r="ECN127" s="194"/>
      <c r="ECO127" s="194"/>
      <c r="ECP127" s="194"/>
      <c r="ECQ127" s="194"/>
      <c r="ECR127" s="194"/>
      <c r="ECS127" s="194"/>
      <c r="ECT127" s="194"/>
      <c r="ECU127" s="194"/>
      <c r="ECV127" s="194"/>
      <c r="ECW127" s="194"/>
      <c r="ECX127" s="194"/>
      <c r="ECY127" s="194"/>
      <c r="ECZ127" s="194"/>
      <c r="EDA127" s="194"/>
      <c r="EDB127" s="194"/>
      <c r="EDC127" s="194"/>
      <c r="EDD127" s="194"/>
      <c r="EDE127" s="194"/>
      <c r="EDF127" s="194"/>
      <c r="EDG127" s="194"/>
      <c r="EDH127" s="194"/>
      <c r="EDI127" s="194"/>
      <c r="EDJ127" s="194"/>
      <c r="EDK127" s="194"/>
      <c r="EDL127" s="194"/>
      <c r="EDM127" s="194"/>
      <c r="EDN127" s="194"/>
      <c r="EDO127" s="194"/>
      <c r="EDP127" s="194"/>
      <c r="EDQ127" s="194"/>
      <c r="EDR127" s="194"/>
      <c r="EDS127" s="194"/>
      <c r="EDT127" s="194"/>
      <c r="EDU127" s="194"/>
      <c r="EDV127" s="194"/>
      <c r="EDW127" s="194"/>
      <c r="EDX127" s="194"/>
      <c r="EDY127" s="194"/>
      <c r="EDZ127" s="194"/>
      <c r="EEA127" s="194"/>
      <c r="EEB127" s="194"/>
      <c r="EEC127" s="194"/>
      <c r="EED127" s="194"/>
      <c r="EEE127" s="194"/>
      <c r="EEF127" s="194"/>
      <c r="EEG127" s="194"/>
      <c r="EEH127" s="194"/>
      <c r="EEI127" s="194"/>
      <c r="EEJ127" s="194"/>
      <c r="EEK127" s="194"/>
      <c r="EEL127" s="194"/>
      <c r="EEM127" s="194"/>
      <c r="EEN127" s="194"/>
      <c r="EEO127" s="194"/>
      <c r="EEP127" s="194"/>
      <c r="EEQ127" s="194"/>
      <c r="EER127" s="194"/>
      <c r="EES127" s="194"/>
      <c r="EET127" s="194"/>
      <c r="EEU127" s="194"/>
      <c r="EEV127" s="194"/>
      <c r="EEW127" s="194"/>
      <c r="EEX127" s="194"/>
      <c r="EEY127" s="194"/>
      <c r="EEZ127" s="194"/>
      <c r="EFA127" s="194"/>
      <c r="EFB127" s="194"/>
      <c r="EFC127" s="194"/>
      <c r="EFD127" s="194"/>
      <c r="EFE127" s="194"/>
      <c r="EFF127" s="194"/>
      <c r="EFG127" s="194"/>
      <c r="EFH127" s="194"/>
      <c r="EFI127" s="194"/>
      <c r="EFJ127" s="194"/>
      <c r="EFK127" s="194"/>
      <c r="EFL127" s="194"/>
      <c r="EFM127" s="194"/>
      <c r="EFN127" s="194"/>
      <c r="EFO127" s="194"/>
      <c r="EFP127" s="194"/>
      <c r="EFQ127" s="194"/>
      <c r="EFR127" s="194"/>
      <c r="EFS127" s="194"/>
      <c r="EFT127" s="194"/>
      <c r="EFU127" s="194"/>
      <c r="EFV127" s="194"/>
      <c r="EFW127" s="194"/>
      <c r="EFX127" s="194"/>
      <c r="EFY127" s="194"/>
      <c r="EFZ127" s="194"/>
      <c r="EGA127" s="194"/>
      <c r="EGB127" s="194"/>
      <c r="EGC127" s="194"/>
      <c r="EGD127" s="194"/>
      <c r="EGE127" s="194"/>
      <c r="EGF127" s="194"/>
      <c r="EGG127" s="194"/>
      <c r="EGH127" s="194"/>
      <c r="EGI127" s="194"/>
      <c r="EGJ127" s="194"/>
      <c r="EGK127" s="194"/>
      <c r="EGL127" s="194"/>
      <c r="EGM127" s="194"/>
      <c r="EGN127" s="194"/>
      <c r="EGO127" s="194"/>
      <c r="EGP127" s="194"/>
      <c r="EGQ127" s="194"/>
      <c r="EGR127" s="194"/>
      <c r="EGS127" s="194"/>
      <c r="EGT127" s="194"/>
      <c r="EGU127" s="194"/>
      <c r="EGV127" s="194"/>
      <c r="EGW127" s="194"/>
      <c r="EGX127" s="194"/>
      <c r="EGY127" s="194"/>
      <c r="EGZ127" s="194"/>
      <c r="EHA127" s="194"/>
      <c r="EHB127" s="194"/>
      <c r="EHC127" s="194"/>
      <c r="EHD127" s="194"/>
      <c r="EHE127" s="194"/>
      <c r="EHF127" s="194"/>
      <c r="EHG127" s="194"/>
      <c r="EHH127" s="194"/>
      <c r="EHI127" s="194"/>
      <c r="EHJ127" s="194"/>
      <c r="EHK127" s="194"/>
      <c r="EHL127" s="194"/>
      <c r="EHM127" s="194"/>
      <c r="EHN127" s="194"/>
      <c r="EHO127" s="194"/>
      <c r="EHP127" s="194"/>
      <c r="EHQ127" s="194"/>
      <c r="EHR127" s="194"/>
      <c r="EHS127" s="194"/>
      <c r="EHT127" s="194"/>
      <c r="EHU127" s="194"/>
      <c r="EHV127" s="194"/>
      <c r="EHW127" s="194"/>
      <c r="EHX127" s="194"/>
      <c r="EHY127" s="194"/>
      <c r="EHZ127" s="194"/>
      <c r="EIA127" s="194"/>
      <c r="EIB127" s="194"/>
      <c r="EIC127" s="194"/>
      <c r="EID127" s="194"/>
      <c r="EIE127" s="194"/>
      <c r="EIF127" s="194"/>
      <c r="EIG127" s="194"/>
      <c r="EIH127" s="194"/>
      <c r="EII127" s="194"/>
      <c r="EIJ127" s="194"/>
      <c r="EIK127" s="194"/>
      <c r="EIL127" s="194"/>
      <c r="EIM127" s="194"/>
      <c r="EIN127" s="194"/>
      <c r="EIO127" s="194"/>
      <c r="EIP127" s="194"/>
      <c r="EIQ127" s="194"/>
      <c r="EIR127" s="194"/>
      <c r="EIS127" s="194"/>
      <c r="EIT127" s="194"/>
      <c r="EIU127" s="194"/>
      <c r="EIV127" s="194"/>
      <c r="EIW127" s="194"/>
      <c r="EIX127" s="194"/>
      <c r="EIY127" s="194"/>
      <c r="EIZ127" s="194"/>
      <c r="EJA127" s="194"/>
      <c r="EJB127" s="194"/>
      <c r="EJC127" s="194"/>
      <c r="EJD127" s="194"/>
      <c r="EJE127" s="194"/>
      <c r="EJF127" s="194"/>
      <c r="EJG127" s="194"/>
      <c r="EJH127" s="194"/>
      <c r="EJI127" s="194"/>
      <c r="EJJ127" s="194"/>
      <c r="EJK127" s="194"/>
      <c r="EJL127" s="194"/>
      <c r="EJM127" s="194"/>
      <c r="EJN127" s="194"/>
      <c r="EJO127" s="194"/>
      <c r="EJP127" s="194"/>
      <c r="EJQ127" s="194"/>
      <c r="EJR127" s="194"/>
      <c r="EJS127" s="194"/>
      <c r="EJT127" s="194"/>
      <c r="EJU127" s="194"/>
      <c r="EJV127" s="194"/>
      <c r="EJW127" s="194"/>
      <c r="EJX127" s="194"/>
      <c r="EJY127" s="194"/>
      <c r="EJZ127" s="194"/>
      <c r="EKA127" s="194"/>
      <c r="EKB127" s="194"/>
      <c r="EKC127" s="194"/>
      <c r="EKD127" s="194"/>
      <c r="EKE127" s="194"/>
      <c r="EKF127" s="194"/>
      <c r="EKG127" s="194"/>
      <c r="EKH127" s="194"/>
      <c r="EKI127" s="194"/>
      <c r="EKJ127" s="194"/>
      <c r="EKK127" s="194"/>
      <c r="EKL127" s="194"/>
      <c r="EKM127" s="194"/>
      <c r="EKN127" s="194"/>
      <c r="EKO127" s="194"/>
      <c r="EKP127" s="194"/>
      <c r="EKQ127" s="194"/>
      <c r="EKR127" s="194"/>
      <c r="EKS127" s="194"/>
      <c r="EKT127" s="194"/>
      <c r="EKU127" s="194"/>
      <c r="EKV127" s="194"/>
      <c r="EKW127" s="194"/>
      <c r="EKX127" s="194"/>
      <c r="EKY127" s="194"/>
      <c r="EKZ127" s="194"/>
      <c r="ELA127" s="194"/>
      <c r="ELB127" s="194"/>
      <c r="ELC127" s="194"/>
      <c r="ELD127" s="194"/>
      <c r="ELE127" s="194"/>
      <c r="ELF127" s="194"/>
      <c r="ELG127" s="194"/>
      <c r="ELH127" s="194"/>
      <c r="ELI127" s="194"/>
      <c r="ELJ127" s="194"/>
      <c r="ELK127" s="194"/>
      <c r="ELL127" s="194"/>
      <c r="ELM127" s="194"/>
      <c r="ELN127" s="194"/>
      <c r="ELO127" s="194"/>
      <c r="ELP127" s="194"/>
      <c r="ELQ127" s="194"/>
      <c r="ELR127" s="194"/>
      <c r="ELS127" s="194"/>
      <c r="ELT127" s="194"/>
      <c r="ELU127" s="194"/>
      <c r="ELV127" s="194"/>
      <c r="ELW127" s="194"/>
      <c r="ELX127" s="194"/>
      <c r="ELY127" s="194"/>
      <c r="ELZ127" s="194"/>
      <c r="EMA127" s="194"/>
      <c r="EMB127" s="194"/>
      <c r="EMC127" s="194"/>
      <c r="EMD127" s="194"/>
      <c r="EME127" s="194"/>
      <c r="EMF127" s="194"/>
      <c r="EMG127" s="194"/>
      <c r="EMH127" s="194"/>
      <c r="EMI127" s="194"/>
      <c r="EMJ127" s="194"/>
      <c r="EMK127" s="194"/>
      <c r="EML127" s="194"/>
      <c r="EMM127" s="194"/>
      <c r="EMN127" s="194"/>
      <c r="EMO127" s="194"/>
      <c r="EMP127" s="194"/>
      <c r="EMQ127" s="194"/>
      <c r="EMR127" s="194"/>
      <c r="EMS127" s="194"/>
      <c r="EMT127" s="194"/>
      <c r="EMU127" s="194"/>
      <c r="EMV127" s="194"/>
      <c r="EMW127" s="194"/>
      <c r="EMX127" s="194"/>
      <c r="EMY127" s="194"/>
      <c r="EMZ127" s="194"/>
      <c r="ENA127" s="194"/>
      <c r="ENB127" s="194"/>
      <c r="ENC127" s="194"/>
      <c r="END127" s="194"/>
      <c r="ENE127" s="194"/>
      <c r="ENF127" s="194"/>
      <c r="ENG127" s="194"/>
      <c r="ENH127" s="194"/>
      <c r="ENI127" s="194"/>
      <c r="ENJ127" s="194"/>
      <c r="ENK127" s="194"/>
      <c r="ENL127" s="194"/>
      <c r="ENM127" s="194"/>
      <c r="ENN127" s="194"/>
      <c r="ENO127" s="194"/>
      <c r="ENP127" s="194"/>
      <c r="ENQ127" s="194"/>
      <c r="ENR127" s="194"/>
      <c r="ENS127" s="194"/>
      <c r="ENT127" s="194"/>
      <c r="ENU127" s="194"/>
      <c r="ENV127" s="194"/>
      <c r="ENW127" s="194"/>
      <c r="ENX127" s="194"/>
      <c r="ENY127" s="194"/>
      <c r="ENZ127" s="194"/>
      <c r="EOA127" s="194"/>
      <c r="EOB127" s="194"/>
      <c r="EOC127" s="194"/>
      <c r="EOD127" s="194"/>
      <c r="EOE127" s="194"/>
      <c r="EOF127" s="194"/>
      <c r="EOG127" s="194"/>
      <c r="EOH127" s="194"/>
      <c r="EOI127" s="194"/>
      <c r="EOJ127" s="194"/>
      <c r="EOK127" s="194"/>
      <c r="EOL127" s="194"/>
      <c r="EOM127" s="194"/>
      <c r="EON127" s="194"/>
      <c r="EOO127" s="194"/>
      <c r="EOP127" s="194"/>
      <c r="EOQ127" s="194"/>
      <c r="EOR127" s="194"/>
      <c r="EOS127" s="194"/>
      <c r="EOT127" s="194"/>
      <c r="EOU127" s="194"/>
      <c r="EOV127" s="194"/>
      <c r="EOW127" s="194"/>
      <c r="EOX127" s="194"/>
      <c r="EOY127" s="194"/>
      <c r="EOZ127" s="194"/>
      <c r="EPA127" s="194"/>
      <c r="EPB127" s="194"/>
      <c r="EPC127" s="194"/>
      <c r="EPD127" s="194"/>
      <c r="EPE127" s="194"/>
      <c r="EPF127" s="194"/>
      <c r="EPG127" s="194"/>
      <c r="EPH127" s="194"/>
      <c r="EPI127" s="194"/>
      <c r="EPJ127" s="194"/>
      <c r="EPK127" s="194"/>
      <c r="EPL127" s="194"/>
      <c r="EPM127" s="194"/>
      <c r="EPN127" s="194"/>
      <c r="EPO127" s="194"/>
      <c r="EPP127" s="194"/>
      <c r="EPQ127" s="194"/>
      <c r="EPR127" s="194"/>
      <c r="EPS127" s="194"/>
      <c r="EPT127" s="194"/>
      <c r="EPU127" s="194"/>
      <c r="EPV127" s="194"/>
      <c r="EPW127" s="194"/>
      <c r="EPX127" s="194"/>
      <c r="EPY127" s="194"/>
      <c r="EPZ127" s="194"/>
      <c r="EQA127" s="194"/>
      <c r="EQB127" s="194"/>
      <c r="EQC127" s="194"/>
      <c r="EQD127" s="194"/>
      <c r="EQE127" s="194"/>
      <c r="EQF127" s="194"/>
      <c r="EQG127" s="194"/>
      <c r="EQH127" s="194"/>
      <c r="EQI127" s="194"/>
      <c r="EQJ127" s="194"/>
      <c r="EQK127" s="194"/>
      <c r="EQL127" s="194"/>
      <c r="EQM127" s="194"/>
      <c r="EQN127" s="194"/>
      <c r="EQO127" s="194"/>
      <c r="EQP127" s="194"/>
      <c r="EQQ127" s="194"/>
      <c r="EQR127" s="194"/>
      <c r="EQS127" s="194"/>
      <c r="EQT127" s="194"/>
      <c r="EQU127" s="194"/>
      <c r="EQV127" s="194"/>
      <c r="EQW127" s="194"/>
      <c r="EQX127" s="194"/>
      <c r="EQY127" s="194"/>
      <c r="EQZ127" s="194"/>
      <c r="ERA127" s="194"/>
      <c r="ERB127" s="194"/>
      <c r="ERC127" s="194"/>
      <c r="ERD127" s="194"/>
      <c r="ERE127" s="194"/>
      <c r="ERF127" s="194"/>
      <c r="ERG127" s="194"/>
      <c r="ERH127" s="194"/>
      <c r="ERI127" s="194"/>
      <c r="ERJ127" s="194"/>
      <c r="ERK127" s="194"/>
      <c r="ERL127" s="194"/>
      <c r="ERM127" s="194"/>
      <c r="ERN127" s="194"/>
      <c r="ERO127" s="194"/>
      <c r="ERP127" s="194"/>
      <c r="ERQ127" s="194"/>
      <c r="ERR127" s="194"/>
      <c r="ERS127" s="194"/>
      <c r="ERT127" s="194"/>
      <c r="ERU127" s="194"/>
      <c r="ERV127" s="194"/>
      <c r="ERW127" s="194"/>
      <c r="ERX127" s="194"/>
      <c r="ERY127" s="194"/>
      <c r="ERZ127" s="194"/>
      <c r="ESA127" s="194"/>
      <c r="ESB127" s="194"/>
      <c r="ESC127" s="194"/>
      <c r="ESD127" s="194"/>
      <c r="ESE127" s="194"/>
      <c r="ESF127" s="194"/>
      <c r="ESG127" s="194"/>
      <c r="ESH127" s="194"/>
      <c r="ESI127" s="194"/>
      <c r="ESJ127" s="194"/>
      <c r="ESK127" s="194"/>
      <c r="ESL127" s="194"/>
      <c r="ESM127" s="194"/>
      <c r="ESN127" s="194"/>
      <c r="ESO127" s="194"/>
      <c r="ESP127" s="194"/>
      <c r="ESQ127" s="194"/>
      <c r="ESR127" s="194"/>
      <c r="ESS127" s="194"/>
      <c r="EST127" s="194"/>
      <c r="ESU127" s="194"/>
      <c r="ESV127" s="194"/>
      <c r="ESW127" s="194"/>
      <c r="ESX127" s="194"/>
      <c r="ESY127" s="194"/>
      <c r="ESZ127" s="194"/>
      <c r="ETA127" s="194"/>
      <c r="ETB127" s="194"/>
      <c r="ETC127" s="194"/>
      <c r="ETD127" s="194"/>
      <c r="ETE127" s="194"/>
      <c r="ETF127" s="194"/>
      <c r="ETG127" s="194"/>
      <c r="ETH127" s="194"/>
      <c r="ETI127" s="194"/>
      <c r="ETJ127" s="194"/>
      <c r="ETK127" s="194"/>
      <c r="ETL127" s="194"/>
      <c r="ETM127" s="194"/>
      <c r="ETN127" s="194"/>
      <c r="ETO127" s="194"/>
      <c r="ETP127" s="194"/>
      <c r="ETQ127" s="194"/>
      <c r="ETR127" s="194"/>
      <c r="ETS127" s="194"/>
      <c r="ETT127" s="194"/>
      <c r="ETU127" s="194"/>
      <c r="ETV127" s="194"/>
      <c r="ETW127" s="194"/>
      <c r="ETX127" s="194"/>
      <c r="ETY127" s="194"/>
      <c r="ETZ127" s="194"/>
      <c r="EUA127" s="194"/>
      <c r="EUB127" s="194"/>
      <c r="EUC127" s="194"/>
      <c r="EUD127" s="194"/>
      <c r="EUE127" s="194"/>
      <c r="EUF127" s="194"/>
      <c r="EUG127" s="194"/>
      <c r="EUH127" s="194"/>
      <c r="EUI127" s="194"/>
      <c r="EUJ127" s="194"/>
      <c r="EUK127" s="194"/>
      <c r="EUL127" s="194"/>
      <c r="EUM127" s="194"/>
      <c r="EUN127" s="194"/>
      <c r="EUO127" s="194"/>
      <c r="EUP127" s="194"/>
      <c r="EUQ127" s="194"/>
      <c r="EUR127" s="194"/>
      <c r="EUS127" s="194"/>
      <c r="EUT127" s="194"/>
      <c r="EUU127" s="194"/>
      <c r="EUV127" s="194"/>
      <c r="EUW127" s="194"/>
      <c r="EUX127" s="194"/>
      <c r="EUY127" s="194"/>
      <c r="EUZ127" s="194"/>
      <c r="EVA127" s="194"/>
      <c r="EVB127" s="194"/>
      <c r="EVC127" s="194"/>
      <c r="EVD127" s="194"/>
      <c r="EVE127" s="194"/>
      <c r="EVF127" s="194"/>
      <c r="EVG127" s="194"/>
      <c r="EVH127" s="194"/>
      <c r="EVI127" s="194"/>
      <c r="EVJ127" s="194"/>
      <c r="EVK127" s="194"/>
      <c r="EVL127" s="194"/>
      <c r="EVM127" s="194"/>
      <c r="EVN127" s="194"/>
      <c r="EVO127" s="194"/>
      <c r="EVP127" s="194"/>
      <c r="EVQ127" s="194"/>
      <c r="EVR127" s="194"/>
      <c r="EVS127" s="194"/>
      <c r="EVT127" s="194"/>
      <c r="EVU127" s="194"/>
      <c r="EVV127" s="194"/>
      <c r="EVW127" s="194"/>
      <c r="EVX127" s="194"/>
      <c r="EVY127" s="194"/>
      <c r="EVZ127" s="194"/>
      <c r="EWA127" s="194"/>
      <c r="EWB127" s="194"/>
      <c r="EWC127" s="194"/>
      <c r="EWD127" s="194"/>
      <c r="EWE127" s="194"/>
      <c r="EWF127" s="194"/>
      <c r="EWG127" s="194"/>
      <c r="EWH127" s="194"/>
      <c r="EWI127" s="194"/>
      <c r="EWJ127" s="194"/>
      <c r="EWK127" s="194"/>
      <c r="EWL127" s="194"/>
      <c r="EWM127" s="194"/>
      <c r="EWN127" s="194"/>
      <c r="EWO127" s="194"/>
      <c r="EWP127" s="194"/>
      <c r="EWQ127" s="194"/>
      <c r="EWR127" s="194"/>
      <c r="EWS127" s="194"/>
      <c r="EWT127" s="194"/>
      <c r="EWU127" s="194"/>
      <c r="EWV127" s="194"/>
      <c r="EWW127" s="194"/>
      <c r="EWX127" s="194"/>
      <c r="EWY127" s="194"/>
      <c r="EWZ127" s="194"/>
      <c r="EXA127" s="194"/>
      <c r="EXB127" s="194"/>
      <c r="EXC127" s="194"/>
      <c r="EXD127" s="194"/>
      <c r="EXE127" s="194"/>
      <c r="EXF127" s="194"/>
      <c r="EXG127" s="194"/>
      <c r="EXH127" s="194"/>
      <c r="EXI127" s="194"/>
      <c r="EXJ127" s="194"/>
      <c r="EXK127" s="194"/>
      <c r="EXL127" s="194"/>
      <c r="EXM127" s="194"/>
      <c r="EXN127" s="194"/>
      <c r="EXO127" s="194"/>
      <c r="EXP127" s="194"/>
      <c r="EXQ127" s="194"/>
      <c r="EXR127" s="194"/>
      <c r="EXS127" s="194"/>
      <c r="EXT127" s="194"/>
      <c r="EXU127" s="194"/>
      <c r="EXV127" s="194"/>
      <c r="EXW127" s="194"/>
      <c r="EXX127" s="194"/>
      <c r="EXY127" s="194"/>
      <c r="EXZ127" s="194"/>
      <c r="EYA127" s="194"/>
      <c r="EYB127" s="194"/>
      <c r="EYC127" s="194"/>
      <c r="EYD127" s="194"/>
      <c r="EYE127" s="194"/>
      <c r="EYF127" s="194"/>
      <c r="EYG127" s="194"/>
      <c r="EYH127" s="194"/>
      <c r="EYI127" s="194"/>
      <c r="EYJ127" s="194"/>
      <c r="EYK127" s="194"/>
      <c r="EYL127" s="194"/>
      <c r="EYM127" s="194"/>
      <c r="EYN127" s="194"/>
      <c r="EYO127" s="194"/>
      <c r="EYP127" s="194"/>
      <c r="EYQ127" s="194"/>
      <c r="EYR127" s="194"/>
      <c r="EYS127" s="194"/>
      <c r="EYT127" s="194"/>
      <c r="EYU127" s="194"/>
      <c r="EYV127" s="194"/>
      <c r="EYW127" s="194"/>
      <c r="EYX127" s="194"/>
      <c r="EYY127" s="194"/>
      <c r="EYZ127" s="194"/>
      <c r="EZA127" s="194"/>
      <c r="EZB127" s="194"/>
      <c r="EZC127" s="194"/>
      <c r="EZD127" s="194"/>
      <c r="EZE127" s="194"/>
      <c r="EZF127" s="194"/>
      <c r="EZG127" s="194"/>
      <c r="EZH127" s="194"/>
      <c r="EZI127" s="194"/>
      <c r="EZJ127" s="194"/>
      <c r="EZK127" s="194"/>
      <c r="EZL127" s="194"/>
      <c r="EZM127" s="194"/>
      <c r="EZN127" s="194"/>
      <c r="EZO127" s="194"/>
      <c r="EZP127" s="194"/>
      <c r="EZQ127" s="194"/>
      <c r="EZR127" s="194"/>
      <c r="EZS127" s="194"/>
      <c r="EZT127" s="194"/>
      <c r="EZU127" s="194"/>
      <c r="EZV127" s="194"/>
      <c r="EZW127" s="194"/>
      <c r="EZX127" s="194"/>
      <c r="EZY127" s="194"/>
      <c r="EZZ127" s="194"/>
      <c r="FAA127" s="194"/>
      <c r="FAB127" s="194"/>
      <c r="FAC127" s="194"/>
      <c r="FAD127" s="194"/>
      <c r="FAE127" s="194"/>
      <c r="FAF127" s="194"/>
      <c r="FAG127" s="194"/>
      <c r="FAH127" s="194"/>
      <c r="FAI127" s="194"/>
      <c r="FAJ127" s="194"/>
      <c r="FAK127" s="194"/>
      <c r="FAL127" s="194"/>
      <c r="FAM127" s="194"/>
      <c r="FAN127" s="194"/>
      <c r="FAO127" s="194"/>
      <c r="FAP127" s="194"/>
      <c r="FAQ127" s="194"/>
      <c r="FAR127" s="194"/>
      <c r="FAS127" s="194"/>
      <c r="FAT127" s="194"/>
      <c r="FAU127" s="194"/>
      <c r="FAV127" s="194"/>
      <c r="FAW127" s="194"/>
      <c r="FAX127" s="194"/>
      <c r="FAY127" s="194"/>
      <c r="FAZ127" s="194"/>
      <c r="FBA127" s="194"/>
      <c r="FBB127" s="194"/>
      <c r="FBC127" s="194"/>
      <c r="FBD127" s="194"/>
      <c r="FBE127" s="194"/>
      <c r="FBF127" s="194"/>
      <c r="FBG127" s="194"/>
      <c r="FBH127" s="194"/>
      <c r="FBI127" s="194"/>
      <c r="FBJ127" s="194"/>
      <c r="FBK127" s="194"/>
      <c r="FBL127" s="194"/>
      <c r="FBM127" s="194"/>
      <c r="FBN127" s="194"/>
      <c r="FBO127" s="194"/>
      <c r="FBP127" s="194"/>
      <c r="FBQ127" s="194"/>
      <c r="FBR127" s="194"/>
      <c r="FBS127" s="194"/>
      <c r="FBT127" s="194"/>
      <c r="FBU127" s="194"/>
      <c r="FBV127" s="194"/>
      <c r="FBW127" s="194"/>
      <c r="FBX127" s="194"/>
      <c r="FBY127" s="194"/>
      <c r="FBZ127" s="194"/>
      <c r="FCA127" s="194"/>
      <c r="FCB127" s="194"/>
      <c r="FCC127" s="194"/>
      <c r="FCD127" s="194"/>
      <c r="FCE127" s="194"/>
      <c r="FCF127" s="194"/>
      <c r="FCG127" s="194"/>
      <c r="FCH127" s="194"/>
      <c r="FCI127" s="194"/>
      <c r="FCJ127" s="194"/>
      <c r="FCK127" s="194"/>
      <c r="FCL127" s="194"/>
      <c r="FCM127" s="194"/>
      <c r="FCN127" s="194"/>
      <c r="FCO127" s="194"/>
      <c r="FCP127" s="194"/>
      <c r="FCQ127" s="194"/>
      <c r="FCR127" s="194"/>
      <c r="FCS127" s="194"/>
      <c r="FCT127" s="194"/>
      <c r="FCU127" s="194"/>
      <c r="FCV127" s="194"/>
      <c r="FCW127" s="194"/>
      <c r="FCX127" s="194"/>
      <c r="FCY127" s="194"/>
      <c r="FCZ127" s="194"/>
      <c r="FDA127" s="194"/>
      <c r="FDB127" s="194"/>
      <c r="FDC127" s="194"/>
      <c r="FDD127" s="194"/>
      <c r="FDE127" s="194"/>
      <c r="FDF127" s="194"/>
      <c r="FDG127" s="194"/>
      <c r="FDH127" s="194"/>
      <c r="FDI127" s="194"/>
      <c r="FDJ127" s="194"/>
      <c r="FDK127" s="194"/>
      <c r="FDL127" s="194"/>
      <c r="FDM127" s="194"/>
      <c r="FDN127" s="194"/>
      <c r="FDO127" s="194"/>
      <c r="FDP127" s="194"/>
      <c r="FDQ127" s="194"/>
      <c r="FDR127" s="194"/>
      <c r="FDS127" s="194"/>
      <c r="FDT127" s="194"/>
      <c r="FDU127" s="194"/>
      <c r="FDV127" s="194"/>
      <c r="FDW127" s="194"/>
      <c r="FDX127" s="194"/>
      <c r="FDY127" s="194"/>
      <c r="FDZ127" s="194"/>
      <c r="FEA127" s="194"/>
      <c r="FEB127" s="194"/>
      <c r="FEC127" s="194"/>
      <c r="FED127" s="194"/>
      <c r="FEE127" s="194"/>
      <c r="FEF127" s="194"/>
      <c r="FEG127" s="194"/>
      <c r="FEH127" s="194"/>
      <c r="FEI127" s="194"/>
      <c r="FEJ127" s="194"/>
      <c r="FEK127" s="194"/>
      <c r="FEL127" s="194"/>
      <c r="FEM127" s="194"/>
      <c r="FEN127" s="194"/>
      <c r="FEO127" s="194"/>
      <c r="FEP127" s="194"/>
      <c r="FEQ127" s="194"/>
      <c r="FER127" s="194"/>
      <c r="FES127" s="194"/>
      <c r="FET127" s="194"/>
      <c r="FEU127" s="194"/>
      <c r="FEV127" s="194"/>
      <c r="FEW127" s="194"/>
      <c r="FEX127" s="194"/>
      <c r="FEY127" s="194"/>
      <c r="FEZ127" s="194"/>
      <c r="FFA127" s="194"/>
      <c r="FFB127" s="194"/>
      <c r="FFC127" s="194"/>
      <c r="FFD127" s="194"/>
      <c r="FFE127" s="194"/>
      <c r="FFF127" s="194"/>
      <c r="FFG127" s="194"/>
      <c r="FFH127" s="194"/>
      <c r="FFI127" s="194"/>
      <c r="FFJ127" s="194"/>
      <c r="FFK127" s="194"/>
      <c r="FFL127" s="194"/>
      <c r="FFM127" s="194"/>
      <c r="FFN127" s="194"/>
      <c r="FFO127" s="194"/>
      <c r="FFP127" s="194"/>
      <c r="FFQ127" s="194"/>
      <c r="FFR127" s="194"/>
      <c r="FFS127" s="194"/>
      <c r="FFT127" s="194"/>
      <c r="FFU127" s="194"/>
      <c r="FFV127" s="194"/>
      <c r="FFW127" s="194"/>
      <c r="FFX127" s="194"/>
      <c r="FFY127" s="194"/>
      <c r="FFZ127" s="194"/>
      <c r="FGA127" s="194"/>
      <c r="FGB127" s="194"/>
      <c r="FGC127" s="194"/>
      <c r="FGD127" s="194"/>
      <c r="FGE127" s="194"/>
      <c r="FGF127" s="194"/>
      <c r="FGG127" s="194"/>
      <c r="FGH127" s="194"/>
      <c r="FGI127" s="194"/>
      <c r="FGJ127" s="194"/>
      <c r="FGK127" s="194"/>
      <c r="FGL127" s="194"/>
      <c r="FGM127" s="194"/>
      <c r="FGN127" s="194"/>
      <c r="FGO127" s="194"/>
      <c r="FGP127" s="194"/>
      <c r="FGQ127" s="194"/>
      <c r="FGR127" s="194"/>
      <c r="FGS127" s="194"/>
      <c r="FGT127" s="194"/>
      <c r="FGU127" s="194"/>
      <c r="FGV127" s="194"/>
      <c r="FGW127" s="194"/>
      <c r="FGX127" s="194"/>
      <c r="FGY127" s="194"/>
      <c r="FGZ127" s="194"/>
      <c r="FHA127" s="194"/>
      <c r="FHB127" s="194"/>
      <c r="FHC127" s="194"/>
      <c r="FHD127" s="194"/>
      <c r="FHE127" s="194"/>
      <c r="FHF127" s="194"/>
      <c r="FHG127" s="194"/>
      <c r="FHH127" s="194"/>
      <c r="FHI127" s="194"/>
      <c r="FHJ127" s="194"/>
      <c r="FHK127" s="194"/>
      <c r="FHL127" s="194"/>
      <c r="FHM127" s="194"/>
      <c r="FHN127" s="194"/>
      <c r="FHO127" s="194"/>
      <c r="FHP127" s="194"/>
      <c r="FHQ127" s="194"/>
      <c r="FHR127" s="194"/>
      <c r="FHS127" s="194"/>
      <c r="FHT127" s="194"/>
      <c r="FHU127" s="194"/>
      <c r="FHV127" s="194"/>
      <c r="FHW127" s="194"/>
      <c r="FHX127" s="194"/>
      <c r="FHY127" s="194"/>
      <c r="FHZ127" s="194"/>
      <c r="FIA127" s="194"/>
      <c r="FIB127" s="194"/>
      <c r="FIC127" s="194"/>
      <c r="FID127" s="194"/>
      <c r="FIE127" s="194"/>
      <c r="FIF127" s="194"/>
      <c r="FIG127" s="194"/>
      <c r="FIH127" s="194"/>
      <c r="FII127" s="194"/>
      <c r="FIJ127" s="194"/>
      <c r="FIK127" s="194"/>
      <c r="FIL127" s="194"/>
      <c r="FIM127" s="194"/>
      <c r="FIN127" s="194"/>
      <c r="FIO127" s="194"/>
      <c r="FIP127" s="194"/>
      <c r="FIQ127" s="194"/>
      <c r="FIR127" s="194"/>
      <c r="FIS127" s="194"/>
      <c r="FIT127" s="194"/>
      <c r="FIU127" s="194"/>
      <c r="FIV127" s="194"/>
      <c r="FIW127" s="194"/>
      <c r="FIX127" s="194"/>
      <c r="FIY127" s="194"/>
      <c r="FIZ127" s="194"/>
      <c r="FJA127" s="194"/>
      <c r="FJB127" s="194"/>
      <c r="FJC127" s="194"/>
      <c r="FJD127" s="194"/>
      <c r="FJE127" s="194"/>
      <c r="FJF127" s="194"/>
      <c r="FJG127" s="194"/>
      <c r="FJH127" s="194"/>
      <c r="FJI127" s="194"/>
      <c r="FJJ127" s="194"/>
      <c r="FJK127" s="194"/>
      <c r="FJL127" s="194"/>
      <c r="FJM127" s="194"/>
      <c r="FJN127" s="194"/>
      <c r="FJO127" s="194"/>
      <c r="FJP127" s="194"/>
      <c r="FJQ127" s="194"/>
      <c r="FJR127" s="194"/>
      <c r="FJS127" s="194"/>
      <c r="FJT127" s="194"/>
      <c r="FJU127" s="194"/>
      <c r="FJV127" s="194"/>
      <c r="FJW127" s="194"/>
      <c r="FJX127" s="194"/>
      <c r="FJY127" s="194"/>
      <c r="FJZ127" s="194"/>
      <c r="FKA127" s="194"/>
      <c r="FKB127" s="194"/>
      <c r="FKC127" s="194"/>
      <c r="FKD127" s="194"/>
      <c r="FKE127" s="194"/>
      <c r="FKF127" s="194"/>
      <c r="FKG127" s="194"/>
      <c r="FKH127" s="194"/>
      <c r="FKI127" s="194"/>
      <c r="FKJ127" s="194"/>
      <c r="FKK127" s="194"/>
      <c r="FKL127" s="194"/>
      <c r="FKM127" s="194"/>
      <c r="FKN127" s="194"/>
      <c r="FKO127" s="194"/>
      <c r="FKP127" s="194"/>
      <c r="FKQ127" s="194"/>
      <c r="FKR127" s="194"/>
      <c r="FKS127" s="194"/>
      <c r="FKT127" s="194"/>
      <c r="FKU127" s="194"/>
      <c r="FKV127" s="194"/>
      <c r="FKW127" s="194"/>
      <c r="FKX127" s="194"/>
      <c r="FKY127" s="194"/>
      <c r="FKZ127" s="194"/>
      <c r="FLA127" s="194"/>
      <c r="FLB127" s="194"/>
      <c r="FLC127" s="194"/>
      <c r="FLD127" s="194"/>
      <c r="FLE127" s="194"/>
      <c r="FLF127" s="194"/>
      <c r="FLG127" s="194"/>
      <c r="FLH127" s="194"/>
      <c r="FLI127" s="194"/>
      <c r="FLJ127" s="194"/>
      <c r="FLK127" s="194"/>
      <c r="FLL127" s="194"/>
      <c r="FLM127" s="194"/>
      <c r="FLN127" s="194"/>
      <c r="FLO127" s="194"/>
      <c r="FLP127" s="194"/>
      <c r="FLQ127" s="194"/>
      <c r="FLR127" s="194"/>
      <c r="FLS127" s="194"/>
      <c r="FLT127" s="194"/>
      <c r="FLU127" s="194"/>
      <c r="FLV127" s="194"/>
      <c r="FLW127" s="194"/>
      <c r="FLX127" s="194"/>
      <c r="FLY127" s="194"/>
      <c r="FLZ127" s="194"/>
      <c r="FMA127" s="194"/>
      <c r="FMB127" s="194"/>
      <c r="FMC127" s="194"/>
      <c r="FMD127" s="194"/>
      <c r="FME127" s="194"/>
      <c r="FMF127" s="194"/>
      <c r="FMG127" s="194"/>
      <c r="FMH127" s="194"/>
      <c r="FMI127" s="194"/>
      <c r="FMJ127" s="194"/>
      <c r="FMK127" s="194"/>
      <c r="FML127" s="194"/>
      <c r="FMM127" s="194"/>
      <c r="FMN127" s="194"/>
      <c r="FMO127" s="194"/>
      <c r="FMP127" s="194"/>
      <c r="FMQ127" s="194"/>
      <c r="FMR127" s="194"/>
      <c r="FMS127" s="194"/>
      <c r="FMT127" s="194"/>
      <c r="FMU127" s="194"/>
      <c r="FMV127" s="194"/>
      <c r="FMW127" s="194"/>
      <c r="FMX127" s="194"/>
      <c r="FMY127" s="194"/>
      <c r="FMZ127" s="194"/>
      <c r="FNA127" s="194"/>
      <c r="FNB127" s="194"/>
      <c r="FNC127" s="194"/>
      <c r="FND127" s="194"/>
      <c r="FNE127" s="194"/>
      <c r="FNF127" s="194"/>
      <c r="FNG127" s="194"/>
      <c r="FNH127" s="194"/>
      <c r="FNI127" s="194"/>
      <c r="FNJ127" s="194"/>
      <c r="FNK127" s="194"/>
      <c r="FNL127" s="194"/>
      <c r="FNM127" s="194"/>
      <c r="FNN127" s="194"/>
      <c r="FNO127" s="194"/>
      <c r="FNP127" s="194"/>
      <c r="FNQ127" s="194"/>
      <c r="FNR127" s="194"/>
      <c r="FNS127" s="194"/>
      <c r="FNT127" s="194"/>
      <c r="FNU127" s="194"/>
      <c r="FNV127" s="194"/>
      <c r="FNW127" s="194"/>
      <c r="FNX127" s="194"/>
      <c r="FNY127" s="194"/>
      <c r="FNZ127" s="194"/>
      <c r="FOA127" s="194"/>
      <c r="FOB127" s="194"/>
      <c r="FOC127" s="194"/>
      <c r="FOD127" s="194"/>
      <c r="FOE127" s="194"/>
      <c r="FOF127" s="194"/>
      <c r="FOG127" s="194"/>
      <c r="FOH127" s="194"/>
      <c r="FOI127" s="194"/>
      <c r="FOJ127" s="194"/>
      <c r="FOK127" s="194"/>
      <c r="FOL127" s="194"/>
      <c r="FOM127" s="194"/>
      <c r="FON127" s="194"/>
      <c r="FOO127" s="194"/>
      <c r="FOP127" s="194"/>
      <c r="FOQ127" s="194"/>
      <c r="FOR127" s="194"/>
      <c r="FOS127" s="194"/>
      <c r="FOT127" s="194"/>
      <c r="FOU127" s="194"/>
      <c r="FOV127" s="194"/>
      <c r="FOW127" s="194"/>
      <c r="FOX127" s="194"/>
      <c r="FOY127" s="194"/>
      <c r="FOZ127" s="194"/>
      <c r="FPA127" s="194"/>
      <c r="FPB127" s="194"/>
      <c r="FPC127" s="194"/>
      <c r="FPD127" s="194"/>
      <c r="FPE127" s="194"/>
      <c r="FPF127" s="194"/>
      <c r="FPG127" s="194"/>
      <c r="FPH127" s="194"/>
      <c r="FPI127" s="194"/>
      <c r="FPJ127" s="194"/>
      <c r="FPK127" s="194"/>
      <c r="FPL127" s="194"/>
      <c r="FPM127" s="194"/>
      <c r="FPN127" s="194"/>
      <c r="FPO127" s="194"/>
      <c r="FPP127" s="194"/>
      <c r="FPQ127" s="194"/>
      <c r="FPR127" s="194"/>
      <c r="FPS127" s="194"/>
      <c r="FPT127" s="194"/>
      <c r="FPU127" s="194"/>
      <c r="FPV127" s="194"/>
      <c r="FPW127" s="194"/>
      <c r="FPX127" s="194"/>
      <c r="FPY127" s="194"/>
      <c r="FPZ127" s="194"/>
      <c r="FQA127" s="194"/>
      <c r="FQB127" s="194"/>
      <c r="FQC127" s="194"/>
      <c r="FQD127" s="194"/>
      <c r="FQE127" s="194"/>
      <c r="FQF127" s="194"/>
      <c r="FQG127" s="194"/>
      <c r="FQH127" s="194"/>
      <c r="FQI127" s="194"/>
      <c r="FQJ127" s="194"/>
      <c r="FQK127" s="194"/>
      <c r="FQL127" s="194"/>
      <c r="FQM127" s="194"/>
      <c r="FQN127" s="194"/>
      <c r="FQO127" s="194"/>
      <c r="FQP127" s="194"/>
      <c r="FQQ127" s="194"/>
      <c r="FQR127" s="194"/>
      <c r="FQS127" s="194"/>
      <c r="FQT127" s="194"/>
      <c r="FQU127" s="194"/>
      <c r="FQV127" s="194"/>
      <c r="FQW127" s="194"/>
      <c r="FQX127" s="194"/>
      <c r="FQY127" s="194"/>
      <c r="FQZ127" s="194"/>
      <c r="FRA127" s="194"/>
      <c r="FRB127" s="194"/>
      <c r="FRC127" s="194"/>
      <c r="FRD127" s="194"/>
      <c r="FRE127" s="194"/>
      <c r="FRF127" s="194"/>
      <c r="FRG127" s="194"/>
      <c r="FRH127" s="194"/>
      <c r="FRI127" s="194"/>
      <c r="FRJ127" s="194"/>
      <c r="FRK127" s="194"/>
      <c r="FRL127" s="194"/>
      <c r="FRM127" s="194"/>
      <c r="FRN127" s="194"/>
      <c r="FRO127" s="194"/>
      <c r="FRP127" s="194"/>
      <c r="FRQ127" s="194"/>
      <c r="FRR127" s="194"/>
      <c r="FRS127" s="194"/>
      <c r="FRT127" s="194"/>
      <c r="FRU127" s="194"/>
      <c r="FRV127" s="194"/>
      <c r="FRW127" s="194"/>
      <c r="FRX127" s="194"/>
      <c r="FRY127" s="194"/>
      <c r="FRZ127" s="194"/>
      <c r="FSA127" s="194"/>
      <c r="FSB127" s="194"/>
      <c r="FSC127" s="194"/>
      <c r="FSD127" s="194"/>
      <c r="FSE127" s="194"/>
      <c r="FSF127" s="194"/>
      <c r="FSG127" s="194"/>
      <c r="FSH127" s="194"/>
      <c r="FSI127" s="194"/>
      <c r="FSJ127" s="194"/>
      <c r="FSK127" s="194"/>
      <c r="FSL127" s="194"/>
      <c r="FSM127" s="194"/>
      <c r="FSN127" s="194"/>
      <c r="FSO127" s="194"/>
      <c r="FSP127" s="194"/>
      <c r="FSQ127" s="194"/>
      <c r="FSR127" s="194"/>
      <c r="FSS127" s="194"/>
      <c r="FST127" s="194"/>
      <c r="FSU127" s="194"/>
      <c r="FSV127" s="194"/>
      <c r="FSW127" s="194"/>
      <c r="FSX127" s="194"/>
      <c r="FSY127" s="194"/>
      <c r="FSZ127" s="194"/>
      <c r="FTA127" s="194"/>
      <c r="FTB127" s="194"/>
      <c r="FTC127" s="194"/>
      <c r="FTD127" s="194"/>
      <c r="FTE127" s="194"/>
      <c r="FTF127" s="194"/>
      <c r="FTG127" s="194"/>
      <c r="FTH127" s="194"/>
      <c r="FTI127" s="194"/>
      <c r="FTJ127" s="194"/>
      <c r="FTK127" s="194"/>
      <c r="FTL127" s="194"/>
      <c r="FTM127" s="194"/>
      <c r="FTN127" s="194"/>
      <c r="FTO127" s="194"/>
      <c r="FTP127" s="194"/>
      <c r="FTQ127" s="194"/>
      <c r="FTR127" s="194"/>
      <c r="FTS127" s="194"/>
      <c r="FTT127" s="194"/>
      <c r="FTU127" s="194"/>
      <c r="FTV127" s="194"/>
      <c r="FTW127" s="194"/>
      <c r="FTX127" s="194"/>
      <c r="FTY127" s="194"/>
      <c r="FTZ127" s="194"/>
      <c r="FUA127" s="194"/>
      <c r="FUB127" s="194"/>
      <c r="FUC127" s="194"/>
      <c r="FUD127" s="194"/>
      <c r="FUE127" s="194"/>
      <c r="FUF127" s="194"/>
      <c r="FUG127" s="194"/>
      <c r="FUH127" s="194"/>
      <c r="FUI127" s="194"/>
      <c r="FUJ127" s="194"/>
      <c r="FUK127" s="194"/>
      <c r="FUL127" s="194"/>
      <c r="FUM127" s="194"/>
      <c r="FUN127" s="194"/>
      <c r="FUO127" s="194"/>
      <c r="FUP127" s="194"/>
      <c r="FUQ127" s="194"/>
      <c r="FUR127" s="194"/>
      <c r="FUS127" s="194"/>
      <c r="FUT127" s="194"/>
      <c r="FUU127" s="194"/>
      <c r="FUV127" s="194"/>
      <c r="FUW127" s="194"/>
      <c r="FUX127" s="194"/>
      <c r="FUY127" s="194"/>
      <c r="FUZ127" s="194"/>
      <c r="FVA127" s="194"/>
      <c r="FVB127" s="194"/>
      <c r="FVC127" s="194"/>
      <c r="FVD127" s="194"/>
      <c r="FVE127" s="194"/>
      <c r="FVF127" s="194"/>
      <c r="FVG127" s="194"/>
      <c r="FVH127" s="194"/>
      <c r="FVI127" s="194"/>
      <c r="FVJ127" s="194"/>
      <c r="FVK127" s="194"/>
      <c r="FVL127" s="194"/>
      <c r="FVM127" s="194"/>
      <c r="FVN127" s="194"/>
      <c r="FVO127" s="194"/>
      <c r="FVP127" s="194"/>
      <c r="FVQ127" s="194"/>
      <c r="FVR127" s="194"/>
      <c r="FVS127" s="194"/>
      <c r="FVT127" s="194"/>
      <c r="FVU127" s="194"/>
      <c r="FVV127" s="194"/>
      <c r="FVW127" s="194"/>
      <c r="FVX127" s="194"/>
      <c r="FVY127" s="194"/>
      <c r="FVZ127" s="194"/>
      <c r="FWA127" s="194"/>
      <c r="FWB127" s="194"/>
      <c r="FWC127" s="194"/>
      <c r="FWD127" s="194"/>
      <c r="FWE127" s="194"/>
      <c r="FWF127" s="194"/>
      <c r="FWG127" s="194"/>
      <c r="FWH127" s="194"/>
      <c r="FWI127" s="194"/>
      <c r="FWJ127" s="194"/>
      <c r="FWK127" s="194"/>
      <c r="FWL127" s="194"/>
      <c r="FWM127" s="194"/>
      <c r="FWN127" s="194"/>
      <c r="FWO127" s="194"/>
      <c r="FWP127" s="194"/>
      <c r="FWQ127" s="194"/>
      <c r="FWR127" s="194"/>
      <c r="FWS127" s="194"/>
      <c r="FWT127" s="194"/>
      <c r="FWU127" s="194"/>
      <c r="FWV127" s="194"/>
      <c r="FWW127" s="194"/>
      <c r="FWX127" s="194"/>
      <c r="FWY127" s="194"/>
      <c r="FWZ127" s="194"/>
      <c r="FXA127" s="194"/>
      <c r="FXB127" s="194"/>
      <c r="FXC127" s="194"/>
      <c r="FXD127" s="194"/>
      <c r="FXE127" s="194"/>
      <c r="FXF127" s="194"/>
      <c r="FXG127" s="194"/>
      <c r="FXH127" s="194"/>
      <c r="FXI127" s="194"/>
      <c r="FXJ127" s="194"/>
      <c r="FXK127" s="194"/>
      <c r="FXL127" s="194"/>
      <c r="FXM127" s="194"/>
      <c r="FXN127" s="194"/>
      <c r="FXO127" s="194"/>
      <c r="FXP127" s="194"/>
      <c r="FXQ127" s="194"/>
      <c r="FXR127" s="194"/>
      <c r="FXS127" s="194"/>
      <c r="FXT127" s="194"/>
      <c r="FXU127" s="194"/>
      <c r="FXV127" s="194"/>
      <c r="FXW127" s="194"/>
      <c r="FXX127" s="194"/>
      <c r="FXY127" s="194"/>
      <c r="FXZ127" s="194"/>
      <c r="FYA127" s="194"/>
      <c r="FYB127" s="194"/>
      <c r="FYC127" s="194"/>
      <c r="FYD127" s="194"/>
      <c r="FYE127" s="194"/>
      <c r="FYF127" s="194"/>
      <c r="FYG127" s="194"/>
      <c r="FYH127" s="194"/>
      <c r="FYI127" s="194"/>
      <c r="FYJ127" s="194"/>
      <c r="FYK127" s="194"/>
      <c r="FYL127" s="194"/>
      <c r="FYM127" s="194"/>
      <c r="FYN127" s="194"/>
      <c r="FYO127" s="194"/>
      <c r="FYP127" s="194"/>
      <c r="FYQ127" s="194"/>
      <c r="FYR127" s="194"/>
      <c r="FYS127" s="194"/>
      <c r="FYT127" s="194"/>
      <c r="FYU127" s="194"/>
      <c r="FYV127" s="194"/>
      <c r="FYW127" s="194"/>
      <c r="FYX127" s="194"/>
      <c r="FYY127" s="194"/>
      <c r="FYZ127" s="194"/>
      <c r="FZA127" s="194"/>
      <c r="FZB127" s="194"/>
      <c r="FZC127" s="194"/>
      <c r="FZD127" s="194"/>
      <c r="FZE127" s="194"/>
      <c r="FZF127" s="194"/>
      <c r="FZG127" s="194"/>
      <c r="FZH127" s="194"/>
      <c r="FZI127" s="194"/>
      <c r="FZJ127" s="194"/>
      <c r="FZK127" s="194"/>
      <c r="FZL127" s="194"/>
      <c r="FZM127" s="194"/>
      <c r="FZN127" s="194"/>
      <c r="FZO127" s="194"/>
      <c r="FZP127" s="194"/>
      <c r="FZQ127" s="194"/>
      <c r="FZR127" s="194"/>
      <c r="FZS127" s="194"/>
      <c r="FZT127" s="194"/>
      <c r="FZU127" s="194"/>
      <c r="FZV127" s="194"/>
      <c r="FZW127" s="194"/>
      <c r="FZX127" s="194"/>
      <c r="FZY127" s="194"/>
      <c r="FZZ127" s="194"/>
      <c r="GAA127" s="194"/>
      <c r="GAB127" s="194"/>
      <c r="GAC127" s="194"/>
      <c r="GAD127" s="194"/>
      <c r="GAE127" s="194"/>
      <c r="GAF127" s="194"/>
      <c r="GAG127" s="194"/>
      <c r="GAH127" s="194"/>
      <c r="GAI127" s="194"/>
      <c r="GAJ127" s="194"/>
      <c r="GAK127" s="194"/>
      <c r="GAL127" s="194"/>
      <c r="GAM127" s="194"/>
      <c r="GAN127" s="194"/>
      <c r="GAO127" s="194"/>
      <c r="GAP127" s="194"/>
      <c r="GAQ127" s="194"/>
      <c r="GAR127" s="194"/>
      <c r="GAS127" s="194"/>
      <c r="GAT127" s="194"/>
      <c r="GAU127" s="194"/>
      <c r="GAV127" s="194"/>
      <c r="GAW127" s="194"/>
      <c r="GAX127" s="194"/>
      <c r="GAY127" s="194"/>
      <c r="GAZ127" s="194"/>
      <c r="GBA127" s="194"/>
      <c r="GBB127" s="194"/>
      <c r="GBC127" s="194"/>
      <c r="GBD127" s="194"/>
      <c r="GBE127" s="194"/>
      <c r="GBF127" s="194"/>
      <c r="GBG127" s="194"/>
      <c r="GBH127" s="194"/>
      <c r="GBI127" s="194"/>
      <c r="GBJ127" s="194"/>
      <c r="GBK127" s="194"/>
      <c r="GBL127" s="194"/>
      <c r="GBM127" s="194"/>
      <c r="GBN127" s="194"/>
      <c r="GBO127" s="194"/>
      <c r="GBP127" s="194"/>
      <c r="GBQ127" s="194"/>
      <c r="GBR127" s="194"/>
      <c r="GBS127" s="194"/>
      <c r="GBT127" s="194"/>
      <c r="GBU127" s="194"/>
      <c r="GBV127" s="194"/>
      <c r="GBW127" s="194"/>
      <c r="GBX127" s="194"/>
      <c r="GBY127" s="194"/>
      <c r="GBZ127" s="194"/>
      <c r="GCA127" s="194"/>
      <c r="GCB127" s="194"/>
      <c r="GCC127" s="194"/>
      <c r="GCD127" s="194"/>
      <c r="GCE127" s="194"/>
      <c r="GCF127" s="194"/>
      <c r="GCG127" s="194"/>
      <c r="GCH127" s="194"/>
      <c r="GCI127" s="194"/>
      <c r="GCJ127" s="194"/>
      <c r="GCK127" s="194"/>
      <c r="GCL127" s="194"/>
      <c r="GCM127" s="194"/>
      <c r="GCN127" s="194"/>
      <c r="GCO127" s="194"/>
      <c r="GCP127" s="194"/>
      <c r="GCQ127" s="194"/>
      <c r="GCR127" s="194"/>
      <c r="GCS127" s="194"/>
      <c r="GCT127" s="194"/>
      <c r="GCU127" s="194"/>
      <c r="GCV127" s="194"/>
      <c r="GCW127" s="194"/>
      <c r="GCX127" s="194"/>
      <c r="GCY127" s="194"/>
      <c r="GCZ127" s="194"/>
      <c r="GDA127" s="194"/>
      <c r="GDB127" s="194"/>
      <c r="GDC127" s="194"/>
      <c r="GDD127" s="194"/>
      <c r="GDE127" s="194"/>
      <c r="GDF127" s="194"/>
      <c r="GDG127" s="194"/>
      <c r="GDH127" s="194"/>
      <c r="GDI127" s="194"/>
      <c r="GDJ127" s="194"/>
      <c r="GDK127" s="194"/>
      <c r="GDL127" s="194"/>
      <c r="GDM127" s="194"/>
      <c r="GDN127" s="194"/>
      <c r="GDO127" s="194"/>
      <c r="GDP127" s="194"/>
      <c r="GDQ127" s="194"/>
      <c r="GDR127" s="194"/>
      <c r="GDS127" s="194"/>
      <c r="GDT127" s="194"/>
      <c r="GDU127" s="194"/>
      <c r="GDV127" s="194"/>
      <c r="GDW127" s="194"/>
      <c r="GDX127" s="194"/>
      <c r="GDY127" s="194"/>
      <c r="GDZ127" s="194"/>
      <c r="GEA127" s="194"/>
      <c r="GEB127" s="194"/>
      <c r="GEC127" s="194"/>
      <c r="GED127" s="194"/>
      <c r="GEE127" s="194"/>
      <c r="GEF127" s="194"/>
      <c r="GEG127" s="194"/>
      <c r="GEH127" s="194"/>
      <c r="GEI127" s="194"/>
      <c r="GEJ127" s="194"/>
      <c r="GEK127" s="194"/>
      <c r="GEL127" s="194"/>
      <c r="GEM127" s="194"/>
      <c r="GEN127" s="194"/>
      <c r="GEO127" s="194"/>
      <c r="GEP127" s="194"/>
      <c r="GEQ127" s="194"/>
      <c r="GER127" s="194"/>
      <c r="GES127" s="194"/>
      <c r="GET127" s="194"/>
      <c r="GEU127" s="194"/>
      <c r="GEV127" s="194"/>
      <c r="GEW127" s="194"/>
      <c r="GEX127" s="194"/>
      <c r="GEY127" s="194"/>
      <c r="GEZ127" s="194"/>
      <c r="GFA127" s="194"/>
      <c r="GFB127" s="194"/>
      <c r="GFC127" s="194"/>
      <c r="GFD127" s="194"/>
      <c r="GFE127" s="194"/>
      <c r="GFF127" s="194"/>
      <c r="GFG127" s="194"/>
      <c r="GFH127" s="194"/>
      <c r="GFI127" s="194"/>
      <c r="GFJ127" s="194"/>
      <c r="GFK127" s="194"/>
      <c r="GFL127" s="194"/>
      <c r="GFM127" s="194"/>
      <c r="GFN127" s="194"/>
      <c r="GFO127" s="194"/>
      <c r="GFP127" s="194"/>
      <c r="GFQ127" s="194"/>
      <c r="GFR127" s="194"/>
      <c r="GFS127" s="194"/>
      <c r="GFT127" s="194"/>
      <c r="GFU127" s="194"/>
      <c r="GFV127" s="194"/>
      <c r="GFW127" s="194"/>
      <c r="GFX127" s="194"/>
      <c r="GFY127" s="194"/>
      <c r="GFZ127" s="194"/>
      <c r="GGA127" s="194"/>
      <c r="GGB127" s="194"/>
      <c r="GGC127" s="194"/>
      <c r="GGD127" s="194"/>
      <c r="GGE127" s="194"/>
      <c r="GGF127" s="194"/>
      <c r="GGG127" s="194"/>
      <c r="GGH127" s="194"/>
      <c r="GGI127" s="194"/>
      <c r="GGJ127" s="194"/>
      <c r="GGK127" s="194"/>
      <c r="GGL127" s="194"/>
      <c r="GGM127" s="194"/>
      <c r="GGN127" s="194"/>
      <c r="GGO127" s="194"/>
      <c r="GGP127" s="194"/>
      <c r="GGQ127" s="194"/>
      <c r="GGR127" s="194"/>
      <c r="GGS127" s="194"/>
      <c r="GGT127" s="194"/>
      <c r="GGU127" s="194"/>
      <c r="GGV127" s="194"/>
      <c r="GGW127" s="194"/>
      <c r="GGX127" s="194"/>
      <c r="GGY127" s="194"/>
      <c r="GGZ127" s="194"/>
      <c r="GHA127" s="194"/>
      <c r="GHB127" s="194"/>
      <c r="GHC127" s="194"/>
      <c r="GHD127" s="194"/>
      <c r="GHE127" s="194"/>
      <c r="GHF127" s="194"/>
      <c r="GHG127" s="194"/>
      <c r="GHH127" s="194"/>
      <c r="GHI127" s="194"/>
      <c r="GHJ127" s="194"/>
      <c r="GHK127" s="194"/>
      <c r="GHL127" s="194"/>
      <c r="GHM127" s="194"/>
      <c r="GHN127" s="194"/>
      <c r="GHO127" s="194"/>
      <c r="GHP127" s="194"/>
      <c r="GHQ127" s="194"/>
      <c r="GHR127" s="194"/>
      <c r="GHS127" s="194"/>
      <c r="GHT127" s="194"/>
      <c r="GHU127" s="194"/>
      <c r="GHV127" s="194"/>
      <c r="GHW127" s="194"/>
      <c r="GHX127" s="194"/>
      <c r="GHY127" s="194"/>
      <c r="GHZ127" s="194"/>
      <c r="GIA127" s="194"/>
      <c r="GIB127" s="194"/>
      <c r="GIC127" s="194"/>
      <c r="GID127" s="194"/>
      <c r="GIE127" s="194"/>
      <c r="GIF127" s="194"/>
      <c r="GIG127" s="194"/>
      <c r="GIH127" s="194"/>
      <c r="GII127" s="194"/>
      <c r="GIJ127" s="194"/>
      <c r="GIK127" s="194"/>
      <c r="GIL127" s="194"/>
      <c r="GIM127" s="194"/>
      <c r="GIN127" s="194"/>
      <c r="GIO127" s="194"/>
      <c r="GIP127" s="194"/>
      <c r="GIQ127" s="194"/>
      <c r="GIR127" s="194"/>
      <c r="GIS127" s="194"/>
      <c r="GIT127" s="194"/>
      <c r="GIU127" s="194"/>
      <c r="GIV127" s="194"/>
      <c r="GIW127" s="194"/>
      <c r="GIX127" s="194"/>
      <c r="GIY127" s="194"/>
      <c r="GIZ127" s="194"/>
      <c r="GJA127" s="194"/>
      <c r="GJB127" s="194"/>
      <c r="GJC127" s="194"/>
      <c r="GJD127" s="194"/>
      <c r="GJE127" s="194"/>
      <c r="GJF127" s="194"/>
      <c r="GJG127" s="194"/>
      <c r="GJH127" s="194"/>
      <c r="GJI127" s="194"/>
      <c r="GJJ127" s="194"/>
      <c r="GJK127" s="194"/>
      <c r="GJL127" s="194"/>
      <c r="GJM127" s="194"/>
      <c r="GJN127" s="194"/>
      <c r="GJO127" s="194"/>
      <c r="GJP127" s="194"/>
      <c r="GJQ127" s="194"/>
      <c r="GJR127" s="194"/>
      <c r="GJS127" s="194"/>
      <c r="GJT127" s="194"/>
      <c r="GJU127" s="194"/>
      <c r="GJV127" s="194"/>
      <c r="GJW127" s="194"/>
      <c r="GJX127" s="194"/>
      <c r="GJY127" s="194"/>
      <c r="GJZ127" s="194"/>
      <c r="GKA127" s="194"/>
      <c r="GKB127" s="194"/>
      <c r="GKC127" s="194"/>
      <c r="GKD127" s="194"/>
      <c r="GKE127" s="194"/>
      <c r="GKF127" s="194"/>
      <c r="GKG127" s="194"/>
      <c r="GKH127" s="194"/>
      <c r="GKI127" s="194"/>
      <c r="GKJ127" s="194"/>
      <c r="GKK127" s="194"/>
      <c r="GKL127" s="194"/>
      <c r="GKM127" s="194"/>
      <c r="GKN127" s="194"/>
      <c r="GKO127" s="194"/>
      <c r="GKP127" s="194"/>
      <c r="GKQ127" s="194"/>
      <c r="GKR127" s="194"/>
      <c r="GKS127" s="194"/>
      <c r="GKT127" s="194"/>
      <c r="GKU127" s="194"/>
      <c r="GKV127" s="194"/>
      <c r="GKW127" s="194"/>
      <c r="GKX127" s="194"/>
      <c r="GKY127" s="194"/>
      <c r="GKZ127" s="194"/>
      <c r="GLA127" s="194"/>
      <c r="GLB127" s="194"/>
      <c r="GLC127" s="194"/>
      <c r="GLD127" s="194"/>
      <c r="GLE127" s="194"/>
      <c r="GLF127" s="194"/>
      <c r="GLG127" s="194"/>
      <c r="GLH127" s="194"/>
      <c r="GLI127" s="194"/>
      <c r="GLJ127" s="194"/>
      <c r="GLK127" s="194"/>
      <c r="GLL127" s="194"/>
      <c r="GLM127" s="194"/>
      <c r="GLN127" s="194"/>
      <c r="GLO127" s="194"/>
      <c r="GLP127" s="194"/>
      <c r="GLQ127" s="194"/>
      <c r="GLR127" s="194"/>
      <c r="GLS127" s="194"/>
      <c r="GLT127" s="194"/>
      <c r="GLU127" s="194"/>
      <c r="GLV127" s="194"/>
      <c r="GLW127" s="194"/>
      <c r="GLX127" s="194"/>
      <c r="GLY127" s="194"/>
      <c r="GLZ127" s="194"/>
      <c r="GMA127" s="194"/>
      <c r="GMB127" s="194"/>
      <c r="GMC127" s="194"/>
      <c r="GMD127" s="194"/>
      <c r="GME127" s="194"/>
      <c r="GMF127" s="194"/>
      <c r="GMG127" s="194"/>
      <c r="GMH127" s="194"/>
      <c r="GMI127" s="194"/>
      <c r="GMJ127" s="194"/>
      <c r="GMK127" s="194"/>
      <c r="GML127" s="194"/>
      <c r="GMM127" s="194"/>
      <c r="GMN127" s="194"/>
      <c r="GMO127" s="194"/>
      <c r="GMP127" s="194"/>
      <c r="GMQ127" s="194"/>
      <c r="GMR127" s="194"/>
      <c r="GMS127" s="194"/>
      <c r="GMT127" s="194"/>
      <c r="GMU127" s="194"/>
      <c r="GMV127" s="194"/>
      <c r="GMW127" s="194"/>
      <c r="GMX127" s="194"/>
      <c r="GMY127" s="194"/>
      <c r="GMZ127" s="194"/>
      <c r="GNA127" s="194"/>
      <c r="GNB127" s="194"/>
      <c r="GNC127" s="194"/>
      <c r="GND127" s="194"/>
      <c r="GNE127" s="194"/>
      <c r="GNF127" s="194"/>
      <c r="GNG127" s="194"/>
      <c r="GNH127" s="194"/>
      <c r="GNI127" s="194"/>
      <c r="GNJ127" s="194"/>
      <c r="GNK127" s="194"/>
      <c r="GNL127" s="194"/>
      <c r="GNM127" s="194"/>
      <c r="GNN127" s="194"/>
      <c r="GNO127" s="194"/>
      <c r="GNP127" s="194"/>
      <c r="GNQ127" s="194"/>
      <c r="GNR127" s="194"/>
      <c r="GNS127" s="194"/>
      <c r="GNT127" s="194"/>
      <c r="GNU127" s="194"/>
      <c r="GNV127" s="194"/>
      <c r="GNW127" s="194"/>
      <c r="GNX127" s="194"/>
      <c r="GNY127" s="194"/>
      <c r="GNZ127" s="194"/>
      <c r="GOA127" s="194"/>
      <c r="GOB127" s="194"/>
      <c r="GOC127" s="194"/>
      <c r="GOD127" s="194"/>
      <c r="GOE127" s="194"/>
      <c r="GOF127" s="194"/>
      <c r="GOG127" s="194"/>
      <c r="GOH127" s="194"/>
      <c r="GOI127" s="194"/>
      <c r="GOJ127" s="194"/>
      <c r="GOK127" s="194"/>
      <c r="GOL127" s="194"/>
      <c r="GOM127" s="194"/>
      <c r="GON127" s="194"/>
      <c r="GOO127" s="194"/>
      <c r="GOP127" s="194"/>
      <c r="GOQ127" s="194"/>
      <c r="GOR127" s="194"/>
      <c r="GOS127" s="194"/>
      <c r="GOT127" s="194"/>
      <c r="GOU127" s="194"/>
      <c r="GOV127" s="194"/>
      <c r="GOW127" s="194"/>
      <c r="GOX127" s="194"/>
      <c r="GOY127" s="194"/>
      <c r="GOZ127" s="194"/>
      <c r="GPA127" s="194"/>
      <c r="GPB127" s="194"/>
      <c r="GPC127" s="194"/>
      <c r="GPD127" s="194"/>
      <c r="GPE127" s="194"/>
      <c r="GPF127" s="194"/>
      <c r="GPG127" s="194"/>
      <c r="GPH127" s="194"/>
      <c r="GPI127" s="194"/>
      <c r="GPJ127" s="194"/>
      <c r="GPK127" s="194"/>
      <c r="GPL127" s="194"/>
      <c r="GPM127" s="194"/>
      <c r="GPN127" s="194"/>
      <c r="GPO127" s="194"/>
      <c r="GPP127" s="194"/>
      <c r="GPQ127" s="194"/>
      <c r="GPR127" s="194"/>
      <c r="GPS127" s="194"/>
      <c r="GPT127" s="194"/>
      <c r="GPU127" s="194"/>
      <c r="GPV127" s="194"/>
      <c r="GPW127" s="194"/>
      <c r="GPX127" s="194"/>
      <c r="GPY127" s="194"/>
      <c r="GPZ127" s="194"/>
      <c r="GQA127" s="194"/>
      <c r="GQB127" s="194"/>
      <c r="GQC127" s="194"/>
      <c r="GQD127" s="194"/>
      <c r="GQE127" s="194"/>
      <c r="GQF127" s="194"/>
      <c r="GQG127" s="194"/>
      <c r="GQH127" s="194"/>
      <c r="GQI127" s="194"/>
      <c r="GQJ127" s="194"/>
      <c r="GQK127" s="194"/>
      <c r="GQL127" s="194"/>
      <c r="GQM127" s="194"/>
      <c r="GQN127" s="194"/>
      <c r="GQO127" s="194"/>
      <c r="GQP127" s="194"/>
      <c r="GQQ127" s="194"/>
      <c r="GQR127" s="194"/>
      <c r="GQS127" s="194"/>
      <c r="GQT127" s="194"/>
      <c r="GQU127" s="194"/>
      <c r="GQV127" s="194"/>
      <c r="GQW127" s="194"/>
      <c r="GQX127" s="194"/>
      <c r="GQY127" s="194"/>
      <c r="GQZ127" s="194"/>
      <c r="GRA127" s="194"/>
      <c r="GRB127" s="194"/>
      <c r="GRC127" s="194"/>
      <c r="GRD127" s="194"/>
      <c r="GRE127" s="194"/>
      <c r="GRF127" s="194"/>
      <c r="GRG127" s="194"/>
      <c r="GRH127" s="194"/>
      <c r="GRI127" s="194"/>
      <c r="GRJ127" s="194"/>
      <c r="GRK127" s="194"/>
      <c r="GRL127" s="194"/>
      <c r="GRM127" s="194"/>
      <c r="GRN127" s="194"/>
      <c r="GRO127" s="194"/>
      <c r="GRP127" s="194"/>
      <c r="GRQ127" s="194"/>
      <c r="GRR127" s="194"/>
      <c r="GRS127" s="194"/>
      <c r="GRT127" s="194"/>
      <c r="GRU127" s="194"/>
      <c r="GRV127" s="194"/>
      <c r="GRW127" s="194"/>
      <c r="GRX127" s="194"/>
      <c r="GRY127" s="194"/>
      <c r="GRZ127" s="194"/>
      <c r="GSA127" s="194"/>
      <c r="GSB127" s="194"/>
      <c r="GSC127" s="194"/>
      <c r="GSD127" s="194"/>
      <c r="GSE127" s="194"/>
      <c r="GSF127" s="194"/>
      <c r="GSG127" s="194"/>
      <c r="GSH127" s="194"/>
      <c r="GSI127" s="194"/>
      <c r="GSJ127" s="194"/>
      <c r="GSK127" s="194"/>
      <c r="GSL127" s="194"/>
      <c r="GSM127" s="194"/>
      <c r="GSN127" s="194"/>
      <c r="GSO127" s="194"/>
      <c r="GSP127" s="194"/>
      <c r="GSQ127" s="194"/>
      <c r="GSR127" s="194"/>
      <c r="GSS127" s="194"/>
      <c r="GST127" s="194"/>
      <c r="GSU127" s="194"/>
      <c r="GSV127" s="194"/>
      <c r="GSW127" s="194"/>
      <c r="GSX127" s="194"/>
      <c r="GSY127" s="194"/>
      <c r="GSZ127" s="194"/>
      <c r="GTA127" s="194"/>
      <c r="GTB127" s="194"/>
      <c r="GTC127" s="194"/>
      <c r="GTD127" s="194"/>
      <c r="GTE127" s="194"/>
      <c r="GTF127" s="194"/>
      <c r="GTG127" s="194"/>
      <c r="GTH127" s="194"/>
      <c r="GTI127" s="194"/>
      <c r="GTJ127" s="194"/>
      <c r="GTK127" s="194"/>
      <c r="GTL127" s="194"/>
      <c r="GTM127" s="194"/>
      <c r="GTN127" s="194"/>
      <c r="GTO127" s="194"/>
      <c r="GTP127" s="194"/>
      <c r="GTQ127" s="194"/>
      <c r="GTR127" s="194"/>
      <c r="GTS127" s="194"/>
      <c r="GTT127" s="194"/>
      <c r="GTU127" s="194"/>
      <c r="GTV127" s="194"/>
      <c r="GTW127" s="194"/>
      <c r="GTX127" s="194"/>
      <c r="GTY127" s="194"/>
      <c r="GTZ127" s="194"/>
      <c r="GUA127" s="194"/>
      <c r="GUB127" s="194"/>
      <c r="GUC127" s="194"/>
      <c r="GUD127" s="194"/>
      <c r="GUE127" s="194"/>
      <c r="GUF127" s="194"/>
      <c r="GUG127" s="194"/>
      <c r="GUH127" s="194"/>
      <c r="GUI127" s="194"/>
      <c r="GUJ127" s="194"/>
      <c r="GUK127" s="194"/>
      <c r="GUL127" s="194"/>
      <c r="GUM127" s="194"/>
      <c r="GUN127" s="194"/>
      <c r="GUO127" s="194"/>
      <c r="GUP127" s="194"/>
      <c r="GUQ127" s="194"/>
      <c r="GUR127" s="194"/>
      <c r="GUS127" s="194"/>
      <c r="GUT127" s="194"/>
      <c r="GUU127" s="194"/>
      <c r="GUV127" s="194"/>
      <c r="GUW127" s="194"/>
      <c r="GUX127" s="194"/>
      <c r="GUY127" s="194"/>
      <c r="GUZ127" s="194"/>
      <c r="GVA127" s="194"/>
      <c r="GVB127" s="194"/>
      <c r="GVC127" s="194"/>
      <c r="GVD127" s="194"/>
      <c r="GVE127" s="194"/>
      <c r="GVF127" s="194"/>
      <c r="GVG127" s="194"/>
      <c r="GVH127" s="194"/>
      <c r="GVI127" s="194"/>
      <c r="GVJ127" s="194"/>
      <c r="GVK127" s="194"/>
      <c r="GVL127" s="194"/>
      <c r="GVM127" s="194"/>
      <c r="GVN127" s="194"/>
      <c r="GVO127" s="194"/>
      <c r="GVP127" s="194"/>
      <c r="GVQ127" s="194"/>
      <c r="GVR127" s="194"/>
      <c r="GVS127" s="194"/>
      <c r="GVT127" s="194"/>
      <c r="GVU127" s="194"/>
      <c r="GVV127" s="194"/>
      <c r="GVW127" s="194"/>
      <c r="GVX127" s="194"/>
      <c r="GVY127" s="194"/>
      <c r="GVZ127" s="194"/>
      <c r="GWA127" s="194"/>
      <c r="GWB127" s="194"/>
      <c r="GWC127" s="194"/>
      <c r="GWD127" s="194"/>
      <c r="GWE127" s="194"/>
      <c r="GWF127" s="194"/>
      <c r="GWG127" s="194"/>
      <c r="GWH127" s="194"/>
      <c r="GWI127" s="194"/>
      <c r="GWJ127" s="194"/>
      <c r="GWK127" s="194"/>
      <c r="GWL127" s="194"/>
      <c r="GWM127" s="194"/>
      <c r="GWN127" s="194"/>
      <c r="GWO127" s="194"/>
      <c r="GWP127" s="194"/>
      <c r="GWQ127" s="194"/>
      <c r="GWR127" s="194"/>
      <c r="GWS127" s="194"/>
      <c r="GWT127" s="194"/>
      <c r="GWU127" s="194"/>
      <c r="GWV127" s="194"/>
      <c r="GWW127" s="194"/>
      <c r="GWX127" s="194"/>
      <c r="GWY127" s="194"/>
      <c r="GWZ127" s="194"/>
      <c r="GXA127" s="194"/>
      <c r="GXB127" s="194"/>
      <c r="GXC127" s="194"/>
      <c r="GXD127" s="194"/>
      <c r="GXE127" s="194"/>
      <c r="GXF127" s="194"/>
      <c r="GXG127" s="194"/>
      <c r="GXH127" s="194"/>
      <c r="GXI127" s="194"/>
      <c r="GXJ127" s="194"/>
      <c r="GXK127" s="194"/>
      <c r="GXL127" s="194"/>
      <c r="GXM127" s="194"/>
      <c r="GXN127" s="194"/>
      <c r="GXO127" s="194"/>
      <c r="GXP127" s="194"/>
      <c r="GXQ127" s="194"/>
      <c r="GXR127" s="194"/>
      <c r="GXS127" s="194"/>
      <c r="GXT127" s="194"/>
      <c r="GXU127" s="194"/>
      <c r="GXV127" s="194"/>
      <c r="GXW127" s="194"/>
      <c r="GXX127" s="194"/>
      <c r="GXY127" s="194"/>
      <c r="GXZ127" s="194"/>
      <c r="GYA127" s="194"/>
      <c r="GYB127" s="194"/>
      <c r="GYC127" s="194"/>
      <c r="GYD127" s="194"/>
      <c r="GYE127" s="194"/>
      <c r="GYF127" s="194"/>
      <c r="GYG127" s="194"/>
      <c r="GYH127" s="194"/>
      <c r="GYI127" s="194"/>
      <c r="GYJ127" s="194"/>
      <c r="GYK127" s="194"/>
      <c r="GYL127" s="194"/>
      <c r="GYM127" s="194"/>
      <c r="GYN127" s="194"/>
      <c r="GYO127" s="194"/>
      <c r="GYP127" s="194"/>
      <c r="GYQ127" s="194"/>
      <c r="GYR127" s="194"/>
      <c r="GYS127" s="194"/>
      <c r="GYT127" s="194"/>
      <c r="GYU127" s="194"/>
      <c r="GYV127" s="194"/>
      <c r="GYW127" s="194"/>
      <c r="GYX127" s="194"/>
      <c r="GYY127" s="194"/>
      <c r="GYZ127" s="194"/>
      <c r="GZA127" s="194"/>
      <c r="GZB127" s="194"/>
      <c r="GZC127" s="194"/>
      <c r="GZD127" s="194"/>
      <c r="GZE127" s="194"/>
      <c r="GZF127" s="194"/>
      <c r="GZG127" s="194"/>
      <c r="GZH127" s="194"/>
      <c r="GZI127" s="194"/>
      <c r="GZJ127" s="194"/>
      <c r="GZK127" s="194"/>
      <c r="GZL127" s="194"/>
      <c r="GZM127" s="194"/>
      <c r="GZN127" s="194"/>
      <c r="GZO127" s="194"/>
      <c r="GZP127" s="194"/>
      <c r="GZQ127" s="194"/>
      <c r="GZR127" s="194"/>
      <c r="GZS127" s="194"/>
      <c r="GZT127" s="194"/>
      <c r="GZU127" s="194"/>
      <c r="GZV127" s="194"/>
      <c r="GZW127" s="194"/>
      <c r="GZX127" s="194"/>
      <c r="GZY127" s="194"/>
      <c r="GZZ127" s="194"/>
      <c r="HAA127" s="194"/>
      <c r="HAB127" s="194"/>
      <c r="HAC127" s="194"/>
      <c r="HAD127" s="194"/>
      <c r="HAE127" s="194"/>
      <c r="HAF127" s="194"/>
      <c r="HAG127" s="194"/>
      <c r="HAH127" s="194"/>
      <c r="HAI127" s="194"/>
      <c r="HAJ127" s="194"/>
      <c r="HAK127" s="194"/>
      <c r="HAL127" s="194"/>
      <c r="HAM127" s="194"/>
      <c r="HAN127" s="194"/>
      <c r="HAO127" s="194"/>
      <c r="HAP127" s="194"/>
      <c r="HAQ127" s="194"/>
      <c r="HAR127" s="194"/>
      <c r="HAS127" s="194"/>
      <c r="HAT127" s="194"/>
      <c r="HAU127" s="194"/>
      <c r="HAV127" s="194"/>
      <c r="HAW127" s="194"/>
      <c r="HAX127" s="194"/>
      <c r="HAY127" s="194"/>
      <c r="HAZ127" s="194"/>
      <c r="HBA127" s="194"/>
      <c r="HBB127" s="194"/>
      <c r="HBC127" s="194"/>
      <c r="HBD127" s="194"/>
      <c r="HBE127" s="194"/>
      <c r="HBF127" s="194"/>
      <c r="HBG127" s="194"/>
      <c r="HBH127" s="194"/>
      <c r="HBI127" s="194"/>
      <c r="HBJ127" s="194"/>
      <c r="HBK127" s="194"/>
      <c r="HBL127" s="194"/>
      <c r="HBM127" s="194"/>
      <c r="HBN127" s="194"/>
      <c r="HBO127" s="194"/>
      <c r="HBP127" s="194"/>
      <c r="HBQ127" s="194"/>
      <c r="HBR127" s="194"/>
      <c r="HBS127" s="194"/>
      <c r="HBT127" s="194"/>
      <c r="HBU127" s="194"/>
      <c r="HBV127" s="194"/>
      <c r="HBW127" s="194"/>
      <c r="HBX127" s="194"/>
      <c r="HBY127" s="194"/>
      <c r="HBZ127" s="194"/>
      <c r="HCA127" s="194"/>
      <c r="HCB127" s="194"/>
      <c r="HCC127" s="194"/>
      <c r="HCD127" s="194"/>
      <c r="HCE127" s="194"/>
      <c r="HCF127" s="194"/>
      <c r="HCG127" s="194"/>
      <c r="HCH127" s="194"/>
      <c r="HCI127" s="194"/>
      <c r="HCJ127" s="194"/>
      <c r="HCK127" s="194"/>
      <c r="HCL127" s="194"/>
      <c r="HCM127" s="194"/>
      <c r="HCN127" s="194"/>
      <c r="HCO127" s="194"/>
      <c r="HCP127" s="194"/>
      <c r="HCQ127" s="194"/>
      <c r="HCR127" s="194"/>
      <c r="HCS127" s="194"/>
      <c r="HCT127" s="194"/>
      <c r="HCU127" s="194"/>
      <c r="HCV127" s="194"/>
      <c r="HCW127" s="194"/>
      <c r="HCX127" s="194"/>
      <c r="HCY127" s="194"/>
      <c r="HCZ127" s="194"/>
      <c r="HDA127" s="194"/>
      <c r="HDB127" s="194"/>
      <c r="HDC127" s="194"/>
      <c r="HDD127" s="194"/>
      <c r="HDE127" s="194"/>
      <c r="HDF127" s="194"/>
      <c r="HDG127" s="194"/>
      <c r="HDH127" s="194"/>
      <c r="HDI127" s="194"/>
      <c r="HDJ127" s="194"/>
      <c r="HDK127" s="194"/>
      <c r="HDL127" s="194"/>
      <c r="HDM127" s="194"/>
      <c r="HDN127" s="194"/>
      <c r="HDO127" s="194"/>
      <c r="HDP127" s="194"/>
      <c r="HDQ127" s="194"/>
      <c r="HDR127" s="194"/>
      <c r="HDS127" s="194"/>
      <c r="HDT127" s="194"/>
      <c r="HDU127" s="194"/>
      <c r="HDV127" s="194"/>
      <c r="HDW127" s="194"/>
      <c r="HDX127" s="194"/>
      <c r="HDY127" s="194"/>
      <c r="HDZ127" s="194"/>
      <c r="HEA127" s="194"/>
      <c r="HEB127" s="194"/>
      <c r="HEC127" s="194"/>
      <c r="HED127" s="194"/>
      <c r="HEE127" s="194"/>
      <c r="HEF127" s="194"/>
      <c r="HEG127" s="194"/>
      <c r="HEH127" s="194"/>
      <c r="HEI127" s="194"/>
      <c r="HEJ127" s="194"/>
      <c r="HEK127" s="194"/>
      <c r="HEL127" s="194"/>
      <c r="HEM127" s="194"/>
      <c r="HEN127" s="194"/>
      <c r="HEO127" s="194"/>
      <c r="HEP127" s="194"/>
      <c r="HEQ127" s="194"/>
      <c r="HER127" s="194"/>
      <c r="HES127" s="194"/>
      <c r="HET127" s="194"/>
      <c r="HEU127" s="194"/>
      <c r="HEV127" s="194"/>
      <c r="HEW127" s="194"/>
      <c r="HEX127" s="194"/>
      <c r="HEY127" s="194"/>
      <c r="HEZ127" s="194"/>
      <c r="HFA127" s="194"/>
      <c r="HFB127" s="194"/>
      <c r="HFC127" s="194"/>
      <c r="HFD127" s="194"/>
      <c r="HFE127" s="194"/>
      <c r="HFF127" s="194"/>
      <c r="HFG127" s="194"/>
      <c r="HFH127" s="194"/>
      <c r="HFI127" s="194"/>
      <c r="HFJ127" s="194"/>
      <c r="HFK127" s="194"/>
      <c r="HFL127" s="194"/>
      <c r="HFM127" s="194"/>
      <c r="HFN127" s="194"/>
      <c r="HFO127" s="194"/>
      <c r="HFP127" s="194"/>
      <c r="HFQ127" s="194"/>
      <c r="HFR127" s="194"/>
      <c r="HFS127" s="194"/>
      <c r="HFT127" s="194"/>
      <c r="HFU127" s="194"/>
      <c r="HFV127" s="194"/>
      <c r="HFW127" s="194"/>
      <c r="HFX127" s="194"/>
      <c r="HFY127" s="194"/>
      <c r="HFZ127" s="194"/>
      <c r="HGA127" s="194"/>
      <c r="HGB127" s="194"/>
      <c r="HGC127" s="194"/>
      <c r="HGD127" s="194"/>
      <c r="HGE127" s="194"/>
      <c r="HGF127" s="194"/>
      <c r="HGG127" s="194"/>
      <c r="HGH127" s="194"/>
      <c r="HGI127" s="194"/>
      <c r="HGJ127" s="194"/>
      <c r="HGK127" s="194"/>
      <c r="HGL127" s="194"/>
      <c r="HGM127" s="194"/>
      <c r="HGN127" s="194"/>
      <c r="HGO127" s="194"/>
      <c r="HGP127" s="194"/>
      <c r="HGQ127" s="194"/>
      <c r="HGR127" s="194"/>
      <c r="HGS127" s="194"/>
      <c r="HGT127" s="194"/>
      <c r="HGU127" s="194"/>
      <c r="HGV127" s="194"/>
      <c r="HGW127" s="194"/>
      <c r="HGX127" s="194"/>
      <c r="HGY127" s="194"/>
      <c r="HGZ127" s="194"/>
      <c r="HHA127" s="194"/>
      <c r="HHB127" s="194"/>
      <c r="HHC127" s="194"/>
      <c r="HHD127" s="194"/>
      <c r="HHE127" s="194"/>
      <c r="HHF127" s="194"/>
      <c r="HHG127" s="194"/>
      <c r="HHH127" s="194"/>
      <c r="HHI127" s="194"/>
      <c r="HHJ127" s="194"/>
      <c r="HHK127" s="194"/>
      <c r="HHL127" s="194"/>
      <c r="HHM127" s="194"/>
      <c r="HHN127" s="194"/>
      <c r="HHO127" s="194"/>
      <c r="HHP127" s="194"/>
      <c r="HHQ127" s="194"/>
      <c r="HHR127" s="194"/>
      <c r="HHS127" s="194"/>
      <c r="HHT127" s="194"/>
      <c r="HHU127" s="194"/>
      <c r="HHV127" s="194"/>
      <c r="HHW127" s="194"/>
      <c r="HHX127" s="194"/>
      <c r="HHY127" s="194"/>
      <c r="HHZ127" s="194"/>
      <c r="HIA127" s="194"/>
      <c r="HIB127" s="194"/>
      <c r="HIC127" s="194"/>
      <c r="HID127" s="194"/>
      <c r="HIE127" s="194"/>
      <c r="HIF127" s="194"/>
      <c r="HIG127" s="194"/>
      <c r="HIH127" s="194"/>
      <c r="HII127" s="194"/>
      <c r="HIJ127" s="194"/>
      <c r="HIK127" s="194"/>
      <c r="HIL127" s="194"/>
      <c r="HIM127" s="194"/>
      <c r="HIN127" s="194"/>
      <c r="HIO127" s="194"/>
      <c r="HIP127" s="194"/>
      <c r="HIQ127" s="194"/>
      <c r="HIR127" s="194"/>
      <c r="HIS127" s="194"/>
      <c r="HIT127" s="194"/>
      <c r="HIU127" s="194"/>
      <c r="HIV127" s="194"/>
      <c r="HIW127" s="194"/>
      <c r="HIX127" s="194"/>
      <c r="HIY127" s="194"/>
      <c r="HIZ127" s="194"/>
      <c r="HJA127" s="194"/>
      <c r="HJB127" s="194"/>
      <c r="HJC127" s="194"/>
      <c r="HJD127" s="194"/>
      <c r="HJE127" s="194"/>
      <c r="HJF127" s="194"/>
      <c r="HJG127" s="194"/>
      <c r="HJH127" s="194"/>
      <c r="HJI127" s="194"/>
      <c r="HJJ127" s="194"/>
      <c r="HJK127" s="194"/>
      <c r="HJL127" s="194"/>
      <c r="HJM127" s="194"/>
      <c r="HJN127" s="194"/>
      <c r="HJO127" s="194"/>
      <c r="HJP127" s="194"/>
      <c r="HJQ127" s="194"/>
      <c r="HJR127" s="194"/>
      <c r="HJS127" s="194"/>
      <c r="HJT127" s="194"/>
      <c r="HJU127" s="194"/>
      <c r="HJV127" s="194"/>
      <c r="HJW127" s="194"/>
      <c r="HJX127" s="194"/>
      <c r="HJY127" s="194"/>
      <c r="HJZ127" s="194"/>
      <c r="HKA127" s="194"/>
      <c r="HKB127" s="194"/>
      <c r="HKC127" s="194"/>
      <c r="HKD127" s="194"/>
      <c r="HKE127" s="194"/>
      <c r="HKF127" s="194"/>
      <c r="HKG127" s="194"/>
      <c r="HKH127" s="194"/>
      <c r="HKI127" s="194"/>
      <c r="HKJ127" s="194"/>
      <c r="HKK127" s="194"/>
      <c r="HKL127" s="194"/>
      <c r="HKM127" s="194"/>
      <c r="HKN127" s="194"/>
      <c r="HKO127" s="194"/>
      <c r="HKP127" s="194"/>
      <c r="HKQ127" s="194"/>
      <c r="HKR127" s="194"/>
      <c r="HKS127" s="194"/>
      <c r="HKT127" s="194"/>
      <c r="HKU127" s="194"/>
      <c r="HKV127" s="194"/>
      <c r="HKW127" s="194"/>
      <c r="HKX127" s="194"/>
      <c r="HKY127" s="194"/>
      <c r="HKZ127" s="194"/>
      <c r="HLA127" s="194"/>
      <c r="HLB127" s="194"/>
      <c r="HLC127" s="194"/>
      <c r="HLD127" s="194"/>
      <c r="HLE127" s="194"/>
      <c r="HLF127" s="194"/>
      <c r="HLG127" s="194"/>
      <c r="HLH127" s="194"/>
      <c r="HLI127" s="194"/>
      <c r="HLJ127" s="194"/>
      <c r="HLK127" s="194"/>
      <c r="HLL127" s="194"/>
      <c r="HLM127" s="194"/>
      <c r="HLN127" s="194"/>
      <c r="HLO127" s="194"/>
      <c r="HLP127" s="194"/>
      <c r="HLQ127" s="194"/>
      <c r="HLR127" s="194"/>
      <c r="HLS127" s="194"/>
      <c r="HLT127" s="194"/>
      <c r="HLU127" s="194"/>
      <c r="HLV127" s="194"/>
      <c r="HLW127" s="194"/>
      <c r="HLX127" s="194"/>
      <c r="HLY127" s="194"/>
      <c r="HLZ127" s="194"/>
      <c r="HMA127" s="194"/>
      <c r="HMB127" s="194"/>
      <c r="HMC127" s="194"/>
      <c r="HMD127" s="194"/>
      <c r="HME127" s="194"/>
      <c r="HMF127" s="194"/>
      <c r="HMG127" s="194"/>
      <c r="HMH127" s="194"/>
      <c r="HMI127" s="194"/>
      <c r="HMJ127" s="194"/>
      <c r="HMK127" s="194"/>
      <c r="HML127" s="194"/>
      <c r="HMM127" s="194"/>
      <c r="HMN127" s="194"/>
      <c r="HMO127" s="194"/>
      <c r="HMP127" s="194"/>
      <c r="HMQ127" s="194"/>
      <c r="HMR127" s="194"/>
      <c r="HMS127" s="194"/>
      <c r="HMT127" s="194"/>
      <c r="HMU127" s="194"/>
      <c r="HMV127" s="194"/>
      <c r="HMW127" s="194"/>
      <c r="HMX127" s="194"/>
      <c r="HMY127" s="194"/>
      <c r="HMZ127" s="194"/>
      <c r="HNA127" s="194"/>
      <c r="HNB127" s="194"/>
      <c r="HNC127" s="194"/>
      <c r="HND127" s="194"/>
      <c r="HNE127" s="194"/>
      <c r="HNF127" s="194"/>
      <c r="HNG127" s="194"/>
      <c r="HNH127" s="194"/>
      <c r="HNI127" s="194"/>
      <c r="HNJ127" s="194"/>
      <c r="HNK127" s="194"/>
      <c r="HNL127" s="194"/>
      <c r="HNM127" s="194"/>
      <c r="HNN127" s="194"/>
      <c r="HNO127" s="194"/>
      <c r="HNP127" s="194"/>
      <c r="HNQ127" s="194"/>
      <c r="HNR127" s="194"/>
      <c r="HNS127" s="194"/>
      <c r="HNT127" s="194"/>
      <c r="HNU127" s="194"/>
      <c r="HNV127" s="194"/>
      <c r="HNW127" s="194"/>
      <c r="HNX127" s="194"/>
      <c r="HNY127" s="194"/>
      <c r="HNZ127" s="194"/>
      <c r="HOA127" s="194"/>
      <c r="HOB127" s="194"/>
      <c r="HOC127" s="194"/>
      <c r="HOD127" s="194"/>
      <c r="HOE127" s="194"/>
      <c r="HOF127" s="194"/>
      <c r="HOG127" s="194"/>
      <c r="HOH127" s="194"/>
      <c r="HOI127" s="194"/>
      <c r="HOJ127" s="194"/>
      <c r="HOK127" s="194"/>
      <c r="HOL127" s="194"/>
      <c r="HOM127" s="194"/>
      <c r="HON127" s="194"/>
      <c r="HOO127" s="194"/>
      <c r="HOP127" s="194"/>
      <c r="HOQ127" s="194"/>
      <c r="HOR127" s="194"/>
      <c r="HOS127" s="194"/>
      <c r="HOT127" s="194"/>
      <c r="HOU127" s="194"/>
      <c r="HOV127" s="194"/>
      <c r="HOW127" s="194"/>
      <c r="HOX127" s="194"/>
      <c r="HOY127" s="194"/>
      <c r="HOZ127" s="194"/>
      <c r="HPA127" s="194"/>
      <c r="HPB127" s="194"/>
      <c r="HPC127" s="194"/>
      <c r="HPD127" s="194"/>
      <c r="HPE127" s="194"/>
      <c r="HPF127" s="194"/>
      <c r="HPG127" s="194"/>
      <c r="HPH127" s="194"/>
      <c r="HPI127" s="194"/>
      <c r="HPJ127" s="194"/>
      <c r="HPK127" s="194"/>
      <c r="HPL127" s="194"/>
      <c r="HPM127" s="194"/>
      <c r="HPN127" s="194"/>
      <c r="HPO127" s="194"/>
      <c r="HPP127" s="194"/>
      <c r="HPQ127" s="194"/>
      <c r="HPR127" s="194"/>
      <c r="HPS127" s="194"/>
      <c r="HPT127" s="194"/>
      <c r="HPU127" s="194"/>
      <c r="HPV127" s="194"/>
      <c r="HPW127" s="194"/>
      <c r="HPX127" s="194"/>
      <c r="HPY127" s="194"/>
      <c r="HPZ127" s="194"/>
      <c r="HQA127" s="194"/>
      <c r="HQB127" s="194"/>
      <c r="HQC127" s="194"/>
      <c r="HQD127" s="194"/>
      <c r="HQE127" s="194"/>
      <c r="HQF127" s="194"/>
      <c r="HQG127" s="194"/>
      <c r="HQH127" s="194"/>
      <c r="HQI127" s="194"/>
      <c r="HQJ127" s="194"/>
      <c r="HQK127" s="194"/>
      <c r="HQL127" s="194"/>
      <c r="HQM127" s="194"/>
      <c r="HQN127" s="194"/>
      <c r="HQO127" s="194"/>
      <c r="HQP127" s="194"/>
      <c r="HQQ127" s="194"/>
      <c r="HQR127" s="194"/>
      <c r="HQS127" s="194"/>
      <c r="HQT127" s="194"/>
      <c r="HQU127" s="194"/>
      <c r="HQV127" s="194"/>
      <c r="HQW127" s="194"/>
      <c r="HQX127" s="194"/>
      <c r="HQY127" s="194"/>
      <c r="HQZ127" s="194"/>
      <c r="HRA127" s="194"/>
      <c r="HRB127" s="194"/>
      <c r="HRC127" s="194"/>
      <c r="HRD127" s="194"/>
      <c r="HRE127" s="194"/>
      <c r="HRF127" s="194"/>
      <c r="HRG127" s="194"/>
      <c r="HRH127" s="194"/>
      <c r="HRI127" s="194"/>
      <c r="HRJ127" s="194"/>
      <c r="HRK127" s="194"/>
      <c r="HRL127" s="194"/>
      <c r="HRM127" s="194"/>
      <c r="HRN127" s="194"/>
      <c r="HRO127" s="194"/>
      <c r="HRP127" s="194"/>
      <c r="HRQ127" s="194"/>
      <c r="HRR127" s="194"/>
      <c r="HRS127" s="194"/>
      <c r="HRT127" s="194"/>
      <c r="HRU127" s="194"/>
      <c r="HRV127" s="194"/>
      <c r="HRW127" s="194"/>
      <c r="HRX127" s="194"/>
      <c r="HRY127" s="194"/>
      <c r="HRZ127" s="194"/>
      <c r="HSA127" s="194"/>
      <c r="HSB127" s="194"/>
      <c r="HSC127" s="194"/>
      <c r="HSD127" s="194"/>
      <c r="HSE127" s="194"/>
      <c r="HSF127" s="194"/>
      <c r="HSG127" s="194"/>
      <c r="HSH127" s="194"/>
      <c r="HSI127" s="194"/>
      <c r="HSJ127" s="194"/>
      <c r="HSK127" s="194"/>
      <c r="HSL127" s="194"/>
      <c r="HSM127" s="194"/>
      <c r="HSN127" s="194"/>
      <c r="HSO127" s="194"/>
      <c r="HSP127" s="194"/>
      <c r="HSQ127" s="194"/>
      <c r="HSR127" s="194"/>
      <c r="HSS127" s="194"/>
      <c r="HST127" s="194"/>
      <c r="HSU127" s="194"/>
      <c r="HSV127" s="194"/>
      <c r="HSW127" s="194"/>
      <c r="HSX127" s="194"/>
      <c r="HSY127" s="194"/>
      <c r="HSZ127" s="194"/>
      <c r="HTA127" s="194"/>
      <c r="HTB127" s="194"/>
      <c r="HTC127" s="194"/>
      <c r="HTD127" s="194"/>
      <c r="HTE127" s="194"/>
      <c r="HTF127" s="194"/>
      <c r="HTG127" s="194"/>
      <c r="HTH127" s="194"/>
      <c r="HTI127" s="194"/>
      <c r="HTJ127" s="194"/>
      <c r="HTK127" s="194"/>
      <c r="HTL127" s="194"/>
      <c r="HTM127" s="194"/>
      <c r="HTN127" s="194"/>
      <c r="HTO127" s="194"/>
      <c r="HTP127" s="194"/>
      <c r="HTQ127" s="194"/>
      <c r="HTR127" s="194"/>
      <c r="HTS127" s="194"/>
      <c r="HTT127" s="194"/>
      <c r="HTU127" s="194"/>
      <c r="HTV127" s="194"/>
      <c r="HTW127" s="194"/>
      <c r="HTX127" s="194"/>
      <c r="HTY127" s="194"/>
      <c r="HTZ127" s="194"/>
      <c r="HUA127" s="194"/>
      <c r="HUB127" s="194"/>
      <c r="HUC127" s="194"/>
      <c r="HUD127" s="194"/>
      <c r="HUE127" s="194"/>
      <c r="HUF127" s="194"/>
      <c r="HUG127" s="194"/>
      <c r="HUH127" s="194"/>
      <c r="HUI127" s="194"/>
      <c r="HUJ127" s="194"/>
      <c r="HUK127" s="194"/>
      <c r="HUL127" s="194"/>
      <c r="HUM127" s="194"/>
      <c r="HUN127" s="194"/>
      <c r="HUO127" s="194"/>
      <c r="HUP127" s="194"/>
      <c r="HUQ127" s="194"/>
      <c r="HUR127" s="194"/>
      <c r="HUS127" s="194"/>
      <c r="HUT127" s="194"/>
      <c r="HUU127" s="194"/>
      <c r="HUV127" s="194"/>
      <c r="HUW127" s="194"/>
      <c r="HUX127" s="194"/>
      <c r="HUY127" s="194"/>
      <c r="HUZ127" s="194"/>
      <c r="HVA127" s="194"/>
      <c r="HVB127" s="194"/>
      <c r="HVC127" s="194"/>
      <c r="HVD127" s="194"/>
      <c r="HVE127" s="194"/>
      <c r="HVF127" s="194"/>
      <c r="HVG127" s="194"/>
      <c r="HVH127" s="194"/>
      <c r="HVI127" s="194"/>
      <c r="HVJ127" s="194"/>
      <c r="HVK127" s="194"/>
      <c r="HVL127" s="194"/>
      <c r="HVM127" s="194"/>
      <c r="HVN127" s="194"/>
      <c r="HVO127" s="194"/>
      <c r="HVP127" s="194"/>
      <c r="HVQ127" s="194"/>
      <c r="HVR127" s="194"/>
      <c r="HVS127" s="194"/>
      <c r="HVT127" s="194"/>
      <c r="HVU127" s="194"/>
      <c r="HVV127" s="194"/>
      <c r="HVW127" s="194"/>
      <c r="HVX127" s="194"/>
      <c r="HVY127" s="194"/>
      <c r="HVZ127" s="194"/>
      <c r="HWA127" s="194"/>
      <c r="HWB127" s="194"/>
      <c r="HWC127" s="194"/>
      <c r="HWD127" s="194"/>
      <c r="HWE127" s="194"/>
      <c r="HWF127" s="194"/>
      <c r="HWG127" s="194"/>
      <c r="HWH127" s="194"/>
      <c r="HWI127" s="194"/>
      <c r="HWJ127" s="194"/>
      <c r="HWK127" s="194"/>
      <c r="HWL127" s="194"/>
      <c r="HWM127" s="194"/>
      <c r="HWN127" s="194"/>
      <c r="HWO127" s="194"/>
      <c r="HWP127" s="194"/>
      <c r="HWQ127" s="194"/>
      <c r="HWR127" s="194"/>
      <c r="HWS127" s="194"/>
      <c r="HWT127" s="194"/>
      <c r="HWU127" s="194"/>
      <c r="HWV127" s="194"/>
      <c r="HWW127" s="194"/>
      <c r="HWX127" s="194"/>
      <c r="HWY127" s="194"/>
      <c r="HWZ127" s="194"/>
      <c r="HXA127" s="194"/>
      <c r="HXB127" s="194"/>
      <c r="HXC127" s="194"/>
      <c r="HXD127" s="194"/>
      <c r="HXE127" s="194"/>
      <c r="HXF127" s="194"/>
      <c r="HXG127" s="194"/>
      <c r="HXH127" s="194"/>
      <c r="HXI127" s="194"/>
      <c r="HXJ127" s="194"/>
      <c r="HXK127" s="194"/>
      <c r="HXL127" s="194"/>
      <c r="HXM127" s="194"/>
      <c r="HXN127" s="194"/>
      <c r="HXO127" s="194"/>
      <c r="HXP127" s="194"/>
      <c r="HXQ127" s="194"/>
      <c r="HXR127" s="194"/>
      <c r="HXS127" s="194"/>
      <c r="HXT127" s="194"/>
      <c r="HXU127" s="194"/>
      <c r="HXV127" s="194"/>
      <c r="HXW127" s="194"/>
      <c r="HXX127" s="194"/>
      <c r="HXY127" s="194"/>
      <c r="HXZ127" s="194"/>
      <c r="HYA127" s="194"/>
      <c r="HYB127" s="194"/>
      <c r="HYC127" s="194"/>
      <c r="HYD127" s="194"/>
      <c r="HYE127" s="194"/>
      <c r="HYF127" s="194"/>
      <c r="HYG127" s="194"/>
      <c r="HYH127" s="194"/>
      <c r="HYI127" s="194"/>
      <c r="HYJ127" s="194"/>
      <c r="HYK127" s="194"/>
      <c r="HYL127" s="194"/>
      <c r="HYM127" s="194"/>
      <c r="HYN127" s="194"/>
      <c r="HYO127" s="194"/>
      <c r="HYP127" s="194"/>
      <c r="HYQ127" s="194"/>
      <c r="HYR127" s="194"/>
      <c r="HYS127" s="194"/>
      <c r="HYT127" s="194"/>
      <c r="HYU127" s="194"/>
      <c r="HYV127" s="194"/>
      <c r="HYW127" s="194"/>
      <c r="HYX127" s="194"/>
      <c r="HYY127" s="194"/>
      <c r="HYZ127" s="194"/>
      <c r="HZA127" s="194"/>
      <c r="HZB127" s="194"/>
      <c r="HZC127" s="194"/>
      <c r="HZD127" s="194"/>
      <c r="HZE127" s="194"/>
      <c r="HZF127" s="194"/>
      <c r="HZG127" s="194"/>
      <c r="HZH127" s="194"/>
      <c r="HZI127" s="194"/>
      <c r="HZJ127" s="194"/>
      <c r="HZK127" s="194"/>
      <c r="HZL127" s="194"/>
      <c r="HZM127" s="194"/>
      <c r="HZN127" s="194"/>
      <c r="HZO127" s="194"/>
      <c r="HZP127" s="194"/>
      <c r="HZQ127" s="194"/>
      <c r="HZR127" s="194"/>
      <c r="HZS127" s="194"/>
      <c r="HZT127" s="194"/>
      <c r="HZU127" s="194"/>
      <c r="HZV127" s="194"/>
      <c r="HZW127" s="194"/>
      <c r="HZX127" s="194"/>
      <c r="HZY127" s="194"/>
      <c r="HZZ127" s="194"/>
      <c r="IAA127" s="194"/>
      <c r="IAB127" s="194"/>
      <c r="IAC127" s="194"/>
      <c r="IAD127" s="194"/>
      <c r="IAE127" s="194"/>
      <c r="IAF127" s="194"/>
      <c r="IAG127" s="194"/>
      <c r="IAH127" s="194"/>
      <c r="IAI127" s="194"/>
      <c r="IAJ127" s="194"/>
      <c r="IAK127" s="194"/>
      <c r="IAL127" s="194"/>
      <c r="IAM127" s="194"/>
      <c r="IAN127" s="194"/>
      <c r="IAO127" s="194"/>
      <c r="IAP127" s="194"/>
      <c r="IAQ127" s="194"/>
      <c r="IAR127" s="194"/>
      <c r="IAS127" s="194"/>
      <c r="IAT127" s="194"/>
      <c r="IAU127" s="194"/>
      <c r="IAV127" s="194"/>
      <c r="IAW127" s="194"/>
      <c r="IAX127" s="194"/>
      <c r="IAY127" s="194"/>
      <c r="IAZ127" s="194"/>
      <c r="IBA127" s="194"/>
      <c r="IBB127" s="194"/>
      <c r="IBC127" s="194"/>
      <c r="IBD127" s="194"/>
      <c r="IBE127" s="194"/>
      <c r="IBF127" s="194"/>
      <c r="IBG127" s="194"/>
      <c r="IBH127" s="194"/>
      <c r="IBI127" s="194"/>
      <c r="IBJ127" s="194"/>
      <c r="IBK127" s="194"/>
      <c r="IBL127" s="194"/>
      <c r="IBM127" s="194"/>
      <c r="IBN127" s="194"/>
      <c r="IBO127" s="194"/>
      <c r="IBP127" s="194"/>
      <c r="IBQ127" s="194"/>
      <c r="IBR127" s="194"/>
      <c r="IBS127" s="194"/>
      <c r="IBT127" s="194"/>
      <c r="IBU127" s="194"/>
      <c r="IBV127" s="194"/>
      <c r="IBW127" s="194"/>
      <c r="IBX127" s="194"/>
      <c r="IBY127" s="194"/>
      <c r="IBZ127" s="194"/>
      <c r="ICA127" s="194"/>
      <c r="ICB127" s="194"/>
      <c r="ICC127" s="194"/>
      <c r="ICD127" s="194"/>
      <c r="ICE127" s="194"/>
      <c r="ICF127" s="194"/>
      <c r="ICG127" s="194"/>
      <c r="ICH127" s="194"/>
      <c r="ICI127" s="194"/>
      <c r="ICJ127" s="194"/>
      <c r="ICK127" s="194"/>
      <c r="ICL127" s="194"/>
      <c r="ICM127" s="194"/>
      <c r="ICN127" s="194"/>
      <c r="ICO127" s="194"/>
      <c r="ICP127" s="194"/>
      <c r="ICQ127" s="194"/>
      <c r="ICR127" s="194"/>
      <c r="ICS127" s="194"/>
      <c r="ICT127" s="194"/>
      <c r="ICU127" s="194"/>
      <c r="ICV127" s="194"/>
      <c r="ICW127" s="194"/>
      <c r="ICX127" s="194"/>
      <c r="ICY127" s="194"/>
      <c r="ICZ127" s="194"/>
      <c r="IDA127" s="194"/>
      <c r="IDB127" s="194"/>
      <c r="IDC127" s="194"/>
      <c r="IDD127" s="194"/>
      <c r="IDE127" s="194"/>
      <c r="IDF127" s="194"/>
      <c r="IDG127" s="194"/>
      <c r="IDH127" s="194"/>
      <c r="IDI127" s="194"/>
      <c r="IDJ127" s="194"/>
      <c r="IDK127" s="194"/>
      <c r="IDL127" s="194"/>
      <c r="IDM127" s="194"/>
      <c r="IDN127" s="194"/>
      <c r="IDO127" s="194"/>
      <c r="IDP127" s="194"/>
      <c r="IDQ127" s="194"/>
      <c r="IDR127" s="194"/>
      <c r="IDS127" s="194"/>
      <c r="IDT127" s="194"/>
      <c r="IDU127" s="194"/>
      <c r="IDV127" s="194"/>
      <c r="IDW127" s="194"/>
      <c r="IDX127" s="194"/>
      <c r="IDY127" s="194"/>
      <c r="IDZ127" s="194"/>
      <c r="IEA127" s="194"/>
      <c r="IEB127" s="194"/>
      <c r="IEC127" s="194"/>
      <c r="IED127" s="194"/>
      <c r="IEE127" s="194"/>
      <c r="IEF127" s="194"/>
      <c r="IEG127" s="194"/>
      <c r="IEH127" s="194"/>
      <c r="IEI127" s="194"/>
      <c r="IEJ127" s="194"/>
      <c r="IEK127" s="194"/>
      <c r="IEL127" s="194"/>
      <c r="IEM127" s="194"/>
      <c r="IEN127" s="194"/>
      <c r="IEO127" s="194"/>
      <c r="IEP127" s="194"/>
      <c r="IEQ127" s="194"/>
      <c r="IER127" s="194"/>
      <c r="IES127" s="194"/>
      <c r="IET127" s="194"/>
      <c r="IEU127" s="194"/>
      <c r="IEV127" s="194"/>
      <c r="IEW127" s="194"/>
      <c r="IEX127" s="194"/>
      <c r="IEY127" s="194"/>
      <c r="IEZ127" s="194"/>
      <c r="IFA127" s="194"/>
      <c r="IFB127" s="194"/>
      <c r="IFC127" s="194"/>
      <c r="IFD127" s="194"/>
      <c r="IFE127" s="194"/>
      <c r="IFF127" s="194"/>
      <c r="IFG127" s="194"/>
      <c r="IFH127" s="194"/>
      <c r="IFI127" s="194"/>
      <c r="IFJ127" s="194"/>
      <c r="IFK127" s="194"/>
      <c r="IFL127" s="194"/>
      <c r="IFM127" s="194"/>
      <c r="IFN127" s="194"/>
      <c r="IFO127" s="194"/>
      <c r="IFP127" s="194"/>
      <c r="IFQ127" s="194"/>
      <c r="IFR127" s="194"/>
      <c r="IFS127" s="194"/>
      <c r="IFT127" s="194"/>
      <c r="IFU127" s="194"/>
      <c r="IFV127" s="194"/>
      <c r="IFW127" s="194"/>
      <c r="IFX127" s="194"/>
      <c r="IFY127" s="194"/>
      <c r="IFZ127" s="194"/>
      <c r="IGA127" s="194"/>
      <c r="IGB127" s="194"/>
      <c r="IGC127" s="194"/>
      <c r="IGD127" s="194"/>
      <c r="IGE127" s="194"/>
      <c r="IGF127" s="194"/>
      <c r="IGG127" s="194"/>
      <c r="IGH127" s="194"/>
      <c r="IGI127" s="194"/>
      <c r="IGJ127" s="194"/>
      <c r="IGK127" s="194"/>
      <c r="IGL127" s="194"/>
      <c r="IGM127" s="194"/>
      <c r="IGN127" s="194"/>
      <c r="IGO127" s="194"/>
      <c r="IGP127" s="194"/>
      <c r="IGQ127" s="194"/>
      <c r="IGR127" s="194"/>
      <c r="IGS127" s="194"/>
      <c r="IGT127" s="194"/>
      <c r="IGU127" s="194"/>
      <c r="IGV127" s="194"/>
      <c r="IGW127" s="194"/>
      <c r="IGX127" s="194"/>
      <c r="IGY127" s="194"/>
      <c r="IGZ127" s="194"/>
      <c r="IHA127" s="194"/>
      <c r="IHB127" s="194"/>
      <c r="IHC127" s="194"/>
      <c r="IHD127" s="194"/>
      <c r="IHE127" s="194"/>
      <c r="IHF127" s="194"/>
      <c r="IHG127" s="194"/>
      <c r="IHH127" s="194"/>
      <c r="IHI127" s="194"/>
      <c r="IHJ127" s="194"/>
      <c r="IHK127" s="194"/>
      <c r="IHL127" s="194"/>
      <c r="IHM127" s="194"/>
      <c r="IHN127" s="194"/>
      <c r="IHO127" s="194"/>
      <c r="IHP127" s="194"/>
      <c r="IHQ127" s="194"/>
      <c r="IHR127" s="194"/>
      <c r="IHS127" s="194"/>
      <c r="IHT127" s="194"/>
      <c r="IHU127" s="194"/>
      <c r="IHV127" s="194"/>
      <c r="IHW127" s="194"/>
      <c r="IHX127" s="194"/>
      <c r="IHY127" s="194"/>
      <c r="IHZ127" s="194"/>
      <c r="IIA127" s="194"/>
      <c r="IIB127" s="194"/>
      <c r="IIC127" s="194"/>
      <c r="IID127" s="194"/>
      <c r="IIE127" s="194"/>
      <c r="IIF127" s="194"/>
      <c r="IIG127" s="194"/>
      <c r="IIH127" s="194"/>
      <c r="III127" s="194"/>
      <c r="IIJ127" s="194"/>
      <c r="IIK127" s="194"/>
      <c r="IIL127" s="194"/>
      <c r="IIM127" s="194"/>
      <c r="IIN127" s="194"/>
      <c r="IIO127" s="194"/>
      <c r="IIP127" s="194"/>
      <c r="IIQ127" s="194"/>
      <c r="IIR127" s="194"/>
      <c r="IIS127" s="194"/>
      <c r="IIT127" s="194"/>
      <c r="IIU127" s="194"/>
      <c r="IIV127" s="194"/>
      <c r="IIW127" s="194"/>
      <c r="IIX127" s="194"/>
      <c r="IIY127" s="194"/>
      <c r="IIZ127" s="194"/>
      <c r="IJA127" s="194"/>
      <c r="IJB127" s="194"/>
      <c r="IJC127" s="194"/>
      <c r="IJD127" s="194"/>
      <c r="IJE127" s="194"/>
      <c r="IJF127" s="194"/>
      <c r="IJG127" s="194"/>
      <c r="IJH127" s="194"/>
      <c r="IJI127" s="194"/>
      <c r="IJJ127" s="194"/>
      <c r="IJK127" s="194"/>
      <c r="IJL127" s="194"/>
      <c r="IJM127" s="194"/>
      <c r="IJN127" s="194"/>
      <c r="IJO127" s="194"/>
      <c r="IJP127" s="194"/>
      <c r="IJQ127" s="194"/>
      <c r="IJR127" s="194"/>
      <c r="IJS127" s="194"/>
      <c r="IJT127" s="194"/>
      <c r="IJU127" s="194"/>
      <c r="IJV127" s="194"/>
      <c r="IJW127" s="194"/>
      <c r="IJX127" s="194"/>
      <c r="IJY127" s="194"/>
      <c r="IJZ127" s="194"/>
      <c r="IKA127" s="194"/>
      <c r="IKB127" s="194"/>
      <c r="IKC127" s="194"/>
      <c r="IKD127" s="194"/>
      <c r="IKE127" s="194"/>
      <c r="IKF127" s="194"/>
      <c r="IKG127" s="194"/>
      <c r="IKH127" s="194"/>
      <c r="IKI127" s="194"/>
      <c r="IKJ127" s="194"/>
      <c r="IKK127" s="194"/>
      <c r="IKL127" s="194"/>
      <c r="IKM127" s="194"/>
      <c r="IKN127" s="194"/>
      <c r="IKO127" s="194"/>
      <c r="IKP127" s="194"/>
      <c r="IKQ127" s="194"/>
      <c r="IKR127" s="194"/>
      <c r="IKS127" s="194"/>
      <c r="IKT127" s="194"/>
      <c r="IKU127" s="194"/>
      <c r="IKV127" s="194"/>
      <c r="IKW127" s="194"/>
      <c r="IKX127" s="194"/>
      <c r="IKY127" s="194"/>
      <c r="IKZ127" s="194"/>
      <c r="ILA127" s="194"/>
      <c r="ILB127" s="194"/>
      <c r="ILC127" s="194"/>
      <c r="ILD127" s="194"/>
      <c r="ILE127" s="194"/>
      <c r="ILF127" s="194"/>
      <c r="ILG127" s="194"/>
      <c r="ILH127" s="194"/>
      <c r="ILI127" s="194"/>
      <c r="ILJ127" s="194"/>
      <c r="ILK127" s="194"/>
      <c r="ILL127" s="194"/>
      <c r="ILM127" s="194"/>
      <c r="ILN127" s="194"/>
      <c r="ILO127" s="194"/>
      <c r="ILP127" s="194"/>
      <c r="ILQ127" s="194"/>
      <c r="ILR127" s="194"/>
      <c r="ILS127" s="194"/>
      <c r="ILT127" s="194"/>
      <c r="ILU127" s="194"/>
      <c r="ILV127" s="194"/>
      <c r="ILW127" s="194"/>
      <c r="ILX127" s="194"/>
      <c r="ILY127" s="194"/>
      <c r="ILZ127" s="194"/>
      <c r="IMA127" s="194"/>
      <c r="IMB127" s="194"/>
      <c r="IMC127" s="194"/>
      <c r="IMD127" s="194"/>
      <c r="IME127" s="194"/>
      <c r="IMF127" s="194"/>
      <c r="IMG127" s="194"/>
      <c r="IMH127" s="194"/>
      <c r="IMI127" s="194"/>
      <c r="IMJ127" s="194"/>
      <c r="IMK127" s="194"/>
      <c r="IML127" s="194"/>
      <c r="IMM127" s="194"/>
      <c r="IMN127" s="194"/>
      <c r="IMO127" s="194"/>
      <c r="IMP127" s="194"/>
      <c r="IMQ127" s="194"/>
      <c r="IMR127" s="194"/>
      <c r="IMS127" s="194"/>
      <c r="IMT127" s="194"/>
      <c r="IMU127" s="194"/>
      <c r="IMV127" s="194"/>
      <c r="IMW127" s="194"/>
      <c r="IMX127" s="194"/>
      <c r="IMY127" s="194"/>
      <c r="IMZ127" s="194"/>
      <c r="INA127" s="194"/>
      <c r="INB127" s="194"/>
      <c r="INC127" s="194"/>
      <c r="IND127" s="194"/>
      <c r="INE127" s="194"/>
      <c r="INF127" s="194"/>
      <c r="ING127" s="194"/>
      <c r="INH127" s="194"/>
      <c r="INI127" s="194"/>
      <c r="INJ127" s="194"/>
      <c r="INK127" s="194"/>
      <c r="INL127" s="194"/>
      <c r="INM127" s="194"/>
      <c r="INN127" s="194"/>
      <c r="INO127" s="194"/>
      <c r="INP127" s="194"/>
      <c r="INQ127" s="194"/>
      <c r="INR127" s="194"/>
      <c r="INS127" s="194"/>
      <c r="INT127" s="194"/>
      <c r="INU127" s="194"/>
      <c r="INV127" s="194"/>
      <c r="INW127" s="194"/>
      <c r="INX127" s="194"/>
      <c r="INY127" s="194"/>
      <c r="INZ127" s="194"/>
      <c r="IOA127" s="194"/>
      <c r="IOB127" s="194"/>
      <c r="IOC127" s="194"/>
      <c r="IOD127" s="194"/>
      <c r="IOE127" s="194"/>
      <c r="IOF127" s="194"/>
      <c r="IOG127" s="194"/>
      <c r="IOH127" s="194"/>
      <c r="IOI127" s="194"/>
      <c r="IOJ127" s="194"/>
      <c r="IOK127" s="194"/>
      <c r="IOL127" s="194"/>
      <c r="IOM127" s="194"/>
      <c r="ION127" s="194"/>
      <c r="IOO127" s="194"/>
      <c r="IOP127" s="194"/>
      <c r="IOQ127" s="194"/>
      <c r="IOR127" s="194"/>
      <c r="IOS127" s="194"/>
      <c r="IOT127" s="194"/>
      <c r="IOU127" s="194"/>
      <c r="IOV127" s="194"/>
      <c r="IOW127" s="194"/>
      <c r="IOX127" s="194"/>
      <c r="IOY127" s="194"/>
      <c r="IOZ127" s="194"/>
      <c r="IPA127" s="194"/>
      <c r="IPB127" s="194"/>
      <c r="IPC127" s="194"/>
      <c r="IPD127" s="194"/>
      <c r="IPE127" s="194"/>
      <c r="IPF127" s="194"/>
      <c r="IPG127" s="194"/>
      <c r="IPH127" s="194"/>
      <c r="IPI127" s="194"/>
      <c r="IPJ127" s="194"/>
      <c r="IPK127" s="194"/>
      <c r="IPL127" s="194"/>
      <c r="IPM127" s="194"/>
      <c r="IPN127" s="194"/>
      <c r="IPO127" s="194"/>
      <c r="IPP127" s="194"/>
      <c r="IPQ127" s="194"/>
      <c r="IPR127" s="194"/>
      <c r="IPS127" s="194"/>
      <c r="IPT127" s="194"/>
      <c r="IPU127" s="194"/>
      <c r="IPV127" s="194"/>
      <c r="IPW127" s="194"/>
      <c r="IPX127" s="194"/>
      <c r="IPY127" s="194"/>
      <c r="IPZ127" s="194"/>
      <c r="IQA127" s="194"/>
      <c r="IQB127" s="194"/>
      <c r="IQC127" s="194"/>
      <c r="IQD127" s="194"/>
      <c r="IQE127" s="194"/>
      <c r="IQF127" s="194"/>
      <c r="IQG127" s="194"/>
      <c r="IQH127" s="194"/>
      <c r="IQI127" s="194"/>
      <c r="IQJ127" s="194"/>
      <c r="IQK127" s="194"/>
      <c r="IQL127" s="194"/>
      <c r="IQM127" s="194"/>
      <c r="IQN127" s="194"/>
      <c r="IQO127" s="194"/>
      <c r="IQP127" s="194"/>
      <c r="IQQ127" s="194"/>
      <c r="IQR127" s="194"/>
      <c r="IQS127" s="194"/>
      <c r="IQT127" s="194"/>
      <c r="IQU127" s="194"/>
      <c r="IQV127" s="194"/>
      <c r="IQW127" s="194"/>
      <c r="IQX127" s="194"/>
      <c r="IQY127" s="194"/>
      <c r="IQZ127" s="194"/>
      <c r="IRA127" s="194"/>
      <c r="IRB127" s="194"/>
      <c r="IRC127" s="194"/>
      <c r="IRD127" s="194"/>
      <c r="IRE127" s="194"/>
      <c r="IRF127" s="194"/>
      <c r="IRG127" s="194"/>
      <c r="IRH127" s="194"/>
      <c r="IRI127" s="194"/>
      <c r="IRJ127" s="194"/>
      <c r="IRK127" s="194"/>
      <c r="IRL127" s="194"/>
      <c r="IRM127" s="194"/>
      <c r="IRN127" s="194"/>
      <c r="IRO127" s="194"/>
      <c r="IRP127" s="194"/>
      <c r="IRQ127" s="194"/>
      <c r="IRR127" s="194"/>
      <c r="IRS127" s="194"/>
      <c r="IRT127" s="194"/>
      <c r="IRU127" s="194"/>
      <c r="IRV127" s="194"/>
      <c r="IRW127" s="194"/>
      <c r="IRX127" s="194"/>
      <c r="IRY127" s="194"/>
      <c r="IRZ127" s="194"/>
      <c r="ISA127" s="194"/>
      <c r="ISB127" s="194"/>
      <c r="ISC127" s="194"/>
      <c r="ISD127" s="194"/>
      <c r="ISE127" s="194"/>
      <c r="ISF127" s="194"/>
      <c r="ISG127" s="194"/>
      <c r="ISH127" s="194"/>
      <c r="ISI127" s="194"/>
      <c r="ISJ127" s="194"/>
      <c r="ISK127" s="194"/>
      <c r="ISL127" s="194"/>
      <c r="ISM127" s="194"/>
      <c r="ISN127" s="194"/>
      <c r="ISO127" s="194"/>
      <c r="ISP127" s="194"/>
      <c r="ISQ127" s="194"/>
      <c r="ISR127" s="194"/>
      <c r="ISS127" s="194"/>
      <c r="IST127" s="194"/>
      <c r="ISU127" s="194"/>
      <c r="ISV127" s="194"/>
      <c r="ISW127" s="194"/>
      <c r="ISX127" s="194"/>
      <c r="ISY127" s="194"/>
      <c r="ISZ127" s="194"/>
      <c r="ITA127" s="194"/>
      <c r="ITB127" s="194"/>
      <c r="ITC127" s="194"/>
      <c r="ITD127" s="194"/>
      <c r="ITE127" s="194"/>
      <c r="ITF127" s="194"/>
      <c r="ITG127" s="194"/>
      <c r="ITH127" s="194"/>
      <c r="ITI127" s="194"/>
      <c r="ITJ127" s="194"/>
      <c r="ITK127" s="194"/>
      <c r="ITL127" s="194"/>
      <c r="ITM127" s="194"/>
      <c r="ITN127" s="194"/>
      <c r="ITO127" s="194"/>
      <c r="ITP127" s="194"/>
      <c r="ITQ127" s="194"/>
      <c r="ITR127" s="194"/>
      <c r="ITS127" s="194"/>
      <c r="ITT127" s="194"/>
      <c r="ITU127" s="194"/>
      <c r="ITV127" s="194"/>
      <c r="ITW127" s="194"/>
      <c r="ITX127" s="194"/>
      <c r="ITY127" s="194"/>
      <c r="ITZ127" s="194"/>
      <c r="IUA127" s="194"/>
      <c r="IUB127" s="194"/>
      <c r="IUC127" s="194"/>
      <c r="IUD127" s="194"/>
      <c r="IUE127" s="194"/>
      <c r="IUF127" s="194"/>
      <c r="IUG127" s="194"/>
      <c r="IUH127" s="194"/>
      <c r="IUI127" s="194"/>
      <c r="IUJ127" s="194"/>
      <c r="IUK127" s="194"/>
      <c r="IUL127" s="194"/>
      <c r="IUM127" s="194"/>
      <c r="IUN127" s="194"/>
      <c r="IUO127" s="194"/>
      <c r="IUP127" s="194"/>
      <c r="IUQ127" s="194"/>
      <c r="IUR127" s="194"/>
      <c r="IUS127" s="194"/>
      <c r="IUT127" s="194"/>
      <c r="IUU127" s="194"/>
      <c r="IUV127" s="194"/>
      <c r="IUW127" s="194"/>
      <c r="IUX127" s="194"/>
      <c r="IUY127" s="194"/>
      <c r="IUZ127" s="194"/>
      <c r="IVA127" s="194"/>
      <c r="IVB127" s="194"/>
      <c r="IVC127" s="194"/>
      <c r="IVD127" s="194"/>
      <c r="IVE127" s="194"/>
      <c r="IVF127" s="194"/>
      <c r="IVG127" s="194"/>
      <c r="IVH127" s="194"/>
      <c r="IVI127" s="194"/>
      <c r="IVJ127" s="194"/>
      <c r="IVK127" s="194"/>
      <c r="IVL127" s="194"/>
      <c r="IVM127" s="194"/>
      <c r="IVN127" s="194"/>
      <c r="IVO127" s="194"/>
      <c r="IVP127" s="194"/>
      <c r="IVQ127" s="194"/>
      <c r="IVR127" s="194"/>
      <c r="IVS127" s="194"/>
      <c r="IVT127" s="194"/>
      <c r="IVU127" s="194"/>
      <c r="IVV127" s="194"/>
      <c r="IVW127" s="194"/>
      <c r="IVX127" s="194"/>
      <c r="IVY127" s="194"/>
      <c r="IVZ127" s="194"/>
      <c r="IWA127" s="194"/>
      <c r="IWB127" s="194"/>
      <c r="IWC127" s="194"/>
      <c r="IWD127" s="194"/>
      <c r="IWE127" s="194"/>
      <c r="IWF127" s="194"/>
      <c r="IWG127" s="194"/>
      <c r="IWH127" s="194"/>
      <c r="IWI127" s="194"/>
      <c r="IWJ127" s="194"/>
      <c r="IWK127" s="194"/>
      <c r="IWL127" s="194"/>
      <c r="IWM127" s="194"/>
      <c r="IWN127" s="194"/>
      <c r="IWO127" s="194"/>
      <c r="IWP127" s="194"/>
      <c r="IWQ127" s="194"/>
      <c r="IWR127" s="194"/>
      <c r="IWS127" s="194"/>
      <c r="IWT127" s="194"/>
      <c r="IWU127" s="194"/>
      <c r="IWV127" s="194"/>
      <c r="IWW127" s="194"/>
      <c r="IWX127" s="194"/>
      <c r="IWY127" s="194"/>
      <c r="IWZ127" s="194"/>
      <c r="IXA127" s="194"/>
      <c r="IXB127" s="194"/>
      <c r="IXC127" s="194"/>
      <c r="IXD127" s="194"/>
      <c r="IXE127" s="194"/>
      <c r="IXF127" s="194"/>
      <c r="IXG127" s="194"/>
      <c r="IXH127" s="194"/>
      <c r="IXI127" s="194"/>
      <c r="IXJ127" s="194"/>
      <c r="IXK127" s="194"/>
      <c r="IXL127" s="194"/>
      <c r="IXM127" s="194"/>
      <c r="IXN127" s="194"/>
      <c r="IXO127" s="194"/>
      <c r="IXP127" s="194"/>
      <c r="IXQ127" s="194"/>
      <c r="IXR127" s="194"/>
      <c r="IXS127" s="194"/>
      <c r="IXT127" s="194"/>
      <c r="IXU127" s="194"/>
      <c r="IXV127" s="194"/>
      <c r="IXW127" s="194"/>
      <c r="IXX127" s="194"/>
      <c r="IXY127" s="194"/>
      <c r="IXZ127" s="194"/>
      <c r="IYA127" s="194"/>
      <c r="IYB127" s="194"/>
      <c r="IYC127" s="194"/>
      <c r="IYD127" s="194"/>
      <c r="IYE127" s="194"/>
      <c r="IYF127" s="194"/>
      <c r="IYG127" s="194"/>
      <c r="IYH127" s="194"/>
      <c r="IYI127" s="194"/>
      <c r="IYJ127" s="194"/>
      <c r="IYK127" s="194"/>
      <c r="IYL127" s="194"/>
      <c r="IYM127" s="194"/>
      <c r="IYN127" s="194"/>
      <c r="IYO127" s="194"/>
      <c r="IYP127" s="194"/>
      <c r="IYQ127" s="194"/>
      <c r="IYR127" s="194"/>
      <c r="IYS127" s="194"/>
      <c r="IYT127" s="194"/>
      <c r="IYU127" s="194"/>
      <c r="IYV127" s="194"/>
      <c r="IYW127" s="194"/>
      <c r="IYX127" s="194"/>
      <c r="IYY127" s="194"/>
      <c r="IYZ127" s="194"/>
      <c r="IZA127" s="194"/>
      <c r="IZB127" s="194"/>
      <c r="IZC127" s="194"/>
      <c r="IZD127" s="194"/>
      <c r="IZE127" s="194"/>
      <c r="IZF127" s="194"/>
      <c r="IZG127" s="194"/>
      <c r="IZH127" s="194"/>
      <c r="IZI127" s="194"/>
      <c r="IZJ127" s="194"/>
      <c r="IZK127" s="194"/>
      <c r="IZL127" s="194"/>
      <c r="IZM127" s="194"/>
      <c r="IZN127" s="194"/>
      <c r="IZO127" s="194"/>
      <c r="IZP127" s="194"/>
      <c r="IZQ127" s="194"/>
      <c r="IZR127" s="194"/>
      <c r="IZS127" s="194"/>
      <c r="IZT127" s="194"/>
      <c r="IZU127" s="194"/>
      <c r="IZV127" s="194"/>
      <c r="IZW127" s="194"/>
      <c r="IZX127" s="194"/>
      <c r="IZY127" s="194"/>
      <c r="IZZ127" s="194"/>
      <c r="JAA127" s="194"/>
      <c r="JAB127" s="194"/>
      <c r="JAC127" s="194"/>
      <c r="JAD127" s="194"/>
      <c r="JAE127" s="194"/>
      <c r="JAF127" s="194"/>
      <c r="JAG127" s="194"/>
      <c r="JAH127" s="194"/>
      <c r="JAI127" s="194"/>
      <c r="JAJ127" s="194"/>
      <c r="JAK127" s="194"/>
      <c r="JAL127" s="194"/>
      <c r="JAM127" s="194"/>
      <c r="JAN127" s="194"/>
      <c r="JAO127" s="194"/>
      <c r="JAP127" s="194"/>
      <c r="JAQ127" s="194"/>
      <c r="JAR127" s="194"/>
      <c r="JAS127" s="194"/>
      <c r="JAT127" s="194"/>
      <c r="JAU127" s="194"/>
      <c r="JAV127" s="194"/>
      <c r="JAW127" s="194"/>
      <c r="JAX127" s="194"/>
      <c r="JAY127" s="194"/>
      <c r="JAZ127" s="194"/>
      <c r="JBA127" s="194"/>
      <c r="JBB127" s="194"/>
      <c r="JBC127" s="194"/>
      <c r="JBD127" s="194"/>
      <c r="JBE127" s="194"/>
      <c r="JBF127" s="194"/>
      <c r="JBG127" s="194"/>
      <c r="JBH127" s="194"/>
      <c r="JBI127" s="194"/>
      <c r="JBJ127" s="194"/>
      <c r="JBK127" s="194"/>
      <c r="JBL127" s="194"/>
      <c r="JBM127" s="194"/>
      <c r="JBN127" s="194"/>
      <c r="JBO127" s="194"/>
      <c r="JBP127" s="194"/>
      <c r="JBQ127" s="194"/>
      <c r="JBR127" s="194"/>
      <c r="JBS127" s="194"/>
      <c r="JBT127" s="194"/>
      <c r="JBU127" s="194"/>
      <c r="JBV127" s="194"/>
      <c r="JBW127" s="194"/>
      <c r="JBX127" s="194"/>
      <c r="JBY127" s="194"/>
      <c r="JBZ127" s="194"/>
      <c r="JCA127" s="194"/>
      <c r="JCB127" s="194"/>
      <c r="JCC127" s="194"/>
      <c r="JCD127" s="194"/>
      <c r="JCE127" s="194"/>
      <c r="JCF127" s="194"/>
      <c r="JCG127" s="194"/>
      <c r="JCH127" s="194"/>
      <c r="JCI127" s="194"/>
      <c r="JCJ127" s="194"/>
      <c r="JCK127" s="194"/>
      <c r="JCL127" s="194"/>
      <c r="JCM127" s="194"/>
      <c r="JCN127" s="194"/>
      <c r="JCO127" s="194"/>
      <c r="JCP127" s="194"/>
      <c r="JCQ127" s="194"/>
      <c r="JCR127" s="194"/>
      <c r="JCS127" s="194"/>
      <c r="JCT127" s="194"/>
      <c r="JCU127" s="194"/>
      <c r="JCV127" s="194"/>
      <c r="JCW127" s="194"/>
      <c r="JCX127" s="194"/>
      <c r="JCY127" s="194"/>
      <c r="JCZ127" s="194"/>
      <c r="JDA127" s="194"/>
      <c r="JDB127" s="194"/>
      <c r="JDC127" s="194"/>
      <c r="JDD127" s="194"/>
      <c r="JDE127" s="194"/>
      <c r="JDF127" s="194"/>
      <c r="JDG127" s="194"/>
      <c r="JDH127" s="194"/>
      <c r="JDI127" s="194"/>
      <c r="JDJ127" s="194"/>
      <c r="JDK127" s="194"/>
      <c r="JDL127" s="194"/>
      <c r="JDM127" s="194"/>
      <c r="JDN127" s="194"/>
      <c r="JDO127" s="194"/>
      <c r="JDP127" s="194"/>
      <c r="JDQ127" s="194"/>
      <c r="JDR127" s="194"/>
      <c r="JDS127" s="194"/>
      <c r="JDT127" s="194"/>
      <c r="JDU127" s="194"/>
      <c r="JDV127" s="194"/>
      <c r="JDW127" s="194"/>
      <c r="JDX127" s="194"/>
      <c r="JDY127" s="194"/>
      <c r="JDZ127" s="194"/>
      <c r="JEA127" s="194"/>
      <c r="JEB127" s="194"/>
      <c r="JEC127" s="194"/>
      <c r="JED127" s="194"/>
      <c r="JEE127" s="194"/>
      <c r="JEF127" s="194"/>
      <c r="JEG127" s="194"/>
      <c r="JEH127" s="194"/>
      <c r="JEI127" s="194"/>
      <c r="JEJ127" s="194"/>
      <c r="JEK127" s="194"/>
      <c r="JEL127" s="194"/>
      <c r="JEM127" s="194"/>
      <c r="JEN127" s="194"/>
      <c r="JEO127" s="194"/>
      <c r="JEP127" s="194"/>
      <c r="JEQ127" s="194"/>
      <c r="JER127" s="194"/>
      <c r="JES127" s="194"/>
      <c r="JET127" s="194"/>
      <c r="JEU127" s="194"/>
      <c r="JEV127" s="194"/>
      <c r="JEW127" s="194"/>
      <c r="JEX127" s="194"/>
      <c r="JEY127" s="194"/>
      <c r="JEZ127" s="194"/>
      <c r="JFA127" s="194"/>
      <c r="JFB127" s="194"/>
      <c r="JFC127" s="194"/>
      <c r="JFD127" s="194"/>
      <c r="JFE127" s="194"/>
      <c r="JFF127" s="194"/>
      <c r="JFG127" s="194"/>
      <c r="JFH127" s="194"/>
      <c r="JFI127" s="194"/>
      <c r="JFJ127" s="194"/>
      <c r="JFK127" s="194"/>
      <c r="JFL127" s="194"/>
      <c r="JFM127" s="194"/>
      <c r="JFN127" s="194"/>
      <c r="JFO127" s="194"/>
      <c r="JFP127" s="194"/>
      <c r="JFQ127" s="194"/>
      <c r="JFR127" s="194"/>
      <c r="JFS127" s="194"/>
      <c r="JFT127" s="194"/>
      <c r="JFU127" s="194"/>
      <c r="JFV127" s="194"/>
      <c r="JFW127" s="194"/>
      <c r="JFX127" s="194"/>
      <c r="JFY127" s="194"/>
      <c r="JFZ127" s="194"/>
      <c r="JGA127" s="194"/>
      <c r="JGB127" s="194"/>
      <c r="JGC127" s="194"/>
      <c r="JGD127" s="194"/>
      <c r="JGE127" s="194"/>
      <c r="JGF127" s="194"/>
      <c r="JGG127" s="194"/>
      <c r="JGH127" s="194"/>
      <c r="JGI127" s="194"/>
      <c r="JGJ127" s="194"/>
      <c r="JGK127" s="194"/>
      <c r="JGL127" s="194"/>
      <c r="JGM127" s="194"/>
      <c r="JGN127" s="194"/>
      <c r="JGO127" s="194"/>
      <c r="JGP127" s="194"/>
      <c r="JGQ127" s="194"/>
      <c r="JGR127" s="194"/>
      <c r="JGS127" s="194"/>
      <c r="JGT127" s="194"/>
      <c r="JGU127" s="194"/>
      <c r="JGV127" s="194"/>
      <c r="JGW127" s="194"/>
      <c r="JGX127" s="194"/>
      <c r="JGY127" s="194"/>
      <c r="JGZ127" s="194"/>
      <c r="JHA127" s="194"/>
      <c r="JHB127" s="194"/>
      <c r="JHC127" s="194"/>
      <c r="JHD127" s="194"/>
      <c r="JHE127" s="194"/>
      <c r="JHF127" s="194"/>
      <c r="JHG127" s="194"/>
      <c r="JHH127" s="194"/>
      <c r="JHI127" s="194"/>
      <c r="JHJ127" s="194"/>
      <c r="JHK127" s="194"/>
      <c r="JHL127" s="194"/>
      <c r="JHM127" s="194"/>
      <c r="JHN127" s="194"/>
      <c r="JHO127" s="194"/>
      <c r="JHP127" s="194"/>
      <c r="JHQ127" s="194"/>
      <c r="JHR127" s="194"/>
      <c r="JHS127" s="194"/>
      <c r="JHT127" s="194"/>
      <c r="JHU127" s="194"/>
      <c r="JHV127" s="194"/>
      <c r="JHW127" s="194"/>
      <c r="JHX127" s="194"/>
      <c r="JHY127" s="194"/>
      <c r="JHZ127" s="194"/>
      <c r="JIA127" s="194"/>
      <c r="JIB127" s="194"/>
      <c r="JIC127" s="194"/>
      <c r="JID127" s="194"/>
      <c r="JIE127" s="194"/>
      <c r="JIF127" s="194"/>
      <c r="JIG127" s="194"/>
      <c r="JIH127" s="194"/>
      <c r="JII127" s="194"/>
      <c r="JIJ127" s="194"/>
      <c r="JIK127" s="194"/>
      <c r="JIL127" s="194"/>
      <c r="JIM127" s="194"/>
      <c r="JIN127" s="194"/>
      <c r="JIO127" s="194"/>
      <c r="JIP127" s="194"/>
      <c r="JIQ127" s="194"/>
      <c r="JIR127" s="194"/>
      <c r="JIS127" s="194"/>
      <c r="JIT127" s="194"/>
      <c r="JIU127" s="194"/>
      <c r="JIV127" s="194"/>
      <c r="JIW127" s="194"/>
      <c r="JIX127" s="194"/>
      <c r="JIY127" s="194"/>
      <c r="JIZ127" s="194"/>
      <c r="JJA127" s="194"/>
      <c r="JJB127" s="194"/>
      <c r="JJC127" s="194"/>
      <c r="JJD127" s="194"/>
      <c r="JJE127" s="194"/>
      <c r="JJF127" s="194"/>
      <c r="JJG127" s="194"/>
      <c r="JJH127" s="194"/>
      <c r="JJI127" s="194"/>
      <c r="JJJ127" s="194"/>
      <c r="JJK127" s="194"/>
      <c r="JJL127" s="194"/>
      <c r="JJM127" s="194"/>
      <c r="JJN127" s="194"/>
      <c r="JJO127" s="194"/>
      <c r="JJP127" s="194"/>
      <c r="JJQ127" s="194"/>
      <c r="JJR127" s="194"/>
      <c r="JJS127" s="194"/>
      <c r="JJT127" s="194"/>
      <c r="JJU127" s="194"/>
      <c r="JJV127" s="194"/>
      <c r="JJW127" s="194"/>
      <c r="JJX127" s="194"/>
      <c r="JJY127" s="194"/>
      <c r="JJZ127" s="194"/>
      <c r="JKA127" s="194"/>
      <c r="JKB127" s="194"/>
      <c r="JKC127" s="194"/>
      <c r="JKD127" s="194"/>
      <c r="JKE127" s="194"/>
      <c r="JKF127" s="194"/>
      <c r="JKG127" s="194"/>
      <c r="JKH127" s="194"/>
      <c r="JKI127" s="194"/>
      <c r="JKJ127" s="194"/>
      <c r="JKK127" s="194"/>
      <c r="JKL127" s="194"/>
      <c r="JKM127" s="194"/>
      <c r="JKN127" s="194"/>
      <c r="JKO127" s="194"/>
      <c r="JKP127" s="194"/>
      <c r="JKQ127" s="194"/>
      <c r="JKR127" s="194"/>
      <c r="JKS127" s="194"/>
      <c r="JKT127" s="194"/>
      <c r="JKU127" s="194"/>
      <c r="JKV127" s="194"/>
      <c r="JKW127" s="194"/>
      <c r="JKX127" s="194"/>
      <c r="JKY127" s="194"/>
      <c r="JKZ127" s="194"/>
      <c r="JLA127" s="194"/>
      <c r="JLB127" s="194"/>
      <c r="JLC127" s="194"/>
      <c r="JLD127" s="194"/>
      <c r="JLE127" s="194"/>
      <c r="JLF127" s="194"/>
      <c r="JLG127" s="194"/>
      <c r="JLH127" s="194"/>
      <c r="JLI127" s="194"/>
      <c r="JLJ127" s="194"/>
      <c r="JLK127" s="194"/>
      <c r="JLL127" s="194"/>
      <c r="JLM127" s="194"/>
      <c r="JLN127" s="194"/>
      <c r="JLO127" s="194"/>
      <c r="JLP127" s="194"/>
      <c r="JLQ127" s="194"/>
      <c r="JLR127" s="194"/>
      <c r="JLS127" s="194"/>
      <c r="JLT127" s="194"/>
      <c r="JLU127" s="194"/>
      <c r="JLV127" s="194"/>
      <c r="JLW127" s="194"/>
      <c r="JLX127" s="194"/>
      <c r="JLY127" s="194"/>
      <c r="JLZ127" s="194"/>
      <c r="JMA127" s="194"/>
      <c r="JMB127" s="194"/>
      <c r="JMC127" s="194"/>
      <c r="JMD127" s="194"/>
      <c r="JME127" s="194"/>
      <c r="JMF127" s="194"/>
      <c r="JMG127" s="194"/>
      <c r="JMH127" s="194"/>
      <c r="JMI127" s="194"/>
      <c r="JMJ127" s="194"/>
      <c r="JMK127" s="194"/>
      <c r="JML127" s="194"/>
      <c r="JMM127" s="194"/>
      <c r="JMN127" s="194"/>
      <c r="JMO127" s="194"/>
      <c r="JMP127" s="194"/>
      <c r="JMQ127" s="194"/>
      <c r="JMR127" s="194"/>
      <c r="JMS127" s="194"/>
      <c r="JMT127" s="194"/>
      <c r="JMU127" s="194"/>
      <c r="JMV127" s="194"/>
      <c r="JMW127" s="194"/>
      <c r="JMX127" s="194"/>
      <c r="JMY127" s="194"/>
      <c r="JMZ127" s="194"/>
      <c r="JNA127" s="194"/>
      <c r="JNB127" s="194"/>
      <c r="JNC127" s="194"/>
      <c r="JND127" s="194"/>
      <c r="JNE127" s="194"/>
      <c r="JNF127" s="194"/>
      <c r="JNG127" s="194"/>
      <c r="JNH127" s="194"/>
      <c r="JNI127" s="194"/>
      <c r="JNJ127" s="194"/>
      <c r="JNK127" s="194"/>
      <c r="JNL127" s="194"/>
      <c r="JNM127" s="194"/>
      <c r="JNN127" s="194"/>
      <c r="JNO127" s="194"/>
      <c r="JNP127" s="194"/>
      <c r="JNQ127" s="194"/>
      <c r="JNR127" s="194"/>
      <c r="JNS127" s="194"/>
      <c r="JNT127" s="194"/>
      <c r="JNU127" s="194"/>
      <c r="JNV127" s="194"/>
      <c r="JNW127" s="194"/>
      <c r="JNX127" s="194"/>
      <c r="JNY127" s="194"/>
      <c r="JNZ127" s="194"/>
      <c r="JOA127" s="194"/>
      <c r="JOB127" s="194"/>
      <c r="JOC127" s="194"/>
      <c r="JOD127" s="194"/>
      <c r="JOE127" s="194"/>
      <c r="JOF127" s="194"/>
      <c r="JOG127" s="194"/>
      <c r="JOH127" s="194"/>
      <c r="JOI127" s="194"/>
      <c r="JOJ127" s="194"/>
      <c r="JOK127" s="194"/>
      <c r="JOL127" s="194"/>
      <c r="JOM127" s="194"/>
      <c r="JON127" s="194"/>
      <c r="JOO127" s="194"/>
      <c r="JOP127" s="194"/>
      <c r="JOQ127" s="194"/>
      <c r="JOR127" s="194"/>
      <c r="JOS127" s="194"/>
      <c r="JOT127" s="194"/>
      <c r="JOU127" s="194"/>
      <c r="JOV127" s="194"/>
      <c r="JOW127" s="194"/>
      <c r="JOX127" s="194"/>
      <c r="JOY127" s="194"/>
      <c r="JOZ127" s="194"/>
      <c r="JPA127" s="194"/>
      <c r="JPB127" s="194"/>
      <c r="JPC127" s="194"/>
      <c r="JPD127" s="194"/>
      <c r="JPE127" s="194"/>
      <c r="JPF127" s="194"/>
      <c r="JPG127" s="194"/>
      <c r="JPH127" s="194"/>
      <c r="JPI127" s="194"/>
      <c r="JPJ127" s="194"/>
      <c r="JPK127" s="194"/>
      <c r="JPL127" s="194"/>
      <c r="JPM127" s="194"/>
      <c r="JPN127" s="194"/>
      <c r="JPO127" s="194"/>
      <c r="JPP127" s="194"/>
      <c r="JPQ127" s="194"/>
      <c r="JPR127" s="194"/>
      <c r="JPS127" s="194"/>
      <c r="JPT127" s="194"/>
      <c r="JPU127" s="194"/>
      <c r="JPV127" s="194"/>
      <c r="JPW127" s="194"/>
      <c r="JPX127" s="194"/>
      <c r="JPY127" s="194"/>
      <c r="JPZ127" s="194"/>
      <c r="JQA127" s="194"/>
      <c r="JQB127" s="194"/>
      <c r="JQC127" s="194"/>
      <c r="JQD127" s="194"/>
      <c r="JQE127" s="194"/>
      <c r="JQF127" s="194"/>
      <c r="JQG127" s="194"/>
      <c r="JQH127" s="194"/>
      <c r="JQI127" s="194"/>
      <c r="JQJ127" s="194"/>
      <c r="JQK127" s="194"/>
      <c r="JQL127" s="194"/>
      <c r="JQM127" s="194"/>
      <c r="JQN127" s="194"/>
      <c r="JQO127" s="194"/>
      <c r="JQP127" s="194"/>
      <c r="JQQ127" s="194"/>
      <c r="JQR127" s="194"/>
      <c r="JQS127" s="194"/>
      <c r="JQT127" s="194"/>
      <c r="JQU127" s="194"/>
      <c r="JQV127" s="194"/>
      <c r="JQW127" s="194"/>
      <c r="JQX127" s="194"/>
      <c r="JQY127" s="194"/>
      <c r="JQZ127" s="194"/>
      <c r="JRA127" s="194"/>
      <c r="JRB127" s="194"/>
      <c r="JRC127" s="194"/>
      <c r="JRD127" s="194"/>
      <c r="JRE127" s="194"/>
      <c r="JRF127" s="194"/>
      <c r="JRG127" s="194"/>
      <c r="JRH127" s="194"/>
      <c r="JRI127" s="194"/>
      <c r="JRJ127" s="194"/>
      <c r="JRK127" s="194"/>
      <c r="JRL127" s="194"/>
      <c r="JRM127" s="194"/>
      <c r="JRN127" s="194"/>
      <c r="JRO127" s="194"/>
      <c r="JRP127" s="194"/>
      <c r="JRQ127" s="194"/>
      <c r="JRR127" s="194"/>
      <c r="JRS127" s="194"/>
      <c r="JRT127" s="194"/>
      <c r="JRU127" s="194"/>
      <c r="JRV127" s="194"/>
      <c r="JRW127" s="194"/>
      <c r="JRX127" s="194"/>
      <c r="JRY127" s="194"/>
      <c r="JRZ127" s="194"/>
      <c r="JSA127" s="194"/>
      <c r="JSB127" s="194"/>
      <c r="JSC127" s="194"/>
      <c r="JSD127" s="194"/>
      <c r="JSE127" s="194"/>
      <c r="JSF127" s="194"/>
      <c r="JSG127" s="194"/>
      <c r="JSH127" s="194"/>
      <c r="JSI127" s="194"/>
      <c r="JSJ127" s="194"/>
      <c r="JSK127" s="194"/>
      <c r="JSL127" s="194"/>
      <c r="JSM127" s="194"/>
      <c r="JSN127" s="194"/>
      <c r="JSO127" s="194"/>
      <c r="JSP127" s="194"/>
      <c r="JSQ127" s="194"/>
      <c r="JSR127" s="194"/>
      <c r="JSS127" s="194"/>
      <c r="JST127" s="194"/>
      <c r="JSU127" s="194"/>
      <c r="JSV127" s="194"/>
      <c r="JSW127" s="194"/>
      <c r="JSX127" s="194"/>
      <c r="JSY127" s="194"/>
      <c r="JSZ127" s="194"/>
      <c r="JTA127" s="194"/>
      <c r="JTB127" s="194"/>
      <c r="JTC127" s="194"/>
      <c r="JTD127" s="194"/>
      <c r="JTE127" s="194"/>
      <c r="JTF127" s="194"/>
      <c r="JTG127" s="194"/>
      <c r="JTH127" s="194"/>
      <c r="JTI127" s="194"/>
      <c r="JTJ127" s="194"/>
      <c r="JTK127" s="194"/>
      <c r="JTL127" s="194"/>
      <c r="JTM127" s="194"/>
      <c r="JTN127" s="194"/>
      <c r="JTO127" s="194"/>
      <c r="JTP127" s="194"/>
      <c r="JTQ127" s="194"/>
      <c r="JTR127" s="194"/>
      <c r="JTS127" s="194"/>
      <c r="JTT127" s="194"/>
      <c r="JTU127" s="194"/>
      <c r="JTV127" s="194"/>
      <c r="JTW127" s="194"/>
      <c r="JTX127" s="194"/>
      <c r="JTY127" s="194"/>
      <c r="JTZ127" s="194"/>
      <c r="JUA127" s="194"/>
      <c r="JUB127" s="194"/>
      <c r="JUC127" s="194"/>
      <c r="JUD127" s="194"/>
      <c r="JUE127" s="194"/>
      <c r="JUF127" s="194"/>
      <c r="JUG127" s="194"/>
      <c r="JUH127" s="194"/>
      <c r="JUI127" s="194"/>
      <c r="JUJ127" s="194"/>
      <c r="JUK127" s="194"/>
      <c r="JUL127" s="194"/>
      <c r="JUM127" s="194"/>
      <c r="JUN127" s="194"/>
      <c r="JUO127" s="194"/>
      <c r="JUP127" s="194"/>
      <c r="JUQ127" s="194"/>
      <c r="JUR127" s="194"/>
      <c r="JUS127" s="194"/>
      <c r="JUT127" s="194"/>
      <c r="JUU127" s="194"/>
      <c r="JUV127" s="194"/>
      <c r="JUW127" s="194"/>
      <c r="JUX127" s="194"/>
      <c r="JUY127" s="194"/>
      <c r="JUZ127" s="194"/>
      <c r="JVA127" s="194"/>
      <c r="JVB127" s="194"/>
      <c r="JVC127" s="194"/>
      <c r="JVD127" s="194"/>
      <c r="JVE127" s="194"/>
      <c r="JVF127" s="194"/>
      <c r="JVG127" s="194"/>
      <c r="JVH127" s="194"/>
      <c r="JVI127" s="194"/>
      <c r="JVJ127" s="194"/>
      <c r="JVK127" s="194"/>
      <c r="JVL127" s="194"/>
      <c r="JVM127" s="194"/>
      <c r="JVN127" s="194"/>
      <c r="JVO127" s="194"/>
      <c r="JVP127" s="194"/>
      <c r="JVQ127" s="194"/>
      <c r="JVR127" s="194"/>
      <c r="JVS127" s="194"/>
      <c r="JVT127" s="194"/>
      <c r="JVU127" s="194"/>
      <c r="JVV127" s="194"/>
      <c r="JVW127" s="194"/>
      <c r="JVX127" s="194"/>
      <c r="JVY127" s="194"/>
      <c r="JVZ127" s="194"/>
      <c r="JWA127" s="194"/>
      <c r="JWB127" s="194"/>
      <c r="JWC127" s="194"/>
      <c r="JWD127" s="194"/>
      <c r="JWE127" s="194"/>
      <c r="JWF127" s="194"/>
      <c r="JWG127" s="194"/>
      <c r="JWH127" s="194"/>
      <c r="JWI127" s="194"/>
      <c r="JWJ127" s="194"/>
      <c r="JWK127" s="194"/>
      <c r="JWL127" s="194"/>
      <c r="JWM127" s="194"/>
      <c r="JWN127" s="194"/>
      <c r="JWO127" s="194"/>
      <c r="JWP127" s="194"/>
      <c r="JWQ127" s="194"/>
      <c r="JWR127" s="194"/>
      <c r="JWS127" s="194"/>
      <c r="JWT127" s="194"/>
      <c r="JWU127" s="194"/>
      <c r="JWV127" s="194"/>
      <c r="JWW127" s="194"/>
      <c r="JWX127" s="194"/>
      <c r="JWY127" s="194"/>
      <c r="JWZ127" s="194"/>
      <c r="JXA127" s="194"/>
      <c r="JXB127" s="194"/>
      <c r="JXC127" s="194"/>
      <c r="JXD127" s="194"/>
      <c r="JXE127" s="194"/>
      <c r="JXF127" s="194"/>
      <c r="JXG127" s="194"/>
      <c r="JXH127" s="194"/>
      <c r="JXI127" s="194"/>
      <c r="JXJ127" s="194"/>
      <c r="JXK127" s="194"/>
      <c r="JXL127" s="194"/>
      <c r="JXM127" s="194"/>
      <c r="JXN127" s="194"/>
      <c r="JXO127" s="194"/>
      <c r="JXP127" s="194"/>
      <c r="JXQ127" s="194"/>
      <c r="JXR127" s="194"/>
      <c r="JXS127" s="194"/>
      <c r="JXT127" s="194"/>
      <c r="JXU127" s="194"/>
      <c r="JXV127" s="194"/>
      <c r="JXW127" s="194"/>
      <c r="JXX127" s="194"/>
      <c r="JXY127" s="194"/>
      <c r="JXZ127" s="194"/>
      <c r="JYA127" s="194"/>
      <c r="JYB127" s="194"/>
      <c r="JYC127" s="194"/>
      <c r="JYD127" s="194"/>
      <c r="JYE127" s="194"/>
      <c r="JYF127" s="194"/>
      <c r="JYG127" s="194"/>
      <c r="JYH127" s="194"/>
      <c r="JYI127" s="194"/>
      <c r="JYJ127" s="194"/>
      <c r="JYK127" s="194"/>
      <c r="JYL127" s="194"/>
      <c r="JYM127" s="194"/>
      <c r="JYN127" s="194"/>
      <c r="JYO127" s="194"/>
      <c r="JYP127" s="194"/>
      <c r="JYQ127" s="194"/>
      <c r="JYR127" s="194"/>
      <c r="JYS127" s="194"/>
      <c r="JYT127" s="194"/>
      <c r="JYU127" s="194"/>
      <c r="JYV127" s="194"/>
      <c r="JYW127" s="194"/>
      <c r="JYX127" s="194"/>
      <c r="JYY127" s="194"/>
      <c r="JYZ127" s="194"/>
      <c r="JZA127" s="194"/>
      <c r="JZB127" s="194"/>
      <c r="JZC127" s="194"/>
      <c r="JZD127" s="194"/>
      <c r="JZE127" s="194"/>
      <c r="JZF127" s="194"/>
      <c r="JZG127" s="194"/>
      <c r="JZH127" s="194"/>
      <c r="JZI127" s="194"/>
      <c r="JZJ127" s="194"/>
      <c r="JZK127" s="194"/>
      <c r="JZL127" s="194"/>
      <c r="JZM127" s="194"/>
      <c r="JZN127" s="194"/>
      <c r="JZO127" s="194"/>
      <c r="JZP127" s="194"/>
      <c r="JZQ127" s="194"/>
      <c r="JZR127" s="194"/>
      <c r="JZS127" s="194"/>
      <c r="JZT127" s="194"/>
      <c r="JZU127" s="194"/>
      <c r="JZV127" s="194"/>
      <c r="JZW127" s="194"/>
      <c r="JZX127" s="194"/>
      <c r="JZY127" s="194"/>
      <c r="JZZ127" s="194"/>
      <c r="KAA127" s="194"/>
      <c r="KAB127" s="194"/>
      <c r="KAC127" s="194"/>
      <c r="KAD127" s="194"/>
      <c r="KAE127" s="194"/>
      <c r="KAF127" s="194"/>
      <c r="KAG127" s="194"/>
      <c r="KAH127" s="194"/>
      <c r="KAI127" s="194"/>
      <c r="KAJ127" s="194"/>
      <c r="KAK127" s="194"/>
      <c r="KAL127" s="194"/>
      <c r="KAM127" s="194"/>
      <c r="KAN127" s="194"/>
      <c r="KAO127" s="194"/>
      <c r="KAP127" s="194"/>
      <c r="KAQ127" s="194"/>
      <c r="KAR127" s="194"/>
      <c r="KAS127" s="194"/>
      <c r="KAT127" s="194"/>
      <c r="KAU127" s="194"/>
      <c r="KAV127" s="194"/>
      <c r="KAW127" s="194"/>
      <c r="KAX127" s="194"/>
      <c r="KAY127" s="194"/>
      <c r="KAZ127" s="194"/>
      <c r="KBA127" s="194"/>
      <c r="KBB127" s="194"/>
      <c r="KBC127" s="194"/>
      <c r="KBD127" s="194"/>
      <c r="KBE127" s="194"/>
      <c r="KBF127" s="194"/>
      <c r="KBG127" s="194"/>
      <c r="KBH127" s="194"/>
      <c r="KBI127" s="194"/>
      <c r="KBJ127" s="194"/>
      <c r="KBK127" s="194"/>
      <c r="KBL127" s="194"/>
      <c r="KBM127" s="194"/>
      <c r="KBN127" s="194"/>
      <c r="KBO127" s="194"/>
      <c r="KBP127" s="194"/>
      <c r="KBQ127" s="194"/>
      <c r="KBR127" s="194"/>
      <c r="KBS127" s="194"/>
      <c r="KBT127" s="194"/>
      <c r="KBU127" s="194"/>
      <c r="KBV127" s="194"/>
      <c r="KBW127" s="194"/>
      <c r="KBX127" s="194"/>
      <c r="KBY127" s="194"/>
      <c r="KBZ127" s="194"/>
      <c r="KCA127" s="194"/>
      <c r="KCB127" s="194"/>
      <c r="KCC127" s="194"/>
      <c r="KCD127" s="194"/>
      <c r="KCE127" s="194"/>
      <c r="KCF127" s="194"/>
      <c r="KCG127" s="194"/>
      <c r="KCH127" s="194"/>
      <c r="KCI127" s="194"/>
      <c r="KCJ127" s="194"/>
      <c r="KCK127" s="194"/>
      <c r="KCL127" s="194"/>
      <c r="KCM127" s="194"/>
      <c r="KCN127" s="194"/>
      <c r="KCO127" s="194"/>
      <c r="KCP127" s="194"/>
      <c r="KCQ127" s="194"/>
      <c r="KCR127" s="194"/>
      <c r="KCS127" s="194"/>
      <c r="KCT127" s="194"/>
      <c r="KCU127" s="194"/>
      <c r="KCV127" s="194"/>
      <c r="KCW127" s="194"/>
      <c r="KCX127" s="194"/>
      <c r="KCY127" s="194"/>
      <c r="KCZ127" s="194"/>
      <c r="KDA127" s="194"/>
      <c r="KDB127" s="194"/>
      <c r="KDC127" s="194"/>
      <c r="KDD127" s="194"/>
      <c r="KDE127" s="194"/>
      <c r="KDF127" s="194"/>
      <c r="KDG127" s="194"/>
      <c r="KDH127" s="194"/>
      <c r="KDI127" s="194"/>
      <c r="KDJ127" s="194"/>
      <c r="KDK127" s="194"/>
      <c r="KDL127" s="194"/>
      <c r="KDM127" s="194"/>
      <c r="KDN127" s="194"/>
      <c r="KDO127" s="194"/>
      <c r="KDP127" s="194"/>
      <c r="KDQ127" s="194"/>
      <c r="KDR127" s="194"/>
      <c r="KDS127" s="194"/>
      <c r="KDT127" s="194"/>
      <c r="KDU127" s="194"/>
      <c r="KDV127" s="194"/>
      <c r="KDW127" s="194"/>
      <c r="KDX127" s="194"/>
      <c r="KDY127" s="194"/>
      <c r="KDZ127" s="194"/>
      <c r="KEA127" s="194"/>
      <c r="KEB127" s="194"/>
      <c r="KEC127" s="194"/>
      <c r="KED127" s="194"/>
      <c r="KEE127" s="194"/>
      <c r="KEF127" s="194"/>
      <c r="KEG127" s="194"/>
      <c r="KEH127" s="194"/>
      <c r="KEI127" s="194"/>
      <c r="KEJ127" s="194"/>
      <c r="KEK127" s="194"/>
      <c r="KEL127" s="194"/>
      <c r="KEM127" s="194"/>
      <c r="KEN127" s="194"/>
      <c r="KEO127" s="194"/>
      <c r="KEP127" s="194"/>
      <c r="KEQ127" s="194"/>
      <c r="KER127" s="194"/>
      <c r="KES127" s="194"/>
      <c r="KET127" s="194"/>
      <c r="KEU127" s="194"/>
      <c r="KEV127" s="194"/>
      <c r="KEW127" s="194"/>
      <c r="KEX127" s="194"/>
      <c r="KEY127" s="194"/>
      <c r="KEZ127" s="194"/>
      <c r="KFA127" s="194"/>
      <c r="KFB127" s="194"/>
      <c r="KFC127" s="194"/>
      <c r="KFD127" s="194"/>
      <c r="KFE127" s="194"/>
      <c r="KFF127" s="194"/>
      <c r="KFG127" s="194"/>
      <c r="KFH127" s="194"/>
      <c r="KFI127" s="194"/>
      <c r="KFJ127" s="194"/>
      <c r="KFK127" s="194"/>
      <c r="KFL127" s="194"/>
      <c r="KFM127" s="194"/>
      <c r="KFN127" s="194"/>
      <c r="KFO127" s="194"/>
      <c r="KFP127" s="194"/>
      <c r="KFQ127" s="194"/>
      <c r="KFR127" s="194"/>
      <c r="KFS127" s="194"/>
      <c r="KFT127" s="194"/>
      <c r="KFU127" s="194"/>
      <c r="KFV127" s="194"/>
      <c r="KFW127" s="194"/>
      <c r="KFX127" s="194"/>
      <c r="KFY127" s="194"/>
      <c r="KFZ127" s="194"/>
      <c r="KGA127" s="194"/>
      <c r="KGB127" s="194"/>
      <c r="KGC127" s="194"/>
      <c r="KGD127" s="194"/>
      <c r="KGE127" s="194"/>
      <c r="KGF127" s="194"/>
      <c r="KGG127" s="194"/>
      <c r="KGH127" s="194"/>
      <c r="KGI127" s="194"/>
      <c r="KGJ127" s="194"/>
      <c r="KGK127" s="194"/>
      <c r="KGL127" s="194"/>
      <c r="KGM127" s="194"/>
      <c r="KGN127" s="194"/>
      <c r="KGO127" s="194"/>
      <c r="KGP127" s="194"/>
      <c r="KGQ127" s="194"/>
      <c r="KGR127" s="194"/>
      <c r="KGS127" s="194"/>
      <c r="KGT127" s="194"/>
      <c r="KGU127" s="194"/>
      <c r="KGV127" s="194"/>
      <c r="KGW127" s="194"/>
      <c r="KGX127" s="194"/>
      <c r="KGY127" s="194"/>
      <c r="KGZ127" s="194"/>
      <c r="KHA127" s="194"/>
      <c r="KHB127" s="194"/>
      <c r="KHC127" s="194"/>
      <c r="KHD127" s="194"/>
      <c r="KHE127" s="194"/>
      <c r="KHF127" s="194"/>
      <c r="KHG127" s="194"/>
      <c r="KHH127" s="194"/>
      <c r="KHI127" s="194"/>
      <c r="KHJ127" s="194"/>
      <c r="KHK127" s="194"/>
      <c r="KHL127" s="194"/>
      <c r="KHM127" s="194"/>
      <c r="KHN127" s="194"/>
      <c r="KHO127" s="194"/>
      <c r="KHP127" s="194"/>
      <c r="KHQ127" s="194"/>
      <c r="KHR127" s="194"/>
      <c r="KHS127" s="194"/>
      <c r="KHT127" s="194"/>
      <c r="KHU127" s="194"/>
      <c r="KHV127" s="194"/>
      <c r="KHW127" s="194"/>
      <c r="KHX127" s="194"/>
      <c r="KHY127" s="194"/>
      <c r="KHZ127" s="194"/>
      <c r="KIA127" s="194"/>
      <c r="KIB127" s="194"/>
      <c r="KIC127" s="194"/>
      <c r="KID127" s="194"/>
      <c r="KIE127" s="194"/>
      <c r="KIF127" s="194"/>
      <c r="KIG127" s="194"/>
      <c r="KIH127" s="194"/>
      <c r="KII127" s="194"/>
      <c r="KIJ127" s="194"/>
      <c r="KIK127" s="194"/>
      <c r="KIL127" s="194"/>
      <c r="KIM127" s="194"/>
      <c r="KIN127" s="194"/>
      <c r="KIO127" s="194"/>
      <c r="KIP127" s="194"/>
      <c r="KIQ127" s="194"/>
      <c r="KIR127" s="194"/>
      <c r="KIS127" s="194"/>
      <c r="KIT127" s="194"/>
      <c r="KIU127" s="194"/>
      <c r="KIV127" s="194"/>
      <c r="KIW127" s="194"/>
      <c r="KIX127" s="194"/>
      <c r="KIY127" s="194"/>
      <c r="KIZ127" s="194"/>
      <c r="KJA127" s="194"/>
      <c r="KJB127" s="194"/>
      <c r="KJC127" s="194"/>
      <c r="KJD127" s="194"/>
      <c r="KJE127" s="194"/>
      <c r="KJF127" s="194"/>
      <c r="KJG127" s="194"/>
      <c r="KJH127" s="194"/>
      <c r="KJI127" s="194"/>
      <c r="KJJ127" s="194"/>
      <c r="KJK127" s="194"/>
      <c r="KJL127" s="194"/>
      <c r="KJM127" s="194"/>
      <c r="KJN127" s="194"/>
      <c r="KJO127" s="194"/>
      <c r="KJP127" s="194"/>
      <c r="KJQ127" s="194"/>
      <c r="KJR127" s="194"/>
      <c r="KJS127" s="194"/>
      <c r="KJT127" s="194"/>
      <c r="KJU127" s="194"/>
      <c r="KJV127" s="194"/>
      <c r="KJW127" s="194"/>
      <c r="KJX127" s="194"/>
      <c r="KJY127" s="194"/>
      <c r="KJZ127" s="194"/>
      <c r="KKA127" s="194"/>
      <c r="KKB127" s="194"/>
      <c r="KKC127" s="194"/>
      <c r="KKD127" s="194"/>
      <c r="KKE127" s="194"/>
      <c r="KKF127" s="194"/>
      <c r="KKG127" s="194"/>
      <c r="KKH127" s="194"/>
      <c r="KKI127" s="194"/>
      <c r="KKJ127" s="194"/>
      <c r="KKK127" s="194"/>
      <c r="KKL127" s="194"/>
      <c r="KKM127" s="194"/>
      <c r="KKN127" s="194"/>
      <c r="KKO127" s="194"/>
      <c r="KKP127" s="194"/>
      <c r="KKQ127" s="194"/>
      <c r="KKR127" s="194"/>
      <c r="KKS127" s="194"/>
      <c r="KKT127" s="194"/>
      <c r="KKU127" s="194"/>
      <c r="KKV127" s="194"/>
      <c r="KKW127" s="194"/>
      <c r="KKX127" s="194"/>
      <c r="KKY127" s="194"/>
      <c r="KKZ127" s="194"/>
      <c r="KLA127" s="194"/>
      <c r="KLB127" s="194"/>
      <c r="KLC127" s="194"/>
      <c r="KLD127" s="194"/>
      <c r="KLE127" s="194"/>
      <c r="KLF127" s="194"/>
      <c r="KLG127" s="194"/>
      <c r="KLH127" s="194"/>
      <c r="KLI127" s="194"/>
      <c r="KLJ127" s="194"/>
      <c r="KLK127" s="194"/>
      <c r="KLL127" s="194"/>
      <c r="KLM127" s="194"/>
      <c r="KLN127" s="194"/>
      <c r="KLO127" s="194"/>
      <c r="KLP127" s="194"/>
      <c r="KLQ127" s="194"/>
      <c r="KLR127" s="194"/>
      <c r="KLS127" s="194"/>
      <c r="KLT127" s="194"/>
      <c r="KLU127" s="194"/>
      <c r="KLV127" s="194"/>
      <c r="KLW127" s="194"/>
      <c r="KLX127" s="194"/>
      <c r="KLY127" s="194"/>
      <c r="KLZ127" s="194"/>
      <c r="KMA127" s="194"/>
      <c r="KMB127" s="194"/>
      <c r="KMC127" s="194"/>
      <c r="KMD127" s="194"/>
      <c r="KME127" s="194"/>
      <c r="KMF127" s="194"/>
      <c r="KMG127" s="194"/>
      <c r="KMH127" s="194"/>
      <c r="KMI127" s="194"/>
      <c r="KMJ127" s="194"/>
      <c r="KMK127" s="194"/>
      <c r="KML127" s="194"/>
      <c r="KMM127" s="194"/>
      <c r="KMN127" s="194"/>
      <c r="KMO127" s="194"/>
      <c r="KMP127" s="194"/>
      <c r="KMQ127" s="194"/>
      <c r="KMR127" s="194"/>
      <c r="KMS127" s="194"/>
      <c r="KMT127" s="194"/>
      <c r="KMU127" s="194"/>
      <c r="KMV127" s="194"/>
      <c r="KMW127" s="194"/>
      <c r="KMX127" s="194"/>
      <c r="KMY127" s="194"/>
      <c r="KMZ127" s="194"/>
      <c r="KNA127" s="194"/>
      <c r="KNB127" s="194"/>
      <c r="KNC127" s="194"/>
      <c r="KND127" s="194"/>
      <c r="KNE127" s="194"/>
      <c r="KNF127" s="194"/>
      <c r="KNG127" s="194"/>
      <c r="KNH127" s="194"/>
      <c r="KNI127" s="194"/>
      <c r="KNJ127" s="194"/>
      <c r="KNK127" s="194"/>
      <c r="KNL127" s="194"/>
      <c r="KNM127" s="194"/>
      <c r="KNN127" s="194"/>
      <c r="KNO127" s="194"/>
      <c r="KNP127" s="194"/>
      <c r="KNQ127" s="194"/>
      <c r="KNR127" s="194"/>
      <c r="KNS127" s="194"/>
      <c r="KNT127" s="194"/>
      <c r="KNU127" s="194"/>
      <c r="KNV127" s="194"/>
      <c r="KNW127" s="194"/>
      <c r="KNX127" s="194"/>
      <c r="KNY127" s="194"/>
      <c r="KNZ127" s="194"/>
      <c r="KOA127" s="194"/>
      <c r="KOB127" s="194"/>
      <c r="KOC127" s="194"/>
      <c r="KOD127" s="194"/>
      <c r="KOE127" s="194"/>
      <c r="KOF127" s="194"/>
      <c r="KOG127" s="194"/>
      <c r="KOH127" s="194"/>
      <c r="KOI127" s="194"/>
      <c r="KOJ127" s="194"/>
      <c r="KOK127" s="194"/>
      <c r="KOL127" s="194"/>
      <c r="KOM127" s="194"/>
      <c r="KON127" s="194"/>
      <c r="KOO127" s="194"/>
      <c r="KOP127" s="194"/>
      <c r="KOQ127" s="194"/>
      <c r="KOR127" s="194"/>
      <c r="KOS127" s="194"/>
      <c r="KOT127" s="194"/>
      <c r="KOU127" s="194"/>
      <c r="KOV127" s="194"/>
      <c r="KOW127" s="194"/>
      <c r="KOX127" s="194"/>
      <c r="KOY127" s="194"/>
      <c r="KOZ127" s="194"/>
      <c r="KPA127" s="194"/>
      <c r="KPB127" s="194"/>
      <c r="KPC127" s="194"/>
      <c r="KPD127" s="194"/>
      <c r="KPE127" s="194"/>
      <c r="KPF127" s="194"/>
      <c r="KPG127" s="194"/>
      <c r="KPH127" s="194"/>
      <c r="KPI127" s="194"/>
      <c r="KPJ127" s="194"/>
      <c r="KPK127" s="194"/>
      <c r="KPL127" s="194"/>
      <c r="KPM127" s="194"/>
      <c r="KPN127" s="194"/>
      <c r="KPO127" s="194"/>
      <c r="KPP127" s="194"/>
      <c r="KPQ127" s="194"/>
      <c r="KPR127" s="194"/>
      <c r="KPS127" s="194"/>
      <c r="KPT127" s="194"/>
      <c r="KPU127" s="194"/>
      <c r="KPV127" s="194"/>
      <c r="KPW127" s="194"/>
      <c r="KPX127" s="194"/>
      <c r="KPY127" s="194"/>
      <c r="KPZ127" s="194"/>
      <c r="KQA127" s="194"/>
      <c r="KQB127" s="194"/>
      <c r="KQC127" s="194"/>
      <c r="KQD127" s="194"/>
      <c r="KQE127" s="194"/>
      <c r="KQF127" s="194"/>
      <c r="KQG127" s="194"/>
      <c r="KQH127" s="194"/>
      <c r="KQI127" s="194"/>
      <c r="KQJ127" s="194"/>
      <c r="KQK127" s="194"/>
      <c r="KQL127" s="194"/>
      <c r="KQM127" s="194"/>
      <c r="KQN127" s="194"/>
      <c r="KQO127" s="194"/>
      <c r="KQP127" s="194"/>
      <c r="KQQ127" s="194"/>
      <c r="KQR127" s="194"/>
      <c r="KQS127" s="194"/>
      <c r="KQT127" s="194"/>
      <c r="KQU127" s="194"/>
      <c r="KQV127" s="194"/>
      <c r="KQW127" s="194"/>
      <c r="KQX127" s="194"/>
      <c r="KQY127" s="194"/>
      <c r="KQZ127" s="194"/>
      <c r="KRA127" s="194"/>
      <c r="KRB127" s="194"/>
      <c r="KRC127" s="194"/>
      <c r="KRD127" s="194"/>
      <c r="KRE127" s="194"/>
      <c r="KRF127" s="194"/>
      <c r="KRG127" s="194"/>
      <c r="KRH127" s="194"/>
      <c r="KRI127" s="194"/>
      <c r="KRJ127" s="194"/>
      <c r="KRK127" s="194"/>
      <c r="KRL127" s="194"/>
      <c r="KRM127" s="194"/>
      <c r="KRN127" s="194"/>
      <c r="KRO127" s="194"/>
      <c r="KRP127" s="194"/>
      <c r="KRQ127" s="194"/>
      <c r="KRR127" s="194"/>
      <c r="KRS127" s="194"/>
      <c r="KRT127" s="194"/>
      <c r="KRU127" s="194"/>
      <c r="KRV127" s="194"/>
      <c r="KRW127" s="194"/>
      <c r="KRX127" s="194"/>
      <c r="KRY127" s="194"/>
      <c r="KRZ127" s="194"/>
      <c r="KSA127" s="194"/>
      <c r="KSB127" s="194"/>
      <c r="KSC127" s="194"/>
      <c r="KSD127" s="194"/>
      <c r="KSE127" s="194"/>
      <c r="KSF127" s="194"/>
      <c r="KSG127" s="194"/>
      <c r="KSH127" s="194"/>
      <c r="KSI127" s="194"/>
      <c r="KSJ127" s="194"/>
      <c r="KSK127" s="194"/>
      <c r="KSL127" s="194"/>
      <c r="KSM127" s="194"/>
      <c r="KSN127" s="194"/>
      <c r="KSO127" s="194"/>
      <c r="KSP127" s="194"/>
      <c r="KSQ127" s="194"/>
      <c r="KSR127" s="194"/>
      <c r="KSS127" s="194"/>
      <c r="KST127" s="194"/>
      <c r="KSU127" s="194"/>
      <c r="KSV127" s="194"/>
      <c r="KSW127" s="194"/>
      <c r="KSX127" s="194"/>
      <c r="KSY127" s="194"/>
      <c r="KSZ127" s="194"/>
      <c r="KTA127" s="194"/>
      <c r="KTB127" s="194"/>
      <c r="KTC127" s="194"/>
      <c r="KTD127" s="194"/>
      <c r="KTE127" s="194"/>
      <c r="KTF127" s="194"/>
      <c r="KTG127" s="194"/>
      <c r="KTH127" s="194"/>
      <c r="KTI127" s="194"/>
      <c r="KTJ127" s="194"/>
      <c r="KTK127" s="194"/>
      <c r="KTL127" s="194"/>
      <c r="KTM127" s="194"/>
      <c r="KTN127" s="194"/>
      <c r="KTO127" s="194"/>
      <c r="KTP127" s="194"/>
      <c r="KTQ127" s="194"/>
      <c r="KTR127" s="194"/>
      <c r="KTS127" s="194"/>
      <c r="KTT127" s="194"/>
      <c r="KTU127" s="194"/>
      <c r="KTV127" s="194"/>
      <c r="KTW127" s="194"/>
      <c r="KTX127" s="194"/>
      <c r="KTY127" s="194"/>
      <c r="KTZ127" s="194"/>
      <c r="KUA127" s="194"/>
      <c r="KUB127" s="194"/>
      <c r="KUC127" s="194"/>
      <c r="KUD127" s="194"/>
      <c r="KUE127" s="194"/>
      <c r="KUF127" s="194"/>
      <c r="KUG127" s="194"/>
      <c r="KUH127" s="194"/>
      <c r="KUI127" s="194"/>
      <c r="KUJ127" s="194"/>
      <c r="KUK127" s="194"/>
      <c r="KUL127" s="194"/>
      <c r="KUM127" s="194"/>
      <c r="KUN127" s="194"/>
      <c r="KUO127" s="194"/>
      <c r="KUP127" s="194"/>
      <c r="KUQ127" s="194"/>
      <c r="KUR127" s="194"/>
      <c r="KUS127" s="194"/>
      <c r="KUT127" s="194"/>
      <c r="KUU127" s="194"/>
      <c r="KUV127" s="194"/>
      <c r="KUW127" s="194"/>
      <c r="KUX127" s="194"/>
      <c r="KUY127" s="194"/>
      <c r="KUZ127" s="194"/>
      <c r="KVA127" s="194"/>
      <c r="KVB127" s="194"/>
      <c r="KVC127" s="194"/>
      <c r="KVD127" s="194"/>
      <c r="KVE127" s="194"/>
      <c r="KVF127" s="194"/>
      <c r="KVG127" s="194"/>
      <c r="KVH127" s="194"/>
      <c r="KVI127" s="194"/>
      <c r="KVJ127" s="194"/>
      <c r="KVK127" s="194"/>
      <c r="KVL127" s="194"/>
      <c r="KVM127" s="194"/>
      <c r="KVN127" s="194"/>
      <c r="KVO127" s="194"/>
      <c r="KVP127" s="194"/>
      <c r="KVQ127" s="194"/>
      <c r="KVR127" s="194"/>
      <c r="KVS127" s="194"/>
      <c r="KVT127" s="194"/>
      <c r="KVU127" s="194"/>
      <c r="KVV127" s="194"/>
      <c r="KVW127" s="194"/>
      <c r="KVX127" s="194"/>
      <c r="KVY127" s="194"/>
      <c r="KVZ127" s="194"/>
      <c r="KWA127" s="194"/>
      <c r="KWB127" s="194"/>
      <c r="KWC127" s="194"/>
      <c r="KWD127" s="194"/>
      <c r="KWE127" s="194"/>
      <c r="KWF127" s="194"/>
      <c r="KWG127" s="194"/>
      <c r="KWH127" s="194"/>
      <c r="KWI127" s="194"/>
      <c r="KWJ127" s="194"/>
      <c r="KWK127" s="194"/>
      <c r="KWL127" s="194"/>
      <c r="KWM127" s="194"/>
      <c r="KWN127" s="194"/>
      <c r="KWO127" s="194"/>
      <c r="KWP127" s="194"/>
      <c r="KWQ127" s="194"/>
      <c r="KWR127" s="194"/>
      <c r="KWS127" s="194"/>
      <c r="KWT127" s="194"/>
      <c r="KWU127" s="194"/>
      <c r="KWV127" s="194"/>
      <c r="KWW127" s="194"/>
      <c r="KWX127" s="194"/>
      <c r="KWY127" s="194"/>
      <c r="KWZ127" s="194"/>
      <c r="KXA127" s="194"/>
      <c r="KXB127" s="194"/>
      <c r="KXC127" s="194"/>
      <c r="KXD127" s="194"/>
      <c r="KXE127" s="194"/>
      <c r="KXF127" s="194"/>
      <c r="KXG127" s="194"/>
      <c r="KXH127" s="194"/>
      <c r="KXI127" s="194"/>
      <c r="KXJ127" s="194"/>
      <c r="KXK127" s="194"/>
      <c r="KXL127" s="194"/>
      <c r="KXM127" s="194"/>
      <c r="KXN127" s="194"/>
      <c r="KXO127" s="194"/>
      <c r="KXP127" s="194"/>
      <c r="KXQ127" s="194"/>
      <c r="KXR127" s="194"/>
      <c r="KXS127" s="194"/>
      <c r="KXT127" s="194"/>
      <c r="KXU127" s="194"/>
      <c r="KXV127" s="194"/>
      <c r="KXW127" s="194"/>
      <c r="KXX127" s="194"/>
      <c r="KXY127" s="194"/>
      <c r="KXZ127" s="194"/>
      <c r="KYA127" s="194"/>
      <c r="KYB127" s="194"/>
      <c r="KYC127" s="194"/>
      <c r="KYD127" s="194"/>
      <c r="KYE127" s="194"/>
      <c r="KYF127" s="194"/>
      <c r="KYG127" s="194"/>
      <c r="KYH127" s="194"/>
      <c r="KYI127" s="194"/>
      <c r="KYJ127" s="194"/>
      <c r="KYK127" s="194"/>
      <c r="KYL127" s="194"/>
      <c r="KYM127" s="194"/>
      <c r="KYN127" s="194"/>
      <c r="KYO127" s="194"/>
      <c r="KYP127" s="194"/>
      <c r="KYQ127" s="194"/>
      <c r="KYR127" s="194"/>
      <c r="KYS127" s="194"/>
      <c r="KYT127" s="194"/>
      <c r="KYU127" s="194"/>
      <c r="KYV127" s="194"/>
      <c r="KYW127" s="194"/>
      <c r="KYX127" s="194"/>
      <c r="KYY127" s="194"/>
      <c r="KYZ127" s="194"/>
      <c r="KZA127" s="194"/>
      <c r="KZB127" s="194"/>
      <c r="KZC127" s="194"/>
      <c r="KZD127" s="194"/>
      <c r="KZE127" s="194"/>
      <c r="KZF127" s="194"/>
      <c r="KZG127" s="194"/>
      <c r="KZH127" s="194"/>
      <c r="KZI127" s="194"/>
      <c r="KZJ127" s="194"/>
      <c r="KZK127" s="194"/>
      <c r="KZL127" s="194"/>
      <c r="KZM127" s="194"/>
      <c r="KZN127" s="194"/>
      <c r="KZO127" s="194"/>
      <c r="KZP127" s="194"/>
      <c r="KZQ127" s="194"/>
      <c r="KZR127" s="194"/>
      <c r="KZS127" s="194"/>
      <c r="KZT127" s="194"/>
      <c r="KZU127" s="194"/>
      <c r="KZV127" s="194"/>
      <c r="KZW127" s="194"/>
      <c r="KZX127" s="194"/>
      <c r="KZY127" s="194"/>
      <c r="KZZ127" s="194"/>
      <c r="LAA127" s="194"/>
      <c r="LAB127" s="194"/>
      <c r="LAC127" s="194"/>
      <c r="LAD127" s="194"/>
      <c r="LAE127" s="194"/>
      <c r="LAF127" s="194"/>
      <c r="LAG127" s="194"/>
      <c r="LAH127" s="194"/>
      <c r="LAI127" s="194"/>
      <c r="LAJ127" s="194"/>
      <c r="LAK127" s="194"/>
      <c r="LAL127" s="194"/>
      <c r="LAM127" s="194"/>
      <c r="LAN127" s="194"/>
      <c r="LAO127" s="194"/>
      <c r="LAP127" s="194"/>
      <c r="LAQ127" s="194"/>
      <c r="LAR127" s="194"/>
      <c r="LAS127" s="194"/>
      <c r="LAT127" s="194"/>
      <c r="LAU127" s="194"/>
      <c r="LAV127" s="194"/>
      <c r="LAW127" s="194"/>
      <c r="LAX127" s="194"/>
      <c r="LAY127" s="194"/>
      <c r="LAZ127" s="194"/>
      <c r="LBA127" s="194"/>
      <c r="LBB127" s="194"/>
      <c r="LBC127" s="194"/>
      <c r="LBD127" s="194"/>
      <c r="LBE127" s="194"/>
      <c r="LBF127" s="194"/>
      <c r="LBG127" s="194"/>
      <c r="LBH127" s="194"/>
      <c r="LBI127" s="194"/>
      <c r="LBJ127" s="194"/>
      <c r="LBK127" s="194"/>
      <c r="LBL127" s="194"/>
      <c r="LBM127" s="194"/>
      <c r="LBN127" s="194"/>
      <c r="LBO127" s="194"/>
      <c r="LBP127" s="194"/>
      <c r="LBQ127" s="194"/>
      <c r="LBR127" s="194"/>
      <c r="LBS127" s="194"/>
      <c r="LBT127" s="194"/>
      <c r="LBU127" s="194"/>
      <c r="LBV127" s="194"/>
      <c r="LBW127" s="194"/>
      <c r="LBX127" s="194"/>
      <c r="LBY127" s="194"/>
      <c r="LBZ127" s="194"/>
      <c r="LCA127" s="194"/>
      <c r="LCB127" s="194"/>
      <c r="LCC127" s="194"/>
      <c r="LCD127" s="194"/>
      <c r="LCE127" s="194"/>
      <c r="LCF127" s="194"/>
      <c r="LCG127" s="194"/>
      <c r="LCH127" s="194"/>
      <c r="LCI127" s="194"/>
      <c r="LCJ127" s="194"/>
      <c r="LCK127" s="194"/>
      <c r="LCL127" s="194"/>
      <c r="LCM127" s="194"/>
      <c r="LCN127" s="194"/>
      <c r="LCO127" s="194"/>
      <c r="LCP127" s="194"/>
      <c r="LCQ127" s="194"/>
      <c r="LCR127" s="194"/>
      <c r="LCS127" s="194"/>
      <c r="LCT127" s="194"/>
      <c r="LCU127" s="194"/>
      <c r="LCV127" s="194"/>
      <c r="LCW127" s="194"/>
      <c r="LCX127" s="194"/>
      <c r="LCY127" s="194"/>
      <c r="LCZ127" s="194"/>
      <c r="LDA127" s="194"/>
      <c r="LDB127" s="194"/>
      <c r="LDC127" s="194"/>
      <c r="LDD127" s="194"/>
      <c r="LDE127" s="194"/>
      <c r="LDF127" s="194"/>
      <c r="LDG127" s="194"/>
      <c r="LDH127" s="194"/>
      <c r="LDI127" s="194"/>
      <c r="LDJ127" s="194"/>
      <c r="LDK127" s="194"/>
      <c r="LDL127" s="194"/>
      <c r="LDM127" s="194"/>
      <c r="LDN127" s="194"/>
      <c r="LDO127" s="194"/>
      <c r="LDP127" s="194"/>
      <c r="LDQ127" s="194"/>
      <c r="LDR127" s="194"/>
      <c r="LDS127" s="194"/>
      <c r="LDT127" s="194"/>
      <c r="LDU127" s="194"/>
      <c r="LDV127" s="194"/>
      <c r="LDW127" s="194"/>
      <c r="LDX127" s="194"/>
      <c r="LDY127" s="194"/>
      <c r="LDZ127" s="194"/>
      <c r="LEA127" s="194"/>
      <c r="LEB127" s="194"/>
      <c r="LEC127" s="194"/>
      <c r="LED127" s="194"/>
      <c r="LEE127" s="194"/>
      <c r="LEF127" s="194"/>
      <c r="LEG127" s="194"/>
      <c r="LEH127" s="194"/>
      <c r="LEI127" s="194"/>
      <c r="LEJ127" s="194"/>
      <c r="LEK127" s="194"/>
      <c r="LEL127" s="194"/>
      <c r="LEM127" s="194"/>
      <c r="LEN127" s="194"/>
      <c r="LEO127" s="194"/>
      <c r="LEP127" s="194"/>
      <c r="LEQ127" s="194"/>
      <c r="LER127" s="194"/>
      <c r="LES127" s="194"/>
      <c r="LET127" s="194"/>
      <c r="LEU127" s="194"/>
      <c r="LEV127" s="194"/>
      <c r="LEW127" s="194"/>
      <c r="LEX127" s="194"/>
      <c r="LEY127" s="194"/>
      <c r="LEZ127" s="194"/>
      <c r="LFA127" s="194"/>
      <c r="LFB127" s="194"/>
      <c r="LFC127" s="194"/>
      <c r="LFD127" s="194"/>
      <c r="LFE127" s="194"/>
      <c r="LFF127" s="194"/>
      <c r="LFG127" s="194"/>
      <c r="LFH127" s="194"/>
      <c r="LFI127" s="194"/>
      <c r="LFJ127" s="194"/>
      <c r="LFK127" s="194"/>
      <c r="LFL127" s="194"/>
      <c r="LFM127" s="194"/>
      <c r="LFN127" s="194"/>
      <c r="LFO127" s="194"/>
      <c r="LFP127" s="194"/>
      <c r="LFQ127" s="194"/>
      <c r="LFR127" s="194"/>
      <c r="LFS127" s="194"/>
      <c r="LFT127" s="194"/>
      <c r="LFU127" s="194"/>
      <c r="LFV127" s="194"/>
      <c r="LFW127" s="194"/>
      <c r="LFX127" s="194"/>
      <c r="LFY127" s="194"/>
      <c r="LFZ127" s="194"/>
      <c r="LGA127" s="194"/>
      <c r="LGB127" s="194"/>
      <c r="LGC127" s="194"/>
      <c r="LGD127" s="194"/>
      <c r="LGE127" s="194"/>
      <c r="LGF127" s="194"/>
      <c r="LGG127" s="194"/>
      <c r="LGH127" s="194"/>
      <c r="LGI127" s="194"/>
      <c r="LGJ127" s="194"/>
      <c r="LGK127" s="194"/>
      <c r="LGL127" s="194"/>
      <c r="LGM127" s="194"/>
      <c r="LGN127" s="194"/>
      <c r="LGO127" s="194"/>
      <c r="LGP127" s="194"/>
      <c r="LGQ127" s="194"/>
      <c r="LGR127" s="194"/>
      <c r="LGS127" s="194"/>
      <c r="LGT127" s="194"/>
      <c r="LGU127" s="194"/>
      <c r="LGV127" s="194"/>
      <c r="LGW127" s="194"/>
      <c r="LGX127" s="194"/>
      <c r="LGY127" s="194"/>
      <c r="LGZ127" s="194"/>
      <c r="LHA127" s="194"/>
      <c r="LHB127" s="194"/>
      <c r="LHC127" s="194"/>
      <c r="LHD127" s="194"/>
      <c r="LHE127" s="194"/>
      <c r="LHF127" s="194"/>
      <c r="LHG127" s="194"/>
      <c r="LHH127" s="194"/>
      <c r="LHI127" s="194"/>
      <c r="LHJ127" s="194"/>
      <c r="LHK127" s="194"/>
      <c r="LHL127" s="194"/>
      <c r="LHM127" s="194"/>
      <c r="LHN127" s="194"/>
      <c r="LHO127" s="194"/>
      <c r="LHP127" s="194"/>
      <c r="LHQ127" s="194"/>
      <c r="LHR127" s="194"/>
      <c r="LHS127" s="194"/>
      <c r="LHT127" s="194"/>
      <c r="LHU127" s="194"/>
      <c r="LHV127" s="194"/>
      <c r="LHW127" s="194"/>
      <c r="LHX127" s="194"/>
      <c r="LHY127" s="194"/>
      <c r="LHZ127" s="194"/>
      <c r="LIA127" s="194"/>
      <c r="LIB127" s="194"/>
      <c r="LIC127" s="194"/>
      <c r="LID127" s="194"/>
      <c r="LIE127" s="194"/>
      <c r="LIF127" s="194"/>
      <c r="LIG127" s="194"/>
      <c r="LIH127" s="194"/>
      <c r="LII127" s="194"/>
      <c r="LIJ127" s="194"/>
      <c r="LIK127" s="194"/>
      <c r="LIL127" s="194"/>
      <c r="LIM127" s="194"/>
      <c r="LIN127" s="194"/>
      <c r="LIO127" s="194"/>
      <c r="LIP127" s="194"/>
      <c r="LIQ127" s="194"/>
      <c r="LIR127" s="194"/>
      <c r="LIS127" s="194"/>
      <c r="LIT127" s="194"/>
      <c r="LIU127" s="194"/>
      <c r="LIV127" s="194"/>
      <c r="LIW127" s="194"/>
      <c r="LIX127" s="194"/>
      <c r="LIY127" s="194"/>
      <c r="LIZ127" s="194"/>
      <c r="LJA127" s="194"/>
      <c r="LJB127" s="194"/>
      <c r="LJC127" s="194"/>
      <c r="LJD127" s="194"/>
      <c r="LJE127" s="194"/>
      <c r="LJF127" s="194"/>
      <c r="LJG127" s="194"/>
      <c r="LJH127" s="194"/>
      <c r="LJI127" s="194"/>
      <c r="LJJ127" s="194"/>
      <c r="LJK127" s="194"/>
      <c r="LJL127" s="194"/>
      <c r="LJM127" s="194"/>
      <c r="LJN127" s="194"/>
      <c r="LJO127" s="194"/>
      <c r="LJP127" s="194"/>
      <c r="LJQ127" s="194"/>
      <c r="LJR127" s="194"/>
      <c r="LJS127" s="194"/>
      <c r="LJT127" s="194"/>
      <c r="LJU127" s="194"/>
      <c r="LJV127" s="194"/>
      <c r="LJW127" s="194"/>
      <c r="LJX127" s="194"/>
      <c r="LJY127" s="194"/>
      <c r="LJZ127" s="194"/>
      <c r="LKA127" s="194"/>
      <c r="LKB127" s="194"/>
      <c r="LKC127" s="194"/>
      <c r="LKD127" s="194"/>
      <c r="LKE127" s="194"/>
      <c r="LKF127" s="194"/>
      <c r="LKG127" s="194"/>
      <c r="LKH127" s="194"/>
      <c r="LKI127" s="194"/>
      <c r="LKJ127" s="194"/>
      <c r="LKK127" s="194"/>
      <c r="LKL127" s="194"/>
      <c r="LKM127" s="194"/>
      <c r="LKN127" s="194"/>
      <c r="LKO127" s="194"/>
      <c r="LKP127" s="194"/>
      <c r="LKQ127" s="194"/>
      <c r="LKR127" s="194"/>
      <c r="LKS127" s="194"/>
      <c r="LKT127" s="194"/>
      <c r="LKU127" s="194"/>
      <c r="LKV127" s="194"/>
      <c r="LKW127" s="194"/>
      <c r="LKX127" s="194"/>
      <c r="LKY127" s="194"/>
      <c r="LKZ127" s="194"/>
      <c r="LLA127" s="194"/>
      <c r="LLB127" s="194"/>
      <c r="LLC127" s="194"/>
      <c r="LLD127" s="194"/>
      <c r="LLE127" s="194"/>
      <c r="LLF127" s="194"/>
      <c r="LLG127" s="194"/>
      <c r="LLH127" s="194"/>
      <c r="LLI127" s="194"/>
      <c r="LLJ127" s="194"/>
      <c r="LLK127" s="194"/>
      <c r="LLL127" s="194"/>
      <c r="LLM127" s="194"/>
      <c r="LLN127" s="194"/>
      <c r="LLO127" s="194"/>
      <c r="LLP127" s="194"/>
      <c r="LLQ127" s="194"/>
      <c r="LLR127" s="194"/>
      <c r="LLS127" s="194"/>
      <c r="LLT127" s="194"/>
      <c r="LLU127" s="194"/>
      <c r="LLV127" s="194"/>
      <c r="LLW127" s="194"/>
      <c r="LLX127" s="194"/>
      <c r="LLY127" s="194"/>
      <c r="LLZ127" s="194"/>
      <c r="LMA127" s="194"/>
      <c r="LMB127" s="194"/>
      <c r="LMC127" s="194"/>
      <c r="LMD127" s="194"/>
      <c r="LME127" s="194"/>
      <c r="LMF127" s="194"/>
      <c r="LMG127" s="194"/>
      <c r="LMH127" s="194"/>
      <c r="LMI127" s="194"/>
      <c r="LMJ127" s="194"/>
      <c r="LMK127" s="194"/>
      <c r="LML127" s="194"/>
      <c r="LMM127" s="194"/>
      <c r="LMN127" s="194"/>
      <c r="LMO127" s="194"/>
      <c r="LMP127" s="194"/>
      <c r="LMQ127" s="194"/>
      <c r="LMR127" s="194"/>
      <c r="LMS127" s="194"/>
      <c r="LMT127" s="194"/>
      <c r="LMU127" s="194"/>
      <c r="LMV127" s="194"/>
      <c r="LMW127" s="194"/>
      <c r="LMX127" s="194"/>
      <c r="LMY127" s="194"/>
      <c r="LMZ127" s="194"/>
      <c r="LNA127" s="194"/>
      <c r="LNB127" s="194"/>
      <c r="LNC127" s="194"/>
      <c r="LND127" s="194"/>
      <c r="LNE127" s="194"/>
      <c r="LNF127" s="194"/>
      <c r="LNG127" s="194"/>
      <c r="LNH127" s="194"/>
      <c r="LNI127" s="194"/>
      <c r="LNJ127" s="194"/>
      <c r="LNK127" s="194"/>
      <c r="LNL127" s="194"/>
      <c r="LNM127" s="194"/>
      <c r="LNN127" s="194"/>
      <c r="LNO127" s="194"/>
      <c r="LNP127" s="194"/>
      <c r="LNQ127" s="194"/>
      <c r="LNR127" s="194"/>
      <c r="LNS127" s="194"/>
      <c r="LNT127" s="194"/>
      <c r="LNU127" s="194"/>
      <c r="LNV127" s="194"/>
      <c r="LNW127" s="194"/>
      <c r="LNX127" s="194"/>
      <c r="LNY127" s="194"/>
      <c r="LNZ127" s="194"/>
      <c r="LOA127" s="194"/>
      <c r="LOB127" s="194"/>
      <c r="LOC127" s="194"/>
      <c r="LOD127" s="194"/>
      <c r="LOE127" s="194"/>
      <c r="LOF127" s="194"/>
      <c r="LOG127" s="194"/>
      <c r="LOH127" s="194"/>
      <c r="LOI127" s="194"/>
      <c r="LOJ127" s="194"/>
      <c r="LOK127" s="194"/>
      <c r="LOL127" s="194"/>
      <c r="LOM127" s="194"/>
      <c r="LON127" s="194"/>
      <c r="LOO127" s="194"/>
      <c r="LOP127" s="194"/>
      <c r="LOQ127" s="194"/>
      <c r="LOR127" s="194"/>
      <c r="LOS127" s="194"/>
      <c r="LOT127" s="194"/>
      <c r="LOU127" s="194"/>
      <c r="LOV127" s="194"/>
      <c r="LOW127" s="194"/>
      <c r="LOX127" s="194"/>
      <c r="LOY127" s="194"/>
      <c r="LOZ127" s="194"/>
      <c r="LPA127" s="194"/>
      <c r="LPB127" s="194"/>
      <c r="LPC127" s="194"/>
      <c r="LPD127" s="194"/>
      <c r="LPE127" s="194"/>
      <c r="LPF127" s="194"/>
      <c r="LPG127" s="194"/>
      <c r="LPH127" s="194"/>
      <c r="LPI127" s="194"/>
      <c r="LPJ127" s="194"/>
      <c r="LPK127" s="194"/>
      <c r="LPL127" s="194"/>
      <c r="LPM127" s="194"/>
      <c r="LPN127" s="194"/>
      <c r="LPO127" s="194"/>
      <c r="LPP127" s="194"/>
      <c r="LPQ127" s="194"/>
      <c r="LPR127" s="194"/>
      <c r="LPS127" s="194"/>
      <c r="LPT127" s="194"/>
      <c r="LPU127" s="194"/>
      <c r="LPV127" s="194"/>
      <c r="LPW127" s="194"/>
      <c r="LPX127" s="194"/>
      <c r="LPY127" s="194"/>
      <c r="LPZ127" s="194"/>
      <c r="LQA127" s="194"/>
      <c r="LQB127" s="194"/>
      <c r="LQC127" s="194"/>
      <c r="LQD127" s="194"/>
      <c r="LQE127" s="194"/>
      <c r="LQF127" s="194"/>
      <c r="LQG127" s="194"/>
      <c r="LQH127" s="194"/>
      <c r="LQI127" s="194"/>
      <c r="LQJ127" s="194"/>
      <c r="LQK127" s="194"/>
      <c r="LQL127" s="194"/>
      <c r="LQM127" s="194"/>
      <c r="LQN127" s="194"/>
      <c r="LQO127" s="194"/>
      <c r="LQP127" s="194"/>
      <c r="LQQ127" s="194"/>
      <c r="LQR127" s="194"/>
      <c r="LQS127" s="194"/>
      <c r="LQT127" s="194"/>
      <c r="LQU127" s="194"/>
      <c r="LQV127" s="194"/>
      <c r="LQW127" s="194"/>
      <c r="LQX127" s="194"/>
      <c r="LQY127" s="194"/>
      <c r="LQZ127" s="194"/>
      <c r="LRA127" s="194"/>
      <c r="LRB127" s="194"/>
      <c r="LRC127" s="194"/>
      <c r="LRD127" s="194"/>
      <c r="LRE127" s="194"/>
      <c r="LRF127" s="194"/>
      <c r="LRG127" s="194"/>
      <c r="LRH127" s="194"/>
      <c r="LRI127" s="194"/>
      <c r="LRJ127" s="194"/>
      <c r="LRK127" s="194"/>
      <c r="LRL127" s="194"/>
      <c r="LRM127" s="194"/>
      <c r="LRN127" s="194"/>
      <c r="LRO127" s="194"/>
      <c r="LRP127" s="194"/>
      <c r="LRQ127" s="194"/>
      <c r="LRR127" s="194"/>
      <c r="LRS127" s="194"/>
      <c r="LRT127" s="194"/>
      <c r="LRU127" s="194"/>
      <c r="LRV127" s="194"/>
      <c r="LRW127" s="194"/>
      <c r="LRX127" s="194"/>
      <c r="LRY127" s="194"/>
      <c r="LRZ127" s="194"/>
      <c r="LSA127" s="194"/>
      <c r="LSB127" s="194"/>
      <c r="LSC127" s="194"/>
      <c r="LSD127" s="194"/>
      <c r="LSE127" s="194"/>
      <c r="LSF127" s="194"/>
      <c r="LSG127" s="194"/>
      <c r="LSH127" s="194"/>
      <c r="LSI127" s="194"/>
      <c r="LSJ127" s="194"/>
      <c r="LSK127" s="194"/>
      <c r="LSL127" s="194"/>
      <c r="LSM127" s="194"/>
      <c r="LSN127" s="194"/>
      <c r="LSO127" s="194"/>
      <c r="LSP127" s="194"/>
      <c r="LSQ127" s="194"/>
      <c r="LSR127" s="194"/>
      <c r="LSS127" s="194"/>
      <c r="LST127" s="194"/>
      <c r="LSU127" s="194"/>
      <c r="LSV127" s="194"/>
      <c r="LSW127" s="194"/>
      <c r="LSX127" s="194"/>
      <c r="LSY127" s="194"/>
      <c r="LSZ127" s="194"/>
      <c r="LTA127" s="194"/>
      <c r="LTB127" s="194"/>
      <c r="LTC127" s="194"/>
      <c r="LTD127" s="194"/>
      <c r="LTE127" s="194"/>
      <c r="LTF127" s="194"/>
      <c r="LTG127" s="194"/>
      <c r="LTH127" s="194"/>
      <c r="LTI127" s="194"/>
      <c r="LTJ127" s="194"/>
      <c r="LTK127" s="194"/>
      <c r="LTL127" s="194"/>
      <c r="LTM127" s="194"/>
      <c r="LTN127" s="194"/>
      <c r="LTO127" s="194"/>
      <c r="LTP127" s="194"/>
      <c r="LTQ127" s="194"/>
      <c r="LTR127" s="194"/>
      <c r="LTS127" s="194"/>
      <c r="LTT127" s="194"/>
      <c r="LTU127" s="194"/>
      <c r="LTV127" s="194"/>
      <c r="LTW127" s="194"/>
      <c r="LTX127" s="194"/>
      <c r="LTY127" s="194"/>
      <c r="LTZ127" s="194"/>
      <c r="LUA127" s="194"/>
      <c r="LUB127" s="194"/>
      <c r="LUC127" s="194"/>
      <c r="LUD127" s="194"/>
      <c r="LUE127" s="194"/>
      <c r="LUF127" s="194"/>
      <c r="LUG127" s="194"/>
      <c r="LUH127" s="194"/>
      <c r="LUI127" s="194"/>
      <c r="LUJ127" s="194"/>
      <c r="LUK127" s="194"/>
      <c r="LUL127" s="194"/>
      <c r="LUM127" s="194"/>
      <c r="LUN127" s="194"/>
      <c r="LUO127" s="194"/>
      <c r="LUP127" s="194"/>
      <c r="LUQ127" s="194"/>
      <c r="LUR127" s="194"/>
      <c r="LUS127" s="194"/>
      <c r="LUT127" s="194"/>
      <c r="LUU127" s="194"/>
      <c r="LUV127" s="194"/>
      <c r="LUW127" s="194"/>
      <c r="LUX127" s="194"/>
      <c r="LUY127" s="194"/>
      <c r="LUZ127" s="194"/>
      <c r="LVA127" s="194"/>
      <c r="LVB127" s="194"/>
      <c r="LVC127" s="194"/>
      <c r="LVD127" s="194"/>
      <c r="LVE127" s="194"/>
      <c r="LVF127" s="194"/>
      <c r="LVG127" s="194"/>
      <c r="LVH127" s="194"/>
      <c r="LVI127" s="194"/>
      <c r="LVJ127" s="194"/>
      <c r="LVK127" s="194"/>
      <c r="LVL127" s="194"/>
      <c r="LVM127" s="194"/>
      <c r="LVN127" s="194"/>
      <c r="LVO127" s="194"/>
      <c r="LVP127" s="194"/>
      <c r="LVQ127" s="194"/>
      <c r="LVR127" s="194"/>
      <c r="LVS127" s="194"/>
      <c r="LVT127" s="194"/>
      <c r="LVU127" s="194"/>
      <c r="LVV127" s="194"/>
      <c r="LVW127" s="194"/>
      <c r="LVX127" s="194"/>
      <c r="LVY127" s="194"/>
      <c r="LVZ127" s="194"/>
      <c r="LWA127" s="194"/>
      <c r="LWB127" s="194"/>
      <c r="LWC127" s="194"/>
      <c r="LWD127" s="194"/>
      <c r="LWE127" s="194"/>
      <c r="LWF127" s="194"/>
      <c r="LWG127" s="194"/>
      <c r="LWH127" s="194"/>
      <c r="LWI127" s="194"/>
      <c r="LWJ127" s="194"/>
      <c r="LWK127" s="194"/>
      <c r="LWL127" s="194"/>
      <c r="LWM127" s="194"/>
      <c r="LWN127" s="194"/>
      <c r="LWO127" s="194"/>
      <c r="LWP127" s="194"/>
      <c r="LWQ127" s="194"/>
      <c r="LWR127" s="194"/>
      <c r="LWS127" s="194"/>
      <c r="LWT127" s="194"/>
      <c r="LWU127" s="194"/>
      <c r="LWV127" s="194"/>
      <c r="LWW127" s="194"/>
      <c r="LWX127" s="194"/>
      <c r="LWY127" s="194"/>
      <c r="LWZ127" s="194"/>
      <c r="LXA127" s="194"/>
      <c r="LXB127" s="194"/>
      <c r="LXC127" s="194"/>
      <c r="LXD127" s="194"/>
      <c r="LXE127" s="194"/>
      <c r="LXF127" s="194"/>
      <c r="LXG127" s="194"/>
      <c r="LXH127" s="194"/>
      <c r="LXI127" s="194"/>
      <c r="LXJ127" s="194"/>
      <c r="LXK127" s="194"/>
      <c r="LXL127" s="194"/>
      <c r="LXM127" s="194"/>
      <c r="LXN127" s="194"/>
      <c r="LXO127" s="194"/>
      <c r="LXP127" s="194"/>
      <c r="LXQ127" s="194"/>
      <c r="LXR127" s="194"/>
      <c r="LXS127" s="194"/>
      <c r="LXT127" s="194"/>
      <c r="LXU127" s="194"/>
      <c r="LXV127" s="194"/>
      <c r="LXW127" s="194"/>
      <c r="LXX127" s="194"/>
      <c r="LXY127" s="194"/>
      <c r="LXZ127" s="194"/>
      <c r="LYA127" s="194"/>
      <c r="LYB127" s="194"/>
      <c r="LYC127" s="194"/>
      <c r="LYD127" s="194"/>
      <c r="LYE127" s="194"/>
      <c r="LYF127" s="194"/>
      <c r="LYG127" s="194"/>
      <c r="LYH127" s="194"/>
      <c r="LYI127" s="194"/>
      <c r="LYJ127" s="194"/>
      <c r="LYK127" s="194"/>
      <c r="LYL127" s="194"/>
      <c r="LYM127" s="194"/>
      <c r="LYN127" s="194"/>
      <c r="LYO127" s="194"/>
      <c r="LYP127" s="194"/>
      <c r="LYQ127" s="194"/>
      <c r="LYR127" s="194"/>
      <c r="LYS127" s="194"/>
      <c r="LYT127" s="194"/>
      <c r="LYU127" s="194"/>
      <c r="LYV127" s="194"/>
      <c r="LYW127" s="194"/>
      <c r="LYX127" s="194"/>
      <c r="LYY127" s="194"/>
      <c r="LYZ127" s="194"/>
      <c r="LZA127" s="194"/>
      <c r="LZB127" s="194"/>
      <c r="LZC127" s="194"/>
      <c r="LZD127" s="194"/>
      <c r="LZE127" s="194"/>
      <c r="LZF127" s="194"/>
      <c r="LZG127" s="194"/>
      <c r="LZH127" s="194"/>
      <c r="LZI127" s="194"/>
      <c r="LZJ127" s="194"/>
      <c r="LZK127" s="194"/>
      <c r="LZL127" s="194"/>
      <c r="LZM127" s="194"/>
      <c r="LZN127" s="194"/>
      <c r="LZO127" s="194"/>
      <c r="LZP127" s="194"/>
      <c r="LZQ127" s="194"/>
      <c r="LZR127" s="194"/>
      <c r="LZS127" s="194"/>
      <c r="LZT127" s="194"/>
      <c r="LZU127" s="194"/>
      <c r="LZV127" s="194"/>
      <c r="LZW127" s="194"/>
      <c r="LZX127" s="194"/>
      <c r="LZY127" s="194"/>
      <c r="LZZ127" s="194"/>
      <c r="MAA127" s="194"/>
      <c r="MAB127" s="194"/>
      <c r="MAC127" s="194"/>
      <c r="MAD127" s="194"/>
      <c r="MAE127" s="194"/>
      <c r="MAF127" s="194"/>
      <c r="MAG127" s="194"/>
      <c r="MAH127" s="194"/>
      <c r="MAI127" s="194"/>
      <c r="MAJ127" s="194"/>
      <c r="MAK127" s="194"/>
      <c r="MAL127" s="194"/>
      <c r="MAM127" s="194"/>
      <c r="MAN127" s="194"/>
      <c r="MAO127" s="194"/>
      <c r="MAP127" s="194"/>
      <c r="MAQ127" s="194"/>
      <c r="MAR127" s="194"/>
      <c r="MAS127" s="194"/>
      <c r="MAT127" s="194"/>
      <c r="MAU127" s="194"/>
      <c r="MAV127" s="194"/>
      <c r="MAW127" s="194"/>
      <c r="MAX127" s="194"/>
      <c r="MAY127" s="194"/>
      <c r="MAZ127" s="194"/>
      <c r="MBA127" s="194"/>
      <c r="MBB127" s="194"/>
      <c r="MBC127" s="194"/>
      <c r="MBD127" s="194"/>
      <c r="MBE127" s="194"/>
      <c r="MBF127" s="194"/>
      <c r="MBG127" s="194"/>
      <c r="MBH127" s="194"/>
      <c r="MBI127" s="194"/>
      <c r="MBJ127" s="194"/>
      <c r="MBK127" s="194"/>
      <c r="MBL127" s="194"/>
      <c r="MBM127" s="194"/>
      <c r="MBN127" s="194"/>
      <c r="MBO127" s="194"/>
      <c r="MBP127" s="194"/>
      <c r="MBQ127" s="194"/>
      <c r="MBR127" s="194"/>
      <c r="MBS127" s="194"/>
      <c r="MBT127" s="194"/>
      <c r="MBU127" s="194"/>
      <c r="MBV127" s="194"/>
      <c r="MBW127" s="194"/>
      <c r="MBX127" s="194"/>
      <c r="MBY127" s="194"/>
      <c r="MBZ127" s="194"/>
      <c r="MCA127" s="194"/>
      <c r="MCB127" s="194"/>
      <c r="MCC127" s="194"/>
      <c r="MCD127" s="194"/>
      <c r="MCE127" s="194"/>
      <c r="MCF127" s="194"/>
      <c r="MCG127" s="194"/>
      <c r="MCH127" s="194"/>
      <c r="MCI127" s="194"/>
      <c r="MCJ127" s="194"/>
      <c r="MCK127" s="194"/>
      <c r="MCL127" s="194"/>
      <c r="MCM127" s="194"/>
      <c r="MCN127" s="194"/>
      <c r="MCO127" s="194"/>
      <c r="MCP127" s="194"/>
      <c r="MCQ127" s="194"/>
      <c r="MCR127" s="194"/>
      <c r="MCS127" s="194"/>
      <c r="MCT127" s="194"/>
      <c r="MCU127" s="194"/>
      <c r="MCV127" s="194"/>
      <c r="MCW127" s="194"/>
      <c r="MCX127" s="194"/>
      <c r="MCY127" s="194"/>
      <c r="MCZ127" s="194"/>
      <c r="MDA127" s="194"/>
      <c r="MDB127" s="194"/>
      <c r="MDC127" s="194"/>
      <c r="MDD127" s="194"/>
      <c r="MDE127" s="194"/>
      <c r="MDF127" s="194"/>
      <c r="MDG127" s="194"/>
      <c r="MDH127" s="194"/>
      <c r="MDI127" s="194"/>
      <c r="MDJ127" s="194"/>
      <c r="MDK127" s="194"/>
      <c r="MDL127" s="194"/>
      <c r="MDM127" s="194"/>
      <c r="MDN127" s="194"/>
      <c r="MDO127" s="194"/>
      <c r="MDP127" s="194"/>
      <c r="MDQ127" s="194"/>
      <c r="MDR127" s="194"/>
      <c r="MDS127" s="194"/>
      <c r="MDT127" s="194"/>
      <c r="MDU127" s="194"/>
      <c r="MDV127" s="194"/>
      <c r="MDW127" s="194"/>
      <c r="MDX127" s="194"/>
      <c r="MDY127" s="194"/>
      <c r="MDZ127" s="194"/>
      <c r="MEA127" s="194"/>
      <c r="MEB127" s="194"/>
      <c r="MEC127" s="194"/>
      <c r="MED127" s="194"/>
      <c r="MEE127" s="194"/>
      <c r="MEF127" s="194"/>
      <c r="MEG127" s="194"/>
      <c r="MEH127" s="194"/>
      <c r="MEI127" s="194"/>
      <c r="MEJ127" s="194"/>
      <c r="MEK127" s="194"/>
      <c r="MEL127" s="194"/>
      <c r="MEM127" s="194"/>
      <c r="MEN127" s="194"/>
      <c r="MEO127" s="194"/>
      <c r="MEP127" s="194"/>
      <c r="MEQ127" s="194"/>
      <c r="MER127" s="194"/>
      <c r="MES127" s="194"/>
      <c r="MET127" s="194"/>
      <c r="MEU127" s="194"/>
      <c r="MEV127" s="194"/>
      <c r="MEW127" s="194"/>
      <c r="MEX127" s="194"/>
      <c r="MEY127" s="194"/>
      <c r="MEZ127" s="194"/>
      <c r="MFA127" s="194"/>
      <c r="MFB127" s="194"/>
      <c r="MFC127" s="194"/>
      <c r="MFD127" s="194"/>
      <c r="MFE127" s="194"/>
      <c r="MFF127" s="194"/>
      <c r="MFG127" s="194"/>
      <c r="MFH127" s="194"/>
      <c r="MFI127" s="194"/>
      <c r="MFJ127" s="194"/>
      <c r="MFK127" s="194"/>
      <c r="MFL127" s="194"/>
      <c r="MFM127" s="194"/>
      <c r="MFN127" s="194"/>
      <c r="MFO127" s="194"/>
      <c r="MFP127" s="194"/>
      <c r="MFQ127" s="194"/>
      <c r="MFR127" s="194"/>
      <c r="MFS127" s="194"/>
      <c r="MFT127" s="194"/>
      <c r="MFU127" s="194"/>
      <c r="MFV127" s="194"/>
      <c r="MFW127" s="194"/>
      <c r="MFX127" s="194"/>
      <c r="MFY127" s="194"/>
      <c r="MFZ127" s="194"/>
      <c r="MGA127" s="194"/>
      <c r="MGB127" s="194"/>
      <c r="MGC127" s="194"/>
      <c r="MGD127" s="194"/>
      <c r="MGE127" s="194"/>
      <c r="MGF127" s="194"/>
      <c r="MGG127" s="194"/>
      <c r="MGH127" s="194"/>
      <c r="MGI127" s="194"/>
      <c r="MGJ127" s="194"/>
      <c r="MGK127" s="194"/>
      <c r="MGL127" s="194"/>
      <c r="MGM127" s="194"/>
      <c r="MGN127" s="194"/>
      <c r="MGO127" s="194"/>
      <c r="MGP127" s="194"/>
      <c r="MGQ127" s="194"/>
      <c r="MGR127" s="194"/>
      <c r="MGS127" s="194"/>
      <c r="MGT127" s="194"/>
      <c r="MGU127" s="194"/>
      <c r="MGV127" s="194"/>
      <c r="MGW127" s="194"/>
      <c r="MGX127" s="194"/>
      <c r="MGY127" s="194"/>
      <c r="MGZ127" s="194"/>
      <c r="MHA127" s="194"/>
      <c r="MHB127" s="194"/>
      <c r="MHC127" s="194"/>
      <c r="MHD127" s="194"/>
      <c r="MHE127" s="194"/>
      <c r="MHF127" s="194"/>
      <c r="MHG127" s="194"/>
      <c r="MHH127" s="194"/>
      <c r="MHI127" s="194"/>
      <c r="MHJ127" s="194"/>
      <c r="MHK127" s="194"/>
      <c r="MHL127" s="194"/>
      <c r="MHM127" s="194"/>
      <c r="MHN127" s="194"/>
      <c r="MHO127" s="194"/>
      <c r="MHP127" s="194"/>
      <c r="MHQ127" s="194"/>
      <c r="MHR127" s="194"/>
      <c r="MHS127" s="194"/>
      <c r="MHT127" s="194"/>
      <c r="MHU127" s="194"/>
      <c r="MHV127" s="194"/>
      <c r="MHW127" s="194"/>
      <c r="MHX127" s="194"/>
      <c r="MHY127" s="194"/>
      <c r="MHZ127" s="194"/>
      <c r="MIA127" s="194"/>
      <c r="MIB127" s="194"/>
      <c r="MIC127" s="194"/>
      <c r="MID127" s="194"/>
      <c r="MIE127" s="194"/>
      <c r="MIF127" s="194"/>
      <c r="MIG127" s="194"/>
      <c r="MIH127" s="194"/>
      <c r="MII127" s="194"/>
      <c r="MIJ127" s="194"/>
      <c r="MIK127" s="194"/>
      <c r="MIL127" s="194"/>
      <c r="MIM127" s="194"/>
      <c r="MIN127" s="194"/>
      <c r="MIO127" s="194"/>
      <c r="MIP127" s="194"/>
      <c r="MIQ127" s="194"/>
      <c r="MIR127" s="194"/>
      <c r="MIS127" s="194"/>
      <c r="MIT127" s="194"/>
      <c r="MIU127" s="194"/>
      <c r="MIV127" s="194"/>
      <c r="MIW127" s="194"/>
      <c r="MIX127" s="194"/>
      <c r="MIY127" s="194"/>
      <c r="MIZ127" s="194"/>
      <c r="MJA127" s="194"/>
      <c r="MJB127" s="194"/>
      <c r="MJC127" s="194"/>
      <c r="MJD127" s="194"/>
      <c r="MJE127" s="194"/>
      <c r="MJF127" s="194"/>
      <c r="MJG127" s="194"/>
      <c r="MJH127" s="194"/>
      <c r="MJI127" s="194"/>
      <c r="MJJ127" s="194"/>
      <c r="MJK127" s="194"/>
      <c r="MJL127" s="194"/>
      <c r="MJM127" s="194"/>
      <c r="MJN127" s="194"/>
      <c r="MJO127" s="194"/>
      <c r="MJP127" s="194"/>
      <c r="MJQ127" s="194"/>
      <c r="MJR127" s="194"/>
      <c r="MJS127" s="194"/>
      <c r="MJT127" s="194"/>
      <c r="MJU127" s="194"/>
      <c r="MJV127" s="194"/>
      <c r="MJW127" s="194"/>
      <c r="MJX127" s="194"/>
      <c r="MJY127" s="194"/>
      <c r="MJZ127" s="194"/>
      <c r="MKA127" s="194"/>
      <c r="MKB127" s="194"/>
      <c r="MKC127" s="194"/>
      <c r="MKD127" s="194"/>
      <c r="MKE127" s="194"/>
      <c r="MKF127" s="194"/>
      <c r="MKG127" s="194"/>
      <c r="MKH127" s="194"/>
      <c r="MKI127" s="194"/>
      <c r="MKJ127" s="194"/>
      <c r="MKK127" s="194"/>
      <c r="MKL127" s="194"/>
      <c r="MKM127" s="194"/>
      <c r="MKN127" s="194"/>
      <c r="MKO127" s="194"/>
      <c r="MKP127" s="194"/>
      <c r="MKQ127" s="194"/>
      <c r="MKR127" s="194"/>
      <c r="MKS127" s="194"/>
      <c r="MKT127" s="194"/>
      <c r="MKU127" s="194"/>
      <c r="MKV127" s="194"/>
      <c r="MKW127" s="194"/>
      <c r="MKX127" s="194"/>
      <c r="MKY127" s="194"/>
      <c r="MKZ127" s="194"/>
      <c r="MLA127" s="194"/>
      <c r="MLB127" s="194"/>
      <c r="MLC127" s="194"/>
      <c r="MLD127" s="194"/>
      <c r="MLE127" s="194"/>
      <c r="MLF127" s="194"/>
      <c r="MLG127" s="194"/>
      <c r="MLH127" s="194"/>
      <c r="MLI127" s="194"/>
      <c r="MLJ127" s="194"/>
      <c r="MLK127" s="194"/>
      <c r="MLL127" s="194"/>
      <c r="MLM127" s="194"/>
      <c r="MLN127" s="194"/>
      <c r="MLO127" s="194"/>
      <c r="MLP127" s="194"/>
      <c r="MLQ127" s="194"/>
      <c r="MLR127" s="194"/>
      <c r="MLS127" s="194"/>
      <c r="MLT127" s="194"/>
      <c r="MLU127" s="194"/>
      <c r="MLV127" s="194"/>
      <c r="MLW127" s="194"/>
      <c r="MLX127" s="194"/>
      <c r="MLY127" s="194"/>
      <c r="MLZ127" s="194"/>
      <c r="MMA127" s="194"/>
      <c r="MMB127" s="194"/>
      <c r="MMC127" s="194"/>
      <c r="MMD127" s="194"/>
      <c r="MME127" s="194"/>
      <c r="MMF127" s="194"/>
      <c r="MMG127" s="194"/>
      <c r="MMH127" s="194"/>
      <c r="MMI127" s="194"/>
      <c r="MMJ127" s="194"/>
      <c r="MMK127" s="194"/>
      <c r="MML127" s="194"/>
      <c r="MMM127" s="194"/>
      <c r="MMN127" s="194"/>
      <c r="MMO127" s="194"/>
      <c r="MMP127" s="194"/>
      <c r="MMQ127" s="194"/>
      <c r="MMR127" s="194"/>
      <c r="MMS127" s="194"/>
      <c r="MMT127" s="194"/>
      <c r="MMU127" s="194"/>
      <c r="MMV127" s="194"/>
      <c r="MMW127" s="194"/>
      <c r="MMX127" s="194"/>
      <c r="MMY127" s="194"/>
      <c r="MMZ127" s="194"/>
      <c r="MNA127" s="194"/>
      <c r="MNB127" s="194"/>
      <c r="MNC127" s="194"/>
      <c r="MND127" s="194"/>
      <c r="MNE127" s="194"/>
      <c r="MNF127" s="194"/>
      <c r="MNG127" s="194"/>
      <c r="MNH127" s="194"/>
      <c r="MNI127" s="194"/>
      <c r="MNJ127" s="194"/>
      <c r="MNK127" s="194"/>
      <c r="MNL127" s="194"/>
      <c r="MNM127" s="194"/>
      <c r="MNN127" s="194"/>
      <c r="MNO127" s="194"/>
      <c r="MNP127" s="194"/>
      <c r="MNQ127" s="194"/>
      <c r="MNR127" s="194"/>
      <c r="MNS127" s="194"/>
      <c r="MNT127" s="194"/>
      <c r="MNU127" s="194"/>
      <c r="MNV127" s="194"/>
      <c r="MNW127" s="194"/>
      <c r="MNX127" s="194"/>
      <c r="MNY127" s="194"/>
      <c r="MNZ127" s="194"/>
      <c r="MOA127" s="194"/>
      <c r="MOB127" s="194"/>
      <c r="MOC127" s="194"/>
      <c r="MOD127" s="194"/>
      <c r="MOE127" s="194"/>
      <c r="MOF127" s="194"/>
      <c r="MOG127" s="194"/>
      <c r="MOH127" s="194"/>
      <c r="MOI127" s="194"/>
      <c r="MOJ127" s="194"/>
      <c r="MOK127" s="194"/>
      <c r="MOL127" s="194"/>
      <c r="MOM127" s="194"/>
      <c r="MON127" s="194"/>
      <c r="MOO127" s="194"/>
      <c r="MOP127" s="194"/>
      <c r="MOQ127" s="194"/>
      <c r="MOR127" s="194"/>
      <c r="MOS127" s="194"/>
      <c r="MOT127" s="194"/>
      <c r="MOU127" s="194"/>
      <c r="MOV127" s="194"/>
      <c r="MOW127" s="194"/>
      <c r="MOX127" s="194"/>
      <c r="MOY127" s="194"/>
      <c r="MOZ127" s="194"/>
      <c r="MPA127" s="194"/>
      <c r="MPB127" s="194"/>
      <c r="MPC127" s="194"/>
      <c r="MPD127" s="194"/>
      <c r="MPE127" s="194"/>
      <c r="MPF127" s="194"/>
      <c r="MPG127" s="194"/>
      <c r="MPH127" s="194"/>
      <c r="MPI127" s="194"/>
      <c r="MPJ127" s="194"/>
      <c r="MPK127" s="194"/>
      <c r="MPL127" s="194"/>
      <c r="MPM127" s="194"/>
      <c r="MPN127" s="194"/>
      <c r="MPO127" s="194"/>
      <c r="MPP127" s="194"/>
      <c r="MPQ127" s="194"/>
      <c r="MPR127" s="194"/>
      <c r="MPS127" s="194"/>
      <c r="MPT127" s="194"/>
      <c r="MPU127" s="194"/>
      <c r="MPV127" s="194"/>
      <c r="MPW127" s="194"/>
      <c r="MPX127" s="194"/>
      <c r="MPY127" s="194"/>
      <c r="MPZ127" s="194"/>
      <c r="MQA127" s="194"/>
      <c r="MQB127" s="194"/>
      <c r="MQC127" s="194"/>
      <c r="MQD127" s="194"/>
      <c r="MQE127" s="194"/>
      <c r="MQF127" s="194"/>
      <c r="MQG127" s="194"/>
      <c r="MQH127" s="194"/>
      <c r="MQI127" s="194"/>
      <c r="MQJ127" s="194"/>
      <c r="MQK127" s="194"/>
      <c r="MQL127" s="194"/>
      <c r="MQM127" s="194"/>
      <c r="MQN127" s="194"/>
      <c r="MQO127" s="194"/>
      <c r="MQP127" s="194"/>
      <c r="MQQ127" s="194"/>
      <c r="MQR127" s="194"/>
      <c r="MQS127" s="194"/>
      <c r="MQT127" s="194"/>
      <c r="MQU127" s="194"/>
      <c r="MQV127" s="194"/>
      <c r="MQW127" s="194"/>
      <c r="MQX127" s="194"/>
      <c r="MQY127" s="194"/>
      <c r="MQZ127" s="194"/>
      <c r="MRA127" s="194"/>
      <c r="MRB127" s="194"/>
      <c r="MRC127" s="194"/>
      <c r="MRD127" s="194"/>
      <c r="MRE127" s="194"/>
      <c r="MRF127" s="194"/>
      <c r="MRG127" s="194"/>
      <c r="MRH127" s="194"/>
      <c r="MRI127" s="194"/>
      <c r="MRJ127" s="194"/>
      <c r="MRK127" s="194"/>
      <c r="MRL127" s="194"/>
      <c r="MRM127" s="194"/>
      <c r="MRN127" s="194"/>
      <c r="MRO127" s="194"/>
      <c r="MRP127" s="194"/>
      <c r="MRQ127" s="194"/>
      <c r="MRR127" s="194"/>
      <c r="MRS127" s="194"/>
      <c r="MRT127" s="194"/>
      <c r="MRU127" s="194"/>
      <c r="MRV127" s="194"/>
      <c r="MRW127" s="194"/>
      <c r="MRX127" s="194"/>
      <c r="MRY127" s="194"/>
      <c r="MRZ127" s="194"/>
      <c r="MSA127" s="194"/>
      <c r="MSB127" s="194"/>
      <c r="MSC127" s="194"/>
      <c r="MSD127" s="194"/>
      <c r="MSE127" s="194"/>
      <c r="MSF127" s="194"/>
      <c r="MSG127" s="194"/>
      <c r="MSH127" s="194"/>
      <c r="MSI127" s="194"/>
      <c r="MSJ127" s="194"/>
      <c r="MSK127" s="194"/>
      <c r="MSL127" s="194"/>
      <c r="MSM127" s="194"/>
      <c r="MSN127" s="194"/>
      <c r="MSO127" s="194"/>
      <c r="MSP127" s="194"/>
      <c r="MSQ127" s="194"/>
      <c r="MSR127" s="194"/>
      <c r="MSS127" s="194"/>
      <c r="MST127" s="194"/>
      <c r="MSU127" s="194"/>
      <c r="MSV127" s="194"/>
      <c r="MSW127" s="194"/>
      <c r="MSX127" s="194"/>
      <c r="MSY127" s="194"/>
      <c r="MSZ127" s="194"/>
      <c r="MTA127" s="194"/>
      <c r="MTB127" s="194"/>
      <c r="MTC127" s="194"/>
      <c r="MTD127" s="194"/>
      <c r="MTE127" s="194"/>
      <c r="MTF127" s="194"/>
      <c r="MTG127" s="194"/>
      <c r="MTH127" s="194"/>
      <c r="MTI127" s="194"/>
      <c r="MTJ127" s="194"/>
      <c r="MTK127" s="194"/>
      <c r="MTL127" s="194"/>
      <c r="MTM127" s="194"/>
      <c r="MTN127" s="194"/>
      <c r="MTO127" s="194"/>
      <c r="MTP127" s="194"/>
      <c r="MTQ127" s="194"/>
      <c r="MTR127" s="194"/>
      <c r="MTS127" s="194"/>
      <c r="MTT127" s="194"/>
      <c r="MTU127" s="194"/>
      <c r="MTV127" s="194"/>
      <c r="MTW127" s="194"/>
      <c r="MTX127" s="194"/>
      <c r="MTY127" s="194"/>
      <c r="MTZ127" s="194"/>
      <c r="MUA127" s="194"/>
      <c r="MUB127" s="194"/>
      <c r="MUC127" s="194"/>
      <c r="MUD127" s="194"/>
      <c r="MUE127" s="194"/>
      <c r="MUF127" s="194"/>
      <c r="MUG127" s="194"/>
      <c r="MUH127" s="194"/>
      <c r="MUI127" s="194"/>
      <c r="MUJ127" s="194"/>
      <c r="MUK127" s="194"/>
      <c r="MUL127" s="194"/>
      <c r="MUM127" s="194"/>
      <c r="MUN127" s="194"/>
      <c r="MUO127" s="194"/>
      <c r="MUP127" s="194"/>
      <c r="MUQ127" s="194"/>
      <c r="MUR127" s="194"/>
      <c r="MUS127" s="194"/>
      <c r="MUT127" s="194"/>
      <c r="MUU127" s="194"/>
      <c r="MUV127" s="194"/>
      <c r="MUW127" s="194"/>
      <c r="MUX127" s="194"/>
      <c r="MUY127" s="194"/>
      <c r="MUZ127" s="194"/>
      <c r="MVA127" s="194"/>
      <c r="MVB127" s="194"/>
      <c r="MVC127" s="194"/>
      <c r="MVD127" s="194"/>
      <c r="MVE127" s="194"/>
      <c r="MVF127" s="194"/>
      <c r="MVG127" s="194"/>
      <c r="MVH127" s="194"/>
      <c r="MVI127" s="194"/>
      <c r="MVJ127" s="194"/>
      <c r="MVK127" s="194"/>
      <c r="MVL127" s="194"/>
      <c r="MVM127" s="194"/>
      <c r="MVN127" s="194"/>
      <c r="MVO127" s="194"/>
      <c r="MVP127" s="194"/>
      <c r="MVQ127" s="194"/>
      <c r="MVR127" s="194"/>
      <c r="MVS127" s="194"/>
      <c r="MVT127" s="194"/>
      <c r="MVU127" s="194"/>
      <c r="MVV127" s="194"/>
      <c r="MVW127" s="194"/>
      <c r="MVX127" s="194"/>
      <c r="MVY127" s="194"/>
      <c r="MVZ127" s="194"/>
      <c r="MWA127" s="194"/>
      <c r="MWB127" s="194"/>
      <c r="MWC127" s="194"/>
      <c r="MWD127" s="194"/>
      <c r="MWE127" s="194"/>
      <c r="MWF127" s="194"/>
      <c r="MWG127" s="194"/>
      <c r="MWH127" s="194"/>
      <c r="MWI127" s="194"/>
      <c r="MWJ127" s="194"/>
      <c r="MWK127" s="194"/>
      <c r="MWL127" s="194"/>
      <c r="MWM127" s="194"/>
      <c r="MWN127" s="194"/>
      <c r="MWO127" s="194"/>
      <c r="MWP127" s="194"/>
      <c r="MWQ127" s="194"/>
      <c r="MWR127" s="194"/>
      <c r="MWS127" s="194"/>
      <c r="MWT127" s="194"/>
      <c r="MWU127" s="194"/>
      <c r="MWV127" s="194"/>
      <c r="MWW127" s="194"/>
      <c r="MWX127" s="194"/>
      <c r="MWY127" s="194"/>
      <c r="MWZ127" s="194"/>
      <c r="MXA127" s="194"/>
      <c r="MXB127" s="194"/>
      <c r="MXC127" s="194"/>
      <c r="MXD127" s="194"/>
      <c r="MXE127" s="194"/>
      <c r="MXF127" s="194"/>
      <c r="MXG127" s="194"/>
      <c r="MXH127" s="194"/>
      <c r="MXI127" s="194"/>
      <c r="MXJ127" s="194"/>
      <c r="MXK127" s="194"/>
      <c r="MXL127" s="194"/>
      <c r="MXM127" s="194"/>
      <c r="MXN127" s="194"/>
      <c r="MXO127" s="194"/>
      <c r="MXP127" s="194"/>
      <c r="MXQ127" s="194"/>
      <c r="MXR127" s="194"/>
      <c r="MXS127" s="194"/>
      <c r="MXT127" s="194"/>
      <c r="MXU127" s="194"/>
      <c r="MXV127" s="194"/>
      <c r="MXW127" s="194"/>
      <c r="MXX127" s="194"/>
      <c r="MXY127" s="194"/>
      <c r="MXZ127" s="194"/>
      <c r="MYA127" s="194"/>
      <c r="MYB127" s="194"/>
      <c r="MYC127" s="194"/>
      <c r="MYD127" s="194"/>
      <c r="MYE127" s="194"/>
      <c r="MYF127" s="194"/>
      <c r="MYG127" s="194"/>
      <c r="MYH127" s="194"/>
      <c r="MYI127" s="194"/>
      <c r="MYJ127" s="194"/>
      <c r="MYK127" s="194"/>
      <c r="MYL127" s="194"/>
      <c r="MYM127" s="194"/>
      <c r="MYN127" s="194"/>
      <c r="MYO127" s="194"/>
      <c r="MYP127" s="194"/>
      <c r="MYQ127" s="194"/>
      <c r="MYR127" s="194"/>
      <c r="MYS127" s="194"/>
      <c r="MYT127" s="194"/>
      <c r="MYU127" s="194"/>
      <c r="MYV127" s="194"/>
      <c r="MYW127" s="194"/>
      <c r="MYX127" s="194"/>
      <c r="MYY127" s="194"/>
      <c r="MYZ127" s="194"/>
      <c r="MZA127" s="194"/>
      <c r="MZB127" s="194"/>
      <c r="MZC127" s="194"/>
      <c r="MZD127" s="194"/>
      <c r="MZE127" s="194"/>
      <c r="MZF127" s="194"/>
      <c r="MZG127" s="194"/>
      <c r="MZH127" s="194"/>
      <c r="MZI127" s="194"/>
      <c r="MZJ127" s="194"/>
      <c r="MZK127" s="194"/>
      <c r="MZL127" s="194"/>
      <c r="MZM127" s="194"/>
      <c r="MZN127" s="194"/>
      <c r="MZO127" s="194"/>
      <c r="MZP127" s="194"/>
      <c r="MZQ127" s="194"/>
      <c r="MZR127" s="194"/>
      <c r="MZS127" s="194"/>
      <c r="MZT127" s="194"/>
      <c r="MZU127" s="194"/>
      <c r="MZV127" s="194"/>
      <c r="MZW127" s="194"/>
      <c r="MZX127" s="194"/>
      <c r="MZY127" s="194"/>
      <c r="MZZ127" s="194"/>
      <c r="NAA127" s="194"/>
      <c r="NAB127" s="194"/>
      <c r="NAC127" s="194"/>
      <c r="NAD127" s="194"/>
      <c r="NAE127" s="194"/>
      <c r="NAF127" s="194"/>
      <c r="NAG127" s="194"/>
      <c r="NAH127" s="194"/>
      <c r="NAI127" s="194"/>
      <c r="NAJ127" s="194"/>
      <c r="NAK127" s="194"/>
      <c r="NAL127" s="194"/>
      <c r="NAM127" s="194"/>
      <c r="NAN127" s="194"/>
      <c r="NAO127" s="194"/>
      <c r="NAP127" s="194"/>
      <c r="NAQ127" s="194"/>
      <c r="NAR127" s="194"/>
      <c r="NAS127" s="194"/>
      <c r="NAT127" s="194"/>
      <c r="NAU127" s="194"/>
      <c r="NAV127" s="194"/>
      <c r="NAW127" s="194"/>
      <c r="NAX127" s="194"/>
      <c r="NAY127" s="194"/>
      <c r="NAZ127" s="194"/>
      <c r="NBA127" s="194"/>
      <c r="NBB127" s="194"/>
      <c r="NBC127" s="194"/>
      <c r="NBD127" s="194"/>
      <c r="NBE127" s="194"/>
      <c r="NBF127" s="194"/>
      <c r="NBG127" s="194"/>
      <c r="NBH127" s="194"/>
      <c r="NBI127" s="194"/>
      <c r="NBJ127" s="194"/>
      <c r="NBK127" s="194"/>
      <c r="NBL127" s="194"/>
      <c r="NBM127" s="194"/>
      <c r="NBN127" s="194"/>
      <c r="NBO127" s="194"/>
      <c r="NBP127" s="194"/>
      <c r="NBQ127" s="194"/>
      <c r="NBR127" s="194"/>
      <c r="NBS127" s="194"/>
      <c r="NBT127" s="194"/>
      <c r="NBU127" s="194"/>
      <c r="NBV127" s="194"/>
      <c r="NBW127" s="194"/>
      <c r="NBX127" s="194"/>
      <c r="NBY127" s="194"/>
      <c r="NBZ127" s="194"/>
      <c r="NCA127" s="194"/>
      <c r="NCB127" s="194"/>
      <c r="NCC127" s="194"/>
      <c r="NCD127" s="194"/>
      <c r="NCE127" s="194"/>
      <c r="NCF127" s="194"/>
      <c r="NCG127" s="194"/>
      <c r="NCH127" s="194"/>
      <c r="NCI127" s="194"/>
      <c r="NCJ127" s="194"/>
      <c r="NCK127" s="194"/>
      <c r="NCL127" s="194"/>
      <c r="NCM127" s="194"/>
      <c r="NCN127" s="194"/>
      <c r="NCO127" s="194"/>
      <c r="NCP127" s="194"/>
      <c r="NCQ127" s="194"/>
      <c r="NCR127" s="194"/>
      <c r="NCS127" s="194"/>
      <c r="NCT127" s="194"/>
      <c r="NCU127" s="194"/>
      <c r="NCV127" s="194"/>
      <c r="NCW127" s="194"/>
      <c r="NCX127" s="194"/>
      <c r="NCY127" s="194"/>
      <c r="NCZ127" s="194"/>
      <c r="NDA127" s="194"/>
      <c r="NDB127" s="194"/>
      <c r="NDC127" s="194"/>
      <c r="NDD127" s="194"/>
      <c r="NDE127" s="194"/>
      <c r="NDF127" s="194"/>
      <c r="NDG127" s="194"/>
      <c r="NDH127" s="194"/>
      <c r="NDI127" s="194"/>
      <c r="NDJ127" s="194"/>
      <c r="NDK127" s="194"/>
      <c r="NDL127" s="194"/>
      <c r="NDM127" s="194"/>
      <c r="NDN127" s="194"/>
      <c r="NDO127" s="194"/>
      <c r="NDP127" s="194"/>
      <c r="NDQ127" s="194"/>
      <c r="NDR127" s="194"/>
      <c r="NDS127" s="194"/>
      <c r="NDT127" s="194"/>
      <c r="NDU127" s="194"/>
      <c r="NDV127" s="194"/>
      <c r="NDW127" s="194"/>
      <c r="NDX127" s="194"/>
      <c r="NDY127" s="194"/>
      <c r="NDZ127" s="194"/>
      <c r="NEA127" s="194"/>
      <c r="NEB127" s="194"/>
      <c r="NEC127" s="194"/>
      <c r="NED127" s="194"/>
      <c r="NEE127" s="194"/>
      <c r="NEF127" s="194"/>
      <c r="NEG127" s="194"/>
      <c r="NEH127" s="194"/>
      <c r="NEI127" s="194"/>
      <c r="NEJ127" s="194"/>
      <c r="NEK127" s="194"/>
      <c r="NEL127" s="194"/>
      <c r="NEM127" s="194"/>
      <c r="NEN127" s="194"/>
      <c r="NEO127" s="194"/>
      <c r="NEP127" s="194"/>
      <c r="NEQ127" s="194"/>
      <c r="NER127" s="194"/>
      <c r="NES127" s="194"/>
      <c r="NET127" s="194"/>
      <c r="NEU127" s="194"/>
      <c r="NEV127" s="194"/>
      <c r="NEW127" s="194"/>
      <c r="NEX127" s="194"/>
      <c r="NEY127" s="194"/>
      <c r="NEZ127" s="194"/>
      <c r="NFA127" s="194"/>
      <c r="NFB127" s="194"/>
      <c r="NFC127" s="194"/>
      <c r="NFD127" s="194"/>
      <c r="NFE127" s="194"/>
      <c r="NFF127" s="194"/>
      <c r="NFG127" s="194"/>
      <c r="NFH127" s="194"/>
      <c r="NFI127" s="194"/>
      <c r="NFJ127" s="194"/>
      <c r="NFK127" s="194"/>
      <c r="NFL127" s="194"/>
      <c r="NFM127" s="194"/>
      <c r="NFN127" s="194"/>
      <c r="NFO127" s="194"/>
      <c r="NFP127" s="194"/>
      <c r="NFQ127" s="194"/>
      <c r="NFR127" s="194"/>
      <c r="NFS127" s="194"/>
      <c r="NFT127" s="194"/>
      <c r="NFU127" s="194"/>
      <c r="NFV127" s="194"/>
      <c r="NFW127" s="194"/>
      <c r="NFX127" s="194"/>
      <c r="NFY127" s="194"/>
      <c r="NFZ127" s="194"/>
      <c r="NGA127" s="194"/>
      <c r="NGB127" s="194"/>
      <c r="NGC127" s="194"/>
      <c r="NGD127" s="194"/>
      <c r="NGE127" s="194"/>
      <c r="NGF127" s="194"/>
      <c r="NGG127" s="194"/>
      <c r="NGH127" s="194"/>
      <c r="NGI127" s="194"/>
      <c r="NGJ127" s="194"/>
      <c r="NGK127" s="194"/>
      <c r="NGL127" s="194"/>
      <c r="NGM127" s="194"/>
      <c r="NGN127" s="194"/>
      <c r="NGO127" s="194"/>
      <c r="NGP127" s="194"/>
      <c r="NGQ127" s="194"/>
      <c r="NGR127" s="194"/>
      <c r="NGS127" s="194"/>
      <c r="NGT127" s="194"/>
      <c r="NGU127" s="194"/>
      <c r="NGV127" s="194"/>
      <c r="NGW127" s="194"/>
      <c r="NGX127" s="194"/>
      <c r="NGY127" s="194"/>
      <c r="NGZ127" s="194"/>
      <c r="NHA127" s="194"/>
      <c r="NHB127" s="194"/>
      <c r="NHC127" s="194"/>
      <c r="NHD127" s="194"/>
      <c r="NHE127" s="194"/>
      <c r="NHF127" s="194"/>
      <c r="NHG127" s="194"/>
      <c r="NHH127" s="194"/>
      <c r="NHI127" s="194"/>
      <c r="NHJ127" s="194"/>
      <c r="NHK127" s="194"/>
      <c r="NHL127" s="194"/>
      <c r="NHM127" s="194"/>
      <c r="NHN127" s="194"/>
      <c r="NHO127" s="194"/>
      <c r="NHP127" s="194"/>
      <c r="NHQ127" s="194"/>
      <c r="NHR127" s="194"/>
      <c r="NHS127" s="194"/>
      <c r="NHT127" s="194"/>
      <c r="NHU127" s="194"/>
      <c r="NHV127" s="194"/>
      <c r="NHW127" s="194"/>
      <c r="NHX127" s="194"/>
      <c r="NHY127" s="194"/>
      <c r="NHZ127" s="194"/>
      <c r="NIA127" s="194"/>
      <c r="NIB127" s="194"/>
      <c r="NIC127" s="194"/>
      <c r="NID127" s="194"/>
      <c r="NIE127" s="194"/>
      <c r="NIF127" s="194"/>
      <c r="NIG127" s="194"/>
      <c r="NIH127" s="194"/>
      <c r="NII127" s="194"/>
      <c r="NIJ127" s="194"/>
      <c r="NIK127" s="194"/>
      <c r="NIL127" s="194"/>
      <c r="NIM127" s="194"/>
      <c r="NIN127" s="194"/>
      <c r="NIO127" s="194"/>
      <c r="NIP127" s="194"/>
      <c r="NIQ127" s="194"/>
      <c r="NIR127" s="194"/>
      <c r="NIS127" s="194"/>
      <c r="NIT127" s="194"/>
      <c r="NIU127" s="194"/>
      <c r="NIV127" s="194"/>
      <c r="NIW127" s="194"/>
      <c r="NIX127" s="194"/>
      <c r="NIY127" s="194"/>
      <c r="NIZ127" s="194"/>
      <c r="NJA127" s="194"/>
      <c r="NJB127" s="194"/>
      <c r="NJC127" s="194"/>
      <c r="NJD127" s="194"/>
      <c r="NJE127" s="194"/>
      <c r="NJF127" s="194"/>
      <c r="NJG127" s="194"/>
      <c r="NJH127" s="194"/>
      <c r="NJI127" s="194"/>
      <c r="NJJ127" s="194"/>
      <c r="NJK127" s="194"/>
      <c r="NJL127" s="194"/>
      <c r="NJM127" s="194"/>
      <c r="NJN127" s="194"/>
      <c r="NJO127" s="194"/>
      <c r="NJP127" s="194"/>
      <c r="NJQ127" s="194"/>
      <c r="NJR127" s="194"/>
      <c r="NJS127" s="194"/>
      <c r="NJT127" s="194"/>
      <c r="NJU127" s="194"/>
      <c r="NJV127" s="194"/>
      <c r="NJW127" s="194"/>
      <c r="NJX127" s="194"/>
      <c r="NJY127" s="194"/>
      <c r="NJZ127" s="194"/>
      <c r="NKA127" s="194"/>
      <c r="NKB127" s="194"/>
      <c r="NKC127" s="194"/>
      <c r="NKD127" s="194"/>
      <c r="NKE127" s="194"/>
      <c r="NKF127" s="194"/>
      <c r="NKG127" s="194"/>
      <c r="NKH127" s="194"/>
      <c r="NKI127" s="194"/>
      <c r="NKJ127" s="194"/>
      <c r="NKK127" s="194"/>
      <c r="NKL127" s="194"/>
      <c r="NKM127" s="194"/>
      <c r="NKN127" s="194"/>
      <c r="NKO127" s="194"/>
      <c r="NKP127" s="194"/>
      <c r="NKQ127" s="194"/>
      <c r="NKR127" s="194"/>
      <c r="NKS127" s="194"/>
      <c r="NKT127" s="194"/>
      <c r="NKU127" s="194"/>
      <c r="NKV127" s="194"/>
      <c r="NKW127" s="194"/>
      <c r="NKX127" s="194"/>
      <c r="NKY127" s="194"/>
      <c r="NKZ127" s="194"/>
      <c r="NLA127" s="194"/>
      <c r="NLB127" s="194"/>
      <c r="NLC127" s="194"/>
      <c r="NLD127" s="194"/>
      <c r="NLE127" s="194"/>
      <c r="NLF127" s="194"/>
      <c r="NLG127" s="194"/>
      <c r="NLH127" s="194"/>
      <c r="NLI127" s="194"/>
      <c r="NLJ127" s="194"/>
      <c r="NLK127" s="194"/>
      <c r="NLL127" s="194"/>
      <c r="NLM127" s="194"/>
      <c r="NLN127" s="194"/>
      <c r="NLO127" s="194"/>
      <c r="NLP127" s="194"/>
      <c r="NLQ127" s="194"/>
      <c r="NLR127" s="194"/>
      <c r="NLS127" s="194"/>
      <c r="NLT127" s="194"/>
      <c r="NLU127" s="194"/>
      <c r="NLV127" s="194"/>
      <c r="NLW127" s="194"/>
      <c r="NLX127" s="194"/>
      <c r="NLY127" s="194"/>
      <c r="NLZ127" s="194"/>
      <c r="NMA127" s="194"/>
      <c r="NMB127" s="194"/>
      <c r="NMC127" s="194"/>
      <c r="NMD127" s="194"/>
      <c r="NME127" s="194"/>
      <c r="NMF127" s="194"/>
      <c r="NMG127" s="194"/>
      <c r="NMH127" s="194"/>
      <c r="NMI127" s="194"/>
      <c r="NMJ127" s="194"/>
      <c r="NMK127" s="194"/>
      <c r="NML127" s="194"/>
      <c r="NMM127" s="194"/>
      <c r="NMN127" s="194"/>
      <c r="NMO127" s="194"/>
      <c r="NMP127" s="194"/>
      <c r="NMQ127" s="194"/>
      <c r="NMR127" s="194"/>
      <c r="NMS127" s="194"/>
      <c r="NMT127" s="194"/>
      <c r="NMU127" s="194"/>
      <c r="NMV127" s="194"/>
      <c r="NMW127" s="194"/>
      <c r="NMX127" s="194"/>
      <c r="NMY127" s="194"/>
      <c r="NMZ127" s="194"/>
      <c r="NNA127" s="194"/>
      <c r="NNB127" s="194"/>
      <c r="NNC127" s="194"/>
      <c r="NND127" s="194"/>
      <c r="NNE127" s="194"/>
      <c r="NNF127" s="194"/>
      <c r="NNG127" s="194"/>
      <c r="NNH127" s="194"/>
      <c r="NNI127" s="194"/>
      <c r="NNJ127" s="194"/>
      <c r="NNK127" s="194"/>
      <c r="NNL127" s="194"/>
      <c r="NNM127" s="194"/>
      <c r="NNN127" s="194"/>
      <c r="NNO127" s="194"/>
      <c r="NNP127" s="194"/>
      <c r="NNQ127" s="194"/>
      <c r="NNR127" s="194"/>
      <c r="NNS127" s="194"/>
      <c r="NNT127" s="194"/>
      <c r="NNU127" s="194"/>
      <c r="NNV127" s="194"/>
      <c r="NNW127" s="194"/>
      <c r="NNX127" s="194"/>
      <c r="NNY127" s="194"/>
      <c r="NNZ127" s="194"/>
      <c r="NOA127" s="194"/>
      <c r="NOB127" s="194"/>
      <c r="NOC127" s="194"/>
      <c r="NOD127" s="194"/>
      <c r="NOE127" s="194"/>
      <c r="NOF127" s="194"/>
      <c r="NOG127" s="194"/>
      <c r="NOH127" s="194"/>
      <c r="NOI127" s="194"/>
      <c r="NOJ127" s="194"/>
      <c r="NOK127" s="194"/>
      <c r="NOL127" s="194"/>
      <c r="NOM127" s="194"/>
      <c r="NON127" s="194"/>
      <c r="NOO127" s="194"/>
      <c r="NOP127" s="194"/>
      <c r="NOQ127" s="194"/>
      <c r="NOR127" s="194"/>
      <c r="NOS127" s="194"/>
      <c r="NOT127" s="194"/>
      <c r="NOU127" s="194"/>
      <c r="NOV127" s="194"/>
      <c r="NOW127" s="194"/>
      <c r="NOX127" s="194"/>
      <c r="NOY127" s="194"/>
      <c r="NOZ127" s="194"/>
      <c r="NPA127" s="194"/>
      <c r="NPB127" s="194"/>
      <c r="NPC127" s="194"/>
      <c r="NPD127" s="194"/>
      <c r="NPE127" s="194"/>
      <c r="NPF127" s="194"/>
      <c r="NPG127" s="194"/>
      <c r="NPH127" s="194"/>
      <c r="NPI127" s="194"/>
      <c r="NPJ127" s="194"/>
      <c r="NPK127" s="194"/>
      <c r="NPL127" s="194"/>
      <c r="NPM127" s="194"/>
      <c r="NPN127" s="194"/>
      <c r="NPO127" s="194"/>
      <c r="NPP127" s="194"/>
      <c r="NPQ127" s="194"/>
      <c r="NPR127" s="194"/>
      <c r="NPS127" s="194"/>
      <c r="NPT127" s="194"/>
      <c r="NPU127" s="194"/>
      <c r="NPV127" s="194"/>
      <c r="NPW127" s="194"/>
      <c r="NPX127" s="194"/>
      <c r="NPY127" s="194"/>
      <c r="NPZ127" s="194"/>
      <c r="NQA127" s="194"/>
      <c r="NQB127" s="194"/>
      <c r="NQC127" s="194"/>
      <c r="NQD127" s="194"/>
      <c r="NQE127" s="194"/>
      <c r="NQF127" s="194"/>
      <c r="NQG127" s="194"/>
      <c r="NQH127" s="194"/>
      <c r="NQI127" s="194"/>
      <c r="NQJ127" s="194"/>
      <c r="NQK127" s="194"/>
      <c r="NQL127" s="194"/>
      <c r="NQM127" s="194"/>
      <c r="NQN127" s="194"/>
      <c r="NQO127" s="194"/>
      <c r="NQP127" s="194"/>
      <c r="NQQ127" s="194"/>
      <c r="NQR127" s="194"/>
      <c r="NQS127" s="194"/>
      <c r="NQT127" s="194"/>
      <c r="NQU127" s="194"/>
      <c r="NQV127" s="194"/>
      <c r="NQW127" s="194"/>
      <c r="NQX127" s="194"/>
      <c r="NQY127" s="194"/>
      <c r="NQZ127" s="194"/>
      <c r="NRA127" s="194"/>
      <c r="NRB127" s="194"/>
      <c r="NRC127" s="194"/>
      <c r="NRD127" s="194"/>
      <c r="NRE127" s="194"/>
      <c r="NRF127" s="194"/>
      <c r="NRG127" s="194"/>
      <c r="NRH127" s="194"/>
      <c r="NRI127" s="194"/>
      <c r="NRJ127" s="194"/>
      <c r="NRK127" s="194"/>
      <c r="NRL127" s="194"/>
      <c r="NRM127" s="194"/>
      <c r="NRN127" s="194"/>
      <c r="NRO127" s="194"/>
      <c r="NRP127" s="194"/>
      <c r="NRQ127" s="194"/>
      <c r="NRR127" s="194"/>
      <c r="NRS127" s="194"/>
      <c r="NRT127" s="194"/>
      <c r="NRU127" s="194"/>
      <c r="NRV127" s="194"/>
      <c r="NRW127" s="194"/>
      <c r="NRX127" s="194"/>
      <c r="NRY127" s="194"/>
      <c r="NRZ127" s="194"/>
      <c r="NSA127" s="194"/>
      <c r="NSB127" s="194"/>
      <c r="NSC127" s="194"/>
      <c r="NSD127" s="194"/>
      <c r="NSE127" s="194"/>
      <c r="NSF127" s="194"/>
      <c r="NSG127" s="194"/>
      <c r="NSH127" s="194"/>
      <c r="NSI127" s="194"/>
      <c r="NSJ127" s="194"/>
      <c r="NSK127" s="194"/>
      <c r="NSL127" s="194"/>
      <c r="NSM127" s="194"/>
      <c r="NSN127" s="194"/>
      <c r="NSO127" s="194"/>
      <c r="NSP127" s="194"/>
      <c r="NSQ127" s="194"/>
      <c r="NSR127" s="194"/>
      <c r="NSS127" s="194"/>
      <c r="NST127" s="194"/>
      <c r="NSU127" s="194"/>
      <c r="NSV127" s="194"/>
      <c r="NSW127" s="194"/>
      <c r="NSX127" s="194"/>
      <c r="NSY127" s="194"/>
      <c r="NSZ127" s="194"/>
      <c r="NTA127" s="194"/>
      <c r="NTB127" s="194"/>
      <c r="NTC127" s="194"/>
      <c r="NTD127" s="194"/>
      <c r="NTE127" s="194"/>
      <c r="NTF127" s="194"/>
      <c r="NTG127" s="194"/>
      <c r="NTH127" s="194"/>
      <c r="NTI127" s="194"/>
      <c r="NTJ127" s="194"/>
      <c r="NTK127" s="194"/>
      <c r="NTL127" s="194"/>
      <c r="NTM127" s="194"/>
      <c r="NTN127" s="194"/>
      <c r="NTO127" s="194"/>
      <c r="NTP127" s="194"/>
      <c r="NTQ127" s="194"/>
      <c r="NTR127" s="194"/>
      <c r="NTS127" s="194"/>
      <c r="NTT127" s="194"/>
      <c r="NTU127" s="194"/>
      <c r="NTV127" s="194"/>
      <c r="NTW127" s="194"/>
      <c r="NTX127" s="194"/>
      <c r="NTY127" s="194"/>
      <c r="NTZ127" s="194"/>
      <c r="NUA127" s="194"/>
      <c r="NUB127" s="194"/>
      <c r="NUC127" s="194"/>
      <c r="NUD127" s="194"/>
      <c r="NUE127" s="194"/>
      <c r="NUF127" s="194"/>
      <c r="NUG127" s="194"/>
      <c r="NUH127" s="194"/>
      <c r="NUI127" s="194"/>
      <c r="NUJ127" s="194"/>
      <c r="NUK127" s="194"/>
      <c r="NUL127" s="194"/>
      <c r="NUM127" s="194"/>
      <c r="NUN127" s="194"/>
      <c r="NUO127" s="194"/>
      <c r="NUP127" s="194"/>
      <c r="NUQ127" s="194"/>
      <c r="NUR127" s="194"/>
      <c r="NUS127" s="194"/>
      <c r="NUT127" s="194"/>
      <c r="NUU127" s="194"/>
      <c r="NUV127" s="194"/>
      <c r="NUW127" s="194"/>
      <c r="NUX127" s="194"/>
      <c r="NUY127" s="194"/>
      <c r="NUZ127" s="194"/>
      <c r="NVA127" s="194"/>
      <c r="NVB127" s="194"/>
      <c r="NVC127" s="194"/>
      <c r="NVD127" s="194"/>
      <c r="NVE127" s="194"/>
      <c r="NVF127" s="194"/>
      <c r="NVG127" s="194"/>
      <c r="NVH127" s="194"/>
      <c r="NVI127" s="194"/>
      <c r="NVJ127" s="194"/>
      <c r="NVK127" s="194"/>
      <c r="NVL127" s="194"/>
      <c r="NVM127" s="194"/>
      <c r="NVN127" s="194"/>
      <c r="NVO127" s="194"/>
      <c r="NVP127" s="194"/>
      <c r="NVQ127" s="194"/>
      <c r="NVR127" s="194"/>
      <c r="NVS127" s="194"/>
      <c r="NVT127" s="194"/>
      <c r="NVU127" s="194"/>
      <c r="NVV127" s="194"/>
      <c r="NVW127" s="194"/>
      <c r="NVX127" s="194"/>
      <c r="NVY127" s="194"/>
      <c r="NVZ127" s="194"/>
      <c r="NWA127" s="194"/>
      <c r="NWB127" s="194"/>
      <c r="NWC127" s="194"/>
      <c r="NWD127" s="194"/>
      <c r="NWE127" s="194"/>
      <c r="NWF127" s="194"/>
      <c r="NWG127" s="194"/>
      <c r="NWH127" s="194"/>
      <c r="NWI127" s="194"/>
      <c r="NWJ127" s="194"/>
      <c r="NWK127" s="194"/>
      <c r="NWL127" s="194"/>
      <c r="NWM127" s="194"/>
      <c r="NWN127" s="194"/>
      <c r="NWO127" s="194"/>
      <c r="NWP127" s="194"/>
      <c r="NWQ127" s="194"/>
      <c r="NWR127" s="194"/>
      <c r="NWS127" s="194"/>
      <c r="NWT127" s="194"/>
      <c r="NWU127" s="194"/>
      <c r="NWV127" s="194"/>
      <c r="NWW127" s="194"/>
      <c r="NWX127" s="194"/>
      <c r="NWY127" s="194"/>
      <c r="NWZ127" s="194"/>
      <c r="NXA127" s="194"/>
      <c r="NXB127" s="194"/>
      <c r="NXC127" s="194"/>
      <c r="NXD127" s="194"/>
      <c r="NXE127" s="194"/>
      <c r="NXF127" s="194"/>
      <c r="NXG127" s="194"/>
      <c r="NXH127" s="194"/>
      <c r="NXI127" s="194"/>
      <c r="NXJ127" s="194"/>
      <c r="NXK127" s="194"/>
      <c r="NXL127" s="194"/>
      <c r="NXM127" s="194"/>
      <c r="NXN127" s="194"/>
      <c r="NXO127" s="194"/>
      <c r="NXP127" s="194"/>
      <c r="NXQ127" s="194"/>
      <c r="NXR127" s="194"/>
      <c r="NXS127" s="194"/>
      <c r="NXT127" s="194"/>
      <c r="NXU127" s="194"/>
      <c r="NXV127" s="194"/>
      <c r="NXW127" s="194"/>
      <c r="NXX127" s="194"/>
      <c r="NXY127" s="194"/>
      <c r="NXZ127" s="194"/>
      <c r="NYA127" s="194"/>
      <c r="NYB127" s="194"/>
      <c r="NYC127" s="194"/>
      <c r="NYD127" s="194"/>
      <c r="NYE127" s="194"/>
      <c r="NYF127" s="194"/>
      <c r="NYG127" s="194"/>
      <c r="NYH127" s="194"/>
      <c r="NYI127" s="194"/>
      <c r="NYJ127" s="194"/>
      <c r="NYK127" s="194"/>
      <c r="NYL127" s="194"/>
      <c r="NYM127" s="194"/>
      <c r="NYN127" s="194"/>
      <c r="NYO127" s="194"/>
      <c r="NYP127" s="194"/>
      <c r="NYQ127" s="194"/>
      <c r="NYR127" s="194"/>
      <c r="NYS127" s="194"/>
      <c r="NYT127" s="194"/>
      <c r="NYU127" s="194"/>
      <c r="NYV127" s="194"/>
      <c r="NYW127" s="194"/>
      <c r="NYX127" s="194"/>
      <c r="NYY127" s="194"/>
      <c r="NYZ127" s="194"/>
      <c r="NZA127" s="194"/>
      <c r="NZB127" s="194"/>
      <c r="NZC127" s="194"/>
      <c r="NZD127" s="194"/>
      <c r="NZE127" s="194"/>
      <c r="NZF127" s="194"/>
      <c r="NZG127" s="194"/>
      <c r="NZH127" s="194"/>
      <c r="NZI127" s="194"/>
      <c r="NZJ127" s="194"/>
      <c r="NZK127" s="194"/>
      <c r="NZL127" s="194"/>
      <c r="NZM127" s="194"/>
      <c r="NZN127" s="194"/>
      <c r="NZO127" s="194"/>
      <c r="NZP127" s="194"/>
      <c r="NZQ127" s="194"/>
      <c r="NZR127" s="194"/>
      <c r="NZS127" s="194"/>
      <c r="NZT127" s="194"/>
      <c r="NZU127" s="194"/>
      <c r="NZV127" s="194"/>
      <c r="NZW127" s="194"/>
      <c r="NZX127" s="194"/>
      <c r="NZY127" s="194"/>
      <c r="NZZ127" s="194"/>
      <c r="OAA127" s="194"/>
      <c r="OAB127" s="194"/>
      <c r="OAC127" s="194"/>
      <c r="OAD127" s="194"/>
      <c r="OAE127" s="194"/>
      <c r="OAF127" s="194"/>
      <c r="OAG127" s="194"/>
      <c r="OAH127" s="194"/>
      <c r="OAI127" s="194"/>
      <c r="OAJ127" s="194"/>
      <c r="OAK127" s="194"/>
      <c r="OAL127" s="194"/>
      <c r="OAM127" s="194"/>
      <c r="OAN127" s="194"/>
      <c r="OAO127" s="194"/>
      <c r="OAP127" s="194"/>
      <c r="OAQ127" s="194"/>
      <c r="OAR127" s="194"/>
      <c r="OAS127" s="194"/>
      <c r="OAT127" s="194"/>
      <c r="OAU127" s="194"/>
      <c r="OAV127" s="194"/>
      <c r="OAW127" s="194"/>
      <c r="OAX127" s="194"/>
      <c r="OAY127" s="194"/>
      <c r="OAZ127" s="194"/>
      <c r="OBA127" s="194"/>
      <c r="OBB127" s="194"/>
      <c r="OBC127" s="194"/>
      <c r="OBD127" s="194"/>
      <c r="OBE127" s="194"/>
      <c r="OBF127" s="194"/>
      <c r="OBG127" s="194"/>
      <c r="OBH127" s="194"/>
      <c r="OBI127" s="194"/>
      <c r="OBJ127" s="194"/>
      <c r="OBK127" s="194"/>
      <c r="OBL127" s="194"/>
      <c r="OBM127" s="194"/>
      <c r="OBN127" s="194"/>
      <c r="OBO127" s="194"/>
      <c r="OBP127" s="194"/>
      <c r="OBQ127" s="194"/>
      <c r="OBR127" s="194"/>
      <c r="OBS127" s="194"/>
      <c r="OBT127" s="194"/>
      <c r="OBU127" s="194"/>
      <c r="OBV127" s="194"/>
      <c r="OBW127" s="194"/>
      <c r="OBX127" s="194"/>
      <c r="OBY127" s="194"/>
      <c r="OBZ127" s="194"/>
      <c r="OCA127" s="194"/>
      <c r="OCB127" s="194"/>
      <c r="OCC127" s="194"/>
      <c r="OCD127" s="194"/>
      <c r="OCE127" s="194"/>
      <c r="OCF127" s="194"/>
      <c r="OCG127" s="194"/>
      <c r="OCH127" s="194"/>
      <c r="OCI127" s="194"/>
      <c r="OCJ127" s="194"/>
      <c r="OCK127" s="194"/>
      <c r="OCL127" s="194"/>
      <c r="OCM127" s="194"/>
      <c r="OCN127" s="194"/>
      <c r="OCO127" s="194"/>
      <c r="OCP127" s="194"/>
      <c r="OCQ127" s="194"/>
      <c r="OCR127" s="194"/>
      <c r="OCS127" s="194"/>
      <c r="OCT127" s="194"/>
      <c r="OCU127" s="194"/>
      <c r="OCV127" s="194"/>
      <c r="OCW127" s="194"/>
      <c r="OCX127" s="194"/>
      <c r="OCY127" s="194"/>
      <c r="OCZ127" s="194"/>
      <c r="ODA127" s="194"/>
      <c r="ODB127" s="194"/>
      <c r="ODC127" s="194"/>
      <c r="ODD127" s="194"/>
      <c r="ODE127" s="194"/>
      <c r="ODF127" s="194"/>
      <c r="ODG127" s="194"/>
      <c r="ODH127" s="194"/>
      <c r="ODI127" s="194"/>
      <c r="ODJ127" s="194"/>
      <c r="ODK127" s="194"/>
      <c r="ODL127" s="194"/>
      <c r="ODM127" s="194"/>
      <c r="ODN127" s="194"/>
      <c r="ODO127" s="194"/>
      <c r="ODP127" s="194"/>
      <c r="ODQ127" s="194"/>
      <c r="ODR127" s="194"/>
      <c r="ODS127" s="194"/>
      <c r="ODT127" s="194"/>
      <c r="ODU127" s="194"/>
      <c r="ODV127" s="194"/>
      <c r="ODW127" s="194"/>
      <c r="ODX127" s="194"/>
      <c r="ODY127" s="194"/>
      <c r="ODZ127" s="194"/>
      <c r="OEA127" s="194"/>
      <c r="OEB127" s="194"/>
      <c r="OEC127" s="194"/>
      <c r="OED127" s="194"/>
      <c r="OEE127" s="194"/>
      <c r="OEF127" s="194"/>
      <c r="OEG127" s="194"/>
      <c r="OEH127" s="194"/>
      <c r="OEI127" s="194"/>
      <c r="OEJ127" s="194"/>
      <c r="OEK127" s="194"/>
      <c r="OEL127" s="194"/>
      <c r="OEM127" s="194"/>
      <c r="OEN127" s="194"/>
      <c r="OEO127" s="194"/>
      <c r="OEP127" s="194"/>
      <c r="OEQ127" s="194"/>
      <c r="OER127" s="194"/>
      <c r="OES127" s="194"/>
      <c r="OET127" s="194"/>
      <c r="OEU127" s="194"/>
      <c r="OEV127" s="194"/>
      <c r="OEW127" s="194"/>
      <c r="OEX127" s="194"/>
      <c r="OEY127" s="194"/>
      <c r="OEZ127" s="194"/>
      <c r="OFA127" s="194"/>
      <c r="OFB127" s="194"/>
      <c r="OFC127" s="194"/>
      <c r="OFD127" s="194"/>
      <c r="OFE127" s="194"/>
      <c r="OFF127" s="194"/>
      <c r="OFG127" s="194"/>
      <c r="OFH127" s="194"/>
      <c r="OFI127" s="194"/>
      <c r="OFJ127" s="194"/>
      <c r="OFK127" s="194"/>
      <c r="OFL127" s="194"/>
      <c r="OFM127" s="194"/>
      <c r="OFN127" s="194"/>
      <c r="OFO127" s="194"/>
      <c r="OFP127" s="194"/>
      <c r="OFQ127" s="194"/>
      <c r="OFR127" s="194"/>
      <c r="OFS127" s="194"/>
      <c r="OFT127" s="194"/>
      <c r="OFU127" s="194"/>
      <c r="OFV127" s="194"/>
      <c r="OFW127" s="194"/>
      <c r="OFX127" s="194"/>
      <c r="OFY127" s="194"/>
      <c r="OFZ127" s="194"/>
      <c r="OGA127" s="194"/>
      <c r="OGB127" s="194"/>
      <c r="OGC127" s="194"/>
      <c r="OGD127" s="194"/>
      <c r="OGE127" s="194"/>
      <c r="OGF127" s="194"/>
      <c r="OGG127" s="194"/>
      <c r="OGH127" s="194"/>
      <c r="OGI127" s="194"/>
      <c r="OGJ127" s="194"/>
      <c r="OGK127" s="194"/>
      <c r="OGL127" s="194"/>
      <c r="OGM127" s="194"/>
      <c r="OGN127" s="194"/>
      <c r="OGO127" s="194"/>
      <c r="OGP127" s="194"/>
      <c r="OGQ127" s="194"/>
      <c r="OGR127" s="194"/>
      <c r="OGS127" s="194"/>
      <c r="OGT127" s="194"/>
      <c r="OGU127" s="194"/>
      <c r="OGV127" s="194"/>
      <c r="OGW127" s="194"/>
      <c r="OGX127" s="194"/>
      <c r="OGY127" s="194"/>
      <c r="OGZ127" s="194"/>
      <c r="OHA127" s="194"/>
      <c r="OHB127" s="194"/>
      <c r="OHC127" s="194"/>
      <c r="OHD127" s="194"/>
      <c r="OHE127" s="194"/>
      <c r="OHF127" s="194"/>
      <c r="OHG127" s="194"/>
      <c r="OHH127" s="194"/>
      <c r="OHI127" s="194"/>
      <c r="OHJ127" s="194"/>
      <c r="OHK127" s="194"/>
      <c r="OHL127" s="194"/>
      <c r="OHM127" s="194"/>
      <c r="OHN127" s="194"/>
      <c r="OHO127" s="194"/>
      <c r="OHP127" s="194"/>
      <c r="OHQ127" s="194"/>
      <c r="OHR127" s="194"/>
      <c r="OHS127" s="194"/>
      <c r="OHT127" s="194"/>
      <c r="OHU127" s="194"/>
      <c r="OHV127" s="194"/>
      <c r="OHW127" s="194"/>
      <c r="OHX127" s="194"/>
      <c r="OHY127" s="194"/>
      <c r="OHZ127" s="194"/>
      <c r="OIA127" s="194"/>
      <c r="OIB127" s="194"/>
      <c r="OIC127" s="194"/>
      <c r="OID127" s="194"/>
      <c r="OIE127" s="194"/>
      <c r="OIF127" s="194"/>
      <c r="OIG127" s="194"/>
      <c r="OIH127" s="194"/>
      <c r="OII127" s="194"/>
      <c r="OIJ127" s="194"/>
      <c r="OIK127" s="194"/>
      <c r="OIL127" s="194"/>
      <c r="OIM127" s="194"/>
      <c r="OIN127" s="194"/>
      <c r="OIO127" s="194"/>
      <c r="OIP127" s="194"/>
      <c r="OIQ127" s="194"/>
      <c r="OIR127" s="194"/>
      <c r="OIS127" s="194"/>
      <c r="OIT127" s="194"/>
      <c r="OIU127" s="194"/>
      <c r="OIV127" s="194"/>
      <c r="OIW127" s="194"/>
      <c r="OIX127" s="194"/>
      <c r="OIY127" s="194"/>
      <c r="OIZ127" s="194"/>
      <c r="OJA127" s="194"/>
      <c r="OJB127" s="194"/>
      <c r="OJC127" s="194"/>
      <c r="OJD127" s="194"/>
      <c r="OJE127" s="194"/>
      <c r="OJF127" s="194"/>
      <c r="OJG127" s="194"/>
      <c r="OJH127" s="194"/>
      <c r="OJI127" s="194"/>
      <c r="OJJ127" s="194"/>
      <c r="OJK127" s="194"/>
      <c r="OJL127" s="194"/>
      <c r="OJM127" s="194"/>
      <c r="OJN127" s="194"/>
      <c r="OJO127" s="194"/>
      <c r="OJP127" s="194"/>
      <c r="OJQ127" s="194"/>
      <c r="OJR127" s="194"/>
      <c r="OJS127" s="194"/>
      <c r="OJT127" s="194"/>
      <c r="OJU127" s="194"/>
      <c r="OJV127" s="194"/>
      <c r="OJW127" s="194"/>
      <c r="OJX127" s="194"/>
      <c r="OJY127" s="194"/>
      <c r="OJZ127" s="194"/>
      <c r="OKA127" s="194"/>
      <c r="OKB127" s="194"/>
      <c r="OKC127" s="194"/>
      <c r="OKD127" s="194"/>
      <c r="OKE127" s="194"/>
      <c r="OKF127" s="194"/>
      <c r="OKG127" s="194"/>
      <c r="OKH127" s="194"/>
      <c r="OKI127" s="194"/>
      <c r="OKJ127" s="194"/>
      <c r="OKK127" s="194"/>
      <c r="OKL127" s="194"/>
      <c r="OKM127" s="194"/>
      <c r="OKN127" s="194"/>
      <c r="OKO127" s="194"/>
      <c r="OKP127" s="194"/>
      <c r="OKQ127" s="194"/>
      <c r="OKR127" s="194"/>
      <c r="OKS127" s="194"/>
      <c r="OKT127" s="194"/>
      <c r="OKU127" s="194"/>
      <c r="OKV127" s="194"/>
      <c r="OKW127" s="194"/>
      <c r="OKX127" s="194"/>
      <c r="OKY127" s="194"/>
      <c r="OKZ127" s="194"/>
      <c r="OLA127" s="194"/>
      <c r="OLB127" s="194"/>
      <c r="OLC127" s="194"/>
      <c r="OLD127" s="194"/>
      <c r="OLE127" s="194"/>
      <c r="OLF127" s="194"/>
      <c r="OLG127" s="194"/>
      <c r="OLH127" s="194"/>
      <c r="OLI127" s="194"/>
      <c r="OLJ127" s="194"/>
      <c r="OLK127" s="194"/>
      <c r="OLL127" s="194"/>
      <c r="OLM127" s="194"/>
      <c r="OLN127" s="194"/>
      <c r="OLO127" s="194"/>
      <c r="OLP127" s="194"/>
      <c r="OLQ127" s="194"/>
      <c r="OLR127" s="194"/>
      <c r="OLS127" s="194"/>
      <c r="OLT127" s="194"/>
      <c r="OLU127" s="194"/>
      <c r="OLV127" s="194"/>
      <c r="OLW127" s="194"/>
      <c r="OLX127" s="194"/>
      <c r="OLY127" s="194"/>
      <c r="OLZ127" s="194"/>
      <c r="OMA127" s="194"/>
      <c r="OMB127" s="194"/>
      <c r="OMC127" s="194"/>
      <c r="OMD127" s="194"/>
      <c r="OME127" s="194"/>
      <c r="OMF127" s="194"/>
      <c r="OMG127" s="194"/>
      <c r="OMH127" s="194"/>
      <c r="OMI127" s="194"/>
      <c r="OMJ127" s="194"/>
      <c r="OMK127" s="194"/>
      <c r="OML127" s="194"/>
      <c r="OMM127" s="194"/>
      <c r="OMN127" s="194"/>
      <c r="OMO127" s="194"/>
      <c r="OMP127" s="194"/>
      <c r="OMQ127" s="194"/>
      <c r="OMR127" s="194"/>
      <c r="OMS127" s="194"/>
      <c r="OMT127" s="194"/>
      <c r="OMU127" s="194"/>
      <c r="OMV127" s="194"/>
      <c r="OMW127" s="194"/>
      <c r="OMX127" s="194"/>
      <c r="OMY127" s="194"/>
      <c r="OMZ127" s="194"/>
      <c r="ONA127" s="194"/>
      <c r="ONB127" s="194"/>
      <c r="ONC127" s="194"/>
      <c r="OND127" s="194"/>
      <c r="ONE127" s="194"/>
      <c r="ONF127" s="194"/>
      <c r="ONG127" s="194"/>
      <c r="ONH127" s="194"/>
      <c r="ONI127" s="194"/>
      <c r="ONJ127" s="194"/>
      <c r="ONK127" s="194"/>
      <c r="ONL127" s="194"/>
      <c r="ONM127" s="194"/>
      <c r="ONN127" s="194"/>
      <c r="ONO127" s="194"/>
      <c r="ONP127" s="194"/>
      <c r="ONQ127" s="194"/>
      <c r="ONR127" s="194"/>
      <c r="ONS127" s="194"/>
      <c r="ONT127" s="194"/>
      <c r="ONU127" s="194"/>
      <c r="ONV127" s="194"/>
      <c r="ONW127" s="194"/>
      <c r="ONX127" s="194"/>
      <c r="ONY127" s="194"/>
      <c r="ONZ127" s="194"/>
      <c r="OOA127" s="194"/>
      <c r="OOB127" s="194"/>
      <c r="OOC127" s="194"/>
      <c r="OOD127" s="194"/>
      <c r="OOE127" s="194"/>
      <c r="OOF127" s="194"/>
      <c r="OOG127" s="194"/>
      <c r="OOH127" s="194"/>
      <c r="OOI127" s="194"/>
      <c r="OOJ127" s="194"/>
      <c r="OOK127" s="194"/>
      <c r="OOL127" s="194"/>
      <c r="OOM127" s="194"/>
      <c r="OON127" s="194"/>
      <c r="OOO127" s="194"/>
      <c r="OOP127" s="194"/>
      <c r="OOQ127" s="194"/>
      <c r="OOR127" s="194"/>
      <c r="OOS127" s="194"/>
      <c r="OOT127" s="194"/>
      <c r="OOU127" s="194"/>
      <c r="OOV127" s="194"/>
      <c r="OOW127" s="194"/>
      <c r="OOX127" s="194"/>
      <c r="OOY127" s="194"/>
      <c r="OOZ127" s="194"/>
      <c r="OPA127" s="194"/>
      <c r="OPB127" s="194"/>
      <c r="OPC127" s="194"/>
      <c r="OPD127" s="194"/>
      <c r="OPE127" s="194"/>
      <c r="OPF127" s="194"/>
      <c r="OPG127" s="194"/>
      <c r="OPH127" s="194"/>
      <c r="OPI127" s="194"/>
      <c r="OPJ127" s="194"/>
      <c r="OPK127" s="194"/>
      <c r="OPL127" s="194"/>
      <c r="OPM127" s="194"/>
      <c r="OPN127" s="194"/>
      <c r="OPO127" s="194"/>
      <c r="OPP127" s="194"/>
      <c r="OPQ127" s="194"/>
      <c r="OPR127" s="194"/>
      <c r="OPS127" s="194"/>
      <c r="OPT127" s="194"/>
      <c r="OPU127" s="194"/>
      <c r="OPV127" s="194"/>
      <c r="OPW127" s="194"/>
      <c r="OPX127" s="194"/>
      <c r="OPY127" s="194"/>
      <c r="OPZ127" s="194"/>
      <c r="OQA127" s="194"/>
      <c r="OQB127" s="194"/>
      <c r="OQC127" s="194"/>
      <c r="OQD127" s="194"/>
      <c r="OQE127" s="194"/>
      <c r="OQF127" s="194"/>
      <c r="OQG127" s="194"/>
      <c r="OQH127" s="194"/>
      <c r="OQI127" s="194"/>
      <c r="OQJ127" s="194"/>
      <c r="OQK127" s="194"/>
      <c r="OQL127" s="194"/>
      <c r="OQM127" s="194"/>
      <c r="OQN127" s="194"/>
      <c r="OQO127" s="194"/>
      <c r="OQP127" s="194"/>
      <c r="OQQ127" s="194"/>
      <c r="OQR127" s="194"/>
      <c r="OQS127" s="194"/>
      <c r="OQT127" s="194"/>
      <c r="OQU127" s="194"/>
      <c r="OQV127" s="194"/>
      <c r="OQW127" s="194"/>
      <c r="OQX127" s="194"/>
      <c r="OQY127" s="194"/>
      <c r="OQZ127" s="194"/>
      <c r="ORA127" s="194"/>
      <c r="ORB127" s="194"/>
      <c r="ORC127" s="194"/>
      <c r="ORD127" s="194"/>
      <c r="ORE127" s="194"/>
      <c r="ORF127" s="194"/>
      <c r="ORG127" s="194"/>
      <c r="ORH127" s="194"/>
      <c r="ORI127" s="194"/>
      <c r="ORJ127" s="194"/>
      <c r="ORK127" s="194"/>
      <c r="ORL127" s="194"/>
      <c r="ORM127" s="194"/>
      <c r="ORN127" s="194"/>
      <c r="ORO127" s="194"/>
      <c r="ORP127" s="194"/>
      <c r="ORQ127" s="194"/>
      <c r="ORR127" s="194"/>
      <c r="ORS127" s="194"/>
      <c r="ORT127" s="194"/>
      <c r="ORU127" s="194"/>
      <c r="ORV127" s="194"/>
      <c r="ORW127" s="194"/>
      <c r="ORX127" s="194"/>
      <c r="ORY127" s="194"/>
      <c r="ORZ127" s="194"/>
      <c r="OSA127" s="194"/>
      <c r="OSB127" s="194"/>
      <c r="OSC127" s="194"/>
      <c r="OSD127" s="194"/>
      <c r="OSE127" s="194"/>
      <c r="OSF127" s="194"/>
      <c r="OSG127" s="194"/>
      <c r="OSH127" s="194"/>
      <c r="OSI127" s="194"/>
      <c r="OSJ127" s="194"/>
      <c r="OSK127" s="194"/>
      <c r="OSL127" s="194"/>
      <c r="OSM127" s="194"/>
      <c r="OSN127" s="194"/>
      <c r="OSO127" s="194"/>
      <c r="OSP127" s="194"/>
      <c r="OSQ127" s="194"/>
      <c r="OSR127" s="194"/>
      <c r="OSS127" s="194"/>
      <c r="OST127" s="194"/>
      <c r="OSU127" s="194"/>
      <c r="OSV127" s="194"/>
      <c r="OSW127" s="194"/>
      <c r="OSX127" s="194"/>
      <c r="OSY127" s="194"/>
      <c r="OSZ127" s="194"/>
      <c r="OTA127" s="194"/>
      <c r="OTB127" s="194"/>
      <c r="OTC127" s="194"/>
      <c r="OTD127" s="194"/>
      <c r="OTE127" s="194"/>
      <c r="OTF127" s="194"/>
      <c r="OTG127" s="194"/>
      <c r="OTH127" s="194"/>
      <c r="OTI127" s="194"/>
      <c r="OTJ127" s="194"/>
      <c r="OTK127" s="194"/>
      <c r="OTL127" s="194"/>
      <c r="OTM127" s="194"/>
      <c r="OTN127" s="194"/>
      <c r="OTO127" s="194"/>
      <c r="OTP127" s="194"/>
      <c r="OTQ127" s="194"/>
      <c r="OTR127" s="194"/>
      <c r="OTS127" s="194"/>
      <c r="OTT127" s="194"/>
      <c r="OTU127" s="194"/>
      <c r="OTV127" s="194"/>
      <c r="OTW127" s="194"/>
      <c r="OTX127" s="194"/>
      <c r="OTY127" s="194"/>
      <c r="OTZ127" s="194"/>
      <c r="OUA127" s="194"/>
      <c r="OUB127" s="194"/>
      <c r="OUC127" s="194"/>
      <c r="OUD127" s="194"/>
      <c r="OUE127" s="194"/>
      <c r="OUF127" s="194"/>
      <c r="OUG127" s="194"/>
      <c r="OUH127" s="194"/>
      <c r="OUI127" s="194"/>
      <c r="OUJ127" s="194"/>
      <c r="OUK127" s="194"/>
      <c r="OUL127" s="194"/>
      <c r="OUM127" s="194"/>
      <c r="OUN127" s="194"/>
      <c r="OUO127" s="194"/>
      <c r="OUP127" s="194"/>
      <c r="OUQ127" s="194"/>
      <c r="OUR127" s="194"/>
      <c r="OUS127" s="194"/>
      <c r="OUT127" s="194"/>
      <c r="OUU127" s="194"/>
      <c r="OUV127" s="194"/>
      <c r="OUW127" s="194"/>
      <c r="OUX127" s="194"/>
      <c r="OUY127" s="194"/>
      <c r="OUZ127" s="194"/>
      <c r="OVA127" s="194"/>
      <c r="OVB127" s="194"/>
      <c r="OVC127" s="194"/>
      <c r="OVD127" s="194"/>
      <c r="OVE127" s="194"/>
      <c r="OVF127" s="194"/>
      <c r="OVG127" s="194"/>
      <c r="OVH127" s="194"/>
      <c r="OVI127" s="194"/>
      <c r="OVJ127" s="194"/>
      <c r="OVK127" s="194"/>
      <c r="OVL127" s="194"/>
      <c r="OVM127" s="194"/>
      <c r="OVN127" s="194"/>
      <c r="OVO127" s="194"/>
      <c r="OVP127" s="194"/>
      <c r="OVQ127" s="194"/>
      <c r="OVR127" s="194"/>
      <c r="OVS127" s="194"/>
      <c r="OVT127" s="194"/>
      <c r="OVU127" s="194"/>
      <c r="OVV127" s="194"/>
      <c r="OVW127" s="194"/>
      <c r="OVX127" s="194"/>
      <c r="OVY127" s="194"/>
      <c r="OVZ127" s="194"/>
      <c r="OWA127" s="194"/>
      <c r="OWB127" s="194"/>
      <c r="OWC127" s="194"/>
      <c r="OWD127" s="194"/>
      <c r="OWE127" s="194"/>
      <c r="OWF127" s="194"/>
      <c r="OWG127" s="194"/>
      <c r="OWH127" s="194"/>
      <c r="OWI127" s="194"/>
      <c r="OWJ127" s="194"/>
      <c r="OWK127" s="194"/>
      <c r="OWL127" s="194"/>
      <c r="OWM127" s="194"/>
      <c r="OWN127" s="194"/>
      <c r="OWO127" s="194"/>
      <c r="OWP127" s="194"/>
      <c r="OWQ127" s="194"/>
      <c r="OWR127" s="194"/>
      <c r="OWS127" s="194"/>
      <c r="OWT127" s="194"/>
      <c r="OWU127" s="194"/>
      <c r="OWV127" s="194"/>
      <c r="OWW127" s="194"/>
      <c r="OWX127" s="194"/>
      <c r="OWY127" s="194"/>
      <c r="OWZ127" s="194"/>
      <c r="OXA127" s="194"/>
      <c r="OXB127" s="194"/>
      <c r="OXC127" s="194"/>
      <c r="OXD127" s="194"/>
      <c r="OXE127" s="194"/>
      <c r="OXF127" s="194"/>
      <c r="OXG127" s="194"/>
      <c r="OXH127" s="194"/>
      <c r="OXI127" s="194"/>
      <c r="OXJ127" s="194"/>
      <c r="OXK127" s="194"/>
      <c r="OXL127" s="194"/>
      <c r="OXM127" s="194"/>
      <c r="OXN127" s="194"/>
      <c r="OXO127" s="194"/>
      <c r="OXP127" s="194"/>
      <c r="OXQ127" s="194"/>
      <c r="OXR127" s="194"/>
      <c r="OXS127" s="194"/>
      <c r="OXT127" s="194"/>
      <c r="OXU127" s="194"/>
      <c r="OXV127" s="194"/>
      <c r="OXW127" s="194"/>
      <c r="OXX127" s="194"/>
      <c r="OXY127" s="194"/>
      <c r="OXZ127" s="194"/>
      <c r="OYA127" s="194"/>
      <c r="OYB127" s="194"/>
      <c r="OYC127" s="194"/>
      <c r="OYD127" s="194"/>
      <c r="OYE127" s="194"/>
      <c r="OYF127" s="194"/>
      <c r="OYG127" s="194"/>
      <c r="OYH127" s="194"/>
      <c r="OYI127" s="194"/>
      <c r="OYJ127" s="194"/>
      <c r="OYK127" s="194"/>
      <c r="OYL127" s="194"/>
      <c r="OYM127" s="194"/>
      <c r="OYN127" s="194"/>
      <c r="OYO127" s="194"/>
      <c r="OYP127" s="194"/>
      <c r="OYQ127" s="194"/>
      <c r="OYR127" s="194"/>
      <c r="OYS127" s="194"/>
      <c r="OYT127" s="194"/>
      <c r="OYU127" s="194"/>
      <c r="OYV127" s="194"/>
      <c r="OYW127" s="194"/>
      <c r="OYX127" s="194"/>
      <c r="OYY127" s="194"/>
      <c r="OYZ127" s="194"/>
      <c r="OZA127" s="194"/>
      <c r="OZB127" s="194"/>
      <c r="OZC127" s="194"/>
      <c r="OZD127" s="194"/>
      <c r="OZE127" s="194"/>
      <c r="OZF127" s="194"/>
      <c r="OZG127" s="194"/>
      <c r="OZH127" s="194"/>
      <c r="OZI127" s="194"/>
      <c r="OZJ127" s="194"/>
      <c r="OZK127" s="194"/>
      <c r="OZL127" s="194"/>
      <c r="OZM127" s="194"/>
      <c r="OZN127" s="194"/>
      <c r="OZO127" s="194"/>
      <c r="OZP127" s="194"/>
      <c r="OZQ127" s="194"/>
      <c r="OZR127" s="194"/>
      <c r="OZS127" s="194"/>
      <c r="OZT127" s="194"/>
      <c r="OZU127" s="194"/>
      <c r="OZV127" s="194"/>
      <c r="OZW127" s="194"/>
      <c r="OZX127" s="194"/>
      <c r="OZY127" s="194"/>
      <c r="OZZ127" s="194"/>
      <c r="PAA127" s="194"/>
      <c r="PAB127" s="194"/>
      <c r="PAC127" s="194"/>
      <c r="PAD127" s="194"/>
      <c r="PAE127" s="194"/>
      <c r="PAF127" s="194"/>
      <c r="PAG127" s="194"/>
      <c r="PAH127" s="194"/>
      <c r="PAI127" s="194"/>
      <c r="PAJ127" s="194"/>
      <c r="PAK127" s="194"/>
      <c r="PAL127" s="194"/>
      <c r="PAM127" s="194"/>
      <c r="PAN127" s="194"/>
      <c r="PAO127" s="194"/>
      <c r="PAP127" s="194"/>
      <c r="PAQ127" s="194"/>
      <c r="PAR127" s="194"/>
      <c r="PAS127" s="194"/>
      <c r="PAT127" s="194"/>
      <c r="PAU127" s="194"/>
      <c r="PAV127" s="194"/>
      <c r="PAW127" s="194"/>
      <c r="PAX127" s="194"/>
      <c r="PAY127" s="194"/>
      <c r="PAZ127" s="194"/>
      <c r="PBA127" s="194"/>
      <c r="PBB127" s="194"/>
      <c r="PBC127" s="194"/>
      <c r="PBD127" s="194"/>
      <c r="PBE127" s="194"/>
      <c r="PBF127" s="194"/>
      <c r="PBG127" s="194"/>
      <c r="PBH127" s="194"/>
      <c r="PBI127" s="194"/>
      <c r="PBJ127" s="194"/>
      <c r="PBK127" s="194"/>
      <c r="PBL127" s="194"/>
      <c r="PBM127" s="194"/>
      <c r="PBN127" s="194"/>
      <c r="PBO127" s="194"/>
      <c r="PBP127" s="194"/>
      <c r="PBQ127" s="194"/>
      <c r="PBR127" s="194"/>
      <c r="PBS127" s="194"/>
      <c r="PBT127" s="194"/>
      <c r="PBU127" s="194"/>
      <c r="PBV127" s="194"/>
      <c r="PBW127" s="194"/>
      <c r="PBX127" s="194"/>
      <c r="PBY127" s="194"/>
      <c r="PBZ127" s="194"/>
      <c r="PCA127" s="194"/>
      <c r="PCB127" s="194"/>
      <c r="PCC127" s="194"/>
      <c r="PCD127" s="194"/>
      <c r="PCE127" s="194"/>
      <c r="PCF127" s="194"/>
      <c r="PCG127" s="194"/>
      <c r="PCH127" s="194"/>
      <c r="PCI127" s="194"/>
      <c r="PCJ127" s="194"/>
      <c r="PCK127" s="194"/>
      <c r="PCL127" s="194"/>
      <c r="PCM127" s="194"/>
      <c r="PCN127" s="194"/>
      <c r="PCO127" s="194"/>
      <c r="PCP127" s="194"/>
      <c r="PCQ127" s="194"/>
      <c r="PCR127" s="194"/>
      <c r="PCS127" s="194"/>
      <c r="PCT127" s="194"/>
      <c r="PCU127" s="194"/>
      <c r="PCV127" s="194"/>
      <c r="PCW127" s="194"/>
      <c r="PCX127" s="194"/>
      <c r="PCY127" s="194"/>
      <c r="PCZ127" s="194"/>
      <c r="PDA127" s="194"/>
      <c r="PDB127" s="194"/>
      <c r="PDC127" s="194"/>
      <c r="PDD127" s="194"/>
      <c r="PDE127" s="194"/>
      <c r="PDF127" s="194"/>
      <c r="PDG127" s="194"/>
      <c r="PDH127" s="194"/>
      <c r="PDI127" s="194"/>
      <c r="PDJ127" s="194"/>
      <c r="PDK127" s="194"/>
      <c r="PDL127" s="194"/>
      <c r="PDM127" s="194"/>
      <c r="PDN127" s="194"/>
      <c r="PDO127" s="194"/>
      <c r="PDP127" s="194"/>
      <c r="PDQ127" s="194"/>
      <c r="PDR127" s="194"/>
      <c r="PDS127" s="194"/>
      <c r="PDT127" s="194"/>
      <c r="PDU127" s="194"/>
      <c r="PDV127" s="194"/>
      <c r="PDW127" s="194"/>
      <c r="PDX127" s="194"/>
      <c r="PDY127" s="194"/>
      <c r="PDZ127" s="194"/>
      <c r="PEA127" s="194"/>
      <c r="PEB127" s="194"/>
      <c r="PEC127" s="194"/>
      <c r="PED127" s="194"/>
      <c r="PEE127" s="194"/>
      <c r="PEF127" s="194"/>
      <c r="PEG127" s="194"/>
      <c r="PEH127" s="194"/>
      <c r="PEI127" s="194"/>
      <c r="PEJ127" s="194"/>
      <c r="PEK127" s="194"/>
      <c r="PEL127" s="194"/>
      <c r="PEM127" s="194"/>
      <c r="PEN127" s="194"/>
      <c r="PEO127" s="194"/>
      <c r="PEP127" s="194"/>
      <c r="PEQ127" s="194"/>
      <c r="PER127" s="194"/>
      <c r="PES127" s="194"/>
      <c r="PET127" s="194"/>
      <c r="PEU127" s="194"/>
      <c r="PEV127" s="194"/>
      <c r="PEW127" s="194"/>
      <c r="PEX127" s="194"/>
      <c r="PEY127" s="194"/>
      <c r="PEZ127" s="194"/>
      <c r="PFA127" s="194"/>
      <c r="PFB127" s="194"/>
      <c r="PFC127" s="194"/>
      <c r="PFD127" s="194"/>
      <c r="PFE127" s="194"/>
      <c r="PFF127" s="194"/>
      <c r="PFG127" s="194"/>
      <c r="PFH127" s="194"/>
      <c r="PFI127" s="194"/>
      <c r="PFJ127" s="194"/>
      <c r="PFK127" s="194"/>
      <c r="PFL127" s="194"/>
      <c r="PFM127" s="194"/>
      <c r="PFN127" s="194"/>
      <c r="PFO127" s="194"/>
      <c r="PFP127" s="194"/>
      <c r="PFQ127" s="194"/>
      <c r="PFR127" s="194"/>
      <c r="PFS127" s="194"/>
      <c r="PFT127" s="194"/>
      <c r="PFU127" s="194"/>
      <c r="PFV127" s="194"/>
      <c r="PFW127" s="194"/>
      <c r="PFX127" s="194"/>
      <c r="PFY127" s="194"/>
      <c r="PFZ127" s="194"/>
      <c r="PGA127" s="194"/>
      <c r="PGB127" s="194"/>
      <c r="PGC127" s="194"/>
      <c r="PGD127" s="194"/>
      <c r="PGE127" s="194"/>
      <c r="PGF127" s="194"/>
      <c r="PGG127" s="194"/>
      <c r="PGH127" s="194"/>
      <c r="PGI127" s="194"/>
      <c r="PGJ127" s="194"/>
      <c r="PGK127" s="194"/>
      <c r="PGL127" s="194"/>
      <c r="PGM127" s="194"/>
      <c r="PGN127" s="194"/>
      <c r="PGO127" s="194"/>
      <c r="PGP127" s="194"/>
      <c r="PGQ127" s="194"/>
      <c r="PGR127" s="194"/>
      <c r="PGS127" s="194"/>
      <c r="PGT127" s="194"/>
      <c r="PGU127" s="194"/>
      <c r="PGV127" s="194"/>
      <c r="PGW127" s="194"/>
      <c r="PGX127" s="194"/>
      <c r="PGY127" s="194"/>
      <c r="PGZ127" s="194"/>
      <c r="PHA127" s="194"/>
      <c r="PHB127" s="194"/>
      <c r="PHC127" s="194"/>
      <c r="PHD127" s="194"/>
      <c r="PHE127" s="194"/>
      <c r="PHF127" s="194"/>
      <c r="PHG127" s="194"/>
      <c r="PHH127" s="194"/>
      <c r="PHI127" s="194"/>
      <c r="PHJ127" s="194"/>
      <c r="PHK127" s="194"/>
      <c r="PHL127" s="194"/>
      <c r="PHM127" s="194"/>
      <c r="PHN127" s="194"/>
      <c r="PHO127" s="194"/>
      <c r="PHP127" s="194"/>
      <c r="PHQ127" s="194"/>
      <c r="PHR127" s="194"/>
      <c r="PHS127" s="194"/>
      <c r="PHT127" s="194"/>
      <c r="PHU127" s="194"/>
      <c r="PHV127" s="194"/>
      <c r="PHW127" s="194"/>
      <c r="PHX127" s="194"/>
      <c r="PHY127" s="194"/>
      <c r="PHZ127" s="194"/>
      <c r="PIA127" s="194"/>
      <c r="PIB127" s="194"/>
      <c r="PIC127" s="194"/>
      <c r="PID127" s="194"/>
      <c r="PIE127" s="194"/>
      <c r="PIF127" s="194"/>
      <c r="PIG127" s="194"/>
      <c r="PIH127" s="194"/>
      <c r="PII127" s="194"/>
      <c r="PIJ127" s="194"/>
      <c r="PIK127" s="194"/>
      <c r="PIL127" s="194"/>
      <c r="PIM127" s="194"/>
      <c r="PIN127" s="194"/>
      <c r="PIO127" s="194"/>
      <c r="PIP127" s="194"/>
      <c r="PIQ127" s="194"/>
      <c r="PIR127" s="194"/>
      <c r="PIS127" s="194"/>
      <c r="PIT127" s="194"/>
      <c r="PIU127" s="194"/>
      <c r="PIV127" s="194"/>
      <c r="PIW127" s="194"/>
      <c r="PIX127" s="194"/>
      <c r="PIY127" s="194"/>
      <c r="PIZ127" s="194"/>
      <c r="PJA127" s="194"/>
      <c r="PJB127" s="194"/>
      <c r="PJC127" s="194"/>
      <c r="PJD127" s="194"/>
      <c r="PJE127" s="194"/>
      <c r="PJF127" s="194"/>
      <c r="PJG127" s="194"/>
      <c r="PJH127" s="194"/>
      <c r="PJI127" s="194"/>
      <c r="PJJ127" s="194"/>
      <c r="PJK127" s="194"/>
      <c r="PJL127" s="194"/>
      <c r="PJM127" s="194"/>
      <c r="PJN127" s="194"/>
      <c r="PJO127" s="194"/>
      <c r="PJP127" s="194"/>
      <c r="PJQ127" s="194"/>
      <c r="PJR127" s="194"/>
      <c r="PJS127" s="194"/>
      <c r="PJT127" s="194"/>
      <c r="PJU127" s="194"/>
      <c r="PJV127" s="194"/>
      <c r="PJW127" s="194"/>
      <c r="PJX127" s="194"/>
      <c r="PJY127" s="194"/>
      <c r="PJZ127" s="194"/>
      <c r="PKA127" s="194"/>
      <c r="PKB127" s="194"/>
      <c r="PKC127" s="194"/>
      <c r="PKD127" s="194"/>
      <c r="PKE127" s="194"/>
      <c r="PKF127" s="194"/>
      <c r="PKG127" s="194"/>
      <c r="PKH127" s="194"/>
      <c r="PKI127" s="194"/>
      <c r="PKJ127" s="194"/>
      <c r="PKK127" s="194"/>
      <c r="PKL127" s="194"/>
      <c r="PKM127" s="194"/>
      <c r="PKN127" s="194"/>
      <c r="PKO127" s="194"/>
      <c r="PKP127" s="194"/>
      <c r="PKQ127" s="194"/>
      <c r="PKR127" s="194"/>
      <c r="PKS127" s="194"/>
      <c r="PKT127" s="194"/>
      <c r="PKU127" s="194"/>
      <c r="PKV127" s="194"/>
      <c r="PKW127" s="194"/>
      <c r="PKX127" s="194"/>
      <c r="PKY127" s="194"/>
      <c r="PKZ127" s="194"/>
      <c r="PLA127" s="194"/>
      <c r="PLB127" s="194"/>
      <c r="PLC127" s="194"/>
      <c r="PLD127" s="194"/>
      <c r="PLE127" s="194"/>
      <c r="PLF127" s="194"/>
      <c r="PLG127" s="194"/>
      <c r="PLH127" s="194"/>
      <c r="PLI127" s="194"/>
      <c r="PLJ127" s="194"/>
      <c r="PLK127" s="194"/>
      <c r="PLL127" s="194"/>
      <c r="PLM127" s="194"/>
      <c r="PLN127" s="194"/>
      <c r="PLO127" s="194"/>
      <c r="PLP127" s="194"/>
      <c r="PLQ127" s="194"/>
      <c r="PLR127" s="194"/>
      <c r="PLS127" s="194"/>
      <c r="PLT127" s="194"/>
      <c r="PLU127" s="194"/>
      <c r="PLV127" s="194"/>
      <c r="PLW127" s="194"/>
      <c r="PLX127" s="194"/>
      <c r="PLY127" s="194"/>
      <c r="PLZ127" s="194"/>
      <c r="PMA127" s="194"/>
      <c r="PMB127" s="194"/>
      <c r="PMC127" s="194"/>
      <c r="PMD127" s="194"/>
      <c r="PME127" s="194"/>
      <c r="PMF127" s="194"/>
      <c r="PMG127" s="194"/>
      <c r="PMH127" s="194"/>
      <c r="PMI127" s="194"/>
      <c r="PMJ127" s="194"/>
      <c r="PMK127" s="194"/>
      <c r="PML127" s="194"/>
      <c r="PMM127" s="194"/>
      <c r="PMN127" s="194"/>
      <c r="PMO127" s="194"/>
      <c r="PMP127" s="194"/>
      <c r="PMQ127" s="194"/>
      <c r="PMR127" s="194"/>
      <c r="PMS127" s="194"/>
      <c r="PMT127" s="194"/>
      <c r="PMU127" s="194"/>
      <c r="PMV127" s="194"/>
      <c r="PMW127" s="194"/>
      <c r="PMX127" s="194"/>
      <c r="PMY127" s="194"/>
      <c r="PMZ127" s="194"/>
      <c r="PNA127" s="194"/>
      <c r="PNB127" s="194"/>
      <c r="PNC127" s="194"/>
      <c r="PND127" s="194"/>
      <c r="PNE127" s="194"/>
      <c r="PNF127" s="194"/>
      <c r="PNG127" s="194"/>
      <c r="PNH127" s="194"/>
      <c r="PNI127" s="194"/>
      <c r="PNJ127" s="194"/>
      <c r="PNK127" s="194"/>
      <c r="PNL127" s="194"/>
      <c r="PNM127" s="194"/>
      <c r="PNN127" s="194"/>
      <c r="PNO127" s="194"/>
      <c r="PNP127" s="194"/>
      <c r="PNQ127" s="194"/>
      <c r="PNR127" s="194"/>
      <c r="PNS127" s="194"/>
      <c r="PNT127" s="194"/>
      <c r="PNU127" s="194"/>
      <c r="PNV127" s="194"/>
      <c r="PNW127" s="194"/>
      <c r="PNX127" s="194"/>
      <c r="PNY127" s="194"/>
      <c r="PNZ127" s="194"/>
      <c r="POA127" s="194"/>
      <c r="POB127" s="194"/>
      <c r="POC127" s="194"/>
      <c r="POD127" s="194"/>
      <c r="POE127" s="194"/>
      <c r="POF127" s="194"/>
      <c r="POG127" s="194"/>
      <c r="POH127" s="194"/>
      <c r="POI127" s="194"/>
      <c r="POJ127" s="194"/>
      <c r="POK127" s="194"/>
      <c r="POL127" s="194"/>
      <c r="POM127" s="194"/>
      <c r="PON127" s="194"/>
      <c r="POO127" s="194"/>
      <c r="POP127" s="194"/>
      <c r="POQ127" s="194"/>
      <c r="POR127" s="194"/>
      <c r="POS127" s="194"/>
      <c r="POT127" s="194"/>
      <c r="POU127" s="194"/>
      <c r="POV127" s="194"/>
      <c r="POW127" s="194"/>
      <c r="POX127" s="194"/>
      <c r="POY127" s="194"/>
      <c r="POZ127" s="194"/>
      <c r="PPA127" s="194"/>
      <c r="PPB127" s="194"/>
      <c r="PPC127" s="194"/>
      <c r="PPD127" s="194"/>
      <c r="PPE127" s="194"/>
      <c r="PPF127" s="194"/>
      <c r="PPG127" s="194"/>
      <c r="PPH127" s="194"/>
      <c r="PPI127" s="194"/>
      <c r="PPJ127" s="194"/>
      <c r="PPK127" s="194"/>
      <c r="PPL127" s="194"/>
      <c r="PPM127" s="194"/>
      <c r="PPN127" s="194"/>
      <c r="PPO127" s="194"/>
      <c r="PPP127" s="194"/>
      <c r="PPQ127" s="194"/>
      <c r="PPR127" s="194"/>
      <c r="PPS127" s="194"/>
      <c r="PPT127" s="194"/>
      <c r="PPU127" s="194"/>
      <c r="PPV127" s="194"/>
      <c r="PPW127" s="194"/>
      <c r="PPX127" s="194"/>
      <c r="PPY127" s="194"/>
      <c r="PPZ127" s="194"/>
      <c r="PQA127" s="194"/>
      <c r="PQB127" s="194"/>
      <c r="PQC127" s="194"/>
      <c r="PQD127" s="194"/>
      <c r="PQE127" s="194"/>
      <c r="PQF127" s="194"/>
      <c r="PQG127" s="194"/>
      <c r="PQH127" s="194"/>
      <c r="PQI127" s="194"/>
      <c r="PQJ127" s="194"/>
      <c r="PQK127" s="194"/>
      <c r="PQL127" s="194"/>
      <c r="PQM127" s="194"/>
      <c r="PQN127" s="194"/>
      <c r="PQO127" s="194"/>
      <c r="PQP127" s="194"/>
      <c r="PQQ127" s="194"/>
      <c r="PQR127" s="194"/>
      <c r="PQS127" s="194"/>
      <c r="PQT127" s="194"/>
      <c r="PQU127" s="194"/>
      <c r="PQV127" s="194"/>
      <c r="PQW127" s="194"/>
      <c r="PQX127" s="194"/>
      <c r="PQY127" s="194"/>
      <c r="PQZ127" s="194"/>
      <c r="PRA127" s="194"/>
      <c r="PRB127" s="194"/>
      <c r="PRC127" s="194"/>
      <c r="PRD127" s="194"/>
      <c r="PRE127" s="194"/>
      <c r="PRF127" s="194"/>
      <c r="PRG127" s="194"/>
      <c r="PRH127" s="194"/>
      <c r="PRI127" s="194"/>
      <c r="PRJ127" s="194"/>
      <c r="PRK127" s="194"/>
      <c r="PRL127" s="194"/>
      <c r="PRM127" s="194"/>
      <c r="PRN127" s="194"/>
      <c r="PRO127" s="194"/>
      <c r="PRP127" s="194"/>
      <c r="PRQ127" s="194"/>
      <c r="PRR127" s="194"/>
      <c r="PRS127" s="194"/>
      <c r="PRT127" s="194"/>
      <c r="PRU127" s="194"/>
      <c r="PRV127" s="194"/>
      <c r="PRW127" s="194"/>
      <c r="PRX127" s="194"/>
      <c r="PRY127" s="194"/>
      <c r="PRZ127" s="194"/>
      <c r="PSA127" s="194"/>
      <c r="PSB127" s="194"/>
      <c r="PSC127" s="194"/>
      <c r="PSD127" s="194"/>
      <c r="PSE127" s="194"/>
      <c r="PSF127" s="194"/>
      <c r="PSG127" s="194"/>
      <c r="PSH127" s="194"/>
      <c r="PSI127" s="194"/>
      <c r="PSJ127" s="194"/>
      <c r="PSK127" s="194"/>
      <c r="PSL127" s="194"/>
      <c r="PSM127" s="194"/>
      <c r="PSN127" s="194"/>
      <c r="PSO127" s="194"/>
      <c r="PSP127" s="194"/>
      <c r="PSQ127" s="194"/>
      <c r="PSR127" s="194"/>
      <c r="PSS127" s="194"/>
      <c r="PST127" s="194"/>
      <c r="PSU127" s="194"/>
      <c r="PSV127" s="194"/>
      <c r="PSW127" s="194"/>
      <c r="PSX127" s="194"/>
      <c r="PSY127" s="194"/>
      <c r="PSZ127" s="194"/>
      <c r="PTA127" s="194"/>
      <c r="PTB127" s="194"/>
      <c r="PTC127" s="194"/>
      <c r="PTD127" s="194"/>
      <c r="PTE127" s="194"/>
      <c r="PTF127" s="194"/>
      <c r="PTG127" s="194"/>
      <c r="PTH127" s="194"/>
      <c r="PTI127" s="194"/>
      <c r="PTJ127" s="194"/>
      <c r="PTK127" s="194"/>
      <c r="PTL127" s="194"/>
      <c r="PTM127" s="194"/>
      <c r="PTN127" s="194"/>
      <c r="PTO127" s="194"/>
      <c r="PTP127" s="194"/>
      <c r="PTQ127" s="194"/>
      <c r="PTR127" s="194"/>
      <c r="PTS127" s="194"/>
      <c r="PTT127" s="194"/>
      <c r="PTU127" s="194"/>
      <c r="PTV127" s="194"/>
      <c r="PTW127" s="194"/>
      <c r="PTX127" s="194"/>
      <c r="PTY127" s="194"/>
      <c r="PTZ127" s="194"/>
      <c r="PUA127" s="194"/>
      <c r="PUB127" s="194"/>
      <c r="PUC127" s="194"/>
      <c r="PUD127" s="194"/>
      <c r="PUE127" s="194"/>
      <c r="PUF127" s="194"/>
      <c r="PUG127" s="194"/>
      <c r="PUH127" s="194"/>
      <c r="PUI127" s="194"/>
      <c r="PUJ127" s="194"/>
      <c r="PUK127" s="194"/>
      <c r="PUL127" s="194"/>
      <c r="PUM127" s="194"/>
      <c r="PUN127" s="194"/>
      <c r="PUO127" s="194"/>
      <c r="PUP127" s="194"/>
      <c r="PUQ127" s="194"/>
      <c r="PUR127" s="194"/>
      <c r="PUS127" s="194"/>
      <c r="PUT127" s="194"/>
      <c r="PUU127" s="194"/>
      <c r="PUV127" s="194"/>
      <c r="PUW127" s="194"/>
      <c r="PUX127" s="194"/>
      <c r="PUY127" s="194"/>
      <c r="PUZ127" s="194"/>
      <c r="PVA127" s="194"/>
      <c r="PVB127" s="194"/>
      <c r="PVC127" s="194"/>
      <c r="PVD127" s="194"/>
      <c r="PVE127" s="194"/>
      <c r="PVF127" s="194"/>
      <c r="PVG127" s="194"/>
      <c r="PVH127" s="194"/>
      <c r="PVI127" s="194"/>
      <c r="PVJ127" s="194"/>
      <c r="PVK127" s="194"/>
      <c r="PVL127" s="194"/>
      <c r="PVM127" s="194"/>
      <c r="PVN127" s="194"/>
      <c r="PVO127" s="194"/>
      <c r="PVP127" s="194"/>
      <c r="PVQ127" s="194"/>
      <c r="PVR127" s="194"/>
      <c r="PVS127" s="194"/>
      <c r="PVT127" s="194"/>
      <c r="PVU127" s="194"/>
      <c r="PVV127" s="194"/>
      <c r="PVW127" s="194"/>
      <c r="PVX127" s="194"/>
      <c r="PVY127" s="194"/>
      <c r="PVZ127" s="194"/>
      <c r="PWA127" s="194"/>
      <c r="PWB127" s="194"/>
      <c r="PWC127" s="194"/>
      <c r="PWD127" s="194"/>
      <c r="PWE127" s="194"/>
      <c r="PWF127" s="194"/>
      <c r="PWG127" s="194"/>
      <c r="PWH127" s="194"/>
      <c r="PWI127" s="194"/>
      <c r="PWJ127" s="194"/>
      <c r="PWK127" s="194"/>
      <c r="PWL127" s="194"/>
      <c r="PWM127" s="194"/>
      <c r="PWN127" s="194"/>
      <c r="PWO127" s="194"/>
      <c r="PWP127" s="194"/>
      <c r="PWQ127" s="194"/>
      <c r="PWR127" s="194"/>
      <c r="PWS127" s="194"/>
      <c r="PWT127" s="194"/>
      <c r="PWU127" s="194"/>
      <c r="PWV127" s="194"/>
      <c r="PWW127" s="194"/>
      <c r="PWX127" s="194"/>
      <c r="PWY127" s="194"/>
      <c r="PWZ127" s="194"/>
      <c r="PXA127" s="194"/>
      <c r="PXB127" s="194"/>
      <c r="PXC127" s="194"/>
      <c r="PXD127" s="194"/>
      <c r="PXE127" s="194"/>
      <c r="PXF127" s="194"/>
      <c r="PXG127" s="194"/>
      <c r="PXH127" s="194"/>
      <c r="PXI127" s="194"/>
      <c r="PXJ127" s="194"/>
      <c r="PXK127" s="194"/>
      <c r="PXL127" s="194"/>
      <c r="PXM127" s="194"/>
      <c r="PXN127" s="194"/>
      <c r="PXO127" s="194"/>
      <c r="PXP127" s="194"/>
      <c r="PXQ127" s="194"/>
      <c r="PXR127" s="194"/>
      <c r="PXS127" s="194"/>
      <c r="PXT127" s="194"/>
      <c r="PXU127" s="194"/>
      <c r="PXV127" s="194"/>
      <c r="PXW127" s="194"/>
      <c r="PXX127" s="194"/>
      <c r="PXY127" s="194"/>
      <c r="PXZ127" s="194"/>
      <c r="PYA127" s="194"/>
      <c r="PYB127" s="194"/>
      <c r="PYC127" s="194"/>
      <c r="PYD127" s="194"/>
      <c r="PYE127" s="194"/>
      <c r="PYF127" s="194"/>
      <c r="PYG127" s="194"/>
      <c r="PYH127" s="194"/>
      <c r="PYI127" s="194"/>
      <c r="PYJ127" s="194"/>
      <c r="PYK127" s="194"/>
      <c r="PYL127" s="194"/>
      <c r="PYM127" s="194"/>
      <c r="PYN127" s="194"/>
      <c r="PYO127" s="194"/>
      <c r="PYP127" s="194"/>
      <c r="PYQ127" s="194"/>
      <c r="PYR127" s="194"/>
      <c r="PYS127" s="194"/>
      <c r="PYT127" s="194"/>
      <c r="PYU127" s="194"/>
      <c r="PYV127" s="194"/>
      <c r="PYW127" s="194"/>
      <c r="PYX127" s="194"/>
      <c r="PYY127" s="194"/>
      <c r="PYZ127" s="194"/>
      <c r="PZA127" s="194"/>
      <c r="PZB127" s="194"/>
      <c r="PZC127" s="194"/>
      <c r="PZD127" s="194"/>
      <c r="PZE127" s="194"/>
      <c r="PZF127" s="194"/>
      <c r="PZG127" s="194"/>
      <c r="PZH127" s="194"/>
      <c r="PZI127" s="194"/>
      <c r="PZJ127" s="194"/>
      <c r="PZK127" s="194"/>
      <c r="PZL127" s="194"/>
      <c r="PZM127" s="194"/>
      <c r="PZN127" s="194"/>
      <c r="PZO127" s="194"/>
      <c r="PZP127" s="194"/>
      <c r="PZQ127" s="194"/>
      <c r="PZR127" s="194"/>
      <c r="PZS127" s="194"/>
      <c r="PZT127" s="194"/>
      <c r="PZU127" s="194"/>
      <c r="PZV127" s="194"/>
      <c r="PZW127" s="194"/>
      <c r="PZX127" s="194"/>
      <c r="PZY127" s="194"/>
      <c r="PZZ127" s="194"/>
      <c r="QAA127" s="194"/>
      <c r="QAB127" s="194"/>
      <c r="QAC127" s="194"/>
      <c r="QAD127" s="194"/>
      <c r="QAE127" s="194"/>
      <c r="QAF127" s="194"/>
      <c r="QAG127" s="194"/>
      <c r="QAH127" s="194"/>
      <c r="QAI127" s="194"/>
      <c r="QAJ127" s="194"/>
      <c r="QAK127" s="194"/>
      <c r="QAL127" s="194"/>
      <c r="QAM127" s="194"/>
      <c r="QAN127" s="194"/>
      <c r="QAO127" s="194"/>
      <c r="QAP127" s="194"/>
      <c r="QAQ127" s="194"/>
      <c r="QAR127" s="194"/>
      <c r="QAS127" s="194"/>
      <c r="QAT127" s="194"/>
      <c r="QAU127" s="194"/>
      <c r="QAV127" s="194"/>
      <c r="QAW127" s="194"/>
      <c r="QAX127" s="194"/>
      <c r="QAY127" s="194"/>
      <c r="QAZ127" s="194"/>
      <c r="QBA127" s="194"/>
      <c r="QBB127" s="194"/>
      <c r="QBC127" s="194"/>
      <c r="QBD127" s="194"/>
      <c r="QBE127" s="194"/>
      <c r="QBF127" s="194"/>
      <c r="QBG127" s="194"/>
      <c r="QBH127" s="194"/>
      <c r="QBI127" s="194"/>
      <c r="QBJ127" s="194"/>
      <c r="QBK127" s="194"/>
      <c r="QBL127" s="194"/>
      <c r="QBM127" s="194"/>
      <c r="QBN127" s="194"/>
      <c r="QBO127" s="194"/>
      <c r="QBP127" s="194"/>
      <c r="QBQ127" s="194"/>
      <c r="QBR127" s="194"/>
      <c r="QBS127" s="194"/>
      <c r="QBT127" s="194"/>
      <c r="QBU127" s="194"/>
      <c r="QBV127" s="194"/>
      <c r="QBW127" s="194"/>
      <c r="QBX127" s="194"/>
      <c r="QBY127" s="194"/>
      <c r="QBZ127" s="194"/>
      <c r="QCA127" s="194"/>
      <c r="QCB127" s="194"/>
      <c r="QCC127" s="194"/>
      <c r="QCD127" s="194"/>
      <c r="QCE127" s="194"/>
      <c r="QCF127" s="194"/>
      <c r="QCG127" s="194"/>
      <c r="QCH127" s="194"/>
      <c r="QCI127" s="194"/>
      <c r="QCJ127" s="194"/>
      <c r="QCK127" s="194"/>
      <c r="QCL127" s="194"/>
      <c r="QCM127" s="194"/>
      <c r="QCN127" s="194"/>
      <c r="QCO127" s="194"/>
      <c r="QCP127" s="194"/>
      <c r="QCQ127" s="194"/>
      <c r="QCR127" s="194"/>
      <c r="QCS127" s="194"/>
      <c r="QCT127" s="194"/>
      <c r="QCU127" s="194"/>
      <c r="QCV127" s="194"/>
      <c r="QCW127" s="194"/>
      <c r="QCX127" s="194"/>
      <c r="QCY127" s="194"/>
      <c r="QCZ127" s="194"/>
      <c r="QDA127" s="194"/>
      <c r="QDB127" s="194"/>
      <c r="QDC127" s="194"/>
      <c r="QDD127" s="194"/>
      <c r="QDE127" s="194"/>
      <c r="QDF127" s="194"/>
      <c r="QDG127" s="194"/>
      <c r="QDH127" s="194"/>
      <c r="QDI127" s="194"/>
      <c r="QDJ127" s="194"/>
      <c r="QDK127" s="194"/>
      <c r="QDL127" s="194"/>
      <c r="QDM127" s="194"/>
      <c r="QDN127" s="194"/>
      <c r="QDO127" s="194"/>
      <c r="QDP127" s="194"/>
      <c r="QDQ127" s="194"/>
      <c r="QDR127" s="194"/>
      <c r="QDS127" s="194"/>
      <c r="QDT127" s="194"/>
      <c r="QDU127" s="194"/>
      <c r="QDV127" s="194"/>
      <c r="QDW127" s="194"/>
      <c r="QDX127" s="194"/>
      <c r="QDY127" s="194"/>
      <c r="QDZ127" s="194"/>
      <c r="QEA127" s="194"/>
      <c r="QEB127" s="194"/>
      <c r="QEC127" s="194"/>
      <c r="QED127" s="194"/>
      <c r="QEE127" s="194"/>
      <c r="QEF127" s="194"/>
      <c r="QEG127" s="194"/>
      <c r="QEH127" s="194"/>
      <c r="QEI127" s="194"/>
      <c r="QEJ127" s="194"/>
      <c r="QEK127" s="194"/>
      <c r="QEL127" s="194"/>
      <c r="QEM127" s="194"/>
      <c r="QEN127" s="194"/>
      <c r="QEO127" s="194"/>
      <c r="QEP127" s="194"/>
      <c r="QEQ127" s="194"/>
      <c r="QER127" s="194"/>
      <c r="QES127" s="194"/>
      <c r="QET127" s="194"/>
      <c r="QEU127" s="194"/>
      <c r="QEV127" s="194"/>
      <c r="QEW127" s="194"/>
      <c r="QEX127" s="194"/>
      <c r="QEY127" s="194"/>
      <c r="QEZ127" s="194"/>
      <c r="QFA127" s="194"/>
      <c r="QFB127" s="194"/>
      <c r="QFC127" s="194"/>
      <c r="QFD127" s="194"/>
      <c r="QFE127" s="194"/>
      <c r="QFF127" s="194"/>
      <c r="QFG127" s="194"/>
      <c r="QFH127" s="194"/>
      <c r="QFI127" s="194"/>
      <c r="QFJ127" s="194"/>
      <c r="QFK127" s="194"/>
      <c r="QFL127" s="194"/>
      <c r="QFM127" s="194"/>
      <c r="QFN127" s="194"/>
      <c r="QFO127" s="194"/>
      <c r="QFP127" s="194"/>
      <c r="QFQ127" s="194"/>
      <c r="QFR127" s="194"/>
      <c r="QFS127" s="194"/>
      <c r="QFT127" s="194"/>
      <c r="QFU127" s="194"/>
      <c r="QFV127" s="194"/>
      <c r="QFW127" s="194"/>
      <c r="QFX127" s="194"/>
      <c r="QFY127" s="194"/>
      <c r="QFZ127" s="194"/>
      <c r="QGA127" s="194"/>
      <c r="QGB127" s="194"/>
      <c r="QGC127" s="194"/>
      <c r="QGD127" s="194"/>
      <c r="QGE127" s="194"/>
      <c r="QGF127" s="194"/>
      <c r="QGG127" s="194"/>
      <c r="QGH127" s="194"/>
      <c r="QGI127" s="194"/>
      <c r="QGJ127" s="194"/>
      <c r="QGK127" s="194"/>
      <c r="QGL127" s="194"/>
      <c r="QGM127" s="194"/>
      <c r="QGN127" s="194"/>
      <c r="QGO127" s="194"/>
      <c r="QGP127" s="194"/>
      <c r="QGQ127" s="194"/>
      <c r="QGR127" s="194"/>
      <c r="QGS127" s="194"/>
      <c r="QGT127" s="194"/>
      <c r="QGU127" s="194"/>
      <c r="QGV127" s="194"/>
      <c r="QGW127" s="194"/>
      <c r="QGX127" s="194"/>
      <c r="QGY127" s="194"/>
      <c r="QGZ127" s="194"/>
      <c r="QHA127" s="194"/>
      <c r="QHB127" s="194"/>
      <c r="QHC127" s="194"/>
      <c r="QHD127" s="194"/>
      <c r="QHE127" s="194"/>
      <c r="QHF127" s="194"/>
      <c r="QHG127" s="194"/>
      <c r="QHH127" s="194"/>
      <c r="QHI127" s="194"/>
      <c r="QHJ127" s="194"/>
      <c r="QHK127" s="194"/>
      <c r="QHL127" s="194"/>
      <c r="QHM127" s="194"/>
      <c r="QHN127" s="194"/>
      <c r="QHO127" s="194"/>
      <c r="QHP127" s="194"/>
      <c r="QHQ127" s="194"/>
      <c r="QHR127" s="194"/>
      <c r="QHS127" s="194"/>
      <c r="QHT127" s="194"/>
      <c r="QHU127" s="194"/>
      <c r="QHV127" s="194"/>
      <c r="QHW127" s="194"/>
      <c r="QHX127" s="194"/>
      <c r="QHY127" s="194"/>
      <c r="QHZ127" s="194"/>
      <c r="QIA127" s="194"/>
      <c r="QIB127" s="194"/>
      <c r="QIC127" s="194"/>
      <c r="QID127" s="194"/>
      <c r="QIE127" s="194"/>
      <c r="QIF127" s="194"/>
      <c r="QIG127" s="194"/>
      <c r="QIH127" s="194"/>
      <c r="QII127" s="194"/>
      <c r="QIJ127" s="194"/>
      <c r="QIK127" s="194"/>
      <c r="QIL127" s="194"/>
      <c r="QIM127" s="194"/>
      <c r="QIN127" s="194"/>
      <c r="QIO127" s="194"/>
      <c r="QIP127" s="194"/>
      <c r="QIQ127" s="194"/>
      <c r="QIR127" s="194"/>
      <c r="QIS127" s="194"/>
      <c r="QIT127" s="194"/>
      <c r="QIU127" s="194"/>
      <c r="QIV127" s="194"/>
      <c r="QIW127" s="194"/>
      <c r="QIX127" s="194"/>
      <c r="QIY127" s="194"/>
      <c r="QIZ127" s="194"/>
      <c r="QJA127" s="194"/>
      <c r="QJB127" s="194"/>
      <c r="QJC127" s="194"/>
      <c r="QJD127" s="194"/>
      <c r="QJE127" s="194"/>
      <c r="QJF127" s="194"/>
      <c r="QJG127" s="194"/>
      <c r="QJH127" s="194"/>
      <c r="QJI127" s="194"/>
      <c r="QJJ127" s="194"/>
      <c r="QJK127" s="194"/>
      <c r="QJL127" s="194"/>
      <c r="QJM127" s="194"/>
      <c r="QJN127" s="194"/>
      <c r="QJO127" s="194"/>
      <c r="QJP127" s="194"/>
      <c r="QJQ127" s="194"/>
      <c r="QJR127" s="194"/>
      <c r="QJS127" s="194"/>
      <c r="QJT127" s="194"/>
      <c r="QJU127" s="194"/>
      <c r="QJV127" s="194"/>
      <c r="QJW127" s="194"/>
      <c r="QJX127" s="194"/>
      <c r="QJY127" s="194"/>
      <c r="QJZ127" s="194"/>
      <c r="QKA127" s="194"/>
      <c r="QKB127" s="194"/>
      <c r="QKC127" s="194"/>
      <c r="QKD127" s="194"/>
      <c r="QKE127" s="194"/>
      <c r="QKF127" s="194"/>
      <c r="QKG127" s="194"/>
      <c r="QKH127" s="194"/>
      <c r="QKI127" s="194"/>
      <c r="QKJ127" s="194"/>
      <c r="QKK127" s="194"/>
      <c r="QKL127" s="194"/>
      <c r="QKM127" s="194"/>
      <c r="QKN127" s="194"/>
      <c r="QKO127" s="194"/>
      <c r="QKP127" s="194"/>
      <c r="QKQ127" s="194"/>
      <c r="QKR127" s="194"/>
      <c r="QKS127" s="194"/>
      <c r="QKT127" s="194"/>
      <c r="QKU127" s="194"/>
      <c r="QKV127" s="194"/>
      <c r="QKW127" s="194"/>
      <c r="QKX127" s="194"/>
      <c r="QKY127" s="194"/>
      <c r="QKZ127" s="194"/>
      <c r="QLA127" s="194"/>
      <c r="QLB127" s="194"/>
      <c r="QLC127" s="194"/>
      <c r="QLD127" s="194"/>
      <c r="QLE127" s="194"/>
      <c r="QLF127" s="194"/>
      <c r="QLG127" s="194"/>
      <c r="QLH127" s="194"/>
      <c r="QLI127" s="194"/>
      <c r="QLJ127" s="194"/>
      <c r="QLK127" s="194"/>
      <c r="QLL127" s="194"/>
      <c r="QLM127" s="194"/>
      <c r="QLN127" s="194"/>
      <c r="QLO127" s="194"/>
      <c r="QLP127" s="194"/>
      <c r="QLQ127" s="194"/>
      <c r="QLR127" s="194"/>
      <c r="QLS127" s="194"/>
      <c r="QLT127" s="194"/>
      <c r="QLU127" s="194"/>
      <c r="QLV127" s="194"/>
      <c r="QLW127" s="194"/>
      <c r="QLX127" s="194"/>
      <c r="QLY127" s="194"/>
      <c r="QLZ127" s="194"/>
      <c r="QMA127" s="194"/>
      <c r="QMB127" s="194"/>
      <c r="QMC127" s="194"/>
      <c r="QMD127" s="194"/>
      <c r="QME127" s="194"/>
      <c r="QMF127" s="194"/>
      <c r="QMG127" s="194"/>
      <c r="QMH127" s="194"/>
      <c r="QMI127" s="194"/>
      <c r="QMJ127" s="194"/>
      <c r="QMK127" s="194"/>
      <c r="QML127" s="194"/>
      <c r="QMM127" s="194"/>
      <c r="QMN127" s="194"/>
      <c r="QMO127" s="194"/>
      <c r="QMP127" s="194"/>
      <c r="QMQ127" s="194"/>
      <c r="QMR127" s="194"/>
      <c r="QMS127" s="194"/>
      <c r="QMT127" s="194"/>
      <c r="QMU127" s="194"/>
      <c r="QMV127" s="194"/>
      <c r="QMW127" s="194"/>
      <c r="QMX127" s="194"/>
      <c r="QMY127" s="194"/>
      <c r="QMZ127" s="194"/>
      <c r="QNA127" s="194"/>
      <c r="QNB127" s="194"/>
      <c r="QNC127" s="194"/>
      <c r="QND127" s="194"/>
      <c r="QNE127" s="194"/>
      <c r="QNF127" s="194"/>
      <c r="QNG127" s="194"/>
      <c r="QNH127" s="194"/>
      <c r="QNI127" s="194"/>
      <c r="QNJ127" s="194"/>
      <c r="QNK127" s="194"/>
      <c r="QNL127" s="194"/>
      <c r="QNM127" s="194"/>
      <c r="QNN127" s="194"/>
      <c r="QNO127" s="194"/>
      <c r="QNP127" s="194"/>
      <c r="QNQ127" s="194"/>
      <c r="QNR127" s="194"/>
      <c r="QNS127" s="194"/>
      <c r="QNT127" s="194"/>
      <c r="QNU127" s="194"/>
      <c r="QNV127" s="194"/>
      <c r="QNW127" s="194"/>
      <c r="QNX127" s="194"/>
      <c r="QNY127" s="194"/>
      <c r="QNZ127" s="194"/>
      <c r="QOA127" s="194"/>
      <c r="QOB127" s="194"/>
      <c r="QOC127" s="194"/>
      <c r="QOD127" s="194"/>
      <c r="QOE127" s="194"/>
      <c r="QOF127" s="194"/>
      <c r="QOG127" s="194"/>
      <c r="QOH127" s="194"/>
      <c r="QOI127" s="194"/>
      <c r="QOJ127" s="194"/>
      <c r="QOK127" s="194"/>
      <c r="QOL127" s="194"/>
      <c r="QOM127" s="194"/>
      <c r="QON127" s="194"/>
      <c r="QOO127" s="194"/>
      <c r="QOP127" s="194"/>
      <c r="QOQ127" s="194"/>
      <c r="QOR127" s="194"/>
      <c r="QOS127" s="194"/>
      <c r="QOT127" s="194"/>
      <c r="QOU127" s="194"/>
      <c r="QOV127" s="194"/>
      <c r="QOW127" s="194"/>
      <c r="QOX127" s="194"/>
      <c r="QOY127" s="194"/>
      <c r="QOZ127" s="194"/>
      <c r="QPA127" s="194"/>
      <c r="QPB127" s="194"/>
      <c r="QPC127" s="194"/>
      <c r="QPD127" s="194"/>
      <c r="QPE127" s="194"/>
      <c r="QPF127" s="194"/>
      <c r="QPG127" s="194"/>
      <c r="QPH127" s="194"/>
      <c r="QPI127" s="194"/>
      <c r="QPJ127" s="194"/>
      <c r="QPK127" s="194"/>
      <c r="QPL127" s="194"/>
      <c r="QPM127" s="194"/>
      <c r="QPN127" s="194"/>
      <c r="QPO127" s="194"/>
      <c r="QPP127" s="194"/>
      <c r="QPQ127" s="194"/>
      <c r="QPR127" s="194"/>
      <c r="QPS127" s="194"/>
      <c r="QPT127" s="194"/>
      <c r="QPU127" s="194"/>
      <c r="QPV127" s="194"/>
      <c r="QPW127" s="194"/>
      <c r="QPX127" s="194"/>
      <c r="QPY127" s="194"/>
      <c r="QPZ127" s="194"/>
      <c r="QQA127" s="194"/>
      <c r="QQB127" s="194"/>
      <c r="QQC127" s="194"/>
      <c r="QQD127" s="194"/>
      <c r="QQE127" s="194"/>
      <c r="QQF127" s="194"/>
      <c r="QQG127" s="194"/>
      <c r="QQH127" s="194"/>
      <c r="QQI127" s="194"/>
      <c r="QQJ127" s="194"/>
      <c r="QQK127" s="194"/>
      <c r="QQL127" s="194"/>
      <c r="QQM127" s="194"/>
      <c r="QQN127" s="194"/>
      <c r="QQO127" s="194"/>
      <c r="QQP127" s="194"/>
      <c r="QQQ127" s="194"/>
      <c r="QQR127" s="194"/>
      <c r="QQS127" s="194"/>
      <c r="QQT127" s="194"/>
      <c r="QQU127" s="194"/>
      <c r="QQV127" s="194"/>
      <c r="QQW127" s="194"/>
      <c r="QQX127" s="194"/>
      <c r="QQY127" s="194"/>
      <c r="QQZ127" s="194"/>
      <c r="QRA127" s="194"/>
      <c r="QRB127" s="194"/>
      <c r="QRC127" s="194"/>
      <c r="QRD127" s="194"/>
      <c r="QRE127" s="194"/>
      <c r="QRF127" s="194"/>
      <c r="QRG127" s="194"/>
      <c r="QRH127" s="194"/>
      <c r="QRI127" s="194"/>
      <c r="QRJ127" s="194"/>
      <c r="QRK127" s="194"/>
      <c r="QRL127" s="194"/>
      <c r="QRM127" s="194"/>
      <c r="QRN127" s="194"/>
      <c r="QRO127" s="194"/>
      <c r="QRP127" s="194"/>
      <c r="QRQ127" s="194"/>
      <c r="QRR127" s="194"/>
      <c r="QRS127" s="194"/>
      <c r="QRT127" s="194"/>
      <c r="QRU127" s="194"/>
      <c r="QRV127" s="194"/>
      <c r="QRW127" s="194"/>
      <c r="QRX127" s="194"/>
      <c r="QRY127" s="194"/>
      <c r="QRZ127" s="194"/>
      <c r="QSA127" s="194"/>
      <c r="QSB127" s="194"/>
      <c r="QSC127" s="194"/>
      <c r="QSD127" s="194"/>
      <c r="QSE127" s="194"/>
      <c r="QSF127" s="194"/>
      <c r="QSG127" s="194"/>
      <c r="QSH127" s="194"/>
      <c r="QSI127" s="194"/>
      <c r="QSJ127" s="194"/>
      <c r="QSK127" s="194"/>
      <c r="QSL127" s="194"/>
      <c r="QSM127" s="194"/>
      <c r="QSN127" s="194"/>
      <c r="QSO127" s="194"/>
      <c r="QSP127" s="194"/>
      <c r="QSQ127" s="194"/>
      <c r="QSR127" s="194"/>
      <c r="QSS127" s="194"/>
      <c r="QST127" s="194"/>
      <c r="QSU127" s="194"/>
      <c r="QSV127" s="194"/>
      <c r="QSW127" s="194"/>
      <c r="QSX127" s="194"/>
      <c r="QSY127" s="194"/>
      <c r="QSZ127" s="194"/>
      <c r="QTA127" s="194"/>
      <c r="QTB127" s="194"/>
      <c r="QTC127" s="194"/>
      <c r="QTD127" s="194"/>
      <c r="QTE127" s="194"/>
      <c r="QTF127" s="194"/>
      <c r="QTG127" s="194"/>
      <c r="QTH127" s="194"/>
      <c r="QTI127" s="194"/>
      <c r="QTJ127" s="194"/>
      <c r="QTK127" s="194"/>
      <c r="QTL127" s="194"/>
      <c r="QTM127" s="194"/>
      <c r="QTN127" s="194"/>
      <c r="QTO127" s="194"/>
      <c r="QTP127" s="194"/>
      <c r="QTQ127" s="194"/>
      <c r="QTR127" s="194"/>
      <c r="QTS127" s="194"/>
      <c r="QTT127" s="194"/>
      <c r="QTU127" s="194"/>
      <c r="QTV127" s="194"/>
      <c r="QTW127" s="194"/>
      <c r="QTX127" s="194"/>
      <c r="QTY127" s="194"/>
      <c r="QTZ127" s="194"/>
      <c r="QUA127" s="194"/>
      <c r="QUB127" s="194"/>
      <c r="QUC127" s="194"/>
      <c r="QUD127" s="194"/>
      <c r="QUE127" s="194"/>
      <c r="QUF127" s="194"/>
      <c r="QUG127" s="194"/>
      <c r="QUH127" s="194"/>
      <c r="QUI127" s="194"/>
      <c r="QUJ127" s="194"/>
      <c r="QUK127" s="194"/>
      <c r="QUL127" s="194"/>
      <c r="QUM127" s="194"/>
      <c r="QUN127" s="194"/>
      <c r="QUO127" s="194"/>
      <c r="QUP127" s="194"/>
      <c r="QUQ127" s="194"/>
      <c r="QUR127" s="194"/>
      <c r="QUS127" s="194"/>
      <c r="QUT127" s="194"/>
      <c r="QUU127" s="194"/>
      <c r="QUV127" s="194"/>
      <c r="QUW127" s="194"/>
      <c r="QUX127" s="194"/>
      <c r="QUY127" s="194"/>
      <c r="QUZ127" s="194"/>
      <c r="QVA127" s="194"/>
      <c r="QVB127" s="194"/>
      <c r="QVC127" s="194"/>
      <c r="QVD127" s="194"/>
      <c r="QVE127" s="194"/>
      <c r="QVF127" s="194"/>
      <c r="QVG127" s="194"/>
      <c r="QVH127" s="194"/>
      <c r="QVI127" s="194"/>
      <c r="QVJ127" s="194"/>
      <c r="QVK127" s="194"/>
      <c r="QVL127" s="194"/>
      <c r="QVM127" s="194"/>
      <c r="QVN127" s="194"/>
      <c r="QVO127" s="194"/>
      <c r="QVP127" s="194"/>
      <c r="QVQ127" s="194"/>
      <c r="QVR127" s="194"/>
      <c r="QVS127" s="194"/>
      <c r="QVT127" s="194"/>
      <c r="QVU127" s="194"/>
      <c r="QVV127" s="194"/>
      <c r="QVW127" s="194"/>
      <c r="QVX127" s="194"/>
      <c r="QVY127" s="194"/>
      <c r="QVZ127" s="194"/>
      <c r="QWA127" s="194"/>
      <c r="QWB127" s="194"/>
      <c r="QWC127" s="194"/>
      <c r="QWD127" s="194"/>
      <c r="QWE127" s="194"/>
      <c r="QWF127" s="194"/>
      <c r="QWG127" s="194"/>
      <c r="QWH127" s="194"/>
      <c r="QWI127" s="194"/>
      <c r="QWJ127" s="194"/>
      <c r="QWK127" s="194"/>
      <c r="QWL127" s="194"/>
      <c r="QWM127" s="194"/>
      <c r="QWN127" s="194"/>
      <c r="QWO127" s="194"/>
      <c r="QWP127" s="194"/>
      <c r="QWQ127" s="194"/>
      <c r="QWR127" s="194"/>
      <c r="QWS127" s="194"/>
      <c r="QWT127" s="194"/>
      <c r="QWU127" s="194"/>
      <c r="QWV127" s="194"/>
      <c r="QWW127" s="194"/>
      <c r="QWX127" s="194"/>
      <c r="QWY127" s="194"/>
      <c r="QWZ127" s="194"/>
      <c r="QXA127" s="194"/>
      <c r="QXB127" s="194"/>
      <c r="QXC127" s="194"/>
      <c r="QXD127" s="194"/>
      <c r="QXE127" s="194"/>
      <c r="QXF127" s="194"/>
      <c r="QXG127" s="194"/>
      <c r="QXH127" s="194"/>
      <c r="QXI127" s="194"/>
      <c r="QXJ127" s="194"/>
      <c r="QXK127" s="194"/>
      <c r="QXL127" s="194"/>
      <c r="QXM127" s="194"/>
      <c r="QXN127" s="194"/>
      <c r="QXO127" s="194"/>
      <c r="QXP127" s="194"/>
      <c r="QXQ127" s="194"/>
      <c r="QXR127" s="194"/>
      <c r="QXS127" s="194"/>
      <c r="QXT127" s="194"/>
      <c r="QXU127" s="194"/>
      <c r="QXV127" s="194"/>
      <c r="QXW127" s="194"/>
      <c r="QXX127" s="194"/>
      <c r="QXY127" s="194"/>
      <c r="QXZ127" s="194"/>
      <c r="QYA127" s="194"/>
      <c r="QYB127" s="194"/>
      <c r="QYC127" s="194"/>
      <c r="QYD127" s="194"/>
      <c r="QYE127" s="194"/>
      <c r="QYF127" s="194"/>
      <c r="QYG127" s="194"/>
      <c r="QYH127" s="194"/>
      <c r="QYI127" s="194"/>
      <c r="QYJ127" s="194"/>
      <c r="QYK127" s="194"/>
      <c r="QYL127" s="194"/>
      <c r="QYM127" s="194"/>
      <c r="QYN127" s="194"/>
      <c r="QYO127" s="194"/>
      <c r="QYP127" s="194"/>
      <c r="QYQ127" s="194"/>
      <c r="QYR127" s="194"/>
      <c r="QYS127" s="194"/>
      <c r="QYT127" s="194"/>
      <c r="QYU127" s="194"/>
      <c r="QYV127" s="194"/>
      <c r="QYW127" s="194"/>
      <c r="QYX127" s="194"/>
      <c r="QYY127" s="194"/>
      <c r="QYZ127" s="194"/>
      <c r="QZA127" s="194"/>
      <c r="QZB127" s="194"/>
      <c r="QZC127" s="194"/>
      <c r="QZD127" s="194"/>
      <c r="QZE127" s="194"/>
      <c r="QZF127" s="194"/>
      <c r="QZG127" s="194"/>
      <c r="QZH127" s="194"/>
      <c r="QZI127" s="194"/>
      <c r="QZJ127" s="194"/>
      <c r="QZK127" s="194"/>
      <c r="QZL127" s="194"/>
      <c r="QZM127" s="194"/>
      <c r="QZN127" s="194"/>
      <c r="QZO127" s="194"/>
      <c r="QZP127" s="194"/>
      <c r="QZQ127" s="194"/>
      <c r="QZR127" s="194"/>
      <c r="QZS127" s="194"/>
      <c r="QZT127" s="194"/>
      <c r="QZU127" s="194"/>
      <c r="QZV127" s="194"/>
      <c r="QZW127" s="194"/>
      <c r="QZX127" s="194"/>
      <c r="QZY127" s="194"/>
      <c r="QZZ127" s="194"/>
      <c r="RAA127" s="194"/>
      <c r="RAB127" s="194"/>
      <c r="RAC127" s="194"/>
      <c r="RAD127" s="194"/>
      <c r="RAE127" s="194"/>
      <c r="RAF127" s="194"/>
      <c r="RAG127" s="194"/>
      <c r="RAH127" s="194"/>
      <c r="RAI127" s="194"/>
      <c r="RAJ127" s="194"/>
      <c r="RAK127" s="194"/>
      <c r="RAL127" s="194"/>
      <c r="RAM127" s="194"/>
      <c r="RAN127" s="194"/>
      <c r="RAO127" s="194"/>
      <c r="RAP127" s="194"/>
      <c r="RAQ127" s="194"/>
      <c r="RAR127" s="194"/>
      <c r="RAS127" s="194"/>
      <c r="RAT127" s="194"/>
      <c r="RAU127" s="194"/>
      <c r="RAV127" s="194"/>
      <c r="RAW127" s="194"/>
      <c r="RAX127" s="194"/>
      <c r="RAY127" s="194"/>
      <c r="RAZ127" s="194"/>
      <c r="RBA127" s="194"/>
      <c r="RBB127" s="194"/>
      <c r="RBC127" s="194"/>
      <c r="RBD127" s="194"/>
      <c r="RBE127" s="194"/>
      <c r="RBF127" s="194"/>
      <c r="RBG127" s="194"/>
      <c r="RBH127" s="194"/>
      <c r="RBI127" s="194"/>
      <c r="RBJ127" s="194"/>
      <c r="RBK127" s="194"/>
      <c r="RBL127" s="194"/>
      <c r="RBM127" s="194"/>
      <c r="RBN127" s="194"/>
      <c r="RBO127" s="194"/>
      <c r="RBP127" s="194"/>
      <c r="RBQ127" s="194"/>
      <c r="RBR127" s="194"/>
      <c r="RBS127" s="194"/>
      <c r="RBT127" s="194"/>
      <c r="RBU127" s="194"/>
      <c r="RBV127" s="194"/>
      <c r="RBW127" s="194"/>
      <c r="RBX127" s="194"/>
      <c r="RBY127" s="194"/>
      <c r="RBZ127" s="194"/>
      <c r="RCA127" s="194"/>
      <c r="RCB127" s="194"/>
      <c r="RCC127" s="194"/>
      <c r="RCD127" s="194"/>
      <c r="RCE127" s="194"/>
      <c r="RCF127" s="194"/>
      <c r="RCG127" s="194"/>
      <c r="RCH127" s="194"/>
      <c r="RCI127" s="194"/>
      <c r="RCJ127" s="194"/>
      <c r="RCK127" s="194"/>
      <c r="RCL127" s="194"/>
      <c r="RCM127" s="194"/>
      <c r="RCN127" s="194"/>
      <c r="RCO127" s="194"/>
      <c r="RCP127" s="194"/>
      <c r="RCQ127" s="194"/>
      <c r="RCR127" s="194"/>
      <c r="RCS127" s="194"/>
      <c r="RCT127" s="194"/>
      <c r="RCU127" s="194"/>
      <c r="RCV127" s="194"/>
      <c r="RCW127" s="194"/>
      <c r="RCX127" s="194"/>
      <c r="RCY127" s="194"/>
      <c r="RCZ127" s="194"/>
      <c r="RDA127" s="194"/>
      <c r="RDB127" s="194"/>
      <c r="RDC127" s="194"/>
      <c r="RDD127" s="194"/>
      <c r="RDE127" s="194"/>
      <c r="RDF127" s="194"/>
      <c r="RDG127" s="194"/>
      <c r="RDH127" s="194"/>
      <c r="RDI127" s="194"/>
      <c r="RDJ127" s="194"/>
      <c r="RDK127" s="194"/>
      <c r="RDL127" s="194"/>
      <c r="RDM127" s="194"/>
      <c r="RDN127" s="194"/>
      <c r="RDO127" s="194"/>
      <c r="RDP127" s="194"/>
      <c r="RDQ127" s="194"/>
      <c r="RDR127" s="194"/>
      <c r="RDS127" s="194"/>
      <c r="RDT127" s="194"/>
      <c r="RDU127" s="194"/>
      <c r="RDV127" s="194"/>
      <c r="RDW127" s="194"/>
      <c r="RDX127" s="194"/>
      <c r="RDY127" s="194"/>
      <c r="RDZ127" s="194"/>
      <c r="REA127" s="194"/>
      <c r="REB127" s="194"/>
      <c r="REC127" s="194"/>
      <c r="RED127" s="194"/>
      <c r="REE127" s="194"/>
      <c r="REF127" s="194"/>
      <c r="REG127" s="194"/>
      <c r="REH127" s="194"/>
      <c r="REI127" s="194"/>
      <c r="REJ127" s="194"/>
      <c r="REK127" s="194"/>
      <c r="REL127" s="194"/>
      <c r="REM127" s="194"/>
      <c r="REN127" s="194"/>
      <c r="REO127" s="194"/>
      <c r="REP127" s="194"/>
      <c r="REQ127" s="194"/>
      <c r="RER127" s="194"/>
      <c r="RES127" s="194"/>
      <c r="RET127" s="194"/>
      <c r="REU127" s="194"/>
      <c r="REV127" s="194"/>
      <c r="REW127" s="194"/>
      <c r="REX127" s="194"/>
      <c r="REY127" s="194"/>
      <c r="REZ127" s="194"/>
      <c r="RFA127" s="194"/>
      <c r="RFB127" s="194"/>
      <c r="RFC127" s="194"/>
      <c r="RFD127" s="194"/>
      <c r="RFE127" s="194"/>
      <c r="RFF127" s="194"/>
      <c r="RFG127" s="194"/>
      <c r="RFH127" s="194"/>
      <c r="RFI127" s="194"/>
      <c r="RFJ127" s="194"/>
      <c r="RFK127" s="194"/>
      <c r="RFL127" s="194"/>
      <c r="RFM127" s="194"/>
      <c r="RFN127" s="194"/>
      <c r="RFO127" s="194"/>
      <c r="RFP127" s="194"/>
      <c r="RFQ127" s="194"/>
      <c r="RFR127" s="194"/>
      <c r="RFS127" s="194"/>
      <c r="RFT127" s="194"/>
      <c r="RFU127" s="194"/>
      <c r="RFV127" s="194"/>
      <c r="RFW127" s="194"/>
      <c r="RFX127" s="194"/>
      <c r="RFY127" s="194"/>
      <c r="RFZ127" s="194"/>
      <c r="RGA127" s="194"/>
      <c r="RGB127" s="194"/>
      <c r="RGC127" s="194"/>
      <c r="RGD127" s="194"/>
      <c r="RGE127" s="194"/>
      <c r="RGF127" s="194"/>
      <c r="RGG127" s="194"/>
      <c r="RGH127" s="194"/>
      <c r="RGI127" s="194"/>
      <c r="RGJ127" s="194"/>
      <c r="RGK127" s="194"/>
      <c r="RGL127" s="194"/>
      <c r="RGM127" s="194"/>
      <c r="RGN127" s="194"/>
      <c r="RGO127" s="194"/>
      <c r="RGP127" s="194"/>
      <c r="RGQ127" s="194"/>
      <c r="RGR127" s="194"/>
      <c r="RGS127" s="194"/>
      <c r="RGT127" s="194"/>
      <c r="RGU127" s="194"/>
      <c r="RGV127" s="194"/>
      <c r="RGW127" s="194"/>
      <c r="RGX127" s="194"/>
      <c r="RGY127" s="194"/>
      <c r="RGZ127" s="194"/>
      <c r="RHA127" s="194"/>
      <c r="RHB127" s="194"/>
      <c r="RHC127" s="194"/>
      <c r="RHD127" s="194"/>
      <c r="RHE127" s="194"/>
      <c r="RHF127" s="194"/>
      <c r="RHG127" s="194"/>
      <c r="RHH127" s="194"/>
      <c r="RHI127" s="194"/>
      <c r="RHJ127" s="194"/>
      <c r="RHK127" s="194"/>
      <c r="RHL127" s="194"/>
      <c r="RHM127" s="194"/>
      <c r="RHN127" s="194"/>
      <c r="RHO127" s="194"/>
      <c r="RHP127" s="194"/>
      <c r="RHQ127" s="194"/>
      <c r="RHR127" s="194"/>
      <c r="RHS127" s="194"/>
      <c r="RHT127" s="194"/>
      <c r="RHU127" s="194"/>
      <c r="RHV127" s="194"/>
      <c r="RHW127" s="194"/>
      <c r="RHX127" s="194"/>
      <c r="RHY127" s="194"/>
      <c r="RHZ127" s="194"/>
      <c r="RIA127" s="194"/>
      <c r="RIB127" s="194"/>
      <c r="RIC127" s="194"/>
      <c r="RID127" s="194"/>
      <c r="RIE127" s="194"/>
      <c r="RIF127" s="194"/>
      <c r="RIG127" s="194"/>
      <c r="RIH127" s="194"/>
      <c r="RII127" s="194"/>
      <c r="RIJ127" s="194"/>
      <c r="RIK127" s="194"/>
      <c r="RIL127" s="194"/>
      <c r="RIM127" s="194"/>
      <c r="RIN127" s="194"/>
      <c r="RIO127" s="194"/>
      <c r="RIP127" s="194"/>
      <c r="RIQ127" s="194"/>
      <c r="RIR127" s="194"/>
      <c r="RIS127" s="194"/>
      <c r="RIT127" s="194"/>
      <c r="RIU127" s="194"/>
      <c r="RIV127" s="194"/>
      <c r="RIW127" s="194"/>
      <c r="RIX127" s="194"/>
      <c r="RIY127" s="194"/>
      <c r="RIZ127" s="194"/>
      <c r="RJA127" s="194"/>
      <c r="RJB127" s="194"/>
      <c r="RJC127" s="194"/>
      <c r="RJD127" s="194"/>
      <c r="RJE127" s="194"/>
      <c r="RJF127" s="194"/>
      <c r="RJG127" s="194"/>
      <c r="RJH127" s="194"/>
      <c r="RJI127" s="194"/>
      <c r="RJJ127" s="194"/>
      <c r="RJK127" s="194"/>
      <c r="RJL127" s="194"/>
      <c r="RJM127" s="194"/>
      <c r="RJN127" s="194"/>
      <c r="RJO127" s="194"/>
      <c r="RJP127" s="194"/>
      <c r="RJQ127" s="194"/>
      <c r="RJR127" s="194"/>
      <c r="RJS127" s="194"/>
      <c r="RJT127" s="194"/>
      <c r="RJU127" s="194"/>
      <c r="RJV127" s="194"/>
      <c r="RJW127" s="194"/>
      <c r="RJX127" s="194"/>
      <c r="RJY127" s="194"/>
      <c r="RJZ127" s="194"/>
      <c r="RKA127" s="194"/>
      <c r="RKB127" s="194"/>
      <c r="RKC127" s="194"/>
      <c r="RKD127" s="194"/>
      <c r="RKE127" s="194"/>
      <c r="RKF127" s="194"/>
      <c r="RKG127" s="194"/>
      <c r="RKH127" s="194"/>
      <c r="RKI127" s="194"/>
      <c r="RKJ127" s="194"/>
      <c r="RKK127" s="194"/>
      <c r="RKL127" s="194"/>
      <c r="RKM127" s="194"/>
      <c r="RKN127" s="194"/>
      <c r="RKO127" s="194"/>
      <c r="RKP127" s="194"/>
      <c r="RKQ127" s="194"/>
      <c r="RKR127" s="194"/>
      <c r="RKS127" s="194"/>
      <c r="RKT127" s="194"/>
      <c r="RKU127" s="194"/>
      <c r="RKV127" s="194"/>
      <c r="RKW127" s="194"/>
      <c r="RKX127" s="194"/>
      <c r="RKY127" s="194"/>
      <c r="RKZ127" s="194"/>
      <c r="RLA127" s="194"/>
      <c r="RLB127" s="194"/>
      <c r="RLC127" s="194"/>
      <c r="RLD127" s="194"/>
      <c r="RLE127" s="194"/>
      <c r="RLF127" s="194"/>
      <c r="RLG127" s="194"/>
      <c r="RLH127" s="194"/>
      <c r="RLI127" s="194"/>
      <c r="RLJ127" s="194"/>
      <c r="RLK127" s="194"/>
      <c r="RLL127" s="194"/>
      <c r="RLM127" s="194"/>
      <c r="RLN127" s="194"/>
      <c r="RLO127" s="194"/>
      <c r="RLP127" s="194"/>
      <c r="RLQ127" s="194"/>
      <c r="RLR127" s="194"/>
      <c r="RLS127" s="194"/>
      <c r="RLT127" s="194"/>
      <c r="RLU127" s="194"/>
      <c r="RLV127" s="194"/>
      <c r="RLW127" s="194"/>
      <c r="RLX127" s="194"/>
      <c r="RLY127" s="194"/>
      <c r="RLZ127" s="194"/>
      <c r="RMA127" s="194"/>
      <c r="RMB127" s="194"/>
      <c r="RMC127" s="194"/>
      <c r="RMD127" s="194"/>
      <c r="RME127" s="194"/>
      <c r="RMF127" s="194"/>
      <c r="RMG127" s="194"/>
      <c r="RMH127" s="194"/>
      <c r="RMI127" s="194"/>
      <c r="RMJ127" s="194"/>
      <c r="RMK127" s="194"/>
      <c r="RML127" s="194"/>
      <c r="RMM127" s="194"/>
      <c r="RMN127" s="194"/>
      <c r="RMO127" s="194"/>
      <c r="RMP127" s="194"/>
      <c r="RMQ127" s="194"/>
      <c r="RMR127" s="194"/>
      <c r="RMS127" s="194"/>
      <c r="RMT127" s="194"/>
      <c r="RMU127" s="194"/>
      <c r="RMV127" s="194"/>
      <c r="RMW127" s="194"/>
      <c r="RMX127" s="194"/>
      <c r="RMY127" s="194"/>
      <c r="RMZ127" s="194"/>
      <c r="RNA127" s="194"/>
      <c r="RNB127" s="194"/>
      <c r="RNC127" s="194"/>
      <c r="RND127" s="194"/>
      <c r="RNE127" s="194"/>
      <c r="RNF127" s="194"/>
      <c r="RNG127" s="194"/>
      <c r="RNH127" s="194"/>
      <c r="RNI127" s="194"/>
      <c r="RNJ127" s="194"/>
      <c r="RNK127" s="194"/>
      <c r="RNL127" s="194"/>
      <c r="RNM127" s="194"/>
      <c r="RNN127" s="194"/>
      <c r="RNO127" s="194"/>
      <c r="RNP127" s="194"/>
      <c r="RNQ127" s="194"/>
      <c r="RNR127" s="194"/>
      <c r="RNS127" s="194"/>
      <c r="RNT127" s="194"/>
      <c r="RNU127" s="194"/>
      <c r="RNV127" s="194"/>
      <c r="RNW127" s="194"/>
      <c r="RNX127" s="194"/>
      <c r="RNY127" s="194"/>
      <c r="RNZ127" s="194"/>
      <c r="ROA127" s="194"/>
      <c r="ROB127" s="194"/>
      <c r="ROC127" s="194"/>
      <c r="ROD127" s="194"/>
      <c r="ROE127" s="194"/>
      <c r="ROF127" s="194"/>
      <c r="ROG127" s="194"/>
      <c r="ROH127" s="194"/>
      <c r="ROI127" s="194"/>
      <c r="ROJ127" s="194"/>
      <c r="ROK127" s="194"/>
      <c r="ROL127" s="194"/>
      <c r="ROM127" s="194"/>
      <c r="RON127" s="194"/>
      <c r="ROO127" s="194"/>
      <c r="ROP127" s="194"/>
      <c r="ROQ127" s="194"/>
      <c r="ROR127" s="194"/>
      <c r="ROS127" s="194"/>
      <c r="ROT127" s="194"/>
      <c r="ROU127" s="194"/>
      <c r="ROV127" s="194"/>
      <c r="ROW127" s="194"/>
      <c r="ROX127" s="194"/>
      <c r="ROY127" s="194"/>
      <c r="ROZ127" s="194"/>
      <c r="RPA127" s="194"/>
      <c r="RPB127" s="194"/>
      <c r="RPC127" s="194"/>
      <c r="RPD127" s="194"/>
      <c r="RPE127" s="194"/>
      <c r="RPF127" s="194"/>
      <c r="RPG127" s="194"/>
      <c r="RPH127" s="194"/>
      <c r="RPI127" s="194"/>
      <c r="RPJ127" s="194"/>
      <c r="RPK127" s="194"/>
      <c r="RPL127" s="194"/>
      <c r="RPM127" s="194"/>
      <c r="RPN127" s="194"/>
      <c r="RPO127" s="194"/>
      <c r="RPP127" s="194"/>
      <c r="RPQ127" s="194"/>
      <c r="RPR127" s="194"/>
      <c r="RPS127" s="194"/>
      <c r="RPT127" s="194"/>
      <c r="RPU127" s="194"/>
      <c r="RPV127" s="194"/>
      <c r="RPW127" s="194"/>
      <c r="RPX127" s="194"/>
      <c r="RPY127" s="194"/>
      <c r="RPZ127" s="194"/>
      <c r="RQA127" s="194"/>
      <c r="RQB127" s="194"/>
      <c r="RQC127" s="194"/>
      <c r="RQD127" s="194"/>
      <c r="RQE127" s="194"/>
      <c r="RQF127" s="194"/>
      <c r="RQG127" s="194"/>
      <c r="RQH127" s="194"/>
      <c r="RQI127" s="194"/>
      <c r="RQJ127" s="194"/>
      <c r="RQK127" s="194"/>
      <c r="RQL127" s="194"/>
      <c r="RQM127" s="194"/>
      <c r="RQN127" s="194"/>
      <c r="RQO127" s="194"/>
      <c r="RQP127" s="194"/>
      <c r="RQQ127" s="194"/>
      <c r="RQR127" s="194"/>
      <c r="RQS127" s="194"/>
      <c r="RQT127" s="194"/>
      <c r="RQU127" s="194"/>
      <c r="RQV127" s="194"/>
      <c r="RQW127" s="194"/>
      <c r="RQX127" s="194"/>
      <c r="RQY127" s="194"/>
      <c r="RQZ127" s="194"/>
      <c r="RRA127" s="194"/>
      <c r="RRB127" s="194"/>
      <c r="RRC127" s="194"/>
      <c r="RRD127" s="194"/>
      <c r="RRE127" s="194"/>
      <c r="RRF127" s="194"/>
      <c r="RRG127" s="194"/>
      <c r="RRH127" s="194"/>
      <c r="RRI127" s="194"/>
      <c r="RRJ127" s="194"/>
      <c r="RRK127" s="194"/>
      <c r="RRL127" s="194"/>
      <c r="RRM127" s="194"/>
      <c r="RRN127" s="194"/>
      <c r="RRO127" s="194"/>
      <c r="RRP127" s="194"/>
      <c r="RRQ127" s="194"/>
      <c r="RRR127" s="194"/>
      <c r="RRS127" s="194"/>
      <c r="RRT127" s="194"/>
      <c r="RRU127" s="194"/>
      <c r="RRV127" s="194"/>
      <c r="RRW127" s="194"/>
      <c r="RRX127" s="194"/>
      <c r="RRY127" s="194"/>
      <c r="RRZ127" s="194"/>
      <c r="RSA127" s="194"/>
      <c r="RSB127" s="194"/>
      <c r="RSC127" s="194"/>
      <c r="RSD127" s="194"/>
      <c r="RSE127" s="194"/>
      <c r="RSF127" s="194"/>
      <c r="RSG127" s="194"/>
      <c r="RSH127" s="194"/>
      <c r="RSI127" s="194"/>
      <c r="RSJ127" s="194"/>
      <c r="RSK127" s="194"/>
      <c r="RSL127" s="194"/>
      <c r="RSM127" s="194"/>
      <c r="RSN127" s="194"/>
      <c r="RSO127" s="194"/>
      <c r="RSP127" s="194"/>
      <c r="RSQ127" s="194"/>
      <c r="RSR127" s="194"/>
      <c r="RSS127" s="194"/>
      <c r="RST127" s="194"/>
      <c r="RSU127" s="194"/>
      <c r="RSV127" s="194"/>
      <c r="RSW127" s="194"/>
      <c r="RSX127" s="194"/>
      <c r="RSY127" s="194"/>
      <c r="RSZ127" s="194"/>
      <c r="RTA127" s="194"/>
      <c r="RTB127" s="194"/>
      <c r="RTC127" s="194"/>
      <c r="RTD127" s="194"/>
      <c r="RTE127" s="194"/>
      <c r="RTF127" s="194"/>
      <c r="RTG127" s="194"/>
      <c r="RTH127" s="194"/>
      <c r="RTI127" s="194"/>
      <c r="RTJ127" s="194"/>
      <c r="RTK127" s="194"/>
      <c r="RTL127" s="194"/>
      <c r="RTM127" s="194"/>
      <c r="RTN127" s="194"/>
      <c r="RTO127" s="194"/>
      <c r="RTP127" s="194"/>
      <c r="RTQ127" s="194"/>
      <c r="RTR127" s="194"/>
      <c r="RTS127" s="194"/>
      <c r="RTT127" s="194"/>
      <c r="RTU127" s="194"/>
      <c r="RTV127" s="194"/>
      <c r="RTW127" s="194"/>
      <c r="RTX127" s="194"/>
      <c r="RTY127" s="194"/>
      <c r="RTZ127" s="194"/>
      <c r="RUA127" s="194"/>
      <c r="RUB127" s="194"/>
      <c r="RUC127" s="194"/>
      <c r="RUD127" s="194"/>
      <c r="RUE127" s="194"/>
      <c r="RUF127" s="194"/>
      <c r="RUG127" s="194"/>
      <c r="RUH127" s="194"/>
      <c r="RUI127" s="194"/>
      <c r="RUJ127" s="194"/>
      <c r="RUK127" s="194"/>
      <c r="RUL127" s="194"/>
      <c r="RUM127" s="194"/>
      <c r="RUN127" s="194"/>
      <c r="RUO127" s="194"/>
      <c r="RUP127" s="194"/>
      <c r="RUQ127" s="194"/>
      <c r="RUR127" s="194"/>
      <c r="RUS127" s="194"/>
      <c r="RUT127" s="194"/>
      <c r="RUU127" s="194"/>
      <c r="RUV127" s="194"/>
      <c r="RUW127" s="194"/>
      <c r="RUX127" s="194"/>
      <c r="RUY127" s="194"/>
      <c r="RUZ127" s="194"/>
      <c r="RVA127" s="194"/>
      <c r="RVB127" s="194"/>
      <c r="RVC127" s="194"/>
      <c r="RVD127" s="194"/>
      <c r="RVE127" s="194"/>
      <c r="RVF127" s="194"/>
      <c r="RVG127" s="194"/>
      <c r="RVH127" s="194"/>
      <c r="RVI127" s="194"/>
      <c r="RVJ127" s="194"/>
      <c r="RVK127" s="194"/>
      <c r="RVL127" s="194"/>
      <c r="RVM127" s="194"/>
      <c r="RVN127" s="194"/>
      <c r="RVO127" s="194"/>
      <c r="RVP127" s="194"/>
      <c r="RVQ127" s="194"/>
      <c r="RVR127" s="194"/>
      <c r="RVS127" s="194"/>
      <c r="RVT127" s="194"/>
      <c r="RVU127" s="194"/>
      <c r="RVV127" s="194"/>
      <c r="RVW127" s="194"/>
      <c r="RVX127" s="194"/>
      <c r="RVY127" s="194"/>
      <c r="RVZ127" s="194"/>
      <c r="RWA127" s="194"/>
      <c r="RWB127" s="194"/>
      <c r="RWC127" s="194"/>
      <c r="RWD127" s="194"/>
      <c r="RWE127" s="194"/>
      <c r="RWF127" s="194"/>
      <c r="RWG127" s="194"/>
      <c r="RWH127" s="194"/>
      <c r="RWI127" s="194"/>
      <c r="RWJ127" s="194"/>
      <c r="RWK127" s="194"/>
      <c r="RWL127" s="194"/>
      <c r="RWM127" s="194"/>
      <c r="RWN127" s="194"/>
      <c r="RWO127" s="194"/>
      <c r="RWP127" s="194"/>
      <c r="RWQ127" s="194"/>
      <c r="RWR127" s="194"/>
      <c r="RWS127" s="194"/>
      <c r="RWT127" s="194"/>
      <c r="RWU127" s="194"/>
      <c r="RWV127" s="194"/>
      <c r="RWW127" s="194"/>
      <c r="RWX127" s="194"/>
      <c r="RWY127" s="194"/>
      <c r="RWZ127" s="194"/>
      <c r="RXA127" s="194"/>
      <c r="RXB127" s="194"/>
      <c r="RXC127" s="194"/>
      <c r="RXD127" s="194"/>
      <c r="RXE127" s="194"/>
      <c r="RXF127" s="194"/>
      <c r="RXG127" s="194"/>
      <c r="RXH127" s="194"/>
      <c r="RXI127" s="194"/>
      <c r="RXJ127" s="194"/>
      <c r="RXK127" s="194"/>
      <c r="RXL127" s="194"/>
      <c r="RXM127" s="194"/>
      <c r="RXN127" s="194"/>
      <c r="RXO127" s="194"/>
      <c r="RXP127" s="194"/>
      <c r="RXQ127" s="194"/>
      <c r="RXR127" s="194"/>
      <c r="RXS127" s="194"/>
      <c r="RXT127" s="194"/>
      <c r="RXU127" s="194"/>
      <c r="RXV127" s="194"/>
      <c r="RXW127" s="194"/>
      <c r="RXX127" s="194"/>
      <c r="RXY127" s="194"/>
      <c r="RXZ127" s="194"/>
      <c r="RYA127" s="194"/>
      <c r="RYB127" s="194"/>
      <c r="RYC127" s="194"/>
      <c r="RYD127" s="194"/>
      <c r="RYE127" s="194"/>
      <c r="RYF127" s="194"/>
      <c r="RYG127" s="194"/>
      <c r="RYH127" s="194"/>
      <c r="RYI127" s="194"/>
      <c r="RYJ127" s="194"/>
      <c r="RYK127" s="194"/>
      <c r="RYL127" s="194"/>
      <c r="RYM127" s="194"/>
      <c r="RYN127" s="194"/>
      <c r="RYO127" s="194"/>
      <c r="RYP127" s="194"/>
      <c r="RYQ127" s="194"/>
      <c r="RYR127" s="194"/>
      <c r="RYS127" s="194"/>
      <c r="RYT127" s="194"/>
      <c r="RYU127" s="194"/>
      <c r="RYV127" s="194"/>
      <c r="RYW127" s="194"/>
      <c r="RYX127" s="194"/>
      <c r="RYY127" s="194"/>
      <c r="RYZ127" s="194"/>
      <c r="RZA127" s="194"/>
      <c r="RZB127" s="194"/>
      <c r="RZC127" s="194"/>
      <c r="RZD127" s="194"/>
      <c r="RZE127" s="194"/>
      <c r="RZF127" s="194"/>
      <c r="RZG127" s="194"/>
      <c r="RZH127" s="194"/>
      <c r="RZI127" s="194"/>
      <c r="RZJ127" s="194"/>
      <c r="RZK127" s="194"/>
      <c r="RZL127" s="194"/>
      <c r="RZM127" s="194"/>
      <c r="RZN127" s="194"/>
      <c r="RZO127" s="194"/>
      <c r="RZP127" s="194"/>
      <c r="RZQ127" s="194"/>
      <c r="RZR127" s="194"/>
      <c r="RZS127" s="194"/>
      <c r="RZT127" s="194"/>
      <c r="RZU127" s="194"/>
      <c r="RZV127" s="194"/>
      <c r="RZW127" s="194"/>
      <c r="RZX127" s="194"/>
      <c r="RZY127" s="194"/>
      <c r="RZZ127" s="194"/>
      <c r="SAA127" s="194"/>
      <c r="SAB127" s="194"/>
      <c r="SAC127" s="194"/>
      <c r="SAD127" s="194"/>
      <c r="SAE127" s="194"/>
      <c r="SAF127" s="194"/>
      <c r="SAG127" s="194"/>
      <c r="SAH127" s="194"/>
      <c r="SAI127" s="194"/>
      <c r="SAJ127" s="194"/>
      <c r="SAK127" s="194"/>
      <c r="SAL127" s="194"/>
      <c r="SAM127" s="194"/>
      <c r="SAN127" s="194"/>
      <c r="SAO127" s="194"/>
      <c r="SAP127" s="194"/>
      <c r="SAQ127" s="194"/>
      <c r="SAR127" s="194"/>
      <c r="SAS127" s="194"/>
      <c r="SAT127" s="194"/>
      <c r="SAU127" s="194"/>
      <c r="SAV127" s="194"/>
      <c r="SAW127" s="194"/>
      <c r="SAX127" s="194"/>
      <c r="SAY127" s="194"/>
      <c r="SAZ127" s="194"/>
      <c r="SBA127" s="194"/>
      <c r="SBB127" s="194"/>
      <c r="SBC127" s="194"/>
      <c r="SBD127" s="194"/>
      <c r="SBE127" s="194"/>
      <c r="SBF127" s="194"/>
      <c r="SBG127" s="194"/>
      <c r="SBH127" s="194"/>
      <c r="SBI127" s="194"/>
      <c r="SBJ127" s="194"/>
      <c r="SBK127" s="194"/>
      <c r="SBL127" s="194"/>
      <c r="SBM127" s="194"/>
      <c r="SBN127" s="194"/>
      <c r="SBO127" s="194"/>
      <c r="SBP127" s="194"/>
      <c r="SBQ127" s="194"/>
      <c r="SBR127" s="194"/>
      <c r="SBS127" s="194"/>
      <c r="SBT127" s="194"/>
      <c r="SBU127" s="194"/>
      <c r="SBV127" s="194"/>
      <c r="SBW127" s="194"/>
      <c r="SBX127" s="194"/>
      <c r="SBY127" s="194"/>
      <c r="SBZ127" s="194"/>
      <c r="SCA127" s="194"/>
      <c r="SCB127" s="194"/>
      <c r="SCC127" s="194"/>
      <c r="SCD127" s="194"/>
      <c r="SCE127" s="194"/>
      <c r="SCF127" s="194"/>
      <c r="SCG127" s="194"/>
      <c r="SCH127" s="194"/>
      <c r="SCI127" s="194"/>
      <c r="SCJ127" s="194"/>
      <c r="SCK127" s="194"/>
      <c r="SCL127" s="194"/>
      <c r="SCM127" s="194"/>
      <c r="SCN127" s="194"/>
      <c r="SCO127" s="194"/>
      <c r="SCP127" s="194"/>
      <c r="SCQ127" s="194"/>
      <c r="SCR127" s="194"/>
      <c r="SCS127" s="194"/>
      <c r="SCT127" s="194"/>
      <c r="SCU127" s="194"/>
      <c r="SCV127" s="194"/>
      <c r="SCW127" s="194"/>
      <c r="SCX127" s="194"/>
      <c r="SCY127" s="194"/>
      <c r="SCZ127" s="194"/>
      <c r="SDA127" s="194"/>
      <c r="SDB127" s="194"/>
      <c r="SDC127" s="194"/>
      <c r="SDD127" s="194"/>
      <c r="SDE127" s="194"/>
      <c r="SDF127" s="194"/>
      <c r="SDG127" s="194"/>
      <c r="SDH127" s="194"/>
      <c r="SDI127" s="194"/>
      <c r="SDJ127" s="194"/>
      <c r="SDK127" s="194"/>
      <c r="SDL127" s="194"/>
      <c r="SDM127" s="194"/>
      <c r="SDN127" s="194"/>
      <c r="SDO127" s="194"/>
      <c r="SDP127" s="194"/>
      <c r="SDQ127" s="194"/>
      <c r="SDR127" s="194"/>
      <c r="SDS127" s="194"/>
      <c r="SDT127" s="194"/>
      <c r="SDU127" s="194"/>
      <c r="SDV127" s="194"/>
      <c r="SDW127" s="194"/>
      <c r="SDX127" s="194"/>
      <c r="SDY127" s="194"/>
      <c r="SDZ127" s="194"/>
      <c r="SEA127" s="194"/>
      <c r="SEB127" s="194"/>
      <c r="SEC127" s="194"/>
      <c r="SED127" s="194"/>
      <c r="SEE127" s="194"/>
      <c r="SEF127" s="194"/>
      <c r="SEG127" s="194"/>
      <c r="SEH127" s="194"/>
      <c r="SEI127" s="194"/>
      <c r="SEJ127" s="194"/>
      <c r="SEK127" s="194"/>
      <c r="SEL127" s="194"/>
      <c r="SEM127" s="194"/>
      <c r="SEN127" s="194"/>
      <c r="SEO127" s="194"/>
      <c r="SEP127" s="194"/>
      <c r="SEQ127" s="194"/>
      <c r="SER127" s="194"/>
      <c r="SES127" s="194"/>
      <c r="SET127" s="194"/>
      <c r="SEU127" s="194"/>
      <c r="SEV127" s="194"/>
      <c r="SEW127" s="194"/>
      <c r="SEX127" s="194"/>
      <c r="SEY127" s="194"/>
      <c r="SEZ127" s="194"/>
      <c r="SFA127" s="194"/>
      <c r="SFB127" s="194"/>
      <c r="SFC127" s="194"/>
      <c r="SFD127" s="194"/>
      <c r="SFE127" s="194"/>
      <c r="SFF127" s="194"/>
      <c r="SFG127" s="194"/>
      <c r="SFH127" s="194"/>
      <c r="SFI127" s="194"/>
      <c r="SFJ127" s="194"/>
      <c r="SFK127" s="194"/>
      <c r="SFL127" s="194"/>
      <c r="SFM127" s="194"/>
      <c r="SFN127" s="194"/>
      <c r="SFO127" s="194"/>
      <c r="SFP127" s="194"/>
      <c r="SFQ127" s="194"/>
      <c r="SFR127" s="194"/>
      <c r="SFS127" s="194"/>
      <c r="SFT127" s="194"/>
      <c r="SFU127" s="194"/>
      <c r="SFV127" s="194"/>
      <c r="SFW127" s="194"/>
      <c r="SFX127" s="194"/>
      <c r="SFY127" s="194"/>
      <c r="SFZ127" s="194"/>
      <c r="SGA127" s="194"/>
      <c r="SGB127" s="194"/>
      <c r="SGC127" s="194"/>
      <c r="SGD127" s="194"/>
      <c r="SGE127" s="194"/>
      <c r="SGF127" s="194"/>
      <c r="SGG127" s="194"/>
      <c r="SGH127" s="194"/>
      <c r="SGI127" s="194"/>
      <c r="SGJ127" s="194"/>
      <c r="SGK127" s="194"/>
      <c r="SGL127" s="194"/>
      <c r="SGM127" s="194"/>
      <c r="SGN127" s="194"/>
      <c r="SGO127" s="194"/>
      <c r="SGP127" s="194"/>
      <c r="SGQ127" s="194"/>
      <c r="SGR127" s="194"/>
      <c r="SGS127" s="194"/>
      <c r="SGT127" s="194"/>
      <c r="SGU127" s="194"/>
      <c r="SGV127" s="194"/>
      <c r="SGW127" s="194"/>
      <c r="SGX127" s="194"/>
      <c r="SGY127" s="194"/>
      <c r="SGZ127" s="194"/>
      <c r="SHA127" s="194"/>
      <c r="SHB127" s="194"/>
      <c r="SHC127" s="194"/>
      <c r="SHD127" s="194"/>
      <c r="SHE127" s="194"/>
      <c r="SHF127" s="194"/>
      <c r="SHG127" s="194"/>
      <c r="SHH127" s="194"/>
      <c r="SHI127" s="194"/>
      <c r="SHJ127" s="194"/>
      <c r="SHK127" s="194"/>
      <c r="SHL127" s="194"/>
      <c r="SHM127" s="194"/>
      <c r="SHN127" s="194"/>
      <c r="SHO127" s="194"/>
      <c r="SHP127" s="194"/>
      <c r="SHQ127" s="194"/>
      <c r="SHR127" s="194"/>
      <c r="SHS127" s="194"/>
      <c r="SHT127" s="194"/>
      <c r="SHU127" s="194"/>
      <c r="SHV127" s="194"/>
      <c r="SHW127" s="194"/>
      <c r="SHX127" s="194"/>
      <c r="SHY127" s="194"/>
      <c r="SHZ127" s="194"/>
      <c r="SIA127" s="194"/>
      <c r="SIB127" s="194"/>
      <c r="SIC127" s="194"/>
      <c r="SID127" s="194"/>
      <c r="SIE127" s="194"/>
      <c r="SIF127" s="194"/>
      <c r="SIG127" s="194"/>
      <c r="SIH127" s="194"/>
      <c r="SII127" s="194"/>
      <c r="SIJ127" s="194"/>
      <c r="SIK127" s="194"/>
      <c r="SIL127" s="194"/>
      <c r="SIM127" s="194"/>
      <c r="SIN127" s="194"/>
      <c r="SIO127" s="194"/>
      <c r="SIP127" s="194"/>
      <c r="SIQ127" s="194"/>
      <c r="SIR127" s="194"/>
      <c r="SIS127" s="194"/>
      <c r="SIT127" s="194"/>
      <c r="SIU127" s="194"/>
      <c r="SIV127" s="194"/>
      <c r="SIW127" s="194"/>
      <c r="SIX127" s="194"/>
      <c r="SIY127" s="194"/>
      <c r="SIZ127" s="194"/>
      <c r="SJA127" s="194"/>
      <c r="SJB127" s="194"/>
      <c r="SJC127" s="194"/>
      <c r="SJD127" s="194"/>
      <c r="SJE127" s="194"/>
      <c r="SJF127" s="194"/>
      <c r="SJG127" s="194"/>
      <c r="SJH127" s="194"/>
      <c r="SJI127" s="194"/>
      <c r="SJJ127" s="194"/>
      <c r="SJK127" s="194"/>
      <c r="SJL127" s="194"/>
      <c r="SJM127" s="194"/>
      <c r="SJN127" s="194"/>
      <c r="SJO127" s="194"/>
      <c r="SJP127" s="194"/>
      <c r="SJQ127" s="194"/>
      <c r="SJR127" s="194"/>
      <c r="SJS127" s="194"/>
      <c r="SJT127" s="194"/>
      <c r="SJU127" s="194"/>
      <c r="SJV127" s="194"/>
      <c r="SJW127" s="194"/>
      <c r="SJX127" s="194"/>
      <c r="SJY127" s="194"/>
      <c r="SJZ127" s="194"/>
      <c r="SKA127" s="194"/>
      <c r="SKB127" s="194"/>
      <c r="SKC127" s="194"/>
      <c r="SKD127" s="194"/>
      <c r="SKE127" s="194"/>
      <c r="SKF127" s="194"/>
      <c r="SKG127" s="194"/>
      <c r="SKH127" s="194"/>
      <c r="SKI127" s="194"/>
      <c r="SKJ127" s="194"/>
      <c r="SKK127" s="194"/>
      <c r="SKL127" s="194"/>
      <c r="SKM127" s="194"/>
      <c r="SKN127" s="194"/>
      <c r="SKO127" s="194"/>
      <c r="SKP127" s="194"/>
      <c r="SKQ127" s="194"/>
      <c r="SKR127" s="194"/>
      <c r="SKS127" s="194"/>
      <c r="SKT127" s="194"/>
      <c r="SKU127" s="194"/>
      <c r="SKV127" s="194"/>
      <c r="SKW127" s="194"/>
      <c r="SKX127" s="194"/>
      <c r="SKY127" s="194"/>
      <c r="SKZ127" s="194"/>
      <c r="SLA127" s="194"/>
      <c r="SLB127" s="194"/>
      <c r="SLC127" s="194"/>
      <c r="SLD127" s="194"/>
      <c r="SLE127" s="194"/>
      <c r="SLF127" s="194"/>
      <c r="SLG127" s="194"/>
      <c r="SLH127" s="194"/>
      <c r="SLI127" s="194"/>
      <c r="SLJ127" s="194"/>
      <c r="SLK127" s="194"/>
      <c r="SLL127" s="194"/>
      <c r="SLM127" s="194"/>
      <c r="SLN127" s="194"/>
      <c r="SLO127" s="194"/>
      <c r="SLP127" s="194"/>
      <c r="SLQ127" s="194"/>
      <c r="SLR127" s="194"/>
      <c r="SLS127" s="194"/>
      <c r="SLT127" s="194"/>
      <c r="SLU127" s="194"/>
      <c r="SLV127" s="194"/>
      <c r="SLW127" s="194"/>
      <c r="SLX127" s="194"/>
      <c r="SLY127" s="194"/>
      <c r="SLZ127" s="194"/>
      <c r="SMA127" s="194"/>
      <c r="SMB127" s="194"/>
      <c r="SMC127" s="194"/>
      <c r="SMD127" s="194"/>
      <c r="SME127" s="194"/>
      <c r="SMF127" s="194"/>
      <c r="SMG127" s="194"/>
      <c r="SMH127" s="194"/>
      <c r="SMI127" s="194"/>
      <c r="SMJ127" s="194"/>
      <c r="SMK127" s="194"/>
      <c r="SML127" s="194"/>
      <c r="SMM127" s="194"/>
      <c r="SMN127" s="194"/>
      <c r="SMO127" s="194"/>
      <c r="SMP127" s="194"/>
      <c r="SMQ127" s="194"/>
      <c r="SMR127" s="194"/>
      <c r="SMS127" s="194"/>
      <c r="SMT127" s="194"/>
      <c r="SMU127" s="194"/>
      <c r="SMV127" s="194"/>
      <c r="SMW127" s="194"/>
      <c r="SMX127" s="194"/>
      <c r="SMY127" s="194"/>
      <c r="SMZ127" s="194"/>
      <c r="SNA127" s="194"/>
      <c r="SNB127" s="194"/>
      <c r="SNC127" s="194"/>
      <c r="SND127" s="194"/>
      <c r="SNE127" s="194"/>
      <c r="SNF127" s="194"/>
      <c r="SNG127" s="194"/>
      <c r="SNH127" s="194"/>
      <c r="SNI127" s="194"/>
      <c r="SNJ127" s="194"/>
      <c r="SNK127" s="194"/>
      <c r="SNL127" s="194"/>
      <c r="SNM127" s="194"/>
      <c r="SNN127" s="194"/>
      <c r="SNO127" s="194"/>
      <c r="SNP127" s="194"/>
      <c r="SNQ127" s="194"/>
      <c r="SNR127" s="194"/>
      <c r="SNS127" s="194"/>
      <c r="SNT127" s="194"/>
      <c r="SNU127" s="194"/>
      <c r="SNV127" s="194"/>
      <c r="SNW127" s="194"/>
      <c r="SNX127" s="194"/>
      <c r="SNY127" s="194"/>
      <c r="SNZ127" s="194"/>
      <c r="SOA127" s="194"/>
      <c r="SOB127" s="194"/>
      <c r="SOC127" s="194"/>
      <c r="SOD127" s="194"/>
      <c r="SOE127" s="194"/>
      <c r="SOF127" s="194"/>
      <c r="SOG127" s="194"/>
      <c r="SOH127" s="194"/>
      <c r="SOI127" s="194"/>
      <c r="SOJ127" s="194"/>
      <c r="SOK127" s="194"/>
      <c r="SOL127" s="194"/>
      <c r="SOM127" s="194"/>
      <c r="SON127" s="194"/>
      <c r="SOO127" s="194"/>
      <c r="SOP127" s="194"/>
      <c r="SOQ127" s="194"/>
      <c r="SOR127" s="194"/>
      <c r="SOS127" s="194"/>
      <c r="SOT127" s="194"/>
      <c r="SOU127" s="194"/>
      <c r="SOV127" s="194"/>
      <c r="SOW127" s="194"/>
      <c r="SOX127" s="194"/>
      <c r="SOY127" s="194"/>
      <c r="SOZ127" s="194"/>
      <c r="SPA127" s="194"/>
      <c r="SPB127" s="194"/>
      <c r="SPC127" s="194"/>
      <c r="SPD127" s="194"/>
      <c r="SPE127" s="194"/>
      <c r="SPF127" s="194"/>
      <c r="SPG127" s="194"/>
      <c r="SPH127" s="194"/>
      <c r="SPI127" s="194"/>
      <c r="SPJ127" s="194"/>
      <c r="SPK127" s="194"/>
      <c r="SPL127" s="194"/>
      <c r="SPM127" s="194"/>
      <c r="SPN127" s="194"/>
      <c r="SPO127" s="194"/>
      <c r="SPP127" s="194"/>
      <c r="SPQ127" s="194"/>
      <c r="SPR127" s="194"/>
      <c r="SPS127" s="194"/>
      <c r="SPT127" s="194"/>
      <c r="SPU127" s="194"/>
      <c r="SPV127" s="194"/>
      <c r="SPW127" s="194"/>
      <c r="SPX127" s="194"/>
      <c r="SPY127" s="194"/>
      <c r="SPZ127" s="194"/>
      <c r="SQA127" s="194"/>
      <c r="SQB127" s="194"/>
      <c r="SQC127" s="194"/>
      <c r="SQD127" s="194"/>
      <c r="SQE127" s="194"/>
      <c r="SQF127" s="194"/>
      <c r="SQG127" s="194"/>
      <c r="SQH127" s="194"/>
      <c r="SQI127" s="194"/>
      <c r="SQJ127" s="194"/>
      <c r="SQK127" s="194"/>
      <c r="SQL127" s="194"/>
      <c r="SQM127" s="194"/>
      <c r="SQN127" s="194"/>
      <c r="SQO127" s="194"/>
      <c r="SQP127" s="194"/>
      <c r="SQQ127" s="194"/>
      <c r="SQR127" s="194"/>
      <c r="SQS127" s="194"/>
      <c r="SQT127" s="194"/>
      <c r="SQU127" s="194"/>
      <c r="SQV127" s="194"/>
      <c r="SQW127" s="194"/>
      <c r="SQX127" s="194"/>
      <c r="SQY127" s="194"/>
      <c r="SQZ127" s="194"/>
      <c r="SRA127" s="194"/>
      <c r="SRB127" s="194"/>
      <c r="SRC127" s="194"/>
      <c r="SRD127" s="194"/>
      <c r="SRE127" s="194"/>
      <c r="SRF127" s="194"/>
      <c r="SRG127" s="194"/>
      <c r="SRH127" s="194"/>
      <c r="SRI127" s="194"/>
      <c r="SRJ127" s="194"/>
      <c r="SRK127" s="194"/>
      <c r="SRL127" s="194"/>
      <c r="SRM127" s="194"/>
      <c r="SRN127" s="194"/>
      <c r="SRO127" s="194"/>
      <c r="SRP127" s="194"/>
      <c r="SRQ127" s="194"/>
      <c r="SRR127" s="194"/>
      <c r="SRS127" s="194"/>
      <c r="SRT127" s="194"/>
      <c r="SRU127" s="194"/>
      <c r="SRV127" s="194"/>
      <c r="SRW127" s="194"/>
      <c r="SRX127" s="194"/>
      <c r="SRY127" s="194"/>
      <c r="SRZ127" s="194"/>
      <c r="SSA127" s="194"/>
      <c r="SSB127" s="194"/>
      <c r="SSC127" s="194"/>
      <c r="SSD127" s="194"/>
      <c r="SSE127" s="194"/>
      <c r="SSF127" s="194"/>
      <c r="SSG127" s="194"/>
      <c r="SSH127" s="194"/>
      <c r="SSI127" s="194"/>
      <c r="SSJ127" s="194"/>
      <c r="SSK127" s="194"/>
      <c r="SSL127" s="194"/>
      <c r="SSM127" s="194"/>
      <c r="SSN127" s="194"/>
      <c r="SSO127" s="194"/>
      <c r="SSP127" s="194"/>
      <c r="SSQ127" s="194"/>
      <c r="SSR127" s="194"/>
      <c r="SSS127" s="194"/>
      <c r="SST127" s="194"/>
      <c r="SSU127" s="194"/>
      <c r="SSV127" s="194"/>
      <c r="SSW127" s="194"/>
      <c r="SSX127" s="194"/>
      <c r="SSY127" s="194"/>
      <c r="SSZ127" s="194"/>
      <c r="STA127" s="194"/>
      <c r="STB127" s="194"/>
      <c r="STC127" s="194"/>
      <c r="STD127" s="194"/>
      <c r="STE127" s="194"/>
      <c r="STF127" s="194"/>
      <c r="STG127" s="194"/>
      <c r="STH127" s="194"/>
      <c r="STI127" s="194"/>
      <c r="STJ127" s="194"/>
      <c r="STK127" s="194"/>
      <c r="STL127" s="194"/>
      <c r="STM127" s="194"/>
      <c r="STN127" s="194"/>
      <c r="STO127" s="194"/>
      <c r="STP127" s="194"/>
      <c r="STQ127" s="194"/>
      <c r="STR127" s="194"/>
      <c r="STS127" s="194"/>
      <c r="STT127" s="194"/>
      <c r="STU127" s="194"/>
      <c r="STV127" s="194"/>
      <c r="STW127" s="194"/>
      <c r="STX127" s="194"/>
      <c r="STY127" s="194"/>
      <c r="STZ127" s="194"/>
      <c r="SUA127" s="194"/>
      <c r="SUB127" s="194"/>
      <c r="SUC127" s="194"/>
      <c r="SUD127" s="194"/>
      <c r="SUE127" s="194"/>
      <c r="SUF127" s="194"/>
      <c r="SUG127" s="194"/>
      <c r="SUH127" s="194"/>
      <c r="SUI127" s="194"/>
      <c r="SUJ127" s="194"/>
      <c r="SUK127" s="194"/>
      <c r="SUL127" s="194"/>
      <c r="SUM127" s="194"/>
      <c r="SUN127" s="194"/>
      <c r="SUO127" s="194"/>
      <c r="SUP127" s="194"/>
      <c r="SUQ127" s="194"/>
      <c r="SUR127" s="194"/>
      <c r="SUS127" s="194"/>
      <c r="SUT127" s="194"/>
      <c r="SUU127" s="194"/>
      <c r="SUV127" s="194"/>
      <c r="SUW127" s="194"/>
      <c r="SUX127" s="194"/>
      <c r="SUY127" s="194"/>
      <c r="SUZ127" s="194"/>
      <c r="SVA127" s="194"/>
      <c r="SVB127" s="194"/>
      <c r="SVC127" s="194"/>
      <c r="SVD127" s="194"/>
      <c r="SVE127" s="194"/>
      <c r="SVF127" s="194"/>
      <c r="SVG127" s="194"/>
      <c r="SVH127" s="194"/>
      <c r="SVI127" s="194"/>
      <c r="SVJ127" s="194"/>
      <c r="SVK127" s="194"/>
      <c r="SVL127" s="194"/>
      <c r="SVM127" s="194"/>
      <c r="SVN127" s="194"/>
      <c r="SVO127" s="194"/>
      <c r="SVP127" s="194"/>
      <c r="SVQ127" s="194"/>
      <c r="SVR127" s="194"/>
      <c r="SVS127" s="194"/>
      <c r="SVT127" s="194"/>
      <c r="SVU127" s="194"/>
      <c r="SVV127" s="194"/>
      <c r="SVW127" s="194"/>
      <c r="SVX127" s="194"/>
      <c r="SVY127" s="194"/>
      <c r="SVZ127" s="194"/>
      <c r="SWA127" s="194"/>
      <c r="SWB127" s="194"/>
      <c r="SWC127" s="194"/>
      <c r="SWD127" s="194"/>
      <c r="SWE127" s="194"/>
      <c r="SWF127" s="194"/>
      <c r="SWG127" s="194"/>
      <c r="SWH127" s="194"/>
      <c r="SWI127" s="194"/>
      <c r="SWJ127" s="194"/>
      <c r="SWK127" s="194"/>
      <c r="SWL127" s="194"/>
      <c r="SWM127" s="194"/>
      <c r="SWN127" s="194"/>
      <c r="SWO127" s="194"/>
      <c r="SWP127" s="194"/>
      <c r="SWQ127" s="194"/>
      <c r="SWR127" s="194"/>
      <c r="SWS127" s="194"/>
      <c r="SWT127" s="194"/>
      <c r="SWU127" s="194"/>
      <c r="SWV127" s="194"/>
      <c r="SWW127" s="194"/>
      <c r="SWX127" s="194"/>
      <c r="SWY127" s="194"/>
      <c r="SWZ127" s="194"/>
      <c r="SXA127" s="194"/>
      <c r="SXB127" s="194"/>
      <c r="SXC127" s="194"/>
      <c r="SXD127" s="194"/>
      <c r="SXE127" s="194"/>
      <c r="SXF127" s="194"/>
      <c r="SXG127" s="194"/>
      <c r="SXH127" s="194"/>
      <c r="SXI127" s="194"/>
      <c r="SXJ127" s="194"/>
      <c r="SXK127" s="194"/>
      <c r="SXL127" s="194"/>
      <c r="SXM127" s="194"/>
      <c r="SXN127" s="194"/>
      <c r="SXO127" s="194"/>
      <c r="SXP127" s="194"/>
      <c r="SXQ127" s="194"/>
      <c r="SXR127" s="194"/>
      <c r="SXS127" s="194"/>
      <c r="SXT127" s="194"/>
      <c r="SXU127" s="194"/>
      <c r="SXV127" s="194"/>
      <c r="SXW127" s="194"/>
      <c r="SXX127" s="194"/>
      <c r="SXY127" s="194"/>
      <c r="SXZ127" s="194"/>
      <c r="SYA127" s="194"/>
      <c r="SYB127" s="194"/>
      <c r="SYC127" s="194"/>
      <c r="SYD127" s="194"/>
      <c r="SYE127" s="194"/>
      <c r="SYF127" s="194"/>
      <c r="SYG127" s="194"/>
      <c r="SYH127" s="194"/>
      <c r="SYI127" s="194"/>
      <c r="SYJ127" s="194"/>
      <c r="SYK127" s="194"/>
      <c r="SYL127" s="194"/>
      <c r="SYM127" s="194"/>
      <c r="SYN127" s="194"/>
      <c r="SYO127" s="194"/>
      <c r="SYP127" s="194"/>
      <c r="SYQ127" s="194"/>
      <c r="SYR127" s="194"/>
      <c r="SYS127" s="194"/>
      <c r="SYT127" s="194"/>
      <c r="SYU127" s="194"/>
      <c r="SYV127" s="194"/>
      <c r="SYW127" s="194"/>
      <c r="SYX127" s="194"/>
      <c r="SYY127" s="194"/>
      <c r="SYZ127" s="194"/>
      <c r="SZA127" s="194"/>
      <c r="SZB127" s="194"/>
      <c r="SZC127" s="194"/>
      <c r="SZD127" s="194"/>
      <c r="SZE127" s="194"/>
      <c r="SZF127" s="194"/>
      <c r="SZG127" s="194"/>
      <c r="SZH127" s="194"/>
      <c r="SZI127" s="194"/>
      <c r="SZJ127" s="194"/>
      <c r="SZK127" s="194"/>
      <c r="SZL127" s="194"/>
      <c r="SZM127" s="194"/>
      <c r="SZN127" s="194"/>
      <c r="SZO127" s="194"/>
      <c r="SZP127" s="194"/>
      <c r="SZQ127" s="194"/>
      <c r="SZR127" s="194"/>
      <c r="SZS127" s="194"/>
      <c r="SZT127" s="194"/>
      <c r="SZU127" s="194"/>
      <c r="SZV127" s="194"/>
      <c r="SZW127" s="194"/>
      <c r="SZX127" s="194"/>
      <c r="SZY127" s="194"/>
      <c r="SZZ127" s="194"/>
      <c r="TAA127" s="194"/>
      <c r="TAB127" s="194"/>
      <c r="TAC127" s="194"/>
      <c r="TAD127" s="194"/>
      <c r="TAE127" s="194"/>
      <c r="TAF127" s="194"/>
      <c r="TAG127" s="194"/>
      <c r="TAH127" s="194"/>
      <c r="TAI127" s="194"/>
      <c r="TAJ127" s="194"/>
      <c r="TAK127" s="194"/>
      <c r="TAL127" s="194"/>
      <c r="TAM127" s="194"/>
      <c r="TAN127" s="194"/>
      <c r="TAO127" s="194"/>
      <c r="TAP127" s="194"/>
      <c r="TAQ127" s="194"/>
      <c r="TAR127" s="194"/>
      <c r="TAS127" s="194"/>
      <c r="TAT127" s="194"/>
      <c r="TAU127" s="194"/>
      <c r="TAV127" s="194"/>
      <c r="TAW127" s="194"/>
      <c r="TAX127" s="194"/>
      <c r="TAY127" s="194"/>
      <c r="TAZ127" s="194"/>
      <c r="TBA127" s="194"/>
      <c r="TBB127" s="194"/>
      <c r="TBC127" s="194"/>
      <c r="TBD127" s="194"/>
      <c r="TBE127" s="194"/>
      <c r="TBF127" s="194"/>
      <c r="TBG127" s="194"/>
      <c r="TBH127" s="194"/>
      <c r="TBI127" s="194"/>
      <c r="TBJ127" s="194"/>
      <c r="TBK127" s="194"/>
      <c r="TBL127" s="194"/>
      <c r="TBM127" s="194"/>
      <c r="TBN127" s="194"/>
      <c r="TBO127" s="194"/>
      <c r="TBP127" s="194"/>
      <c r="TBQ127" s="194"/>
      <c r="TBR127" s="194"/>
      <c r="TBS127" s="194"/>
      <c r="TBT127" s="194"/>
      <c r="TBU127" s="194"/>
      <c r="TBV127" s="194"/>
      <c r="TBW127" s="194"/>
      <c r="TBX127" s="194"/>
      <c r="TBY127" s="194"/>
      <c r="TBZ127" s="194"/>
      <c r="TCA127" s="194"/>
      <c r="TCB127" s="194"/>
      <c r="TCC127" s="194"/>
      <c r="TCD127" s="194"/>
      <c r="TCE127" s="194"/>
      <c r="TCF127" s="194"/>
      <c r="TCG127" s="194"/>
      <c r="TCH127" s="194"/>
      <c r="TCI127" s="194"/>
      <c r="TCJ127" s="194"/>
      <c r="TCK127" s="194"/>
      <c r="TCL127" s="194"/>
      <c r="TCM127" s="194"/>
      <c r="TCN127" s="194"/>
      <c r="TCO127" s="194"/>
      <c r="TCP127" s="194"/>
      <c r="TCQ127" s="194"/>
      <c r="TCR127" s="194"/>
      <c r="TCS127" s="194"/>
      <c r="TCT127" s="194"/>
      <c r="TCU127" s="194"/>
      <c r="TCV127" s="194"/>
      <c r="TCW127" s="194"/>
      <c r="TCX127" s="194"/>
      <c r="TCY127" s="194"/>
      <c r="TCZ127" s="194"/>
      <c r="TDA127" s="194"/>
      <c r="TDB127" s="194"/>
      <c r="TDC127" s="194"/>
      <c r="TDD127" s="194"/>
      <c r="TDE127" s="194"/>
      <c r="TDF127" s="194"/>
      <c r="TDG127" s="194"/>
      <c r="TDH127" s="194"/>
      <c r="TDI127" s="194"/>
      <c r="TDJ127" s="194"/>
      <c r="TDK127" s="194"/>
      <c r="TDL127" s="194"/>
      <c r="TDM127" s="194"/>
      <c r="TDN127" s="194"/>
      <c r="TDO127" s="194"/>
      <c r="TDP127" s="194"/>
      <c r="TDQ127" s="194"/>
      <c r="TDR127" s="194"/>
      <c r="TDS127" s="194"/>
      <c r="TDT127" s="194"/>
      <c r="TDU127" s="194"/>
      <c r="TDV127" s="194"/>
      <c r="TDW127" s="194"/>
      <c r="TDX127" s="194"/>
      <c r="TDY127" s="194"/>
      <c r="TDZ127" s="194"/>
      <c r="TEA127" s="194"/>
      <c r="TEB127" s="194"/>
      <c r="TEC127" s="194"/>
      <c r="TED127" s="194"/>
      <c r="TEE127" s="194"/>
      <c r="TEF127" s="194"/>
      <c r="TEG127" s="194"/>
      <c r="TEH127" s="194"/>
      <c r="TEI127" s="194"/>
      <c r="TEJ127" s="194"/>
      <c r="TEK127" s="194"/>
      <c r="TEL127" s="194"/>
      <c r="TEM127" s="194"/>
      <c r="TEN127" s="194"/>
      <c r="TEO127" s="194"/>
      <c r="TEP127" s="194"/>
      <c r="TEQ127" s="194"/>
      <c r="TER127" s="194"/>
      <c r="TES127" s="194"/>
      <c r="TET127" s="194"/>
      <c r="TEU127" s="194"/>
      <c r="TEV127" s="194"/>
      <c r="TEW127" s="194"/>
      <c r="TEX127" s="194"/>
      <c r="TEY127" s="194"/>
      <c r="TEZ127" s="194"/>
      <c r="TFA127" s="194"/>
      <c r="TFB127" s="194"/>
      <c r="TFC127" s="194"/>
      <c r="TFD127" s="194"/>
      <c r="TFE127" s="194"/>
      <c r="TFF127" s="194"/>
      <c r="TFG127" s="194"/>
      <c r="TFH127" s="194"/>
      <c r="TFI127" s="194"/>
      <c r="TFJ127" s="194"/>
      <c r="TFK127" s="194"/>
      <c r="TFL127" s="194"/>
      <c r="TFM127" s="194"/>
      <c r="TFN127" s="194"/>
      <c r="TFO127" s="194"/>
      <c r="TFP127" s="194"/>
      <c r="TFQ127" s="194"/>
      <c r="TFR127" s="194"/>
      <c r="TFS127" s="194"/>
      <c r="TFT127" s="194"/>
      <c r="TFU127" s="194"/>
      <c r="TFV127" s="194"/>
      <c r="TFW127" s="194"/>
      <c r="TFX127" s="194"/>
      <c r="TFY127" s="194"/>
      <c r="TFZ127" s="194"/>
      <c r="TGA127" s="194"/>
      <c r="TGB127" s="194"/>
      <c r="TGC127" s="194"/>
      <c r="TGD127" s="194"/>
      <c r="TGE127" s="194"/>
      <c r="TGF127" s="194"/>
      <c r="TGG127" s="194"/>
      <c r="TGH127" s="194"/>
      <c r="TGI127" s="194"/>
      <c r="TGJ127" s="194"/>
      <c r="TGK127" s="194"/>
      <c r="TGL127" s="194"/>
      <c r="TGM127" s="194"/>
      <c r="TGN127" s="194"/>
      <c r="TGO127" s="194"/>
      <c r="TGP127" s="194"/>
      <c r="TGQ127" s="194"/>
      <c r="TGR127" s="194"/>
      <c r="TGS127" s="194"/>
      <c r="TGT127" s="194"/>
      <c r="TGU127" s="194"/>
      <c r="TGV127" s="194"/>
      <c r="TGW127" s="194"/>
      <c r="TGX127" s="194"/>
      <c r="TGY127" s="194"/>
      <c r="TGZ127" s="194"/>
      <c r="THA127" s="194"/>
      <c r="THB127" s="194"/>
      <c r="THC127" s="194"/>
      <c r="THD127" s="194"/>
      <c r="THE127" s="194"/>
      <c r="THF127" s="194"/>
      <c r="THG127" s="194"/>
      <c r="THH127" s="194"/>
      <c r="THI127" s="194"/>
      <c r="THJ127" s="194"/>
      <c r="THK127" s="194"/>
      <c r="THL127" s="194"/>
      <c r="THM127" s="194"/>
      <c r="THN127" s="194"/>
      <c r="THO127" s="194"/>
      <c r="THP127" s="194"/>
      <c r="THQ127" s="194"/>
      <c r="THR127" s="194"/>
      <c r="THS127" s="194"/>
      <c r="THT127" s="194"/>
      <c r="THU127" s="194"/>
      <c r="THV127" s="194"/>
      <c r="THW127" s="194"/>
      <c r="THX127" s="194"/>
      <c r="THY127" s="194"/>
      <c r="THZ127" s="194"/>
      <c r="TIA127" s="194"/>
      <c r="TIB127" s="194"/>
      <c r="TIC127" s="194"/>
      <c r="TID127" s="194"/>
      <c r="TIE127" s="194"/>
      <c r="TIF127" s="194"/>
      <c r="TIG127" s="194"/>
      <c r="TIH127" s="194"/>
      <c r="TII127" s="194"/>
      <c r="TIJ127" s="194"/>
      <c r="TIK127" s="194"/>
      <c r="TIL127" s="194"/>
      <c r="TIM127" s="194"/>
      <c r="TIN127" s="194"/>
      <c r="TIO127" s="194"/>
      <c r="TIP127" s="194"/>
      <c r="TIQ127" s="194"/>
      <c r="TIR127" s="194"/>
      <c r="TIS127" s="194"/>
      <c r="TIT127" s="194"/>
      <c r="TIU127" s="194"/>
      <c r="TIV127" s="194"/>
      <c r="TIW127" s="194"/>
      <c r="TIX127" s="194"/>
      <c r="TIY127" s="194"/>
      <c r="TIZ127" s="194"/>
      <c r="TJA127" s="194"/>
      <c r="TJB127" s="194"/>
      <c r="TJC127" s="194"/>
      <c r="TJD127" s="194"/>
      <c r="TJE127" s="194"/>
      <c r="TJF127" s="194"/>
      <c r="TJG127" s="194"/>
      <c r="TJH127" s="194"/>
      <c r="TJI127" s="194"/>
      <c r="TJJ127" s="194"/>
      <c r="TJK127" s="194"/>
      <c r="TJL127" s="194"/>
      <c r="TJM127" s="194"/>
      <c r="TJN127" s="194"/>
      <c r="TJO127" s="194"/>
      <c r="TJP127" s="194"/>
      <c r="TJQ127" s="194"/>
      <c r="TJR127" s="194"/>
      <c r="TJS127" s="194"/>
      <c r="TJT127" s="194"/>
      <c r="TJU127" s="194"/>
      <c r="TJV127" s="194"/>
      <c r="TJW127" s="194"/>
      <c r="TJX127" s="194"/>
      <c r="TJY127" s="194"/>
      <c r="TJZ127" s="194"/>
      <c r="TKA127" s="194"/>
      <c r="TKB127" s="194"/>
      <c r="TKC127" s="194"/>
      <c r="TKD127" s="194"/>
      <c r="TKE127" s="194"/>
      <c r="TKF127" s="194"/>
      <c r="TKG127" s="194"/>
      <c r="TKH127" s="194"/>
      <c r="TKI127" s="194"/>
      <c r="TKJ127" s="194"/>
      <c r="TKK127" s="194"/>
      <c r="TKL127" s="194"/>
      <c r="TKM127" s="194"/>
      <c r="TKN127" s="194"/>
      <c r="TKO127" s="194"/>
      <c r="TKP127" s="194"/>
      <c r="TKQ127" s="194"/>
      <c r="TKR127" s="194"/>
      <c r="TKS127" s="194"/>
      <c r="TKT127" s="194"/>
      <c r="TKU127" s="194"/>
      <c r="TKV127" s="194"/>
      <c r="TKW127" s="194"/>
      <c r="TKX127" s="194"/>
      <c r="TKY127" s="194"/>
      <c r="TKZ127" s="194"/>
      <c r="TLA127" s="194"/>
      <c r="TLB127" s="194"/>
      <c r="TLC127" s="194"/>
      <c r="TLD127" s="194"/>
      <c r="TLE127" s="194"/>
      <c r="TLF127" s="194"/>
      <c r="TLG127" s="194"/>
      <c r="TLH127" s="194"/>
      <c r="TLI127" s="194"/>
      <c r="TLJ127" s="194"/>
      <c r="TLK127" s="194"/>
      <c r="TLL127" s="194"/>
      <c r="TLM127" s="194"/>
      <c r="TLN127" s="194"/>
      <c r="TLO127" s="194"/>
      <c r="TLP127" s="194"/>
      <c r="TLQ127" s="194"/>
      <c r="TLR127" s="194"/>
      <c r="TLS127" s="194"/>
      <c r="TLT127" s="194"/>
      <c r="TLU127" s="194"/>
      <c r="TLV127" s="194"/>
      <c r="TLW127" s="194"/>
      <c r="TLX127" s="194"/>
      <c r="TLY127" s="194"/>
      <c r="TLZ127" s="194"/>
      <c r="TMA127" s="194"/>
      <c r="TMB127" s="194"/>
      <c r="TMC127" s="194"/>
      <c r="TMD127" s="194"/>
      <c r="TME127" s="194"/>
      <c r="TMF127" s="194"/>
      <c r="TMG127" s="194"/>
      <c r="TMH127" s="194"/>
      <c r="TMI127" s="194"/>
      <c r="TMJ127" s="194"/>
      <c r="TMK127" s="194"/>
      <c r="TML127" s="194"/>
      <c r="TMM127" s="194"/>
      <c r="TMN127" s="194"/>
      <c r="TMO127" s="194"/>
      <c r="TMP127" s="194"/>
      <c r="TMQ127" s="194"/>
      <c r="TMR127" s="194"/>
      <c r="TMS127" s="194"/>
      <c r="TMT127" s="194"/>
      <c r="TMU127" s="194"/>
      <c r="TMV127" s="194"/>
      <c r="TMW127" s="194"/>
      <c r="TMX127" s="194"/>
      <c r="TMY127" s="194"/>
      <c r="TMZ127" s="194"/>
      <c r="TNA127" s="194"/>
      <c r="TNB127" s="194"/>
      <c r="TNC127" s="194"/>
      <c r="TND127" s="194"/>
      <c r="TNE127" s="194"/>
      <c r="TNF127" s="194"/>
      <c r="TNG127" s="194"/>
      <c r="TNH127" s="194"/>
      <c r="TNI127" s="194"/>
      <c r="TNJ127" s="194"/>
      <c r="TNK127" s="194"/>
      <c r="TNL127" s="194"/>
      <c r="TNM127" s="194"/>
      <c r="TNN127" s="194"/>
      <c r="TNO127" s="194"/>
      <c r="TNP127" s="194"/>
      <c r="TNQ127" s="194"/>
      <c r="TNR127" s="194"/>
      <c r="TNS127" s="194"/>
      <c r="TNT127" s="194"/>
      <c r="TNU127" s="194"/>
      <c r="TNV127" s="194"/>
      <c r="TNW127" s="194"/>
      <c r="TNX127" s="194"/>
      <c r="TNY127" s="194"/>
      <c r="TNZ127" s="194"/>
      <c r="TOA127" s="194"/>
      <c r="TOB127" s="194"/>
      <c r="TOC127" s="194"/>
      <c r="TOD127" s="194"/>
      <c r="TOE127" s="194"/>
      <c r="TOF127" s="194"/>
      <c r="TOG127" s="194"/>
      <c r="TOH127" s="194"/>
      <c r="TOI127" s="194"/>
      <c r="TOJ127" s="194"/>
      <c r="TOK127" s="194"/>
      <c r="TOL127" s="194"/>
      <c r="TOM127" s="194"/>
      <c r="TON127" s="194"/>
      <c r="TOO127" s="194"/>
      <c r="TOP127" s="194"/>
      <c r="TOQ127" s="194"/>
      <c r="TOR127" s="194"/>
      <c r="TOS127" s="194"/>
      <c r="TOT127" s="194"/>
      <c r="TOU127" s="194"/>
      <c r="TOV127" s="194"/>
      <c r="TOW127" s="194"/>
      <c r="TOX127" s="194"/>
      <c r="TOY127" s="194"/>
      <c r="TOZ127" s="194"/>
      <c r="TPA127" s="194"/>
      <c r="TPB127" s="194"/>
      <c r="TPC127" s="194"/>
      <c r="TPD127" s="194"/>
      <c r="TPE127" s="194"/>
      <c r="TPF127" s="194"/>
      <c r="TPG127" s="194"/>
      <c r="TPH127" s="194"/>
      <c r="TPI127" s="194"/>
      <c r="TPJ127" s="194"/>
      <c r="TPK127" s="194"/>
      <c r="TPL127" s="194"/>
      <c r="TPM127" s="194"/>
      <c r="TPN127" s="194"/>
      <c r="TPO127" s="194"/>
      <c r="TPP127" s="194"/>
      <c r="TPQ127" s="194"/>
      <c r="TPR127" s="194"/>
      <c r="TPS127" s="194"/>
      <c r="TPT127" s="194"/>
      <c r="TPU127" s="194"/>
      <c r="TPV127" s="194"/>
      <c r="TPW127" s="194"/>
      <c r="TPX127" s="194"/>
      <c r="TPY127" s="194"/>
      <c r="TPZ127" s="194"/>
      <c r="TQA127" s="194"/>
      <c r="TQB127" s="194"/>
      <c r="TQC127" s="194"/>
      <c r="TQD127" s="194"/>
      <c r="TQE127" s="194"/>
      <c r="TQF127" s="194"/>
      <c r="TQG127" s="194"/>
      <c r="TQH127" s="194"/>
      <c r="TQI127" s="194"/>
      <c r="TQJ127" s="194"/>
      <c r="TQK127" s="194"/>
      <c r="TQL127" s="194"/>
      <c r="TQM127" s="194"/>
      <c r="TQN127" s="194"/>
      <c r="TQO127" s="194"/>
      <c r="TQP127" s="194"/>
      <c r="TQQ127" s="194"/>
      <c r="TQR127" s="194"/>
      <c r="TQS127" s="194"/>
      <c r="TQT127" s="194"/>
      <c r="TQU127" s="194"/>
      <c r="TQV127" s="194"/>
      <c r="TQW127" s="194"/>
      <c r="TQX127" s="194"/>
      <c r="TQY127" s="194"/>
      <c r="TQZ127" s="194"/>
      <c r="TRA127" s="194"/>
      <c r="TRB127" s="194"/>
      <c r="TRC127" s="194"/>
      <c r="TRD127" s="194"/>
      <c r="TRE127" s="194"/>
      <c r="TRF127" s="194"/>
      <c r="TRG127" s="194"/>
      <c r="TRH127" s="194"/>
      <c r="TRI127" s="194"/>
      <c r="TRJ127" s="194"/>
      <c r="TRK127" s="194"/>
      <c r="TRL127" s="194"/>
      <c r="TRM127" s="194"/>
      <c r="TRN127" s="194"/>
      <c r="TRO127" s="194"/>
      <c r="TRP127" s="194"/>
      <c r="TRQ127" s="194"/>
      <c r="TRR127" s="194"/>
      <c r="TRS127" s="194"/>
      <c r="TRT127" s="194"/>
      <c r="TRU127" s="194"/>
      <c r="TRV127" s="194"/>
      <c r="TRW127" s="194"/>
      <c r="TRX127" s="194"/>
      <c r="TRY127" s="194"/>
      <c r="TRZ127" s="194"/>
      <c r="TSA127" s="194"/>
      <c r="TSB127" s="194"/>
      <c r="TSC127" s="194"/>
      <c r="TSD127" s="194"/>
      <c r="TSE127" s="194"/>
      <c r="TSF127" s="194"/>
      <c r="TSG127" s="194"/>
      <c r="TSH127" s="194"/>
      <c r="TSI127" s="194"/>
      <c r="TSJ127" s="194"/>
      <c r="TSK127" s="194"/>
      <c r="TSL127" s="194"/>
      <c r="TSM127" s="194"/>
      <c r="TSN127" s="194"/>
      <c r="TSO127" s="194"/>
      <c r="TSP127" s="194"/>
      <c r="TSQ127" s="194"/>
      <c r="TSR127" s="194"/>
      <c r="TSS127" s="194"/>
      <c r="TST127" s="194"/>
      <c r="TSU127" s="194"/>
      <c r="TSV127" s="194"/>
      <c r="TSW127" s="194"/>
      <c r="TSX127" s="194"/>
      <c r="TSY127" s="194"/>
      <c r="TSZ127" s="194"/>
      <c r="TTA127" s="194"/>
      <c r="TTB127" s="194"/>
      <c r="TTC127" s="194"/>
      <c r="TTD127" s="194"/>
      <c r="TTE127" s="194"/>
      <c r="TTF127" s="194"/>
      <c r="TTG127" s="194"/>
      <c r="TTH127" s="194"/>
      <c r="TTI127" s="194"/>
      <c r="TTJ127" s="194"/>
      <c r="TTK127" s="194"/>
      <c r="TTL127" s="194"/>
      <c r="TTM127" s="194"/>
      <c r="TTN127" s="194"/>
      <c r="TTO127" s="194"/>
      <c r="TTP127" s="194"/>
      <c r="TTQ127" s="194"/>
      <c r="TTR127" s="194"/>
      <c r="TTS127" s="194"/>
      <c r="TTT127" s="194"/>
      <c r="TTU127" s="194"/>
      <c r="TTV127" s="194"/>
      <c r="TTW127" s="194"/>
      <c r="TTX127" s="194"/>
      <c r="TTY127" s="194"/>
      <c r="TTZ127" s="194"/>
      <c r="TUA127" s="194"/>
      <c r="TUB127" s="194"/>
      <c r="TUC127" s="194"/>
      <c r="TUD127" s="194"/>
      <c r="TUE127" s="194"/>
      <c r="TUF127" s="194"/>
      <c r="TUG127" s="194"/>
      <c r="TUH127" s="194"/>
      <c r="TUI127" s="194"/>
      <c r="TUJ127" s="194"/>
      <c r="TUK127" s="194"/>
      <c r="TUL127" s="194"/>
      <c r="TUM127" s="194"/>
      <c r="TUN127" s="194"/>
      <c r="TUO127" s="194"/>
      <c r="TUP127" s="194"/>
      <c r="TUQ127" s="194"/>
      <c r="TUR127" s="194"/>
      <c r="TUS127" s="194"/>
      <c r="TUT127" s="194"/>
      <c r="TUU127" s="194"/>
      <c r="TUV127" s="194"/>
      <c r="TUW127" s="194"/>
      <c r="TUX127" s="194"/>
      <c r="TUY127" s="194"/>
      <c r="TUZ127" s="194"/>
      <c r="TVA127" s="194"/>
      <c r="TVB127" s="194"/>
      <c r="TVC127" s="194"/>
      <c r="TVD127" s="194"/>
      <c r="TVE127" s="194"/>
      <c r="TVF127" s="194"/>
      <c r="TVG127" s="194"/>
      <c r="TVH127" s="194"/>
      <c r="TVI127" s="194"/>
      <c r="TVJ127" s="194"/>
      <c r="TVK127" s="194"/>
      <c r="TVL127" s="194"/>
      <c r="TVM127" s="194"/>
      <c r="TVN127" s="194"/>
      <c r="TVO127" s="194"/>
      <c r="TVP127" s="194"/>
      <c r="TVQ127" s="194"/>
      <c r="TVR127" s="194"/>
      <c r="TVS127" s="194"/>
      <c r="TVT127" s="194"/>
      <c r="TVU127" s="194"/>
      <c r="TVV127" s="194"/>
      <c r="TVW127" s="194"/>
      <c r="TVX127" s="194"/>
      <c r="TVY127" s="194"/>
      <c r="TVZ127" s="194"/>
      <c r="TWA127" s="194"/>
      <c r="TWB127" s="194"/>
      <c r="TWC127" s="194"/>
      <c r="TWD127" s="194"/>
      <c r="TWE127" s="194"/>
      <c r="TWF127" s="194"/>
      <c r="TWG127" s="194"/>
      <c r="TWH127" s="194"/>
      <c r="TWI127" s="194"/>
      <c r="TWJ127" s="194"/>
      <c r="TWK127" s="194"/>
      <c r="TWL127" s="194"/>
      <c r="TWM127" s="194"/>
      <c r="TWN127" s="194"/>
      <c r="TWO127" s="194"/>
      <c r="TWP127" s="194"/>
      <c r="TWQ127" s="194"/>
      <c r="TWR127" s="194"/>
      <c r="TWS127" s="194"/>
      <c r="TWT127" s="194"/>
      <c r="TWU127" s="194"/>
      <c r="TWV127" s="194"/>
      <c r="TWW127" s="194"/>
      <c r="TWX127" s="194"/>
      <c r="TWY127" s="194"/>
      <c r="TWZ127" s="194"/>
      <c r="TXA127" s="194"/>
      <c r="TXB127" s="194"/>
      <c r="TXC127" s="194"/>
      <c r="TXD127" s="194"/>
      <c r="TXE127" s="194"/>
      <c r="TXF127" s="194"/>
      <c r="TXG127" s="194"/>
      <c r="TXH127" s="194"/>
      <c r="TXI127" s="194"/>
      <c r="TXJ127" s="194"/>
      <c r="TXK127" s="194"/>
      <c r="TXL127" s="194"/>
      <c r="TXM127" s="194"/>
      <c r="TXN127" s="194"/>
      <c r="TXO127" s="194"/>
      <c r="TXP127" s="194"/>
      <c r="TXQ127" s="194"/>
      <c r="TXR127" s="194"/>
      <c r="TXS127" s="194"/>
      <c r="TXT127" s="194"/>
      <c r="TXU127" s="194"/>
      <c r="TXV127" s="194"/>
      <c r="TXW127" s="194"/>
      <c r="TXX127" s="194"/>
      <c r="TXY127" s="194"/>
      <c r="TXZ127" s="194"/>
      <c r="TYA127" s="194"/>
      <c r="TYB127" s="194"/>
      <c r="TYC127" s="194"/>
      <c r="TYD127" s="194"/>
      <c r="TYE127" s="194"/>
      <c r="TYF127" s="194"/>
      <c r="TYG127" s="194"/>
      <c r="TYH127" s="194"/>
      <c r="TYI127" s="194"/>
      <c r="TYJ127" s="194"/>
      <c r="TYK127" s="194"/>
      <c r="TYL127" s="194"/>
      <c r="TYM127" s="194"/>
      <c r="TYN127" s="194"/>
      <c r="TYO127" s="194"/>
      <c r="TYP127" s="194"/>
      <c r="TYQ127" s="194"/>
      <c r="TYR127" s="194"/>
      <c r="TYS127" s="194"/>
      <c r="TYT127" s="194"/>
      <c r="TYU127" s="194"/>
      <c r="TYV127" s="194"/>
      <c r="TYW127" s="194"/>
      <c r="TYX127" s="194"/>
      <c r="TYY127" s="194"/>
      <c r="TYZ127" s="194"/>
      <c r="TZA127" s="194"/>
      <c r="TZB127" s="194"/>
      <c r="TZC127" s="194"/>
      <c r="TZD127" s="194"/>
      <c r="TZE127" s="194"/>
      <c r="TZF127" s="194"/>
      <c r="TZG127" s="194"/>
      <c r="TZH127" s="194"/>
      <c r="TZI127" s="194"/>
      <c r="TZJ127" s="194"/>
      <c r="TZK127" s="194"/>
      <c r="TZL127" s="194"/>
      <c r="TZM127" s="194"/>
      <c r="TZN127" s="194"/>
      <c r="TZO127" s="194"/>
      <c r="TZP127" s="194"/>
      <c r="TZQ127" s="194"/>
      <c r="TZR127" s="194"/>
      <c r="TZS127" s="194"/>
      <c r="TZT127" s="194"/>
      <c r="TZU127" s="194"/>
      <c r="TZV127" s="194"/>
      <c r="TZW127" s="194"/>
      <c r="TZX127" s="194"/>
      <c r="TZY127" s="194"/>
      <c r="TZZ127" s="194"/>
      <c r="UAA127" s="194"/>
      <c r="UAB127" s="194"/>
      <c r="UAC127" s="194"/>
      <c r="UAD127" s="194"/>
      <c r="UAE127" s="194"/>
      <c r="UAF127" s="194"/>
      <c r="UAG127" s="194"/>
      <c r="UAH127" s="194"/>
      <c r="UAI127" s="194"/>
      <c r="UAJ127" s="194"/>
      <c r="UAK127" s="194"/>
      <c r="UAL127" s="194"/>
      <c r="UAM127" s="194"/>
      <c r="UAN127" s="194"/>
      <c r="UAO127" s="194"/>
      <c r="UAP127" s="194"/>
      <c r="UAQ127" s="194"/>
      <c r="UAR127" s="194"/>
      <c r="UAS127" s="194"/>
      <c r="UAT127" s="194"/>
      <c r="UAU127" s="194"/>
      <c r="UAV127" s="194"/>
      <c r="UAW127" s="194"/>
      <c r="UAX127" s="194"/>
      <c r="UAY127" s="194"/>
      <c r="UAZ127" s="194"/>
      <c r="UBA127" s="194"/>
      <c r="UBB127" s="194"/>
      <c r="UBC127" s="194"/>
      <c r="UBD127" s="194"/>
      <c r="UBE127" s="194"/>
      <c r="UBF127" s="194"/>
      <c r="UBG127" s="194"/>
      <c r="UBH127" s="194"/>
      <c r="UBI127" s="194"/>
      <c r="UBJ127" s="194"/>
      <c r="UBK127" s="194"/>
      <c r="UBL127" s="194"/>
      <c r="UBM127" s="194"/>
      <c r="UBN127" s="194"/>
      <c r="UBO127" s="194"/>
      <c r="UBP127" s="194"/>
      <c r="UBQ127" s="194"/>
      <c r="UBR127" s="194"/>
      <c r="UBS127" s="194"/>
      <c r="UBT127" s="194"/>
      <c r="UBU127" s="194"/>
      <c r="UBV127" s="194"/>
      <c r="UBW127" s="194"/>
      <c r="UBX127" s="194"/>
      <c r="UBY127" s="194"/>
      <c r="UBZ127" s="194"/>
      <c r="UCA127" s="194"/>
      <c r="UCB127" s="194"/>
      <c r="UCC127" s="194"/>
      <c r="UCD127" s="194"/>
      <c r="UCE127" s="194"/>
      <c r="UCF127" s="194"/>
      <c r="UCG127" s="194"/>
      <c r="UCH127" s="194"/>
      <c r="UCI127" s="194"/>
      <c r="UCJ127" s="194"/>
      <c r="UCK127" s="194"/>
      <c r="UCL127" s="194"/>
      <c r="UCM127" s="194"/>
      <c r="UCN127" s="194"/>
      <c r="UCO127" s="194"/>
      <c r="UCP127" s="194"/>
      <c r="UCQ127" s="194"/>
      <c r="UCR127" s="194"/>
      <c r="UCS127" s="194"/>
      <c r="UCT127" s="194"/>
      <c r="UCU127" s="194"/>
      <c r="UCV127" s="194"/>
      <c r="UCW127" s="194"/>
      <c r="UCX127" s="194"/>
      <c r="UCY127" s="194"/>
      <c r="UCZ127" s="194"/>
      <c r="UDA127" s="194"/>
      <c r="UDB127" s="194"/>
      <c r="UDC127" s="194"/>
      <c r="UDD127" s="194"/>
      <c r="UDE127" s="194"/>
      <c r="UDF127" s="194"/>
      <c r="UDG127" s="194"/>
      <c r="UDH127" s="194"/>
      <c r="UDI127" s="194"/>
      <c r="UDJ127" s="194"/>
      <c r="UDK127" s="194"/>
      <c r="UDL127" s="194"/>
      <c r="UDM127" s="194"/>
      <c r="UDN127" s="194"/>
      <c r="UDO127" s="194"/>
      <c r="UDP127" s="194"/>
      <c r="UDQ127" s="194"/>
      <c r="UDR127" s="194"/>
      <c r="UDS127" s="194"/>
      <c r="UDT127" s="194"/>
      <c r="UDU127" s="194"/>
      <c r="UDV127" s="194"/>
      <c r="UDW127" s="194"/>
      <c r="UDX127" s="194"/>
      <c r="UDY127" s="194"/>
      <c r="UDZ127" s="194"/>
      <c r="UEA127" s="194"/>
      <c r="UEB127" s="194"/>
      <c r="UEC127" s="194"/>
      <c r="UED127" s="194"/>
      <c r="UEE127" s="194"/>
      <c r="UEF127" s="194"/>
      <c r="UEG127" s="194"/>
      <c r="UEH127" s="194"/>
      <c r="UEI127" s="194"/>
      <c r="UEJ127" s="194"/>
      <c r="UEK127" s="194"/>
      <c r="UEL127" s="194"/>
      <c r="UEM127" s="194"/>
      <c r="UEN127" s="194"/>
      <c r="UEO127" s="194"/>
      <c r="UEP127" s="194"/>
      <c r="UEQ127" s="194"/>
      <c r="UER127" s="194"/>
      <c r="UES127" s="194"/>
      <c r="UET127" s="194"/>
      <c r="UEU127" s="194"/>
      <c r="UEV127" s="194"/>
      <c r="UEW127" s="194"/>
      <c r="UEX127" s="194"/>
      <c r="UEY127" s="194"/>
      <c r="UEZ127" s="194"/>
      <c r="UFA127" s="194"/>
      <c r="UFB127" s="194"/>
      <c r="UFC127" s="194"/>
      <c r="UFD127" s="194"/>
      <c r="UFE127" s="194"/>
      <c r="UFF127" s="194"/>
      <c r="UFG127" s="194"/>
      <c r="UFH127" s="194"/>
      <c r="UFI127" s="194"/>
      <c r="UFJ127" s="194"/>
      <c r="UFK127" s="194"/>
      <c r="UFL127" s="194"/>
      <c r="UFM127" s="194"/>
      <c r="UFN127" s="194"/>
      <c r="UFO127" s="194"/>
      <c r="UFP127" s="194"/>
      <c r="UFQ127" s="194"/>
      <c r="UFR127" s="194"/>
      <c r="UFS127" s="194"/>
      <c r="UFT127" s="194"/>
      <c r="UFU127" s="194"/>
      <c r="UFV127" s="194"/>
      <c r="UFW127" s="194"/>
      <c r="UFX127" s="194"/>
      <c r="UFY127" s="194"/>
      <c r="UFZ127" s="194"/>
      <c r="UGA127" s="194"/>
      <c r="UGB127" s="194"/>
      <c r="UGC127" s="194"/>
      <c r="UGD127" s="194"/>
      <c r="UGE127" s="194"/>
      <c r="UGF127" s="194"/>
      <c r="UGG127" s="194"/>
      <c r="UGH127" s="194"/>
      <c r="UGI127" s="194"/>
      <c r="UGJ127" s="194"/>
      <c r="UGK127" s="194"/>
      <c r="UGL127" s="194"/>
      <c r="UGM127" s="194"/>
      <c r="UGN127" s="194"/>
      <c r="UGO127" s="194"/>
      <c r="UGP127" s="194"/>
      <c r="UGQ127" s="194"/>
      <c r="UGR127" s="194"/>
      <c r="UGS127" s="194"/>
      <c r="UGT127" s="194"/>
      <c r="UGU127" s="194"/>
      <c r="UGV127" s="194"/>
      <c r="UGW127" s="194"/>
      <c r="UGX127" s="194"/>
      <c r="UGY127" s="194"/>
      <c r="UGZ127" s="194"/>
      <c r="UHA127" s="194"/>
      <c r="UHB127" s="194"/>
      <c r="UHC127" s="194"/>
      <c r="UHD127" s="194"/>
      <c r="UHE127" s="194"/>
      <c r="UHF127" s="194"/>
      <c r="UHG127" s="194"/>
      <c r="UHH127" s="194"/>
      <c r="UHI127" s="194"/>
      <c r="UHJ127" s="194"/>
      <c r="UHK127" s="194"/>
      <c r="UHL127" s="194"/>
      <c r="UHM127" s="194"/>
      <c r="UHN127" s="194"/>
      <c r="UHO127" s="194"/>
      <c r="UHP127" s="194"/>
      <c r="UHQ127" s="194"/>
      <c r="UHR127" s="194"/>
      <c r="UHS127" s="194"/>
      <c r="UHT127" s="194"/>
      <c r="UHU127" s="194"/>
      <c r="UHV127" s="194"/>
      <c r="UHW127" s="194"/>
      <c r="UHX127" s="194"/>
      <c r="UHY127" s="194"/>
      <c r="UHZ127" s="194"/>
      <c r="UIA127" s="194"/>
      <c r="UIB127" s="194"/>
      <c r="UIC127" s="194"/>
      <c r="UID127" s="194"/>
      <c r="UIE127" s="194"/>
      <c r="UIF127" s="194"/>
      <c r="UIG127" s="194"/>
      <c r="UIH127" s="194"/>
      <c r="UII127" s="194"/>
      <c r="UIJ127" s="194"/>
      <c r="UIK127" s="194"/>
      <c r="UIL127" s="194"/>
      <c r="UIM127" s="194"/>
      <c r="UIN127" s="194"/>
      <c r="UIO127" s="194"/>
      <c r="UIP127" s="194"/>
      <c r="UIQ127" s="194"/>
      <c r="UIR127" s="194"/>
      <c r="UIS127" s="194"/>
      <c r="UIT127" s="194"/>
      <c r="UIU127" s="194"/>
      <c r="UIV127" s="194"/>
      <c r="UIW127" s="194"/>
      <c r="UIX127" s="194"/>
      <c r="UIY127" s="194"/>
      <c r="UIZ127" s="194"/>
      <c r="UJA127" s="194"/>
      <c r="UJB127" s="194"/>
      <c r="UJC127" s="194"/>
      <c r="UJD127" s="194"/>
      <c r="UJE127" s="194"/>
      <c r="UJF127" s="194"/>
      <c r="UJG127" s="194"/>
      <c r="UJH127" s="194"/>
      <c r="UJI127" s="194"/>
      <c r="UJJ127" s="194"/>
      <c r="UJK127" s="194"/>
      <c r="UJL127" s="194"/>
      <c r="UJM127" s="194"/>
      <c r="UJN127" s="194"/>
      <c r="UJO127" s="194"/>
      <c r="UJP127" s="194"/>
      <c r="UJQ127" s="194"/>
      <c r="UJR127" s="194"/>
      <c r="UJS127" s="194"/>
      <c r="UJT127" s="194"/>
      <c r="UJU127" s="194"/>
      <c r="UJV127" s="194"/>
      <c r="UJW127" s="194"/>
      <c r="UJX127" s="194"/>
      <c r="UJY127" s="194"/>
      <c r="UJZ127" s="194"/>
      <c r="UKA127" s="194"/>
      <c r="UKB127" s="194"/>
      <c r="UKC127" s="194"/>
      <c r="UKD127" s="194"/>
      <c r="UKE127" s="194"/>
      <c r="UKF127" s="194"/>
      <c r="UKG127" s="194"/>
      <c r="UKH127" s="194"/>
      <c r="UKI127" s="194"/>
      <c r="UKJ127" s="194"/>
      <c r="UKK127" s="194"/>
      <c r="UKL127" s="194"/>
      <c r="UKM127" s="194"/>
      <c r="UKN127" s="194"/>
      <c r="UKO127" s="194"/>
      <c r="UKP127" s="194"/>
      <c r="UKQ127" s="194"/>
      <c r="UKR127" s="194"/>
      <c r="UKS127" s="194"/>
      <c r="UKT127" s="194"/>
      <c r="UKU127" s="194"/>
      <c r="UKV127" s="194"/>
      <c r="UKW127" s="194"/>
      <c r="UKX127" s="194"/>
      <c r="UKY127" s="194"/>
      <c r="UKZ127" s="194"/>
      <c r="ULA127" s="194"/>
      <c r="ULB127" s="194"/>
      <c r="ULC127" s="194"/>
      <c r="ULD127" s="194"/>
      <c r="ULE127" s="194"/>
      <c r="ULF127" s="194"/>
      <c r="ULG127" s="194"/>
      <c r="ULH127" s="194"/>
      <c r="ULI127" s="194"/>
      <c r="ULJ127" s="194"/>
      <c r="ULK127" s="194"/>
      <c r="ULL127" s="194"/>
      <c r="ULM127" s="194"/>
      <c r="ULN127" s="194"/>
      <c r="ULO127" s="194"/>
      <c r="ULP127" s="194"/>
      <c r="ULQ127" s="194"/>
      <c r="ULR127" s="194"/>
      <c r="ULS127" s="194"/>
      <c r="ULT127" s="194"/>
      <c r="ULU127" s="194"/>
      <c r="ULV127" s="194"/>
      <c r="ULW127" s="194"/>
      <c r="ULX127" s="194"/>
      <c r="ULY127" s="194"/>
      <c r="ULZ127" s="194"/>
      <c r="UMA127" s="194"/>
      <c r="UMB127" s="194"/>
      <c r="UMC127" s="194"/>
      <c r="UMD127" s="194"/>
      <c r="UME127" s="194"/>
      <c r="UMF127" s="194"/>
      <c r="UMG127" s="194"/>
      <c r="UMH127" s="194"/>
      <c r="UMI127" s="194"/>
      <c r="UMJ127" s="194"/>
      <c r="UMK127" s="194"/>
      <c r="UML127" s="194"/>
      <c r="UMM127" s="194"/>
      <c r="UMN127" s="194"/>
      <c r="UMO127" s="194"/>
      <c r="UMP127" s="194"/>
      <c r="UMQ127" s="194"/>
      <c r="UMR127" s="194"/>
      <c r="UMS127" s="194"/>
      <c r="UMT127" s="194"/>
      <c r="UMU127" s="194"/>
      <c r="UMV127" s="194"/>
      <c r="UMW127" s="194"/>
      <c r="UMX127" s="194"/>
      <c r="UMY127" s="194"/>
      <c r="UMZ127" s="194"/>
      <c r="UNA127" s="194"/>
      <c r="UNB127" s="194"/>
      <c r="UNC127" s="194"/>
      <c r="UND127" s="194"/>
      <c r="UNE127" s="194"/>
      <c r="UNF127" s="194"/>
      <c r="UNG127" s="194"/>
      <c r="UNH127" s="194"/>
      <c r="UNI127" s="194"/>
      <c r="UNJ127" s="194"/>
      <c r="UNK127" s="194"/>
      <c r="UNL127" s="194"/>
      <c r="UNM127" s="194"/>
      <c r="UNN127" s="194"/>
      <c r="UNO127" s="194"/>
      <c r="UNP127" s="194"/>
      <c r="UNQ127" s="194"/>
      <c r="UNR127" s="194"/>
      <c r="UNS127" s="194"/>
      <c r="UNT127" s="194"/>
      <c r="UNU127" s="194"/>
      <c r="UNV127" s="194"/>
      <c r="UNW127" s="194"/>
      <c r="UNX127" s="194"/>
      <c r="UNY127" s="194"/>
      <c r="UNZ127" s="194"/>
      <c r="UOA127" s="194"/>
      <c r="UOB127" s="194"/>
      <c r="UOC127" s="194"/>
      <c r="UOD127" s="194"/>
      <c r="UOE127" s="194"/>
      <c r="UOF127" s="194"/>
      <c r="UOG127" s="194"/>
      <c r="UOH127" s="194"/>
      <c r="UOI127" s="194"/>
      <c r="UOJ127" s="194"/>
      <c r="UOK127" s="194"/>
      <c r="UOL127" s="194"/>
      <c r="UOM127" s="194"/>
      <c r="UON127" s="194"/>
      <c r="UOO127" s="194"/>
      <c r="UOP127" s="194"/>
      <c r="UOQ127" s="194"/>
      <c r="UOR127" s="194"/>
      <c r="UOS127" s="194"/>
      <c r="UOT127" s="194"/>
      <c r="UOU127" s="194"/>
      <c r="UOV127" s="194"/>
      <c r="UOW127" s="194"/>
      <c r="UOX127" s="194"/>
      <c r="UOY127" s="194"/>
      <c r="UOZ127" s="194"/>
      <c r="UPA127" s="194"/>
      <c r="UPB127" s="194"/>
      <c r="UPC127" s="194"/>
      <c r="UPD127" s="194"/>
      <c r="UPE127" s="194"/>
      <c r="UPF127" s="194"/>
      <c r="UPG127" s="194"/>
      <c r="UPH127" s="194"/>
      <c r="UPI127" s="194"/>
      <c r="UPJ127" s="194"/>
      <c r="UPK127" s="194"/>
      <c r="UPL127" s="194"/>
      <c r="UPM127" s="194"/>
      <c r="UPN127" s="194"/>
      <c r="UPO127" s="194"/>
      <c r="UPP127" s="194"/>
      <c r="UPQ127" s="194"/>
      <c r="UPR127" s="194"/>
      <c r="UPS127" s="194"/>
      <c r="UPT127" s="194"/>
      <c r="UPU127" s="194"/>
      <c r="UPV127" s="194"/>
      <c r="UPW127" s="194"/>
      <c r="UPX127" s="194"/>
      <c r="UPY127" s="194"/>
      <c r="UPZ127" s="194"/>
      <c r="UQA127" s="194"/>
      <c r="UQB127" s="194"/>
      <c r="UQC127" s="194"/>
      <c r="UQD127" s="194"/>
      <c r="UQE127" s="194"/>
      <c r="UQF127" s="194"/>
      <c r="UQG127" s="194"/>
      <c r="UQH127" s="194"/>
      <c r="UQI127" s="194"/>
      <c r="UQJ127" s="194"/>
      <c r="UQK127" s="194"/>
      <c r="UQL127" s="194"/>
      <c r="UQM127" s="194"/>
      <c r="UQN127" s="194"/>
      <c r="UQO127" s="194"/>
      <c r="UQP127" s="194"/>
      <c r="UQQ127" s="194"/>
      <c r="UQR127" s="194"/>
      <c r="UQS127" s="194"/>
      <c r="UQT127" s="194"/>
      <c r="UQU127" s="194"/>
      <c r="UQV127" s="194"/>
      <c r="UQW127" s="194"/>
      <c r="UQX127" s="194"/>
      <c r="UQY127" s="194"/>
      <c r="UQZ127" s="194"/>
      <c r="URA127" s="194"/>
      <c r="URB127" s="194"/>
      <c r="URC127" s="194"/>
      <c r="URD127" s="194"/>
      <c r="URE127" s="194"/>
      <c r="URF127" s="194"/>
      <c r="URG127" s="194"/>
      <c r="URH127" s="194"/>
      <c r="URI127" s="194"/>
      <c r="URJ127" s="194"/>
      <c r="URK127" s="194"/>
      <c r="URL127" s="194"/>
      <c r="URM127" s="194"/>
      <c r="URN127" s="194"/>
      <c r="URO127" s="194"/>
      <c r="URP127" s="194"/>
      <c r="URQ127" s="194"/>
      <c r="URR127" s="194"/>
      <c r="URS127" s="194"/>
      <c r="URT127" s="194"/>
      <c r="URU127" s="194"/>
      <c r="URV127" s="194"/>
      <c r="URW127" s="194"/>
      <c r="URX127" s="194"/>
      <c r="URY127" s="194"/>
      <c r="URZ127" s="194"/>
      <c r="USA127" s="194"/>
      <c r="USB127" s="194"/>
      <c r="USC127" s="194"/>
      <c r="USD127" s="194"/>
      <c r="USE127" s="194"/>
      <c r="USF127" s="194"/>
      <c r="USG127" s="194"/>
      <c r="USH127" s="194"/>
      <c r="USI127" s="194"/>
      <c r="USJ127" s="194"/>
      <c r="USK127" s="194"/>
      <c r="USL127" s="194"/>
      <c r="USM127" s="194"/>
      <c r="USN127" s="194"/>
      <c r="USO127" s="194"/>
      <c r="USP127" s="194"/>
      <c r="USQ127" s="194"/>
      <c r="USR127" s="194"/>
      <c r="USS127" s="194"/>
      <c r="UST127" s="194"/>
      <c r="USU127" s="194"/>
      <c r="USV127" s="194"/>
      <c r="USW127" s="194"/>
      <c r="USX127" s="194"/>
      <c r="USY127" s="194"/>
      <c r="USZ127" s="194"/>
      <c r="UTA127" s="194"/>
      <c r="UTB127" s="194"/>
      <c r="UTC127" s="194"/>
      <c r="UTD127" s="194"/>
      <c r="UTE127" s="194"/>
      <c r="UTF127" s="194"/>
      <c r="UTG127" s="194"/>
      <c r="UTH127" s="194"/>
      <c r="UTI127" s="194"/>
      <c r="UTJ127" s="194"/>
      <c r="UTK127" s="194"/>
      <c r="UTL127" s="194"/>
      <c r="UTM127" s="194"/>
      <c r="UTN127" s="194"/>
      <c r="UTO127" s="194"/>
      <c r="UTP127" s="194"/>
      <c r="UTQ127" s="194"/>
      <c r="UTR127" s="194"/>
      <c r="UTS127" s="194"/>
      <c r="UTT127" s="194"/>
      <c r="UTU127" s="194"/>
      <c r="UTV127" s="194"/>
      <c r="UTW127" s="194"/>
      <c r="UTX127" s="194"/>
      <c r="UTY127" s="194"/>
      <c r="UTZ127" s="194"/>
      <c r="UUA127" s="194"/>
      <c r="UUB127" s="194"/>
      <c r="UUC127" s="194"/>
      <c r="UUD127" s="194"/>
      <c r="UUE127" s="194"/>
      <c r="UUF127" s="194"/>
      <c r="UUG127" s="194"/>
      <c r="UUH127" s="194"/>
      <c r="UUI127" s="194"/>
      <c r="UUJ127" s="194"/>
      <c r="UUK127" s="194"/>
      <c r="UUL127" s="194"/>
      <c r="UUM127" s="194"/>
      <c r="UUN127" s="194"/>
      <c r="UUO127" s="194"/>
      <c r="UUP127" s="194"/>
      <c r="UUQ127" s="194"/>
      <c r="UUR127" s="194"/>
      <c r="UUS127" s="194"/>
      <c r="UUT127" s="194"/>
      <c r="UUU127" s="194"/>
      <c r="UUV127" s="194"/>
      <c r="UUW127" s="194"/>
      <c r="UUX127" s="194"/>
      <c r="UUY127" s="194"/>
      <c r="UUZ127" s="194"/>
      <c r="UVA127" s="194"/>
      <c r="UVB127" s="194"/>
      <c r="UVC127" s="194"/>
      <c r="UVD127" s="194"/>
      <c r="UVE127" s="194"/>
      <c r="UVF127" s="194"/>
      <c r="UVG127" s="194"/>
      <c r="UVH127" s="194"/>
      <c r="UVI127" s="194"/>
      <c r="UVJ127" s="194"/>
      <c r="UVK127" s="194"/>
      <c r="UVL127" s="194"/>
      <c r="UVM127" s="194"/>
      <c r="UVN127" s="194"/>
      <c r="UVO127" s="194"/>
      <c r="UVP127" s="194"/>
      <c r="UVQ127" s="194"/>
      <c r="UVR127" s="194"/>
      <c r="UVS127" s="194"/>
      <c r="UVT127" s="194"/>
      <c r="UVU127" s="194"/>
      <c r="UVV127" s="194"/>
      <c r="UVW127" s="194"/>
      <c r="UVX127" s="194"/>
      <c r="UVY127" s="194"/>
      <c r="UVZ127" s="194"/>
      <c r="UWA127" s="194"/>
      <c r="UWB127" s="194"/>
      <c r="UWC127" s="194"/>
      <c r="UWD127" s="194"/>
      <c r="UWE127" s="194"/>
      <c r="UWF127" s="194"/>
      <c r="UWG127" s="194"/>
      <c r="UWH127" s="194"/>
      <c r="UWI127" s="194"/>
      <c r="UWJ127" s="194"/>
      <c r="UWK127" s="194"/>
      <c r="UWL127" s="194"/>
      <c r="UWM127" s="194"/>
      <c r="UWN127" s="194"/>
      <c r="UWO127" s="194"/>
      <c r="UWP127" s="194"/>
      <c r="UWQ127" s="194"/>
      <c r="UWR127" s="194"/>
      <c r="UWS127" s="194"/>
      <c r="UWT127" s="194"/>
      <c r="UWU127" s="194"/>
      <c r="UWV127" s="194"/>
      <c r="UWW127" s="194"/>
      <c r="UWX127" s="194"/>
      <c r="UWY127" s="194"/>
      <c r="UWZ127" s="194"/>
      <c r="UXA127" s="194"/>
      <c r="UXB127" s="194"/>
      <c r="UXC127" s="194"/>
      <c r="UXD127" s="194"/>
      <c r="UXE127" s="194"/>
      <c r="UXF127" s="194"/>
      <c r="UXG127" s="194"/>
      <c r="UXH127" s="194"/>
      <c r="UXI127" s="194"/>
      <c r="UXJ127" s="194"/>
      <c r="UXK127" s="194"/>
      <c r="UXL127" s="194"/>
      <c r="UXM127" s="194"/>
      <c r="UXN127" s="194"/>
      <c r="UXO127" s="194"/>
      <c r="UXP127" s="194"/>
      <c r="UXQ127" s="194"/>
      <c r="UXR127" s="194"/>
      <c r="UXS127" s="194"/>
      <c r="UXT127" s="194"/>
      <c r="UXU127" s="194"/>
      <c r="UXV127" s="194"/>
      <c r="UXW127" s="194"/>
      <c r="UXX127" s="194"/>
      <c r="UXY127" s="194"/>
      <c r="UXZ127" s="194"/>
      <c r="UYA127" s="194"/>
      <c r="UYB127" s="194"/>
      <c r="UYC127" s="194"/>
      <c r="UYD127" s="194"/>
      <c r="UYE127" s="194"/>
      <c r="UYF127" s="194"/>
      <c r="UYG127" s="194"/>
      <c r="UYH127" s="194"/>
      <c r="UYI127" s="194"/>
      <c r="UYJ127" s="194"/>
      <c r="UYK127" s="194"/>
      <c r="UYL127" s="194"/>
      <c r="UYM127" s="194"/>
      <c r="UYN127" s="194"/>
      <c r="UYO127" s="194"/>
      <c r="UYP127" s="194"/>
      <c r="UYQ127" s="194"/>
      <c r="UYR127" s="194"/>
      <c r="UYS127" s="194"/>
      <c r="UYT127" s="194"/>
      <c r="UYU127" s="194"/>
      <c r="UYV127" s="194"/>
      <c r="UYW127" s="194"/>
      <c r="UYX127" s="194"/>
      <c r="UYY127" s="194"/>
      <c r="UYZ127" s="194"/>
      <c r="UZA127" s="194"/>
      <c r="UZB127" s="194"/>
      <c r="UZC127" s="194"/>
      <c r="UZD127" s="194"/>
      <c r="UZE127" s="194"/>
      <c r="UZF127" s="194"/>
      <c r="UZG127" s="194"/>
      <c r="UZH127" s="194"/>
      <c r="UZI127" s="194"/>
      <c r="UZJ127" s="194"/>
      <c r="UZK127" s="194"/>
      <c r="UZL127" s="194"/>
      <c r="UZM127" s="194"/>
      <c r="UZN127" s="194"/>
      <c r="UZO127" s="194"/>
      <c r="UZP127" s="194"/>
      <c r="UZQ127" s="194"/>
      <c r="UZR127" s="194"/>
      <c r="UZS127" s="194"/>
      <c r="UZT127" s="194"/>
      <c r="UZU127" s="194"/>
      <c r="UZV127" s="194"/>
      <c r="UZW127" s="194"/>
      <c r="UZX127" s="194"/>
      <c r="UZY127" s="194"/>
      <c r="UZZ127" s="194"/>
      <c r="VAA127" s="194"/>
      <c r="VAB127" s="194"/>
      <c r="VAC127" s="194"/>
      <c r="VAD127" s="194"/>
      <c r="VAE127" s="194"/>
      <c r="VAF127" s="194"/>
      <c r="VAG127" s="194"/>
      <c r="VAH127" s="194"/>
      <c r="VAI127" s="194"/>
      <c r="VAJ127" s="194"/>
      <c r="VAK127" s="194"/>
      <c r="VAL127" s="194"/>
      <c r="VAM127" s="194"/>
      <c r="VAN127" s="194"/>
      <c r="VAO127" s="194"/>
      <c r="VAP127" s="194"/>
      <c r="VAQ127" s="194"/>
      <c r="VAR127" s="194"/>
      <c r="VAS127" s="194"/>
      <c r="VAT127" s="194"/>
      <c r="VAU127" s="194"/>
      <c r="VAV127" s="194"/>
      <c r="VAW127" s="194"/>
      <c r="VAX127" s="194"/>
      <c r="VAY127" s="194"/>
      <c r="VAZ127" s="194"/>
      <c r="VBA127" s="194"/>
      <c r="VBB127" s="194"/>
      <c r="VBC127" s="194"/>
      <c r="VBD127" s="194"/>
      <c r="VBE127" s="194"/>
      <c r="VBF127" s="194"/>
      <c r="VBG127" s="194"/>
      <c r="VBH127" s="194"/>
      <c r="VBI127" s="194"/>
      <c r="VBJ127" s="194"/>
      <c r="VBK127" s="194"/>
      <c r="VBL127" s="194"/>
      <c r="VBM127" s="194"/>
      <c r="VBN127" s="194"/>
      <c r="VBO127" s="194"/>
      <c r="VBP127" s="194"/>
      <c r="VBQ127" s="194"/>
      <c r="VBR127" s="194"/>
      <c r="VBS127" s="194"/>
      <c r="VBT127" s="194"/>
      <c r="VBU127" s="194"/>
      <c r="VBV127" s="194"/>
      <c r="VBW127" s="194"/>
      <c r="VBX127" s="194"/>
      <c r="VBY127" s="194"/>
      <c r="VBZ127" s="194"/>
      <c r="VCA127" s="194"/>
      <c r="VCB127" s="194"/>
      <c r="VCC127" s="194"/>
      <c r="VCD127" s="194"/>
      <c r="VCE127" s="194"/>
      <c r="VCF127" s="194"/>
      <c r="VCG127" s="194"/>
      <c r="VCH127" s="194"/>
      <c r="VCI127" s="194"/>
      <c r="VCJ127" s="194"/>
      <c r="VCK127" s="194"/>
      <c r="VCL127" s="194"/>
      <c r="VCM127" s="194"/>
      <c r="VCN127" s="194"/>
      <c r="VCO127" s="194"/>
      <c r="VCP127" s="194"/>
      <c r="VCQ127" s="194"/>
      <c r="VCR127" s="194"/>
      <c r="VCS127" s="194"/>
      <c r="VCT127" s="194"/>
      <c r="VCU127" s="194"/>
      <c r="VCV127" s="194"/>
      <c r="VCW127" s="194"/>
      <c r="VCX127" s="194"/>
      <c r="VCY127" s="194"/>
      <c r="VCZ127" s="194"/>
      <c r="VDA127" s="194"/>
      <c r="VDB127" s="194"/>
      <c r="VDC127" s="194"/>
      <c r="VDD127" s="194"/>
      <c r="VDE127" s="194"/>
      <c r="VDF127" s="194"/>
      <c r="VDG127" s="194"/>
      <c r="VDH127" s="194"/>
      <c r="VDI127" s="194"/>
      <c r="VDJ127" s="194"/>
      <c r="VDK127" s="194"/>
      <c r="VDL127" s="194"/>
      <c r="VDM127" s="194"/>
      <c r="VDN127" s="194"/>
      <c r="VDO127" s="194"/>
      <c r="VDP127" s="194"/>
      <c r="VDQ127" s="194"/>
      <c r="VDR127" s="194"/>
      <c r="VDS127" s="194"/>
      <c r="VDT127" s="194"/>
      <c r="VDU127" s="194"/>
      <c r="VDV127" s="194"/>
      <c r="VDW127" s="194"/>
      <c r="VDX127" s="194"/>
      <c r="VDY127" s="194"/>
      <c r="VDZ127" s="194"/>
      <c r="VEA127" s="194"/>
      <c r="VEB127" s="194"/>
      <c r="VEC127" s="194"/>
      <c r="VED127" s="194"/>
      <c r="VEE127" s="194"/>
      <c r="VEF127" s="194"/>
      <c r="VEG127" s="194"/>
      <c r="VEH127" s="194"/>
      <c r="VEI127" s="194"/>
      <c r="VEJ127" s="194"/>
      <c r="VEK127" s="194"/>
      <c r="VEL127" s="194"/>
      <c r="VEM127" s="194"/>
      <c r="VEN127" s="194"/>
      <c r="VEO127" s="194"/>
      <c r="VEP127" s="194"/>
      <c r="VEQ127" s="194"/>
      <c r="VER127" s="194"/>
      <c r="VES127" s="194"/>
      <c r="VET127" s="194"/>
      <c r="VEU127" s="194"/>
      <c r="VEV127" s="194"/>
      <c r="VEW127" s="194"/>
      <c r="VEX127" s="194"/>
      <c r="VEY127" s="194"/>
      <c r="VEZ127" s="194"/>
      <c r="VFA127" s="194"/>
      <c r="VFB127" s="194"/>
      <c r="VFC127" s="194"/>
      <c r="VFD127" s="194"/>
      <c r="VFE127" s="194"/>
      <c r="VFF127" s="194"/>
      <c r="VFG127" s="194"/>
      <c r="VFH127" s="194"/>
      <c r="VFI127" s="194"/>
      <c r="VFJ127" s="194"/>
      <c r="VFK127" s="194"/>
      <c r="VFL127" s="194"/>
      <c r="VFM127" s="194"/>
      <c r="VFN127" s="194"/>
      <c r="VFO127" s="194"/>
      <c r="VFP127" s="194"/>
      <c r="VFQ127" s="194"/>
      <c r="VFR127" s="194"/>
      <c r="VFS127" s="194"/>
      <c r="VFT127" s="194"/>
      <c r="VFU127" s="194"/>
      <c r="VFV127" s="194"/>
      <c r="VFW127" s="194"/>
      <c r="VFX127" s="194"/>
      <c r="VFY127" s="194"/>
      <c r="VFZ127" s="194"/>
      <c r="VGA127" s="194"/>
      <c r="VGB127" s="194"/>
      <c r="VGC127" s="194"/>
      <c r="VGD127" s="194"/>
      <c r="VGE127" s="194"/>
      <c r="VGF127" s="194"/>
      <c r="VGG127" s="194"/>
      <c r="VGH127" s="194"/>
      <c r="VGI127" s="194"/>
      <c r="VGJ127" s="194"/>
      <c r="VGK127" s="194"/>
      <c r="VGL127" s="194"/>
      <c r="VGM127" s="194"/>
      <c r="VGN127" s="194"/>
      <c r="VGO127" s="194"/>
      <c r="VGP127" s="194"/>
      <c r="VGQ127" s="194"/>
      <c r="VGR127" s="194"/>
      <c r="VGS127" s="194"/>
      <c r="VGT127" s="194"/>
      <c r="VGU127" s="194"/>
      <c r="VGV127" s="194"/>
      <c r="VGW127" s="194"/>
      <c r="VGX127" s="194"/>
      <c r="VGY127" s="194"/>
      <c r="VGZ127" s="194"/>
      <c r="VHA127" s="194"/>
      <c r="VHB127" s="194"/>
      <c r="VHC127" s="194"/>
      <c r="VHD127" s="194"/>
      <c r="VHE127" s="194"/>
      <c r="VHF127" s="194"/>
      <c r="VHG127" s="194"/>
      <c r="VHH127" s="194"/>
      <c r="VHI127" s="194"/>
      <c r="VHJ127" s="194"/>
      <c r="VHK127" s="194"/>
      <c r="VHL127" s="194"/>
      <c r="VHM127" s="194"/>
      <c r="VHN127" s="194"/>
      <c r="VHO127" s="194"/>
      <c r="VHP127" s="194"/>
      <c r="VHQ127" s="194"/>
      <c r="VHR127" s="194"/>
      <c r="VHS127" s="194"/>
      <c r="VHT127" s="194"/>
      <c r="VHU127" s="194"/>
      <c r="VHV127" s="194"/>
      <c r="VHW127" s="194"/>
      <c r="VHX127" s="194"/>
      <c r="VHY127" s="194"/>
      <c r="VHZ127" s="194"/>
      <c r="VIA127" s="194"/>
      <c r="VIB127" s="194"/>
      <c r="VIC127" s="194"/>
      <c r="VID127" s="194"/>
      <c r="VIE127" s="194"/>
      <c r="VIF127" s="194"/>
      <c r="VIG127" s="194"/>
      <c r="VIH127" s="194"/>
      <c r="VII127" s="194"/>
      <c r="VIJ127" s="194"/>
      <c r="VIK127" s="194"/>
      <c r="VIL127" s="194"/>
      <c r="VIM127" s="194"/>
      <c r="VIN127" s="194"/>
      <c r="VIO127" s="194"/>
      <c r="VIP127" s="194"/>
      <c r="VIQ127" s="194"/>
      <c r="VIR127" s="194"/>
      <c r="VIS127" s="194"/>
      <c r="VIT127" s="194"/>
      <c r="VIU127" s="194"/>
      <c r="VIV127" s="194"/>
      <c r="VIW127" s="194"/>
      <c r="VIX127" s="194"/>
      <c r="VIY127" s="194"/>
      <c r="VIZ127" s="194"/>
      <c r="VJA127" s="194"/>
      <c r="VJB127" s="194"/>
      <c r="VJC127" s="194"/>
      <c r="VJD127" s="194"/>
      <c r="VJE127" s="194"/>
      <c r="VJF127" s="194"/>
      <c r="VJG127" s="194"/>
      <c r="VJH127" s="194"/>
      <c r="VJI127" s="194"/>
      <c r="VJJ127" s="194"/>
      <c r="VJK127" s="194"/>
      <c r="VJL127" s="194"/>
      <c r="VJM127" s="194"/>
      <c r="VJN127" s="194"/>
      <c r="VJO127" s="194"/>
      <c r="VJP127" s="194"/>
      <c r="VJQ127" s="194"/>
      <c r="VJR127" s="194"/>
      <c r="VJS127" s="194"/>
      <c r="VJT127" s="194"/>
      <c r="VJU127" s="194"/>
      <c r="VJV127" s="194"/>
      <c r="VJW127" s="194"/>
      <c r="VJX127" s="194"/>
      <c r="VJY127" s="194"/>
      <c r="VJZ127" s="194"/>
      <c r="VKA127" s="194"/>
      <c r="VKB127" s="194"/>
      <c r="VKC127" s="194"/>
      <c r="VKD127" s="194"/>
      <c r="VKE127" s="194"/>
      <c r="VKF127" s="194"/>
      <c r="VKG127" s="194"/>
      <c r="VKH127" s="194"/>
      <c r="VKI127" s="194"/>
      <c r="VKJ127" s="194"/>
      <c r="VKK127" s="194"/>
      <c r="VKL127" s="194"/>
      <c r="VKM127" s="194"/>
      <c r="VKN127" s="194"/>
      <c r="VKO127" s="194"/>
      <c r="VKP127" s="194"/>
      <c r="VKQ127" s="194"/>
      <c r="VKR127" s="194"/>
      <c r="VKS127" s="194"/>
      <c r="VKT127" s="194"/>
      <c r="VKU127" s="194"/>
      <c r="VKV127" s="194"/>
      <c r="VKW127" s="194"/>
      <c r="VKX127" s="194"/>
      <c r="VKY127" s="194"/>
      <c r="VKZ127" s="194"/>
      <c r="VLA127" s="194"/>
      <c r="VLB127" s="194"/>
      <c r="VLC127" s="194"/>
      <c r="VLD127" s="194"/>
      <c r="VLE127" s="194"/>
      <c r="VLF127" s="194"/>
      <c r="VLG127" s="194"/>
      <c r="VLH127" s="194"/>
      <c r="VLI127" s="194"/>
      <c r="VLJ127" s="194"/>
      <c r="VLK127" s="194"/>
      <c r="VLL127" s="194"/>
      <c r="VLM127" s="194"/>
      <c r="VLN127" s="194"/>
      <c r="VLO127" s="194"/>
      <c r="VLP127" s="194"/>
      <c r="VLQ127" s="194"/>
      <c r="VLR127" s="194"/>
      <c r="VLS127" s="194"/>
      <c r="VLT127" s="194"/>
      <c r="VLU127" s="194"/>
      <c r="VLV127" s="194"/>
      <c r="VLW127" s="194"/>
      <c r="VLX127" s="194"/>
      <c r="VLY127" s="194"/>
      <c r="VLZ127" s="194"/>
      <c r="VMA127" s="194"/>
      <c r="VMB127" s="194"/>
      <c r="VMC127" s="194"/>
      <c r="VMD127" s="194"/>
      <c r="VME127" s="194"/>
      <c r="VMF127" s="194"/>
      <c r="VMG127" s="194"/>
      <c r="VMH127" s="194"/>
      <c r="VMI127" s="194"/>
      <c r="VMJ127" s="194"/>
      <c r="VMK127" s="194"/>
      <c r="VML127" s="194"/>
      <c r="VMM127" s="194"/>
      <c r="VMN127" s="194"/>
      <c r="VMO127" s="194"/>
      <c r="VMP127" s="194"/>
      <c r="VMQ127" s="194"/>
      <c r="VMR127" s="194"/>
      <c r="VMS127" s="194"/>
      <c r="VMT127" s="194"/>
      <c r="VMU127" s="194"/>
      <c r="VMV127" s="194"/>
      <c r="VMW127" s="194"/>
      <c r="VMX127" s="194"/>
      <c r="VMY127" s="194"/>
      <c r="VMZ127" s="194"/>
      <c r="VNA127" s="194"/>
      <c r="VNB127" s="194"/>
      <c r="VNC127" s="194"/>
      <c r="VND127" s="194"/>
      <c r="VNE127" s="194"/>
      <c r="VNF127" s="194"/>
      <c r="VNG127" s="194"/>
      <c r="VNH127" s="194"/>
      <c r="VNI127" s="194"/>
      <c r="VNJ127" s="194"/>
      <c r="VNK127" s="194"/>
      <c r="VNL127" s="194"/>
      <c r="VNM127" s="194"/>
      <c r="VNN127" s="194"/>
      <c r="VNO127" s="194"/>
      <c r="VNP127" s="194"/>
      <c r="VNQ127" s="194"/>
      <c r="VNR127" s="194"/>
      <c r="VNS127" s="194"/>
      <c r="VNT127" s="194"/>
      <c r="VNU127" s="194"/>
      <c r="VNV127" s="194"/>
      <c r="VNW127" s="194"/>
      <c r="VNX127" s="194"/>
      <c r="VNY127" s="194"/>
      <c r="VNZ127" s="194"/>
      <c r="VOA127" s="194"/>
      <c r="VOB127" s="194"/>
      <c r="VOC127" s="194"/>
      <c r="VOD127" s="194"/>
      <c r="VOE127" s="194"/>
      <c r="VOF127" s="194"/>
      <c r="VOG127" s="194"/>
      <c r="VOH127" s="194"/>
      <c r="VOI127" s="194"/>
      <c r="VOJ127" s="194"/>
      <c r="VOK127" s="194"/>
      <c r="VOL127" s="194"/>
      <c r="VOM127" s="194"/>
      <c r="VON127" s="194"/>
      <c r="VOO127" s="194"/>
      <c r="VOP127" s="194"/>
      <c r="VOQ127" s="194"/>
      <c r="VOR127" s="194"/>
      <c r="VOS127" s="194"/>
      <c r="VOT127" s="194"/>
      <c r="VOU127" s="194"/>
      <c r="VOV127" s="194"/>
      <c r="VOW127" s="194"/>
      <c r="VOX127" s="194"/>
      <c r="VOY127" s="194"/>
      <c r="VOZ127" s="194"/>
      <c r="VPA127" s="194"/>
      <c r="VPB127" s="194"/>
      <c r="VPC127" s="194"/>
      <c r="VPD127" s="194"/>
      <c r="VPE127" s="194"/>
      <c r="VPF127" s="194"/>
      <c r="VPG127" s="194"/>
      <c r="VPH127" s="194"/>
      <c r="VPI127" s="194"/>
      <c r="VPJ127" s="194"/>
      <c r="VPK127" s="194"/>
      <c r="VPL127" s="194"/>
      <c r="VPM127" s="194"/>
      <c r="VPN127" s="194"/>
      <c r="VPO127" s="194"/>
      <c r="VPP127" s="194"/>
      <c r="VPQ127" s="194"/>
      <c r="VPR127" s="194"/>
      <c r="VPS127" s="194"/>
      <c r="VPT127" s="194"/>
      <c r="VPU127" s="194"/>
      <c r="VPV127" s="194"/>
      <c r="VPW127" s="194"/>
      <c r="VPX127" s="194"/>
      <c r="VPY127" s="194"/>
      <c r="VPZ127" s="194"/>
      <c r="VQA127" s="194"/>
      <c r="VQB127" s="194"/>
      <c r="VQC127" s="194"/>
      <c r="VQD127" s="194"/>
      <c r="VQE127" s="194"/>
      <c r="VQF127" s="194"/>
      <c r="VQG127" s="194"/>
      <c r="VQH127" s="194"/>
      <c r="VQI127" s="194"/>
      <c r="VQJ127" s="194"/>
      <c r="VQK127" s="194"/>
      <c r="VQL127" s="194"/>
      <c r="VQM127" s="194"/>
      <c r="VQN127" s="194"/>
      <c r="VQO127" s="194"/>
      <c r="VQP127" s="194"/>
      <c r="VQQ127" s="194"/>
      <c r="VQR127" s="194"/>
      <c r="VQS127" s="194"/>
      <c r="VQT127" s="194"/>
      <c r="VQU127" s="194"/>
      <c r="VQV127" s="194"/>
      <c r="VQW127" s="194"/>
      <c r="VQX127" s="194"/>
      <c r="VQY127" s="194"/>
      <c r="VQZ127" s="194"/>
      <c r="VRA127" s="194"/>
      <c r="VRB127" s="194"/>
      <c r="VRC127" s="194"/>
      <c r="VRD127" s="194"/>
      <c r="VRE127" s="194"/>
      <c r="VRF127" s="194"/>
      <c r="VRG127" s="194"/>
      <c r="VRH127" s="194"/>
      <c r="VRI127" s="194"/>
      <c r="VRJ127" s="194"/>
      <c r="VRK127" s="194"/>
      <c r="VRL127" s="194"/>
      <c r="VRM127" s="194"/>
      <c r="VRN127" s="194"/>
      <c r="VRO127" s="194"/>
      <c r="VRP127" s="194"/>
      <c r="VRQ127" s="194"/>
      <c r="VRR127" s="194"/>
      <c r="VRS127" s="194"/>
      <c r="VRT127" s="194"/>
      <c r="VRU127" s="194"/>
      <c r="VRV127" s="194"/>
      <c r="VRW127" s="194"/>
      <c r="VRX127" s="194"/>
      <c r="VRY127" s="194"/>
      <c r="VRZ127" s="194"/>
      <c r="VSA127" s="194"/>
      <c r="VSB127" s="194"/>
      <c r="VSC127" s="194"/>
      <c r="VSD127" s="194"/>
      <c r="VSE127" s="194"/>
      <c r="VSF127" s="194"/>
      <c r="VSG127" s="194"/>
      <c r="VSH127" s="194"/>
      <c r="VSI127" s="194"/>
      <c r="VSJ127" s="194"/>
      <c r="VSK127" s="194"/>
      <c r="VSL127" s="194"/>
      <c r="VSM127" s="194"/>
      <c r="VSN127" s="194"/>
      <c r="VSO127" s="194"/>
      <c r="VSP127" s="194"/>
      <c r="VSQ127" s="194"/>
      <c r="VSR127" s="194"/>
      <c r="VSS127" s="194"/>
      <c r="VST127" s="194"/>
      <c r="VSU127" s="194"/>
      <c r="VSV127" s="194"/>
      <c r="VSW127" s="194"/>
      <c r="VSX127" s="194"/>
      <c r="VSY127" s="194"/>
      <c r="VSZ127" s="194"/>
      <c r="VTA127" s="194"/>
      <c r="VTB127" s="194"/>
      <c r="VTC127" s="194"/>
      <c r="VTD127" s="194"/>
      <c r="VTE127" s="194"/>
      <c r="VTF127" s="194"/>
      <c r="VTG127" s="194"/>
      <c r="VTH127" s="194"/>
      <c r="VTI127" s="194"/>
      <c r="VTJ127" s="194"/>
      <c r="VTK127" s="194"/>
      <c r="VTL127" s="194"/>
      <c r="VTM127" s="194"/>
      <c r="VTN127" s="194"/>
      <c r="VTO127" s="194"/>
      <c r="VTP127" s="194"/>
      <c r="VTQ127" s="194"/>
      <c r="VTR127" s="194"/>
      <c r="VTS127" s="194"/>
      <c r="VTT127" s="194"/>
      <c r="VTU127" s="194"/>
      <c r="VTV127" s="194"/>
      <c r="VTW127" s="194"/>
      <c r="VTX127" s="194"/>
      <c r="VTY127" s="194"/>
      <c r="VTZ127" s="194"/>
      <c r="VUA127" s="194"/>
      <c r="VUB127" s="194"/>
      <c r="VUC127" s="194"/>
      <c r="VUD127" s="194"/>
      <c r="VUE127" s="194"/>
      <c r="VUF127" s="194"/>
      <c r="VUG127" s="194"/>
      <c r="VUH127" s="194"/>
      <c r="VUI127" s="194"/>
      <c r="VUJ127" s="194"/>
      <c r="VUK127" s="194"/>
      <c r="VUL127" s="194"/>
      <c r="VUM127" s="194"/>
      <c r="VUN127" s="194"/>
      <c r="VUO127" s="194"/>
      <c r="VUP127" s="194"/>
      <c r="VUQ127" s="194"/>
      <c r="VUR127" s="194"/>
      <c r="VUS127" s="194"/>
      <c r="VUT127" s="194"/>
      <c r="VUU127" s="194"/>
      <c r="VUV127" s="194"/>
      <c r="VUW127" s="194"/>
      <c r="VUX127" s="194"/>
      <c r="VUY127" s="194"/>
      <c r="VUZ127" s="194"/>
      <c r="VVA127" s="194"/>
      <c r="VVB127" s="194"/>
      <c r="VVC127" s="194"/>
      <c r="VVD127" s="194"/>
      <c r="VVE127" s="194"/>
      <c r="VVF127" s="194"/>
      <c r="VVG127" s="194"/>
      <c r="VVH127" s="194"/>
      <c r="VVI127" s="194"/>
      <c r="VVJ127" s="194"/>
      <c r="VVK127" s="194"/>
      <c r="VVL127" s="194"/>
      <c r="VVM127" s="194"/>
      <c r="VVN127" s="194"/>
      <c r="VVO127" s="194"/>
      <c r="VVP127" s="194"/>
      <c r="VVQ127" s="194"/>
      <c r="VVR127" s="194"/>
      <c r="VVS127" s="194"/>
      <c r="VVT127" s="194"/>
      <c r="VVU127" s="194"/>
      <c r="VVV127" s="194"/>
      <c r="VVW127" s="194"/>
      <c r="VVX127" s="194"/>
      <c r="VVY127" s="194"/>
      <c r="VVZ127" s="194"/>
      <c r="VWA127" s="194"/>
      <c r="VWB127" s="194"/>
      <c r="VWC127" s="194"/>
      <c r="VWD127" s="194"/>
      <c r="VWE127" s="194"/>
      <c r="VWF127" s="194"/>
      <c r="VWG127" s="194"/>
      <c r="VWH127" s="194"/>
      <c r="VWI127" s="194"/>
      <c r="VWJ127" s="194"/>
      <c r="VWK127" s="194"/>
      <c r="VWL127" s="194"/>
      <c r="VWM127" s="194"/>
      <c r="VWN127" s="194"/>
      <c r="VWO127" s="194"/>
      <c r="VWP127" s="194"/>
      <c r="VWQ127" s="194"/>
      <c r="VWR127" s="194"/>
      <c r="VWS127" s="194"/>
      <c r="VWT127" s="194"/>
      <c r="VWU127" s="194"/>
      <c r="VWV127" s="194"/>
      <c r="VWW127" s="194"/>
      <c r="VWX127" s="194"/>
      <c r="VWY127" s="194"/>
      <c r="VWZ127" s="194"/>
      <c r="VXA127" s="194"/>
      <c r="VXB127" s="194"/>
      <c r="VXC127" s="194"/>
      <c r="VXD127" s="194"/>
      <c r="VXE127" s="194"/>
      <c r="VXF127" s="194"/>
      <c r="VXG127" s="194"/>
      <c r="VXH127" s="194"/>
      <c r="VXI127" s="194"/>
      <c r="VXJ127" s="194"/>
      <c r="VXK127" s="194"/>
      <c r="VXL127" s="194"/>
      <c r="VXM127" s="194"/>
      <c r="VXN127" s="194"/>
      <c r="VXO127" s="194"/>
      <c r="VXP127" s="194"/>
      <c r="VXQ127" s="194"/>
      <c r="VXR127" s="194"/>
      <c r="VXS127" s="194"/>
      <c r="VXT127" s="194"/>
      <c r="VXU127" s="194"/>
      <c r="VXV127" s="194"/>
      <c r="VXW127" s="194"/>
      <c r="VXX127" s="194"/>
      <c r="VXY127" s="194"/>
      <c r="VXZ127" s="194"/>
      <c r="VYA127" s="194"/>
      <c r="VYB127" s="194"/>
      <c r="VYC127" s="194"/>
      <c r="VYD127" s="194"/>
      <c r="VYE127" s="194"/>
      <c r="VYF127" s="194"/>
      <c r="VYG127" s="194"/>
      <c r="VYH127" s="194"/>
      <c r="VYI127" s="194"/>
      <c r="VYJ127" s="194"/>
      <c r="VYK127" s="194"/>
      <c r="VYL127" s="194"/>
      <c r="VYM127" s="194"/>
      <c r="VYN127" s="194"/>
      <c r="VYO127" s="194"/>
      <c r="VYP127" s="194"/>
      <c r="VYQ127" s="194"/>
      <c r="VYR127" s="194"/>
      <c r="VYS127" s="194"/>
      <c r="VYT127" s="194"/>
      <c r="VYU127" s="194"/>
      <c r="VYV127" s="194"/>
      <c r="VYW127" s="194"/>
      <c r="VYX127" s="194"/>
      <c r="VYY127" s="194"/>
      <c r="VYZ127" s="194"/>
      <c r="VZA127" s="194"/>
      <c r="VZB127" s="194"/>
      <c r="VZC127" s="194"/>
      <c r="VZD127" s="194"/>
      <c r="VZE127" s="194"/>
      <c r="VZF127" s="194"/>
      <c r="VZG127" s="194"/>
      <c r="VZH127" s="194"/>
      <c r="VZI127" s="194"/>
      <c r="VZJ127" s="194"/>
      <c r="VZK127" s="194"/>
      <c r="VZL127" s="194"/>
      <c r="VZM127" s="194"/>
      <c r="VZN127" s="194"/>
      <c r="VZO127" s="194"/>
      <c r="VZP127" s="194"/>
      <c r="VZQ127" s="194"/>
      <c r="VZR127" s="194"/>
      <c r="VZS127" s="194"/>
      <c r="VZT127" s="194"/>
      <c r="VZU127" s="194"/>
      <c r="VZV127" s="194"/>
      <c r="VZW127" s="194"/>
      <c r="VZX127" s="194"/>
      <c r="VZY127" s="194"/>
      <c r="VZZ127" s="194"/>
      <c r="WAA127" s="194"/>
      <c r="WAB127" s="194"/>
      <c r="WAC127" s="194"/>
      <c r="WAD127" s="194"/>
      <c r="WAE127" s="194"/>
      <c r="WAF127" s="194"/>
      <c r="WAG127" s="194"/>
      <c r="WAH127" s="194"/>
      <c r="WAI127" s="194"/>
      <c r="WAJ127" s="194"/>
      <c r="WAK127" s="194"/>
      <c r="WAL127" s="194"/>
      <c r="WAM127" s="194"/>
      <c r="WAN127" s="194"/>
      <c r="WAO127" s="194"/>
      <c r="WAP127" s="194"/>
      <c r="WAQ127" s="194"/>
      <c r="WAR127" s="194"/>
      <c r="WAS127" s="194"/>
      <c r="WAT127" s="194"/>
      <c r="WAU127" s="194"/>
      <c r="WAV127" s="194"/>
      <c r="WAW127" s="194"/>
      <c r="WAX127" s="194"/>
      <c r="WAY127" s="194"/>
      <c r="WAZ127" s="194"/>
      <c r="WBA127" s="194"/>
      <c r="WBB127" s="194"/>
      <c r="WBC127" s="194"/>
      <c r="WBD127" s="194"/>
      <c r="WBE127" s="194"/>
      <c r="WBF127" s="194"/>
      <c r="WBG127" s="194"/>
      <c r="WBH127" s="194"/>
      <c r="WBI127" s="194"/>
      <c r="WBJ127" s="194"/>
      <c r="WBK127" s="194"/>
      <c r="WBL127" s="194"/>
      <c r="WBM127" s="194"/>
      <c r="WBN127" s="194"/>
      <c r="WBO127" s="194"/>
      <c r="WBP127" s="194"/>
      <c r="WBQ127" s="194"/>
      <c r="WBR127" s="194"/>
      <c r="WBS127" s="194"/>
      <c r="WBT127" s="194"/>
      <c r="WBU127" s="194"/>
      <c r="WBV127" s="194"/>
      <c r="WBW127" s="194"/>
      <c r="WBX127" s="194"/>
      <c r="WBY127" s="194"/>
      <c r="WBZ127" s="194"/>
      <c r="WCA127" s="194"/>
      <c r="WCB127" s="194"/>
      <c r="WCC127" s="194"/>
      <c r="WCD127" s="194"/>
      <c r="WCE127" s="194"/>
      <c r="WCF127" s="194"/>
      <c r="WCG127" s="194"/>
      <c r="WCH127" s="194"/>
      <c r="WCI127" s="194"/>
      <c r="WCJ127" s="194"/>
      <c r="WCK127" s="194"/>
      <c r="WCL127" s="194"/>
      <c r="WCM127" s="194"/>
      <c r="WCN127" s="194"/>
      <c r="WCO127" s="194"/>
      <c r="WCP127" s="194"/>
      <c r="WCQ127" s="194"/>
      <c r="WCR127" s="194"/>
      <c r="WCS127" s="194"/>
      <c r="WCT127" s="194"/>
      <c r="WCU127" s="194"/>
      <c r="WCV127" s="194"/>
      <c r="WCW127" s="194"/>
      <c r="WCX127" s="194"/>
      <c r="WCY127" s="194"/>
      <c r="WCZ127" s="194"/>
      <c r="WDA127" s="194"/>
      <c r="WDB127" s="194"/>
      <c r="WDC127" s="194"/>
      <c r="WDD127" s="194"/>
      <c r="WDE127" s="194"/>
      <c r="WDF127" s="194"/>
      <c r="WDG127" s="194"/>
      <c r="WDH127" s="194"/>
      <c r="WDI127" s="194"/>
      <c r="WDJ127" s="194"/>
      <c r="WDK127" s="194"/>
      <c r="WDL127" s="194"/>
      <c r="WDM127" s="194"/>
      <c r="WDN127" s="194"/>
      <c r="WDO127" s="194"/>
      <c r="WDP127" s="194"/>
      <c r="WDQ127" s="194"/>
      <c r="WDR127" s="194"/>
      <c r="WDS127" s="194"/>
      <c r="WDT127" s="194"/>
      <c r="WDU127" s="194"/>
      <c r="WDV127" s="194"/>
      <c r="WDW127" s="194"/>
      <c r="WDX127" s="194"/>
      <c r="WDY127" s="194"/>
      <c r="WDZ127" s="194"/>
      <c r="WEA127" s="194"/>
      <c r="WEB127" s="194"/>
      <c r="WEC127" s="194"/>
      <c r="WED127" s="194"/>
      <c r="WEE127" s="194"/>
      <c r="WEF127" s="194"/>
      <c r="WEG127" s="194"/>
      <c r="WEH127" s="194"/>
      <c r="WEI127" s="194"/>
      <c r="WEJ127" s="194"/>
      <c r="WEK127" s="194"/>
      <c r="WEL127" s="194"/>
      <c r="WEM127" s="194"/>
      <c r="WEN127" s="194"/>
      <c r="WEO127" s="194"/>
      <c r="WEP127" s="194"/>
      <c r="WEQ127" s="194"/>
      <c r="WER127" s="194"/>
      <c r="WES127" s="194"/>
      <c r="WET127" s="194"/>
      <c r="WEU127" s="194"/>
      <c r="WEV127" s="194"/>
      <c r="WEW127" s="194"/>
      <c r="WEX127" s="194"/>
      <c r="WEY127" s="194"/>
      <c r="WEZ127" s="194"/>
      <c r="WFA127" s="194"/>
      <c r="WFB127" s="194"/>
      <c r="WFC127" s="194"/>
      <c r="WFD127" s="194"/>
      <c r="WFE127" s="194"/>
      <c r="WFF127" s="194"/>
      <c r="WFG127" s="194"/>
      <c r="WFH127" s="194"/>
      <c r="WFI127" s="194"/>
      <c r="WFJ127" s="194"/>
      <c r="WFK127" s="194"/>
      <c r="WFL127" s="194"/>
      <c r="WFM127" s="194"/>
      <c r="WFN127" s="194"/>
      <c r="WFO127" s="194"/>
      <c r="WFP127" s="194"/>
      <c r="WFQ127" s="194"/>
      <c r="WFR127" s="194"/>
      <c r="WFS127" s="194"/>
      <c r="WFT127" s="194"/>
      <c r="WFU127" s="194"/>
      <c r="WFV127" s="194"/>
      <c r="WFW127" s="194"/>
      <c r="WFX127" s="194"/>
      <c r="WFY127" s="194"/>
      <c r="WFZ127" s="194"/>
      <c r="WGA127" s="194"/>
      <c r="WGB127" s="194"/>
      <c r="WGC127" s="194"/>
      <c r="WGD127" s="194"/>
      <c r="WGE127" s="194"/>
      <c r="WGF127" s="194"/>
      <c r="WGG127" s="194"/>
      <c r="WGH127" s="194"/>
      <c r="WGI127" s="194"/>
      <c r="WGJ127" s="194"/>
      <c r="WGK127" s="194"/>
      <c r="WGL127" s="194"/>
      <c r="WGM127" s="194"/>
      <c r="WGN127" s="194"/>
      <c r="WGO127" s="194"/>
      <c r="WGP127" s="194"/>
      <c r="WGQ127" s="194"/>
      <c r="WGR127" s="194"/>
      <c r="WGS127" s="194"/>
      <c r="WGT127" s="194"/>
      <c r="WGU127" s="194"/>
      <c r="WGV127" s="194"/>
      <c r="WGW127" s="194"/>
      <c r="WGX127" s="194"/>
      <c r="WGY127" s="194"/>
      <c r="WGZ127" s="194"/>
      <c r="WHA127" s="194"/>
      <c r="WHB127" s="194"/>
      <c r="WHC127" s="194"/>
      <c r="WHD127" s="194"/>
      <c r="WHE127" s="194"/>
      <c r="WHF127" s="194"/>
      <c r="WHG127" s="194"/>
      <c r="WHH127" s="194"/>
      <c r="WHI127" s="194"/>
      <c r="WHJ127" s="194"/>
      <c r="WHK127" s="194"/>
      <c r="WHL127" s="194"/>
      <c r="WHM127" s="194"/>
      <c r="WHN127" s="194"/>
      <c r="WHO127" s="194"/>
      <c r="WHP127" s="194"/>
      <c r="WHQ127" s="194"/>
      <c r="WHR127" s="194"/>
      <c r="WHS127" s="194"/>
      <c r="WHT127" s="194"/>
      <c r="WHU127" s="194"/>
      <c r="WHV127" s="194"/>
      <c r="WHW127" s="194"/>
      <c r="WHX127" s="194"/>
      <c r="WHY127" s="194"/>
      <c r="WHZ127" s="194"/>
      <c r="WIA127" s="194"/>
      <c r="WIB127" s="194"/>
      <c r="WIC127" s="194"/>
      <c r="WID127" s="194"/>
      <c r="WIE127" s="194"/>
      <c r="WIF127" s="194"/>
      <c r="WIG127" s="194"/>
      <c r="WIH127" s="194"/>
      <c r="WII127" s="194"/>
      <c r="WIJ127" s="194"/>
      <c r="WIK127" s="194"/>
      <c r="WIL127" s="194"/>
      <c r="WIM127" s="194"/>
      <c r="WIN127" s="194"/>
      <c r="WIO127" s="194"/>
      <c r="WIP127" s="194"/>
      <c r="WIQ127" s="194"/>
      <c r="WIR127" s="194"/>
      <c r="WIS127" s="194"/>
      <c r="WIT127" s="194"/>
      <c r="WIU127" s="194"/>
      <c r="WIV127" s="194"/>
      <c r="WIW127" s="194"/>
      <c r="WIX127" s="194"/>
      <c r="WIY127" s="194"/>
      <c r="WIZ127" s="194"/>
      <c r="WJA127" s="194"/>
      <c r="WJB127" s="194"/>
      <c r="WJC127" s="194"/>
      <c r="WJD127" s="194"/>
      <c r="WJE127" s="194"/>
      <c r="WJF127" s="194"/>
      <c r="WJG127" s="194"/>
      <c r="WJH127" s="194"/>
      <c r="WJI127" s="194"/>
      <c r="WJJ127" s="194"/>
      <c r="WJK127" s="194"/>
      <c r="WJL127" s="194"/>
      <c r="WJM127" s="194"/>
      <c r="WJN127" s="194"/>
      <c r="WJO127" s="194"/>
      <c r="WJP127" s="194"/>
      <c r="WJQ127" s="194"/>
      <c r="WJR127" s="194"/>
      <c r="WJS127" s="194"/>
      <c r="WJT127" s="194"/>
      <c r="WJU127" s="194"/>
      <c r="WJV127" s="194"/>
      <c r="WJW127" s="194"/>
      <c r="WJX127" s="194"/>
      <c r="WJY127" s="194"/>
      <c r="WJZ127" s="194"/>
      <c r="WKA127" s="194"/>
      <c r="WKB127" s="194"/>
      <c r="WKC127" s="194"/>
      <c r="WKD127" s="194"/>
      <c r="WKE127" s="194"/>
      <c r="WKF127" s="194"/>
      <c r="WKG127" s="194"/>
      <c r="WKH127" s="194"/>
      <c r="WKI127" s="194"/>
      <c r="WKJ127" s="194"/>
      <c r="WKK127" s="194"/>
      <c r="WKL127" s="194"/>
      <c r="WKM127" s="194"/>
      <c r="WKN127" s="194"/>
      <c r="WKO127" s="194"/>
      <c r="WKP127" s="194"/>
      <c r="WKQ127" s="194"/>
      <c r="WKR127" s="194"/>
      <c r="WKS127" s="194"/>
      <c r="WKT127" s="194"/>
      <c r="WKU127" s="194"/>
      <c r="WKV127" s="194"/>
      <c r="WKW127" s="194"/>
      <c r="WKX127" s="194"/>
      <c r="WKY127" s="194"/>
      <c r="WKZ127" s="194"/>
      <c r="WLA127" s="194"/>
      <c r="WLB127" s="194"/>
      <c r="WLC127" s="194"/>
      <c r="WLD127" s="194"/>
      <c r="WLE127" s="194"/>
      <c r="WLF127" s="194"/>
      <c r="WLG127" s="194"/>
      <c r="WLH127" s="194"/>
      <c r="WLI127" s="194"/>
      <c r="WLJ127" s="194"/>
      <c r="WLK127" s="194"/>
      <c r="WLL127" s="194"/>
      <c r="WLM127" s="194"/>
      <c r="WLN127" s="194"/>
      <c r="WLO127" s="194"/>
      <c r="WLP127" s="194"/>
      <c r="WLQ127" s="194"/>
      <c r="WLR127" s="194"/>
      <c r="WLS127" s="194"/>
      <c r="WLT127" s="194"/>
      <c r="WLU127" s="194"/>
      <c r="WLV127" s="194"/>
      <c r="WLW127" s="194"/>
      <c r="WLX127" s="194"/>
      <c r="WLY127" s="194"/>
      <c r="WLZ127" s="194"/>
      <c r="WMA127" s="194"/>
      <c r="WMB127" s="194"/>
      <c r="WMC127" s="194"/>
      <c r="WMD127" s="194"/>
      <c r="WME127" s="194"/>
      <c r="WMF127" s="194"/>
      <c r="WMG127" s="194"/>
      <c r="WMH127" s="194"/>
      <c r="WMI127" s="194"/>
      <c r="WMJ127" s="194"/>
      <c r="WMK127" s="194"/>
      <c r="WML127" s="194"/>
      <c r="WMM127" s="194"/>
      <c r="WMN127" s="194"/>
      <c r="WMO127" s="194"/>
      <c r="WMP127" s="194"/>
      <c r="WMQ127" s="194"/>
      <c r="WMR127" s="194"/>
      <c r="WMS127" s="194"/>
      <c r="WMT127" s="194"/>
      <c r="WMU127" s="194"/>
      <c r="WMV127" s="194"/>
      <c r="WMW127" s="194"/>
      <c r="WMX127" s="194"/>
      <c r="WMY127" s="194"/>
      <c r="WMZ127" s="194"/>
      <c r="WNA127" s="194"/>
      <c r="WNB127" s="194"/>
      <c r="WNC127" s="194"/>
      <c r="WND127" s="194"/>
      <c r="WNE127" s="194"/>
      <c r="WNF127" s="194"/>
      <c r="WNG127" s="194"/>
      <c r="WNH127" s="194"/>
      <c r="WNI127" s="194"/>
      <c r="WNJ127" s="194"/>
      <c r="WNK127" s="194"/>
      <c r="WNL127" s="194"/>
      <c r="WNM127" s="194"/>
      <c r="WNN127" s="194"/>
      <c r="WNO127" s="194"/>
      <c r="WNP127" s="194"/>
      <c r="WNQ127" s="194"/>
      <c r="WNR127" s="194"/>
      <c r="WNS127" s="194"/>
      <c r="WNT127" s="194"/>
      <c r="WNU127" s="194"/>
      <c r="WNV127" s="194"/>
      <c r="WNW127" s="194"/>
      <c r="WNX127" s="194"/>
      <c r="WNY127" s="194"/>
      <c r="WNZ127" s="194"/>
      <c r="WOA127" s="194"/>
      <c r="WOB127" s="194"/>
      <c r="WOC127" s="194"/>
      <c r="WOD127" s="194"/>
      <c r="WOE127" s="194"/>
      <c r="WOF127" s="194"/>
      <c r="WOG127" s="194"/>
      <c r="WOH127" s="194"/>
      <c r="WOI127" s="194"/>
      <c r="WOJ127" s="194"/>
      <c r="WOK127" s="194"/>
      <c r="WOL127" s="194"/>
      <c r="WOM127" s="194"/>
      <c r="WON127" s="194"/>
      <c r="WOO127" s="194"/>
      <c r="WOP127" s="194"/>
      <c r="WOQ127" s="194"/>
      <c r="WOR127" s="194"/>
      <c r="WOS127" s="194"/>
      <c r="WOT127" s="194"/>
      <c r="WOU127" s="194"/>
      <c r="WOV127" s="194"/>
      <c r="WOW127" s="194"/>
      <c r="WOX127" s="194"/>
      <c r="WOY127" s="194"/>
      <c r="WOZ127" s="194"/>
      <c r="WPA127" s="194"/>
      <c r="WPB127" s="194"/>
      <c r="WPC127" s="194"/>
      <c r="WPD127" s="194"/>
      <c r="WPE127" s="194"/>
      <c r="WPF127" s="194"/>
      <c r="WPG127" s="194"/>
      <c r="WPH127" s="194"/>
      <c r="WPI127" s="194"/>
      <c r="WPJ127" s="194"/>
      <c r="WPK127" s="194"/>
      <c r="WPL127" s="194"/>
      <c r="WPM127" s="194"/>
      <c r="WPN127" s="194"/>
      <c r="WPO127" s="194"/>
      <c r="WPP127" s="194"/>
      <c r="WPQ127" s="194"/>
      <c r="WPR127" s="194"/>
      <c r="WPS127" s="194"/>
      <c r="WPT127" s="194"/>
      <c r="WPU127" s="194"/>
      <c r="WPV127" s="194"/>
      <c r="WPW127" s="194"/>
      <c r="WPX127" s="194"/>
      <c r="WPY127" s="194"/>
      <c r="WPZ127" s="194"/>
      <c r="WQA127" s="194"/>
      <c r="WQB127" s="194"/>
      <c r="WQC127" s="194"/>
      <c r="WQD127" s="194"/>
      <c r="WQE127" s="194"/>
      <c r="WQF127" s="194"/>
      <c r="WQG127" s="194"/>
      <c r="WQH127" s="194"/>
      <c r="WQI127" s="194"/>
      <c r="WQJ127" s="194"/>
      <c r="WQK127" s="194"/>
      <c r="WQL127" s="194"/>
      <c r="WQM127" s="194"/>
      <c r="WQN127" s="194"/>
      <c r="WQO127" s="194"/>
      <c r="WQP127" s="194"/>
      <c r="WQQ127" s="194"/>
      <c r="WQR127" s="194"/>
      <c r="WQS127" s="194"/>
      <c r="WQT127" s="194"/>
      <c r="WQU127" s="194"/>
      <c r="WQV127" s="194"/>
      <c r="WQW127" s="194"/>
      <c r="WQX127" s="194"/>
      <c r="WQY127" s="194"/>
      <c r="WQZ127" s="194"/>
      <c r="WRA127" s="194"/>
      <c r="WRB127" s="194"/>
      <c r="WRC127" s="194"/>
      <c r="WRD127" s="194"/>
      <c r="WRE127" s="194"/>
      <c r="WRF127" s="194"/>
      <c r="WRG127" s="194"/>
      <c r="WRH127" s="194"/>
      <c r="WRI127" s="194"/>
      <c r="WRJ127" s="194"/>
      <c r="WRK127" s="194"/>
      <c r="WRL127" s="194"/>
      <c r="WRM127" s="194"/>
      <c r="WRN127" s="194"/>
      <c r="WRO127" s="194"/>
      <c r="WRP127" s="194"/>
      <c r="WRQ127" s="194"/>
      <c r="WRR127" s="194"/>
      <c r="WRS127" s="194"/>
      <c r="WRT127" s="194"/>
      <c r="WRU127" s="194"/>
      <c r="WRV127" s="194"/>
      <c r="WRW127" s="194"/>
      <c r="WRX127" s="194"/>
      <c r="WRY127" s="194"/>
      <c r="WRZ127" s="194"/>
      <c r="WSA127" s="194"/>
      <c r="WSB127" s="194"/>
      <c r="WSC127" s="194"/>
      <c r="WSD127" s="194"/>
      <c r="WSE127" s="194"/>
      <c r="WSF127" s="194"/>
      <c r="WSG127" s="194"/>
      <c r="WSH127" s="194"/>
      <c r="WSI127" s="194"/>
      <c r="WSJ127" s="194"/>
      <c r="WSK127" s="194"/>
      <c r="WSL127" s="194"/>
      <c r="WSM127" s="194"/>
      <c r="WSN127" s="194"/>
      <c r="WSO127" s="194"/>
      <c r="WSP127" s="194"/>
      <c r="WSQ127" s="194"/>
      <c r="WSR127" s="194"/>
      <c r="WSS127" s="194"/>
      <c r="WST127" s="194"/>
      <c r="WSU127" s="194"/>
      <c r="WSV127" s="194"/>
      <c r="WSW127" s="194"/>
      <c r="WSX127" s="194"/>
      <c r="WSY127" s="194"/>
      <c r="WSZ127" s="194"/>
      <c r="WTA127" s="194"/>
      <c r="WTB127" s="194"/>
      <c r="WTC127" s="194"/>
      <c r="WTD127" s="194"/>
      <c r="WTE127" s="194"/>
      <c r="WTF127" s="194"/>
      <c r="WTG127" s="194"/>
      <c r="WTH127" s="194"/>
      <c r="WTI127" s="194"/>
      <c r="WTJ127" s="194"/>
      <c r="WTK127" s="194"/>
      <c r="WTL127" s="194"/>
      <c r="WTM127" s="194"/>
      <c r="WTN127" s="194"/>
      <c r="WTO127" s="194"/>
      <c r="WTP127" s="194"/>
      <c r="WTQ127" s="194"/>
      <c r="WTR127" s="194"/>
      <c r="WTS127" s="194"/>
      <c r="WTT127" s="194"/>
      <c r="WTU127" s="194"/>
      <c r="WTV127" s="194"/>
      <c r="WTW127" s="194"/>
      <c r="WTX127" s="194"/>
      <c r="WTY127" s="194"/>
      <c r="WTZ127" s="194"/>
      <c r="WUA127" s="194"/>
      <c r="WUB127" s="194"/>
      <c r="WUC127" s="194"/>
      <c r="WUD127" s="194"/>
      <c r="WUE127" s="194"/>
      <c r="WUF127" s="194"/>
      <c r="WUG127" s="194"/>
      <c r="WUH127" s="194"/>
      <c r="WUI127" s="194"/>
      <c r="WUJ127" s="194"/>
      <c r="WUK127" s="194"/>
      <c r="WUL127" s="194"/>
      <c r="WUM127" s="194"/>
      <c r="WUN127" s="194"/>
      <c r="WUO127" s="194"/>
      <c r="WUP127" s="194"/>
      <c r="WUQ127" s="194"/>
      <c r="WUR127" s="194"/>
      <c r="WUS127" s="194"/>
      <c r="WUT127" s="194"/>
      <c r="WUU127" s="194"/>
      <c r="WUV127" s="194"/>
      <c r="WUW127" s="194"/>
      <c r="WUX127" s="194"/>
      <c r="WUY127" s="194"/>
      <c r="WUZ127" s="194"/>
      <c r="WVA127" s="194"/>
      <c r="WVB127" s="194"/>
      <c r="WVC127" s="194"/>
      <c r="WVD127" s="194"/>
      <c r="WVE127" s="194"/>
      <c r="WVF127" s="194"/>
      <c r="WVG127" s="194"/>
      <c r="WVH127" s="194"/>
      <c r="WVI127" s="194"/>
      <c r="WVJ127" s="194"/>
      <c r="WVK127" s="194"/>
      <c r="WVL127" s="194"/>
      <c r="WVM127" s="194"/>
      <c r="WVN127" s="194"/>
      <c r="WVO127" s="194"/>
      <c r="WVP127" s="194"/>
      <c r="WVQ127" s="194"/>
      <c r="WVR127" s="194"/>
      <c r="WVS127" s="194"/>
      <c r="WVT127" s="194"/>
      <c r="WVU127" s="194"/>
      <c r="WVV127" s="194"/>
      <c r="WVW127" s="194"/>
      <c r="WVX127" s="194"/>
      <c r="WVY127" s="194"/>
      <c r="WVZ127" s="194"/>
      <c r="WWA127" s="194"/>
      <c r="WWB127" s="194"/>
      <c r="WWC127" s="194"/>
      <c r="WWD127" s="194"/>
      <c r="WWE127" s="194"/>
      <c r="WWF127" s="194"/>
      <c r="WWG127" s="194"/>
      <c r="WWH127" s="194"/>
      <c r="WWI127" s="194"/>
      <c r="WWJ127" s="194"/>
      <c r="WWK127" s="194"/>
      <c r="WWL127" s="194"/>
      <c r="WWM127" s="194"/>
      <c r="WWN127" s="194"/>
      <c r="WWO127" s="194"/>
      <c r="WWP127" s="194"/>
      <c r="WWQ127" s="194"/>
      <c r="WWR127" s="194"/>
      <c r="WWS127" s="194"/>
      <c r="WWT127" s="194"/>
      <c r="WWU127" s="194"/>
      <c r="WWV127" s="194"/>
      <c r="WWW127" s="194"/>
      <c r="WWX127" s="194"/>
      <c r="WWY127" s="194"/>
      <c r="WWZ127" s="194"/>
      <c r="WXA127" s="194"/>
      <c r="WXB127" s="194"/>
      <c r="WXC127" s="194"/>
      <c r="WXD127" s="194"/>
      <c r="WXE127" s="194"/>
      <c r="WXF127" s="194"/>
      <c r="WXG127" s="194"/>
      <c r="WXH127" s="194"/>
      <c r="WXI127" s="194"/>
      <c r="WXJ127" s="194"/>
      <c r="WXK127" s="194"/>
      <c r="WXL127" s="194"/>
      <c r="WXM127" s="194"/>
      <c r="WXN127" s="194"/>
      <c r="WXO127" s="194"/>
      <c r="WXP127" s="194"/>
      <c r="WXQ127" s="194"/>
      <c r="WXR127" s="194"/>
      <c r="WXS127" s="194"/>
      <c r="WXT127" s="194"/>
      <c r="WXU127" s="194"/>
      <c r="WXV127" s="194"/>
      <c r="WXW127" s="194"/>
      <c r="WXX127" s="194"/>
      <c r="WXY127" s="194"/>
      <c r="WXZ127" s="194"/>
      <c r="WYA127" s="194"/>
      <c r="WYB127" s="194"/>
      <c r="WYC127" s="194"/>
      <c r="WYD127" s="194"/>
      <c r="WYE127" s="194"/>
      <c r="WYF127" s="194"/>
      <c r="WYG127" s="194"/>
      <c r="WYH127" s="194"/>
      <c r="WYI127" s="194"/>
      <c r="WYJ127" s="194"/>
      <c r="WYK127" s="194"/>
      <c r="WYL127" s="194"/>
      <c r="WYM127" s="194"/>
      <c r="WYN127" s="194"/>
      <c r="WYO127" s="194"/>
      <c r="WYP127" s="194"/>
      <c r="WYQ127" s="194"/>
      <c r="WYR127" s="194"/>
      <c r="WYS127" s="194"/>
      <c r="WYT127" s="194"/>
      <c r="WYU127" s="194"/>
      <c r="WYV127" s="194"/>
      <c r="WYW127" s="194"/>
      <c r="WYX127" s="194"/>
      <c r="WYY127" s="194"/>
      <c r="WYZ127" s="194"/>
      <c r="WZA127" s="194"/>
      <c r="WZB127" s="194"/>
      <c r="WZC127" s="194"/>
      <c r="WZD127" s="194"/>
      <c r="WZE127" s="194"/>
      <c r="WZF127" s="194"/>
      <c r="WZG127" s="194"/>
      <c r="WZH127" s="194"/>
      <c r="WZI127" s="194"/>
      <c r="WZJ127" s="194"/>
      <c r="WZK127" s="194"/>
      <c r="WZL127" s="194"/>
      <c r="WZM127" s="194"/>
      <c r="WZN127" s="194"/>
      <c r="WZO127" s="194"/>
      <c r="WZP127" s="194"/>
      <c r="WZQ127" s="194"/>
      <c r="WZR127" s="194"/>
      <c r="WZS127" s="194"/>
      <c r="WZT127" s="194"/>
      <c r="WZU127" s="194"/>
      <c r="WZV127" s="194"/>
      <c r="WZW127" s="194"/>
      <c r="WZX127" s="194"/>
      <c r="WZY127" s="194"/>
      <c r="WZZ127" s="194"/>
      <c r="XAA127" s="194"/>
      <c r="XAB127" s="194"/>
      <c r="XAC127" s="194"/>
      <c r="XAD127" s="194"/>
      <c r="XAE127" s="194"/>
      <c r="XAF127" s="194"/>
      <c r="XAG127" s="194"/>
      <c r="XAH127" s="194"/>
      <c r="XAI127" s="194"/>
      <c r="XAJ127" s="194"/>
      <c r="XAK127" s="194"/>
      <c r="XAL127" s="194"/>
      <c r="XAM127" s="194"/>
      <c r="XAN127" s="194"/>
      <c r="XAO127" s="194"/>
      <c r="XAP127" s="194"/>
      <c r="XAQ127" s="194"/>
      <c r="XAR127" s="194"/>
      <c r="XAS127" s="194"/>
      <c r="XAT127" s="194"/>
      <c r="XAU127" s="194"/>
      <c r="XAV127" s="194"/>
      <c r="XAW127" s="194"/>
      <c r="XAX127" s="194"/>
      <c r="XAY127" s="194"/>
      <c r="XAZ127" s="194"/>
      <c r="XBA127" s="194"/>
      <c r="XBB127" s="194"/>
      <c r="XBC127" s="194"/>
      <c r="XBD127" s="194"/>
      <c r="XBE127" s="194"/>
      <c r="XBF127" s="194"/>
      <c r="XBG127" s="194"/>
      <c r="XBH127" s="194"/>
      <c r="XBI127" s="194"/>
      <c r="XBJ127" s="194"/>
      <c r="XBK127" s="194"/>
      <c r="XBL127" s="194"/>
      <c r="XBM127" s="194"/>
      <c r="XBN127" s="194"/>
      <c r="XBO127" s="194"/>
      <c r="XBP127" s="194"/>
      <c r="XBQ127" s="194"/>
      <c r="XBR127" s="194"/>
      <c r="XBS127" s="194"/>
      <c r="XBT127" s="194"/>
      <c r="XBU127" s="194"/>
      <c r="XBV127" s="194"/>
      <c r="XBW127" s="194"/>
      <c r="XBX127" s="194"/>
      <c r="XBY127" s="194"/>
      <c r="XBZ127" s="194"/>
      <c r="XCA127" s="194"/>
      <c r="XCB127" s="194"/>
      <c r="XCC127" s="194"/>
      <c r="XCD127" s="194"/>
      <c r="XCE127" s="194"/>
      <c r="XCF127" s="194"/>
      <c r="XCG127" s="194"/>
      <c r="XCH127" s="194"/>
      <c r="XCI127" s="194"/>
      <c r="XCJ127" s="194"/>
      <c r="XCK127" s="194"/>
      <c r="XCL127" s="194"/>
      <c r="XCM127" s="194"/>
      <c r="XCN127" s="194"/>
      <c r="XCO127" s="194"/>
      <c r="XCP127" s="194"/>
      <c r="XCQ127" s="194"/>
      <c r="XCR127" s="194"/>
      <c r="XCS127" s="194"/>
      <c r="XCT127" s="194"/>
      <c r="XCU127" s="194"/>
      <c r="XCV127" s="194"/>
      <c r="XCW127" s="194"/>
      <c r="XCX127" s="194"/>
      <c r="XCY127" s="194"/>
      <c r="XCZ127" s="194"/>
      <c r="XDA127" s="194"/>
      <c r="XDB127" s="194"/>
      <c r="XDC127" s="194"/>
      <c r="XDD127" s="194"/>
      <c r="XDE127" s="194"/>
      <c r="XDF127" s="194"/>
      <c r="XDG127" s="194"/>
      <c r="XDH127" s="194"/>
      <c r="XDI127" s="194"/>
      <c r="XDJ127" s="194"/>
      <c r="XDK127" s="194"/>
      <c r="XDL127" s="194"/>
      <c r="XDM127" s="194"/>
      <c r="XDN127" s="194"/>
      <c r="XDO127" s="194"/>
      <c r="XDP127" s="194"/>
      <c r="XDQ127" s="194"/>
      <c r="XDR127" s="194"/>
      <c r="XDS127" s="194"/>
      <c r="XDT127" s="194"/>
      <c r="XDU127" s="194"/>
      <c r="XDV127" s="194"/>
      <c r="XDW127" s="194"/>
      <c r="XDX127" s="194"/>
      <c r="XDY127" s="194"/>
      <c r="XDZ127" s="194"/>
      <c r="XEA127" s="194"/>
      <c r="XEB127" s="194"/>
      <c r="XEC127" s="194"/>
      <c r="XED127" s="194"/>
      <c r="XEE127" s="194"/>
      <c r="XEF127" s="194"/>
      <c r="XEG127" s="194"/>
      <c r="XEH127" s="194"/>
      <c r="XEI127" s="194"/>
      <c r="XEJ127" s="194"/>
      <c r="XEK127" s="194"/>
      <c r="XEL127" s="194"/>
      <c r="XEM127" s="194"/>
      <c r="XEN127" s="194"/>
      <c r="XEO127" s="194"/>
      <c r="XEP127" s="194"/>
      <c r="XEQ127" s="194"/>
      <c r="XER127" s="194"/>
      <c r="XES127" s="194"/>
    </row>
    <row r="128" spans="1:16373" s="188" customFormat="1" ht="50.4" outlineLevel="2" x14ac:dyDescent="0.25">
      <c r="A128" s="133">
        <f t="shared" si="89"/>
        <v>110</v>
      </c>
      <c r="B128" s="174" t="s">
        <v>591</v>
      </c>
      <c r="C128" s="174" t="s">
        <v>975</v>
      </c>
      <c r="D128" s="147" t="s">
        <v>577</v>
      </c>
      <c r="E128" s="235">
        <f t="shared" si="85"/>
        <v>440</v>
      </c>
      <c r="F128" s="208">
        <v>0</v>
      </c>
      <c r="G128" s="235">
        <f t="shared" si="86"/>
        <v>440</v>
      </c>
      <c r="H128" s="235">
        <v>90</v>
      </c>
      <c r="I128" s="235">
        <v>350</v>
      </c>
      <c r="J128" s="235">
        <v>0</v>
      </c>
      <c r="K128" s="235">
        <v>0</v>
      </c>
      <c r="L128" s="235">
        <f t="shared" si="87"/>
        <v>440</v>
      </c>
      <c r="M128" s="235">
        <v>0</v>
      </c>
      <c r="N128" s="235">
        <f t="shared" si="88"/>
        <v>440</v>
      </c>
      <c r="O128" s="235">
        <v>90</v>
      </c>
      <c r="P128" s="235">
        <v>350</v>
      </c>
      <c r="Q128" s="236">
        <v>0</v>
      </c>
      <c r="R128" s="236">
        <v>0</v>
      </c>
      <c r="S128" s="89" t="s">
        <v>578</v>
      </c>
      <c r="T128" s="173">
        <v>2022</v>
      </c>
      <c r="U128" s="194"/>
      <c r="V128" s="194"/>
      <c r="W128" s="194"/>
      <c r="X128" s="194"/>
      <c r="Y128" s="194"/>
      <c r="Z128" s="194"/>
      <c r="AA128" s="194"/>
      <c r="AB128" s="194"/>
      <c r="AC128" s="194"/>
      <c r="AD128" s="194"/>
      <c r="AE128" s="194"/>
      <c r="AF128" s="194"/>
      <c r="AG128" s="194"/>
      <c r="AH128" s="194"/>
      <c r="AI128" s="194"/>
      <c r="AJ128" s="194"/>
      <c r="AK128" s="194"/>
      <c r="AL128" s="194"/>
      <c r="AM128" s="194"/>
      <c r="AN128" s="194"/>
      <c r="AO128" s="194"/>
      <c r="AP128" s="194"/>
      <c r="AQ128" s="194"/>
      <c r="AR128" s="194"/>
      <c r="AS128" s="194"/>
      <c r="AT128" s="194"/>
      <c r="AU128" s="194"/>
      <c r="AV128" s="194"/>
      <c r="AW128" s="194"/>
      <c r="AX128" s="194"/>
      <c r="AY128" s="194"/>
      <c r="AZ128" s="194"/>
      <c r="BA128" s="194"/>
      <c r="BB128" s="194"/>
      <c r="BC128" s="194"/>
      <c r="BD128" s="194"/>
      <c r="BE128" s="194"/>
      <c r="BF128" s="194"/>
      <c r="BG128" s="194"/>
      <c r="BH128" s="194"/>
      <c r="BI128" s="194"/>
      <c r="BJ128" s="194"/>
      <c r="BK128" s="194"/>
      <c r="BL128" s="194"/>
      <c r="BM128" s="194"/>
      <c r="BN128" s="194"/>
      <c r="BO128" s="194"/>
      <c r="BP128" s="194"/>
      <c r="BQ128" s="194"/>
      <c r="BR128" s="194"/>
      <c r="BS128" s="194"/>
      <c r="BT128" s="194"/>
      <c r="BU128" s="194"/>
      <c r="BV128" s="194"/>
      <c r="BW128" s="194"/>
      <c r="BX128" s="194"/>
      <c r="BY128" s="194"/>
      <c r="BZ128" s="194"/>
      <c r="CA128" s="194"/>
      <c r="CB128" s="194"/>
      <c r="CC128" s="194"/>
      <c r="CD128" s="194"/>
      <c r="CE128" s="194"/>
      <c r="CF128" s="194"/>
      <c r="CG128" s="194"/>
      <c r="CH128" s="194"/>
      <c r="CI128" s="194"/>
      <c r="CJ128" s="194"/>
      <c r="CK128" s="194"/>
      <c r="CL128" s="194"/>
      <c r="CM128" s="194"/>
      <c r="CN128" s="194"/>
      <c r="CO128" s="194"/>
      <c r="CP128" s="194"/>
      <c r="CQ128" s="194"/>
      <c r="CR128" s="194"/>
      <c r="CS128" s="194"/>
      <c r="CT128" s="194"/>
      <c r="CU128" s="194"/>
      <c r="CV128" s="194"/>
      <c r="CW128" s="194"/>
      <c r="CX128" s="194"/>
      <c r="CY128" s="194"/>
      <c r="CZ128" s="194"/>
      <c r="DA128" s="194"/>
      <c r="DB128" s="194"/>
      <c r="DC128" s="194"/>
      <c r="DD128" s="194"/>
      <c r="DE128" s="194"/>
      <c r="DF128" s="194"/>
      <c r="DG128" s="194"/>
      <c r="DH128" s="194"/>
      <c r="DI128" s="194"/>
      <c r="DJ128" s="194"/>
      <c r="DK128" s="194"/>
      <c r="DL128" s="194"/>
      <c r="DM128" s="194"/>
      <c r="DN128" s="194"/>
      <c r="DO128" s="194"/>
      <c r="DP128" s="194"/>
      <c r="DQ128" s="194"/>
      <c r="DR128" s="194"/>
      <c r="DS128" s="194"/>
      <c r="DT128" s="194"/>
      <c r="DU128" s="194"/>
      <c r="DV128" s="194"/>
      <c r="DW128" s="194"/>
      <c r="DX128" s="194"/>
      <c r="DY128" s="194"/>
      <c r="DZ128" s="194"/>
      <c r="EA128" s="194"/>
      <c r="EB128" s="194"/>
      <c r="EC128" s="194"/>
      <c r="ED128" s="194"/>
      <c r="EE128" s="194"/>
      <c r="EF128" s="194"/>
      <c r="EG128" s="194"/>
      <c r="EH128" s="194"/>
      <c r="EI128" s="194"/>
      <c r="EJ128" s="194"/>
      <c r="EK128" s="194"/>
      <c r="EL128" s="194"/>
      <c r="EM128" s="194"/>
      <c r="EN128" s="194"/>
      <c r="EO128" s="194"/>
      <c r="EP128" s="194"/>
      <c r="EQ128" s="194"/>
      <c r="ER128" s="194"/>
      <c r="ES128" s="194"/>
      <c r="ET128" s="194"/>
      <c r="EU128" s="194"/>
      <c r="EV128" s="194"/>
      <c r="EW128" s="194"/>
      <c r="EX128" s="194"/>
      <c r="EY128" s="194"/>
      <c r="EZ128" s="194"/>
      <c r="FA128" s="194"/>
      <c r="FB128" s="194"/>
      <c r="FC128" s="194"/>
      <c r="FD128" s="194"/>
      <c r="FE128" s="194"/>
      <c r="FF128" s="194"/>
      <c r="FG128" s="194"/>
      <c r="FH128" s="194"/>
      <c r="FI128" s="194"/>
      <c r="FJ128" s="194"/>
      <c r="FK128" s="194"/>
      <c r="FL128" s="194"/>
      <c r="FM128" s="194"/>
      <c r="FN128" s="194"/>
      <c r="FO128" s="194"/>
      <c r="FP128" s="194"/>
      <c r="FQ128" s="194"/>
      <c r="FR128" s="194"/>
      <c r="FS128" s="194"/>
      <c r="FT128" s="194"/>
      <c r="FU128" s="194"/>
      <c r="FV128" s="194"/>
      <c r="FW128" s="194"/>
      <c r="FX128" s="194"/>
      <c r="FY128" s="194"/>
      <c r="FZ128" s="194"/>
      <c r="GA128" s="194"/>
      <c r="GB128" s="194"/>
      <c r="GC128" s="194"/>
      <c r="GD128" s="194"/>
      <c r="GE128" s="194"/>
      <c r="GF128" s="194"/>
      <c r="GG128" s="194"/>
      <c r="GH128" s="194"/>
      <c r="GI128" s="194"/>
      <c r="GJ128" s="194"/>
      <c r="GK128" s="194"/>
      <c r="GL128" s="194"/>
      <c r="GM128" s="194"/>
      <c r="GN128" s="194"/>
      <c r="GO128" s="194"/>
      <c r="GP128" s="194"/>
      <c r="GQ128" s="194"/>
      <c r="GR128" s="194"/>
      <c r="GS128" s="194"/>
      <c r="GT128" s="194"/>
      <c r="GU128" s="194"/>
      <c r="GV128" s="194"/>
      <c r="GW128" s="194"/>
      <c r="GX128" s="194"/>
      <c r="GY128" s="194"/>
      <c r="GZ128" s="194"/>
      <c r="HA128" s="194"/>
      <c r="HB128" s="194"/>
      <c r="HC128" s="194"/>
      <c r="HD128" s="194"/>
      <c r="HE128" s="194"/>
      <c r="HF128" s="194"/>
      <c r="HG128" s="194"/>
      <c r="HH128" s="194"/>
      <c r="HI128" s="194"/>
      <c r="HJ128" s="194"/>
      <c r="HK128" s="194"/>
      <c r="HL128" s="194"/>
      <c r="HM128" s="194"/>
      <c r="HN128" s="194"/>
      <c r="HO128" s="194"/>
      <c r="HP128" s="194"/>
      <c r="HQ128" s="194"/>
      <c r="HR128" s="194"/>
      <c r="HS128" s="194"/>
      <c r="HT128" s="194"/>
      <c r="HU128" s="194"/>
      <c r="HV128" s="194"/>
      <c r="HW128" s="194"/>
      <c r="HX128" s="194"/>
      <c r="HY128" s="194"/>
      <c r="HZ128" s="194"/>
      <c r="IA128" s="194"/>
      <c r="IB128" s="194"/>
      <c r="IC128" s="194"/>
      <c r="ID128" s="194"/>
      <c r="IE128" s="194"/>
      <c r="IF128" s="194"/>
      <c r="IG128" s="194"/>
      <c r="IH128" s="194"/>
      <c r="II128" s="194"/>
      <c r="IJ128" s="194"/>
      <c r="IK128" s="194"/>
      <c r="IL128" s="194"/>
      <c r="IM128" s="194"/>
      <c r="IN128" s="194"/>
      <c r="IO128" s="194"/>
      <c r="IP128" s="194"/>
      <c r="IQ128" s="194"/>
      <c r="IR128" s="194"/>
      <c r="IS128" s="194"/>
      <c r="IT128" s="194"/>
      <c r="IU128" s="194"/>
      <c r="IV128" s="194"/>
      <c r="IW128" s="194"/>
      <c r="IX128" s="194"/>
      <c r="IY128" s="194"/>
      <c r="IZ128" s="194"/>
      <c r="JA128" s="194"/>
      <c r="JB128" s="194"/>
      <c r="JC128" s="194"/>
      <c r="JD128" s="194"/>
      <c r="JE128" s="194"/>
      <c r="JF128" s="194"/>
      <c r="JG128" s="194"/>
      <c r="JH128" s="194"/>
      <c r="JI128" s="194"/>
      <c r="JJ128" s="194"/>
      <c r="JK128" s="194"/>
      <c r="JL128" s="194"/>
      <c r="JM128" s="194"/>
      <c r="JN128" s="194"/>
      <c r="JO128" s="194"/>
      <c r="JP128" s="194"/>
      <c r="JQ128" s="194"/>
      <c r="JR128" s="194"/>
      <c r="JS128" s="194"/>
      <c r="JT128" s="194"/>
      <c r="JU128" s="194"/>
      <c r="JV128" s="194"/>
      <c r="JW128" s="194"/>
      <c r="JX128" s="194"/>
      <c r="JY128" s="194"/>
      <c r="JZ128" s="194"/>
      <c r="KA128" s="194"/>
      <c r="KB128" s="194"/>
      <c r="KC128" s="194"/>
      <c r="KD128" s="194"/>
      <c r="KE128" s="194"/>
      <c r="KF128" s="194"/>
      <c r="KG128" s="194"/>
      <c r="KH128" s="194"/>
      <c r="KI128" s="194"/>
      <c r="KJ128" s="194"/>
      <c r="KK128" s="194"/>
      <c r="KL128" s="194"/>
      <c r="KM128" s="194"/>
      <c r="KN128" s="194"/>
      <c r="KO128" s="194"/>
      <c r="KP128" s="194"/>
      <c r="KQ128" s="194"/>
      <c r="KR128" s="194"/>
      <c r="KS128" s="194"/>
      <c r="KT128" s="194"/>
      <c r="KU128" s="194"/>
      <c r="KV128" s="194"/>
      <c r="KW128" s="194"/>
      <c r="KX128" s="194"/>
      <c r="KY128" s="194"/>
      <c r="KZ128" s="194"/>
      <c r="LA128" s="194"/>
      <c r="LB128" s="194"/>
      <c r="LC128" s="194"/>
      <c r="LD128" s="194"/>
      <c r="LE128" s="194"/>
      <c r="LF128" s="194"/>
      <c r="LG128" s="194"/>
      <c r="LH128" s="194"/>
      <c r="LI128" s="194"/>
      <c r="LJ128" s="194"/>
      <c r="LK128" s="194"/>
      <c r="LL128" s="194"/>
      <c r="LM128" s="194"/>
      <c r="LN128" s="194"/>
      <c r="LO128" s="194"/>
      <c r="LP128" s="194"/>
      <c r="LQ128" s="194"/>
      <c r="LR128" s="194"/>
      <c r="LS128" s="194"/>
      <c r="LT128" s="194"/>
      <c r="LU128" s="194"/>
      <c r="LV128" s="194"/>
      <c r="LW128" s="194"/>
      <c r="LX128" s="194"/>
      <c r="LY128" s="194"/>
      <c r="LZ128" s="194"/>
      <c r="MA128" s="194"/>
      <c r="MB128" s="194"/>
      <c r="MC128" s="194"/>
      <c r="MD128" s="194"/>
      <c r="ME128" s="194"/>
      <c r="MF128" s="194"/>
      <c r="MG128" s="194"/>
      <c r="MH128" s="194"/>
      <c r="MI128" s="194"/>
      <c r="MJ128" s="194"/>
      <c r="MK128" s="194"/>
      <c r="ML128" s="194"/>
      <c r="MM128" s="194"/>
      <c r="MN128" s="194"/>
      <c r="MO128" s="194"/>
      <c r="MP128" s="194"/>
      <c r="MQ128" s="194"/>
      <c r="MR128" s="194"/>
      <c r="MS128" s="194"/>
      <c r="MT128" s="194"/>
      <c r="MU128" s="194"/>
      <c r="MV128" s="194"/>
      <c r="MW128" s="194"/>
      <c r="MX128" s="194"/>
      <c r="MY128" s="194"/>
      <c r="MZ128" s="194"/>
      <c r="NA128" s="194"/>
      <c r="NB128" s="194"/>
      <c r="NC128" s="194"/>
      <c r="ND128" s="194"/>
      <c r="NE128" s="194"/>
      <c r="NF128" s="194"/>
      <c r="NG128" s="194"/>
      <c r="NH128" s="194"/>
      <c r="NI128" s="194"/>
      <c r="NJ128" s="194"/>
      <c r="NK128" s="194"/>
      <c r="NL128" s="194"/>
      <c r="NM128" s="194"/>
      <c r="NN128" s="194"/>
      <c r="NO128" s="194"/>
      <c r="NP128" s="194"/>
      <c r="NQ128" s="194"/>
      <c r="NR128" s="194"/>
      <c r="NS128" s="194"/>
      <c r="NT128" s="194"/>
      <c r="NU128" s="194"/>
      <c r="NV128" s="194"/>
      <c r="NW128" s="194"/>
      <c r="NX128" s="194"/>
      <c r="NY128" s="194"/>
      <c r="NZ128" s="194"/>
      <c r="OA128" s="194"/>
      <c r="OB128" s="194"/>
      <c r="OC128" s="194"/>
      <c r="OD128" s="194"/>
      <c r="OE128" s="194"/>
      <c r="OF128" s="194"/>
      <c r="OG128" s="194"/>
      <c r="OH128" s="194"/>
      <c r="OI128" s="194"/>
      <c r="OJ128" s="194"/>
      <c r="OK128" s="194"/>
      <c r="OL128" s="194"/>
      <c r="OM128" s="194"/>
      <c r="ON128" s="194"/>
      <c r="OO128" s="194"/>
      <c r="OP128" s="194"/>
      <c r="OQ128" s="194"/>
      <c r="OR128" s="194"/>
      <c r="OS128" s="194"/>
      <c r="OT128" s="194"/>
      <c r="OU128" s="194"/>
      <c r="OV128" s="194"/>
      <c r="OW128" s="194"/>
      <c r="OX128" s="194"/>
      <c r="OY128" s="194"/>
      <c r="OZ128" s="194"/>
      <c r="PA128" s="194"/>
      <c r="PB128" s="194"/>
      <c r="PC128" s="194"/>
      <c r="PD128" s="194"/>
      <c r="PE128" s="194"/>
      <c r="PF128" s="194"/>
      <c r="PG128" s="194"/>
      <c r="PH128" s="194"/>
      <c r="PI128" s="194"/>
      <c r="PJ128" s="194"/>
      <c r="PK128" s="194"/>
      <c r="PL128" s="194"/>
      <c r="PM128" s="194"/>
      <c r="PN128" s="194"/>
      <c r="PO128" s="194"/>
      <c r="PP128" s="194"/>
      <c r="PQ128" s="194"/>
      <c r="PR128" s="194"/>
      <c r="PS128" s="194"/>
      <c r="PT128" s="194"/>
      <c r="PU128" s="194"/>
      <c r="PV128" s="194"/>
      <c r="PW128" s="194"/>
      <c r="PX128" s="194"/>
      <c r="PY128" s="194"/>
      <c r="PZ128" s="194"/>
      <c r="QA128" s="194"/>
      <c r="QB128" s="194"/>
      <c r="QC128" s="194"/>
      <c r="QD128" s="194"/>
      <c r="QE128" s="194"/>
      <c r="QF128" s="194"/>
      <c r="QG128" s="194"/>
      <c r="QH128" s="194"/>
      <c r="QI128" s="194"/>
      <c r="QJ128" s="194"/>
      <c r="QK128" s="194"/>
      <c r="QL128" s="194"/>
      <c r="QM128" s="194"/>
      <c r="QN128" s="194"/>
      <c r="QO128" s="194"/>
      <c r="QP128" s="194"/>
      <c r="QQ128" s="194"/>
      <c r="QR128" s="194"/>
      <c r="QS128" s="194"/>
      <c r="QT128" s="194"/>
      <c r="QU128" s="194"/>
      <c r="QV128" s="194"/>
      <c r="QW128" s="194"/>
      <c r="QX128" s="194"/>
      <c r="QY128" s="194"/>
      <c r="QZ128" s="194"/>
      <c r="RA128" s="194"/>
      <c r="RB128" s="194"/>
      <c r="RC128" s="194"/>
      <c r="RD128" s="194"/>
      <c r="RE128" s="194"/>
      <c r="RF128" s="194"/>
      <c r="RG128" s="194"/>
      <c r="RH128" s="194"/>
      <c r="RI128" s="194"/>
      <c r="RJ128" s="194"/>
      <c r="RK128" s="194"/>
      <c r="RL128" s="194"/>
      <c r="RM128" s="194"/>
      <c r="RN128" s="194"/>
      <c r="RO128" s="194"/>
      <c r="RP128" s="194"/>
      <c r="RQ128" s="194"/>
      <c r="RR128" s="194"/>
      <c r="RS128" s="194"/>
      <c r="RT128" s="194"/>
      <c r="RU128" s="194"/>
      <c r="RV128" s="194"/>
      <c r="RW128" s="194"/>
      <c r="RX128" s="194"/>
      <c r="RY128" s="194"/>
      <c r="RZ128" s="194"/>
      <c r="SA128" s="194"/>
      <c r="SB128" s="194"/>
      <c r="SC128" s="194"/>
      <c r="SD128" s="194"/>
      <c r="SE128" s="194"/>
      <c r="SF128" s="194"/>
      <c r="SG128" s="194"/>
      <c r="SH128" s="194"/>
      <c r="SI128" s="194"/>
      <c r="SJ128" s="194"/>
      <c r="SK128" s="194"/>
      <c r="SL128" s="194"/>
      <c r="SM128" s="194"/>
      <c r="SN128" s="194"/>
      <c r="SO128" s="194"/>
      <c r="SP128" s="194"/>
      <c r="SQ128" s="194"/>
      <c r="SR128" s="194"/>
      <c r="SS128" s="194"/>
      <c r="ST128" s="194"/>
      <c r="SU128" s="194"/>
      <c r="SV128" s="194"/>
      <c r="SW128" s="194"/>
      <c r="SX128" s="194"/>
      <c r="SY128" s="194"/>
      <c r="SZ128" s="194"/>
      <c r="TA128" s="194"/>
      <c r="TB128" s="194"/>
      <c r="TC128" s="194"/>
      <c r="TD128" s="194"/>
      <c r="TE128" s="194"/>
      <c r="TF128" s="194"/>
      <c r="TG128" s="194"/>
      <c r="TH128" s="194"/>
      <c r="TI128" s="194"/>
      <c r="TJ128" s="194"/>
      <c r="TK128" s="194"/>
      <c r="TL128" s="194"/>
      <c r="TM128" s="194"/>
      <c r="TN128" s="194"/>
      <c r="TO128" s="194"/>
      <c r="TP128" s="194"/>
      <c r="TQ128" s="194"/>
      <c r="TR128" s="194"/>
      <c r="TS128" s="194"/>
      <c r="TT128" s="194"/>
      <c r="TU128" s="194"/>
      <c r="TV128" s="194"/>
      <c r="TW128" s="194"/>
      <c r="TX128" s="194"/>
      <c r="TY128" s="194"/>
      <c r="TZ128" s="194"/>
      <c r="UA128" s="194"/>
      <c r="UB128" s="194"/>
      <c r="UC128" s="194"/>
      <c r="UD128" s="194"/>
      <c r="UE128" s="194"/>
      <c r="UF128" s="194"/>
      <c r="UG128" s="194"/>
      <c r="UH128" s="194"/>
      <c r="UI128" s="194"/>
      <c r="UJ128" s="194"/>
      <c r="UK128" s="194"/>
      <c r="UL128" s="194"/>
      <c r="UM128" s="194"/>
      <c r="UN128" s="194"/>
      <c r="UO128" s="194"/>
      <c r="UP128" s="194"/>
      <c r="UQ128" s="194"/>
      <c r="UR128" s="194"/>
      <c r="US128" s="194"/>
      <c r="UT128" s="194"/>
      <c r="UU128" s="194"/>
      <c r="UV128" s="194"/>
      <c r="UW128" s="194"/>
      <c r="UX128" s="194"/>
      <c r="UY128" s="194"/>
      <c r="UZ128" s="194"/>
      <c r="VA128" s="194"/>
      <c r="VB128" s="194"/>
      <c r="VC128" s="194"/>
      <c r="VD128" s="194"/>
      <c r="VE128" s="194"/>
      <c r="VF128" s="194"/>
      <c r="VG128" s="194"/>
      <c r="VH128" s="194"/>
      <c r="VI128" s="194"/>
      <c r="VJ128" s="194"/>
      <c r="VK128" s="194"/>
      <c r="VL128" s="194"/>
      <c r="VM128" s="194"/>
      <c r="VN128" s="194"/>
      <c r="VO128" s="194"/>
      <c r="VP128" s="194"/>
      <c r="VQ128" s="194"/>
      <c r="VR128" s="194"/>
      <c r="VS128" s="194"/>
      <c r="VT128" s="194"/>
      <c r="VU128" s="194"/>
      <c r="VV128" s="194"/>
      <c r="VW128" s="194"/>
      <c r="VX128" s="194"/>
      <c r="VY128" s="194"/>
      <c r="VZ128" s="194"/>
      <c r="WA128" s="194"/>
      <c r="WB128" s="194"/>
      <c r="WC128" s="194"/>
      <c r="WD128" s="194"/>
      <c r="WE128" s="194"/>
      <c r="WF128" s="194"/>
      <c r="WG128" s="194"/>
      <c r="WH128" s="194"/>
      <c r="WI128" s="194"/>
      <c r="WJ128" s="194"/>
      <c r="WK128" s="194"/>
      <c r="WL128" s="194"/>
      <c r="WM128" s="194"/>
      <c r="WN128" s="194"/>
      <c r="WO128" s="194"/>
      <c r="WP128" s="194"/>
      <c r="WQ128" s="194"/>
      <c r="WR128" s="194"/>
      <c r="WS128" s="194"/>
      <c r="WT128" s="194"/>
      <c r="WU128" s="194"/>
      <c r="WV128" s="194"/>
      <c r="WW128" s="194"/>
      <c r="WX128" s="194"/>
      <c r="WY128" s="194"/>
      <c r="WZ128" s="194"/>
      <c r="XA128" s="194"/>
      <c r="XB128" s="194"/>
      <c r="XC128" s="194"/>
      <c r="XD128" s="194"/>
      <c r="XE128" s="194"/>
      <c r="XF128" s="194"/>
      <c r="XG128" s="194"/>
      <c r="XH128" s="194"/>
      <c r="XI128" s="194"/>
      <c r="XJ128" s="194"/>
      <c r="XK128" s="194"/>
      <c r="XL128" s="194"/>
      <c r="XM128" s="194"/>
      <c r="XN128" s="194"/>
      <c r="XO128" s="194"/>
      <c r="XP128" s="194"/>
      <c r="XQ128" s="194"/>
      <c r="XR128" s="194"/>
      <c r="XS128" s="194"/>
      <c r="XT128" s="194"/>
      <c r="XU128" s="194"/>
      <c r="XV128" s="194"/>
      <c r="XW128" s="194"/>
      <c r="XX128" s="194"/>
      <c r="XY128" s="194"/>
      <c r="XZ128" s="194"/>
      <c r="YA128" s="194"/>
      <c r="YB128" s="194"/>
      <c r="YC128" s="194"/>
      <c r="YD128" s="194"/>
      <c r="YE128" s="194"/>
      <c r="YF128" s="194"/>
      <c r="YG128" s="194"/>
      <c r="YH128" s="194"/>
      <c r="YI128" s="194"/>
      <c r="YJ128" s="194"/>
      <c r="YK128" s="194"/>
      <c r="YL128" s="194"/>
      <c r="YM128" s="194"/>
      <c r="YN128" s="194"/>
      <c r="YO128" s="194"/>
      <c r="YP128" s="194"/>
      <c r="YQ128" s="194"/>
      <c r="YR128" s="194"/>
      <c r="YS128" s="194"/>
      <c r="YT128" s="194"/>
      <c r="YU128" s="194"/>
      <c r="YV128" s="194"/>
      <c r="YW128" s="194"/>
      <c r="YX128" s="194"/>
      <c r="YY128" s="194"/>
      <c r="YZ128" s="194"/>
      <c r="ZA128" s="194"/>
      <c r="ZB128" s="194"/>
      <c r="ZC128" s="194"/>
      <c r="ZD128" s="194"/>
      <c r="ZE128" s="194"/>
      <c r="ZF128" s="194"/>
      <c r="ZG128" s="194"/>
      <c r="ZH128" s="194"/>
      <c r="ZI128" s="194"/>
      <c r="ZJ128" s="194"/>
      <c r="ZK128" s="194"/>
      <c r="ZL128" s="194"/>
      <c r="ZM128" s="194"/>
      <c r="ZN128" s="194"/>
      <c r="ZO128" s="194"/>
      <c r="ZP128" s="194"/>
      <c r="ZQ128" s="194"/>
      <c r="ZR128" s="194"/>
      <c r="ZS128" s="194"/>
      <c r="ZT128" s="194"/>
      <c r="ZU128" s="194"/>
      <c r="ZV128" s="194"/>
      <c r="ZW128" s="194"/>
      <c r="ZX128" s="194"/>
      <c r="ZY128" s="194"/>
      <c r="ZZ128" s="194"/>
      <c r="AAA128" s="194"/>
      <c r="AAB128" s="194"/>
      <c r="AAC128" s="194"/>
      <c r="AAD128" s="194"/>
      <c r="AAE128" s="194"/>
      <c r="AAF128" s="194"/>
      <c r="AAG128" s="194"/>
      <c r="AAH128" s="194"/>
      <c r="AAI128" s="194"/>
      <c r="AAJ128" s="194"/>
      <c r="AAK128" s="194"/>
      <c r="AAL128" s="194"/>
      <c r="AAM128" s="194"/>
      <c r="AAN128" s="194"/>
      <c r="AAO128" s="194"/>
      <c r="AAP128" s="194"/>
      <c r="AAQ128" s="194"/>
      <c r="AAR128" s="194"/>
      <c r="AAS128" s="194"/>
      <c r="AAT128" s="194"/>
      <c r="AAU128" s="194"/>
      <c r="AAV128" s="194"/>
      <c r="AAW128" s="194"/>
      <c r="AAX128" s="194"/>
      <c r="AAY128" s="194"/>
      <c r="AAZ128" s="194"/>
      <c r="ABA128" s="194"/>
      <c r="ABB128" s="194"/>
      <c r="ABC128" s="194"/>
      <c r="ABD128" s="194"/>
      <c r="ABE128" s="194"/>
      <c r="ABF128" s="194"/>
      <c r="ABG128" s="194"/>
      <c r="ABH128" s="194"/>
      <c r="ABI128" s="194"/>
      <c r="ABJ128" s="194"/>
      <c r="ABK128" s="194"/>
      <c r="ABL128" s="194"/>
      <c r="ABM128" s="194"/>
      <c r="ABN128" s="194"/>
      <c r="ABO128" s="194"/>
      <c r="ABP128" s="194"/>
      <c r="ABQ128" s="194"/>
      <c r="ABR128" s="194"/>
      <c r="ABS128" s="194"/>
      <c r="ABT128" s="194"/>
      <c r="ABU128" s="194"/>
      <c r="ABV128" s="194"/>
      <c r="ABW128" s="194"/>
      <c r="ABX128" s="194"/>
      <c r="ABY128" s="194"/>
      <c r="ABZ128" s="194"/>
      <c r="ACA128" s="194"/>
      <c r="ACB128" s="194"/>
      <c r="ACC128" s="194"/>
      <c r="ACD128" s="194"/>
      <c r="ACE128" s="194"/>
      <c r="ACF128" s="194"/>
      <c r="ACG128" s="194"/>
      <c r="ACH128" s="194"/>
      <c r="ACI128" s="194"/>
      <c r="ACJ128" s="194"/>
      <c r="ACK128" s="194"/>
      <c r="ACL128" s="194"/>
      <c r="ACM128" s="194"/>
      <c r="ACN128" s="194"/>
      <c r="ACO128" s="194"/>
      <c r="ACP128" s="194"/>
      <c r="ACQ128" s="194"/>
      <c r="ACR128" s="194"/>
      <c r="ACS128" s="194"/>
      <c r="ACT128" s="194"/>
      <c r="ACU128" s="194"/>
      <c r="ACV128" s="194"/>
      <c r="ACW128" s="194"/>
      <c r="ACX128" s="194"/>
      <c r="ACY128" s="194"/>
      <c r="ACZ128" s="194"/>
      <c r="ADA128" s="194"/>
      <c r="ADB128" s="194"/>
      <c r="ADC128" s="194"/>
      <c r="ADD128" s="194"/>
      <c r="ADE128" s="194"/>
      <c r="ADF128" s="194"/>
      <c r="ADG128" s="194"/>
      <c r="ADH128" s="194"/>
      <c r="ADI128" s="194"/>
      <c r="ADJ128" s="194"/>
      <c r="ADK128" s="194"/>
      <c r="ADL128" s="194"/>
      <c r="ADM128" s="194"/>
      <c r="ADN128" s="194"/>
      <c r="ADO128" s="194"/>
      <c r="ADP128" s="194"/>
      <c r="ADQ128" s="194"/>
      <c r="ADR128" s="194"/>
      <c r="ADS128" s="194"/>
      <c r="ADT128" s="194"/>
      <c r="ADU128" s="194"/>
      <c r="ADV128" s="194"/>
      <c r="ADW128" s="194"/>
      <c r="ADX128" s="194"/>
      <c r="ADY128" s="194"/>
      <c r="ADZ128" s="194"/>
      <c r="AEA128" s="194"/>
      <c r="AEB128" s="194"/>
      <c r="AEC128" s="194"/>
      <c r="AED128" s="194"/>
      <c r="AEE128" s="194"/>
      <c r="AEF128" s="194"/>
      <c r="AEG128" s="194"/>
      <c r="AEH128" s="194"/>
      <c r="AEI128" s="194"/>
      <c r="AEJ128" s="194"/>
      <c r="AEK128" s="194"/>
      <c r="AEL128" s="194"/>
      <c r="AEM128" s="194"/>
      <c r="AEN128" s="194"/>
      <c r="AEO128" s="194"/>
      <c r="AEP128" s="194"/>
      <c r="AEQ128" s="194"/>
      <c r="AER128" s="194"/>
      <c r="AES128" s="194"/>
      <c r="AET128" s="194"/>
      <c r="AEU128" s="194"/>
      <c r="AEV128" s="194"/>
      <c r="AEW128" s="194"/>
      <c r="AEX128" s="194"/>
      <c r="AEY128" s="194"/>
      <c r="AEZ128" s="194"/>
      <c r="AFA128" s="194"/>
      <c r="AFB128" s="194"/>
      <c r="AFC128" s="194"/>
      <c r="AFD128" s="194"/>
      <c r="AFE128" s="194"/>
      <c r="AFF128" s="194"/>
      <c r="AFG128" s="194"/>
      <c r="AFH128" s="194"/>
      <c r="AFI128" s="194"/>
      <c r="AFJ128" s="194"/>
      <c r="AFK128" s="194"/>
      <c r="AFL128" s="194"/>
      <c r="AFM128" s="194"/>
      <c r="AFN128" s="194"/>
      <c r="AFO128" s="194"/>
      <c r="AFP128" s="194"/>
      <c r="AFQ128" s="194"/>
      <c r="AFR128" s="194"/>
      <c r="AFS128" s="194"/>
      <c r="AFT128" s="194"/>
      <c r="AFU128" s="194"/>
      <c r="AFV128" s="194"/>
      <c r="AFW128" s="194"/>
      <c r="AFX128" s="194"/>
      <c r="AFY128" s="194"/>
      <c r="AFZ128" s="194"/>
      <c r="AGA128" s="194"/>
      <c r="AGB128" s="194"/>
      <c r="AGC128" s="194"/>
      <c r="AGD128" s="194"/>
      <c r="AGE128" s="194"/>
      <c r="AGF128" s="194"/>
      <c r="AGG128" s="194"/>
      <c r="AGH128" s="194"/>
      <c r="AGI128" s="194"/>
      <c r="AGJ128" s="194"/>
      <c r="AGK128" s="194"/>
      <c r="AGL128" s="194"/>
      <c r="AGM128" s="194"/>
      <c r="AGN128" s="194"/>
      <c r="AGO128" s="194"/>
      <c r="AGP128" s="194"/>
      <c r="AGQ128" s="194"/>
      <c r="AGR128" s="194"/>
      <c r="AGS128" s="194"/>
      <c r="AGT128" s="194"/>
      <c r="AGU128" s="194"/>
      <c r="AGV128" s="194"/>
      <c r="AGW128" s="194"/>
      <c r="AGX128" s="194"/>
      <c r="AGY128" s="194"/>
      <c r="AGZ128" s="194"/>
      <c r="AHA128" s="194"/>
      <c r="AHB128" s="194"/>
      <c r="AHC128" s="194"/>
      <c r="AHD128" s="194"/>
      <c r="AHE128" s="194"/>
      <c r="AHF128" s="194"/>
      <c r="AHG128" s="194"/>
      <c r="AHH128" s="194"/>
      <c r="AHI128" s="194"/>
      <c r="AHJ128" s="194"/>
      <c r="AHK128" s="194"/>
      <c r="AHL128" s="194"/>
      <c r="AHM128" s="194"/>
      <c r="AHN128" s="194"/>
      <c r="AHO128" s="194"/>
      <c r="AHP128" s="194"/>
      <c r="AHQ128" s="194"/>
      <c r="AHR128" s="194"/>
      <c r="AHS128" s="194"/>
      <c r="AHT128" s="194"/>
      <c r="AHU128" s="194"/>
      <c r="AHV128" s="194"/>
      <c r="AHW128" s="194"/>
      <c r="AHX128" s="194"/>
      <c r="AHY128" s="194"/>
      <c r="AHZ128" s="194"/>
      <c r="AIA128" s="194"/>
      <c r="AIB128" s="194"/>
      <c r="AIC128" s="194"/>
      <c r="AID128" s="194"/>
      <c r="AIE128" s="194"/>
      <c r="AIF128" s="194"/>
      <c r="AIG128" s="194"/>
      <c r="AIH128" s="194"/>
      <c r="AII128" s="194"/>
      <c r="AIJ128" s="194"/>
      <c r="AIK128" s="194"/>
      <c r="AIL128" s="194"/>
      <c r="AIM128" s="194"/>
      <c r="AIN128" s="194"/>
      <c r="AIO128" s="194"/>
      <c r="AIP128" s="194"/>
      <c r="AIQ128" s="194"/>
      <c r="AIR128" s="194"/>
      <c r="AIS128" s="194"/>
      <c r="AIT128" s="194"/>
      <c r="AIU128" s="194"/>
      <c r="AIV128" s="194"/>
      <c r="AIW128" s="194"/>
      <c r="AIX128" s="194"/>
      <c r="AIY128" s="194"/>
      <c r="AIZ128" s="194"/>
      <c r="AJA128" s="194"/>
      <c r="AJB128" s="194"/>
      <c r="AJC128" s="194"/>
      <c r="AJD128" s="194"/>
      <c r="AJE128" s="194"/>
      <c r="AJF128" s="194"/>
      <c r="AJG128" s="194"/>
      <c r="AJH128" s="194"/>
      <c r="AJI128" s="194"/>
      <c r="AJJ128" s="194"/>
      <c r="AJK128" s="194"/>
      <c r="AJL128" s="194"/>
      <c r="AJM128" s="194"/>
      <c r="AJN128" s="194"/>
      <c r="AJO128" s="194"/>
      <c r="AJP128" s="194"/>
      <c r="AJQ128" s="194"/>
      <c r="AJR128" s="194"/>
      <c r="AJS128" s="194"/>
      <c r="AJT128" s="194"/>
      <c r="AJU128" s="194"/>
      <c r="AJV128" s="194"/>
      <c r="AJW128" s="194"/>
      <c r="AJX128" s="194"/>
      <c r="AJY128" s="194"/>
      <c r="AJZ128" s="194"/>
      <c r="AKA128" s="194"/>
      <c r="AKB128" s="194"/>
      <c r="AKC128" s="194"/>
      <c r="AKD128" s="194"/>
      <c r="AKE128" s="194"/>
      <c r="AKF128" s="194"/>
      <c r="AKG128" s="194"/>
      <c r="AKH128" s="194"/>
      <c r="AKI128" s="194"/>
      <c r="AKJ128" s="194"/>
      <c r="AKK128" s="194"/>
      <c r="AKL128" s="194"/>
      <c r="AKM128" s="194"/>
      <c r="AKN128" s="194"/>
      <c r="AKO128" s="194"/>
      <c r="AKP128" s="194"/>
      <c r="AKQ128" s="194"/>
      <c r="AKR128" s="194"/>
      <c r="AKS128" s="194"/>
      <c r="AKT128" s="194"/>
      <c r="AKU128" s="194"/>
      <c r="AKV128" s="194"/>
      <c r="AKW128" s="194"/>
      <c r="AKX128" s="194"/>
      <c r="AKY128" s="194"/>
      <c r="AKZ128" s="194"/>
      <c r="ALA128" s="194"/>
      <c r="ALB128" s="194"/>
      <c r="ALC128" s="194"/>
      <c r="ALD128" s="194"/>
      <c r="ALE128" s="194"/>
      <c r="ALF128" s="194"/>
      <c r="ALG128" s="194"/>
      <c r="ALH128" s="194"/>
      <c r="ALI128" s="194"/>
      <c r="ALJ128" s="194"/>
      <c r="ALK128" s="194"/>
      <c r="ALL128" s="194"/>
      <c r="ALM128" s="194"/>
      <c r="ALN128" s="194"/>
      <c r="ALO128" s="194"/>
      <c r="ALP128" s="194"/>
      <c r="ALQ128" s="194"/>
      <c r="ALR128" s="194"/>
      <c r="ALS128" s="194"/>
      <c r="ALT128" s="194"/>
      <c r="ALU128" s="194"/>
      <c r="ALV128" s="194"/>
      <c r="ALW128" s="194"/>
      <c r="ALX128" s="194"/>
      <c r="ALY128" s="194"/>
      <c r="ALZ128" s="194"/>
      <c r="AMA128" s="194"/>
      <c r="AMB128" s="194"/>
      <c r="AMC128" s="194"/>
      <c r="AMD128" s="194"/>
      <c r="AME128" s="194"/>
      <c r="AMF128" s="194"/>
      <c r="AMG128" s="194"/>
      <c r="AMH128" s="194"/>
      <c r="AMI128" s="194"/>
      <c r="AMJ128" s="194"/>
      <c r="AMK128" s="194"/>
      <c r="AML128" s="194"/>
      <c r="AMM128" s="194"/>
      <c r="AMN128" s="194"/>
      <c r="AMO128" s="194"/>
      <c r="AMP128" s="194"/>
      <c r="AMQ128" s="194"/>
      <c r="AMR128" s="194"/>
      <c r="AMS128" s="194"/>
      <c r="AMT128" s="194"/>
      <c r="AMU128" s="194"/>
      <c r="AMV128" s="194"/>
      <c r="AMW128" s="194"/>
      <c r="AMX128" s="194"/>
      <c r="AMY128" s="194"/>
      <c r="AMZ128" s="194"/>
      <c r="ANA128" s="194"/>
      <c r="ANB128" s="194"/>
      <c r="ANC128" s="194"/>
      <c r="AND128" s="194"/>
      <c r="ANE128" s="194"/>
      <c r="ANF128" s="194"/>
      <c r="ANG128" s="194"/>
      <c r="ANH128" s="194"/>
      <c r="ANI128" s="194"/>
      <c r="ANJ128" s="194"/>
      <c r="ANK128" s="194"/>
      <c r="ANL128" s="194"/>
      <c r="ANM128" s="194"/>
      <c r="ANN128" s="194"/>
      <c r="ANO128" s="194"/>
      <c r="ANP128" s="194"/>
      <c r="ANQ128" s="194"/>
      <c r="ANR128" s="194"/>
      <c r="ANS128" s="194"/>
      <c r="ANT128" s="194"/>
      <c r="ANU128" s="194"/>
      <c r="ANV128" s="194"/>
      <c r="ANW128" s="194"/>
      <c r="ANX128" s="194"/>
      <c r="ANY128" s="194"/>
      <c r="ANZ128" s="194"/>
      <c r="AOA128" s="194"/>
      <c r="AOB128" s="194"/>
      <c r="AOC128" s="194"/>
      <c r="AOD128" s="194"/>
      <c r="AOE128" s="194"/>
      <c r="AOF128" s="194"/>
      <c r="AOG128" s="194"/>
      <c r="AOH128" s="194"/>
      <c r="AOI128" s="194"/>
      <c r="AOJ128" s="194"/>
      <c r="AOK128" s="194"/>
      <c r="AOL128" s="194"/>
      <c r="AOM128" s="194"/>
      <c r="AON128" s="194"/>
      <c r="AOO128" s="194"/>
      <c r="AOP128" s="194"/>
      <c r="AOQ128" s="194"/>
      <c r="AOR128" s="194"/>
      <c r="AOS128" s="194"/>
      <c r="AOT128" s="194"/>
      <c r="AOU128" s="194"/>
      <c r="AOV128" s="194"/>
      <c r="AOW128" s="194"/>
      <c r="AOX128" s="194"/>
      <c r="AOY128" s="194"/>
      <c r="AOZ128" s="194"/>
      <c r="APA128" s="194"/>
      <c r="APB128" s="194"/>
      <c r="APC128" s="194"/>
      <c r="APD128" s="194"/>
      <c r="APE128" s="194"/>
      <c r="APF128" s="194"/>
      <c r="APG128" s="194"/>
      <c r="APH128" s="194"/>
      <c r="API128" s="194"/>
      <c r="APJ128" s="194"/>
      <c r="APK128" s="194"/>
      <c r="APL128" s="194"/>
      <c r="APM128" s="194"/>
      <c r="APN128" s="194"/>
      <c r="APO128" s="194"/>
      <c r="APP128" s="194"/>
      <c r="APQ128" s="194"/>
      <c r="APR128" s="194"/>
      <c r="APS128" s="194"/>
      <c r="APT128" s="194"/>
      <c r="APU128" s="194"/>
      <c r="APV128" s="194"/>
      <c r="APW128" s="194"/>
      <c r="APX128" s="194"/>
      <c r="APY128" s="194"/>
      <c r="APZ128" s="194"/>
      <c r="AQA128" s="194"/>
      <c r="AQB128" s="194"/>
      <c r="AQC128" s="194"/>
      <c r="AQD128" s="194"/>
      <c r="AQE128" s="194"/>
      <c r="AQF128" s="194"/>
      <c r="AQG128" s="194"/>
      <c r="AQH128" s="194"/>
      <c r="AQI128" s="194"/>
      <c r="AQJ128" s="194"/>
      <c r="AQK128" s="194"/>
      <c r="AQL128" s="194"/>
      <c r="AQM128" s="194"/>
      <c r="AQN128" s="194"/>
      <c r="AQO128" s="194"/>
      <c r="AQP128" s="194"/>
      <c r="AQQ128" s="194"/>
      <c r="AQR128" s="194"/>
      <c r="AQS128" s="194"/>
      <c r="AQT128" s="194"/>
      <c r="AQU128" s="194"/>
      <c r="AQV128" s="194"/>
      <c r="AQW128" s="194"/>
      <c r="AQX128" s="194"/>
      <c r="AQY128" s="194"/>
      <c r="AQZ128" s="194"/>
      <c r="ARA128" s="194"/>
      <c r="ARB128" s="194"/>
      <c r="ARC128" s="194"/>
      <c r="ARD128" s="194"/>
      <c r="ARE128" s="194"/>
      <c r="ARF128" s="194"/>
      <c r="ARG128" s="194"/>
      <c r="ARH128" s="194"/>
      <c r="ARI128" s="194"/>
      <c r="ARJ128" s="194"/>
      <c r="ARK128" s="194"/>
      <c r="ARL128" s="194"/>
      <c r="ARM128" s="194"/>
      <c r="ARN128" s="194"/>
      <c r="ARO128" s="194"/>
      <c r="ARP128" s="194"/>
      <c r="ARQ128" s="194"/>
      <c r="ARR128" s="194"/>
      <c r="ARS128" s="194"/>
      <c r="ART128" s="194"/>
      <c r="ARU128" s="194"/>
      <c r="ARV128" s="194"/>
      <c r="ARW128" s="194"/>
      <c r="ARX128" s="194"/>
      <c r="ARY128" s="194"/>
      <c r="ARZ128" s="194"/>
      <c r="ASA128" s="194"/>
      <c r="ASB128" s="194"/>
      <c r="ASC128" s="194"/>
      <c r="ASD128" s="194"/>
      <c r="ASE128" s="194"/>
      <c r="ASF128" s="194"/>
      <c r="ASG128" s="194"/>
      <c r="ASH128" s="194"/>
      <c r="ASI128" s="194"/>
      <c r="ASJ128" s="194"/>
      <c r="ASK128" s="194"/>
      <c r="ASL128" s="194"/>
      <c r="ASM128" s="194"/>
      <c r="ASN128" s="194"/>
      <c r="ASO128" s="194"/>
      <c r="ASP128" s="194"/>
      <c r="ASQ128" s="194"/>
      <c r="ASR128" s="194"/>
      <c r="ASS128" s="194"/>
      <c r="AST128" s="194"/>
      <c r="ASU128" s="194"/>
      <c r="ASV128" s="194"/>
      <c r="ASW128" s="194"/>
      <c r="ASX128" s="194"/>
      <c r="ASY128" s="194"/>
      <c r="ASZ128" s="194"/>
      <c r="ATA128" s="194"/>
      <c r="ATB128" s="194"/>
      <c r="ATC128" s="194"/>
      <c r="ATD128" s="194"/>
      <c r="ATE128" s="194"/>
      <c r="ATF128" s="194"/>
      <c r="ATG128" s="194"/>
      <c r="ATH128" s="194"/>
      <c r="ATI128" s="194"/>
      <c r="ATJ128" s="194"/>
      <c r="ATK128" s="194"/>
      <c r="ATL128" s="194"/>
      <c r="ATM128" s="194"/>
      <c r="ATN128" s="194"/>
      <c r="ATO128" s="194"/>
      <c r="ATP128" s="194"/>
      <c r="ATQ128" s="194"/>
      <c r="ATR128" s="194"/>
      <c r="ATS128" s="194"/>
      <c r="ATT128" s="194"/>
      <c r="ATU128" s="194"/>
      <c r="ATV128" s="194"/>
      <c r="ATW128" s="194"/>
      <c r="ATX128" s="194"/>
      <c r="ATY128" s="194"/>
      <c r="ATZ128" s="194"/>
      <c r="AUA128" s="194"/>
      <c r="AUB128" s="194"/>
      <c r="AUC128" s="194"/>
      <c r="AUD128" s="194"/>
      <c r="AUE128" s="194"/>
      <c r="AUF128" s="194"/>
      <c r="AUG128" s="194"/>
      <c r="AUH128" s="194"/>
      <c r="AUI128" s="194"/>
      <c r="AUJ128" s="194"/>
      <c r="AUK128" s="194"/>
      <c r="AUL128" s="194"/>
      <c r="AUM128" s="194"/>
      <c r="AUN128" s="194"/>
      <c r="AUO128" s="194"/>
      <c r="AUP128" s="194"/>
      <c r="AUQ128" s="194"/>
      <c r="AUR128" s="194"/>
      <c r="AUS128" s="194"/>
      <c r="AUT128" s="194"/>
      <c r="AUU128" s="194"/>
      <c r="AUV128" s="194"/>
      <c r="AUW128" s="194"/>
      <c r="AUX128" s="194"/>
      <c r="AUY128" s="194"/>
      <c r="AUZ128" s="194"/>
      <c r="AVA128" s="194"/>
      <c r="AVB128" s="194"/>
      <c r="AVC128" s="194"/>
      <c r="AVD128" s="194"/>
      <c r="AVE128" s="194"/>
      <c r="AVF128" s="194"/>
      <c r="AVG128" s="194"/>
      <c r="AVH128" s="194"/>
      <c r="AVI128" s="194"/>
      <c r="AVJ128" s="194"/>
      <c r="AVK128" s="194"/>
      <c r="AVL128" s="194"/>
      <c r="AVM128" s="194"/>
      <c r="AVN128" s="194"/>
      <c r="AVO128" s="194"/>
      <c r="AVP128" s="194"/>
      <c r="AVQ128" s="194"/>
      <c r="AVR128" s="194"/>
      <c r="AVS128" s="194"/>
      <c r="AVT128" s="194"/>
      <c r="AVU128" s="194"/>
      <c r="AVV128" s="194"/>
      <c r="AVW128" s="194"/>
      <c r="AVX128" s="194"/>
      <c r="AVY128" s="194"/>
      <c r="AVZ128" s="194"/>
      <c r="AWA128" s="194"/>
      <c r="AWB128" s="194"/>
      <c r="AWC128" s="194"/>
      <c r="AWD128" s="194"/>
      <c r="AWE128" s="194"/>
      <c r="AWF128" s="194"/>
      <c r="AWG128" s="194"/>
      <c r="AWH128" s="194"/>
      <c r="AWI128" s="194"/>
      <c r="AWJ128" s="194"/>
      <c r="AWK128" s="194"/>
      <c r="AWL128" s="194"/>
      <c r="AWM128" s="194"/>
      <c r="AWN128" s="194"/>
      <c r="AWO128" s="194"/>
      <c r="AWP128" s="194"/>
      <c r="AWQ128" s="194"/>
      <c r="AWR128" s="194"/>
      <c r="AWS128" s="194"/>
      <c r="AWT128" s="194"/>
      <c r="AWU128" s="194"/>
      <c r="AWV128" s="194"/>
      <c r="AWW128" s="194"/>
      <c r="AWX128" s="194"/>
      <c r="AWY128" s="194"/>
      <c r="AWZ128" s="194"/>
      <c r="AXA128" s="194"/>
      <c r="AXB128" s="194"/>
      <c r="AXC128" s="194"/>
      <c r="AXD128" s="194"/>
      <c r="AXE128" s="194"/>
      <c r="AXF128" s="194"/>
      <c r="AXG128" s="194"/>
      <c r="AXH128" s="194"/>
      <c r="AXI128" s="194"/>
      <c r="AXJ128" s="194"/>
      <c r="AXK128" s="194"/>
      <c r="AXL128" s="194"/>
      <c r="AXM128" s="194"/>
      <c r="AXN128" s="194"/>
      <c r="AXO128" s="194"/>
      <c r="AXP128" s="194"/>
      <c r="AXQ128" s="194"/>
      <c r="AXR128" s="194"/>
      <c r="AXS128" s="194"/>
      <c r="AXT128" s="194"/>
      <c r="AXU128" s="194"/>
      <c r="AXV128" s="194"/>
      <c r="AXW128" s="194"/>
      <c r="AXX128" s="194"/>
      <c r="AXY128" s="194"/>
      <c r="AXZ128" s="194"/>
      <c r="AYA128" s="194"/>
      <c r="AYB128" s="194"/>
      <c r="AYC128" s="194"/>
      <c r="AYD128" s="194"/>
      <c r="AYE128" s="194"/>
      <c r="AYF128" s="194"/>
      <c r="AYG128" s="194"/>
      <c r="AYH128" s="194"/>
      <c r="AYI128" s="194"/>
      <c r="AYJ128" s="194"/>
      <c r="AYK128" s="194"/>
      <c r="AYL128" s="194"/>
      <c r="AYM128" s="194"/>
      <c r="AYN128" s="194"/>
      <c r="AYO128" s="194"/>
      <c r="AYP128" s="194"/>
      <c r="AYQ128" s="194"/>
      <c r="AYR128" s="194"/>
      <c r="AYS128" s="194"/>
      <c r="AYT128" s="194"/>
      <c r="AYU128" s="194"/>
      <c r="AYV128" s="194"/>
      <c r="AYW128" s="194"/>
      <c r="AYX128" s="194"/>
      <c r="AYY128" s="194"/>
      <c r="AYZ128" s="194"/>
      <c r="AZA128" s="194"/>
      <c r="AZB128" s="194"/>
      <c r="AZC128" s="194"/>
      <c r="AZD128" s="194"/>
      <c r="AZE128" s="194"/>
      <c r="AZF128" s="194"/>
      <c r="AZG128" s="194"/>
      <c r="AZH128" s="194"/>
      <c r="AZI128" s="194"/>
      <c r="AZJ128" s="194"/>
      <c r="AZK128" s="194"/>
      <c r="AZL128" s="194"/>
      <c r="AZM128" s="194"/>
      <c r="AZN128" s="194"/>
      <c r="AZO128" s="194"/>
      <c r="AZP128" s="194"/>
      <c r="AZQ128" s="194"/>
      <c r="AZR128" s="194"/>
      <c r="AZS128" s="194"/>
      <c r="AZT128" s="194"/>
      <c r="AZU128" s="194"/>
      <c r="AZV128" s="194"/>
      <c r="AZW128" s="194"/>
      <c r="AZX128" s="194"/>
      <c r="AZY128" s="194"/>
      <c r="AZZ128" s="194"/>
      <c r="BAA128" s="194"/>
      <c r="BAB128" s="194"/>
      <c r="BAC128" s="194"/>
      <c r="BAD128" s="194"/>
      <c r="BAE128" s="194"/>
      <c r="BAF128" s="194"/>
      <c r="BAG128" s="194"/>
      <c r="BAH128" s="194"/>
      <c r="BAI128" s="194"/>
      <c r="BAJ128" s="194"/>
      <c r="BAK128" s="194"/>
      <c r="BAL128" s="194"/>
      <c r="BAM128" s="194"/>
      <c r="BAN128" s="194"/>
      <c r="BAO128" s="194"/>
      <c r="BAP128" s="194"/>
      <c r="BAQ128" s="194"/>
      <c r="BAR128" s="194"/>
      <c r="BAS128" s="194"/>
      <c r="BAT128" s="194"/>
      <c r="BAU128" s="194"/>
      <c r="BAV128" s="194"/>
      <c r="BAW128" s="194"/>
      <c r="BAX128" s="194"/>
      <c r="BAY128" s="194"/>
      <c r="BAZ128" s="194"/>
      <c r="BBA128" s="194"/>
      <c r="BBB128" s="194"/>
      <c r="BBC128" s="194"/>
      <c r="BBD128" s="194"/>
      <c r="BBE128" s="194"/>
      <c r="BBF128" s="194"/>
      <c r="BBG128" s="194"/>
      <c r="BBH128" s="194"/>
      <c r="BBI128" s="194"/>
      <c r="BBJ128" s="194"/>
      <c r="BBK128" s="194"/>
      <c r="BBL128" s="194"/>
      <c r="BBM128" s="194"/>
      <c r="BBN128" s="194"/>
      <c r="BBO128" s="194"/>
      <c r="BBP128" s="194"/>
      <c r="BBQ128" s="194"/>
      <c r="BBR128" s="194"/>
      <c r="BBS128" s="194"/>
      <c r="BBT128" s="194"/>
      <c r="BBU128" s="194"/>
      <c r="BBV128" s="194"/>
      <c r="BBW128" s="194"/>
      <c r="BBX128" s="194"/>
      <c r="BBY128" s="194"/>
      <c r="BBZ128" s="194"/>
      <c r="BCA128" s="194"/>
      <c r="BCB128" s="194"/>
      <c r="BCC128" s="194"/>
      <c r="BCD128" s="194"/>
      <c r="BCE128" s="194"/>
      <c r="BCF128" s="194"/>
      <c r="BCG128" s="194"/>
      <c r="BCH128" s="194"/>
      <c r="BCI128" s="194"/>
      <c r="BCJ128" s="194"/>
      <c r="BCK128" s="194"/>
      <c r="BCL128" s="194"/>
      <c r="BCM128" s="194"/>
      <c r="BCN128" s="194"/>
      <c r="BCO128" s="194"/>
      <c r="BCP128" s="194"/>
      <c r="BCQ128" s="194"/>
      <c r="BCR128" s="194"/>
      <c r="BCS128" s="194"/>
      <c r="BCT128" s="194"/>
      <c r="BCU128" s="194"/>
      <c r="BCV128" s="194"/>
      <c r="BCW128" s="194"/>
      <c r="BCX128" s="194"/>
      <c r="BCY128" s="194"/>
      <c r="BCZ128" s="194"/>
      <c r="BDA128" s="194"/>
      <c r="BDB128" s="194"/>
      <c r="BDC128" s="194"/>
      <c r="BDD128" s="194"/>
      <c r="BDE128" s="194"/>
      <c r="BDF128" s="194"/>
      <c r="BDG128" s="194"/>
      <c r="BDH128" s="194"/>
      <c r="BDI128" s="194"/>
      <c r="BDJ128" s="194"/>
      <c r="BDK128" s="194"/>
      <c r="BDL128" s="194"/>
      <c r="BDM128" s="194"/>
      <c r="BDN128" s="194"/>
      <c r="BDO128" s="194"/>
      <c r="BDP128" s="194"/>
      <c r="BDQ128" s="194"/>
      <c r="BDR128" s="194"/>
      <c r="BDS128" s="194"/>
      <c r="BDT128" s="194"/>
      <c r="BDU128" s="194"/>
      <c r="BDV128" s="194"/>
      <c r="BDW128" s="194"/>
      <c r="BDX128" s="194"/>
      <c r="BDY128" s="194"/>
      <c r="BDZ128" s="194"/>
      <c r="BEA128" s="194"/>
      <c r="BEB128" s="194"/>
      <c r="BEC128" s="194"/>
      <c r="BED128" s="194"/>
      <c r="BEE128" s="194"/>
      <c r="BEF128" s="194"/>
      <c r="BEG128" s="194"/>
      <c r="BEH128" s="194"/>
      <c r="BEI128" s="194"/>
      <c r="BEJ128" s="194"/>
      <c r="BEK128" s="194"/>
      <c r="BEL128" s="194"/>
      <c r="BEM128" s="194"/>
      <c r="BEN128" s="194"/>
      <c r="BEO128" s="194"/>
      <c r="BEP128" s="194"/>
      <c r="BEQ128" s="194"/>
      <c r="BER128" s="194"/>
      <c r="BES128" s="194"/>
      <c r="BET128" s="194"/>
      <c r="BEU128" s="194"/>
      <c r="BEV128" s="194"/>
      <c r="BEW128" s="194"/>
      <c r="BEX128" s="194"/>
      <c r="BEY128" s="194"/>
      <c r="BEZ128" s="194"/>
      <c r="BFA128" s="194"/>
      <c r="BFB128" s="194"/>
      <c r="BFC128" s="194"/>
      <c r="BFD128" s="194"/>
      <c r="BFE128" s="194"/>
      <c r="BFF128" s="194"/>
      <c r="BFG128" s="194"/>
      <c r="BFH128" s="194"/>
      <c r="BFI128" s="194"/>
      <c r="BFJ128" s="194"/>
      <c r="BFK128" s="194"/>
      <c r="BFL128" s="194"/>
      <c r="BFM128" s="194"/>
      <c r="BFN128" s="194"/>
      <c r="BFO128" s="194"/>
      <c r="BFP128" s="194"/>
      <c r="BFQ128" s="194"/>
      <c r="BFR128" s="194"/>
      <c r="BFS128" s="194"/>
      <c r="BFT128" s="194"/>
      <c r="BFU128" s="194"/>
      <c r="BFV128" s="194"/>
      <c r="BFW128" s="194"/>
      <c r="BFX128" s="194"/>
      <c r="BFY128" s="194"/>
      <c r="BFZ128" s="194"/>
      <c r="BGA128" s="194"/>
      <c r="BGB128" s="194"/>
      <c r="BGC128" s="194"/>
      <c r="BGD128" s="194"/>
      <c r="BGE128" s="194"/>
      <c r="BGF128" s="194"/>
      <c r="BGG128" s="194"/>
      <c r="BGH128" s="194"/>
      <c r="BGI128" s="194"/>
      <c r="BGJ128" s="194"/>
      <c r="BGK128" s="194"/>
      <c r="BGL128" s="194"/>
      <c r="BGM128" s="194"/>
      <c r="BGN128" s="194"/>
      <c r="BGO128" s="194"/>
      <c r="BGP128" s="194"/>
      <c r="BGQ128" s="194"/>
      <c r="BGR128" s="194"/>
      <c r="BGS128" s="194"/>
      <c r="BGT128" s="194"/>
      <c r="BGU128" s="194"/>
      <c r="BGV128" s="194"/>
      <c r="BGW128" s="194"/>
      <c r="BGX128" s="194"/>
      <c r="BGY128" s="194"/>
      <c r="BGZ128" s="194"/>
      <c r="BHA128" s="194"/>
      <c r="BHB128" s="194"/>
      <c r="BHC128" s="194"/>
      <c r="BHD128" s="194"/>
      <c r="BHE128" s="194"/>
      <c r="BHF128" s="194"/>
      <c r="BHG128" s="194"/>
      <c r="BHH128" s="194"/>
      <c r="BHI128" s="194"/>
      <c r="BHJ128" s="194"/>
      <c r="BHK128" s="194"/>
      <c r="BHL128" s="194"/>
      <c r="BHM128" s="194"/>
      <c r="BHN128" s="194"/>
      <c r="BHO128" s="194"/>
      <c r="BHP128" s="194"/>
      <c r="BHQ128" s="194"/>
      <c r="BHR128" s="194"/>
      <c r="BHS128" s="194"/>
      <c r="BHT128" s="194"/>
      <c r="BHU128" s="194"/>
      <c r="BHV128" s="194"/>
      <c r="BHW128" s="194"/>
      <c r="BHX128" s="194"/>
      <c r="BHY128" s="194"/>
      <c r="BHZ128" s="194"/>
      <c r="BIA128" s="194"/>
      <c r="BIB128" s="194"/>
      <c r="BIC128" s="194"/>
      <c r="BID128" s="194"/>
      <c r="BIE128" s="194"/>
      <c r="BIF128" s="194"/>
      <c r="BIG128" s="194"/>
      <c r="BIH128" s="194"/>
      <c r="BII128" s="194"/>
      <c r="BIJ128" s="194"/>
      <c r="BIK128" s="194"/>
      <c r="BIL128" s="194"/>
      <c r="BIM128" s="194"/>
      <c r="BIN128" s="194"/>
      <c r="BIO128" s="194"/>
      <c r="BIP128" s="194"/>
      <c r="BIQ128" s="194"/>
      <c r="BIR128" s="194"/>
      <c r="BIS128" s="194"/>
      <c r="BIT128" s="194"/>
      <c r="BIU128" s="194"/>
      <c r="BIV128" s="194"/>
      <c r="BIW128" s="194"/>
      <c r="BIX128" s="194"/>
      <c r="BIY128" s="194"/>
      <c r="BIZ128" s="194"/>
      <c r="BJA128" s="194"/>
      <c r="BJB128" s="194"/>
      <c r="BJC128" s="194"/>
      <c r="BJD128" s="194"/>
      <c r="BJE128" s="194"/>
      <c r="BJF128" s="194"/>
      <c r="BJG128" s="194"/>
      <c r="BJH128" s="194"/>
      <c r="BJI128" s="194"/>
      <c r="BJJ128" s="194"/>
      <c r="BJK128" s="194"/>
      <c r="BJL128" s="194"/>
      <c r="BJM128" s="194"/>
      <c r="BJN128" s="194"/>
      <c r="BJO128" s="194"/>
      <c r="BJP128" s="194"/>
      <c r="BJQ128" s="194"/>
      <c r="BJR128" s="194"/>
      <c r="BJS128" s="194"/>
      <c r="BJT128" s="194"/>
      <c r="BJU128" s="194"/>
      <c r="BJV128" s="194"/>
      <c r="BJW128" s="194"/>
      <c r="BJX128" s="194"/>
      <c r="BJY128" s="194"/>
      <c r="BJZ128" s="194"/>
      <c r="BKA128" s="194"/>
      <c r="BKB128" s="194"/>
      <c r="BKC128" s="194"/>
      <c r="BKD128" s="194"/>
      <c r="BKE128" s="194"/>
      <c r="BKF128" s="194"/>
      <c r="BKG128" s="194"/>
      <c r="BKH128" s="194"/>
      <c r="BKI128" s="194"/>
      <c r="BKJ128" s="194"/>
      <c r="BKK128" s="194"/>
      <c r="BKL128" s="194"/>
      <c r="BKM128" s="194"/>
      <c r="BKN128" s="194"/>
      <c r="BKO128" s="194"/>
      <c r="BKP128" s="194"/>
      <c r="BKQ128" s="194"/>
      <c r="BKR128" s="194"/>
      <c r="BKS128" s="194"/>
      <c r="BKT128" s="194"/>
      <c r="BKU128" s="194"/>
      <c r="BKV128" s="194"/>
      <c r="BKW128" s="194"/>
      <c r="BKX128" s="194"/>
      <c r="BKY128" s="194"/>
      <c r="BKZ128" s="194"/>
      <c r="BLA128" s="194"/>
      <c r="BLB128" s="194"/>
      <c r="BLC128" s="194"/>
      <c r="BLD128" s="194"/>
      <c r="BLE128" s="194"/>
      <c r="BLF128" s="194"/>
      <c r="BLG128" s="194"/>
      <c r="BLH128" s="194"/>
      <c r="BLI128" s="194"/>
      <c r="BLJ128" s="194"/>
      <c r="BLK128" s="194"/>
      <c r="BLL128" s="194"/>
      <c r="BLM128" s="194"/>
      <c r="BLN128" s="194"/>
      <c r="BLO128" s="194"/>
      <c r="BLP128" s="194"/>
      <c r="BLQ128" s="194"/>
      <c r="BLR128" s="194"/>
      <c r="BLS128" s="194"/>
      <c r="BLT128" s="194"/>
      <c r="BLU128" s="194"/>
      <c r="BLV128" s="194"/>
      <c r="BLW128" s="194"/>
      <c r="BLX128" s="194"/>
      <c r="BLY128" s="194"/>
      <c r="BLZ128" s="194"/>
      <c r="BMA128" s="194"/>
      <c r="BMB128" s="194"/>
      <c r="BMC128" s="194"/>
      <c r="BMD128" s="194"/>
      <c r="BME128" s="194"/>
      <c r="BMF128" s="194"/>
      <c r="BMG128" s="194"/>
      <c r="BMH128" s="194"/>
      <c r="BMI128" s="194"/>
      <c r="BMJ128" s="194"/>
      <c r="BMK128" s="194"/>
      <c r="BML128" s="194"/>
      <c r="BMM128" s="194"/>
      <c r="BMN128" s="194"/>
      <c r="BMO128" s="194"/>
      <c r="BMP128" s="194"/>
      <c r="BMQ128" s="194"/>
      <c r="BMR128" s="194"/>
      <c r="BMS128" s="194"/>
      <c r="BMT128" s="194"/>
      <c r="BMU128" s="194"/>
      <c r="BMV128" s="194"/>
      <c r="BMW128" s="194"/>
      <c r="BMX128" s="194"/>
      <c r="BMY128" s="194"/>
      <c r="BMZ128" s="194"/>
      <c r="BNA128" s="194"/>
      <c r="BNB128" s="194"/>
      <c r="BNC128" s="194"/>
      <c r="BND128" s="194"/>
      <c r="BNE128" s="194"/>
      <c r="BNF128" s="194"/>
      <c r="BNG128" s="194"/>
      <c r="BNH128" s="194"/>
      <c r="BNI128" s="194"/>
      <c r="BNJ128" s="194"/>
      <c r="BNK128" s="194"/>
      <c r="BNL128" s="194"/>
      <c r="BNM128" s="194"/>
      <c r="BNN128" s="194"/>
      <c r="BNO128" s="194"/>
      <c r="BNP128" s="194"/>
      <c r="BNQ128" s="194"/>
      <c r="BNR128" s="194"/>
      <c r="BNS128" s="194"/>
      <c r="BNT128" s="194"/>
      <c r="BNU128" s="194"/>
      <c r="BNV128" s="194"/>
      <c r="BNW128" s="194"/>
      <c r="BNX128" s="194"/>
      <c r="BNY128" s="194"/>
      <c r="BNZ128" s="194"/>
      <c r="BOA128" s="194"/>
      <c r="BOB128" s="194"/>
      <c r="BOC128" s="194"/>
      <c r="BOD128" s="194"/>
      <c r="BOE128" s="194"/>
      <c r="BOF128" s="194"/>
      <c r="BOG128" s="194"/>
      <c r="BOH128" s="194"/>
      <c r="BOI128" s="194"/>
      <c r="BOJ128" s="194"/>
      <c r="BOK128" s="194"/>
      <c r="BOL128" s="194"/>
      <c r="BOM128" s="194"/>
      <c r="BON128" s="194"/>
      <c r="BOO128" s="194"/>
      <c r="BOP128" s="194"/>
      <c r="BOQ128" s="194"/>
      <c r="BOR128" s="194"/>
      <c r="BOS128" s="194"/>
      <c r="BOT128" s="194"/>
      <c r="BOU128" s="194"/>
      <c r="BOV128" s="194"/>
      <c r="BOW128" s="194"/>
      <c r="BOX128" s="194"/>
      <c r="BOY128" s="194"/>
      <c r="BOZ128" s="194"/>
      <c r="BPA128" s="194"/>
      <c r="BPB128" s="194"/>
      <c r="BPC128" s="194"/>
      <c r="BPD128" s="194"/>
      <c r="BPE128" s="194"/>
      <c r="BPF128" s="194"/>
      <c r="BPG128" s="194"/>
      <c r="BPH128" s="194"/>
      <c r="BPI128" s="194"/>
      <c r="BPJ128" s="194"/>
      <c r="BPK128" s="194"/>
      <c r="BPL128" s="194"/>
      <c r="BPM128" s="194"/>
      <c r="BPN128" s="194"/>
      <c r="BPO128" s="194"/>
      <c r="BPP128" s="194"/>
      <c r="BPQ128" s="194"/>
      <c r="BPR128" s="194"/>
      <c r="BPS128" s="194"/>
      <c r="BPT128" s="194"/>
      <c r="BPU128" s="194"/>
      <c r="BPV128" s="194"/>
      <c r="BPW128" s="194"/>
      <c r="BPX128" s="194"/>
      <c r="BPY128" s="194"/>
      <c r="BPZ128" s="194"/>
      <c r="BQA128" s="194"/>
      <c r="BQB128" s="194"/>
      <c r="BQC128" s="194"/>
      <c r="BQD128" s="194"/>
      <c r="BQE128" s="194"/>
      <c r="BQF128" s="194"/>
      <c r="BQG128" s="194"/>
      <c r="BQH128" s="194"/>
      <c r="BQI128" s="194"/>
      <c r="BQJ128" s="194"/>
      <c r="BQK128" s="194"/>
      <c r="BQL128" s="194"/>
      <c r="BQM128" s="194"/>
      <c r="BQN128" s="194"/>
      <c r="BQO128" s="194"/>
      <c r="BQP128" s="194"/>
      <c r="BQQ128" s="194"/>
      <c r="BQR128" s="194"/>
      <c r="BQS128" s="194"/>
      <c r="BQT128" s="194"/>
      <c r="BQU128" s="194"/>
      <c r="BQV128" s="194"/>
      <c r="BQW128" s="194"/>
      <c r="BQX128" s="194"/>
      <c r="BQY128" s="194"/>
      <c r="BQZ128" s="194"/>
      <c r="BRA128" s="194"/>
      <c r="BRB128" s="194"/>
      <c r="BRC128" s="194"/>
      <c r="BRD128" s="194"/>
      <c r="BRE128" s="194"/>
      <c r="BRF128" s="194"/>
      <c r="BRG128" s="194"/>
      <c r="BRH128" s="194"/>
      <c r="BRI128" s="194"/>
      <c r="BRJ128" s="194"/>
      <c r="BRK128" s="194"/>
      <c r="BRL128" s="194"/>
      <c r="BRM128" s="194"/>
      <c r="BRN128" s="194"/>
      <c r="BRO128" s="194"/>
      <c r="BRP128" s="194"/>
      <c r="BRQ128" s="194"/>
      <c r="BRR128" s="194"/>
      <c r="BRS128" s="194"/>
      <c r="BRT128" s="194"/>
      <c r="BRU128" s="194"/>
      <c r="BRV128" s="194"/>
      <c r="BRW128" s="194"/>
      <c r="BRX128" s="194"/>
      <c r="BRY128" s="194"/>
      <c r="BRZ128" s="194"/>
      <c r="BSA128" s="194"/>
      <c r="BSB128" s="194"/>
      <c r="BSC128" s="194"/>
      <c r="BSD128" s="194"/>
      <c r="BSE128" s="194"/>
      <c r="BSF128" s="194"/>
      <c r="BSG128" s="194"/>
      <c r="BSH128" s="194"/>
      <c r="BSI128" s="194"/>
      <c r="BSJ128" s="194"/>
      <c r="BSK128" s="194"/>
      <c r="BSL128" s="194"/>
      <c r="BSM128" s="194"/>
      <c r="BSN128" s="194"/>
      <c r="BSO128" s="194"/>
      <c r="BSP128" s="194"/>
      <c r="BSQ128" s="194"/>
      <c r="BSR128" s="194"/>
      <c r="BSS128" s="194"/>
      <c r="BST128" s="194"/>
      <c r="BSU128" s="194"/>
      <c r="BSV128" s="194"/>
      <c r="BSW128" s="194"/>
      <c r="BSX128" s="194"/>
      <c r="BSY128" s="194"/>
      <c r="BSZ128" s="194"/>
      <c r="BTA128" s="194"/>
      <c r="BTB128" s="194"/>
      <c r="BTC128" s="194"/>
      <c r="BTD128" s="194"/>
      <c r="BTE128" s="194"/>
      <c r="BTF128" s="194"/>
      <c r="BTG128" s="194"/>
      <c r="BTH128" s="194"/>
      <c r="BTI128" s="194"/>
      <c r="BTJ128" s="194"/>
      <c r="BTK128" s="194"/>
      <c r="BTL128" s="194"/>
      <c r="BTM128" s="194"/>
      <c r="BTN128" s="194"/>
      <c r="BTO128" s="194"/>
      <c r="BTP128" s="194"/>
      <c r="BTQ128" s="194"/>
      <c r="BTR128" s="194"/>
      <c r="BTS128" s="194"/>
      <c r="BTT128" s="194"/>
      <c r="BTU128" s="194"/>
      <c r="BTV128" s="194"/>
      <c r="BTW128" s="194"/>
      <c r="BTX128" s="194"/>
      <c r="BTY128" s="194"/>
      <c r="BTZ128" s="194"/>
      <c r="BUA128" s="194"/>
      <c r="BUB128" s="194"/>
      <c r="BUC128" s="194"/>
      <c r="BUD128" s="194"/>
      <c r="BUE128" s="194"/>
      <c r="BUF128" s="194"/>
      <c r="BUG128" s="194"/>
      <c r="BUH128" s="194"/>
      <c r="BUI128" s="194"/>
      <c r="BUJ128" s="194"/>
      <c r="BUK128" s="194"/>
      <c r="BUL128" s="194"/>
      <c r="BUM128" s="194"/>
      <c r="BUN128" s="194"/>
      <c r="BUO128" s="194"/>
      <c r="BUP128" s="194"/>
      <c r="BUQ128" s="194"/>
      <c r="BUR128" s="194"/>
      <c r="BUS128" s="194"/>
      <c r="BUT128" s="194"/>
      <c r="BUU128" s="194"/>
      <c r="BUV128" s="194"/>
      <c r="BUW128" s="194"/>
      <c r="BUX128" s="194"/>
      <c r="BUY128" s="194"/>
      <c r="BUZ128" s="194"/>
      <c r="BVA128" s="194"/>
      <c r="BVB128" s="194"/>
      <c r="BVC128" s="194"/>
      <c r="BVD128" s="194"/>
      <c r="BVE128" s="194"/>
      <c r="BVF128" s="194"/>
      <c r="BVG128" s="194"/>
      <c r="BVH128" s="194"/>
      <c r="BVI128" s="194"/>
      <c r="BVJ128" s="194"/>
      <c r="BVK128" s="194"/>
      <c r="BVL128" s="194"/>
      <c r="BVM128" s="194"/>
      <c r="BVN128" s="194"/>
      <c r="BVO128" s="194"/>
      <c r="BVP128" s="194"/>
      <c r="BVQ128" s="194"/>
      <c r="BVR128" s="194"/>
      <c r="BVS128" s="194"/>
      <c r="BVT128" s="194"/>
      <c r="BVU128" s="194"/>
      <c r="BVV128" s="194"/>
      <c r="BVW128" s="194"/>
      <c r="BVX128" s="194"/>
      <c r="BVY128" s="194"/>
      <c r="BVZ128" s="194"/>
      <c r="BWA128" s="194"/>
      <c r="BWB128" s="194"/>
      <c r="BWC128" s="194"/>
      <c r="BWD128" s="194"/>
      <c r="BWE128" s="194"/>
      <c r="BWF128" s="194"/>
      <c r="BWG128" s="194"/>
      <c r="BWH128" s="194"/>
      <c r="BWI128" s="194"/>
      <c r="BWJ128" s="194"/>
      <c r="BWK128" s="194"/>
      <c r="BWL128" s="194"/>
      <c r="BWM128" s="194"/>
      <c r="BWN128" s="194"/>
      <c r="BWO128" s="194"/>
      <c r="BWP128" s="194"/>
      <c r="BWQ128" s="194"/>
      <c r="BWR128" s="194"/>
      <c r="BWS128" s="194"/>
      <c r="BWT128" s="194"/>
      <c r="BWU128" s="194"/>
      <c r="BWV128" s="194"/>
      <c r="BWW128" s="194"/>
      <c r="BWX128" s="194"/>
      <c r="BWY128" s="194"/>
      <c r="BWZ128" s="194"/>
      <c r="BXA128" s="194"/>
      <c r="BXB128" s="194"/>
      <c r="BXC128" s="194"/>
      <c r="BXD128" s="194"/>
      <c r="BXE128" s="194"/>
      <c r="BXF128" s="194"/>
      <c r="BXG128" s="194"/>
      <c r="BXH128" s="194"/>
      <c r="BXI128" s="194"/>
      <c r="BXJ128" s="194"/>
      <c r="BXK128" s="194"/>
      <c r="BXL128" s="194"/>
      <c r="BXM128" s="194"/>
      <c r="BXN128" s="194"/>
      <c r="BXO128" s="194"/>
      <c r="BXP128" s="194"/>
      <c r="BXQ128" s="194"/>
      <c r="BXR128" s="194"/>
      <c r="BXS128" s="194"/>
      <c r="BXT128" s="194"/>
      <c r="BXU128" s="194"/>
      <c r="BXV128" s="194"/>
      <c r="BXW128" s="194"/>
      <c r="BXX128" s="194"/>
      <c r="BXY128" s="194"/>
      <c r="BXZ128" s="194"/>
      <c r="BYA128" s="194"/>
      <c r="BYB128" s="194"/>
      <c r="BYC128" s="194"/>
      <c r="BYD128" s="194"/>
      <c r="BYE128" s="194"/>
      <c r="BYF128" s="194"/>
      <c r="BYG128" s="194"/>
      <c r="BYH128" s="194"/>
      <c r="BYI128" s="194"/>
      <c r="BYJ128" s="194"/>
      <c r="BYK128" s="194"/>
      <c r="BYL128" s="194"/>
      <c r="BYM128" s="194"/>
      <c r="BYN128" s="194"/>
      <c r="BYO128" s="194"/>
      <c r="BYP128" s="194"/>
      <c r="BYQ128" s="194"/>
      <c r="BYR128" s="194"/>
      <c r="BYS128" s="194"/>
      <c r="BYT128" s="194"/>
      <c r="BYU128" s="194"/>
      <c r="BYV128" s="194"/>
      <c r="BYW128" s="194"/>
      <c r="BYX128" s="194"/>
      <c r="BYY128" s="194"/>
      <c r="BYZ128" s="194"/>
      <c r="BZA128" s="194"/>
      <c r="BZB128" s="194"/>
      <c r="BZC128" s="194"/>
      <c r="BZD128" s="194"/>
      <c r="BZE128" s="194"/>
      <c r="BZF128" s="194"/>
      <c r="BZG128" s="194"/>
      <c r="BZH128" s="194"/>
      <c r="BZI128" s="194"/>
      <c r="BZJ128" s="194"/>
      <c r="BZK128" s="194"/>
      <c r="BZL128" s="194"/>
      <c r="BZM128" s="194"/>
      <c r="BZN128" s="194"/>
      <c r="BZO128" s="194"/>
      <c r="BZP128" s="194"/>
      <c r="BZQ128" s="194"/>
      <c r="BZR128" s="194"/>
      <c r="BZS128" s="194"/>
      <c r="BZT128" s="194"/>
      <c r="BZU128" s="194"/>
      <c r="BZV128" s="194"/>
      <c r="BZW128" s="194"/>
      <c r="BZX128" s="194"/>
      <c r="BZY128" s="194"/>
      <c r="BZZ128" s="194"/>
      <c r="CAA128" s="194"/>
      <c r="CAB128" s="194"/>
      <c r="CAC128" s="194"/>
      <c r="CAD128" s="194"/>
      <c r="CAE128" s="194"/>
      <c r="CAF128" s="194"/>
      <c r="CAG128" s="194"/>
      <c r="CAH128" s="194"/>
      <c r="CAI128" s="194"/>
      <c r="CAJ128" s="194"/>
      <c r="CAK128" s="194"/>
      <c r="CAL128" s="194"/>
      <c r="CAM128" s="194"/>
      <c r="CAN128" s="194"/>
      <c r="CAO128" s="194"/>
      <c r="CAP128" s="194"/>
      <c r="CAQ128" s="194"/>
      <c r="CAR128" s="194"/>
      <c r="CAS128" s="194"/>
      <c r="CAT128" s="194"/>
      <c r="CAU128" s="194"/>
      <c r="CAV128" s="194"/>
      <c r="CAW128" s="194"/>
      <c r="CAX128" s="194"/>
      <c r="CAY128" s="194"/>
      <c r="CAZ128" s="194"/>
      <c r="CBA128" s="194"/>
      <c r="CBB128" s="194"/>
      <c r="CBC128" s="194"/>
      <c r="CBD128" s="194"/>
      <c r="CBE128" s="194"/>
      <c r="CBF128" s="194"/>
      <c r="CBG128" s="194"/>
      <c r="CBH128" s="194"/>
      <c r="CBI128" s="194"/>
      <c r="CBJ128" s="194"/>
      <c r="CBK128" s="194"/>
      <c r="CBL128" s="194"/>
      <c r="CBM128" s="194"/>
      <c r="CBN128" s="194"/>
      <c r="CBO128" s="194"/>
      <c r="CBP128" s="194"/>
      <c r="CBQ128" s="194"/>
      <c r="CBR128" s="194"/>
      <c r="CBS128" s="194"/>
      <c r="CBT128" s="194"/>
      <c r="CBU128" s="194"/>
      <c r="CBV128" s="194"/>
      <c r="CBW128" s="194"/>
      <c r="CBX128" s="194"/>
      <c r="CBY128" s="194"/>
      <c r="CBZ128" s="194"/>
      <c r="CCA128" s="194"/>
      <c r="CCB128" s="194"/>
      <c r="CCC128" s="194"/>
      <c r="CCD128" s="194"/>
      <c r="CCE128" s="194"/>
      <c r="CCF128" s="194"/>
      <c r="CCG128" s="194"/>
      <c r="CCH128" s="194"/>
      <c r="CCI128" s="194"/>
      <c r="CCJ128" s="194"/>
      <c r="CCK128" s="194"/>
      <c r="CCL128" s="194"/>
      <c r="CCM128" s="194"/>
      <c r="CCN128" s="194"/>
      <c r="CCO128" s="194"/>
      <c r="CCP128" s="194"/>
      <c r="CCQ128" s="194"/>
      <c r="CCR128" s="194"/>
      <c r="CCS128" s="194"/>
      <c r="CCT128" s="194"/>
      <c r="CCU128" s="194"/>
      <c r="CCV128" s="194"/>
      <c r="CCW128" s="194"/>
      <c r="CCX128" s="194"/>
      <c r="CCY128" s="194"/>
      <c r="CCZ128" s="194"/>
      <c r="CDA128" s="194"/>
      <c r="CDB128" s="194"/>
      <c r="CDC128" s="194"/>
      <c r="CDD128" s="194"/>
      <c r="CDE128" s="194"/>
      <c r="CDF128" s="194"/>
      <c r="CDG128" s="194"/>
      <c r="CDH128" s="194"/>
      <c r="CDI128" s="194"/>
      <c r="CDJ128" s="194"/>
      <c r="CDK128" s="194"/>
      <c r="CDL128" s="194"/>
      <c r="CDM128" s="194"/>
      <c r="CDN128" s="194"/>
      <c r="CDO128" s="194"/>
      <c r="CDP128" s="194"/>
      <c r="CDQ128" s="194"/>
      <c r="CDR128" s="194"/>
      <c r="CDS128" s="194"/>
      <c r="CDT128" s="194"/>
      <c r="CDU128" s="194"/>
      <c r="CDV128" s="194"/>
      <c r="CDW128" s="194"/>
      <c r="CDX128" s="194"/>
      <c r="CDY128" s="194"/>
      <c r="CDZ128" s="194"/>
      <c r="CEA128" s="194"/>
      <c r="CEB128" s="194"/>
      <c r="CEC128" s="194"/>
      <c r="CED128" s="194"/>
      <c r="CEE128" s="194"/>
      <c r="CEF128" s="194"/>
      <c r="CEG128" s="194"/>
      <c r="CEH128" s="194"/>
      <c r="CEI128" s="194"/>
      <c r="CEJ128" s="194"/>
      <c r="CEK128" s="194"/>
      <c r="CEL128" s="194"/>
      <c r="CEM128" s="194"/>
      <c r="CEN128" s="194"/>
      <c r="CEO128" s="194"/>
      <c r="CEP128" s="194"/>
      <c r="CEQ128" s="194"/>
      <c r="CER128" s="194"/>
      <c r="CES128" s="194"/>
      <c r="CET128" s="194"/>
      <c r="CEU128" s="194"/>
      <c r="CEV128" s="194"/>
      <c r="CEW128" s="194"/>
      <c r="CEX128" s="194"/>
      <c r="CEY128" s="194"/>
      <c r="CEZ128" s="194"/>
      <c r="CFA128" s="194"/>
      <c r="CFB128" s="194"/>
      <c r="CFC128" s="194"/>
      <c r="CFD128" s="194"/>
      <c r="CFE128" s="194"/>
      <c r="CFF128" s="194"/>
      <c r="CFG128" s="194"/>
      <c r="CFH128" s="194"/>
      <c r="CFI128" s="194"/>
      <c r="CFJ128" s="194"/>
      <c r="CFK128" s="194"/>
      <c r="CFL128" s="194"/>
      <c r="CFM128" s="194"/>
      <c r="CFN128" s="194"/>
      <c r="CFO128" s="194"/>
      <c r="CFP128" s="194"/>
      <c r="CFQ128" s="194"/>
      <c r="CFR128" s="194"/>
      <c r="CFS128" s="194"/>
      <c r="CFT128" s="194"/>
      <c r="CFU128" s="194"/>
      <c r="CFV128" s="194"/>
      <c r="CFW128" s="194"/>
      <c r="CFX128" s="194"/>
      <c r="CFY128" s="194"/>
      <c r="CFZ128" s="194"/>
      <c r="CGA128" s="194"/>
      <c r="CGB128" s="194"/>
      <c r="CGC128" s="194"/>
      <c r="CGD128" s="194"/>
      <c r="CGE128" s="194"/>
      <c r="CGF128" s="194"/>
      <c r="CGG128" s="194"/>
      <c r="CGH128" s="194"/>
      <c r="CGI128" s="194"/>
      <c r="CGJ128" s="194"/>
      <c r="CGK128" s="194"/>
      <c r="CGL128" s="194"/>
      <c r="CGM128" s="194"/>
      <c r="CGN128" s="194"/>
      <c r="CGO128" s="194"/>
      <c r="CGP128" s="194"/>
      <c r="CGQ128" s="194"/>
      <c r="CGR128" s="194"/>
      <c r="CGS128" s="194"/>
      <c r="CGT128" s="194"/>
      <c r="CGU128" s="194"/>
      <c r="CGV128" s="194"/>
      <c r="CGW128" s="194"/>
      <c r="CGX128" s="194"/>
      <c r="CGY128" s="194"/>
      <c r="CGZ128" s="194"/>
      <c r="CHA128" s="194"/>
      <c r="CHB128" s="194"/>
      <c r="CHC128" s="194"/>
      <c r="CHD128" s="194"/>
      <c r="CHE128" s="194"/>
      <c r="CHF128" s="194"/>
      <c r="CHG128" s="194"/>
      <c r="CHH128" s="194"/>
      <c r="CHI128" s="194"/>
      <c r="CHJ128" s="194"/>
      <c r="CHK128" s="194"/>
      <c r="CHL128" s="194"/>
      <c r="CHM128" s="194"/>
      <c r="CHN128" s="194"/>
      <c r="CHO128" s="194"/>
      <c r="CHP128" s="194"/>
      <c r="CHQ128" s="194"/>
      <c r="CHR128" s="194"/>
      <c r="CHS128" s="194"/>
      <c r="CHT128" s="194"/>
      <c r="CHU128" s="194"/>
      <c r="CHV128" s="194"/>
      <c r="CHW128" s="194"/>
      <c r="CHX128" s="194"/>
      <c r="CHY128" s="194"/>
      <c r="CHZ128" s="194"/>
      <c r="CIA128" s="194"/>
      <c r="CIB128" s="194"/>
      <c r="CIC128" s="194"/>
      <c r="CID128" s="194"/>
      <c r="CIE128" s="194"/>
      <c r="CIF128" s="194"/>
      <c r="CIG128" s="194"/>
      <c r="CIH128" s="194"/>
      <c r="CII128" s="194"/>
      <c r="CIJ128" s="194"/>
      <c r="CIK128" s="194"/>
      <c r="CIL128" s="194"/>
      <c r="CIM128" s="194"/>
      <c r="CIN128" s="194"/>
      <c r="CIO128" s="194"/>
      <c r="CIP128" s="194"/>
      <c r="CIQ128" s="194"/>
      <c r="CIR128" s="194"/>
      <c r="CIS128" s="194"/>
      <c r="CIT128" s="194"/>
      <c r="CIU128" s="194"/>
      <c r="CIV128" s="194"/>
      <c r="CIW128" s="194"/>
      <c r="CIX128" s="194"/>
      <c r="CIY128" s="194"/>
      <c r="CIZ128" s="194"/>
      <c r="CJA128" s="194"/>
      <c r="CJB128" s="194"/>
      <c r="CJC128" s="194"/>
      <c r="CJD128" s="194"/>
      <c r="CJE128" s="194"/>
      <c r="CJF128" s="194"/>
      <c r="CJG128" s="194"/>
      <c r="CJH128" s="194"/>
      <c r="CJI128" s="194"/>
      <c r="CJJ128" s="194"/>
      <c r="CJK128" s="194"/>
      <c r="CJL128" s="194"/>
      <c r="CJM128" s="194"/>
      <c r="CJN128" s="194"/>
      <c r="CJO128" s="194"/>
      <c r="CJP128" s="194"/>
      <c r="CJQ128" s="194"/>
      <c r="CJR128" s="194"/>
      <c r="CJS128" s="194"/>
      <c r="CJT128" s="194"/>
      <c r="CJU128" s="194"/>
      <c r="CJV128" s="194"/>
      <c r="CJW128" s="194"/>
      <c r="CJX128" s="194"/>
      <c r="CJY128" s="194"/>
      <c r="CJZ128" s="194"/>
      <c r="CKA128" s="194"/>
      <c r="CKB128" s="194"/>
      <c r="CKC128" s="194"/>
      <c r="CKD128" s="194"/>
      <c r="CKE128" s="194"/>
      <c r="CKF128" s="194"/>
      <c r="CKG128" s="194"/>
      <c r="CKH128" s="194"/>
      <c r="CKI128" s="194"/>
      <c r="CKJ128" s="194"/>
      <c r="CKK128" s="194"/>
      <c r="CKL128" s="194"/>
      <c r="CKM128" s="194"/>
      <c r="CKN128" s="194"/>
      <c r="CKO128" s="194"/>
      <c r="CKP128" s="194"/>
      <c r="CKQ128" s="194"/>
      <c r="CKR128" s="194"/>
      <c r="CKS128" s="194"/>
      <c r="CKT128" s="194"/>
      <c r="CKU128" s="194"/>
      <c r="CKV128" s="194"/>
      <c r="CKW128" s="194"/>
      <c r="CKX128" s="194"/>
      <c r="CKY128" s="194"/>
      <c r="CKZ128" s="194"/>
      <c r="CLA128" s="194"/>
      <c r="CLB128" s="194"/>
      <c r="CLC128" s="194"/>
      <c r="CLD128" s="194"/>
      <c r="CLE128" s="194"/>
      <c r="CLF128" s="194"/>
      <c r="CLG128" s="194"/>
      <c r="CLH128" s="194"/>
      <c r="CLI128" s="194"/>
      <c r="CLJ128" s="194"/>
      <c r="CLK128" s="194"/>
      <c r="CLL128" s="194"/>
      <c r="CLM128" s="194"/>
      <c r="CLN128" s="194"/>
      <c r="CLO128" s="194"/>
      <c r="CLP128" s="194"/>
      <c r="CLQ128" s="194"/>
      <c r="CLR128" s="194"/>
      <c r="CLS128" s="194"/>
      <c r="CLT128" s="194"/>
      <c r="CLU128" s="194"/>
      <c r="CLV128" s="194"/>
      <c r="CLW128" s="194"/>
      <c r="CLX128" s="194"/>
      <c r="CLY128" s="194"/>
      <c r="CLZ128" s="194"/>
      <c r="CMA128" s="194"/>
      <c r="CMB128" s="194"/>
      <c r="CMC128" s="194"/>
      <c r="CMD128" s="194"/>
      <c r="CME128" s="194"/>
      <c r="CMF128" s="194"/>
      <c r="CMG128" s="194"/>
      <c r="CMH128" s="194"/>
      <c r="CMI128" s="194"/>
      <c r="CMJ128" s="194"/>
      <c r="CMK128" s="194"/>
      <c r="CML128" s="194"/>
      <c r="CMM128" s="194"/>
      <c r="CMN128" s="194"/>
      <c r="CMO128" s="194"/>
      <c r="CMP128" s="194"/>
      <c r="CMQ128" s="194"/>
      <c r="CMR128" s="194"/>
      <c r="CMS128" s="194"/>
      <c r="CMT128" s="194"/>
      <c r="CMU128" s="194"/>
      <c r="CMV128" s="194"/>
      <c r="CMW128" s="194"/>
      <c r="CMX128" s="194"/>
      <c r="CMY128" s="194"/>
      <c r="CMZ128" s="194"/>
      <c r="CNA128" s="194"/>
      <c r="CNB128" s="194"/>
      <c r="CNC128" s="194"/>
      <c r="CND128" s="194"/>
      <c r="CNE128" s="194"/>
      <c r="CNF128" s="194"/>
      <c r="CNG128" s="194"/>
      <c r="CNH128" s="194"/>
      <c r="CNI128" s="194"/>
      <c r="CNJ128" s="194"/>
      <c r="CNK128" s="194"/>
      <c r="CNL128" s="194"/>
      <c r="CNM128" s="194"/>
      <c r="CNN128" s="194"/>
      <c r="CNO128" s="194"/>
      <c r="CNP128" s="194"/>
      <c r="CNQ128" s="194"/>
      <c r="CNR128" s="194"/>
      <c r="CNS128" s="194"/>
      <c r="CNT128" s="194"/>
      <c r="CNU128" s="194"/>
      <c r="CNV128" s="194"/>
      <c r="CNW128" s="194"/>
      <c r="CNX128" s="194"/>
      <c r="CNY128" s="194"/>
      <c r="CNZ128" s="194"/>
      <c r="COA128" s="194"/>
      <c r="COB128" s="194"/>
      <c r="COC128" s="194"/>
      <c r="COD128" s="194"/>
      <c r="COE128" s="194"/>
      <c r="COF128" s="194"/>
      <c r="COG128" s="194"/>
      <c r="COH128" s="194"/>
      <c r="COI128" s="194"/>
      <c r="COJ128" s="194"/>
      <c r="COK128" s="194"/>
      <c r="COL128" s="194"/>
      <c r="COM128" s="194"/>
      <c r="CON128" s="194"/>
      <c r="COO128" s="194"/>
      <c r="COP128" s="194"/>
      <c r="COQ128" s="194"/>
      <c r="COR128" s="194"/>
      <c r="COS128" s="194"/>
      <c r="COT128" s="194"/>
      <c r="COU128" s="194"/>
      <c r="COV128" s="194"/>
      <c r="COW128" s="194"/>
      <c r="COX128" s="194"/>
      <c r="COY128" s="194"/>
      <c r="COZ128" s="194"/>
      <c r="CPA128" s="194"/>
      <c r="CPB128" s="194"/>
      <c r="CPC128" s="194"/>
      <c r="CPD128" s="194"/>
      <c r="CPE128" s="194"/>
      <c r="CPF128" s="194"/>
      <c r="CPG128" s="194"/>
      <c r="CPH128" s="194"/>
      <c r="CPI128" s="194"/>
      <c r="CPJ128" s="194"/>
      <c r="CPK128" s="194"/>
      <c r="CPL128" s="194"/>
      <c r="CPM128" s="194"/>
      <c r="CPN128" s="194"/>
      <c r="CPO128" s="194"/>
      <c r="CPP128" s="194"/>
      <c r="CPQ128" s="194"/>
      <c r="CPR128" s="194"/>
      <c r="CPS128" s="194"/>
      <c r="CPT128" s="194"/>
      <c r="CPU128" s="194"/>
      <c r="CPV128" s="194"/>
      <c r="CPW128" s="194"/>
      <c r="CPX128" s="194"/>
      <c r="CPY128" s="194"/>
      <c r="CPZ128" s="194"/>
      <c r="CQA128" s="194"/>
      <c r="CQB128" s="194"/>
      <c r="CQC128" s="194"/>
      <c r="CQD128" s="194"/>
      <c r="CQE128" s="194"/>
      <c r="CQF128" s="194"/>
      <c r="CQG128" s="194"/>
      <c r="CQH128" s="194"/>
      <c r="CQI128" s="194"/>
      <c r="CQJ128" s="194"/>
      <c r="CQK128" s="194"/>
      <c r="CQL128" s="194"/>
      <c r="CQM128" s="194"/>
      <c r="CQN128" s="194"/>
      <c r="CQO128" s="194"/>
      <c r="CQP128" s="194"/>
      <c r="CQQ128" s="194"/>
      <c r="CQR128" s="194"/>
      <c r="CQS128" s="194"/>
      <c r="CQT128" s="194"/>
      <c r="CQU128" s="194"/>
      <c r="CQV128" s="194"/>
      <c r="CQW128" s="194"/>
      <c r="CQX128" s="194"/>
      <c r="CQY128" s="194"/>
      <c r="CQZ128" s="194"/>
      <c r="CRA128" s="194"/>
      <c r="CRB128" s="194"/>
      <c r="CRC128" s="194"/>
      <c r="CRD128" s="194"/>
      <c r="CRE128" s="194"/>
      <c r="CRF128" s="194"/>
      <c r="CRG128" s="194"/>
      <c r="CRH128" s="194"/>
      <c r="CRI128" s="194"/>
      <c r="CRJ128" s="194"/>
      <c r="CRK128" s="194"/>
      <c r="CRL128" s="194"/>
      <c r="CRM128" s="194"/>
      <c r="CRN128" s="194"/>
      <c r="CRO128" s="194"/>
      <c r="CRP128" s="194"/>
      <c r="CRQ128" s="194"/>
      <c r="CRR128" s="194"/>
      <c r="CRS128" s="194"/>
      <c r="CRT128" s="194"/>
      <c r="CRU128" s="194"/>
      <c r="CRV128" s="194"/>
      <c r="CRW128" s="194"/>
      <c r="CRX128" s="194"/>
      <c r="CRY128" s="194"/>
      <c r="CRZ128" s="194"/>
      <c r="CSA128" s="194"/>
      <c r="CSB128" s="194"/>
      <c r="CSC128" s="194"/>
      <c r="CSD128" s="194"/>
      <c r="CSE128" s="194"/>
      <c r="CSF128" s="194"/>
      <c r="CSG128" s="194"/>
      <c r="CSH128" s="194"/>
      <c r="CSI128" s="194"/>
      <c r="CSJ128" s="194"/>
      <c r="CSK128" s="194"/>
      <c r="CSL128" s="194"/>
      <c r="CSM128" s="194"/>
      <c r="CSN128" s="194"/>
      <c r="CSO128" s="194"/>
      <c r="CSP128" s="194"/>
      <c r="CSQ128" s="194"/>
      <c r="CSR128" s="194"/>
      <c r="CSS128" s="194"/>
      <c r="CST128" s="194"/>
      <c r="CSU128" s="194"/>
      <c r="CSV128" s="194"/>
      <c r="CSW128" s="194"/>
      <c r="CSX128" s="194"/>
      <c r="CSY128" s="194"/>
      <c r="CSZ128" s="194"/>
      <c r="CTA128" s="194"/>
      <c r="CTB128" s="194"/>
      <c r="CTC128" s="194"/>
      <c r="CTD128" s="194"/>
      <c r="CTE128" s="194"/>
      <c r="CTF128" s="194"/>
      <c r="CTG128" s="194"/>
      <c r="CTH128" s="194"/>
      <c r="CTI128" s="194"/>
      <c r="CTJ128" s="194"/>
      <c r="CTK128" s="194"/>
      <c r="CTL128" s="194"/>
      <c r="CTM128" s="194"/>
      <c r="CTN128" s="194"/>
      <c r="CTO128" s="194"/>
      <c r="CTP128" s="194"/>
      <c r="CTQ128" s="194"/>
      <c r="CTR128" s="194"/>
      <c r="CTS128" s="194"/>
      <c r="CTT128" s="194"/>
      <c r="CTU128" s="194"/>
      <c r="CTV128" s="194"/>
      <c r="CTW128" s="194"/>
      <c r="CTX128" s="194"/>
      <c r="CTY128" s="194"/>
      <c r="CTZ128" s="194"/>
      <c r="CUA128" s="194"/>
      <c r="CUB128" s="194"/>
      <c r="CUC128" s="194"/>
      <c r="CUD128" s="194"/>
      <c r="CUE128" s="194"/>
      <c r="CUF128" s="194"/>
      <c r="CUG128" s="194"/>
      <c r="CUH128" s="194"/>
      <c r="CUI128" s="194"/>
      <c r="CUJ128" s="194"/>
      <c r="CUK128" s="194"/>
      <c r="CUL128" s="194"/>
      <c r="CUM128" s="194"/>
      <c r="CUN128" s="194"/>
      <c r="CUO128" s="194"/>
      <c r="CUP128" s="194"/>
      <c r="CUQ128" s="194"/>
      <c r="CUR128" s="194"/>
      <c r="CUS128" s="194"/>
      <c r="CUT128" s="194"/>
      <c r="CUU128" s="194"/>
      <c r="CUV128" s="194"/>
      <c r="CUW128" s="194"/>
      <c r="CUX128" s="194"/>
      <c r="CUY128" s="194"/>
      <c r="CUZ128" s="194"/>
      <c r="CVA128" s="194"/>
      <c r="CVB128" s="194"/>
      <c r="CVC128" s="194"/>
      <c r="CVD128" s="194"/>
      <c r="CVE128" s="194"/>
      <c r="CVF128" s="194"/>
      <c r="CVG128" s="194"/>
      <c r="CVH128" s="194"/>
      <c r="CVI128" s="194"/>
      <c r="CVJ128" s="194"/>
      <c r="CVK128" s="194"/>
      <c r="CVL128" s="194"/>
      <c r="CVM128" s="194"/>
      <c r="CVN128" s="194"/>
      <c r="CVO128" s="194"/>
      <c r="CVP128" s="194"/>
      <c r="CVQ128" s="194"/>
      <c r="CVR128" s="194"/>
      <c r="CVS128" s="194"/>
      <c r="CVT128" s="194"/>
      <c r="CVU128" s="194"/>
      <c r="CVV128" s="194"/>
      <c r="CVW128" s="194"/>
      <c r="CVX128" s="194"/>
      <c r="CVY128" s="194"/>
      <c r="CVZ128" s="194"/>
      <c r="CWA128" s="194"/>
      <c r="CWB128" s="194"/>
      <c r="CWC128" s="194"/>
      <c r="CWD128" s="194"/>
      <c r="CWE128" s="194"/>
      <c r="CWF128" s="194"/>
      <c r="CWG128" s="194"/>
      <c r="CWH128" s="194"/>
      <c r="CWI128" s="194"/>
      <c r="CWJ128" s="194"/>
      <c r="CWK128" s="194"/>
      <c r="CWL128" s="194"/>
      <c r="CWM128" s="194"/>
      <c r="CWN128" s="194"/>
      <c r="CWO128" s="194"/>
      <c r="CWP128" s="194"/>
      <c r="CWQ128" s="194"/>
      <c r="CWR128" s="194"/>
      <c r="CWS128" s="194"/>
      <c r="CWT128" s="194"/>
      <c r="CWU128" s="194"/>
      <c r="CWV128" s="194"/>
      <c r="CWW128" s="194"/>
      <c r="CWX128" s="194"/>
      <c r="CWY128" s="194"/>
      <c r="CWZ128" s="194"/>
      <c r="CXA128" s="194"/>
      <c r="CXB128" s="194"/>
      <c r="CXC128" s="194"/>
      <c r="CXD128" s="194"/>
      <c r="CXE128" s="194"/>
      <c r="CXF128" s="194"/>
      <c r="CXG128" s="194"/>
      <c r="CXH128" s="194"/>
      <c r="CXI128" s="194"/>
      <c r="CXJ128" s="194"/>
      <c r="CXK128" s="194"/>
      <c r="CXL128" s="194"/>
      <c r="CXM128" s="194"/>
      <c r="CXN128" s="194"/>
      <c r="CXO128" s="194"/>
      <c r="CXP128" s="194"/>
      <c r="CXQ128" s="194"/>
      <c r="CXR128" s="194"/>
      <c r="CXS128" s="194"/>
      <c r="CXT128" s="194"/>
      <c r="CXU128" s="194"/>
      <c r="CXV128" s="194"/>
      <c r="CXW128" s="194"/>
      <c r="CXX128" s="194"/>
      <c r="CXY128" s="194"/>
      <c r="CXZ128" s="194"/>
      <c r="CYA128" s="194"/>
      <c r="CYB128" s="194"/>
      <c r="CYC128" s="194"/>
      <c r="CYD128" s="194"/>
      <c r="CYE128" s="194"/>
      <c r="CYF128" s="194"/>
      <c r="CYG128" s="194"/>
      <c r="CYH128" s="194"/>
      <c r="CYI128" s="194"/>
      <c r="CYJ128" s="194"/>
      <c r="CYK128" s="194"/>
      <c r="CYL128" s="194"/>
      <c r="CYM128" s="194"/>
      <c r="CYN128" s="194"/>
      <c r="CYO128" s="194"/>
      <c r="CYP128" s="194"/>
      <c r="CYQ128" s="194"/>
      <c r="CYR128" s="194"/>
      <c r="CYS128" s="194"/>
      <c r="CYT128" s="194"/>
      <c r="CYU128" s="194"/>
      <c r="CYV128" s="194"/>
      <c r="CYW128" s="194"/>
      <c r="CYX128" s="194"/>
      <c r="CYY128" s="194"/>
      <c r="CYZ128" s="194"/>
      <c r="CZA128" s="194"/>
      <c r="CZB128" s="194"/>
      <c r="CZC128" s="194"/>
      <c r="CZD128" s="194"/>
      <c r="CZE128" s="194"/>
      <c r="CZF128" s="194"/>
      <c r="CZG128" s="194"/>
      <c r="CZH128" s="194"/>
      <c r="CZI128" s="194"/>
      <c r="CZJ128" s="194"/>
      <c r="CZK128" s="194"/>
      <c r="CZL128" s="194"/>
      <c r="CZM128" s="194"/>
      <c r="CZN128" s="194"/>
      <c r="CZO128" s="194"/>
      <c r="CZP128" s="194"/>
      <c r="CZQ128" s="194"/>
      <c r="CZR128" s="194"/>
      <c r="CZS128" s="194"/>
      <c r="CZT128" s="194"/>
      <c r="CZU128" s="194"/>
      <c r="CZV128" s="194"/>
      <c r="CZW128" s="194"/>
      <c r="CZX128" s="194"/>
      <c r="CZY128" s="194"/>
      <c r="CZZ128" s="194"/>
      <c r="DAA128" s="194"/>
      <c r="DAB128" s="194"/>
      <c r="DAC128" s="194"/>
      <c r="DAD128" s="194"/>
      <c r="DAE128" s="194"/>
      <c r="DAF128" s="194"/>
      <c r="DAG128" s="194"/>
      <c r="DAH128" s="194"/>
      <c r="DAI128" s="194"/>
      <c r="DAJ128" s="194"/>
      <c r="DAK128" s="194"/>
      <c r="DAL128" s="194"/>
      <c r="DAM128" s="194"/>
      <c r="DAN128" s="194"/>
      <c r="DAO128" s="194"/>
      <c r="DAP128" s="194"/>
      <c r="DAQ128" s="194"/>
      <c r="DAR128" s="194"/>
      <c r="DAS128" s="194"/>
      <c r="DAT128" s="194"/>
      <c r="DAU128" s="194"/>
      <c r="DAV128" s="194"/>
      <c r="DAW128" s="194"/>
      <c r="DAX128" s="194"/>
      <c r="DAY128" s="194"/>
      <c r="DAZ128" s="194"/>
      <c r="DBA128" s="194"/>
      <c r="DBB128" s="194"/>
      <c r="DBC128" s="194"/>
      <c r="DBD128" s="194"/>
      <c r="DBE128" s="194"/>
      <c r="DBF128" s="194"/>
      <c r="DBG128" s="194"/>
      <c r="DBH128" s="194"/>
      <c r="DBI128" s="194"/>
      <c r="DBJ128" s="194"/>
      <c r="DBK128" s="194"/>
      <c r="DBL128" s="194"/>
      <c r="DBM128" s="194"/>
      <c r="DBN128" s="194"/>
      <c r="DBO128" s="194"/>
      <c r="DBP128" s="194"/>
      <c r="DBQ128" s="194"/>
      <c r="DBR128" s="194"/>
      <c r="DBS128" s="194"/>
      <c r="DBT128" s="194"/>
      <c r="DBU128" s="194"/>
      <c r="DBV128" s="194"/>
      <c r="DBW128" s="194"/>
      <c r="DBX128" s="194"/>
      <c r="DBY128" s="194"/>
      <c r="DBZ128" s="194"/>
      <c r="DCA128" s="194"/>
      <c r="DCB128" s="194"/>
      <c r="DCC128" s="194"/>
      <c r="DCD128" s="194"/>
      <c r="DCE128" s="194"/>
      <c r="DCF128" s="194"/>
      <c r="DCG128" s="194"/>
      <c r="DCH128" s="194"/>
      <c r="DCI128" s="194"/>
      <c r="DCJ128" s="194"/>
      <c r="DCK128" s="194"/>
      <c r="DCL128" s="194"/>
      <c r="DCM128" s="194"/>
      <c r="DCN128" s="194"/>
      <c r="DCO128" s="194"/>
      <c r="DCP128" s="194"/>
      <c r="DCQ128" s="194"/>
      <c r="DCR128" s="194"/>
      <c r="DCS128" s="194"/>
      <c r="DCT128" s="194"/>
      <c r="DCU128" s="194"/>
      <c r="DCV128" s="194"/>
      <c r="DCW128" s="194"/>
      <c r="DCX128" s="194"/>
      <c r="DCY128" s="194"/>
      <c r="DCZ128" s="194"/>
      <c r="DDA128" s="194"/>
      <c r="DDB128" s="194"/>
      <c r="DDC128" s="194"/>
      <c r="DDD128" s="194"/>
      <c r="DDE128" s="194"/>
      <c r="DDF128" s="194"/>
      <c r="DDG128" s="194"/>
      <c r="DDH128" s="194"/>
      <c r="DDI128" s="194"/>
      <c r="DDJ128" s="194"/>
      <c r="DDK128" s="194"/>
      <c r="DDL128" s="194"/>
      <c r="DDM128" s="194"/>
      <c r="DDN128" s="194"/>
      <c r="DDO128" s="194"/>
      <c r="DDP128" s="194"/>
      <c r="DDQ128" s="194"/>
      <c r="DDR128" s="194"/>
      <c r="DDS128" s="194"/>
      <c r="DDT128" s="194"/>
      <c r="DDU128" s="194"/>
      <c r="DDV128" s="194"/>
      <c r="DDW128" s="194"/>
      <c r="DDX128" s="194"/>
      <c r="DDY128" s="194"/>
      <c r="DDZ128" s="194"/>
      <c r="DEA128" s="194"/>
      <c r="DEB128" s="194"/>
      <c r="DEC128" s="194"/>
      <c r="DED128" s="194"/>
      <c r="DEE128" s="194"/>
      <c r="DEF128" s="194"/>
      <c r="DEG128" s="194"/>
      <c r="DEH128" s="194"/>
      <c r="DEI128" s="194"/>
      <c r="DEJ128" s="194"/>
      <c r="DEK128" s="194"/>
      <c r="DEL128" s="194"/>
      <c r="DEM128" s="194"/>
      <c r="DEN128" s="194"/>
      <c r="DEO128" s="194"/>
      <c r="DEP128" s="194"/>
      <c r="DEQ128" s="194"/>
      <c r="DER128" s="194"/>
      <c r="DES128" s="194"/>
      <c r="DET128" s="194"/>
      <c r="DEU128" s="194"/>
      <c r="DEV128" s="194"/>
      <c r="DEW128" s="194"/>
      <c r="DEX128" s="194"/>
      <c r="DEY128" s="194"/>
      <c r="DEZ128" s="194"/>
      <c r="DFA128" s="194"/>
      <c r="DFB128" s="194"/>
      <c r="DFC128" s="194"/>
      <c r="DFD128" s="194"/>
      <c r="DFE128" s="194"/>
      <c r="DFF128" s="194"/>
      <c r="DFG128" s="194"/>
      <c r="DFH128" s="194"/>
      <c r="DFI128" s="194"/>
      <c r="DFJ128" s="194"/>
      <c r="DFK128" s="194"/>
      <c r="DFL128" s="194"/>
      <c r="DFM128" s="194"/>
      <c r="DFN128" s="194"/>
      <c r="DFO128" s="194"/>
      <c r="DFP128" s="194"/>
      <c r="DFQ128" s="194"/>
      <c r="DFR128" s="194"/>
      <c r="DFS128" s="194"/>
      <c r="DFT128" s="194"/>
      <c r="DFU128" s="194"/>
      <c r="DFV128" s="194"/>
      <c r="DFW128" s="194"/>
      <c r="DFX128" s="194"/>
      <c r="DFY128" s="194"/>
      <c r="DFZ128" s="194"/>
      <c r="DGA128" s="194"/>
      <c r="DGB128" s="194"/>
      <c r="DGC128" s="194"/>
      <c r="DGD128" s="194"/>
      <c r="DGE128" s="194"/>
      <c r="DGF128" s="194"/>
      <c r="DGG128" s="194"/>
      <c r="DGH128" s="194"/>
      <c r="DGI128" s="194"/>
      <c r="DGJ128" s="194"/>
      <c r="DGK128" s="194"/>
      <c r="DGL128" s="194"/>
      <c r="DGM128" s="194"/>
      <c r="DGN128" s="194"/>
      <c r="DGO128" s="194"/>
      <c r="DGP128" s="194"/>
      <c r="DGQ128" s="194"/>
      <c r="DGR128" s="194"/>
      <c r="DGS128" s="194"/>
      <c r="DGT128" s="194"/>
      <c r="DGU128" s="194"/>
      <c r="DGV128" s="194"/>
      <c r="DGW128" s="194"/>
      <c r="DGX128" s="194"/>
      <c r="DGY128" s="194"/>
      <c r="DGZ128" s="194"/>
      <c r="DHA128" s="194"/>
      <c r="DHB128" s="194"/>
      <c r="DHC128" s="194"/>
      <c r="DHD128" s="194"/>
      <c r="DHE128" s="194"/>
      <c r="DHF128" s="194"/>
      <c r="DHG128" s="194"/>
      <c r="DHH128" s="194"/>
      <c r="DHI128" s="194"/>
      <c r="DHJ128" s="194"/>
      <c r="DHK128" s="194"/>
      <c r="DHL128" s="194"/>
      <c r="DHM128" s="194"/>
      <c r="DHN128" s="194"/>
      <c r="DHO128" s="194"/>
      <c r="DHP128" s="194"/>
      <c r="DHQ128" s="194"/>
      <c r="DHR128" s="194"/>
      <c r="DHS128" s="194"/>
      <c r="DHT128" s="194"/>
      <c r="DHU128" s="194"/>
      <c r="DHV128" s="194"/>
      <c r="DHW128" s="194"/>
      <c r="DHX128" s="194"/>
      <c r="DHY128" s="194"/>
      <c r="DHZ128" s="194"/>
      <c r="DIA128" s="194"/>
      <c r="DIB128" s="194"/>
      <c r="DIC128" s="194"/>
      <c r="DID128" s="194"/>
      <c r="DIE128" s="194"/>
      <c r="DIF128" s="194"/>
      <c r="DIG128" s="194"/>
      <c r="DIH128" s="194"/>
      <c r="DII128" s="194"/>
      <c r="DIJ128" s="194"/>
      <c r="DIK128" s="194"/>
      <c r="DIL128" s="194"/>
      <c r="DIM128" s="194"/>
      <c r="DIN128" s="194"/>
      <c r="DIO128" s="194"/>
      <c r="DIP128" s="194"/>
      <c r="DIQ128" s="194"/>
      <c r="DIR128" s="194"/>
      <c r="DIS128" s="194"/>
      <c r="DIT128" s="194"/>
      <c r="DIU128" s="194"/>
      <c r="DIV128" s="194"/>
      <c r="DIW128" s="194"/>
      <c r="DIX128" s="194"/>
      <c r="DIY128" s="194"/>
      <c r="DIZ128" s="194"/>
      <c r="DJA128" s="194"/>
      <c r="DJB128" s="194"/>
      <c r="DJC128" s="194"/>
      <c r="DJD128" s="194"/>
      <c r="DJE128" s="194"/>
      <c r="DJF128" s="194"/>
      <c r="DJG128" s="194"/>
      <c r="DJH128" s="194"/>
      <c r="DJI128" s="194"/>
      <c r="DJJ128" s="194"/>
      <c r="DJK128" s="194"/>
      <c r="DJL128" s="194"/>
      <c r="DJM128" s="194"/>
      <c r="DJN128" s="194"/>
      <c r="DJO128" s="194"/>
      <c r="DJP128" s="194"/>
      <c r="DJQ128" s="194"/>
      <c r="DJR128" s="194"/>
      <c r="DJS128" s="194"/>
      <c r="DJT128" s="194"/>
      <c r="DJU128" s="194"/>
      <c r="DJV128" s="194"/>
      <c r="DJW128" s="194"/>
      <c r="DJX128" s="194"/>
      <c r="DJY128" s="194"/>
      <c r="DJZ128" s="194"/>
      <c r="DKA128" s="194"/>
      <c r="DKB128" s="194"/>
      <c r="DKC128" s="194"/>
      <c r="DKD128" s="194"/>
      <c r="DKE128" s="194"/>
      <c r="DKF128" s="194"/>
      <c r="DKG128" s="194"/>
      <c r="DKH128" s="194"/>
      <c r="DKI128" s="194"/>
      <c r="DKJ128" s="194"/>
      <c r="DKK128" s="194"/>
      <c r="DKL128" s="194"/>
      <c r="DKM128" s="194"/>
      <c r="DKN128" s="194"/>
      <c r="DKO128" s="194"/>
      <c r="DKP128" s="194"/>
      <c r="DKQ128" s="194"/>
      <c r="DKR128" s="194"/>
      <c r="DKS128" s="194"/>
      <c r="DKT128" s="194"/>
      <c r="DKU128" s="194"/>
      <c r="DKV128" s="194"/>
      <c r="DKW128" s="194"/>
      <c r="DKX128" s="194"/>
      <c r="DKY128" s="194"/>
      <c r="DKZ128" s="194"/>
      <c r="DLA128" s="194"/>
      <c r="DLB128" s="194"/>
      <c r="DLC128" s="194"/>
      <c r="DLD128" s="194"/>
      <c r="DLE128" s="194"/>
      <c r="DLF128" s="194"/>
      <c r="DLG128" s="194"/>
      <c r="DLH128" s="194"/>
      <c r="DLI128" s="194"/>
      <c r="DLJ128" s="194"/>
      <c r="DLK128" s="194"/>
      <c r="DLL128" s="194"/>
      <c r="DLM128" s="194"/>
      <c r="DLN128" s="194"/>
      <c r="DLO128" s="194"/>
      <c r="DLP128" s="194"/>
      <c r="DLQ128" s="194"/>
      <c r="DLR128" s="194"/>
      <c r="DLS128" s="194"/>
      <c r="DLT128" s="194"/>
      <c r="DLU128" s="194"/>
      <c r="DLV128" s="194"/>
      <c r="DLW128" s="194"/>
      <c r="DLX128" s="194"/>
      <c r="DLY128" s="194"/>
      <c r="DLZ128" s="194"/>
      <c r="DMA128" s="194"/>
      <c r="DMB128" s="194"/>
      <c r="DMC128" s="194"/>
      <c r="DMD128" s="194"/>
      <c r="DME128" s="194"/>
      <c r="DMF128" s="194"/>
      <c r="DMG128" s="194"/>
      <c r="DMH128" s="194"/>
      <c r="DMI128" s="194"/>
      <c r="DMJ128" s="194"/>
      <c r="DMK128" s="194"/>
      <c r="DML128" s="194"/>
      <c r="DMM128" s="194"/>
      <c r="DMN128" s="194"/>
      <c r="DMO128" s="194"/>
      <c r="DMP128" s="194"/>
      <c r="DMQ128" s="194"/>
      <c r="DMR128" s="194"/>
      <c r="DMS128" s="194"/>
      <c r="DMT128" s="194"/>
      <c r="DMU128" s="194"/>
      <c r="DMV128" s="194"/>
      <c r="DMW128" s="194"/>
      <c r="DMX128" s="194"/>
      <c r="DMY128" s="194"/>
      <c r="DMZ128" s="194"/>
      <c r="DNA128" s="194"/>
      <c r="DNB128" s="194"/>
      <c r="DNC128" s="194"/>
      <c r="DND128" s="194"/>
      <c r="DNE128" s="194"/>
      <c r="DNF128" s="194"/>
      <c r="DNG128" s="194"/>
      <c r="DNH128" s="194"/>
      <c r="DNI128" s="194"/>
      <c r="DNJ128" s="194"/>
      <c r="DNK128" s="194"/>
      <c r="DNL128" s="194"/>
      <c r="DNM128" s="194"/>
      <c r="DNN128" s="194"/>
      <c r="DNO128" s="194"/>
      <c r="DNP128" s="194"/>
      <c r="DNQ128" s="194"/>
      <c r="DNR128" s="194"/>
      <c r="DNS128" s="194"/>
      <c r="DNT128" s="194"/>
      <c r="DNU128" s="194"/>
      <c r="DNV128" s="194"/>
      <c r="DNW128" s="194"/>
      <c r="DNX128" s="194"/>
      <c r="DNY128" s="194"/>
      <c r="DNZ128" s="194"/>
      <c r="DOA128" s="194"/>
      <c r="DOB128" s="194"/>
      <c r="DOC128" s="194"/>
      <c r="DOD128" s="194"/>
      <c r="DOE128" s="194"/>
      <c r="DOF128" s="194"/>
      <c r="DOG128" s="194"/>
      <c r="DOH128" s="194"/>
      <c r="DOI128" s="194"/>
      <c r="DOJ128" s="194"/>
      <c r="DOK128" s="194"/>
      <c r="DOL128" s="194"/>
      <c r="DOM128" s="194"/>
      <c r="DON128" s="194"/>
      <c r="DOO128" s="194"/>
      <c r="DOP128" s="194"/>
      <c r="DOQ128" s="194"/>
      <c r="DOR128" s="194"/>
      <c r="DOS128" s="194"/>
      <c r="DOT128" s="194"/>
      <c r="DOU128" s="194"/>
      <c r="DOV128" s="194"/>
      <c r="DOW128" s="194"/>
      <c r="DOX128" s="194"/>
      <c r="DOY128" s="194"/>
      <c r="DOZ128" s="194"/>
      <c r="DPA128" s="194"/>
      <c r="DPB128" s="194"/>
      <c r="DPC128" s="194"/>
      <c r="DPD128" s="194"/>
      <c r="DPE128" s="194"/>
      <c r="DPF128" s="194"/>
      <c r="DPG128" s="194"/>
      <c r="DPH128" s="194"/>
      <c r="DPI128" s="194"/>
      <c r="DPJ128" s="194"/>
      <c r="DPK128" s="194"/>
      <c r="DPL128" s="194"/>
      <c r="DPM128" s="194"/>
      <c r="DPN128" s="194"/>
      <c r="DPO128" s="194"/>
      <c r="DPP128" s="194"/>
      <c r="DPQ128" s="194"/>
      <c r="DPR128" s="194"/>
      <c r="DPS128" s="194"/>
      <c r="DPT128" s="194"/>
      <c r="DPU128" s="194"/>
      <c r="DPV128" s="194"/>
      <c r="DPW128" s="194"/>
      <c r="DPX128" s="194"/>
      <c r="DPY128" s="194"/>
      <c r="DPZ128" s="194"/>
      <c r="DQA128" s="194"/>
      <c r="DQB128" s="194"/>
      <c r="DQC128" s="194"/>
      <c r="DQD128" s="194"/>
      <c r="DQE128" s="194"/>
      <c r="DQF128" s="194"/>
      <c r="DQG128" s="194"/>
      <c r="DQH128" s="194"/>
      <c r="DQI128" s="194"/>
      <c r="DQJ128" s="194"/>
      <c r="DQK128" s="194"/>
      <c r="DQL128" s="194"/>
      <c r="DQM128" s="194"/>
      <c r="DQN128" s="194"/>
      <c r="DQO128" s="194"/>
      <c r="DQP128" s="194"/>
      <c r="DQQ128" s="194"/>
      <c r="DQR128" s="194"/>
      <c r="DQS128" s="194"/>
      <c r="DQT128" s="194"/>
      <c r="DQU128" s="194"/>
      <c r="DQV128" s="194"/>
      <c r="DQW128" s="194"/>
      <c r="DQX128" s="194"/>
      <c r="DQY128" s="194"/>
      <c r="DQZ128" s="194"/>
      <c r="DRA128" s="194"/>
      <c r="DRB128" s="194"/>
      <c r="DRC128" s="194"/>
      <c r="DRD128" s="194"/>
      <c r="DRE128" s="194"/>
      <c r="DRF128" s="194"/>
      <c r="DRG128" s="194"/>
      <c r="DRH128" s="194"/>
      <c r="DRI128" s="194"/>
      <c r="DRJ128" s="194"/>
      <c r="DRK128" s="194"/>
      <c r="DRL128" s="194"/>
      <c r="DRM128" s="194"/>
      <c r="DRN128" s="194"/>
      <c r="DRO128" s="194"/>
      <c r="DRP128" s="194"/>
      <c r="DRQ128" s="194"/>
      <c r="DRR128" s="194"/>
      <c r="DRS128" s="194"/>
      <c r="DRT128" s="194"/>
      <c r="DRU128" s="194"/>
      <c r="DRV128" s="194"/>
      <c r="DRW128" s="194"/>
      <c r="DRX128" s="194"/>
      <c r="DRY128" s="194"/>
      <c r="DRZ128" s="194"/>
      <c r="DSA128" s="194"/>
      <c r="DSB128" s="194"/>
      <c r="DSC128" s="194"/>
      <c r="DSD128" s="194"/>
      <c r="DSE128" s="194"/>
      <c r="DSF128" s="194"/>
      <c r="DSG128" s="194"/>
      <c r="DSH128" s="194"/>
      <c r="DSI128" s="194"/>
      <c r="DSJ128" s="194"/>
      <c r="DSK128" s="194"/>
      <c r="DSL128" s="194"/>
      <c r="DSM128" s="194"/>
      <c r="DSN128" s="194"/>
      <c r="DSO128" s="194"/>
      <c r="DSP128" s="194"/>
      <c r="DSQ128" s="194"/>
      <c r="DSR128" s="194"/>
      <c r="DSS128" s="194"/>
      <c r="DST128" s="194"/>
      <c r="DSU128" s="194"/>
      <c r="DSV128" s="194"/>
      <c r="DSW128" s="194"/>
      <c r="DSX128" s="194"/>
      <c r="DSY128" s="194"/>
      <c r="DSZ128" s="194"/>
      <c r="DTA128" s="194"/>
      <c r="DTB128" s="194"/>
      <c r="DTC128" s="194"/>
      <c r="DTD128" s="194"/>
      <c r="DTE128" s="194"/>
      <c r="DTF128" s="194"/>
      <c r="DTG128" s="194"/>
      <c r="DTH128" s="194"/>
      <c r="DTI128" s="194"/>
      <c r="DTJ128" s="194"/>
      <c r="DTK128" s="194"/>
      <c r="DTL128" s="194"/>
      <c r="DTM128" s="194"/>
      <c r="DTN128" s="194"/>
      <c r="DTO128" s="194"/>
      <c r="DTP128" s="194"/>
      <c r="DTQ128" s="194"/>
      <c r="DTR128" s="194"/>
      <c r="DTS128" s="194"/>
      <c r="DTT128" s="194"/>
      <c r="DTU128" s="194"/>
      <c r="DTV128" s="194"/>
      <c r="DTW128" s="194"/>
      <c r="DTX128" s="194"/>
      <c r="DTY128" s="194"/>
      <c r="DTZ128" s="194"/>
      <c r="DUA128" s="194"/>
      <c r="DUB128" s="194"/>
      <c r="DUC128" s="194"/>
      <c r="DUD128" s="194"/>
      <c r="DUE128" s="194"/>
      <c r="DUF128" s="194"/>
      <c r="DUG128" s="194"/>
      <c r="DUH128" s="194"/>
      <c r="DUI128" s="194"/>
      <c r="DUJ128" s="194"/>
      <c r="DUK128" s="194"/>
      <c r="DUL128" s="194"/>
      <c r="DUM128" s="194"/>
      <c r="DUN128" s="194"/>
      <c r="DUO128" s="194"/>
      <c r="DUP128" s="194"/>
      <c r="DUQ128" s="194"/>
      <c r="DUR128" s="194"/>
      <c r="DUS128" s="194"/>
      <c r="DUT128" s="194"/>
      <c r="DUU128" s="194"/>
      <c r="DUV128" s="194"/>
      <c r="DUW128" s="194"/>
      <c r="DUX128" s="194"/>
      <c r="DUY128" s="194"/>
      <c r="DUZ128" s="194"/>
      <c r="DVA128" s="194"/>
      <c r="DVB128" s="194"/>
      <c r="DVC128" s="194"/>
      <c r="DVD128" s="194"/>
      <c r="DVE128" s="194"/>
      <c r="DVF128" s="194"/>
      <c r="DVG128" s="194"/>
      <c r="DVH128" s="194"/>
      <c r="DVI128" s="194"/>
      <c r="DVJ128" s="194"/>
      <c r="DVK128" s="194"/>
      <c r="DVL128" s="194"/>
      <c r="DVM128" s="194"/>
      <c r="DVN128" s="194"/>
      <c r="DVO128" s="194"/>
      <c r="DVP128" s="194"/>
      <c r="DVQ128" s="194"/>
      <c r="DVR128" s="194"/>
      <c r="DVS128" s="194"/>
      <c r="DVT128" s="194"/>
      <c r="DVU128" s="194"/>
      <c r="DVV128" s="194"/>
      <c r="DVW128" s="194"/>
      <c r="DVX128" s="194"/>
      <c r="DVY128" s="194"/>
      <c r="DVZ128" s="194"/>
      <c r="DWA128" s="194"/>
      <c r="DWB128" s="194"/>
      <c r="DWC128" s="194"/>
      <c r="DWD128" s="194"/>
      <c r="DWE128" s="194"/>
      <c r="DWF128" s="194"/>
      <c r="DWG128" s="194"/>
      <c r="DWH128" s="194"/>
      <c r="DWI128" s="194"/>
      <c r="DWJ128" s="194"/>
      <c r="DWK128" s="194"/>
      <c r="DWL128" s="194"/>
      <c r="DWM128" s="194"/>
      <c r="DWN128" s="194"/>
      <c r="DWO128" s="194"/>
      <c r="DWP128" s="194"/>
      <c r="DWQ128" s="194"/>
      <c r="DWR128" s="194"/>
      <c r="DWS128" s="194"/>
      <c r="DWT128" s="194"/>
      <c r="DWU128" s="194"/>
      <c r="DWV128" s="194"/>
      <c r="DWW128" s="194"/>
      <c r="DWX128" s="194"/>
      <c r="DWY128" s="194"/>
      <c r="DWZ128" s="194"/>
      <c r="DXA128" s="194"/>
      <c r="DXB128" s="194"/>
      <c r="DXC128" s="194"/>
      <c r="DXD128" s="194"/>
      <c r="DXE128" s="194"/>
      <c r="DXF128" s="194"/>
      <c r="DXG128" s="194"/>
      <c r="DXH128" s="194"/>
      <c r="DXI128" s="194"/>
      <c r="DXJ128" s="194"/>
      <c r="DXK128" s="194"/>
      <c r="DXL128" s="194"/>
      <c r="DXM128" s="194"/>
      <c r="DXN128" s="194"/>
      <c r="DXO128" s="194"/>
      <c r="DXP128" s="194"/>
      <c r="DXQ128" s="194"/>
      <c r="DXR128" s="194"/>
      <c r="DXS128" s="194"/>
      <c r="DXT128" s="194"/>
      <c r="DXU128" s="194"/>
      <c r="DXV128" s="194"/>
      <c r="DXW128" s="194"/>
      <c r="DXX128" s="194"/>
      <c r="DXY128" s="194"/>
      <c r="DXZ128" s="194"/>
      <c r="DYA128" s="194"/>
      <c r="DYB128" s="194"/>
      <c r="DYC128" s="194"/>
      <c r="DYD128" s="194"/>
      <c r="DYE128" s="194"/>
      <c r="DYF128" s="194"/>
      <c r="DYG128" s="194"/>
      <c r="DYH128" s="194"/>
      <c r="DYI128" s="194"/>
      <c r="DYJ128" s="194"/>
      <c r="DYK128" s="194"/>
      <c r="DYL128" s="194"/>
      <c r="DYM128" s="194"/>
      <c r="DYN128" s="194"/>
      <c r="DYO128" s="194"/>
      <c r="DYP128" s="194"/>
      <c r="DYQ128" s="194"/>
      <c r="DYR128" s="194"/>
      <c r="DYS128" s="194"/>
      <c r="DYT128" s="194"/>
      <c r="DYU128" s="194"/>
      <c r="DYV128" s="194"/>
      <c r="DYW128" s="194"/>
      <c r="DYX128" s="194"/>
      <c r="DYY128" s="194"/>
      <c r="DYZ128" s="194"/>
      <c r="DZA128" s="194"/>
      <c r="DZB128" s="194"/>
      <c r="DZC128" s="194"/>
      <c r="DZD128" s="194"/>
      <c r="DZE128" s="194"/>
      <c r="DZF128" s="194"/>
      <c r="DZG128" s="194"/>
      <c r="DZH128" s="194"/>
      <c r="DZI128" s="194"/>
      <c r="DZJ128" s="194"/>
      <c r="DZK128" s="194"/>
      <c r="DZL128" s="194"/>
      <c r="DZM128" s="194"/>
      <c r="DZN128" s="194"/>
      <c r="DZO128" s="194"/>
      <c r="DZP128" s="194"/>
      <c r="DZQ128" s="194"/>
      <c r="DZR128" s="194"/>
      <c r="DZS128" s="194"/>
      <c r="DZT128" s="194"/>
      <c r="DZU128" s="194"/>
      <c r="DZV128" s="194"/>
      <c r="DZW128" s="194"/>
      <c r="DZX128" s="194"/>
      <c r="DZY128" s="194"/>
      <c r="DZZ128" s="194"/>
      <c r="EAA128" s="194"/>
      <c r="EAB128" s="194"/>
      <c r="EAC128" s="194"/>
      <c r="EAD128" s="194"/>
      <c r="EAE128" s="194"/>
      <c r="EAF128" s="194"/>
      <c r="EAG128" s="194"/>
      <c r="EAH128" s="194"/>
      <c r="EAI128" s="194"/>
      <c r="EAJ128" s="194"/>
      <c r="EAK128" s="194"/>
      <c r="EAL128" s="194"/>
      <c r="EAM128" s="194"/>
      <c r="EAN128" s="194"/>
      <c r="EAO128" s="194"/>
      <c r="EAP128" s="194"/>
      <c r="EAQ128" s="194"/>
      <c r="EAR128" s="194"/>
      <c r="EAS128" s="194"/>
      <c r="EAT128" s="194"/>
      <c r="EAU128" s="194"/>
      <c r="EAV128" s="194"/>
      <c r="EAW128" s="194"/>
      <c r="EAX128" s="194"/>
      <c r="EAY128" s="194"/>
      <c r="EAZ128" s="194"/>
      <c r="EBA128" s="194"/>
      <c r="EBB128" s="194"/>
      <c r="EBC128" s="194"/>
      <c r="EBD128" s="194"/>
      <c r="EBE128" s="194"/>
      <c r="EBF128" s="194"/>
      <c r="EBG128" s="194"/>
      <c r="EBH128" s="194"/>
      <c r="EBI128" s="194"/>
      <c r="EBJ128" s="194"/>
      <c r="EBK128" s="194"/>
      <c r="EBL128" s="194"/>
      <c r="EBM128" s="194"/>
      <c r="EBN128" s="194"/>
      <c r="EBO128" s="194"/>
      <c r="EBP128" s="194"/>
      <c r="EBQ128" s="194"/>
      <c r="EBR128" s="194"/>
      <c r="EBS128" s="194"/>
      <c r="EBT128" s="194"/>
      <c r="EBU128" s="194"/>
      <c r="EBV128" s="194"/>
      <c r="EBW128" s="194"/>
      <c r="EBX128" s="194"/>
      <c r="EBY128" s="194"/>
      <c r="EBZ128" s="194"/>
      <c r="ECA128" s="194"/>
      <c r="ECB128" s="194"/>
      <c r="ECC128" s="194"/>
      <c r="ECD128" s="194"/>
      <c r="ECE128" s="194"/>
      <c r="ECF128" s="194"/>
      <c r="ECG128" s="194"/>
      <c r="ECH128" s="194"/>
      <c r="ECI128" s="194"/>
      <c r="ECJ128" s="194"/>
      <c r="ECK128" s="194"/>
      <c r="ECL128" s="194"/>
      <c r="ECM128" s="194"/>
      <c r="ECN128" s="194"/>
      <c r="ECO128" s="194"/>
      <c r="ECP128" s="194"/>
      <c r="ECQ128" s="194"/>
      <c r="ECR128" s="194"/>
      <c r="ECS128" s="194"/>
      <c r="ECT128" s="194"/>
      <c r="ECU128" s="194"/>
      <c r="ECV128" s="194"/>
      <c r="ECW128" s="194"/>
      <c r="ECX128" s="194"/>
      <c r="ECY128" s="194"/>
      <c r="ECZ128" s="194"/>
      <c r="EDA128" s="194"/>
      <c r="EDB128" s="194"/>
      <c r="EDC128" s="194"/>
      <c r="EDD128" s="194"/>
      <c r="EDE128" s="194"/>
      <c r="EDF128" s="194"/>
      <c r="EDG128" s="194"/>
      <c r="EDH128" s="194"/>
      <c r="EDI128" s="194"/>
      <c r="EDJ128" s="194"/>
      <c r="EDK128" s="194"/>
      <c r="EDL128" s="194"/>
      <c r="EDM128" s="194"/>
      <c r="EDN128" s="194"/>
      <c r="EDO128" s="194"/>
      <c r="EDP128" s="194"/>
      <c r="EDQ128" s="194"/>
      <c r="EDR128" s="194"/>
      <c r="EDS128" s="194"/>
      <c r="EDT128" s="194"/>
      <c r="EDU128" s="194"/>
      <c r="EDV128" s="194"/>
      <c r="EDW128" s="194"/>
      <c r="EDX128" s="194"/>
      <c r="EDY128" s="194"/>
      <c r="EDZ128" s="194"/>
      <c r="EEA128" s="194"/>
      <c r="EEB128" s="194"/>
      <c r="EEC128" s="194"/>
      <c r="EED128" s="194"/>
      <c r="EEE128" s="194"/>
      <c r="EEF128" s="194"/>
      <c r="EEG128" s="194"/>
      <c r="EEH128" s="194"/>
      <c r="EEI128" s="194"/>
      <c r="EEJ128" s="194"/>
      <c r="EEK128" s="194"/>
      <c r="EEL128" s="194"/>
      <c r="EEM128" s="194"/>
      <c r="EEN128" s="194"/>
      <c r="EEO128" s="194"/>
      <c r="EEP128" s="194"/>
      <c r="EEQ128" s="194"/>
      <c r="EER128" s="194"/>
      <c r="EES128" s="194"/>
      <c r="EET128" s="194"/>
      <c r="EEU128" s="194"/>
      <c r="EEV128" s="194"/>
      <c r="EEW128" s="194"/>
      <c r="EEX128" s="194"/>
      <c r="EEY128" s="194"/>
      <c r="EEZ128" s="194"/>
      <c r="EFA128" s="194"/>
      <c r="EFB128" s="194"/>
      <c r="EFC128" s="194"/>
      <c r="EFD128" s="194"/>
      <c r="EFE128" s="194"/>
      <c r="EFF128" s="194"/>
      <c r="EFG128" s="194"/>
      <c r="EFH128" s="194"/>
      <c r="EFI128" s="194"/>
      <c r="EFJ128" s="194"/>
      <c r="EFK128" s="194"/>
      <c r="EFL128" s="194"/>
      <c r="EFM128" s="194"/>
      <c r="EFN128" s="194"/>
      <c r="EFO128" s="194"/>
      <c r="EFP128" s="194"/>
      <c r="EFQ128" s="194"/>
      <c r="EFR128" s="194"/>
      <c r="EFS128" s="194"/>
      <c r="EFT128" s="194"/>
      <c r="EFU128" s="194"/>
      <c r="EFV128" s="194"/>
      <c r="EFW128" s="194"/>
      <c r="EFX128" s="194"/>
      <c r="EFY128" s="194"/>
      <c r="EFZ128" s="194"/>
      <c r="EGA128" s="194"/>
      <c r="EGB128" s="194"/>
      <c r="EGC128" s="194"/>
      <c r="EGD128" s="194"/>
      <c r="EGE128" s="194"/>
      <c r="EGF128" s="194"/>
      <c r="EGG128" s="194"/>
      <c r="EGH128" s="194"/>
      <c r="EGI128" s="194"/>
      <c r="EGJ128" s="194"/>
      <c r="EGK128" s="194"/>
      <c r="EGL128" s="194"/>
      <c r="EGM128" s="194"/>
      <c r="EGN128" s="194"/>
      <c r="EGO128" s="194"/>
      <c r="EGP128" s="194"/>
      <c r="EGQ128" s="194"/>
      <c r="EGR128" s="194"/>
      <c r="EGS128" s="194"/>
      <c r="EGT128" s="194"/>
      <c r="EGU128" s="194"/>
      <c r="EGV128" s="194"/>
      <c r="EGW128" s="194"/>
      <c r="EGX128" s="194"/>
      <c r="EGY128" s="194"/>
      <c r="EGZ128" s="194"/>
      <c r="EHA128" s="194"/>
      <c r="EHB128" s="194"/>
      <c r="EHC128" s="194"/>
      <c r="EHD128" s="194"/>
      <c r="EHE128" s="194"/>
      <c r="EHF128" s="194"/>
      <c r="EHG128" s="194"/>
      <c r="EHH128" s="194"/>
      <c r="EHI128" s="194"/>
      <c r="EHJ128" s="194"/>
      <c r="EHK128" s="194"/>
      <c r="EHL128" s="194"/>
      <c r="EHM128" s="194"/>
      <c r="EHN128" s="194"/>
      <c r="EHO128" s="194"/>
      <c r="EHP128" s="194"/>
      <c r="EHQ128" s="194"/>
      <c r="EHR128" s="194"/>
      <c r="EHS128" s="194"/>
      <c r="EHT128" s="194"/>
      <c r="EHU128" s="194"/>
      <c r="EHV128" s="194"/>
      <c r="EHW128" s="194"/>
      <c r="EHX128" s="194"/>
      <c r="EHY128" s="194"/>
      <c r="EHZ128" s="194"/>
      <c r="EIA128" s="194"/>
      <c r="EIB128" s="194"/>
      <c r="EIC128" s="194"/>
      <c r="EID128" s="194"/>
      <c r="EIE128" s="194"/>
      <c r="EIF128" s="194"/>
      <c r="EIG128" s="194"/>
      <c r="EIH128" s="194"/>
      <c r="EII128" s="194"/>
      <c r="EIJ128" s="194"/>
      <c r="EIK128" s="194"/>
      <c r="EIL128" s="194"/>
      <c r="EIM128" s="194"/>
      <c r="EIN128" s="194"/>
      <c r="EIO128" s="194"/>
      <c r="EIP128" s="194"/>
      <c r="EIQ128" s="194"/>
      <c r="EIR128" s="194"/>
      <c r="EIS128" s="194"/>
      <c r="EIT128" s="194"/>
      <c r="EIU128" s="194"/>
      <c r="EIV128" s="194"/>
      <c r="EIW128" s="194"/>
      <c r="EIX128" s="194"/>
      <c r="EIY128" s="194"/>
      <c r="EIZ128" s="194"/>
      <c r="EJA128" s="194"/>
      <c r="EJB128" s="194"/>
      <c r="EJC128" s="194"/>
      <c r="EJD128" s="194"/>
      <c r="EJE128" s="194"/>
      <c r="EJF128" s="194"/>
      <c r="EJG128" s="194"/>
      <c r="EJH128" s="194"/>
      <c r="EJI128" s="194"/>
      <c r="EJJ128" s="194"/>
      <c r="EJK128" s="194"/>
      <c r="EJL128" s="194"/>
      <c r="EJM128" s="194"/>
      <c r="EJN128" s="194"/>
      <c r="EJO128" s="194"/>
      <c r="EJP128" s="194"/>
      <c r="EJQ128" s="194"/>
      <c r="EJR128" s="194"/>
      <c r="EJS128" s="194"/>
      <c r="EJT128" s="194"/>
      <c r="EJU128" s="194"/>
      <c r="EJV128" s="194"/>
      <c r="EJW128" s="194"/>
      <c r="EJX128" s="194"/>
      <c r="EJY128" s="194"/>
      <c r="EJZ128" s="194"/>
      <c r="EKA128" s="194"/>
      <c r="EKB128" s="194"/>
      <c r="EKC128" s="194"/>
      <c r="EKD128" s="194"/>
      <c r="EKE128" s="194"/>
      <c r="EKF128" s="194"/>
      <c r="EKG128" s="194"/>
      <c r="EKH128" s="194"/>
      <c r="EKI128" s="194"/>
      <c r="EKJ128" s="194"/>
      <c r="EKK128" s="194"/>
      <c r="EKL128" s="194"/>
      <c r="EKM128" s="194"/>
      <c r="EKN128" s="194"/>
      <c r="EKO128" s="194"/>
      <c r="EKP128" s="194"/>
      <c r="EKQ128" s="194"/>
      <c r="EKR128" s="194"/>
      <c r="EKS128" s="194"/>
      <c r="EKT128" s="194"/>
      <c r="EKU128" s="194"/>
      <c r="EKV128" s="194"/>
      <c r="EKW128" s="194"/>
      <c r="EKX128" s="194"/>
      <c r="EKY128" s="194"/>
      <c r="EKZ128" s="194"/>
      <c r="ELA128" s="194"/>
      <c r="ELB128" s="194"/>
      <c r="ELC128" s="194"/>
      <c r="ELD128" s="194"/>
      <c r="ELE128" s="194"/>
      <c r="ELF128" s="194"/>
      <c r="ELG128" s="194"/>
      <c r="ELH128" s="194"/>
      <c r="ELI128" s="194"/>
      <c r="ELJ128" s="194"/>
      <c r="ELK128" s="194"/>
      <c r="ELL128" s="194"/>
      <c r="ELM128" s="194"/>
      <c r="ELN128" s="194"/>
      <c r="ELO128" s="194"/>
      <c r="ELP128" s="194"/>
      <c r="ELQ128" s="194"/>
      <c r="ELR128" s="194"/>
      <c r="ELS128" s="194"/>
      <c r="ELT128" s="194"/>
      <c r="ELU128" s="194"/>
      <c r="ELV128" s="194"/>
      <c r="ELW128" s="194"/>
      <c r="ELX128" s="194"/>
      <c r="ELY128" s="194"/>
      <c r="ELZ128" s="194"/>
      <c r="EMA128" s="194"/>
      <c r="EMB128" s="194"/>
      <c r="EMC128" s="194"/>
      <c r="EMD128" s="194"/>
      <c r="EME128" s="194"/>
      <c r="EMF128" s="194"/>
      <c r="EMG128" s="194"/>
      <c r="EMH128" s="194"/>
      <c r="EMI128" s="194"/>
      <c r="EMJ128" s="194"/>
      <c r="EMK128" s="194"/>
      <c r="EML128" s="194"/>
      <c r="EMM128" s="194"/>
      <c r="EMN128" s="194"/>
      <c r="EMO128" s="194"/>
      <c r="EMP128" s="194"/>
      <c r="EMQ128" s="194"/>
      <c r="EMR128" s="194"/>
      <c r="EMS128" s="194"/>
      <c r="EMT128" s="194"/>
      <c r="EMU128" s="194"/>
      <c r="EMV128" s="194"/>
      <c r="EMW128" s="194"/>
      <c r="EMX128" s="194"/>
      <c r="EMY128" s="194"/>
      <c r="EMZ128" s="194"/>
      <c r="ENA128" s="194"/>
      <c r="ENB128" s="194"/>
      <c r="ENC128" s="194"/>
      <c r="END128" s="194"/>
      <c r="ENE128" s="194"/>
      <c r="ENF128" s="194"/>
      <c r="ENG128" s="194"/>
      <c r="ENH128" s="194"/>
      <c r="ENI128" s="194"/>
      <c r="ENJ128" s="194"/>
      <c r="ENK128" s="194"/>
      <c r="ENL128" s="194"/>
      <c r="ENM128" s="194"/>
      <c r="ENN128" s="194"/>
      <c r="ENO128" s="194"/>
      <c r="ENP128" s="194"/>
      <c r="ENQ128" s="194"/>
      <c r="ENR128" s="194"/>
      <c r="ENS128" s="194"/>
      <c r="ENT128" s="194"/>
      <c r="ENU128" s="194"/>
      <c r="ENV128" s="194"/>
      <c r="ENW128" s="194"/>
      <c r="ENX128" s="194"/>
      <c r="ENY128" s="194"/>
      <c r="ENZ128" s="194"/>
      <c r="EOA128" s="194"/>
      <c r="EOB128" s="194"/>
      <c r="EOC128" s="194"/>
      <c r="EOD128" s="194"/>
      <c r="EOE128" s="194"/>
      <c r="EOF128" s="194"/>
      <c r="EOG128" s="194"/>
      <c r="EOH128" s="194"/>
      <c r="EOI128" s="194"/>
      <c r="EOJ128" s="194"/>
      <c r="EOK128" s="194"/>
      <c r="EOL128" s="194"/>
      <c r="EOM128" s="194"/>
      <c r="EON128" s="194"/>
      <c r="EOO128" s="194"/>
      <c r="EOP128" s="194"/>
      <c r="EOQ128" s="194"/>
      <c r="EOR128" s="194"/>
      <c r="EOS128" s="194"/>
      <c r="EOT128" s="194"/>
      <c r="EOU128" s="194"/>
      <c r="EOV128" s="194"/>
      <c r="EOW128" s="194"/>
      <c r="EOX128" s="194"/>
      <c r="EOY128" s="194"/>
      <c r="EOZ128" s="194"/>
      <c r="EPA128" s="194"/>
      <c r="EPB128" s="194"/>
      <c r="EPC128" s="194"/>
      <c r="EPD128" s="194"/>
      <c r="EPE128" s="194"/>
      <c r="EPF128" s="194"/>
      <c r="EPG128" s="194"/>
      <c r="EPH128" s="194"/>
      <c r="EPI128" s="194"/>
      <c r="EPJ128" s="194"/>
      <c r="EPK128" s="194"/>
      <c r="EPL128" s="194"/>
      <c r="EPM128" s="194"/>
      <c r="EPN128" s="194"/>
      <c r="EPO128" s="194"/>
      <c r="EPP128" s="194"/>
      <c r="EPQ128" s="194"/>
      <c r="EPR128" s="194"/>
      <c r="EPS128" s="194"/>
      <c r="EPT128" s="194"/>
      <c r="EPU128" s="194"/>
      <c r="EPV128" s="194"/>
      <c r="EPW128" s="194"/>
      <c r="EPX128" s="194"/>
      <c r="EPY128" s="194"/>
      <c r="EPZ128" s="194"/>
      <c r="EQA128" s="194"/>
      <c r="EQB128" s="194"/>
      <c r="EQC128" s="194"/>
      <c r="EQD128" s="194"/>
      <c r="EQE128" s="194"/>
      <c r="EQF128" s="194"/>
      <c r="EQG128" s="194"/>
      <c r="EQH128" s="194"/>
      <c r="EQI128" s="194"/>
      <c r="EQJ128" s="194"/>
      <c r="EQK128" s="194"/>
      <c r="EQL128" s="194"/>
      <c r="EQM128" s="194"/>
      <c r="EQN128" s="194"/>
      <c r="EQO128" s="194"/>
      <c r="EQP128" s="194"/>
      <c r="EQQ128" s="194"/>
      <c r="EQR128" s="194"/>
      <c r="EQS128" s="194"/>
      <c r="EQT128" s="194"/>
      <c r="EQU128" s="194"/>
      <c r="EQV128" s="194"/>
      <c r="EQW128" s="194"/>
      <c r="EQX128" s="194"/>
      <c r="EQY128" s="194"/>
      <c r="EQZ128" s="194"/>
      <c r="ERA128" s="194"/>
      <c r="ERB128" s="194"/>
      <c r="ERC128" s="194"/>
      <c r="ERD128" s="194"/>
      <c r="ERE128" s="194"/>
      <c r="ERF128" s="194"/>
      <c r="ERG128" s="194"/>
      <c r="ERH128" s="194"/>
      <c r="ERI128" s="194"/>
      <c r="ERJ128" s="194"/>
      <c r="ERK128" s="194"/>
      <c r="ERL128" s="194"/>
      <c r="ERM128" s="194"/>
      <c r="ERN128" s="194"/>
      <c r="ERO128" s="194"/>
      <c r="ERP128" s="194"/>
      <c r="ERQ128" s="194"/>
      <c r="ERR128" s="194"/>
      <c r="ERS128" s="194"/>
      <c r="ERT128" s="194"/>
      <c r="ERU128" s="194"/>
      <c r="ERV128" s="194"/>
      <c r="ERW128" s="194"/>
      <c r="ERX128" s="194"/>
      <c r="ERY128" s="194"/>
      <c r="ERZ128" s="194"/>
      <c r="ESA128" s="194"/>
      <c r="ESB128" s="194"/>
      <c r="ESC128" s="194"/>
      <c r="ESD128" s="194"/>
      <c r="ESE128" s="194"/>
      <c r="ESF128" s="194"/>
      <c r="ESG128" s="194"/>
      <c r="ESH128" s="194"/>
      <c r="ESI128" s="194"/>
      <c r="ESJ128" s="194"/>
      <c r="ESK128" s="194"/>
      <c r="ESL128" s="194"/>
      <c r="ESM128" s="194"/>
      <c r="ESN128" s="194"/>
      <c r="ESO128" s="194"/>
      <c r="ESP128" s="194"/>
      <c r="ESQ128" s="194"/>
      <c r="ESR128" s="194"/>
      <c r="ESS128" s="194"/>
      <c r="EST128" s="194"/>
      <c r="ESU128" s="194"/>
      <c r="ESV128" s="194"/>
      <c r="ESW128" s="194"/>
      <c r="ESX128" s="194"/>
      <c r="ESY128" s="194"/>
      <c r="ESZ128" s="194"/>
      <c r="ETA128" s="194"/>
      <c r="ETB128" s="194"/>
      <c r="ETC128" s="194"/>
      <c r="ETD128" s="194"/>
      <c r="ETE128" s="194"/>
      <c r="ETF128" s="194"/>
      <c r="ETG128" s="194"/>
      <c r="ETH128" s="194"/>
      <c r="ETI128" s="194"/>
      <c r="ETJ128" s="194"/>
      <c r="ETK128" s="194"/>
      <c r="ETL128" s="194"/>
      <c r="ETM128" s="194"/>
      <c r="ETN128" s="194"/>
      <c r="ETO128" s="194"/>
      <c r="ETP128" s="194"/>
      <c r="ETQ128" s="194"/>
      <c r="ETR128" s="194"/>
      <c r="ETS128" s="194"/>
      <c r="ETT128" s="194"/>
      <c r="ETU128" s="194"/>
      <c r="ETV128" s="194"/>
      <c r="ETW128" s="194"/>
      <c r="ETX128" s="194"/>
      <c r="ETY128" s="194"/>
      <c r="ETZ128" s="194"/>
      <c r="EUA128" s="194"/>
      <c r="EUB128" s="194"/>
      <c r="EUC128" s="194"/>
      <c r="EUD128" s="194"/>
      <c r="EUE128" s="194"/>
      <c r="EUF128" s="194"/>
      <c r="EUG128" s="194"/>
      <c r="EUH128" s="194"/>
      <c r="EUI128" s="194"/>
      <c r="EUJ128" s="194"/>
      <c r="EUK128" s="194"/>
      <c r="EUL128" s="194"/>
      <c r="EUM128" s="194"/>
      <c r="EUN128" s="194"/>
      <c r="EUO128" s="194"/>
      <c r="EUP128" s="194"/>
      <c r="EUQ128" s="194"/>
      <c r="EUR128" s="194"/>
      <c r="EUS128" s="194"/>
      <c r="EUT128" s="194"/>
      <c r="EUU128" s="194"/>
      <c r="EUV128" s="194"/>
      <c r="EUW128" s="194"/>
      <c r="EUX128" s="194"/>
      <c r="EUY128" s="194"/>
      <c r="EUZ128" s="194"/>
      <c r="EVA128" s="194"/>
      <c r="EVB128" s="194"/>
      <c r="EVC128" s="194"/>
      <c r="EVD128" s="194"/>
      <c r="EVE128" s="194"/>
      <c r="EVF128" s="194"/>
      <c r="EVG128" s="194"/>
      <c r="EVH128" s="194"/>
      <c r="EVI128" s="194"/>
      <c r="EVJ128" s="194"/>
      <c r="EVK128" s="194"/>
      <c r="EVL128" s="194"/>
      <c r="EVM128" s="194"/>
      <c r="EVN128" s="194"/>
      <c r="EVO128" s="194"/>
      <c r="EVP128" s="194"/>
      <c r="EVQ128" s="194"/>
      <c r="EVR128" s="194"/>
      <c r="EVS128" s="194"/>
      <c r="EVT128" s="194"/>
      <c r="EVU128" s="194"/>
      <c r="EVV128" s="194"/>
      <c r="EVW128" s="194"/>
      <c r="EVX128" s="194"/>
      <c r="EVY128" s="194"/>
      <c r="EVZ128" s="194"/>
      <c r="EWA128" s="194"/>
      <c r="EWB128" s="194"/>
      <c r="EWC128" s="194"/>
      <c r="EWD128" s="194"/>
      <c r="EWE128" s="194"/>
      <c r="EWF128" s="194"/>
      <c r="EWG128" s="194"/>
      <c r="EWH128" s="194"/>
      <c r="EWI128" s="194"/>
      <c r="EWJ128" s="194"/>
      <c r="EWK128" s="194"/>
      <c r="EWL128" s="194"/>
      <c r="EWM128" s="194"/>
      <c r="EWN128" s="194"/>
      <c r="EWO128" s="194"/>
      <c r="EWP128" s="194"/>
      <c r="EWQ128" s="194"/>
      <c r="EWR128" s="194"/>
      <c r="EWS128" s="194"/>
      <c r="EWT128" s="194"/>
      <c r="EWU128" s="194"/>
      <c r="EWV128" s="194"/>
      <c r="EWW128" s="194"/>
      <c r="EWX128" s="194"/>
      <c r="EWY128" s="194"/>
      <c r="EWZ128" s="194"/>
      <c r="EXA128" s="194"/>
      <c r="EXB128" s="194"/>
      <c r="EXC128" s="194"/>
      <c r="EXD128" s="194"/>
      <c r="EXE128" s="194"/>
      <c r="EXF128" s="194"/>
      <c r="EXG128" s="194"/>
      <c r="EXH128" s="194"/>
      <c r="EXI128" s="194"/>
      <c r="EXJ128" s="194"/>
      <c r="EXK128" s="194"/>
      <c r="EXL128" s="194"/>
      <c r="EXM128" s="194"/>
      <c r="EXN128" s="194"/>
      <c r="EXO128" s="194"/>
      <c r="EXP128" s="194"/>
      <c r="EXQ128" s="194"/>
      <c r="EXR128" s="194"/>
      <c r="EXS128" s="194"/>
      <c r="EXT128" s="194"/>
      <c r="EXU128" s="194"/>
      <c r="EXV128" s="194"/>
      <c r="EXW128" s="194"/>
      <c r="EXX128" s="194"/>
      <c r="EXY128" s="194"/>
      <c r="EXZ128" s="194"/>
      <c r="EYA128" s="194"/>
      <c r="EYB128" s="194"/>
      <c r="EYC128" s="194"/>
      <c r="EYD128" s="194"/>
      <c r="EYE128" s="194"/>
      <c r="EYF128" s="194"/>
      <c r="EYG128" s="194"/>
      <c r="EYH128" s="194"/>
      <c r="EYI128" s="194"/>
      <c r="EYJ128" s="194"/>
      <c r="EYK128" s="194"/>
      <c r="EYL128" s="194"/>
      <c r="EYM128" s="194"/>
      <c r="EYN128" s="194"/>
      <c r="EYO128" s="194"/>
      <c r="EYP128" s="194"/>
      <c r="EYQ128" s="194"/>
      <c r="EYR128" s="194"/>
      <c r="EYS128" s="194"/>
      <c r="EYT128" s="194"/>
      <c r="EYU128" s="194"/>
      <c r="EYV128" s="194"/>
      <c r="EYW128" s="194"/>
      <c r="EYX128" s="194"/>
      <c r="EYY128" s="194"/>
      <c r="EYZ128" s="194"/>
      <c r="EZA128" s="194"/>
      <c r="EZB128" s="194"/>
      <c r="EZC128" s="194"/>
      <c r="EZD128" s="194"/>
      <c r="EZE128" s="194"/>
      <c r="EZF128" s="194"/>
      <c r="EZG128" s="194"/>
      <c r="EZH128" s="194"/>
      <c r="EZI128" s="194"/>
      <c r="EZJ128" s="194"/>
      <c r="EZK128" s="194"/>
      <c r="EZL128" s="194"/>
      <c r="EZM128" s="194"/>
      <c r="EZN128" s="194"/>
      <c r="EZO128" s="194"/>
      <c r="EZP128" s="194"/>
      <c r="EZQ128" s="194"/>
      <c r="EZR128" s="194"/>
      <c r="EZS128" s="194"/>
      <c r="EZT128" s="194"/>
      <c r="EZU128" s="194"/>
      <c r="EZV128" s="194"/>
      <c r="EZW128" s="194"/>
      <c r="EZX128" s="194"/>
      <c r="EZY128" s="194"/>
      <c r="EZZ128" s="194"/>
      <c r="FAA128" s="194"/>
      <c r="FAB128" s="194"/>
      <c r="FAC128" s="194"/>
      <c r="FAD128" s="194"/>
      <c r="FAE128" s="194"/>
      <c r="FAF128" s="194"/>
      <c r="FAG128" s="194"/>
      <c r="FAH128" s="194"/>
      <c r="FAI128" s="194"/>
      <c r="FAJ128" s="194"/>
      <c r="FAK128" s="194"/>
      <c r="FAL128" s="194"/>
      <c r="FAM128" s="194"/>
      <c r="FAN128" s="194"/>
      <c r="FAO128" s="194"/>
      <c r="FAP128" s="194"/>
      <c r="FAQ128" s="194"/>
      <c r="FAR128" s="194"/>
      <c r="FAS128" s="194"/>
      <c r="FAT128" s="194"/>
      <c r="FAU128" s="194"/>
      <c r="FAV128" s="194"/>
      <c r="FAW128" s="194"/>
      <c r="FAX128" s="194"/>
      <c r="FAY128" s="194"/>
      <c r="FAZ128" s="194"/>
      <c r="FBA128" s="194"/>
      <c r="FBB128" s="194"/>
      <c r="FBC128" s="194"/>
      <c r="FBD128" s="194"/>
      <c r="FBE128" s="194"/>
      <c r="FBF128" s="194"/>
      <c r="FBG128" s="194"/>
      <c r="FBH128" s="194"/>
      <c r="FBI128" s="194"/>
      <c r="FBJ128" s="194"/>
      <c r="FBK128" s="194"/>
      <c r="FBL128" s="194"/>
      <c r="FBM128" s="194"/>
      <c r="FBN128" s="194"/>
      <c r="FBO128" s="194"/>
      <c r="FBP128" s="194"/>
      <c r="FBQ128" s="194"/>
      <c r="FBR128" s="194"/>
      <c r="FBS128" s="194"/>
      <c r="FBT128" s="194"/>
      <c r="FBU128" s="194"/>
      <c r="FBV128" s="194"/>
      <c r="FBW128" s="194"/>
      <c r="FBX128" s="194"/>
      <c r="FBY128" s="194"/>
      <c r="FBZ128" s="194"/>
      <c r="FCA128" s="194"/>
      <c r="FCB128" s="194"/>
      <c r="FCC128" s="194"/>
      <c r="FCD128" s="194"/>
      <c r="FCE128" s="194"/>
      <c r="FCF128" s="194"/>
      <c r="FCG128" s="194"/>
      <c r="FCH128" s="194"/>
      <c r="FCI128" s="194"/>
      <c r="FCJ128" s="194"/>
      <c r="FCK128" s="194"/>
      <c r="FCL128" s="194"/>
      <c r="FCM128" s="194"/>
      <c r="FCN128" s="194"/>
      <c r="FCO128" s="194"/>
      <c r="FCP128" s="194"/>
      <c r="FCQ128" s="194"/>
      <c r="FCR128" s="194"/>
      <c r="FCS128" s="194"/>
      <c r="FCT128" s="194"/>
      <c r="FCU128" s="194"/>
      <c r="FCV128" s="194"/>
      <c r="FCW128" s="194"/>
      <c r="FCX128" s="194"/>
      <c r="FCY128" s="194"/>
      <c r="FCZ128" s="194"/>
      <c r="FDA128" s="194"/>
      <c r="FDB128" s="194"/>
      <c r="FDC128" s="194"/>
      <c r="FDD128" s="194"/>
      <c r="FDE128" s="194"/>
      <c r="FDF128" s="194"/>
      <c r="FDG128" s="194"/>
      <c r="FDH128" s="194"/>
      <c r="FDI128" s="194"/>
      <c r="FDJ128" s="194"/>
      <c r="FDK128" s="194"/>
      <c r="FDL128" s="194"/>
      <c r="FDM128" s="194"/>
      <c r="FDN128" s="194"/>
      <c r="FDO128" s="194"/>
      <c r="FDP128" s="194"/>
      <c r="FDQ128" s="194"/>
      <c r="FDR128" s="194"/>
      <c r="FDS128" s="194"/>
      <c r="FDT128" s="194"/>
      <c r="FDU128" s="194"/>
      <c r="FDV128" s="194"/>
      <c r="FDW128" s="194"/>
      <c r="FDX128" s="194"/>
      <c r="FDY128" s="194"/>
      <c r="FDZ128" s="194"/>
      <c r="FEA128" s="194"/>
      <c r="FEB128" s="194"/>
      <c r="FEC128" s="194"/>
      <c r="FED128" s="194"/>
      <c r="FEE128" s="194"/>
      <c r="FEF128" s="194"/>
      <c r="FEG128" s="194"/>
      <c r="FEH128" s="194"/>
      <c r="FEI128" s="194"/>
      <c r="FEJ128" s="194"/>
      <c r="FEK128" s="194"/>
      <c r="FEL128" s="194"/>
      <c r="FEM128" s="194"/>
      <c r="FEN128" s="194"/>
      <c r="FEO128" s="194"/>
      <c r="FEP128" s="194"/>
      <c r="FEQ128" s="194"/>
      <c r="FER128" s="194"/>
      <c r="FES128" s="194"/>
      <c r="FET128" s="194"/>
      <c r="FEU128" s="194"/>
      <c r="FEV128" s="194"/>
      <c r="FEW128" s="194"/>
      <c r="FEX128" s="194"/>
      <c r="FEY128" s="194"/>
      <c r="FEZ128" s="194"/>
      <c r="FFA128" s="194"/>
      <c r="FFB128" s="194"/>
      <c r="FFC128" s="194"/>
      <c r="FFD128" s="194"/>
      <c r="FFE128" s="194"/>
      <c r="FFF128" s="194"/>
      <c r="FFG128" s="194"/>
      <c r="FFH128" s="194"/>
      <c r="FFI128" s="194"/>
      <c r="FFJ128" s="194"/>
      <c r="FFK128" s="194"/>
      <c r="FFL128" s="194"/>
      <c r="FFM128" s="194"/>
      <c r="FFN128" s="194"/>
      <c r="FFO128" s="194"/>
      <c r="FFP128" s="194"/>
      <c r="FFQ128" s="194"/>
      <c r="FFR128" s="194"/>
      <c r="FFS128" s="194"/>
      <c r="FFT128" s="194"/>
      <c r="FFU128" s="194"/>
      <c r="FFV128" s="194"/>
      <c r="FFW128" s="194"/>
      <c r="FFX128" s="194"/>
      <c r="FFY128" s="194"/>
      <c r="FFZ128" s="194"/>
      <c r="FGA128" s="194"/>
      <c r="FGB128" s="194"/>
      <c r="FGC128" s="194"/>
      <c r="FGD128" s="194"/>
      <c r="FGE128" s="194"/>
      <c r="FGF128" s="194"/>
      <c r="FGG128" s="194"/>
      <c r="FGH128" s="194"/>
      <c r="FGI128" s="194"/>
      <c r="FGJ128" s="194"/>
      <c r="FGK128" s="194"/>
      <c r="FGL128" s="194"/>
      <c r="FGM128" s="194"/>
      <c r="FGN128" s="194"/>
      <c r="FGO128" s="194"/>
      <c r="FGP128" s="194"/>
      <c r="FGQ128" s="194"/>
      <c r="FGR128" s="194"/>
      <c r="FGS128" s="194"/>
      <c r="FGT128" s="194"/>
      <c r="FGU128" s="194"/>
      <c r="FGV128" s="194"/>
      <c r="FGW128" s="194"/>
      <c r="FGX128" s="194"/>
      <c r="FGY128" s="194"/>
      <c r="FGZ128" s="194"/>
      <c r="FHA128" s="194"/>
      <c r="FHB128" s="194"/>
      <c r="FHC128" s="194"/>
      <c r="FHD128" s="194"/>
      <c r="FHE128" s="194"/>
      <c r="FHF128" s="194"/>
      <c r="FHG128" s="194"/>
      <c r="FHH128" s="194"/>
      <c r="FHI128" s="194"/>
      <c r="FHJ128" s="194"/>
      <c r="FHK128" s="194"/>
      <c r="FHL128" s="194"/>
      <c r="FHM128" s="194"/>
      <c r="FHN128" s="194"/>
      <c r="FHO128" s="194"/>
      <c r="FHP128" s="194"/>
      <c r="FHQ128" s="194"/>
      <c r="FHR128" s="194"/>
      <c r="FHS128" s="194"/>
      <c r="FHT128" s="194"/>
      <c r="FHU128" s="194"/>
      <c r="FHV128" s="194"/>
      <c r="FHW128" s="194"/>
      <c r="FHX128" s="194"/>
      <c r="FHY128" s="194"/>
      <c r="FHZ128" s="194"/>
      <c r="FIA128" s="194"/>
      <c r="FIB128" s="194"/>
      <c r="FIC128" s="194"/>
      <c r="FID128" s="194"/>
      <c r="FIE128" s="194"/>
      <c r="FIF128" s="194"/>
      <c r="FIG128" s="194"/>
      <c r="FIH128" s="194"/>
      <c r="FII128" s="194"/>
      <c r="FIJ128" s="194"/>
      <c r="FIK128" s="194"/>
      <c r="FIL128" s="194"/>
      <c r="FIM128" s="194"/>
      <c r="FIN128" s="194"/>
      <c r="FIO128" s="194"/>
      <c r="FIP128" s="194"/>
      <c r="FIQ128" s="194"/>
      <c r="FIR128" s="194"/>
      <c r="FIS128" s="194"/>
      <c r="FIT128" s="194"/>
      <c r="FIU128" s="194"/>
      <c r="FIV128" s="194"/>
      <c r="FIW128" s="194"/>
      <c r="FIX128" s="194"/>
      <c r="FIY128" s="194"/>
      <c r="FIZ128" s="194"/>
      <c r="FJA128" s="194"/>
      <c r="FJB128" s="194"/>
      <c r="FJC128" s="194"/>
      <c r="FJD128" s="194"/>
      <c r="FJE128" s="194"/>
      <c r="FJF128" s="194"/>
      <c r="FJG128" s="194"/>
      <c r="FJH128" s="194"/>
      <c r="FJI128" s="194"/>
      <c r="FJJ128" s="194"/>
      <c r="FJK128" s="194"/>
      <c r="FJL128" s="194"/>
      <c r="FJM128" s="194"/>
      <c r="FJN128" s="194"/>
      <c r="FJO128" s="194"/>
      <c r="FJP128" s="194"/>
      <c r="FJQ128" s="194"/>
      <c r="FJR128" s="194"/>
      <c r="FJS128" s="194"/>
      <c r="FJT128" s="194"/>
      <c r="FJU128" s="194"/>
      <c r="FJV128" s="194"/>
      <c r="FJW128" s="194"/>
      <c r="FJX128" s="194"/>
      <c r="FJY128" s="194"/>
      <c r="FJZ128" s="194"/>
      <c r="FKA128" s="194"/>
      <c r="FKB128" s="194"/>
      <c r="FKC128" s="194"/>
      <c r="FKD128" s="194"/>
      <c r="FKE128" s="194"/>
      <c r="FKF128" s="194"/>
      <c r="FKG128" s="194"/>
      <c r="FKH128" s="194"/>
      <c r="FKI128" s="194"/>
      <c r="FKJ128" s="194"/>
      <c r="FKK128" s="194"/>
      <c r="FKL128" s="194"/>
      <c r="FKM128" s="194"/>
      <c r="FKN128" s="194"/>
      <c r="FKO128" s="194"/>
      <c r="FKP128" s="194"/>
      <c r="FKQ128" s="194"/>
      <c r="FKR128" s="194"/>
      <c r="FKS128" s="194"/>
      <c r="FKT128" s="194"/>
      <c r="FKU128" s="194"/>
      <c r="FKV128" s="194"/>
      <c r="FKW128" s="194"/>
      <c r="FKX128" s="194"/>
      <c r="FKY128" s="194"/>
      <c r="FKZ128" s="194"/>
      <c r="FLA128" s="194"/>
      <c r="FLB128" s="194"/>
      <c r="FLC128" s="194"/>
      <c r="FLD128" s="194"/>
      <c r="FLE128" s="194"/>
      <c r="FLF128" s="194"/>
      <c r="FLG128" s="194"/>
      <c r="FLH128" s="194"/>
      <c r="FLI128" s="194"/>
      <c r="FLJ128" s="194"/>
      <c r="FLK128" s="194"/>
      <c r="FLL128" s="194"/>
      <c r="FLM128" s="194"/>
      <c r="FLN128" s="194"/>
      <c r="FLO128" s="194"/>
      <c r="FLP128" s="194"/>
      <c r="FLQ128" s="194"/>
      <c r="FLR128" s="194"/>
      <c r="FLS128" s="194"/>
      <c r="FLT128" s="194"/>
      <c r="FLU128" s="194"/>
      <c r="FLV128" s="194"/>
      <c r="FLW128" s="194"/>
      <c r="FLX128" s="194"/>
      <c r="FLY128" s="194"/>
      <c r="FLZ128" s="194"/>
      <c r="FMA128" s="194"/>
      <c r="FMB128" s="194"/>
      <c r="FMC128" s="194"/>
      <c r="FMD128" s="194"/>
      <c r="FME128" s="194"/>
      <c r="FMF128" s="194"/>
      <c r="FMG128" s="194"/>
      <c r="FMH128" s="194"/>
      <c r="FMI128" s="194"/>
      <c r="FMJ128" s="194"/>
      <c r="FMK128" s="194"/>
      <c r="FML128" s="194"/>
      <c r="FMM128" s="194"/>
      <c r="FMN128" s="194"/>
      <c r="FMO128" s="194"/>
      <c r="FMP128" s="194"/>
      <c r="FMQ128" s="194"/>
      <c r="FMR128" s="194"/>
      <c r="FMS128" s="194"/>
      <c r="FMT128" s="194"/>
      <c r="FMU128" s="194"/>
      <c r="FMV128" s="194"/>
      <c r="FMW128" s="194"/>
      <c r="FMX128" s="194"/>
      <c r="FMY128" s="194"/>
      <c r="FMZ128" s="194"/>
      <c r="FNA128" s="194"/>
      <c r="FNB128" s="194"/>
      <c r="FNC128" s="194"/>
      <c r="FND128" s="194"/>
      <c r="FNE128" s="194"/>
      <c r="FNF128" s="194"/>
      <c r="FNG128" s="194"/>
      <c r="FNH128" s="194"/>
      <c r="FNI128" s="194"/>
      <c r="FNJ128" s="194"/>
      <c r="FNK128" s="194"/>
      <c r="FNL128" s="194"/>
      <c r="FNM128" s="194"/>
      <c r="FNN128" s="194"/>
      <c r="FNO128" s="194"/>
      <c r="FNP128" s="194"/>
      <c r="FNQ128" s="194"/>
      <c r="FNR128" s="194"/>
      <c r="FNS128" s="194"/>
      <c r="FNT128" s="194"/>
      <c r="FNU128" s="194"/>
      <c r="FNV128" s="194"/>
      <c r="FNW128" s="194"/>
      <c r="FNX128" s="194"/>
      <c r="FNY128" s="194"/>
      <c r="FNZ128" s="194"/>
      <c r="FOA128" s="194"/>
      <c r="FOB128" s="194"/>
      <c r="FOC128" s="194"/>
      <c r="FOD128" s="194"/>
      <c r="FOE128" s="194"/>
      <c r="FOF128" s="194"/>
      <c r="FOG128" s="194"/>
      <c r="FOH128" s="194"/>
      <c r="FOI128" s="194"/>
      <c r="FOJ128" s="194"/>
      <c r="FOK128" s="194"/>
      <c r="FOL128" s="194"/>
      <c r="FOM128" s="194"/>
      <c r="FON128" s="194"/>
      <c r="FOO128" s="194"/>
      <c r="FOP128" s="194"/>
      <c r="FOQ128" s="194"/>
      <c r="FOR128" s="194"/>
      <c r="FOS128" s="194"/>
      <c r="FOT128" s="194"/>
      <c r="FOU128" s="194"/>
      <c r="FOV128" s="194"/>
      <c r="FOW128" s="194"/>
      <c r="FOX128" s="194"/>
      <c r="FOY128" s="194"/>
      <c r="FOZ128" s="194"/>
      <c r="FPA128" s="194"/>
      <c r="FPB128" s="194"/>
      <c r="FPC128" s="194"/>
      <c r="FPD128" s="194"/>
      <c r="FPE128" s="194"/>
      <c r="FPF128" s="194"/>
      <c r="FPG128" s="194"/>
      <c r="FPH128" s="194"/>
      <c r="FPI128" s="194"/>
      <c r="FPJ128" s="194"/>
      <c r="FPK128" s="194"/>
      <c r="FPL128" s="194"/>
      <c r="FPM128" s="194"/>
      <c r="FPN128" s="194"/>
      <c r="FPO128" s="194"/>
      <c r="FPP128" s="194"/>
      <c r="FPQ128" s="194"/>
      <c r="FPR128" s="194"/>
      <c r="FPS128" s="194"/>
      <c r="FPT128" s="194"/>
      <c r="FPU128" s="194"/>
      <c r="FPV128" s="194"/>
      <c r="FPW128" s="194"/>
      <c r="FPX128" s="194"/>
      <c r="FPY128" s="194"/>
      <c r="FPZ128" s="194"/>
      <c r="FQA128" s="194"/>
      <c r="FQB128" s="194"/>
      <c r="FQC128" s="194"/>
      <c r="FQD128" s="194"/>
      <c r="FQE128" s="194"/>
      <c r="FQF128" s="194"/>
      <c r="FQG128" s="194"/>
      <c r="FQH128" s="194"/>
      <c r="FQI128" s="194"/>
      <c r="FQJ128" s="194"/>
      <c r="FQK128" s="194"/>
      <c r="FQL128" s="194"/>
      <c r="FQM128" s="194"/>
      <c r="FQN128" s="194"/>
      <c r="FQO128" s="194"/>
      <c r="FQP128" s="194"/>
      <c r="FQQ128" s="194"/>
      <c r="FQR128" s="194"/>
      <c r="FQS128" s="194"/>
      <c r="FQT128" s="194"/>
      <c r="FQU128" s="194"/>
      <c r="FQV128" s="194"/>
      <c r="FQW128" s="194"/>
      <c r="FQX128" s="194"/>
      <c r="FQY128" s="194"/>
      <c r="FQZ128" s="194"/>
      <c r="FRA128" s="194"/>
      <c r="FRB128" s="194"/>
      <c r="FRC128" s="194"/>
      <c r="FRD128" s="194"/>
      <c r="FRE128" s="194"/>
      <c r="FRF128" s="194"/>
      <c r="FRG128" s="194"/>
      <c r="FRH128" s="194"/>
      <c r="FRI128" s="194"/>
      <c r="FRJ128" s="194"/>
      <c r="FRK128" s="194"/>
      <c r="FRL128" s="194"/>
      <c r="FRM128" s="194"/>
      <c r="FRN128" s="194"/>
      <c r="FRO128" s="194"/>
      <c r="FRP128" s="194"/>
      <c r="FRQ128" s="194"/>
      <c r="FRR128" s="194"/>
      <c r="FRS128" s="194"/>
      <c r="FRT128" s="194"/>
      <c r="FRU128" s="194"/>
      <c r="FRV128" s="194"/>
      <c r="FRW128" s="194"/>
      <c r="FRX128" s="194"/>
      <c r="FRY128" s="194"/>
      <c r="FRZ128" s="194"/>
      <c r="FSA128" s="194"/>
      <c r="FSB128" s="194"/>
      <c r="FSC128" s="194"/>
      <c r="FSD128" s="194"/>
      <c r="FSE128" s="194"/>
      <c r="FSF128" s="194"/>
      <c r="FSG128" s="194"/>
      <c r="FSH128" s="194"/>
      <c r="FSI128" s="194"/>
      <c r="FSJ128" s="194"/>
      <c r="FSK128" s="194"/>
      <c r="FSL128" s="194"/>
      <c r="FSM128" s="194"/>
      <c r="FSN128" s="194"/>
      <c r="FSO128" s="194"/>
      <c r="FSP128" s="194"/>
      <c r="FSQ128" s="194"/>
      <c r="FSR128" s="194"/>
      <c r="FSS128" s="194"/>
      <c r="FST128" s="194"/>
      <c r="FSU128" s="194"/>
      <c r="FSV128" s="194"/>
      <c r="FSW128" s="194"/>
      <c r="FSX128" s="194"/>
      <c r="FSY128" s="194"/>
      <c r="FSZ128" s="194"/>
      <c r="FTA128" s="194"/>
      <c r="FTB128" s="194"/>
      <c r="FTC128" s="194"/>
      <c r="FTD128" s="194"/>
      <c r="FTE128" s="194"/>
      <c r="FTF128" s="194"/>
      <c r="FTG128" s="194"/>
      <c r="FTH128" s="194"/>
      <c r="FTI128" s="194"/>
      <c r="FTJ128" s="194"/>
      <c r="FTK128" s="194"/>
      <c r="FTL128" s="194"/>
      <c r="FTM128" s="194"/>
      <c r="FTN128" s="194"/>
      <c r="FTO128" s="194"/>
      <c r="FTP128" s="194"/>
      <c r="FTQ128" s="194"/>
      <c r="FTR128" s="194"/>
      <c r="FTS128" s="194"/>
      <c r="FTT128" s="194"/>
      <c r="FTU128" s="194"/>
      <c r="FTV128" s="194"/>
      <c r="FTW128" s="194"/>
      <c r="FTX128" s="194"/>
      <c r="FTY128" s="194"/>
      <c r="FTZ128" s="194"/>
      <c r="FUA128" s="194"/>
      <c r="FUB128" s="194"/>
      <c r="FUC128" s="194"/>
      <c r="FUD128" s="194"/>
      <c r="FUE128" s="194"/>
      <c r="FUF128" s="194"/>
      <c r="FUG128" s="194"/>
      <c r="FUH128" s="194"/>
      <c r="FUI128" s="194"/>
      <c r="FUJ128" s="194"/>
      <c r="FUK128" s="194"/>
      <c r="FUL128" s="194"/>
      <c r="FUM128" s="194"/>
      <c r="FUN128" s="194"/>
      <c r="FUO128" s="194"/>
      <c r="FUP128" s="194"/>
      <c r="FUQ128" s="194"/>
      <c r="FUR128" s="194"/>
      <c r="FUS128" s="194"/>
      <c r="FUT128" s="194"/>
      <c r="FUU128" s="194"/>
      <c r="FUV128" s="194"/>
      <c r="FUW128" s="194"/>
      <c r="FUX128" s="194"/>
      <c r="FUY128" s="194"/>
      <c r="FUZ128" s="194"/>
      <c r="FVA128" s="194"/>
      <c r="FVB128" s="194"/>
      <c r="FVC128" s="194"/>
      <c r="FVD128" s="194"/>
      <c r="FVE128" s="194"/>
      <c r="FVF128" s="194"/>
      <c r="FVG128" s="194"/>
      <c r="FVH128" s="194"/>
      <c r="FVI128" s="194"/>
      <c r="FVJ128" s="194"/>
      <c r="FVK128" s="194"/>
      <c r="FVL128" s="194"/>
      <c r="FVM128" s="194"/>
      <c r="FVN128" s="194"/>
      <c r="FVO128" s="194"/>
      <c r="FVP128" s="194"/>
      <c r="FVQ128" s="194"/>
      <c r="FVR128" s="194"/>
      <c r="FVS128" s="194"/>
      <c r="FVT128" s="194"/>
      <c r="FVU128" s="194"/>
      <c r="FVV128" s="194"/>
      <c r="FVW128" s="194"/>
      <c r="FVX128" s="194"/>
      <c r="FVY128" s="194"/>
      <c r="FVZ128" s="194"/>
      <c r="FWA128" s="194"/>
      <c r="FWB128" s="194"/>
      <c r="FWC128" s="194"/>
      <c r="FWD128" s="194"/>
      <c r="FWE128" s="194"/>
      <c r="FWF128" s="194"/>
      <c r="FWG128" s="194"/>
      <c r="FWH128" s="194"/>
      <c r="FWI128" s="194"/>
      <c r="FWJ128" s="194"/>
      <c r="FWK128" s="194"/>
      <c r="FWL128" s="194"/>
      <c r="FWM128" s="194"/>
      <c r="FWN128" s="194"/>
      <c r="FWO128" s="194"/>
      <c r="FWP128" s="194"/>
      <c r="FWQ128" s="194"/>
      <c r="FWR128" s="194"/>
      <c r="FWS128" s="194"/>
      <c r="FWT128" s="194"/>
      <c r="FWU128" s="194"/>
      <c r="FWV128" s="194"/>
      <c r="FWW128" s="194"/>
      <c r="FWX128" s="194"/>
      <c r="FWY128" s="194"/>
      <c r="FWZ128" s="194"/>
      <c r="FXA128" s="194"/>
      <c r="FXB128" s="194"/>
      <c r="FXC128" s="194"/>
      <c r="FXD128" s="194"/>
      <c r="FXE128" s="194"/>
      <c r="FXF128" s="194"/>
      <c r="FXG128" s="194"/>
      <c r="FXH128" s="194"/>
      <c r="FXI128" s="194"/>
      <c r="FXJ128" s="194"/>
      <c r="FXK128" s="194"/>
      <c r="FXL128" s="194"/>
      <c r="FXM128" s="194"/>
      <c r="FXN128" s="194"/>
      <c r="FXO128" s="194"/>
      <c r="FXP128" s="194"/>
      <c r="FXQ128" s="194"/>
      <c r="FXR128" s="194"/>
      <c r="FXS128" s="194"/>
      <c r="FXT128" s="194"/>
      <c r="FXU128" s="194"/>
      <c r="FXV128" s="194"/>
      <c r="FXW128" s="194"/>
      <c r="FXX128" s="194"/>
      <c r="FXY128" s="194"/>
      <c r="FXZ128" s="194"/>
      <c r="FYA128" s="194"/>
      <c r="FYB128" s="194"/>
      <c r="FYC128" s="194"/>
      <c r="FYD128" s="194"/>
      <c r="FYE128" s="194"/>
      <c r="FYF128" s="194"/>
      <c r="FYG128" s="194"/>
      <c r="FYH128" s="194"/>
      <c r="FYI128" s="194"/>
      <c r="FYJ128" s="194"/>
      <c r="FYK128" s="194"/>
      <c r="FYL128" s="194"/>
      <c r="FYM128" s="194"/>
      <c r="FYN128" s="194"/>
      <c r="FYO128" s="194"/>
      <c r="FYP128" s="194"/>
      <c r="FYQ128" s="194"/>
      <c r="FYR128" s="194"/>
      <c r="FYS128" s="194"/>
      <c r="FYT128" s="194"/>
      <c r="FYU128" s="194"/>
      <c r="FYV128" s="194"/>
      <c r="FYW128" s="194"/>
      <c r="FYX128" s="194"/>
      <c r="FYY128" s="194"/>
      <c r="FYZ128" s="194"/>
      <c r="FZA128" s="194"/>
      <c r="FZB128" s="194"/>
      <c r="FZC128" s="194"/>
      <c r="FZD128" s="194"/>
      <c r="FZE128" s="194"/>
      <c r="FZF128" s="194"/>
      <c r="FZG128" s="194"/>
      <c r="FZH128" s="194"/>
      <c r="FZI128" s="194"/>
      <c r="FZJ128" s="194"/>
      <c r="FZK128" s="194"/>
      <c r="FZL128" s="194"/>
      <c r="FZM128" s="194"/>
      <c r="FZN128" s="194"/>
      <c r="FZO128" s="194"/>
      <c r="FZP128" s="194"/>
      <c r="FZQ128" s="194"/>
      <c r="FZR128" s="194"/>
      <c r="FZS128" s="194"/>
      <c r="FZT128" s="194"/>
      <c r="FZU128" s="194"/>
      <c r="FZV128" s="194"/>
      <c r="FZW128" s="194"/>
      <c r="FZX128" s="194"/>
      <c r="FZY128" s="194"/>
      <c r="FZZ128" s="194"/>
      <c r="GAA128" s="194"/>
      <c r="GAB128" s="194"/>
      <c r="GAC128" s="194"/>
      <c r="GAD128" s="194"/>
      <c r="GAE128" s="194"/>
      <c r="GAF128" s="194"/>
      <c r="GAG128" s="194"/>
      <c r="GAH128" s="194"/>
      <c r="GAI128" s="194"/>
      <c r="GAJ128" s="194"/>
      <c r="GAK128" s="194"/>
      <c r="GAL128" s="194"/>
      <c r="GAM128" s="194"/>
      <c r="GAN128" s="194"/>
      <c r="GAO128" s="194"/>
      <c r="GAP128" s="194"/>
      <c r="GAQ128" s="194"/>
      <c r="GAR128" s="194"/>
      <c r="GAS128" s="194"/>
      <c r="GAT128" s="194"/>
      <c r="GAU128" s="194"/>
      <c r="GAV128" s="194"/>
      <c r="GAW128" s="194"/>
      <c r="GAX128" s="194"/>
      <c r="GAY128" s="194"/>
      <c r="GAZ128" s="194"/>
      <c r="GBA128" s="194"/>
      <c r="GBB128" s="194"/>
      <c r="GBC128" s="194"/>
      <c r="GBD128" s="194"/>
      <c r="GBE128" s="194"/>
      <c r="GBF128" s="194"/>
      <c r="GBG128" s="194"/>
      <c r="GBH128" s="194"/>
      <c r="GBI128" s="194"/>
      <c r="GBJ128" s="194"/>
      <c r="GBK128" s="194"/>
      <c r="GBL128" s="194"/>
      <c r="GBM128" s="194"/>
      <c r="GBN128" s="194"/>
      <c r="GBO128" s="194"/>
      <c r="GBP128" s="194"/>
      <c r="GBQ128" s="194"/>
      <c r="GBR128" s="194"/>
      <c r="GBS128" s="194"/>
      <c r="GBT128" s="194"/>
      <c r="GBU128" s="194"/>
      <c r="GBV128" s="194"/>
      <c r="GBW128" s="194"/>
      <c r="GBX128" s="194"/>
      <c r="GBY128" s="194"/>
      <c r="GBZ128" s="194"/>
      <c r="GCA128" s="194"/>
      <c r="GCB128" s="194"/>
      <c r="GCC128" s="194"/>
      <c r="GCD128" s="194"/>
      <c r="GCE128" s="194"/>
      <c r="GCF128" s="194"/>
      <c r="GCG128" s="194"/>
      <c r="GCH128" s="194"/>
      <c r="GCI128" s="194"/>
      <c r="GCJ128" s="194"/>
      <c r="GCK128" s="194"/>
      <c r="GCL128" s="194"/>
      <c r="GCM128" s="194"/>
      <c r="GCN128" s="194"/>
      <c r="GCO128" s="194"/>
      <c r="GCP128" s="194"/>
      <c r="GCQ128" s="194"/>
      <c r="GCR128" s="194"/>
      <c r="GCS128" s="194"/>
      <c r="GCT128" s="194"/>
      <c r="GCU128" s="194"/>
      <c r="GCV128" s="194"/>
      <c r="GCW128" s="194"/>
      <c r="GCX128" s="194"/>
      <c r="GCY128" s="194"/>
      <c r="GCZ128" s="194"/>
      <c r="GDA128" s="194"/>
      <c r="GDB128" s="194"/>
      <c r="GDC128" s="194"/>
      <c r="GDD128" s="194"/>
      <c r="GDE128" s="194"/>
      <c r="GDF128" s="194"/>
      <c r="GDG128" s="194"/>
      <c r="GDH128" s="194"/>
      <c r="GDI128" s="194"/>
      <c r="GDJ128" s="194"/>
      <c r="GDK128" s="194"/>
      <c r="GDL128" s="194"/>
      <c r="GDM128" s="194"/>
      <c r="GDN128" s="194"/>
      <c r="GDO128" s="194"/>
      <c r="GDP128" s="194"/>
      <c r="GDQ128" s="194"/>
      <c r="GDR128" s="194"/>
      <c r="GDS128" s="194"/>
      <c r="GDT128" s="194"/>
      <c r="GDU128" s="194"/>
      <c r="GDV128" s="194"/>
      <c r="GDW128" s="194"/>
      <c r="GDX128" s="194"/>
      <c r="GDY128" s="194"/>
      <c r="GDZ128" s="194"/>
      <c r="GEA128" s="194"/>
      <c r="GEB128" s="194"/>
      <c r="GEC128" s="194"/>
      <c r="GED128" s="194"/>
      <c r="GEE128" s="194"/>
      <c r="GEF128" s="194"/>
      <c r="GEG128" s="194"/>
      <c r="GEH128" s="194"/>
      <c r="GEI128" s="194"/>
      <c r="GEJ128" s="194"/>
      <c r="GEK128" s="194"/>
      <c r="GEL128" s="194"/>
      <c r="GEM128" s="194"/>
      <c r="GEN128" s="194"/>
      <c r="GEO128" s="194"/>
      <c r="GEP128" s="194"/>
      <c r="GEQ128" s="194"/>
      <c r="GER128" s="194"/>
      <c r="GES128" s="194"/>
      <c r="GET128" s="194"/>
      <c r="GEU128" s="194"/>
      <c r="GEV128" s="194"/>
      <c r="GEW128" s="194"/>
      <c r="GEX128" s="194"/>
      <c r="GEY128" s="194"/>
      <c r="GEZ128" s="194"/>
      <c r="GFA128" s="194"/>
      <c r="GFB128" s="194"/>
      <c r="GFC128" s="194"/>
      <c r="GFD128" s="194"/>
      <c r="GFE128" s="194"/>
      <c r="GFF128" s="194"/>
      <c r="GFG128" s="194"/>
      <c r="GFH128" s="194"/>
      <c r="GFI128" s="194"/>
      <c r="GFJ128" s="194"/>
      <c r="GFK128" s="194"/>
      <c r="GFL128" s="194"/>
      <c r="GFM128" s="194"/>
      <c r="GFN128" s="194"/>
      <c r="GFO128" s="194"/>
      <c r="GFP128" s="194"/>
      <c r="GFQ128" s="194"/>
      <c r="GFR128" s="194"/>
      <c r="GFS128" s="194"/>
      <c r="GFT128" s="194"/>
      <c r="GFU128" s="194"/>
      <c r="GFV128" s="194"/>
      <c r="GFW128" s="194"/>
      <c r="GFX128" s="194"/>
      <c r="GFY128" s="194"/>
      <c r="GFZ128" s="194"/>
      <c r="GGA128" s="194"/>
      <c r="GGB128" s="194"/>
      <c r="GGC128" s="194"/>
      <c r="GGD128" s="194"/>
      <c r="GGE128" s="194"/>
      <c r="GGF128" s="194"/>
      <c r="GGG128" s="194"/>
      <c r="GGH128" s="194"/>
      <c r="GGI128" s="194"/>
      <c r="GGJ128" s="194"/>
      <c r="GGK128" s="194"/>
      <c r="GGL128" s="194"/>
      <c r="GGM128" s="194"/>
      <c r="GGN128" s="194"/>
      <c r="GGO128" s="194"/>
      <c r="GGP128" s="194"/>
      <c r="GGQ128" s="194"/>
      <c r="GGR128" s="194"/>
      <c r="GGS128" s="194"/>
      <c r="GGT128" s="194"/>
      <c r="GGU128" s="194"/>
      <c r="GGV128" s="194"/>
      <c r="GGW128" s="194"/>
      <c r="GGX128" s="194"/>
      <c r="GGY128" s="194"/>
      <c r="GGZ128" s="194"/>
      <c r="GHA128" s="194"/>
      <c r="GHB128" s="194"/>
      <c r="GHC128" s="194"/>
      <c r="GHD128" s="194"/>
      <c r="GHE128" s="194"/>
      <c r="GHF128" s="194"/>
      <c r="GHG128" s="194"/>
      <c r="GHH128" s="194"/>
      <c r="GHI128" s="194"/>
      <c r="GHJ128" s="194"/>
      <c r="GHK128" s="194"/>
      <c r="GHL128" s="194"/>
      <c r="GHM128" s="194"/>
      <c r="GHN128" s="194"/>
      <c r="GHO128" s="194"/>
      <c r="GHP128" s="194"/>
      <c r="GHQ128" s="194"/>
      <c r="GHR128" s="194"/>
      <c r="GHS128" s="194"/>
      <c r="GHT128" s="194"/>
      <c r="GHU128" s="194"/>
      <c r="GHV128" s="194"/>
      <c r="GHW128" s="194"/>
      <c r="GHX128" s="194"/>
      <c r="GHY128" s="194"/>
      <c r="GHZ128" s="194"/>
      <c r="GIA128" s="194"/>
      <c r="GIB128" s="194"/>
      <c r="GIC128" s="194"/>
      <c r="GID128" s="194"/>
      <c r="GIE128" s="194"/>
      <c r="GIF128" s="194"/>
      <c r="GIG128" s="194"/>
      <c r="GIH128" s="194"/>
      <c r="GII128" s="194"/>
      <c r="GIJ128" s="194"/>
      <c r="GIK128" s="194"/>
      <c r="GIL128" s="194"/>
      <c r="GIM128" s="194"/>
      <c r="GIN128" s="194"/>
      <c r="GIO128" s="194"/>
      <c r="GIP128" s="194"/>
      <c r="GIQ128" s="194"/>
      <c r="GIR128" s="194"/>
      <c r="GIS128" s="194"/>
      <c r="GIT128" s="194"/>
      <c r="GIU128" s="194"/>
      <c r="GIV128" s="194"/>
      <c r="GIW128" s="194"/>
      <c r="GIX128" s="194"/>
      <c r="GIY128" s="194"/>
      <c r="GIZ128" s="194"/>
      <c r="GJA128" s="194"/>
      <c r="GJB128" s="194"/>
      <c r="GJC128" s="194"/>
      <c r="GJD128" s="194"/>
      <c r="GJE128" s="194"/>
      <c r="GJF128" s="194"/>
      <c r="GJG128" s="194"/>
      <c r="GJH128" s="194"/>
      <c r="GJI128" s="194"/>
      <c r="GJJ128" s="194"/>
      <c r="GJK128" s="194"/>
      <c r="GJL128" s="194"/>
      <c r="GJM128" s="194"/>
      <c r="GJN128" s="194"/>
      <c r="GJO128" s="194"/>
      <c r="GJP128" s="194"/>
      <c r="GJQ128" s="194"/>
      <c r="GJR128" s="194"/>
      <c r="GJS128" s="194"/>
      <c r="GJT128" s="194"/>
      <c r="GJU128" s="194"/>
      <c r="GJV128" s="194"/>
      <c r="GJW128" s="194"/>
      <c r="GJX128" s="194"/>
      <c r="GJY128" s="194"/>
      <c r="GJZ128" s="194"/>
      <c r="GKA128" s="194"/>
      <c r="GKB128" s="194"/>
      <c r="GKC128" s="194"/>
      <c r="GKD128" s="194"/>
      <c r="GKE128" s="194"/>
      <c r="GKF128" s="194"/>
      <c r="GKG128" s="194"/>
      <c r="GKH128" s="194"/>
      <c r="GKI128" s="194"/>
      <c r="GKJ128" s="194"/>
      <c r="GKK128" s="194"/>
      <c r="GKL128" s="194"/>
      <c r="GKM128" s="194"/>
      <c r="GKN128" s="194"/>
      <c r="GKO128" s="194"/>
      <c r="GKP128" s="194"/>
      <c r="GKQ128" s="194"/>
      <c r="GKR128" s="194"/>
      <c r="GKS128" s="194"/>
      <c r="GKT128" s="194"/>
      <c r="GKU128" s="194"/>
      <c r="GKV128" s="194"/>
      <c r="GKW128" s="194"/>
      <c r="GKX128" s="194"/>
      <c r="GKY128" s="194"/>
      <c r="GKZ128" s="194"/>
      <c r="GLA128" s="194"/>
      <c r="GLB128" s="194"/>
      <c r="GLC128" s="194"/>
      <c r="GLD128" s="194"/>
      <c r="GLE128" s="194"/>
      <c r="GLF128" s="194"/>
      <c r="GLG128" s="194"/>
      <c r="GLH128" s="194"/>
      <c r="GLI128" s="194"/>
      <c r="GLJ128" s="194"/>
      <c r="GLK128" s="194"/>
      <c r="GLL128" s="194"/>
      <c r="GLM128" s="194"/>
      <c r="GLN128" s="194"/>
      <c r="GLO128" s="194"/>
      <c r="GLP128" s="194"/>
      <c r="GLQ128" s="194"/>
      <c r="GLR128" s="194"/>
      <c r="GLS128" s="194"/>
      <c r="GLT128" s="194"/>
      <c r="GLU128" s="194"/>
      <c r="GLV128" s="194"/>
      <c r="GLW128" s="194"/>
      <c r="GLX128" s="194"/>
      <c r="GLY128" s="194"/>
      <c r="GLZ128" s="194"/>
      <c r="GMA128" s="194"/>
      <c r="GMB128" s="194"/>
      <c r="GMC128" s="194"/>
      <c r="GMD128" s="194"/>
      <c r="GME128" s="194"/>
      <c r="GMF128" s="194"/>
      <c r="GMG128" s="194"/>
      <c r="GMH128" s="194"/>
      <c r="GMI128" s="194"/>
      <c r="GMJ128" s="194"/>
      <c r="GMK128" s="194"/>
      <c r="GML128" s="194"/>
      <c r="GMM128" s="194"/>
      <c r="GMN128" s="194"/>
      <c r="GMO128" s="194"/>
      <c r="GMP128" s="194"/>
      <c r="GMQ128" s="194"/>
      <c r="GMR128" s="194"/>
      <c r="GMS128" s="194"/>
      <c r="GMT128" s="194"/>
      <c r="GMU128" s="194"/>
      <c r="GMV128" s="194"/>
      <c r="GMW128" s="194"/>
      <c r="GMX128" s="194"/>
      <c r="GMY128" s="194"/>
      <c r="GMZ128" s="194"/>
      <c r="GNA128" s="194"/>
      <c r="GNB128" s="194"/>
      <c r="GNC128" s="194"/>
      <c r="GND128" s="194"/>
      <c r="GNE128" s="194"/>
      <c r="GNF128" s="194"/>
      <c r="GNG128" s="194"/>
      <c r="GNH128" s="194"/>
      <c r="GNI128" s="194"/>
      <c r="GNJ128" s="194"/>
      <c r="GNK128" s="194"/>
      <c r="GNL128" s="194"/>
      <c r="GNM128" s="194"/>
      <c r="GNN128" s="194"/>
      <c r="GNO128" s="194"/>
      <c r="GNP128" s="194"/>
      <c r="GNQ128" s="194"/>
      <c r="GNR128" s="194"/>
      <c r="GNS128" s="194"/>
      <c r="GNT128" s="194"/>
      <c r="GNU128" s="194"/>
      <c r="GNV128" s="194"/>
      <c r="GNW128" s="194"/>
      <c r="GNX128" s="194"/>
      <c r="GNY128" s="194"/>
      <c r="GNZ128" s="194"/>
      <c r="GOA128" s="194"/>
      <c r="GOB128" s="194"/>
      <c r="GOC128" s="194"/>
      <c r="GOD128" s="194"/>
      <c r="GOE128" s="194"/>
      <c r="GOF128" s="194"/>
      <c r="GOG128" s="194"/>
      <c r="GOH128" s="194"/>
      <c r="GOI128" s="194"/>
      <c r="GOJ128" s="194"/>
      <c r="GOK128" s="194"/>
      <c r="GOL128" s="194"/>
      <c r="GOM128" s="194"/>
      <c r="GON128" s="194"/>
      <c r="GOO128" s="194"/>
      <c r="GOP128" s="194"/>
      <c r="GOQ128" s="194"/>
      <c r="GOR128" s="194"/>
      <c r="GOS128" s="194"/>
      <c r="GOT128" s="194"/>
      <c r="GOU128" s="194"/>
      <c r="GOV128" s="194"/>
      <c r="GOW128" s="194"/>
      <c r="GOX128" s="194"/>
      <c r="GOY128" s="194"/>
      <c r="GOZ128" s="194"/>
      <c r="GPA128" s="194"/>
      <c r="GPB128" s="194"/>
      <c r="GPC128" s="194"/>
      <c r="GPD128" s="194"/>
      <c r="GPE128" s="194"/>
      <c r="GPF128" s="194"/>
      <c r="GPG128" s="194"/>
      <c r="GPH128" s="194"/>
      <c r="GPI128" s="194"/>
      <c r="GPJ128" s="194"/>
      <c r="GPK128" s="194"/>
      <c r="GPL128" s="194"/>
      <c r="GPM128" s="194"/>
      <c r="GPN128" s="194"/>
      <c r="GPO128" s="194"/>
      <c r="GPP128" s="194"/>
      <c r="GPQ128" s="194"/>
      <c r="GPR128" s="194"/>
      <c r="GPS128" s="194"/>
      <c r="GPT128" s="194"/>
      <c r="GPU128" s="194"/>
      <c r="GPV128" s="194"/>
      <c r="GPW128" s="194"/>
      <c r="GPX128" s="194"/>
      <c r="GPY128" s="194"/>
      <c r="GPZ128" s="194"/>
      <c r="GQA128" s="194"/>
      <c r="GQB128" s="194"/>
      <c r="GQC128" s="194"/>
      <c r="GQD128" s="194"/>
      <c r="GQE128" s="194"/>
      <c r="GQF128" s="194"/>
      <c r="GQG128" s="194"/>
      <c r="GQH128" s="194"/>
      <c r="GQI128" s="194"/>
      <c r="GQJ128" s="194"/>
      <c r="GQK128" s="194"/>
      <c r="GQL128" s="194"/>
      <c r="GQM128" s="194"/>
      <c r="GQN128" s="194"/>
      <c r="GQO128" s="194"/>
      <c r="GQP128" s="194"/>
      <c r="GQQ128" s="194"/>
      <c r="GQR128" s="194"/>
      <c r="GQS128" s="194"/>
      <c r="GQT128" s="194"/>
      <c r="GQU128" s="194"/>
      <c r="GQV128" s="194"/>
      <c r="GQW128" s="194"/>
      <c r="GQX128" s="194"/>
      <c r="GQY128" s="194"/>
      <c r="GQZ128" s="194"/>
      <c r="GRA128" s="194"/>
      <c r="GRB128" s="194"/>
      <c r="GRC128" s="194"/>
      <c r="GRD128" s="194"/>
      <c r="GRE128" s="194"/>
      <c r="GRF128" s="194"/>
      <c r="GRG128" s="194"/>
      <c r="GRH128" s="194"/>
      <c r="GRI128" s="194"/>
      <c r="GRJ128" s="194"/>
      <c r="GRK128" s="194"/>
      <c r="GRL128" s="194"/>
      <c r="GRM128" s="194"/>
      <c r="GRN128" s="194"/>
      <c r="GRO128" s="194"/>
      <c r="GRP128" s="194"/>
      <c r="GRQ128" s="194"/>
      <c r="GRR128" s="194"/>
      <c r="GRS128" s="194"/>
      <c r="GRT128" s="194"/>
      <c r="GRU128" s="194"/>
      <c r="GRV128" s="194"/>
      <c r="GRW128" s="194"/>
      <c r="GRX128" s="194"/>
      <c r="GRY128" s="194"/>
      <c r="GRZ128" s="194"/>
      <c r="GSA128" s="194"/>
      <c r="GSB128" s="194"/>
      <c r="GSC128" s="194"/>
      <c r="GSD128" s="194"/>
      <c r="GSE128" s="194"/>
      <c r="GSF128" s="194"/>
      <c r="GSG128" s="194"/>
      <c r="GSH128" s="194"/>
      <c r="GSI128" s="194"/>
      <c r="GSJ128" s="194"/>
      <c r="GSK128" s="194"/>
      <c r="GSL128" s="194"/>
      <c r="GSM128" s="194"/>
      <c r="GSN128" s="194"/>
      <c r="GSO128" s="194"/>
      <c r="GSP128" s="194"/>
      <c r="GSQ128" s="194"/>
      <c r="GSR128" s="194"/>
      <c r="GSS128" s="194"/>
      <c r="GST128" s="194"/>
      <c r="GSU128" s="194"/>
      <c r="GSV128" s="194"/>
      <c r="GSW128" s="194"/>
      <c r="GSX128" s="194"/>
      <c r="GSY128" s="194"/>
      <c r="GSZ128" s="194"/>
      <c r="GTA128" s="194"/>
      <c r="GTB128" s="194"/>
      <c r="GTC128" s="194"/>
      <c r="GTD128" s="194"/>
      <c r="GTE128" s="194"/>
      <c r="GTF128" s="194"/>
      <c r="GTG128" s="194"/>
      <c r="GTH128" s="194"/>
      <c r="GTI128" s="194"/>
      <c r="GTJ128" s="194"/>
      <c r="GTK128" s="194"/>
      <c r="GTL128" s="194"/>
      <c r="GTM128" s="194"/>
      <c r="GTN128" s="194"/>
      <c r="GTO128" s="194"/>
      <c r="GTP128" s="194"/>
      <c r="GTQ128" s="194"/>
      <c r="GTR128" s="194"/>
      <c r="GTS128" s="194"/>
      <c r="GTT128" s="194"/>
      <c r="GTU128" s="194"/>
      <c r="GTV128" s="194"/>
      <c r="GTW128" s="194"/>
      <c r="GTX128" s="194"/>
      <c r="GTY128" s="194"/>
      <c r="GTZ128" s="194"/>
      <c r="GUA128" s="194"/>
      <c r="GUB128" s="194"/>
      <c r="GUC128" s="194"/>
      <c r="GUD128" s="194"/>
      <c r="GUE128" s="194"/>
      <c r="GUF128" s="194"/>
      <c r="GUG128" s="194"/>
      <c r="GUH128" s="194"/>
      <c r="GUI128" s="194"/>
      <c r="GUJ128" s="194"/>
      <c r="GUK128" s="194"/>
      <c r="GUL128" s="194"/>
      <c r="GUM128" s="194"/>
      <c r="GUN128" s="194"/>
      <c r="GUO128" s="194"/>
      <c r="GUP128" s="194"/>
      <c r="GUQ128" s="194"/>
      <c r="GUR128" s="194"/>
      <c r="GUS128" s="194"/>
      <c r="GUT128" s="194"/>
      <c r="GUU128" s="194"/>
      <c r="GUV128" s="194"/>
      <c r="GUW128" s="194"/>
      <c r="GUX128" s="194"/>
      <c r="GUY128" s="194"/>
      <c r="GUZ128" s="194"/>
      <c r="GVA128" s="194"/>
      <c r="GVB128" s="194"/>
      <c r="GVC128" s="194"/>
      <c r="GVD128" s="194"/>
      <c r="GVE128" s="194"/>
      <c r="GVF128" s="194"/>
      <c r="GVG128" s="194"/>
      <c r="GVH128" s="194"/>
      <c r="GVI128" s="194"/>
      <c r="GVJ128" s="194"/>
      <c r="GVK128" s="194"/>
      <c r="GVL128" s="194"/>
      <c r="GVM128" s="194"/>
      <c r="GVN128" s="194"/>
      <c r="GVO128" s="194"/>
      <c r="GVP128" s="194"/>
      <c r="GVQ128" s="194"/>
      <c r="GVR128" s="194"/>
      <c r="GVS128" s="194"/>
      <c r="GVT128" s="194"/>
      <c r="GVU128" s="194"/>
      <c r="GVV128" s="194"/>
      <c r="GVW128" s="194"/>
      <c r="GVX128" s="194"/>
      <c r="GVY128" s="194"/>
      <c r="GVZ128" s="194"/>
      <c r="GWA128" s="194"/>
      <c r="GWB128" s="194"/>
      <c r="GWC128" s="194"/>
      <c r="GWD128" s="194"/>
      <c r="GWE128" s="194"/>
      <c r="GWF128" s="194"/>
      <c r="GWG128" s="194"/>
      <c r="GWH128" s="194"/>
      <c r="GWI128" s="194"/>
      <c r="GWJ128" s="194"/>
      <c r="GWK128" s="194"/>
      <c r="GWL128" s="194"/>
      <c r="GWM128" s="194"/>
      <c r="GWN128" s="194"/>
      <c r="GWO128" s="194"/>
      <c r="GWP128" s="194"/>
      <c r="GWQ128" s="194"/>
      <c r="GWR128" s="194"/>
      <c r="GWS128" s="194"/>
      <c r="GWT128" s="194"/>
      <c r="GWU128" s="194"/>
      <c r="GWV128" s="194"/>
      <c r="GWW128" s="194"/>
      <c r="GWX128" s="194"/>
      <c r="GWY128" s="194"/>
      <c r="GWZ128" s="194"/>
      <c r="GXA128" s="194"/>
      <c r="GXB128" s="194"/>
      <c r="GXC128" s="194"/>
      <c r="GXD128" s="194"/>
      <c r="GXE128" s="194"/>
      <c r="GXF128" s="194"/>
      <c r="GXG128" s="194"/>
      <c r="GXH128" s="194"/>
      <c r="GXI128" s="194"/>
      <c r="GXJ128" s="194"/>
      <c r="GXK128" s="194"/>
      <c r="GXL128" s="194"/>
      <c r="GXM128" s="194"/>
      <c r="GXN128" s="194"/>
      <c r="GXO128" s="194"/>
      <c r="GXP128" s="194"/>
      <c r="GXQ128" s="194"/>
      <c r="GXR128" s="194"/>
      <c r="GXS128" s="194"/>
      <c r="GXT128" s="194"/>
      <c r="GXU128" s="194"/>
      <c r="GXV128" s="194"/>
      <c r="GXW128" s="194"/>
      <c r="GXX128" s="194"/>
      <c r="GXY128" s="194"/>
      <c r="GXZ128" s="194"/>
      <c r="GYA128" s="194"/>
      <c r="GYB128" s="194"/>
      <c r="GYC128" s="194"/>
      <c r="GYD128" s="194"/>
      <c r="GYE128" s="194"/>
      <c r="GYF128" s="194"/>
      <c r="GYG128" s="194"/>
      <c r="GYH128" s="194"/>
      <c r="GYI128" s="194"/>
      <c r="GYJ128" s="194"/>
      <c r="GYK128" s="194"/>
      <c r="GYL128" s="194"/>
      <c r="GYM128" s="194"/>
      <c r="GYN128" s="194"/>
      <c r="GYO128" s="194"/>
      <c r="GYP128" s="194"/>
      <c r="GYQ128" s="194"/>
      <c r="GYR128" s="194"/>
      <c r="GYS128" s="194"/>
      <c r="GYT128" s="194"/>
      <c r="GYU128" s="194"/>
      <c r="GYV128" s="194"/>
      <c r="GYW128" s="194"/>
      <c r="GYX128" s="194"/>
      <c r="GYY128" s="194"/>
      <c r="GYZ128" s="194"/>
      <c r="GZA128" s="194"/>
      <c r="GZB128" s="194"/>
      <c r="GZC128" s="194"/>
      <c r="GZD128" s="194"/>
      <c r="GZE128" s="194"/>
      <c r="GZF128" s="194"/>
      <c r="GZG128" s="194"/>
      <c r="GZH128" s="194"/>
      <c r="GZI128" s="194"/>
      <c r="GZJ128" s="194"/>
      <c r="GZK128" s="194"/>
      <c r="GZL128" s="194"/>
      <c r="GZM128" s="194"/>
      <c r="GZN128" s="194"/>
      <c r="GZO128" s="194"/>
      <c r="GZP128" s="194"/>
      <c r="GZQ128" s="194"/>
      <c r="GZR128" s="194"/>
      <c r="GZS128" s="194"/>
      <c r="GZT128" s="194"/>
      <c r="GZU128" s="194"/>
      <c r="GZV128" s="194"/>
      <c r="GZW128" s="194"/>
      <c r="GZX128" s="194"/>
      <c r="GZY128" s="194"/>
      <c r="GZZ128" s="194"/>
      <c r="HAA128" s="194"/>
      <c r="HAB128" s="194"/>
      <c r="HAC128" s="194"/>
      <c r="HAD128" s="194"/>
      <c r="HAE128" s="194"/>
      <c r="HAF128" s="194"/>
      <c r="HAG128" s="194"/>
      <c r="HAH128" s="194"/>
      <c r="HAI128" s="194"/>
      <c r="HAJ128" s="194"/>
      <c r="HAK128" s="194"/>
      <c r="HAL128" s="194"/>
      <c r="HAM128" s="194"/>
      <c r="HAN128" s="194"/>
      <c r="HAO128" s="194"/>
      <c r="HAP128" s="194"/>
      <c r="HAQ128" s="194"/>
      <c r="HAR128" s="194"/>
      <c r="HAS128" s="194"/>
      <c r="HAT128" s="194"/>
      <c r="HAU128" s="194"/>
      <c r="HAV128" s="194"/>
      <c r="HAW128" s="194"/>
      <c r="HAX128" s="194"/>
      <c r="HAY128" s="194"/>
      <c r="HAZ128" s="194"/>
      <c r="HBA128" s="194"/>
      <c r="HBB128" s="194"/>
      <c r="HBC128" s="194"/>
      <c r="HBD128" s="194"/>
      <c r="HBE128" s="194"/>
      <c r="HBF128" s="194"/>
      <c r="HBG128" s="194"/>
      <c r="HBH128" s="194"/>
      <c r="HBI128" s="194"/>
      <c r="HBJ128" s="194"/>
      <c r="HBK128" s="194"/>
      <c r="HBL128" s="194"/>
      <c r="HBM128" s="194"/>
      <c r="HBN128" s="194"/>
      <c r="HBO128" s="194"/>
      <c r="HBP128" s="194"/>
      <c r="HBQ128" s="194"/>
      <c r="HBR128" s="194"/>
      <c r="HBS128" s="194"/>
      <c r="HBT128" s="194"/>
      <c r="HBU128" s="194"/>
      <c r="HBV128" s="194"/>
      <c r="HBW128" s="194"/>
      <c r="HBX128" s="194"/>
      <c r="HBY128" s="194"/>
      <c r="HBZ128" s="194"/>
      <c r="HCA128" s="194"/>
      <c r="HCB128" s="194"/>
      <c r="HCC128" s="194"/>
      <c r="HCD128" s="194"/>
      <c r="HCE128" s="194"/>
      <c r="HCF128" s="194"/>
      <c r="HCG128" s="194"/>
      <c r="HCH128" s="194"/>
      <c r="HCI128" s="194"/>
      <c r="HCJ128" s="194"/>
      <c r="HCK128" s="194"/>
      <c r="HCL128" s="194"/>
      <c r="HCM128" s="194"/>
      <c r="HCN128" s="194"/>
      <c r="HCO128" s="194"/>
      <c r="HCP128" s="194"/>
      <c r="HCQ128" s="194"/>
      <c r="HCR128" s="194"/>
      <c r="HCS128" s="194"/>
      <c r="HCT128" s="194"/>
      <c r="HCU128" s="194"/>
      <c r="HCV128" s="194"/>
      <c r="HCW128" s="194"/>
      <c r="HCX128" s="194"/>
      <c r="HCY128" s="194"/>
      <c r="HCZ128" s="194"/>
      <c r="HDA128" s="194"/>
      <c r="HDB128" s="194"/>
      <c r="HDC128" s="194"/>
      <c r="HDD128" s="194"/>
      <c r="HDE128" s="194"/>
      <c r="HDF128" s="194"/>
      <c r="HDG128" s="194"/>
      <c r="HDH128" s="194"/>
      <c r="HDI128" s="194"/>
      <c r="HDJ128" s="194"/>
      <c r="HDK128" s="194"/>
      <c r="HDL128" s="194"/>
      <c r="HDM128" s="194"/>
      <c r="HDN128" s="194"/>
      <c r="HDO128" s="194"/>
      <c r="HDP128" s="194"/>
      <c r="HDQ128" s="194"/>
      <c r="HDR128" s="194"/>
      <c r="HDS128" s="194"/>
      <c r="HDT128" s="194"/>
      <c r="HDU128" s="194"/>
      <c r="HDV128" s="194"/>
      <c r="HDW128" s="194"/>
      <c r="HDX128" s="194"/>
      <c r="HDY128" s="194"/>
      <c r="HDZ128" s="194"/>
      <c r="HEA128" s="194"/>
      <c r="HEB128" s="194"/>
      <c r="HEC128" s="194"/>
      <c r="HED128" s="194"/>
      <c r="HEE128" s="194"/>
      <c r="HEF128" s="194"/>
      <c r="HEG128" s="194"/>
      <c r="HEH128" s="194"/>
      <c r="HEI128" s="194"/>
      <c r="HEJ128" s="194"/>
      <c r="HEK128" s="194"/>
      <c r="HEL128" s="194"/>
      <c r="HEM128" s="194"/>
      <c r="HEN128" s="194"/>
      <c r="HEO128" s="194"/>
      <c r="HEP128" s="194"/>
      <c r="HEQ128" s="194"/>
      <c r="HER128" s="194"/>
      <c r="HES128" s="194"/>
      <c r="HET128" s="194"/>
      <c r="HEU128" s="194"/>
      <c r="HEV128" s="194"/>
      <c r="HEW128" s="194"/>
      <c r="HEX128" s="194"/>
      <c r="HEY128" s="194"/>
      <c r="HEZ128" s="194"/>
      <c r="HFA128" s="194"/>
      <c r="HFB128" s="194"/>
      <c r="HFC128" s="194"/>
      <c r="HFD128" s="194"/>
      <c r="HFE128" s="194"/>
      <c r="HFF128" s="194"/>
      <c r="HFG128" s="194"/>
      <c r="HFH128" s="194"/>
      <c r="HFI128" s="194"/>
      <c r="HFJ128" s="194"/>
      <c r="HFK128" s="194"/>
      <c r="HFL128" s="194"/>
      <c r="HFM128" s="194"/>
      <c r="HFN128" s="194"/>
      <c r="HFO128" s="194"/>
      <c r="HFP128" s="194"/>
      <c r="HFQ128" s="194"/>
      <c r="HFR128" s="194"/>
      <c r="HFS128" s="194"/>
      <c r="HFT128" s="194"/>
      <c r="HFU128" s="194"/>
      <c r="HFV128" s="194"/>
      <c r="HFW128" s="194"/>
      <c r="HFX128" s="194"/>
      <c r="HFY128" s="194"/>
      <c r="HFZ128" s="194"/>
      <c r="HGA128" s="194"/>
      <c r="HGB128" s="194"/>
      <c r="HGC128" s="194"/>
      <c r="HGD128" s="194"/>
      <c r="HGE128" s="194"/>
      <c r="HGF128" s="194"/>
      <c r="HGG128" s="194"/>
      <c r="HGH128" s="194"/>
      <c r="HGI128" s="194"/>
      <c r="HGJ128" s="194"/>
      <c r="HGK128" s="194"/>
      <c r="HGL128" s="194"/>
      <c r="HGM128" s="194"/>
      <c r="HGN128" s="194"/>
      <c r="HGO128" s="194"/>
      <c r="HGP128" s="194"/>
      <c r="HGQ128" s="194"/>
      <c r="HGR128" s="194"/>
      <c r="HGS128" s="194"/>
      <c r="HGT128" s="194"/>
      <c r="HGU128" s="194"/>
      <c r="HGV128" s="194"/>
      <c r="HGW128" s="194"/>
      <c r="HGX128" s="194"/>
      <c r="HGY128" s="194"/>
      <c r="HGZ128" s="194"/>
      <c r="HHA128" s="194"/>
      <c r="HHB128" s="194"/>
      <c r="HHC128" s="194"/>
      <c r="HHD128" s="194"/>
      <c r="HHE128" s="194"/>
      <c r="HHF128" s="194"/>
      <c r="HHG128" s="194"/>
      <c r="HHH128" s="194"/>
      <c r="HHI128" s="194"/>
      <c r="HHJ128" s="194"/>
      <c r="HHK128" s="194"/>
      <c r="HHL128" s="194"/>
      <c r="HHM128" s="194"/>
      <c r="HHN128" s="194"/>
      <c r="HHO128" s="194"/>
      <c r="HHP128" s="194"/>
      <c r="HHQ128" s="194"/>
      <c r="HHR128" s="194"/>
      <c r="HHS128" s="194"/>
      <c r="HHT128" s="194"/>
      <c r="HHU128" s="194"/>
      <c r="HHV128" s="194"/>
      <c r="HHW128" s="194"/>
      <c r="HHX128" s="194"/>
      <c r="HHY128" s="194"/>
      <c r="HHZ128" s="194"/>
      <c r="HIA128" s="194"/>
      <c r="HIB128" s="194"/>
      <c r="HIC128" s="194"/>
      <c r="HID128" s="194"/>
      <c r="HIE128" s="194"/>
      <c r="HIF128" s="194"/>
      <c r="HIG128" s="194"/>
      <c r="HIH128" s="194"/>
      <c r="HII128" s="194"/>
      <c r="HIJ128" s="194"/>
      <c r="HIK128" s="194"/>
      <c r="HIL128" s="194"/>
      <c r="HIM128" s="194"/>
      <c r="HIN128" s="194"/>
      <c r="HIO128" s="194"/>
      <c r="HIP128" s="194"/>
      <c r="HIQ128" s="194"/>
      <c r="HIR128" s="194"/>
      <c r="HIS128" s="194"/>
      <c r="HIT128" s="194"/>
      <c r="HIU128" s="194"/>
      <c r="HIV128" s="194"/>
      <c r="HIW128" s="194"/>
      <c r="HIX128" s="194"/>
      <c r="HIY128" s="194"/>
      <c r="HIZ128" s="194"/>
      <c r="HJA128" s="194"/>
      <c r="HJB128" s="194"/>
      <c r="HJC128" s="194"/>
      <c r="HJD128" s="194"/>
      <c r="HJE128" s="194"/>
      <c r="HJF128" s="194"/>
      <c r="HJG128" s="194"/>
      <c r="HJH128" s="194"/>
      <c r="HJI128" s="194"/>
      <c r="HJJ128" s="194"/>
      <c r="HJK128" s="194"/>
      <c r="HJL128" s="194"/>
      <c r="HJM128" s="194"/>
      <c r="HJN128" s="194"/>
      <c r="HJO128" s="194"/>
      <c r="HJP128" s="194"/>
      <c r="HJQ128" s="194"/>
      <c r="HJR128" s="194"/>
      <c r="HJS128" s="194"/>
      <c r="HJT128" s="194"/>
      <c r="HJU128" s="194"/>
      <c r="HJV128" s="194"/>
      <c r="HJW128" s="194"/>
      <c r="HJX128" s="194"/>
      <c r="HJY128" s="194"/>
      <c r="HJZ128" s="194"/>
      <c r="HKA128" s="194"/>
      <c r="HKB128" s="194"/>
      <c r="HKC128" s="194"/>
      <c r="HKD128" s="194"/>
      <c r="HKE128" s="194"/>
      <c r="HKF128" s="194"/>
      <c r="HKG128" s="194"/>
      <c r="HKH128" s="194"/>
      <c r="HKI128" s="194"/>
      <c r="HKJ128" s="194"/>
      <c r="HKK128" s="194"/>
      <c r="HKL128" s="194"/>
      <c r="HKM128" s="194"/>
      <c r="HKN128" s="194"/>
      <c r="HKO128" s="194"/>
      <c r="HKP128" s="194"/>
      <c r="HKQ128" s="194"/>
      <c r="HKR128" s="194"/>
      <c r="HKS128" s="194"/>
      <c r="HKT128" s="194"/>
      <c r="HKU128" s="194"/>
      <c r="HKV128" s="194"/>
      <c r="HKW128" s="194"/>
      <c r="HKX128" s="194"/>
      <c r="HKY128" s="194"/>
      <c r="HKZ128" s="194"/>
      <c r="HLA128" s="194"/>
      <c r="HLB128" s="194"/>
      <c r="HLC128" s="194"/>
      <c r="HLD128" s="194"/>
      <c r="HLE128" s="194"/>
      <c r="HLF128" s="194"/>
      <c r="HLG128" s="194"/>
      <c r="HLH128" s="194"/>
      <c r="HLI128" s="194"/>
      <c r="HLJ128" s="194"/>
      <c r="HLK128" s="194"/>
      <c r="HLL128" s="194"/>
      <c r="HLM128" s="194"/>
      <c r="HLN128" s="194"/>
      <c r="HLO128" s="194"/>
      <c r="HLP128" s="194"/>
      <c r="HLQ128" s="194"/>
      <c r="HLR128" s="194"/>
      <c r="HLS128" s="194"/>
      <c r="HLT128" s="194"/>
      <c r="HLU128" s="194"/>
      <c r="HLV128" s="194"/>
      <c r="HLW128" s="194"/>
      <c r="HLX128" s="194"/>
      <c r="HLY128" s="194"/>
      <c r="HLZ128" s="194"/>
      <c r="HMA128" s="194"/>
      <c r="HMB128" s="194"/>
      <c r="HMC128" s="194"/>
      <c r="HMD128" s="194"/>
      <c r="HME128" s="194"/>
      <c r="HMF128" s="194"/>
      <c r="HMG128" s="194"/>
      <c r="HMH128" s="194"/>
      <c r="HMI128" s="194"/>
      <c r="HMJ128" s="194"/>
      <c r="HMK128" s="194"/>
      <c r="HML128" s="194"/>
      <c r="HMM128" s="194"/>
      <c r="HMN128" s="194"/>
      <c r="HMO128" s="194"/>
      <c r="HMP128" s="194"/>
      <c r="HMQ128" s="194"/>
      <c r="HMR128" s="194"/>
      <c r="HMS128" s="194"/>
      <c r="HMT128" s="194"/>
      <c r="HMU128" s="194"/>
      <c r="HMV128" s="194"/>
      <c r="HMW128" s="194"/>
      <c r="HMX128" s="194"/>
      <c r="HMY128" s="194"/>
      <c r="HMZ128" s="194"/>
      <c r="HNA128" s="194"/>
      <c r="HNB128" s="194"/>
      <c r="HNC128" s="194"/>
      <c r="HND128" s="194"/>
      <c r="HNE128" s="194"/>
      <c r="HNF128" s="194"/>
      <c r="HNG128" s="194"/>
      <c r="HNH128" s="194"/>
      <c r="HNI128" s="194"/>
      <c r="HNJ128" s="194"/>
      <c r="HNK128" s="194"/>
      <c r="HNL128" s="194"/>
      <c r="HNM128" s="194"/>
      <c r="HNN128" s="194"/>
      <c r="HNO128" s="194"/>
      <c r="HNP128" s="194"/>
      <c r="HNQ128" s="194"/>
      <c r="HNR128" s="194"/>
      <c r="HNS128" s="194"/>
      <c r="HNT128" s="194"/>
      <c r="HNU128" s="194"/>
      <c r="HNV128" s="194"/>
      <c r="HNW128" s="194"/>
      <c r="HNX128" s="194"/>
      <c r="HNY128" s="194"/>
      <c r="HNZ128" s="194"/>
      <c r="HOA128" s="194"/>
      <c r="HOB128" s="194"/>
      <c r="HOC128" s="194"/>
      <c r="HOD128" s="194"/>
      <c r="HOE128" s="194"/>
      <c r="HOF128" s="194"/>
      <c r="HOG128" s="194"/>
      <c r="HOH128" s="194"/>
      <c r="HOI128" s="194"/>
      <c r="HOJ128" s="194"/>
      <c r="HOK128" s="194"/>
      <c r="HOL128" s="194"/>
      <c r="HOM128" s="194"/>
      <c r="HON128" s="194"/>
      <c r="HOO128" s="194"/>
      <c r="HOP128" s="194"/>
      <c r="HOQ128" s="194"/>
      <c r="HOR128" s="194"/>
      <c r="HOS128" s="194"/>
      <c r="HOT128" s="194"/>
      <c r="HOU128" s="194"/>
      <c r="HOV128" s="194"/>
      <c r="HOW128" s="194"/>
      <c r="HOX128" s="194"/>
      <c r="HOY128" s="194"/>
      <c r="HOZ128" s="194"/>
      <c r="HPA128" s="194"/>
      <c r="HPB128" s="194"/>
      <c r="HPC128" s="194"/>
      <c r="HPD128" s="194"/>
      <c r="HPE128" s="194"/>
      <c r="HPF128" s="194"/>
      <c r="HPG128" s="194"/>
      <c r="HPH128" s="194"/>
      <c r="HPI128" s="194"/>
      <c r="HPJ128" s="194"/>
      <c r="HPK128" s="194"/>
      <c r="HPL128" s="194"/>
      <c r="HPM128" s="194"/>
      <c r="HPN128" s="194"/>
      <c r="HPO128" s="194"/>
      <c r="HPP128" s="194"/>
      <c r="HPQ128" s="194"/>
      <c r="HPR128" s="194"/>
      <c r="HPS128" s="194"/>
      <c r="HPT128" s="194"/>
      <c r="HPU128" s="194"/>
      <c r="HPV128" s="194"/>
      <c r="HPW128" s="194"/>
      <c r="HPX128" s="194"/>
      <c r="HPY128" s="194"/>
      <c r="HPZ128" s="194"/>
      <c r="HQA128" s="194"/>
      <c r="HQB128" s="194"/>
      <c r="HQC128" s="194"/>
      <c r="HQD128" s="194"/>
      <c r="HQE128" s="194"/>
      <c r="HQF128" s="194"/>
      <c r="HQG128" s="194"/>
      <c r="HQH128" s="194"/>
      <c r="HQI128" s="194"/>
      <c r="HQJ128" s="194"/>
      <c r="HQK128" s="194"/>
      <c r="HQL128" s="194"/>
      <c r="HQM128" s="194"/>
      <c r="HQN128" s="194"/>
      <c r="HQO128" s="194"/>
      <c r="HQP128" s="194"/>
      <c r="HQQ128" s="194"/>
      <c r="HQR128" s="194"/>
      <c r="HQS128" s="194"/>
      <c r="HQT128" s="194"/>
      <c r="HQU128" s="194"/>
      <c r="HQV128" s="194"/>
      <c r="HQW128" s="194"/>
      <c r="HQX128" s="194"/>
      <c r="HQY128" s="194"/>
      <c r="HQZ128" s="194"/>
      <c r="HRA128" s="194"/>
      <c r="HRB128" s="194"/>
      <c r="HRC128" s="194"/>
      <c r="HRD128" s="194"/>
      <c r="HRE128" s="194"/>
      <c r="HRF128" s="194"/>
      <c r="HRG128" s="194"/>
      <c r="HRH128" s="194"/>
      <c r="HRI128" s="194"/>
      <c r="HRJ128" s="194"/>
      <c r="HRK128" s="194"/>
      <c r="HRL128" s="194"/>
      <c r="HRM128" s="194"/>
      <c r="HRN128" s="194"/>
      <c r="HRO128" s="194"/>
      <c r="HRP128" s="194"/>
      <c r="HRQ128" s="194"/>
      <c r="HRR128" s="194"/>
      <c r="HRS128" s="194"/>
      <c r="HRT128" s="194"/>
      <c r="HRU128" s="194"/>
      <c r="HRV128" s="194"/>
      <c r="HRW128" s="194"/>
      <c r="HRX128" s="194"/>
      <c r="HRY128" s="194"/>
      <c r="HRZ128" s="194"/>
      <c r="HSA128" s="194"/>
      <c r="HSB128" s="194"/>
      <c r="HSC128" s="194"/>
      <c r="HSD128" s="194"/>
      <c r="HSE128" s="194"/>
      <c r="HSF128" s="194"/>
      <c r="HSG128" s="194"/>
      <c r="HSH128" s="194"/>
      <c r="HSI128" s="194"/>
      <c r="HSJ128" s="194"/>
      <c r="HSK128" s="194"/>
      <c r="HSL128" s="194"/>
      <c r="HSM128" s="194"/>
      <c r="HSN128" s="194"/>
      <c r="HSO128" s="194"/>
      <c r="HSP128" s="194"/>
      <c r="HSQ128" s="194"/>
      <c r="HSR128" s="194"/>
      <c r="HSS128" s="194"/>
      <c r="HST128" s="194"/>
      <c r="HSU128" s="194"/>
      <c r="HSV128" s="194"/>
      <c r="HSW128" s="194"/>
      <c r="HSX128" s="194"/>
      <c r="HSY128" s="194"/>
      <c r="HSZ128" s="194"/>
      <c r="HTA128" s="194"/>
      <c r="HTB128" s="194"/>
      <c r="HTC128" s="194"/>
      <c r="HTD128" s="194"/>
      <c r="HTE128" s="194"/>
      <c r="HTF128" s="194"/>
      <c r="HTG128" s="194"/>
      <c r="HTH128" s="194"/>
      <c r="HTI128" s="194"/>
      <c r="HTJ128" s="194"/>
      <c r="HTK128" s="194"/>
      <c r="HTL128" s="194"/>
      <c r="HTM128" s="194"/>
      <c r="HTN128" s="194"/>
      <c r="HTO128" s="194"/>
      <c r="HTP128" s="194"/>
      <c r="HTQ128" s="194"/>
      <c r="HTR128" s="194"/>
      <c r="HTS128" s="194"/>
      <c r="HTT128" s="194"/>
      <c r="HTU128" s="194"/>
      <c r="HTV128" s="194"/>
      <c r="HTW128" s="194"/>
      <c r="HTX128" s="194"/>
      <c r="HTY128" s="194"/>
      <c r="HTZ128" s="194"/>
      <c r="HUA128" s="194"/>
      <c r="HUB128" s="194"/>
      <c r="HUC128" s="194"/>
      <c r="HUD128" s="194"/>
      <c r="HUE128" s="194"/>
      <c r="HUF128" s="194"/>
      <c r="HUG128" s="194"/>
      <c r="HUH128" s="194"/>
      <c r="HUI128" s="194"/>
      <c r="HUJ128" s="194"/>
      <c r="HUK128" s="194"/>
      <c r="HUL128" s="194"/>
      <c r="HUM128" s="194"/>
      <c r="HUN128" s="194"/>
      <c r="HUO128" s="194"/>
      <c r="HUP128" s="194"/>
      <c r="HUQ128" s="194"/>
      <c r="HUR128" s="194"/>
      <c r="HUS128" s="194"/>
      <c r="HUT128" s="194"/>
      <c r="HUU128" s="194"/>
      <c r="HUV128" s="194"/>
      <c r="HUW128" s="194"/>
      <c r="HUX128" s="194"/>
      <c r="HUY128" s="194"/>
      <c r="HUZ128" s="194"/>
      <c r="HVA128" s="194"/>
      <c r="HVB128" s="194"/>
      <c r="HVC128" s="194"/>
      <c r="HVD128" s="194"/>
      <c r="HVE128" s="194"/>
      <c r="HVF128" s="194"/>
      <c r="HVG128" s="194"/>
      <c r="HVH128" s="194"/>
      <c r="HVI128" s="194"/>
      <c r="HVJ128" s="194"/>
      <c r="HVK128" s="194"/>
      <c r="HVL128" s="194"/>
      <c r="HVM128" s="194"/>
      <c r="HVN128" s="194"/>
      <c r="HVO128" s="194"/>
      <c r="HVP128" s="194"/>
      <c r="HVQ128" s="194"/>
      <c r="HVR128" s="194"/>
      <c r="HVS128" s="194"/>
      <c r="HVT128" s="194"/>
      <c r="HVU128" s="194"/>
      <c r="HVV128" s="194"/>
      <c r="HVW128" s="194"/>
      <c r="HVX128" s="194"/>
      <c r="HVY128" s="194"/>
      <c r="HVZ128" s="194"/>
      <c r="HWA128" s="194"/>
      <c r="HWB128" s="194"/>
      <c r="HWC128" s="194"/>
      <c r="HWD128" s="194"/>
      <c r="HWE128" s="194"/>
      <c r="HWF128" s="194"/>
      <c r="HWG128" s="194"/>
      <c r="HWH128" s="194"/>
      <c r="HWI128" s="194"/>
      <c r="HWJ128" s="194"/>
      <c r="HWK128" s="194"/>
      <c r="HWL128" s="194"/>
      <c r="HWM128" s="194"/>
      <c r="HWN128" s="194"/>
      <c r="HWO128" s="194"/>
      <c r="HWP128" s="194"/>
      <c r="HWQ128" s="194"/>
      <c r="HWR128" s="194"/>
      <c r="HWS128" s="194"/>
      <c r="HWT128" s="194"/>
      <c r="HWU128" s="194"/>
      <c r="HWV128" s="194"/>
      <c r="HWW128" s="194"/>
      <c r="HWX128" s="194"/>
      <c r="HWY128" s="194"/>
      <c r="HWZ128" s="194"/>
      <c r="HXA128" s="194"/>
      <c r="HXB128" s="194"/>
      <c r="HXC128" s="194"/>
      <c r="HXD128" s="194"/>
      <c r="HXE128" s="194"/>
      <c r="HXF128" s="194"/>
      <c r="HXG128" s="194"/>
      <c r="HXH128" s="194"/>
      <c r="HXI128" s="194"/>
      <c r="HXJ128" s="194"/>
      <c r="HXK128" s="194"/>
      <c r="HXL128" s="194"/>
      <c r="HXM128" s="194"/>
      <c r="HXN128" s="194"/>
      <c r="HXO128" s="194"/>
      <c r="HXP128" s="194"/>
      <c r="HXQ128" s="194"/>
      <c r="HXR128" s="194"/>
      <c r="HXS128" s="194"/>
      <c r="HXT128" s="194"/>
      <c r="HXU128" s="194"/>
      <c r="HXV128" s="194"/>
      <c r="HXW128" s="194"/>
      <c r="HXX128" s="194"/>
      <c r="HXY128" s="194"/>
      <c r="HXZ128" s="194"/>
      <c r="HYA128" s="194"/>
      <c r="HYB128" s="194"/>
      <c r="HYC128" s="194"/>
      <c r="HYD128" s="194"/>
      <c r="HYE128" s="194"/>
      <c r="HYF128" s="194"/>
      <c r="HYG128" s="194"/>
      <c r="HYH128" s="194"/>
      <c r="HYI128" s="194"/>
      <c r="HYJ128" s="194"/>
      <c r="HYK128" s="194"/>
      <c r="HYL128" s="194"/>
      <c r="HYM128" s="194"/>
      <c r="HYN128" s="194"/>
      <c r="HYO128" s="194"/>
      <c r="HYP128" s="194"/>
      <c r="HYQ128" s="194"/>
      <c r="HYR128" s="194"/>
      <c r="HYS128" s="194"/>
      <c r="HYT128" s="194"/>
      <c r="HYU128" s="194"/>
      <c r="HYV128" s="194"/>
      <c r="HYW128" s="194"/>
      <c r="HYX128" s="194"/>
      <c r="HYY128" s="194"/>
      <c r="HYZ128" s="194"/>
      <c r="HZA128" s="194"/>
      <c r="HZB128" s="194"/>
      <c r="HZC128" s="194"/>
      <c r="HZD128" s="194"/>
      <c r="HZE128" s="194"/>
      <c r="HZF128" s="194"/>
      <c r="HZG128" s="194"/>
      <c r="HZH128" s="194"/>
      <c r="HZI128" s="194"/>
      <c r="HZJ128" s="194"/>
      <c r="HZK128" s="194"/>
      <c r="HZL128" s="194"/>
      <c r="HZM128" s="194"/>
      <c r="HZN128" s="194"/>
      <c r="HZO128" s="194"/>
      <c r="HZP128" s="194"/>
      <c r="HZQ128" s="194"/>
      <c r="HZR128" s="194"/>
      <c r="HZS128" s="194"/>
      <c r="HZT128" s="194"/>
      <c r="HZU128" s="194"/>
      <c r="HZV128" s="194"/>
      <c r="HZW128" s="194"/>
      <c r="HZX128" s="194"/>
      <c r="HZY128" s="194"/>
      <c r="HZZ128" s="194"/>
      <c r="IAA128" s="194"/>
      <c r="IAB128" s="194"/>
      <c r="IAC128" s="194"/>
      <c r="IAD128" s="194"/>
      <c r="IAE128" s="194"/>
      <c r="IAF128" s="194"/>
      <c r="IAG128" s="194"/>
      <c r="IAH128" s="194"/>
      <c r="IAI128" s="194"/>
      <c r="IAJ128" s="194"/>
      <c r="IAK128" s="194"/>
      <c r="IAL128" s="194"/>
      <c r="IAM128" s="194"/>
      <c r="IAN128" s="194"/>
      <c r="IAO128" s="194"/>
      <c r="IAP128" s="194"/>
      <c r="IAQ128" s="194"/>
      <c r="IAR128" s="194"/>
      <c r="IAS128" s="194"/>
      <c r="IAT128" s="194"/>
      <c r="IAU128" s="194"/>
      <c r="IAV128" s="194"/>
      <c r="IAW128" s="194"/>
      <c r="IAX128" s="194"/>
      <c r="IAY128" s="194"/>
      <c r="IAZ128" s="194"/>
      <c r="IBA128" s="194"/>
      <c r="IBB128" s="194"/>
      <c r="IBC128" s="194"/>
      <c r="IBD128" s="194"/>
      <c r="IBE128" s="194"/>
      <c r="IBF128" s="194"/>
      <c r="IBG128" s="194"/>
      <c r="IBH128" s="194"/>
      <c r="IBI128" s="194"/>
      <c r="IBJ128" s="194"/>
      <c r="IBK128" s="194"/>
      <c r="IBL128" s="194"/>
      <c r="IBM128" s="194"/>
      <c r="IBN128" s="194"/>
      <c r="IBO128" s="194"/>
      <c r="IBP128" s="194"/>
      <c r="IBQ128" s="194"/>
      <c r="IBR128" s="194"/>
      <c r="IBS128" s="194"/>
      <c r="IBT128" s="194"/>
      <c r="IBU128" s="194"/>
      <c r="IBV128" s="194"/>
      <c r="IBW128" s="194"/>
      <c r="IBX128" s="194"/>
      <c r="IBY128" s="194"/>
      <c r="IBZ128" s="194"/>
      <c r="ICA128" s="194"/>
      <c r="ICB128" s="194"/>
      <c r="ICC128" s="194"/>
      <c r="ICD128" s="194"/>
      <c r="ICE128" s="194"/>
      <c r="ICF128" s="194"/>
      <c r="ICG128" s="194"/>
      <c r="ICH128" s="194"/>
      <c r="ICI128" s="194"/>
      <c r="ICJ128" s="194"/>
      <c r="ICK128" s="194"/>
      <c r="ICL128" s="194"/>
      <c r="ICM128" s="194"/>
      <c r="ICN128" s="194"/>
      <c r="ICO128" s="194"/>
      <c r="ICP128" s="194"/>
      <c r="ICQ128" s="194"/>
      <c r="ICR128" s="194"/>
      <c r="ICS128" s="194"/>
      <c r="ICT128" s="194"/>
      <c r="ICU128" s="194"/>
      <c r="ICV128" s="194"/>
      <c r="ICW128" s="194"/>
      <c r="ICX128" s="194"/>
      <c r="ICY128" s="194"/>
      <c r="ICZ128" s="194"/>
      <c r="IDA128" s="194"/>
      <c r="IDB128" s="194"/>
      <c r="IDC128" s="194"/>
      <c r="IDD128" s="194"/>
      <c r="IDE128" s="194"/>
      <c r="IDF128" s="194"/>
      <c r="IDG128" s="194"/>
      <c r="IDH128" s="194"/>
      <c r="IDI128" s="194"/>
      <c r="IDJ128" s="194"/>
      <c r="IDK128" s="194"/>
      <c r="IDL128" s="194"/>
      <c r="IDM128" s="194"/>
      <c r="IDN128" s="194"/>
      <c r="IDO128" s="194"/>
      <c r="IDP128" s="194"/>
      <c r="IDQ128" s="194"/>
      <c r="IDR128" s="194"/>
      <c r="IDS128" s="194"/>
      <c r="IDT128" s="194"/>
      <c r="IDU128" s="194"/>
      <c r="IDV128" s="194"/>
      <c r="IDW128" s="194"/>
      <c r="IDX128" s="194"/>
      <c r="IDY128" s="194"/>
      <c r="IDZ128" s="194"/>
      <c r="IEA128" s="194"/>
      <c r="IEB128" s="194"/>
      <c r="IEC128" s="194"/>
      <c r="IED128" s="194"/>
      <c r="IEE128" s="194"/>
      <c r="IEF128" s="194"/>
      <c r="IEG128" s="194"/>
      <c r="IEH128" s="194"/>
      <c r="IEI128" s="194"/>
      <c r="IEJ128" s="194"/>
      <c r="IEK128" s="194"/>
      <c r="IEL128" s="194"/>
      <c r="IEM128" s="194"/>
      <c r="IEN128" s="194"/>
      <c r="IEO128" s="194"/>
      <c r="IEP128" s="194"/>
      <c r="IEQ128" s="194"/>
      <c r="IER128" s="194"/>
      <c r="IES128" s="194"/>
      <c r="IET128" s="194"/>
      <c r="IEU128" s="194"/>
      <c r="IEV128" s="194"/>
      <c r="IEW128" s="194"/>
      <c r="IEX128" s="194"/>
      <c r="IEY128" s="194"/>
      <c r="IEZ128" s="194"/>
      <c r="IFA128" s="194"/>
      <c r="IFB128" s="194"/>
      <c r="IFC128" s="194"/>
      <c r="IFD128" s="194"/>
      <c r="IFE128" s="194"/>
      <c r="IFF128" s="194"/>
      <c r="IFG128" s="194"/>
      <c r="IFH128" s="194"/>
      <c r="IFI128" s="194"/>
      <c r="IFJ128" s="194"/>
      <c r="IFK128" s="194"/>
      <c r="IFL128" s="194"/>
      <c r="IFM128" s="194"/>
      <c r="IFN128" s="194"/>
      <c r="IFO128" s="194"/>
      <c r="IFP128" s="194"/>
      <c r="IFQ128" s="194"/>
      <c r="IFR128" s="194"/>
      <c r="IFS128" s="194"/>
      <c r="IFT128" s="194"/>
      <c r="IFU128" s="194"/>
      <c r="IFV128" s="194"/>
      <c r="IFW128" s="194"/>
      <c r="IFX128" s="194"/>
      <c r="IFY128" s="194"/>
      <c r="IFZ128" s="194"/>
      <c r="IGA128" s="194"/>
      <c r="IGB128" s="194"/>
      <c r="IGC128" s="194"/>
      <c r="IGD128" s="194"/>
      <c r="IGE128" s="194"/>
      <c r="IGF128" s="194"/>
      <c r="IGG128" s="194"/>
      <c r="IGH128" s="194"/>
      <c r="IGI128" s="194"/>
      <c r="IGJ128" s="194"/>
      <c r="IGK128" s="194"/>
      <c r="IGL128" s="194"/>
      <c r="IGM128" s="194"/>
      <c r="IGN128" s="194"/>
      <c r="IGO128" s="194"/>
      <c r="IGP128" s="194"/>
      <c r="IGQ128" s="194"/>
      <c r="IGR128" s="194"/>
      <c r="IGS128" s="194"/>
      <c r="IGT128" s="194"/>
      <c r="IGU128" s="194"/>
      <c r="IGV128" s="194"/>
      <c r="IGW128" s="194"/>
      <c r="IGX128" s="194"/>
      <c r="IGY128" s="194"/>
      <c r="IGZ128" s="194"/>
      <c r="IHA128" s="194"/>
      <c r="IHB128" s="194"/>
      <c r="IHC128" s="194"/>
      <c r="IHD128" s="194"/>
      <c r="IHE128" s="194"/>
      <c r="IHF128" s="194"/>
      <c r="IHG128" s="194"/>
      <c r="IHH128" s="194"/>
      <c r="IHI128" s="194"/>
      <c r="IHJ128" s="194"/>
      <c r="IHK128" s="194"/>
      <c r="IHL128" s="194"/>
      <c r="IHM128" s="194"/>
      <c r="IHN128" s="194"/>
      <c r="IHO128" s="194"/>
      <c r="IHP128" s="194"/>
      <c r="IHQ128" s="194"/>
      <c r="IHR128" s="194"/>
      <c r="IHS128" s="194"/>
      <c r="IHT128" s="194"/>
      <c r="IHU128" s="194"/>
      <c r="IHV128" s="194"/>
      <c r="IHW128" s="194"/>
      <c r="IHX128" s="194"/>
      <c r="IHY128" s="194"/>
      <c r="IHZ128" s="194"/>
      <c r="IIA128" s="194"/>
      <c r="IIB128" s="194"/>
      <c r="IIC128" s="194"/>
      <c r="IID128" s="194"/>
      <c r="IIE128" s="194"/>
      <c r="IIF128" s="194"/>
      <c r="IIG128" s="194"/>
      <c r="IIH128" s="194"/>
      <c r="III128" s="194"/>
      <c r="IIJ128" s="194"/>
      <c r="IIK128" s="194"/>
      <c r="IIL128" s="194"/>
      <c r="IIM128" s="194"/>
      <c r="IIN128" s="194"/>
      <c r="IIO128" s="194"/>
      <c r="IIP128" s="194"/>
      <c r="IIQ128" s="194"/>
      <c r="IIR128" s="194"/>
      <c r="IIS128" s="194"/>
      <c r="IIT128" s="194"/>
      <c r="IIU128" s="194"/>
      <c r="IIV128" s="194"/>
      <c r="IIW128" s="194"/>
      <c r="IIX128" s="194"/>
      <c r="IIY128" s="194"/>
      <c r="IIZ128" s="194"/>
      <c r="IJA128" s="194"/>
      <c r="IJB128" s="194"/>
      <c r="IJC128" s="194"/>
      <c r="IJD128" s="194"/>
      <c r="IJE128" s="194"/>
      <c r="IJF128" s="194"/>
      <c r="IJG128" s="194"/>
      <c r="IJH128" s="194"/>
      <c r="IJI128" s="194"/>
      <c r="IJJ128" s="194"/>
      <c r="IJK128" s="194"/>
      <c r="IJL128" s="194"/>
      <c r="IJM128" s="194"/>
      <c r="IJN128" s="194"/>
      <c r="IJO128" s="194"/>
      <c r="IJP128" s="194"/>
      <c r="IJQ128" s="194"/>
      <c r="IJR128" s="194"/>
      <c r="IJS128" s="194"/>
      <c r="IJT128" s="194"/>
      <c r="IJU128" s="194"/>
      <c r="IJV128" s="194"/>
      <c r="IJW128" s="194"/>
      <c r="IJX128" s="194"/>
      <c r="IJY128" s="194"/>
      <c r="IJZ128" s="194"/>
      <c r="IKA128" s="194"/>
      <c r="IKB128" s="194"/>
      <c r="IKC128" s="194"/>
      <c r="IKD128" s="194"/>
      <c r="IKE128" s="194"/>
      <c r="IKF128" s="194"/>
      <c r="IKG128" s="194"/>
      <c r="IKH128" s="194"/>
      <c r="IKI128" s="194"/>
      <c r="IKJ128" s="194"/>
      <c r="IKK128" s="194"/>
      <c r="IKL128" s="194"/>
      <c r="IKM128" s="194"/>
      <c r="IKN128" s="194"/>
      <c r="IKO128" s="194"/>
      <c r="IKP128" s="194"/>
      <c r="IKQ128" s="194"/>
      <c r="IKR128" s="194"/>
      <c r="IKS128" s="194"/>
      <c r="IKT128" s="194"/>
      <c r="IKU128" s="194"/>
      <c r="IKV128" s="194"/>
      <c r="IKW128" s="194"/>
      <c r="IKX128" s="194"/>
      <c r="IKY128" s="194"/>
      <c r="IKZ128" s="194"/>
      <c r="ILA128" s="194"/>
      <c r="ILB128" s="194"/>
      <c r="ILC128" s="194"/>
      <c r="ILD128" s="194"/>
      <c r="ILE128" s="194"/>
      <c r="ILF128" s="194"/>
      <c r="ILG128" s="194"/>
      <c r="ILH128" s="194"/>
      <c r="ILI128" s="194"/>
      <c r="ILJ128" s="194"/>
      <c r="ILK128" s="194"/>
      <c r="ILL128" s="194"/>
      <c r="ILM128" s="194"/>
      <c r="ILN128" s="194"/>
      <c r="ILO128" s="194"/>
      <c r="ILP128" s="194"/>
      <c r="ILQ128" s="194"/>
      <c r="ILR128" s="194"/>
      <c r="ILS128" s="194"/>
      <c r="ILT128" s="194"/>
      <c r="ILU128" s="194"/>
      <c r="ILV128" s="194"/>
      <c r="ILW128" s="194"/>
      <c r="ILX128" s="194"/>
      <c r="ILY128" s="194"/>
      <c r="ILZ128" s="194"/>
      <c r="IMA128" s="194"/>
      <c r="IMB128" s="194"/>
      <c r="IMC128" s="194"/>
      <c r="IMD128" s="194"/>
      <c r="IME128" s="194"/>
      <c r="IMF128" s="194"/>
      <c r="IMG128" s="194"/>
      <c r="IMH128" s="194"/>
      <c r="IMI128" s="194"/>
      <c r="IMJ128" s="194"/>
      <c r="IMK128" s="194"/>
      <c r="IML128" s="194"/>
      <c r="IMM128" s="194"/>
      <c r="IMN128" s="194"/>
      <c r="IMO128" s="194"/>
      <c r="IMP128" s="194"/>
      <c r="IMQ128" s="194"/>
      <c r="IMR128" s="194"/>
      <c r="IMS128" s="194"/>
      <c r="IMT128" s="194"/>
      <c r="IMU128" s="194"/>
      <c r="IMV128" s="194"/>
      <c r="IMW128" s="194"/>
      <c r="IMX128" s="194"/>
      <c r="IMY128" s="194"/>
      <c r="IMZ128" s="194"/>
      <c r="INA128" s="194"/>
      <c r="INB128" s="194"/>
      <c r="INC128" s="194"/>
      <c r="IND128" s="194"/>
      <c r="INE128" s="194"/>
      <c r="INF128" s="194"/>
      <c r="ING128" s="194"/>
      <c r="INH128" s="194"/>
      <c r="INI128" s="194"/>
      <c r="INJ128" s="194"/>
      <c r="INK128" s="194"/>
      <c r="INL128" s="194"/>
      <c r="INM128" s="194"/>
      <c r="INN128" s="194"/>
      <c r="INO128" s="194"/>
      <c r="INP128" s="194"/>
      <c r="INQ128" s="194"/>
      <c r="INR128" s="194"/>
      <c r="INS128" s="194"/>
      <c r="INT128" s="194"/>
      <c r="INU128" s="194"/>
      <c r="INV128" s="194"/>
      <c r="INW128" s="194"/>
      <c r="INX128" s="194"/>
      <c r="INY128" s="194"/>
      <c r="INZ128" s="194"/>
      <c r="IOA128" s="194"/>
      <c r="IOB128" s="194"/>
      <c r="IOC128" s="194"/>
      <c r="IOD128" s="194"/>
      <c r="IOE128" s="194"/>
      <c r="IOF128" s="194"/>
      <c r="IOG128" s="194"/>
      <c r="IOH128" s="194"/>
      <c r="IOI128" s="194"/>
      <c r="IOJ128" s="194"/>
      <c r="IOK128" s="194"/>
      <c r="IOL128" s="194"/>
      <c r="IOM128" s="194"/>
      <c r="ION128" s="194"/>
      <c r="IOO128" s="194"/>
      <c r="IOP128" s="194"/>
      <c r="IOQ128" s="194"/>
      <c r="IOR128" s="194"/>
      <c r="IOS128" s="194"/>
      <c r="IOT128" s="194"/>
      <c r="IOU128" s="194"/>
      <c r="IOV128" s="194"/>
      <c r="IOW128" s="194"/>
      <c r="IOX128" s="194"/>
      <c r="IOY128" s="194"/>
      <c r="IOZ128" s="194"/>
      <c r="IPA128" s="194"/>
      <c r="IPB128" s="194"/>
      <c r="IPC128" s="194"/>
      <c r="IPD128" s="194"/>
      <c r="IPE128" s="194"/>
      <c r="IPF128" s="194"/>
      <c r="IPG128" s="194"/>
      <c r="IPH128" s="194"/>
      <c r="IPI128" s="194"/>
      <c r="IPJ128" s="194"/>
      <c r="IPK128" s="194"/>
      <c r="IPL128" s="194"/>
      <c r="IPM128" s="194"/>
      <c r="IPN128" s="194"/>
      <c r="IPO128" s="194"/>
      <c r="IPP128" s="194"/>
      <c r="IPQ128" s="194"/>
      <c r="IPR128" s="194"/>
      <c r="IPS128" s="194"/>
      <c r="IPT128" s="194"/>
      <c r="IPU128" s="194"/>
      <c r="IPV128" s="194"/>
      <c r="IPW128" s="194"/>
      <c r="IPX128" s="194"/>
      <c r="IPY128" s="194"/>
      <c r="IPZ128" s="194"/>
      <c r="IQA128" s="194"/>
      <c r="IQB128" s="194"/>
      <c r="IQC128" s="194"/>
      <c r="IQD128" s="194"/>
      <c r="IQE128" s="194"/>
      <c r="IQF128" s="194"/>
      <c r="IQG128" s="194"/>
      <c r="IQH128" s="194"/>
      <c r="IQI128" s="194"/>
      <c r="IQJ128" s="194"/>
      <c r="IQK128" s="194"/>
      <c r="IQL128" s="194"/>
      <c r="IQM128" s="194"/>
      <c r="IQN128" s="194"/>
      <c r="IQO128" s="194"/>
      <c r="IQP128" s="194"/>
      <c r="IQQ128" s="194"/>
      <c r="IQR128" s="194"/>
      <c r="IQS128" s="194"/>
      <c r="IQT128" s="194"/>
      <c r="IQU128" s="194"/>
      <c r="IQV128" s="194"/>
      <c r="IQW128" s="194"/>
      <c r="IQX128" s="194"/>
      <c r="IQY128" s="194"/>
      <c r="IQZ128" s="194"/>
      <c r="IRA128" s="194"/>
      <c r="IRB128" s="194"/>
      <c r="IRC128" s="194"/>
      <c r="IRD128" s="194"/>
      <c r="IRE128" s="194"/>
      <c r="IRF128" s="194"/>
      <c r="IRG128" s="194"/>
      <c r="IRH128" s="194"/>
      <c r="IRI128" s="194"/>
      <c r="IRJ128" s="194"/>
      <c r="IRK128" s="194"/>
      <c r="IRL128" s="194"/>
      <c r="IRM128" s="194"/>
      <c r="IRN128" s="194"/>
      <c r="IRO128" s="194"/>
      <c r="IRP128" s="194"/>
      <c r="IRQ128" s="194"/>
      <c r="IRR128" s="194"/>
      <c r="IRS128" s="194"/>
      <c r="IRT128" s="194"/>
      <c r="IRU128" s="194"/>
      <c r="IRV128" s="194"/>
      <c r="IRW128" s="194"/>
      <c r="IRX128" s="194"/>
      <c r="IRY128" s="194"/>
      <c r="IRZ128" s="194"/>
      <c r="ISA128" s="194"/>
      <c r="ISB128" s="194"/>
      <c r="ISC128" s="194"/>
      <c r="ISD128" s="194"/>
      <c r="ISE128" s="194"/>
      <c r="ISF128" s="194"/>
      <c r="ISG128" s="194"/>
      <c r="ISH128" s="194"/>
      <c r="ISI128" s="194"/>
      <c r="ISJ128" s="194"/>
      <c r="ISK128" s="194"/>
      <c r="ISL128" s="194"/>
      <c r="ISM128" s="194"/>
      <c r="ISN128" s="194"/>
      <c r="ISO128" s="194"/>
      <c r="ISP128" s="194"/>
      <c r="ISQ128" s="194"/>
      <c r="ISR128" s="194"/>
      <c r="ISS128" s="194"/>
      <c r="IST128" s="194"/>
      <c r="ISU128" s="194"/>
      <c r="ISV128" s="194"/>
      <c r="ISW128" s="194"/>
      <c r="ISX128" s="194"/>
      <c r="ISY128" s="194"/>
      <c r="ISZ128" s="194"/>
      <c r="ITA128" s="194"/>
      <c r="ITB128" s="194"/>
      <c r="ITC128" s="194"/>
      <c r="ITD128" s="194"/>
      <c r="ITE128" s="194"/>
      <c r="ITF128" s="194"/>
      <c r="ITG128" s="194"/>
      <c r="ITH128" s="194"/>
      <c r="ITI128" s="194"/>
      <c r="ITJ128" s="194"/>
      <c r="ITK128" s="194"/>
      <c r="ITL128" s="194"/>
      <c r="ITM128" s="194"/>
      <c r="ITN128" s="194"/>
      <c r="ITO128" s="194"/>
      <c r="ITP128" s="194"/>
      <c r="ITQ128" s="194"/>
      <c r="ITR128" s="194"/>
      <c r="ITS128" s="194"/>
      <c r="ITT128" s="194"/>
      <c r="ITU128" s="194"/>
      <c r="ITV128" s="194"/>
      <c r="ITW128" s="194"/>
      <c r="ITX128" s="194"/>
      <c r="ITY128" s="194"/>
      <c r="ITZ128" s="194"/>
      <c r="IUA128" s="194"/>
      <c r="IUB128" s="194"/>
      <c r="IUC128" s="194"/>
      <c r="IUD128" s="194"/>
      <c r="IUE128" s="194"/>
      <c r="IUF128" s="194"/>
      <c r="IUG128" s="194"/>
      <c r="IUH128" s="194"/>
      <c r="IUI128" s="194"/>
      <c r="IUJ128" s="194"/>
      <c r="IUK128" s="194"/>
      <c r="IUL128" s="194"/>
      <c r="IUM128" s="194"/>
      <c r="IUN128" s="194"/>
      <c r="IUO128" s="194"/>
      <c r="IUP128" s="194"/>
      <c r="IUQ128" s="194"/>
      <c r="IUR128" s="194"/>
      <c r="IUS128" s="194"/>
      <c r="IUT128" s="194"/>
      <c r="IUU128" s="194"/>
      <c r="IUV128" s="194"/>
      <c r="IUW128" s="194"/>
      <c r="IUX128" s="194"/>
      <c r="IUY128" s="194"/>
      <c r="IUZ128" s="194"/>
      <c r="IVA128" s="194"/>
      <c r="IVB128" s="194"/>
      <c r="IVC128" s="194"/>
      <c r="IVD128" s="194"/>
      <c r="IVE128" s="194"/>
      <c r="IVF128" s="194"/>
      <c r="IVG128" s="194"/>
      <c r="IVH128" s="194"/>
      <c r="IVI128" s="194"/>
      <c r="IVJ128" s="194"/>
      <c r="IVK128" s="194"/>
      <c r="IVL128" s="194"/>
      <c r="IVM128" s="194"/>
      <c r="IVN128" s="194"/>
      <c r="IVO128" s="194"/>
      <c r="IVP128" s="194"/>
      <c r="IVQ128" s="194"/>
      <c r="IVR128" s="194"/>
      <c r="IVS128" s="194"/>
      <c r="IVT128" s="194"/>
      <c r="IVU128" s="194"/>
      <c r="IVV128" s="194"/>
      <c r="IVW128" s="194"/>
      <c r="IVX128" s="194"/>
      <c r="IVY128" s="194"/>
      <c r="IVZ128" s="194"/>
      <c r="IWA128" s="194"/>
      <c r="IWB128" s="194"/>
      <c r="IWC128" s="194"/>
      <c r="IWD128" s="194"/>
      <c r="IWE128" s="194"/>
      <c r="IWF128" s="194"/>
      <c r="IWG128" s="194"/>
      <c r="IWH128" s="194"/>
      <c r="IWI128" s="194"/>
      <c r="IWJ128" s="194"/>
      <c r="IWK128" s="194"/>
      <c r="IWL128" s="194"/>
      <c r="IWM128" s="194"/>
      <c r="IWN128" s="194"/>
      <c r="IWO128" s="194"/>
      <c r="IWP128" s="194"/>
      <c r="IWQ128" s="194"/>
      <c r="IWR128" s="194"/>
      <c r="IWS128" s="194"/>
      <c r="IWT128" s="194"/>
      <c r="IWU128" s="194"/>
      <c r="IWV128" s="194"/>
      <c r="IWW128" s="194"/>
      <c r="IWX128" s="194"/>
      <c r="IWY128" s="194"/>
      <c r="IWZ128" s="194"/>
      <c r="IXA128" s="194"/>
      <c r="IXB128" s="194"/>
      <c r="IXC128" s="194"/>
      <c r="IXD128" s="194"/>
      <c r="IXE128" s="194"/>
      <c r="IXF128" s="194"/>
      <c r="IXG128" s="194"/>
      <c r="IXH128" s="194"/>
      <c r="IXI128" s="194"/>
      <c r="IXJ128" s="194"/>
      <c r="IXK128" s="194"/>
      <c r="IXL128" s="194"/>
      <c r="IXM128" s="194"/>
      <c r="IXN128" s="194"/>
      <c r="IXO128" s="194"/>
      <c r="IXP128" s="194"/>
      <c r="IXQ128" s="194"/>
      <c r="IXR128" s="194"/>
      <c r="IXS128" s="194"/>
      <c r="IXT128" s="194"/>
      <c r="IXU128" s="194"/>
      <c r="IXV128" s="194"/>
      <c r="IXW128" s="194"/>
      <c r="IXX128" s="194"/>
      <c r="IXY128" s="194"/>
      <c r="IXZ128" s="194"/>
      <c r="IYA128" s="194"/>
      <c r="IYB128" s="194"/>
      <c r="IYC128" s="194"/>
      <c r="IYD128" s="194"/>
      <c r="IYE128" s="194"/>
      <c r="IYF128" s="194"/>
      <c r="IYG128" s="194"/>
      <c r="IYH128" s="194"/>
      <c r="IYI128" s="194"/>
      <c r="IYJ128" s="194"/>
      <c r="IYK128" s="194"/>
      <c r="IYL128" s="194"/>
      <c r="IYM128" s="194"/>
      <c r="IYN128" s="194"/>
      <c r="IYO128" s="194"/>
      <c r="IYP128" s="194"/>
      <c r="IYQ128" s="194"/>
      <c r="IYR128" s="194"/>
      <c r="IYS128" s="194"/>
      <c r="IYT128" s="194"/>
      <c r="IYU128" s="194"/>
      <c r="IYV128" s="194"/>
      <c r="IYW128" s="194"/>
      <c r="IYX128" s="194"/>
      <c r="IYY128" s="194"/>
      <c r="IYZ128" s="194"/>
      <c r="IZA128" s="194"/>
      <c r="IZB128" s="194"/>
      <c r="IZC128" s="194"/>
      <c r="IZD128" s="194"/>
      <c r="IZE128" s="194"/>
      <c r="IZF128" s="194"/>
      <c r="IZG128" s="194"/>
      <c r="IZH128" s="194"/>
      <c r="IZI128" s="194"/>
      <c r="IZJ128" s="194"/>
      <c r="IZK128" s="194"/>
      <c r="IZL128" s="194"/>
      <c r="IZM128" s="194"/>
      <c r="IZN128" s="194"/>
      <c r="IZO128" s="194"/>
      <c r="IZP128" s="194"/>
      <c r="IZQ128" s="194"/>
      <c r="IZR128" s="194"/>
      <c r="IZS128" s="194"/>
      <c r="IZT128" s="194"/>
      <c r="IZU128" s="194"/>
      <c r="IZV128" s="194"/>
      <c r="IZW128" s="194"/>
      <c r="IZX128" s="194"/>
      <c r="IZY128" s="194"/>
      <c r="IZZ128" s="194"/>
      <c r="JAA128" s="194"/>
      <c r="JAB128" s="194"/>
      <c r="JAC128" s="194"/>
      <c r="JAD128" s="194"/>
      <c r="JAE128" s="194"/>
      <c r="JAF128" s="194"/>
      <c r="JAG128" s="194"/>
      <c r="JAH128" s="194"/>
      <c r="JAI128" s="194"/>
      <c r="JAJ128" s="194"/>
      <c r="JAK128" s="194"/>
      <c r="JAL128" s="194"/>
      <c r="JAM128" s="194"/>
      <c r="JAN128" s="194"/>
      <c r="JAO128" s="194"/>
      <c r="JAP128" s="194"/>
      <c r="JAQ128" s="194"/>
      <c r="JAR128" s="194"/>
      <c r="JAS128" s="194"/>
      <c r="JAT128" s="194"/>
      <c r="JAU128" s="194"/>
      <c r="JAV128" s="194"/>
      <c r="JAW128" s="194"/>
      <c r="JAX128" s="194"/>
      <c r="JAY128" s="194"/>
      <c r="JAZ128" s="194"/>
      <c r="JBA128" s="194"/>
      <c r="JBB128" s="194"/>
      <c r="JBC128" s="194"/>
      <c r="JBD128" s="194"/>
      <c r="JBE128" s="194"/>
      <c r="JBF128" s="194"/>
      <c r="JBG128" s="194"/>
      <c r="JBH128" s="194"/>
      <c r="JBI128" s="194"/>
      <c r="JBJ128" s="194"/>
      <c r="JBK128" s="194"/>
      <c r="JBL128" s="194"/>
      <c r="JBM128" s="194"/>
      <c r="JBN128" s="194"/>
      <c r="JBO128" s="194"/>
      <c r="JBP128" s="194"/>
      <c r="JBQ128" s="194"/>
      <c r="JBR128" s="194"/>
      <c r="JBS128" s="194"/>
      <c r="JBT128" s="194"/>
      <c r="JBU128" s="194"/>
      <c r="JBV128" s="194"/>
      <c r="JBW128" s="194"/>
      <c r="JBX128" s="194"/>
      <c r="JBY128" s="194"/>
      <c r="JBZ128" s="194"/>
      <c r="JCA128" s="194"/>
      <c r="JCB128" s="194"/>
      <c r="JCC128" s="194"/>
      <c r="JCD128" s="194"/>
      <c r="JCE128" s="194"/>
      <c r="JCF128" s="194"/>
      <c r="JCG128" s="194"/>
      <c r="JCH128" s="194"/>
      <c r="JCI128" s="194"/>
      <c r="JCJ128" s="194"/>
      <c r="JCK128" s="194"/>
      <c r="JCL128" s="194"/>
      <c r="JCM128" s="194"/>
      <c r="JCN128" s="194"/>
      <c r="JCO128" s="194"/>
      <c r="JCP128" s="194"/>
      <c r="JCQ128" s="194"/>
      <c r="JCR128" s="194"/>
      <c r="JCS128" s="194"/>
      <c r="JCT128" s="194"/>
      <c r="JCU128" s="194"/>
      <c r="JCV128" s="194"/>
      <c r="JCW128" s="194"/>
      <c r="JCX128" s="194"/>
      <c r="JCY128" s="194"/>
      <c r="JCZ128" s="194"/>
      <c r="JDA128" s="194"/>
      <c r="JDB128" s="194"/>
      <c r="JDC128" s="194"/>
      <c r="JDD128" s="194"/>
      <c r="JDE128" s="194"/>
      <c r="JDF128" s="194"/>
      <c r="JDG128" s="194"/>
      <c r="JDH128" s="194"/>
      <c r="JDI128" s="194"/>
      <c r="JDJ128" s="194"/>
      <c r="JDK128" s="194"/>
      <c r="JDL128" s="194"/>
      <c r="JDM128" s="194"/>
      <c r="JDN128" s="194"/>
      <c r="JDO128" s="194"/>
      <c r="JDP128" s="194"/>
      <c r="JDQ128" s="194"/>
      <c r="JDR128" s="194"/>
      <c r="JDS128" s="194"/>
      <c r="JDT128" s="194"/>
      <c r="JDU128" s="194"/>
      <c r="JDV128" s="194"/>
      <c r="JDW128" s="194"/>
      <c r="JDX128" s="194"/>
      <c r="JDY128" s="194"/>
      <c r="JDZ128" s="194"/>
      <c r="JEA128" s="194"/>
      <c r="JEB128" s="194"/>
      <c r="JEC128" s="194"/>
      <c r="JED128" s="194"/>
      <c r="JEE128" s="194"/>
      <c r="JEF128" s="194"/>
      <c r="JEG128" s="194"/>
      <c r="JEH128" s="194"/>
      <c r="JEI128" s="194"/>
      <c r="JEJ128" s="194"/>
      <c r="JEK128" s="194"/>
      <c r="JEL128" s="194"/>
      <c r="JEM128" s="194"/>
      <c r="JEN128" s="194"/>
      <c r="JEO128" s="194"/>
      <c r="JEP128" s="194"/>
      <c r="JEQ128" s="194"/>
      <c r="JER128" s="194"/>
      <c r="JES128" s="194"/>
      <c r="JET128" s="194"/>
      <c r="JEU128" s="194"/>
      <c r="JEV128" s="194"/>
      <c r="JEW128" s="194"/>
      <c r="JEX128" s="194"/>
      <c r="JEY128" s="194"/>
      <c r="JEZ128" s="194"/>
      <c r="JFA128" s="194"/>
      <c r="JFB128" s="194"/>
      <c r="JFC128" s="194"/>
      <c r="JFD128" s="194"/>
      <c r="JFE128" s="194"/>
      <c r="JFF128" s="194"/>
      <c r="JFG128" s="194"/>
      <c r="JFH128" s="194"/>
      <c r="JFI128" s="194"/>
      <c r="JFJ128" s="194"/>
      <c r="JFK128" s="194"/>
      <c r="JFL128" s="194"/>
      <c r="JFM128" s="194"/>
      <c r="JFN128" s="194"/>
      <c r="JFO128" s="194"/>
      <c r="JFP128" s="194"/>
      <c r="JFQ128" s="194"/>
      <c r="JFR128" s="194"/>
      <c r="JFS128" s="194"/>
      <c r="JFT128" s="194"/>
      <c r="JFU128" s="194"/>
      <c r="JFV128" s="194"/>
      <c r="JFW128" s="194"/>
      <c r="JFX128" s="194"/>
      <c r="JFY128" s="194"/>
      <c r="JFZ128" s="194"/>
      <c r="JGA128" s="194"/>
      <c r="JGB128" s="194"/>
      <c r="JGC128" s="194"/>
      <c r="JGD128" s="194"/>
      <c r="JGE128" s="194"/>
      <c r="JGF128" s="194"/>
      <c r="JGG128" s="194"/>
      <c r="JGH128" s="194"/>
      <c r="JGI128" s="194"/>
      <c r="JGJ128" s="194"/>
      <c r="JGK128" s="194"/>
      <c r="JGL128" s="194"/>
      <c r="JGM128" s="194"/>
      <c r="JGN128" s="194"/>
      <c r="JGO128" s="194"/>
      <c r="JGP128" s="194"/>
      <c r="JGQ128" s="194"/>
      <c r="JGR128" s="194"/>
      <c r="JGS128" s="194"/>
      <c r="JGT128" s="194"/>
      <c r="JGU128" s="194"/>
      <c r="JGV128" s="194"/>
      <c r="JGW128" s="194"/>
      <c r="JGX128" s="194"/>
      <c r="JGY128" s="194"/>
      <c r="JGZ128" s="194"/>
      <c r="JHA128" s="194"/>
      <c r="JHB128" s="194"/>
      <c r="JHC128" s="194"/>
      <c r="JHD128" s="194"/>
      <c r="JHE128" s="194"/>
      <c r="JHF128" s="194"/>
      <c r="JHG128" s="194"/>
      <c r="JHH128" s="194"/>
      <c r="JHI128" s="194"/>
      <c r="JHJ128" s="194"/>
      <c r="JHK128" s="194"/>
      <c r="JHL128" s="194"/>
      <c r="JHM128" s="194"/>
      <c r="JHN128" s="194"/>
      <c r="JHO128" s="194"/>
      <c r="JHP128" s="194"/>
      <c r="JHQ128" s="194"/>
      <c r="JHR128" s="194"/>
      <c r="JHS128" s="194"/>
      <c r="JHT128" s="194"/>
      <c r="JHU128" s="194"/>
      <c r="JHV128" s="194"/>
      <c r="JHW128" s="194"/>
      <c r="JHX128" s="194"/>
      <c r="JHY128" s="194"/>
      <c r="JHZ128" s="194"/>
      <c r="JIA128" s="194"/>
      <c r="JIB128" s="194"/>
      <c r="JIC128" s="194"/>
      <c r="JID128" s="194"/>
      <c r="JIE128" s="194"/>
      <c r="JIF128" s="194"/>
      <c r="JIG128" s="194"/>
      <c r="JIH128" s="194"/>
      <c r="JII128" s="194"/>
      <c r="JIJ128" s="194"/>
      <c r="JIK128" s="194"/>
      <c r="JIL128" s="194"/>
      <c r="JIM128" s="194"/>
      <c r="JIN128" s="194"/>
      <c r="JIO128" s="194"/>
      <c r="JIP128" s="194"/>
      <c r="JIQ128" s="194"/>
      <c r="JIR128" s="194"/>
      <c r="JIS128" s="194"/>
      <c r="JIT128" s="194"/>
      <c r="JIU128" s="194"/>
      <c r="JIV128" s="194"/>
      <c r="JIW128" s="194"/>
      <c r="JIX128" s="194"/>
      <c r="JIY128" s="194"/>
      <c r="JIZ128" s="194"/>
      <c r="JJA128" s="194"/>
      <c r="JJB128" s="194"/>
      <c r="JJC128" s="194"/>
      <c r="JJD128" s="194"/>
      <c r="JJE128" s="194"/>
      <c r="JJF128" s="194"/>
      <c r="JJG128" s="194"/>
      <c r="JJH128" s="194"/>
      <c r="JJI128" s="194"/>
      <c r="JJJ128" s="194"/>
      <c r="JJK128" s="194"/>
      <c r="JJL128" s="194"/>
      <c r="JJM128" s="194"/>
      <c r="JJN128" s="194"/>
      <c r="JJO128" s="194"/>
      <c r="JJP128" s="194"/>
      <c r="JJQ128" s="194"/>
      <c r="JJR128" s="194"/>
      <c r="JJS128" s="194"/>
      <c r="JJT128" s="194"/>
      <c r="JJU128" s="194"/>
      <c r="JJV128" s="194"/>
      <c r="JJW128" s="194"/>
      <c r="JJX128" s="194"/>
      <c r="JJY128" s="194"/>
      <c r="JJZ128" s="194"/>
      <c r="JKA128" s="194"/>
      <c r="JKB128" s="194"/>
      <c r="JKC128" s="194"/>
      <c r="JKD128" s="194"/>
      <c r="JKE128" s="194"/>
      <c r="JKF128" s="194"/>
      <c r="JKG128" s="194"/>
      <c r="JKH128" s="194"/>
      <c r="JKI128" s="194"/>
      <c r="JKJ128" s="194"/>
      <c r="JKK128" s="194"/>
      <c r="JKL128" s="194"/>
      <c r="JKM128" s="194"/>
      <c r="JKN128" s="194"/>
      <c r="JKO128" s="194"/>
      <c r="JKP128" s="194"/>
      <c r="JKQ128" s="194"/>
      <c r="JKR128" s="194"/>
      <c r="JKS128" s="194"/>
      <c r="JKT128" s="194"/>
      <c r="JKU128" s="194"/>
      <c r="JKV128" s="194"/>
      <c r="JKW128" s="194"/>
      <c r="JKX128" s="194"/>
      <c r="JKY128" s="194"/>
      <c r="JKZ128" s="194"/>
      <c r="JLA128" s="194"/>
      <c r="JLB128" s="194"/>
      <c r="JLC128" s="194"/>
      <c r="JLD128" s="194"/>
      <c r="JLE128" s="194"/>
      <c r="JLF128" s="194"/>
      <c r="JLG128" s="194"/>
      <c r="JLH128" s="194"/>
      <c r="JLI128" s="194"/>
      <c r="JLJ128" s="194"/>
      <c r="JLK128" s="194"/>
      <c r="JLL128" s="194"/>
      <c r="JLM128" s="194"/>
      <c r="JLN128" s="194"/>
      <c r="JLO128" s="194"/>
      <c r="JLP128" s="194"/>
      <c r="JLQ128" s="194"/>
      <c r="JLR128" s="194"/>
      <c r="JLS128" s="194"/>
      <c r="JLT128" s="194"/>
      <c r="JLU128" s="194"/>
      <c r="JLV128" s="194"/>
      <c r="JLW128" s="194"/>
      <c r="JLX128" s="194"/>
      <c r="JLY128" s="194"/>
      <c r="JLZ128" s="194"/>
      <c r="JMA128" s="194"/>
      <c r="JMB128" s="194"/>
      <c r="JMC128" s="194"/>
      <c r="JMD128" s="194"/>
      <c r="JME128" s="194"/>
      <c r="JMF128" s="194"/>
      <c r="JMG128" s="194"/>
      <c r="JMH128" s="194"/>
      <c r="JMI128" s="194"/>
      <c r="JMJ128" s="194"/>
      <c r="JMK128" s="194"/>
      <c r="JML128" s="194"/>
      <c r="JMM128" s="194"/>
      <c r="JMN128" s="194"/>
      <c r="JMO128" s="194"/>
      <c r="JMP128" s="194"/>
      <c r="JMQ128" s="194"/>
      <c r="JMR128" s="194"/>
      <c r="JMS128" s="194"/>
      <c r="JMT128" s="194"/>
      <c r="JMU128" s="194"/>
      <c r="JMV128" s="194"/>
      <c r="JMW128" s="194"/>
      <c r="JMX128" s="194"/>
      <c r="JMY128" s="194"/>
      <c r="JMZ128" s="194"/>
      <c r="JNA128" s="194"/>
      <c r="JNB128" s="194"/>
      <c r="JNC128" s="194"/>
      <c r="JND128" s="194"/>
      <c r="JNE128" s="194"/>
      <c r="JNF128" s="194"/>
      <c r="JNG128" s="194"/>
      <c r="JNH128" s="194"/>
      <c r="JNI128" s="194"/>
      <c r="JNJ128" s="194"/>
      <c r="JNK128" s="194"/>
      <c r="JNL128" s="194"/>
      <c r="JNM128" s="194"/>
      <c r="JNN128" s="194"/>
      <c r="JNO128" s="194"/>
      <c r="JNP128" s="194"/>
      <c r="JNQ128" s="194"/>
      <c r="JNR128" s="194"/>
      <c r="JNS128" s="194"/>
      <c r="JNT128" s="194"/>
      <c r="JNU128" s="194"/>
      <c r="JNV128" s="194"/>
      <c r="JNW128" s="194"/>
      <c r="JNX128" s="194"/>
      <c r="JNY128" s="194"/>
      <c r="JNZ128" s="194"/>
      <c r="JOA128" s="194"/>
      <c r="JOB128" s="194"/>
      <c r="JOC128" s="194"/>
      <c r="JOD128" s="194"/>
      <c r="JOE128" s="194"/>
      <c r="JOF128" s="194"/>
      <c r="JOG128" s="194"/>
      <c r="JOH128" s="194"/>
      <c r="JOI128" s="194"/>
      <c r="JOJ128" s="194"/>
      <c r="JOK128" s="194"/>
      <c r="JOL128" s="194"/>
      <c r="JOM128" s="194"/>
      <c r="JON128" s="194"/>
      <c r="JOO128" s="194"/>
      <c r="JOP128" s="194"/>
      <c r="JOQ128" s="194"/>
      <c r="JOR128" s="194"/>
      <c r="JOS128" s="194"/>
      <c r="JOT128" s="194"/>
      <c r="JOU128" s="194"/>
      <c r="JOV128" s="194"/>
      <c r="JOW128" s="194"/>
      <c r="JOX128" s="194"/>
      <c r="JOY128" s="194"/>
      <c r="JOZ128" s="194"/>
      <c r="JPA128" s="194"/>
      <c r="JPB128" s="194"/>
      <c r="JPC128" s="194"/>
      <c r="JPD128" s="194"/>
      <c r="JPE128" s="194"/>
      <c r="JPF128" s="194"/>
      <c r="JPG128" s="194"/>
      <c r="JPH128" s="194"/>
      <c r="JPI128" s="194"/>
      <c r="JPJ128" s="194"/>
      <c r="JPK128" s="194"/>
      <c r="JPL128" s="194"/>
      <c r="JPM128" s="194"/>
      <c r="JPN128" s="194"/>
      <c r="JPO128" s="194"/>
      <c r="JPP128" s="194"/>
      <c r="JPQ128" s="194"/>
      <c r="JPR128" s="194"/>
      <c r="JPS128" s="194"/>
      <c r="JPT128" s="194"/>
      <c r="JPU128" s="194"/>
      <c r="JPV128" s="194"/>
      <c r="JPW128" s="194"/>
      <c r="JPX128" s="194"/>
      <c r="JPY128" s="194"/>
      <c r="JPZ128" s="194"/>
      <c r="JQA128" s="194"/>
      <c r="JQB128" s="194"/>
      <c r="JQC128" s="194"/>
      <c r="JQD128" s="194"/>
      <c r="JQE128" s="194"/>
      <c r="JQF128" s="194"/>
      <c r="JQG128" s="194"/>
      <c r="JQH128" s="194"/>
      <c r="JQI128" s="194"/>
      <c r="JQJ128" s="194"/>
      <c r="JQK128" s="194"/>
      <c r="JQL128" s="194"/>
      <c r="JQM128" s="194"/>
      <c r="JQN128" s="194"/>
      <c r="JQO128" s="194"/>
      <c r="JQP128" s="194"/>
      <c r="JQQ128" s="194"/>
      <c r="JQR128" s="194"/>
      <c r="JQS128" s="194"/>
      <c r="JQT128" s="194"/>
      <c r="JQU128" s="194"/>
      <c r="JQV128" s="194"/>
      <c r="JQW128" s="194"/>
      <c r="JQX128" s="194"/>
      <c r="JQY128" s="194"/>
      <c r="JQZ128" s="194"/>
      <c r="JRA128" s="194"/>
      <c r="JRB128" s="194"/>
      <c r="JRC128" s="194"/>
      <c r="JRD128" s="194"/>
      <c r="JRE128" s="194"/>
      <c r="JRF128" s="194"/>
      <c r="JRG128" s="194"/>
      <c r="JRH128" s="194"/>
      <c r="JRI128" s="194"/>
      <c r="JRJ128" s="194"/>
      <c r="JRK128" s="194"/>
      <c r="JRL128" s="194"/>
      <c r="JRM128" s="194"/>
      <c r="JRN128" s="194"/>
      <c r="JRO128" s="194"/>
      <c r="JRP128" s="194"/>
      <c r="JRQ128" s="194"/>
      <c r="JRR128" s="194"/>
      <c r="JRS128" s="194"/>
      <c r="JRT128" s="194"/>
      <c r="JRU128" s="194"/>
      <c r="JRV128" s="194"/>
      <c r="JRW128" s="194"/>
      <c r="JRX128" s="194"/>
      <c r="JRY128" s="194"/>
      <c r="JRZ128" s="194"/>
      <c r="JSA128" s="194"/>
      <c r="JSB128" s="194"/>
      <c r="JSC128" s="194"/>
      <c r="JSD128" s="194"/>
      <c r="JSE128" s="194"/>
      <c r="JSF128" s="194"/>
      <c r="JSG128" s="194"/>
      <c r="JSH128" s="194"/>
      <c r="JSI128" s="194"/>
      <c r="JSJ128" s="194"/>
      <c r="JSK128" s="194"/>
      <c r="JSL128" s="194"/>
      <c r="JSM128" s="194"/>
      <c r="JSN128" s="194"/>
      <c r="JSO128" s="194"/>
      <c r="JSP128" s="194"/>
      <c r="JSQ128" s="194"/>
      <c r="JSR128" s="194"/>
      <c r="JSS128" s="194"/>
      <c r="JST128" s="194"/>
      <c r="JSU128" s="194"/>
      <c r="JSV128" s="194"/>
      <c r="JSW128" s="194"/>
      <c r="JSX128" s="194"/>
      <c r="JSY128" s="194"/>
      <c r="JSZ128" s="194"/>
      <c r="JTA128" s="194"/>
      <c r="JTB128" s="194"/>
      <c r="JTC128" s="194"/>
      <c r="JTD128" s="194"/>
      <c r="JTE128" s="194"/>
      <c r="JTF128" s="194"/>
      <c r="JTG128" s="194"/>
      <c r="JTH128" s="194"/>
      <c r="JTI128" s="194"/>
      <c r="JTJ128" s="194"/>
      <c r="JTK128" s="194"/>
      <c r="JTL128" s="194"/>
      <c r="JTM128" s="194"/>
      <c r="JTN128" s="194"/>
      <c r="JTO128" s="194"/>
      <c r="JTP128" s="194"/>
      <c r="JTQ128" s="194"/>
      <c r="JTR128" s="194"/>
      <c r="JTS128" s="194"/>
      <c r="JTT128" s="194"/>
      <c r="JTU128" s="194"/>
      <c r="JTV128" s="194"/>
      <c r="JTW128" s="194"/>
      <c r="JTX128" s="194"/>
      <c r="JTY128" s="194"/>
      <c r="JTZ128" s="194"/>
      <c r="JUA128" s="194"/>
      <c r="JUB128" s="194"/>
      <c r="JUC128" s="194"/>
      <c r="JUD128" s="194"/>
      <c r="JUE128" s="194"/>
      <c r="JUF128" s="194"/>
      <c r="JUG128" s="194"/>
      <c r="JUH128" s="194"/>
      <c r="JUI128" s="194"/>
      <c r="JUJ128" s="194"/>
      <c r="JUK128" s="194"/>
      <c r="JUL128" s="194"/>
      <c r="JUM128" s="194"/>
      <c r="JUN128" s="194"/>
      <c r="JUO128" s="194"/>
      <c r="JUP128" s="194"/>
      <c r="JUQ128" s="194"/>
      <c r="JUR128" s="194"/>
      <c r="JUS128" s="194"/>
      <c r="JUT128" s="194"/>
      <c r="JUU128" s="194"/>
      <c r="JUV128" s="194"/>
      <c r="JUW128" s="194"/>
      <c r="JUX128" s="194"/>
      <c r="JUY128" s="194"/>
      <c r="JUZ128" s="194"/>
      <c r="JVA128" s="194"/>
      <c r="JVB128" s="194"/>
      <c r="JVC128" s="194"/>
      <c r="JVD128" s="194"/>
      <c r="JVE128" s="194"/>
      <c r="JVF128" s="194"/>
      <c r="JVG128" s="194"/>
      <c r="JVH128" s="194"/>
      <c r="JVI128" s="194"/>
      <c r="JVJ128" s="194"/>
      <c r="JVK128" s="194"/>
      <c r="JVL128" s="194"/>
      <c r="JVM128" s="194"/>
      <c r="JVN128" s="194"/>
      <c r="JVO128" s="194"/>
      <c r="JVP128" s="194"/>
      <c r="JVQ128" s="194"/>
      <c r="JVR128" s="194"/>
      <c r="JVS128" s="194"/>
      <c r="JVT128" s="194"/>
      <c r="JVU128" s="194"/>
      <c r="JVV128" s="194"/>
      <c r="JVW128" s="194"/>
      <c r="JVX128" s="194"/>
      <c r="JVY128" s="194"/>
      <c r="JVZ128" s="194"/>
      <c r="JWA128" s="194"/>
      <c r="JWB128" s="194"/>
      <c r="JWC128" s="194"/>
      <c r="JWD128" s="194"/>
      <c r="JWE128" s="194"/>
      <c r="JWF128" s="194"/>
      <c r="JWG128" s="194"/>
      <c r="JWH128" s="194"/>
      <c r="JWI128" s="194"/>
      <c r="JWJ128" s="194"/>
      <c r="JWK128" s="194"/>
      <c r="JWL128" s="194"/>
      <c r="JWM128" s="194"/>
      <c r="JWN128" s="194"/>
      <c r="JWO128" s="194"/>
      <c r="JWP128" s="194"/>
      <c r="JWQ128" s="194"/>
      <c r="JWR128" s="194"/>
      <c r="JWS128" s="194"/>
      <c r="JWT128" s="194"/>
      <c r="JWU128" s="194"/>
      <c r="JWV128" s="194"/>
      <c r="JWW128" s="194"/>
      <c r="JWX128" s="194"/>
      <c r="JWY128" s="194"/>
      <c r="JWZ128" s="194"/>
      <c r="JXA128" s="194"/>
      <c r="JXB128" s="194"/>
      <c r="JXC128" s="194"/>
      <c r="JXD128" s="194"/>
      <c r="JXE128" s="194"/>
      <c r="JXF128" s="194"/>
      <c r="JXG128" s="194"/>
      <c r="JXH128" s="194"/>
      <c r="JXI128" s="194"/>
      <c r="JXJ128" s="194"/>
      <c r="JXK128" s="194"/>
      <c r="JXL128" s="194"/>
      <c r="JXM128" s="194"/>
      <c r="JXN128" s="194"/>
      <c r="JXO128" s="194"/>
      <c r="JXP128" s="194"/>
      <c r="JXQ128" s="194"/>
      <c r="JXR128" s="194"/>
      <c r="JXS128" s="194"/>
      <c r="JXT128" s="194"/>
      <c r="JXU128" s="194"/>
      <c r="JXV128" s="194"/>
      <c r="JXW128" s="194"/>
      <c r="JXX128" s="194"/>
      <c r="JXY128" s="194"/>
      <c r="JXZ128" s="194"/>
      <c r="JYA128" s="194"/>
      <c r="JYB128" s="194"/>
      <c r="JYC128" s="194"/>
      <c r="JYD128" s="194"/>
      <c r="JYE128" s="194"/>
      <c r="JYF128" s="194"/>
      <c r="JYG128" s="194"/>
      <c r="JYH128" s="194"/>
      <c r="JYI128" s="194"/>
      <c r="JYJ128" s="194"/>
      <c r="JYK128" s="194"/>
      <c r="JYL128" s="194"/>
      <c r="JYM128" s="194"/>
      <c r="JYN128" s="194"/>
      <c r="JYO128" s="194"/>
      <c r="JYP128" s="194"/>
      <c r="JYQ128" s="194"/>
      <c r="JYR128" s="194"/>
      <c r="JYS128" s="194"/>
      <c r="JYT128" s="194"/>
      <c r="JYU128" s="194"/>
      <c r="JYV128" s="194"/>
      <c r="JYW128" s="194"/>
      <c r="JYX128" s="194"/>
      <c r="JYY128" s="194"/>
      <c r="JYZ128" s="194"/>
      <c r="JZA128" s="194"/>
      <c r="JZB128" s="194"/>
      <c r="JZC128" s="194"/>
      <c r="JZD128" s="194"/>
      <c r="JZE128" s="194"/>
      <c r="JZF128" s="194"/>
      <c r="JZG128" s="194"/>
      <c r="JZH128" s="194"/>
      <c r="JZI128" s="194"/>
      <c r="JZJ128" s="194"/>
      <c r="JZK128" s="194"/>
      <c r="JZL128" s="194"/>
      <c r="JZM128" s="194"/>
      <c r="JZN128" s="194"/>
      <c r="JZO128" s="194"/>
      <c r="JZP128" s="194"/>
      <c r="JZQ128" s="194"/>
      <c r="JZR128" s="194"/>
      <c r="JZS128" s="194"/>
      <c r="JZT128" s="194"/>
      <c r="JZU128" s="194"/>
      <c r="JZV128" s="194"/>
      <c r="JZW128" s="194"/>
      <c r="JZX128" s="194"/>
      <c r="JZY128" s="194"/>
      <c r="JZZ128" s="194"/>
      <c r="KAA128" s="194"/>
      <c r="KAB128" s="194"/>
      <c r="KAC128" s="194"/>
      <c r="KAD128" s="194"/>
      <c r="KAE128" s="194"/>
      <c r="KAF128" s="194"/>
      <c r="KAG128" s="194"/>
      <c r="KAH128" s="194"/>
      <c r="KAI128" s="194"/>
      <c r="KAJ128" s="194"/>
      <c r="KAK128" s="194"/>
      <c r="KAL128" s="194"/>
      <c r="KAM128" s="194"/>
      <c r="KAN128" s="194"/>
      <c r="KAO128" s="194"/>
      <c r="KAP128" s="194"/>
      <c r="KAQ128" s="194"/>
      <c r="KAR128" s="194"/>
      <c r="KAS128" s="194"/>
      <c r="KAT128" s="194"/>
      <c r="KAU128" s="194"/>
      <c r="KAV128" s="194"/>
      <c r="KAW128" s="194"/>
      <c r="KAX128" s="194"/>
      <c r="KAY128" s="194"/>
      <c r="KAZ128" s="194"/>
      <c r="KBA128" s="194"/>
      <c r="KBB128" s="194"/>
      <c r="KBC128" s="194"/>
      <c r="KBD128" s="194"/>
      <c r="KBE128" s="194"/>
      <c r="KBF128" s="194"/>
      <c r="KBG128" s="194"/>
      <c r="KBH128" s="194"/>
      <c r="KBI128" s="194"/>
      <c r="KBJ128" s="194"/>
      <c r="KBK128" s="194"/>
      <c r="KBL128" s="194"/>
      <c r="KBM128" s="194"/>
      <c r="KBN128" s="194"/>
      <c r="KBO128" s="194"/>
      <c r="KBP128" s="194"/>
      <c r="KBQ128" s="194"/>
      <c r="KBR128" s="194"/>
      <c r="KBS128" s="194"/>
      <c r="KBT128" s="194"/>
      <c r="KBU128" s="194"/>
      <c r="KBV128" s="194"/>
      <c r="KBW128" s="194"/>
      <c r="KBX128" s="194"/>
      <c r="KBY128" s="194"/>
      <c r="KBZ128" s="194"/>
      <c r="KCA128" s="194"/>
      <c r="KCB128" s="194"/>
      <c r="KCC128" s="194"/>
      <c r="KCD128" s="194"/>
      <c r="KCE128" s="194"/>
      <c r="KCF128" s="194"/>
      <c r="KCG128" s="194"/>
      <c r="KCH128" s="194"/>
      <c r="KCI128" s="194"/>
      <c r="KCJ128" s="194"/>
      <c r="KCK128" s="194"/>
      <c r="KCL128" s="194"/>
      <c r="KCM128" s="194"/>
      <c r="KCN128" s="194"/>
      <c r="KCO128" s="194"/>
      <c r="KCP128" s="194"/>
      <c r="KCQ128" s="194"/>
      <c r="KCR128" s="194"/>
      <c r="KCS128" s="194"/>
      <c r="KCT128" s="194"/>
      <c r="KCU128" s="194"/>
      <c r="KCV128" s="194"/>
      <c r="KCW128" s="194"/>
      <c r="KCX128" s="194"/>
      <c r="KCY128" s="194"/>
      <c r="KCZ128" s="194"/>
      <c r="KDA128" s="194"/>
      <c r="KDB128" s="194"/>
      <c r="KDC128" s="194"/>
      <c r="KDD128" s="194"/>
      <c r="KDE128" s="194"/>
      <c r="KDF128" s="194"/>
      <c r="KDG128" s="194"/>
      <c r="KDH128" s="194"/>
      <c r="KDI128" s="194"/>
      <c r="KDJ128" s="194"/>
      <c r="KDK128" s="194"/>
      <c r="KDL128" s="194"/>
      <c r="KDM128" s="194"/>
      <c r="KDN128" s="194"/>
      <c r="KDO128" s="194"/>
      <c r="KDP128" s="194"/>
      <c r="KDQ128" s="194"/>
      <c r="KDR128" s="194"/>
      <c r="KDS128" s="194"/>
      <c r="KDT128" s="194"/>
      <c r="KDU128" s="194"/>
      <c r="KDV128" s="194"/>
      <c r="KDW128" s="194"/>
      <c r="KDX128" s="194"/>
      <c r="KDY128" s="194"/>
      <c r="KDZ128" s="194"/>
      <c r="KEA128" s="194"/>
      <c r="KEB128" s="194"/>
      <c r="KEC128" s="194"/>
      <c r="KED128" s="194"/>
      <c r="KEE128" s="194"/>
      <c r="KEF128" s="194"/>
      <c r="KEG128" s="194"/>
      <c r="KEH128" s="194"/>
      <c r="KEI128" s="194"/>
      <c r="KEJ128" s="194"/>
      <c r="KEK128" s="194"/>
      <c r="KEL128" s="194"/>
      <c r="KEM128" s="194"/>
      <c r="KEN128" s="194"/>
      <c r="KEO128" s="194"/>
      <c r="KEP128" s="194"/>
      <c r="KEQ128" s="194"/>
      <c r="KER128" s="194"/>
      <c r="KES128" s="194"/>
      <c r="KET128" s="194"/>
      <c r="KEU128" s="194"/>
      <c r="KEV128" s="194"/>
      <c r="KEW128" s="194"/>
      <c r="KEX128" s="194"/>
      <c r="KEY128" s="194"/>
      <c r="KEZ128" s="194"/>
      <c r="KFA128" s="194"/>
      <c r="KFB128" s="194"/>
      <c r="KFC128" s="194"/>
      <c r="KFD128" s="194"/>
      <c r="KFE128" s="194"/>
      <c r="KFF128" s="194"/>
      <c r="KFG128" s="194"/>
      <c r="KFH128" s="194"/>
      <c r="KFI128" s="194"/>
      <c r="KFJ128" s="194"/>
      <c r="KFK128" s="194"/>
      <c r="KFL128" s="194"/>
      <c r="KFM128" s="194"/>
      <c r="KFN128" s="194"/>
      <c r="KFO128" s="194"/>
      <c r="KFP128" s="194"/>
      <c r="KFQ128" s="194"/>
      <c r="KFR128" s="194"/>
      <c r="KFS128" s="194"/>
      <c r="KFT128" s="194"/>
      <c r="KFU128" s="194"/>
      <c r="KFV128" s="194"/>
      <c r="KFW128" s="194"/>
      <c r="KFX128" s="194"/>
      <c r="KFY128" s="194"/>
      <c r="KFZ128" s="194"/>
      <c r="KGA128" s="194"/>
      <c r="KGB128" s="194"/>
      <c r="KGC128" s="194"/>
      <c r="KGD128" s="194"/>
      <c r="KGE128" s="194"/>
      <c r="KGF128" s="194"/>
      <c r="KGG128" s="194"/>
      <c r="KGH128" s="194"/>
      <c r="KGI128" s="194"/>
      <c r="KGJ128" s="194"/>
      <c r="KGK128" s="194"/>
      <c r="KGL128" s="194"/>
      <c r="KGM128" s="194"/>
      <c r="KGN128" s="194"/>
      <c r="KGO128" s="194"/>
      <c r="KGP128" s="194"/>
      <c r="KGQ128" s="194"/>
      <c r="KGR128" s="194"/>
      <c r="KGS128" s="194"/>
      <c r="KGT128" s="194"/>
      <c r="KGU128" s="194"/>
      <c r="KGV128" s="194"/>
      <c r="KGW128" s="194"/>
      <c r="KGX128" s="194"/>
      <c r="KGY128" s="194"/>
      <c r="KGZ128" s="194"/>
      <c r="KHA128" s="194"/>
      <c r="KHB128" s="194"/>
      <c r="KHC128" s="194"/>
      <c r="KHD128" s="194"/>
      <c r="KHE128" s="194"/>
      <c r="KHF128" s="194"/>
      <c r="KHG128" s="194"/>
      <c r="KHH128" s="194"/>
      <c r="KHI128" s="194"/>
      <c r="KHJ128" s="194"/>
      <c r="KHK128" s="194"/>
      <c r="KHL128" s="194"/>
      <c r="KHM128" s="194"/>
      <c r="KHN128" s="194"/>
      <c r="KHO128" s="194"/>
      <c r="KHP128" s="194"/>
      <c r="KHQ128" s="194"/>
      <c r="KHR128" s="194"/>
      <c r="KHS128" s="194"/>
      <c r="KHT128" s="194"/>
      <c r="KHU128" s="194"/>
      <c r="KHV128" s="194"/>
      <c r="KHW128" s="194"/>
      <c r="KHX128" s="194"/>
      <c r="KHY128" s="194"/>
      <c r="KHZ128" s="194"/>
      <c r="KIA128" s="194"/>
      <c r="KIB128" s="194"/>
      <c r="KIC128" s="194"/>
      <c r="KID128" s="194"/>
      <c r="KIE128" s="194"/>
      <c r="KIF128" s="194"/>
      <c r="KIG128" s="194"/>
      <c r="KIH128" s="194"/>
      <c r="KII128" s="194"/>
      <c r="KIJ128" s="194"/>
      <c r="KIK128" s="194"/>
      <c r="KIL128" s="194"/>
      <c r="KIM128" s="194"/>
      <c r="KIN128" s="194"/>
      <c r="KIO128" s="194"/>
      <c r="KIP128" s="194"/>
      <c r="KIQ128" s="194"/>
      <c r="KIR128" s="194"/>
      <c r="KIS128" s="194"/>
      <c r="KIT128" s="194"/>
      <c r="KIU128" s="194"/>
      <c r="KIV128" s="194"/>
      <c r="KIW128" s="194"/>
      <c r="KIX128" s="194"/>
      <c r="KIY128" s="194"/>
      <c r="KIZ128" s="194"/>
      <c r="KJA128" s="194"/>
      <c r="KJB128" s="194"/>
      <c r="KJC128" s="194"/>
      <c r="KJD128" s="194"/>
      <c r="KJE128" s="194"/>
      <c r="KJF128" s="194"/>
      <c r="KJG128" s="194"/>
      <c r="KJH128" s="194"/>
      <c r="KJI128" s="194"/>
      <c r="KJJ128" s="194"/>
      <c r="KJK128" s="194"/>
      <c r="KJL128" s="194"/>
      <c r="KJM128" s="194"/>
      <c r="KJN128" s="194"/>
      <c r="KJO128" s="194"/>
      <c r="KJP128" s="194"/>
      <c r="KJQ128" s="194"/>
      <c r="KJR128" s="194"/>
      <c r="KJS128" s="194"/>
      <c r="KJT128" s="194"/>
      <c r="KJU128" s="194"/>
      <c r="KJV128" s="194"/>
      <c r="KJW128" s="194"/>
      <c r="KJX128" s="194"/>
      <c r="KJY128" s="194"/>
      <c r="KJZ128" s="194"/>
      <c r="KKA128" s="194"/>
      <c r="KKB128" s="194"/>
      <c r="KKC128" s="194"/>
      <c r="KKD128" s="194"/>
      <c r="KKE128" s="194"/>
      <c r="KKF128" s="194"/>
      <c r="KKG128" s="194"/>
      <c r="KKH128" s="194"/>
      <c r="KKI128" s="194"/>
      <c r="KKJ128" s="194"/>
      <c r="KKK128" s="194"/>
      <c r="KKL128" s="194"/>
      <c r="KKM128" s="194"/>
      <c r="KKN128" s="194"/>
      <c r="KKO128" s="194"/>
      <c r="KKP128" s="194"/>
      <c r="KKQ128" s="194"/>
      <c r="KKR128" s="194"/>
      <c r="KKS128" s="194"/>
      <c r="KKT128" s="194"/>
      <c r="KKU128" s="194"/>
      <c r="KKV128" s="194"/>
      <c r="KKW128" s="194"/>
      <c r="KKX128" s="194"/>
      <c r="KKY128" s="194"/>
      <c r="KKZ128" s="194"/>
      <c r="KLA128" s="194"/>
      <c r="KLB128" s="194"/>
      <c r="KLC128" s="194"/>
      <c r="KLD128" s="194"/>
      <c r="KLE128" s="194"/>
      <c r="KLF128" s="194"/>
      <c r="KLG128" s="194"/>
      <c r="KLH128" s="194"/>
      <c r="KLI128" s="194"/>
      <c r="KLJ128" s="194"/>
      <c r="KLK128" s="194"/>
      <c r="KLL128" s="194"/>
      <c r="KLM128" s="194"/>
      <c r="KLN128" s="194"/>
      <c r="KLO128" s="194"/>
      <c r="KLP128" s="194"/>
      <c r="KLQ128" s="194"/>
      <c r="KLR128" s="194"/>
      <c r="KLS128" s="194"/>
      <c r="KLT128" s="194"/>
      <c r="KLU128" s="194"/>
      <c r="KLV128" s="194"/>
      <c r="KLW128" s="194"/>
      <c r="KLX128" s="194"/>
      <c r="KLY128" s="194"/>
      <c r="KLZ128" s="194"/>
      <c r="KMA128" s="194"/>
      <c r="KMB128" s="194"/>
      <c r="KMC128" s="194"/>
      <c r="KMD128" s="194"/>
      <c r="KME128" s="194"/>
      <c r="KMF128" s="194"/>
      <c r="KMG128" s="194"/>
      <c r="KMH128" s="194"/>
      <c r="KMI128" s="194"/>
      <c r="KMJ128" s="194"/>
      <c r="KMK128" s="194"/>
      <c r="KML128" s="194"/>
      <c r="KMM128" s="194"/>
      <c r="KMN128" s="194"/>
      <c r="KMO128" s="194"/>
      <c r="KMP128" s="194"/>
      <c r="KMQ128" s="194"/>
      <c r="KMR128" s="194"/>
      <c r="KMS128" s="194"/>
      <c r="KMT128" s="194"/>
      <c r="KMU128" s="194"/>
      <c r="KMV128" s="194"/>
      <c r="KMW128" s="194"/>
      <c r="KMX128" s="194"/>
      <c r="KMY128" s="194"/>
      <c r="KMZ128" s="194"/>
      <c r="KNA128" s="194"/>
      <c r="KNB128" s="194"/>
      <c r="KNC128" s="194"/>
      <c r="KND128" s="194"/>
      <c r="KNE128" s="194"/>
      <c r="KNF128" s="194"/>
      <c r="KNG128" s="194"/>
      <c r="KNH128" s="194"/>
      <c r="KNI128" s="194"/>
      <c r="KNJ128" s="194"/>
      <c r="KNK128" s="194"/>
      <c r="KNL128" s="194"/>
      <c r="KNM128" s="194"/>
      <c r="KNN128" s="194"/>
      <c r="KNO128" s="194"/>
      <c r="KNP128" s="194"/>
      <c r="KNQ128" s="194"/>
      <c r="KNR128" s="194"/>
      <c r="KNS128" s="194"/>
      <c r="KNT128" s="194"/>
      <c r="KNU128" s="194"/>
      <c r="KNV128" s="194"/>
      <c r="KNW128" s="194"/>
      <c r="KNX128" s="194"/>
      <c r="KNY128" s="194"/>
      <c r="KNZ128" s="194"/>
      <c r="KOA128" s="194"/>
      <c r="KOB128" s="194"/>
      <c r="KOC128" s="194"/>
      <c r="KOD128" s="194"/>
      <c r="KOE128" s="194"/>
      <c r="KOF128" s="194"/>
      <c r="KOG128" s="194"/>
      <c r="KOH128" s="194"/>
      <c r="KOI128" s="194"/>
      <c r="KOJ128" s="194"/>
      <c r="KOK128" s="194"/>
      <c r="KOL128" s="194"/>
      <c r="KOM128" s="194"/>
      <c r="KON128" s="194"/>
      <c r="KOO128" s="194"/>
      <c r="KOP128" s="194"/>
      <c r="KOQ128" s="194"/>
      <c r="KOR128" s="194"/>
      <c r="KOS128" s="194"/>
      <c r="KOT128" s="194"/>
      <c r="KOU128" s="194"/>
      <c r="KOV128" s="194"/>
      <c r="KOW128" s="194"/>
      <c r="KOX128" s="194"/>
      <c r="KOY128" s="194"/>
      <c r="KOZ128" s="194"/>
      <c r="KPA128" s="194"/>
      <c r="KPB128" s="194"/>
      <c r="KPC128" s="194"/>
      <c r="KPD128" s="194"/>
      <c r="KPE128" s="194"/>
      <c r="KPF128" s="194"/>
      <c r="KPG128" s="194"/>
      <c r="KPH128" s="194"/>
      <c r="KPI128" s="194"/>
      <c r="KPJ128" s="194"/>
      <c r="KPK128" s="194"/>
      <c r="KPL128" s="194"/>
      <c r="KPM128" s="194"/>
      <c r="KPN128" s="194"/>
      <c r="KPO128" s="194"/>
      <c r="KPP128" s="194"/>
      <c r="KPQ128" s="194"/>
      <c r="KPR128" s="194"/>
      <c r="KPS128" s="194"/>
      <c r="KPT128" s="194"/>
      <c r="KPU128" s="194"/>
      <c r="KPV128" s="194"/>
      <c r="KPW128" s="194"/>
      <c r="KPX128" s="194"/>
      <c r="KPY128" s="194"/>
      <c r="KPZ128" s="194"/>
      <c r="KQA128" s="194"/>
      <c r="KQB128" s="194"/>
      <c r="KQC128" s="194"/>
      <c r="KQD128" s="194"/>
      <c r="KQE128" s="194"/>
      <c r="KQF128" s="194"/>
      <c r="KQG128" s="194"/>
      <c r="KQH128" s="194"/>
      <c r="KQI128" s="194"/>
      <c r="KQJ128" s="194"/>
      <c r="KQK128" s="194"/>
      <c r="KQL128" s="194"/>
      <c r="KQM128" s="194"/>
      <c r="KQN128" s="194"/>
      <c r="KQO128" s="194"/>
      <c r="KQP128" s="194"/>
      <c r="KQQ128" s="194"/>
      <c r="KQR128" s="194"/>
      <c r="KQS128" s="194"/>
      <c r="KQT128" s="194"/>
      <c r="KQU128" s="194"/>
      <c r="KQV128" s="194"/>
      <c r="KQW128" s="194"/>
      <c r="KQX128" s="194"/>
      <c r="KQY128" s="194"/>
      <c r="KQZ128" s="194"/>
      <c r="KRA128" s="194"/>
      <c r="KRB128" s="194"/>
      <c r="KRC128" s="194"/>
      <c r="KRD128" s="194"/>
      <c r="KRE128" s="194"/>
      <c r="KRF128" s="194"/>
      <c r="KRG128" s="194"/>
      <c r="KRH128" s="194"/>
      <c r="KRI128" s="194"/>
      <c r="KRJ128" s="194"/>
      <c r="KRK128" s="194"/>
      <c r="KRL128" s="194"/>
      <c r="KRM128" s="194"/>
      <c r="KRN128" s="194"/>
      <c r="KRO128" s="194"/>
      <c r="KRP128" s="194"/>
      <c r="KRQ128" s="194"/>
      <c r="KRR128" s="194"/>
      <c r="KRS128" s="194"/>
      <c r="KRT128" s="194"/>
      <c r="KRU128" s="194"/>
      <c r="KRV128" s="194"/>
      <c r="KRW128" s="194"/>
      <c r="KRX128" s="194"/>
      <c r="KRY128" s="194"/>
      <c r="KRZ128" s="194"/>
      <c r="KSA128" s="194"/>
      <c r="KSB128" s="194"/>
      <c r="KSC128" s="194"/>
      <c r="KSD128" s="194"/>
      <c r="KSE128" s="194"/>
      <c r="KSF128" s="194"/>
      <c r="KSG128" s="194"/>
      <c r="KSH128" s="194"/>
      <c r="KSI128" s="194"/>
      <c r="KSJ128" s="194"/>
      <c r="KSK128" s="194"/>
      <c r="KSL128" s="194"/>
      <c r="KSM128" s="194"/>
      <c r="KSN128" s="194"/>
      <c r="KSO128" s="194"/>
      <c r="KSP128" s="194"/>
      <c r="KSQ128" s="194"/>
      <c r="KSR128" s="194"/>
      <c r="KSS128" s="194"/>
      <c r="KST128" s="194"/>
      <c r="KSU128" s="194"/>
      <c r="KSV128" s="194"/>
      <c r="KSW128" s="194"/>
      <c r="KSX128" s="194"/>
      <c r="KSY128" s="194"/>
      <c r="KSZ128" s="194"/>
      <c r="KTA128" s="194"/>
      <c r="KTB128" s="194"/>
      <c r="KTC128" s="194"/>
      <c r="KTD128" s="194"/>
      <c r="KTE128" s="194"/>
      <c r="KTF128" s="194"/>
      <c r="KTG128" s="194"/>
      <c r="KTH128" s="194"/>
      <c r="KTI128" s="194"/>
      <c r="KTJ128" s="194"/>
      <c r="KTK128" s="194"/>
      <c r="KTL128" s="194"/>
      <c r="KTM128" s="194"/>
      <c r="KTN128" s="194"/>
      <c r="KTO128" s="194"/>
      <c r="KTP128" s="194"/>
      <c r="KTQ128" s="194"/>
      <c r="KTR128" s="194"/>
      <c r="KTS128" s="194"/>
      <c r="KTT128" s="194"/>
      <c r="KTU128" s="194"/>
      <c r="KTV128" s="194"/>
      <c r="KTW128" s="194"/>
      <c r="KTX128" s="194"/>
      <c r="KTY128" s="194"/>
      <c r="KTZ128" s="194"/>
      <c r="KUA128" s="194"/>
      <c r="KUB128" s="194"/>
      <c r="KUC128" s="194"/>
      <c r="KUD128" s="194"/>
      <c r="KUE128" s="194"/>
      <c r="KUF128" s="194"/>
      <c r="KUG128" s="194"/>
      <c r="KUH128" s="194"/>
      <c r="KUI128" s="194"/>
      <c r="KUJ128" s="194"/>
      <c r="KUK128" s="194"/>
      <c r="KUL128" s="194"/>
      <c r="KUM128" s="194"/>
      <c r="KUN128" s="194"/>
      <c r="KUO128" s="194"/>
      <c r="KUP128" s="194"/>
      <c r="KUQ128" s="194"/>
      <c r="KUR128" s="194"/>
      <c r="KUS128" s="194"/>
      <c r="KUT128" s="194"/>
      <c r="KUU128" s="194"/>
      <c r="KUV128" s="194"/>
      <c r="KUW128" s="194"/>
      <c r="KUX128" s="194"/>
      <c r="KUY128" s="194"/>
      <c r="KUZ128" s="194"/>
      <c r="KVA128" s="194"/>
      <c r="KVB128" s="194"/>
      <c r="KVC128" s="194"/>
      <c r="KVD128" s="194"/>
      <c r="KVE128" s="194"/>
      <c r="KVF128" s="194"/>
      <c r="KVG128" s="194"/>
      <c r="KVH128" s="194"/>
      <c r="KVI128" s="194"/>
      <c r="KVJ128" s="194"/>
      <c r="KVK128" s="194"/>
      <c r="KVL128" s="194"/>
      <c r="KVM128" s="194"/>
      <c r="KVN128" s="194"/>
      <c r="KVO128" s="194"/>
      <c r="KVP128" s="194"/>
      <c r="KVQ128" s="194"/>
      <c r="KVR128" s="194"/>
      <c r="KVS128" s="194"/>
      <c r="KVT128" s="194"/>
      <c r="KVU128" s="194"/>
      <c r="KVV128" s="194"/>
      <c r="KVW128" s="194"/>
      <c r="KVX128" s="194"/>
      <c r="KVY128" s="194"/>
      <c r="KVZ128" s="194"/>
      <c r="KWA128" s="194"/>
      <c r="KWB128" s="194"/>
      <c r="KWC128" s="194"/>
      <c r="KWD128" s="194"/>
      <c r="KWE128" s="194"/>
      <c r="KWF128" s="194"/>
      <c r="KWG128" s="194"/>
      <c r="KWH128" s="194"/>
      <c r="KWI128" s="194"/>
      <c r="KWJ128" s="194"/>
      <c r="KWK128" s="194"/>
      <c r="KWL128" s="194"/>
      <c r="KWM128" s="194"/>
      <c r="KWN128" s="194"/>
      <c r="KWO128" s="194"/>
      <c r="KWP128" s="194"/>
      <c r="KWQ128" s="194"/>
      <c r="KWR128" s="194"/>
      <c r="KWS128" s="194"/>
      <c r="KWT128" s="194"/>
      <c r="KWU128" s="194"/>
      <c r="KWV128" s="194"/>
      <c r="KWW128" s="194"/>
      <c r="KWX128" s="194"/>
      <c r="KWY128" s="194"/>
      <c r="KWZ128" s="194"/>
      <c r="KXA128" s="194"/>
      <c r="KXB128" s="194"/>
      <c r="KXC128" s="194"/>
      <c r="KXD128" s="194"/>
      <c r="KXE128" s="194"/>
      <c r="KXF128" s="194"/>
      <c r="KXG128" s="194"/>
      <c r="KXH128" s="194"/>
      <c r="KXI128" s="194"/>
      <c r="KXJ128" s="194"/>
      <c r="KXK128" s="194"/>
      <c r="KXL128" s="194"/>
      <c r="KXM128" s="194"/>
      <c r="KXN128" s="194"/>
      <c r="KXO128" s="194"/>
      <c r="KXP128" s="194"/>
      <c r="KXQ128" s="194"/>
      <c r="KXR128" s="194"/>
      <c r="KXS128" s="194"/>
      <c r="KXT128" s="194"/>
      <c r="KXU128" s="194"/>
      <c r="KXV128" s="194"/>
      <c r="KXW128" s="194"/>
      <c r="KXX128" s="194"/>
      <c r="KXY128" s="194"/>
      <c r="KXZ128" s="194"/>
      <c r="KYA128" s="194"/>
      <c r="KYB128" s="194"/>
      <c r="KYC128" s="194"/>
      <c r="KYD128" s="194"/>
      <c r="KYE128" s="194"/>
      <c r="KYF128" s="194"/>
      <c r="KYG128" s="194"/>
      <c r="KYH128" s="194"/>
      <c r="KYI128" s="194"/>
      <c r="KYJ128" s="194"/>
      <c r="KYK128" s="194"/>
      <c r="KYL128" s="194"/>
      <c r="KYM128" s="194"/>
      <c r="KYN128" s="194"/>
      <c r="KYO128" s="194"/>
      <c r="KYP128" s="194"/>
      <c r="KYQ128" s="194"/>
      <c r="KYR128" s="194"/>
      <c r="KYS128" s="194"/>
      <c r="KYT128" s="194"/>
      <c r="KYU128" s="194"/>
      <c r="KYV128" s="194"/>
      <c r="KYW128" s="194"/>
      <c r="KYX128" s="194"/>
      <c r="KYY128" s="194"/>
      <c r="KYZ128" s="194"/>
      <c r="KZA128" s="194"/>
      <c r="KZB128" s="194"/>
      <c r="KZC128" s="194"/>
      <c r="KZD128" s="194"/>
      <c r="KZE128" s="194"/>
      <c r="KZF128" s="194"/>
      <c r="KZG128" s="194"/>
      <c r="KZH128" s="194"/>
      <c r="KZI128" s="194"/>
      <c r="KZJ128" s="194"/>
      <c r="KZK128" s="194"/>
      <c r="KZL128" s="194"/>
      <c r="KZM128" s="194"/>
      <c r="KZN128" s="194"/>
      <c r="KZO128" s="194"/>
      <c r="KZP128" s="194"/>
      <c r="KZQ128" s="194"/>
      <c r="KZR128" s="194"/>
      <c r="KZS128" s="194"/>
      <c r="KZT128" s="194"/>
      <c r="KZU128" s="194"/>
      <c r="KZV128" s="194"/>
      <c r="KZW128" s="194"/>
      <c r="KZX128" s="194"/>
      <c r="KZY128" s="194"/>
      <c r="KZZ128" s="194"/>
      <c r="LAA128" s="194"/>
      <c r="LAB128" s="194"/>
      <c r="LAC128" s="194"/>
      <c r="LAD128" s="194"/>
      <c r="LAE128" s="194"/>
      <c r="LAF128" s="194"/>
      <c r="LAG128" s="194"/>
      <c r="LAH128" s="194"/>
      <c r="LAI128" s="194"/>
      <c r="LAJ128" s="194"/>
      <c r="LAK128" s="194"/>
      <c r="LAL128" s="194"/>
      <c r="LAM128" s="194"/>
      <c r="LAN128" s="194"/>
      <c r="LAO128" s="194"/>
      <c r="LAP128" s="194"/>
      <c r="LAQ128" s="194"/>
      <c r="LAR128" s="194"/>
      <c r="LAS128" s="194"/>
      <c r="LAT128" s="194"/>
      <c r="LAU128" s="194"/>
      <c r="LAV128" s="194"/>
      <c r="LAW128" s="194"/>
      <c r="LAX128" s="194"/>
      <c r="LAY128" s="194"/>
      <c r="LAZ128" s="194"/>
      <c r="LBA128" s="194"/>
      <c r="LBB128" s="194"/>
      <c r="LBC128" s="194"/>
      <c r="LBD128" s="194"/>
      <c r="LBE128" s="194"/>
      <c r="LBF128" s="194"/>
      <c r="LBG128" s="194"/>
      <c r="LBH128" s="194"/>
      <c r="LBI128" s="194"/>
      <c r="LBJ128" s="194"/>
      <c r="LBK128" s="194"/>
      <c r="LBL128" s="194"/>
      <c r="LBM128" s="194"/>
      <c r="LBN128" s="194"/>
      <c r="LBO128" s="194"/>
      <c r="LBP128" s="194"/>
      <c r="LBQ128" s="194"/>
      <c r="LBR128" s="194"/>
      <c r="LBS128" s="194"/>
      <c r="LBT128" s="194"/>
      <c r="LBU128" s="194"/>
      <c r="LBV128" s="194"/>
      <c r="LBW128" s="194"/>
      <c r="LBX128" s="194"/>
      <c r="LBY128" s="194"/>
      <c r="LBZ128" s="194"/>
      <c r="LCA128" s="194"/>
      <c r="LCB128" s="194"/>
      <c r="LCC128" s="194"/>
      <c r="LCD128" s="194"/>
      <c r="LCE128" s="194"/>
      <c r="LCF128" s="194"/>
      <c r="LCG128" s="194"/>
      <c r="LCH128" s="194"/>
      <c r="LCI128" s="194"/>
      <c r="LCJ128" s="194"/>
      <c r="LCK128" s="194"/>
      <c r="LCL128" s="194"/>
      <c r="LCM128" s="194"/>
      <c r="LCN128" s="194"/>
      <c r="LCO128" s="194"/>
      <c r="LCP128" s="194"/>
      <c r="LCQ128" s="194"/>
      <c r="LCR128" s="194"/>
      <c r="LCS128" s="194"/>
      <c r="LCT128" s="194"/>
      <c r="LCU128" s="194"/>
      <c r="LCV128" s="194"/>
      <c r="LCW128" s="194"/>
      <c r="LCX128" s="194"/>
      <c r="LCY128" s="194"/>
      <c r="LCZ128" s="194"/>
      <c r="LDA128" s="194"/>
      <c r="LDB128" s="194"/>
      <c r="LDC128" s="194"/>
      <c r="LDD128" s="194"/>
      <c r="LDE128" s="194"/>
      <c r="LDF128" s="194"/>
      <c r="LDG128" s="194"/>
      <c r="LDH128" s="194"/>
      <c r="LDI128" s="194"/>
      <c r="LDJ128" s="194"/>
      <c r="LDK128" s="194"/>
      <c r="LDL128" s="194"/>
      <c r="LDM128" s="194"/>
      <c r="LDN128" s="194"/>
      <c r="LDO128" s="194"/>
      <c r="LDP128" s="194"/>
      <c r="LDQ128" s="194"/>
      <c r="LDR128" s="194"/>
      <c r="LDS128" s="194"/>
      <c r="LDT128" s="194"/>
      <c r="LDU128" s="194"/>
      <c r="LDV128" s="194"/>
      <c r="LDW128" s="194"/>
      <c r="LDX128" s="194"/>
      <c r="LDY128" s="194"/>
      <c r="LDZ128" s="194"/>
      <c r="LEA128" s="194"/>
      <c r="LEB128" s="194"/>
      <c r="LEC128" s="194"/>
      <c r="LED128" s="194"/>
      <c r="LEE128" s="194"/>
      <c r="LEF128" s="194"/>
      <c r="LEG128" s="194"/>
      <c r="LEH128" s="194"/>
      <c r="LEI128" s="194"/>
      <c r="LEJ128" s="194"/>
      <c r="LEK128" s="194"/>
      <c r="LEL128" s="194"/>
      <c r="LEM128" s="194"/>
      <c r="LEN128" s="194"/>
      <c r="LEO128" s="194"/>
      <c r="LEP128" s="194"/>
      <c r="LEQ128" s="194"/>
      <c r="LER128" s="194"/>
      <c r="LES128" s="194"/>
      <c r="LET128" s="194"/>
      <c r="LEU128" s="194"/>
      <c r="LEV128" s="194"/>
      <c r="LEW128" s="194"/>
      <c r="LEX128" s="194"/>
      <c r="LEY128" s="194"/>
      <c r="LEZ128" s="194"/>
      <c r="LFA128" s="194"/>
      <c r="LFB128" s="194"/>
      <c r="LFC128" s="194"/>
      <c r="LFD128" s="194"/>
      <c r="LFE128" s="194"/>
      <c r="LFF128" s="194"/>
      <c r="LFG128" s="194"/>
      <c r="LFH128" s="194"/>
      <c r="LFI128" s="194"/>
      <c r="LFJ128" s="194"/>
      <c r="LFK128" s="194"/>
      <c r="LFL128" s="194"/>
      <c r="LFM128" s="194"/>
      <c r="LFN128" s="194"/>
      <c r="LFO128" s="194"/>
      <c r="LFP128" s="194"/>
      <c r="LFQ128" s="194"/>
      <c r="LFR128" s="194"/>
      <c r="LFS128" s="194"/>
      <c r="LFT128" s="194"/>
      <c r="LFU128" s="194"/>
      <c r="LFV128" s="194"/>
      <c r="LFW128" s="194"/>
      <c r="LFX128" s="194"/>
      <c r="LFY128" s="194"/>
      <c r="LFZ128" s="194"/>
      <c r="LGA128" s="194"/>
      <c r="LGB128" s="194"/>
      <c r="LGC128" s="194"/>
      <c r="LGD128" s="194"/>
      <c r="LGE128" s="194"/>
      <c r="LGF128" s="194"/>
      <c r="LGG128" s="194"/>
      <c r="LGH128" s="194"/>
      <c r="LGI128" s="194"/>
      <c r="LGJ128" s="194"/>
      <c r="LGK128" s="194"/>
      <c r="LGL128" s="194"/>
      <c r="LGM128" s="194"/>
      <c r="LGN128" s="194"/>
      <c r="LGO128" s="194"/>
      <c r="LGP128" s="194"/>
      <c r="LGQ128" s="194"/>
      <c r="LGR128" s="194"/>
      <c r="LGS128" s="194"/>
      <c r="LGT128" s="194"/>
      <c r="LGU128" s="194"/>
      <c r="LGV128" s="194"/>
      <c r="LGW128" s="194"/>
      <c r="LGX128" s="194"/>
      <c r="LGY128" s="194"/>
      <c r="LGZ128" s="194"/>
      <c r="LHA128" s="194"/>
      <c r="LHB128" s="194"/>
      <c r="LHC128" s="194"/>
      <c r="LHD128" s="194"/>
      <c r="LHE128" s="194"/>
      <c r="LHF128" s="194"/>
      <c r="LHG128" s="194"/>
      <c r="LHH128" s="194"/>
      <c r="LHI128" s="194"/>
      <c r="LHJ128" s="194"/>
      <c r="LHK128" s="194"/>
      <c r="LHL128" s="194"/>
      <c r="LHM128" s="194"/>
      <c r="LHN128" s="194"/>
      <c r="LHO128" s="194"/>
      <c r="LHP128" s="194"/>
      <c r="LHQ128" s="194"/>
      <c r="LHR128" s="194"/>
      <c r="LHS128" s="194"/>
      <c r="LHT128" s="194"/>
      <c r="LHU128" s="194"/>
      <c r="LHV128" s="194"/>
      <c r="LHW128" s="194"/>
      <c r="LHX128" s="194"/>
      <c r="LHY128" s="194"/>
      <c r="LHZ128" s="194"/>
      <c r="LIA128" s="194"/>
      <c r="LIB128" s="194"/>
      <c r="LIC128" s="194"/>
      <c r="LID128" s="194"/>
      <c r="LIE128" s="194"/>
      <c r="LIF128" s="194"/>
      <c r="LIG128" s="194"/>
      <c r="LIH128" s="194"/>
      <c r="LII128" s="194"/>
      <c r="LIJ128" s="194"/>
      <c r="LIK128" s="194"/>
      <c r="LIL128" s="194"/>
      <c r="LIM128" s="194"/>
      <c r="LIN128" s="194"/>
      <c r="LIO128" s="194"/>
      <c r="LIP128" s="194"/>
      <c r="LIQ128" s="194"/>
      <c r="LIR128" s="194"/>
      <c r="LIS128" s="194"/>
      <c r="LIT128" s="194"/>
      <c r="LIU128" s="194"/>
      <c r="LIV128" s="194"/>
      <c r="LIW128" s="194"/>
      <c r="LIX128" s="194"/>
      <c r="LIY128" s="194"/>
      <c r="LIZ128" s="194"/>
      <c r="LJA128" s="194"/>
      <c r="LJB128" s="194"/>
      <c r="LJC128" s="194"/>
      <c r="LJD128" s="194"/>
      <c r="LJE128" s="194"/>
      <c r="LJF128" s="194"/>
      <c r="LJG128" s="194"/>
      <c r="LJH128" s="194"/>
      <c r="LJI128" s="194"/>
      <c r="LJJ128" s="194"/>
      <c r="LJK128" s="194"/>
      <c r="LJL128" s="194"/>
      <c r="LJM128" s="194"/>
      <c r="LJN128" s="194"/>
      <c r="LJO128" s="194"/>
      <c r="LJP128" s="194"/>
      <c r="LJQ128" s="194"/>
      <c r="LJR128" s="194"/>
      <c r="LJS128" s="194"/>
      <c r="LJT128" s="194"/>
      <c r="LJU128" s="194"/>
      <c r="LJV128" s="194"/>
      <c r="LJW128" s="194"/>
      <c r="LJX128" s="194"/>
      <c r="LJY128" s="194"/>
      <c r="LJZ128" s="194"/>
      <c r="LKA128" s="194"/>
      <c r="LKB128" s="194"/>
      <c r="LKC128" s="194"/>
      <c r="LKD128" s="194"/>
      <c r="LKE128" s="194"/>
      <c r="LKF128" s="194"/>
      <c r="LKG128" s="194"/>
      <c r="LKH128" s="194"/>
      <c r="LKI128" s="194"/>
      <c r="LKJ128" s="194"/>
      <c r="LKK128" s="194"/>
      <c r="LKL128" s="194"/>
      <c r="LKM128" s="194"/>
      <c r="LKN128" s="194"/>
      <c r="LKO128" s="194"/>
      <c r="LKP128" s="194"/>
      <c r="LKQ128" s="194"/>
      <c r="LKR128" s="194"/>
      <c r="LKS128" s="194"/>
      <c r="LKT128" s="194"/>
      <c r="LKU128" s="194"/>
      <c r="LKV128" s="194"/>
      <c r="LKW128" s="194"/>
      <c r="LKX128" s="194"/>
      <c r="LKY128" s="194"/>
      <c r="LKZ128" s="194"/>
      <c r="LLA128" s="194"/>
      <c r="LLB128" s="194"/>
      <c r="LLC128" s="194"/>
      <c r="LLD128" s="194"/>
      <c r="LLE128" s="194"/>
      <c r="LLF128" s="194"/>
      <c r="LLG128" s="194"/>
      <c r="LLH128" s="194"/>
      <c r="LLI128" s="194"/>
      <c r="LLJ128" s="194"/>
      <c r="LLK128" s="194"/>
      <c r="LLL128" s="194"/>
      <c r="LLM128" s="194"/>
      <c r="LLN128" s="194"/>
      <c r="LLO128" s="194"/>
      <c r="LLP128" s="194"/>
      <c r="LLQ128" s="194"/>
      <c r="LLR128" s="194"/>
      <c r="LLS128" s="194"/>
      <c r="LLT128" s="194"/>
      <c r="LLU128" s="194"/>
      <c r="LLV128" s="194"/>
      <c r="LLW128" s="194"/>
      <c r="LLX128" s="194"/>
      <c r="LLY128" s="194"/>
      <c r="LLZ128" s="194"/>
      <c r="LMA128" s="194"/>
      <c r="LMB128" s="194"/>
      <c r="LMC128" s="194"/>
      <c r="LMD128" s="194"/>
      <c r="LME128" s="194"/>
      <c r="LMF128" s="194"/>
      <c r="LMG128" s="194"/>
      <c r="LMH128" s="194"/>
      <c r="LMI128" s="194"/>
      <c r="LMJ128" s="194"/>
      <c r="LMK128" s="194"/>
      <c r="LML128" s="194"/>
      <c r="LMM128" s="194"/>
      <c r="LMN128" s="194"/>
      <c r="LMO128" s="194"/>
      <c r="LMP128" s="194"/>
      <c r="LMQ128" s="194"/>
      <c r="LMR128" s="194"/>
      <c r="LMS128" s="194"/>
      <c r="LMT128" s="194"/>
      <c r="LMU128" s="194"/>
      <c r="LMV128" s="194"/>
      <c r="LMW128" s="194"/>
      <c r="LMX128" s="194"/>
      <c r="LMY128" s="194"/>
      <c r="LMZ128" s="194"/>
      <c r="LNA128" s="194"/>
      <c r="LNB128" s="194"/>
      <c r="LNC128" s="194"/>
      <c r="LND128" s="194"/>
      <c r="LNE128" s="194"/>
      <c r="LNF128" s="194"/>
      <c r="LNG128" s="194"/>
      <c r="LNH128" s="194"/>
      <c r="LNI128" s="194"/>
      <c r="LNJ128" s="194"/>
      <c r="LNK128" s="194"/>
      <c r="LNL128" s="194"/>
      <c r="LNM128" s="194"/>
      <c r="LNN128" s="194"/>
      <c r="LNO128" s="194"/>
      <c r="LNP128" s="194"/>
      <c r="LNQ128" s="194"/>
      <c r="LNR128" s="194"/>
      <c r="LNS128" s="194"/>
      <c r="LNT128" s="194"/>
      <c r="LNU128" s="194"/>
      <c r="LNV128" s="194"/>
      <c r="LNW128" s="194"/>
      <c r="LNX128" s="194"/>
      <c r="LNY128" s="194"/>
      <c r="LNZ128" s="194"/>
      <c r="LOA128" s="194"/>
      <c r="LOB128" s="194"/>
      <c r="LOC128" s="194"/>
      <c r="LOD128" s="194"/>
      <c r="LOE128" s="194"/>
      <c r="LOF128" s="194"/>
      <c r="LOG128" s="194"/>
      <c r="LOH128" s="194"/>
      <c r="LOI128" s="194"/>
      <c r="LOJ128" s="194"/>
      <c r="LOK128" s="194"/>
      <c r="LOL128" s="194"/>
      <c r="LOM128" s="194"/>
      <c r="LON128" s="194"/>
      <c r="LOO128" s="194"/>
      <c r="LOP128" s="194"/>
      <c r="LOQ128" s="194"/>
      <c r="LOR128" s="194"/>
      <c r="LOS128" s="194"/>
      <c r="LOT128" s="194"/>
      <c r="LOU128" s="194"/>
      <c r="LOV128" s="194"/>
      <c r="LOW128" s="194"/>
      <c r="LOX128" s="194"/>
      <c r="LOY128" s="194"/>
      <c r="LOZ128" s="194"/>
      <c r="LPA128" s="194"/>
      <c r="LPB128" s="194"/>
      <c r="LPC128" s="194"/>
      <c r="LPD128" s="194"/>
      <c r="LPE128" s="194"/>
      <c r="LPF128" s="194"/>
      <c r="LPG128" s="194"/>
      <c r="LPH128" s="194"/>
      <c r="LPI128" s="194"/>
      <c r="LPJ128" s="194"/>
      <c r="LPK128" s="194"/>
      <c r="LPL128" s="194"/>
      <c r="LPM128" s="194"/>
      <c r="LPN128" s="194"/>
      <c r="LPO128" s="194"/>
      <c r="LPP128" s="194"/>
      <c r="LPQ128" s="194"/>
      <c r="LPR128" s="194"/>
      <c r="LPS128" s="194"/>
      <c r="LPT128" s="194"/>
      <c r="LPU128" s="194"/>
      <c r="LPV128" s="194"/>
      <c r="LPW128" s="194"/>
      <c r="LPX128" s="194"/>
      <c r="LPY128" s="194"/>
      <c r="LPZ128" s="194"/>
      <c r="LQA128" s="194"/>
      <c r="LQB128" s="194"/>
      <c r="LQC128" s="194"/>
      <c r="LQD128" s="194"/>
      <c r="LQE128" s="194"/>
      <c r="LQF128" s="194"/>
      <c r="LQG128" s="194"/>
      <c r="LQH128" s="194"/>
      <c r="LQI128" s="194"/>
      <c r="LQJ128" s="194"/>
      <c r="LQK128" s="194"/>
      <c r="LQL128" s="194"/>
      <c r="LQM128" s="194"/>
      <c r="LQN128" s="194"/>
      <c r="LQO128" s="194"/>
      <c r="LQP128" s="194"/>
      <c r="LQQ128" s="194"/>
      <c r="LQR128" s="194"/>
      <c r="LQS128" s="194"/>
      <c r="LQT128" s="194"/>
      <c r="LQU128" s="194"/>
      <c r="LQV128" s="194"/>
      <c r="LQW128" s="194"/>
      <c r="LQX128" s="194"/>
      <c r="LQY128" s="194"/>
      <c r="LQZ128" s="194"/>
      <c r="LRA128" s="194"/>
      <c r="LRB128" s="194"/>
      <c r="LRC128" s="194"/>
      <c r="LRD128" s="194"/>
      <c r="LRE128" s="194"/>
      <c r="LRF128" s="194"/>
      <c r="LRG128" s="194"/>
      <c r="LRH128" s="194"/>
      <c r="LRI128" s="194"/>
      <c r="LRJ128" s="194"/>
      <c r="LRK128" s="194"/>
      <c r="LRL128" s="194"/>
      <c r="LRM128" s="194"/>
      <c r="LRN128" s="194"/>
      <c r="LRO128" s="194"/>
      <c r="LRP128" s="194"/>
      <c r="LRQ128" s="194"/>
      <c r="LRR128" s="194"/>
      <c r="LRS128" s="194"/>
      <c r="LRT128" s="194"/>
      <c r="LRU128" s="194"/>
      <c r="LRV128" s="194"/>
      <c r="LRW128" s="194"/>
      <c r="LRX128" s="194"/>
      <c r="LRY128" s="194"/>
      <c r="LRZ128" s="194"/>
      <c r="LSA128" s="194"/>
      <c r="LSB128" s="194"/>
      <c r="LSC128" s="194"/>
      <c r="LSD128" s="194"/>
      <c r="LSE128" s="194"/>
      <c r="LSF128" s="194"/>
      <c r="LSG128" s="194"/>
      <c r="LSH128" s="194"/>
      <c r="LSI128" s="194"/>
      <c r="LSJ128" s="194"/>
      <c r="LSK128" s="194"/>
      <c r="LSL128" s="194"/>
      <c r="LSM128" s="194"/>
      <c r="LSN128" s="194"/>
      <c r="LSO128" s="194"/>
      <c r="LSP128" s="194"/>
      <c r="LSQ128" s="194"/>
      <c r="LSR128" s="194"/>
      <c r="LSS128" s="194"/>
      <c r="LST128" s="194"/>
      <c r="LSU128" s="194"/>
      <c r="LSV128" s="194"/>
      <c r="LSW128" s="194"/>
      <c r="LSX128" s="194"/>
      <c r="LSY128" s="194"/>
      <c r="LSZ128" s="194"/>
      <c r="LTA128" s="194"/>
      <c r="LTB128" s="194"/>
      <c r="LTC128" s="194"/>
      <c r="LTD128" s="194"/>
      <c r="LTE128" s="194"/>
      <c r="LTF128" s="194"/>
      <c r="LTG128" s="194"/>
      <c r="LTH128" s="194"/>
      <c r="LTI128" s="194"/>
      <c r="LTJ128" s="194"/>
      <c r="LTK128" s="194"/>
      <c r="LTL128" s="194"/>
      <c r="LTM128" s="194"/>
      <c r="LTN128" s="194"/>
      <c r="LTO128" s="194"/>
      <c r="LTP128" s="194"/>
      <c r="LTQ128" s="194"/>
      <c r="LTR128" s="194"/>
      <c r="LTS128" s="194"/>
      <c r="LTT128" s="194"/>
      <c r="LTU128" s="194"/>
      <c r="LTV128" s="194"/>
      <c r="LTW128" s="194"/>
      <c r="LTX128" s="194"/>
      <c r="LTY128" s="194"/>
      <c r="LTZ128" s="194"/>
      <c r="LUA128" s="194"/>
      <c r="LUB128" s="194"/>
      <c r="LUC128" s="194"/>
      <c r="LUD128" s="194"/>
      <c r="LUE128" s="194"/>
      <c r="LUF128" s="194"/>
      <c r="LUG128" s="194"/>
      <c r="LUH128" s="194"/>
      <c r="LUI128" s="194"/>
      <c r="LUJ128" s="194"/>
      <c r="LUK128" s="194"/>
      <c r="LUL128" s="194"/>
      <c r="LUM128" s="194"/>
      <c r="LUN128" s="194"/>
      <c r="LUO128" s="194"/>
      <c r="LUP128" s="194"/>
      <c r="LUQ128" s="194"/>
      <c r="LUR128" s="194"/>
      <c r="LUS128" s="194"/>
      <c r="LUT128" s="194"/>
      <c r="LUU128" s="194"/>
      <c r="LUV128" s="194"/>
      <c r="LUW128" s="194"/>
      <c r="LUX128" s="194"/>
      <c r="LUY128" s="194"/>
      <c r="LUZ128" s="194"/>
      <c r="LVA128" s="194"/>
      <c r="LVB128" s="194"/>
      <c r="LVC128" s="194"/>
      <c r="LVD128" s="194"/>
      <c r="LVE128" s="194"/>
      <c r="LVF128" s="194"/>
      <c r="LVG128" s="194"/>
      <c r="LVH128" s="194"/>
      <c r="LVI128" s="194"/>
      <c r="LVJ128" s="194"/>
      <c r="LVK128" s="194"/>
      <c r="LVL128" s="194"/>
      <c r="LVM128" s="194"/>
      <c r="LVN128" s="194"/>
      <c r="LVO128" s="194"/>
      <c r="LVP128" s="194"/>
      <c r="LVQ128" s="194"/>
      <c r="LVR128" s="194"/>
      <c r="LVS128" s="194"/>
      <c r="LVT128" s="194"/>
      <c r="LVU128" s="194"/>
      <c r="LVV128" s="194"/>
      <c r="LVW128" s="194"/>
      <c r="LVX128" s="194"/>
      <c r="LVY128" s="194"/>
      <c r="LVZ128" s="194"/>
      <c r="LWA128" s="194"/>
      <c r="LWB128" s="194"/>
      <c r="LWC128" s="194"/>
      <c r="LWD128" s="194"/>
      <c r="LWE128" s="194"/>
      <c r="LWF128" s="194"/>
      <c r="LWG128" s="194"/>
      <c r="LWH128" s="194"/>
      <c r="LWI128" s="194"/>
      <c r="LWJ128" s="194"/>
      <c r="LWK128" s="194"/>
      <c r="LWL128" s="194"/>
      <c r="LWM128" s="194"/>
      <c r="LWN128" s="194"/>
      <c r="LWO128" s="194"/>
      <c r="LWP128" s="194"/>
      <c r="LWQ128" s="194"/>
      <c r="LWR128" s="194"/>
      <c r="LWS128" s="194"/>
      <c r="LWT128" s="194"/>
      <c r="LWU128" s="194"/>
      <c r="LWV128" s="194"/>
      <c r="LWW128" s="194"/>
      <c r="LWX128" s="194"/>
      <c r="LWY128" s="194"/>
      <c r="LWZ128" s="194"/>
      <c r="LXA128" s="194"/>
      <c r="LXB128" s="194"/>
      <c r="LXC128" s="194"/>
      <c r="LXD128" s="194"/>
      <c r="LXE128" s="194"/>
      <c r="LXF128" s="194"/>
      <c r="LXG128" s="194"/>
      <c r="LXH128" s="194"/>
      <c r="LXI128" s="194"/>
      <c r="LXJ128" s="194"/>
      <c r="LXK128" s="194"/>
      <c r="LXL128" s="194"/>
      <c r="LXM128" s="194"/>
      <c r="LXN128" s="194"/>
      <c r="LXO128" s="194"/>
      <c r="LXP128" s="194"/>
      <c r="LXQ128" s="194"/>
      <c r="LXR128" s="194"/>
      <c r="LXS128" s="194"/>
      <c r="LXT128" s="194"/>
      <c r="LXU128" s="194"/>
      <c r="LXV128" s="194"/>
      <c r="LXW128" s="194"/>
      <c r="LXX128" s="194"/>
      <c r="LXY128" s="194"/>
      <c r="LXZ128" s="194"/>
      <c r="LYA128" s="194"/>
      <c r="LYB128" s="194"/>
      <c r="LYC128" s="194"/>
      <c r="LYD128" s="194"/>
      <c r="LYE128" s="194"/>
      <c r="LYF128" s="194"/>
      <c r="LYG128" s="194"/>
      <c r="LYH128" s="194"/>
      <c r="LYI128" s="194"/>
      <c r="LYJ128" s="194"/>
      <c r="LYK128" s="194"/>
      <c r="LYL128" s="194"/>
      <c r="LYM128" s="194"/>
      <c r="LYN128" s="194"/>
      <c r="LYO128" s="194"/>
      <c r="LYP128" s="194"/>
      <c r="LYQ128" s="194"/>
      <c r="LYR128" s="194"/>
      <c r="LYS128" s="194"/>
      <c r="LYT128" s="194"/>
      <c r="LYU128" s="194"/>
      <c r="LYV128" s="194"/>
      <c r="LYW128" s="194"/>
      <c r="LYX128" s="194"/>
      <c r="LYY128" s="194"/>
      <c r="LYZ128" s="194"/>
      <c r="LZA128" s="194"/>
      <c r="LZB128" s="194"/>
      <c r="LZC128" s="194"/>
      <c r="LZD128" s="194"/>
      <c r="LZE128" s="194"/>
      <c r="LZF128" s="194"/>
      <c r="LZG128" s="194"/>
      <c r="LZH128" s="194"/>
      <c r="LZI128" s="194"/>
      <c r="LZJ128" s="194"/>
      <c r="LZK128" s="194"/>
      <c r="LZL128" s="194"/>
      <c r="LZM128" s="194"/>
      <c r="LZN128" s="194"/>
      <c r="LZO128" s="194"/>
      <c r="LZP128" s="194"/>
      <c r="LZQ128" s="194"/>
      <c r="LZR128" s="194"/>
      <c r="LZS128" s="194"/>
      <c r="LZT128" s="194"/>
      <c r="LZU128" s="194"/>
      <c r="LZV128" s="194"/>
      <c r="LZW128" s="194"/>
      <c r="LZX128" s="194"/>
      <c r="LZY128" s="194"/>
      <c r="LZZ128" s="194"/>
      <c r="MAA128" s="194"/>
      <c r="MAB128" s="194"/>
      <c r="MAC128" s="194"/>
      <c r="MAD128" s="194"/>
      <c r="MAE128" s="194"/>
      <c r="MAF128" s="194"/>
      <c r="MAG128" s="194"/>
      <c r="MAH128" s="194"/>
      <c r="MAI128" s="194"/>
      <c r="MAJ128" s="194"/>
      <c r="MAK128" s="194"/>
      <c r="MAL128" s="194"/>
      <c r="MAM128" s="194"/>
      <c r="MAN128" s="194"/>
      <c r="MAO128" s="194"/>
      <c r="MAP128" s="194"/>
      <c r="MAQ128" s="194"/>
      <c r="MAR128" s="194"/>
      <c r="MAS128" s="194"/>
      <c r="MAT128" s="194"/>
      <c r="MAU128" s="194"/>
      <c r="MAV128" s="194"/>
      <c r="MAW128" s="194"/>
      <c r="MAX128" s="194"/>
      <c r="MAY128" s="194"/>
      <c r="MAZ128" s="194"/>
      <c r="MBA128" s="194"/>
      <c r="MBB128" s="194"/>
      <c r="MBC128" s="194"/>
      <c r="MBD128" s="194"/>
      <c r="MBE128" s="194"/>
      <c r="MBF128" s="194"/>
      <c r="MBG128" s="194"/>
      <c r="MBH128" s="194"/>
      <c r="MBI128" s="194"/>
      <c r="MBJ128" s="194"/>
      <c r="MBK128" s="194"/>
      <c r="MBL128" s="194"/>
      <c r="MBM128" s="194"/>
      <c r="MBN128" s="194"/>
      <c r="MBO128" s="194"/>
      <c r="MBP128" s="194"/>
      <c r="MBQ128" s="194"/>
      <c r="MBR128" s="194"/>
      <c r="MBS128" s="194"/>
      <c r="MBT128" s="194"/>
      <c r="MBU128" s="194"/>
      <c r="MBV128" s="194"/>
      <c r="MBW128" s="194"/>
      <c r="MBX128" s="194"/>
      <c r="MBY128" s="194"/>
      <c r="MBZ128" s="194"/>
      <c r="MCA128" s="194"/>
      <c r="MCB128" s="194"/>
      <c r="MCC128" s="194"/>
      <c r="MCD128" s="194"/>
      <c r="MCE128" s="194"/>
      <c r="MCF128" s="194"/>
      <c r="MCG128" s="194"/>
      <c r="MCH128" s="194"/>
      <c r="MCI128" s="194"/>
      <c r="MCJ128" s="194"/>
      <c r="MCK128" s="194"/>
      <c r="MCL128" s="194"/>
      <c r="MCM128" s="194"/>
      <c r="MCN128" s="194"/>
      <c r="MCO128" s="194"/>
      <c r="MCP128" s="194"/>
      <c r="MCQ128" s="194"/>
      <c r="MCR128" s="194"/>
      <c r="MCS128" s="194"/>
      <c r="MCT128" s="194"/>
      <c r="MCU128" s="194"/>
      <c r="MCV128" s="194"/>
      <c r="MCW128" s="194"/>
      <c r="MCX128" s="194"/>
      <c r="MCY128" s="194"/>
      <c r="MCZ128" s="194"/>
      <c r="MDA128" s="194"/>
      <c r="MDB128" s="194"/>
      <c r="MDC128" s="194"/>
      <c r="MDD128" s="194"/>
      <c r="MDE128" s="194"/>
      <c r="MDF128" s="194"/>
      <c r="MDG128" s="194"/>
      <c r="MDH128" s="194"/>
      <c r="MDI128" s="194"/>
      <c r="MDJ128" s="194"/>
      <c r="MDK128" s="194"/>
      <c r="MDL128" s="194"/>
      <c r="MDM128" s="194"/>
      <c r="MDN128" s="194"/>
      <c r="MDO128" s="194"/>
      <c r="MDP128" s="194"/>
      <c r="MDQ128" s="194"/>
      <c r="MDR128" s="194"/>
      <c r="MDS128" s="194"/>
      <c r="MDT128" s="194"/>
      <c r="MDU128" s="194"/>
      <c r="MDV128" s="194"/>
      <c r="MDW128" s="194"/>
      <c r="MDX128" s="194"/>
      <c r="MDY128" s="194"/>
      <c r="MDZ128" s="194"/>
      <c r="MEA128" s="194"/>
      <c r="MEB128" s="194"/>
      <c r="MEC128" s="194"/>
      <c r="MED128" s="194"/>
      <c r="MEE128" s="194"/>
      <c r="MEF128" s="194"/>
      <c r="MEG128" s="194"/>
      <c r="MEH128" s="194"/>
      <c r="MEI128" s="194"/>
      <c r="MEJ128" s="194"/>
      <c r="MEK128" s="194"/>
      <c r="MEL128" s="194"/>
      <c r="MEM128" s="194"/>
      <c r="MEN128" s="194"/>
      <c r="MEO128" s="194"/>
      <c r="MEP128" s="194"/>
      <c r="MEQ128" s="194"/>
      <c r="MER128" s="194"/>
      <c r="MES128" s="194"/>
      <c r="MET128" s="194"/>
      <c r="MEU128" s="194"/>
      <c r="MEV128" s="194"/>
      <c r="MEW128" s="194"/>
      <c r="MEX128" s="194"/>
      <c r="MEY128" s="194"/>
      <c r="MEZ128" s="194"/>
      <c r="MFA128" s="194"/>
      <c r="MFB128" s="194"/>
      <c r="MFC128" s="194"/>
      <c r="MFD128" s="194"/>
      <c r="MFE128" s="194"/>
      <c r="MFF128" s="194"/>
      <c r="MFG128" s="194"/>
      <c r="MFH128" s="194"/>
      <c r="MFI128" s="194"/>
      <c r="MFJ128" s="194"/>
      <c r="MFK128" s="194"/>
      <c r="MFL128" s="194"/>
      <c r="MFM128" s="194"/>
      <c r="MFN128" s="194"/>
      <c r="MFO128" s="194"/>
      <c r="MFP128" s="194"/>
      <c r="MFQ128" s="194"/>
      <c r="MFR128" s="194"/>
      <c r="MFS128" s="194"/>
      <c r="MFT128" s="194"/>
      <c r="MFU128" s="194"/>
      <c r="MFV128" s="194"/>
      <c r="MFW128" s="194"/>
      <c r="MFX128" s="194"/>
      <c r="MFY128" s="194"/>
      <c r="MFZ128" s="194"/>
      <c r="MGA128" s="194"/>
      <c r="MGB128" s="194"/>
      <c r="MGC128" s="194"/>
      <c r="MGD128" s="194"/>
      <c r="MGE128" s="194"/>
      <c r="MGF128" s="194"/>
      <c r="MGG128" s="194"/>
      <c r="MGH128" s="194"/>
      <c r="MGI128" s="194"/>
      <c r="MGJ128" s="194"/>
      <c r="MGK128" s="194"/>
      <c r="MGL128" s="194"/>
      <c r="MGM128" s="194"/>
      <c r="MGN128" s="194"/>
      <c r="MGO128" s="194"/>
      <c r="MGP128" s="194"/>
      <c r="MGQ128" s="194"/>
      <c r="MGR128" s="194"/>
      <c r="MGS128" s="194"/>
      <c r="MGT128" s="194"/>
      <c r="MGU128" s="194"/>
      <c r="MGV128" s="194"/>
      <c r="MGW128" s="194"/>
      <c r="MGX128" s="194"/>
      <c r="MGY128" s="194"/>
      <c r="MGZ128" s="194"/>
      <c r="MHA128" s="194"/>
      <c r="MHB128" s="194"/>
      <c r="MHC128" s="194"/>
      <c r="MHD128" s="194"/>
      <c r="MHE128" s="194"/>
      <c r="MHF128" s="194"/>
      <c r="MHG128" s="194"/>
      <c r="MHH128" s="194"/>
      <c r="MHI128" s="194"/>
      <c r="MHJ128" s="194"/>
      <c r="MHK128" s="194"/>
      <c r="MHL128" s="194"/>
      <c r="MHM128" s="194"/>
      <c r="MHN128" s="194"/>
      <c r="MHO128" s="194"/>
      <c r="MHP128" s="194"/>
      <c r="MHQ128" s="194"/>
      <c r="MHR128" s="194"/>
      <c r="MHS128" s="194"/>
      <c r="MHT128" s="194"/>
      <c r="MHU128" s="194"/>
      <c r="MHV128" s="194"/>
      <c r="MHW128" s="194"/>
      <c r="MHX128" s="194"/>
      <c r="MHY128" s="194"/>
      <c r="MHZ128" s="194"/>
      <c r="MIA128" s="194"/>
      <c r="MIB128" s="194"/>
      <c r="MIC128" s="194"/>
      <c r="MID128" s="194"/>
      <c r="MIE128" s="194"/>
      <c r="MIF128" s="194"/>
      <c r="MIG128" s="194"/>
      <c r="MIH128" s="194"/>
      <c r="MII128" s="194"/>
      <c r="MIJ128" s="194"/>
      <c r="MIK128" s="194"/>
      <c r="MIL128" s="194"/>
      <c r="MIM128" s="194"/>
      <c r="MIN128" s="194"/>
      <c r="MIO128" s="194"/>
      <c r="MIP128" s="194"/>
      <c r="MIQ128" s="194"/>
      <c r="MIR128" s="194"/>
      <c r="MIS128" s="194"/>
      <c r="MIT128" s="194"/>
      <c r="MIU128" s="194"/>
      <c r="MIV128" s="194"/>
      <c r="MIW128" s="194"/>
      <c r="MIX128" s="194"/>
      <c r="MIY128" s="194"/>
      <c r="MIZ128" s="194"/>
      <c r="MJA128" s="194"/>
      <c r="MJB128" s="194"/>
      <c r="MJC128" s="194"/>
      <c r="MJD128" s="194"/>
      <c r="MJE128" s="194"/>
      <c r="MJF128" s="194"/>
      <c r="MJG128" s="194"/>
      <c r="MJH128" s="194"/>
      <c r="MJI128" s="194"/>
      <c r="MJJ128" s="194"/>
      <c r="MJK128" s="194"/>
      <c r="MJL128" s="194"/>
      <c r="MJM128" s="194"/>
      <c r="MJN128" s="194"/>
      <c r="MJO128" s="194"/>
      <c r="MJP128" s="194"/>
      <c r="MJQ128" s="194"/>
      <c r="MJR128" s="194"/>
      <c r="MJS128" s="194"/>
      <c r="MJT128" s="194"/>
      <c r="MJU128" s="194"/>
      <c r="MJV128" s="194"/>
      <c r="MJW128" s="194"/>
      <c r="MJX128" s="194"/>
      <c r="MJY128" s="194"/>
      <c r="MJZ128" s="194"/>
      <c r="MKA128" s="194"/>
      <c r="MKB128" s="194"/>
      <c r="MKC128" s="194"/>
      <c r="MKD128" s="194"/>
      <c r="MKE128" s="194"/>
      <c r="MKF128" s="194"/>
      <c r="MKG128" s="194"/>
      <c r="MKH128" s="194"/>
      <c r="MKI128" s="194"/>
      <c r="MKJ128" s="194"/>
      <c r="MKK128" s="194"/>
      <c r="MKL128" s="194"/>
      <c r="MKM128" s="194"/>
      <c r="MKN128" s="194"/>
      <c r="MKO128" s="194"/>
      <c r="MKP128" s="194"/>
      <c r="MKQ128" s="194"/>
      <c r="MKR128" s="194"/>
      <c r="MKS128" s="194"/>
      <c r="MKT128" s="194"/>
      <c r="MKU128" s="194"/>
      <c r="MKV128" s="194"/>
      <c r="MKW128" s="194"/>
      <c r="MKX128" s="194"/>
      <c r="MKY128" s="194"/>
      <c r="MKZ128" s="194"/>
      <c r="MLA128" s="194"/>
      <c r="MLB128" s="194"/>
      <c r="MLC128" s="194"/>
      <c r="MLD128" s="194"/>
      <c r="MLE128" s="194"/>
      <c r="MLF128" s="194"/>
      <c r="MLG128" s="194"/>
      <c r="MLH128" s="194"/>
      <c r="MLI128" s="194"/>
      <c r="MLJ128" s="194"/>
      <c r="MLK128" s="194"/>
      <c r="MLL128" s="194"/>
      <c r="MLM128" s="194"/>
      <c r="MLN128" s="194"/>
      <c r="MLO128" s="194"/>
      <c r="MLP128" s="194"/>
      <c r="MLQ128" s="194"/>
      <c r="MLR128" s="194"/>
      <c r="MLS128" s="194"/>
      <c r="MLT128" s="194"/>
      <c r="MLU128" s="194"/>
      <c r="MLV128" s="194"/>
      <c r="MLW128" s="194"/>
      <c r="MLX128" s="194"/>
      <c r="MLY128" s="194"/>
      <c r="MLZ128" s="194"/>
      <c r="MMA128" s="194"/>
      <c r="MMB128" s="194"/>
      <c r="MMC128" s="194"/>
      <c r="MMD128" s="194"/>
      <c r="MME128" s="194"/>
      <c r="MMF128" s="194"/>
      <c r="MMG128" s="194"/>
      <c r="MMH128" s="194"/>
      <c r="MMI128" s="194"/>
      <c r="MMJ128" s="194"/>
      <c r="MMK128" s="194"/>
      <c r="MML128" s="194"/>
      <c r="MMM128" s="194"/>
      <c r="MMN128" s="194"/>
      <c r="MMO128" s="194"/>
      <c r="MMP128" s="194"/>
      <c r="MMQ128" s="194"/>
      <c r="MMR128" s="194"/>
      <c r="MMS128" s="194"/>
      <c r="MMT128" s="194"/>
      <c r="MMU128" s="194"/>
      <c r="MMV128" s="194"/>
      <c r="MMW128" s="194"/>
      <c r="MMX128" s="194"/>
      <c r="MMY128" s="194"/>
      <c r="MMZ128" s="194"/>
      <c r="MNA128" s="194"/>
      <c r="MNB128" s="194"/>
      <c r="MNC128" s="194"/>
      <c r="MND128" s="194"/>
      <c r="MNE128" s="194"/>
      <c r="MNF128" s="194"/>
      <c r="MNG128" s="194"/>
      <c r="MNH128" s="194"/>
      <c r="MNI128" s="194"/>
      <c r="MNJ128" s="194"/>
      <c r="MNK128" s="194"/>
      <c r="MNL128" s="194"/>
      <c r="MNM128" s="194"/>
      <c r="MNN128" s="194"/>
      <c r="MNO128" s="194"/>
      <c r="MNP128" s="194"/>
      <c r="MNQ128" s="194"/>
      <c r="MNR128" s="194"/>
      <c r="MNS128" s="194"/>
      <c r="MNT128" s="194"/>
      <c r="MNU128" s="194"/>
      <c r="MNV128" s="194"/>
      <c r="MNW128" s="194"/>
      <c r="MNX128" s="194"/>
      <c r="MNY128" s="194"/>
      <c r="MNZ128" s="194"/>
      <c r="MOA128" s="194"/>
      <c r="MOB128" s="194"/>
      <c r="MOC128" s="194"/>
      <c r="MOD128" s="194"/>
      <c r="MOE128" s="194"/>
      <c r="MOF128" s="194"/>
      <c r="MOG128" s="194"/>
      <c r="MOH128" s="194"/>
      <c r="MOI128" s="194"/>
      <c r="MOJ128" s="194"/>
      <c r="MOK128" s="194"/>
      <c r="MOL128" s="194"/>
      <c r="MOM128" s="194"/>
      <c r="MON128" s="194"/>
      <c r="MOO128" s="194"/>
      <c r="MOP128" s="194"/>
      <c r="MOQ128" s="194"/>
      <c r="MOR128" s="194"/>
      <c r="MOS128" s="194"/>
      <c r="MOT128" s="194"/>
      <c r="MOU128" s="194"/>
      <c r="MOV128" s="194"/>
      <c r="MOW128" s="194"/>
      <c r="MOX128" s="194"/>
      <c r="MOY128" s="194"/>
      <c r="MOZ128" s="194"/>
      <c r="MPA128" s="194"/>
      <c r="MPB128" s="194"/>
      <c r="MPC128" s="194"/>
      <c r="MPD128" s="194"/>
      <c r="MPE128" s="194"/>
      <c r="MPF128" s="194"/>
      <c r="MPG128" s="194"/>
      <c r="MPH128" s="194"/>
      <c r="MPI128" s="194"/>
      <c r="MPJ128" s="194"/>
      <c r="MPK128" s="194"/>
      <c r="MPL128" s="194"/>
      <c r="MPM128" s="194"/>
      <c r="MPN128" s="194"/>
      <c r="MPO128" s="194"/>
      <c r="MPP128" s="194"/>
      <c r="MPQ128" s="194"/>
      <c r="MPR128" s="194"/>
      <c r="MPS128" s="194"/>
      <c r="MPT128" s="194"/>
      <c r="MPU128" s="194"/>
      <c r="MPV128" s="194"/>
      <c r="MPW128" s="194"/>
      <c r="MPX128" s="194"/>
      <c r="MPY128" s="194"/>
      <c r="MPZ128" s="194"/>
      <c r="MQA128" s="194"/>
      <c r="MQB128" s="194"/>
      <c r="MQC128" s="194"/>
      <c r="MQD128" s="194"/>
      <c r="MQE128" s="194"/>
      <c r="MQF128" s="194"/>
      <c r="MQG128" s="194"/>
      <c r="MQH128" s="194"/>
      <c r="MQI128" s="194"/>
      <c r="MQJ128" s="194"/>
      <c r="MQK128" s="194"/>
      <c r="MQL128" s="194"/>
      <c r="MQM128" s="194"/>
      <c r="MQN128" s="194"/>
      <c r="MQO128" s="194"/>
      <c r="MQP128" s="194"/>
      <c r="MQQ128" s="194"/>
      <c r="MQR128" s="194"/>
      <c r="MQS128" s="194"/>
      <c r="MQT128" s="194"/>
      <c r="MQU128" s="194"/>
      <c r="MQV128" s="194"/>
      <c r="MQW128" s="194"/>
      <c r="MQX128" s="194"/>
      <c r="MQY128" s="194"/>
      <c r="MQZ128" s="194"/>
      <c r="MRA128" s="194"/>
      <c r="MRB128" s="194"/>
      <c r="MRC128" s="194"/>
      <c r="MRD128" s="194"/>
      <c r="MRE128" s="194"/>
      <c r="MRF128" s="194"/>
      <c r="MRG128" s="194"/>
      <c r="MRH128" s="194"/>
      <c r="MRI128" s="194"/>
      <c r="MRJ128" s="194"/>
      <c r="MRK128" s="194"/>
      <c r="MRL128" s="194"/>
      <c r="MRM128" s="194"/>
      <c r="MRN128" s="194"/>
      <c r="MRO128" s="194"/>
      <c r="MRP128" s="194"/>
      <c r="MRQ128" s="194"/>
      <c r="MRR128" s="194"/>
      <c r="MRS128" s="194"/>
      <c r="MRT128" s="194"/>
      <c r="MRU128" s="194"/>
      <c r="MRV128" s="194"/>
      <c r="MRW128" s="194"/>
      <c r="MRX128" s="194"/>
      <c r="MRY128" s="194"/>
      <c r="MRZ128" s="194"/>
      <c r="MSA128" s="194"/>
      <c r="MSB128" s="194"/>
      <c r="MSC128" s="194"/>
      <c r="MSD128" s="194"/>
      <c r="MSE128" s="194"/>
      <c r="MSF128" s="194"/>
      <c r="MSG128" s="194"/>
      <c r="MSH128" s="194"/>
      <c r="MSI128" s="194"/>
      <c r="MSJ128" s="194"/>
      <c r="MSK128" s="194"/>
      <c r="MSL128" s="194"/>
      <c r="MSM128" s="194"/>
      <c r="MSN128" s="194"/>
      <c r="MSO128" s="194"/>
      <c r="MSP128" s="194"/>
      <c r="MSQ128" s="194"/>
      <c r="MSR128" s="194"/>
      <c r="MSS128" s="194"/>
      <c r="MST128" s="194"/>
      <c r="MSU128" s="194"/>
      <c r="MSV128" s="194"/>
      <c r="MSW128" s="194"/>
      <c r="MSX128" s="194"/>
      <c r="MSY128" s="194"/>
      <c r="MSZ128" s="194"/>
      <c r="MTA128" s="194"/>
      <c r="MTB128" s="194"/>
      <c r="MTC128" s="194"/>
      <c r="MTD128" s="194"/>
      <c r="MTE128" s="194"/>
      <c r="MTF128" s="194"/>
      <c r="MTG128" s="194"/>
      <c r="MTH128" s="194"/>
      <c r="MTI128" s="194"/>
      <c r="MTJ128" s="194"/>
      <c r="MTK128" s="194"/>
      <c r="MTL128" s="194"/>
      <c r="MTM128" s="194"/>
      <c r="MTN128" s="194"/>
      <c r="MTO128" s="194"/>
      <c r="MTP128" s="194"/>
      <c r="MTQ128" s="194"/>
      <c r="MTR128" s="194"/>
      <c r="MTS128" s="194"/>
      <c r="MTT128" s="194"/>
      <c r="MTU128" s="194"/>
      <c r="MTV128" s="194"/>
      <c r="MTW128" s="194"/>
      <c r="MTX128" s="194"/>
      <c r="MTY128" s="194"/>
      <c r="MTZ128" s="194"/>
      <c r="MUA128" s="194"/>
      <c r="MUB128" s="194"/>
      <c r="MUC128" s="194"/>
      <c r="MUD128" s="194"/>
      <c r="MUE128" s="194"/>
      <c r="MUF128" s="194"/>
      <c r="MUG128" s="194"/>
      <c r="MUH128" s="194"/>
      <c r="MUI128" s="194"/>
      <c r="MUJ128" s="194"/>
      <c r="MUK128" s="194"/>
      <c r="MUL128" s="194"/>
      <c r="MUM128" s="194"/>
      <c r="MUN128" s="194"/>
      <c r="MUO128" s="194"/>
      <c r="MUP128" s="194"/>
      <c r="MUQ128" s="194"/>
      <c r="MUR128" s="194"/>
      <c r="MUS128" s="194"/>
      <c r="MUT128" s="194"/>
      <c r="MUU128" s="194"/>
      <c r="MUV128" s="194"/>
      <c r="MUW128" s="194"/>
      <c r="MUX128" s="194"/>
      <c r="MUY128" s="194"/>
      <c r="MUZ128" s="194"/>
      <c r="MVA128" s="194"/>
      <c r="MVB128" s="194"/>
      <c r="MVC128" s="194"/>
      <c r="MVD128" s="194"/>
      <c r="MVE128" s="194"/>
      <c r="MVF128" s="194"/>
      <c r="MVG128" s="194"/>
      <c r="MVH128" s="194"/>
      <c r="MVI128" s="194"/>
      <c r="MVJ128" s="194"/>
      <c r="MVK128" s="194"/>
      <c r="MVL128" s="194"/>
      <c r="MVM128" s="194"/>
      <c r="MVN128" s="194"/>
      <c r="MVO128" s="194"/>
      <c r="MVP128" s="194"/>
      <c r="MVQ128" s="194"/>
      <c r="MVR128" s="194"/>
      <c r="MVS128" s="194"/>
      <c r="MVT128" s="194"/>
      <c r="MVU128" s="194"/>
      <c r="MVV128" s="194"/>
      <c r="MVW128" s="194"/>
      <c r="MVX128" s="194"/>
      <c r="MVY128" s="194"/>
      <c r="MVZ128" s="194"/>
      <c r="MWA128" s="194"/>
      <c r="MWB128" s="194"/>
      <c r="MWC128" s="194"/>
      <c r="MWD128" s="194"/>
      <c r="MWE128" s="194"/>
      <c r="MWF128" s="194"/>
      <c r="MWG128" s="194"/>
      <c r="MWH128" s="194"/>
      <c r="MWI128" s="194"/>
      <c r="MWJ128" s="194"/>
      <c r="MWK128" s="194"/>
      <c r="MWL128" s="194"/>
      <c r="MWM128" s="194"/>
      <c r="MWN128" s="194"/>
      <c r="MWO128" s="194"/>
      <c r="MWP128" s="194"/>
      <c r="MWQ128" s="194"/>
      <c r="MWR128" s="194"/>
      <c r="MWS128" s="194"/>
      <c r="MWT128" s="194"/>
      <c r="MWU128" s="194"/>
      <c r="MWV128" s="194"/>
      <c r="MWW128" s="194"/>
      <c r="MWX128" s="194"/>
      <c r="MWY128" s="194"/>
      <c r="MWZ128" s="194"/>
      <c r="MXA128" s="194"/>
      <c r="MXB128" s="194"/>
      <c r="MXC128" s="194"/>
      <c r="MXD128" s="194"/>
      <c r="MXE128" s="194"/>
      <c r="MXF128" s="194"/>
      <c r="MXG128" s="194"/>
      <c r="MXH128" s="194"/>
      <c r="MXI128" s="194"/>
      <c r="MXJ128" s="194"/>
      <c r="MXK128" s="194"/>
      <c r="MXL128" s="194"/>
      <c r="MXM128" s="194"/>
      <c r="MXN128" s="194"/>
      <c r="MXO128" s="194"/>
      <c r="MXP128" s="194"/>
      <c r="MXQ128" s="194"/>
      <c r="MXR128" s="194"/>
      <c r="MXS128" s="194"/>
      <c r="MXT128" s="194"/>
      <c r="MXU128" s="194"/>
      <c r="MXV128" s="194"/>
      <c r="MXW128" s="194"/>
      <c r="MXX128" s="194"/>
      <c r="MXY128" s="194"/>
      <c r="MXZ128" s="194"/>
      <c r="MYA128" s="194"/>
      <c r="MYB128" s="194"/>
      <c r="MYC128" s="194"/>
      <c r="MYD128" s="194"/>
      <c r="MYE128" s="194"/>
      <c r="MYF128" s="194"/>
      <c r="MYG128" s="194"/>
      <c r="MYH128" s="194"/>
      <c r="MYI128" s="194"/>
      <c r="MYJ128" s="194"/>
      <c r="MYK128" s="194"/>
      <c r="MYL128" s="194"/>
      <c r="MYM128" s="194"/>
      <c r="MYN128" s="194"/>
      <c r="MYO128" s="194"/>
      <c r="MYP128" s="194"/>
      <c r="MYQ128" s="194"/>
      <c r="MYR128" s="194"/>
      <c r="MYS128" s="194"/>
      <c r="MYT128" s="194"/>
      <c r="MYU128" s="194"/>
      <c r="MYV128" s="194"/>
      <c r="MYW128" s="194"/>
      <c r="MYX128" s="194"/>
      <c r="MYY128" s="194"/>
      <c r="MYZ128" s="194"/>
      <c r="MZA128" s="194"/>
      <c r="MZB128" s="194"/>
      <c r="MZC128" s="194"/>
      <c r="MZD128" s="194"/>
      <c r="MZE128" s="194"/>
      <c r="MZF128" s="194"/>
      <c r="MZG128" s="194"/>
      <c r="MZH128" s="194"/>
      <c r="MZI128" s="194"/>
      <c r="MZJ128" s="194"/>
      <c r="MZK128" s="194"/>
      <c r="MZL128" s="194"/>
      <c r="MZM128" s="194"/>
      <c r="MZN128" s="194"/>
      <c r="MZO128" s="194"/>
      <c r="MZP128" s="194"/>
      <c r="MZQ128" s="194"/>
      <c r="MZR128" s="194"/>
      <c r="MZS128" s="194"/>
      <c r="MZT128" s="194"/>
      <c r="MZU128" s="194"/>
      <c r="MZV128" s="194"/>
      <c r="MZW128" s="194"/>
      <c r="MZX128" s="194"/>
      <c r="MZY128" s="194"/>
      <c r="MZZ128" s="194"/>
      <c r="NAA128" s="194"/>
      <c r="NAB128" s="194"/>
      <c r="NAC128" s="194"/>
      <c r="NAD128" s="194"/>
      <c r="NAE128" s="194"/>
      <c r="NAF128" s="194"/>
      <c r="NAG128" s="194"/>
      <c r="NAH128" s="194"/>
      <c r="NAI128" s="194"/>
      <c r="NAJ128" s="194"/>
      <c r="NAK128" s="194"/>
      <c r="NAL128" s="194"/>
      <c r="NAM128" s="194"/>
      <c r="NAN128" s="194"/>
      <c r="NAO128" s="194"/>
      <c r="NAP128" s="194"/>
      <c r="NAQ128" s="194"/>
      <c r="NAR128" s="194"/>
      <c r="NAS128" s="194"/>
      <c r="NAT128" s="194"/>
      <c r="NAU128" s="194"/>
      <c r="NAV128" s="194"/>
      <c r="NAW128" s="194"/>
      <c r="NAX128" s="194"/>
      <c r="NAY128" s="194"/>
      <c r="NAZ128" s="194"/>
      <c r="NBA128" s="194"/>
      <c r="NBB128" s="194"/>
      <c r="NBC128" s="194"/>
      <c r="NBD128" s="194"/>
      <c r="NBE128" s="194"/>
      <c r="NBF128" s="194"/>
      <c r="NBG128" s="194"/>
      <c r="NBH128" s="194"/>
      <c r="NBI128" s="194"/>
      <c r="NBJ128" s="194"/>
      <c r="NBK128" s="194"/>
      <c r="NBL128" s="194"/>
      <c r="NBM128" s="194"/>
      <c r="NBN128" s="194"/>
      <c r="NBO128" s="194"/>
      <c r="NBP128" s="194"/>
      <c r="NBQ128" s="194"/>
      <c r="NBR128" s="194"/>
      <c r="NBS128" s="194"/>
      <c r="NBT128" s="194"/>
      <c r="NBU128" s="194"/>
      <c r="NBV128" s="194"/>
      <c r="NBW128" s="194"/>
      <c r="NBX128" s="194"/>
      <c r="NBY128" s="194"/>
      <c r="NBZ128" s="194"/>
      <c r="NCA128" s="194"/>
      <c r="NCB128" s="194"/>
      <c r="NCC128" s="194"/>
      <c r="NCD128" s="194"/>
      <c r="NCE128" s="194"/>
      <c r="NCF128" s="194"/>
      <c r="NCG128" s="194"/>
      <c r="NCH128" s="194"/>
      <c r="NCI128" s="194"/>
      <c r="NCJ128" s="194"/>
      <c r="NCK128" s="194"/>
      <c r="NCL128" s="194"/>
      <c r="NCM128" s="194"/>
      <c r="NCN128" s="194"/>
      <c r="NCO128" s="194"/>
      <c r="NCP128" s="194"/>
      <c r="NCQ128" s="194"/>
      <c r="NCR128" s="194"/>
      <c r="NCS128" s="194"/>
      <c r="NCT128" s="194"/>
      <c r="NCU128" s="194"/>
      <c r="NCV128" s="194"/>
      <c r="NCW128" s="194"/>
      <c r="NCX128" s="194"/>
      <c r="NCY128" s="194"/>
      <c r="NCZ128" s="194"/>
      <c r="NDA128" s="194"/>
      <c r="NDB128" s="194"/>
      <c r="NDC128" s="194"/>
      <c r="NDD128" s="194"/>
      <c r="NDE128" s="194"/>
      <c r="NDF128" s="194"/>
      <c r="NDG128" s="194"/>
      <c r="NDH128" s="194"/>
      <c r="NDI128" s="194"/>
      <c r="NDJ128" s="194"/>
      <c r="NDK128" s="194"/>
      <c r="NDL128" s="194"/>
      <c r="NDM128" s="194"/>
      <c r="NDN128" s="194"/>
      <c r="NDO128" s="194"/>
      <c r="NDP128" s="194"/>
      <c r="NDQ128" s="194"/>
      <c r="NDR128" s="194"/>
      <c r="NDS128" s="194"/>
      <c r="NDT128" s="194"/>
      <c r="NDU128" s="194"/>
      <c r="NDV128" s="194"/>
      <c r="NDW128" s="194"/>
      <c r="NDX128" s="194"/>
      <c r="NDY128" s="194"/>
      <c r="NDZ128" s="194"/>
      <c r="NEA128" s="194"/>
      <c r="NEB128" s="194"/>
      <c r="NEC128" s="194"/>
      <c r="NED128" s="194"/>
      <c r="NEE128" s="194"/>
      <c r="NEF128" s="194"/>
      <c r="NEG128" s="194"/>
      <c r="NEH128" s="194"/>
      <c r="NEI128" s="194"/>
      <c r="NEJ128" s="194"/>
      <c r="NEK128" s="194"/>
      <c r="NEL128" s="194"/>
      <c r="NEM128" s="194"/>
      <c r="NEN128" s="194"/>
      <c r="NEO128" s="194"/>
      <c r="NEP128" s="194"/>
      <c r="NEQ128" s="194"/>
      <c r="NER128" s="194"/>
      <c r="NES128" s="194"/>
      <c r="NET128" s="194"/>
      <c r="NEU128" s="194"/>
      <c r="NEV128" s="194"/>
      <c r="NEW128" s="194"/>
      <c r="NEX128" s="194"/>
      <c r="NEY128" s="194"/>
      <c r="NEZ128" s="194"/>
      <c r="NFA128" s="194"/>
      <c r="NFB128" s="194"/>
      <c r="NFC128" s="194"/>
      <c r="NFD128" s="194"/>
      <c r="NFE128" s="194"/>
      <c r="NFF128" s="194"/>
      <c r="NFG128" s="194"/>
      <c r="NFH128" s="194"/>
      <c r="NFI128" s="194"/>
      <c r="NFJ128" s="194"/>
      <c r="NFK128" s="194"/>
      <c r="NFL128" s="194"/>
      <c r="NFM128" s="194"/>
      <c r="NFN128" s="194"/>
      <c r="NFO128" s="194"/>
      <c r="NFP128" s="194"/>
      <c r="NFQ128" s="194"/>
      <c r="NFR128" s="194"/>
      <c r="NFS128" s="194"/>
      <c r="NFT128" s="194"/>
      <c r="NFU128" s="194"/>
      <c r="NFV128" s="194"/>
      <c r="NFW128" s="194"/>
      <c r="NFX128" s="194"/>
      <c r="NFY128" s="194"/>
      <c r="NFZ128" s="194"/>
      <c r="NGA128" s="194"/>
      <c r="NGB128" s="194"/>
      <c r="NGC128" s="194"/>
      <c r="NGD128" s="194"/>
      <c r="NGE128" s="194"/>
      <c r="NGF128" s="194"/>
      <c r="NGG128" s="194"/>
      <c r="NGH128" s="194"/>
      <c r="NGI128" s="194"/>
      <c r="NGJ128" s="194"/>
      <c r="NGK128" s="194"/>
      <c r="NGL128" s="194"/>
      <c r="NGM128" s="194"/>
      <c r="NGN128" s="194"/>
      <c r="NGO128" s="194"/>
      <c r="NGP128" s="194"/>
      <c r="NGQ128" s="194"/>
      <c r="NGR128" s="194"/>
      <c r="NGS128" s="194"/>
      <c r="NGT128" s="194"/>
      <c r="NGU128" s="194"/>
      <c r="NGV128" s="194"/>
      <c r="NGW128" s="194"/>
      <c r="NGX128" s="194"/>
      <c r="NGY128" s="194"/>
      <c r="NGZ128" s="194"/>
      <c r="NHA128" s="194"/>
      <c r="NHB128" s="194"/>
      <c r="NHC128" s="194"/>
      <c r="NHD128" s="194"/>
      <c r="NHE128" s="194"/>
      <c r="NHF128" s="194"/>
      <c r="NHG128" s="194"/>
      <c r="NHH128" s="194"/>
      <c r="NHI128" s="194"/>
      <c r="NHJ128" s="194"/>
      <c r="NHK128" s="194"/>
      <c r="NHL128" s="194"/>
      <c r="NHM128" s="194"/>
      <c r="NHN128" s="194"/>
      <c r="NHO128" s="194"/>
      <c r="NHP128" s="194"/>
      <c r="NHQ128" s="194"/>
      <c r="NHR128" s="194"/>
      <c r="NHS128" s="194"/>
      <c r="NHT128" s="194"/>
      <c r="NHU128" s="194"/>
      <c r="NHV128" s="194"/>
      <c r="NHW128" s="194"/>
      <c r="NHX128" s="194"/>
      <c r="NHY128" s="194"/>
      <c r="NHZ128" s="194"/>
      <c r="NIA128" s="194"/>
      <c r="NIB128" s="194"/>
      <c r="NIC128" s="194"/>
      <c r="NID128" s="194"/>
      <c r="NIE128" s="194"/>
      <c r="NIF128" s="194"/>
      <c r="NIG128" s="194"/>
      <c r="NIH128" s="194"/>
      <c r="NII128" s="194"/>
      <c r="NIJ128" s="194"/>
      <c r="NIK128" s="194"/>
      <c r="NIL128" s="194"/>
      <c r="NIM128" s="194"/>
      <c r="NIN128" s="194"/>
      <c r="NIO128" s="194"/>
      <c r="NIP128" s="194"/>
      <c r="NIQ128" s="194"/>
      <c r="NIR128" s="194"/>
      <c r="NIS128" s="194"/>
      <c r="NIT128" s="194"/>
      <c r="NIU128" s="194"/>
      <c r="NIV128" s="194"/>
      <c r="NIW128" s="194"/>
      <c r="NIX128" s="194"/>
      <c r="NIY128" s="194"/>
      <c r="NIZ128" s="194"/>
      <c r="NJA128" s="194"/>
      <c r="NJB128" s="194"/>
      <c r="NJC128" s="194"/>
      <c r="NJD128" s="194"/>
      <c r="NJE128" s="194"/>
      <c r="NJF128" s="194"/>
      <c r="NJG128" s="194"/>
      <c r="NJH128" s="194"/>
      <c r="NJI128" s="194"/>
      <c r="NJJ128" s="194"/>
      <c r="NJK128" s="194"/>
      <c r="NJL128" s="194"/>
      <c r="NJM128" s="194"/>
      <c r="NJN128" s="194"/>
      <c r="NJO128" s="194"/>
      <c r="NJP128" s="194"/>
      <c r="NJQ128" s="194"/>
      <c r="NJR128" s="194"/>
      <c r="NJS128" s="194"/>
      <c r="NJT128" s="194"/>
      <c r="NJU128" s="194"/>
      <c r="NJV128" s="194"/>
      <c r="NJW128" s="194"/>
      <c r="NJX128" s="194"/>
      <c r="NJY128" s="194"/>
      <c r="NJZ128" s="194"/>
      <c r="NKA128" s="194"/>
      <c r="NKB128" s="194"/>
      <c r="NKC128" s="194"/>
      <c r="NKD128" s="194"/>
      <c r="NKE128" s="194"/>
      <c r="NKF128" s="194"/>
      <c r="NKG128" s="194"/>
      <c r="NKH128" s="194"/>
      <c r="NKI128" s="194"/>
      <c r="NKJ128" s="194"/>
      <c r="NKK128" s="194"/>
      <c r="NKL128" s="194"/>
      <c r="NKM128" s="194"/>
      <c r="NKN128" s="194"/>
      <c r="NKO128" s="194"/>
      <c r="NKP128" s="194"/>
      <c r="NKQ128" s="194"/>
      <c r="NKR128" s="194"/>
      <c r="NKS128" s="194"/>
      <c r="NKT128" s="194"/>
      <c r="NKU128" s="194"/>
      <c r="NKV128" s="194"/>
      <c r="NKW128" s="194"/>
      <c r="NKX128" s="194"/>
      <c r="NKY128" s="194"/>
      <c r="NKZ128" s="194"/>
      <c r="NLA128" s="194"/>
      <c r="NLB128" s="194"/>
      <c r="NLC128" s="194"/>
      <c r="NLD128" s="194"/>
      <c r="NLE128" s="194"/>
      <c r="NLF128" s="194"/>
      <c r="NLG128" s="194"/>
      <c r="NLH128" s="194"/>
      <c r="NLI128" s="194"/>
      <c r="NLJ128" s="194"/>
      <c r="NLK128" s="194"/>
      <c r="NLL128" s="194"/>
      <c r="NLM128" s="194"/>
      <c r="NLN128" s="194"/>
      <c r="NLO128" s="194"/>
      <c r="NLP128" s="194"/>
      <c r="NLQ128" s="194"/>
      <c r="NLR128" s="194"/>
      <c r="NLS128" s="194"/>
      <c r="NLT128" s="194"/>
      <c r="NLU128" s="194"/>
      <c r="NLV128" s="194"/>
      <c r="NLW128" s="194"/>
      <c r="NLX128" s="194"/>
      <c r="NLY128" s="194"/>
      <c r="NLZ128" s="194"/>
      <c r="NMA128" s="194"/>
      <c r="NMB128" s="194"/>
      <c r="NMC128" s="194"/>
      <c r="NMD128" s="194"/>
      <c r="NME128" s="194"/>
      <c r="NMF128" s="194"/>
      <c r="NMG128" s="194"/>
      <c r="NMH128" s="194"/>
      <c r="NMI128" s="194"/>
      <c r="NMJ128" s="194"/>
      <c r="NMK128" s="194"/>
      <c r="NML128" s="194"/>
      <c r="NMM128" s="194"/>
      <c r="NMN128" s="194"/>
      <c r="NMO128" s="194"/>
      <c r="NMP128" s="194"/>
      <c r="NMQ128" s="194"/>
      <c r="NMR128" s="194"/>
      <c r="NMS128" s="194"/>
      <c r="NMT128" s="194"/>
      <c r="NMU128" s="194"/>
      <c r="NMV128" s="194"/>
      <c r="NMW128" s="194"/>
      <c r="NMX128" s="194"/>
      <c r="NMY128" s="194"/>
      <c r="NMZ128" s="194"/>
      <c r="NNA128" s="194"/>
      <c r="NNB128" s="194"/>
      <c r="NNC128" s="194"/>
      <c r="NND128" s="194"/>
      <c r="NNE128" s="194"/>
      <c r="NNF128" s="194"/>
      <c r="NNG128" s="194"/>
      <c r="NNH128" s="194"/>
      <c r="NNI128" s="194"/>
      <c r="NNJ128" s="194"/>
      <c r="NNK128" s="194"/>
      <c r="NNL128" s="194"/>
      <c r="NNM128" s="194"/>
      <c r="NNN128" s="194"/>
      <c r="NNO128" s="194"/>
      <c r="NNP128" s="194"/>
      <c r="NNQ128" s="194"/>
      <c r="NNR128" s="194"/>
      <c r="NNS128" s="194"/>
      <c r="NNT128" s="194"/>
      <c r="NNU128" s="194"/>
      <c r="NNV128" s="194"/>
      <c r="NNW128" s="194"/>
      <c r="NNX128" s="194"/>
      <c r="NNY128" s="194"/>
      <c r="NNZ128" s="194"/>
      <c r="NOA128" s="194"/>
      <c r="NOB128" s="194"/>
      <c r="NOC128" s="194"/>
      <c r="NOD128" s="194"/>
      <c r="NOE128" s="194"/>
      <c r="NOF128" s="194"/>
      <c r="NOG128" s="194"/>
      <c r="NOH128" s="194"/>
      <c r="NOI128" s="194"/>
      <c r="NOJ128" s="194"/>
      <c r="NOK128" s="194"/>
      <c r="NOL128" s="194"/>
      <c r="NOM128" s="194"/>
      <c r="NON128" s="194"/>
      <c r="NOO128" s="194"/>
      <c r="NOP128" s="194"/>
      <c r="NOQ128" s="194"/>
      <c r="NOR128" s="194"/>
      <c r="NOS128" s="194"/>
      <c r="NOT128" s="194"/>
      <c r="NOU128" s="194"/>
      <c r="NOV128" s="194"/>
      <c r="NOW128" s="194"/>
      <c r="NOX128" s="194"/>
      <c r="NOY128" s="194"/>
      <c r="NOZ128" s="194"/>
      <c r="NPA128" s="194"/>
      <c r="NPB128" s="194"/>
      <c r="NPC128" s="194"/>
      <c r="NPD128" s="194"/>
      <c r="NPE128" s="194"/>
      <c r="NPF128" s="194"/>
      <c r="NPG128" s="194"/>
      <c r="NPH128" s="194"/>
      <c r="NPI128" s="194"/>
      <c r="NPJ128" s="194"/>
      <c r="NPK128" s="194"/>
      <c r="NPL128" s="194"/>
      <c r="NPM128" s="194"/>
      <c r="NPN128" s="194"/>
      <c r="NPO128" s="194"/>
      <c r="NPP128" s="194"/>
      <c r="NPQ128" s="194"/>
      <c r="NPR128" s="194"/>
      <c r="NPS128" s="194"/>
      <c r="NPT128" s="194"/>
      <c r="NPU128" s="194"/>
      <c r="NPV128" s="194"/>
      <c r="NPW128" s="194"/>
      <c r="NPX128" s="194"/>
      <c r="NPY128" s="194"/>
      <c r="NPZ128" s="194"/>
      <c r="NQA128" s="194"/>
      <c r="NQB128" s="194"/>
      <c r="NQC128" s="194"/>
      <c r="NQD128" s="194"/>
      <c r="NQE128" s="194"/>
      <c r="NQF128" s="194"/>
      <c r="NQG128" s="194"/>
      <c r="NQH128" s="194"/>
      <c r="NQI128" s="194"/>
      <c r="NQJ128" s="194"/>
      <c r="NQK128" s="194"/>
      <c r="NQL128" s="194"/>
      <c r="NQM128" s="194"/>
      <c r="NQN128" s="194"/>
      <c r="NQO128" s="194"/>
      <c r="NQP128" s="194"/>
      <c r="NQQ128" s="194"/>
      <c r="NQR128" s="194"/>
      <c r="NQS128" s="194"/>
      <c r="NQT128" s="194"/>
      <c r="NQU128" s="194"/>
      <c r="NQV128" s="194"/>
      <c r="NQW128" s="194"/>
      <c r="NQX128" s="194"/>
      <c r="NQY128" s="194"/>
      <c r="NQZ128" s="194"/>
      <c r="NRA128" s="194"/>
      <c r="NRB128" s="194"/>
      <c r="NRC128" s="194"/>
      <c r="NRD128" s="194"/>
      <c r="NRE128" s="194"/>
      <c r="NRF128" s="194"/>
      <c r="NRG128" s="194"/>
      <c r="NRH128" s="194"/>
      <c r="NRI128" s="194"/>
      <c r="NRJ128" s="194"/>
      <c r="NRK128" s="194"/>
      <c r="NRL128" s="194"/>
      <c r="NRM128" s="194"/>
      <c r="NRN128" s="194"/>
      <c r="NRO128" s="194"/>
      <c r="NRP128" s="194"/>
      <c r="NRQ128" s="194"/>
      <c r="NRR128" s="194"/>
      <c r="NRS128" s="194"/>
      <c r="NRT128" s="194"/>
      <c r="NRU128" s="194"/>
      <c r="NRV128" s="194"/>
      <c r="NRW128" s="194"/>
      <c r="NRX128" s="194"/>
      <c r="NRY128" s="194"/>
      <c r="NRZ128" s="194"/>
      <c r="NSA128" s="194"/>
      <c r="NSB128" s="194"/>
      <c r="NSC128" s="194"/>
      <c r="NSD128" s="194"/>
      <c r="NSE128" s="194"/>
      <c r="NSF128" s="194"/>
      <c r="NSG128" s="194"/>
      <c r="NSH128" s="194"/>
      <c r="NSI128" s="194"/>
      <c r="NSJ128" s="194"/>
      <c r="NSK128" s="194"/>
      <c r="NSL128" s="194"/>
      <c r="NSM128" s="194"/>
      <c r="NSN128" s="194"/>
      <c r="NSO128" s="194"/>
      <c r="NSP128" s="194"/>
      <c r="NSQ128" s="194"/>
      <c r="NSR128" s="194"/>
      <c r="NSS128" s="194"/>
      <c r="NST128" s="194"/>
      <c r="NSU128" s="194"/>
      <c r="NSV128" s="194"/>
      <c r="NSW128" s="194"/>
      <c r="NSX128" s="194"/>
      <c r="NSY128" s="194"/>
      <c r="NSZ128" s="194"/>
      <c r="NTA128" s="194"/>
      <c r="NTB128" s="194"/>
      <c r="NTC128" s="194"/>
      <c r="NTD128" s="194"/>
      <c r="NTE128" s="194"/>
      <c r="NTF128" s="194"/>
      <c r="NTG128" s="194"/>
      <c r="NTH128" s="194"/>
      <c r="NTI128" s="194"/>
      <c r="NTJ128" s="194"/>
      <c r="NTK128" s="194"/>
      <c r="NTL128" s="194"/>
      <c r="NTM128" s="194"/>
      <c r="NTN128" s="194"/>
      <c r="NTO128" s="194"/>
      <c r="NTP128" s="194"/>
      <c r="NTQ128" s="194"/>
      <c r="NTR128" s="194"/>
      <c r="NTS128" s="194"/>
      <c r="NTT128" s="194"/>
      <c r="NTU128" s="194"/>
      <c r="NTV128" s="194"/>
      <c r="NTW128" s="194"/>
      <c r="NTX128" s="194"/>
      <c r="NTY128" s="194"/>
      <c r="NTZ128" s="194"/>
      <c r="NUA128" s="194"/>
      <c r="NUB128" s="194"/>
      <c r="NUC128" s="194"/>
      <c r="NUD128" s="194"/>
      <c r="NUE128" s="194"/>
      <c r="NUF128" s="194"/>
      <c r="NUG128" s="194"/>
      <c r="NUH128" s="194"/>
      <c r="NUI128" s="194"/>
      <c r="NUJ128" s="194"/>
      <c r="NUK128" s="194"/>
      <c r="NUL128" s="194"/>
      <c r="NUM128" s="194"/>
      <c r="NUN128" s="194"/>
      <c r="NUO128" s="194"/>
      <c r="NUP128" s="194"/>
      <c r="NUQ128" s="194"/>
      <c r="NUR128" s="194"/>
      <c r="NUS128" s="194"/>
      <c r="NUT128" s="194"/>
      <c r="NUU128" s="194"/>
      <c r="NUV128" s="194"/>
      <c r="NUW128" s="194"/>
      <c r="NUX128" s="194"/>
      <c r="NUY128" s="194"/>
      <c r="NUZ128" s="194"/>
      <c r="NVA128" s="194"/>
      <c r="NVB128" s="194"/>
      <c r="NVC128" s="194"/>
      <c r="NVD128" s="194"/>
      <c r="NVE128" s="194"/>
      <c r="NVF128" s="194"/>
      <c r="NVG128" s="194"/>
      <c r="NVH128" s="194"/>
      <c r="NVI128" s="194"/>
      <c r="NVJ128" s="194"/>
      <c r="NVK128" s="194"/>
      <c r="NVL128" s="194"/>
      <c r="NVM128" s="194"/>
      <c r="NVN128" s="194"/>
      <c r="NVO128" s="194"/>
      <c r="NVP128" s="194"/>
      <c r="NVQ128" s="194"/>
      <c r="NVR128" s="194"/>
      <c r="NVS128" s="194"/>
      <c r="NVT128" s="194"/>
      <c r="NVU128" s="194"/>
      <c r="NVV128" s="194"/>
      <c r="NVW128" s="194"/>
      <c r="NVX128" s="194"/>
      <c r="NVY128" s="194"/>
      <c r="NVZ128" s="194"/>
      <c r="NWA128" s="194"/>
      <c r="NWB128" s="194"/>
      <c r="NWC128" s="194"/>
      <c r="NWD128" s="194"/>
      <c r="NWE128" s="194"/>
      <c r="NWF128" s="194"/>
      <c r="NWG128" s="194"/>
      <c r="NWH128" s="194"/>
      <c r="NWI128" s="194"/>
      <c r="NWJ128" s="194"/>
      <c r="NWK128" s="194"/>
      <c r="NWL128" s="194"/>
      <c r="NWM128" s="194"/>
      <c r="NWN128" s="194"/>
      <c r="NWO128" s="194"/>
      <c r="NWP128" s="194"/>
      <c r="NWQ128" s="194"/>
      <c r="NWR128" s="194"/>
      <c r="NWS128" s="194"/>
      <c r="NWT128" s="194"/>
      <c r="NWU128" s="194"/>
      <c r="NWV128" s="194"/>
      <c r="NWW128" s="194"/>
      <c r="NWX128" s="194"/>
      <c r="NWY128" s="194"/>
      <c r="NWZ128" s="194"/>
      <c r="NXA128" s="194"/>
      <c r="NXB128" s="194"/>
      <c r="NXC128" s="194"/>
      <c r="NXD128" s="194"/>
      <c r="NXE128" s="194"/>
      <c r="NXF128" s="194"/>
      <c r="NXG128" s="194"/>
      <c r="NXH128" s="194"/>
      <c r="NXI128" s="194"/>
      <c r="NXJ128" s="194"/>
      <c r="NXK128" s="194"/>
      <c r="NXL128" s="194"/>
      <c r="NXM128" s="194"/>
      <c r="NXN128" s="194"/>
      <c r="NXO128" s="194"/>
      <c r="NXP128" s="194"/>
      <c r="NXQ128" s="194"/>
      <c r="NXR128" s="194"/>
      <c r="NXS128" s="194"/>
      <c r="NXT128" s="194"/>
      <c r="NXU128" s="194"/>
      <c r="NXV128" s="194"/>
      <c r="NXW128" s="194"/>
      <c r="NXX128" s="194"/>
      <c r="NXY128" s="194"/>
      <c r="NXZ128" s="194"/>
      <c r="NYA128" s="194"/>
      <c r="NYB128" s="194"/>
      <c r="NYC128" s="194"/>
      <c r="NYD128" s="194"/>
      <c r="NYE128" s="194"/>
      <c r="NYF128" s="194"/>
      <c r="NYG128" s="194"/>
      <c r="NYH128" s="194"/>
      <c r="NYI128" s="194"/>
      <c r="NYJ128" s="194"/>
      <c r="NYK128" s="194"/>
      <c r="NYL128" s="194"/>
      <c r="NYM128" s="194"/>
      <c r="NYN128" s="194"/>
      <c r="NYO128" s="194"/>
      <c r="NYP128" s="194"/>
      <c r="NYQ128" s="194"/>
      <c r="NYR128" s="194"/>
      <c r="NYS128" s="194"/>
      <c r="NYT128" s="194"/>
      <c r="NYU128" s="194"/>
      <c r="NYV128" s="194"/>
      <c r="NYW128" s="194"/>
      <c r="NYX128" s="194"/>
      <c r="NYY128" s="194"/>
      <c r="NYZ128" s="194"/>
      <c r="NZA128" s="194"/>
      <c r="NZB128" s="194"/>
      <c r="NZC128" s="194"/>
      <c r="NZD128" s="194"/>
      <c r="NZE128" s="194"/>
      <c r="NZF128" s="194"/>
      <c r="NZG128" s="194"/>
      <c r="NZH128" s="194"/>
      <c r="NZI128" s="194"/>
      <c r="NZJ128" s="194"/>
      <c r="NZK128" s="194"/>
      <c r="NZL128" s="194"/>
      <c r="NZM128" s="194"/>
      <c r="NZN128" s="194"/>
      <c r="NZO128" s="194"/>
      <c r="NZP128" s="194"/>
      <c r="NZQ128" s="194"/>
      <c r="NZR128" s="194"/>
      <c r="NZS128" s="194"/>
      <c r="NZT128" s="194"/>
      <c r="NZU128" s="194"/>
      <c r="NZV128" s="194"/>
      <c r="NZW128" s="194"/>
      <c r="NZX128" s="194"/>
      <c r="NZY128" s="194"/>
      <c r="NZZ128" s="194"/>
      <c r="OAA128" s="194"/>
      <c r="OAB128" s="194"/>
      <c r="OAC128" s="194"/>
      <c r="OAD128" s="194"/>
      <c r="OAE128" s="194"/>
      <c r="OAF128" s="194"/>
      <c r="OAG128" s="194"/>
      <c r="OAH128" s="194"/>
      <c r="OAI128" s="194"/>
      <c r="OAJ128" s="194"/>
      <c r="OAK128" s="194"/>
      <c r="OAL128" s="194"/>
      <c r="OAM128" s="194"/>
      <c r="OAN128" s="194"/>
      <c r="OAO128" s="194"/>
      <c r="OAP128" s="194"/>
      <c r="OAQ128" s="194"/>
      <c r="OAR128" s="194"/>
      <c r="OAS128" s="194"/>
      <c r="OAT128" s="194"/>
      <c r="OAU128" s="194"/>
      <c r="OAV128" s="194"/>
      <c r="OAW128" s="194"/>
      <c r="OAX128" s="194"/>
      <c r="OAY128" s="194"/>
      <c r="OAZ128" s="194"/>
      <c r="OBA128" s="194"/>
      <c r="OBB128" s="194"/>
      <c r="OBC128" s="194"/>
      <c r="OBD128" s="194"/>
      <c r="OBE128" s="194"/>
      <c r="OBF128" s="194"/>
      <c r="OBG128" s="194"/>
      <c r="OBH128" s="194"/>
      <c r="OBI128" s="194"/>
      <c r="OBJ128" s="194"/>
      <c r="OBK128" s="194"/>
      <c r="OBL128" s="194"/>
      <c r="OBM128" s="194"/>
      <c r="OBN128" s="194"/>
      <c r="OBO128" s="194"/>
      <c r="OBP128" s="194"/>
      <c r="OBQ128" s="194"/>
      <c r="OBR128" s="194"/>
      <c r="OBS128" s="194"/>
      <c r="OBT128" s="194"/>
      <c r="OBU128" s="194"/>
      <c r="OBV128" s="194"/>
      <c r="OBW128" s="194"/>
      <c r="OBX128" s="194"/>
      <c r="OBY128" s="194"/>
      <c r="OBZ128" s="194"/>
      <c r="OCA128" s="194"/>
      <c r="OCB128" s="194"/>
      <c r="OCC128" s="194"/>
      <c r="OCD128" s="194"/>
      <c r="OCE128" s="194"/>
      <c r="OCF128" s="194"/>
      <c r="OCG128" s="194"/>
      <c r="OCH128" s="194"/>
      <c r="OCI128" s="194"/>
      <c r="OCJ128" s="194"/>
      <c r="OCK128" s="194"/>
      <c r="OCL128" s="194"/>
      <c r="OCM128" s="194"/>
      <c r="OCN128" s="194"/>
      <c r="OCO128" s="194"/>
      <c r="OCP128" s="194"/>
      <c r="OCQ128" s="194"/>
      <c r="OCR128" s="194"/>
      <c r="OCS128" s="194"/>
      <c r="OCT128" s="194"/>
      <c r="OCU128" s="194"/>
      <c r="OCV128" s="194"/>
      <c r="OCW128" s="194"/>
      <c r="OCX128" s="194"/>
      <c r="OCY128" s="194"/>
      <c r="OCZ128" s="194"/>
      <c r="ODA128" s="194"/>
      <c r="ODB128" s="194"/>
      <c r="ODC128" s="194"/>
      <c r="ODD128" s="194"/>
      <c r="ODE128" s="194"/>
      <c r="ODF128" s="194"/>
      <c r="ODG128" s="194"/>
      <c r="ODH128" s="194"/>
      <c r="ODI128" s="194"/>
      <c r="ODJ128" s="194"/>
      <c r="ODK128" s="194"/>
      <c r="ODL128" s="194"/>
      <c r="ODM128" s="194"/>
      <c r="ODN128" s="194"/>
      <c r="ODO128" s="194"/>
      <c r="ODP128" s="194"/>
      <c r="ODQ128" s="194"/>
      <c r="ODR128" s="194"/>
      <c r="ODS128" s="194"/>
      <c r="ODT128" s="194"/>
      <c r="ODU128" s="194"/>
      <c r="ODV128" s="194"/>
      <c r="ODW128" s="194"/>
      <c r="ODX128" s="194"/>
      <c r="ODY128" s="194"/>
      <c r="ODZ128" s="194"/>
      <c r="OEA128" s="194"/>
      <c r="OEB128" s="194"/>
      <c r="OEC128" s="194"/>
      <c r="OED128" s="194"/>
      <c r="OEE128" s="194"/>
      <c r="OEF128" s="194"/>
      <c r="OEG128" s="194"/>
      <c r="OEH128" s="194"/>
      <c r="OEI128" s="194"/>
      <c r="OEJ128" s="194"/>
      <c r="OEK128" s="194"/>
      <c r="OEL128" s="194"/>
      <c r="OEM128" s="194"/>
      <c r="OEN128" s="194"/>
      <c r="OEO128" s="194"/>
      <c r="OEP128" s="194"/>
      <c r="OEQ128" s="194"/>
      <c r="OER128" s="194"/>
      <c r="OES128" s="194"/>
      <c r="OET128" s="194"/>
      <c r="OEU128" s="194"/>
      <c r="OEV128" s="194"/>
      <c r="OEW128" s="194"/>
      <c r="OEX128" s="194"/>
      <c r="OEY128" s="194"/>
      <c r="OEZ128" s="194"/>
      <c r="OFA128" s="194"/>
      <c r="OFB128" s="194"/>
      <c r="OFC128" s="194"/>
      <c r="OFD128" s="194"/>
      <c r="OFE128" s="194"/>
      <c r="OFF128" s="194"/>
      <c r="OFG128" s="194"/>
      <c r="OFH128" s="194"/>
      <c r="OFI128" s="194"/>
      <c r="OFJ128" s="194"/>
      <c r="OFK128" s="194"/>
      <c r="OFL128" s="194"/>
      <c r="OFM128" s="194"/>
      <c r="OFN128" s="194"/>
      <c r="OFO128" s="194"/>
      <c r="OFP128" s="194"/>
      <c r="OFQ128" s="194"/>
      <c r="OFR128" s="194"/>
      <c r="OFS128" s="194"/>
      <c r="OFT128" s="194"/>
      <c r="OFU128" s="194"/>
      <c r="OFV128" s="194"/>
      <c r="OFW128" s="194"/>
      <c r="OFX128" s="194"/>
      <c r="OFY128" s="194"/>
      <c r="OFZ128" s="194"/>
      <c r="OGA128" s="194"/>
      <c r="OGB128" s="194"/>
      <c r="OGC128" s="194"/>
      <c r="OGD128" s="194"/>
      <c r="OGE128" s="194"/>
      <c r="OGF128" s="194"/>
      <c r="OGG128" s="194"/>
      <c r="OGH128" s="194"/>
      <c r="OGI128" s="194"/>
      <c r="OGJ128" s="194"/>
      <c r="OGK128" s="194"/>
      <c r="OGL128" s="194"/>
      <c r="OGM128" s="194"/>
      <c r="OGN128" s="194"/>
      <c r="OGO128" s="194"/>
      <c r="OGP128" s="194"/>
      <c r="OGQ128" s="194"/>
      <c r="OGR128" s="194"/>
      <c r="OGS128" s="194"/>
      <c r="OGT128" s="194"/>
      <c r="OGU128" s="194"/>
      <c r="OGV128" s="194"/>
      <c r="OGW128" s="194"/>
      <c r="OGX128" s="194"/>
      <c r="OGY128" s="194"/>
      <c r="OGZ128" s="194"/>
      <c r="OHA128" s="194"/>
      <c r="OHB128" s="194"/>
      <c r="OHC128" s="194"/>
      <c r="OHD128" s="194"/>
      <c r="OHE128" s="194"/>
      <c r="OHF128" s="194"/>
      <c r="OHG128" s="194"/>
      <c r="OHH128" s="194"/>
      <c r="OHI128" s="194"/>
      <c r="OHJ128" s="194"/>
      <c r="OHK128" s="194"/>
      <c r="OHL128" s="194"/>
      <c r="OHM128" s="194"/>
      <c r="OHN128" s="194"/>
      <c r="OHO128" s="194"/>
      <c r="OHP128" s="194"/>
      <c r="OHQ128" s="194"/>
      <c r="OHR128" s="194"/>
      <c r="OHS128" s="194"/>
      <c r="OHT128" s="194"/>
      <c r="OHU128" s="194"/>
      <c r="OHV128" s="194"/>
      <c r="OHW128" s="194"/>
      <c r="OHX128" s="194"/>
      <c r="OHY128" s="194"/>
      <c r="OHZ128" s="194"/>
      <c r="OIA128" s="194"/>
      <c r="OIB128" s="194"/>
      <c r="OIC128" s="194"/>
      <c r="OID128" s="194"/>
      <c r="OIE128" s="194"/>
      <c r="OIF128" s="194"/>
      <c r="OIG128" s="194"/>
      <c r="OIH128" s="194"/>
      <c r="OII128" s="194"/>
      <c r="OIJ128" s="194"/>
      <c r="OIK128" s="194"/>
      <c r="OIL128" s="194"/>
      <c r="OIM128" s="194"/>
      <c r="OIN128" s="194"/>
      <c r="OIO128" s="194"/>
      <c r="OIP128" s="194"/>
      <c r="OIQ128" s="194"/>
      <c r="OIR128" s="194"/>
      <c r="OIS128" s="194"/>
      <c r="OIT128" s="194"/>
      <c r="OIU128" s="194"/>
      <c r="OIV128" s="194"/>
      <c r="OIW128" s="194"/>
      <c r="OIX128" s="194"/>
      <c r="OIY128" s="194"/>
      <c r="OIZ128" s="194"/>
      <c r="OJA128" s="194"/>
      <c r="OJB128" s="194"/>
      <c r="OJC128" s="194"/>
      <c r="OJD128" s="194"/>
      <c r="OJE128" s="194"/>
      <c r="OJF128" s="194"/>
      <c r="OJG128" s="194"/>
      <c r="OJH128" s="194"/>
      <c r="OJI128" s="194"/>
      <c r="OJJ128" s="194"/>
      <c r="OJK128" s="194"/>
      <c r="OJL128" s="194"/>
      <c r="OJM128" s="194"/>
      <c r="OJN128" s="194"/>
      <c r="OJO128" s="194"/>
      <c r="OJP128" s="194"/>
      <c r="OJQ128" s="194"/>
      <c r="OJR128" s="194"/>
      <c r="OJS128" s="194"/>
      <c r="OJT128" s="194"/>
      <c r="OJU128" s="194"/>
      <c r="OJV128" s="194"/>
      <c r="OJW128" s="194"/>
      <c r="OJX128" s="194"/>
      <c r="OJY128" s="194"/>
      <c r="OJZ128" s="194"/>
      <c r="OKA128" s="194"/>
      <c r="OKB128" s="194"/>
      <c r="OKC128" s="194"/>
      <c r="OKD128" s="194"/>
      <c r="OKE128" s="194"/>
      <c r="OKF128" s="194"/>
      <c r="OKG128" s="194"/>
      <c r="OKH128" s="194"/>
      <c r="OKI128" s="194"/>
      <c r="OKJ128" s="194"/>
      <c r="OKK128" s="194"/>
      <c r="OKL128" s="194"/>
      <c r="OKM128" s="194"/>
      <c r="OKN128" s="194"/>
      <c r="OKO128" s="194"/>
      <c r="OKP128" s="194"/>
      <c r="OKQ128" s="194"/>
      <c r="OKR128" s="194"/>
      <c r="OKS128" s="194"/>
      <c r="OKT128" s="194"/>
      <c r="OKU128" s="194"/>
      <c r="OKV128" s="194"/>
      <c r="OKW128" s="194"/>
      <c r="OKX128" s="194"/>
      <c r="OKY128" s="194"/>
      <c r="OKZ128" s="194"/>
      <c r="OLA128" s="194"/>
      <c r="OLB128" s="194"/>
      <c r="OLC128" s="194"/>
      <c r="OLD128" s="194"/>
      <c r="OLE128" s="194"/>
      <c r="OLF128" s="194"/>
      <c r="OLG128" s="194"/>
      <c r="OLH128" s="194"/>
      <c r="OLI128" s="194"/>
      <c r="OLJ128" s="194"/>
      <c r="OLK128" s="194"/>
      <c r="OLL128" s="194"/>
      <c r="OLM128" s="194"/>
      <c r="OLN128" s="194"/>
      <c r="OLO128" s="194"/>
      <c r="OLP128" s="194"/>
      <c r="OLQ128" s="194"/>
      <c r="OLR128" s="194"/>
      <c r="OLS128" s="194"/>
      <c r="OLT128" s="194"/>
      <c r="OLU128" s="194"/>
      <c r="OLV128" s="194"/>
      <c r="OLW128" s="194"/>
      <c r="OLX128" s="194"/>
      <c r="OLY128" s="194"/>
      <c r="OLZ128" s="194"/>
      <c r="OMA128" s="194"/>
      <c r="OMB128" s="194"/>
      <c r="OMC128" s="194"/>
      <c r="OMD128" s="194"/>
      <c r="OME128" s="194"/>
      <c r="OMF128" s="194"/>
      <c r="OMG128" s="194"/>
      <c r="OMH128" s="194"/>
      <c r="OMI128" s="194"/>
      <c r="OMJ128" s="194"/>
      <c r="OMK128" s="194"/>
      <c r="OML128" s="194"/>
      <c r="OMM128" s="194"/>
      <c r="OMN128" s="194"/>
      <c r="OMO128" s="194"/>
      <c r="OMP128" s="194"/>
      <c r="OMQ128" s="194"/>
      <c r="OMR128" s="194"/>
      <c r="OMS128" s="194"/>
      <c r="OMT128" s="194"/>
      <c r="OMU128" s="194"/>
      <c r="OMV128" s="194"/>
      <c r="OMW128" s="194"/>
      <c r="OMX128" s="194"/>
      <c r="OMY128" s="194"/>
      <c r="OMZ128" s="194"/>
      <c r="ONA128" s="194"/>
      <c r="ONB128" s="194"/>
      <c r="ONC128" s="194"/>
      <c r="OND128" s="194"/>
      <c r="ONE128" s="194"/>
      <c r="ONF128" s="194"/>
      <c r="ONG128" s="194"/>
      <c r="ONH128" s="194"/>
      <c r="ONI128" s="194"/>
      <c r="ONJ128" s="194"/>
      <c r="ONK128" s="194"/>
      <c r="ONL128" s="194"/>
      <c r="ONM128" s="194"/>
      <c r="ONN128" s="194"/>
      <c r="ONO128" s="194"/>
      <c r="ONP128" s="194"/>
      <c r="ONQ128" s="194"/>
      <c r="ONR128" s="194"/>
      <c r="ONS128" s="194"/>
      <c r="ONT128" s="194"/>
      <c r="ONU128" s="194"/>
      <c r="ONV128" s="194"/>
      <c r="ONW128" s="194"/>
      <c r="ONX128" s="194"/>
      <c r="ONY128" s="194"/>
      <c r="ONZ128" s="194"/>
      <c r="OOA128" s="194"/>
      <c r="OOB128" s="194"/>
      <c r="OOC128" s="194"/>
      <c r="OOD128" s="194"/>
      <c r="OOE128" s="194"/>
      <c r="OOF128" s="194"/>
      <c r="OOG128" s="194"/>
      <c r="OOH128" s="194"/>
      <c r="OOI128" s="194"/>
      <c r="OOJ128" s="194"/>
      <c r="OOK128" s="194"/>
      <c r="OOL128" s="194"/>
      <c r="OOM128" s="194"/>
      <c r="OON128" s="194"/>
      <c r="OOO128" s="194"/>
      <c r="OOP128" s="194"/>
      <c r="OOQ128" s="194"/>
      <c r="OOR128" s="194"/>
      <c r="OOS128" s="194"/>
      <c r="OOT128" s="194"/>
      <c r="OOU128" s="194"/>
      <c r="OOV128" s="194"/>
      <c r="OOW128" s="194"/>
      <c r="OOX128" s="194"/>
      <c r="OOY128" s="194"/>
      <c r="OOZ128" s="194"/>
      <c r="OPA128" s="194"/>
      <c r="OPB128" s="194"/>
      <c r="OPC128" s="194"/>
      <c r="OPD128" s="194"/>
      <c r="OPE128" s="194"/>
      <c r="OPF128" s="194"/>
      <c r="OPG128" s="194"/>
      <c r="OPH128" s="194"/>
      <c r="OPI128" s="194"/>
      <c r="OPJ128" s="194"/>
      <c r="OPK128" s="194"/>
      <c r="OPL128" s="194"/>
      <c r="OPM128" s="194"/>
      <c r="OPN128" s="194"/>
      <c r="OPO128" s="194"/>
      <c r="OPP128" s="194"/>
      <c r="OPQ128" s="194"/>
      <c r="OPR128" s="194"/>
      <c r="OPS128" s="194"/>
      <c r="OPT128" s="194"/>
      <c r="OPU128" s="194"/>
      <c r="OPV128" s="194"/>
      <c r="OPW128" s="194"/>
      <c r="OPX128" s="194"/>
      <c r="OPY128" s="194"/>
      <c r="OPZ128" s="194"/>
      <c r="OQA128" s="194"/>
      <c r="OQB128" s="194"/>
      <c r="OQC128" s="194"/>
      <c r="OQD128" s="194"/>
      <c r="OQE128" s="194"/>
      <c r="OQF128" s="194"/>
      <c r="OQG128" s="194"/>
      <c r="OQH128" s="194"/>
      <c r="OQI128" s="194"/>
      <c r="OQJ128" s="194"/>
      <c r="OQK128" s="194"/>
      <c r="OQL128" s="194"/>
      <c r="OQM128" s="194"/>
      <c r="OQN128" s="194"/>
      <c r="OQO128" s="194"/>
      <c r="OQP128" s="194"/>
      <c r="OQQ128" s="194"/>
      <c r="OQR128" s="194"/>
      <c r="OQS128" s="194"/>
      <c r="OQT128" s="194"/>
      <c r="OQU128" s="194"/>
      <c r="OQV128" s="194"/>
      <c r="OQW128" s="194"/>
      <c r="OQX128" s="194"/>
      <c r="OQY128" s="194"/>
      <c r="OQZ128" s="194"/>
      <c r="ORA128" s="194"/>
      <c r="ORB128" s="194"/>
      <c r="ORC128" s="194"/>
      <c r="ORD128" s="194"/>
      <c r="ORE128" s="194"/>
      <c r="ORF128" s="194"/>
      <c r="ORG128" s="194"/>
      <c r="ORH128" s="194"/>
      <c r="ORI128" s="194"/>
      <c r="ORJ128" s="194"/>
      <c r="ORK128" s="194"/>
      <c r="ORL128" s="194"/>
      <c r="ORM128" s="194"/>
      <c r="ORN128" s="194"/>
      <c r="ORO128" s="194"/>
      <c r="ORP128" s="194"/>
      <c r="ORQ128" s="194"/>
      <c r="ORR128" s="194"/>
      <c r="ORS128" s="194"/>
      <c r="ORT128" s="194"/>
      <c r="ORU128" s="194"/>
      <c r="ORV128" s="194"/>
      <c r="ORW128" s="194"/>
      <c r="ORX128" s="194"/>
      <c r="ORY128" s="194"/>
      <c r="ORZ128" s="194"/>
      <c r="OSA128" s="194"/>
      <c r="OSB128" s="194"/>
      <c r="OSC128" s="194"/>
      <c r="OSD128" s="194"/>
      <c r="OSE128" s="194"/>
      <c r="OSF128" s="194"/>
      <c r="OSG128" s="194"/>
      <c r="OSH128" s="194"/>
      <c r="OSI128" s="194"/>
      <c r="OSJ128" s="194"/>
      <c r="OSK128" s="194"/>
      <c r="OSL128" s="194"/>
      <c r="OSM128" s="194"/>
      <c r="OSN128" s="194"/>
      <c r="OSO128" s="194"/>
      <c r="OSP128" s="194"/>
      <c r="OSQ128" s="194"/>
      <c r="OSR128" s="194"/>
      <c r="OSS128" s="194"/>
      <c r="OST128" s="194"/>
      <c r="OSU128" s="194"/>
      <c r="OSV128" s="194"/>
      <c r="OSW128" s="194"/>
      <c r="OSX128" s="194"/>
      <c r="OSY128" s="194"/>
      <c r="OSZ128" s="194"/>
      <c r="OTA128" s="194"/>
      <c r="OTB128" s="194"/>
      <c r="OTC128" s="194"/>
      <c r="OTD128" s="194"/>
      <c r="OTE128" s="194"/>
      <c r="OTF128" s="194"/>
      <c r="OTG128" s="194"/>
      <c r="OTH128" s="194"/>
      <c r="OTI128" s="194"/>
      <c r="OTJ128" s="194"/>
      <c r="OTK128" s="194"/>
      <c r="OTL128" s="194"/>
      <c r="OTM128" s="194"/>
      <c r="OTN128" s="194"/>
      <c r="OTO128" s="194"/>
      <c r="OTP128" s="194"/>
      <c r="OTQ128" s="194"/>
      <c r="OTR128" s="194"/>
      <c r="OTS128" s="194"/>
      <c r="OTT128" s="194"/>
      <c r="OTU128" s="194"/>
      <c r="OTV128" s="194"/>
      <c r="OTW128" s="194"/>
      <c r="OTX128" s="194"/>
      <c r="OTY128" s="194"/>
      <c r="OTZ128" s="194"/>
      <c r="OUA128" s="194"/>
      <c r="OUB128" s="194"/>
      <c r="OUC128" s="194"/>
      <c r="OUD128" s="194"/>
      <c r="OUE128" s="194"/>
      <c r="OUF128" s="194"/>
      <c r="OUG128" s="194"/>
      <c r="OUH128" s="194"/>
      <c r="OUI128" s="194"/>
      <c r="OUJ128" s="194"/>
      <c r="OUK128" s="194"/>
      <c r="OUL128" s="194"/>
      <c r="OUM128" s="194"/>
      <c r="OUN128" s="194"/>
      <c r="OUO128" s="194"/>
      <c r="OUP128" s="194"/>
      <c r="OUQ128" s="194"/>
      <c r="OUR128" s="194"/>
      <c r="OUS128" s="194"/>
      <c r="OUT128" s="194"/>
      <c r="OUU128" s="194"/>
      <c r="OUV128" s="194"/>
      <c r="OUW128" s="194"/>
      <c r="OUX128" s="194"/>
      <c r="OUY128" s="194"/>
      <c r="OUZ128" s="194"/>
      <c r="OVA128" s="194"/>
      <c r="OVB128" s="194"/>
      <c r="OVC128" s="194"/>
      <c r="OVD128" s="194"/>
      <c r="OVE128" s="194"/>
      <c r="OVF128" s="194"/>
      <c r="OVG128" s="194"/>
      <c r="OVH128" s="194"/>
      <c r="OVI128" s="194"/>
      <c r="OVJ128" s="194"/>
      <c r="OVK128" s="194"/>
      <c r="OVL128" s="194"/>
      <c r="OVM128" s="194"/>
      <c r="OVN128" s="194"/>
      <c r="OVO128" s="194"/>
      <c r="OVP128" s="194"/>
      <c r="OVQ128" s="194"/>
      <c r="OVR128" s="194"/>
      <c r="OVS128" s="194"/>
      <c r="OVT128" s="194"/>
      <c r="OVU128" s="194"/>
      <c r="OVV128" s="194"/>
      <c r="OVW128" s="194"/>
      <c r="OVX128" s="194"/>
      <c r="OVY128" s="194"/>
      <c r="OVZ128" s="194"/>
      <c r="OWA128" s="194"/>
      <c r="OWB128" s="194"/>
      <c r="OWC128" s="194"/>
      <c r="OWD128" s="194"/>
      <c r="OWE128" s="194"/>
      <c r="OWF128" s="194"/>
      <c r="OWG128" s="194"/>
      <c r="OWH128" s="194"/>
      <c r="OWI128" s="194"/>
      <c r="OWJ128" s="194"/>
      <c r="OWK128" s="194"/>
      <c r="OWL128" s="194"/>
      <c r="OWM128" s="194"/>
      <c r="OWN128" s="194"/>
      <c r="OWO128" s="194"/>
      <c r="OWP128" s="194"/>
      <c r="OWQ128" s="194"/>
      <c r="OWR128" s="194"/>
      <c r="OWS128" s="194"/>
      <c r="OWT128" s="194"/>
      <c r="OWU128" s="194"/>
      <c r="OWV128" s="194"/>
      <c r="OWW128" s="194"/>
      <c r="OWX128" s="194"/>
      <c r="OWY128" s="194"/>
      <c r="OWZ128" s="194"/>
      <c r="OXA128" s="194"/>
      <c r="OXB128" s="194"/>
      <c r="OXC128" s="194"/>
      <c r="OXD128" s="194"/>
      <c r="OXE128" s="194"/>
      <c r="OXF128" s="194"/>
      <c r="OXG128" s="194"/>
      <c r="OXH128" s="194"/>
      <c r="OXI128" s="194"/>
      <c r="OXJ128" s="194"/>
      <c r="OXK128" s="194"/>
      <c r="OXL128" s="194"/>
      <c r="OXM128" s="194"/>
      <c r="OXN128" s="194"/>
      <c r="OXO128" s="194"/>
      <c r="OXP128" s="194"/>
      <c r="OXQ128" s="194"/>
      <c r="OXR128" s="194"/>
      <c r="OXS128" s="194"/>
      <c r="OXT128" s="194"/>
      <c r="OXU128" s="194"/>
      <c r="OXV128" s="194"/>
      <c r="OXW128" s="194"/>
      <c r="OXX128" s="194"/>
      <c r="OXY128" s="194"/>
      <c r="OXZ128" s="194"/>
      <c r="OYA128" s="194"/>
      <c r="OYB128" s="194"/>
      <c r="OYC128" s="194"/>
      <c r="OYD128" s="194"/>
      <c r="OYE128" s="194"/>
      <c r="OYF128" s="194"/>
      <c r="OYG128" s="194"/>
      <c r="OYH128" s="194"/>
      <c r="OYI128" s="194"/>
      <c r="OYJ128" s="194"/>
      <c r="OYK128" s="194"/>
      <c r="OYL128" s="194"/>
      <c r="OYM128" s="194"/>
      <c r="OYN128" s="194"/>
      <c r="OYO128" s="194"/>
      <c r="OYP128" s="194"/>
      <c r="OYQ128" s="194"/>
      <c r="OYR128" s="194"/>
      <c r="OYS128" s="194"/>
      <c r="OYT128" s="194"/>
      <c r="OYU128" s="194"/>
      <c r="OYV128" s="194"/>
      <c r="OYW128" s="194"/>
      <c r="OYX128" s="194"/>
      <c r="OYY128" s="194"/>
      <c r="OYZ128" s="194"/>
      <c r="OZA128" s="194"/>
      <c r="OZB128" s="194"/>
      <c r="OZC128" s="194"/>
      <c r="OZD128" s="194"/>
      <c r="OZE128" s="194"/>
      <c r="OZF128" s="194"/>
      <c r="OZG128" s="194"/>
      <c r="OZH128" s="194"/>
      <c r="OZI128" s="194"/>
      <c r="OZJ128" s="194"/>
      <c r="OZK128" s="194"/>
      <c r="OZL128" s="194"/>
      <c r="OZM128" s="194"/>
      <c r="OZN128" s="194"/>
      <c r="OZO128" s="194"/>
      <c r="OZP128" s="194"/>
      <c r="OZQ128" s="194"/>
      <c r="OZR128" s="194"/>
      <c r="OZS128" s="194"/>
      <c r="OZT128" s="194"/>
      <c r="OZU128" s="194"/>
      <c r="OZV128" s="194"/>
      <c r="OZW128" s="194"/>
      <c r="OZX128" s="194"/>
      <c r="OZY128" s="194"/>
      <c r="OZZ128" s="194"/>
      <c r="PAA128" s="194"/>
      <c r="PAB128" s="194"/>
      <c r="PAC128" s="194"/>
      <c r="PAD128" s="194"/>
      <c r="PAE128" s="194"/>
      <c r="PAF128" s="194"/>
      <c r="PAG128" s="194"/>
      <c r="PAH128" s="194"/>
      <c r="PAI128" s="194"/>
      <c r="PAJ128" s="194"/>
      <c r="PAK128" s="194"/>
      <c r="PAL128" s="194"/>
      <c r="PAM128" s="194"/>
      <c r="PAN128" s="194"/>
      <c r="PAO128" s="194"/>
      <c r="PAP128" s="194"/>
      <c r="PAQ128" s="194"/>
      <c r="PAR128" s="194"/>
      <c r="PAS128" s="194"/>
      <c r="PAT128" s="194"/>
      <c r="PAU128" s="194"/>
      <c r="PAV128" s="194"/>
      <c r="PAW128" s="194"/>
      <c r="PAX128" s="194"/>
      <c r="PAY128" s="194"/>
      <c r="PAZ128" s="194"/>
      <c r="PBA128" s="194"/>
      <c r="PBB128" s="194"/>
      <c r="PBC128" s="194"/>
      <c r="PBD128" s="194"/>
      <c r="PBE128" s="194"/>
      <c r="PBF128" s="194"/>
      <c r="PBG128" s="194"/>
      <c r="PBH128" s="194"/>
      <c r="PBI128" s="194"/>
      <c r="PBJ128" s="194"/>
      <c r="PBK128" s="194"/>
      <c r="PBL128" s="194"/>
      <c r="PBM128" s="194"/>
      <c r="PBN128" s="194"/>
      <c r="PBO128" s="194"/>
      <c r="PBP128" s="194"/>
      <c r="PBQ128" s="194"/>
      <c r="PBR128" s="194"/>
      <c r="PBS128" s="194"/>
      <c r="PBT128" s="194"/>
      <c r="PBU128" s="194"/>
      <c r="PBV128" s="194"/>
      <c r="PBW128" s="194"/>
      <c r="PBX128" s="194"/>
      <c r="PBY128" s="194"/>
      <c r="PBZ128" s="194"/>
      <c r="PCA128" s="194"/>
      <c r="PCB128" s="194"/>
      <c r="PCC128" s="194"/>
      <c r="PCD128" s="194"/>
      <c r="PCE128" s="194"/>
      <c r="PCF128" s="194"/>
      <c r="PCG128" s="194"/>
      <c r="PCH128" s="194"/>
      <c r="PCI128" s="194"/>
      <c r="PCJ128" s="194"/>
      <c r="PCK128" s="194"/>
      <c r="PCL128" s="194"/>
      <c r="PCM128" s="194"/>
      <c r="PCN128" s="194"/>
      <c r="PCO128" s="194"/>
      <c r="PCP128" s="194"/>
      <c r="PCQ128" s="194"/>
      <c r="PCR128" s="194"/>
      <c r="PCS128" s="194"/>
      <c r="PCT128" s="194"/>
      <c r="PCU128" s="194"/>
      <c r="PCV128" s="194"/>
      <c r="PCW128" s="194"/>
      <c r="PCX128" s="194"/>
      <c r="PCY128" s="194"/>
      <c r="PCZ128" s="194"/>
      <c r="PDA128" s="194"/>
      <c r="PDB128" s="194"/>
      <c r="PDC128" s="194"/>
      <c r="PDD128" s="194"/>
      <c r="PDE128" s="194"/>
      <c r="PDF128" s="194"/>
      <c r="PDG128" s="194"/>
      <c r="PDH128" s="194"/>
      <c r="PDI128" s="194"/>
      <c r="PDJ128" s="194"/>
      <c r="PDK128" s="194"/>
      <c r="PDL128" s="194"/>
      <c r="PDM128" s="194"/>
      <c r="PDN128" s="194"/>
      <c r="PDO128" s="194"/>
      <c r="PDP128" s="194"/>
      <c r="PDQ128" s="194"/>
      <c r="PDR128" s="194"/>
      <c r="PDS128" s="194"/>
      <c r="PDT128" s="194"/>
      <c r="PDU128" s="194"/>
      <c r="PDV128" s="194"/>
      <c r="PDW128" s="194"/>
      <c r="PDX128" s="194"/>
      <c r="PDY128" s="194"/>
      <c r="PDZ128" s="194"/>
      <c r="PEA128" s="194"/>
      <c r="PEB128" s="194"/>
      <c r="PEC128" s="194"/>
      <c r="PED128" s="194"/>
      <c r="PEE128" s="194"/>
      <c r="PEF128" s="194"/>
      <c r="PEG128" s="194"/>
      <c r="PEH128" s="194"/>
      <c r="PEI128" s="194"/>
      <c r="PEJ128" s="194"/>
      <c r="PEK128" s="194"/>
      <c r="PEL128" s="194"/>
      <c r="PEM128" s="194"/>
      <c r="PEN128" s="194"/>
      <c r="PEO128" s="194"/>
      <c r="PEP128" s="194"/>
      <c r="PEQ128" s="194"/>
      <c r="PER128" s="194"/>
      <c r="PES128" s="194"/>
      <c r="PET128" s="194"/>
      <c r="PEU128" s="194"/>
      <c r="PEV128" s="194"/>
      <c r="PEW128" s="194"/>
      <c r="PEX128" s="194"/>
      <c r="PEY128" s="194"/>
      <c r="PEZ128" s="194"/>
      <c r="PFA128" s="194"/>
      <c r="PFB128" s="194"/>
      <c r="PFC128" s="194"/>
      <c r="PFD128" s="194"/>
      <c r="PFE128" s="194"/>
      <c r="PFF128" s="194"/>
      <c r="PFG128" s="194"/>
      <c r="PFH128" s="194"/>
      <c r="PFI128" s="194"/>
      <c r="PFJ128" s="194"/>
      <c r="PFK128" s="194"/>
      <c r="PFL128" s="194"/>
      <c r="PFM128" s="194"/>
      <c r="PFN128" s="194"/>
      <c r="PFO128" s="194"/>
      <c r="PFP128" s="194"/>
      <c r="PFQ128" s="194"/>
      <c r="PFR128" s="194"/>
      <c r="PFS128" s="194"/>
      <c r="PFT128" s="194"/>
      <c r="PFU128" s="194"/>
      <c r="PFV128" s="194"/>
      <c r="PFW128" s="194"/>
      <c r="PFX128" s="194"/>
      <c r="PFY128" s="194"/>
      <c r="PFZ128" s="194"/>
      <c r="PGA128" s="194"/>
      <c r="PGB128" s="194"/>
      <c r="PGC128" s="194"/>
      <c r="PGD128" s="194"/>
      <c r="PGE128" s="194"/>
      <c r="PGF128" s="194"/>
      <c r="PGG128" s="194"/>
      <c r="PGH128" s="194"/>
      <c r="PGI128" s="194"/>
      <c r="PGJ128" s="194"/>
      <c r="PGK128" s="194"/>
      <c r="PGL128" s="194"/>
      <c r="PGM128" s="194"/>
      <c r="PGN128" s="194"/>
      <c r="PGO128" s="194"/>
      <c r="PGP128" s="194"/>
      <c r="PGQ128" s="194"/>
      <c r="PGR128" s="194"/>
      <c r="PGS128" s="194"/>
      <c r="PGT128" s="194"/>
      <c r="PGU128" s="194"/>
      <c r="PGV128" s="194"/>
      <c r="PGW128" s="194"/>
      <c r="PGX128" s="194"/>
      <c r="PGY128" s="194"/>
      <c r="PGZ128" s="194"/>
      <c r="PHA128" s="194"/>
      <c r="PHB128" s="194"/>
      <c r="PHC128" s="194"/>
      <c r="PHD128" s="194"/>
      <c r="PHE128" s="194"/>
      <c r="PHF128" s="194"/>
      <c r="PHG128" s="194"/>
      <c r="PHH128" s="194"/>
      <c r="PHI128" s="194"/>
      <c r="PHJ128" s="194"/>
      <c r="PHK128" s="194"/>
      <c r="PHL128" s="194"/>
      <c r="PHM128" s="194"/>
      <c r="PHN128" s="194"/>
      <c r="PHO128" s="194"/>
      <c r="PHP128" s="194"/>
      <c r="PHQ128" s="194"/>
      <c r="PHR128" s="194"/>
      <c r="PHS128" s="194"/>
      <c r="PHT128" s="194"/>
      <c r="PHU128" s="194"/>
      <c r="PHV128" s="194"/>
      <c r="PHW128" s="194"/>
      <c r="PHX128" s="194"/>
      <c r="PHY128" s="194"/>
      <c r="PHZ128" s="194"/>
      <c r="PIA128" s="194"/>
      <c r="PIB128" s="194"/>
      <c r="PIC128" s="194"/>
      <c r="PID128" s="194"/>
      <c r="PIE128" s="194"/>
      <c r="PIF128" s="194"/>
      <c r="PIG128" s="194"/>
      <c r="PIH128" s="194"/>
      <c r="PII128" s="194"/>
      <c r="PIJ128" s="194"/>
      <c r="PIK128" s="194"/>
      <c r="PIL128" s="194"/>
      <c r="PIM128" s="194"/>
      <c r="PIN128" s="194"/>
      <c r="PIO128" s="194"/>
      <c r="PIP128" s="194"/>
      <c r="PIQ128" s="194"/>
      <c r="PIR128" s="194"/>
      <c r="PIS128" s="194"/>
      <c r="PIT128" s="194"/>
      <c r="PIU128" s="194"/>
      <c r="PIV128" s="194"/>
      <c r="PIW128" s="194"/>
      <c r="PIX128" s="194"/>
      <c r="PIY128" s="194"/>
      <c r="PIZ128" s="194"/>
      <c r="PJA128" s="194"/>
      <c r="PJB128" s="194"/>
      <c r="PJC128" s="194"/>
      <c r="PJD128" s="194"/>
      <c r="PJE128" s="194"/>
      <c r="PJF128" s="194"/>
      <c r="PJG128" s="194"/>
      <c r="PJH128" s="194"/>
      <c r="PJI128" s="194"/>
      <c r="PJJ128" s="194"/>
      <c r="PJK128" s="194"/>
      <c r="PJL128" s="194"/>
      <c r="PJM128" s="194"/>
      <c r="PJN128" s="194"/>
      <c r="PJO128" s="194"/>
      <c r="PJP128" s="194"/>
      <c r="PJQ128" s="194"/>
      <c r="PJR128" s="194"/>
      <c r="PJS128" s="194"/>
      <c r="PJT128" s="194"/>
      <c r="PJU128" s="194"/>
      <c r="PJV128" s="194"/>
      <c r="PJW128" s="194"/>
      <c r="PJX128" s="194"/>
      <c r="PJY128" s="194"/>
      <c r="PJZ128" s="194"/>
      <c r="PKA128" s="194"/>
      <c r="PKB128" s="194"/>
      <c r="PKC128" s="194"/>
      <c r="PKD128" s="194"/>
      <c r="PKE128" s="194"/>
      <c r="PKF128" s="194"/>
      <c r="PKG128" s="194"/>
      <c r="PKH128" s="194"/>
      <c r="PKI128" s="194"/>
      <c r="PKJ128" s="194"/>
      <c r="PKK128" s="194"/>
      <c r="PKL128" s="194"/>
      <c r="PKM128" s="194"/>
      <c r="PKN128" s="194"/>
      <c r="PKO128" s="194"/>
      <c r="PKP128" s="194"/>
      <c r="PKQ128" s="194"/>
      <c r="PKR128" s="194"/>
      <c r="PKS128" s="194"/>
      <c r="PKT128" s="194"/>
      <c r="PKU128" s="194"/>
      <c r="PKV128" s="194"/>
      <c r="PKW128" s="194"/>
      <c r="PKX128" s="194"/>
      <c r="PKY128" s="194"/>
      <c r="PKZ128" s="194"/>
      <c r="PLA128" s="194"/>
      <c r="PLB128" s="194"/>
      <c r="PLC128" s="194"/>
      <c r="PLD128" s="194"/>
      <c r="PLE128" s="194"/>
      <c r="PLF128" s="194"/>
      <c r="PLG128" s="194"/>
      <c r="PLH128" s="194"/>
      <c r="PLI128" s="194"/>
      <c r="PLJ128" s="194"/>
      <c r="PLK128" s="194"/>
      <c r="PLL128" s="194"/>
      <c r="PLM128" s="194"/>
      <c r="PLN128" s="194"/>
      <c r="PLO128" s="194"/>
      <c r="PLP128" s="194"/>
      <c r="PLQ128" s="194"/>
      <c r="PLR128" s="194"/>
      <c r="PLS128" s="194"/>
      <c r="PLT128" s="194"/>
      <c r="PLU128" s="194"/>
      <c r="PLV128" s="194"/>
      <c r="PLW128" s="194"/>
      <c r="PLX128" s="194"/>
      <c r="PLY128" s="194"/>
      <c r="PLZ128" s="194"/>
      <c r="PMA128" s="194"/>
      <c r="PMB128" s="194"/>
      <c r="PMC128" s="194"/>
      <c r="PMD128" s="194"/>
      <c r="PME128" s="194"/>
      <c r="PMF128" s="194"/>
      <c r="PMG128" s="194"/>
      <c r="PMH128" s="194"/>
      <c r="PMI128" s="194"/>
      <c r="PMJ128" s="194"/>
      <c r="PMK128" s="194"/>
      <c r="PML128" s="194"/>
      <c r="PMM128" s="194"/>
      <c r="PMN128" s="194"/>
      <c r="PMO128" s="194"/>
      <c r="PMP128" s="194"/>
      <c r="PMQ128" s="194"/>
      <c r="PMR128" s="194"/>
      <c r="PMS128" s="194"/>
      <c r="PMT128" s="194"/>
      <c r="PMU128" s="194"/>
      <c r="PMV128" s="194"/>
      <c r="PMW128" s="194"/>
      <c r="PMX128" s="194"/>
      <c r="PMY128" s="194"/>
      <c r="PMZ128" s="194"/>
      <c r="PNA128" s="194"/>
      <c r="PNB128" s="194"/>
      <c r="PNC128" s="194"/>
      <c r="PND128" s="194"/>
      <c r="PNE128" s="194"/>
      <c r="PNF128" s="194"/>
      <c r="PNG128" s="194"/>
      <c r="PNH128" s="194"/>
      <c r="PNI128" s="194"/>
      <c r="PNJ128" s="194"/>
      <c r="PNK128" s="194"/>
      <c r="PNL128" s="194"/>
      <c r="PNM128" s="194"/>
      <c r="PNN128" s="194"/>
      <c r="PNO128" s="194"/>
      <c r="PNP128" s="194"/>
      <c r="PNQ128" s="194"/>
      <c r="PNR128" s="194"/>
      <c r="PNS128" s="194"/>
      <c r="PNT128" s="194"/>
      <c r="PNU128" s="194"/>
      <c r="PNV128" s="194"/>
      <c r="PNW128" s="194"/>
      <c r="PNX128" s="194"/>
      <c r="PNY128" s="194"/>
      <c r="PNZ128" s="194"/>
      <c r="POA128" s="194"/>
      <c r="POB128" s="194"/>
      <c r="POC128" s="194"/>
      <c r="POD128" s="194"/>
      <c r="POE128" s="194"/>
      <c r="POF128" s="194"/>
      <c r="POG128" s="194"/>
      <c r="POH128" s="194"/>
      <c r="POI128" s="194"/>
      <c r="POJ128" s="194"/>
      <c r="POK128" s="194"/>
      <c r="POL128" s="194"/>
      <c r="POM128" s="194"/>
      <c r="PON128" s="194"/>
      <c r="POO128" s="194"/>
      <c r="POP128" s="194"/>
      <c r="POQ128" s="194"/>
      <c r="POR128" s="194"/>
      <c r="POS128" s="194"/>
      <c r="POT128" s="194"/>
      <c r="POU128" s="194"/>
      <c r="POV128" s="194"/>
      <c r="POW128" s="194"/>
      <c r="POX128" s="194"/>
      <c r="POY128" s="194"/>
      <c r="POZ128" s="194"/>
      <c r="PPA128" s="194"/>
      <c r="PPB128" s="194"/>
      <c r="PPC128" s="194"/>
      <c r="PPD128" s="194"/>
      <c r="PPE128" s="194"/>
      <c r="PPF128" s="194"/>
      <c r="PPG128" s="194"/>
      <c r="PPH128" s="194"/>
      <c r="PPI128" s="194"/>
      <c r="PPJ128" s="194"/>
      <c r="PPK128" s="194"/>
      <c r="PPL128" s="194"/>
      <c r="PPM128" s="194"/>
      <c r="PPN128" s="194"/>
      <c r="PPO128" s="194"/>
      <c r="PPP128" s="194"/>
      <c r="PPQ128" s="194"/>
      <c r="PPR128" s="194"/>
      <c r="PPS128" s="194"/>
      <c r="PPT128" s="194"/>
      <c r="PPU128" s="194"/>
      <c r="PPV128" s="194"/>
      <c r="PPW128" s="194"/>
      <c r="PPX128" s="194"/>
      <c r="PPY128" s="194"/>
      <c r="PPZ128" s="194"/>
      <c r="PQA128" s="194"/>
      <c r="PQB128" s="194"/>
      <c r="PQC128" s="194"/>
      <c r="PQD128" s="194"/>
      <c r="PQE128" s="194"/>
      <c r="PQF128" s="194"/>
      <c r="PQG128" s="194"/>
      <c r="PQH128" s="194"/>
      <c r="PQI128" s="194"/>
      <c r="PQJ128" s="194"/>
      <c r="PQK128" s="194"/>
      <c r="PQL128" s="194"/>
      <c r="PQM128" s="194"/>
      <c r="PQN128" s="194"/>
      <c r="PQO128" s="194"/>
      <c r="PQP128" s="194"/>
      <c r="PQQ128" s="194"/>
      <c r="PQR128" s="194"/>
      <c r="PQS128" s="194"/>
      <c r="PQT128" s="194"/>
      <c r="PQU128" s="194"/>
      <c r="PQV128" s="194"/>
      <c r="PQW128" s="194"/>
      <c r="PQX128" s="194"/>
      <c r="PQY128" s="194"/>
      <c r="PQZ128" s="194"/>
      <c r="PRA128" s="194"/>
      <c r="PRB128" s="194"/>
      <c r="PRC128" s="194"/>
      <c r="PRD128" s="194"/>
      <c r="PRE128" s="194"/>
      <c r="PRF128" s="194"/>
      <c r="PRG128" s="194"/>
      <c r="PRH128" s="194"/>
      <c r="PRI128" s="194"/>
      <c r="PRJ128" s="194"/>
      <c r="PRK128" s="194"/>
      <c r="PRL128" s="194"/>
      <c r="PRM128" s="194"/>
      <c r="PRN128" s="194"/>
      <c r="PRO128" s="194"/>
      <c r="PRP128" s="194"/>
      <c r="PRQ128" s="194"/>
      <c r="PRR128" s="194"/>
      <c r="PRS128" s="194"/>
      <c r="PRT128" s="194"/>
      <c r="PRU128" s="194"/>
      <c r="PRV128" s="194"/>
      <c r="PRW128" s="194"/>
      <c r="PRX128" s="194"/>
      <c r="PRY128" s="194"/>
      <c r="PRZ128" s="194"/>
      <c r="PSA128" s="194"/>
      <c r="PSB128" s="194"/>
      <c r="PSC128" s="194"/>
      <c r="PSD128" s="194"/>
      <c r="PSE128" s="194"/>
      <c r="PSF128" s="194"/>
      <c r="PSG128" s="194"/>
      <c r="PSH128" s="194"/>
      <c r="PSI128" s="194"/>
      <c r="PSJ128" s="194"/>
      <c r="PSK128" s="194"/>
      <c r="PSL128" s="194"/>
      <c r="PSM128" s="194"/>
      <c r="PSN128" s="194"/>
      <c r="PSO128" s="194"/>
      <c r="PSP128" s="194"/>
      <c r="PSQ128" s="194"/>
      <c r="PSR128" s="194"/>
      <c r="PSS128" s="194"/>
      <c r="PST128" s="194"/>
      <c r="PSU128" s="194"/>
      <c r="PSV128" s="194"/>
      <c r="PSW128" s="194"/>
      <c r="PSX128" s="194"/>
      <c r="PSY128" s="194"/>
      <c r="PSZ128" s="194"/>
      <c r="PTA128" s="194"/>
      <c r="PTB128" s="194"/>
      <c r="PTC128" s="194"/>
      <c r="PTD128" s="194"/>
      <c r="PTE128" s="194"/>
      <c r="PTF128" s="194"/>
      <c r="PTG128" s="194"/>
      <c r="PTH128" s="194"/>
      <c r="PTI128" s="194"/>
      <c r="PTJ128" s="194"/>
      <c r="PTK128" s="194"/>
      <c r="PTL128" s="194"/>
      <c r="PTM128" s="194"/>
      <c r="PTN128" s="194"/>
      <c r="PTO128" s="194"/>
      <c r="PTP128" s="194"/>
      <c r="PTQ128" s="194"/>
      <c r="PTR128" s="194"/>
      <c r="PTS128" s="194"/>
      <c r="PTT128" s="194"/>
      <c r="PTU128" s="194"/>
      <c r="PTV128" s="194"/>
      <c r="PTW128" s="194"/>
      <c r="PTX128" s="194"/>
      <c r="PTY128" s="194"/>
      <c r="PTZ128" s="194"/>
      <c r="PUA128" s="194"/>
      <c r="PUB128" s="194"/>
      <c r="PUC128" s="194"/>
      <c r="PUD128" s="194"/>
      <c r="PUE128" s="194"/>
      <c r="PUF128" s="194"/>
      <c r="PUG128" s="194"/>
      <c r="PUH128" s="194"/>
      <c r="PUI128" s="194"/>
      <c r="PUJ128" s="194"/>
      <c r="PUK128" s="194"/>
      <c r="PUL128" s="194"/>
      <c r="PUM128" s="194"/>
      <c r="PUN128" s="194"/>
      <c r="PUO128" s="194"/>
      <c r="PUP128" s="194"/>
      <c r="PUQ128" s="194"/>
      <c r="PUR128" s="194"/>
      <c r="PUS128" s="194"/>
      <c r="PUT128" s="194"/>
      <c r="PUU128" s="194"/>
      <c r="PUV128" s="194"/>
      <c r="PUW128" s="194"/>
      <c r="PUX128" s="194"/>
      <c r="PUY128" s="194"/>
      <c r="PUZ128" s="194"/>
      <c r="PVA128" s="194"/>
      <c r="PVB128" s="194"/>
      <c r="PVC128" s="194"/>
      <c r="PVD128" s="194"/>
      <c r="PVE128" s="194"/>
      <c r="PVF128" s="194"/>
      <c r="PVG128" s="194"/>
      <c r="PVH128" s="194"/>
      <c r="PVI128" s="194"/>
      <c r="PVJ128" s="194"/>
      <c r="PVK128" s="194"/>
      <c r="PVL128" s="194"/>
      <c r="PVM128" s="194"/>
      <c r="PVN128" s="194"/>
      <c r="PVO128" s="194"/>
      <c r="PVP128" s="194"/>
      <c r="PVQ128" s="194"/>
      <c r="PVR128" s="194"/>
      <c r="PVS128" s="194"/>
      <c r="PVT128" s="194"/>
      <c r="PVU128" s="194"/>
      <c r="PVV128" s="194"/>
      <c r="PVW128" s="194"/>
      <c r="PVX128" s="194"/>
      <c r="PVY128" s="194"/>
      <c r="PVZ128" s="194"/>
      <c r="PWA128" s="194"/>
      <c r="PWB128" s="194"/>
      <c r="PWC128" s="194"/>
      <c r="PWD128" s="194"/>
      <c r="PWE128" s="194"/>
      <c r="PWF128" s="194"/>
      <c r="PWG128" s="194"/>
      <c r="PWH128" s="194"/>
      <c r="PWI128" s="194"/>
      <c r="PWJ128" s="194"/>
      <c r="PWK128" s="194"/>
      <c r="PWL128" s="194"/>
      <c r="PWM128" s="194"/>
      <c r="PWN128" s="194"/>
      <c r="PWO128" s="194"/>
      <c r="PWP128" s="194"/>
      <c r="PWQ128" s="194"/>
      <c r="PWR128" s="194"/>
      <c r="PWS128" s="194"/>
      <c r="PWT128" s="194"/>
      <c r="PWU128" s="194"/>
      <c r="PWV128" s="194"/>
      <c r="PWW128" s="194"/>
      <c r="PWX128" s="194"/>
      <c r="PWY128" s="194"/>
      <c r="PWZ128" s="194"/>
      <c r="PXA128" s="194"/>
      <c r="PXB128" s="194"/>
      <c r="PXC128" s="194"/>
      <c r="PXD128" s="194"/>
      <c r="PXE128" s="194"/>
      <c r="PXF128" s="194"/>
      <c r="PXG128" s="194"/>
      <c r="PXH128" s="194"/>
      <c r="PXI128" s="194"/>
      <c r="PXJ128" s="194"/>
      <c r="PXK128" s="194"/>
      <c r="PXL128" s="194"/>
      <c r="PXM128" s="194"/>
      <c r="PXN128" s="194"/>
      <c r="PXO128" s="194"/>
      <c r="PXP128" s="194"/>
      <c r="PXQ128" s="194"/>
      <c r="PXR128" s="194"/>
      <c r="PXS128" s="194"/>
      <c r="PXT128" s="194"/>
      <c r="PXU128" s="194"/>
      <c r="PXV128" s="194"/>
      <c r="PXW128" s="194"/>
      <c r="PXX128" s="194"/>
      <c r="PXY128" s="194"/>
      <c r="PXZ128" s="194"/>
      <c r="PYA128" s="194"/>
      <c r="PYB128" s="194"/>
      <c r="PYC128" s="194"/>
      <c r="PYD128" s="194"/>
      <c r="PYE128" s="194"/>
      <c r="PYF128" s="194"/>
      <c r="PYG128" s="194"/>
      <c r="PYH128" s="194"/>
      <c r="PYI128" s="194"/>
      <c r="PYJ128" s="194"/>
      <c r="PYK128" s="194"/>
      <c r="PYL128" s="194"/>
      <c r="PYM128" s="194"/>
      <c r="PYN128" s="194"/>
      <c r="PYO128" s="194"/>
      <c r="PYP128" s="194"/>
      <c r="PYQ128" s="194"/>
      <c r="PYR128" s="194"/>
      <c r="PYS128" s="194"/>
      <c r="PYT128" s="194"/>
      <c r="PYU128" s="194"/>
      <c r="PYV128" s="194"/>
      <c r="PYW128" s="194"/>
      <c r="PYX128" s="194"/>
      <c r="PYY128" s="194"/>
      <c r="PYZ128" s="194"/>
      <c r="PZA128" s="194"/>
      <c r="PZB128" s="194"/>
      <c r="PZC128" s="194"/>
      <c r="PZD128" s="194"/>
      <c r="PZE128" s="194"/>
      <c r="PZF128" s="194"/>
      <c r="PZG128" s="194"/>
      <c r="PZH128" s="194"/>
      <c r="PZI128" s="194"/>
      <c r="PZJ128" s="194"/>
      <c r="PZK128" s="194"/>
      <c r="PZL128" s="194"/>
      <c r="PZM128" s="194"/>
      <c r="PZN128" s="194"/>
      <c r="PZO128" s="194"/>
      <c r="PZP128" s="194"/>
      <c r="PZQ128" s="194"/>
      <c r="PZR128" s="194"/>
      <c r="PZS128" s="194"/>
      <c r="PZT128" s="194"/>
      <c r="PZU128" s="194"/>
      <c r="PZV128" s="194"/>
      <c r="PZW128" s="194"/>
      <c r="PZX128" s="194"/>
      <c r="PZY128" s="194"/>
      <c r="PZZ128" s="194"/>
      <c r="QAA128" s="194"/>
      <c r="QAB128" s="194"/>
      <c r="QAC128" s="194"/>
      <c r="QAD128" s="194"/>
      <c r="QAE128" s="194"/>
      <c r="QAF128" s="194"/>
      <c r="QAG128" s="194"/>
      <c r="QAH128" s="194"/>
      <c r="QAI128" s="194"/>
      <c r="QAJ128" s="194"/>
      <c r="QAK128" s="194"/>
      <c r="QAL128" s="194"/>
      <c r="QAM128" s="194"/>
      <c r="QAN128" s="194"/>
      <c r="QAO128" s="194"/>
      <c r="QAP128" s="194"/>
      <c r="QAQ128" s="194"/>
      <c r="QAR128" s="194"/>
      <c r="QAS128" s="194"/>
      <c r="QAT128" s="194"/>
      <c r="QAU128" s="194"/>
      <c r="QAV128" s="194"/>
      <c r="QAW128" s="194"/>
      <c r="QAX128" s="194"/>
      <c r="QAY128" s="194"/>
      <c r="QAZ128" s="194"/>
      <c r="QBA128" s="194"/>
      <c r="QBB128" s="194"/>
      <c r="QBC128" s="194"/>
      <c r="QBD128" s="194"/>
      <c r="QBE128" s="194"/>
      <c r="QBF128" s="194"/>
      <c r="QBG128" s="194"/>
      <c r="QBH128" s="194"/>
      <c r="QBI128" s="194"/>
      <c r="QBJ128" s="194"/>
      <c r="QBK128" s="194"/>
      <c r="QBL128" s="194"/>
      <c r="QBM128" s="194"/>
      <c r="QBN128" s="194"/>
      <c r="QBO128" s="194"/>
      <c r="QBP128" s="194"/>
      <c r="QBQ128" s="194"/>
      <c r="QBR128" s="194"/>
      <c r="QBS128" s="194"/>
      <c r="QBT128" s="194"/>
      <c r="QBU128" s="194"/>
      <c r="QBV128" s="194"/>
      <c r="QBW128" s="194"/>
      <c r="QBX128" s="194"/>
      <c r="QBY128" s="194"/>
      <c r="QBZ128" s="194"/>
      <c r="QCA128" s="194"/>
      <c r="QCB128" s="194"/>
      <c r="QCC128" s="194"/>
      <c r="QCD128" s="194"/>
      <c r="QCE128" s="194"/>
      <c r="QCF128" s="194"/>
      <c r="QCG128" s="194"/>
      <c r="QCH128" s="194"/>
      <c r="QCI128" s="194"/>
      <c r="QCJ128" s="194"/>
      <c r="QCK128" s="194"/>
      <c r="QCL128" s="194"/>
      <c r="QCM128" s="194"/>
      <c r="QCN128" s="194"/>
      <c r="QCO128" s="194"/>
      <c r="QCP128" s="194"/>
      <c r="QCQ128" s="194"/>
      <c r="QCR128" s="194"/>
      <c r="QCS128" s="194"/>
      <c r="QCT128" s="194"/>
      <c r="QCU128" s="194"/>
      <c r="QCV128" s="194"/>
      <c r="QCW128" s="194"/>
      <c r="QCX128" s="194"/>
      <c r="QCY128" s="194"/>
      <c r="QCZ128" s="194"/>
      <c r="QDA128" s="194"/>
      <c r="QDB128" s="194"/>
      <c r="QDC128" s="194"/>
      <c r="QDD128" s="194"/>
      <c r="QDE128" s="194"/>
      <c r="QDF128" s="194"/>
      <c r="QDG128" s="194"/>
      <c r="QDH128" s="194"/>
      <c r="QDI128" s="194"/>
      <c r="QDJ128" s="194"/>
      <c r="QDK128" s="194"/>
      <c r="QDL128" s="194"/>
      <c r="QDM128" s="194"/>
      <c r="QDN128" s="194"/>
      <c r="QDO128" s="194"/>
      <c r="QDP128" s="194"/>
      <c r="QDQ128" s="194"/>
      <c r="QDR128" s="194"/>
      <c r="QDS128" s="194"/>
      <c r="QDT128" s="194"/>
      <c r="QDU128" s="194"/>
      <c r="QDV128" s="194"/>
      <c r="QDW128" s="194"/>
      <c r="QDX128" s="194"/>
      <c r="QDY128" s="194"/>
      <c r="QDZ128" s="194"/>
      <c r="QEA128" s="194"/>
      <c r="QEB128" s="194"/>
      <c r="QEC128" s="194"/>
      <c r="QED128" s="194"/>
      <c r="QEE128" s="194"/>
      <c r="QEF128" s="194"/>
      <c r="QEG128" s="194"/>
      <c r="QEH128" s="194"/>
      <c r="QEI128" s="194"/>
      <c r="QEJ128" s="194"/>
      <c r="QEK128" s="194"/>
      <c r="QEL128" s="194"/>
      <c r="QEM128" s="194"/>
      <c r="QEN128" s="194"/>
      <c r="QEO128" s="194"/>
      <c r="QEP128" s="194"/>
      <c r="QEQ128" s="194"/>
      <c r="QER128" s="194"/>
      <c r="QES128" s="194"/>
      <c r="QET128" s="194"/>
      <c r="QEU128" s="194"/>
      <c r="QEV128" s="194"/>
      <c r="QEW128" s="194"/>
      <c r="QEX128" s="194"/>
      <c r="QEY128" s="194"/>
      <c r="QEZ128" s="194"/>
      <c r="QFA128" s="194"/>
      <c r="QFB128" s="194"/>
      <c r="QFC128" s="194"/>
      <c r="QFD128" s="194"/>
      <c r="QFE128" s="194"/>
      <c r="QFF128" s="194"/>
      <c r="QFG128" s="194"/>
      <c r="QFH128" s="194"/>
      <c r="QFI128" s="194"/>
      <c r="QFJ128" s="194"/>
      <c r="QFK128" s="194"/>
      <c r="QFL128" s="194"/>
      <c r="QFM128" s="194"/>
      <c r="QFN128" s="194"/>
      <c r="QFO128" s="194"/>
      <c r="QFP128" s="194"/>
      <c r="QFQ128" s="194"/>
      <c r="QFR128" s="194"/>
      <c r="QFS128" s="194"/>
      <c r="QFT128" s="194"/>
      <c r="QFU128" s="194"/>
      <c r="QFV128" s="194"/>
      <c r="QFW128" s="194"/>
      <c r="QFX128" s="194"/>
      <c r="QFY128" s="194"/>
      <c r="QFZ128" s="194"/>
      <c r="QGA128" s="194"/>
      <c r="QGB128" s="194"/>
      <c r="QGC128" s="194"/>
      <c r="QGD128" s="194"/>
      <c r="QGE128" s="194"/>
      <c r="QGF128" s="194"/>
      <c r="QGG128" s="194"/>
      <c r="QGH128" s="194"/>
      <c r="QGI128" s="194"/>
      <c r="QGJ128" s="194"/>
      <c r="QGK128" s="194"/>
      <c r="QGL128" s="194"/>
      <c r="QGM128" s="194"/>
      <c r="QGN128" s="194"/>
      <c r="QGO128" s="194"/>
      <c r="QGP128" s="194"/>
      <c r="QGQ128" s="194"/>
      <c r="QGR128" s="194"/>
      <c r="QGS128" s="194"/>
      <c r="QGT128" s="194"/>
      <c r="QGU128" s="194"/>
      <c r="QGV128" s="194"/>
      <c r="QGW128" s="194"/>
      <c r="QGX128" s="194"/>
      <c r="QGY128" s="194"/>
      <c r="QGZ128" s="194"/>
      <c r="QHA128" s="194"/>
      <c r="QHB128" s="194"/>
      <c r="QHC128" s="194"/>
      <c r="QHD128" s="194"/>
      <c r="QHE128" s="194"/>
      <c r="QHF128" s="194"/>
      <c r="QHG128" s="194"/>
      <c r="QHH128" s="194"/>
      <c r="QHI128" s="194"/>
      <c r="QHJ128" s="194"/>
      <c r="QHK128" s="194"/>
      <c r="QHL128" s="194"/>
      <c r="QHM128" s="194"/>
      <c r="QHN128" s="194"/>
      <c r="QHO128" s="194"/>
      <c r="QHP128" s="194"/>
      <c r="QHQ128" s="194"/>
      <c r="QHR128" s="194"/>
      <c r="QHS128" s="194"/>
      <c r="QHT128" s="194"/>
      <c r="QHU128" s="194"/>
      <c r="QHV128" s="194"/>
      <c r="QHW128" s="194"/>
      <c r="QHX128" s="194"/>
      <c r="QHY128" s="194"/>
      <c r="QHZ128" s="194"/>
      <c r="QIA128" s="194"/>
      <c r="QIB128" s="194"/>
      <c r="QIC128" s="194"/>
      <c r="QID128" s="194"/>
      <c r="QIE128" s="194"/>
      <c r="QIF128" s="194"/>
      <c r="QIG128" s="194"/>
      <c r="QIH128" s="194"/>
      <c r="QII128" s="194"/>
      <c r="QIJ128" s="194"/>
      <c r="QIK128" s="194"/>
      <c r="QIL128" s="194"/>
      <c r="QIM128" s="194"/>
      <c r="QIN128" s="194"/>
      <c r="QIO128" s="194"/>
      <c r="QIP128" s="194"/>
      <c r="QIQ128" s="194"/>
      <c r="QIR128" s="194"/>
      <c r="QIS128" s="194"/>
      <c r="QIT128" s="194"/>
      <c r="QIU128" s="194"/>
      <c r="QIV128" s="194"/>
      <c r="QIW128" s="194"/>
      <c r="QIX128" s="194"/>
      <c r="QIY128" s="194"/>
      <c r="QIZ128" s="194"/>
      <c r="QJA128" s="194"/>
      <c r="QJB128" s="194"/>
      <c r="QJC128" s="194"/>
      <c r="QJD128" s="194"/>
      <c r="QJE128" s="194"/>
      <c r="QJF128" s="194"/>
      <c r="QJG128" s="194"/>
      <c r="QJH128" s="194"/>
      <c r="QJI128" s="194"/>
      <c r="QJJ128" s="194"/>
      <c r="QJK128" s="194"/>
      <c r="QJL128" s="194"/>
      <c r="QJM128" s="194"/>
      <c r="QJN128" s="194"/>
      <c r="QJO128" s="194"/>
      <c r="QJP128" s="194"/>
      <c r="QJQ128" s="194"/>
      <c r="QJR128" s="194"/>
      <c r="QJS128" s="194"/>
      <c r="QJT128" s="194"/>
      <c r="QJU128" s="194"/>
      <c r="QJV128" s="194"/>
      <c r="QJW128" s="194"/>
      <c r="QJX128" s="194"/>
      <c r="QJY128" s="194"/>
      <c r="QJZ128" s="194"/>
      <c r="QKA128" s="194"/>
      <c r="QKB128" s="194"/>
      <c r="QKC128" s="194"/>
      <c r="QKD128" s="194"/>
      <c r="QKE128" s="194"/>
      <c r="QKF128" s="194"/>
      <c r="QKG128" s="194"/>
      <c r="QKH128" s="194"/>
      <c r="QKI128" s="194"/>
      <c r="QKJ128" s="194"/>
      <c r="QKK128" s="194"/>
      <c r="QKL128" s="194"/>
      <c r="QKM128" s="194"/>
      <c r="QKN128" s="194"/>
      <c r="QKO128" s="194"/>
      <c r="QKP128" s="194"/>
      <c r="QKQ128" s="194"/>
      <c r="QKR128" s="194"/>
      <c r="QKS128" s="194"/>
      <c r="QKT128" s="194"/>
      <c r="QKU128" s="194"/>
      <c r="QKV128" s="194"/>
      <c r="QKW128" s="194"/>
      <c r="QKX128" s="194"/>
      <c r="QKY128" s="194"/>
      <c r="QKZ128" s="194"/>
      <c r="QLA128" s="194"/>
      <c r="QLB128" s="194"/>
      <c r="QLC128" s="194"/>
      <c r="QLD128" s="194"/>
      <c r="QLE128" s="194"/>
      <c r="QLF128" s="194"/>
      <c r="QLG128" s="194"/>
      <c r="QLH128" s="194"/>
      <c r="QLI128" s="194"/>
      <c r="QLJ128" s="194"/>
      <c r="QLK128" s="194"/>
      <c r="QLL128" s="194"/>
      <c r="QLM128" s="194"/>
      <c r="QLN128" s="194"/>
      <c r="QLO128" s="194"/>
      <c r="QLP128" s="194"/>
      <c r="QLQ128" s="194"/>
      <c r="QLR128" s="194"/>
      <c r="QLS128" s="194"/>
      <c r="QLT128" s="194"/>
      <c r="QLU128" s="194"/>
      <c r="QLV128" s="194"/>
      <c r="QLW128" s="194"/>
      <c r="QLX128" s="194"/>
      <c r="QLY128" s="194"/>
      <c r="QLZ128" s="194"/>
      <c r="QMA128" s="194"/>
      <c r="QMB128" s="194"/>
      <c r="QMC128" s="194"/>
      <c r="QMD128" s="194"/>
      <c r="QME128" s="194"/>
      <c r="QMF128" s="194"/>
      <c r="QMG128" s="194"/>
      <c r="QMH128" s="194"/>
      <c r="QMI128" s="194"/>
      <c r="QMJ128" s="194"/>
      <c r="QMK128" s="194"/>
      <c r="QML128" s="194"/>
      <c r="QMM128" s="194"/>
      <c r="QMN128" s="194"/>
      <c r="QMO128" s="194"/>
      <c r="QMP128" s="194"/>
      <c r="QMQ128" s="194"/>
      <c r="QMR128" s="194"/>
      <c r="QMS128" s="194"/>
      <c r="QMT128" s="194"/>
      <c r="QMU128" s="194"/>
      <c r="QMV128" s="194"/>
      <c r="QMW128" s="194"/>
      <c r="QMX128" s="194"/>
      <c r="QMY128" s="194"/>
      <c r="QMZ128" s="194"/>
      <c r="QNA128" s="194"/>
      <c r="QNB128" s="194"/>
      <c r="QNC128" s="194"/>
      <c r="QND128" s="194"/>
      <c r="QNE128" s="194"/>
      <c r="QNF128" s="194"/>
      <c r="QNG128" s="194"/>
      <c r="QNH128" s="194"/>
      <c r="QNI128" s="194"/>
      <c r="QNJ128" s="194"/>
      <c r="QNK128" s="194"/>
      <c r="QNL128" s="194"/>
      <c r="QNM128" s="194"/>
      <c r="QNN128" s="194"/>
      <c r="QNO128" s="194"/>
      <c r="QNP128" s="194"/>
      <c r="QNQ128" s="194"/>
      <c r="QNR128" s="194"/>
      <c r="QNS128" s="194"/>
      <c r="QNT128" s="194"/>
      <c r="QNU128" s="194"/>
      <c r="QNV128" s="194"/>
      <c r="QNW128" s="194"/>
      <c r="QNX128" s="194"/>
      <c r="QNY128" s="194"/>
      <c r="QNZ128" s="194"/>
      <c r="QOA128" s="194"/>
      <c r="QOB128" s="194"/>
      <c r="QOC128" s="194"/>
      <c r="QOD128" s="194"/>
      <c r="QOE128" s="194"/>
      <c r="QOF128" s="194"/>
      <c r="QOG128" s="194"/>
      <c r="QOH128" s="194"/>
      <c r="QOI128" s="194"/>
      <c r="QOJ128" s="194"/>
      <c r="QOK128" s="194"/>
      <c r="QOL128" s="194"/>
      <c r="QOM128" s="194"/>
      <c r="QON128" s="194"/>
      <c r="QOO128" s="194"/>
      <c r="QOP128" s="194"/>
      <c r="QOQ128" s="194"/>
      <c r="QOR128" s="194"/>
      <c r="QOS128" s="194"/>
      <c r="QOT128" s="194"/>
      <c r="QOU128" s="194"/>
      <c r="QOV128" s="194"/>
      <c r="QOW128" s="194"/>
      <c r="QOX128" s="194"/>
      <c r="QOY128" s="194"/>
      <c r="QOZ128" s="194"/>
      <c r="QPA128" s="194"/>
      <c r="QPB128" s="194"/>
      <c r="QPC128" s="194"/>
      <c r="QPD128" s="194"/>
      <c r="QPE128" s="194"/>
      <c r="QPF128" s="194"/>
      <c r="QPG128" s="194"/>
      <c r="QPH128" s="194"/>
      <c r="QPI128" s="194"/>
      <c r="QPJ128" s="194"/>
      <c r="QPK128" s="194"/>
      <c r="QPL128" s="194"/>
      <c r="QPM128" s="194"/>
      <c r="QPN128" s="194"/>
      <c r="QPO128" s="194"/>
      <c r="QPP128" s="194"/>
      <c r="QPQ128" s="194"/>
      <c r="QPR128" s="194"/>
      <c r="QPS128" s="194"/>
      <c r="QPT128" s="194"/>
      <c r="QPU128" s="194"/>
      <c r="QPV128" s="194"/>
      <c r="QPW128" s="194"/>
      <c r="QPX128" s="194"/>
      <c r="QPY128" s="194"/>
      <c r="QPZ128" s="194"/>
      <c r="QQA128" s="194"/>
      <c r="QQB128" s="194"/>
      <c r="QQC128" s="194"/>
      <c r="QQD128" s="194"/>
      <c r="QQE128" s="194"/>
      <c r="QQF128" s="194"/>
      <c r="QQG128" s="194"/>
      <c r="QQH128" s="194"/>
      <c r="QQI128" s="194"/>
      <c r="QQJ128" s="194"/>
      <c r="QQK128" s="194"/>
      <c r="QQL128" s="194"/>
      <c r="QQM128" s="194"/>
      <c r="QQN128" s="194"/>
      <c r="QQO128" s="194"/>
      <c r="QQP128" s="194"/>
      <c r="QQQ128" s="194"/>
      <c r="QQR128" s="194"/>
      <c r="QQS128" s="194"/>
      <c r="QQT128" s="194"/>
      <c r="QQU128" s="194"/>
      <c r="QQV128" s="194"/>
      <c r="QQW128" s="194"/>
      <c r="QQX128" s="194"/>
      <c r="QQY128" s="194"/>
      <c r="QQZ128" s="194"/>
      <c r="QRA128" s="194"/>
      <c r="QRB128" s="194"/>
      <c r="QRC128" s="194"/>
      <c r="QRD128" s="194"/>
      <c r="QRE128" s="194"/>
      <c r="QRF128" s="194"/>
      <c r="QRG128" s="194"/>
      <c r="QRH128" s="194"/>
      <c r="QRI128" s="194"/>
      <c r="QRJ128" s="194"/>
      <c r="QRK128" s="194"/>
      <c r="QRL128" s="194"/>
      <c r="QRM128" s="194"/>
      <c r="QRN128" s="194"/>
      <c r="QRO128" s="194"/>
      <c r="QRP128" s="194"/>
      <c r="QRQ128" s="194"/>
      <c r="QRR128" s="194"/>
      <c r="QRS128" s="194"/>
      <c r="QRT128" s="194"/>
      <c r="QRU128" s="194"/>
      <c r="QRV128" s="194"/>
      <c r="QRW128" s="194"/>
      <c r="QRX128" s="194"/>
      <c r="QRY128" s="194"/>
      <c r="QRZ128" s="194"/>
      <c r="QSA128" s="194"/>
      <c r="QSB128" s="194"/>
      <c r="QSC128" s="194"/>
      <c r="QSD128" s="194"/>
      <c r="QSE128" s="194"/>
      <c r="QSF128" s="194"/>
      <c r="QSG128" s="194"/>
      <c r="QSH128" s="194"/>
      <c r="QSI128" s="194"/>
      <c r="QSJ128" s="194"/>
      <c r="QSK128" s="194"/>
      <c r="QSL128" s="194"/>
      <c r="QSM128" s="194"/>
      <c r="QSN128" s="194"/>
      <c r="QSO128" s="194"/>
      <c r="QSP128" s="194"/>
      <c r="QSQ128" s="194"/>
      <c r="QSR128" s="194"/>
      <c r="QSS128" s="194"/>
      <c r="QST128" s="194"/>
      <c r="QSU128" s="194"/>
      <c r="QSV128" s="194"/>
      <c r="QSW128" s="194"/>
      <c r="QSX128" s="194"/>
      <c r="QSY128" s="194"/>
      <c r="QSZ128" s="194"/>
      <c r="QTA128" s="194"/>
      <c r="QTB128" s="194"/>
      <c r="QTC128" s="194"/>
      <c r="QTD128" s="194"/>
      <c r="QTE128" s="194"/>
      <c r="QTF128" s="194"/>
      <c r="QTG128" s="194"/>
      <c r="QTH128" s="194"/>
      <c r="QTI128" s="194"/>
      <c r="QTJ128" s="194"/>
      <c r="QTK128" s="194"/>
      <c r="QTL128" s="194"/>
      <c r="QTM128" s="194"/>
      <c r="QTN128" s="194"/>
      <c r="QTO128" s="194"/>
      <c r="QTP128" s="194"/>
      <c r="QTQ128" s="194"/>
      <c r="QTR128" s="194"/>
      <c r="QTS128" s="194"/>
      <c r="QTT128" s="194"/>
      <c r="QTU128" s="194"/>
      <c r="QTV128" s="194"/>
      <c r="QTW128" s="194"/>
      <c r="QTX128" s="194"/>
      <c r="QTY128" s="194"/>
      <c r="QTZ128" s="194"/>
      <c r="QUA128" s="194"/>
      <c r="QUB128" s="194"/>
      <c r="QUC128" s="194"/>
      <c r="QUD128" s="194"/>
      <c r="QUE128" s="194"/>
      <c r="QUF128" s="194"/>
      <c r="QUG128" s="194"/>
      <c r="QUH128" s="194"/>
      <c r="QUI128" s="194"/>
      <c r="QUJ128" s="194"/>
      <c r="QUK128" s="194"/>
      <c r="QUL128" s="194"/>
      <c r="QUM128" s="194"/>
      <c r="QUN128" s="194"/>
      <c r="QUO128" s="194"/>
      <c r="QUP128" s="194"/>
      <c r="QUQ128" s="194"/>
      <c r="QUR128" s="194"/>
      <c r="QUS128" s="194"/>
      <c r="QUT128" s="194"/>
      <c r="QUU128" s="194"/>
      <c r="QUV128" s="194"/>
      <c r="QUW128" s="194"/>
      <c r="QUX128" s="194"/>
      <c r="QUY128" s="194"/>
      <c r="QUZ128" s="194"/>
      <c r="QVA128" s="194"/>
      <c r="QVB128" s="194"/>
      <c r="QVC128" s="194"/>
      <c r="QVD128" s="194"/>
      <c r="QVE128" s="194"/>
      <c r="QVF128" s="194"/>
      <c r="QVG128" s="194"/>
      <c r="QVH128" s="194"/>
      <c r="QVI128" s="194"/>
      <c r="QVJ128" s="194"/>
      <c r="QVK128" s="194"/>
      <c r="QVL128" s="194"/>
      <c r="QVM128" s="194"/>
      <c r="QVN128" s="194"/>
      <c r="QVO128" s="194"/>
      <c r="QVP128" s="194"/>
      <c r="QVQ128" s="194"/>
      <c r="QVR128" s="194"/>
      <c r="QVS128" s="194"/>
      <c r="QVT128" s="194"/>
      <c r="QVU128" s="194"/>
      <c r="QVV128" s="194"/>
      <c r="QVW128" s="194"/>
      <c r="QVX128" s="194"/>
      <c r="QVY128" s="194"/>
      <c r="QVZ128" s="194"/>
      <c r="QWA128" s="194"/>
      <c r="QWB128" s="194"/>
      <c r="QWC128" s="194"/>
      <c r="QWD128" s="194"/>
      <c r="QWE128" s="194"/>
      <c r="QWF128" s="194"/>
      <c r="QWG128" s="194"/>
      <c r="QWH128" s="194"/>
      <c r="QWI128" s="194"/>
      <c r="QWJ128" s="194"/>
      <c r="QWK128" s="194"/>
      <c r="QWL128" s="194"/>
      <c r="QWM128" s="194"/>
      <c r="QWN128" s="194"/>
      <c r="QWO128" s="194"/>
      <c r="QWP128" s="194"/>
      <c r="QWQ128" s="194"/>
      <c r="QWR128" s="194"/>
      <c r="QWS128" s="194"/>
      <c r="QWT128" s="194"/>
      <c r="QWU128" s="194"/>
      <c r="QWV128" s="194"/>
      <c r="QWW128" s="194"/>
      <c r="QWX128" s="194"/>
      <c r="QWY128" s="194"/>
      <c r="QWZ128" s="194"/>
      <c r="QXA128" s="194"/>
      <c r="QXB128" s="194"/>
      <c r="QXC128" s="194"/>
      <c r="QXD128" s="194"/>
      <c r="QXE128" s="194"/>
      <c r="QXF128" s="194"/>
      <c r="QXG128" s="194"/>
      <c r="QXH128" s="194"/>
      <c r="QXI128" s="194"/>
      <c r="QXJ128" s="194"/>
      <c r="QXK128" s="194"/>
      <c r="QXL128" s="194"/>
      <c r="QXM128" s="194"/>
      <c r="QXN128" s="194"/>
      <c r="QXO128" s="194"/>
      <c r="QXP128" s="194"/>
      <c r="QXQ128" s="194"/>
      <c r="QXR128" s="194"/>
      <c r="QXS128" s="194"/>
      <c r="QXT128" s="194"/>
      <c r="QXU128" s="194"/>
      <c r="QXV128" s="194"/>
      <c r="QXW128" s="194"/>
      <c r="QXX128" s="194"/>
      <c r="QXY128" s="194"/>
      <c r="QXZ128" s="194"/>
      <c r="QYA128" s="194"/>
      <c r="QYB128" s="194"/>
      <c r="QYC128" s="194"/>
      <c r="QYD128" s="194"/>
      <c r="QYE128" s="194"/>
      <c r="QYF128" s="194"/>
      <c r="QYG128" s="194"/>
      <c r="QYH128" s="194"/>
      <c r="QYI128" s="194"/>
      <c r="QYJ128" s="194"/>
      <c r="QYK128" s="194"/>
      <c r="QYL128" s="194"/>
      <c r="QYM128" s="194"/>
      <c r="QYN128" s="194"/>
      <c r="QYO128" s="194"/>
      <c r="QYP128" s="194"/>
      <c r="QYQ128" s="194"/>
      <c r="QYR128" s="194"/>
      <c r="QYS128" s="194"/>
      <c r="QYT128" s="194"/>
      <c r="QYU128" s="194"/>
      <c r="QYV128" s="194"/>
      <c r="QYW128" s="194"/>
      <c r="QYX128" s="194"/>
      <c r="QYY128" s="194"/>
      <c r="QYZ128" s="194"/>
      <c r="QZA128" s="194"/>
      <c r="QZB128" s="194"/>
      <c r="QZC128" s="194"/>
      <c r="QZD128" s="194"/>
      <c r="QZE128" s="194"/>
      <c r="QZF128" s="194"/>
      <c r="QZG128" s="194"/>
      <c r="QZH128" s="194"/>
      <c r="QZI128" s="194"/>
      <c r="QZJ128" s="194"/>
      <c r="QZK128" s="194"/>
      <c r="QZL128" s="194"/>
      <c r="QZM128" s="194"/>
      <c r="QZN128" s="194"/>
      <c r="QZO128" s="194"/>
      <c r="QZP128" s="194"/>
      <c r="QZQ128" s="194"/>
      <c r="QZR128" s="194"/>
      <c r="QZS128" s="194"/>
      <c r="QZT128" s="194"/>
      <c r="QZU128" s="194"/>
      <c r="QZV128" s="194"/>
      <c r="QZW128" s="194"/>
      <c r="QZX128" s="194"/>
      <c r="QZY128" s="194"/>
      <c r="QZZ128" s="194"/>
      <c r="RAA128" s="194"/>
      <c r="RAB128" s="194"/>
      <c r="RAC128" s="194"/>
      <c r="RAD128" s="194"/>
      <c r="RAE128" s="194"/>
      <c r="RAF128" s="194"/>
      <c r="RAG128" s="194"/>
      <c r="RAH128" s="194"/>
      <c r="RAI128" s="194"/>
      <c r="RAJ128" s="194"/>
      <c r="RAK128" s="194"/>
      <c r="RAL128" s="194"/>
      <c r="RAM128" s="194"/>
      <c r="RAN128" s="194"/>
      <c r="RAO128" s="194"/>
      <c r="RAP128" s="194"/>
      <c r="RAQ128" s="194"/>
      <c r="RAR128" s="194"/>
      <c r="RAS128" s="194"/>
      <c r="RAT128" s="194"/>
      <c r="RAU128" s="194"/>
      <c r="RAV128" s="194"/>
      <c r="RAW128" s="194"/>
      <c r="RAX128" s="194"/>
      <c r="RAY128" s="194"/>
      <c r="RAZ128" s="194"/>
      <c r="RBA128" s="194"/>
      <c r="RBB128" s="194"/>
      <c r="RBC128" s="194"/>
      <c r="RBD128" s="194"/>
      <c r="RBE128" s="194"/>
      <c r="RBF128" s="194"/>
      <c r="RBG128" s="194"/>
      <c r="RBH128" s="194"/>
      <c r="RBI128" s="194"/>
      <c r="RBJ128" s="194"/>
      <c r="RBK128" s="194"/>
      <c r="RBL128" s="194"/>
      <c r="RBM128" s="194"/>
      <c r="RBN128" s="194"/>
      <c r="RBO128" s="194"/>
      <c r="RBP128" s="194"/>
      <c r="RBQ128" s="194"/>
      <c r="RBR128" s="194"/>
      <c r="RBS128" s="194"/>
      <c r="RBT128" s="194"/>
      <c r="RBU128" s="194"/>
      <c r="RBV128" s="194"/>
      <c r="RBW128" s="194"/>
      <c r="RBX128" s="194"/>
      <c r="RBY128" s="194"/>
      <c r="RBZ128" s="194"/>
      <c r="RCA128" s="194"/>
      <c r="RCB128" s="194"/>
      <c r="RCC128" s="194"/>
      <c r="RCD128" s="194"/>
      <c r="RCE128" s="194"/>
      <c r="RCF128" s="194"/>
      <c r="RCG128" s="194"/>
      <c r="RCH128" s="194"/>
      <c r="RCI128" s="194"/>
      <c r="RCJ128" s="194"/>
      <c r="RCK128" s="194"/>
      <c r="RCL128" s="194"/>
      <c r="RCM128" s="194"/>
      <c r="RCN128" s="194"/>
      <c r="RCO128" s="194"/>
      <c r="RCP128" s="194"/>
      <c r="RCQ128" s="194"/>
      <c r="RCR128" s="194"/>
      <c r="RCS128" s="194"/>
      <c r="RCT128" s="194"/>
      <c r="RCU128" s="194"/>
      <c r="RCV128" s="194"/>
      <c r="RCW128" s="194"/>
      <c r="RCX128" s="194"/>
      <c r="RCY128" s="194"/>
      <c r="RCZ128" s="194"/>
      <c r="RDA128" s="194"/>
      <c r="RDB128" s="194"/>
      <c r="RDC128" s="194"/>
      <c r="RDD128" s="194"/>
      <c r="RDE128" s="194"/>
      <c r="RDF128" s="194"/>
      <c r="RDG128" s="194"/>
      <c r="RDH128" s="194"/>
      <c r="RDI128" s="194"/>
      <c r="RDJ128" s="194"/>
      <c r="RDK128" s="194"/>
      <c r="RDL128" s="194"/>
      <c r="RDM128" s="194"/>
      <c r="RDN128" s="194"/>
      <c r="RDO128" s="194"/>
      <c r="RDP128" s="194"/>
      <c r="RDQ128" s="194"/>
      <c r="RDR128" s="194"/>
      <c r="RDS128" s="194"/>
      <c r="RDT128" s="194"/>
      <c r="RDU128" s="194"/>
      <c r="RDV128" s="194"/>
      <c r="RDW128" s="194"/>
      <c r="RDX128" s="194"/>
      <c r="RDY128" s="194"/>
      <c r="RDZ128" s="194"/>
      <c r="REA128" s="194"/>
      <c r="REB128" s="194"/>
      <c r="REC128" s="194"/>
      <c r="RED128" s="194"/>
      <c r="REE128" s="194"/>
      <c r="REF128" s="194"/>
      <c r="REG128" s="194"/>
      <c r="REH128" s="194"/>
      <c r="REI128" s="194"/>
      <c r="REJ128" s="194"/>
      <c r="REK128" s="194"/>
      <c r="REL128" s="194"/>
      <c r="REM128" s="194"/>
      <c r="REN128" s="194"/>
      <c r="REO128" s="194"/>
      <c r="REP128" s="194"/>
      <c r="REQ128" s="194"/>
      <c r="RER128" s="194"/>
      <c r="RES128" s="194"/>
      <c r="RET128" s="194"/>
      <c r="REU128" s="194"/>
      <c r="REV128" s="194"/>
      <c r="REW128" s="194"/>
      <c r="REX128" s="194"/>
      <c r="REY128" s="194"/>
      <c r="REZ128" s="194"/>
      <c r="RFA128" s="194"/>
      <c r="RFB128" s="194"/>
      <c r="RFC128" s="194"/>
      <c r="RFD128" s="194"/>
      <c r="RFE128" s="194"/>
      <c r="RFF128" s="194"/>
      <c r="RFG128" s="194"/>
      <c r="RFH128" s="194"/>
      <c r="RFI128" s="194"/>
      <c r="RFJ128" s="194"/>
      <c r="RFK128" s="194"/>
      <c r="RFL128" s="194"/>
      <c r="RFM128" s="194"/>
      <c r="RFN128" s="194"/>
      <c r="RFO128" s="194"/>
      <c r="RFP128" s="194"/>
      <c r="RFQ128" s="194"/>
      <c r="RFR128" s="194"/>
      <c r="RFS128" s="194"/>
      <c r="RFT128" s="194"/>
      <c r="RFU128" s="194"/>
      <c r="RFV128" s="194"/>
      <c r="RFW128" s="194"/>
      <c r="RFX128" s="194"/>
      <c r="RFY128" s="194"/>
      <c r="RFZ128" s="194"/>
      <c r="RGA128" s="194"/>
      <c r="RGB128" s="194"/>
      <c r="RGC128" s="194"/>
      <c r="RGD128" s="194"/>
      <c r="RGE128" s="194"/>
      <c r="RGF128" s="194"/>
      <c r="RGG128" s="194"/>
      <c r="RGH128" s="194"/>
      <c r="RGI128" s="194"/>
      <c r="RGJ128" s="194"/>
      <c r="RGK128" s="194"/>
      <c r="RGL128" s="194"/>
      <c r="RGM128" s="194"/>
      <c r="RGN128" s="194"/>
      <c r="RGO128" s="194"/>
      <c r="RGP128" s="194"/>
      <c r="RGQ128" s="194"/>
      <c r="RGR128" s="194"/>
      <c r="RGS128" s="194"/>
      <c r="RGT128" s="194"/>
      <c r="RGU128" s="194"/>
      <c r="RGV128" s="194"/>
      <c r="RGW128" s="194"/>
      <c r="RGX128" s="194"/>
      <c r="RGY128" s="194"/>
      <c r="RGZ128" s="194"/>
      <c r="RHA128" s="194"/>
      <c r="RHB128" s="194"/>
      <c r="RHC128" s="194"/>
      <c r="RHD128" s="194"/>
      <c r="RHE128" s="194"/>
      <c r="RHF128" s="194"/>
      <c r="RHG128" s="194"/>
      <c r="RHH128" s="194"/>
      <c r="RHI128" s="194"/>
      <c r="RHJ128" s="194"/>
      <c r="RHK128" s="194"/>
      <c r="RHL128" s="194"/>
      <c r="RHM128" s="194"/>
      <c r="RHN128" s="194"/>
      <c r="RHO128" s="194"/>
      <c r="RHP128" s="194"/>
      <c r="RHQ128" s="194"/>
      <c r="RHR128" s="194"/>
      <c r="RHS128" s="194"/>
      <c r="RHT128" s="194"/>
      <c r="RHU128" s="194"/>
      <c r="RHV128" s="194"/>
      <c r="RHW128" s="194"/>
      <c r="RHX128" s="194"/>
      <c r="RHY128" s="194"/>
      <c r="RHZ128" s="194"/>
      <c r="RIA128" s="194"/>
      <c r="RIB128" s="194"/>
      <c r="RIC128" s="194"/>
      <c r="RID128" s="194"/>
      <c r="RIE128" s="194"/>
      <c r="RIF128" s="194"/>
      <c r="RIG128" s="194"/>
      <c r="RIH128" s="194"/>
      <c r="RII128" s="194"/>
      <c r="RIJ128" s="194"/>
      <c r="RIK128" s="194"/>
      <c r="RIL128" s="194"/>
      <c r="RIM128" s="194"/>
      <c r="RIN128" s="194"/>
      <c r="RIO128" s="194"/>
      <c r="RIP128" s="194"/>
      <c r="RIQ128" s="194"/>
      <c r="RIR128" s="194"/>
      <c r="RIS128" s="194"/>
      <c r="RIT128" s="194"/>
      <c r="RIU128" s="194"/>
      <c r="RIV128" s="194"/>
      <c r="RIW128" s="194"/>
      <c r="RIX128" s="194"/>
      <c r="RIY128" s="194"/>
      <c r="RIZ128" s="194"/>
      <c r="RJA128" s="194"/>
      <c r="RJB128" s="194"/>
      <c r="RJC128" s="194"/>
      <c r="RJD128" s="194"/>
      <c r="RJE128" s="194"/>
      <c r="RJF128" s="194"/>
      <c r="RJG128" s="194"/>
      <c r="RJH128" s="194"/>
      <c r="RJI128" s="194"/>
      <c r="RJJ128" s="194"/>
      <c r="RJK128" s="194"/>
      <c r="RJL128" s="194"/>
      <c r="RJM128" s="194"/>
      <c r="RJN128" s="194"/>
      <c r="RJO128" s="194"/>
      <c r="RJP128" s="194"/>
      <c r="RJQ128" s="194"/>
      <c r="RJR128" s="194"/>
      <c r="RJS128" s="194"/>
      <c r="RJT128" s="194"/>
      <c r="RJU128" s="194"/>
      <c r="RJV128" s="194"/>
      <c r="RJW128" s="194"/>
      <c r="RJX128" s="194"/>
      <c r="RJY128" s="194"/>
      <c r="RJZ128" s="194"/>
      <c r="RKA128" s="194"/>
      <c r="RKB128" s="194"/>
      <c r="RKC128" s="194"/>
      <c r="RKD128" s="194"/>
      <c r="RKE128" s="194"/>
      <c r="RKF128" s="194"/>
      <c r="RKG128" s="194"/>
      <c r="RKH128" s="194"/>
      <c r="RKI128" s="194"/>
      <c r="RKJ128" s="194"/>
      <c r="RKK128" s="194"/>
      <c r="RKL128" s="194"/>
      <c r="RKM128" s="194"/>
      <c r="RKN128" s="194"/>
      <c r="RKO128" s="194"/>
      <c r="RKP128" s="194"/>
      <c r="RKQ128" s="194"/>
      <c r="RKR128" s="194"/>
      <c r="RKS128" s="194"/>
      <c r="RKT128" s="194"/>
      <c r="RKU128" s="194"/>
      <c r="RKV128" s="194"/>
      <c r="RKW128" s="194"/>
      <c r="RKX128" s="194"/>
      <c r="RKY128" s="194"/>
      <c r="RKZ128" s="194"/>
      <c r="RLA128" s="194"/>
      <c r="RLB128" s="194"/>
      <c r="RLC128" s="194"/>
      <c r="RLD128" s="194"/>
      <c r="RLE128" s="194"/>
      <c r="RLF128" s="194"/>
      <c r="RLG128" s="194"/>
      <c r="RLH128" s="194"/>
      <c r="RLI128" s="194"/>
      <c r="RLJ128" s="194"/>
      <c r="RLK128" s="194"/>
      <c r="RLL128" s="194"/>
      <c r="RLM128" s="194"/>
      <c r="RLN128" s="194"/>
      <c r="RLO128" s="194"/>
      <c r="RLP128" s="194"/>
      <c r="RLQ128" s="194"/>
      <c r="RLR128" s="194"/>
      <c r="RLS128" s="194"/>
      <c r="RLT128" s="194"/>
      <c r="RLU128" s="194"/>
      <c r="RLV128" s="194"/>
      <c r="RLW128" s="194"/>
      <c r="RLX128" s="194"/>
      <c r="RLY128" s="194"/>
      <c r="RLZ128" s="194"/>
      <c r="RMA128" s="194"/>
      <c r="RMB128" s="194"/>
      <c r="RMC128" s="194"/>
      <c r="RMD128" s="194"/>
      <c r="RME128" s="194"/>
      <c r="RMF128" s="194"/>
      <c r="RMG128" s="194"/>
      <c r="RMH128" s="194"/>
      <c r="RMI128" s="194"/>
      <c r="RMJ128" s="194"/>
      <c r="RMK128" s="194"/>
      <c r="RML128" s="194"/>
      <c r="RMM128" s="194"/>
      <c r="RMN128" s="194"/>
      <c r="RMO128" s="194"/>
      <c r="RMP128" s="194"/>
      <c r="RMQ128" s="194"/>
      <c r="RMR128" s="194"/>
      <c r="RMS128" s="194"/>
      <c r="RMT128" s="194"/>
      <c r="RMU128" s="194"/>
      <c r="RMV128" s="194"/>
      <c r="RMW128" s="194"/>
      <c r="RMX128" s="194"/>
      <c r="RMY128" s="194"/>
      <c r="RMZ128" s="194"/>
      <c r="RNA128" s="194"/>
      <c r="RNB128" s="194"/>
      <c r="RNC128" s="194"/>
      <c r="RND128" s="194"/>
      <c r="RNE128" s="194"/>
      <c r="RNF128" s="194"/>
      <c r="RNG128" s="194"/>
      <c r="RNH128" s="194"/>
      <c r="RNI128" s="194"/>
      <c r="RNJ128" s="194"/>
      <c r="RNK128" s="194"/>
      <c r="RNL128" s="194"/>
      <c r="RNM128" s="194"/>
      <c r="RNN128" s="194"/>
      <c r="RNO128" s="194"/>
      <c r="RNP128" s="194"/>
      <c r="RNQ128" s="194"/>
      <c r="RNR128" s="194"/>
      <c r="RNS128" s="194"/>
      <c r="RNT128" s="194"/>
      <c r="RNU128" s="194"/>
      <c r="RNV128" s="194"/>
      <c r="RNW128" s="194"/>
      <c r="RNX128" s="194"/>
      <c r="RNY128" s="194"/>
      <c r="RNZ128" s="194"/>
      <c r="ROA128" s="194"/>
      <c r="ROB128" s="194"/>
      <c r="ROC128" s="194"/>
      <c r="ROD128" s="194"/>
      <c r="ROE128" s="194"/>
      <c r="ROF128" s="194"/>
      <c r="ROG128" s="194"/>
      <c r="ROH128" s="194"/>
      <c r="ROI128" s="194"/>
      <c r="ROJ128" s="194"/>
      <c r="ROK128" s="194"/>
      <c r="ROL128" s="194"/>
      <c r="ROM128" s="194"/>
      <c r="RON128" s="194"/>
      <c r="ROO128" s="194"/>
      <c r="ROP128" s="194"/>
      <c r="ROQ128" s="194"/>
      <c r="ROR128" s="194"/>
      <c r="ROS128" s="194"/>
      <c r="ROT128" s="194"/>
      <c r="ROU128" s="194"/>
      <c r="ROV128" s="194"/>
      <c r="ROW128" s="194"/>
      <c r="ROX128" s="194"/>
      <c r="ROY128" s="194"/>
      <c r="ROZ128" s="194"/>
      <c r="RPA128" s="194"/>
      <c r="RPB128" s="194"/>
      <c r="RPC128" s="194"/>
      <c r="RPD128" s="194"/>
      <c r="RPE128" s="194"/>
      <c r="RPF128" s="194"/>
      <c r="RPG128" s="194"/>
      <c r="RPH128" s="194"/>
      <c r="RPI128" s="194"/>
      <c r="RPJ128" s="194"/>
      <c r="RPK128" s="194"/>
      <c r="RPL128" s="194"/>
      <c r="RPM128" s="194"/>
      <c r="RPN128" s="194"/>
      <c r="RPO128" s="194"/>
      <c r="RPP128" s="194"/>
      <c r="RPQ128" s="194"/>
      <c r="RPR128" s="194"/>
      <c r="RPS128" s="194"/>
      <c r="RPT128" s="194"/>
      <c r="RPU128" s="194"/>
      <c r="RPV128" s="194"/>
      <c r="RPW128" s="194"/>
      <c r="RPX128" s="194"/>
      <c r="RPY128" s="194"/>
      <c r="RPZ128" s="194"/>
      <c r="RQA128" s="194"/>
      <c r="RQB128" s="194"/>
      <c r="RQC128" s="194"/>
      <c r="RQD128" s="194"/>
      <c r="RQE128" s="194"/>
      <c r="RQF128" s="194"/>
      <c r="RQG128" s="194"/>
      <c r="RQH128" s="194"/>
      <c r="RQI128" s="194"/>
      <c r="RQJ128" s="194"/>
      <c r="RQK128" s="194"/>
      <c r="RQL128" s="194"/>
      <c r="RQM128" s="194"/>
      <c r="RQN128" s="194"/>
      <c r="RQO128" s="194"/>
      <c r="RQP128" s="194"/>
      <c r="RQQ128" s="194"/>
      <c r="RQR128" s="194"/>
      <c r="RQS128" s="194"/>
      <c r="RQT128" s="194"/>
      <c r="RQU128" s="194"/>
      <c r="RQV128" s="194"/>
      <c r="RQW128" s="194"/>
      <c r="RQX128" s="194"/>
      <c r="RQY128" s="194"/>
      <c r="RQZ128" s="194"/>
      <c r="RRA128" s="194"/>
      <c r="RRB128" s="194"/>
      <c r="RRC128" s="194"/>
      <c r="RRD128" s="194"/>
      <c r="RRE128" s="194"/>
      <c r="RRF128" s="194"/>
      <c r="RRG128" s="194"/>
      <c r="RRH128" s="194"/>
      <c r="RRI128" s="194"/>
      <c r="RRJ128" s="194"/>
      <c r="RRK128" s="194"/>
      <c r="RRL128" s="194"/>
      <c r="RRM128" s="194"/>
      <c r="RRN128" s="194"/>
      <c r="RRO128" s="194"/>
      <c r="RRP128" s="194"/>
      <c r="RRQ128" s="194"/>
      <c r="RRR128" s="194"/>
      <c r="RRS128" s="194"/>
      <c r="RRT128" s="194"/>
      <c r="RRU128" s="194"/>
      <c r="RRV128" s="194"/>
      <c r="RRW128" s="194"/>
      <c r="RRX128" s="194"/>
      <c r="RRY128" s="194"/>
      <c r="RRZ128" s="194"/>
      <c r="RSA128" s="194"/>
      <c r="RSB128" s="194"/>
      <c r="RSC128" s="194"/>
      <c r="RSD128" s="194"/>
      <c r="RSE128" s="194"/>
      <c r="RSF128" s="194"/>
      <c r="RSG128" s="194"/>
      <c r="RSH128" s="194"/>
      <c r="RSI128" s="194"/>
      <c r="RSJ128" s="194"/>
      <c r="RSK128" s="194"/>
      <c r="RSL128" s="194"/>
      <c r="RSM128" s="194"/>
      <c r="RSN128" s="194"/>
      <c r="RSO128" s="194"/>
      <c r="RSP128" s="194"/>
      <c r="RSQ128" s="194"/>
      <c r="RSR128" s="194"/>
      <c r="RSS128" s="194"/>
      <c r="RST128" s="194"/>
      <c r="RSU128" s="194"/>
      <c r="RSV128" s="194"/>
      <c r="RSW128" s="194"/>
      <c r="RSX128" s="194"/>
      <c r="RSY128" s="194"/>
      <c r="RSZ128" s="194"/>
      <c r="RTA128" s="194"/>
      <c r="RTB128" s="194"/>
      <c r="RTC128" s="194"/>
      <c r="RTD128" s="194"/>
      <c r="RTE128" s="194"/>
      <c r="RTF128" s="194"/>
      <c r="RTG128" s="194"/>
      <c r="RTH128" s="194"/>
      <c r="RTI128" s="194"/>
      <c r="RTJ128" s="194"/>
      <c r="RTK128" s="194"/>
      <c r="RTL128" s="194"/>
      <c r="RTM128" s="194"/>
      <c r="RTN128" s="194"/>
      <c r="RTO128" s="194"/>
      <c r="RTP128" s="194"/>
      <c r="RTQ128" s="194"/>
      <c r="RTR128" s="194"/>
      <c r="RTS128" s="194"/>
      <c r="RTT128" s="194"/>
      <c r="RTU128" s="194"/>
      <c r="RTV128" s="194"/>
      <c r="RTW128" s="194"/>
      <c r="RTX128" s="194"/>
      <c r="RTY128" s="194"/>
      <c r="RTZ128" s="194"/>
      <c r="RUA128" s="194"/>
      <c r="RUB128" s="194"/>
      <c r="RUC128" s="194"/>
      <c r="RUD128" s="194"/>
      <c r="RUE128" s="194"/>
      <c r="RUF128" s="194"/>
      <c r="RUG128" s="194"/>
      <c r="RUH128" s="194"/>
      <c r="RUI128" s="194"/>
      <c r="RUJ128" s="194"/>
      <c r="RUK128" s="194"/>
      <c r="RUL128" s="194"/>
      <c r="RUM128" s="194"/>
      <c r="RUN128" s="194"/>
      <c r="RUO128" s="194"/>
      <c r="RUP128" s="194"/>
      <c r="RUQ128" s="194"/>
      <c r="RUR128" s="194"/>
      <c r="RUS128" s="194"/>
      <c r="RUT128" s="194"/>
      <c r="RUU128" s="194"/>
      <c r="RUV128" s="194"/>
      <c r="RUW128" s="194"/>
      <c r="RUX128" s="194"/>
      <c r="RUY128" s="194"/>
      <c r="RUZ128" s="194"/>
      <c r="RVA128" s="194"/>
      <c r="RVB128" s="194"/>
      <c r="RVC128" s="194"/>
      <c r="RVD128" s="194"/>
      <c r="RVE128" s="194"/>
      <c r="RVF128" s="194"/>
      <c r="RVG128" s="194"/>
      <c r="RVH128" s="194"/>
      <c r="RVI128" s="194"/>
      <c r="RVJ128" s="194"/>
      <c r="RVK128" s="194"/>
      <c r="RVL128" s="194"/>
      <c r="RVM128" s="194"/>
      <c r="RVN128" s="194"/>
      <c r="RVO128" s="194"/>
      <c r="RVP128" s="194"/>
      <c r="RVQ128" s="194"/>
      <c r="RVR128" s="194"/>
      <c r="RVS128" s="194"/>
      <c r="RVT128" s="194"/>
      <c r="RVU128" s="194"/>
      <c r="RVV128" s="194"/>
      <c r="RVW128" s="194"/>
      <c r="RVX128" s="194"/>
      <c r="RVY128" s="194"/>
      <c r="RVZ128" s="194"/>
      <c r="RWA128" s="194"/>
      <c r="RWB128" s="194"/>
      <c r="RWC128" s="194"/>
      <c r="RWD128" s="194"/>
      <c r="RWE128" s="194"/>
      <c r="RWF128" s="194"/>
      <c r="RWG128" s="194"/>
      <c r="RWH128" s="194"/>
      <c r="RWI128" s="194"/>
      <c r="RWJ128" s="194"/>
      <c r="RWK128" s="194"/>
      <c r="RWL128" s="194"/>
      <c r="RWM128" s="194"/>
      <c r="RWN128" s="194"/>
      <c r="RWO128" s="194"/>
      <c r="RWP128" s="194"/>
      <c r="RWQ128" s="194"/>
      <c r="RWR128" s="194"/>
      <c r="RWS128" s="194"/>
      <c r="RWT128" s="194"/>
      <c r="RWU128" s="194"/>
      <c r="RWV128" s="194"/>
      <c r="RWW128" s="194"/>
      <c r="RWX128" s="194"/>
      <c r="RWY128" s="194"/>
      <c r="RWZ128" s="194"/>
      <c r="RXA128" s="194"/>
      <c r="RXB128" s="194"/>
      <c r="RXC128" s="194"/>
      <c r="RXD128" s="194"/>
      <c r="RXE128" s="194"/>
      <c r="RXF128" s="194"/>
      <c r="RXG128" s="194"/>
      <c r="RXH128" s="194"/>
      <c r="RXI128" s="194"/>
      <c r="RXJ128" s="194"/>
      <c r="RXK128" s="194"/>
      <c r="RXL128" s="194"/>
      <c r="RXM128" s="194"/>
      <c r="RXN128" s="194"/>
      <c r="RXO128" s="194"/>
      <c r="RXP128" s="194"/>
      <c r="RXQ128" s="194"/>
      <c r="RXR128" s="194"/>
      <c r="RXS128" s="194"/>
      <c r="RXT128" s="194"/>
      <c r="RXU128" s="194"/>
      <c r="RXV128" s="194"/>
      <c r="RXW128" s="194"/>
      <c r="RXX128" s="194"/>
      <c r="RXY128" s="194"/>
      <c r="RXZ128" s="194"/>
      <c r="RYA128" s="194"/>
      <c r="RYB128" s="194"/>
      <c r="RYC128" s="194"/>
      <c r="RYD128" s="194"/>
      <c r="RYE128" s="194"/>
      <c r="RYF128" s="194"/>
      <c r="RYG128" s="194"/>
      <c r="RYH128" s="194"/>
      <c r="RYI128" s="194"/>
      <c r="RYJ128" s="194"/>
      <c r="RYK128" s="194"/>
      <c r="RYL128" s="194"/>
      <c r="RYM128" s="194"/>
      <c r="RYN128" s="194"/>
      <c r="RYO128" s="194"/>
      <c r="RYP128" s="194"/>
      <c r="RYQ128" s="194"/>
      <c r="RYR128" s="194"/>
      <c r="RYS128" s="194"/>
      <c r="RYT128" s="194"/>
      <c r="RYU128" s="194"/>
      <c r="RYV128" s="194"/>
      <c r="RYW128" s="194"/>
      <c r="RYX128" s="194"/>
      <c r="RYY128" s="194"/>
      <c r="RYZ128" s="194"/>
      <c r="RZA128" s="194"/>
      <c r="RZB128" s="194"/>
      <c r="RZC128" s="194"/>
      <c r="RZD128" s="194"/>
      <c r="RZE128" s="194"/>
      <c r="RZF128" s="194"/>
      <c r="RZG128" s="194"/>
      <c r="RZH128" s="194"/>
      <c r="RZI128" s="194"/>
      <c r="RZJ128" s="194"/>
      <c r="RZK128" s="194"/>
      <c r="RZL128" s="194"/>
      <c r="RZM128" s="194"/>
      <c r="RZN128" s="194"/>
      <c r="RZO128" s="194"/>
      <c r="RZP128" s="194"/>
      <c r="RZQ128" s="194"/>
      <c r="RZR128" s="194"/>
      <c r="RZS128" s="194"/>
      <c r="RZT128" s="194"/>
      <c r="RZU128" s="194"/>
      <c r="RZV128" s="194"/>
      <c r="RZW128" s="194"/>
      <c r="RZX128" s="194"/>
      <c r="RZY128" s="194"/>
      <c r="RZZ128" s="194"/>
      <c r="SAA128" s="194"/>
      <c r="SAB128" s="194"/>
      <c r="SAC128" s="194"/>
      <c r="SAD128" s="194"/>
      <c r="SAE128" s="194"/>
      <c r="SAF128" s="194"/>
      <c r="SAG128" s="194"/>
      <c r="SAH128" s="194"/>
      <c r="SAI128" s="194"/>
      <c r="SAJ128" s="194"/>
      <c r="SAK128" s="194"/>
      <c r="SAL128" s="194"/>
      <c r="SAM128" s="194"/>
      <c r="SAN128" s="194"/>
      <c r="SAO128" s="194"/>
      <c r="SAP128" s="194"/>
      <c r="SAQ128" s="194"/>
      <c r="SAR128" s="194"/>
      <c r="SAS128" s="194"/>
      <c r="SAT128" s="194"/>
      <c r="SAU128" s="194"/>
      <c r="SAV128" s="194"/>
      <c r="SAW128" s="194"/>
      <c r="SAX128" s="194"/>
      <c r="SAY128" s="194"/>
      <c r="SAZ128" s="194"/>
      <c r="SBA128" s="194"/>
      <c r="SBB128" s="194"/>
      <c r="SBC128" s="194"/>
      <c r="SBD128" s="194"/>
      <c r="SBE128" s="194"/>
      <c r="SBF128" s="194"/>
      <c r="SBG128" s="194"/>
      <c r="SBH128" s="194"/>
      <c r="SBI128" s="194"/>
      <c r="SBJ128" s="194"/>
      <c r="SBK128" s="194"/>
      <c r="SBL128" s="194"/>
      <c r="SBM128" s="194"/>
      <c r="SBN128" s="194"/>
      <c r="SBO128" s="194"/>
      <c r="SBP128" s="194"/>
      <c r="SBQ128" s="194"/>
      <c r="SBR128" s="194"/>
      <c r="SBS128" s="194"/>
      <c r="SBT128" s="194"/>
      <c r="SBU128" s="194"/>
      <c r="SBV128" s="194"/>
      <c r="SBW128" s="194"/>
      <c r="SBX128" s="194"/>
      <c r="SBY128" s="194"/>
      <c r="SBZ128" s="194"/>
      <c r="SCA128" s="194"/>
      <c r="SCB128" s="194"/>
      <c r="SCC128" s="194"/>
      <c r="SCD128" s="194"/>
      <c r="SCE128" s="194"/>
      <c r="SCF128" s="194"/>
      <c r="SCG128" s="194"/>
      <c r="SCH128" s="194"/>
      <c r="SCI128" s="194"/>
      <c r="SCJ128" s="194"/>
      <c r="SCK128" s="194"/>
      <c r="SCL128" s="194"/>
      <c r="SCM128" s="194"/>
      <c r="SCN128" s="194"/>
      <c r="SCO128" s="194"/>
      <c r="SCP128" s="194"/>
      <c r="SCQ128" s="194"/>
      <c r="SCR128" s="194"/>
      <c r="SCS128" s="194"/>
      <c r="SCT128" s="194"/>
      <c r="SCU128" s="194"/>
      <c r="SCV128" s="194"/>
      <c r="SCW128" s="194"/>
      <c r="SCX128" s="194"/>
      <c r="SCY128" s="194"/>
      <c r="SCZ128" s="194"/>
      <c r="SDA128" s="194"/>
      <c r="SDB128" s="194"/>
      <c r="SDC128" s="194"/>
      <c r="SDD128" s="194"/>
      <c r="SDE128" s="194"/>
      <c r="SDF128" s="194"/>
      <c r="SDG128" s="194"/>
      <c r="SDH128" s="194"/>
      <c r="SDI128" s="194"/>
      <c r="SDJ128" s="194"/>
      <c r="SDK128" s="194"/>
      <c r="SDL128" s="194"/>
      <c r="SDM128" s="194"/>
      <c r="SDN128" s="194"/>
      <c r="SDO128" s="194"/>
      <c r="SDP128" s="194"/>
      <c r="SDQ128" s="194"/>
      <c r="SDR128" s="194"/>
      <c r="SDS128" s="194"/>
      <c r="SDT128" s="194"/>
      <c r="SDU128" s="194"/>
      <c r="SDV128" s="194"/>
      <c r="SDW128" s="194"/>
      <c r="SDX128" s="194"/>
      <c r="SDY128" s="194"/>
      <c r="SDZ128" s="194"/>
      <c r="SEA128" s="194"/>
      <c r="SEB128" s="194"/>
      <c r="SEC128" s="194"/>
      <c r="SED128" s="194"/>
      <c r="SEE128" s="194"/>
      <c r="SEF128" s="194"/>
      <c r="SEG128" s="194"/>
      <c r="SEH128" s="194"/>
      <c r="SEI128" s="194"/>
      <c r="SEJ128" s="194"/>
      <c r="SEK128" s="194"/>
      <c r="SEL128" s="194"/>
      <c r="SEM128" s="194"/>
      <c r="SEN128" s="194"/>
      <c r="SEO128" s="194"/>
      <c r="SEP128" s="194"/>
      <c r="SEQ128" s="194"/>
      <c r="SER128" s="194"/>
      <c r="SES128" s="194"/>
      <c r="SET128" s="194"/>
      <c r="SEU128" s="194"/>
      <c r="SEV128" s="194"/>
      <c r="SEW128" s="194"/>
      <c r="SEX128" s="194"/>
      <c r="SEY128" s="194"/>
      <c r="SEZ128" s="194"/>
      <c r="SFA128" s="194"/>
      <c r="SFB128" s="194"/>
      <c r="SFC128" s="194"/>
      <c r="SFD128" s="194"/>
      <c r="SFE128" s="194"/>
      <c r="SFF128" s="194"/>
      <c r="SFG128" s="194"/>
      <c r="SFH128" s="194"/>
      <c r="SFI128" s="194"/>
      <c r="SFJ128" s="194"/>
      <c r="SFK128" s="194"/>
      <c r="SFL128" s="194"/>
      <c r="SFM128" s="194"/>
      <c r="SFN128" s="194"/>
      <c r="SFO128" s="194"/>
      <c r="SFP128" s="194"/>
      <c r="SFQ128" s="194"/>
      <c r="SFR128" s="194"/>
      <c r="SFS128" s="194"/>
      <c r="SFT128" s="194"/>
      <c r="SFU128" s="194"/>
      <c r="SFV128" s="194"/>
      <c r="SFW128" s="194"/>
      <c r="SFX128" s="194"/>
      <c r="SFY128" s="194"/>
      <c r="SFZ128" s="194"/>
      <c r="SGA128" s="194"/>
      <c r="SGB128" s="194"/>
      <c r="SGC128" s="194"/>
      <c r="SGD128" s="194"/>
      <c r="SGE128" s="194"/>
      <c r="SGF128" s="194"/>
      <c r="SGG128" s="194"/>
      <c r="SGH128" s="194"/>
      <c r="SGI128" s="194"/>
      <c r="SGJ128" s="194"/>
      <c r="SGK128" s="194"/>
      <c r="SGL128" s="194"/>
      <c r="SGM128" s="194"/>
      <c r="SGN128" s="194"/>
      <c r="SGO128" s="194"/>
      <c r="SGP128" s="194"/>
      <c r="SGQ128" s="194"/>
      <c r="SGR128" s="194"/>
      <c r="SGS128" s="194"/>
      <c r="SGT128" s="194"/>
      <c r="SGU128" s="194"/>
      <c r="SGV128" s="194"/>
      <c r="SGW128" s="194"/>
      <c r="SGX128" s="194"/>
      <c r="SGY128" s="194"/>
      <c r="SGZ128" s="194"/>
      <c r="SHA128" s="194"/>
      <c r="SHB128" s="194"/>
      <c r="SHC128" s="194"/>
      <c r="SHD128" s="194"/>
      <c r="SHE128" s="194"/>
      <c r="SHF128" s="194"/>
      <c r="SHG128" s="194"/>
      <c r="SHH128" s="194"/>
      <c r="SHI128" s="194"/>
      <c r="SHJ128" s="194"/>
      <c r="SHK128" s="194"/>
      <c r="SHL128" s="194"/>
      <c r="SHM128" s="194"/>
      <c r="SHN128" s="194"/>
      <c r="SHO128" s="194"/>
      <c r="SHP128" s="194"/>
      <c r="SHQ128" s="194"/>
      <c r="SHR128" s="194"/>
      <c r="SHS128" s="194"/>
      <c r="SHT128" s="194"/>
      <c r="SHU128" s="194"/>
      <c r="SHV128" s="194"/>
      <c r="SHW128" s="194"/>
      <c r="SHX128" s="194"/>
      <c r="SHY128" s="194"/>
      <c r="SHZ128" s="194"/>
      <c r="SIA128" s="194"/>
      <c r="SIB128" s="194"/>
      <c r="SIC128" s="194"/>
      <c r="SID128" s="194"/>
      <c r="SIE128" s="194"/>
      <c r="SIF128" s="194"/>
      <c r="SIG128" s="194"/>
      <c r="SIH128" s="194"/>
      <c r="SII128" s="194"/>
      <c r="SIJ128" s="194"/>
      <c r="SIK128" s="194"/>
      <c r="SIL128" s="194"/>
      <c r="SIM128" s="194"/>
      <c r="SIN128" s="194"/>
      <c r="SIO128" s="194"/>
      <c r="SIP128" s="194"/>
      <c r="SIQ128" s="194"/>
      <c r="SIR128" s="194"/>
      <c r="SIS128" s="194"/>
      <c r="SIT128" s="194"/>
      <c r="SIU128" s="194"/>
      <c r="SIV128" s="194"/>
      <c r="SIW128" s="194"/>
      <c r="SIX128" s="194"/>
      <c r="SIY128" s="194"/>
      <c r="SIZ128" s="194"/>
      <c r="SJA128" s="194"/>
      <c r="SJB128" s="194"/>
      <c r="SJC128" s="194"/>
      <c r="SJD128" s="194"/>
      <c r="SJE128" s="194"/>
      <c r="SJF128" s="194"/>
      <c r="SJG128" s="194"/>
      <c r="SJH128" s="194"/>
      <c r="SJI128" s="194"/>
      <c r="SJJ128" s="194"/>
      <c r="SJK128" s="194"/>
      <c r="SJL128" s="194"/>
      <c r="SJM128" s="194"/>
      <c r="SJN128" s="194"/>
      <c r="SJO128" s="194"/>
      <c r="SJP128" s="194"/>
      <c r="SJQ128" s="194"/>
      <c r="SJR128" s="194"/>
      <c r="SJS128" s="194"/>
      <c r="SJT128" s="194"/>
      <c r="SJU128" s="194"/>
      <c r="SJV128" s="194"/>
      <c r="SJW128" s="194"/>
      <c r="SJX128" s="194"/>
      <c r="SJY128" s="194"/>
      <c r="SJZ128" s="194"/>
      <c r="SKA128" s="194"/>
      <c r="SKB128" s="194"/>
      <c r="SKC128" s="194"/>
      <c r="SKD128" s="194"/>
      <c r="SKE128" s="194"/>
      <c r="SKF128" s="194"/>
      <c r="SKG128" s="194"/>
      <c r="SKH128" s="194"/>
      <c r="SKI128" s="194"/>
      <c r="SKJ128" s="194"/>
      <c r="SKK128" s="194"/>
      <c r="SKL128" s="194"/>
      <c r="SKM128" s="194"/>
      <c r="SKN128" s="194"/>
      <c r="SKO128" s="194"/>
      <c r="SKP128" s="194"/>
      <c r="SKQ128" s="194"/>
      <c r="SKR128" s="194"/>
      <c r="SKS128" s="194"/>
      <c r="SKT128" s="194"/>
      <c r="SKU128" s="194"/>
      <c r="SKV128" s="194"/>
      <c r="SKW128" s="194"/>
      <c r="SKX128" s="194"/>
      <c r="SKY128" s="194"/>
      <c r="SKZ128" s="194"/>
      <c r="SLA128" s="194"/>
      <c r="SLB128" s="194"/>
      <c r="SLC128" s="194"/>
      <c r="SLD128" s="194"/>
      <c r="SLE128" s="194"/>
      <c r="SLF128" s="194"/>
      <c r="SLG128" s="194"/>
      <c r="SLH128" s="194"/>
      <c r="SLI128" s="194"/>
      <c r="SLJ128" s="194"/>
      <c r="SLK128" s="194"/>
      <c r="SLL128" s="194"/>
      <c r="SLM128" s="194"/>
      <c r="SLN128" s="194"/>
      <c r="SLO128" s="194"/>
      <c r="SLP128" s="194"/>
      <c r="SLQ128" s="194"/>
      <c r="SLR128" s="194"/>
      <c r="SLS128" s="194"/>
      <c r="SLT128" s="194"/>
      <c r="SLU128" s="194"/>
      <c r="SLV128" s="194"/>
      <c r="SLW128" s="194"/>
      <c r="SLX128" s="194"/>
      <c r="SLY128" s="194"/>
      <c r="SLZ128" s="194"/>
      <c r="SMA128" s="194"/>
      <c r="SMB128" s="194"/>
      <c r="SMC128" s="194"/>
      <c r="SMD128" s="194"/>
      <c r="SME128" s="194"/>
      <c r="SMF128" s="194"/>
      <c r="SMG128" s="194"/>
      <c r="SMH128" s="194"/>
      <c r="SMI128" s="194"/>
      <c r="SMJ128" s="194"/>
      <c r="SMK128" s="194"/>
      <c r="SML128" s="194"/>
      <c r="SMM128" s="194"/>
      <c r="SMN128" s="194"/>
      <c r="SMO128" s="194"/>
      <c r="SMP128" s="194"/>
      <c r="SMQ128" s="194"/>
      <c r="SMR128" s="194"/>
      <c r="SMS128" s="194"/>
      <c r="SMT128" s="194"/>
      <c r="SMU128" s="194"/>
      <c r="SMV128" s="194"/>
      <c r="SMW128" s="194"/>
      <c r="SMX128" s="194"/>
      <c r="SMY128" s="194"/>
      <c r="SMZ128" s="194"/>
      <c r="SNA128" s="194"/>
      <c r="SNB128" s="194"/>
      <c r="SNC128" s="194"/>
      <c r="SND128" s="194"/>
      <c r="SNE128" s="194"/>
      <c r="SNF128" s="194"/>
      <c r="SNG128" s="194"/>
      <c r="SNH128" s="194"/>
      <c r="SNI128" s="194"/>
      <c r="SNJ128" s="194"/>
      <c r="SNK128" s="194"/>
      <c r="SNL128" s="194"/>
      <c r="SNM128" s="194"/>
      <c r="SNN128" s="194"/>
      <c r="SNO128" s="194"/>
      <c r="SNP128" s="194"/>
      <c r="SNQ128" s="194"/>
      <c r="SNR128" s="194"/>
      <c r="SNS128" s="194"/>
      <c r="SNT128" s="194"/>
      <c r="SNU128" s="194"/>
      <c r="SNV128" s="194"/>
      <c r="SNW128" s="194"/>
      <c r="SNX128" s="194"/>
      <c r="SNY128" s="194"/>
      <c r="SNZ128" s="194"/>
      <c r="SOA128" s="194"/>
      <c r="SOB128" s="194"/>
      <c r="SOC128" s="194"/>
      <c r="SOD128" s="194"/>
      <c r="SOE128" s="194"/>
      <c r="SOF128" s="194"/>
      <c r="SOG128" s="194"/>
      <c r="SOH128" s="194"/>
      <c r="SOI128" s="194"/>
      <c r="SOJ128" s="194"/>
      <c r="SOK128" s="194"/>
      <c r="SOL128" s="194"/>
      <c r="SOM128" s="194"/>
      <c r="SON128" s="194"/>
      <c r="SOO128" s="194"/>
      <c r="SOP128" s="194"/>
      <c r="SOQ128" s="194"/>
      <c r="SOR128" s="194"/>
      <c r="SOS128" s="194"/>
      <c r="SOT128" s="194"/>
      <c r="SOU128" s="194"/>
      <c r="SOV128" s="194"/>
      <c r="SOW128" s="194"/>
      <c r="SOX128" s="194"/>
      <c r="SOY128" s="194"/>
      <c r="SOZ128" s="194"/>
      <c r="SPA128" s="194"/>
      <c r="SPB128" s="194"/>
      <c r="SPC128" s="194"/>
      <c r="SPD128" s="194"/>
      <c r="SPE128" s="194"/>
      <c r="SPF128" s="194"/>
      <c r="SPG128" s="194"/>
      <c r="SPH128" s="194"/>
      <c r="SPI128" s="194"/>
      <c r="SPJ128" s="194"/>
      <c r="SPK128" s="194"/>
      <c r="SPL128" s="194"/>
      <c r="SPM128" s="194"/>
      <c r="SPN128" s="194"/>
      <c r="SPO128" s="194"/>
      <c r="SPP128" s="194"/>
      <c r="SPQ128" s="194"/>
      <c r="SPR128" s="194"/>
      <c r="SPS128" s="194"/>
      <c r="SPT128" s="194"/>
      <c r="SPU128" s="194"/>
      <c r="SPV128" s="194"/>
      <c r="SPW128" s="194"/>
      <c r="SPX128" s="194"/>
      <c r="SPY128" s="194"/>
      <c r="SPZ128" s="194"/>
      <c r="SQA128" s="194"/>
      <c r="SQB128" s="194"/>
      <c r="SQC128" s="194"/>
      <c r="SQD128" s="194"/>
      <c r="SQE128" s="194"/>
      <c r="SQF128" s="194"/>
      <c r="SQG128" s="194"/>
      <c r="SQH128" s="194"/>
      <c r="SQI128" s="194"/>
      <c r="SQJ128" s="194"/>
      <c r="SQK128" s="194"/>
      <c r="SQL128" s="194"/>
      <c r="SQM128" s="194"/>
      <c r="SQN128" s="194"/>
      <c r="SQO128" s="194"/>
      <c r="SQP128" s="194"/>
      <c r="SQQ128" s="194"/>
      <c r="SQR128" s="194"/>
      <c r="SQS128" s="194"/>
      <c r="SQT128" s="194"/>
      <c r="SQU128" s="194"/>
      <c r="SQV128" s="194"/>
      <c r="SQW128" s="194"/>
      <c r="SQX128" s="194"/>
      <c r="SQY128" s="194"/>
      <c r="SQZ128" s="194"/>
      <c r="SRA128" s="194"/>
      <c r="SRB128" s="194"/>
      <c r="SRC128" s="194"/>
      <c r="SRD128" s="194"/>
      <c r="SRE128" s="194"/>
      <c r="SRF128" s="194"/>
      <c r="SRG128" s="194"/>
      <c r="SRH128" s="194"/>
      <c r="SRI128" s="194"/>
      <c r="SRJ128" s="194"/>
      <c r="SRK128" s="194"/>
      <c r="SRL128" s="194"/>
      <c r="SRM128" s="194"/>
      <c r="SRN128" s="194"/>
      <c r="SRO128" s="194"/>
      <c r="SRP128" s="194"/>
      <c r="SRQ128" s="194"/>
      <c r="SRR128" s="194"/>
      <c r="SRS128" s="194"/>
      <c r="SRT128" s="194"/>
      <c r="SRU128" s="194"/>
      <c r="SRV128" s="194"/>
      <c r="SRW128" s="194"/>
      <c r="SRX128" s="194"/>
      <c r="SRY128" s="194"/>
      <c r="SRZ128" s="194"/>
      <c r="SSA128" s="194"/>
      <c r="SSB128" s="194"/>
      <c r="SSC128" s="194"/>
      <c r="SSD128" s="194"/>
      <c r="SSE128" s="194"/>
      <c r="SSF128" s="194"/>
      <c r="SSG128" s="194"/>
      <c r="SSH128" s="194"/>
      <c r="SSI128" s="194"/>
      <c r="SSJ128" s="194"/>
      <c r="SSK128" s="194"/>
      <c r="SSL128" s="194"/>
      <c r="SSM128" s="194"/>
      <c r="SSN128" s="194"/>
      <c r="SSO128" s="194"/>
      <c r="SSP128" s="194"/>
      <c r="SSQ128" s="194"/>
      <c r="SSR128" s="194"/>
      <c r="SSS128" s="194"/>
      <c r="SST128" s="194"/>
      <c r="SSU128" s="194"/>
      <c r="SSV128" s="194"/>
      <c r="SSW128" s="194"/>
      <c r="SSX128" s="194"/>
      <c r="SSY128" s="194"/>
      <c r="SSZ128" s="194"/>
      <c r="STA128" s="194"/>
      <c r="STB128" s="194"/>
      <c r="STC128" s="194"/>
      <c r="STD128" s="194"/>
      <c r="STE128" s="194"/>
      <c r="STF128" s="194"/>
      <c r="STG128" s="194"/>
      <c r="STH128" s="194"/>
      <c r="STI128" s="194"/>
      <c r="STJ128" s="194"/>
      <c r="STK128" s="194"/>
      <c r="STL128" s="194"/>
      <c r="STM128" s="194"/>
      <c r="STN128" s="194"/>
      <c r="STO128" s="194"/>
      <c r="STP128" s="194"/>
      <c r="STQ128" s="194"/>
      <c r="STR128" s="194"/>
      <c r="STS128" s="194"/>
      <c r="STT128" s="194"/>
      <c r="STU128" s="194"/>
      <c r="STV128" s="194"/>
      <c r="STW128" s="194"/>
      <c r="STX128" s="194"/>
      <c r="STY128" s="194"/>
      <c r="STZ128" s="194"/>
      <c r="SUA128" s="194"/>
      <c r="SUB128" s="194"/>
      <c r="SUC128" s="194"/>
      <c r="SUD128" s="194"/>
      <c r="SUE128" s="194"/>
      <c r="SUF128" s="194"/>
      <c r="SUG128" s="194"/>
      <c r="SUH128" s="194"/>
      <c r="SUI128" s="194"/>
      <c r="SUJ128" s="194"/>
      <c r="SUK128" s="194"/>
      <c r="SUL128" s="194"/>
      <c r="SUM128" s="194"/>
      <c r="SUN128" s="194"/>
      <c r="SUO128" s="194"/>
      <c r="SUP128" s="194"/>
      <c r="SUQ128" s="194"/>
      <c r="SUR128" s="194"/>
      <c r="SUS128" s="194"/>
      <c r="SUT128" s="194"/>
      <c r="SUU128" s="194"/>
      <c r="SUV128" s="194"/>
      <c r="SUW128" s="194"/>
      <c r="SUX128" s="194"/>
      <c r="SUY128" s="194"/>
      <c r="SUZ128" s="194"/>
      <c r="SVA128" s="194"/>
      <c r="SVB128" s="194"/>
      <c r="SVC128" s="194"/>
      <c r="SVD128" s="194"/>
      <c r="SVE128" s="194"/>
      <c r="SVF128" s="194"/>
      <c r="SVG128" s="194"/>
      <c r="SVH128" s="194"/>
      <c r="SVI128" s="194"/>
      <c r="SVJ128" s="194"/>
      <c r="SVK128" s="194"/>
      <c r="SVL128" s="194"/>
      <c r="SVM128" s="194"/>
      <c r="SVN128" s="194"/>
      <c r="SVO128" s="194"/>
      <c r="SVP128" s="194"/>
      <c r="SVQ128" s="194"/>
      <c r="SVR128" s="194"/>
      <c r="SVS128" s="194"/>
      <c r="SVT128" s="194"/>
      <c r="SVU128" s="194"/>
      <c r="SVV128" s="194"/>
      <c r="SVW128" s="194"/>
      <c r="SVX128" s="194"/>
      <c r="SVY128" s="194"/>
      <c r="SVZ128" s="194"/>
      <c r="SWA128" s="194"/>
      <c r="SWB128" s="194"/>
      <c r="SWC128" s="194"/>
      <c r="SWD128" s="194"/>
      <c r="SWE128" s="194"/>
      <c r="SWF128" s="194"/>
      <c r="SWG128" s="194"/>
      <c r="SWH128" s="194"/>
      <c r="SWI128" s="194"/>
      <c r="SWJ128" s="194"/>
      <c r="SWK128" s="194"/>
      <c r="SWL128" s="194"/>
      <c r="SWM128" s="194"/>
      <c r="SWN128" s="194"/>
      <c r="SWO128" s="194"/>
      <c r="SWP128" s="194"/>
      <c r="SWQ128" s="194"/>
      <c r="SWR128" s="194"/>
      <c r="SWS128" s="194"/>
      <c r="SWT128" s="194"/>
      <c r="SWU128" s="194"/>
      <c r="SWV128" s="194"/>
      <c r="SWW128" s="194"/>
      <c r="SWX128" s="194"/>
      <c r="SWY128" s="194"/>
      <c r="SWZ128" s="194"/>
      <c r="SXA128" s="194"/>
      <c r="SXB128" s="194"/>
      <c r="SXC128" s="194"/>
      <c r="SXD128" s="194"/>
      <c r="SXE128" s="194"/>
      <c r="SXF128" s="194"/>
      <c r="SXG128" s="194"/>
      <c r="SXH128" s="194"/>
      <c r="SXI128" s="194"/>
      <c r="SXJ128" s="194"/>
      <c r="SXK128" s="194"/>
      <c r="SXL128" s="194"/>
      <c r="SXM128" s="194"/>
      <c r="SXN128" s="194"/>
      <c r="SXO128" s="194"/>
      <c r="SXP128" s="194"/>
      <c r="SXQ128" s="194"/>
      <c r="SXR128" s="194"/>
      <c r="SXS128" s="194"/>
      <c r="SXT128" s="194"/>
      <c r="SXU128" s="194"/>
      <c r="SXV128" s="194"/>
      <c r="SXW128" s="194"/>
      <c r="SXX128" s="194"/>
      <c r="SXY128" s="194"/>
      <c r="SXZ128" s="194"/>
      <c r="SYA128" s="194"/>
      <c r="SYB128" s="194"/>
      <c r="SYC128" s="194"/>
      <c r="SYD128" s="194"/>
      <c r="SYE128" s="194"/>
      <c r="SYF128" s="194"/>
      <c r="SYG128" s="194"/>
      <c r="SYH128" s="194"/>
      <c r="SYI128" s="194"/>
      <c r="SYJ128" s="194"/>
      <c r="SYK128" s="194"/>
      <c r="SYL128" s="194"/>
      <c r="SYM128" s="194"/>
      <c r="SYN128" s="194"/>
      <c r="SYO128" s="194"/>
      <c r="SYP128" s="194"/>
      <c r="SYQ128" s="194"/>
      <c r="SYR128" s="194"/>
      <c r="SYS128" s="194"/>
      <c r="SYT128" s="194"/>
      <c r="SYU128" s="194"/>
      <c r="SYV128" s="194"/>
      <c r="SYW128" s="194"/>
      <c r="SYX128" s="194"/>
      <c r="SYY128" s="194"/>
      <c r="SYZ128" s="194"/>
      <c r="SZA128" s="194"/>
      <c r="SZB128" s="194"/>
      <c r="SZC128" s="194"/>
      <c r="SZD128" s="194"/>
      <c r="SZE128" s="194"/>
      <c r="SZF128" s="194"/>
      <c r="SZG128" s="194"/>
      <c r="SZH128" s="194"/>
      <c r="SZI128" s="194"/>
      <c r="SZJ128" s="194"/>
      <c r="SZK128" s="194"/>
      <c r="SZL128" s="194"/>
      <c r="SZM128" s="194"/>
      <c r="SZN128" s="194"/>
      <c r="SZO128" s="194"/>
      <c r="SZP128" s="194"/>
      <c r="SZQ128" s="194"/>
      <c r="SZR128" s="194"/>
      <c r="SZS128" s="194"/>
      <c r="SZT128" s="194"/>
      <c r="SZU128" s="194"/>
      <c r="SZV128" s="194"/>
      <c r="SZW128" s="194"/>
      <c r="SZX128" s="194"/>
      <c r="SZY128" s="194"/>
      <c r="SZZ128" s="194"/>
      <c r="TAA128" s="194"/>
      <c r="TAB128" s="194"/>
      <c r="TAC128" s="194"/>
      <c r="TAD128" s="194"/>
      <c r="TAE128" s="194"/>
      <c r="TAF128" s="194"/>
      <c r="TAG128" s="194"/>
      <c r="TAH128" s="194"/>
      <c r="TAI128" s="194"/>
      <c r="TAJ128" s="194"/>
      <c r="TAK128" s="194"/>
      <c r="TAL128" s="194"/>
      <c r="TAM128" s="194"/>
      <c r="TAN128" s="194"/>
      <c r="TAO128" s="194"/>
      <c r="TAP128" s="194"/>
      <c r="TAQ128" s="194"/>
      <c r="TAR128" s="194"/>
      <c r="TAS128" s="194"/>
      <c r="TAT128" s="194"/>
      <c r="TAU128" s="194"/>
      <c r="TAV128" s="194"/>
      <c r="TAW128" s="194"/>
      <c r="TAX128" s="194"/>
      <c r="TAY128" s="194"/>
      <c r="TAZ128" s="194"/>
      <c r="TBA128" s="194"/>
      <c r="TBB128" s="194"/>
      <c r="TBC128" s="194"/>
      <c r="TBD128" s="194"/>
      <c r="TBE128" s="194"/>
      <c r="TBF128" s="194"/>
      <c r="TBG128" s="194"/>
      <c r="TBH128" s="194"/>
      <c r="TBI128" s="194"/>
      <c r="TBJ128" s="194"/>
      <c r="TBK128" s="194"/>
      <c r="TBL128" s="194"/>
      <c r="TBM128" s="194"/>
      <c r="TBN128" s="194"/>
      <c r="TBO128" s="194"/>
      <c r="TBP128" s="194"/>
      <c r="TBQ128" s="194"/>
      <c r="TBR128" s="194"/>
      <c r="TBS128" s="194"/>
      <c r="TBT128" s="194"/>
      <c r="TBU128" s="194"/>
      <c r="TBV128" s="194"/>
      <c r="TBW128" s="194"/>
      <c r="TBX128" s="194"/>
      <c r="TBY128" s="194"/>
      <c r="TBZ128" s="194"/>
      <c r="TCA128" s="194"/>
      <c r="TCB128" s="194"/>
      <c r="TCC128" s="194"/>
      <c r="TCD128" s="194"/>
      <c r="TCE128" s="194"/>
      <c r="TCF128" s="194"/>
      <c r="TCG128" s="194"/>
      <c r="TCH128" s="194"/>
      <c r="TCI128" s="194"/>
      <c r="TCJ128" s="194"/>
      <c r="TCK128" s="194"/>
      <c r="TCL128" s="194"/>
      <c r="TCM128" s="194"/>
      <c r="TCN128" s="194"/>
      <c r="TCO128" s="194"/>
      <c r="TCP128" s="194"/>
      <c r="TCQ128" s="194"/>
      <c r="TCR128" s="194"/>
      <c r="TCS128" s="194"/>
      <c r="TCT128" s="194"/>
      <c r="TCU128" s="194"/>
      <c r="TCV128" s="194"/>
      <c r="TCW128" s="194"/>
      <c r="TCX128" s="194"/>
      <c r="TCY128" s="194"/>
      <c r="TCZ128" s="194"/>
      <c r="TDA128" s="194"/>
      <c r="TDB128" s="194"/>
      <c r="TDC128" s="194"/>
      <c r="TDD128" s="194"/>
      <c r="TDE128" s="194"/>
      <c r="TDF128" s="194"/>
      <c r="TDG128" s="194"/>
      <c r="TDH128" s="194"/>
      <c r="TDI128" s="194"/>
      <c r="TDJ128" s="194"/>
      <c r="TDK128" s="194"/>
      <c r="TDL128" s="194"/>
      <c r="TDM128" s="194"/>
      <c r="TDN128" s="194"/>
      <c r="TDO128" s="194"/>
      <c r="TDP128" s="194"/>
      <c r="TDQ128" s="194"/>
      <c r="TDR128" s="194"/>
      <c r="TDS128" s="194"/>
      <c r="TDT128" s="194"/>
      <c r="TDU128" s="194"/>
      <c r="TDV128" s="194"/>
      <c r="TDW128" s="194"/>
      <c r="TDX128" s="194"/>
      <c r="TDY128" s="194"/>
      <c r="TDZ128" s="194"/>
      <c r="TEA128" s="194"/>
      <c r="TEB128" s="194"/>
      <c r="TEC128" s="194"/>
      <c r="TED128" s="194"/>
      <c r="TEE128" s="194"/>
      <c r="TEF128" s="194"/>
      <c r="TEG128" s="194"/>
      <c r="TEH128" s="194"/>
      <c r="TEI128" s="194"/>
      <c r="TEJ128" s="194"/>
      <c r="TEK128" s="194"/>
      <c r="TEL128" s="194"/>
      <c r="TEM128" s="194"/>
      <c r="TEN128" s="194"/>
      <c r="TEO128" s="194"/>
      <c r="TEP128" s="194"/>
      <c r="TEQ128" s="194"/>
      <c r="TER128" s="194"/>
      <c r="TES128" s="194"/>
      <c r="TET128" s="194"/>
      <c r="TEU128" s="194"/>
      <c r="TEV128" s="194"/>
      <c r="TEW128" s="194"/>
      <c r="TEX128" s="194"/>
      <c r="TEY128" s="194"/>
      <c r="TEZ128" s="194"/>
      <c r="TFA128" s="194"/>
      <c r="TFB128" s="194"/>
      <c r="TFC128" s="194"/>
      <c r="TFD128" s="194"/>
      <c r="TFE128" s="194"/>
      <c r="TFF128" s="194"/>
      <c r="TFG128" s="194"/>
      <c r="TFH128" s="194"/>
      <c r="TFI128" s="194"/>
      <c r="TFJ128" s="194"/>
      <c r="TFK128" s="194"/>
      <c r="TFL128" s="194"/>
      <c r="TFM128" s="194"/>
      <c r="TFN128" s="194"/>
      <c r="TFO128" s="194"/>
      <c r="TFP128" s="194"/>
      <c r="TFQ128" s="194"/>
      <c r="TFR128" s="194"/>
      <c r="TFS128" s="194"/>
      <c r="TFT128" s="194"/>
      <c r="TFU128" s="194"/>
      <c r="TFV128" s="194"/>
      <c r="TFW128" s="194"/>
      <c r="TFX128" s="194"/>
      <c r="TFY128" s="194"/>
      <c r="TFZ128" s="194"/>
      <c r="TGA128" s="194"/>
      <c r="TGB128" s="194"/>
      <c r="TGC128" s="194"/>
      <c r="TGD128" s="194"/>
      <c r="TGE128" s="194"/>
      <c r="TGF128" s="194"/>
      <c r="TGG128" s="194"/>
      <c r="TGH128" s="194"/>
      <c r="TGI128" s="194"/>
      <c r="TGJ128" s="194"/>
      <c r="TGK128" s="194"/>
      <c r="TGL128" s="194"/>
      <c r="TGM128" s="194"/>
      <c r="TGN128" s="194"/>
      <c r="TGO128" s="194"/>
      <c r="TGP128" s="194"/>
      <c r="TGQ128" s="194"/>
      <c r="TGR128" s="194"/>
      <c r="TGS128" s="194"/>
      <c r="TGT128" s="194"/>
      <c r="TGU128" s="194"/>
      <c r="TGV128" s="194"/>
      <c r="TGW128" s="194"/>
      <c r="TGX128" s="194"/>
      <c r="TGY128" s="194"/>
      <c r="TGZ128" s="194"/>
      <c r="THA128" s="194"/>
      <c r="THB128" s="194"/>
      <c r="THC128" s="194"/>
      <c r="THD128" s="194"/>
      <c r="THE128" s="194"/>
      <c r="THF128" s="194"/>
      <c r="THG128" s="194"/>
      <c r="THH128" s="194"/>
      <c r="THI128" s="194"/>
      <c r="THJ128" s="194"/>
      <c r="THK128" s="194"/>
      <c r="THL128" s="194"/>
      <c r="THM128" s="194"/>
      <c r="THN128" s="194"/>
      <c r="THO128" s="194"/>
      <c r="THP128" s="194"/>
      <c r="THQ128" s="194"/>
      <c r="THR128" s="194"/>
      <c r="THS128" s="194"/>
      <c r="THT128" s="194"/>
      <c r="THU128" s="194"/>
      <c r="THV128" s="194"/>
      <c r="THW128" s="194"/>
      <c r="THX128" s="194"/>
      <c r="THY128" s="194"/>
      <c r="THZ128" s="194"/>
      <c r="TIA128" s="194"/>
      <c r="TIB128" s="194"/>
      <c r="TIC128" s="194"/>
      <c r="TID128" s="194"/>
      <c r="TIE128" s="194"/>
      <c r="TIF128" s="194"/>
      <c r="TIG128" s="194"/>
      <c r="TIH128" s="194"/>
      <c r="TII128" s="194"/>
      <c r="TIJ128" s="194"/>
      <c r="TIK128" s="194"/>
      <c r="TIL128" s="194"/>
      <c r="TIM128" s="194"/>
      <c r="TIN128" s="194"/>
      <c r="TIO128" s="194"/>
      <c r="TIP128" s="194"/>
      <c r="TIQ128" s="194"/>
      <c r="TIR128" s="194"/>
      <c r="TIS128" s="194"/>
      <c r="TIT128" s="194"/>
      <c r="TIU128" s="194"/>
      <c r="TIV128" s="194"/>
      <c r="TIW128" s="194"/>
      <c r="TIX128" s="194"/>
      <c r="TIY128" s="194"/>
      <c r="TIZ128" s="194"/>
      <c r="TJA128" s="194"/>
      <c r="TJB128" s="194"/>
      <c r="TJC128" s="194"/>
      <c r="TJD128" s="194"/>
      <c r="TJE128" s="194"/>
      <c r="TJF128" s="194"/>
      <c r="TJG128" s="194"/>
      <c r="TJH128" s="194"/>
      <c r="TJI128" s="194"/>
      <c r="TJJ128" s="194"/>
      <c r="TJK128" s="194"/>
      <c r="TJL128" s="194"/>
      <c r="TJM128" s="194"/>
      <c r="TJN128" s="194"/>
      <c r="TJO128" s="194"/>
      <c r="TJP128" s="194"/>
      <c r="TJQ128" s="194"/>
      <c r="TJR128" s="194"/>
      <c r="TJS128" s="194"/>
      <c r="TJT128" s="194"/>
      <c r="TJU128" s="194"/>
      <c r="TJV128" s="194"/>
      <c r="TJW128" s="194"/>
      <c r="TJX128" s="194"/>
      <c r="TJY128" s="194"/>
      <c r="TJZ128" s="194"/>
      <c r="TKA128" s="194"/>
      <c r="TKB128" s="194"/>
      <c r="TKC128" s="194"/>
      <c r="TKD128" s="194"/>
      <c r="TKE128" s="194"/>
      <c r="TKF128" s="194"/>
      <c r="TKG128" s="194"/>
      <c r="TKH128" s="194"/>
      <c r="TKI128" s="194"/>
      <c r="TKJ128" s="194"/>
      <c r="TKK128" s="194"/>
      <c r="TKL128" s="194"/>
      <c r="TKM128" s="194"/>
      <c r="TKN128" s="194"/>
      <c r="TKO128" s="194"/>
      <c r="TKP128" s="194"/>
      <c r="TKQ128" s="194"/>
      <c r="TKR128" s="194"/>
      <c r="TKS128" s="194"/>
      <c r="TKT128" s="194"/>
      <c r="TKU128" s="194"/>
      <c r="TKV128" s="194"/>
      <c r="TKW128" s="194"/>
      <c r="TKX128" s="194"/>
      <c r="TKY128" s="194"/>
      <c r="TKZ128" s="194"/>
      <c r="TLA128" s="194"/>
      <c r="TLB128" s="194"/>
      <c r="TLC128" s="194"/>
      <c r="TLD128" s="194"/>
      <c r="TLE128" s="194"/>
      <c r="TLF128" s="194"/>
      <c r="TLG128" s="194"/>
      <c r="TLH128" s="194"/>
      <c r="TLI128" s="194"/>
      <c r="TLJ128" s="194"/>
      <c r="TLK128" s="194"/>
      <c r="TLL128" s="194"/>
      <c r="TLM128" s="194"/>
      <c r="TLN128" s="194"/>
      <c r="TLO128" s="194"/>
      <c r="TLP128" s="194"/>
      <c r="TLQ128" s="194"/>
      <c r="TLR128" s="194"/>
      <c r="TLS128" s="194"/>
      <c r="TLT128" s="194"/>
      <c r="TLU128" s="194"/>
      <c r="TLV128" s="194"/>
      <c r="TLW128" s="194"/>
      <c r="TLX128" s="194"/>
      <c r="TLY128" s="194"/>
      <c r="TLZ128" s="194"/>
      <c r="TMA128" s="194"/>
      <c r="TMB128" s="194"/>
      <c r="TMC128" s="194"/>
      <c r="TMD128" s="194"/>
      <c r="TME128" s="194"/>
      <c r="TMF128" s="194"/>
      <c r="TMG128" s="194"/>
      <c r="TMH128" s="194"/>
      <c r="TMI128" s="194"/>
      <c r="TMJ128" s="194"/>
      <c r="TMK128" s="194"/>
      <c r="TML128" s="194"/>
      <c r="TMM128" s="194"/>
      <c r="TMN128" s="194"/>
      <c r="TMO128" s="194"/>
      <c r="TMP128" s="194"/>
      <c r="TMQ128" s="194"/>
      <c r="TMR128" s="194"/>
      <c r="TMS128" s="194"/>
      <c r="TMT128" s="194"/>
      <c r="TMU128" s="194"/>
      <c r="TMV128" s="194"/>
      <c r="TMW128" s="194"/>
      <c r="TMX128" s="194"/>
      <c r="TMY128" s="194"/>
      <c r="TMZ128" s="194"/>
      <c r="TNA128" s="194"/>
      <c r="TNB128" s="194"/>
      <c r="TNC128" s="194"/>
      <c r="TND128" s="194"/>
      <c r="TNE128" s="194"/>
      <c r="TNF128" s="194"/>
      <c r="TNG128" s="194"/>
      <c r="TNH128" s="194"/>
      <c r="TNI128" s="194"/>
      <c r="TNJ128" s="194"/>
      <c r="TNK128" s="194"/>
      <c r="TNL128" s="194"/>
      <c r="TNM128" s="194"/>
      <c r="TNN128" s="194"/>
      <c r="TNO128" s="194"/>
      <c r="TNP128" s="194"/>
      <c r="TNQ128" s="194"/>
      <c r="TNR128" s="194"/>
      <c r="TNS128" s="194"/>
      <c r="TNT128" s="194"/>
      <c r="TNU128" s="194"/>
      <c r="TNV128" s="194"/>
      <c r="TNW128" s="194"/>
      <c r="TNX128" s="194"/>
      <c r="TNY128" s="194"/>
      <c r="TNZ128" s="194"/>
      <c r="TOA128" s="194"/>
      <c r="TOB128" s="194"/>
      <c r="TOC128" s="194"/>
      <c r="TOD128" s="194"/>
      <c r="TOE128" s="194"/>
      <c r="TOF128" s="194"/>
      <c r="TOG128" s="194"/>
      <c r="TOH128" s="194"/>
      <c r="TOI128" s="194"/>
      <c r="TOJ128" s="194"/>
      <c r="TOK128" s="194"/>
      <c r="TOL128" s="194"/>
      <c r="TOM128" s="194"/>
      <c r="TON128" s="194"/>
      <c r="TOO128" s="194"/>
      <c r="TOP128" s="194"/>
      <c r="TOQ128" s="194"/>
      <c r="TOR128" s="194"/>
      <c r="TOS128" s="194"/>
      <c r="TOT128" s="194"/>
      <c r="TOU128" s="194"/>
      <c r="TOV128" s="194"/>
      <c r="TOW128" s="194"/>
      <c r="TOX128" s="194"/>
      <c r="TOY128" s="194"/>
      <c r="TOZ128" s="194"/>
      <c r="TPA128" s="194"/>
      <c r="TPB128" s="194"/>
      <c r="TPC128" s="194"/>
      <c r="TPD128" s="194"/>
      <c r="TPE128" s="194"/>
      <c r="TPF128" s="194"/>
      <c r="TPG128" s="194"/>
      <c r="TPH128" s="194"/>
      <c r="TPI128" s="194"/>
      <c r="TPJ128" s="194"/>
      <c r="TPK128" s="194"/>
      <c r="TPL128" s="194"/>
      <c r="TPM128" s="194"/>
      <c r="TPN128" s="194"/>
      <c r="TPO128" s="194"/>
      <c r="TPP128" s="194"/>
      <c r="TPQ128" s="194"/>
      <c r="TPR128" s="194"/>
      <c r="TPS128" s="194"/>
      <c r="TPT128" s="194"/>
      <c r="TPU128" s="194"/>
      <c r="TPV128" s="194"/>
      <c r="TPW128" s="194"/>
      <c r="TPX128" s="194"/>
      <c r="TPY128" s="194"/>
      <c r="TPZ128" s="194"/>
      <c r="TQA128" s="194"/>
      <c r="TQB128" s="194"/>
      <c r="TQC128" s="194"/>
      <c r="TQD128" s="194"/>
      <c r="TQE128" s="194"/>
      <c r="TQF128" s="194"/>
      <c r="TQG128" s="194"/>
      <c r="TQH128" s="194"/>
      <c r="TQI128" s="194"/>
      <c r="TQJ128" s="194"/>
      <c r="TQK128" s="194"/>
      <c r="TQL128" s="194"/>
      <c r="TQM128" s="194"/>
      <c r="TQN128" s="194"/>
      <c r="TQO128" s="194"/>
      <c r="TQP128" s="194"/>
      <c r="TQQ128" s="194"/>
      <c r="TQR128" s="194"/>
      <c r="TQS128" s="194"/>
      <c r="TQT128" s="194"/>
      <c r="TQU128" s="194"/>
      <c r="TQV128" s="194"/>
      <c r="TQW128" s="194"/>
      <c r="TQX128" s="194"/>
      <c r="TQY128" s="194"/>
      <c r="TQZ128" s="194"/>
      <c r="TRA128" s="194"/>
      <c r="TRB128" s="194"/>
      <c r="TRC128" s="194"/>
      <c r="TRD128" s="194"/>
      <c r="TRE128" s="194"/>
      <c r="TRF128" s="194"/>
      <c r="TRG128" s="194"/>
      <c r="TRH128" s="194"/>
      <c r="TRI128" s="194"/>
      <c r="TRJ128" s="194"/>
      <c r="TRK128" s="194"/>
      <c r="TRL128" s="194"/>
      <c r="TRM128" s="194"/>
      <c r="TRN128" s="194"/>
      <c r="TRO128" s="194"/>
      <c r="TRP128" s="194"/>
      <c r="TRQ128" s="194"/>
      <c r="TRR128" s="194"/>
      <c r="TRS128" s="194"/>
      <c r="TRT128" s="194"/>
      <c r="TRU128" s="194"/>
      <c r="TRV128" s="194"/>
      <c r="TRW128" s="194"/>
      <c r="TRX128" s="194"/>
      <c r="TRY128" s="194"/>
      <c r="TRZ128" s="194"/>
      <c r="TSA128" s="194"/>
      <c r="TSB128" s="194"/>
      <c r="TSC128" s="194"/>
      <c r="TSD128" s="194"/>
      <c r="TSE128" s="194"/>
      <c r="TSF128" s="194"/>
      <c r="TSG128" s="194"/>
      <c r="TSH128" s="194"/>
      <c r="TSI128" s="194"/>
      <c r="TSJ128" s="194"/>
      <c r="TSK128" s="194"/>
      <c r="TSL128" s="194"/>
      <c r="TSM128" s="194"/>
      <c r="TSN128" s="194"/>
      <c r="TSO128" s="194"/>
      <c r="TSP128" s="194"/>
      <c r="TSQ128" s="194"/>
      <c r="TSR128" s="194"/>
      <c r="TSS128" s="194"/>
      <c r="TST128" s="194"/>
      <c r="TSU128" s="194"/>
      <c r="TSV128" s="194"/>
      <c r="TSW128" s="194"/>
      <c r="TSX128" s="194"/>
      <c r="TSY128" s="194"/>
      <c r="TSZ128" s="194"/>
      <c r="TTA128" s="194"/>
      <c r="TTB128" s="194"/>
      <c r="TTC128" s="194"/>
      <c r="TTD128" s="194"/>
      <c r="TTE128" s="194"/>
      <c r="TTF128" s="194"/>
      <c r="TTG128" s="194"/>
      <c r="TTH128" s="194"/>
      <c r="TTI128" s="194"/>
      <c r="TTJ128" s="194"/>
      <c r="TTK128" s="194"/>
      <c r="TTL128" s="194"/>
      <c r="TTM128" s="194"/>
      <c r="TTN128" s="194"/>
      <c r="TTO128" s="194"/>
      <c r="TTP128" s="194"/>
      <c r="TTQ128" s="194"/>
      <c r="TTR128" s="194"/>
      <c r="TTS128" s="194"/>
      <c r="TTT128" s="194"/>
      <c r="TTU128" s="194"/>
      <c r="TTV128" s="194"/>
      <c r="TTW128" s="194"/>
      <c r="TTX128" s="194"/>
      <c r="TTY128" s="194"/>
      <c r="TTZ128" s="194"/>
      <c r="TUA128" s="194"/>
      <c r="TUB128" s="194"/>
      <c r="TUC128" s="194"/>
      <c r="TUD128" s="194"/>
      <c r="TUE128" s="194"/>
      <c r="TUF128" s="194"/>
      <c r="TUG128" s="194"/>
      <c r="TUH128" s="194"/>
      <c r="TUI128" s="194"/>
      <c r="TUJ128" s="194"/>
      <c r="TUK128" s="194"/>
      <c r="TUL128" s="194"/>
      <c r="TUM128" s="194"/>
      <c r="TUN128" s="194"/>
      <c r="TUO128" s="194"/>
      <c r="TUP128" s="194"/>
      <c r="TUQ128" s="194"/>
      <c r="TUR128" s="194"/>
      <c r="TUS128" s="194"/>
      <c r="TUT128" s="194"/>
      <c r="TUU128" s="194"/>
      <c r="TUV128" s="194"/>
      <c r="TUW128" s="194"/>
      <c r="TUX128" s="194"/>
      <c r="TUY128" s="194"/>
      <c r="TUZ128" s="194"/>
      <c r="TVA128" s="194"/>
      <c r="TVB128" s="194"/>
      <c r="TVC128" s="194"/>
      <c r="TVD128" s="194"/>
      <c r="TVE128" s="194"/>
      <c r="TVF128" s="194"/>
      <c r="TVG128" s="194"/>
      <c r="TVH128" s="194"/>
      <c r="TVI128" s="194"/>
      <c r="TVJ128" s="194"/>
      <c r="TVK128" s="194"/>
      <c r="TVL128" s="194"/>
      <c r="TVM128" s="194"/>
      <c r="TVN128" s="194"/>
      <c r="TVO128" s="194"/>
      <c r="TVP128" s="194"/>
      <c r="TVQ128" s="194"/>
      <c r="TVR128" s="194"/>
      <c r="TVS128" s="194"/>
      <c r="TVT128" s="194"/>
      <c r="TVU128" s="194"/>
      <c r="TVV128" s="194"/>
      <c r="TVW128" s="194"/>
      <c r="TVX128" s="194"/>
      <c r="TVY128" s="194"/>
      <c r="TVZ128" s="194"/>
      <c r="TWA128" s="194"/>
      <c r="TWB128" s="194"/>
      <c r="TWC128" s="194"/>
      <c r="TWD128" s="194"/>
      <c r="TWE128" s="194"/>
      <c r="TWF128" s="194"/>
      <c r="TWG128" s="194"/>
      <c r="TWH128" s="194"/>
      <c r="TWI128" s="194"/>
      <c r="TWJ128" s="194"/>
      <c r="TWK128" s="194"/>
      <c r="TWL128" s="194"/>
      <c r="TWM128" s="194"/>
      <c r="TWN128" s="194"/>
      <c r="TWO128" s="194"/>
      <c r="TWP128" s="194"/>
      <c r="TWQ128" s="194"/>
      <c r="TWR128" s="194"/>
      <c r="TWS128" s="194"/>
      <c r="TWT128" s="194"/>
      <c r="TWU128" s="194"/>
      <c r="TWV128" s="194"/>
      <c r="TWW128" s="194"/>
      <c r="TWX128" s="194"/>
      <c r="TWY128" s="194"/>
      <c r="TWZ128" s="194"/>
      <c r="TXA128" s="194"/>
      <c r="TXB128" s="194"/>
      <c r="TXC128" s="194"/>
      <c r="TXD128" s="194"/>
      <c r="TXE128" s="194"/>
      <c r="TXF128" s="194"/>
      <c r="TXG128" s="194"/>
      <c r="TXH128" s="194"/>
      <c r="TXI128" s="194"/>
      <c r="TXJ128" s="194"/>
      <c r="TXK128" s="194"/>
      <c r="TXL128" s="194"/>
      <c r="TXM128" s="194"/>
      <c r="TXN128" s="194"/>
      <c r="TXO128" s="194"/>
      <c r="TXP128" s="194"/>
      <c r="TXQ128" s="194"/>
      <c r="TXR128" s="194"/>
      <c r="TXS128" s="194"/>
      <c r="TXT128" s="194"/>
      <c r="TXU128" s="194"/>
      <c r="TXV128" s="194"/>
      <c r="TXW128" s="194"/>
      <c r="TXX128" s="194"/>
      <c r="TXY128" s="194"/>
      <c r="TXZ128" s="194"/>
      <c r="TYA128" s="194"/>
      <c r="TYB128" s="194"/>
      <c r="TYC128" s="194"/>
      <c r="TYD128" s="194"/>
      <c r="TYE128" s="194"/>
      <c r="TYF128" s="194"/>
      <c r="TYG128" s="194"/>
      <c r="TYH128" s="194"/>
      <c r="TYI128" s="194"/>
      <c r="TYJ128" s="194"/>
      <c r="TYK128" s="194"/>
      <c r="TYL128" s="194"/>
      <c r="TYM128" s="194"/>
      <c r="TYN128" s="194"/>
      <c r="TYO128" s="194"/>
      <c r="TYP128" s="194"/>
      <c r="TYQ128" s="194"/>
      <c r="TYR128" s="194"/>
      <c r="TYS128" s="194"/>
      <c r="TYT128" s="194"/>
      <c r="TYU128" s="194"/>
      <c r="TYV128" s="194"/>
      <c r="TYW128" s="194"/>
      <c r="TYX128" s="194"/>
      <c r="TYY128" s="194"/>
      <c r="TYZ128" s="194"/>
      <c r="TZA128" s="194"/>
      <c r="TZB128" s="194"/>
      <c r="TZC128" s="194"/>
      <c r="TZD128" s="194"/>
      <c r="TZE128" s="194"/>
      <c r="TZF128" s="194"/>
      <c r="TZG128" s="194"/>
      <c r="TZH128" s="194"/>
      <c r="TZI128" s="194"/>
      <c r="TZJ128" s="194"/>
      <c r="TZK128" s="194"/>
      <c r="TZL128" s="194"/>
      <c r="TZM128" s="194"/>
      <c r="TZN128" s="194"/>
      <c r="TZO128" s="194"/>
      <c r="TZP128" s="194"/>
      <c r="TZQ128" s="194"/>
      <c r="TZR128" s="194"/>
      <c r="TZS128" s="194"/>
      <c r="TZT128" s="194"/>
      <c r="TZU128" s="194"/>
      <c r="TZV128" s="194"/>
      <c r="TZW128" s="194"/>
      <c r="TZX128" s="194"/>
      <c r="TZY128" s="194"/>
      <c r="TZZ128" s="194"/>
      <c r="UAA128" s="194"/>
      <c r="UAB128" s="194"/>
      <c r="UAC128" s="194"/>
      <c r="UAD128" s="194"/>
      <c r="UAE128" s="194"/>
      <c r="UAF128" s="194"/>
      <c r="UAG128" s="194"/>
      <c r="UAH128" s="194"/>
      <c r="UAI128" s="194"/>
      <c r="UAJ128" s="194"/>
      <c r="UAK128" s="194"/>
      <c r="UAL128" s="194"/>
      <c r="UAM128" s="194"/>
      <c r="UAN128" s="194"/>
      <c r="UAO128" s="194"/>
      <c r="UAP128" s="194"/>
      <c r="UAQ128" s="194"/>
      <c r="UAR128" s="194"/>
      <c r="UAS128" s="194"/>
      <c r="UAT128" s="194"/>
      <c r="UAU128" s="194"/>
      <c r="UAV128" s="194"/>
      <c r="UAW128" s="194"/>
      <c r="UAX128" s="194"/>
      <c r="UAY128" s="194"/>
      <c r="UAZ128" s="194"/>
      <c r="UBA128" s="194"/>
      <c r="UBB128" s="194"/>
      <c r="UBC128" s="194"/>
      <c r="UBD128" s="194"/>
      <c r="UBE128" s="194"/>
      <c r="UBF128" s="194"/>
      <c r="UBG128" s="194"/>
      <c r="UBH128" s="194"/>
      <c r="UBI128" s="194"/>
      <c r="UBJ128" s="194"/>
      <c r="UBK128" s="194"/>
      <c r="UBL128" s="194"/>
      <c r="UBM128" s="194"/>
      <c r="UBN128" s="194"/>
      <c r="UBO128" s="194"/>
      <c r="UBP128" s="194"/>
      <c r="UBQ128" s="194"/>
      <c r="UBR128" s="194"/>
      <c r="UBS128" s="194"/>
      <c r="UBT128" s="194"/>
      <c r="UBU128" s="194"/>
      <c r="UBV128" s="194"/>
      <c r="UBW128" s="194"/>
      <c r="UBX128" s="194"/>
      <c r="UBY128" s="194"/>
      <c r="UBZ128" s="194"/>
      <c r="UCA128" s="194"/>
      <c r="UCB128" s="194"/>
      <c r="UCC128" s="194"/>
      <c r="UCD128" s="194"/>
      <c r="UCE128" s="194"/>
      <c r="UCF128" s="194"/>
      <c r="UCG128" s="194"/>
      <c r="UCH128" s="194"/>
      <c r="UCI128" s="194"/>
      <c r="UCJ128" s="194"/>
      <c r="UCK128" s="194"/>
      <c r="UCL128" s="194"/>
      <c r="UCM128" s="194"/>
      <c r="UCN128" s="194"/>
      <c r="UCO128" s="194"/>
      <c r="UCP128" s="194"/>
      <c r="UCQ128" s="194"/>
      <c r="UCR128" s="194"/>
      <c r="UCS128" s="194"/>
      <c r="UCT128" s="194"/>
      <c r="UCU128" s="194"/>
      <c r="UCV128" s="194"/>
      <c r="UCW128" s="194"/>
      <c r="UCX128" s="194"/>
      <c r="UCY128" s="194"/>
      <c r="UCZ128" s="194"/>
      <c r="UDA128" s="194"/>
      <c r="UDB128" s="194"/>
      <c r="UDC128" s="194"/>
      <c r="UDD128" s="194"/>
      <c r="UDE128" s="194"/>
      <c r="UDF128" s="194"/>
      <c r="UDG128" s="194"/>
      <c r="UDH128" s="194"/>
      <c r="UDI128" s="194"/>
      <c r="UDJ128" s="194"/>
      <c r="UDK128" s="194"/>
      <c r="UDL128" s="194"/>
      <c r="UDM128" s="194"/>
      <c r="UDN128" s="194"/>
      <c r="UDO128" s="194"/>
      <c r="UDP128" s="194"/>
      <c r="UDQ128" s="194"/>
      <c r="UDR128" s="194"/>
      <c r="UDS128" s="194"/>
      <c r="UDT128" s="194"/>
      <c r="UDU128" s="194"/>
      <c r="UDV128" s="194"/>
      <c r="UDW128" s="194"/>
      <c r="UDX128" s="194"/>
      <c r="UDY128" s="194"/>
      <c r="UDZ128" s="194"/>
      <c r="UEA128" s="194"/>
      <c r="UEB128" s="194"/>
      <c r="UEC128" s="194"/>
      <c r="UED128" s="194"/>
      <c r="UEE128" s="194"/>
      <c r="UEF128" s="194"/>
      <c r="UEG128" s="194"/>
      <c r="UEH128" s="194"/>
      <c r="UEI128" s="194"/>
      <c r="UEJ128" s="194"/>
      <c r="UEK128" s="194"/>
      <c r="UEL128" s="194"/>
      <c r="UEM128" s="194"/>
      <c r="UEN128" s="194"/>
      <c r="UEO128" s="194"/>
      <c r="UEP128" s="194"/>
      <c r="UEQ128" s="194"/>
      <c r="UER128" s="194"/>
      <c r="UES128" s="194"/>
      <c r="UET128" s="194"/>
      <c r="UEU128" s="194"/>
      <c r="UEV128" s="194"/>
      <c r="UEW128" s="194"/>
      <c r="UEX128" s="194"/>
      <c r="UEY128" s="194"/>
      <c r="UEZ128" s="194"/>
      <c r="UFA128" s="194"/>
      <c r="UFB128" s="194"/>
      <c r="UFC128" s="194"/>
      <c r="UFD128" s="194"/>
      <c r="UFE128" s="194"/>
      <c r="UFF128" s="194"/>
      <c r="UFG128" s="194"/>
      <c r="UFH128" s="194"/>
      <c r="UFI128" s="194"/>
      <c r="UFJ128" s="194"/>
      <c r="UFK128" s="194"/>
      <c r="UFL128" s="194"/>
      <c r="UFM128" s="194"/>
      <c r="UFN128" s="194"/>
      <c r="UFO128" s="194"/>
      <c r="UFP128" s="194"/>
      <c r="UFQ128" s="194"/>
      <c r="UFR128" s="194"/>
      <c r="UFS128" s="194"/>
      <c r="UFT128" s="194"/>
      <c r="UFU128" s="194"/>
      <c r="UFV128" s="194"/>
      <c r="UFW128" s="194"/>
      <c r="UFX128" s="194"/>
      <c r="UFY128" s="194"/>
      <c r="UFZ128" s="194"/>
      <c r="UGA128" s="194"/>
      <c r="UGB128" s="194"/>
      <c r="UGC128" s="194"/>
      <c r="UGD128" s="194"/>
      <c r="UGE128" s="194"/>
      <c r="UGF128" s="194"/>
      <c r="UGG128" s="194"/>
      <c r="UGH128" s="194"/>
      <c r="UGI128" s="194"/>
      <c r="UGJ128" s="194"/>
      <c r="UGK128" s="194"/>
      <c r="UGL128" s="194"/>
      <c r="UGM128" s="194"/>
      <c r="UGN128" s="194"/>
      <c r="UGO128" s="194"/>
      <c r="UGP128" s="194"/>
      <c r="UGQ128" s="194"/>
      <c r="UGR128" s="194"/>
      <c r="UGS128" s="194"/>
      <c r="UGT128" s="194"/>
      <c r="UGU128" s="194"/>
      <c r="UGV128" s="194"/>
      <c r="UGW128" s="194"/>
      <c r="UGX128" s="194"/>
      <c r="UGY128" s="194"/>
      <c r="UGZ128" s="194"/>
      <c r="UHA128" s="194"/>
      <c r="UHB128" s="194"/>
      <c r="UHC128" s="194"/>
      <c r="UHD128" s="194"/>
      <c r="UHE128" s="194"/>
      <c r="UHF128" s="194"/>
      <c r="UHG128" s="194"/>
      <c r="UHH128" s="194"/>
      <c r="UHI128" s="194"/>
      <c r="UHJ128" s="194"/>
      <c r="UHK128" s="194"/>
      <c r="UHL128" s="194"/>
      <c r="UHM128" s="194"/>
      <c r="UHN128" s="194"/>
      <c r="UHO128" s="194"/>
      <c r="UHP128" s="194"/>
      <c r="UHQ128" s="194"/>
      <c r="UHR128" s="194"/>
      <c r="UHS128" s="194"/>
      <c r="UHT128" s="194"/>
      <c r="UHU128" s="194"/>
      <c r="UHV128" s="194"/>
      <c r="UHW128" s="194"/>
      <c r="UHX128" s="194"/>
      <c r="UHY128" s="194"/>
      <c r="UHZ128" s="194"/>
      <c r="UIA128" s="194"/>
      <c r="UIB128" s="194"/>
      <c r="UIC128" s="194"/>
      <c r="UID128" s="194"/>
      <c r="UIE128" s="194"/>
      <c r="UIF128" s="194"/>
      <c r="UIG128" s="194"/>
      <c r="UIH128" s="194"/>
      <c r="UII128" s="194"/>
      <c r="UIJ128" s="194"/>
      <c r="UIK128" s="194"/>
      <c r="UIL128" s="194"/>
      <c r="UIM128" s="194"/>
      <c r="UIN128" s="194"/>
      <c r="UIO128" s="194"/>
      <c r="UIP128" s="194"/>
      <c r="UIQ128" s="194"/>
      <c r="UIR128" s="194"/>
      <c r="UIS128" s="194"/>
      <c r="UIT128" s="194"/>
      <c r="UIU128" s="194"/>
      <c r="UIV128" s="194"/>
      <c r="UIW128" s="194"/>
      <c r="UIX128" s="194"/>
      <c r="UIY128" s="194"/>
      <c r="UIZ128" s="194"/>
      <c r="UJA128" s="194"/>
      <c r="UJB128" s="194"/>
      <c r="UJC128" s="194"/>
      <c r="UJD128" s="194"/>
      <c r="UJE128" s="194"/>
      <c r="UJF128" s="194"/>
      <c r="UJG128" s="194"/>
      <c r="UJH128" s="194"/>
      <c r="UJI128" s="194"/>
      <c r="UJJ128" s="194"/>
      <c r="UJK128" s="194"/>
      <c r="UJL128" s="194"/>
      <c r="UJM128" s="194"/>
      <c r="UJN128" s="194"/>
      <c r="UJO128" s="194"/>
      <c r="UJP128" s="194"/>
      <c r="UJQ128" s="194"/>
      <c r="UJR128" s="194"/>
      <c r="UJS128" s="194"/>
      <c r="UJT128" s="194"/>
      <c r="UJU128" s="194"/>
      <c r="UJV128" s="194"/>
      <c r="UJW128" s="194"/>
      <c r="UJX128" s="194"/>
      <c r="UJY128" s="194"/>
      <c r="UJZ128" s="194"/>
      <c r="UKA128" s="194"/>
      <c r="UKB128" s="194"/>
      <c r="UKC128" s="194"/>
      <c r="UKD128" s="194"/>
      <c r="UKE128" s="194"/>
      <c r="UKF128" s="194"/>
      <c r="UKG128" s="194"/>
      <c r="UKH128" s="194"/>
      <c r="UKI128" s="194"/>
      <c r="UKJ128" s="194"/>
      <c r="UKK128" s="194"/>
      <c r="UKL128" s="194"/>
      <c r="UKM128" s="194"/>
      <c r="UKN128" s="194"/>
      <c r="UKO128" s="194"/>
      <c r="UKP128" s="194"/>
      <c r="UKQ128" s="194"/>
      <c r="UKR128" s="194"/>
      <c r="UKS128" s="194"/>
      <c r="UKT128" s="194"/>
      <c r="UKU128" s="194"/>
      <c r="UKV128" s="194"/>
      <c r="UKW128" s="194"/>
      <c r="UKX128" s="194"/>
      <c r="UKY128" s="194"/>
      <c r="UKZ128" s="194"/>
      <c r="ULA128" s="194"/>
      <c r="ULB128" s="194"/>
      <c r="ULC128" s="194"/>
      <c r="ULD128" s="194"/>
      <c r="ULE128" s="194"/>
      <c r="ULF128" s="194"/>
      <c r="ULG128" s="194"/>
      <c r="ULH128" s="194"/>
      <c r="ULI128" s="194"/>
      <c r="ULJ128" s="194"/>
      <c r="ULK128" s="194"/>
      <c r="ULL128" s="194"/>
      <c r="ULM128" s="194"/>
      <c r="ULN128" s="194"/>
      <c r="ULO128" s="194"/>
      <c r="ULP128" s="194"/>
      <c r="ULQ128" s="194"/>
      <c r="ULR128" s="194"/>
      <c r="ULS128" s="194"/>
      <c r="ULT128" s="194"/>
      <c r="ULU128" s="194"/>
      <c r="ULV128" s="194"/>
      <c r="ULW128" s="194"/>
      <c r="ULX128" s="194"/>
      <c r="ULY128" s="194"/>
      <c r="ULZ128" s="194"/>
      <c r="UMA128" s="194"/>
      <c r="UMB128" s="194"/>
      <c r="UMC128" s="194"/>
      <c r="UMD128" s="194"/>
      <c r="UME128" s="194"/>
      <c r="UMF128" s="194"/>
      <c r="UMG128" s="194"/>
      <c r="UMH128" s="194"/>
      <c r="UMI128" s="194"/>
      <c r="UMJ128" s="194"/>
      <c r="UMK128" s="194"/>
      <c r="UML128" s="194"/>
      <c r="UMM128" s="194"/>
      <c r="UMN128" s="194"/>
      <c r="UMO128" s="194"/>
      <c r="UMP128" s="194"/>
      <c r="UMQ128" s="194"/>
      <c r="UMR128" s="194"/>
      <c r="UMS128" s="194"/>
      <c r="UMT128" s="194"/>
      <c r="UMU128" s="194"/>
      <c r="UMV128" s="194"/>
      <c r="UMW128" s="194"/>
      <c r="UMX128" s="194"/>
      <c r="UMY128" s="194"/>
      <c r="UMZ128" s="194"/>
      <c r="UNA128" s="194"/>
      <c r="UNB128" s="194"/>
      <c r="UNC128" s="194"/>
      <c r="UND128" s="194"/>
      <c r="UNE128" s="194"/>
      <c r="UNF128" s="194"/>
      <c r="UNG128" s="194"/>
      <c r="UNH128" s="194"/>
      <c r="UNI128" s="194"/>
      <c r="UNJ128" s="194"/>
      <c r="UNK128" s="194"/>
      <c r="UNL128" s="194"/>
      <c r="UNM128" s="194"/>
      <c r="UNN128" s="194"/>
      <c r="UNO128" s="194"/>
      <c r="UNP128" s="194"/>
      <c r="UNQ128" s="194"/>
      <c r="UNR128" s="194"/>
      <c r="UNS128" s="194"/>
      <c r="UNT128" s="194"/>
      <c r="UNU128" s="194"/>
      <c r="UNV128" s="194"/>
      <c r="UNW128" s="194"/>
      <c r="UNX128" s="194"/>
      <c r="UNY128" s="194"/>
      <c r="UNZ128" s="194"/>
      <c r="UOA128" s="194"/>
      <c r="UOB128" s="194"/>
      <c r="UOC128" s="194"/>
      <c r="UOD128" s="194"/>
      <c r="UOE128" s="194"/>
      <c r="UOF128" s="194"/>
      <c r="UOG128" s="194"/>
      <c r="UOH128" s="194"/>
      <c r="UOI128" s="194"/>
      <c r="UOJ128" s="194"/>
      <c r="UOK128" s="194"/>
      <c r="UOL128" s="194"/>
      <c r="UOM128" s="194"/>
      <c r="UON128" s="194"/>
      <c r="UOO128" s="194"/>
      <c r="UOP128" s="194"/>
      <c r="UOQ128" s="194"/>
      <c r="UOR128" s="194"/>
      <c r="UOS128" s="194"/>
      <c r="UOT128" s="194"/>
      <c r="UOU128" s="194"/>
      <c r="UOV128" s="194"/>
      <c r="UOW128" s="194"/>
      <c r="UOX128" s="194"/>
      <c r="UOY128" s="194"/>
      <c r="UOZ128" s="194"/>
      <c r="UPA128" s="194"/>
      <c r="UPB128" s="194"/>
      <c r="UPC128" s="194"/>
      <c r="UPD128" s="194"/>
      <c r="UPE128" s="194"/>
      <c r="UPF128" s="194"/>
      <c r="UPG128" s="194"/>
      <c r="UPH128" s="194"/>
      <c r="UPI128" s="194"/>
      <c r="UPJ128" s="194"/>
      <c r="UPK128" s="194"/>
      <c r="UPL128" s="194"/>
      <c r="UPM128" s="194"/>
      <c r="UPN128" s="194"/>
      <c r="UPO128" s="194"/>
      <c r="UPP128" s="194"/>
      <c r="UPQ128" s="194"/>
      <c r="UPR128" s="194"/>
      <c r="UPS128" s="194"/>
      <c r="UPT128" s="194"/>
      <c r="UPU128" s="194"/>
      <c r="UPV128" s="194"/>
      <c r="UPW128" s="194"/>
      <c r="UPX128" s="194"/>
      <c r="UPY128" s="194"/>
      <c r="UPZ128" s="194"/>
      <c r="UQA128" s="194"/>
      <c r="UQB128" s="194"/>
      <c r="UQC128" s="194"/>
      <c r="UQD128" s="194"/>
      <c r="UQE128" s="194"/>
      <c r="UQF128" s="194"/>
      <c r="UQG128" s="194"/>
      <c r="UQH128" s="194"/>
      <c r="UQI128" s="194"/>
      <c r="UQJ128" s="194"/>
      <c r="UQK128" s="194"/>
      <c r="UQL128" s="194"/>
      <c r="UQM128" s="194"/>
      <c r="UQN128" s="194"/>
      <c r="UQO128" s="194"/>
      <c r="UQP128" s="194"/>
      <c r="UQQ128" s="194"/>
      <c r="UQR128" s="194"/>
      <c r="UQS128" s="194"/>
      <c r="UQT128" s="194"/>
      <c r="UQU128" s="194"/>
      <c r="UQV128" s="194"/>
      <c r="UQW128" s="194"/>
      <c r="UQX128" s="194"/>
      <c r="UQY128" s="194"/>
      <c r="UQZ128" s="194"/>
      <c r="URA128" s="194"/>
      <c r="URB128" s="194"/>
      <c r="URC128" s="194"/>
      <c r="URD128" s="194"/>
      <c r="URE128" s="194"/>
      <c r="URF128" s="194"/>
      <c r="URG128" s="194"/>
      <c r="URH128" s="194"/>
      <c r="URI128" s="194"/>
      <c r="URJ128" s="194"/>
      <c r="URK128" s="194"/>
      <c r="URL128" s="194"/>
      <c r="URM128" s="194"/>
      <c r="URN128" s="194"/>
      <c r="URO128" s="194"/>
      <c r="URP128" s="194"/>
      <c r="URQ128" s="194"/>
      <c r="URR128" s="194"/>
      <c r="URS128" s="194"/>
      <c r="URT128" s="194"/>
      <c r="URU128" s="194"/>
      <c r="URV128" s="194"/>
      <c r="URW128" s="194"/>
      <c r="URX128" s="194"/>
      <c r="URY128" s="194"/>
      <c r="URZ128" s="194"/>
      <c r="USA128" s="194"/>
      <c r="USB128" s="194"/>
      <c r="USC128" s="194"/>
      <c r="USD128" s="194"/>
      <c r="USE128" s="194"/>
      <c r="USF128" s="194"/>
      <c r="USG128" s="194"/>
      <c r="USH128" s="194"/>
      <c r="USI128" s="194"/>
      <c r="USJ128" s="194"/>
      <c r="USK128" s="194"/>
      <c r="USL128" s="194"/>
      <c r="USM128" s="194"/>
      <c r="USN128" s="194"/>
      <c r="USO128" s="194"/>
      <c r="USP128" s="194"/>
      <c r="USQ128" s="194"/>
      <c r="USR128" s="194"/>
      <c r="USS128" s="194"/>
      <c r="UST128" s="194"/>
      <c r="USU128" s="194"/>
      <c r="USV128" s="194"/>
      <c r="USW128" s="194"/>
      <c r="USX128" s="194"/>
      <c r="USY128" s="194"/>
      <c r="USZ128" s="194"/>
      <c r="UTA128" s="194"/>
      <c r="UTB128" s="194"/>
      <c r="UTC128" s="194"/>
      <c r="UTD128" s="194"/>
      <c r="UTE128" s="194"/>
      <c r="UTF128" s="194"/>
      <c r="UTG128" s="194"/>
      <c r="UTH128" s="194"/>
      <c r="UTI128" s="194"/>
      <c r="UTJ128" s="194"/>
      <c r="UTK128" s="194"/>
      <c r="UTL128" s="194"/>
      <c r="UTM128" s="194"/>
      <c r="UTN128" s="194"/>
      <c r="UTO128" s="194"/>
      <c r="UTP128" s="194"/>
      <c r="UTQ128" s="194"/>
      <c r="UTR128" s="194"/>
      <c r="UTS128" s="194"/>
      <c r="UTT128" s="194"/>
      <c r="UTU128" s="194"/>
      <c r="UTV128" s="194"/>
      <c r="UTW128" s="194"/>
      <c r="UTX128" s="194"/>
      <c r="UTY128" s="194"/>
      <c r="UTZ128" s="194"/>
      <c r="UUA128" s="194"/>
      <c r="UUB128" s="194"/>
      <c r="UUC128" s="194"/>
      <c r="UUD128" s="194"/>
      <c r="UUE128" s="194"/>
      <c r="UUF128" s="194"/>
      <c r="UUG128" s="194"/>
      <c r="UUH128" s="194"/>
      <c r="UUI128" s="194"/>
      <c r="UUJ128" s="194"/>
      <c r="UUK128" s="194"/>
      <c r="UUL128" s="194"/>
      <c r="UUM128" s="194"/>
      <c r="UUN128" s="194"/>
      <c r="UUO128" s="194"/>
      <c r="UUP128" s="194"/>
      <c r="UUQ128" s="194"/>
      <c r="UUR128" s="194"/>
      <c r="UUS128" s="194"/>
      <c r="UUT128" s="194"/>
      <c r="UUU128" s="194"/>
      <c r="UUV128" s="194"/>
      <c r="UUW128" s="194"/>
      <c r="UUX128" s="194"/>
      <c r="UUY128" s="194"/>
      <c r="UUZ128" s="194"/>
      <c r="UVA128" s="194"/>
      <c r="UVB128" s="194"/>
      <c r="UVC128" s="194"/>
      <c r="UVD128" s="194"/>
      <c r="UVE128" s="194"/>
      <c r="UVF128" s="194"/>
      <c r="UVG128" s="194"/>
      <c r="UVH128" s="194"/>
      <c r="UVI128" s="194"/>
      <c r="UVJ128" s="194"/>
      <c r="UVK128" s="194"/>
      <c r="UVL128" s="194"/>
      <c r="UVM128" s="194"/>
      <c r="UVN128" s="194"/>
      <c r="UVO128" s="194"/>
      <c r="UVP128" s="194"/>
      <c r="UVQ128" s="194"/>
      <c r="UVR128" s="194"/>
      <c r="UVS128" s="194"/>
      <c r="UVT128" s="194"/>
      <c r="UVU128" s="194"/>
      <c r="UVV128" s="194"/>
      <c r="UVW128" s="194"/>
      <c r="UVX128" s="194"/>
      <c r="UVY128" s="194"/>
      <c r="UVZ128" s="194"/>
      <c r="UWA128" s="194"/>
      <c r="UWB128" s="194"/>
      <c r="UWC128" s="194"/>
      <c r="UWD128" s="194"/>
      <c r="UWE128" s="194"/>
      <c r="UWF128" s="194"/>
      <c r="UWG128" s="194"/>
      <c r="UWH128" s="194"/>
      <c r="UWI128" s="194"/>
      <c r="UWJ128" s="194"/>
      <c r="UWK128" s="194"/>
      <c r="UWL128" s="194"/>
      <c r="UWM128" s="194"/>
      <c r="UWN128" s="194"/>
      <c r="UWO128" s="194"/>
      <c r="UWP128" s="194"/>
      <c r="UWQ128" s="194"/>
      <c r="UWR128" s="194"/>
      <c r="UWS128" s="194"/>
      <c r="UWT128" s="194"/>
      <c r="UWU128" s="194"/>
      <c r="UWV128" s="194"/>
      <c r="UWW128" s="194"/>
      <c r="UWX128" s="194"/>
      <c r="UWY128" s="194"/>
      <c r="UWZ128" s="194"/>
      <c r="UXA128" s="194"/>
      <c r="UXB128" s="194"/>
      <c r="UXC128" s="194"/>
      <c r="UXD128" s="194"/>
      <c r="UXE128" s="194"/>
      <c r="UXF128" s="194"/>
      <c r="UXG128" s="194"/>
      <c r="UXH128" s="194"/>
      <c r="UXI128" s="194"/>
      <c r="UXJ128" s="194"/>
      <c r="UXK128" s="194"/>
      <c r="UXL128" s="194"/>
      <c r="UXM128" s="194"/>
      <c r="UXN128" s="194"/>
      <c r="UXO128" s="194"/>
      <c r="UXP128" s="194"/>
      <c r="UXQ128" s="194"/>
      <c r="UXR128" s="194"/>
      <c r="UXS128" s="194"/>
      <c r="UXT128" s="194"/>
      <c r="UXU128" s="194"/>
      <c r="UXV128" s="194"/>
      <c r="UXW128" s="194"/>
      <c r="UXX128" s="194"/>
      <c r="UXY128" s="194"/>
      <c r="UXZ128" s="194"/>
      <c r="UYA128" s="194"/>
      <c r="UYB128" s="194"/>
      <c r="UYC128" s="194"/>
      <c r="UYD128" s="194"/>
      <c r="UYE128" s="194"/>
      <c r="UYF128" s="194"/>
      <c r="UYG128" s="194"/>
      <c r="UYH128" s="194"/>
      <c r="UYI128" s="194"/>
      <c r="UYJ128" s="194"/>
      <c r="UYK128" s="194"/>
      <c r="UYL128" s="194"/>
      <c r="UYM128" s="194"/>
      <c r="UYN128" s="194"/>
      <c r="UYO128" s="194"/>
      <c r="UYP128" s="194"/>
      <c r="UYQ128" s="194"/>
      <c r="UYR128" s="194"/>
      <c r="UYS128" s="194"/>
      <c r="UYT128" s="194"/>
      <c r="UYU128" s="194"/>
      <c r="UYV128" s="194"/>
      <c r="UYW128" s="194"/>
      <c r="UYX128" s="194"/>
      <c r="UYY128" s="194"/>
      <c r="UYZ128" s="194"/>
      <c r="UZA128" s="194"/>
      <c r="UZB128" s="194"/>
      <c r="UZC128" s="194"/>
      <c r="UZD128" s="194"/>
      <c r="UZE128" s="194"/>
      <c r="UZF128" s="194"/>
      <c r="UZG128" s="194"/>
      <c r="UZH128" s="194"/>
      <c r="UZI128" s="194"/>
      <c r="UZJ128" s="194"/>
      <c r="UZK128" s="194"/>
      <c r="UZL128" s="194"/>
      <c r="UZM128" s="194"/>
      <c r="UZN128" s="194"/>
      <c r="UZO128" s="194"/>
      <c r="UZP128" s="194"/>
      <c r="UZQ128" s="194"/>
      <c r="UZR128" s="194"/>
      <c r="UZS128" s="194"/>
      <c r="UZT128" s="194"/>
      <c r="UZU128" s="194"/>
      <c r="UZV128" s="194"/>
      <c r="UZW128" s="194"/>
      <c r="UZX128" s="194"/>
      <c r="UZY128" s="194"/>
      <c r="UZZ128" s="194"/>
      <c r="VAA128" s="194"/>
      <c r="VAB128" s="194"/>
      <c r="VAC128" s="194"/>
      <c r="VAD128" s="194"/>
      <c r="VAE128" s="194"/>
      <c r="VAF128" s="194"/>
      <c r="VAG128" s="194"/>
      <c r="VAH128" s="194"/>
      <c r="VAI128" s="194"/>
      <c r="VAJ128" s="194"/>
      <c r="VAK128" s="194"/>
      <c r="VAL128" s="194"/>
      <c r="VAM128" s="194"/>
      <c r="VAN128" s="194"/>
      <c r="VAO128" s="194"/>
      <c r="VAP128" s="194"/>
      <c r="VAQ128" s="194"/>
      <c r="VAR128" s="194"/>
      <c r="VAS128" s="194"/>
      <c r="VAT128" s="194"/>
      <c r="VAU128" s="194"/>
      <c r="VAV128" s="194"/>
      <c r="VAW128" s="194"/>
      <c r="VAX128" s="194"/>
      <c r="VAY128" s="194"/>
      <c r="VAZ128" s="194"/>
      <c r="VBA128" s="194"/>
      <c r="VBB128" s="194"/>
      <c r="VBC128" s="194"/>
      <c r="VBD128" s="194"/>
      <c r="VBE128" s="194"/>
      <c r="VBF128" s="194"/>
      <c r="VBG128" s="194"/>
      <c r="VBH128" s="194"/>
      <c r="VBI128" s="194"/>
      <c r="VBJ128" s="194"/>
      <c r="VBK128" s="194"/>
      <c r="VBL128" s="194"/>
      <c r="VBM128" s="194"/>
      <c r="VBN128" s="194"/>
      <c r="VBO128" s="194"/>
      <c r="VBP128" s="194"/>
      <c r="VBQ128" s="194"/>
      <c r="VBR128" s="194"/>
      <c r="VBS128" s="194"/>
      <c r="VBT128" s="194"/>
      <c r="VBU128" s="194"/>
      <c r="VBV128" s="194"/>
      <c r="VBW128" s="194"/>
      <c r="VBX128" s="194"/>
      <c r="VBY128" s="194"/>
      <c r="VBZ128" s="194"/>
      <c r="VCA128" s="194"/>
      <c r="VCB128" s="194"/>
      <c r="VCC128" s="194"/>
      <c r="VCD128" s="194"/>
      <c r="VCE128" s="194"/>
      <c r="VCF128" s="194"/>
      <c r="VCG128" s="194"/>
      <c r="VCH128" s="194"/>
      <c r="VCI128" s="194"/>
      <c r="VCJ128" s="194"/>
      <c r="VCK128" s="194"/>
      <c r="VCL128" s="194"/>
      <c r="VCM128" s="194"/>
      <c r="VCN128" s="194"/>
      <c r="VCO128" s="194"/>
      <c r="VCP128" s="194"/>
      <c r="VCQ128" s="194"/>
      <c r="VCR128" s="194"/>
      <c r="VCS128" s="194"/>
      <c r="VCT128" s="194"/>
      <c r="VCU128" s="194"/>
      <c r="VCV128" s="194"/>
      <c r="VCW128" s="194"/>
      <c r="VCX128" s="194"/>
      <c r="VCY128" s="194"/>
      <c r="VCZ128" s="194"/>
      <c r="VDA128" s="194"/>
      <c r="VDB128" s="194"/>
      <c r="VDC128" s="194"/>
      <c r="VDD128" s="194"/>
      <c r="VDE128" s="194"/>
      <c r="VDF128" s="194"/>
      <c r="VDG128" s="194"/>
      <c r="VDH128" s="194"/>
      <c r="VDI128" s="194"/>
      <c r="VDJ128" s="194"/>
      <c r="VDK128" s="194"/>
      <c r="VDL128" s="194"/>
      <c r="VDM128" s="194"/>
      <c r="VDN128" s="194"/>
      <c r="VDO128" s="194"/>
      <c r="VDP128" s="194"/>
      <c r="VDQ128" s="194"/>
      <c r="VDR128" s="194"/>
      <c r="VDS128" s="194"/>
      <c r="VDT128" s="194"/>
      <c r="VDU128" s="194"/>
      <c r="VDV128" s="194"/>
      <c r="VDW128" s="194"/>
      <c r="VDX128" s="194"/>
      <c r="VDY128" s="194"/>
      <c r="VDZ128" s="194"/>
      <c r="VEA128" s="194"/>
      <c r="VEB128" s="194"/>
      <c r="VEC128" s="194"/>
      <c r="VED128" s="194"/>
      <c r="VEE128" s="194"/>
      <c r="VEF128" s="194"/>
      <c r="VEG128" s="194"/>
      <c r="VEH128" s="194"/>
      <c r="VEI128" s="194"/>
      <c r="VEJ128" s="194"/>
      <c r="VEK128" s="194"/>
      <c r="VEL128" s="194"/>
      <c r="VEM128" s="194"/>
      <c r="VEN128" s="194"/>
      <c r="VEO128" s="194"/>
      <c r="VEP128" s="194"/>
      <c r="VEQ128" s="194"/>
      <c r="VER128" s="194"/>
      <c r="VES128" s="194"/>
      <c r="VET128" s="194"/>
      <c r="VEU128" s="194"/>
      <c r="VEV128" s="194"/>
      <c r="VEW128" s="194"/>
      <c r="VEX128" s="194"/>
      <c r="VEY128" s="194"/>
      <c r="VEZ128" s="194"/>
      <c r="VFA128" s="194"/>
      <c r="VFB128" s="194"/>
      <c r="VFC128" s="194"/>
      <c r="VFD128" s="194"/>
      <c r="VFE128" s="194"/>
      <c r="VFF128" s="194"/>
      <c r="VFG128" s="194"/>
      <c r="VFH128" s="194"/>
      <c r="VFI128" s="194"/>
      <c r="VFJ128" s="194"/>
      <c r="VFK128" s="194"/>
      <c r="VFL128" s="194"/>
      <c r="VFM128" s="194"/>
      <c r="VFN128" s="194"/>
      <c r="VFO128" s="194"/>
      <c r="VFP128" s="194"/>
      <c r="VFQ128" s="194"/>
      <c r="VFR128" s="194"/>
      <c r="VFS128" s="194"/>
      <c r="VFT128" s="194"/>
      <c r="VFU128" s="194"/>
      <c r="VFV128" s="194"/>
      <c r="VFW128" s="194"/>
      <c r="VFX128" s="194"/>
      <c r="VFY128" s="194"/>
      <c r="VFZ128" s="194"/>
      <c r="VGA128" s="194"/>
      <c r="VGB128" s="194"/>
      <c r="VGC128" s="194"/>
      <c r="VGD128" s="194"/>
      <c r="VGE128" s="194"/>
      <c r="VGF128" s="194"/>
      <c r="VGG128" s="194"/>
      <c r="VGH128" s="194"/>
      <c r="VGI128" s="194"/>
      <c r="VGJ128" s="194"/>
      <c r="VGK128" s="194"/>
      <c r="VGL128" s="194"/>
      <c r="VGM128" s="194"/>
      <c r="VGN128" s="194"/>
      <c r="VGO128" s="194"/>
      <c r="VGP128" s="194"/>
      <c r="VGQ128" s="194"/>
      <c r="VGR128" s="194"/>
      <c r="VGS128" s="194"/>
      <c r="VGT128" s="194"/>
      <c r="VGU128" s="194"/>
      <c r="VGV128" s="194"/>
      <c r="VGW128" s="194"/>
      <c r="VGX128" s="194"/>
      <c r="VGY128" s="194"/>
      <c r="VGZ128" s="194"/>
      <c r="VHA128" s="194"/>
      <c r="VHB128" s="194"/>
      <c r="VHC128" s="194"/>
      <c r="VHD128" s="194"/>
      <c r="VHE128" s="194"/>
      <c r="VHF128" s="194"/>
      <c r="VHG128" s="194"/>
      <c r="VHH128" s="194"/>
      <c r="VHI128" s="194"/>
      <c r="VHJ128" s="194"/>
      <c r="VHK128" s="194"/>
      <c r="VHL128" s="194"/>
      <c r="VHM128" s="194"/>
      <c r="VHN128" s="194"/>
      <c r="VHO128" s="194"/>
      <c r="VHP128" s="194"/>
      <c r="VHQ128" s="194"/>
      <c r="VHR128" s="194"/>
      <c r="VHS128" s="194"/>
      <c r="VHT128" s="194"/>
      <c r="VHU128" s="194"/>
      <c r="VHV128" s="194"/>
      <c r="VHW128" s="194"/>
      <c r="VHX128" s="194"/>
      <c r="VHY128" s="194"/>
      <c r="VHZ128" s="194"/>
      <c r="VIA128" s="194"/>
      <c r="VIB128" s="194"/>
      <c r="VIC128" s="194"/>
      <c r="VID128" s="194"/>
      <c r="VIE128" s="194"/>
      <c r="VIF128" s="194"/>
      <c r="VIG128" s="194"/>
      <c r="VIH128" s="194"/>
      <c r="VII128" s="194"/>
      <c r="VIJ128" s="194"/>
      <c r="VIK128" s="194"/>
      <c r="VIL128" s="194"/>
      <c r="VIM128" s="194"/>
      <c r="VIN128" s="194"/>
      <c r="VIO128" s="194"/>
      <c r="VIP128" s="194"/>
      <c r="VIQ128" s="194"/>
      <c r="VIR128" s="194"/>
      <c r="VIS128" s="194"/>
      <c r="VIT128" s="194"/>
      <c r="VIU128" s="194"/>
      <c r="VIV128" s="194"/>
      <c r="VIW128" s="194"/>
      <c r="VIX128" s="194"/>
      <c r="VIY128" s="194"/>
      <c r="VIZ128" s="194"/>
      <c r="VJA128" s="194"/>
      <c r="VJB128" s="194"/>
      <c r="VJC128" s="194"/>
      <c r="VJD128" s="194"/>
      <c r="VJE128" s="194"/>
      <c r="VJF128" s="194"/>
      <c r="VJG128" s="194"/>
      <c r="VJH128" s="194"/>
      <c r="VJI128" s="194"/>
      <c r="VJJ128" s="194"/>
      <c r="VJK128" s="194"/>
      <c r="VJL128" s="194"/>
      <c r="VJM128" s="194"/>
      <c r="VJN128" s="194"/>
      <c r="VJO128" s="194"/>
      <c r="VJP128" s="194"/>
      <c r="VJQ128" s="194"/>
      <c r="VJR128" s="194"/>
      <c r="VJS128" s="194"/>
      <c r="VJT128" s="194"/>
      <c r="VJU128" s="194"/>
      <c r="VJV128" s="194"/>
      <c r="VJW128" s="194"/>
      <c r="VJX128" s="194"/>
      <c r="VJY128" s="194"/>
      <c r="VJZ128" s="194"/>
      <c r="VKA128" s="194"/>
      <c r="VKB128" s="194"/>
      <c r="VKC128" s="194"/>
      <c r="VKD128" s="194"/>
      <c r="VKE128" s="194"/>
      <c r="VKF128" s="194"/>
      <c r="VKG128" s="194"/>
      <c r="VKH128" s="194"/>
      <c r="VKI128" s="194"/>
      <c r="VKJ128" s="194"/>
      <c r="VKK128" s="194"/>
      <c r="VKL128" s="194"/>
      <c r="VKM128" s="194"/>
      <c r="VKN128" s="194"/>
      <c r="VKO128" s="194"/>
      <c r="VKP128" s="194"/>
      <c r="VKQ128" s="194"/>
      <c r="VKR128" s="194"/>
      <c r="VKS128" s="194"/>
      <c r="VKT128" s="194"/>
      <c r="VKU128" s="194"/>
      <c r="VKV128" s="194"/>
      <c r="VKW128" s="194"/>
      <c r="VKX128" s="194"/>
      <c r="VKY128" s="194"/>
      <c r="VKZ128" s="194"/>
      <c r="VLA128" s="194"/>
      <c r="VLB128" s="194"/>
      <c r="VLC128" s="194"/>
      <c r="VLD128" s="194"/>
      <c r="VLE128" s="194"/>
      <c r="VLF128" s="194"/>
      <c r="VLG128" s="194"/>
      <c r="VLH128" s="194"/>
      <c r="VLI128" s="194"/>
      <c r="VLJ128" s="194"/>
      <c r="VLK128" s="194"/>
      <c r="VLL128" s="194"/>
      <c r="VLM128" s="194"/>
      <c r="VLN128" s="194"/>
      <c r="VLO128" s="194"/>
      <c r="VLP128" s="194"/>
      <c r="VLQ128" s="194"/>
      <c r="VLR128" s="194"/>
      <c r="VLS128" s="194"/>
      <c r="VLT128" s="194"/>
      <c r="VLU128" s="194"/>
      <c r="VLV128" s="194"/>
      <c r="VLW128" s="194"/>
      <c r="VLX128" s="194"/>
      <c r="VLY128" s="194"/>
      <c r="VLZ128" s="194"/>
      <c r="VMA128" s="194"/>
      <c r="VMB128" s="194"/>
      <c r="VMC128" s="194"/>
      <c r="VMD128" s="194"/>
      <c r="VME128" s="194"/>
      <c r="VMF128" s="194"/>
      <c r="VMG128" s="194"/>
      <c r="VMH128" s="194"/>
      <c r="VMI128" s="194"/>
      <c r="VMJ128" s="194"/>
      <c r="VMK128" s="194"/>
      <c r="VML128" s="194"/>
      <c r="VMM128" s="194"/>
      <c r="VMN128" s="194"/>
      <c r="VMO128" s="194"/>
      <c r="VMP128" s="194"/>
      <c r="VMQ128" s="194"/>
      <c r="VMR128" s="194"/>
      <c r="VMS128" s="194"/>
      <c r="VMT128" s="194"/>
      <c r="VMU128" s="194"/>
      <c r="VMV128" s="194"/>
      <c r="VMW128" s="194"/>
      <c r="VMX128" s="194"/>
      <c r="VMY128" s="194"/>
      <c r="VMZ128" s="194"/>
      <c r="VNA128" s="194"/>
      <c r="VNB128" s="194"/>
      <c r="VNC128" s="194"/>
      <c r="VND128" s="194"/>
      <c r="VNE128" s="194"/>
      <c r="VNF128" s="194"/>
      <c r="VNG128" s="194"/>
      <c r="VNH128" s="194"/>
      <c r="VNI128" s="194"/>
      <c r="VNJ128" s="194"/>
      <c r="VNK128" s="194"/>
      <c r="VNL128" s="194"/>
      <c r="VNM128" s="194"/>
      <c r="VNN128" s="194"/>
      <c r="VNO128" s="194"/>
      <c r="VNP128" s="194"/>
      <c r="VNQ128" s="194"/>
      <c r="VNR128" s="194"/>
      <c r="VNS128" s="194"/>
      <c r="VNT128" s="194"/>
      <c r="VNU128" s="194"/>
      <c r="VNV128" s="194"/>
      <c r="VNW128" s="194"/>
      <c r="VNX128" s="194"/>
      <c r="VNY128" s="194"/>
      <c r="VNZ128" s="194"/>
      <c r="VOA128" s="194"/>
      <c r="VOB128" s="194"/>
      <c r="VOC128" s="194"/>
      <c r="VOD128" s="194"/>
      <c r="VOE128" s="194"/>
      <c r="VOF128" s="194"/>
      <c r="VOG128" s="194"/>
      <c r="VOH128" s="194"/>
      <c r="VOI128" s="194"/>
      <c r="VOJ128" s="194"/>
      <c r="VOK128" s="194"/>
      <c r="VOL128" s="194"/>
      <c r="VOM128" s="194"/>
      <c r="VON128" s="194"/>
      <c r="VOO128" s="194"/>
      <c r="VOP128" s="194"/>
      <c r="VOQ128" s="194"/>
      <c r="VOR128" s="194"/>
      <c r="VOS128" s="194"/>
      <c r="VOT128" s="194"/>
      <c r="VOU128" s="194"/>
      <c r="VOV128" s="194"/>
      <c r="VOW128" s="194"/>
      <c r="VOX128" s="194"/>
      <c r="VOY128" s="194"/>
      <c r="VOZ128" s="194"/>
      <c r="VPA128" s="194"/>
      <c r="VPB128" s="194"/>
      <c r="VPC128" s="194"/>
      <c r="VPD128" s="194"/>
      <c r="VPE128" s="194"/>
      <c r="VPF128" s="194"/>
      <c r="VPG128" s="194"/>
      <c r="VPH128" s="194"/>
      <c r="VPI128" s="194"/>
      <c r="VPJ128" s="194"/>
      <c r="VPK128" s="194"/>
      <c r="VPL128" s="194"/>
      <c r="VPM128" s="194"/>
      <c r="VPN128" s="194"/>
      <c r="VPO128" s="194"/>
      <c r="VPP128" s="194"/>
      <c r="VPQ128" s="194"/>
      <c r="VPR128" s="194"/>
      <c r="VPS128" s="194"/>
      <c r="VPT128" s="194"/>
      <c r="VPU128" s="194"/>
      <c r="VPV128" s="194"/>
      <c r="VPW128" s="194"/>
      <c r="VPX128" s="194"/>
      <c r="VPY128" s="194"/>
      <c r="VPZ128" s="194"/>
      <c r="VQA128" s="194"/>
      <c r="VQB128" s="194"/>
      <c r="VQC128" s="194"/>
      <c r="VQD128" s="194"/>
      <c r="VQE128" s="194"/>
      <c r="VQF128" s="194"/>
      <c r="VQG128" s="194"/>
      <c r="VQH128" s="194"/>
      <c r="VQI128" s="194"/>
      <c r="VQJ128" s="194"/>
      <c r="VQK128" s="194"/>
      <c r="VQL128" s="194"/>
      <c r="VQM128" s="194"/>
      <c r="VQN128" s="194"/>
      <c r="VQO128" s="194"/>
      <c r="VQP128" s="194"/>
      <c r="VQQ128" s="194"/>
      <c r="VQR128" s="194"/>
      <c r="VQS128" s="194"/>
      <c r="VQT128" s="194"/>
      <c r="VQU128" s="194"/>
      <c r="VQV128" s="194"/>
      <c r="VQW128" s="194"/>
      <c r="VQX128" s="194"/>
      <c r="VQY128" s="194"/>
      <c r="VQZ128" s="194"/>
      <c r="VRA128" s="194"/>
      <c r="VRB128" s="194"/>
      <c r="VRC128" s="194"/>
      <c r="VRD128" s="194"/>
      <c r="VRE128" s="194"/>
      <c r="VRF128" s="194"/>
      <c r="VRG128" s="194"/>
      <c r="VRH128" s="194"/>
      <c r="VRI128" s="194"/>
      <c r="VRJ128" s="194"/>
      <c r="VRK128" s="194"/>
      <c r="VRL128" s="194"/>
      <c r="VRM128" s="194"/>
      <c r="VRN128" s="194"/>
      <c r="VRO128" s="194"/>
      <c r="VRP128" s="194"/>
      <c r="VRQ128" s="194"/>
      <c r="VRR128" s="194"/>
      <c r="VRS128" s="194"/>
      <c r="VRT128" s="194"/>
      <c r="VRU128" s="194"/>
      <c r="VRV128" s="194"/>
      <c r="VRW128" s="194"/>
      <c r="VRX128" s="194"/>
      <c r="VRY128" s="194"/>
      <c r="VRZ128" s="194"/>
      <c r="VSA128" s="194"/>
      <c r="VSB128" s="194"/>
      <c r="VSC128" s="194"/>
      <c r="VSD128" s="194"/>
      <c r="VSE128" s="194"/>
      <c r="VSF128" s="194"/>
      <c r="VSG128" s="194"/>
      <c r="VSH128" s="194"/>
      <c r="VSI128" s="194"/>
      <c r="VSJ128" s="194"/>
      <c r="VSK128" s="194"/>
      <c r="VSL128" s="194"/>
      <c r="VSM128" s="194"/>
      <c r="VSN128" s="194"/>
      <c r="VSO128" s="194"/>
      <c r="VSP128" s="194"/>
      <c r="VSQ128" s="194"/>
      <c r="VSR128" s="194"/>
      <c r="VSS128" s="194"/>
      <c r="VST128" s="194"/>
      <c r="VSU128" s="194"/>
      <c r="VSV128" s="194"/>
      <c r="VSW128" s="194"/>
      <c r="VSX128" s="194"/>
      <c r="VSY128" s="194"/>
      <c r="VSZ128" s="194"/>
      <c r="VTA128" s="194"/>
      <c r="VTB128" s="194"/>
      <c r="VTC128" s="194"/>
      <c r="VTD128" s="194"/>
      <c r="VTE128" s="194"/>
      <c r="VTF128" s="194"/>
      <c r="VTG128" s="194"/>
      <c r="VTH128" s="194"/>
      <c r="VTI128" s="194"/>
      <c r="VTJ128" s="194"/>
      <c r="VTK128" s="194"/>
      <c r="VTL128" s="194"/>
      <c r="VTM128" s="194"/>
      <c r="VTN128" s="194"/>
      <c r="VTO128" s="194"/>
      <c r="VTP128" s="194"/>
      <c r="VTQ128" s="194"/>
      <c r="VTR128" s="194"/>
      <c r="VTS128" s="194"/>
      <c r="VTT128" s="194"/>
      <c r="VTU128" s="194"/>
      <c r="VTV128" s="194"/>
      <c r="VTW128" s="194"/>
      <c r="VTX128" s="194"/>
      <c r="VTY128" s="194"/>
      <c r="VTZ128" s="194"/>
      <c r="VUA128" s="194"/>
      <c r="VUB128" s="194"/>
      <c r="VUC128" s="194"/>
      <c r="VUD128" s="194"/>
      <c r="VUE128" s="194"/>
      <c r="VUF128" s="194"/>
      <c r="VUG128" s="194"/>
      <c r="VUH128" s="194"/>
      <c r="VUI128" s="194"/>
      <c r="VUJ128" s="194"/>
      <c r="VUK128" s="194"/>
      <c r="VUL128" s="194"/>
      <c r="VUM128" s="194"/>
      <c r="VUN128" s="194"/>
      <c r="VUO128" s="194"/>
      <c r="VUP128" s="194"/>
      <c r="VUQ128" s="194"/>
      <c r="VUR128" s="194"/>
      <c r="VUS128" s="194"/>
      <c r="VUT128" s="194"/>
      <c r="VUU128" s="194"/>
      <c r="VUV128" s="194"/>
      <c r="VUW128" s="194"/>
      <c r="VUX128" s="194"/>
      <c r="VUY128" s="194"/>
      <c r="VUZ128" s="194"/>
      <c r="VVA128" s="194"/>
      <c r="VVB128" s="194"/>
      <c r="VVC128" s="194"/>
      <c r="VVD128" s="194"/>
      <c r="VVE128" s="194"/>
      <c r="VVF128" s="194"/>
      <c r="VVG128" s="194"/>
      <c r="VVH128" s="194"/>
      <c r="VVI128" s="194"/>
      <c r="VVJ128" s="194"/>
      <c r="VVK128" s="194"/>
      <c r="VVL128" s="194"/>
      <c r="VVM128" s="194"/>
      <c r="VVN128" s="194"/>
      <c r="VVO128" s="194"/>
      <c r="VVP128" s="194"/>
      <c r="VVQ128" s="194"/>
      <c r="VVR128" s="194"/>
      <c r="VVS128" s="194"/>
      <c r="VVT128" s="194"/>
      <c r="VVU128" s="194"/>
      <c r="VVV128" s="194"/>
      <c r="VVW128" s="194"/>
      <c r="VVX128" s="194"/>
      <c r="VVY128" s="194"/>
      <c r="VVZ128" s="194"/>
      <c r="VWA128" s="194"/>
      <c r="VWB128" s="194"/>
      <c r="VWC128" s="194"/>
      <c r="VWD128" s="194"/>
      <c r="VWE128" s="194"/>
      <c r="VWF128" s="194"/>
      <c r="VWG128" s="194"/>
      <c r="VWH128" s="194"/>
      <c r="VWI128" s="194"/>
      <c r="VWJ128" s="194"/>
      <c r="VWK128" s="194"/>
      <c r="VWL128" s="194"/>
      <c r="VWM128" s="194"/>
      <c r="VWN128" s="194"/>
      <c r="VWO128" s="194"/>
      <c r="VWP128" s="194"/>
      <c r="VWQ128" s="194"/>
      <c r="VWR128" s="194"/>
      <c r="VWS128" s="194"/>
      <c r="VWT128" s="194"/>
      <c r="VWU128" s="194"/>
      <c r="VWV128" s="194"/>
      <c r="VWW128" s="194"/>
      <c r="VWX128" s="194"/>
      <c r="VWY128" s="194"/>
      <c r="VWZ128" s="194"/>
      <c r="VXA128" s="194"/>
      <c r="VXB128" s="194"/>
      <c r="VXC128" s="194"/>
      <c r="VXD128" s="194"/>
      <c r="VXE128" s="194"/>
      <c r="VXF128" s="194"/>
      <c r="VXG128" s="194"/>
      <c r="VXH128" s="194"/>
      <c r="VXI128" s="194"/>
      <c r="VXJ128" s="194"/>
      <c r="VXK128" s="194"/>
      <c r="VXL128" s="194"/>
      <c r="VXM128" s="194"/>
      <c r="VXN128" s="194"/>
      <c r="VXO128" s="194"/>
      <c r="VXP128" s="194"/>
      <c r="VXQ128" s="194"/>
      <c r="VXR128" s="194"/>
      <c r="VXS128" s="194"/>
      <c r="VXT128" s="194"/>
      <c r="VXU128" s="194"/>
      <c r="VXV128" s="194"/>
      <c r="VXW128" s="194"/>
      <c r="VXX128" s="194"/>
      <c r="VXY128" s="194"/>
      <c r="VXZ128" s="194"/>
      <c r="VYA128" s="194"/>
      <c r="VYB128" s="194"/>
      <c r="VYC128" s="194"/>
      <c r="VYD128" s="194"/>
      <c r="VYE128" s="194"/>
      <c r="VYF128" s="194"/>
      <c r="VYG128" s="194"/>
      <c r="VYH128" s="194"/>
      <c r="VYI128" s="194"/>
      <c r="VYJ128" s="194"/>
      <c r="VYK128" s="194"/>
      <c r="VYL128" s="194"/>
      <c r="VYM128" s="194"/>
      <c r="VYN128" s="194"/>
      <c r="VYO128" s="194"/>
      <c r="VYP128" s="194"/>
      <c r="VYQ128" s="194"/>
      <c r="VYR128" s="194"/>
      <c r="VYS128" s="194"/>
      <c r="VYT128" s="194"/>
      <c r="VYU128" s="194"/>
      <c r="VYV128" s="194"/>
      <c r="VYW128" s="194"/>
      <c r="VYX128" s="194"/>
      <c r="VYY128" s="194"/>
      <c r="VYZ128" s="194"/>
      <c r="VZA128" s="194"/>
      <c r="VZB128" s="194"/>
      <c r="VZC128" s="194"/>
      <c r="VZD128" s="194"/>
      <c r="VZE128" s="194"/>
      <c r="VZF128" s="194"/>
      <c r="VZG128" s="194"/>
      <c r="VZH128" s="194"/>
      <c r="VZI128" s="194"/>
      <c r="VZJ128" s="194"/>
      <c r="VZK128" s="194"/>
      <c r="VZL128" s="194"/>
      <c r="VZM128" s="194"/>
      <c r="VZN128" s="194"/>
      <c r="VZO128" s="194"/>
      <c r="VZP128" s="194"/>
      <c r="VZQ128" s="194"/>
      <c r="VZR128" s="194"/>
      <c r="VZS128" s="194"/>
      <c r="VZT128" s="194"/>
      <c r="VZU128" s="194"/>
      <c r="VZV128" s="194"/>
      <c r="VZW128" s="194"/>
      <c r="VZX128" s="194"/>
      <c r="VZY128" s="194"/>
      <c r="VZZ128" s="194"/>
      <c r="WAA128" s="194"/>
      <c r="WAB128" s="194"/>
      <c r="WAC128" s="194"/>
      <c r="WAD128" s="194"/>
      <c r="WAE128" s="194"/>
      <c r="WAF128" s="194"/>
      <c r="WAG128" s="194"/>
      <c r="WAH128" s="194"/>
      <c r="WAI128" s="194"/>
      <c r="WAJ128" s="194"/>
      <c r="WAK128" s="194"/>
      <c r="WAL128" s="194"/>
      <c r="WAM128" s="194"/>
      <c r="WAN128" s="194"/>
      <c r="WAO128" s="194"/>
      <c r="WAP128" s="194"/>
      <c r="WAQ128" s="194"/>
      <c r="WAR128" s="194"/>
      <c r="WAS128" s="194"/>
      <c r="WAT128" s="194"/>
      <c r="WAU128" s="194"/>
      <c r="WAV128" s="194"/>
      <c r="WAW128" s="194"/>
      <c r="WAX128" s="194"/>
      <c r="WAY128" s="194"/>
      <c r="WAZ128" s="194"/>
      <c r="WBA128" s="194"/>
      <c r="WBB128" s="194"/>
      <c r="WBC128" s="194"/>
      <c r="WBD128" s="194"/>
      <c r="WBE128" s="194"/>
      <c r="WBF128" s="194"/>
      <c r="WBG128" s="194"/>
      <c r="WBH128" s="194"/>
      <c r="WBI128" s="194"/>
      <c r="WBJ128" s="194"/>
      <c r="WBK128" s="194"/>
      <c r="WBL128" s="194"/>
      <c r="WBM128" s="194"/>
      <c r="WBN128" s="194"/>
      <c r="WBO128" s="194"/>
      <c r="WBP128" s="194"/>
      <c r="WBQ128" s="194"/>
      <c r="WBR128" s="194"/>
      <c r="WBS128" s="194"/>
      <c r="WBT128" s="194"/>
      <c r="WBU128" s="194"/>
      <c r="WBV128" s="194"/>
      <c r="WBW128" s="194"/>
      <c r="WBX128" s="194"/>
      <c r="WBY128" s="194"/>
      <c r="WBZ128" s="194"/>
      <c r="WCA128" s="194"/>
      <c r="WCB128" s="194"/>
      <c r="WCC128" s="194"/>
      <c r="WCD128" s="194"/>
      <c r="WCE128" s="194"/>
      <c r="WCF128" s="194"/>
      <c r="WCG128" s="194"/>
      <c r="WCH128" s="194"/>
      <c r="WCI128" s="194"/>
      <c r="WCJ128" s="194"/>
      <c r="WCK128" s="194"/>
      <c r="WCL128" s="194"/>
      <c r="WCM128" s="194"/>
      <c r="WCN128" s="194"/>
      <c r="WCO128" s="194"/>
      <c r="WCP128" s="194"/>
      <c r="WCQ128" s="194"/>
      <c r="WCR128" s="194"/>
      <c r="WCS128" s="194"/>
      <c r="WCT128" s="194"/>
      <c r="WCU128" s="194"/>
      <c r="WCV128" s="194"/>
      <c r="WCW128" s="194"/>
      <c r="WCX128" s="194"/>
      <c r="WCY128" s="194"/>
      <c r="WCZ128" s="194"/>
      <c r="WDA128" s="194"/>
      <c r="WDB128" s="194"/>
      <c r="WDC128" s="194"/>
      <c r="WDD128" s="194"/>
      <c r="WDE128" s="194"/>
      <c r="WDF128" s="194"/>
      <c r="WDG128" s="194"/>
      <c r="WDH128" s="194"/>
      <c r="WDI128" s="194"/>
      <c r="WDJ128" s="194"/>
      <c r="WDK128" s="194"/>
      <c r="WDL128" s="194"/>
      <c r="WDM128" s="194"/>
      <c r="WDN128" s="194"/>
      <c r="WDO128" s="194"/>
      <c r="WDP128" s="194"/>
      <c r="WDQ128" s="194"/>
      <c r="WDR128" s="194"/>
      <c r="WDS128" s="194"/>
      <c r="WDT128" s="194"/>
      <c r="WDU128" s="194"/>
      <c r="WDV128" s="194"/>
      <c r="WDW128" s="194"/>
      <c r="WDX128" s="194"/>
      <c r="WDY128" s="194"/>
      <c r="WDZ128" s="194"/>
      <c r="WEA128" s="194"/>
      <c r="WEB128" s="194"/>
      <c r="WEC128" s="194"/>
      <c r="WED128" s="194"/>
      <c r="WEE128" s="194"/>
      <c r="WEF128" s="194"/>
      <c r="WEG128" s="194"/>
      <c r="WEH128" s="194"/>
      <c r="WEI128" s="194"/>
      <c r="WEJ128" s="194"/>
      <c r="WEK128" s="194"/>
      <c r="WEL128" s="194"/>
      <c r="WEM128" s="194"/>
      <c r="WEN128" s="194"/>
      <c r="WEO128" s="194"/>
      <c r="WEP128" s="194"/>
      <c r="WEQ128" s="194"/>
      <c r="WER128" s="194"/>
      <c r="WES128" s="194"/>
      <c r="WET128" s="194"/>
      <c r="WEU128" s="194"/>
      <c r="WEV128" s="194"/>
      <c r="WEW128" s="194"/>
      <c r="WEX128" s="194"/>
      <c r="WEY128" s="194"/>
      <c r="WEZ128" s="194"/>
      <c r="WFA128" s="194"/>
      <c r="WFB128" s="194"/>
      <c r="WFC128" s="194"/>
      <c r="WFD128" s="194"/>
      <c r="WFE128" s="194"/>
      <c r="WFF128" s="194"/>
      <c r="WFG128" s="194"/>
      <c r="WFH128" s="194"/>
      <c r="WFI128" s="194"/>
      <c r="WFJ128" s="194"/>
      <c r="WFK128" s="194"/>
      <c r="WFL128" s="194"/>
      <c r="WFM128" s="194"/>
      <c r="WFN128" s="194"/>
      <c r="WFO128" s="194"/>
      <c r="WFP128" s="194"/>
      <c r="WFQ128" s="194"/>
      <c r="WFR128" s="194"/>
      <c r="WFS128" s="194"/>
      <c r="WFT128" s="194"/>
      <c r="WFU128" s="194"/>
      <c r="WFV128" s="194"/>
      <c r="WFW128" s="194"/>
      <c r="WFX128" s="194"/>
      <c r="WFY128" s="194"/>
      <c r="WFZ128" s="194"/>
      <c r="WGA128" s="194"/>
      <c r="WGB128" s="194"/>
      <c r="WGC128" s="194"/>
      <c r="WGD128" s="194"/>
      <c r="WGE128" s="194"/>
      <c r="WGF128" s="194"/>
      <c r="WGG128" s="194"/>
      <c r="WGH128" s="194"/>
      <c r="WGI128" s="194"/>
      <c r="WGJ128" s="194"/>
      <c r="WGK128" s="194"/>
      <c r="WGL128" s="194"/>
      <c r="WGM128" s="194"/>
      <c r="WGN128" s="194"/>
      <c r="WGO128" s="194"/>
      <c r="WGP128" s="194"/>
      <c r="WGQ128" s="194"/>
      <c r="WGR128" s="194"/>
      <c r="WGS128" s="194"/>
      <c r="WGT128" s="194"/>
      <c r="WGU128" s="194"/>
      <c r="WGV128" s="194"/>
      <c r="WGW128" s="194"/>
      <c r="WGX128" s="194"/>
      <c r="WGY128" s="194"/>
      <c r="WGZ128" s="194"/>
      <c r="WHA128" s="194"/>
      <c r="WHB128" s="194"/>
      <c r="WHC128" s="194"/>
      <c r="WHD128" s="194"/>
      <c r="WHE128" s="194"/>
      <c r="WHF128" s="194"/>
      <c r="WHG128" s="194"/>
      <c r="WHH128" s="194"/>
      <c r="WHI128" s="194"/>
      <c r="WHJ128" s="194"/>
      <c r="WHK128" s="194"/>
      <c r="WHL128" s="194"/>
      <c r="WHM128" s="194"/>
      <c r="WHN128" s="194"/>
      <c r="WHO128" s="194"/>
      <c r="WHP128" s="194"/>
      <c r="WHQ128" s="194"/>
      <c r="WHR128" s="194"/>
      <c r="WHS128" s="194"/>
      <c r="WHT128" s="194"/>
      <c r="WHU128" s="194"/>
      <c r="WHV128" s="194"/>
      <c r="WHW128" s="194"/>
      <c r="WHX128" s="194"/>
      <c r="WHY128" s="194"/>
      <c r="WHZ128" s="194"/>
      <c r="WIA128" s="194"/>
      <c r="WIB128" s="194"/>
      <c r="WIC128" s="194"/>
      <c r="WID128" s="194"/>
      <c r="WIE128" s="194"/>
      <c r="WIF128" s="194"/>
      <c r="WIG128" s="194"/>
      <c r="WIH128" s="194"/>
      <c r="WII128" s="194"/>
      <c r="WIJ128" s="194"/>
      <c r="WIK128" s="194"/>
      <c r="WIL128" s="194"/>
      <c r="WIM128" s="194"/>
      <c r="WIN128" s="194"/>
      <c r="WIO128" s="194"/>
      <c r="WIP128" s="194"/>
      <c r="WIQ128" s="194"/>
      <c r="WIR128" s="194"/>
      <c r="WIS128" s="194"/>
      <c r="WIT128" s="194"/>
      <c r="WIU128" s="194"/>
      <c r="WIV128" s="194"/>
      <c r="WIW128" s="194"/>
      <c r="WIX128" s="194"/>
      <c r="WIY128" s="194"/>
      <c r="WIZ128" s="194"/>
      <c r="WJA128" s="194"/>
      <c r="WJB128" s="194"/>
      <c r="WJC128" s="194"/>
      <c r="WJD128" s="194"/>
      <c r="WJE128" s="194"/>
      <c r="WJF128" s="194"/>
      <c r="WJG128" s="194"/>
      <c r="WJH128" s="194"/>
      <c r="WJI128" s="194"/>
      <c r="WJJ128" s="194"/>
      <c r="WJK128" s="194"/>
      <c r="WJL128" s="194"/>
      <c r="WJM128" s="194"/>
      <c r="WJN128" s="194"/>
      <c r="WJO128" s="194"/>
      <c r="WJP128" s="194"/>
      <c r="WJQ128" s="194"/>
      <c r="WJR128" s="194"/>
      <c r="WJS128" s="194"/>
      <c r="WJT128" s="194"/>
      <c r="WJU128" s="194"/>
      <c r="WJV128" s="194"/>
      <c r="WJW128" s="194"/>
      <c r="WJX128" s="194"/>
      <c r="WJY128" s="194"/>
      <c r="WJZ128" s="194"/>
      <c r="WKA128" s="194"/>
      <c r="WKB128" s="194"/>
      <c r="WKC128" s="194"/>
      <c r="WKD128" s="194"/>
      <c r="WKE128" s="194"/>
      <c r="WKF128" s="194"/>
      <c r="WKG128" s="194"/>
      <c r="WKH128" s="194"/>
      <c r="WKI128" s="194"/>
      <c r="WKJ128" s="194"/>
      <c r="WKK128" s="194"/>
      <c r="WKL128" s="194"/>
      <c r="WKM128" s="194"/>
      <c r="WKN128" s="194"/>
      <c r="WKO128" s="194"/>
      <c r="WKP128" s="194"/>
      <c r="WKQ128" s="194"/>
      <c r="WKR128" s="194"/>
      <c r="WKS128" s="194"/>
      <c r="WKT128" s="194"/>
      <c r="WKU128" s="194"/>
      <c r="WKV128" s="194"/>
      <c r="WKW128" s="194"/>
      <c r="WKX128" s="194"/>
      <c r="WKY128" s="194"/>
      <c r="WKZ128" s="194"/>
      <c r="WLA128" s="194"/>
      <c r="WLB128" s="194"/>
      <c r="WLC128" s="194"/>
      <c r="WLD128" s="194"/>
      <c r="WLE128" s="194"/>
      <c r="WLF128" s="194"/>
      <c r="WLG128" s="194"/>
      <c r="WLH128" s="194"/>
      <c r="WLI128" s="194"/>
      <c r="WLJ128" s="194"/>
      <c r="WLK128" s="194"/>
      <c r="WLL128" s="194"/>
      <c r="WLM128" s="194"/>
      <c r="WLN128" s="194"/>
      <c r="WLO128" s="194"/>
      <c r="WLP128" s="194"/>
      <c r="WLQ128" s="194"/>
      <c r="WLR128" s="194"/>
      <c r="WLS128" s="194"/>
      <c r="WLT128" s="194"/>
      <c r="WLU128" s="194"/>
      <c r="WLV128" s="194"/>
      <c r="WLW128" s="194"/>
      <c r="WLX128" s="194"/>
      <c r="WLY128" s="194"/>
      <c r="WLZ128" s="194"/>
      <c r="WMA128" s="194"/>
      <c r="WMB128" s="194"/>
      <c r="WMC128" s="194"/>
      <c r="WMD128" s="194"/>
      <c r="WME128" s="194"/>
      <c r="WMF128" s="194"/>
      <c r="WMG128" s="194"/>
      <c r="WMH128" s="194"/>
      <c r="WMI128" s="194"/>
      <c r="WMJ128" s="194"/>
      <c r="WMK128" s="194"/>
      <c r="WML128" s="194"/>
      <c r="WMM128" s="194"/>
      <c r="WMN128" s="194"/>
      <c r="WMO128" s="194"/>
      <c r="WMP128" s="194"/>
      <c r="WMQ128" s="194"/>
      <c r="WMR128" s="194"/>
      <c r="WMS128" s="194"/>
      <c r="WMT128" s="194"/>
      <c r="WMU128" s="194"/>
      <c r="WMV128" s="194"/>
      <c r="WMW128" s="194"/>
      <c r="WMX128" s="194"/>
      <c r="WMY128" s="194"/>
      <c r="WMZ128" s="194"/>
      <c r="WNA128" s="194"/>
      <c r="WNB128" s="194"/>
      <c r="WNC128" s="194"/>
      <c r="WND128" s="194"/>
      <c r="WNE128" s="194"/>
      <c r="WNF128" s="194"/>
      <c r="WNG128" s="194"/>
      <c r="WNH128" s="194"/>
      <c r="WNI128" s="194"/>
      <c r="WNJ128" s="194"/>
      <c r="WNK128" s="194"/>
      <c r="WNL128" s="194"/>
      <c r="WNM128" s="194"/>
      <c r="WNN128" s="194"/>
      <c r="WNO128" s="194"/>
      <c r="WNP128" s="194"/>
      <c r="WNQ128" s="194"/>
      <c r="WNR128" s="194"/>
      <c r="WNS128" s="194"/>
      <c r="WNT128" s="194"/>
      <c r="WNU128" s="194"/>
      <c r="WNV128" s="194"/>
      <c r="WNW128" s="194"/>
      <c r="WNX128" s="194"/>
      <c r="WNY128" s="194"/>
      <c r="WNZ128" s="194"/>
      <c r="WOA128" s="194"/>
      <c r="WOB128" s="194"/>
      <c r="WOC128" s="194"/>
      <c r="WOD128" s="194"/>
      <c r="WOE128" s="194"/>
      <c r="WOF128" s="194"/>
      <c r="WOG128" s="194"/>
      <c r="WOH128" s="194"/>
      <c r="WOI128" s="194"/>
      <c r="WOJ128" s="194"/>
      <c r="WOK128" s="194"/>
      <c r="WOL128" s="194"/>
      <c r="WOM128" s="194"/>
      <c r="WON128" s="194"/>
      <c r="WOO128" s="194"/>
      <c r="WOP128" s="194"/>
      <c r="WOQ128" s="194"/>
      <c r="WOR128" s="194"/>
      <c r="WOS128" s="194"/>
      <c r="WOT128" s="194"/>
      <c r="WOU128" s="194"/>
      <c r="WOV128" s="194"/>
      <c r="WOW128" s="194"/>
      <c r="WOX128" s="194"/>
      <c r="WOY128" s="194"/>
      <c r="WOZ128" s="194"/>
      <c r="WPA128" s="194"/>
      <c r="WPB128" s="194"/>
      <c r="WPC128" s="194"/>
      <c r="WPD128" s="194"/>
      <c r="WPE128" s="194"/>
      <c r="WPF128" s="194"/>
      <c r="WPG128" s="194"/>
      <c r="WPH128" s="194"/>
      <c r="WPI128" s="194"/>
      <c r="WPJ128" s="194"/>
      <c r="WPK128" s="194"/>
      <c r="WPL128" s="194"/>
      <c r="WPM128" s="194"/>
      <c r="WPN128" s="194"/>
      <c r="WPO128" s="194"/>
      <c r="WPP128" s="194"/>
      <c r="WPQ128" s="194"/>
      <c r="WPR128" s="194"/>
      <c r="WPS128" s="194"/>
      <c r="WPT128" s="194"/>
      <c r="WPU128" s="194"/>
      <c r="WPV128" s="194"/>
      <c r="WPW128" s="194"/>
      <c r="WPX128" s="194"/>
      <c r="WPY128" s="194"/>
      <c r="WPZ128" s="194"/>
      <c r="WQA128" s="194"/>
      <c r="WQB128" s="194"/>
      <c r="WQC128" s="194"/>
      <c r="WQD128" s="194"/>
      <c r="WQE128" s="194"/>
      <c r="WQF128" s="194"/>
      <c r="WQG128" s="194"/>
      <c r="WQH128" s="194"/>
      <c r="WQI128" s="194"/>
      <c r="WQJ128" s="194"/>
      <c r="WQK128" s="194"/>
      <c r="WQL128" s="194"/>
      <c r="WQM128" s="194"/>
      <c r="WQN128" s="194"/>
      <c r="WQO128" s="194"/>
      <c r="WQP128" s="194"/>
      <c r="WQQ128" s="194"/>
      <c r="WQR128" s="194"/>
      <c r="WQS128" s="194"/>
      <c r="WQT128" s="194"/>
      <c r="WQU128" s="194"/>
      <c r="WQV128" s="194"/>
      <c r="WQW128" s="194"/>
      <c r="WQX128" s="194"/>
      <c r="WQY128" s="194"/>
      <c r="WQZ128" s="194"/>
      <c r="WRA128" s="194"/>
      <c r="WRB128" s="194"/>
      <c r="WRC128" s="194"/>
      <c r="WRD128" s="194"/>
      <c r="WRE128" s="194"/>
      <c r="WRF128" s="194"/>
      <c r="WRG128" s="194"/>
      <c r="WRH128" s="194"/>
      <c r="WRI128" s="194"/>
      <c r="WRJ128" s="194"/>
      <c r="WRK128" s="194"/>
      <c r="WRL128" s="194"/>
      <c r="WRM128" s="194"/>
      <c r="WRN128" s="194"/>
      <c r="WRO128" s="194"/>
      <c r="WRP128" s="194"/>
      <c r="WRQ128" s="194"/>
      <c r="WRR128" s="194"/>
      <c r="WRS128" s="194"/>
      <c r="WRT128" s="194"/>
      <c r="WRU128" s="194"/>
      <c r="WRV128" s="194"/>
      <c r="WRW128" s="194"/>
      <c r="WRX128" s="194"/>
      <c r="WRY128" s="194"/>
      <c r="WRZ128" s="194"/>
      <c r="WSA128" s="194"/>
      <c r="WSB128" s="194"/>
      <c r="WSC128" s="194"/>
      <c r="WSD128" s="194"/>
      <c r="WSE128" s="194"/>
      <c r="WSF128" s="194"/>
      <c r="WSG128" s="194"/>
      <c r="WSH128" s="194"/>
      <c r="WSI128" s="194"/>
      <c r="WSJ128" s="194"/>
      <c r="WSK128" s="194"/>
      <c r="WSL128" s="194"/>
      <c r="WSM128" s="194"/>
      <c r="WSN128" s="194"/>
      <c r="WSO128" s="194"/>
      <c r="WSP128" s="194"/>
      <c r="WSQ128" s="194"/>
      <c r="WSR128" s="194"/>
      <c r="WSS128" s="194"/>
      <c r="WST128" s="194"/>
      <c r="WSU128" s="194"/>
      <c r="WSV128" s="194"/>
      <c r="WSW128" s="194"/>
      <c r="WSX128" s="194"/>
      <c r="WSY128" s="194"/>
      <c r="WSZ128" s="194"/>
      <c r="WTA128" s="194"/>
      <c r="WTB128" s="194"/>
      <c r="WTC128" s="194"/>
      <c r="WTD128" s="194"/>
      <c r="WTE128" s="194"/>
      <c r="WTF128" s="194"/>
      <c r="WTG128" s="194"/>
      <c r="WTH128" s="194"/>
      <c r="WTI128" s="194"/>
      <c r="WTJ128" s="194"/>
      <c r="WTK128" s="194"/>
      <c r="WTL128" s="194"/>
      <c r="WTM128" s="194"/>
      <c r="WTN128" s="194"/>
      <c r="WTO128" s="194"/>
      <c r="WTP128" s="194"/>
      <c r="WTQ128" s="194"/>
      <c r="WTR128" s="194"/>
      <c r="WTS128" s="194"/>
      <c r="WTT128" s="194"/>
      <c r="WTU128" s="194"/>
      <c r="WTV128" s="194"/>
      <c r="WTW128" s="194"/>
      <c r="WTX128" s="194"/>
      <c r="WTY128" s="194"/>
      <c r="WTZ128" s="194"/>
      <c r="WUA128" s="194"/>
      <c r="WUB128" s="194"/>
      <c r="WUC128" s="194"/>
      <c r="WUD128" s="194"/>
      <c r="WUE128" s="194"/>
      <c r="WUF128" s="194"/>
      <c r="WUG128" s="194"/>
      <c r="WUH128" s="194"/>
      <c r="WUI128" s="194"/>
      <c r="WUJ128" s="194"/>
      <c r="WUK128" s="194"/>
      <c r="WUL128" s="194"/>
      <c r="WUM128" s="194"/>
      <c r="WUN128" s="194"/>
      <c r="WUO128" s="194"/>
      <c r="WUP128" s="194"/>
      <c r="WUQ128" s="194"/>
      <c r="WUR128" s="194"/>
      <c r="WUS128" s="194"/>
      <c r="WUT128" s="194"/>
      <c r="WUU128" s="194"/>
      <c r="WUV128" s="194"/>
      <c r="WUW128" s="194"/>
      <c r="WUX128" s="194"/>
      <c r="WUY128" s="194"/>
      <c r="WUZ128" s="194"/>
      <c r="WVA128" s="194"/>
      <c r="WVB128" s="194"/>
      <c r="WVC128" s="194"/>
      <c r="WVD128" s="194"/>
      <c r="WVE128" s="194"/>
      <c r="WVF128" s="194"/>
      <c r="WVG128" s="194"/>
      <c r="WVH128" s="194"/>
      <c r="WVI128" s="194"/>
      <c r="WVJ128" s="194"/>
      <c r="WVK128" s="194"/>
      <c r="WVL128" s="194"/>
      <c r="WVM128" s="194"/>
      <c r="WVN128" s="194"/>
      <c r="WVO128" s="194"/>
      <c r="WVP128" s="194"/>
      <c r="WVQ128" s="194"/>
      <c r="WVR128" s="194"/>
      <c r="WVS128" s="194"/>
      <c r="WVT128" s="194"/>
      <c r="WVU128" s="194"/>
      <c r="WVV128" s="194"/>
      <c r="WVW128" s="194"/>
      <c r="WVX128" s="194"/>
      <c r="WVY128" s="194"/>
      <c r="WVZ128" s="194"/>
      <c r="WWA128" s="194"/>
      <c r="WWB128" s="194"/>
      <c r="WWC128" s="194"/>
      <c r="WWD128" s="194"/>
      <c r="WWE128" s="194"/>
      <c r="WWF128" s="194"/>
      <c r="WWG128" s="194"/>
      <c r="WWH128" s="194"/>
      <c r="WWI128" s="194"/>
      <c r="WWJ128" s="194"/>
      <c r="WWK128" s="194"/>
      <c r="WWL128" s="194"/>
      <c r="WWM128" s="194"/>
      <c r="WWN128" s="194"/>
      <c r="WWO128" s="194"/>
      <c r="WWP128" s="194"/>
      <c r="WWQ128" s="194"/>
      <c r="WWR128" s="194"/>
      <c r="WWS128" s="194"/>
      <c r="WWT128" s="194"/>
      <c r="WWU128" s="194"/>
      <c r="WWV128" s="194"/>
      <c r="WWW128" s="194"/>
      <c r="WWX128" s="194"/>
      <c r="WWY128" s="194"/>
      <c r="WWZ128" s="194"/>
      <c r="WXA128" s="194"/>
      <c r="WXB128" s="194"/>
      <c r="WXC128" s="194"/>
      <c r="WXD128" s="194"/>
      <c r="WXE128" s="194"/>
      <c r="WXF128" s="194"/>
      <c r="WXG128" s="194"/>
      <c r="WXH128" s="194"/>
      <c r="WXI128" s="194"/>
      <c r="WXJ128" s="194"/>
      <c r="WXK128" s="194"/>
      <c r="WXL128" s="194"/>
      <c r="WXM128" s="194"/>
      <c r="WXN128" s="194"/>
      <c r="WXO128" s="194"/>
      <c r="WXP128" s="194"/>
      <c r="WXQ128" s="194"/>
      <c r="WXR128" s="194"/>
      <c r="WXS128" s="194"/>
      <c r="WXT128" s="194"/>
      <c r="WXU128" s="194"/>
      <c r="WXV128" s="194"/>
      <c r="WXW128" s="194"/>
      <c r="WXX128" s="194"/>
      <c r="WXY128" s="194"/>
      <c r="WXZ128" s="194"/>
      <c r="WYA128" s="194"/>
      <c r="WYB128" s="194"/>
      <c r="WYC128" s="194"/>
      <c r="WYD128" s="194"/>
      <c r="WYE128" s="194"/>
      <c r="WYF128" s="194"/>
      <c r="WYG128" s="194"/>
      <c r="WYH128" s="194"/>
      <c r="WYI128" s="194"/>
      <c r="WYJ128" s="194"/>
      <c r="WYK128" s="194"/>
      <c r="WYL128" s="194"/>
      <c r="WYM128" s="194"/>
      <c r="WYN128" s="194"/>
      <c r="WYO128" s="194"/>
      <c r="WYP128" s="194"/>
      <c r="WYQ128" s="194"/>
      <c r="WYR128" s="194"/>
      <c r="WYS128" s="194"/>
      <c r="WYT128" s="194"/>
      <c r="WYU128" s="194"/>
      <c r="WYV128" s="194"/>
      <c r="WYW128" s="194"/>
      <c r="WYX128" s="194"/>
      <c r="WYY128" s="194"/>
      <c r="WYZ128" s="194"/>
      <c r="WZA128" s="194"/>
      <c r="WZB128" s="194"/>
      <c r="WZC128" s="194"/>
      <c r="WZD128" s="194"/>
      <c r="WZE128" s="194"/>
      <c r="WZF128" s="194"/>
      <c r="WZG128" s="194"/>
      <c r="WZH128" s="194"/>
      <c r="WZI128" s="194"/>
      <c r="WZJ128" s="194"/>
      <c r="WZK128" s="194"/>
      <c r="WZL128" s="194"/>
      <c r="WZM128" s="194"/>
      <c r="WZN128" s="194"/>
      <c r="WZO128" s="194"/>
      <c r="WZP128" s="194"/>
      <c r="WZQ128" s="194"/>
      <c r="WZR128" s="194"/>
      <c r="WZS128" s="194"/>
      <c r="WZT128" s="194"/>
      <c r="WZU128" s="194"/>
      <c r="WZV128" s="194"/>
      <c r="WZW128" s="194"/>
      <c r="WZX128" s="194"/>
      <c r="WZY128" s="194"/>
      <c r="WZZ128" s="194"/>
      <c r="XAA128" s="194"/>
      <c r="XAB128" s="194"/>
      <c r="XAC128" s="194"/>
      <c r="XAD128" s="194"/>
      <c r="XAE128" s="194"/>
      <c r="XAF128" s="194"/>
      <c r="XAG128" s="194"/>
      <c r="XAH128" s="194"/>
      <c r="XAI128" s="194"/>
      <c r="XAJ128" s="194"/>
      <c r="XAK128" s="194"/>
      <c r="XAL128" s="194"/>
      <c r="XAM128" s="194"/>
      <c r="XAN128" s="194"/>
      <c r="XAO128" s="194"/>
      <c r="XAP128" s="194"/>
      <c r="XAQ128" s="194"/>
      <c r="XAR128" s="194"/>
      <c r="XAS128" s="194"/>
      <c r="XAT128" s="194"/>
      <c r="XAU128" s="194"/>
      <c r="XAV128" s="194"/>
      <c r="XAW128" s="194"/>
      <c r="XAX128" s="194"/>
      <c r="XAY128" s="194"/>
      <c r="XAZ128" s="194"/>
      <c r="XBA128" s="194"/>
      <c r="XBB128" s="194"/>
      <c r="XBC128" s="194"/>
      <c r="XBD128" s="194"/>
      <c r="XBE128" s="194"/>
      <c r="XBF128" s="194"/>
      <c r="XBG128" s="194"/>
      <c r="XBH128" s="194"/>
      <c r="XBI128" s="194"/>
      <c r="XBJ128" s="194"/>
      <c r="XBK128" s="194"/>
      <c r="XBL128" s="194"/>
      <c r="XBM128" s="194"/>
      <c r="XBN128" s="194"/>
      <c r="XBO128" s="194"/>
      <c r="XBP128" s="194"/>
      <c r="XBQ128" s="194"/>
      <c r="XBR128" s="194"/>
      <c r="XBS128" s="194"/>
      <c r="XBT128" s="194"/>
      <c r="XBU128" s="194"/>
      <c r="XBV128" s="194"/>
      <c r="XBW128" s="194"/>
      <c r="XBX128" s="194"/>
      <c r="XBY128" s="194"/>
      <c r="XBZ128" s="194"/>
      <c r="XCA128" s="194"/>
      <c r="XCB128" s="194"/>
      <c r="XCC128" s="194"/>
      <c r="XCD128" s="194"/>
      <c r="XCE128" s="194"/>
      <c r="XCF128" s="194"/>
      <c r="XCG128" s="194"/>
      <c r="XCH128" s="194"/>
      <c r="XCI128" s="194"/>
      <c r="XCJ128" s="194"/>
      <c r="XCK128" s="194"/>
      <c r="XCL128" s="194"/>
      <c r="XCM128" s="194"/>
      <c r="XCN128" s="194"/>
      <c r="XCO128" s="194"/>
      <c r="XCP128" s="194"/>
      <c r="XCQ128" s="194"/>
      <c r="XCR128" s="194"/>
      <c r="XCS128" s="194"/>
      <c r="XCT128" s="194"/>
      <c r="XCU128" s="194"/>
      <c r="XCV128" s="194"/>
      <c r="XCW128" s="194"/>
      <c r="XCX128" s="194"/>
      <c r="XCY128" s="194"/>
      <c r="XCZ128" s="194"/>
      <c r="XDA128" s="194"/>
      <c r="XDB128" s="194"/>
      <c r="XDC128" s="194"/>
      <c r="XDD128" s="194"/>
      <c r="XDE128" s="194"/>
      <c r="XDF128" s="194"/>
      <c r="XDG128" s="194"/>
      <c r="XDH128" s="194"/>
      <c r="XDI128" s="194"/>
      <c r="XDJ128" s="194"/>
      <c r="XDK128" s="194"/>
      <c r="XDL128" s="194"/>
      <c r="XDM128" s="194"/>
      <c r="XDN128" s="194"/>
      <c r="XDO128" s="194"/>
      <c r="XDP128" s="194"/>
      <c r="XDQ128" s="194"/>
      <c r="XDR128" s="194"/>
      <c r="XDS128" s="194"/>
      <c r="XDT128" s="194"/>
      <c r="XDU128" s="194"/>
      <c r="XDV128" s="194"/>
      <c r="XDW128" s="194"/>
      <c r="XDX128" s="194"/>
      <c r="XDY128" s="194"/>
      <c r="XDZ128" s="194"/>
      <c r="XEA128" s="194"/>
      <c r="XEB128" s="194"/>
      <c r="XEC128" s="194"/>
      <c r="XED128" s="194"/>
      <c r="XEE128" s="194"/>
      <c r="XEF128" s="194"/>
      <c r="XEG128" s="194"/>
      <c r="XEH128" s="194"/>
      <c r="XEI128" s="194"/>
      <c r="XEJ128" s="194"/>
      <c r="XEK128" s="194"/>
      <c r="XEL128" s="194"/>
      <c r="XEM128" s="194"/>
      <c r="XEN128" s="194"/>
      <c r="XEO128" s="194"/>
      <c r="XEP128" s="194"/>
      <c r="XEQ128" s="194"/>
      <c r="XER128" s="194"/>
      <c r="XES128" s="194"/>
    </row>
    <row r="129" spans="1:16373" s="188" customFormat="1" ht="50.4" outlineLevel="2" x14ac:dyDescent="0.25">
      <c r="A129" s="133">
        <f t="shared" si="89"/>
        <v>111</v>
      </c>
      <c r="B129" s="174" t="s">
        <v>592</v>
      </c>
      <c r="C129" s="174" t="s">
        <v>975</v>
      </c>
      <c r="D129" s="147" t="s">
        <v>577</v>
      </c>
      <c r="E129" s="235">
        <f t="shared" si="85"/>
        <v>660</v>
      </c>
      <c r="F129" s="208">
        <v>0</v>
      </c>
      <c r="G129" s="235">
        <f t="shared" si="86"/>
        <v>660</v>
      </c>
      <c r="H129" s="235">
        <v>130</v>
      </c>
      <c r="I129" s="235">
        <v>530</v>
      </c>
      <c r="J129" s="235">
        <v>0</v>
      </c>
      <c r="K129" s="235">
        <v>0</v>
      </c>
      <c r="L129" s="235">
        <f t="shared" si="87"/>
        <v>660</v>
      </c>
      <c r="M129" s="235">
        <v>0</v>
      </c>
      <c r="N129" s="235">
        <f t="shared" si="88"/>
        <v>660</v>
      </c>
      <c r="O129" s="235">
        <v>130</v>
      </c>
      <c r="P129" s="235">
        <v>530</v>
      </c>
      <c r="Q129" s="235">
        <v>0</v>
      </c>
      <c r="R129" s="235">
        <v>0</v>
      </c>
      <c r="S129" s="89" t="s">
        <v>578</v>
      </c>
      <c r="T129" s="173">
        <v>2022</v>
      </c>
      <c r="U129" s="194"/>
      <c r="V129" s="194"/>
      <c r="W129" s="194"/>
      <c r="X129" s="194"/>
      <c r="Y129" s="194"/>
      <c r="Z129" s="194"/>
      <c r="AA129" s="194"/>
      <c r="AB129" s="194"/>
      <c r="AC129" s="194"/>
      <c r="AD129" s="194"/>
      <c r="AE129" s="194"/>
      <c r="AF129" s="194"/>
      <c r="AG129" s="194"/>
      <c r="AH129" s="194"/>
      <c r="AI129" s="194"/>
      <c r="AJ129" s="194"/>
      <c r="AK129" s="194"/>
      <c r="AL129" s="194"/>
      <c r="AM129" s="194"/>
      <c r="AN129" s="194"/>
      <c r="AO129" s="194"/>
      <c r="AP129" s="194"/>
      <c r="AQ129" s="194"/>
      <c r="AR129" s="194"/>
      <c r="AS129" s="194"/>
      <c r="AT129" s="194"/>
      <c r="AU129" s="194"/>
      <c r="AV129" s="194"/>
      <c r="AW129" s="194"/>
      <c r="AX129" s="194"/>
      <c r="AY129" s="194"/>
      <c r="AZ129" s="194"/>
      <c r="BA129" s="194"/>
      <c r="BB129" s="194"/>
      <c r="BC129" s="194"/>
      <c r="BD129" s="194"/>
      <c r="BE129" s="194"/>
      <c r="BF129" s="194"/>
      <c r="BG129" s="194"/>
      <c r="BH129" s="194"/>
      <c r="BI129" s="194"/>
      <c r="BJ129" s="194"/>
      <c r="BK129" s="194"/>
      <c r="BL129" s="194"/>
      <c r="BM129" s="194"/>
      <c r="BN129" s="194"/>
      <c r="BO129" s="194"/>
      <c r="BP129" s="194"/>
      <c r="BQ129" s="194"/>
      <c r="BR129" s="194"/>
      <c r="BS129" s="194"/>
      <c r="BT129" s="194"/>
      <c r="BU129" s="194"/>
      <c r="BV129" s="194"/>
      <c r="BW129" s="194"/>
      <c r="BX129" s="194"/>
      <c r="BY129" s="194"/>
      <c r="BZ129" s="194"/>
      <c r="CA129" s="194"/>
      <c r="CB129" s="194"/>
      <c r="CC129" s="194"/>
      <c r="CD129" s="194"/>
      <c r="CE129" s="194"/>
      <c r="CF129" s="194"/>
      <c r="CG129" s="194"/>
      <c r="CH129" s="194"/>
      <c r="CI129" s="194"/>
      <c r="CJ129" s="194"/>
      <c r="CK129" s="194"/>
      <c r="CL129" s="194"/>
      <c r="CM129" s="194"/>
      <c r="CN129" s="194"/>
      <c r="CO129" s="194"/>
      <c r="CP129" s="194"/>
      <c r="CQ129" s="194"/>
      <c r="CR129" s="194"/>
      <c r="CS129" s="194"/>
      <c r="CT129" s="194"/>
      <c r="CU129" s="194"/>
      <c r="CV129" s="194"/>
      <c r="CW129" s="194"/>
      <c r="CX129" s="194"/>
      <c r="CY129" s="194"/>
      <c r="CZ129" s="194"/>
      <c r="DA129" s="194"/>
      <c r="DB129" s="194"/>
      <c r="DC129" s="194"/>
      <c r="DD129" s="194"/>
      <c r="DE129" s="194"/>
      <c r="DF129" s="194"/>
      <c r="DG129" s="194"/>
      <c r="DH129" s="194"/>
      <c r="DI129" s="194"/>
      <c r="DJ129" s="194"/>
      <c r="DK129" s="194"/>
      <c r="DL129" s="194"/>
      <c r="DM129" s="194"/>
      <c r="DN129" s="194"/>
      <c r="DO129" s="194"/>
      <c r="DP129" s="194"/>
      <c r="DQ129" s="194"/>
      <c r="DR129" s="194"/>
      <c r="DS129" s="194"/>
      <c r="DT129" s="194"/>
      <c r="DU129" s="194"/>
      <c r="DV129" s="194"/>
      <c r="DW129" s="194"/>
      <c r="DX129" s="194"/>
      <c r="DY129" s="194"/>
      <c r="DZ129" s="194"/>
      <c r="EA129" s="194"/>
      <c r="EB129" s="194"/>
      <c r="EC129" s="194"/>
      <c r="ED129" s="194"/>
      <c r="EE129" s="194"/>
      <c r="EF129" s="194"/>
      <c r="EG129" s="194"/>
      <c r="EH129" s="194"/>
      <c r="EI129" s="194"/>
      <c r="EJ129" s="194"/>
      <c r="EK129" s="194"/>
      <c r="EL129" s="194"/>
      <c r="EM129" s="194"/>
      <c r="EN129" s="194"/>
      <c r="EO129" s="194"/>
      <c r="EP129" s="194"/>
      <c r="EQ129" s="194"/>
      <c r="ER129" s="194"/>
      <c r="ES129" s="194"/>
      <c r="ET129" s="194"/>
      <c r="EU129" s="194"/>
      <c r="EV129" s="194"/>
      <c r="EW129" s="194"/>
      <c r="EX129" s="194"/>
      <c r="EY129" s="194"/>
      <c r="EZ129" s="194"/>
      <c r="FA129" s="194"/>
      <c r="FB129" s="194"/>
      <c r="FC129" s="194"/>
      <c r="FD129" s="194"/>
      <c r="FE129" s="194"/>
      <c r="FF129" s="194"/>
      <c r="FG129" s="194"/>
      <c r="FH129" s="194"/>
      <c r="FI129" s="194"/>
      <c r="FJ129" s="194"/>
      <c r="FK129" s="194"/>
      <c r="FL129" s="194"/>
      <c r="FM129" s="194"/>
      <c r="FN129" s="194"/>
      <c r="FO129" s="194"/>
      <c r="FP129" s="194"/>
      <c r="FQ129" s="194"/>
      <c r="FR129" s="194"/>
      <c r="FS129" s="194"/>
      <c r="FT129" s="194"/>
      <c r="FU129" s="194"/>
      <c r="FV129" s="194"/>
      <c r="FW129" s="194"/>
      <c r="FX129" s="194"/>
      <c r="FY129" s="194"/>
      <c r="FZ129" s="194"/>
      <c r="GA129" s="194"/>
      <c r="GB129" s="194"/>
      <c r="GC129" s="194"/>
      <c r="GD129" s="194"/>
      <c r="GE129" s="194"/>
      <c r="GF129" s="194"/>
      <c r="GG129" s="194"/>
      <c r="GH129" s="194"/>
      <c r="GI129" s="194"/>
      <c r="GJ129" s="194"/>
      <c r="GK129" s="194"/>
      <c r="GL129" s="194"/>
      <c r="GM129" s="194"/>
      <c r="GN129" s="194"/>
      <c r="GO129" s="194"/>
      <c r="GP129" s="194"/>
      <c r="GQ129" s="194"/>
      <c r="GR129" s="194"/>
      <c r="GS129" s="194"/>
      <c r="GT129" s="194"/>
      <c r="GU129" s="194"/>
      <c r="GV129" s="194"/>
      <c r="GW129" s="194"/>
      <c r="GX129" s="194"/>
      <c r="GY129" s="194"/>
      <c r="GZ129" s="194"/>
      <c r="HA129" s="194"/>
      <c r="HB129" s="194"/>
      <c r="HC129" s="194"/>
      <c r="HD129" s="194"/>
      <c r="HE129" s="194"/>
      <c r="HF129" s="194"/>
      <c r="HG129" s="194"/>
      <c r="HH129" s="194"/>
      <c r="HI129" s="194"/>
      <c r="HJ129" s="194"/>
      <c r="HK129" s="194"/>
      <c r="HL129" s="194"/>
      <c r="HM129" s="194"/>
      <c r="HN129" s="194"/>
      <c r="HO129" s="194"/>
      <c r="HP129" s="194"/>
      <c r="HQ129" s="194"/>
      <c r="HR129" s="194"/>
      <c r="HS129" s="194"/>
      <c r="HT129" s="194"/>
      <c r="HU129" s="194"/>
      <c r="HV129" s="194"/>
      <c r="HW129" s="194"/>
      <c r="HX129" s="194"/>
      <c r="HY129" s="194"/>
      <c r="HZ129" s="194"/>
      <c r="IA129" s="194"/>
      <c r="IB129" s="194"/>
      <c r="IC129" s="194"/>
      <c r="ID129" s="194"/>
      <c r="IE129" s="194"/>
      <c r="IF129" s="194"/>
      <c r="IG129" s="194"/>
      <c r="IH129" s="194"/>
      <c r="II129" s="194"/>
      <c r="IJ129" s="194"/>
      <c r="IK129" s="194"/>
      <c r="IL129" s="194"/>
      <c r="IM129" s="194"/>
      <c r="IN129" s="194"/>
      <c r="IO129" s="194"/>
      <c r="IP129" s="194"/>
      <c r="IQ129" s="194"/>
      <c r="IR129" s="194"/>
      <c r="IS129" s="194"/>
      <c r="IT129" s="194"/>
      <c r="IU129" s="194"/>
      <c r="IV129" s="194"/>
      <c r="IW129" s="194"/>
      <c r="IX129" s="194"/>
      <c r="IY129" s="194"/>
      <c r="IZ129" s="194"/>
      <c r="JA129" s="194"/>
      <c r="JB129" s="194"/>
      <c r="JC129" s="194"/>
      <c r="JD129" s="194"/>
      <c r="JE129" s="194"/>
      <c r="JF129" s="194"/>
      <c r="JG129" s="194"/>
      <c r="JH129" s="194"/>
      <c r="JI129" s="194"/>
      <c r="JJ129" s="194"/>
      <c r="JK129" s="194"/>
      <c r="JL129" s="194"/>
      <c r="JM129" s="194"/>
      <c r="JN129" s="194"/>
      <c r="JO129" s="194"/>
      <c r="JP129" s="194"/>
      <c r="JQ129" s="194"/>
      <c r="JR129" s="194"/>
      <c r="JS129" s="194"/>
      <c r="JT129" s="194"/>
      <c r="JU129" s="194"/>
      <c r="JV129" s="194"/>
      <c r="JW129" s="194"/>
      <c r="JX129" s="194"/>
      <c r="JY129" s="194"/>
      <c r="JZ129" s="194"/>
      <c r="KA129" s="194"/>
      <c r="KB129" s="194"/>
      <c r="KC129" s="194"/>
      <c r="KD129" s="194"/>
      <c r="KE129" s="194"/>
      <c r="KF129" s="194"/>
      <c r="KG129" s="194"/>
      <c r="KH129" s="194"/>
      <c r="KI129" s="194"/>
      <c r="KJ129" s="194"/>
      <c r="KK129" s="194"/>
      <c r="KL129" s="194"/>
      <c r="KM129" s="194"/>
      <c r="KN129" s="194"/>
      <c r="KO129" s="194"/>
      <c r="KP129" s="194"/>
      <c r="KQ129" s="194"/>
      <c r="KR129" s="194"/>
      <c r="KS129" s="194"/>
      <c r="KT129" s="194"/>
      <c r="KU129" s="194"/>
      <c r="KV129" s="194"/>
      <c r="KW129" s="194"/>
      <c r="KX129" s="194"/>
      <c r="KY129" s="194"/>
      <c r="KZ129" s="194"/>
      <c r="LA129" s="194"/>
      <c r="LB129" s="194"/>
      <c r="LC129" s="194"/>
      <c r="LD129" s="194"/>
      <c r="LE129" s="194"/>
      <c r="LF129" s="194"/>
      <c r="LG129" s="194"/>
      <c r="LH129" s="194"/>
      <c r="LI129" s="194"/>
      <c r="LJ129" s="194"/>
      <c r="LK129" s="194"/>
      <c r="LL129" s="194"/>
      <c r="LM129" s="194"/>
      <c r="LN129" s="194"/>
      <c r="LO129" s="194"/>
      <c r="LP129" s="194"/>
      <c r="LQ129" s="194"/>
      <c r="LR129" s="194"/>
      <c r="LS129" s="194"/>
      <c r="LT129" s="194"/>
      <c r="LU129" s="194"/>
      <c r="LV129" s="194"/>
      <c r="LW129" s="194"/>
      <c r="LX129" s="194"/>
      <c r="LY129" s="194"/>
      <c r="LZ129" s="194"/>
      <c r="MA129" s="194"/>
      <c r="MB129" s="194"/>
      <c r="MC129" s="194"/>
      <c r="MD129" s="194"/>
      <c r="ME129" s="194"/>
      <c r="MF129" s="194"/>
      <c r="MG129" s="194"/>
      <c r="MH129" s="194"/>
      <c r="MI129" s="194"/>
      <c r="MJ129" s="194"/>
      <c r="MK129" s="194"/>
      <c r="ML129" s="194"/>
      <c r="MM129" s="194"/>
      <c r="MN129" s="194"/>
      <c r="MO129" s="194"/>
      <c r="MP129" s="194"/>
      <c r="MQ129" s="194"/>
      <c r="MR129" s="194"/>
      <c r="MS129" s="194"/>
      <c r="MT129" s="194"/>
      <c r="MU129" s="194"/>
      <c r="MV129" s="194"/>
      <c r="MW129" s="194"/>
      <c r="MX129" s="194"/>
      <c r="MY129" s="194"/>
      <c r="MZ129" s="194"/>
      <c r="NA129" s="194"/>
      <c r="NB129" s="194"/>
      <c r="NC129" s="194"/>
      <c r="ND129" s="194"/>
      <c r="NE129" s="194"/>
      <c r="NF129" s="194"/>
      <c r="NG129" s="194"/>
      <c r="NH129" s="194"/>
      <c r="NI129" s="194"/>
      <c r="NJ129" s="194"/>
      <c r="NK129" s="194"/>
      <c r="NL129" s="194"/>
      <c r="NM129" s="194"/>
      <c r="NN129" s="194"/>
      <c r="NO129" s="194"/>
      <c r="NP129" s="194"/>
      <c r="NQ129" s="194"/>
      <c r="NR129" s="194"/>
      <c r="NS129" s="194"/>
      <c r="NT129" s="194"/>
      <c r="NU129" s="194"/>
      <c r="NV129" s="194"/>
      <c r="NW129" s="194"/>
      <c r="NX129" s="194"/>
      <c r="NY129" s="194"/>
      <c r="NZ129" s="194"/>
      <c r="OA129" s="194"/>
      <c r="OB129" s="194"/>
      <c r="OC129" s="194"/>
      <c r="OD129" s="194"/>
      <c r="OE129" s="194"/>
      <c r="OF129" s="194"/>
      <c r="OG129" s="194"/>
      <c r="OH129" s="194"/>
      <c r="OI129" s="194"/>
      <c r="OJ129" s="194"/>
      <c r="OK129" s="194"/>
      <c r="OL129" s="194"/>
      <c r="OM129" s="194"/>
      <c r="ON129" s="194"/>
      <c r="OO129" s="194"/>
      <c r="OP129" s="194"/>
      <c r="OQ129" s="194"/>
      <c r="OR129" s="194"/>
      <c r="OS129" s="194"/>
      <c r="OT129" s="194"/>
      <c r="OU129" s="194"/>
      <c r="OV129" s="194"/>
      <c r="OW129" s="194"/>
      <c r="OX129" s="194"/>
      <c r="OY129" s="194"/>
      <c r="OZ129" s="194"/>
      <c r="PA129" s="194"/>
      <c r="PB129" s="194"/>
      <c r="PC129" s="194"/>
      <c r="PD129" s="194"/>
      <c r="PE129" s="194"/>
      <c r="PF129" s="194"/>
      <c r="PG129" s="194"/>
      <c r="PH129" s="194"/>
      <c r="PI129" s="194"/>
      <c r="PJ129" s="194"/>
      <c r="PK129" s="194"/>
      <c r="PL129" s="194"/>
      <c r="PM129" s="194"/>
      <c r="PN129" s="194"/>
      <c r="PO129" s="194"/>
      <c r="PP129" s="194"/>
      <c r="PQ129" s="194"/>
      <c r="PR129" s="194"/>
      <c r="PS129" s="194"/>
      <c r="PT129" s="194"/>
      <c r="PU129" s="194"/>
      <c r="PV129" s="194"/>
      <c r="PW129" s="194"/>
      <c r="PX129" s="194"/>
      <c r="PY129" s="194"/>
      <c r="PZ129" s="194"/>
      <c r="QA129" s="194"/>
      <c r="QB129" s="194"/>
      <c r="QC129" s="194"/>
      <c r="QD129" s="194"/>
      <c r="QE129" s="194"/>
      <c r="QF129" s="194"/>
      <c r="QG129" s="194"/>
      <c r="QH129" s="194"/>
      <c r="QI129" s="194"/>
      <c r="QJ129" s="194"/>
      <c r="QK129" s="194"/>
      <c r="QL129" s="194"/>
      <c r="QM129" s="194"/>
      <c r="QN129" s="194"/>
      <c r="QO129" s="194"/>
      <c r="QP129" s="194"/>
      <c r="QQ129" s="194"/>
      <c r="QR129" s="194"/>
      <c r="QS129" s="194"/>
      <c r="QT129" s="194"/>
      <c r="QU129" s="194"/>
      <c r="QV129" s="194"/>
      <c r="QW129" s="194"/>
      <c r="QX129" s="194"/>
      <c r="QY129" s="194"/>
      <c r="QZ129" s="194"/>
      <c r="RA129" s="194"/>
      <c r="RB129" s="194"/>
      <c r="RC129" s="194"/>
      <c r="RD129" s="194"/>
      <c r="RE129" s="194"/>
      <c r="RF129" s="194"/>
      <c r="RG129" s="194"/>
      <c r="RH129" s="194"/>
      <c r="RI129" s="194"/>
      <c r="RJ129" s="194"/>
      <c r="RK129" s="194"/>
      <c r="RL129" s="194"/>
      <c r="RM129" s="194"/>
      <c r="RN129" s="194"/>
      <c r="RO129" s="194"/>
      <c r="RP129" s="194"/>
      <c r="RQ129" s="194"/>
      <c r="RR129" s="194"/>
      <c r="RS129" s="194"/>
      <c r="RT129" s="194"/>
      <c r="RU129" s="194"/>
      <c r="RV129" s="194"/>
      <c r="RW129" s="194"/>
      <c r="RX129" s="194"/>
      <c r="RY129" s="194"/>
      <c r="RZ129" s="194"/>
      <c r="SA129" s="194"/>
      <c r="SB129" s="194"/>
      <c r="SC129" s="194"/>
      <c r="SD129" s="194"/>
      <c r="SE129" s="194"/>
      <c r="SF129" s="194"/>
      <c r="SG129" s="194"/>
      <c r="SH129" s="194"/>
      <c r="SI129" s="194"/>
      <c r="SJ129" s="194"/>
      <c r="SK129" s="194"/>
      <c r="SL129" s="194"/>
      <c r="SM129" s="194"/>
      <c r="SN129" s="194"/>
      <c r="SO129" s="194"/>
      <c r="SP129" s="194"/>
      <c r="SQ129" s="194"/>
      <c r="SR129" s="194"/>
      <c r="SS129" s="194"/>
      <c r="ST129" s="194"/>
      <c r="SU129" s="194"/>
      <c r="SV129" s="194"/>
      <c r="SW129" s="194"/>
      <c r="SX129" s="194"/>
      <c r="SY129" s="194"/>
      <c r="SZ129" s="194"/>
      <c r="TA129" s="194"/>
      <c r="TB129" s="194"/>
      <c r="TC129" s="194"/>
      <c r="TD129" s="194"/>
      <c r="TE129" s="194"/>
      <c r="TF129" s="194"/>
      <c r="TG129" s="194"/>
      <c r="TH129" s="194"/>
      <c r="TI129" s="194"/>
      <c r="TJ129" s="194"/>
      <c r="TK129" s="194"/>
      <c r="TL129" s="194"/>
      <c r="TM129" s="194"/>
      <c r="TN129" s="194"/>
      <c r="TO129" s="194"/>
      <c r="TP129" s="194"/>
      <c r="TQ129" s="194"/>
      <c r="TR129" s="194"/>
      <c r="TS129" s="194"/>
      <c r="TT129" s="194"/>
      <c r="TU129" s="194"/>
      <c r="TV129" s="194"/>
      <c r="TW129" s="194"/>
      <c r="TX129" s="194"/>
      <c r="TY129" s="194"/>
      <c r="TZ129" s="194"/>
      <c r="UA129" s="194"/>
      <c r="UB129" s="194"/>
      <c r="UC129" s="194"/>
      <c r="UD129" s="194"/>
      <c r="UE129" s="194"/>
      <c r="UF129" s="194"/>
      <c r="UG129" s="194"/>
      <c r="UH129" s="194"/>
      <c r="UI129" s="194"/>
      <c r="UJ129" s="194"/>
      <c r="UK129" s="194"/>
      <c r="UL129" s="194"/>
      <c r="UM129" s="194"/>
      <c r="UN129" s="194"/>
      <c r="UO129" s="194"/>
      <c r="UP129" s="194"/>
      <c r="UQ129" s="194"/>
      <c r="UR129" s="194"/>
      <c r="US129" s="194"/>
      <c r="UT129" s="194"/>
      <c r="UU129" s="194"/>
      <c r="UV129" s="194"/>
      <c r="UW129" s="194"/>
      <c r="UX129" s="194"/>
      <c r="UY129" s="194"/>
      <c r="UZ129" s="194"/>
      <c r="VA129" s="194"/>
      <c r="VB129" s="194"/>
      <c r="VC129" s="194"/>
      <c r="VD129" s="194"/>
      <c r="VE129" s="194"/>
      <c r="VF129" s="194"/>
      <c r="VG129" s="194"/>
      <c r="VH129" s="194"/>
      <c r="VI129" s="194"/>
      <c r="VJ129" s="194"/>
      <c r="VK129" s="194"/>
      <c r="VL129" s="194"/>
      <c r="VM129" s="194"/>
      <c r="VN129" s="194"/>
      <c r="VO129" s="194"/>
      <c r="VP129" s="194"/>
      <c r="VQ129" s="194"/>
      <c r="VR129" s="194"/>
      <c r="VS129" s="194"/>
      <c r="VT129" s="194"/>
      <c r="VU129" s="194"/>
      <c r="VV129" s="194"/>
      <c r="VW129" s="194"/>
      <c r="VX129" s="194"/>
      <c r="VY129" s="194"/>
      <c r="VZ129" s="194"/>
      <c r="WA129" s="194"/>
      <c r="WB129" s="194"/>
      <c r="WC129" s="194"/>
      <c r="WD129" s="194"/>
      <c r="WE129" s="194"/>
      <c r="WF129" s="194"/>
      <c r="WG129" s="194"/>
      <c r="WH129" s="194"/>
      <c r="WI129" s="194"/>
      <c r="WJ129" s="194"/>
      <c r="WK129" s="194"/>
      <c r="WL129" s="194"/>
      <c r="WM129" s="194"/>
      <c r="WN129" s="194"/>
      <c r="WO129" s="194"/>
      <c r="WP129" s="194"/>
      <c r="WQ129" s="194"/>
      <c r="WR129" s="194"/>
      <c r="WS129" s="194"/>
      <c r="WT129" s="194"/>
      <c r="WU129" s="194"/>
      <c r="WV129" s="194"/>
      <c r="WW129" s="194"/>
      <c r="WX129" s="194"/>
      <c r="WY129" s="194"/>
      <c r="WZ129" s="194"/>
      <c r="XA129" s="194"/>
      <c r="XB129" s="194"/>
      <c r="XC129" s="194"/>
      <c r="XD129" s="194"/>
      <c r="XE129" s="194"/>
      <c r="XF129" s="194"/>
      <c r="XG129" s="194"/>
      <c r="XH129" s="194"/>
      <c r="XI129" s="194"/>
      <c r="XJ129" s="194"/>
      <c r="XK129" s="194"/>
      <c r="XL129" s="194"/>
      <c r="XM129" s="194"/>
      <c r="XN129" s="194"/>
      <c r="XO129" s="194"/>
      <c r="XP129" s="194"/>
      <c r="XQ129" s="194"/>
      <c r="XR129" s="194"/>
      <c r="XS129" s="194"/>
      <c r="XT129" s="194"/>
      <c r="XU129" s="194"/>
      <c r="XV129" s="194"/>
      <c r="XW129" s="194"/>
      <c r="XX129" s="194"/>
      <c r="XY129" s="194"/>
      <c r="XZ129" s="194"/>
      <c r="YA129" s="194"/>
      <c r="YB129" s="194"/>
      <c r="YC129" s="194"/>
      <c r="YD129" s="194"/>
      <c r="YE129" s="194"/>
      <c r="YF129" s="194"/>
      <c r="YG129" s="194"/>
      <c r="YH129" s="194"/>
      <c r="YI129" s="194"/>
      <c r="YJ129" s="194"/>
      <c r="YK129" s="194"/>
      <c r="YL129" s="194"/>
      <c r="YM129" s="194"/>
      <c r="YN129" s="194"/>
      <c r="YO129" s="194"/>
      <c r="YP129" s="194"/>
      <c r="YQ129" s="194"/>
      <c r="YR129" s="194"/>
      <c r="YS129" s="194"/>
      <c r="YT129" s="194"/>
      <c r="YU129" s="194"/>
      <c r="YV129" s="194"/>
      <c r="YW129" s="194"/>
      <c r="YX129" s="194"/>
      <c r="YY129" s="194"/>
      <c r="YZ129" s="194"/>
      <c r="ZA129" s="194"/>
      <c r="ZB129" s="194"/>
      <c r="ZC129" s="194"/>
      <c r="ZD129" s="194"/>
      <c r="ZE129" s="194"/>
      <c r="ZF129" s="194"/>
      <c r="ZG129" s="194"/>
      <c r="ZH129" s="194"/>
      <c r="ZI129" s="194"/>
      <c r="ZJ129" s="194"/>
      <c r="ZK129" s="194"/>
      <c r="ZL129" s="194"/>
      <c r="ZM129" s="194"/>
      <c r="ZN129" s="194"/>
      <c r="ZO129" s="194"/>
      <c r="ZP129" s="194"/>
      <c r="ZQ129" s="194"/>
      <c r="ZR129" s="194"/>
      <c r="ZS129" s="194"/>
      <c r="ZT129" s="194"/>
      <c r="ZU129" s="194"/>
      <c r="ZV129" s="194"/>
      <c r="ZW129" s="194"/>
      <c r="ZX129" s="194"/>
      <c r="ZY129" s="194"/>
      <c r="ZZ129" s="194"/>
      <c r="AAA129" s="194"/>
      <c r="AAB129" s="194"/>
      <c r="AAC129" s="194"/>
      <c r="AAD129" s="194"/>
      <c r="AAE129" s="194"/>
      <c r="AAF129" s="194"/>
      <c r="AAG129" s="194"/>
      <c r="AAH129" s="194"/>
      <c r="AAI129" s="194"/>
      <c r="AAJ129" s="194"/>
      <c r="AAK129" s="194"/>
      <c r="AAL129" s="194"/>
      <c r="AAM129" s="194"/>
      <c r="AAN129" s="194"/>
      <c r="AAO129" s="194"/>
      <c r="AAP129" s="194"/>
      <c r="AAQ129" s="194"/>
      <c r="AAR129" s="194"/>
      <c r="AAS129" s="194"/>
      <c r="AAT129" s="194"/>
      <c r="AAU129" s="194"/>
      <c r="AAV129" s="194"/>
      <c r="AAW129" s="194"/>
      <c r="AAX129" s="194"/>
      <c r="AAY129" s="194"/>
      <c r="AAZ129" s="194"/>
      <c r="ABA129" s="194"/>
      <c r="ABB129" s="194"/>
      <c r="ABC129" s="194"/>
      <c r="ABD129" s="194"/>
      <c r="ABE129" s="194"/>
      <c r="ABF129" s="194"/>
      <c r="ABG129" s="194"/>
      <c r="ABH129" s="194"/>
      <c r="ABI129" s="194"/>
      <c r="ABJ129" s="194"/>
      <c r="ABK129" s="194"/>
      <c r="ABL129" s="194"/>
      <c r="ABM129" s="194"/>
      <c r="ABN129" s="194"/>
      <c r="ABO129" s="194"/>
      <c r="ABP129" s="194"/>
      <c r="ABQ129" s="194"/>
      <c r="ABR129" s="194"/>
      <c r="ABS129" s="194"/>
      <c r="ABT129" s="194"/>
      <c r="ABU129" s="194"/>
      <c r="ABV129" s="194"/>
      <c r="ABW129" s="194"/>
      <c r="ABX129" s="194"/>
      <c r="ABY129" s="194"/>
      <c r="ABZ129" s="194"/>
      <c r="ACA129" s="194"/>
      <c r="ACB129" s="194"/>
      <c r="ACC129" s="194"/>
      <c r="ACD129" s="194"/>
      <c r="ACE129" s="194"/>
      <c r="ACF129" s="194"/>
      <c r="ACG129" s="194"/>
      <c r="ACH129" s="194"/>
      <c r="ACI129" s="194"/>
      <c r="ACJ129" s="194"/>
      <c r="ACK129" s="194"/>
      <c r="ACL129" s="194"/>
      <c r="ACM129" s="194"/>
      <c r="ACN129" s="194"/>
      <c r="ACO129" s="194"/>
      <c r="ACP129" s="194"/>
      <c r="ACQ129" s="194"/>
      <c r="ACR129" s="194"/>
      <c r="ACS129" s="194"/>
      <c r="ACT129" s="194"/>
      <c r="ACU129" s="194"/>
      <c r="ACV129" s="194"/>
      <c r="ACW129" s="194"/>
      <c r="ACX129" s="194"/>
      <c r="ACY129" s="194"/>
      <c r="ACZ129" s="194"/>
      <c r="ADA129" s="194"/>
      <c r="ADB129" s="194"/>
      <c r="ADC129" s="194"/>
      <c r="ADD129" s="194"/>
      <c r="ADE129" s="194"/>
      <c r="ADF129" s="194"/>
      <c r="ADG129" s="194"/>
      <c r="ADH129" s="194"/>
      <c r="ADI129" s="194"/>
      <c r="ADJ129" s="194"/>
      <c r="ADK129" s="194"/>
      <c r="ADL129" s="194"/>
      <c r="ADM129" s="194"/>
      <c r="ADN129" s="194"/>
      <c r="ADO129" s="194"/>
      <c r="ADP129" s="194"/>
      <c r="ADQ129" s="194"/>
      <c r="ADR129" s="194"/>
      <c r="ADS129" s="194"/>
      <c r="ADT129" s="194"/>
      <c r="ADU129" s="194"/>
      <c r="ADV129" s="194"/>
      <c r="ADW129" s="194"/>
      <c r="ADX129" s="194"/>
      <c r="ADY129" s="194"/>
      <c r="ADZ129" s="194"/>
      <c r="AEA129" s="194"/>
      <c r="AEB129" s="194"/>
      <c r="AEC129" s="194"/>
      <c r="AED129" s="194"/>
      <c r="AEE129" s="194"/>
      <c r="AEF129" s="194"/>
      <c r="AEG129" s="194"/>
      <c r="AEH129" s="194"/>
      <c r="AEI129" s="194"/>
      <c r="AEJ129" s="194"/>
      <c r="AEK129" s="194"/>
      <c r="AEL129" s="194"/>
      <c r="AEM129" s="194"/>
      <c r="AEN129" s="194"/>
      <c r="AEO129" s="194"/>
      <c r="AEP129" s="194"/>
      <c r="AEQ129" s="194"/>
      <c r="AER129" s="194"/>
      <c r="AES129" s="194"/>
      <c r="AET129" s="194"/>
      <c r="AEU129" s="194"/>
      <c r="AEV129" s="194"/>
      <c r="AEW129" s="194"/>
      <c r="AEX129" s="194"/>
      <c r="AEY129" s="194"/>
      <c r="AEZ129" s="194"/>
      <c r="AFA129" s="194"/>
      <c r="AFB129" s="194"/>
      <c r="AFC129" s="194"/>
      <c r="AFD129" s="194"/>
      <c r="AFE129" s="194"/>
      <c r="AFF129" s="194"/>
      <c r="AFG129" s="194"/>
      <c r="AFH129" s="194"/>
      <c r="AFI129" s="194"/>
      <c r="AFJ129" s="194"/>
      <c r="AFK129" s="194"/>
      <c r="AFL129" s="194"/>
      <c r="AFM129" s="194"/>
      <c r="AFN129" s="194"/>
      <c r="AFO129" s="194"/>
      <c r="AFP129" s="194"/>
      <c r="AFQ129" s="194"/>
      <c r="AFR129" s="194"/>
      <c r="AFS129" s="194"/>
      <c r="AFT129" s="194"/>
      <c r="AFU129" s="194"/>
      <c r="AFV129" s="194"/>
      <c r="AFW129" s="194"/>
      <c r="AFX129" s="194"/>
      <c r="AFY129" s="194"/>
      <c r="AFZ129" s="194"/>
      <c r="AGA129" s="194"/>
      <c r="AGB129" s="194"/>
      <c r="AGC129" s="194"/>
      <c r="AGD129" s="194"/>
      <c r="AGE129" s="194"/>
      <c r="AGF129" s="194"/>
      <c r="AGG129" s="194"/>
      <c r="AGH129" s="194"/>
      <c r="AGI129" s="194"/>
      <c r="AGJ129" s="194"/>
      <c r="AGK129" s="194"/>
      <c r="AGL129" s="194"/>
      <c r="AGM129" s="194"/>
      <c r="AGN129" s="194"/>
      <c r="AGO129" s="194"/>
      <c r="AGP129" s="194"/>
      <c r="AGQ129" s="194"/>
      <c r="AGR129" s="194"/>
      <c r="AGS129" s="194"/>
      <c r="AGT129" s="194"/>
      <c r="AGU129" s="194"/>
      <c r="AGV129" s="194"/>
      <c r="AGW129" s="194"/>
      <c r="AGX129" s="194"/>
      <c r="AGY129" s="194"/>
      <c r="AGZ129" s="194"/>
      <c r="AHA129" s="194"/>
      <c r="AHB129" s="194"/>
      <c r="AHC129" s="194"/>
      <c r="AHD129" s="194"/>
      <c r="AHE129" s="194"/>
      <c r="AHF129" s="194"/>
      <c r="AHG129" s="194"/>
      <c r="AHH129" s="194"/>
      <c r="AHI129" s="194"/>
      <c r="AHJ129" s="194"/>
      <c r="AHK129" s="194"/>
      <c r="AHL129" s="194"/>
      <c r="AHM129" s="194"/>
      <c r="AHN129" s="194"/>
      <c r="AHO129" s="194"/>
      <c r="AHP129" s="194"/>
      <c r="AHQ129" s="194"/>
      <c r="AHR129" s="194"/>
      <c r="AHS129" s="194"/>
      <c r="AHT129" s="194"/>
      <c r="AHU129" s="194"/>
      <c r="AHV129" s="194"/>
      <c r="AHW129" s="194"/>
      <c r="AHX129" s="194"/>
      <c r="AHY129" s="194"/>
      <c r="AHZ129" s="194"/>
      <c r="AIA129" s="194"/>
      <c r="AIB129" s="194"/>
      <c r="AIC129" s="194"/>
      <c r="AID129" s="194"/>
      <c r="AIE129" s="194"/>
      <c r="AIF129" s="194"/>
      <c r="AIG129" s="194"/>
      <c r="AIH129" s="194"/>
      <c r="AII129" s="194"/>
      <c r="AIJ129" s="194"/>
      <c r="AIK129" s="194"/>
      <c r="AIL129" s="194"/>
      <c r="AIM129" s="194"/>
      <c r="AIN129" s="194"/>
      <c r="AIO129" s="194"/>
      <c r="AIP129" s="194"/>
      <c r="AIQ129" s="194"/>
      <c r="AIR129" s="194"/>
      <c r="AIS129" s="194"/>
      <c r="AIT129" s="194"/>
      <c r="AIU129" s="194"/>
      <c r="AIV129" s="194"/>
      <c r="AIW129" s="194"/>
      <c r="AIX129" s="194"/>
      <c r="AIY129" s="194"/>
      <c r="AIZ129" s="194"/>
      <c r="AJA129" s="194"/>
      <c r="AJB129" s="194"/>
      <c r="AJC129" s="194"/>
      <c r="AJD129" s="194"/>
      <c r="AJE129" s="194"/>
      <c r="AJF129" s="194"/>
      <c r="AJG129" s="194"/>
      <c r="AJH129" s="194"/>
      <c r="AJI129" s="194"/>
      <c r="AJJ129" s="194"/>
      <c r="AJK129" s="194"/>
      <c r="AJL129" s="194"/>
      <c r="AJM129" s="194"/>
      <c r="AJN129" s="194"/>
      <c r="AJO129" s="194"/>
      <c r="AJP129" s="194"/>
      <c r="AJQ129" s="194"/>
      <c r="AJR129" s="194"/>
      <c r="AJS129" s="194"/>
      <c r="AJT129" s="194"/>
      <c r="AJU129" s="194"/>
      <c r="AJV129" s="194"/>
      <c r="AJW129" s="194"/>
      <c r="AJX129" s="194"/>
      <c r="AJY129" s="194"/>
      <c r="AJZ129" s="194"/>
      <c r="AKA129" s="194"/>
      <c r="AKB129" s="194"/>
      <c r="AKC129" s="194"/>
      <c r="AKD129" s="194"/>
      <c r="AKE129" s="194"/>
      <c r="AKF129" s="194"/>
      <c r="AKG129" s="194"/>
      <c r="AKH129" s="194"/>
      <c r="AKI129" s="194"/>
      <c r="AKJ129" s="194"/>
      <c r="AKK129" s="194"/>
      <c r="AKL129" s="194"/>
      <c r="AKM129" s="194"/>
      <c r="AKN129" s="194"/>
      <c r="AKO129" s="194"/>
      <c r="AKP129" s="194"/>
      <c r="AKQ129" s="194"/>
      <c r="AKR129" s="194"/>
      <c r="AKS129" s="194"/>
      <c r="AKT129" s="194"/>
      <c r="AKU129" s="194"/>
      <c r="AKV129" s="194"/>
      <c r="AKW129" s="194"/>
      <c r="AKX129" s="194"/>
      <c r="AKY129" s="194"/>
      <c r="AKZ129" s="194"/>
      <c r="ALA129" s="194"/>
      <c r="ALB129" s="194"/>
      <c r="ALC129" s="194"/>
      <c r="ALD129" s="194"/>
      <c r="ALE129" s="194"/>
      <c r="ALF129" s="194"/>
      <c r="ALG129" s="194"/>
      <c r="ALH129" s="194"/>
      <c r="ALI129" s="194"/>
      <c r="ALJ129" s="194"/>
      <c r="ALK129" s="194"/>
      <c r="ALL129" s="194"/>
      <c r="ALM129" s="194"/>
      <c r="ALN129" s="194"/>
      <c r="ALO129" s="194"/>
      <c r="ALP129" s="194"/>
      <c r="ALQ129" s="194"/>
      <c r="ALR129" s="194"/>
      <c r="ALS129" s="194"/>
      <c r="ALT129" s="194"/>
      <c r="ALU129" s="194"/>
      <c r="ALV129" s="194"/>
      <c r="ALW129" s="194"/>
      <c r="ALX129" s="194"/>
      <c r="ALY129" s="194"/>
      <c r="ALZ129" s="194"/>
      <c r="AMA129" s="194"/>
      <c r="AMB129" s="194"/>
      <c r="AMC129" s="194"/>
      <c r="AMD129" s="194"/>
      <c r="AME129" s="194"/>
      <c r="AMF129" s="194"/>
      <c r="AMG129" s="194"/>
      <c r="AMH129" s="194"/>
      <c r="AMI129" s="194"/>
      <c r="AMJ129" s="194"/>
      <c r="AMK129" s="194"/>
      <c r="AML129" s="194"/>
      <c r="AMM129" s="194"/>
      <c r="AMN129" s="194"/>
      <c r="AMO129" s="194"/>
      <c r="AMP129" s="194"/>
      <c r="AMQ129" s="194"/>
      <c r="AMR129" s="194"/>
      <c r="AMS129" s="194"/>
      <c r="AMT129" s="194"/>
      <c r="AMU129" s="194"/>
      <c r="AMV129" s="194"/>
      <c r="AMW129" s="194"/>
      <c r="AMX129" s="194"/>
      <c r="AMY129" s="194"/>
      <c r="AMZ129" s="194"/>
      <c r="ANA129" s="194"/>
      <c r="ANB129" s="194"/>
      <c r="ANC129" s="194"/>
      <c r="AND129" s="194"/>
      <c r="ANE129" s="194"/>
      <c r="ANF129" s="194"/>
      <c r="ANG129" s="194"/>
      <c r="ANH129" s="194"/>
      <c r="ANI129" s="194"/>
      <c r="ANJ129" s="194"/>
      <c r="ANK129" s="194"/>
      <c r="ANL129" s="194"/>
      <c r="ANM129" s="194"/>
      <c r="ANN129" s="194"/>
      <c r="ANO129" s="194"/>
      <c r="ANP129" s="194"/>
      <c r="ANQ129" s="194"/>
      <c r="ANR129" s="194"/>
      <c r="ANS129" s="194"/>
      <c r="ANT129" s="194"/>
      <c r="ANU129" s="194"/>
      <c r="ANV129" s="194"/>
      <c r="ANW129" s="194"/>
      <c r="ANX129" s="194"/>
      <c r="ANY129" s="194"/>
      <c r="ANZ129" s="194"/>
      <c r="AOA129" s="194"/>
      <c r="AOB129" s="194"/>
      <c r="AOC129" s="194"/>
      <c r="AOD129" s="194"/>
      <c r="AOE129" s="194"/>
      <c r="AOF129" s="194"/>
      <c r="AOG129" s="194"/>
      <c r="AOH129" s="194"/>
      <c r="AOI129" s="194"/>
      <c r="AOJ129" s="194"/>
      <c r="AOK129" s="194"/>
      <c r="AOL129" s="194"/>
      <c r="AOM129" s="194"/>
      <c r="AON129" s="194"/>
      <c r="AOO129" s="194"/>
      <c r="AOP129" s="194"/>
      <c r="AOQ129" s="194"/>
      <c r="AOR129" s="194"/>
      <c r="AOS129" s="194"/>
      <c r="AOT129" s="194"/>
      <c r="AOU129" s="194"/>
      <c r="AOV129" s="194"/>
      <c r="AOW129" s="194"/>
      <c r="AOX129" s="194"/>
      <c r="AOY129" s="194"/>
      <c r="AOZ129" s="194"/>
      <c r="APA129" s="194"/>
      <c r="APB129" s="194"/>
      <c r="APC129" s="194"/>
      <c r="APD129" s="194"/>
      <c r="APE129" s="194"/>
      <c r="APF129" s="194"/>
      <c r="APG129" s="194"/>
      <c r="APH129" s="194"/>
      <c r="API129" s="194"/>
      <c r="APJ129" s="194"/>
      <c r="APK129" s="194"/>
      <c r="APL129" s="194"/>
      <c r="APM129" s="194"/>
      <c r="APN129" s="194"/>
      <c r="APO129" s="194"/>
      <c r="APP129" s="194"/>
      <c r="APQ129" s="194"/>
      <c r="APR129" s="194"/>
      <c r="APS129" s="194"/>
      <c r="APT129" s="194"/>
      <c r="APU129" s="194"/>
      <c r="APV129" s="194"/>
      <c r="APW129" s="194"/>
      <c r="APX129" s="194"/>
      <c r="APY129" s="194"/>
      <c r="APZ129" s="194"/>
      <c r="AQA129" s="194"/>
      <c r="AQB129" s="194"/>
      <c r="AQC129" s="194"/>
      <c r="AQD129" s="194"/>
      <c r="AQE129" s="194"/>
      <c r="AQF129" s="194"/>
      <c r="AQG129" s="194"/>
      <c r="AQH129" s="194"/>
      <c r="AQI129" s="194"/>
      <c r="AQJ129" s="194"/>
      <c r="AQK129" s="194"/>
      <c r="AQL129" s="194"/>
      <c r="AQM129" s="194"/>
      <c r="AQN129" s="194"/>
      <c r="AQO129" s="194"/>
      <c r="AQP129" s="194"/>
      <c r="AQQ129" s="194"/>
      <c r="AQR129" s="194"/>
      <c r="AQS129" s="194"/>
      <c r="AQT129" s="194"/>
      <c r="AQU129" s="194"/>
      <c r="AQV129" s="194"/>
      <c r="AQW129" s="194"/>
      <c r="AQX129" s="194"/>
      <c r="AQY129" s="194"/>
      <c r="AQZ129" s="194"/>
      <c r="ARA129" s="194"/>
      <c r="ARB129" s="194"/>
      <c r="ARC129" s="194"/>
      <c r="ARD129" s="194"/>
      <c r="ARE129" s="194"/>
      <c r="ARF129" s="194"/>
      <c r="ARG129" s="194"/>
      <c r="ARH129" s="194"/>
      <c r="ARI129" s="194"/>
      <c r="ARJ129" s="194"/>
      <c r="ARK129" s="194"/>
      <c r="ARL129" s="194"/>
      <c r="ARM129" s="194"/>
      <c r="ARN129" s="194"/>
      <c r="ARO129" s="194"/>
      <c r="ARP129" s="194"/>
      <c r="ARQ129" s="194"/>
      <c r="ARR129" s="194"/>
      <c r="ARS129" s="194"/>
      <c r="ART129" s="194"/>
      <c r="ARU129" s="194"/>
      <c r="ARV129" s="194"/>
      <c r="ARW129" s="194"/>
      <c r="ARX129" s="194"/>
      <c r="ARY129" s="194"/>
      <c r="ARZ129" s="194"/>
      <c r="ASA129" s="194"/>
      <c r="ASB129" s="194"/>
      <c r="ASC129" s="194"/>
      <c r="ASD129" s="194"/>
      <c r="ASE129" s="194"/>
      <c r="ASF129" s="194"/>
      <c r="ASG129" s="194"/>
      <c r="ASH129" s="194"/>
      <c r="ASI129" s="194"/>
      <c r="ASJ129" s="194"/>
      <c r="ASK129" s="194"/>
      <c r="ASL129" s="194"/>
      <c r="ASM129" s="194"/>
      <c r="ASN129" s="194"/>
      <c r="ASO129" s="194"/>
      <c r="ASP129" s="194"/>
      <c r="ASQ129" s="194"/>
      <c r="ASR129" s="194"/>
      <c r="ASS129" s="194"/>
      <c r="AST129" s="194"/>
      <c r="ASU129" s="194"/>
      <c r="ASV129" s="194"/>
      <c r="ASW129" s="194"/>
      <c r="ASX129" s="194"/>
      <c r="ASY129" s="194"/>
      <c r="ASZ129" s="194"/>
      <c r="ATA129" s="194"/>
      <c r="ATB129" s="194"/>
      <c r="ATC129" s="194"/>
      <c r="ATD129" s="194"/>
      <c r="ATE129" s="194"/>
      <c r="ATF129" s="194"/>
      <c r="ATG129" s="194"/>
      <c r="ATH129" s="194"/>
      <c r="ATI129" s="194"/>
      <c r="ATJ129" s="194"/>
      <c r="ATK129" s="194"/>
      <c r="ATL129" s="194"/>
      <c r="ATM129" s="194"/>
      <c r="ATN129" s="194"/>
      <c r="ATO129" s="194"/>
      <c r="ATP129" s="194"/>
      <c r="ATQ129" s="194"/>
      <c r="ATR129" s="194"/>
      <c r="ATS129" s="194"/>
      <c r="ATT129" s="194"/>
      <c r="ATU129" s="194"/>
      <c r="ATV129" s="194"/>
      <c r="ATW129" s="194"/>
      <c r="ATX129" s="194"/>
      <c r="ATY129" s="194"/>
      <c r="ATZ129" s="194"/>
      <c r="AUA129" s="194"/>
      <c r="AUB129" s="194"/>
      <c r="AUC129" s="194"/>
      <c r="AUD129" s="194"/>
      <c r="AUE129" s="194"/>
      <c r="AUF129" s="194"/>
      <c r="AUG129" s="194"/>
      <c r="AUH129" s="194"/>
      <c r="AUI129" s="194"/>
      <c r="AUJ129" s="194"/>
      <c r="AUK129" s="194"/>
      <c r="AUL129" s="194"/>
      <c r="AUM129" s="194"/>
      <c r="AUN129" s="194"/>
      <c r="AUO129" s="194"/>
      <c r="AUP129" s="194"/>
      <c r="AUQ129" s="194"/>
      <c r="AUR129" s="194"/>
      <c r="AUS129" s="194"/>
      <c r="AUT129" s="194"/>
      <c r="AUU129" s="194"/>
      <c r="AUV129" s="194"/>
      <c r="AUW129" s="194"/>
      <c r="AUX129" s="194"/>
      <c r="AUY129" s="194"/>
      <c r="AUZ129" s="194"/>
      <c r="AVA129" s="194"/>
      <c r="AVB129" s="194"/>
      <c r="AVC129" s="194"/>
      <c r="AVD129" s="194"/>
      <c r="AVE129" s="194"/>
      <c r="AVF129" s="194"/>
      <c r="AVG129" s="194"/>
      <c r="AVH129" s="194"/>
      <c r="AVI129" s="194"/>
      <c r="AVJ129" s="194"/>
      <c r="AVK129" s="194"/>
      <c r="AVL129" s="194"/>
      <c r="AVM129" s="194"/>
      <c r="AVN129" s="194"/>
      <c r="AVO129" s="194"/>
      <c r="AVP129" s="194"/>
      <c r="AVQ129" s="194"/>
      <c r="AVR129" s="194"/>
      <c r="AVS129" s="194"/>
      <c r="AVT129" s="194"/>
      <c r="AVU129" s="194"/>
      <c r="AVV129" s="194"/>
      <c r="AVW129" s="194"/>
      <c r="AVX129" s="194"/>
      <c r="AVY129" s="194"/>
      <c r="AVZ129" s="194"/>
      <c r="AWA129" s="194"/>
      <c r="AWB129" s="194"/>
      <c r="AWC129" s="194"/>
      <c r="AWD129" s="194"/>
      <c r="AWE129" s="194"/>
      <c r="AWF129" s="194"/>
      <c r="AWG129" s="194"/>
      <c r="AWH129" s="194"/>
      <c r="AWI129" s="194"/>
      <c r="AWJ129" s="194"/>
      <c r="AWK129" s="194"/>
      <c r="AWL129" s="194"/>
      <c r="AWM129" s="194"/>
      <c r="AWN129" s="194"/>
      <c r="AWO129" s="194"/>
      <c r="AWP129" s="194"/>
      <c r="AWQ129" s="194"/>
      <c r="AWR129" s="194"/>
      <c r="AWS129" s="194"/>
      <c r="AWT129" s="194"/>
      <c r="AWU129" s="194"/>
      <c r="AWV129" s="194"/>
      <c r="AWW129" s="194"/>
      <c r="AWX129" s="194"/>
      <c r="AWY129" s="194"/>
      <c r="AWZ129" s="194"/>
      <c r="AXA129" s="194"/>
      <c r="AXB129" s="194"/>
      <c r="AXC129" s="194"/>
      <c r="AXD129" s="194"/>
      <c r="AXE129" s="194"/>
      <c r="AXF129" s="194"/>
      <c r="AXG129" s="194"/>
      <c r="AXH129" s="194"/>
      <c r="AXI129" s="194"/>
      <c r="AXJ129" s="194"/>
      <c r="AXK129" s="194"/>
      <c r="AXL129" s="194"/>
      <c r="AXM129" s="194"/>
      <c r="AXN129" s="194"/>
      <c r="AXO129" s="194"/>
      <c r="AXP129" s="194"/>
      <c r="AXQ129" s="194"/>
      <c r="AXR129" s="194"/>
      <c r="AXS129" s="194"/>
      <c r="AXT129" s="194"/>
      <c r="AXU129" s="194"/>
      <c r="AXV129" s="194"/>
      <c r="AXW129" s="194"/>
      <c r="AXX129" s="194"/>
      <c r="AXY129" s="194"/>
      <c r="AXZ129" s="194"/>
      <c r="AYA129" s="194"/>
      <c r="AYB129" s="194"/>
      <c r="AYC129" s="194"/>
      <c r="AYD129" s="194"/>
      <c r="AYE129" s="194"/>
      <c r="AYF129" s="194"/>
      <c r="AYG129" s="194"/>
      <c r="AYH129" s="194"/>
      <c r="AYI129" s="194"/>
      <c r="AYJ129" s="194"/>
      <c r="AYK129" s="194"/>
      <c r="AYL129" s="194"/>
      <c r="AYM129" s="194"/>
      <c r="AYN129" s="194"/>
      <c r="AYO129" s="194"/>
      <c r="AYP129" s="194"/>
      <c r="AYQ129" s="194"/>
      <c r="AYR129" s="194"/>
      <c r="AYS129" s="194"/>
      <c r="AYT129" s="194"/>
      <c r="AYU129" s="194"/>
      <c r="AYV129" s="194"/>
      <c r="AYW129" s="194"/>
      <c r="AYX129" s="194"/>
      <c r="AYY129" s="194"/>
      <c r="AYZ129" s="194"/>
      <c r="AZA129" s="194"/>
      <c r="AZB129" s="194"/>
      <c r="AZC129" s="194"/>
      <c r="AZD129" s="194"/>
      <c r="AZE129" s="194"/>
      <c r="AZF129" s="194"/>
      <c r="AZG129" s="194"/>
      <c r="AZH129" s="194"/>
      <c r="AZI129" s="194"/>
      <c r="AZJ129" s="194"/>
      <c r="AZK129" s="194"/>
      <c r="AZL129" s="194"/>
      <c r="AZM129" s="194"/>
      <c r="AZN129" s="194"/>
      <c r="AZO129" s="194"/>
      <c r="AZP129" s="194"/>
      <c r="AZQ129" s="194"/>
      <c r="AZR129" s="194"/>
      <c r="AZS129" s="194"/>
      <c r="AZT129" s="194"/>
      <c r="AZU129" s="194"/>
      <c r="AZV129" s="194"/>
      <c r="AZW129" s="194"/>
      <c r="AZX129" s="194"/>
      <c r="AZY129" s="194"/>
      <c r="AZZ129" s="194"/>
      <c r="BAA129" s="194"/>
      <c r="BAB129" s="194"/>
      <c r="BAC129" s="194"/>
      <c r="BAD129" s="194"/>
      <c r="BAE129" s="194"/>
      <c r="BAF129" s="194"/>
      <c r="BAG129" s="194"/>
      <c r="BAH129" s="194"/>
      <c r="BAI129" s="194"/>
      <c r="BAJ129" s="194"/>
      <c r="BAK129" s="194"/>
      <c r="BAL129" s="194"/>
      <c r="BAM129" s="194"/>
      <c r="BAN129" s="194"/>
      <c r="BAO129" s="194"/>
      <c r="BAP129" s="194"/>
      <c r="BAQ129" s="194"/>
      <c r="BAR129" s="194"/>
      <c r="BAS129" s="194"/>
      <c r="BAT129" s="194"/>
      <c r="BAU129" s="194"/>
      <c r="BAV129" s="194"/>
      <c r="BAW129" s="194"/>
      <c r="BAX129" s="194"/>
      <c r="BAY129" s="194"/>
      <c r="BAZ129" s="194"/>
      <c r="BBA129" s="194"/>
      <c r="BBB129" s="194"/>
      <c r="BBC129" s="194"/>
      <c r="BBD129" s="194"/>
      <c r="BBE129" s="194"/>
      <c r="BBF129" s="194"/>
      <c r="BBG129" s="194"/>
      <c r="BBH129" s="194"/>
      <c r="BBI129" s="194"/>
      <c r="BBJ129" s="194"/>
      <c r="BBK129" s="194"/>
      <c r="BBL129" s="194"/>
      <c r="BBM129" s="194"/>
      <c r="BBN129" s="194"/>
      <c r="BBO129" s="194"/>
      <c r="BBP129" s="194"/>
      <c r="BBQ129" s="194"/>
      <c r="BBR129" s="194"/>
      <c r="BBS129" s="194"/>
      <c r="BBT129" s="194"/>
      <c r="BBU129" s="194"/>
      <c r="BBV129" s="194"/>
      <c r="BBW129" s="194"/>
      <c r="BBX129" s="194"/>
      <c r="BBY129" s="194"/>
      <c r="BBZ129" s="194"/>
      <c r="BCA129" s="194"/>
      <c r="BCB129" s="194"/>
      <c r="BCC129" s="194"/>
      <c r="BCD129" s="194"/>
      <c r="BCE129" s="194"/>
      <c r="BCF129" s="194"/>
      <c r="BCG129" s="194"/>
      <c r="BCH129" s="194"/>
      <c r="BCI129" s="194"/>
      <c r="BCJ129" s="194"/>
      <c r="BCK129" s="194"/>
      <c r="BCL129" s="194"/>
      <c r="BCM129" s="194"/>
      <c r="BCN129" s="194"/>
      <c r="BCO129" s="194"/>
      <c r="BCP129" s="194"/>
      <c r="BCQ129" s="194"/>
      <c r="BCR129" s="194"/>
      <c r="BCS129" s="194"/>
      <c r="BCT129" s="194"/>
      <c r="BCU129" s="194"/>
      <c r="BCV129" s="194"/>
      <c r="BCW129" s="194"/>
      <c r="BCX129" s="194"/>
      <c r="BCY129" s="194"/>
      <c r="BCZ129" s="194"/>
      <c r="BDA129" s="194"/>
      <c r="BDB129" s="194"/>
      <c r="BDC129" s="194"/>
      <c r="BDD129" s="194"/>
      <c r="BDE129" s="194"/>
      <c r="BDF129" s="194"/>
      <c r="BDG129" s="194"/>
      <c r="BDH129" s="194"/>
      <c r="BDI129" s="194"/>
      <c r="BDJ129" s="194"/>
      <c r="BDK129" s="194"/>
      <c r="BDL129" s="194"/>
      <c r="BDM129" s="194"/>
      <c r="BDN129" s="194"/>
      <c r="BDO129" s="194"/>
      <c r="BDP129" s="194"/>
      <c r="BDQ129" s="194"/>
      <c r="BDR129" s="194"/>
      <c r="BDS129" s="194"/>
      <c r="BDT129" s="194"/>
      <c r="BDU129" s="194"/>
      <c r="BDV129" s="194"/>
      <c r="BDW129" s="194"/>
      <c r="BDX129" s="194"/>
      <c r="BDY129" s="194"/>
      <c r="BDZ129" s="194"/>
      <c r="BEA129" s="194"/>
      <c r="BEB129" s="194"/>
      <c r="BEC129" s="194"/>
      <c r="BED129" s="194"/>
      <c r="BEE129" s="194"/>
      <c r="BEF129" s="194"/>
      <c r="BEG129" s="194"/>
      <c r="BEH129" s="194"/>
      <c r="BEI129" s="194"/>
      <c r="BEJ129" s="194"/>
      <c r="BEK129" s="194"/>
      <c r="BEL129" s="194"/>
      <c r="BEM129" s="194"/>
      <c r="BEN129" s="194"/>
      <c r="BEO129" s="194"/>
      <c r="BEP129" s="194"/>
      <c r="BEQ129" s="194"/>
      <c r="BER129" s="194"/>
      <c r="BES129" s="194"/>
      <c r="BET129" s="194"/>
      <c r="BEU129" s="194"/>
      <c r="BEV129" s="194"/>
      <c r="BEW129" s="194"/>
      <c r="BEX129" s="194"/>
      <c r="BEY129" s="194"/>
      <c r="BEZ129" s="194"/>
      <c r="BFA129" s="194"/>
      <c r="BFB129" s="194"/>
      <c r="BFC129" s="194"/>
      <c r="BFD129" s="194"/>
      <c r="BFE129" s="194"/>
      <c r="BFF129" s="194"/>
      <c r="BFG129" s="194"/>
      <c r="BFH129" s="194"/>
      <c r="BFI129" s="194"/>
      <c r="BFJ129" s="194"/>
      <c r="BFK129" s="194"/>
      <c r="BFL129" s="194"/>
      <c r="BFM129" s="194"/>
      <c r="BFN129" s="194"/>
      <c r="BFO129" s="194"/>
      <c r="BFP129" s="194"/>
      <c r="BFQ129" s="194"/>
      <c r="BFR129" s="194"/>
      <c r="BFS129" s="194"/>
      <c r="BFT129" s="194"/>
      <c r="BFU129" s="194"/>
      <c r="BFV129" s="194"/>
      <c r="BFW129" s="194"/>
      <c r="BFX129" s="194"/>
      <c r="BFY129" s="194"/>
      <c r="BFZ129" s="194"/>
      <c r="BGA129" s="194"/>
      <c r="BGB129" s="194"/>
      <c r="BGC129" s="194"/>
      <c r="BGD129" s="194"/>
      <c r="BGE129" s="194"/>
      <c r="BGF129" s="194"/>
      <c r="BGG129" s="194"/>
      <c r="BGH129" s="194"/>
      <c r="BGI129" s="194"/>
      <c r="BGJ129" s="194"/>
      <c r="BGK129" s="194"/>
      <c r="BGL129" s="194"/>
      <c r="BGM129" s="194"/>
      <c r="BGN129" s="194"/>
      <c r="BGO129" s="194"/>
      <c r="BGP129" s="194"/>
      <c r="BGQ129" s="194"/>
      <c r="BGR129" s="194"/>
      <c r="BGS129" s="194"/>
      <c r="BGT129" s="194"/>
      <c r="BGU129" s="194"/>
      <c r="BGV129" s="194"/>
      <c r="BGW129" s="194"/>
      <c r="BGX129" s="194"/>
      <c r="BGY129" s="194"/>
      <c r="BGZ129" s="194"/>
      <c r="BHA129" s="194"/>
      <c r="BHB129" s="194"/>
      <c r="BHC129" s="194"/>
      <c r="BHD129" s="194"/>
      <c r="BHE129" s="194"/>
      <c r="BHF129" s="194"/>
      <c r="BHG129" s="194"/>
      <c r="BHH129" s="194"/>
      <c r="BHI129" s="194"/>
      <c r="BHJ129" s="194"/>
      <c r="BHK129" s="194"/>
      <c r="BHL129" s="194"/>
      <c r="BHM129" s="194"/>
      <c r="BHN129" s="194"/>
      <c r="BHO129" s="194"/>
      <c r="BHP129" s="194"/>
      <c r="BHQ129" s="194"/>
      <c r="BHR129" s="194"/>
      <c r="BHS129" s="194"/>
      <c r="BHT129" s="194"/>
      <c r="BHU129" s="194"/>
      <c r="BHV129" s="194"/>
      <c r="BHW129" s="194"/>
      <c r="BHX129" s="194"/>
      <c r="BHY129" s="194"/>
      <c r="BHZ129" s="194"/>
      <c r="BIA129" s="194"/>
      <c r="BIB129" s="194"/>
      <c r="BIC129" s="194"/>
      <c r="BID129" s="194"/>
      <c r="BIE129" s="194"/>
      <c r="BIF129" s="194"/>
      <c r="BIG129" s="194"/>
      <c r="BIH129" s="194"/>
      <c r="BII129" s="194"/>
      <c r="BIJ129" s="194"/>
      <c r="BIK129" s="194"/>
      <c r="BIL129" s="194"/>
      <c r="BIM129" s="194"/>
      <c r="BIN129" s="194"/>
      <c r="BIO129" s="194"/>
      <c r="BIP129" s="194"/>
      <c r="BIQ129" s="194"/>
      <c r="BIR129" s="194"/>
      <c r="BIS129" s="194"/>
      <c r="BIT129" s="194"/>
      <c r="BIU129" s="194"/>
      <c r="BIV129" s="194"/>
      <c r="BIW129" s="194"/>
      <c r="BIX129" s="194"/>
      <c r="BIY129" s="194"/>
      <c r="BIZ129" s="194"/>
      <c r="BJA129" s="194"/>
      <c r="BJB129" s="194"/>
      <c r="BJC129" s="194"/>
      <c r="BJD129" s="194"/>
      <c r="BJE129" s="194"/>
      <c r="BJF129" s="194"/>
      <c r="BJG129" s="194"/>
      <c r="BJH129" s="194"/>
      <c r="BJI129" s="194"/>
      <c r="BJJ129" s="194"/>
      <c r="BJK129" s="194"/>
      <c r="BJL129" s="194"/>
      <c r="BJM129" s="194"/>
      <c r="BJN129" s="194"/>
      <c r="BJO129" s="194"/>
      <c r="BJP129" s="194"/>
      <c r="BJQ129" s="194"/>
      <c r="BJR129" s="194"/>
      <c r="BJS129" s="194"/>
      <c r="BJT129" s="194"/>
      <c r="BJU129" s="194"/>
      <c r="BJV129" s="194"/>
      <c r="BJW129" s="194"/>
      <c r="BJX129" s="194"/>
      <c r="BJY129" s="194"/>
      <c r="BJZ129" s="194"/>
      <c r="BKA129" s="194"/>
      <c r="BKB129" s="194"/>
      <c r="BKC129" s="194"/>
      <c r="BKD129" s="194"/>
      <c r="BKE129" s="194"/>
      <c r="BKF129" s="194"/>
      <c r="BKG129" s="194"/>
      <c r="BKH129" s="194"/>
      <c r="BKI129" s="194"/>
      <c r="BKJ129" s="194"/>
      <c r="BKK129" s="194"/>
      <c r="BKL129" s="194"/>
      <c r="BKM129" s="194"/>
      <c r="BKN129" s="194"/>
      <c r="BKO129" s="194"/>
      <c r="BKP129" s="194"/>
      <c r="BKQ129" s="194"/>
      <c r="BKR129" s="194"/>
      <c r="BKS129" s="194"/>
      <c r="BKT129" s="194"/>
      <c r="BKU129" s="194"/>
      <c r="BKV129" s="194"/>
      <c r="BKW129" s="194"/>
      <c r="BKX129" s="194"/>
      <c r="BKY129" s="194"/>
      <c r="BKZ129" s="194"/>
      <c r="BLA129" s="194"/>
      <c r="BLB129" s="194"/>
      <c r="BLC129" s="194"/>
      <c r="BLD129" s="194"/>
      <c r="BLE129" s="194"/>
      <c r="BLF129" s="194"/>
      <c r="BLG129" s="194"/>
      <c r="BLH129" s="194"/>
      <c r="BLI129" s="194"/>
      <c r="BLJ129" s="194"/>
      <c r="BLK129" s="194"/>
      <c r="BLL129" s="194"/>
      <c r="BLM129" s="194"/>
      <c r="BLN129" s="194"/>
      <c r="BLO129" s="194"/>
      <c r="BLP129" s="194"/>
      <c r="BLQ129" s="194"/>
      <c r="BLR129" s="194"/>
      <c r="BLS129" s="194"/>
      <c r="BLT129" s="194"/>
      <c r="BLU129" s="194"/>
      <c r="BLV129" s="194"/>
      <c r="BLW129" s="194"/>
      <c r="BLX129" s="194"/>
      <c r="BLY129" s="194"/>
      <c r="BLZ129" s="194"/>
      <c r="BMA129" s="194"/>
      <c r="BMB129" s="194"/>
      <c r="BMC129" s="194"/>
      <c r="BMD129" s="194"/>
      <c r="BME129" s="194"/>
      <c r="BMF129" s="194"/>
      <c r="BMG129" s="194"/>
      <c r="BMH129" s="194"/>
      <c r="BMI129" s="194"/>
      <c r="BMJ129" s="194"/>
      <c r="BMK129" s="194"/>
      <c r="BML129" s="194"/>
      <c r="BMM129" s="194"/>
      <c r="BMN129" s="194"/>
      <c r="BMO129" s="194"/>
      <c r="BMP129" s="194"/>
      <c r="BMQ129" s="194"/>
      <c r="BMR129" s="194"/>
      <c r="BMS129" s="194"/>
      <c r="BMT129" s="194"/>
      <c r="BMU129" s="194"/>
      <c r="BMV129" s="194"/>
      <c r="BMW129" s="194"/>
      <c r="BMX129" s="194"/>
      <c r="BMY129" s="194"/>
      <c r="BMZ129" s="194"/>
      <c r="BNA129" s="194"/>
      <c r="BNB129" s="194"/>
      <c r="BNC129" s="194"/>
      <c r="BND129" s="194"/>
      <c r="BNE129" s="194"/>
      <c r="BNF129" s="194"/>
      <c r="BNG129" s="194"/>
      <c r="BNH129" s="194"/>
      <c r="BNI129" s="194"/>
      <c r="BNJ129" s="194"/>
      <c r="BNK129" s="194"/>
      <c r="BNL129" s="194"/>
      <c r="BNM129" s="194"/>
      <c r="BNN129" s="194"/>
      <c r="BNO129" s="194"/>
      <c r="BNP129" s="194"/>
      <c r="BNQ129" s="194"/>
      <c r="BNR129" s="194"/>
      <c r="BNS129" s="194"/>
      <c r="BNT129" s="194"/>
      <c r="BNU129" s="194"/>
      <c r="BNV129" s="194"/>
      <c r="BNW129" s="194"/>
      <c r="BNX129" s="194"/>
      <c r="BNY129" s="194"/>
      <c r="BNZ129" s="194"/>
      <c r="BOA129" s="194"/>
      <c r="BOB129" s="194"/>
      <c r="BOC129" s="194"/>
      <c r="BOD129" s="194"/>
      <c r="BOE129" s="194"/>
      <c r="BOF129" s="194"/>
      <c r="BOG129" s="194"/>
      <c r="BOH129" s="194"/>
      <c r="BOI129" s="194"/>
      <c r="BOJ129" s="194"/>
      <c r="BOK129" s="194"/>
      <c r="BOL129" s="194"/>
      <c r="BOM129" s="194"/>
      <c r="BON129" s="194"/>
      <c r="BOO129" s="194"/>
      <c r="BOP129" s="194"/>
      <c r="BOQ129" s="194"/>
      <c r="BOR129" s="194"/>
      <c r="BOS129" s="194"/>
      <c r="BOT129" s="194"/>
      <c r="BOU129" s="194"/>
      <c r="BOV129" s="194"/>
      <c r="BOW129" s="194"/>
      <c r="BOX129" s="194"/>
      <c r="BOY129" s="194"/>
      <c r="BOZ129" s="194"/>
      <c r="BPA129" s="194"/>
      <c r="BPB129" s="194"/>
      <c r="BPC129" s="194"/>
      <c r="BPD129" s="194"/>
      <c r="BPE129" s="194"/>
      <c r="BPF129" s="194"/>
      <c r="BPG129" s="194"/>
      <c r="BPH129" s="194"/>
      <c r="BPI129" s="194"/>
      <c r="BPJ129" s="194"/>
      <c r="BPK129" s="194"/>
      <c r="BPL129" s="194"/>
      <c r="BPM129" s="194"/>
      <c r="BPN129" s="194"/>
      <c r="BPO129" s="194"/>
      <c r="BPP129" s="194"/>
      <c r="BPQ129" s="194"/>
      <c r="BPR129" s="194"/>
      <c r="BPS129" s="194"/>
      <c r="BPT129" s="194"/>
      <c r="BPU129" s="194"/>
      <c r="BPV129" s="194"/>
      <c r="BPW129" s="194"/>
      <c r="BPX129" s="194"/>
      <c r="BPY129" s="194"/>
      <c r="BPZ129" s="194"/>
      <c r="BQA129" s="194"/>
      <c r="BQB129" s="194"/>
      <c r="BQC129" s="194"/>
      <c r="BQD129" s="194"/>
      <c r="BQE129" s="194"/>
      <c r="BQF129" s="194"/>
      <c r="BQG129" s="194"/>
      <c r="BQH129" s="194"/>
      <c r="BQI129" s="194"/>
      <c r="BQJ129" s="194"/>
      <c r="BQK129" s="194"/>
      <c r="BQL129" s="194"/>
      <c r="BQM129" s="194"/>
      <c r="BQN129" s="194"/>
      <c r="BQO129" s="194"/>
      <c r="BQP129" s="194"/>
      <c r="BQQ129" s="194"/>
      <c r="BQR129" s="194"/>
      <c r="BQS129" s="194"/>
      <c r="BQT129" s="194"/>
      <c r="BQU129" s="194"/>
      <c r="BQV129" s="194"/>
      <c r="BQW129" s="194"/>
      <c r="BQX129" s="194"/>
      <c r="BQY129" s="194"/>
      <c r="BQZ129" s="194"/>
      <c r="BRA129" s="194"/>
      <c r="BRB129" s="194"/>
      <c r="BRC129" s="194"/>
      <c r="BRD129" s="194"/>
      <c r="BRE129" s="194"/>
      <c r="BRF129" s="194"/>
      <c r="BRG129" s="194"/>
      <c r="BRH129" s="194"/>
      <c r="BRI129" s="194"/>
      <c r="BRJ129" s="194"/>
      <c r="BRK129" s="194"/>
      <c r="BRL129" s="194"/>
      <c r="BRM129" s="194"/>
      <c r="BRN129" s="194"/>
      <c r="BRO129" s="194"/>
      <c r="BRP129" s="194"/>
      <c r="BRQ129" s="194"/>
      <c r="BRR129" s="194"/>
      <c r="BRS129" s="194"/>
      <c r="BRT129" s="194"/>
      <c r="BRU129" s="194"/>
      <c r="BRV129" s="194"/>
      <c r="BRW129" s="194"/>
      <c r="BRX129" s="194"/>
      <c r="BRY129" s="194"/>
      <c r="BRZ129" s="194"/>
      <c r="BSA129" s="194"/>
      <c r="BSB129" s="194"/>
      <c r="BSC129" s="194"/>
      <c r="BSD129" s="194"/>
      <c r="BSE129" s="194"/>
      <c r="BSF129" s="194"/>
      <c r="BSG129" s="194"/>
      <c r="BSH129" s="194"/>
      <c r="BSI129" s="194"/>
      <c r="BSJ129" s="194"/>
      <c r="BSK129" s="194"/>
      <c r="BSL129" s="194"/>
      <c r="BSM129" s="194"/>
      <c r="BSN129" s="194"/>
      <c r="BSO129" s="194"/>
      <c r="BSP129" s="194"/>
      <c r="BSQ129" s="194"/>
      <c r="BSR129" s="194"/>
      <c r="BSS129" s="194"/>
      <c r="BST129" s="194"/>
      <c r="BSU129" s="194"/>
      <c r="BSV129" s="194"/>
      <c r="BSW129" s="194"/>
      <c r="BSX129" s="194"/>
      <c r="BSY129" s="194"/>
      <c r="BSZ129" s="194"/>
      <c r="BTA129" s="194"/>
      <c r="BTB129" s="194"/>
      <c r="BTC129" s="194"/>
      <c r="BTD129" s="194"/>
      <c r="BTE129" s="194"/>
      <c r="BTF129" s="194"/>
      <c r="BTG129" s="194"/>
      <c r="BTH129" s="194"/>
      <c r="BTI129" s="194"/>
      <c r="BTJ129" s="194"/>
      <c r="BTK129" s="194"/>
      <c r="BTL129" s="194"/>
      <c r="BTM129" s="194"/>
      <c r="BTN129" s="194"/>
      <c r="BTO129" s="194"/>
      <c r="BTP129" s="194"/>
      <c r="BTQ129" s="194"/>
      <c r="BTR129" s="194"/>
      <c r="BTS129" s="194"/>
      <c r="BTT129" s="194"/>
      <c r="BTU129" s="194"/>
      <c r="BTV129" s="194"/>
      <c r="BTW129" s="194"/>
      <c r="BTX129" s="194"/>
      <c r="BTY129" s="194"/>
      <c r="BTZ129" s="194"/>
      <c r="BUA129" s="194"/>
      <c r="BUB129" s="194"/>
      <c r="BUC129" s="194"/>
      <c r="BUD129" s="194"/>
      <c r="BUE129" s="194"/>
      <c r="BUF129" s="194"/>
      <c r="BUG129" s="194"/>
      <c r="BUH129" s="194"/>
      <c r="BUI129" s="194"/>
      <c r="BUJ129" s="194"/>
      <c r="BUK129" s="194"/>
      <c r="BUL129" s="194"/>
      <c r="BUM129" s="194"/>
      <c r="BUN129" s="194"/>
      <c r="BUO129" s="194"/>
      <c r="BUP129" s="194"/>
      <c r="BUQ129" s="194"/>
      <c r="BUR129" s="194"/>
      <c r="BUS129" s="194"/>
      <c r="BUT129" s="194"/>
      <c r="BUU129" s="194"/>
      <c r="BUV129" s="194"/>
      <c r="BUW129" s="194"/>
      <c r="BUX129" s="194"/>
      <c r="BUY129" s="194"/>
      <c r="BUZ129" s="194"/>
      <c r="BVA129" s="194"/>
      <c r="BVB129" s="194"/>
      <c r="BVC129" s="194"/>
      <c r="BVD129" s="194"/>
      <c r="BVE129" s="194"/>
      <c r="BVF129" s="194"/>
      <c r="BVG129" s="194"/>
      <c r="BVH129" s="194"/>
      <c r="BVI129" s="194"/>
      <c r="BVJ129" s="194"/>
      <c r="BVK129" s="194"/>
      <c r="BVL129" s="194"/>
      <c r="BVM129" s="194"/>
      <c r="BVN129" s="194"/>
      <c r="BVO129" s="194"/>
      <c r="BVP129" s="194"/>
      <c r="BVQ129" s="194"/>
      <c r="BVR129" s="194"/>
      <c r="BVS129" s="194"/>
      <c r="BVT129" s="194"/>
      <c r="BVU129" s="194"/>
      <c r="BVV129" s="194"/>
      <c r="BVW129" s="194"/>
      <c r="BVX129" s="194"/>
      <c r="BVY129" s="194"/>
      <c r="BVZ129" s="194"/>
      <c r="BWA129" s="194"/>
      <c r="BWB129" s="194"/>
      <c r="BWC129" s="194"/>
      <c r="BWD129" s="194"/>
      <c r="BWE129" s="194"/>
      <c r="BWF129" s="194"/>
      <c r="BWG129" s="194"/>
      <c r="BWH129" s="194"/>
      <c r="BWI129" s="194"/>
      <c r="BWJ129" s="194"/>
      <c r="BWK129" s="194"/>
      <c r="BWL129" s="194"/>
      <c r="BWM129" s="194"/>
      <c r="BWN129" s="194"/>
      <c r="BWO129" s="194"/>
      <c r="BWP129" s="194"/>
      <c r="BWQ129" s="194"/>
      <c r="BWR129" s="194"/>
      <c r="BWS129" s="194"/>
      <c r="BWT129" s="194"/>
      <c r="BWU129" s="194"/>
      <c r="BWV129" s="194"/>
      <c r="BWW129" s="194"/>
      <c r="BWX129" s="194"/>
      <c r="BWY129" s="194"/>
      <c r="BWZ129" s="194"/>
      <c r="BXA129" s="194"/>
      <c r="BXB129" s="194"/>
      <c r="BXC129" s="194"/>
      <c r="BXD129" s="194"/>
      <c r="BXE129" s="194"/>
      <c r="BXF129" s="194"/>
      <c r="BXG129" s="194"/>
      <c r="BXH129" s="194"/>
      <c r="BXI129" s="194"/>
      <c r="BXJ129" s="194"/>
      <c r="BXK129" s="194"/>
      <c r="BXL129" s="194"/>
      <c r="BXM129" s="194"/>
      <c r="BXN129" s="194"/>
      <c r="BXO129" s="194"/>
      <c r="BXP129" s="194"/>
      <c r="BXQ129" s="194"/>
      <c r="BXR129" s="194"/>
      <c r="BXS129" s="194"/>
      <c r="BXT129" s="194"/>
      <c r="BXU129" s="194"/>
      <c r="BXV129" s="194"/>
      <c r="BXW129" s="194"/>
      <c r="BXX129" s="194"/>
      <c r="BXY129" s="194"/>
      <c r="BXZ129" s="194"/>
      <c r="BYA129" s="194"/>
      <c r="BYB129" s="194"/>
      <c r="BYC129" s="194"/>
      <c r="BYD129" s="194"/>
      <c r="BYE129" s="194"/>
      <c r="BYF129" s="194"/>
      <c r="BYG129" s="194"/>
      <c r="BYH129" s="194"/>
      <c r="BYI129" s="194"/>
      <c r="BYJ129" s="194"/>
      <c r="BYK129" s="194"/>
      <c r="BYL129" s="194"/>
      <c r="BYM129" s="194"/>
      <c r="BYN129" s="194"/>
      <c r="BYO129" s="194"/>
      <c r="BYP129" s="194"/>
      <c r="BYQ129" s="194"/>
      <c r="BYR129" s="194"/>
      <c r="BYS129" s="194"/>
      <c r="BYT129" s="194"/>
      <c r="BYU129" s="194"/>
      <c r="BYV129" s="194"/>
      <c r="BYW129" s="194"/>
      <c r="BYX129" s="194"/>
      <c r="BYY129" s="194"/>
      <c r="BYZ129" s="194"/>
      <c r="BZA129" s="194"/>
      <c r="BZB129" s="194"/>
      <c r="BZC129" s="194"/>
      <c r="BZD129" s="194"/>
      <c r="BZE129" s="194"/>
      <c r="BZF129" s="194"/>
      <c r="BZG129" s="194"/>
      <c r="BZH129" s="194"/>
      <c r="BZI129" s="194"/>
      <c r="BZJ129" s="194"/>
      <c r="BZK129" s="194"/>
      <c r="BZL129" s="194"/>
      <c r="BZM129" s="194"/>
      <c r="BZN129" s="194"/>
      <c r="BZO129" s="194"/>
      <c r="BZP129" s="194"/>
      <c r="BZQ129" s="194"/>
      <c r="BZR129" s="194"/>
      <c r="BZS129" s="194"/>
      <c r="BZT129" s="194"/>
      <c r="BZU129" s="194"/>
      <c r="BZV129" s="194"/>
      <c r="BZW129" s="194"/>
      <c r="BZX129" s="194"/>
      <c r="BZY129" s="194"/>
      <c r="BZZ129" s="194"/>
      <c r="CAA129" s="194"/>
      <c r="CAB129" s="194"/>
      <c r="CAC129" s="194"/>
      <c r="CAD129" s="194"/>
      <c r="CAE129" s="194"/>
      <c r="CAF129" s="194"/>
      <c r="CAG129" s="194"/>
      <c r="CAH129" s="194"/>
      <c r="CAI129" s="194"/>
      <c r="CAJ129" s="194"/>
      <c r="CAK129" s="194"/>
      <c r="CAL129" s="194"/>
      <c r="CAM129" s="194"/>
      <c r="CAN129" s="194"/>
      <c r="CAO129" s="194"/>
      <c r="CAP129" s="194"/>
      <c r="CAQ129" s="194"/>
      <c r="CAR129" s="194"/>
      <c r="CAS129" s="194"/>
      <c r="CAT129" s="194"/>
      <c r="CAU129" s="194"/>
      <c r="CAV129" s="194"/>
      <c r="CAW129" s="194"/>
      <c r="CAX129" s="194"/>
      <c r="CAY129" s="194"/>
      <c r="CAZ129" s="194"/>
      <c r="CBA129" s="194"/>
      <c r="CBB129" s="194"/>
      <c r="CBC129" s="194"/>
      <c r="CBD129" s="194"/>
      <c r="CBE129" s="194"/>
      <c r="CBF129" s="194"/>
      <c r="CBG129" s="194"/>
      <c r="CBH129" s="194"/>
      <c r="CBI129" s="194"/>
      <c r="CBJ129" s="194"/>
      <c r="CBK129" s="194"/>
      <c r="CBL129" s="194"/>
      <c r="CBM129" s="194"/>
      <c r="CBN129" s="194"/>
      <c r="CBO129" s="194"/>
      <c r="CBP129" s="194"/>
      <c r="CBQ129" s="194"/>
      <c r="CBR129" s="194"/>
      <c r="CBS129" s="194"/>
      <c r="CBT129" s="194"/>
      <c r="CBU129" s="194"/>
      <c r="CBV129" s="194"/>
      <c r="CBW129" s="194"/>
      <c r="CBX129" s="194"/>
      <c r="CBY129" s="194"/>
      <c r="CBZ129" s="194"/>
      <c r="CCA129" s="194"/>
      <c r="CCB129" s="194"/>
      <c r="CCC129" s="194"/>
      <c r="CCD129" s="194"/>
      <c r="CCE129" s="194"/>
      <c r="CCF129" s="194"/>
      <c r="CCG129" s="194"/>
      <c r="CCH129" s="194"/>
      <c r="CCI129" s="194"/>
      <c r="CCJ129" s="194"/>
      <c r="CCK129" s="194"/>
      <c r="CCL129" s="194"/>
      <c r="CCM129" s="194"/>
      <c r="CCN129" s="194"/>
      <c r="CCO129" s="194"/>
      <c r="CCP129" s="194"/>
      <c r="CCQ129" s="194"/>
      <c r="CCR129" s="194"/>
      <c r="CCS129" s="194"/>
      <c r="CCT129" s="194"/>
      <c r="CCU129" s="194"/>
      <c r="CCV129" s="194"/>
      <c r="CCW129" s="194"/>
      <c r="CCX129" s="194"/>
      <c r="CCY129" s="194"/>
      <c r="CCZ129" s="194"/>
      <c r="CDA129" s="194"/>
      <c r="CDB129" s="194"/>
      <c r="CDC129" s="194"/>
      <c r="CDD129" s="194"/>
      <c r="CDE129" s="194"/>
      <c r="CDF129" s="194"/>
      <c r="CDG129" s="194"/>
      <c r="CDH129" s="194"/>
      <c r="CDI129" s="194"/>
      <c r="CDJ129" s="194"/>
      <c r="CDK129" s="194"/>
      <c r="CDL129" s="194"/>
      <c r="CDM129" s="194"/>
      <c r="CDN129" s="194"/>
      <c r="CDO129" s="194"/>
      <c r="CDP129" s="194"/>
      <c r="CDQ129" s="194"/>
      <c r="CDR129" s="194"/>
      <c r="CDS129" s="194"/>
      <c r="CDT129" s="194"/>
      <c r="CDU129" s="194"/>
      <c r="CDV129" s="194"/>
      <c r="CDW129" s="194"/>
      <c r="CDX129" s="194"/>
      <c r="CDY129" s="194"/>
      <c r="CDZ129" s="194"/>
      <c r="CEA129" s="194"/>
      <c r="CEB129" s="194"/>
      <c r="CEC129" s="194"/>
      <c r="CED129" s="194"/>
      <c r="CEE129" s="194"/>
      <c r="CEF129" s="194"/>
      <c r="CEG129" s="194"/>
      <c r="CEH129" s="194"/>
      <c r="CEI129" s="194"/>
      <c r="CEJ129" s="194"/>
      <c r="CEK129" s="194"/>
      <c r="CEL129" s="194"/>
      <c r="CEM129" s="194"/>
      <c r="CEN129" s="194"/>
      <c r="CEO129" s="194"/>
      <c r="CEP129" s="194"/>
      <c r="CEQ129" s="194"/>
      <c r="CER129" s="194"/>
      <c r="CES129" s="194"/>
      <c r="CET129" s="194"/>
      <c r="CEU129" s="194"/>
      <c r="CEV129" s="194"/>
      <c r="CEW129" s="194"/>
      <c r="CEX129" s="194"/>
      <c r="CEY129" s="194"/>
      <c r="CEZ129" s="194"/>
      <c r="CFA129" s="194"/>
      <c r="CFB129" s="194"/>
      <c r="CFC129" s="194"/>
      <c r="CFD129" s="194"/>
      <c r="CFE129" s="194"/>
      <c r="CFF129" s="194"/>
      <c r="CFG129" s="194"/>
      <c r="CFH129" s="194"/>
      <c r="CFI129" s="194"/>
      <c r="CFJ129" s="194"/>
      <c r="CFK129" s="194"/>
      <c r="CFL129" s="194"/>
      <c r="CFM129" s="194"/>
      <c r="CFN129" s="194"/>
      <c r="CFO129" s="194"/>
      <c r="CFP129" s="194"/>
      <c r="CFQ129" s="194"/>
      <c r="CFR129" s="194"/>
      <c r="CFS129" s="194"/>
      <c r="CFT129" s="194"/>
      <c r="CFU129" s="194"/>
      <c r="CFV129" s="194"/>
      <c r="CFW129" s="194"/>
      <c r="CFX129" s="194"/>
      <c r="CFY129" s="194"/>
      <c r="CFZ129" s="194"/>
      <c r="CGA129" s="194"/>
      <c r="CGB129" s="194"/>
      <c r="CGC129" s="194"/>
      <c r="CGD129" s="194"/>
      <c r="CGE129" s="194"/>
      <c r="CGF129" s="194"/>
      <c r="CGG129" s="194"/>
      <c r="CGH129" s="194"/>
      <c r="CGI129" s="194"/>
      <c r="CGJ129" s="194"/>
      <c r="CGK129" s="194"/>
      <c r="CGL129" s="194"/>
      <c r="CGM129" s="194"/>
      <c r="CGN129" s="194"/>
      <c r="CGO129" s="194"/>
      <c r="CGP129" s="194"/>
      <c r="CGQ129" s="194"/>
      <c r="CGR129" s="194"/>
      <c r="CGS129" s="194"/>
      <c r="CGT129" s="194"/>
      <c r="CGU129" s="194"/>
      <c r="CGV129" s="194"/>
      <c r="CGW129" s="194"/>
      <c r="CGX129" s="194"/>
      <c r="CGY129" s="194"/>
      <c r="CGZ129" s="194"/>
      <c r="CHA129" s="194"/>
      <c r="CHB129" s="194"/>
      <c r="CHC129" s="194"/>
      <c r="CHD129" s="194"/>
      <c r="CHE129" s="194"/>
      <c r="CHF129" s="194"/>
      <c r="CHG129" s="194"/>
      <c r="CHH129" s="194"/>
      <c r="CHI129" s="194"/>
      <c r="CHJ129" s="194"/>
      <c r="CHK129" s="194"/>
      <c r="CHL129" s="194"/>
      <c r="CHM129" s="194"/>
      <c r="CHN129" s="194"/>
      <c r="CHO129" s="194"/>
      <c r="CHP129" s="194"/>
      <c r="CHQ129" s="194"/>
      <c r="CHR129" s="194"/>
      <c r="CHS129" s="194"/>
      <c r="CHT129" s="194"/>
      <c r="CHU129" s="194"/>
      <c r="CHV129" s="194"/>
      <c r="CHW129" s="194"/>
      <c r="CHX129" s="194"/>
      <c r="CHY129" s="194"/>
      <c r="CHZ129" s="194"/>
      <c r="CIA129" s="194"/>
      <c r="CIB129" s="194"/>
      <c r="CIC129" s="194"/>
      <c r="CID129" s="194"/>
      <c r="CIE129" s="194"/>
      <c r="CIF129" s="194"/>
      <c r="CIG129" s="194"/>
      <c r="CIH129" s="194"/>
      <c r="CII129" s="194"/>
      <c r="CIJ129" s="194"/>
      <c r="CIK129" s="194"/>
      <c r="CIL129" s="194"/>
      <c r="CIM129" s="194"/>
      <c r="CIN129" s="194"/>
      <c r="CIO129" s="194"/>
      <c r="CIP129" s="194"/>
      <c r="CIQ129" s="194"/>
      <c r="CIR129" s="194"/>
      <c r="CIS129" s="194"/>
      <c r="CIT129" s="194"/>
      <c r="CIU129" s="194"/>
      <c r="CIV129" s="194"/>
      <c r="CIW129" s="194"/>
      <c r="CIX129" s="194"/>
      <c r="CIY129" s="194"/>
      <c r="CIZ129" s="194"/>
      <c r="CJA129" s="194"/>
      <c r="CJB129" s="194"/>
      <c r="CJC129" s="194"/>
      <c r="CJD129" s="194"/>
      <c r="CJE129" s="194"/>
      <c r="CJF129" s="194"/>
      <c r="CJG129" s="194"/>
      <c r="CJH129" s="194"/>
      <c r="CJI129" s="194"/>
      <c r="CJJ129" s="194"/>
      <c r="CJK129" s="194"/>
      <c r="CJL129" s="194"/>
      <c r="CJM129" s="194"/>
      <c r="CJN129" s="194"/>
      <c r="CJO129" s="194"/>
      <c r="CJP129" s="194"/>
      <c r="CJQ129" s="194"/>
      <c r="CJR129" s="194"/>
      <c r="CJS129" s="194"/>
      <c r="CJT129" s="194"/>
      <c r="CJU129" s="194"/>
      <c r="CJV129" s="194"/>
      <c r="CJW129" s="194"/>
      <c r="CJX129" s="194"/>
      <c r="CJY129" s="194"/>
      <c r="CJZ129" s="194"/>
      <c r="CKA129" s="194"/>
      <c r="CKB129" s="194"/>
      <c r="CKC129" s="194"/>
      <c r="CKD129" s="194"/>
      <c r="CKE129" s="194"/>
      <c r="CKF129" s="194"/>
      <c r="CKG129" s="194"/>
      <c r="CKH129" s="194"/>
      <c r="CKI129" s="194"/>
      <c r="CKJ129" s="194"/>
      <c r="CKK129" s="194"/>
      <c r="CKL129" s="194"/>
      <c r="CKM129" s="194"/>
      <c r="CKN129" s="194"/>
      <c r="CKO129" s="194"/>
      <c r="CKP129" s="194"/>
      <c r="CKQ129" s="194"/>
      <c r="CKR129" s="194"/>
      <c r="CKS129" s="194"/>
      <c r="CKT129" s="194"/>
      <c r="CKU129" s="194"/>
      <c r="CKV129" s="194"/>
      <c r="CKW129" s="194"/>
      <c r="CKX129" s="194"/>
      <c r="CKY129" s="194"/>
      <c r="CKZ129" s="194"/>
      <c r="CLA129" s="194"/>
      <c r="CLB129" s="194"/>
      <c r="CLC129" s="194"/>
      <c r="CLD129" s="194"/>
      <c r="CLE129" s="194"/>
      <c r="CLF129" s="194"/>
      <c r="CLG129" s="194"/>
      <c r="CLH129" s="194"/>
      <c r="CLI129" s="194"/>
      <c r="CLJ129" s="194"/>
      <c r="CLK129" s="194"/>
      <c r="CLL129" s="194"/>
      <c r="CLM129" s="194"/>
      <c r="CLN129" s="194"/>
      <c r="CLO129" s="194"/>
      <c r="CLP129" s="194"/>
      <c r="CLQ129" s="194"/>
      <c r="CLR129" s="194"/>
      <c r="CLS129" s="194"/>
      <c r="CLT129" s="194"/>
      <c r="CLU129" s="194"/>
      <c r="CLV129" s="194"/>
      <c r="CLW129" s="194"/>
      <c r="CLX129" s="194"/>
      <c r="CLY129" s="194"/>
      <c r="CLZ129" s="194"/>
      <c r="CMA129" s="194"/>
      <c r="CMB129" s="194"/>
      <c r="CMC129" s="194"/>
      <c r="CMD129" s="194"/>
      <c r="CME129" s="194"/>
      <c r="CMF129" s="194"/>
      <c r="CMG129" s="194"/>
      <c r="CMH129" s="194"/>
      <c r="CMI129" s="194"/>
      <c r="CMJ129" s="194"/>
      <c r="CMK129" s="194"/>
      <c r="CML129" s="194"/>
      <c r="CMM129" s="194"/>
      <c r="CMN129" s="194"/>
      <c r="CMO129" s="194"/>
      <c r="CMP129" s="194"/>
      <c r="CMQ129" s="194"/>
      <c r="CMR129" s="194"/>
      <c r="CMS129" s="194"/>
      <c r="CMT129" s="194"/>
      <c r="CMU129" s="194"/>
      <c r="CMV129" s="194"/>
      <c r="CMW129" s="194"/>
      <c r="CMX129" s="194"/>
      <c r="CMY129" s="194"/>
      <c r="CMZ129" s="194"/>
      <c r="CNA129" s="194"/>
      <c r="CNB129" s="194"/>
      <c r="CNC129" s="194"/>
      <c r="CND129" s="194"/>
      <c r="CNE129" s="194"/>
      <c r="CNF129" s="194"/>
      <c r="CNG129" s="194"/>
      <c r="CNH129" s="194"/>
      <c r="CNI129" s="194"/>
      <c r="CNJ129" s="194"/>
      <c r="CNK129" s="194"/>
      <c r="CNL129" s="194"/>
      <c r="CNM129" s="194"/>
      <c r="CNN129" s="194"/>
      <c r="CNO129" s="194"/>
      <c r="CNP129" s="194"/>
      <c r="CNQ129" s="194"/>
      <c r="CNR129" s="194"/>
      <c r="CNS129" s="194"/>
      <c r="CNT129" s="194"/>
      <c r="CNU129" s="194"/>
      <c r="CNV129" s="194"/>
      <c r="CNW129" s="194"/>
      <c r="CNX129" s="194"/>
      <c r="CNY129" s="194"/>
      <c r="CNZ129" s="194"/>
      <c r="COA129" s="194"/>
      <c r="COB129" s="194"/>
      <c r="COC129" s="194"/>
      <c r="COD129" s="194"/>
      <c r="COE129" s="194"/>
      <c r="COF129" s="194"/>
      <c r="COG129" s="194"/>
      <c r="COH129" s="194"/>
      <c r="COI129" s="194"/>
      <c r="COJ129" s="194"/>
      <c r="COK129" s="194"/>
      <c r="COL129" s="194"/>
      <c r="COM129" s="194"/>
      <c r="CON129" s="194"/>
      <c r="COO129" s="194"/>
      <c r="COP129" s="194"/>
      <c r="COQ129" s="194"/>
      <c r="COR129" s="194"/>
      <c r="COS129" s="194"/>
      <c r="COT129" s="194"/>
      <c r="COU129" s="194"/>
      <c r="COV129" s="194"/>
      <c r="COW129" s="194"/>
      <c r="COX129" s="194"/>
      <c r="COY129" s="194"/>
      <c r="COZ129" s="194"/>
      <c r="CPA129" s="194"/>
      <c r="CPB129" s="194"/>
      <c r="CPC129" s="194"/>
      <c r="CPD129" s="194"/>
      <c r="CPE129" s="194"/>
      <c r="CPF129" s="194"/>
      <c r="CPG129" s="194"/>
      <c r="CPH129" s="194"/>
      <c r="CPI129" s="194"/>
      <c r="CPJ129" s="194"/>
      <c r="CPK129" s="194"/>
      <c r="CPL129" s="194"/>
      <c r="CPM129" s="194"/>
      <c r="CPN129" s="194"/>
      <c r="CPO129" s="194"/>
      <c r="CPP129" s="194"/>
      <c r="CPQ129" s="194"/>
      <c r="CPR129" s="194"/>
      <c r="CPS129" s="194"/>
      <c r="CPT129" s="194"/>
      <c r="CPU129" s="194"/>
      <c r="CPV129" s="194"/>
      <c r="CPW129" s="194"/>
      <c r="CPX129" s="194"/>
      <c r="CPY129" s="194"/>
      <c r="CPZ129" s="194"/>
      <c r="CQA129" s="194"/>
      <c r="CQB129" s="194"/>
      <c r="CQC129" s="194"/>
      <c r="CQD129" s="194"/>
      <c r="CQE129" s="194"/>
      <c r="CQF129" s="194"/>
      <c r="CQG129" s="194"/>
      <c r="CQH129" s="194"/>
      <c r="CQI129" s="194"/>
      <c r="CQJ129" s="194"/>
      <c r="CQK129" s="194"/>
      <c r="CQL129" s="194"/>
      <c r="CQM129" s="194"/>
      <c r="CQN129" s="194"/>
      <c r="CQO129" s="194"/>
      <c r="CQP129" s="194"/>
      <c r="CQQ129" s="194"/>
      <c r="CQR129" s="194"/>
      <c r="CQS129" s="194"/>
      <c r="CQT129" s="194"/>
      <c r="CQU129" s="194"/>
      <c r="CQV129" s="194"/>
      <c r="CQW129" s="194"/>
      <c r="CQX129" s="194"/>
      <c r="CQY129" s="194"/>
      <c r="CQZ129" s="194"/>
      <c r="CRA129" s="194"/>
      <c r="CRB129" s="194"/>
      <c r="CRC129" s="194"/>
      <c r="CRD129" s="194"/>
      <c r="CRE129" s="194"/>
      <c r="CRF129" s="194"/>
      <c r="CRG129" s="194"/>
      <c r="CRH129" s="194"/>
      <c r="CRI129" s="194"/>
      <c r="CRJ129" s="194"/>
      <c r="CRK129" s="194"/>
      <c r="CRL129" s="194"/>
      <c r="CRM129" s="194"/>
      <c r="CRN129" s="194"/>
      <c r="CRO129" s="194"/>
      <c r="CRP129" s="194"/>
      <c r="CRQ129" s="194"/>
      <c r="CRR129" s="194"/>
      <c r="CRS129" s="194"/>
      <c r="CRT129" s="194"/>
      <c r="CRU129" s="194"/>
      <c r="CRV129" s="194"/>
      <c r="CRW129" s="194"/>
      <c r="CRX129" s="194"/>
      <c r="CRY129" s="194"/>
      <c r="CRZ129" s="194"/>
      <c r="CSA129" s="194"/>
      <c r="CSB129" s="194"/>
      <c r="CSC129" s="194"/>
      <c r="CSD129" s="194"/>
      <c r="CSE129" s="194"/>
      <c r="CSF129" s="194"/>
      <c r="CSG129" s="194"/>
      <c r="CSH129" s="194"/>
      <c r="CSI129" s="194"/>
      <c r="CSJ129" s="194"/>
      <c r="CSK129" s="194"/>
      <c r="CSL129" s="194"/>
      <c r="CSM129" s="194"/>
      <c r="CSN129" s="194"/>
      <c r="CSO129" s="194"/>
      <c r="CSP129" s="194"/>
      <c r="CSQ129" s="194"/>
      <c r="CSR129" s="194"/>
      <c r="CSS129" s="194"/>
      <c r="CST129" s="194"/>
      <c r="CSU129" s="194"/>
      <c r="CSV129" s="194"/>
      <c r="CSW129" s="194"/>
      <c r="CSX129" s="194"/>
      <c r="CSY129" s="194"/>
      <c r="CSZ129" s="194"/>
      <c r="CTA129" s="194"/>
      <c r="CTB129" s="194"/>
      <c r="CTC129" s="194"/>
      <c r="CTD129" s="194"/>
      <c r="CTE129" s="194"/>
      <c r="CTF129" s="194"/>
      <c r="CTG129" s="194"/>
      <c r="CTH129" s="194"/>
      <c r="CTI129" s="194"/>
      <c r="CTJ129" s="194"/>
      <c r="CTK129" s="194"/>
      <c r="CTL129" s="194"/>
      <c r="CTM129" s="194"/>
      <c r="CTN129" s="194"/>
      <c r="CTO129" s="194"/>
      <c r="CTP129" s="194"/>
      <c r="CTQ129" s="194"/>
      <c r="CTR129" s="194"/>
      <c r="CTS129" s="194"/>
      <c r="CTT129" s="194"/>
      <c r="CTU129" s="194"/>
      <c r="CTV129" s="194"/>
      <c r="CTW129" s="194"/>
      <c r="CTX129" s="194"/>
      <c r="CTY129" s="194"/>
      <c r="CTZ129" s="194"/>
      <c r="CUA129" s="194"/>
      <c r="CUB129" s="194"/>
      <c r="CUC129" s="194"/>
      <c r="CUD129" s="194"/>
      <c r="CUE129" s="194"/>
      <c r="CUF129" s="194"/>
      <c r="CUG129" s="194"/>
      <c r="CUH129" s="194"/>
      <c r="CUI129" s="194"/>
      <c r="CUJ129" s="194"/>
      <c r="CUK129" s="194"/>
      <c r="CUL129" s="194"/>
      <c r="CUM129" s="194"/>
      <c r="CUN129" s="194"/>
      <c r="CUO129" s="194"/>
      <c r="CUP129" s="194"/>
      <c r="CUQ129" s="194"/>
      <c r="CUR129" s="194"/>
      <c r="CUS129" s="194"/>
      <c r="CUT129" s="194"/>
      <c r="CUU129" s="194"/>
      <c r="CUV129" s="194"/>
      <c r="CUW129" s="194"/>
      <c r="CUX129" s="194"/>
      <c r="CUY129" s="194"/>
      <c r="CUZ129" s="194"/>
      <c r="CVA129" s="194"/>
      <c r="CVB129" s="194"/>
      <c r="CVC129" s="194"/>
      <c r="CVD129" s="194"/>
      <c r="CVE129" s="194"/>
      <c r="CVF129" s="194"/>
      <c r="CVG129" s="194"/>
      <c r="CVH129" s="194"/>
      <c r="CVI129" s="194"/>
      <c r="CVJ129" s="194"/>
      <c r="CVK129" s="194"/>
      <c r="CVL129" s="194"/>
      <c r="CVM129" s="194"/>
      <c r="CVN129" s="194"/>
      <c r="CVO129" s="194"/>
      <c r="CVP129" s="194"/>
      <c r="CVQ129" s="194"/>
      <c r="CVR129" s="194"/>
      <c r="CVS129" s="194"/>
      <c r="CVT129" s="194"/>
      <c r="CVU129" s="194"/>
      <c r="CVV129" s="194"/>
      <c r="CVW129" s="194"/>
      <c r="CVX129" s="194"/>
      <c r="CVY129" s="194"/>
      <c r="CVZ129" s="194"/>
      <c r="CWA129" s="194"/>
      <c r="CWB129" s="194"/>
      <c r="CWC129" s="194"/>
      <c r="CWD129" s="194"/>
      <c r="CWE129" s="194"/>
      <c r="CWF129" s="194"/>
      <c r="CWG129" s="194"/>
      <c r="CWH129" s="194"/>
      <c r="CWI129" s="194"/>
      <c r="CWJ129" s="194"/>
      <c r="CWK129" s="194"/>
      <c r="CWL129" s="194"/>
      <c r="CWM129" s="194"/>
      <c r="CWN129" s="194"/>
      <c r="CWO129" s="194"/>
      <c r="CWP129" s="194"/>
      <c r="CWQ129" s="194"/>
      <c r="CWR129" s="194"/>
      <c r="CWS129" s="194"/>
      <c r="CWT129" s="194"/>
      <c r="CWU129" s="194"/>
      <c r="CWV129" s="194"/>
      <c r="CWW129" s="194"/>
      <c r="CWX129" s="194"/>
      <c r="CWY129" s="194"/>
      <c r="CWZ129" s="194"/>
      <c r="CXA129" s="194"/>
      <c r="CXB129" s="194"/>
      <c r="CXC129" s="194"/>
      <c r="CXD129" s="194"/>
      <c r="CXE129" s="194"/>
      <c r="CXF129" s="194"/>
      <c r="CXG129" s="194"/>
      <c r="CXH129" s="194"/>
      <c r="CXI129" s="194"/>
      <c r="CXJ129" s="194"/>
      <c r="CXK129" s="194"/>
      <c r="CXL129" s="194"/>
      <c r="CXM129" s="194"/>
      <c r="CXN129" s="194"/>
      <c r="CXO129" s="194"/>
      <c r="CXP129" s="194"/>
      <c r="CXQ129" s="194"/>
      <c r="CXR129" s="194"/>
      <c r="CXS129" s="194"/>
      <c r="CXT129" s="194"/>
      <c r="CXU129" s="194"/>
      <c r="CXV129" s="194"/>
      <c r="CXW129" s="194"/>
      <c r="CXX129" s="194"/>
      <c r="CXY129" s="194"/>
      <c r="CXZ129" s="194"/>
      <c r="CYA129" s="194"/>
      <c r="CYB129" s="194"/>
      <c r="CYC129" s="194"/>
      <c r="CYD129" s="194"/>
      <c r="CYE129" s="194"/>
      <c r="CYF129" s="194"/>
      <c r="CYG129" s="194"/>
      <c r="CYH129" s="194"/>
      <c r="CYI129" s="194"/>
      <c r="CYJ129" s="194"/>
      <c r="CYK129" s="194"/>
      <c r="CYL129" s="194"/>
      <c r="CYM129" s="194"/>
      <c r="CYN129" s="194"/>
      <c r="CYO129" s="194"/>
      <c r="CYP129" s="194"/>
      <c r="CYQ129" s="194"/>
      <c r="CYR129" s="194"/>
      <c r="CYS129" s="194"/>
      <c r="CYT129" s="194"/>
      <c r="CYU129" s="194"/>
      <c r="CYV129" s="194"/>
      <c r="CYW129" s="194"/>
      <c r="CYX129" s="194"/>
      <c r="CYY129" s="194"/>
      <c r="CYZ129" s="194"/>
      <c r="CZA129" s="194"/>
      <c r="CZB129" s="194"/>
      <c r="CZC129" s="194"/>
      <c r="CZD129" s="194"/>
      <c r="CZE129" s="194"/>
      <c r="CZF129" s="194"/>
      <c r="CZG129" s="194"/>
      <c r="CZH129" s="194"/>
      <c r="CZI129" s="194"/>
      <c r="CZJ129" s="194"/>
      <c r="CZK129" s="194"/>
      <c r="CZL129" s="194"/>
      <c r="CZM129" s="194"/>
      <c r="CZN129" s="194"/>
      <c r="CZO129" s="194"/>
      <c r="CZP129" s="194"/>
      <c r="CZQ129" s="194"/>
      <c r="CZR129" s="194"/>
      <c r="CZS129" s="194"/>
      <c r="CZT129" s="194"/>
      <c r="CZU129" s="194"/>
      <c r="CZV129" s="194"/>
      <c r="CZW129" s="194"/>
      <c r="CZX129" s="194"/>
      <c r="CZY129" s="194"/>
      <c r="CZZ129" s="194"/>
      <c r="DAA129" s="194"/>
      <c r="DAB129" s="194"/>
      <c r="DAC129" s="194"/>
      <c r="DAD129" s="194"/>
      <c r="DAE129" s="194"/>
      <c r="DAF129" s="194"/>
      <c r="DAG129" s="194"/>
      <c r="DAH129" s="194"/>
      <c r="DAI129" s="194"/>
      <c r="DAJ129" s="194"/>
      <c r="DAK129" s="194"/>
      <c r="DAL129" s="194"/>
      <c r="DAM129" s="194"/>
      <c r="DAN129" s="194"/>
      <c r="DAO129" s="194"/>
      <c r="DAP129" s="194"/>
      <c r="DAQ129" s="194"/>
      <c r="DAR129" s="194"/>
      <c r="DAS129" s="194"/>
      <c r="DAT129" s="194"/>
      <c r="DAU129" s="194"/>
      <c r="DAV129" s="194"/>
      <c r="DAW129" s="194"/>
      <c r="DAX129" s="194"/>
      <c r="DAY129" s="194"/>
      <c r="DAZ129" s="194"/>
      <c r="DBA129" s="194"/>
      <c r="DBB129" s="194"/>
      <c r="DBC129" s="194"/>
      <c r="DBD129" s="194"/>
      <c r="DBE129" s="194"/>
      <c r="DBF129" s="194"/>
      <c r="DBG129" s="194"/>
      <c r="DBH129" s="194"/>
      <c r="DBI129" s="194"/>
      <c r="DBJ129" s="194"/>
      <c r="DBK129" s="194"/>
      <c r="DBL129" s="194"/>
      <c r="DBM129" s="194"/>
      <c r="DBN129" s="194"/>
      <c r="DBO129" s="194"/>
      <c r="DBP129" s="194"/>
      <c r="DBQ129" s="194"/>
      <c r="DBR129" s="194"/>
      <c r="DBS129" s="194"/>
      <c r="DBT129" s="194"/>
      <c r="DBU129" s="194"/>
      <c r="DBV129" s="194"/>
      <c r="DBW129" s="194"/>
      <c r="DBX129" s="194"/>
      <c r="DBY129" s="194"/>
      <c r="DBZ129" s="194"/>
      <c r="DCA129" s="194"/>
      <c r="DCB129" s="194"/>
      <c r="DCC129" s="194"/>
      <c r="DCD129" s="194"/>
      <c r="DCE129" s="194"/>
      <c r="DCF129" s="194"/>
      <c r="DCG129" s="194"/>
      <c r="DCH129" s="194"/>
      <c r="DCI129" s="194"/>
      <c r="DCJ129" s="194"/>
      <c r="DCK129" s="194"/>
      <c r="DCL129" s="194"/>
      <c r="DCM129" s="194"/>
      <c r="DCN129" s="194"/>
      <c r="DCO129" s="194"/>
      <c r="DCP129" s="194"/>
      <c r="DCQ129" s="194"/>
      <c r="DCR129" s="194"/>
      <c r="DCS129" s="194"/>
      <c r="DCT129" s="194"/>
      <c r="DCU129" s="194"/>
      <c r="DCV129" s="194"/>
      <c r="DCW129" s="194"/>
      <c r="DCX129" s="194"/>
      <c r="DCY129" s="194"/>
      <c r="DCZ129" s="194"/>
      <c r="DDA129" s="194"/>
      <c r="DDB129" s="194"/>
      <c r="DDC129" s="194"/>
      <c r="DDD129" s="194"/>
      <c r="DDE129" s="194"/>
      <c r="DDF129" s="194"/>
      <c r="DDG129" s="194"/>
      <c r="DDH129" s="194"/>
      <c r="DDI129" s="194"/>
      <c r="DDJ129" s="194"/>
      <c r="DDK129" s="194"/>
      <c r="DDL129" s="194"/>
      <c r="DDM129" s="194"/>
      <c r="DDN129" s="194"/>
      <c r="DDO129" s="194"/>
      <c r="DDP129" s="194"/>
      <c r="DDQ129" s="194"/>
      <c r="DDR129" s="194"/>
      <c r="DDS129" s="194"/>
      <c r="DDT129" s="194"/>
      <c r="DDU129" s="194"/>
      <c r="DDV129" s="194"/>
      <c r="DDW129" s="194"/>
      <c r="DDX129" s="194"/>
      <c r="DDY129" s="194"/>
      <c r="DDZ129" s="194"/>
      <c r="DEA129" s="194"/>
      <c r="DEB129" s="194"/>
      <c r="DEC129" s="194"/>
      <c r="DED129" s="194"/>
      <c r="DEE129" s="194"/>
      <c r="DEF129" s="194"/>
      <c r="DEG129" s="194"/>
      <c r="DEH129" s="194"/>
      <c r="DEI129" s="194"/>
      <c r="DEJ129" s="194"/>
      <c r="DEK129" s="194"/>
      <c r="DEL129" s="194"/>
      <c r="DEM129" s="194"/>
      <c r="DEN129" s="194"/>
      <c r="DEO129" s="194"/>
      <c r="DEP129" s="194"/>
      <c r="DEQ129" s="194"/>
      <c r="DER129" s="194"/>
      <c r="DES129" s="194"/>
      <c r="DET129" s="194"/>
      <c r="DEU129" s="194"/>
      <c r="DEV129" s="194"/>
      <c r="DEW129" s="194"/>
      <c r="DEX129" s="194"/>
      <c r="DEY129" s="194"/>
      <c r="DEZ129" s="194"/>
      <c r="DFA129" s="194"/>
      <c r="DFB129" s="194"/>
      <c r="DFC129" s="194"/>
      <c r="DFD129" s="194"/>
      <c r="DFE129" s="194"/>
      <c r="DFF129" s="194"/>
      <c r="DFG129" s="194"/>
      <c r="DFH129" s="194"/>
      <c r="DFI129" s="194"/>
      <c r="DFJ129" s="194"/>
      <c r="DFK129" s="194"/>
      <c r="DFL129" s="194"/>
      <c r="DFM129" s="194"/>
      <c r="DFN129" s="194"/>
      <c r="DFO129" s="194"/>
      <c r="DFP129" s="194"/>
      <c r="DFQ129" s="194"/>
      <c r="DFR129" s="194"/>
      <c r="DFS129" s="194"/>
      <c r="DFT129" s="194"/>
      <c r="DFU129" s="194"/>
      <c r="DFV129" s="194"/>
      <c r="DFW129" s="194"/>
      <c r="DFX129" s="194"/>
      <c r="DFY129" s="194"/>
      <c r="DFZ129" s="194"/>
      <c r="DGA129" s="194"/>
      <c r="DGB129" s="194"/>
      <c r="DGC129" s="194"/>
      <c r="DGD129" s="194"/>
      <c r="DGE129" s="194"/>
      <c r="DGF129" s="194"/>
      <c r="DGG129" s="194"/>
      <c r="DGH129" s="194"/>
      <c r="DGI129" s="194"/>
      <c r="DGJ129" s="194"/>
      <c r="DGK129" s="194"/>
      <c r="DGL129" s="194"/>
      <c r="DGM129" s="194"/>
      <c r="DGN129" s="194"/>
      <c r="DGO129" s="194"/>
      <c r="DGP129" s="194"/>
      <c r="DGQ129" s="194"/>
      <c r="DGR129" s="194"/>
      <c r="DGS129" s="194"/>
      <c r="DGT129" s="194"/>
      <c r="DGU129" s="194"/>
      <c r="DGV129" s="194"/>
      <c r="DGW129" s="194"/>
      <c r="DGX129" s="194"/>
      <c r="DGY129" s="194"/>
      <c r="DGZ129" s="194"/>
      <c r="DHA129" s="194"/>
      <c r="DHB129" s="194"/>
      <c r="DHC129" s="194"/>
      <c r="DHD129" s="194"/>
      <c r="DHE129" s="194"/>
      <c r="DHF129" s="194"/>
      <c r="DHG129" s="194"/>
      <c r="DHH129" s="194"/>
      <c r="DHI129" s="194"/>
      <c r="DHJ129" s="194"/>
      <c r="DHK129" s="194"/>
      <c r="DHL129" s="194"/>
      <c r="DHM129" s="194"/>
      <c r="DHN129" s="194"/>
      <c r="DHO129" s="194"/>
      <c r="DHP129" s="194"/>
      <c r="DHQ129" s="194"/>
      <c r="DHR129" s="194"/>
      <c r="DHS129" s="194"/>
      <c r="DHT129" s="194"/>
      <c r="DHU129" s="194"/>
      <c r="DHV129" s="194"/>
      <c r="DHW129" s="194"/>
      <c r="DHX129" s="194"/>
      <c r="DHY129" s="194"/>
      <c r="DHZ129" s="194"/>
      <c r="DIA129" s="194"/>
      <c r="DIB129" s="194"/>
      <c r="DIC129" s="194"/>
      <c r="DID129" s="194"/>
      <c r="DIE129" s="194"/>
      <c r="DIF129" s="194"/>
      <c r="DIG129" s="194"/>
      <c r="DIH129" s="194"/>
      <c r="DII129" s="194"/>
      <c r="DIJ129" s="194"/>
      <c r="DIK129" s="194"/>
      <c r="DIL129" s="194"/>
      <c r="DIM129" s="194"/>
      <c r="DIN129" s="194"/>
      <c r="DIO129" s="194"/>
      <c r="DIP129" s="194"/>
      <c r="DIQ129" s="194"/>
      <c r="DIR129" s="194"/>
      <c r="DIS129" s="194"/>
      <c r="DIT129" s="194"/>
      <c r="DIU129" s="194"/>
      <c r="DIV129" s="194"/>
      <c r="DIW129" s="194"/>
      <c r="DIX129" s="194"/>
      <c r="DIY129" s="194"/>
      <c r="DIZ129" s="194"/>
      <c r="DJA129" s="194"/>
      <c r="DJB129" s="194"/>
      <c r="DJC129" s="194"/>
      <c r="DJD129" s="194"/>
      <c r="DJE129" s="194"/>
      <c r="DJF129" s="194"/>
      <c r="DJG129" s="194"/>
      <c r="DJH129" s="194"/>
      <c r="DJI129" s="194"/>
      <c r="DJJ129" s="194"/>
      <c r="DJK129" s="194"/>
      <c r="DJL129" s="194"/>
      <c r="DJM129" s="194"/>
      <c r="DJN129" s="194"/>
      <c r="DJO129" s="194"/>
      <c r="DJP129" s="194"/>
      <c r="DJQ129" s="194"/>
      <c r="DJR129" s="194"/>
      <c r="DJS129" s="194"/>
      <c r="DJT129" s="194"/>
      <c r="DJU129" s="194"/>
      <c r="DJV129" s="194"/>
      <c r="DJW129" s="194"/>
      <c r="DJX129" s="194"/>
      <c r="DJY129" s="194"/>
      <c r="DJZ129" s="194"/>
      <c r="DKA129" s="194"/>
      <c r="DKB129" s="194"/>
      <c r="DKC129" s="194"/>
      <c r="DKD129" s="194"/>
      <c r="DKE129" s="194"/>
      <c r="DKF129" s="194"/>
      <c r="DKG129" s="194"/>
      <c r="DKH129" s="194"/>
      <c r="DKI129" s="194"/>
      <c r="DKJ129" s="194"/>
      <c r="DKK129" s="194"/>
      <c r="DKL129" s="194"/>
      <c r="DKM129" s="194"/>
      <c r="DKN129" s="194"/>
      <c r="DKO129" s="194"/>
      <c r="DKP129" s="194"/>
      <c r="DKQ129" s="194"/>
      <c r="DKR129" s="194"/>
      <c r="DKS129" s="194"/>
      <c r="DKT129" s="194"/>
      <c r="DKU129" s="194"/>
      <c r="DKV129" s="194"/>
      <c r="DKW129" s="194"/>
      <c r="DKX129" s="194"/>
      <c r="DKY129" s="194"/>
      <c r="DKZ129" s="194"/>
      <c r="DLA129" s="194"/>
      <c r="DLB129" s="194"/>
      <c r="DLC129" s="194"/>
      <c r="DLD129" s="194"/>
      <c r="DLE129" s="194"/>
      <c r="DLF129" s="194"/>
      <c r="DLG129" s="194"/>
      <c r="DLH129" s="194"/>
      <c r="DLI129" s="194"/>
      <c r="DLJ129" s="194"/>
      <c r="DLK129" s="194"/>
      <c r="DLL129" s="194"/>
      <c r="DLM129" s="194"/>
      <c r="DLN129" s="194"/>
      <c r="DLO129" s="194"/>
      <c r="DLP129" s="194"/>
      <c r="DLQ129" s="194"/>
      <c r="DLR129" s="194"/>
      <c r="DLS129" s="194"/>
      <c r="DLT129" s="194"/>
      <c r="DLU129" s="194"/>
      <c r="DLV129" s="194"/>
      <c r="DLW129" s="194"/>
      <c r="DLX129" s="194"/>
      <c r="DLY129" s="194"/>
      <c r="DLZ129" s="194"/>
      <c r="DMA129" s="194"/>
      <c r="DMB129" s="194"/>
      <c r="DMC129" s="194"/>
      <c r="DMD129" s="194"/>
      <c r="DME129" s="194"/>
      <c r="DMF129" s="194"/>
      <c r="DMG129" s="194"/>
      <c r="DMH129" s="194"/>
      <c r="DMI129" s="194"/>
      <c r="DMJ129" s="194"/>
      <c r="DMK129" s="194"/>
      <c r="DML129" s="194"/>
      <c r="DMM129" s="194"/>
      <c r="DMN129" s="194"/>
      <c r="DMO129" s="194"/>
      <c r="DMP129" s="194"/>
      <c r="DMQ129" s="194"/>
      <c r="DMR129" s="194"/>
      <c r="DMS129" s="194"/>
      <c r="DMT129" s="194"/>
      <c r="DMU129" s="194"/>
      <c r="DMV129" s="194"/>
      <c r="DMW129" s="194"/>
      <c r="DMX129" s="194"/>
      <c r="DMY129" s="194"/>
      <c r="DMZ129" s="194"/>
      <c r="DNA129" s="194"/>
      <c r="DNB129" s="194"/>
      <c r="DNC129" s="194"/>
      <c r="DND129" s="194"/>
      <c r="DNE129" s="194"/>
      <c r="DNF129" s="194"/>
      <c r="DNG129" s="194"/>
      <c r="DNH129" s="194"/>
      <c r="DNI129" s="194"/>
      <c r="DNJ129" s="194"/>
      <c r="DNK129" s="194"/>
      <c r="DNL129" s="194"/>
      <c r="DNM129" s="194"/>
      <c r="DNN129" s="194"/>
      <c r="DNO129" s="194"/>
      <c r="DNP129" s="194"/>
      <c r="DNQ129" s="194"/>
      <c r="DNR129" s="194"/>
      <c r="DNS129" s="194"/>
      <c r="DNT129" s="194"/>
      <c r="DNU129" s="194"/>
      <c r="DNV129" s="194"/>
      <c r="DNW129" s="194"/>
      <c r="DNX129" s="194"/>
      <c r="DNY129" s="194"/>
      <c r="DNZ129" s="194"/>
      <c r="DOA129" s="194"/>
      <c r="DOB129" s="194"/>
      <c r="DOC129" s="194"/>
      <c r="DOD129" s="194"/>
      <c r="DOE129" s="194"/>
      <c r="DOF129" s="194"/>
      <c r="DOG129" s="194"/>
      <c r="DOH129" s="194"/>
      <c r="DOI129" s="194"/>
      <c r="DOJ129" s="194"/>
      <c r="DOK129" s="194"/>
      <c r="DOL129" s="194"/>
      <c r="DOM129" s="194"/>
      <c r="DON129" s="194"/>
      <c r="DOO129" s="194"/>
      <c r="DOP129" s="194"/>
      <c r="DOQ129" s="194"/>
      <c r="DOR129" s="194"/>
      <c r="DOS129" s="194"/>
      <c r="DOT129" s="194"/>
      <c r="DOU129" s="194"/>
      <c r="DOV129" s="194"/>
      <c r="DOW129" s="194"/>
      <c r="DOX129" s="194"/>
      <c r="DOY129" s="194"/>
      <c r="DOZ129" s="194"/>
      <c r="DPA129" s="194"/>
      <c r="DPB129" s="194"/>
      <c r="DPC129" s="194"/>
      <c r="DPD129" s="194"/>
      <c r="DPE129" s="194"/>
      <c r="DPF129" s="194"/>
      <c r="DPG129" s="194"/>
      <c r="DPH129" s="194"/>
      <c r="DPI129" s="194"/>
      <c r="DPJ129" s="194"/>
      <c r="DPK129" s="194"/>
      <c r="DPL129" s="194"/>
      <c r="DPM129" s="194"/>
      <c r="DPN129" s="194"/>
      <c r="DPO129" s="194"/>
      <c r="DPP129" s="194"/>
      <c r="DPQ129" s="194"/>
      <c r="DPR129" s="194"/>
      <c r="DPS129" s="194"/>
      <c r="DPT129" s="194"/>
      <c r="DPU129" s="194"/>
      <c r="DPV129" s="194"/>
      <c r="DPW129" s="194"/>
      <c r="DPX129" s="194"/>
      <c r="DPY129" s="194"/>
      <c r="DPZ129" s="194"/>
      <c r="DQA129" s="194"/>
      <c r="DQB129" s="194"/>
      <c r="DQC129" s="194"/>
      <c r="DQD129" s="194"/>
      <c r="DQE129" s="194"/>
      <c r="DQF129" s="194"/>
      <c r="DQG129" s="194"/>
      <c r="DQH129" s="194"/>
      <c r="DQI129" s="194"/>
      <c r="DQJ129" s="194"/>
      <c r="DQK129" s="194"/>
      <c r="DQL129" s="194"/>
      <c r="DQM129" s="194"/>
      <c r="DQN129" s="194"/>
      <c r="DQO129" s="194"/>
      <c r="DQP129" s="194"/>
      <c r="DQQ129" s="194"/>
      <c r="DQR129" s="194"/>
      <c r="DQS129" s="194"/>
      <c r="DQT129" s="194"/>
      <c r="DQU129" s="194"/>
      <c r="DQV129" s="194"/>
      <c r="DQW129" s="194"/>
      <c r="DQX129" s="194"/>
      <c r="DQY129" s="194"/>
      <c r="DQZ129" s="194"/>
      <c r="DRA129" s="194"/>
      <c r="DRB129" s="194"/>
      <c r="DRC129" s="194"/>
      <c r="DRD129" s="194"/>
      <c r="DRE129" s="194"/>
      <c r="DRF129" s="194"/>
      <c r="DRG129" s="194"/>
      <c r="DRH129" s="194"/>
      <c r="DRI129" s="194"/>
      <c r="DRJ129" s="194"/>
      <c r="DRK129" s="194"/>
      <c r="DRL129" s="194"/>
      <c r="DRM129" s="194"/>
      <c r="DRN129" s="194"/>
      <c r="DRO129" s="194"/>
      <c r="DRP129" s="194"/>
      <c r="DRQ129" s="194"/>
      <c r="DRR129" s="194"/>
      <c r="DRS129" s="194"/>
      <c r="DRT129" s="194"/>
      <c r="DRU129" s="194"/>
      <c r="DRV129" s="194"/>
      <c r="DRW129" s="194"/>
      <c r="DRX129" s="194"/>
      <c r="DRY129" s="194"/>
      <c r="DRZ129" s="194"/>
      <c r="DSA129" s="194"/>
      <c r="DSB129" s="194"/>
      <c r="DSC129" s="194"/>
      <c r="DSD129" s="194"/>
      <c r="DSE129" s="194"/>
      <c r="DSF129" s="194"/>
      <c r="DSG129" s="194"/>
      <c r="DSH129" s="194"/>
      <c r="DSI129" s="194"/>
      <c r="DSJ129" s="194"/>
      <c r="DSK129" s="194"/>
      <c r="DSL129" s="194"/>
      <c r="DSM129" s="194"/>
      <c r="DSN129" s="194"/>
      <c r="DSO129" s="194"/>
      <c r="DSP129" s="194"/>
      <c r="DSQ129" s="194"/>
      <c r="DSR129" s="194"/>
      <c r="DSS129" s="194"/>
      <c r="DST129" s="194"/>
      <c r="DSU129" s="194"/>
      <c r="DSV129" s="194"/>
      <c r="DSW129" s="194"/>
      <c r="DSX129" s="194"/>
      <c r="DSY129" s="194"/>
      <c r="DSZ129" s="194"/>
      <c r="DTA129" s="194"/>
      <c r="DTB129" s="194"/>
      <c r="DTC129" s="194"/>
      <c r="DTD129" s="194"/>
      <c r="DTE129" s="194"/>
      <c r="DTF129" s="194"/>
      <c r="DTG129" s="194"/>
      <c r="DTH129" s="194"/>
      <c r="DTI129" s="194"/>
      <c r="DTJ129" s="194"/>
      <c r="DTK129" s="194"/>
      <c r="DTL129" s="194"/>
      <c r="DTM129" s="194"/>
      <c r="DTN129" s="194"/>
      <c r="DTO129" s="194"/>
      <c r="DTP129" s="194"/>
      <c r="DTQ129" s="194"/>
      <c r="DTR129" s="194"/>
      <c r="DTS129" s="194"/>
      <c r="DTT129" s="194"/>
      <c r="DTU129" s="194"/>
      <c r="DTV129" s="194"/>
      <c r="DTW129" s="194"/>
      <c r="DTX129" s="194"/>
      <c r="DTY129" s="194"/>
      <c r="DTZ129" s="194"/>
      <c r="DUA129" s="194"/>
      <c r="DUB129" s="194"/>
      <c r="DUC129" s="194"/>
      <c r="DUD129" s="194"/>
      <c r="DUE129" s="194"/>
      <c r="DUF129" s="194"/>
      <c r="DUG129" s="194"/>
      <c r="DUH129" s="194"/>
      <c r="DUI129" s="194"/>
      <c r="DUJ129" s="194"/>
      <c r="DUK129" s="194"/>
      <c r="DUL129" s="194"/>
      <c r="DUM129" s="194"/>
      <c r="DUN129" s="194"/>
      <c r="DUO129" s="194"/>
      <c r="DUP129" s="194"/>
      <c r="DUQ129" s="194"/>
      <c r="DUR129" s="194"/>
      <c r="DUS129" s="194"/>
      <c r="DUT129" s="194"/>
      <c r="DUU129" s="194"/>
      <c r="DUV129" s="194"/>
      <c r="DUW129" s="194"/>
      <c r="DUX129" s="194"/>
      <c r="DUY129" s="194"/>
      <c r="DUZ129" s="194"/>
      <c r="DVA129" s="194"/>
      <c r="DVB129" s="194"/>
      <c r="DVC129" s="194"/>
      <c r="DVD129" s="194"/>
      <c r="DVE129" s="194"/>
      <c r="DVF129" s="194"/>
      <c r="DVG129" s="194"/>
      <c r="DVH129" s="194"/>
      <c r="DVI129" s="194"/>
      <c r="DVJ129" s="194"/>
      <c r="DVK129" s="194"/>
      <c r="DVL129" s="194"/>
      <c r="DVM129" s="194"/>
      <c r="DVN129" s="194"/>
      <c r="DVO129" s="194"/>
      <c r="DVP129" s="194"/>
      <c r="DVQ129" s="194"/>
      <c r="DVR129" s="194"/>
      <c r="DVS129" s="194"/>
      <c r="DVT129" s="194"/>
      <c r="DVU129" s="194"/>
      <c r="DVV129" s="194"/>
      <c r="DVW129" s="194"/>
      <c r="DVX129" s="194"/>
      <c r="DVY129" s="194"/>
      <c r="DVZ129" s="194"/>
      <c r="DWA129" s="194"/>
      <c r="DWB129" s="194"/>
      <c r="DWC129" s="194"/>
      <c r="DWD129" s="194"/>
      <c r="DWE129" s="194"/>
      <c r="DWF129" s="194"/>
      <c r="DWG129" s="194"/>
      <c r="DWH129" s="194"/>
      <c r="DWI129" s="194"/>
      <c r="DWJ129" s="194"/>
      <c r="DWK129" s="194"/>
      <c r="DWL129" s="194"/>
      <c r="DWM129" s="194"/>
      <c r="DWN129" s="194"/>
      <c r="DWO129" s="194"/>
      <c r="DWP129" s="194"/>
      <c r="DWQ129" s="194"/>
      <c r="DWR129" s="194"/>
      <c r="DWS129" s="194"/>
      <c r="DWT129" s="194"/>
      <c r="DWU129" s="194"/>
      <c r="DWV129" s="194"/>
      <c r="DWW129" s="194"/>
      <c r="DWX129" s="194"/>
      <c r="DWY129" s="194"/>
      <c r="DWZ129" s="194"/>
      <c r="DXA129" s="194"/>
      <c r="DXB129" s="194"/>
      <c r="DXC129" s="194"/>
      <c r="DXD129" s="194"/>
      <c r="DXE129" s="194"/>
      <c r="DXF129" s="194"/>
      <c r="DXG129" s="194"/>
      <c r="DXH129" s="194"/>
      <c r="DXI129" s="194"/>
      <c r="DXJ129" s="194"/>
      <c r="DXK129" s="194"/>
      <c r="DXL129" s="194"/>
      <c r="DXM129" s="194"/>
      <c r="DXN129" s="194"/>
      <c r="DXO129" s="194"/>
      <c r="DXP129" s="194"/>
      <c r="DXQ129" s="194"/>
      <c r="DXR129" s="194"/>
      <c r="DXS129" s="194"/>
      <c r="DXT129" s="194"/>
      <c r="DXU129" s="194"/>
      <c r="DXV129" s="194"/>
      <c r="DXW129" s="194"/>
      <c r="DXX129" s="194"/>
      <c r="DXY129" s="194"/>
      <c r="DXZ129" s="194"/>
      <c r="DYA129" s="194"/>
      <c r="DYB129" s="194"/>
      <c r="DYC129" s="194"/>
      <c r="DYD129" s="194"/>
      <c r="DYE129" s="194"/>
      <c r="DYF129" s="194"/>
      <c r="DYG129" s="194"/>
      <c r="DYH129" s="194"/>
      <c r="DYI129" s="194"/>
      <c r="DYJ129" s="194"/>
      <c r="DYK129" s="194"/>
      <c r="DYL129" s="194"/>
      <c r="DYM129" s="194"/>
      <c r="DYN129" s="194"/>
      <c r="DYO129" s="194"/>
      <c r="DYP129" s="194"/>
      <c r="DYQ129" s="194"/>
      <c r="DYR129" s="194"/>
      <c r="DYS129" s="194"/>
      <c r="DYT129" s="194"/>
      <c r="DYU129" s="194"/>
      <c r="DYV129" s="194"/>
      <c r="DYW129" s="194"/>
      <c r="DYX129" s="194"/>
      <c r="DYY129" s="194"/>
      <c r="DYZ129" s="194"/>
      <c r="DZA129" s="194"/>
      <c r="DZB129" s="194"/>
      <c r="DZC129" s="194"/>
      <c r="DZD129" s="194"/>
      <c r="DZE129" s="194"/>
      <c r="DZF129" s="194"/>
      <c r="DZG129" s="194"/>
      <c r="DZH129" s="194"/>
      <c r="DZI129" s="194"/>
      <c r="DZJ129" s="194"/>
      <c r="DZK129" s="194"/>
      <c r="DZL129" s="194"/>
      <c r="DZM129" s="194"/>
      <c r="DZN129" s="194"/>
      <c r="DZO129" s="194"/>
      <c r="DZP129" s="194"/>
      <c r="DZQ129" s="194"/>
      <c r="DZR129" s="194"/>
      <c r="DZS129" s="194"/>
      <c r="DZT129" s="194"/>
      <c r="DZU129" s="194"/>
      <c r="DZV129" s="194"/>
      <c r="DZW129" s="194"/>
      <c r="DZX129" s="194"/>
      <c r="DZY129" s="194"/>
      <c r="DZZ129" s="194"/>
      <c r="EAA129" s="194"/>
      <c r="EAB129" s="194"/>
      <c r="EAC129" s="194"/>
      <c r="EAD129" s="194"/>
      <c r="EAE129" s="194"/>
      <c r="EAF129" s="194"/>
      <c r="EAG129" s="194"/>
      <c r="EAH129" s="194"/>
      <c r="EAI129" s="194"/>
      <c r="EAJ129" s="194"/>
      <c r="EAK129" s="194"/>
      <c r="EAL129" s="194"/>
      <c r="EAM129" s="194"/>
      <c r="EAN129" s="194"/>
      <c r="EAO129" s="194"/>
      <c r="EAP129" s="194"/>
      <c r="EAQ129" s="194"/>
      <c r="EAR129" s="194"/>
      <c r="EAS129" s="194"/>
      <c r="EAT129" s="194"/>
      <c r="EAU129" s="194"/>
      <c r="EAV129" s="194"/>
      <c r="EAW129" s="194"/>
      <c r="EAX129" s="194"/>
      <c r="EAY129" s="194"/>
      <c r="EAZ129" s="194"/>
      <c r="EBA129" s="194"/>
      <c r="EBB129" s="194"/>
      <c r="EBC129" s="194"/>
      <c r="EBD129" s="194"/>
      <c r="EBE129" s="194"/>
      <c r="EBF129" s="194"/>
      <c r="EBG129" s="194"/>
      <c r="EBH129" s="194"/>
      <c r="EBI129" s="194"/>
      <c r="EBJ129" s="194"/>
      <c r="EBK129" s="194"/>
      <c r="EBL129" s="194"/>
      <c r="EBM129" s="194"/>
      <c r="EBN129" s="194"/>
      <c r="EBO129" s="194"/>
      <c r="EBP129" s="194"/>
      <c r="EBQ129" s="194"/>
      <c r="EBR129" s="194"/>
      <c r="EBS129" s="194"/>
      <c r="EBT129" s="194"/>
      <c r="EBU129" s="194"/>
      <c r="EBV129" s="194"/>
      <c r="EBW129" s="194"/>
      <c r="EBX129" s="194"/>
      <c r="EBY129" s="194"/>
      <c r="EBZ129" s="194"/>
      <c r="ECA129" s="194"/>
      <c r="ECB129" s="194"/>
      <c r="ECC129" s="194"/>
      <c r="ECD129" s="194"/>
      <c r="ECE129" s="194"/>
      <c r="ECF129" s="194"/>
      <c r="ECG129" s="194"/>
      <c r="ECH129" s="194"/>
      <c r="ECI129" s="194"/>
      <c r="ECJ129" s="194"/>
      <c r="ECK129" s="194"/>
      <c r="ECL129" s="194"/>
      <c r="ECM129" s="194"/>
      <c r="ECN129" s="194"/>
      <c r="ECO129" s="194"/>
      <c r="ECP129" s="194"/>
      <c r="ECQ129" s="194"/>
      <c r="ECR129" s="194"/>
      <c r="ECS129" s="194"/>
      <c r="ECT129" s="194"/>
      <c r="ECU129" s="194"/>
      <c r="ECV129" s="194"/>
      <c r="ECW129" s="194"/>
      <c r="ECX129" s="194"/>
      <c r="ECY129" s="194"/>
      <c r="ECZ129" s="194"/>
      <c r="EDA129" s="194"/>
      <c r="EDB129" s="194"/>
      <c r="EDC129" s="194"/>
      <c r="EDD129" s="194"/>
      <c r="EDE129" s="194"/>
      <c r="EDF129" s="194"/>
      <c r="EDG129" s="194"/>
      <c r="EDH129" s="194"/>
      <c r="EDI129" s="194"/>
      <c r="EDJ129" s="194"/>
      <c r="EDK129" s="194"/>
      <c r="EDL129" s="194"/>
      <c r="EDM129" s="194"/>
      <c r="EDN129" s="194"/>
      <c r="EDO129" s="194"/>
      <c r="EDP129" s="194"/>
      <c r="EDQ129" s="194"/>
      <c r="EDR129" s="194"/>
      <c r="EDS129" s="194"/>
      <c r="EDT129" s="194"/>
      <c r="EDU129" s="194"/>
      <c r="EDV129" s="194"/>
      <c r="EDW129" s="194"/>
      <c r="EDX129" s="194"/>
      <c r="EDY129" s="194"/>
      <c r="EDZ129" s="194"/>
      <c r="EEA129" s="194"/>
      <c r="EEB129" s="194"/>
      <c r="EEC129" s="194"/>
      <c r="EED129" s="194"/>
      <c r="EEE129" s="194"/>
      <c r="EEF129" s="194"/>
      <c r="EEG129" s="194"/>
      <c r="EEH129" s="194"/>
      <c r="EEI129" s="194"/>
      <c r="EEJ129" s="194"/>
      <c r="EEK129" s="194"/>
      <c r="EEL129" s="194"/>
      <c r="EEM129" s="194"/>
      <c r="EEN129" s="194"/>
      <c r="EEO129" s="194"/>
      <c r="EEP129" s="194"/>
      <c r="EEQ129" s="194"/>
      <c r="EER129" s="194"/>
      <c r="EES129" s="194"/>
      <c r="EET129" s="194"/>
      <c r="EEU129" s="194"/>
      <c r="EEV129" s="194"/>
      <c r="EEW129" s="194"/>
      <c r="EEX129" s="194"/>
      <c r="EEY129" s="194"/>
      <c r="EEZ129" s="194"/>
      <c r="EFA129" s="194"/>
      <c r="EFB129" s="194"/>
      <c r="EFC129" s="194"/>
      <c r="EFD129" s="194"/>
      <c r="EFE129" s="194"/>
      <c r="EFF129" s="194"/>
      <c r="EFG129" s="194"/>
      <c r="EFH129" s="194"/>
      <c r="EFI129" s="194"/>
      <c r="EFJ129" s="194"/>
      <c r="EFK129" s="194"/>
      <c r="EFL129" s="194"/>
      <c r="EFM129" s="194"/>
      <c r="EFN129" s="194"/>
      <c r="EFO129" s="194"/>
      <c r="EFP129" s="194"/>
      <c r="EFQ129" s="194"/>
      <c r="EFR129" s="194"/>
      <c r="EFS129" s="194"/>
      <c r="EFT129" s="194"/>
      <c r="EFU129" s="194"/>
      <c r="EFV129" s="194"/>
      <c r="EFW129" s="194"/>
      <c r="EFX129" s="194"/>
      <c r="EFY129" s="194"/>
      <c r="EFZ129" s="194"/>
      <c r="EGA129" s="194"/>
      <c r="EGB129" s="194"/>
      <c r="EGC129" s="194"/>
      <c r="EGD129" s="194"/>
      <c r="EGE129" s="194"/>
      <c r="EGF129" s="194"/>
      <c r="EGG129" s="194"/>
      <c r="EGH129" s="194"/>
      <c r="EGI129" s="194"/>
      <c r="EGJ129" s="194"/>
      <c r="EGK129" s="194"/>
      <c r="EGL129" s="194"/>
      <c r="EGM129" s="194"/>
      <c r="EGN129" s="194"/>
      <c r="EGO129" s="194"/>
      <c r="EGP129" s="194"/>
      <c r="EGQ129" s="194"/>
      <c r="EGR129" s="194"/>
      <c r="EGS129" s="194"/>
      <c r="EGT129" s="194"/>
      <c r="EGU129" s="194"/>
      <c r="EGV129" s="194"/>
      <c r="EGW129" s="194"/>
      <c r="EGX129" s="194"/>
      <c r="EGY129" s="194"/>
      <c r="EGZ129" s="194"/>
      <c r="EHA129" s="194"/>
      <c r="EHB129" s="194"/>
      <c r="EHC129" s="194"/>
      <c r="EHD129" s="194"/>
      <c r="EHE129" s="194"/>
      <c r="EHF129" s="194"/>
      <c r="EHG129" s="194"/>
      <c r="EHH129" s="194"/>
      <c r="EHI129" s="194"/>
      <c r="EHJ129" s="194"/>
      <c r="EHK129" s="194"/>
      <c r="EHL129" s="194"/>
      <c r="EHM129" s="194"/>
      <c r="EHN129" s="194"/>
      <c r="EHO129" s="194"/>
      <c r="EHP129" s="194"/>
      <c r="EHQ129" s="194"/>
      <c r="EHR129" s="194"/>
      <c r="EHS129" s="194"/>
      <c r="EHT129" s="194"/>
      <c r="EHU129" s="194"/>
      <c r="EHV129" s="194"/>
      <c r="EHW129" s="194"/>
      <c r="EHX129" s="194"/>
      <c r="EHY129" s="194"/>
      <c r="EHZ129" s="194"/>
      <c r="EIA129" s="194"/>
      <c r="EIB129" s="194"/>
      <c r="EIC129" s="194"/>
      <c r="EID129" s="194"/>
      <c r="EIE129" s="194"/>
      <c r="EIF129" s="194"/>
      <c r="EIG129" s="194"/>
      <c r="EIH129" s="194"/>
      <c r="EII129" s="194"/>
      <c r="EIJ129" s="194"/>
      <c r="EIK129" s="194"/>
      <c r="EIL129" s="194"/>
      <c r="EIM129" s="194"/>
      <c r="EIN129" s="194"/>
      <c r="EIO129" s="194"/>
      <c r="EIP129" s="194"/>
      <c r="EIQ129" s="194"/>
      <c r="EIR129" s="194"/>
      <c r="EIS129" s="194"/>
      <c r="EIT129" s="194"/>
      <c r="EIU129" s="194"/>
      <c r="EIV129" s="194"/>
      <c r="EIW129" s="194"/>
      <c r="EIX129" s="194"/>
      <c r="EIY129" s="194"/>
      <c r="EIZ129" s="194"/>
      <c r="EJA129" s="194"/>
      <c r="EJB129" s="194"/>
      <c r="EJC129" s="194"/>
      <c r="EJD129" s="194"/>
      <c r="EJE129" s="194"/>
      <c r="EJF129" s="194"/>
      <c r="EJG129" s="194"/>
      <c r="EJH129" s="194"/>
      <c r="EJI129" s="194"/>
      <c r="EJJ129" s="194"/>
      <c r="EJK129" s="194"/>
      <c r="EJL129" s="194"/>
      <c r="EJM129" s="194"/>
      <c r="EJN129" s="194"/>
      <c r="EJO129" s="194"/>
      <c r="EJP129" s="194"/>
      <c r="EJQ129" s="194"/>
      <c r="EJR129" s="194"/>
      <c r="EJS129" s="194"/>
      <c r="EJT129" s="194"/>
      <c r="EJU129" s="194"/>
      <c r="EJV129" s="194"/>
      <c r="EJW129" s="194"/>
      <c r="EJX129" s="194"/>
      <c r="EJY129" s="194"/>
      <c r="EJZ129" s="194"/>
      <c r="EKA129" s="194"/>
      <c r="EKB129" s="194"/>
      <c r="EKC129" s="194"/>
      <c r="EKD129" s="194"/>
      <c r="EKE129" s="194"/>
      <c r="EKF129" s="194"/>
      <c r="EKG129" s="194"/>
      <c r="EKH129" s="194"/>
      <c r="EKI129" s="194"/>
      <c r="EKJ129" s="194"/>
      <c r="EKK129" s="194"/>
      <c r="EKL129" s="194"/>
      <c r="EKM129" s="194"/>
      <c r="EKN129" s="194"/>
      <c r="EKO129" s="194"/>
      <c r="EKP129" s="194"/>
      <c r="EKQ129" s="194"/>
      <c r="EKR129" s="194"/>
      <c r="EKS129" s="194"/>
      <c r="EKT129" s="194"/>
      <c r="EKU129" s="194"/>
      <c r="EKV129" s="194"/>
      <c r="EKW129" s="194"/>
      <c r="EKX129" s="194"/>
      <c r="EKY129" s="194"/>
      <c r="EKZ129" s="194"/>
      <c r="ELA129" s="194"/>
      <c r="ELB129" s="194"/>
      <c r="ELC129" s="194"/>
      <c r="ELD129" s="194"/>
      <c r="ELE129" s="194"/>
      <c r="ELF129" s="194"/>
      <c r="ELG129" s="194"/>
      <c r="ELH129" s="194"/>
      <c r="ELI129" s="194"/>
      <c r="ELJ129" s="194"/>
      <c r="ELK129" s="194"/>
      <c r="ELL129" s="194"/>
      <c r="ELM129" s="194"/>
      <c r="ELN129" s="194"/>
      <c r="ELO129" s="194"/>
      <c r="ELP129" s="194"/>
      <c r="ELQ129" s="194"/>
      <c r="ELR129" s="194"/>
      <c r="ELS129" s="194"/>
      <c r="ELT129" s="194"/>
      <c r="ELU129" s="194"/>
      <c r="ELV129" s="194"/>
      <c r="ELW129" s="194"/>
      <c r="ELX129" s="194"/>
      <c r="ELY129" s="194"/>
      <c r="ELZ129" s="194"/>
      <c r="EMA129" s="194"/>
      <c r="EMB129" s="194"/>
      <c r="EMC129" s="194"/>
      <c r="EMD129" s="194"/>
      <c r="EME129" s="194"/>
      <c r="EMF129" s="194"/>
      <c r="EMG129" s="194"/>
      <c r="EMH129" s="194"/>
      <c r="EMI129" s="194"/>
      <c r="EMJ129" s="194"/>
      <c r="EMK129" s="194"/>
      <c r="EML129" s="194"/>
      <c r="EMM129" s="194"/>
      <c r="EMN129" s="194"/>
      <c r="EMO129" s="194"/>
      <c r="EMP129" s="194"/>
      <c r="EMQ129" s="194"/>
      <c r="EMR129" s="194"/>
      <c r="EMS129" s="194"/>
      <c r="EMT129" s="194"/>
      <c r="EMU129" s="194"/>
      <c r="EMV129" s="194"/>
      <c r="EMW129" s="194"/>
      <c r="EMX129" s="194"/>
      <c r="EMY129" s="194"/>
      <c r="EMZ129" s="194"/>
      <c r="ENA129" s="194"/>
      <c r="ENB129" s="194"/>
      <c r="ENC129" s="194"/>
      <c r="END129" s="194"/>
      <c r="ENE129" s="194"/>
      <c r="ENF129" s="194"/>
      <c r="ENG129" s="194"/>
      <c r="ENH129" s="194"/>
      <c r="ENI129" s="194"/>
      <c r="ENJ129" s="194"/>
      <c r="ENK129" s="194"/>
      <c r="ENL129" s="194"/>
      <c r="ENM129" s="194"/>
      <c r="ENN129" s="194"/>
      <c r="ENO129" s="194"/>
      <c r="ENP129" s="194"/>
      <c r="ENQ129" s="194"/>
      <c r="ENR129" s="194"/>
      <c r="ENS129" s="194"/>
      <c r="ENT129" s="194"/>
      <c r="ENU129" s="194"/>
      <c r="ENV129" s="194"/>
      <c r="ENW129" s="194"/>
      <c r="ENX129" s="194"/>
      <c r="ENY129" s="194"/>
      <c r="ENZ129" s="194"/>
      <c r="EOA129" s="194"/>
      <c r="EOB129" s="194"/>
      <c r="EOC129" s="194"/>
      <c r="EOD129" s="194"/>
      <c r="EOE129" s="194"/>
      <c r="EOF129" s="194"/>
      <c r="EOG129" s="194"/>
      <c r="EOH129" s="194"/>
      <c r="EOI129" s="194"/>
      <c r="EOJ129" s="194"/>
      <c r="EOK129" s="194"/>
      <c r="EOL129" s="194"/>
      <c r="EOM129" s="194"/>
      <c r="EON129" s="194"/>
      <c r="EOO129" s="194"/>
      <c r="EOP129" s="194"/>
      <c r="EOQ129" s="194"/>
      <c r="EOR129" s="194"/>
      <c r="EOS129" s="194"/>
      <c r="EOT129" s="194"/>
      <c r="EOU129" s="194"/>
      <c r="EOV129" s="194"/>
      <c r="EOW129" s="194"/>
      <c r="EOX129" s="194"/>
      <c r="EOY129" s="194"/>
      <c r="EOZ129" s="194"/>
      <c r="EPA129" s="194"/>
      <c r="EPB129" s="194"/>
      <c r="EPC129" s="194"/>
      <c r="EPD129" s="194"/>
      <c r="EPE129" s="194"/>
      <c r="EPF129" s="194"/>
      <c r="EPG129" s="194"/>
      <c r="EPH129" s="194"/>
      <c r="EPI129" s="194"/>
      <c r="EPJ129" s="194"/>
      <c r="EPK129" s="194"/>
      <c r="EPL129" s="194"/>
      <c r="EPM129" s="194"/>
      <c r="EPN129" s="194"/>
      <c r="EPO129" s="194"/>
      <c r="EPP129" s="194"/>
      <c r="EPQ129" s="194"/>
      <c r="EPR129" s="194"/>
      <c r="EPS129" s="194"/>
      <c r="EPT129" s="194"/>
      <c r="EPU129" s="194"/>
      <c r="EPV129" s="194"/>
      <c r="EPW129" s="194"/>
      <c r="EPX129" s="194"/>
      <c r="EPY129" s="194"/>
      <c r="EPZ129" s="194"/>
      <c r="EQA129" s="194"/>
      <c r="EQB129" s="194"/>
      <c r="EQC129" s="194"/>
      <c r="EQD129" s="194"/>
      <c r="EQE129" s="194"/>
      <c r="EQF129" s="194"/>
      <c r="EQG129" s="194"/>
      <c r="EQH129" s="194"/>
      <c r="EQI129" s="194"/>
      <c r="EQJ129" s="194"/>
      <c r="EQK129" s="194"/>
      <c r="EQL129" s="194"/>
      <c r="EQM129" s="194"/>
      <c r="EQN129" s="194"/>
      <c r="EQO129" s="194"/>
      <c r="EQP129" s="194"/>
      <c r="EQQ129" s="194"/>
      <c r="EQR129" s="194"/>
      <c r="EQS129" s="194"/>
      <c r="EQT129" s="194"/>
      <c r="EQU129" s="194"/>
      <c r="EQV129" s="194"/>
      <c r="EQW129" s="194"/>
      <c r="EQX129" s="194"/>
      <c r="EQY129" s="194"/>
      <c r="EQZ129" s="194"/>
      <c r="ERA129" s="194"/>
      <c r="ERB129" s="194"/>
      <c r="ERC129" s="194"/>
      <c r="ERD129" s="194"/>
      <c r="ERE129" s="194"/>
      <c r="ERF129" s="194"/>
      <c r="ERG129" s="194"/>
      <c r="ERH129" s="194"/>
      <c r="ERI129" s="194"/>
      <c r="ERJ129" s="194"/>
      <c r="ERK129" s="194"/>
      <c r="ERL129" s="194"/>
      <c r="ERM129" s="194"/>
      <c r="ERN129" s="194"/>
      <c r="ERO129" s="194"/>
      <c r="ERP129" s="194"/>
      <c r="ERQ129" s="194"/>
      <c r="ERR129" s="194"/>
      <c r="ERS129" s="194"/>
      <c r="ERT129" s="194"/>
      <c r="ERU129" s="194"/>
      <c r="ERV129" s="194"/>
      <c r="ERW129" s="194"/>
      <c r="ERX129" s="194"/>
      <c r="ERY129" s="194"/>
      <c r="ERZ129" s="194"/>
      <c r="ESA129" s="194"/>
      <c r="ESB129" s="194"/>
      <c r="ESC129" s="194"/>
      <c r="ESD129" s="194"/>
      <c r="ESE129" s="194"/>
      <c r="ESF129" s="194"/>
      <c r="ESG129" s="194"/>
      <c r="ESH129" s="194"/>
      <c r="ESI129" s="194"/>
      <c r="ESJ129" s="194"/>
      <c r="ESK129" s="194"/>
      <c r="ESL129" s="194"/>
      <c r="ESM129" s="194"/>
      <c r="ESN129" s="194"/>
      <c r="ESO129" s="194"/>
      <c r="ESP129" s="194"/>
      <c r="ESQ129" s="194"/>
      <c r="ESR129" s="194"/>
      <c r="ESS129" s="194"/>
      <c r="EST129" s="194"/>
      <c r="ESU129" s="194"/>
      <c r="ESV129" s="194"/>
      <c r="ESW129" s="194"/>
      <c r="ESX129" s="194"/>
      <c r="ESY129" s="194"/>
      <c r="ESZ129" s="194"/>
      <c r="ETA129" s="194"/>
      <c r="ETB129" s="194"/>
      <c r="ETC129" s="194"/>
      <c r="ETD129" s="194"/>
      <c r="ETE129" s="194"/>
      <c r="ETF129" s="194"/>
      <c r="ETG129" s="194"/>
      <c r="ETH129" s="194"/>
      <c r="ETI129" s="194"/>
      <c r="ETJ129" s="194"/>
      <c r="ETK129" s="194"/>
      <c r="ETL129" s="194"/>
      <c r="ETM129" s="194"/>
      <c r="ETN129" s="194"/>
      <c r="ETO129" s="194"/>
      <c r="ETP129" s="194"/>
      <c r="ETQ129" s="194"/>
      <c r="ETR129" s="194"/>
      <c r="ETS129" s="194"/>
      <c r="ETT129" s="194"/>
      <c r="ETU129" s="194"/>
      <c r="ETV129" s="194"/>
      <c r="ETW129" s="194"/>
      <c r="ETX129" s="194"/>
      <c r="ETY129" s="194"/>
      <c r="ETZ129" s="194"/>
      <c r="EUA129" s="194"/>
      <c r="EUB129" s="194"/>
      <c r="EUC129" s="194"/>
      <c r="EUD129" s="194"/>
      <c r="EUE129" s="194"/>
      <c r="EUF129" s="194"/>
      <c r="EUG129" s="194"/>
      <c r="EUH129" s="194"/>
      <c r="EUI129" s="194"/>
      <c r="EUJ129" s="194"/>
      <c r="EUK129" s="194"/>
      <c r="EUL129" s="194"/>
      <c r="EUM129" s="194"/>
      <c r="EUN129" s="194"/>
      <c r="EUO129" s="194"/>
      <c r="EUP129" s="194"/>
      <c r="EUQ129" s="194"/>
      <c r="EUR129" s="194"/>
      <c r="EUS129" s="194"/>
      <c r="EUT129" s="194"/>
      <c r="EUU129" s="194"/>
      <c r="EUV129" s="194"/>
      <c r="EUW129" s="194"/>
      <c r="EUX129" s="194"/>
      <c r="EUY129" s="194"/>
      <c r="EUZ129" s="194"/>
      <c r="EVA129" s="194"/>
      <c r="EVB129" s="194"/>
      <c r="EVC129" s="194"/>
      <c r="EVD129" s="194"/>
      <c r="EVE129" s="194"/>
      <c r="EVF129" s="194"/>
      <c r="EVG129" s="194"/>
      <c r="EVH129" s="194"/>
      <c r="EVI129" s="194"/>
      <c r="EVJ129" s="194"/>
      <c r="EVK129" s="194"/>
      <c r="EVL129" s="194"/>
      <c r="EVM129" s="194"/>
      <c r="EVN129" s="194"/>
      <c r="EVO129" s="194"/>
      <c r="EVP129" s="194"/>
      <c r="EVQ129" s="194"/>
      <c r="EVR129" s="194"/>
      <c r="EVS129" s="194"/>
      <c r="EVT129" s="194"/>
      <c r="EVU129" s="194"/>
      <c r="EVV129" s="194"/>
      <c r="EVW129" s="194"/>
      <c r="EVX129" s="194"/>
      <c r="EVY129" s="194"/>
      <c r="EVZ129" s="194"/>
      <c r="EWA129" s="194"/>
      <c r="EWB129" s="194"/>
      <c r="EWC129" s="194"/>
      <c r="EWD129" s="194"/>
      <c r="EWE129" s="194"/>
      <c r="EWF129" s="194"/>
      <c r="EWG129" s="194"/>
      <c r="EWH129" s="194"/>
      <c r="EWI129" s="194"/>
      <c r="EWJ129" s="194"/>
      <c r="EWK129" s="194"/>
      <c r="EWL129" s="194"/>
      <c r="EWM129" s="194"/>
      <c r="EWN129" s="194"/>
      <c r="EWO129" s="194"/>
      <c r="EWP129" s="194"/>
      <c r="EWQ129" s="194"/>
      <c r="EWR129" s="194"/>
      <c r="EWS129" s="194"/>
      <c r="EWT129" s="194"/>
      <c r="EWU129" s="194"/>
      <c r="EWV129" s="194"/>
      <c r="EWW129" s="194"/>
      <c r="EWX129" s="194"/>
      <c r="EWY129" s="194"/>
      <c r="EWZ129" s="194"/>
      <c r="EXA129" s="194"/>
      <c r="EXB129" s="194"/>
      <c r="EXC129" s="194"/>
      <c r="EXD129" s="194"/>
      <c r="EXE129" s="194"/>
      <c r="EXF129" s="194"/>
      <c r="EXG129" s="194"/>
      <c r="EXH129" s="194"/>
      <c r="EXI129" s="194"/>
      <c r="EXJ129" s="194"/>
      <c r="EXK129" s="194"/>
      <c r="EXL129" s="194"/>
      <c r="EXM129" s="194"/>
      <c r="EXN129" s="194"/>
      <c r="EXO129" s="194"/>
      <c r="EXP129" s="194"/>
      <c r="EXQ129" s="194"/>
      <c r="EXR129" s="194"/>
      <c r="EXS129" s="194"/>
      <c r="EXT129" s="194"/>
      <c r="EXU129" s="194"/>
      <c r="EXV129" s="194"/>
      <c r="EXW129" s="194"/>
      <c r="EXX129" s="194"/>
      <c r="EXY129" s="194"/>
      <c r="EXZ129" s="194"/>
      <c r="EYA129" s="194"/>
      <c r="EYB129" s="194"/>
      <c r="EYC129" s="194"/>
      <c r="EYD129" s="194"/>
      <c r="EYE129" s="194"/>
      <c r="EYF129" s="194"/>
      <c r="EYG129" s="194"/>
      <c r="EYH129" s="194"/>
      <c r="EYI129" s="194"/>
      <c r="EYJ129" s="194"/>
      <c r="EYK129" s="194"/>
      <c r="EYL129" s="194"/>
      <c r="EYM129" s="194"/>
      <c r="EYN129" s="194"/>
      <c r="EYO129" s="194"/>
      <c r="EYP129" s="194"/>
      <c r="EYQ129" s="194"/>
      <c r="EYR129" s="194"/>
      <c r="EYS129" s="194"/>
      <c r="EYT129" s="194"/>
      <c r="EYU129" s="194"/>
      <c r="EYV129" s="194"/>
      <c r="EYW129" s="194"/>
      <c r="EYX129" s="194"/>
      <c r="EYY129" s="194"/>
      <c r="EYZ129" s="194"/>
      <c r="EZA129" s="194"/>
      <c r="EZB129" s="194"/>
      <c r="EZC129" s="194"/>
      <c r="EZD129" s="194"/>
      <c r="EZE129" s="194"/>
      <c r="EZF129" s="194"/>
      <c r="EZG129" s="194"/>
      <c r="EZH129" s="194"/>
      <c r="EZI129" s="194"/>
      <c r="EZJ129" s="194"/>
      <c r="EZK129" s="194"/>
      <c r="EZL129" s="194"/>
      <c r="EZM129" s="194"/>
      <c r="EZN129" s="194"/>
      <c r="EZO129" s="194"/>
      <c r="EZP129" s="194"/>
      <c r="EZQ129" s="194"/>
      <c r="EZR129" s="194"/>
      <c r="EZS129" s="194"/>
      <c r="EZT129" s="194"/>
      <c r="EZU129" s="194"/>
      <c r="EZV129" s="194"/>
      <c r="EZW129" s="194"/>
      <c r="EZX129" s="194"/>
      <c r="EZY129" s="194"/>
      <c r="EZZ129" s="194"/>
      <c r="FAA129" s="194"/>
      <c r="FAB129" s="194"/>
      <c r="FAC129" s="194"/>
      <c r="FAD129" s="194"/>
      <c r="FAE129" s="194"/>
      <c r="FAF129" s="194"/>
      <c r="FAG129" s="194"/>
      <c r="FAH129" s="194"/>
      <c r="FAI129" s="194"/>
      <c r="FAJ129" s="194"/>
      <c r="FAK129" s="194"/>
      <c r="FAL129" s="194"/>
      <c r="FAM129" s="194"/>
      <c r="FAN129" s="194"/>
      <c r="FAO129" s="194"/>
      <c r="FAP129" s="194"/>
      <c r="FAQ129" s="194"/>
      <c r="FAR129" s="194"/>
      <c r="FAS129" s="194"/>
      <c r="FAT129" s="194"/>
      <c r="FAU129" s="194"/>
      <c r="FAV129" s="194"/>
      <c r="FAW129" s="194"/>
      <c r="FAX129" s="194"/>
      <c r="FAY129" s="194"/>
      <c r="FAZ129" s="194"/>
      <c r="FBA129" s="194"/>
      <c r="FBB129" s="194"/>
      <c r="FBC129" s="194"/>
      <c r="FBD129" s="194"/>
      <c r="FBE129" s="194"/>
      <c r="FBF129" s="194"/>
      <c r="FBG129" s="194"/>
      <c r="FBH129" s="194"/>
      <c r="FBI129" s="194"/>
      <c r="FBJ129" s="194"/>
      <c r="FBK129" s="194"/>
      <c r="FBL129" s="194"/>
      <c r="FBM129" s="194"/>
      <c r="FBN129" s="194"/>
      <c r="FBO129" s="194"/>
      <c r="FBP129" s="194"/>
      <c r="FBQ129" s="194"/>
      <c r="FBR129" s="194"/>
      <c r="FBS129" s="194"/>
      <c r="FBT129" s="194"/>
      <c r="FBU129" s="194"/>
      <c r="FBV129" s="194"/>
      <c r="FBW129" s="194"/>
      <c r="FBX129" s="194"/>
      <c r="FBY129" s="194"/>
      <c r="FBZ129" s="194"/>
      <c r="FCA129" s="194"/>
      <c r="FCB129" s="194"/>
      <c r="FCC129" s="194"/>
      <c r="FCD129" s="194"/>
      <c r="FCE129" s="194"/>
      <c r="FCF129" s="194"/>
      <c r="FCG129" s="194"/>
      <c r="FCH129" s="194"/>
      <c r="FCI129" s="194"/>
      <c r="FCJ129" s="194"/>
      <c r="FCK129" s="194"/>
      <c r="FCL129" s="194"/>
      <c r="FCM129" s="194"/>
      <c r="FCN129" s="194"/>
      <c r="FCO129" s="194"/>
      <c r="FCP129" s="194"/>
      <c r="FCQ129" s="194"/>
      <c r="FCR129" s="194"/>
      <c r="FCS129" s="194"/>
      <c r="FCT129" s="194"/>
      <c r="FCU129" s="194"/>
      <c r="FCV129" s="194"/>
      <c r="FCW129" s="194"/>
      <c r="FCX129" s="194"/>
      <c r="FCY129" s="194"/>
      <c r="FCZ129" s="194"/>
      <c r="FDA129" s="194"/>
      <c r="FDB129" s="194"/>
      <c r="FDC129" s="194"/>
      <c r="FDD129" s="194"/>
      <c r="FDE129" s="194"/>
      <c r="FDF129" s="194"/>
      <c r="FDG129" s="194"/>
      <c r="FDH129" s="194"/>
      <c r="FDI129" s="194"/>
      <c r="FDJ129" s="194"/>
      <c r="FDK129" s="194"/>
      <c r="FDL129" s="194"/>
      <c r="FDM129" s="194"/>
      <c r="FDN129" s="194"/>
      <c r="FDO129" s="194"/>
      <c r="FDP129" s="194"/>
      <c r="FDQ129" s="194"/>
      <c r="FDR129" s="194"/>
      <c r="FDS129" s="194"/>
      <c r="FDT129" s="194"/>
      <c r="FDU129" s="194"/>
      <c r="FDV129" s="194"/>
      <c r="FDW129" s="194"/>
      <c r="FDX129" s="194"/>
      <c r="FDY129" s="194"/>
      <c r="FDZ129" s="194"/>
      <c r="FEA129" s="194"/>
      <c r="FEB129" s="194"/>
      <c r="FEC129" s="194"/>
      <c r="FED129" s="194"/>
      <c r="FEE129" s="194"/>
      <c r="FEF129" s="194"/>
      <c r="FEG129" s="194"/>
      <c r="FEH129" s="194"/>
      <c r="FEI129" s="194"/>
      <c r="FEJ129" s="194"/>
      <c r="FEK129" s="194"/>
      <c r="FEL129" s="194"/>
      <c r="FEM129" s="194"/>
      <c r="FEN129" s="194"/>
      <c r="FEO129" s="194"/>
      <c r="FEP129" s="194"/>
      <c r="FEQ129" s="194"/>
      <c r="FER129" s="194"/>
      <c r="FES129" s="194"/>
      <c r="FET129" s="194"/>
      <c r="FEU129" s="194"/>
      <c r="FEV129" s="194"/>
      <c r="FEW129" s="194"/>
      <c r="FEX129" s="194"/>
      <c r="FEY129" s="194"/>
      <c r="FEZ129" s="194"/>
      <c r="FFA129" s="194"/>
      <c r="FFB129" s="194"/>
      <c r="FFC129" s="194"/>
      <c r="FFD129" s="194"/>
      <c r="FFE129" s="194"/>
      <c r="FFF129" s="194"/>
      <c r="FFG129" s="194"/>
      <c r="FFH129" s="194"/>
      <c r="FFI129" s="194"/>
      <c r="FFJ129" s="194"/>
      <c r="FFK129" s="194"/>
      <c r="FFL129" s="194"/>
      <c r="FFM129" s="194"/>
      <c r="FFN129" s="194"/>
      <c r="FFO129" s="194"/>
      <c r="FFP129" s="194"/>
      <c r="FFQ129" s="194"/>
      <c r="FFR129" s="194"/>
      <c r="FFS129" s="194"/>
      <c r="FFT129" s="194"/>
      <c r="FFU129" s="194"/>
      <c r="FFV129" s="194"/>
      <c r="FFW129" s="194"/>
      <c r="FFX129" s="194"/>
      <c r="FFY129" s="194"/>
      <c r="FFZ129" s="194"/>
      <c r="FGA129" s="194"/>
      <c r="FGB129" s="194"/>
      <c r="FGC129" s="194"/>
      <c r="FGD129" s="194"/>
      <c r="FGE129" s="194"/>
      <c r="FGF129" s="194"/>
      <c r="FGG129" s="194"/>
      <c r="FGH129" s="194"/>
      <c r="FGI129" s="194"/>
      <c r="FGJ129" s="194"/>
      <c r="FGK129" s="194"/>
      <c r="FGL129" s="194"/>
      <c r="FGM129" s="194"/>
      <c r="FGN129" s="194"/>
      <c r="FGO129" s="194"/>
      <c r="FGP129" s="194"/>
      <c r="FGQ129" s="194"/>
      <c r="FGR129" s="194"/>
      <c r="FGS129" s="194"/>
      <c r="FGT129" s="194"/>
      <c r="FGU129" s="194"/>
      <c r="FGV129" s="194"/>
      <c r="FGW129" s="194"/>
      <c r="FGX129" s="194"/>
      <c r="FGY129" s="194"/>
      <c r="FGZ129" s="194"/>
      <c r="FHA129" s="194"/>
      <c r="FHB129" s="194"/>
      <c r="FHC129" s="194"/>
      <c r="FHD129" s="194"/>
      <c r="FHE129" s="194"/>
      <c r="FHF129" s="194"/>
      <c r="FHG129" s="194"/>
      <c r="FHH129" s="194"/>
      <c r="FHI129" s="194"/>
      <c r="FHJ129" s="194"/>
      <c r="FHK129" s="194"/>
      <c r="FHL129" s="194"/>
      <c r="FHM129" s="194"/>
      <c r="FHN129" s="194"/>
      <c r="FHO129" s="194"/>
      <c r="FHP129" s="194"/>
      <c r="FHQ129" s="194"/>
      <c r="FHR129" s="194"/>
      <c r="FHS129" s="194"/>
      <c r="FHT129" s="194"/>
      <c r="FHU129" s="194"/>
      <c r="FHV129" s="194"/>
      <c r="FHW129" s="194"/>
      <c r="FHX129" s="194"/>
      <c r="FHY129" s="194"/>
      <c r="FHZ129" s="194"/>
      <c r="FIA129" s="194"/>
      <c r="FIB129" s="194"/>
      <c r="FIC129" s="194"/>
      <c r="FID129" s="194"/>
      <c r="FIE129" s="194"/>
      <c r="FIF129" s="194"/>
      <c r="FIG129" s="194"/>
      <c r="FIH129" s="194"/>
      <c r="FII129" s="194"/>
      <c r="FIJ129" s="194"/>
      <c r="FIK129" s="194"/>
      <c r="FIL129" s="194"/>
      <c r="FIM129" s="194"/>
      <c r="FIN129" s="194"/>
      <c r="FIO129" s="194"/>
      <c r="FIP129" s="194"/>
      <c r="FIQ129" s="194"/>
      <c r="FIR129" s="194"/>
      <c r="FIS129" s="194"/>
      <c r="FIT129" s="194"/>
      <c r="FIU129" s="194"/>
      <c r="FIV129" s="194"/>
      <c r="FIW129" s="194"/>
      <c r="FIX129" s="194"/>
      <c r="FIY129" s="194"/>
      <c r="FIZ129" s="194"/>
      <c r="FJA129" s="194"/>
      <c r="FJB129" s="194"/>
      <c r="FJC129" s="194"/>
      <c r="FJD129" s="194"/>
      <c r="FJE129" s="194"/>
      <c r="FJF129" s="194"/>
      <c r="FJG129" s="194"/>
      <c r="FJH129" s="194"/>
      <c r="FJI129" s="194"/>
      <c r="FJJ129" s="194"/>
      <c r="FJK129" s="194"/>
      <c r="FJL129" s="194"/>
      <c r="FJM129" s="194"/>
      <c r="FJN129" s="194"/>
      <c r="FJO129" s="194"/>
      <c r="FJP129" s="194"/>
      <c r="FJQ129" s="194"/>
      <c r="FJR129" s="194"/>
      <c r="FJS129" s="194"/>
      <c r="FJT129" s="194"/>
      <c r="FJU129" s="194"/>
      <c r="FJV129" s="194"/>
      <c r="FJW129" s="194"/>
      <c r="FJX129" s="194"/>
      <c r="FJY129" s="194"/>
      <c r="FJZ129" s="194"/>
      <c r="FKA129" s="194"/>
      <c r="FKB129" s="194"/>
      <c r="FKC129" s="194"/>
      <c r="FKD129" s="194"/>
      <c r="FKE129" s="194"/>
      <c r="FKF129" s="194"/>
      <c r="FKG129" s="194"/>
      <c r="FKH129" s="194"/>
      <c r="FKI129" s="194"/>
      <c r="FKJ129" s="194"/>
      <c r="FKK129" s="194"/>
      <c r="FKL129" s="194"/>
      <c r="FKM129" s="194"/>
      <c r="FKN129" s="194"/>
      <c r="FKO129" s="194"/>
      <c r="FKP129" s="194"/>
      <c r="FKQ129" s="194"/>
      <c r="FKR129" s="194"/>
      <c r="FKS129" s="194"/>
      <c r="FKT129" s="194"/>
      <c r="FKU129" s="194"/>
      <c r="FKV129" s="194"/>
      <c r="FKW129" s="194"/>
      <c r="FKX129" s="194"/>
      <c r="FKY129" s="194"/>
      <c r="FKZ129" s="194"/>
      <c r="FLA129" s="194"/>
      <c r="FLB129" s="194"/>
      <c r="FLC129" s="194"/>
      <c r="FLD129" s="194"/>
      <c r="FLE129" s="194"/>
      <c r="FLF129" s="194"/>
      <c r="FLG129" s="194"/>
      <c r="FLH129" s="194"/>
      <c r="FLI129" s="194"/>
      <c r="FLJ129" s="194"/>
      <c r="FLK129" s="194"/>
      <c r="FLL129" s="194"/>
      <c r="FLM129" s="194"/>
      <c r="FLN129" s="194"/>
      <c r="FLO129" s="194"/>
      <c r="FLP129" s="194"/>
      <c r="FLQ129" s="194"/>
      <c r="FLR129" s="194"/>
      <c r="FLS129" s="194"/>
      <c r="FLT129" s="194"/>
      <c r="FLU129" s="194"/>
      <c r="FLV129" s="194"/>
      <c r="FLW129" s="194"/>
      <c r="FLX129" s="194"/>
      <c r="FLY129" s="194"/>
      <c r="FLZ129" s="194"/>
      <c r="FMA129" s="194"/>
      <c r="FMB129" s="194"/>
      <c r="FMC129" s="194"/>
      <c r="FMD129" s="194"/>
      <c r="FME129" s="194"/>
      <c r="FMF129" s="194"/>
      <c r="FMG129" s="194"/>
      <c r="FMH129" s="194"/>
      <c r="FMI129" s="194"/>
      <c r="FMJ129" s="194"/>
      <c r="FMK129" s="194"/>
      <c r="FML129" s="194"/>
      <c r="FMM129" s="194"/>
      <c r="FMN129" s="194"/>
      <c r="FMO129" s="194"/>
      <c r="FMP129" s="194"/>
      <c r="FMQ129" s="194"/>
      <c r="FMR129" s="194"/>
      <c r="FMS129" s="194"/>
      <c r="FMT129" s="194"/>
      <c r="FMU129" s="194"/>
      <c r="FMV129" s="194"/>
      <c r="FMW129" s="194"/>
      <c r="FMX129" s="194"/>
      <c r="FMY129" s="194"/>
      <c r="FMZ129" s="194"/>
      <c r="FNA129" s="194"/>
      <c r="FNB129" s="194"/>
      <c r="FNC129" s="194"/>
      <c r="FND129" s="194"/>
      <c r="FNE129" s="194"/>
      <c r="FNF129" s="194"/>
      <c r="FNG129" s="194"/>
      <c r="FNH129" s="194"/>
      <c r="FNI129" s="194"/>
      <c r="FNJ129" s="194"/>
      <c r="FNK129" s="194"/>
      <c r="FNL129" s="194"/>
      <c r="FNM129" s="194"/>
      <c r="FNN129" s="194"/>
      <c r="FNO129" s="194"/>
      <c r="FNP129" s="194"/>
      <c r="FNQ129" s="194"/>
      <c r="FNR129" s="194"/>
      <c r="FNS129" s="194"/>
      <c r="FNT129" s="194"/>
      <c r="FNU129" s="194"/>
      <c r="FNV129" s="194"/>
      <c r="FNW129" s="194"/>
      <c r="FNX129" s="194"/>
      <c r="FNY129" s="194"/>
      <c r="FNZ129" s="194"/>
      <c r="FOA129" s="194"/>
      <c r="FOB129" s="194"/>
      <c r="FOC129" s="194"/>
      <c r="FOD129" s="194"/>
      <c r="FOE129" s="194"/>
      <c r="FOF129" s="194"/>
      <c r="FOG129" s="194"/>
      <c r="FOH129" s="194"/>
      <c r="FOI129" s="194"/>
      <c r="FOJ129" s="194"/>
      <c r="FOK129" s="194"/>
      <c r="FOL129" s="194"/>
      <c r="FOM129" s="194"/>
      <c r="FON129" s="194"/>
      <c r="FOO129" s="194"/>
      <c r="FOP129" s="194"/>
      <c r="FOQ129" s="194"/>
      <c r="FOR129" s="194"/>
      <c r="FOS129" s="194"/>
      <c r="FOT129" s="194"/>
      <c r="FOU129" s="194"/>
      <c r="FOV129" s="194"/>
      <c r="FOW129" s="194"/>
      <c r="FOX129" s="194"/>
      <c r="FOY129" s="194"/>
      <c r="FOZ129" s="194"/>
      <c r="FPA129" s="194"/>
      <c r="FPB129" s="194"/>
      <c r="FPC129" s="194"/>
      <c r="FPD129" s="194"/>
      <c r="FPE129" s="194"/>
      <c r="FPF129" s="194"/>
      <c r="FPG129" s="194"/>
      <c r="FPH129" s="194"/>
      <c r="FPI129" s="194"/>
      <c r="FPJ129" s="194"/>
      <c r="FPK129" s="194"/>
      <c r="FPL129" s="194"/>
      <c r="FPM129" s="194"/>
      <c r="FPN129" s="194"/>
      <c r="FPO129" s="194"/>
      <c r="FPP129" s="194"/>
      <c r="FPQ129" s="194"/>
      <c r="FPR129" s="194"/>
      <c r="FPS129" s="194"/>
      <c r="FPT129" s="194"/>
      <c r="FPU129" s="194"/>
      <c r="FPV129" s="194"/>
      <c r="FPW129" s="194"/>
      <c r="FPX129" s="194"/>
      <c r="FPY129" s="194"/>
      <c r="FPZ129" s="194"/>
      <c r="FQA129" s="194"/>
      <c r="FQB129" s="194"/>
      <c r="FQC129" s="194"/>
      <c r="FQD129" s="194"/>
      <c r="FQE129" s="194"/>
      <c r="FQF129" s="194"/>
      <c r="FQG129" s="194"/>
      <c r="FQH129" s="194"/>
      <c r="FQI129" s="194"/>
      <c r="FQJ129" s="194"/>
      <c r="FQK129" s="194"/>
      <c r="FQL129" s="194"/>
      <c r="FQM129" s="194"/>
      <c r="FQN129" s="194"/>
      <c r="FQO129" s="194"/>
      <c r="FQP129" s="194"/>
      <c r="FQQ129" s="194"/>
      <c r="FQR129" s="194"/>
      <c r="FQS129" s="194"/>
      <c r="FQT129" s="194"/>
      <c r="FQU129" s="194"/>
      <c r="FQV129" s="194"/>
      <c r="FQW129" s="194"/>
      <c r="FQX129" s="194"/>
      <c r="FQY129" s="194"/>
      <c r="FQZ129" s="194"/>
      <c r="FRA129" s="194"/>
      <c r="FRB129" s="194"/>
      <c r="FRC129" s="194"/>
      <c r="FRD129" s="194"/>
      <c r="FRE129" s="194"/>
      <c r="FRF129" s="194"/>
      <c r="FRG129" s="194"/>
      <c r="FRH129" s="194"/>
      <c r="FRI129" s="194"/>
      <c r="FRJ129" s="194"/>
      <c r="FRK129" s="194"/>
      <c r="FRL129" s="194"/>
      <c r="FRM129" s="194"/>
      <c r="FRN129" s="194"/>
      <c r="FRO129" s="194"/>
      <c r="FRP129" s="194"/>
      <c r="FRQ129" s="194"/>
      <c r="FRR129" s="194"/>
      <c r="FRS129" s="194"/>
      <c r="FRT129" s="194"/>
      <c r="FRU129" s="194"/>
      <c r="FRV129" s="194"/>
      <c r="FRW129" s="194"/>
      <c r="FRX129" s="194"/>
      <c r="FRY129" s="194"/>
      <c r="FRZ129" s="194"/>
      <c r="FSA129" s="194"/>
      <c r="FSB129" s="194"/>
      <c r="FSC129" s="194"/>
      <c r="FSD129" s="194"/>
      <c r="FSE129" s="194"/>
      <c r="FSF129" s="194"/>
      <c r="FSG129" s="194"/>
      <c r="FSH129" s="194"/>
      <c r="FSI129" s="194"/>
      <c r="FSJ129" s="194"/>
      <c r="FSK129" s="194"/>
      <c r="FSL129" s="194"/>
      <c r="FSM129" s="194"/>
      <c r="FSN129" s="194"/>
      <c r="FSO129" s="194"/>
      <c r="FSP129" s="194"/>
      <c r="FSQ129" s="194"/>
      <c r="FSR129" s="194"/>
      <c r="FSS129" s="194"/>
      <c r="FST129" s="194"/>
      <c r="FSU129" s="194"/>
      <c r="FSV129" s="194"/>
      <c r="FSW129" s="194"/>
      <c r="FSX129" s="194"/>
      <c r="FSY129" s="194"/>
      <c r="FSZ129" s="194"/>
      <c r="FTA129" s="194"/>
      <c r="FTB129" s="194"/>
      <c r="FTC129" s="194"/>
      <c r="FTD129" s="194"/>
      <c r="FTE129" s="194"/>
      <c r="FTF129" s="194"/>
      <c r="FTG129" s="194"/>
      <c r="FTH129" s="194"/>
      <c r="FTI129" s="194"/>
      <c r="FTJ129" s="194"/>
      <c r="FTK129" s="194"/>
      <c r="FTL129" s="194"/>
      <c r="FTM129" s="194"/>
      <c r="FTN129" s="194"/>
      <c r="FTO129" s="194"/>
      <c r="FTP129" s="194"/>
      <c r="FTQ129" s="194"/>
      <c r="FTR129" s="194"/>
      <c r="FTS129" s="194"/>
      <c r="FTT129" s="194"/>
      <c r="FTU129" s="194"/>
      <c r="FTV129" s="194"/>
      <c r="FTW129" s="194"/>
      <c r="FTX129" s="194"/>
      <c r="FTY129" s="194"/>
      <c r="FTZ129" s="194"/>
      <c r="FUA129" s="194"/>
      <c r="FUB129" s="194"/>
      <c r="FUC129" s="194"/>
      <c r="FUD129" s="194"/>
      <c r="FUE129" s="194"/>
      <c r="FUF129" s="194"/>
      <c r="FUG129" s="194"/>
      <c r="FUH129" s="194"/>
      <c r="FUI129" s="194"/>
      <c r="FUJ129" s="194"/>
      <c r="FUK129" s="194"/>
      <c r="FUL129" s="194"/>
      <c r="FUM129" s="194"/>
      <c r="FUN129" s="194"/>
      <c r="FUO129" s="194"/>
      <c r="FUP129" s="194"/>
      <c r="FUQ129" s="194"/>
      <c r="FUR129" s="194"/>
      <c r="FUS129" s="194"/>
      <c r="FUT129" s="194"/>
      <c r="FUU129" s="194"/>
      <c r="FUV129" s="194"/>
      <c r="FUW129" s="194"/>
      <c r="FUX129" s="194"/>
      <c r="FUY129" s="194"/>
      <c r="FUZ129" s="194"/>
      <c r="FVA129" s="194"/>
      <c r="FVB129" s="194"/>
      <c r="FVC129" s="194"/>
      <c r="FVD129" s="194"/>
      <c r="FVE129" s="194"/>
      <c r="FVF129" s="194"/>
      <c r="FVG129" s="194"/>
      <c r="FVH129" s="194"/>
      <c r="FVI129" s="194"/>
      <c r="FVJ129" s="194"/>
      <c r="FVK129" s="194"/>
      <c r="FVL129" s="194"/>
      <c r="FVM129" s="194"/>
      <c r="FVN129" s="194"/>
      <c r="FVO129" s="194"/>
      <c r="FVP129" s="194"/>
      <c r="FVQ129" s="194"/>
      <c r="FVR129" s="194"/>
      <c r="FVS129" s="194"/>
      <c r="FVT129" s="194"/>
      <c r="FVU129" s="194"/>
      <c r="FVV129" s="194"/>
      <c r="FVW129" s="194"/>
      <c r="FVX129" s="194"/>
      <c r="FVY129" s="194"/>
      <c r="FVZ129" s="194"/>
      <c r="FWA129" s="194"/>
      <c r="FWB129" s="194"/>
      <c r="FWC129" s="194"/>
      <c r="FWD129" s="194"/>
      <c r="FWE129" s="194"/>
      <c r="FWF129" s="194"/>
      <c r="FWG129" s="194"/>
      <c r="FWH129" s="194"/>
      <c r="FWI129" s="194"/>
      <c r="FWJ129" s="194"/>
      <c r="FWK129" s="194"/>
      <c r="FWL129" s="194"/>
      <c r="FWM129" s="194"/>
      <c r="FWN129" s="194"/>
      <c r="FWO129" s="194"/>
      <c r="FWP129" s="194"/>
      <c r="FWQ129" s="194"/>
      <c r="FWR129" s="194"/>
      <c r="FWS129" s="194"/>
      <c r="FWT129" s="194"/>
      <c r="FWU129" s="194"/>
      <c r="FWV129" s="194"/>
      <c r="FWW129" s="194"/>
      <c r="FWX129" s="194"/>
      <c r="FWY129" s="194"/>
      <c r="FWZ129" s="194"/>
      <c r="FXA129" s="194"/>
      <c r="FXB129" s="194"/>
      <c r="FXC129" s="194"/>
      <c r="FXD129" s="194"/>
      <c r="FXE129" s="194"/>
      <c r="FXF129" s="194"/>
      <c r="FXG129" s="194"/>
      <c r="FXH129" s="194"/>
      <c r="FXI129" s="194"/>
      <c r="FXJ129" s="194"/>
      <c r="FXK129" s="194"/>
      <c r="FXL129" s="194"/>
      <c r="FXM129" s="194"/>
      <c r="FXN129" s="194"/>
      <c r="FXO129" s="194"/>
      <c r="FXP129" s="194"/>
      <c r="FXQ129" s="194"/>
      <c r="FXR129" s="194"/>
      <c r="FXS129" s="194"/>
      <c r="FXT129" s="194"/>
      <c r="FXU129" s="194"/>
      <c r="FXV129" s="194"/>
      <c r="FXW129" s="194"/>
      <c r="FXX129" s="194"/>
      <c r="FXY129" s="194"/>
      <c r="FXZ129" s="194"/>
      <c r="FYA129" s="194"/>
      <c r="FYB129" s="194"/>
      <c r="FYC129" s="194"/>
      <c r="FYD129" s="194"/>
      <c r="FYE129" s="194"/>
      <c r="FYF129" s="194"/>
      <c r="FYG129" s="194"/>
      <c r="FYH129" s="194"/>
      <c r="FYI129" s="194"/>
      <c r="FYJ129" s="194"/>
      <c r="FYK129" s="194"/>
      <c r="FYL129" s="194"/>
      <c r="FYM129" s="194"/>
      <c r="FYN129" s="194"/>
      <c r="FYO129" s="194"/>
      <c r="FYP129" s="194"/>
      <c r="FYQ129" s="194"/>
      <c r="FYR129" s="194"/>
      <c r="FYS129" s="194"/>
      <c r="FYT129" s="194"/>
      <c r="FYU129" s="194"/>
      <c r="FYV129" s="194"/>
      <c r="FYW129" s="194"/>
      <c r="FYX129" s="194"/>
      <c r="FYY129" s="194"/>
      <c r="FYZ129" s="194"/>
      <c r="FZA129" s="194"/>
      <c r="FZB129" s="194"/>
      <c r="FZC129" s="194"/>
      <c r="FZD129" s="194"/>
      <c r="FZE129" s="194"/>
      <c r="FZF129" s="194"/>
      <c r="FZG129" s="194"/>
      <c r="FZH129" s="194"/>
      <c r="FZI129" s="194"/>
      <c r="FZJ129" s="194"/>
      <c r="FZK129" s="194"/>
      <c r="FZL129" s="194"/>
      <c r="FZM129" s="194"/>
      <c r="FZN129" s="194"/>
      <c r="FZO129" s="194"/>
      <c r="FZP129" s="194"/>
      <c r="FZQ129" s="194"/>
      <c r="FZR129" s="194"/>
      <c r="FZS129" s="194"/>
      <c r="FZT129" s="194"/>
      <c r="FZU129" s="194"/>
      <c r="FZV129" s="194"/>
      <c r="FZW129" s="194"/>
      <c r="FZX129" s="194"/>
      <c r="FZY129" s="194"/>
      <c r="FZZ129" s="194"/>
      <c r="GAA129" s="194"/>
      <c r="GAB129" s="194"/>
      <c r="GAC129" s="194"/>
      <c r="GAD129" s="194"/>
      <c r="GAE129" s="194"/>
      <c r="GAF129" s="194"/>
      <c r="GAG129" s="194"/>
      <c r="GAH129" s="194"/>
      <c r="GAI129" s="194"/>
      <c r="GAJ129" s="194"/>
      <c r="GAK129" s="194"/>
      <c r="GAL129" s="194"/>
      <c r="GAM129" s="194"/>
      <c r="GAN129" s="194"/>
      <c r="GAO129" s="194"/>
      <c r="GAP129" s="194"/>
      <c r="GAQ129" s="194"/>
      <c r="GAR129" s="194"/>
      <c r="GAS129" s="194"/>
      <c r="GAT129" s="194"/>
      <c r="GAU129" s="194"/>
      <c r="GAV129" s="194"/>
      <c r="GAW129" s="194"/>
      <c r="GAX129" s="194"/>
      <c r="GAY129" s="194"/>
      <c r="GAZ129" s="194"/>
      <c r="GBA129" s="194"/>
      <c r="GBB129" s="194"/>
      <c r="GBC129" s="194"/>
      <c r="GBD129" s="194"/>
      <c r="GBE129" s="194"/>
      <c r="GBF129" s="194"/>
      <c r="GBG129" s="194"/>
      <c r="GBH129" s="194"/>
      <c r="GBI129" s="194"/>
      <c r="GBJ129" s="194"/>
      <c r="GBK129" s="194"/>
      <c r="GBL129" s="194"/>
      <c r="GBM129" s="194"/>
      <c r="GBN129" s="194"/>
      <c r="GBO129" s="194"/>
      <c r="GBP129" s="194"/>
      <c r="GBQ129" s="194"/>
      <c r="GBR129" s="194"/>
      <c r="GBS129" s="194"/>
      <c r="GBT129" s="194"/>
      <c r="GBU129" s="194"/>
      <c r="GBV129" s="194"/>
      <c r="GBW129" s="194"/>
      <c r="GBX129" s="194"/>
      <c r="GBY129" s="194"/>
      <c r="GBZ129" s="194"/>
      <c r="GCA129" s="194"/>
      <c r="GCB129" s="194"/>
      <c r="GCC129" s="194"/>
      <c r="GCD129" s="194"/>
      <c r="GCE129" s="194"/>
      <c r="GCF129" s="194"/>
      <c r="GCG129" s="194"/>
      <c r="GCH129" s="194"/>
      <c r="GCI129" s="194"/>
      <c r="GCJ129" s="194"/>
      <c r="GCK129" s="194"/>
      <c r="GCL129" s="194"/>
      <c r="GCM129" s="194"/>
      <c r="GCN129" s="194"/>
      <c r="GCO129" s="194"/>
      <c r="GCP129" s="194"/>
      <c r="GCQ129" s="194"/>
      <c r="GCR129" s="194"/>
      <c r="GCS129" s="194"/>
      <c r="GCT129" s="194"/>
      <c r="GCU129" s="194"/>
      <c r="GCV129" s="194"/>
      <c r="GCW129" s="194"/>
      <c r="GCX129" s="194"/>
      <c r="GCY129" s="194"/>
      <c r="GCZ129" s="194"/>
      <c r="GDA129" s="194"/>
      <c r="GDB129" s="194"/>
      <c r="GDC129" s="194"/>
      <c r="GDD129" s="194"/>
      <c r="GDE129" s="194"/>
      <c r="GDF129" s="194"/>
      <c r="GDG129" s="194"/>
      <c r="GDH129" s="194"/>
      <c r="GDI129" s="194"/>
      <c r="GDJ129" s="194"/>
      <c r="GDK129" s="194"/>
      <c r="GDL129" s="194"/>
      <c r="GDM129" s="194"/>
      <c r="GDN129" s="194"/>
      <c r="GDO129" s="194"/>
      <c r="GDP129" s="194"/>
      <c r="GDQ129" s="194"/>
      <c r="GDR129" s="194"/>
      <c r="GDS129" s="194"/>
      <c r="GDT129" s="194"/>
      <c r="GDU129" s="194"/>
      <c r="GDV129" s="194"/>
      <c r="GDW129" s="194"/>
      <c r="GDX129" s="194"/>
      <c r="GDY129" s="194"/>
      <c r="GDZ129" s="194"/>
      <c r="GEA129" s="194"/>
      <c r="GEB129" s="194"/>
      <c r="GEC129" s="194"/>
      <c r="GED129" s="194"/>
      <c r="GEE129" s="194"/>
      <c r="GEF129" s="194"/>
      <c r="GEG129" s="194"/>
      <c r="GEH129" s="194"/>
      <c r="GEI129" s="194"/>
      <c r="GEJ129" s="194"/>
      <c r="GEK129" s="194"/>
      <c r="GEL129" s="194"/>
      <c r="GEM129" s="194"/>
      <c r="GEN129" s="194"/>
      <c r="GEO129" s="194"/>
      <c r="GEP129" s="194"/>
      <c r="GEQ129" s="194"/>
      <c r="GER129" s="194"/>
      <c r="GES129" s="194"/>
      <c r="GET129" s="194"/>
      <c r="GEU129" s="194"/>
      <c r="GEV129" s="194"/>
      <c r="GEW129" s="194"/>
      <c r="GEX129" s="194"/>
      <c r="GEY129" s="194"/>
      <c r="GEZ129" s="194"/>
      <c r="GFA129" s="194"/>
      <c r="GFB129" s="194"/>
      <c r="GFC129" s="194"/>
      <c r="GFD129" s="194"/>
      <c r="GFE129" s="194"/>
      <c r="GFF129" s="194"/>
      <c r="GFG129" s="194"/>
      <c r="GFH129" s="194"/>
      <c r="GFI129" s="194"/>
      <c r="GFJ129" s="194"/>
      <c r="GFK129" s="194"/>
      <c r="GFL129" s="194"/>
      <c r="GFM129" s="194"/>
      <c r="GFN129" s="194"/>
      <c r="GFO129" s="194"/>
      <c r="GFP129" s="194"/>
      <c r="GFQ129" s="194"/>
      <c r="GFR129" s="194"/>
      <c r="GFS129" s="194"/>
      <c r="GFT129" s="194"/>
      <c r="GFU129" s="194"/>
      <c r="GFV129" s="194"/>
      <c r="GFW129" s="194"/>
      <c r="GFX129" s="194"/>
      <c r="GFY129" s="194"/>
      <c r="GFZ129" s="194"/>
      <c r="GGA129" s="194"/>
      <c r="GGB129" s="194"/>
      <c r="GGC129" s="194"/>
      <c r="GGD129" s="194"/>
      <c r="GGE129" s="194"/>
      <c r="GGF129" s="194"/>
      <c r="GGG129" s="194"/>
      <c r="GGH129" s="194"/>
      <c r="GGI129" s="194"/>
      <c r="GGJ129" s="194"/>
      <c r="GGK129" s="194"/>
      <c r="GGL129" s="194"/>
      <c r="GGM129" s="194"/>
      <c r="GGN129" s="194"/>
      <c r="GGO129" s="194"/>
      <c r="GGP129" s="194"/>
      <c r="GGQ129" s="194"/>
      <c r="GGR129" s="194"/>
      <c r="GGS129" s="194"/>
      <c r="GGT129" s="194"/>
      <c r="GGU129" s="194"/>
      <c r="GGV129" s="194"/>
      <c r="GGW129" s="194"/>
      <c r="GGX129" s="194"/>
      <c r="GGY129" s="194"/>
      <c r="GGZ129" s="194"/>
      <c r="GHA129" s="194"/>
      <c r="GHB129" s="194"/>
      <c r="GHC129" s="194"/>
      <c r="GHD129" s="194"/>
      <c r="GHE129" s="194"/>
      <c r="GHF129" s="194"/>
      <c r="GHG129" s="194"/>
      <c r="GHH129" s="194"/>
      <c r="GHI129" s="194"/>
      <c r="GHJ129" s="194"/>
      <c r="GHK129" s="194"/>
      <c r="GHL129" s="194"/>
      <c r="GHM129" s="194"/>
      <c r="GHN129" s="194"/>
      <c r="GHO129" s="194"/>
      <c r="GHP129" s="194"/>
      <c r="GHQ129" s="194"/>
      <c r="GHR129" s="194"/>
      <c r="GHS129" s="194"/>
      <c r="GHT129" s="194"/>
      <c r="GHU129" s="194"/>
      <c r="GHV129" s="194"/>
      <c r="GHW129" s="194"/>
      <c r="GHX129" s="194"/>
      <c r="GHY129" s="194"/>
      <c r="GHZ129" s="194"/>
      <c r="GIA129" s="194"/>
      <c r="GIB129" s="194"/>
      <c r="GIC129" s="194"/>
      <c r="GID129" s="194"/>
      <c r="GIE129" s="194"/>
      <c r="GIF129" s="194"/>
      <c r="GIG129" s="194"/>
      <c r="GIH129" s="194"/>
      <c r="GII129" s="194"/>
      <c r="GIJ129" s="194"/>
      <c r="GIK129" s="194"/>
      <c r="GIL129" s="194"/>
      <c r="GIM129" s="194"/>
      <c r="GIN129" s="194"/>
      <c r="GIO129" s="194"/>
      <c r="GIP129" s="194"/>
      <c r="GIQ129" s="194"/>
      <c r="GIR129" s="194"/>
      <c r="GIS129" s="194"/>
      <c r="GIT129" s="194"/>
      <c r="GIU129" s="194"/>
      <c r="GIV129" s="194"/>
      <c r="GIW129" s="194"/>
      <c r="GIX129" s="194"/>
      <c r="GIY129" s="194"/>
      <c r="GIZ129" s="194"/>
      <c r="GJA129" s="194"/>
      <c r="GJB129" s="194"/>
      <c r="GJC129" s="194"/>
      <c r="GJD129" s="194"/>
      <c r="GJE129" s="194"/>
      <c r="GJF129" s="194"/>
      <c r="GJG129" s="194"/>
      <c r="GJH129" s="194"/>
      <c r="GJI129" s="194"/>
      <c r="GJJ129" s="194"/>
      <c r="GJK129" s="194"/>
      <c r="GJL129" s="194"/>
      <c r="GJM129" s="194"/>
      <c r="GJN129" s="194"/>
      <c r="GJO129" s="194"/>
      <c r="GJP129" s="194"/>
      <c r="GJQ129" s="194"/>
      <c r="GJR129" s="194"/>
      <c r="GJS129" s="194"/>
      <c r="GJT129" s="194"/>
      <c r="GJU129" s="194"/>
      <c r="GJV129" s="194"/>
      <c r="GJW129" s="194"/>
      <c r="GJX129" s="194"/>
      <c r="GJY129" s="194"/>
      <c r="GJZ129" s="194"/>
      <c r="GKA129" s="194"/>
      <c r="GKB129" s="194"/>
      <c r="GKC129" s="194"/>
      <c r="GKD129" s="194"/>
      <c r="GKE129" s="194"/>
      <c r="GKF129" s="194"/>
      <c r="GKG129" s="194"/>
      <c r="GKH129" s="194"/>
      <c r="GKI129" s="194"/>
      <c r="GKJ129" s="194"/>
      <c r="GKK129" s="194"/>
      <c r="GKL129" s="194"/>
      <c r="GKM129" s="194"/>
      <c r="GKN129" s="194"/>
      <c r="GKO129" s="194"/>
      <c r="GKP129" s="194"/>
      <c r="GKQ129" s="194"/>
      <c r="GKR129" s="194"/>
      <c r="GKS129" s="194"/>
      <c r="GKT129" s="194"/>
      <c r="GKU129" s="194"/>
      <c r="GKV129" s="194"/>
      <c r="GKW129" s="194"/>
      <c r="GKX129" s="194"/>
      <c r="GKY129" s="194"/>
      <c r="GKZ129" s="194"/>
      <c r="GLA129" s="194"/>
      <c r="GLB129" s="194"/>
      <c r="GLC129" s="194"/>
      <c r="GLD129" s="194"/>
      <c r="GLE129" s="194"/>
      <c r="GLF129" s="194"/>
      <c r="GLG129" s="194"/>
      <c r="GLH129" s="194"/>
      <c r="GLI129" s="194"/>
      <c r="GLJ129" s="194"/>
      <c r="GLK129" s="194"/>
      <c r="GLL129" s="194"/>
      <c r="GLM129" s="194"/>
      <c r="GLN129" s="194"/>
      <c r="GLO129" s="194"/>
      <c r="GLP129" s="194"/>
      <c r="GLQ129" s="194"/>
      <c r="GLR129" s="194"/>
      <c r="GLS129" s="194"/>
      <c r="GLT129" s="194"/>
      <c r="GLU129" s="194"/>
      <c r="GLV129" s="194"/>
      <c r="GLW129" s="194"/>
      <c r="GLX129" s="194"/>
      <c r="GLY129" s="194"/>
      <c r="GLZ129" s="194"/>
      <c r="GMA129" s="194"/>
      <c r="GMB129" s="194"/>
      <c r="GMC129" s="194"/>
      <c r="GMD129" s="194"/>
      <c r="GME129" s="194"/>
      <c r="GMF129" s="194"/>
      <c r="GMG129" s="194"/>
      <c r="GMH129" s="194"/>
      <c r="GMI129" s="194"/>
      <c r="GMJ129" s="194"/>
      <c r="GMK129" s="194"/>
      <c r="GML129" s="194"/>
      <c r="GMM129" s="194"/>
      <c r="GMN129" s="194"/>
      <c r="GMO129" s="194"/>
      <c r="GMP129" s="194"/>
      <c r="GMQ129" s="194"/>
      <c r="GMR129" s="194"/>
      <c r="GMS129" s="194"/>
      <c r="GMT129" s="194"/>
      <c r="GMU129" s="194"/>
      <c r="GMV129" s="194"/>
      <c r="GMW129" s="194"/>
      <c r="GMX129" s="194"/>
      <c r="GMY129" s="194"/>
      <c r="GMZ129" s="194"/>
      <c r="GNA129" s="194"/>
      <c r="GNB129" s="194"/>
      <c r="GNC129" s="194"/>
      <c r="GND129" s="194"/>
      <c r="GNE129" s="194"/>
      <c r="GNF129" s="194"/>
      <c r="GNG129" s="194"/>
      <c r="GNH129" s="194"/>
      <c r="GNI129" s="194"/>
      <c r="GNJ129" s="194"/>
      <c r="GNK129" s="194"/>
      <c r="GNL129" s="194"/>
      <c r="GNM129" s="194"/>
      <c r="GNN129" s="194"/>
      <c r="GNO129" s="194"/>
      <c r="GNP129" s="194"/>
      <c r="GNQ129" s="194"/>
      <c r="GNR129" s="194"/>
      <c r="GNS129" s="194"/>
      <c r="GNT129" s="194"/>
      <c r="GNU129" s="194"/>
      <c r="GNV129" s="194"/>
      <c r="GNW129" s="194"/>
      <c r="GNX129" s="194"/>
      <c r="GNY129" s="194"/>
      <c r="GNZ129" s="194"/>
      <c r="GOA129" s="194"/>
      <c r="GOB129" s="194"/>
      <c r="GOC129" s="194"/>
      <c r="GOD129" s="194"/>
      <c r="GOE129" s="194"/>
      <c r="GOF129" s="194"/>
      <c r="GOG129" s="194"/>
      <c r="GOH129" s="194"/>
      <c r="GOI129" s="194"/>
      <c r="GOJ129" s="194"/>
      <c r="GOK129" s="194"/>
      <c r="GOL129" s="194"/>
      <c r="GOM129" s="194"/>
      <c r="GON129" s="194"/>
      <c r="GOO129" s="194"/>
      <c r="GOP129" s="194"/>
      <c r="GOQ129" s="194"/>
      <c r="GOR129" s="194"/>
      <c r="GOS129" s="194"/>
      <c r="GOT129" s="194"/>
      <c r="GOU129" s="194"/>
      <c r="GOV129" s="194"/>
      <c r="GOW129" s="194"/>
      <c r="GOX129" s="194"/>
      <c r="GOY129" s="194"/>
      <c r="GOZ129" s="194"/>
      <c r="GPA129" s="194"/>
      <c r="GPB129" s="194"/>
      <c r="GPC129" s="194"/>
      <c r="GPD129" s="194"/>
      <c r="GPE129" s="194"/>
      <c r="GPF129" s="194"/>
      <c r="GPG129" s="194"/>
      <c r="GPH129" s="194"/>
      <c r="GPI129" s="194"/>
      <c r="GPJ129" s="194"/>
      <c r="GPK129" s="194"/>
      <c r="GPL129" s="194"/>
      <c r="GPM129" s="194"/>
      <c r="GPN129" s="194"/>
      <c r="GPO129" s="194"/>
      <c r="GPP129" s="194"/>
      <c r="GPQ129" s="194"/>
      <c r="GPR129" s="194"/>
      <c r="GPS129" s="194"/>
      <c r="GPT129" s="194"/>
      <c r="GPU129" s="194"/>
      <c r="GPV129" s="194"/>
      <c r="GPW129" s="194"/>
      <c r="GPX129" s="194"/>
      <c r="GPY129" s="194"/>
      <c r="GPZ129" s="194"/>
      <c r="GQA129" s="194"/>
      <c r="GQB129" s="194"/>
      <c r="GQC129" s="194"/>
      <c r="GQD129" s="194"/>
      <c r="GQE129" s="194"/>
      <c r="GQF129" s="194"/>
      <c r="GQG129" s="194"/>
      <c r="GQH129" s="194"/>
      <c r="GQI129" s="194"/>
      <c r="GQJ129" s="194"/>
      <c r="GQK129" s="194"/>
      <c r="GQL129" s="194"/>
      <c r="GQM129" s="194"/>
      <c r="GQN129" s="194"/>
      <c r="GQO129" s="194"/>
      <c r="GQP129" s="194"/>
      <c r="GQQ129" s="194"/>
      <c r="GQR129" s="194"/>
      <c r="GQS129" s="194"/>
      <c r="GQT129" s="194"/>
      <c r="GQU129" s="194"/>
      <c r="GQV129" s="194"/>
      <c r="GQW129" s="194"/>
      <c r="GQX129" s="194"/>
      <c r="GQY129" s="194"/>
      <c r="GQZ129" s="194"/>
      <c r="GRA129" s="194"/>
      <c r="GRB129" s="194"/>
      <c r="GRC129" s="194"/>
      <c r="GRD129" s="194"/>
      <c r="GRE129" s="194"/>
      <c r="GRF129" s="194"/>
      <c r="GRG129" s="194"/>
      <c r="GRH129" s="194"/>
      <c r="GRI129" s="194"/>
      <c r="GRJ129" s="194"/>
      <c r="GRK129" s="194"/>
      <c r="GRL129" s="194"/>
      <c r="GRM129" s="194"/>
      <c r="GRN129" s="194"/>
      <c r="GRO129" s="194"/>
      <c r="GRP129" s="194"/>
      <c r="GRQ129" s="194"/>
      <c r="GRR129" s="194"/>
      <c r="GRS129" s="194"/>
      <c r="GRT129" s="194"/>
      <c r="GRU129" s="194"/>
      <c r="GRV129" s="194"/>
      <c r="GRW129" s="194"/>
      <c r="GRX129" s="194"/>
      <c r="GRY129" s="194"/>
      <c r="GRZ129" s="194"/>
      <c r="GSA129" s="194"/>
      <c r="GSB129" s="194"/>
      <c r="GSC129" s="194"/>
      <c r="GSD129" s="194"/>
      <c r="GSE129" s="194"/>
      <c r="GSF129" s="194"/>
      <c r="GSG129" s="194"/>
      <c r="GSH129" s="194"/>
      <c r="GSI129" s="194"/>
      <c r="GSJ129" s="194"/>
      <c r="GSK129" s="194"/>
      <c r="GSL129" s="194"/>
      <c r="GSM129" s="194"/>
      <c r="GSN129" s="194"/>
      <c r="GSO129" s="194"/>
      <c r="GSP129" s="194"/>
      <c r="GSQ129" s="194"/>
      <c r="GSR129" s="194"/>
      <c r="GSS129" s="194"/>
      <c r="GST129" s="194"/>
      <c r="GSU129" s="194"/>
      <c r="GSV129" s="194"/>
      <c r="GSW129" s="194"/>
      <c r="GSX129" s="194"/>
      <c r="GSY129" s="194"/>
      <c r="GSZ129" s="194"/>
      <c r="GTA129" s="194"/>
      <c r="GTB129" s="194"/>
      <c r="GTC129" s="194"/>
      <c r="GTD129" s="194"/>
      <c r="GTE129" s="194"/>
      <c r="GTF129" s="194"/>
      <c r="GTG129" s="194"/>
      <c r="GTH129" s="194"/>
      <c r="GTI129" s="194"/>
      <c r="GTJ129" s="194"/>
      <c r="GTK129" s="194"/>
      <c r="GTL129" s="194"/>
      <c r="GTM129" s="194"/>
      <c r="GTN129" s="194"/>
      <c r="GTO129" s="194"/>
      <c r="GTP129" s="194"/>
      <c r="GTQ129" s="194"/>
      <c r="GTR129" s="194"/>
      <c r="GTS129" s="194"/>
      <c r="GTT129" s="194"/>
      <c r="GTU129" s="194"/>
      <c r="GTV129" s="194"/>
      <c r="GTW129" s="194"/>
      <c r="GTX129" s="194"/>
      <c r="GTY129" s="194"/>
      <c r="GTZ129" s="194"/>
      <c r="GUA129" s="194"/>
      <c r="GUB129" s="194"/>
      <c r="GUC129" s="194"/>
      <c r="GUD129" s="194"/>
      <c r="GUE129" s="194"/>
      <c r="GUF129" s="194"/>
      <c r="GUG129" s="194"/>
      <c r="GUH129" s="194"/>
      <c r="GUI129" s="194"/>
      <c r="GUJ129" s="194"/>
      <c r="GUK129" s="194"/>
      <c r="GUL129" s="194"/>
      <c r="GUM129" s="194"/>
      <c r="GUN129" s="194"/>
      <c r="GUO129" s="194"/>
      <c r="GUP129" s="194"/>
      <c r="GUQ129" s="194"/>
      <c r="GUR129" s="194"/>
      <c r="GUS129" s="194"/>
      <c r="GUT129" s="194"/>
      <c r="GUU129" s="194"/>
      <c r="GUV129" s="194"/>
      <c r="GUW129" s="194"/>
      <c r="GUX129" s="194"/>
      <c r="GUY129" s="194"/>
      <c r="GUZ129" s="194"/>
      <c r="GVA129" s="194"/>
      <c r="GVB129" s="194"/>
      <c r="GVC129" s="194"/>
      <c r="GVD129" s="194"/>
      <c r="GVE129" s="194"/>
      <c r="GVF129" s="194"/>
      <c r="GVG129" s="194"/>
      <c r="GVH129" s="194"/>
      <c r="GVI129" s="194"/>
      <c r="GVJ129" s="194"/>
      <c r="GVK129" s="194"/>
      <c r="GVL129" s="194"/>
      <c r="GVM129" s="194"/>
      <c r="GVN129" s="194"/>
      <c r="GVO129" s="194"/>
      <c r="GVP129" s="194"/>
      <c r="GVQ129" s="194"/>
      <c r="GVR129" s="194"/>
      <c r="GVS129" s="194"/>
      <c r="GVT129" s="194"/>
      <c r="GVU129" s="194"/>
      <c r="GVV129" s="194"/>
      <c r="GVW129" s="194"/>
      <c r="GVX129" s="194"/>
      <c r="GVY129" s="194"/>
      <c r="GVZ129" s="194"/>
      <c r="GWA129" s="194"/>
      <c r="GWB129" s="194"/>
      <c r="GWC129" s="194"/>
      <c r="GWD129" s="194"/>
      <c r="GWE129" s="194"/>
      <c r="GWF129" s="194"/>
      <c r="GWG129" s="194"/>
      <c r="GWH129" s="194"/>
      <c r="GWI129" s="194"/>
      <c r="GWJ129" s="194"/>
      <c r="GWK129" s="194"/>
      <c r="GWL129" s="194"/>
      <c r="GWM129" s="194"/>
      <c r="GWN129" s="194"/>
      <c r="GWO129" s="194"/>
      <c r="GWP129" s="194"/>
      <c r="GWQ129" s="194"/>
      <c r="GWR129" s="194"/>
      <c r="GWS129" s="194"/>
      <c r="GWT129" s="194"/>
      <c r="GWU129" s="194"/>
      <c r="GWV129" s="194"/>
      <c r="GWW129" s="194"/>
      <c r="GWX129" s="194"/>
      <c r="GWY129" s="194"/>
      <c r="GWZ129" s="194"/>
      <c r="GXA129" s="194"/>
      <c r="GXB129" s="194"/>
      <c r="GXC129" s="194"/>
      <c r="GXD129" s="194"/>
      <c r="GXE129" s="194"/>
      <c r="GXF129" s="194"/>
      <c r="GXG129" s="194"/>
      <c r="GXH129" s="194"/>
      <c r="GXI129" s="194"/>
      <c r="GXJ129" s="194"/>
      <c r="GXK129" s="194"/>
      <c r="GXL129" s="194"/>
      <c r="GXM129" s="194"/>
      <c r="GXN129" s="194"/>
      <c r="GXO129" s="194"/>
      <c r="GXP129" s="194"/>
      <c r="GXQ129" s="194"/>
      <c r="GXR129" s="194"/>
      <c r="GXS129" s="194"/>
      <c r="GXT129" s="194"/>
      <c r="GXU129" s="194"/>
      <c r="GXV129" s="194"/>
      <c r="GXW129" s="194"/>
      <c r="GXX129" s="194"/>
      <c r="GXY129" s="194"/>
      <c r="GXZ129" s="194"/>
      <c r="GYA129" s="194"/>
      <c r="GYB129" s="194"/>
      <c r="GYC129" s="194"/>
      <c r="GYD129" s="194"/>
      <c r="GYE129" s="194"/>
      <c r="GYF129" s="194"/>
      <c r="GYG129" s="194"/>
      <c r="GYH129" s="194"/>
      <c r="GYI129" s="194"/>
      <c r="GYJ129" s="194"/>
      <c r="GYK129" s="194"/>
      <c r="GYL129" s="194"/>
      <c r="GYM129" s="194"/>
      <c r="GYN129" s="194"/>
      <c r="GYO129" s="194"/>
      <c r="GYP129" s="194"/>
      <c r="GYQ129" s="194"/>
      <c r="GYR129" s="194"/>
      <c r="GYS129" s="194"/>
      <c r="GYT129" s="194"/>
      <c r="GYU129" s="194"/>
      <c r="GYV129" s="194"/>
      <c r="GYW129" s="194"/>
      <c r="GYX129" s="194"/>
      <c r="GYY129" s="194"/>
      <c r="GYZ129" s="194"/>
      <c r="GZA129" s="194"/>
      <c r="GZB129" s="194"/>
      <c r="GZC129" s="194"/>
      <c r="GZD129" s="194"/>
      <c r="GZE129" s="194"/>
      <c r="GZF129" s="194"/>
      <c r="GZG129" s="194"/>
      <c r="GZH129" s="194"/>
      <c r="GZI129" s="194"/>
      <c r="GZJ129" s="194"/>
      <c r="GZK129" s="194"/>
      <c r="GZL129" s="194"/>
      <c r="GZM129" s="194"/>
      <c r="GZN129" s="194"/>
      <c r="GZO129" s="194"/>
      <c r="GZP129" s="194"/>
      <c r="GZQ129" s="194"/>
      <c r="GZR129" s="194"/>
      <c r="GZS129" s="194"/>
      <c r="GZT129" s="194"/>
      <c r="GZU129" s="194"/>
      <c r="GZV129" s="194"/>
      <c r="GZW129" s="194"/>
      <c r="GZX129" s="194"/>
      <c r="GZY129" s="194"/>
      <c r="GZZ129" s="194"/>
      <c r="HAA129" s="194"/>
      <c r="HAB129" s="194"/>
      <c r="HAC129" s="194"/>
      <c r="HAD129" s="194"/>
      <c r="HAE129" s="194"/>
      <c r="HAF129" s="194"/>
      <c r="HAG129" s="194"/>
      <c r="HAH129" s="194"/>
      <c r="HAI129" s="194"/>
      <c r="HAJ129" s="194"/>
      <c r="HAK129" s="194"/>
      <c r="HAL129" s="194"/>
      <c r="HAM129" s="194"/>
      <c r="HAN129" s="194"/>
      <c r="HAO129" s="194"/>
      <c r="HAP129" s="194"/>
      <c r="HAQ129" s="194"/>
      <c r="HAR129" s="194"/>
      <c r="HAS129" s="194"/>
      <c r="HAT129" s="194"/>
      <c r="HAU129" s="194"/>
      <c r="HAV129" s="194"/>
      <c r="HAW129" s="194"/>
      <c r="HAX129" s="194"/>
      <c r="HAY129" s="194"/>
      <c r="HAZ129" s="194"/>
      <c r="HBA129" s="194"/>
      <c r="HBB129" s="194"/>
      <c r="HBC129" s="194"/>
      <c r="HBD129" s="194"/>
      <c r="HBE129" s="194"/>
      <c r="HBF129" s="194"/>
      <c r="HBG129" s="194"/>
      <c r="HBH129" s="194"/>
      <c r="HBI129" s="194"/>
      <c r="HBJ129" s="194"/>
      <c r="HBK129" s="194"/>
      <c r="HBL129" s="194"/>
      <c r="HBM129" s="194"/>
      <c r="HBN129" s="194"/>
      <c r="HBO129" s="194"/>
      <c r="HBP129" s="194"/>
      <c r="HBQ129" s="194"/>
      <c r="HBR129" s="194"/>
      <c r="HBS129" s="194"/>
      <c r="HBT129" s="194"/>
      <c r="HBU129" s="194"/>
      <c r="HBV129" s="194"/>
      <c r="HBW129" s="194"/>
      <c r="HBX129" s="194"/>
      <c r="HBY129" s="194"/>
      <c r="HBZ129" s="194"/>
      <c r="HCA129" s="194"/>
      <c r="HCB129" s="194"/>
      <c r="HCC129" s="194"/>
      <c r="HCD129" s="194"/>
      <c r="HCE129" s="194"/>
      <c r="HCF129" s="194"/>
      <c r="HCG129" s="194"/>
      <c r="HCH129" s="194"/>
      <c r="HCI129" s="194"/>
      <c r="HCJ129" s="194"/>
      <c r="HCK129" s="194"/>
      <c r="HCL129" s="194"/>
      <c r="HCM129" s="194"/>
      <c r="HCN129" s="194"/>
      <c r="HCO129" s="194"/>
      <c r="HCP129" s="194"/>
      <c r="HCQ129" s="194"/>
      <c r="HCR129" s="194"/>
      <c r="HCS129" s="194"/>
      <c r="HCT129" s="194"/>
      <c r="HCU129" s="194"/>
      <c r="HCV129" s="194"/>
      <c r="HCW129" s="194"/>
      <c r="HCX129" s="194"/>
      <c r="HCY129" s="194"/>
      <c r="HCZ129" s="194"/>
      <c r="HDA129" s="194"/>
      <c r="HDB129" s="194"/>
      <c r="HDC129" s="194"/>
      <c r="HDD129" s="194"/>
      <c r="HDE129" s="194"/>
      <c r="HDF129" s="194"/>
      <c r="HDG129" s="194"/>
      <c r="HDH129" s="194"/>
      <c r="HDI129" s="194"/>
      <c r="HDJ129" s="194"/>
      <c r="HDK129" s="194"/>
      <c r="HDL129" s="194"/>
      <c r="HDM129" s="194"/>
      <c r="HDN129" s="194"/>
      <c r="HDO129" s="194"/>
      <c r="HDP129" s="194"/>
      <c r="HDQ129" s="194"/>
      <c r="HDR129" s="194"/>
      <c r="HDS129" s="194"/>
      <c r="HDT129" s="194"/>
      <c r="HDU129" s="194"/>
      <c r="HDV129" s="194"/>
      <c r="HDW129" s="194"/>
      <c r="HDX129" s="194"/>
      <c r="HDY129" s="194"/>
      <c r="HDZ129" s="194"/>
      <c r="HEA129" s="194"/>
      <c r="HEB129" s="194"/>
      <c r="HEC129" s="194"/>
      <c r="HED129" s="194"/>
      <c r="HEE129" s="194"/>
      <c r="HEF129" s="194"/>
      <c r="HEG129" s="194"/>
      <c r="HEH129" s="194"/>
      <c r="HEI129" s="194"/>
      <c r="HEJ129" s="194"/>
      <c r="HEK129" s="194"/>
      <c r="HEL129" s="194"/>
      <c r="HEM129" s="194"/>
      <c r="HEN129" s="194"/>
      <c r="HEO129" s="194"/>
      <c r="HEP129" s="194"/>
      <c r="HEQ129" s="194"/>
      <c r="HER129" s="194"/>
      <c r="HES129" s="194"/>
      <c r="HET129" s="194"/>
      <c r="HEU129" s="194"/>
      <c r="HEV129" s="194"/>
      <c r="HEW129" s="194"/>
      <c r="HEX129" s="194"/>
      <c r="HEY129" s="194"/>
      <c r="HEZ129" s="194"/>
      <c r="HFA129" s="194"/>
      <c r="HFB129" s="194"/>
      <c r="HFC129" s="194"/>
      <c r="HFD129" s="194"/>
      <c r="HFE129" s="194"/>
      <c r="HFF129" s="194"/>
      <c r="HFG129" s="194"/>
      <c r="HFH129" s="194"/>
      <c r="HFI129" s="194"/>
      <c r="HFJ129" s="194"/>
      <c r="HFK129" s="194"/>
      <c r="HFL129" s="194"/>
      <c r="HFM129" s="194"/>
      <c r="HFN129" s="194"/>
      <c r="HFO129" s="194"/>
      <c r="HFP129" s="194"/>
      <c r="HFQ129" s="194"/>
      <c r="HFR129" s="194"/>
      <c r="HFS129" s="194"/>
      <c r="HFT129" s="194"/>
      <c r="HFU129" s="194"/>
      <c r="HFV129" s="194"/>
      <c r="HFW129" s="194"/>
      <c r="HFX129" s="194"/>
      <c r="HFY129" s="194"/>
      <c r="HFZ129" s="194"/>
      <c r="HGA129" s="194"/>
      <c r="HGB129" s="194"/>
      <c r="HGC129" s="194"/>
      <c r="HGD129" s="194"/>
      <c r="HGE129" s="194"/>
      <c r="HGF129" s="194"/>
      <c r="HGG129" s="194"/>
      <c r="HGH129" s="194"/>
      <c r="HGI129" s="194"/>
      <c r="HGJ129" s="194"/>
      <c r="HGK129" s="194"/>
      <c r="HGL129" s="194"/>
      <c r="HGM129" s="194"/>
      <c r="HGN129" s="194"/>
      <c r="HGO129" s="194"/>
      <c r="HGP129" s="194"/>
      <c r="HGQ129" s="194"/>
      <c r="HGR129" s="194"/>
      <c r="HGS129" s="194"/>
      <c r="HGT129" s="194"/>
      <c r="HGU129" s="194"/>
      <c r="HGV129" s="194"/>
      <c r="HGW129" s="194"/>
      <c r="HGX129" s="194"/>
      <c r="HGY129" s="194"/>
      <c r="HGZ129" s="194"/>
      <c r="HHA129" s="194"/>
      <c r="HHB129" s="194"/>
      <c r="HHC129" s="194"/>
      <c r="HHD129" s="194"/>
      <c r="HHE129" s="194"/>
      <c r="HHF129" s="194"/>
      <c r="HHG129" s="194"/>
      <c r="HHH129" s="194"/>
      <c r="HHI129" s="194"/>
      <c r="HHJ129" s="194"/>
      <c r="HHK129" s="194"/>
      <c r="HHL129" s="194"/>
      <c r="HHM129" s="194"/>
      <c r="HHN129" s="194"/>
      <c r="HHO129" s="194"/>
      <c r="HHP129" s="194"/>
      <c r="HHQ129" s="194"/>
      <c r="HHR129" s="194"/>
      <c r="HHS129" s="194"/>
      <c r="HHT129" s="194"/>
      <c r="HHU129" s="194"/>
      <c r="HHV129" s="194"/>
      <c r="HHW129" s="194"/>
      <c r="HHX129" s="194"/>
      <c r="HHY129" s="194"/>
      <c r="HHZ129" s="194"/>
      <c r="HIA129" s="194"/>
      <c r="HIB129" s="194"/>
      <c r="HIC129" s="194"/>
      <c r="HID129" s="194"/>
      <c r="HIE129" s="194"/>
      <c r="HIF129" s="194"/>
      <c r="HIG129" s="194"/>
      <c r="HIH129" s="194"/>
      <c r="HII129" s="194"/>
      <c r="HIJ129" s="194"/>
      <c r="HIK129" s="194"/>
      <c r="HIL129" s="194"/>
      <c r="HIM129" s="194"/>
      <c r="HIN129" s="194"/>
      <c r="HIO129" s="194"/>
      <c r="HIP129" s="194"/>
      <c r="HIQ129" s="194"/>
      <c r="HIR129" s="194"/>
      <c r="HIS129" s="194"/>
      <c r="HIT129" s="194"/>
      <c r="HIU129" s="194"/>
      <c r="HIV129" s="194"/>
      <c r="HIW129" s="194"/>
      <c r="HIX129" s="194"/>
      <c r="HIY129" s="194"/>
      <c r="HIZ129" s="194"/>
      <c r="HJA129" s="194"/>
      <c r="HJB129" s="194"/>
      <c r="HJC129" s="194"/>
      <c r="HJD129" s="194"/>
      <c r="HJE129" s="194"/>
      <c r="HJF129" s="194"/>
      <c r="HJG129" s="194"/>
      <c r="HJH129" s="194"/>
      <c r="HJI129" s="194"/>
      <c r="HJJ129" s="194"/>
      <c r="HJK129" s="194"/>
      <c r="HJL129" s="194"/>
      <c r="HJM129" s="194"/>
      <c r="HJN129" s="194"/>
      <c r="HJO129" s="194"/>
      <c r="HJP129" s="194"/>
      <c r="HJQ129" s="194"/>
      <c r="HJR129" s="194"/>
      <c r="HJS129" s="194"/>
      <c r="HJT129" s="194"/>
      <c r="HJU129" s="194"/>
      <c r="HJV129" s="194"/>
      <c r="HJW129" s="194"/>
      <c r="HJX129" s="194"/>
      <c r="HJY129" s="194"/>
      <c r="HJZ129" s="194"/>
      <c r="HKA129" s="194"/>
      <c r="HKB129" s="194"/>
      <c r="HKC129" s="194"/>
      <c r="HKD129" s="194"/>
      <c r="HKE129" s="194"/>
      <c r="HKF129" s="194"/>
      <c r="HKG129" s="194"/>
      <c r="HKH129" s="194"/>
      <c r="HKI129" s="194"/>
      <c r="HKJ129" s="194"/>
      <c r="HKK129" s="194"/>
      <c r="HKL129" s="194"/>
      <c r="HKM129" s="194"/>
      <c r="HKN129" s="194"/>
      <c r="HKO129" s="194"/>
      <c r="HKP129" s="194"/>
      <c r="HKQ129" s="194"/>
      <c r="HKR129" s="194"/>
      <c r="HKS129" s="194"/>
      <c r="HKT129" s="194"/>
      <c r="HKU129" s="194"/>
      <c r="HKV129" s="194"/>
      <c r="HKW129" s="194"/>
      <c r="HKX129" s="194"/>
      <c r="HKY129" s="194"/>
      <c r="HKZ129" s="194"/>
      <c r="HLA129" s="194"/>
      <c r="HLB129" s="194"/>
      <c r="HLC129" s="194"/>
      <c r="HLD129" s="194"/>
      <c r="HLE129" s="194"/>
      <c r="HLF129" s="194"/>
      <c r="HLG129" s="194"/>
      <c r="HLH129" s="194"/>
      <c r="HLI129" s="194"/>
      <c r="HLJ129" s="194"/>
      <c r="HLK129" s="194"/>
      <c r="HLL129" s="194"/>
      <c r="HLM129" s="194"/>
      <c r="HLN129" s="194"/>
      <c r="HLO129" s="194"/>
      <c r="HLP129" s="194"/>
      <c r="HLQ129" s="194"/>
      <c r="HLR129" s="194"/>
      <c r="HLS129" s="194"/>
      <c r="HLT129" s="194"/>
      <c r="HLU129" s="194"/>
      <c r="HLV129" s="194"/>
      <c r="HLW129" s="194"/>
      <c r="HLX129" s="194"/>
      <c r="HLY129" s="194"/>
      <c r="HLZ129" s="194"/>
      <c r="HMA129" s="194"/>
      <c r="HMB129" s="194"/>
      <c r="HMC129" s="194"/>
      <c r="HMD129" s="194"/>
      <c r="HME129" s="194"/>
      <c r="HMF129" s="194"/>
      <c r="HMG129" s="194"/>
      <c r="HMH129" s="194"/>
      <c r="HMI129" s="194"/>
      <c r="HMJ129" s="194"/>
      <c r="HMK129" s="194"/>
      <c r="HML129" s="194"/>
      <c r="HMM129" s="194"/>
      <c r="HMN129" s="194"/>
      <c r="HMO129" s="194"/>
      <c r="HMP129" s="194"/>
      <c r="HMQ129" s="194"/>
      <c r="HMR129" s="194"/>
      <c r="HMS129" s="194"/>
      <c r="HMT129" s="194"/>
      <c r="HMU129" s="194"/>
      <c r="HMV129" s="194"/>
      <c r="HMW129" s="194"/>
      <c r="HMX129" s="194"/>
      <c r="HMY129" s="194"/>
      <c r="HMZ129" s="194"/>
      <c r="HNA129" s="194"/>
      <c r="HNB129" s="194"/>
      <c r="HNC129" s="194"/>
      <c r="HND129" s="194"/>
      <c r="HNE129" s="194"/>
      <c r="HNF129" s="194"/>
      <c r="HNG129" s="194"/>
      <c r="HNH129" s="194"/>
      <c r="HNI129" s="194"/>
      <c r="HNJ129" s="194"/>
      <c r="HNK129" s="194"/>
      <c r="HNL129" s="194"/>
      <c r="HNM129" s="194"/>
      <c r="HNN129" s="194"/>
      <c r="HNO129" s="194"/>
      <c r="HNP129" s="194"/>
      <c r="HNQ129" s="194"/>
      <c r="HNR129" s="194"/>
      <c r="HNS129" s="194"/>
      <c r="HNT129" s="194"/>
      <c r="HNU129" s="194"/>
      <c r="HNV129" s="194"/>
      <c r="HNW129" s="194"/>
      <c r="HNX129" s="194"/>
      <c r="HNY129" s="194"/>
      <c r="HNZ129" s="194"/>
      <c r="HOA129" s="194"/>
      <c r="HOB129" s="194"/>
      <c r="HOC129" s="194"/>
      <c r="HOD129" s="194"/>
      <c r="HOE129" s="194"/>
      <c r="HOF129" s="194"/>
      <c r="HOG129" s="194"/>
      <c r="HOH129" s="194"/>
      <c r="HOI129" s="194"/>
      <c r="HOJ129" s="194"/>
      <c r="HOK129" s="194"/>
      <c r="HOL129" s="194"/>
      <c r="HOM129" s="194"/>
      <c r="HON129" s="194"/>
      <c r="HOO129" s="194"/>
      <c r="HOP129" s="194"/>
      <c r="HOQ129" s="194"/>
      <c r="HOR129" s="194"/>
      <c r="HOS129" s="194"/>
      <c r="HOT129" s="194"/>
      <c r="HOU129" s="194"/>
      <c r="HOV129" s="194"/>
      <c r="HOW129" s="194"/>
      <c r="HOX129" s="194"/>
      <c r="HOY129" s="194"/>
      <c r="HOZ129" s="194"/>
      <c r="HPA129" s="194"/>
      <c r="HPB129" s="194"/>
      <c r="HPC129" s="194"/>
      <c r="HPD129" s="194"/>
      <c r="HPE129" s="194"/>
      <c r="HPF129" s="194"/>
      <c r="HPG129" s="194"/>
      <c r="HPH129" s="194"/>
      <c r="HPI129" s="194"/>
      <c r="HPJ129" s="194"/>
      <c r="HPK129" s="194"/>
      <c r="HPL129" s="194"/>
      <c r="HPM129" s="194"/>
      <c r="HPN129" s="194"/>
      <c r="HPO129" s="194"/>
      <c r="HPP129" s="194"/>
      <c r="HPQ129" s="194"/>
      <c r="HPR129" s="194"/>
      <c r="HPS129" s="194"/>
      <c r="HPT129" s="194"/>
      <c r="HPU129" s="194"/>
      <c r="HPV129" s="194"/>
      <c r="HPW129" s="194"/>
      <c r="HPX129" s="194"/>
      <c r="HPY129" s="194"/>
      <c r="HPZ129" s="194"/>
      <c r="HQA129" s="194"/>
      <c r="HQB129" s="194"/>
      <c r="HQC129" s="194"/>
      <c r="HQD129" s="194"/>
      <c r="HQE129" s="194"/>
      <c r="HQF129" s="194"/>
      <c r="HQG129" s="194"/>
      <c r="HQH129" s="194"/>
      <c r="HQI129" s="194"/>
      <c r="HQJ129" s="194"/>
      <c r="HQK129" s="194"/>
      <c r="HQL129" s="194"/>
      <c r="HQM129" s="194"/>
      <c r="HQN129" s="194"/>
      <c r="HQO129" s="194"/>
      <c r="HQP129" s="194"/>
      <c r="HQQ129" s="194"/>
      <c r="HQR129" s="194"/>
      <c r="HQS129" s="194"/>
      <c r="HQT129" s="194"/>
      <c r="HQU129" s="194"/>
      <c r="HQV129" s="194"/>
      <c r="HQW129" s="194"/>
      <c r="HQX129" s="194"/>
      <c r="HQY129" s="194"/>
      <c r="HQZ129" s="194"/>
      <c r="HRA129" s="194"/>
      <c r="HRB129" s="194"/>
      <c r="HRC129" s="194"/>
      <c r="HRD129" s="194"/>
      <c r="HRE129" s="194"/>
      <c r="HRF129" s="194"/>
      <c r="HRG129" s="194"/>
      <c r="HRH129" s="194"/>
      <c r="HRI129" s="194"/>
      <c r="HRJ129" s="194"/>
      <c r="HRK129" s="194"/>
      <c r="HRL129" s="194"/>
      <c r="HRM129" s="194"/>
      <c r="HRN129" s="194"/>
      <c r="HRO129" s="194"/>
      <c r="HRP129" s="194"/>
      <c r="HRQ129" s="194"/>
      <c r="HRR129" s="194"/>
      <c r="HRS129" s="194"/>
      <c r="HRT129" s="194"/>
      <c r="HRU129" s="194"/>
      <c r="HRV129" s="194"/>
      <c r="HRW129" s="194"/>
      <c r="HRX129" s="194"/>
      <c r="HRY129" s="194"/>
      <c r="HRZ129" s="194"/>
      <c r="HSA129" s="194"/>
      <c r="HSB129" s="194"/>
      <c r="HSC129" s="194"/>
      <c r="HSD129" s="194"/>
      <c r="HSE129" s="194"/>
      <c r="HSF129" s="194"/>
      <c r="HSG129" s="194"/>
      <c r="HSH129" s="194"/>
      <c r="HSI129" s="194"/>
      <c r="HSJ129" s="194"/>
      <c r="HSK129" s="194"/>
      <c r="HSL129" s="194"/>
      <c r="HSM129" s="194"/>
      <c r="HSN129" s="194"/>
      <c r="HSO129" s="194"/>
      <c r="HSP129" s="194"/>
      <c r="HSQ129" s="194"/>
      <c r="HSR129" s="194"/>
      <c r="HSS129" s="194"/>
      <c r="HST129" s="194"/>
      <c r="HSU129" s="194"/>
      <c r="HSV129" s="194"/>
      <c r="HSW129" s="194"/>
      <c r="HSX129" s="194"/>
      <c r="HSY129" s="194"/>
      <c r="HSZ129" s="194"/>
      <c r="HTA129" s="194"/>
      <c r="HTB129" s="194"/>
      <c r="HTC129" s="194"/>
      <c r="HTD129" s="194"/>
      <c r="HTE129" s="194"/>
      <c r="HTF129" s="194"/>
      <c r="HTG129" s="194"/>
      <c r="HTH129" s="194"/>
      <c r="HTI129" s="194"/>
      <c r="HTJ129" s="194"/>
      <c r="HTK129" s="194"/>
      <c r="HTL129" s="194"/>
      <c r="HTM129" s="194"/>
      <c r="HTN129" s="194"/>
      <c r="HTO129" s="194"/>
      <c r="HTP129" s="194"/>
      <c r="HTQ129" s="194"/>
      <c r="HTR129" s="194"/>
      <c r="HTS129" s="194"/>
      <c r="HTT129" s="194"/>
      <c r="HTU129" s="194"/>
      <c r="HTV129" s="194"/>
      <c r="HTW129" s="194"/>
      <c r="HTX129" s="194"/>
      <c r="HTY129" s="194"/>
      <c r="HTZ129" s="194"/>
      <c r="HUA129" s="194"/>
      <c r="HUB129" s="194"/>
      <c r="HUC129" s="194"/>
      <c r="HUD129" s="194"/>
      <c r="HUE129" s="194"/>
      <c r="HUF129" s="194"/>
      <c r="HUG129" s="194"/>
      <c r="HUH129" s="194"/>
      <c r="HUI129" s="194"/>
      <c r="HUJ129" s="194"/>
      <c r="HUK129" s="194"/>
      <c r="HUL129" s="194"/>
      <c r="HUM129" s="194"/>
      <c r="HUN129" s="194"/>
      <c r="HUO129" s="194"/>
      <c r="HUP129" s="194"/>
      <c r="HUQ129" s="194"/>
      <c r="HUR129" s="194"/>
      <c r="HUS129" s="194"/>
      <c r="HUT129" s="194"/>
      <c r="HUU129" s="194"/>
      <c r="HUV129" s="194"/>
      <c r="HUW129" s="194"/>
      <c r="HUX129" s="194"/>
      <c r="HUY129" s="194"/>
      <c r="HUZ129" s="194"/>
      <c r="HVA129" s="194"/>
      <c r="HVB129" s="194"/>
      <c r="HVC129" s="194"/>
      <c r="HVD129" s="194"/>
      <c r="HVE129" s="194"/>
      <c r="HVF129" s="194"/>
      <c r="HVG129" s="194"/>
      <c r="HVH129" s="194"/>
      <c r="HVI129" s="194"/>
      <c r="HVJ129" s="194"/>
      <c r="HVK129" s="194"/>
      <c r="HVL129" s="194"/>
      <c r="HVM129" s="194"/>
      <c r="HVN129" s="194"/>
      <c r="HVO129" s="194"/>
      <c r="HVP129" s="194"/>
      <c r="HVQ129" s="194"/>
      <c r="HVR129" s="194"/>
      <c r="HVS129" s="194"/>
      <c r="HVT129" s="194"/>
      <c r="HVU129" s="194"/>
      <c r="HVV129" s="194"/>
      <c r="HVW129" s="194"/>
      <c r="HVX129" s="194"/>
      <c r="HVY129" s="194"/>
      <c r="HVZ129" s="194"/>
      <c r="HWA129" s="194"/>
      <c r="HWB129" s="194"/>
      <c r="HWC129" s="194"/>
      <c r="HWD129" s="194"/>
      <c r="HWE129" s="194"/>
      <c r="HWF129" s="194"/>
      <c r="HWG129" s="194"/>
      <c r="HWH129" s="194"/>
      <c r="HWI129" s="194"/>
      <c r="HWJ129" s="194"/>
      <c r="HWK129" s="194"/>
      <c r="HWL129" s="194"/>
      <c r="HWM129" s="194"/>
      <c r="HWN129" s="194"/>
      <c r="HWO129" s="194"/>
      <c r="HWP129" s="194"/>
      <c r="HWQ129" s="194"/>
      <c r="HWR129" s="194"/>
      <c r="HWS129" s="194"/>
      <c r="HWT129" s="194"/>
      <c r="HWU129" s="194"/>
      <c r="HWV129" s="194"/>
      <c r="HWW129" s="194"/>
      <c r="HWX129" s="194"/>
      <c r="HWY129" s="194"/>
      <c r="HWZ129" s="194"/>
      <c r="HXA129" s="194"/>
      <c r="HXB129" s="194"/>
      <c r="HXC129" s="194"/>
      <c r="HXD129" s="194"/>
      <c r="HXE129" s="194"/>
      <c r="HXF129" s="194"/>
      <c r="HXG129" s="194"/>
      <c r="HXH129" s="194"/>
      <c r="HXI129" s="194"/>
      <c r="HXJ129" s="194"/>
      <c r="HXK129" s="194"/>
      <c r="HXL129" s="194"/>
      <c r="HXM129" s="194"/>
      <c r="HXN129" s="194"/>
      <c r="HXO129" s="194"/>
      <c r="HXP129" s="194"/>
      <c r="HXQ129" s="194"/>
      <c r="HXR129" s="194"/>
      <c r="HXS129" s="194"/>
      <c r="HXT129" s="194"/>
      <c r="HXU129" s="194"/>
      <c r="HXV129" s="194"/>
      <c r="HXW129" s="194"/>
      <c r="HXX129" s="194"/>
      <c r="HXY129" s="194"/>
      <c r="HXZ129" s="194"/>
      <c r="HYA129" s="194"/>
      <c r="HYB129" s="194"/>
      <c r="HYC129" s="194"/>
      <c r="HYD129" s="194"/>
      <c r="HYE129" s="194"/>
      <c r="HYF129" s="194"/>
      <c r="HYG129" s="194"/>
      <c r="HYH129" s="194"/>
      <c r="HYI129" s="194"/>
      <c r="HYJ129" s="194"/>
      <c r="HYK129" s="194"/>
      <c r="HYL129" s="194"/>
      <c r="HYM129" s="194"/>
      <c r="HYN129" s="194"/>
      <c r="HYO129" s="194"/>
      <c r="HYP129" s="194"/>
      <c r="HYQ129" s="194"/>
      <c r="HYR129" s="194"/>
      <c r="HYS129" s="194"/>
      <c r="HYT129" s="194"/>
      <c r="HYU129" s="194"/>
      <c r="HYV129" s="194"/>
      <c r="HYW129" s="194"/>
      <c r="HYX129" s="194"/>
      <c r="HYY129" s="194"/>
      <c r="HYZ129" s="194"/>
      <c r="HZA129" s="194"/>
      <c r="HZB129" s="194"/>
      <c r="HZC129" s="194"/>
      <c r="HZD129" s="194"/>
      <c r="HZE129" s="194"/>
      <c r="HZF129" s="194"/>
      <c r="HZG129" s="194"/>
      <c r="HZH129" s="194"/>
      <c r="HZI129" s="194"/>
      <c r="HZJ129" s="194"/>
      <c r="HZK129" s="194"/>
      <c r="HZL129" s="194"/>
      <c r="HZM129" s="194"/>
      <c r="HZN129" s="194"/>
      <c r="HZO129" s="194"/>
      <c r="HZP129" s="194"/>
      <c r="HZQ129" s="194"/>
      <c r="HZR129" s="194"/>
      <c r="HZS129" s="194"/>
      <c r="HZT129" s="194"/>
      <c r="HZU129" s="194"/>
      <c r="HZV129" s="194"/>
      <c r="HZW129" s="194"/>
      <c r="HZX129" s="194"/>
      <c r="HZY129" s="194"/>
      <c r="HZZ129" s="194"/>
      <c r="IAA129" s="194"/>
      <c r="IAB129" s="194"/>
      <c r="IAC129" s="194"/>
      <c r="IAD129" s="194"/>
      <c r="IAE129" s="194"/>
      <c r="IAF129" s="194"/>
      <c r="IAG129" s="194"/>
      <c r="IAH129" s="194"/>
      <c r="IAI129" s="194"/>
      <c r="IAJ129" s="194"/>
      <c r="IAK129" s="194"/>
      <c r="IAL129" s="194"/>
      <c r="IAM129" s="194"/>
      <c r="IAN129" s="194"/>
      <c r="IAO129" s="194"/>
      <c r="IAP129" s="194"/>
      <c r="IAQ129" s="194"/>
      <c r="IAR129" s="194"/>
      <c r="IAS129" s="194"/>
      <c r="IAT129" s="194"/>
      <c r="IAU129" s="194"/>
      <c r="IAV129" s="194"/>
      <c r="IAW129" s="194"/>
      <c r="IAX129" s="194"/>
      <c r="IAY129" s="194"/>
      <c r="IAZ129" s="194"/>
      <c r="IBA129" s="194"/>
      <c r="IBB129" s="194"/>
      <c r="IBC129" s="194"/>
      <c r="IBD129" s="194"/>
      <c r="IBE129" s="194"/>
      <c r="IBF129" s="194"/>
      <c r="IBG129" s="194"/>
      <c r="IBH129" s="194"/>
      <c r="IBI129" s="194"/>
      <c r="IBJ129" s="194"/>
      <c r="IBK129" s="194"/>
      <c r="IBL129" s="194"/>
      <c r="IBM129" s="194"/>
      <c r="IBN129" s="194"/>
      <c r="IBO129" s="194"/>
      <c r="IBP129" s="194"/>
      <c r="IBQ129" s="194"/>
      <c r="IBR129" s="194"/>
      <c r="IBS129" s="194"/>
      <c r="IBT129" s="194"/>
      <c r="IBU129" s="194"/>
      <c r="IBV129" s="194"/>
      <c r="IBW129" s="194"/>
      <c r="IBX129" s="194"/>
      <c r="IBY129" s="194"/>
      <c r="IBZ129" s="194"/>
      <c r="ICA129" s="194"/>
      <c r="ICB129" s="194"/>
      <c r="ICC129" s="194"/>
      <c r="ICD129" s="194"/>
      <c r="ICE129" s="194"/>
      <c r="ICF129" s="194"/>
      <c r="ICG129" s="194"/>
      <c r="ICH129" s="194"/>
      <c r="ICI129" s="194"/>
      <c r="ICJ129" s="194"/>
      <c r="ICK129" s="194"/>
      <c r="ICL129" s="194"/>
      <c r="ICM129" s="194"/>
      <c r="ICN129" s="194"/>
      <c r="ICO129" s="194"/>
      <c r="ICP129" s="194"/>
      <c r="ICQ129" s="194"/>
      <c r="ICR129" s="194"/>
      <c r="ICS129" s="194"/>
      <c r="ICT129" s="194"/>
      <c r="ICU129" s="194"/>
      <c r="ICV129" s="194"/>
      <c r="ICW129" s="194"/>
      <c r="ICX129" s="194"/>
      <c r="ICY129" s="194"/>
      <c r="ICZ129" s="194"/>
      <c r="IDA129" s="194"/>
      <c r="IDB129" s="194"/>
      <c r="IDC129" s="194"/>
      <c r="IDD129" s="194"/>
      <c r="IDE129" s="194"/>
      <c r="IDF129" s="194"/>
      <c r="IDG129" s="194"/>
      <c r="IDH129" s="194"/>
      <c r="IDI129" s="194"/>
      <c r="IDJ129" s="194"/>
      <c r="IDK129" s="194"/>
      <c r="IDL129" s="194"/>
      <c r="IDM129" s="194"/>
      <c r="IDN129" s="194"/>
      <c r="IDO129" s="194"/>
      <c r="IDP129" s="194"/>
      <c r="IDQ129" s="194"/>
      <c r="IDR129" s="194"/>
      <c r="IDS129" s="194"/>
      <c r="IDT129" s="194"/>
      <c r="IDU129" s="194"/>
      <c r="IDV129" s="194"/>
      <c r="IDW129" s="194"/>
      <c r="IDX129" s="194"/>
      <c r="IDY129" s="194"/>
      <c r="IDZ129" s="194"/>
      <c r="IEA129" s="194"/>
      <c r="IEB129" s="194"/>
      <c r="IEC129" s="194"/>
      <c r="IED129" s="194"/>
      <c r="IEE129" s="194"/>
      <c r="IEF129" s="194"/>
      <c r="IEG129" s="194"/>
      <c r="IEH129" s="194"/>
      <c r="IEI129" s="194"/>
      <c r="IEJ129" s="194"/>
      <c r="IEK129" s="194"/>
      <c r="IEL129" s="194"/>
      <c r="IEM129" s="194"/>
      <c r="IEN129" s="194"/>
      <c r="IEO129" s="194"/>
      <c r="IEP129" s="194"/>
      <c r="IEQ129" s="194"/>
      <c r="IER129" s="194"/>
      <c r="IES129" s="194"/>
      <c r="IET129" s="194"/>
      <c r="IEU129" s="194"/>
      <c r="IEV129" s="194"/>
      <c r="IEW129" s="194"/>
      <c r="IEX129" s="194"/>
      <c r="IEY129" s="194"/>
      <c r="IEZ129" s="194"/>
      <c r="IFA129" s="194"/>
      <c r="IFB129" s="194"/>
      <c r="IFC129" s="194"/>
      <c r="IFD129" s="194"/>
      <c r="IFE129" s="194"/>
      <c r="IFF129" s="194"/>
      <c r="IFG129" s="194"/>
      <c r="IFH129" s="194"/>
      <c r="IFI129" s="194"/>
      <c r="IFJ129" s="194"/>
      <c r="IFK129" s="194"/>
      <c r="IFL129" s="194"/>
      <c r="IFM129" s="194"/>
      <c r="IFN129" s="194"/>
      <c r="IFO129" s="194"/>
      <c r="IFP129" s="194"/>
      <c r="IFQ129" s="194"/>
      <c r="IFR129" s="194"/>
      <c r="IFS129" s="194"/>
      <c r="IFT129" s="194"/>
      <c r="IFU129" s="194"/>
      <c r="IFV129" s="194"/>
      <c r="IFW129" s="194"/>
      <c r="IFX129" s="194"/>
      <c r="IFY129" s="194"/>
      <c r="IFZ129" s="194"/>
      <c r="IGA129" s="194"/>
      <c r="IGB129" s="194"/>
      <c r="IGC129" s="194"/>
      <c r="IGD129" s="194"/>
      <c r="IGE129" s="194"/>
      <c r="IGF129" s="194"/>
      <c r="IGG129" s="194"/>
      <c r="IGH129" s="194"/>
      <c r="IGI129" s="194"/>
      <c r="IGJ129" s="194"/>
      <c r="IGK129" s="194"/>
      <c r="IGL129" s="194"/>
      <c r="IGM129" s="194"/>
      <c r="IGN129" s="194"/>
      <c r="IGO129" s="194"/>
      <c r="IGP129" s="194"/>
      <c r="IGQ129" s="194"/>
      <c r="IGR129" s="194"/>
      <c r="IGS129" s="194"/>
      <c r="IGT129" s="194"/>
      <c r="IGU129" s="194"/>
      <c r="IGV129" s="194"/>
      <c r="IGW129" s="194"/>
      <c r="IGX129" s="194"/>
      <c r="IGY129" s="194"/>
      <c r="IGZ129" s="194"/>
      <c r="IHA129" s="194"/>
      <c r="IHB129" s="194"/>
      <c r="IHC129" s="194"/>
      <c r="IHD129" s="194"/>
      <c r="IHE129" s="194"/>
      <c r="IHF129" s="194"/>
      <c r="IHG129" s="194"/>
      <c r="IHH129" s="194"/>
      <c r="IHI129" s="194"/>
      <c r="IHJ129" s="194"/>
      <c r="IHK129" s="194"/>
      <c r="IHL129" s="194"/>
      <c r="IHM129" s="194"/>
      <c r="IHN129" s="194"/>
      <c r="IHO129" s="194"/>
      <c r="IHP129" s="194"/>
      <c r="IHQ129" s="194"/>
      <c r="IHR129" s="194"/>
      <c r="IHS129" s="194"/>
      <c r="IHT129" s="194"/>
      <c r="IHU129" s="194"/>
      <c r="IHV129" s="194"/>
      <c r="IHW129" s="194"/>
      <c r="IHX129" s="194"/>
      <c r="IHY129" s="194"/>
      <c r="IHZ129" s="194"/>
      <c r="IIA129" s="194"/>
      <c r="IIB129" s="194"/>
      <c r="IIC129" s="194"/>
      <c r="IID129" s="194"/>
      <c r="IIE129" s="194"/>
      <c r="IIF129" s="194"/>
      <c r="IIG129" s="194"/>
      <c r="IIH129" s="194"/>
      <c r="III129" s="194"/>
      <c r="IIJ129" s="194"/>
      <c r="IIK129" s="194"/>
      <c r="IIL129" s="194"/>
      <c r="IIM129" s="194"/>
      <c r="IIN129" s="194"/>
      <c r="IIO129" s="194"/>
      <c r="IIP129" s="194"/>
      <c r="IIQ129" s="194"/>
      <c r="IIR129" s="194"/>
      <c r="IIS129" s="194"/>
      <c r="IIT129" s="194"/>
      <c r="IIU129" s="194"/>
      <c r="IIV129" s="194"/>
      <c r="IIW129" s="194"/>
      <c r="IIX129" s="194"/>
      <c r="IIY129" s="194"/>
      <c r="IIZ129" s="194"/>
      <c r="IJA129" s="194"/>
      <c r="IJB129" s="194"/>
      <c r="IJC129" s="194"/>
      <c r="IJD129" s="194"/>
      <c r="IJE129" s="194"/>
      <c r="IJF129" s="194"/>
      <c r="IJG129" s="194"/>
      <c r="IJH129" s="194"/>
      <c r="IJI129" s="194"/>
      <c r="IJJ129" s="194"/>
      <c r="IJK129" s="194"/>
      <c r="IJL129" s="194"/>
      <c r="IJM129" s="194"/>
      <c r="IJN129" s="194"/>
      <c r="IJO129" s="194"/>
      <c r="IJP129" s="194"/>
      <c r="IJQ129" s="194"/>
      <c r="IJR129" s="194"/>
      <c r="IJS129" s="194"/>
      <c r="IJT129" s="194"/>
      <c r="IJU129" s="194"/>
      <c r="IJV129" s="194"/>
      <c r="IJW129" s="194"/>
      <c r="IJX129" s="194"/>
      <c r="IJY129" s="194"/>
      <c r="IJZ129" s="194"/>
      <c r="IKA129" s="194"/>
      <c r="IKB129" s="194"/>
      <c r="IKC129" s="194"/>
      <c r="IKD129" s="194"/>
      <c r="IKE129" s="194"/>
      <c r="IKF129" s="194"/>
      <c r="IKG129" s="194"/>
      <c r="IKH129" s="194"/>
      <c r="IKI129" s="194"/>
      <c r="IKJ129" s="194"/>
      <c r="IKK129" s="194"/>
      <c r="IKL129" s="194"/>
      <c r="IKM129" s="194"/>
      <c r="IKN129" s="194"/>
      <c r="IKO129" s="194"/>
      <c r="IKP129" s="194"/>
      <c r="IKQ129" s="194"/>
      <c r="IKR129" s="194"/>
      <c r="IKS129" s="194"/>
      <c r="IKT129" s="194"/>
      <c r="IKU129" s="194"/>
      <c r="IKV129" s="194"/>
      <c r="IKW129" s="194"/>
      <c r="IKX129" s="194"/>
      <c r="IKY129" s="194"/>
      <c r="IKZ129" s="194"/>
      <c r="ILA129" s="194"/>
      <c r="ILB129" s="194"/>
      <c r="ILC129" s="194"/>
      <c r="ILD129" s="194"/>
      <c r="ILE129" s="194"/>
      <c r="ILF129" s="194"/>
      <c r="ILG129" s="194"/>
      <c r="ILH129" s="194"/>
      <c r="ILI129" s="194"/>
      <c r="ILJ129" s="194"/>
      <c r="ILK129" s="194"/>
      <c r="ILL129" s="194"/>
      <c r="ILM129" s="194"/>
      <c r="ILN129" s="194"/>
      <c r="ILO129" s="194"/>
      <c r="ILP129" s="194"/>
      <c r="ILQ129" s="194"/>
      <c r="ILR129" s="194"/>
      <c r="ILS129" s="194"/>
      <c r="ILT129" s="194"/>
      <c r="ILU129" s="194"/>
      <c r="ILV129" s="194"/>
      <c r="ILW129" s="194"/>
      <c r="ILX129" s="194"/>
      <c r="ILY129" s="194"/>
      <c r="ILZ129" s="194"/>
      <c r="IMA129" s="194"/>
      <c r="IMB129" s="194"/>
      <c r="IMC129" s="194"/>
      <c r="IMD129" s="194"/>
      <c r="IME129" s="194"/>
      <c r="IMF129" s="194"/>
      <c r="IMG129" s="194"/>
      <c r="IMH129" s="194"/>
      <c r="IMI129" s="194"/>
      <c r="IMJ129" s="194"/>
      <c r="IMK129" s="194"/>
      <c r="IML129" s="194"/>
      <c r="IMM129" s="194"/>
      <c r="IMN129" s="194"/>
      <c r="IMO129" s="194"/>
      <c r="IMP129" s="194"/>
      <c r="IMQ129" s="194"/>
      <c r="IMR129" s="194"/>
      <c r="IMS129" s="194"/>
      <c r="IMT129" s="194"/>
      <c r="IMU129" s="194"/>
      <c r="IMV129" s="194"/>
      <c r="IMW129" s="194"/>
      <c r="IMX129" s="194"/>
      <c r="IMY129" s="194"/>
      <c r="IMZ129" s="194"/>
      <c r="INA129" s="194"/>
      <c r="INB129" s="194"/>
      <c r="INC129" s="194"/>
      <c r="IND129" s="194"/>
      <c r="INE129" s="194"/>
      <c r="INF129" s="194"/>
      <c r="ING129" s="194"/>
      <c r="INH129" s="194"/>
      <c r="INI129" s="194"/>
      <c r="INJ129" s="194"/>
      <c r="INK129" s="194"/>
      <c r="INL129" s="194"/>
      <c r="INM129" s="194"/>
      <c r="INN129" s="194"/>
      <c r="INO129" s="194"/>
      <c r="INP129" s="194"/>
      <c r="INQ129" s="194"/>
      <c r="INR129" s="194"/>
      <c r="INS129" s="194"/>
      <c r="INT129" s="194"/>
      <c r="INU129" s="194"/>
      <c r="INV129" s="194"/>
      <c r="INW129" s="194"/>
      <c r="INX129" s="194"/>
      <c r="INY129" s="194"/>
      <c r="INZ129" s="194"/>
      <c r="IOA129" s="194"/>
      <c r="IOB129" s="194"/>
      <c r="IOC129" s="194"/>
      <c r="IOD129" s="194"/>
      <c r="IOE129" s="194"/>
      <c r="IOF129" s="194"/>
      <c r="IOG129" s="194"/>
      <c r="IOH129" s="194"/>
      <c r="IOI129" s="194"/>
      <c r="IOJ129" s="194"/>
      <c r="IOK129" s="194"/>
      <c r="IOL129" s="194"/>
      <c r="IOM129" s="194"/>
      <c r="ION129" s="194"/>
      <c r="IOO129" s="194"/>
      <c r="IOP129" s="194"/>
      <c r="IOQ129" s="194"/>
      <c r="IOR129" s="194"/>
      <c r="IOS129" s="194"/>
      <c r="IOT129" s="194"/>
      <c r="IOU129" s="194"/>
      <c r="IOV129" s="194"/>
      <c r="IOW129" s="194"/>
      <c r="IOX129" s="194"/>
      <c r="IOY129" s="194"/>
      <c r="IOZ129" s="194"/>
      <c r="IPA129" s="194"/>
      <c r="IPB129" s="194"/>
      <c r="IPC129" s="194"/>
      <c r="IPD129" s="194"/>
      <c r="IPE129" s="194"/>
      <c r="IPF129" s="194"/>
      <c r="IPG129" s="194"/>
      <c r="IPH129" s="194"/>
      <c r="IPI129" s="194"/>
      <c r="IPJ129" s="194"/>
      <c r="IPK129" s="194"/>
      <c r="IPL129" s="194"/>
      <c r="IPM129" s="194"/>
      <c r="IPN129" s="194"/>
      <c r="IPO129" s="194"/>
      <c r="IPP129" s="194"/>
      <c r="IPQ129" s="194"/>
      <c r="IPR129" s="194"/>
      <c r="IPS129" s="194"/>
      <c r="IPT129" s="194"/>
      <c r="IPU129" s="194"/>
      <c r="IPV129" s="194"/>
      <c r="IPW129" s="194"/>
      <c r="IPX129" s="194"/>
      <c r="IPY129" s="194"/>
      <c r="IPZ129" s="194"/>
      <c r="IQA129" s="194"/>
      <c r="IQB129" s="194"/>
      <c r="IQC129" s="194"/>
      <c r="IQD129" s="194"/>
      <c r="IQE129" s="194"/>
      <c r="IQF129" s="194"/>
      <c r="IQG129" s="194"/>
      <c r="IQH129" s="194"/>
      <c r="IQI129" s="194"/>
      <c r="IQJ129" s="194"/>
      <c r="IQK129" s="194"/>
      <c r="IQL129" s="194"/>
      <c r="IQM129" s="194"/>
      <c r="IQN129" s="194"/>
      <c r="IQO129" s="194"/>
      <c r="IQP129" s="194"/>
      <c r="IQQ129" s="194"/>
      <c r="IQR129" s="194"/>
      <c r="IQS129" s="194"/>
      <c r="IQT129" s="194"/>
      <c r="IQU129" s="194"/>
      <c r="IQV129" s="194"/>
      <c r="IQW129" s="194"/>
      <c r="IQX129" s="194"/>
      <c r="IQY129" s="194"/>
      <c r="IQZ129" s="194"/>
      <c r="IRA129" s="194"/>
      <c r="IRB129" s="194"/>
      <c r="IRC129" s="194"/>
      <c r="IRD129" s="194"/>
      <c r="IRE129" s="194"/>
      <c r="IRF129" s="194"/>
      <c r="IRG129" s="194"/>
      <c r="IRH129" s="194"/>
      <c r="IRI129" s="194"/>
      <c r="IRJ129" s="194"/>
      <c r="IRK129" s="194"/>
      <c r="IRL129" s="194"/>
      <c r="IRM129" s="194"/>
      <c r="IRN129" s="194"/>
      <c r="IRO129" s="194"/>
      <c r="IRP129" s="194"/>
      <c r="IRQ129" s="194"/>
      <c r="IRR129" s="194"/>
      <c r="IRS129" s="194"/>
      <c r="IRT129" s="194"/>
      <c r="IRU129" s="194"/>
      <c r="IRV129" s="194"/>
      <c r="IRW129" s="194"/>
      <c r="IRX129" s="194"/>
      <c r="IRY129" s="194"/>
      <c r="IRZ129" s="194"/>
      <c r="ISA129" s="194"/>
      <c r="ISB129" s="194"/>
      <c r="ISC129" s="194"/>
      <c r="ISD129" s="194"/>
      <c r="ISE129" s="194"/>
      <c r="ISF129" s="194"/>
      <c r="ISG129" s="194"/>
      <c r="ISH129" s="194"/>
      <c r="ISI129" s="194"/>
      <c r="ISJ129" s="194"/>
      <c r="ISK129" s="194"/>
      <c r="ISL129" s="194"/>
      <c r="ISM129" s="194"/>
      <c r="ISN129" s="194"/>
      <c r="ISO129" s="194"/>
      <c r="ISP129" s="194"/>
      <c r="ISQ129" s="194"/>
      <c r="ISR129" s="194"/>
      <c r="ISS129" s="194"/>
      <c r="IST129" s="194"/>
      <c r="ISU129" s="194"/>
      <c r="ISV129" s="194"/>
      <c r="ISW129" s="194"/>
      <c r="ISX129" s="194"/>
      <c r="ISY129" s="194"/>
      <c r="ISZ129" s="194"/>
      <c r="ITA129" s="194"/>
      <c r="ITB129" s="194"/>
      <c r="ITC129" s="194"/>
      <c r="ITD129" s="194"/>
      <c r="ITE129" s="194"/>
      <c r="ITF129" s="194"/>
      <c r="ITG129" s="194"/>
      <c r="ITH129" s="194"/>
      <c r="ITI129" s="194"/>
      <c r="ITJ129" s="194"/>
      <c r="ITK129" s="194"/>
      <c r="ITL129" s="194"/>
      <c r="ITM129" s="194"/>
      <c r="ITN129" s="194"/>
      <c r="ITO129" s="194"/>
      <c r="ITP129" s="194"/>
      <c r="ITQ129" s="194"/>
      <c r="ITR129" s="194"/>
      <c r="ITS129" s="194"/>
      <c r="ITT129" s="194"/>
      <c r="ITU129" s="194"/>
      <c r="ITV129" s="194"/>
      <c r="ITW129" s="194"/>
      <c r="ITX129" s="194"/>
      <c r="ITY129" s="194"/>
      <c r="ITZ129" s="194"/>
      <c r="IUA129" s="194"/>
      <c r="IUB129" s="194"/>
      <c r="IUC129" s="194"/>
      <c r="IUD129" s="194"/>
      <c r="IUE129" s="194"/>
      <c r="IUF129" s="194"/>
      <c r="IUG129" s="194"/>
      <c r="IUH129" s="194"/>
      <c r="IUI129" s="194"/>
      <c r="IUJ129" s="194"/>
      <c r="IUK129" s="194"/>
      <c r="IUL129" s="194"/>
      <c r="IUM129" s="194"/>
      <c r="IUN129" s="194"/>
      <c r="IUO129" s="194"/>
      <c r="IUP129" s="194"/>
      <c r="IUQ129" s="194"/>
      <c r="IUR129" s="194"/>
      <c r="IUS129" s="194"/>
      <c r="IUT129" s="194"/>
      <c r="IUU129" s="194"/>
      <c r="IUV129" s="194"/>
      <c r="IUW129" s="194"/>
      <c r="IUX129" s="194"/>
      <c r="IUY129" s="194"/>
      <c r="IUZ129" s="194"/>
      <c r="IVA129" s="194"/>
      <c r="IVB129" s="194"/>
      <c r="IVC129" s="194"/>
      <c r="IVD129" s="194"/>
      <c r="IVE129" s="194"/>
      <c r="IVF129" s="194"/>
      <c r="IVG129" s="194"/>
      <c r="IVH129" s="194"/>
      <c r="IVI129" s="194"/>
      <c r="IVJ129" s="194"/>
      <c r="IVK129" s="194"/>
      <c r="IVL129" s="194"/>
      <c r="IVM129" s="194"/>
      <c r="IVN129" s="194"/>
      <c r="IVO129" s="194"/>
      <c r="IVP129" s="194"/>
      <c r="IVQ129" s="194"/>
      <c r="IVR129" s="194"/>
      <c r="IVS129" s="194"/>
      <c r="IVT129" s="194"/>
      <c r="IVU129" s="194"/>
      <c r="IVV129" s="194"/>
      <c r="IVW129" s="194"/>
      <c r="IVX129" s="194"/>
      <c r="IVY129" s="194"/>
      <c r="IVZ129" s="194"/>
      <c r="IWA129" s="194"/>
      <c r="IWB129" s="194"/>
      <c r="IWC129" s="194"/>
      <c r="IWD129" s="194"/>
      <c r="IWE129" s="194"/>
      <c r="IWF129" s="194"/>
      <c r="IWG129" s="194"/>
      <c r="IWH129" s="194"/>
      <c r="IWI129" s="194"/>
      <c r="IWJ129" s="194"/>
      <c r="IWK129" s="194"/>
      <c r="IWL129" s="194"/>
      <c r="IWM129" s="194"/>
      <c r="IWN129" s="194"/>
      <c r="IWO129" s="194"/>
      <c r="IWP129" s="194"/>
      <c r="IWQ129" s="194"/>
      <c r="IWR129" s="194"/>
      <c r="IWS129" s="194"/>
      <c r="IWT129" s="194"/>
      <c r="IWU129" s="194"/>
      <c r="IWV129" s="194"/>
      <c r="IWW129" s="194"/>
      <c r="IWX129" s="194"/>
      <c r="IWY129" s="194"/>
      <c r="IWZ129" s="194"/>
      <c r="IXA129" s="194"/>
      <c r="IXB129" s="194"/>
      <c r="IXC129" s="194"/>
      <c r="IXD129" s="194"/>
      <c r="IXE129" s="194"/>
      <c r="IXF129" s="194"/>
      <c r="IXG129" s="194"/>
      <c r="IXH129" s="194"/>
      <c r="IXI129" s="194"/>
      <c r="IXJ129" s="194"/>
      <c r="IXK129" s="194"/>
      <c r="IXL129" s="194"/>
      <c r="IXM129" s="194"/>
      <c r="IXN129" s="194"/>
      <c r="IXO129" s="194"/>
      <c r="IXP129" s="194"/>
      <c r="IXQ129" s="194"/>
      <c r="IXR129" s="194"/>
      <c r="IXS129" s="194"/>
      <c r="IXT129" s="194"/>
      <c r="IXU129" s="194"/>
      <c r="IXV129" s="194"/>
      <c r="IXW129" s="194"/>
      <c r="IXX129" s="194"/>
      <c r="IXY129" s="194"/>
      <c r="IXZ129" s="194"/>
      <c r="IYA129" s="194"/>
      <c r="IYB129" s="194"/>
      <c r="IYC129" s="194"/>
      <c r="IYD129" s="194"/>
      <c r="IYE129" s="194"/>
      <c r="IYF129" s="194"/>
      <c r="IYG129" s="194"/>
      <c r="IYH129" s="194"/>
      <c r="IYI129" s="194"/>
      <c r="IYJ129" s="194"/>
      <c r="IYK129" s="194"/>
      <c r="IYL129" s="194"/>
      <c r="IYM129" s="194"/>
      <c r="IYN129" s="194"/>
      <c r="IYO129" s="194"/>
      <c r="IYP129" s="194"/>
      <c r="IYQ129" s="194"/>
      <c r="IYR129" s="194"/>
      <c r="IYS129" s="194"/>
      <c r="IYT129" s="194"/>
      <c r="IYU129" s="194"/>
      <c r="IYV129" s="194"/>
      <c r="IYW129" s="194"/>
      <c r="IYX129" s="194"/>
      <c r="IYY129" s="194"/>
      <c r="IYZ129" s="194"/>
      <c r="IZA129" s="194"/>
      <c r="IZB129" s="194"/>
      <c r="IZC129" s="194"/>
      <c r="IZD129" s="194"/>
      <c r="IZE129" s="194"/>
      <c r="IZF129" s="194"/>
      <c r="IZG129" s="194"/>
      <c r="IZH129" s="194"/>
      <c r="IZI129" s="194"/>
      <c r="IZJ129" s="194"/>
      <c r="IZK129" s="194"/>
      <c r="IZL129" s="194"/>
      <c r="IZM129" s="194"/>
      <c r="IZN129" s="194"/>
      <c r="IZO129" s="194"/>
      <c r="IZP129" s="194"/>
      <c r="IZQ129" s="194"/>
      <c r="IZR129" s="194"/>
      <c r="IZS129" s="194"/>
      <c r="IZT129" s="194"/>
      <c r="IZU129" s="194"/>
      <c r="IZV129" s="194"/>
      <c r="IZW129" s="194"/>
      <c r="IZX129" s="194"/>
      <c r="IZY129" s="194"/>
      <c r="IZZ129" s="194"/>
      <c r="JAA129" s="194"/>
      <c r="JAB129" s="194"/>
      <c r="JAC129" s="194"/>
      <c r="JAD129" s="194"/>
      <c r="JAE129" s="194"/>
      <c r="JAF129" s="194"/>
      <c r="JAG129" s="194"/>
      <c r="JAH129" s="194"/>
      <c r="JAI129" s="194"/>
      <c r="JAJ129" s="194"/>
      <c r="JAK129" s="194"/>
      <c r="JAL129" s="194"/>
      <c r="JAM129" s="194"/>
      <c r="JAN129" s="194"/>
      <c r="JAO129" s="194"/>
      <c r="JAP129" s="194"/>
      <c r="JAQ129" s="194"/>
      <c r="JAR129" s="194"/>
      <c r="JAS129" s="194"/>
      <c r="JAT129" s="194"/>
      <c r="JAU129" s="194"/>
      <c r="JAV129" s="194"/>
      <c r="JAW129" s="194"/>
      <c r="JAX129" s="194"/>
      <c r="JAY129" s="194"/>
      <c r="JAZ129" s="194"/>
      <c r="JBA129" s="194"/>
      <c r="JBB129" s="194"/>
      <c r="JBC129" s="194"/>
      <c r="JBD129" s="194"/>
      <c r="JBE129" s="194"/>
      <c r="JBF129" s="194"/>
      <c r="JBG129" s="194"/>
      <c r="JBH129" s="194"/>
      <c r="JBI129" s="194"/>
      <c r="JBJ129" s="194"/>
      <c r="JBK129" s="194"/>
      <c r="JBL129" s="194"/>
      <c r="JBM129" s="194"/>
      <c r="JBN129" s="194"/>
      <c r="JBO129" s="194"/>
      <c r="JBP129" s="194"/>
      <c r="JBQ129" s="194"/>
      <c r="JBR129" s="194"/>
      <c r="JBS129" s="194"/>
      <c r="JBT129" s="194"/>
      <c r="JBU129" s="194"/>
      <c r="JBV129" s="194"/>
      <c r="JBW129" s="194"/>
      <c r="JBX129" s="194"/>
      <c r="JBY129" s="194"/>
      <c r="JBZ129" s="194"/>
      <c r="JCA129" s="194"/>
      <c r="JCB129" s="194"/>
      <c r="JCC129" s="194"/>
      <c r="JCD129" s="194"/>
      <c r="JCE129" s="194"/>
      <c r="JCF129" s="194"/>
      <c r="JCG129" s="194"/>
      <c r="JCH129" s="194"/>
      <c r="JCI129" s="194"/>
      <c r="JCJ129" s="194"/>
      <c r="JCK129" s="194"/>
      <c r="JCL129" s="194"/>
      <c r="JCM129" s="194"/>
      <c r="JCN129" s="194"/>
      <c r="JCO129" s="194"/>
      <c r="JCP129" s="194"/>
      <c r="JCQ129" s="194"/>
      <c r="JCR129" s="194"/>
      <c r="JCS129" s="194"/>
      <c r="JCT129" s="194"/>
      <c r="JCU129" s="194"/>
      <c r="JCV129" s="194"/>
      <c r="JCW129" s="194"/>
      <c r="JCX129" s="194"/>
      <c r="JCY129" s="194"/>
      <c r="JCZ129" s="194"/>
      <c r="JDA129" s="194"/>
      <c r="JDB129" s="194"/>
      <c r="JDC129" s="194"/>
      <c r="JDD129" s="194"/>
      <c r="JDE129" s="194"/>
      <c r="JDF129" s="194"/>
      <c r="JDG129" s="194"/>
      <c r="JDH129" s="194"/>
      <c r="JDI129" s="194"/>
      <c r="JDJ129" s="194"/>
      <c r="JDK129" s="194"/>
      <c r="JDL129" s="194"/>
      <c r="JDM129" s="194"/>
      <c r="JDN129" s="194"/>
      <c r="JDO129" s="194"/>
      <c r="JDP129" s="194"/>
      <c r="JDQ129" s="194"/>
      <c r="JDR129" s="194"/>
      <c r="JDS129" s="194"/>
      <c r="JDT129" s="194"/>
      <c r="JDU129" s="194"/>
      <c r="JDV129" s="194"/>
      <c r="JDW129" s="194"/>
      <c r="JDX129" s="194"/>
      <c r="JDY129" s="194"/>
      <c r="JDZ129" s="194"/>
      <c r="JEA129" s="194"/>
      <c r="JEB129" s="194"/>
      <c r="JEC129" s="194"/>
      <c r="JED129" s="194"/>
      <c r="JEE129" s="194"/>
      <c r="JEF129" s="194"/>
      <c r="JEG129" s="194"/>
      <c r="JEH129" s="194"/>
      <c r="JEI129" s="194"/>
      <c r="JEJ129" s="194"/>
      <c r="JEK129" s="194"/>
      <c r="JEL129" s="194"/>
      <c r="JEM129" s="194"/>
      <c r="JEN129" s="194"/>
      <c r="JEO129" s="194"/>
      <c r="JEP129" s="194"/>
      <c r="JEQ129" s="194"/>
      <c r="JER129" s="194"/>
      <c r="JES129" s="194"/>
      <c r="JET129" s="194"/>
      <c r="JEU129" s="194"/>
      <c r="JEV129" s="194"/>
      <c r="JEW129" s="194"/>
      <c r="JEX129" s="194"/>
      <c r="JEY129" s="194"/>
      <c r="JEZ129" s="194"/>
      <c r="JFA129" s="194"/>
      <c r="JFB129" s="194"/>
      <c r="JFC129" s="194"/>
      <c r="JFD129" s="194"/>
      <c r="JFE129" s="194"/>
      <c r="JFF129" s="194"/>
      <c r="JFG129" s="194"/>
      <c r="JFH129" s="194"/>
      <c r="JFI129" s="194"/>
      <c r="JFJ129" s="194"/>
      <c r="JFK129" s="194"/>
      <c r="JFL129" s="194"/>
      <c r="JFM129" s="194"/>
      <c r="JFN129" s="194"/>
      <c r="JFO129" s="194"/>
      <c r="JFP129" s="194"/>
      <c r="JFQ129" s="194"/>
      <c r="JFR129" s="194"/>
      <c r="JFS129" s="194"/>
      <c r="JFT129" s="194"/>
      <c r="JFU129" s="194"/>
      <c r="JFV129" s="194"/>
      <c r="JFW129" s="194"/>
      <c r="JFX129" s="194"/>
      <c r="JFY129" s="194"/>
      <c r="JFZ129" s="194"/>
      <c r="JGA129" s="194"/>
      <c r="JGB129" s="194"/>
      <c r="JGC129" s="194"/>
      <c r="JGD129" s="194"/>
      <c r="JGE129" s="194"/>
      <c r="JGF129" s="194"/>
      <c r="JGG129" s="194"/>
      <c r="JGH129" s="194"/>
      <c r="JGI129" s="194"/>
      <c r="JGJ129" s="194"/>
      <c r="JGK129" s="194"/>
      <c r="JGL129" s="194"/>
      <c r="JGM129" s="194"/>
      <c r="JGN129" s="194"/>
      <c r="JGO129" s="194"/>
      <c r="JGP129" s="194"/>
      <c r="JGQ129" s="194"/>
      <c r="JGR129" s="194"/>
      <c r="JGS129" s="194"/>
      <c r="JGT129" s="194"/>
      <c r="JGU129" s="194"/>
      <c r="JGV129" s="194"/>
      <c r="JGW129" s="194"/>
      <c r="JGX129" s="194"/>
      <c r="JGY129" s="194"/>
      <c r="JGZ129" s="194"/>
      <c r="JHA129" s="194"/>
      <c r="JHB129" s="194"/>
      <c r="JHC129" s="194"/>
      <c r="JHD129" s="194"/>
      <c r="JHE129" s="194"/>
      <c r="JHF129" s="194"/>
      <c r="JHG129" s="194"/>
      <c r="JHH129" s="194"/>
      <c r="JHI129" s="194"/>
      <c r="JHJ129" s="194"/>
      <c r="JHK129" s="194"/>
      <c r="JHL129" s="194"/>
      <c r="JHM129" s="194"/>
      <c r="JHN129" s="194"/>
      <c r="JHO129" s="194"/>
      <c r="JHP129" s="194"/>
      <c r="JHQ129" s="194"/>
      <c r="JHR129" s="194"/>
      <c r="JHS129" s="194"/>
      <c r="JHT129" s="194"/>
      <c r="JHU129" s="194"/>
      <c r="JHV129" s="194"/>
      <c r="JHW129" s="194"/>
      <c r="JHX129" s="194"/>
      <c r="JHY129" s="194"/>
      <c r="JHZ129" s="194"/>
      <c r="JIA129" s="194"/>
      <c r="JIB129" s="194"/>
      <c r="JIC129" s="194"/>
      <c r="JID129" s="194"/>
      <c r="JIE129" s="194"/>
      <c r="JIF129" s="194"/>
      <c r="JIG129" s="194"/>
      <c r="JIH129" s="194"/>
      <c r="JII129" s="194"/>
      <c r="JIJ129" s="194"/>
      <c r="JIK129" s="194"/>
      <c r="JIL129" s="194"/>
      <c r="JIM129" s="194"/>
      <c r="JIN129" s="194"/>
      <c r="JIO129" s="194"/>
      <c r="JIP129" s="194"/>
      <c r="JIQ129" s="194"/>
      <c r="JIR129" s="194"/>
      <c r="JIS129" s="194"/>
      <c r="JIT129" s="194"/>
      <c r="JIU129" s="194"/>
      <c r="JIV129" s="194"/>
      <c r="JIW129" s="194"/>
      <c r="JIX129" s="194"/>
      <c r="JIY129" s="194"/>
      <c r="JIZ129" s="194"/>
      <c r="JJA129" s="194"/>
      <c r="JJB129" s="194"/>
      <c r="JJC129" s="194"/>
      <c r="JJD129" s="194"/>
      <c r="JJE129" s="194"/>
      <c r="JJF129" s="194"/>
      <c r="JJG129" s="194"/>
      <c r="JJH129" s="194"/>
      <c r="JJI129" s="194"/>
      <c r="JJJ129" s="194"/>
      <c r="JJK129" s="194"/>
      <c r="JJL129" s="194"/>
      <c r="JJM129" s="194"/>
      <c r="JJN129" s="194"/>
      <c r="JJO129" s="194"/>
      <c r="JJP129" s="194"/>
      <c r="JJQ129" s="194"/>
      <c r="JJR129" s="194"/>
      <c r="JJS129" s="194"/>
      <c r="JJT129" s="194"/>
      <c r="JJU129" s="194"/>
      <c r="JJV129" s="194"/>
      <c r="JJW129" s="194"/>
      <c r="JJX129" s="194"/>
      <c r="JJY129" s="194"/>
      <c r="JJZ129" s="194"/>
      <c r="JKA129" s="194"/>
      <c r="JKB129" s="194"/>
      <c r="JKC129" s="194"/>
      <c r="JKD129" s="194"/>
      <c r="JKE129" s="194"/>
      <c r="JKF129" s="194"/>
      <c r="JKG129" s="194"/>
      <c r="JKH129" s="194"/>
      <c r="JKI129" s="194"/>
      <c r="JKJ129" s="194"/>
      <c r="JKK129" s="194"/>
      <c r="JKL129" s="194"/>
      <c r="JKM129" s="194"/>
      <c r="JKN129" s="194"/>
      <c r="JKO129" s="194"/>
      <c r="JKP129" s="194"/>
      <c r="JKQ129" s="194"/>
      <c r="JKR129" s="194"/>
      <c r="JKS129" s="194"/>
      <c r="JKT129" s="194"/>
      <c r="JKU129" s="194"/>
      <c r="JKV129" s="194"/>
      <c r="JKW129" s="194"/>
      <c r="JKX129" s="194"/>
      <c r="JKY129" s="194"/>
      <c r="JKZ129" s="194"/>
      <c r="JLA129" s="194"/>
      <c r="JLB129" s="194"/>
      <c r="JLC129" s="194"/>
      <c r="JLD129" s="194"/>
      <c r="JLE129" s="194"/>
      <c r="JLF129" s="194"/>
      <c r="JLG129" s="194"/>
      <c r="JLH129" s="194"/>
      <c r="JLI129" s="194"/>
      <c r="JLJ129" s="194"/>
      <c r="JLK129" s="194"/>
      <c r="JLL129" s="194"/>
      <c r="JLM129" s="194"/>
      <c r="JLN129" s="194"/>
      <c r="JLO129" s="194"/>
      <c r="JLP129" s="194"/>
      <c r="JLQ129" s="194"/>
      <c r="JLR129" s="194"/>
      <c r="JLS129" s="194"/>
      <c r="JLT129" s="194"/>
      <c r="JLU129" s="194"/>
      <c r="JLV129" s="194"/>
      <c r="JLW129" s="194"/>
      <c r="JLX129" s="194"/>
      <c r="JLY129" s="194"/>
      <c r="JLZ129" s="194"/>
      <c r="JMA129" s="194"/>
      <c r="JMB129" s="194"/>
      <c r="JMC129" s="194"/>
      <c r="JMD129" s="194"/>
      <c r="JME129" s="194"/>
      <c r="JMF129" s="194"/>
      <c r="JMG129" s="194"/>
      <c r="JMH129" s="194"/>
      <c r="JMI129" s="194"/>
      <c r="JMJ129" s="194"/>
      <c r="JMK129" s="194"/>
      <c r="JML129" s="194"/>
      <c r="JMM129" s="194"/>
      <c r="JMN129" s="194"/>
      <c r="JMO129" s="194"/>
      <c r="JMP129" s="194"/>
      <c r="JMQ129" s="194"/>
      <c r="JMR129" s="194"/>
      <c r="JMS129" s="194"/>
      <c r="JMT129" s="194"/>
      <c r="JMU129" s="194"/>
      <c r="JMV129" s="194"/>
      <c r="JMW129" s="194"/>
      <c r="JMX129" s="194"/>
      <c r="JMY129" s="194"/>
      <c r="JMZ129" s="194"/>
      <c r="JNA129" s="194"/>
      <c r="JNB129" s="194"/>
      <c r="JNC129" s="194"/>
      <c r="JND129" s="194"/>
      <c r="JNE129" s="194"/>
      <c r="JNF129" s="194"/>
      <c r="JNG129" s="194"/>
      <c r="JNH129" s="194"/>
      <c r="JNI129" s="194"/>
      <c r="JNJ129" s="194"/>
      <c r="JNK129" s="194"/>
      <c r="JNL129" s="194"/>
      <c r="JNM129" s="194"/>
      <c r="JNN129" s="194"/>
      <c r="JNO129" s="194"/>
      <c r="JNP129" s="194"/>
      <c r="JNQ129" s="194"/>
      <c r="JNR129" s="194"/>
      <c r="JNS129" s="194"/>
      <c r="JNT129" s="194"/>
      <c r="JNU129" s="194"/>
      <c r="JNV129" s="194"/>
      <c r="JNW129" s="194"/>
      <c r="JNX129" s="194"/>
      <c r="JNY129" s="194"/>
      <c r="JNZ129" s="194"/>
      <c r="JOA129" s="194"/>
      <c r="JOB129" s="194"/>
      <c r="JOC129" s="194"/>
      <c r="JOD129" s="194"/>
      <c r="JOE129" s="194"/>
      <c r="JOF129" s="194"/>
      <c r="JOG129" s="194"/>
      <c r="JOH129" s="194"/>
      <c r="JOI129" s="194"/>
      <c r="JOJ129" s="194"/>
      <c r="JOK129" s="194"/>
      <c r="JOL129" s="194"/>
      <c r="JOM129" s="194"/>
      <c r="JON129" s="194"/>
      <c r="JOO129" s="194"/>
      <c r="JOP129" s="194"/>
      <c r="JOQ129" s="194"/>
      <c r="JOR129" s="194"/>
      <c r="JOS129" s="194"/>
      <c r="JOT129" s="194"/>
      <c r="JOU129" s="194"/>
      <c r="JOV129" s="194"/>
      <c r="JOW129" s="194"/>
      <c r="JOX129" s="194"/>
      <c r="JOY129" s="194"/>
      <c r="JOZ129" s="194"/>
      <c r="JPA129" s="194"/>
      <c r="JPB129" s="194"/>
      <c r="JPC129" s="194"/>
      <c r="JPD129" s="194"/>
      <c r="JPE129" s="194"/>
      <c r="JPF129" s="194"/>
      <c r="JPG129" s="194"/>
      <c r="JPH129" s="194"/>
      <c r="JPI129" s="194"/>
      <c r="JPJ129" s="194"/>
      <c r="JPK129" s="194"/>
      <c r="JPL129" s="194"/>
      <c r="JPM129" s="194"/>
      <c r="JPN129" s="194"/>
      <c r="JPO129" s="194"/>
      <c r="JPP129" s="194"/>
      <c r="JPQ129" s="194"/>
      <c r="JPR129" s="194"/>
      <c r="JPS129" s="194"/>
      <c r="JPT129" s="194"/>
      <c r="JPU129" s="194"/>
      <c r="JPV129" s="194"/>
      <c r="JPW129" s="194"/>
      <c r="JPX129" s="194"/>
      <c r="JPY129" s="194"/>
      <c r="JPZ129" s="194"/>
      <c r="JQA129" s="194"/>
      <c r="JQB129" s="194"/>
      <c r="JQC129" s="194"/>
      <c r="JQD129" s="194"/>
      <c r="JQE129" s="194"/>
      <c r="JQF129" s="194"/>
      <c r="JQG129" s="194"/>
      <c r="JQH129" s="194"/>
      <c r="JQI129" s="194"/>
      <c r="JQJ129" s="194"/>
      <c r="JQK129" s="194"/>
      <c r="JQL129" s="194"/>
      <c r="JQM129" s="194"/>
      <c r="JQN129" s="194"/>
      <c r="JQO129" s="194"/>
      <c r="JQP129" s="194"/>
      <c r="JQQ129" s="194"/>
      <c r="JQR129" s="194"/>
      <c r="JQS129" s="194"/>
      <c r="JQT129" s="194"/>
      <c r="JQU129" s="194"/>
      <c r="JQV129" s="194"/>
      <c r="JQW129" s="194"/>
      <c r="JQX129" s="194"/>
      <c r="JQY129" s="194"/>
      <c r="JQZ129" s="194"/>
      <c r="JRA129" s="194"/>
      <c r="JRB129" s="194"/>
      <c r="JRC129" s="194"/>
      <c r="JRD129" s="194"/>
      <c r="JRE129" s="194"/>
      <c r="JRF129" s="194"/>
      <c r="JRG129" s="194"/>
      <c r="JRH129" s="194"/>
      <c r="JRI129" s="194"/>
      <c r="JRJ129" s="194"/>
      <c r="JRK129" s="194"/>
      <c r="JRL129" s="194"/>
      <c r="JRM129" s="194"/>
      <c r="JRN129" s="194"/>
      <c r="JRO129" s="194"/>
      <c r="JRP129" s="194"/>
      <c r="JRQ129" s="194"/>
      <c r="JRR129" s="194"/>
      <c r="JRS129" s="194"/>
      <c r="JRT129" s="194"/>
      <c r="JRU129" s="194"/>
      <c r="JRV129" s="194"/>
      <c r="JRW129" s="194"/>
      <c r="JRX129" s="194"/>
      <c r="JRY129" s="194"/>
      <c r="JRZ129" s="194"/>
      <c r="JSA129" s="194"/>
      <c r="JSB129" s="194"/>
      <c r="JSC129" s="194"/>
      <c r="JSD129" s="194"/>
      <c r="JSE129" s="194"/>
      <c r="JSF129" s="194"/>
      <c r="JSG129" s="194"/>
      <c r="JSH129" s="194"/>
      <c r="JSI129" s="194"/>
      <c r="JSJ129" s="194"/>
      <c r="JSK129" s="194"/>
      <c r="JSL129" s="194"/>
      <c r="JSM129" s="194"/>
      <c r="JSN129" s="194"/>
      <c r="JSO129" s="194"/>
      <c r="JSP129" s="194"/>
      <c r="JSQ129" s="194"/>
      <c r="JSR129" s="194"/>
      <c r="JSS129" s="194"/>
      <c r="JST129" s="194"/>
      <c r="JSU129" s="194"/>
      <c r="JSV129" s="194"/>
      <c r="JSW129" s="194"/>
      <c r="JSX129" s="194"/>
      <c r="JSY129" s="194"/>
      <c r="JSZ129" s="194"/>
      <c r="JTA129" s="194"/>
      <c r="JTB129" s="194"/>
      <c r="JTC129" s="194"/>
      <c r="JTD129" s="194"/>
      <c r="JTE129" s="194"/>
      <c r="JTF129" s="194"/>
      <c r="JTG129" s="194"/>
      <c r="JTH129" s="194"/>
      <c r="JTI129" s="194"/>
      <c r="JTJ129" s="194"/>
      <c r="JTK129" s="194"/>
      <c r="JTL129" s="194"/>
      <c r="JTM129" s="194"/>
      <c r="JTN129" s="194"/>
      <c r="JTO129" s="194"/>
      <c r="JTP129" s="194"/>
      <c r="JTQ129" s="194"/>
      <c r="JTR129" s="194"/>
      <c r="JTS129" s="194"/>
      <c r="JTT129" s="194"/>
      <c r="JTU129" s="194"/>
      <c r="JTV129" s="194"/>
      <c r="JTW129" s="194"/>
      <c r="JTX129" s="194"/>
      <c r="JTY129" s="194"/>
      <c r="JTZ129" s="194"/>
      <c r="JUA129" s="194"/>
      <c r="JUB129" s="194"/>
      <c r="JUC129" s="194"/>
      <c r="JUD129" s="194"/>
      <c r="JUE129" s="194"/>
      <c r="JUF129" s="194"/>
      <c r="JUG129" s="194"/>
      <c r="JUH129" s="194"/>
      <c r="JUI129" s="194"/>
      <c r="JUJ129" s="194"/>
      <c r="JUK129" s="194"/>
      <c r="JUL129" s="194"/>
      <c r="JUM129" s="194"/>
      <c r="JUN129" s="194"/>
      <c r="JUO129" s="194"/>
      <c r="JUP129" s="194"/>
      <c r="JUQ129" s="194"/>
      <c r="JUR129" s="194"/>
      <c r="JUS129" s="194"/>
      <c r="JUT129" s="194"/>
      <c r="JUU129" s="194"/>
      <c r="JUV129" s="194"/>
      <c r="JUW129" s="194"/>
      <c r="JUX129" s="194"/>
      <c r="JUY129" s="194"/>
      <c r="JUZ129" s="194"/>
      <c r="JVA129" s="194"/>
      <c r="JVB129" s="194"/>
      <c r="JVC129" s="194"/>
      <c r="JVD129" s="194"/>
      <c r="JVE129" s="194"/>
      <c r="JVF129" s="194"/>
      <c r="JVG129" s="194"/>
      <c r="JVH129" s="194"/>
      <c r="JVI129" s="194"/>
      <c r="JVJ129" s="194"/>
      <c r="JVK129" s="194"/>
      <c r="JVL129" s="194"/>
      <c r="JVM129" s="194"/>
      <c r="JVN129" s="194"/>
      <c r="JVO129" s="194"/>
      <c r="JVP129" s="194"/>
      <c r="JVQ129" s="194"/>
      <c r="JVR129" s="194"/>
      <c r="JVS129" s="194"/>
      <c r="JVT129" s="194"/>
      <c r="JVU129" s="194"/>
      <c r="JVV129" s="194"/>
      <c r="JVW129" s="194"/>
      <c r="JVX129" s="194"/>
      <c r="JVY129" s="194"/>
      <c r="JVZ129" s="194"/>
      <c r="JWA129" s="194"/>
      <c r="JWB129" s="194"/>
      <c r="JWC129" s="194"/>
      <c r="JWD129" s="194"/>
      <c r="JWE129" s="194"/>
      <c r="JWF129" s="194"/>
      <c r="JWG129" s="194"/>
      <c r="JWH129" s="194"/>
      <c r="JWI129" s="194"/>
      <c r="JWJ129" s="194"/>
      <c r="JWK129" s="194"/>
      <c r="JWL129" s="194"/>
      <c r="JWM129" s="194"/>
      <c r="JWN129" s="194"/>
      <c r="JWO129" s="194"/>
      <c r="JWP129" s="194"/>
      <c r="JWQ129" s="194"/>
      <c r="JWR129" s="194"/>
      <c r="JWS129" s="194"/>
      <c r="JWT129" s="194"/>
      <c r="JWU129" s="194"/>
      <c r="JWV129" s="194"/>
      <c r="JWW129" s="194"/>
      <c r="JWX129" s="194"/>
      <c r="JWY129" s="194"/>
      <c r="JWZ129" s="194"/>
      <c r="JXA129" s="194"/>
      <c r="JXB129" s="194"/>
      <c r="JXC129" s="194"/>
      <c r="JXD129" s="194"/>
      <c r="JXE129" s="194"/>
      <c r="JXF129" s="194"/>
      <c r="JXG129" s="194"/>
      <c r="JXH129" s="194"/>
      <c r="JXI129" s="194"/>
      <c r="JXJ129" s="194"/>
      <c r="JXK129" s="194"/>
      <c r="JXL129" s="194"/>
      <c r="JXM129" s="194"/>
      <c r="JXN129" s="194"/>
      <c r="JXO129" s="194"/>
      <c r="JXP129" s="194"/>
      <c r="JXQ129" s="194"/>
      <c r="JXR129" s="194"/>
      <c r="JXS129" s="194"/>
      <c r="JXT129" s="194"/>
      <c r="JXU129" s="194"/>
      <c r="JXV129" s="194"/>
      <c r="JXW129" s="194"/>
      <c r="JXX129" s="194"/>
      <c r="JXY129" s="194"/>
      <c r="JXZ129" s="194"/>
      <c r="JYA129" s="194"/>
      <c r="JYB129" s="194"/>
      <c r="JYC129" s="194"/>
      <c r="JYD129" s="194"/>
      <c r="JYE129" s="194"/>
      <c r="JYF129" s="194"/>
      <c r="JYG129" s="194"/>
      <c r="JYH129" s="194"/>
      <c r="JYI129" s="194"/>
      <c r="JYJ129" s="194"/>
      <c r="JYK129" s="194"/>
      <c r="JYL129" s="194"/>
      <c r="JYM129" s="194"/>
      <c r="JYN129" s="194"/>
      <c r="JYO129" s="194"/>
      <c r="JYP129" s="194"/>
      <c r="JYQ129" s="194"/>
      <c r="JYR129" s="194"/>
      <c r="JYS129" s="194"/>
      <c r="JYT129" s="194"/>
      <c r="JYU129" s="194"/>
      <c r="JYV129" s="194"/>
      <c r="JYW129" s="194"/>
      <c r="JYX129" s="194"/>
      <c r="JYY129" s="194"/>
      <c r="JYZ129" s="194"/>
      <c r="JZA129" s="194"/>
      <c r="JZB129" s="194"/>
      <c r="JZC129" s="194"/>
      <c r="JZD129" s="194"/>
      <c r="JZE129" s="194"/>
      <c r="JZF129" s="194"/>
      <c r="JZG129" s="194"/>
      <c r="JZH129" s="194"/>
      <c r="JZI129" s="194"/>
      <c r="JZJ129" s="194"/>
      <c r="JZK129" s="194"/>
      <c r="JZL129" s="194"/>
      <c r="JZM129" s="194"/>
      <c r="JZN129" s="194"/>
      <c r="JZO129" s="194"/>
      <c r="JZP129" s="194"/>
      <c r="JZQ129" s="194"/>
      <c r="JZR129" s="194"/>
      <c r="JZS129" s="194"/>
      <c r="JZT129" s="194"/>
      <c r="JZU129" s="194"/>
      <c r="JZV129" s="194"/>
      <c r="JZW129" s="194"/>
      <c r="JZX129" s="194"/>
      <c r="JZY129" s="194"/>
      <c r="JZZ129" s="194"/>
      <c r="KAA129" s="194"/>
      <c r="KAB129" s="194"/>
      <c r="KAC129" s="194"/>
      <c r="KAD129" s="194"/>
      <c r="KAE129" s="194"/>
      <c r="KAF129" s="194"/>
      <c r="KAG129" s="194"/>
      <c r="KAH129" s="194"/>
      <c r="KAI129" s="194"/>
      <c r="KAJ129" s="194"/>
      <c r="KAK129" s="194"/>
      <c r="KAL129" s="194"/>
      <c r="KAM129" s="194"/>
      <c r="KAN129" s="194"/>
      <c r="KAO129" s="194"/>
      <c r="KAP129" s="194"/>
      <c r="KAQ129" s="194"/>
      <c r="KAR129" s="194"/>
      <c r="KAS129" s="194"/>
      <c r="KAT129" s="194"/>
      <c r="KAU129" s="194"/>
      <c r="KAV129" s="194"/>
      <c r="KAW129" s="194"/>
      <c r="KAX129" s="194"/>
      <c r="KAY129" s="194"/>
      <c r="KAZ129" s="194"/>
      <c r="KBA129" s="194"/>
      <c r="KBB129" s="194"/>
      <c r="KBC129" s="194"/>
      <c r="KBD129" s="194"/>
      <c r="KBE129" s="194"/>
      <c r="KBF129" s="194"/>
      <c r="KBG129" s="194"/>
      <c r="KBH129" s="194"/>
      <c r="KBI129" s="194"/>
      <c r="KBJ129" s="194"/>
      <c r="KBK129" s="194"/>
      <c r="KBL129" s="194"/>
      <c r="KBM129" s="194"/>
      <c r="KBN129" s="194"/>
      <c r="KBO129" s="194"/>
      <c r="KBP129" s="194"/>
      <c r="KBQ129" s="194"/>
      <c r="KBR129" s="194"/>
      <c r="KBS129" s="194"/>
      <c r="KBT129" s="194"/>
      <c r="KBU129" s="194"/>
      <c r="KBV129" s="194"/>
      <c r="KBW129" s="194"/>
      <c r="KBX129" s="194"/>
      <c r="KBY129" s="194"/>
      <c r="KBZ129" s="194"/>
      <c r="KCA129" s="194"/>
      <c r="KCB129" s="194"/>
      <c r="KCC129" s="194"/>
      <c r="KCD129" s="194"/>
      <c r="KCE129" s="194"/>
      <c r="KCF129" s="194"/>
      <c r="KCG129" s="194"/>
      <c r="KCH129" s="194"/>
      <c r="KCI129" s="194"/>
      <c r="KCJ129" s="194"/>
      <c r="KCK129" s="194"/>
      <c r="KCL129" s="194"/>
      <c r="KCM129" s="194"/>
      <c r="KCN129" s="194"/>
      <c r="KCO129" s="194"/>
      <c r="KCP129" s="194"/>
      <c r="KCQ129" s="194"/>
      <c r="KCR129" s="194"/>
      <c r="KCS129" s="194"/>
      <c r="KCT129" s="194"/>
      <c r="KCU129" s="194"/>
      <c r="KCV129" s="194"/>
      <c r="KCW129" s="194"/>
      <c r="KCX129" s="194"/>
      <c r="KCY129" s="194"/>
      <c r="KCZ129" s="194"/>
      <c r="KDA129" s="194"/>
      <c r="KDB129" s="194"/>
      <c r="KDC129" s="194"/>
      <c r="KDD129" s="194"/>
      <c r="KDE129" s="194"/>
      <c r="KDF129" s="194"/>
      <c r="KDG129" s="194"/>
      <c r="KDH129" s="194"/>
      <c r="KDI129" s="194"/>
      <c r="KDJ129" s="194"/>
      <c r="KDK129" s="194"/>
      <c r="KDL129" s="194"/>
      <c r="KDM129" s="194"/>
      <c r="KDN129" s="194"/>
      <c r="KDO129" s="194"/>
      <c r="KDP129" s="194"/>
      <c r="KDQ129" s="194"/>
      <c r="KDR129" s="194"/>
      <c r="KDS129" s="194"/>
      <c r="KDT129" s="194"/>
      <c r="KDU129" s="194"/>
      <c r="KDV129" s="194"/>
      <c r="KDW129" s="194"/>
      <c r="KDX129" s="194"/>
      <c r="KDY129" s="194"/>
      <c r="KDZ129" s="194"/>
      <c r="KEA129" s="194"/>
      <c r="KEB129" s="194"/>
      <c r="KEC129" s="194"/>
      <c r="KED129" s="194"/>
      <c r="KEE129" s="194"/>
      <c r="KEF129" s="194"/>
      <c r="KEG129" s="194"/>
      <c r="KEH129" s="194"/>
      <c r="KEI129" s="194"/>
      <c r="KEJ129" s="194"/>
      <c r="KEK129" s="194"/>
      <c r="KEL129" s="194"/>
      <c r="KEM129" s="194"/>
      <c r="KEN129" s="194"/>
      <c r="KEO129" s="194"/>
      <c r="KEP129" s="194"/>
      <c r="KEQ129" s="194"/>
      <c r="KER129" s="194"/>
      <c r="KES129" s="194"/>
      <c r="KET129" s="194"/>
      <c r="KEU129" s="194"/>
      <c r="KEV129" s="194"/>
      <c r="KEW129" s="194"/>
      <c r="KEX129" s="194"/>
      <c r="KEY129" s="194"/>
      <c r="KEZ129" s="194"/>
      <c r="KFA129" s="194"/>
      <c r="KFB129" s="194"/>
      <c r="KFC129" s="194"/>
      <c r="KFD129" s="194"/>
      <c r="KFE129" s="194"/>
      <c r="KFF129" s="194"/>
      <c r="KFG129" s="194"/>
      <c r="KFH129" s="194"/>
      <c r="KFI129" s="194"/>
      <c r="KFJ129" s="194"/>
      <c r="KFK129" s="194"/>
      <c r="KFL129" s="194"/>
      <c r="KFM129" s="194"/>
      <c r="KFN129" s="194"/>
      <c r="KFO129" s="194"/>
      <c r="KFP129" s="194"/>
      <c r="KFQ129" s="194"/>
      <c r="KFR129" s="194"/>
      <c r="KFS129" s="194"/>
      <c r="KFT129" s="194"/>
      <c r="KFU129" s="194"/>
      <c r="KFV129" s="194"/>
      <c r="KFW129" s="194"/>
      <c r="KFX129" s="194"/>
      <c r="KFY129" s="194"/>
      <c r="KFZ129" s="194"/>
      <c r="KGA129" s="194"/>
      <c r="KGB129" s="194"/>
      <c r="KGC129" s="194"/>
      <c r="KGD129" s="194"/>
      <c r="KGE129" s="194"/>
      <c r="KGF129" s="194"/>
      <c r="KGG129" s="194"/>
      <c r="KGH129" s="194"/>
      <c r="KGI129" s="194"/>
      <c r="KGJ129" s="194"/>
      <c r="KGK129" s="194"/>
      <c r="KGL129" s="194"/>
      <c r="KGM129" s="194"/>
      <c r="KGN129" s="194"/>
      <c r="KGO129" s="194"/>
      <c r="KGP129" s="194"/>
      <c r="KGQ129" s="194"/>
      <c r="KGR129" s="194"/>
      <c r="KGS129" s="194"/>
      <c r="KGT129" s="194"/>
      <c r="KGU129" s="194"/>
      <c r="KGV129" s="194"/>
      <c r="KGW129" s="194"/>
      <c r="KGX129" s="194"/>
      <c r="KGY129" s="194"/>
      <c r="KGZ129" s="194"/>
      <c r="KHA129" s="194"/>
      <c r="KHB129" s="194"/>
      <c r="KHC129" s="194"/>
      <c r="KHD129" s="194"/>
      <c r="KHE129" s="194"/>
      <c r="KHF129" s="194"/>
      <c r="KHG129" s="194"/>
      <c r="KHH129" s="194"/>
      <c r="KHI129" s="194"/>
      <c r="KHJ129" s="194"/>
      <c r="KHK129" s="194"/>
      <c r="KHL129" s="194"/>
      <c r="KHM129" s="194"/>
      <c r="KHN129" s="194"/>
      <c r="KHO129" s="194"/>
      <c r="KHP129" s="194"/>
      <c r="KHQ129" s="194"/>
      <c r="KHR129" s="194"/>
      <c r="KHS129" s="194"/>
      <c r="KHT129" s="194"/>
      <c r="KHU129" s="194"/>
      <c r="KHV129" s="194"/>
      <c r="KHW129" s="194"/>
      <c r="KHX129" s="194"/>
      <c r="KHY129" s="194"/>
      <c r="KHZ129" s="194"/>
      <c r="KIA129" s="194"/>
      <c r="KIB129" s="194"/>
      <c r="KIC129" s="194"/>
      <c r="KID129" s="194"/>
      <c r="KIE129" s="194"/>
      <c r="KIF129" s="194"/>
      <c r="KIG129" s="194"/>
      <c r="KIH129" s="194"/>
      <c r="KII129" s="194"/>
      <c r="KIJ129" s="194"/>
      <c r="KIK129" s="194"/>
      <c r="KIL129" s="194"/>
      <c r="KIM129" s="194"/>
      <c r="KIN129" s="194"/>
      <c r="KIO129" s="194"/>
      <c r="KIP129" s="194"/>
      <c r="KIQ129" s="194"/>
      <c r="KIR129" s="194"/>
      <c r="KIS129" s="194"/>
      <c r="KIT129" s="194"/>
      <c r="KIU129" s="194"/>
      <c r="KIV129" s="194"/>
      <c r="KIW129" s="194"/>
      <c r="KIX129" s="194"/>
      <c r="KIY129" s="194"/>
      <c r="KIZ129" s="194"/>
      <c r="KJA129" s="194"/>
      <c r="KJB129" s="194"/>
      <c r="KJC129" s="194"/>
      <c r="KJD129" s="194"/>
      <c r="KJE129" s="194"/>
      <c r="KJF129" s="194"/>
      <c r="KJG129" s="194"/>
      <c r="KJH129" s="194"/>
      <c r="KJI129" s="194"/>
      <c r="KJJ129" s="194"/>
      <c r="KJK129" s="194"/>
      <c r="KJL129" s="194"/>
      <c r="KJM129" s="194"/>
      <c r="KJN129" s="194"/>
      <c r="KJO129" s="194"/>
      <c r="KJP129" s="194"/>
      <c r="KJQ129" s="194"/>
      <c r="KJR129" s="194"/>
      <c r="KJS129" s="194"/>
      <c r="KJT129" s="194"/>
      <c r="KJU129" s="194"/>
      <c r="KJV129" s="194"/>
      <c r="KJW129" s="194"/>
      <c r="KJX129" s="194"/>
      <c r="KJY129" s="194"/>
      <c r="KJZ129" s="194"/>
      <c r="KKA129" s="194"/>
      <c r="KKB129" s="194"/>
      <c r="KKC129" s="194"/>
      <c r="KKD129" s="194"/>
      <c r="KKE129" s="194"/>
      <c r="KKF129" s="194"/>
      <c r="KKG129" s="194"/>
      <c r="KKH129" s="194"/>
      <c r="KKI129" s="194"/>
      <c r="KKJ129" s="194"/>
      <c r="KKK129" s="194"/>
      <c r="KKL129" s="194"/>
      <c r="KKM129" s="194"/>
      <c r="KKN129" s="194"/>
      <c r="KKO129" s="194"/>
      <c r="KKP129" s="194"/>
      <c r="KKQ129" s="194"/>
      <c r="KKR129" s="194"/>
      <c r="KKS129" s="194"/>
      <c r="KKT129" s="194"/>
      <c r="KKU129" s="194"/>
      <c r="KKV129" s="194"/>
      <c r="KKW129" s="194"/>
      <c r="KKX129" s="194"/>
      <c r="KKY129" s="194"/>
      <c r="KKZ129" s="194"/>
      <c r="KLA129" s="194"/>
      <c r="KLB129" s="194"/>
      <c r="KLC129" s="194"/>
      <c r="KLD129" s="194"/>
      <c r="KLE129" s="194"/>
      <c r="KLF129" s="194"/>
      <c r="KLG129" s="194"/>
      <c r="KLH129" s="194"/>
      <c r="KLI129" s="194"/>
      <c r="KLJ129" s="194"/>
      <c r="KLK129" s="194"/>
      <c r="KLL129" s="194"/>
      <c r="KLM129" s="194"/>
      <c r="KLN129" s="194"/>
      <c r="KLO129" s="194"/>
      <c r="KLP129" s="194"/>
      <c r="KLQ129" s="194"/>
      <c r="KLR129" s="194"/>
      <c r="KLS129" s="194"/>
      <c r="KLT129" s="194"/>
      <c r="KLU129" s="194"/>
      <c r="KLV129" s="194"/>
      <c r="KLW129" s="194"/>
      <c r="KLX129" s="194"/>
      <c r="KLY129" s="194"/>
      <c r="KLZ129" s="194"/>
      <c r="KMA129" s="194"/>
      <c r="KMB129" s="194"/>
      <c r="KMC129" s="194"/>
      <c r="KMD129" s="194"/>
      <c r="KME129" s="194"/>
      <c r="KMF129" s="194"/>
      <c r="KMG129" s="194"/>
      <c r="KMH129" s="194"/>
      <c r="KMI129" s="194"/>
      <c r="KMJ129" s="194"/>
      <c r="KMK129" s="194"/>
      <c r="KML129" s="194"/>
      <c r="KMM129" s="194"/>
      <c r="KMN129" s="194"/>
      <c r="KMO129" s="194"/>
      <c r="KMP129" s="194"/>
      <c r="KMQ129" s="194"/>
      <c r="KMR129" s="194"/>
      <c r="KMS129" s="194"/>
      <c r="KMT129" s="194"/>
      <c r="KMU129" s="194"/>
      <c r="KMV129" s="194"/>
      <c r="KMW129" s="194"/>
      <c r="KMX129" s="194"/>
      <c r="KMY129" s="194"/>
      <c r="KMZ129" s="194"/>
      <c r="KNA129" s="194"/>
      <c r="KNB129" s="194"/>
      <c r="KNC129" s="194"/>
      <c r="KND129" s="194"/>
      <c r="KNE129" s="194"/>
      <c r="KNF129" s="194"/>
      <c r="KNG129" s="194"/>
      <c r="KNH129" s="194"/>
      <c r="KNI129" s="194"/>
      <c r="KNJ129" s="194"/>
      <c r="KNK129" s="194"/>
      <c r="KNL129" s="194"/>
      <c r="KNM129" s="194"/>
      <c r="KNN129" s="194"/>
      <c r="KNO129" s="194"/>
      <c r="KNP129" s="194"/>
      <c r="KNQ129" s="194"/>
      <c r="KNR129" s="194"/>
      <c r="KNS129" s="194"/>
      <c r="KNT129" s="194"/>
      <c r="KNU129" s="194"/>
      <c r="KNV129" s="194"/>
      <c r="KNW129" s="194"/>
      <c r="KNX129" s="194"/>
      <c r="KNY129" s="194"/>
      <c r="KNZ129" s="194"/>
      <c r="KOA129" s="194"/>
      <c r="KOB129" s="194"/>
      <c r="KOC129" s="194"/>
      <c r="KOD129" s="194"/>
      <c r="KOE129" s="194"/>
      <c r="KOF129" s="194"/>
      <c r="KOG129" s="194"/>
      <c r="KOH129" s="194"/>
      <c r="KOI129" s="194"/>
      <c r="KOJ129" s="194"/>
      <c r="KOK129" s="194"/>
      <c r="KOL129" s="194"/>
      <c r="KOM129" s="194"/>
      <c r="KON129" s="194"/>
      <c r="KOO129" s="194"/>
      <c r="KOP129" s="194"/>
      <c r="KOQ129" s="194"/>
      <c r="KOR129" s="194"/>
      <c r="KOS129" s="194"/>
      <c r="KOT129" s="194"/>
      <c r="KOU129" s="194"/>
      <c r="KOV129" s="194"/>
      <c r="KOW129" s="194"/>
      <c r="KOX129" s="194"/>
      <c r="KOY129" s="194"/>
      <c r="KOZ129" s="194"/>
      <c r="KPA129" s="194"/>
      <c r="KPB129" s="194"/>
      <c r="KPC129" s="194"/>
      <c r="KPD129" s="194"/>
      <c r="KPE129" s="194"/>
      <c r="KPF129" s="194"/>
      <c r="KPG129" s="194"/>
      <c r="KPH129" s="194"/>
      <c r="KPI129" s="194"/>
      <c r="KPJ129" s="194"/>
      <c r="KPK129" s="194"/>
      <c r="KPL129" s="194"/>
      <c r="KPM129" s="194"/>
      <c r="KPN129" s="194"/>
      <c r="KPO129" s="194"/>
      <c r="KPP129" s="194"/>
      <c r="KPQ129" s="194"/>
      <c r="KPR129" s="194"/>
      <c r="KPS129" s="194"/>
      <c r="KPT129" s="194"/>
      <c r="KPU129" s="194"/>
      <c r="KPV129" s="194"/>
      <c r="KPW129" s="194"/>
      <c r="KPX129" s="194"/>
      <c r="KPY129" s="194"/>
      <c r="KPZ129" s="194"/>
      <c r="KQA129" s="194"/>
      <c r="KQB129" s="194"/>
      <c r="KQC129" s="194"/>
      <c r="KQD129" s="194"/>
      <c r="KQE129" s="194"/>
      <c r="KQF129" s="194"/>
      <c r="KQG129" s="194"/>
      <c r="KQH129" s="194"/>
      <c r="KQI129" s="194"/>
      <c r="KQJ129" s="194"/>
      <c r="KQK129" s="194"/>
      <c r="KQL129" s="194"/>
      <c r="KQM129" s="194"/>
      <c r="KQN129" s="194"/>
      <c r="KQO129" s="194"/>
      <c r="KQP129" s="194"/>
      <c r="KQQ129" s="194"/>
      <c r="KQR129" s="194"/>
      <c r="KQS129" s="194"/>
      <c r="KQT129" s="194"/>
      <c r="KQU129" s="194"/>
      <c r="KQV129" s="194"/>
      <c r="KQW129" s="194"/>
      <c r="KQX129" s="194"/>
      <c r="KQY129" s="194"/>
      <c r="KQZ129" s="194"/>
      <c r="KRA129" s="194"/>
      <c r="KRB129" s="194"/>
      <c r="KRC129" s="194"/>
      <c r="KRD129" s="194"/>
      <c r="KRE129" s="194"/>
      <c r="KRF129" s="194"/>
      <c r="KRG129" s="194"/>
      <c r="KRH129" s="194"/>
      <c r="KRI129" s="194"/>
      <c r="KRJ129" s="194"/>
      <c r="KRK129" s="194"/>
      <c r="KRL129" s="194"/>
      <c r="KRM129" s="194"/>
      <c r="KRN129" s="194"/>
      <c r="KRO129" s="194"/>
      <c r="KRP129" s="194"/>
      <c r="KRQ129" s="194"/>
      <c r="KRR129" s="194"/>
      <c r="KRS129" s="194"/>
      <c r="KRT129" s="194"/>
      <c r="KRU129" s="194"/>
      <c r="KRV129" s="194"/>
      <c r="KRW129" s="194"/>
      <c r="KRX129" s="194"/>
      <c r="KRY129" s="194"/>
      <c r="KRZ129" s="194"/>
      <c r="KSA129" s="194"/>
      <c r="KSB129" s="194"/>
      <c r="KSC129" s="194"/>
      <c r="KSD129" s="194"/>
      <c r="KSE129" s="194"/>
      <c r="KSF129" s="194"/>
      <c r="KSG129" s="194"/>
      <c r="KSH129" s="194"/>
      <c r="KSI129" s="194"/>
      <c r="KSJ129" s="194"/>
      <c r="KSK129" s="194"/>
      <c r="KSL129" s="194"/>
      <c r="KSM129" s="194"/>
      <c r="KSN129" s="194"/>
      <c r="KSO129" s="194"/>
      <c r="KSP129" s="194"/>
      <c r="KSQ129" s="194"/>
      <c r="KSR129" s="194"/>
      <c r="KSS129" s="194"/>
      <c r="KST129" s="194"/>
      <c r="KSU129" s="194"/>
      <c r="KSV129" s="194"/>
      <c r="KSW129" s="194"/>
      <c r="KSX129" s="194"/>
      <c r="KSY129" s="194"/>
      <c r="KSZ129" s="194"/>
      <c r="KTA129" s="194"/>
      <c r="KTB129" s="194"/>
      <c r="KTC129" s="194"/>
      <c r="KTD129" s="194"/>
      <c r="KTE129" s="194"/>
      <c r="KTF129" s="194"/>
      <c r="KTG129" s="194"/>
      <c r="KTH129" s="194"/>
      <c r="KTI129" s="194"/>
      <c r="KTJ129" s="194"/>
      <c r="KTK129" s="194"/>
      <c r="KTL129" s="194"/>
      <c r="KTM129" s="194"/>
      <c r="KTN129" s="194"/>
      <c r="KTO129" s="194"/>
      <c r="KTP129" s="194"/>
      <c r="KTQ129" s="194"/>
      <c r="KTR129" s="194"/>
      <c r="KTS129" s="194"/>
      <c r="KTT129" s="194"/>
      <c r="KTU129" s="194"/>
      <c r="KTV129" s="194"/>
      <c r="KTW129" s="194"/>
      <c r="KTX129" s="194"/>
      <c r="KTY129" s="194"/>
      <c r="KTZ129" s="194"/>
      <c r="KUA129" s="194"/>
      <c r="KUB129" s="194"/>
      <c r="KUC129" s="194"/>
      <c r="KUD129" s="194"/>
      <c r="KUE129" s="194"/>
      <c r="KUF129" s="194"/>
      <c r="KUG129" s="194"/>
      <c r="KUH129" s="194"/>
      <c r="KUI129" s="194"/>
      <c r="KUJ129" s="194"/>
      <c r="KUK129" s="194"/>
      <c r="KUL129" s="194"/>
      <c r="KUM129" s="194"/>
      <c r="KUN129" s="194"/>
      <c r="KUO129" s="194"/>
      <c r="KUP129" s="194"/>
      <c r="KUQ129" s="194"/>
      <c r="KUR129" s="194"/>
      <c r="KUS129" s="194"/>
      <c r="KUT129" s="194"/>
      <c r="KUU129" s="194"/>
      <c r="KUV129" s="194"/>
      <c r="KUW129" s="194"/>
      <c r="KUX129" s="194"/>
      <c r="KUY129" s="194"/>
      <c r="KUZ129" s="194"/>
      <c r="KVA129" s="194"/>
      <c r="KVB129" s="194"/>
      <c r="KVC129" s="194"/>
      <c r="KVD129" s="194"/>
      <c r="KVE129" s="194"/>
      <c r="KVF129" s="194"/>
      <c r="KVG129" s="194"/>
      <c r="KVH129" s="194"/>
      <c r="KVI129" s="194"/>
      <c r="KVJ129" s="194"/>
      <c r="KVK129" s="194"/>
      <c r="KVL129" s="194"/>
      <c r="KVM129" s="194"/>
      <c r="KVN129" s="194"/>
      <c r="KVO129" s="194"/>
      <c r="KVP129" s="194"/>
      <c r="KVQ129" s="194"/>
      <c r="KVR129" s="194"/>
      <c r="KVS129" s="194"/>
      <c r="KVT129" s="194"/>
      <c r="KVU129" s="194"/>
      <c r="KVV129" s="194"/>
      <c r="KVW129" s="194"/>
      <c r="KVX129" s="194"/>
      <c r="KVY129" s="194"/>
      <c r="KVZ129" s="194"/>
      <c r="KWA129" s="194"/>
      <c r="KWB129" s="194"/>
      <c r="KWC129" s="194"/>
      <c r="KWD129" s="194"/>
      <c r="KWE129" s="194"/>
      <c r="KWF129" s="194"/>
      <c r="KWG129" s="194"/>
      <c r="KWH129" s="194"/>
      <c r="KWI129" s="194"/>
      <c r="KWJ129" s="194"/>
      <c r="KWK129" s="194"/>
      <c r="KWL129" s="194"/>
      <c r="KWM129" s="194"/>
      <c r="KWN129" s="194"/>
      <c r="KWO129" s="194"/>
      <c r="KWP129" s="194"/>
      <c r="KWQ129" s="194"/>
      <c r="KWR129" s="194"/>
      <c r="KWS129" s="194"/>
      <c r="KWT129" s="194"/>
      <c r="KWU129" s="194"/>
      <c r="KWV129" s="194"/>
      <c r="KWW129" s="194"/>
      <c r="KWX129" s="194"/>
      <c r="KWY129" s="194"/>
      <c r="KWZ129" s="194"/>
      <c r="KXA129" s="194"/>
      <c r="KXB129" s="194"/>
      <c r="KXC129" s="194"/>
      <c r="KXD129" s="194"/>
      <c r="KXE129" s="194"/>
      <c r="KXF129" s="194"/>
      <c r="KXG129" s="194"/>
      <c r="KXH129" s="194"/>
      <c r="KXI129" s="194"/>
      <c r="KXJ129" s="194"/>
      <c r="KXK129" s="194"/>
      <c r="KXL129" s="194"/>
      <c r="KXM129" s="194"/>
      <c r="KXN129" s="194"/>
      <c r="KXO129" s="194"/>
      <c r="KXP129" s="194"/>
      <c r="KXQ129" s="194"/>
      <c r="KXR129" s="194"/>
      <c r="KXS129" s="194"/>
      <c r="KXT129" s="194"/>
      <c r="KXU129" s="194"/>
      <c r="KXV129" s="194"/>
      <c r="KXW129" s="194"/>
      <c r="KXX129" s="194"/>
      <c r="KXY129" s="194"/>
      <c r="KXZ129" s="194"/>
      <c r="KYA129" s="194"/>
      <c r="KYB129" s="194"/>
      <c r="KYC129" s="194"/>
      <c r="KYD129" s="194"/>
      <c r="KYE129" s="194"/>
      <c r="KYF129" s="194"/>
      <c r="KYG129" s="194"/>
      <c r="KYH129" s="194"/>
      <c r="KYI129" s="194"/>
      <c r="KYJ129" s="194"/>
      <c r="KYK129" s="194"/>
      <c r="KYL129" s="194"/>
      <c r="KYM129" s="194"/>
      <c r="KYN129" s="194"/>
      <c r="KYO129" s="194"/>
      <c r="KYP129" s="194"/>
      <c r="KYQ129" s="194"/>
      <c r="KYR129" s="194"/>
      <c r="KYS129" s="194"/>
      <c r="KYT129" s="194"/>
      <c r="KYU129" s="194"/>
      <c r="KYV129" s="194"/>
      <c r="KYW129" s="194"/>
      <c r="KYX129" s="194"/>
      <c r="KYY129" s="194"/>
      <c r="KYZ129" s="194"/>
      <c r="KZA129" s="194"/>
      <c r="KZB129" s="194"/>
      <c r="KZC129" s="194"/>
      <c r="KZD129" s="194"/>
      <c r="KZE129" s="194"/>
      <c r="KZF129" s="194"/>
      <c r="KZG129" s="194"/>
      <c r="KZH129" s="194"/>
      <c r="KZI129" s="194"/>
      <c r="KZJ129" s="194"/>
      <c r="KZK129" s="194"/>
      <c r="KZL129" s="194"/>
      <c r="KZM129" s="194"/>
      <c r="KZN129" s="194"/>
      <c r="KZO129" s="194"/>
      <c r="KZP129" s="194"/>
      <c r="KZQ129" s="194"/>
      <c r="KZR129" s="194"/>
      <c r="KZS129" s="194"/>
      <c r="KZT129" s="194"/>
      <c r="KZU129" s="194"/>
      <c r="KZV129" s="194"/>
      <c r="KZW129" s="194"/>
      <c r="KZX129" s="194"/>
      <c r="KZY129" s="194"/>
      <c r="KZZ129" s="194"/>
      <c r="LAA129" s="194"/>
      <c r="LAB129" s="194"/>
      <c r="LAC129" s="194"/>
      <c r="LAD129" s="194"/>
      <c r="LAE129" s="194"/>
      <c r="LAF129" s="194"/>
      <c r="LAG129" s="194"/>
      <c r="LAH129" s="194"/>
      <c r="LAI129" s="194"/>
      <c r="LAJ129" s="194"/>
      <c r="LAK129" s="194"/>
      <c r="LAL129" s="194"/>
      <c r="LAM129" s="194"/>
      <c r="LAN129" s="194"/>
      <c r="LAO129" s="194"/>
      <c r="LAP129" s="194"/>
      <c r="LAQ129" s="194"/>
      <c r="LAR129" s="194"/>
      <c r="LAS129" s="194"/>
      <c r="LAT129" s="194"/>
      <c r="LAU129" s="194"/>
      <c r="LAV129" s="194"/>
      <c r="LAW129" s="194"/>
      <c r="LAX129" s="194"/>
      <c r="LAY129" s="194"/>
      <c r="LAZ129" s="194"/>
      <c r="LBA129" s="194"/>
      <c r="LBB129" s="194"/>
      <c r="LBC129" s="194"/>
      <c r="LBD129" s="194"/>
      <c r="LBE129" s="194"/>
      <c r="LBF129" s="194"/>
      <c r="LBG129" s="194"/>
      <c r="LBH129" s="194"/>
      <c r="LBI129" s="194"/>
      <c r="LBJ129" s="194"/>
      <c r="LBK129" s="194"/>
      <c r="LBL129" s="194"/>
      <c r="LBM129" s="194"/>
      <c r="LBN129" s="194"/>
      <c r="LBO129" s="194"/>
      <c r="LBP129" s="194"/>
      <c r="LBQ129" s="194"/>
      <c r="LBR129" s="194"/>
      <c r="LBS129" s="194"/>
      <c r="LBT129" s="194"/>
      <c r="LBU129" s="194"/>
      <c r="LBV129" s="194"/>
      <c r="LBW129" s="194"/>
      <c r="LBX129" s="194"/>
      <c r="LBY129" s="194"/>
      <c r="LBZ129" s="194"/>
      <c r="LCA129" s="194"/>
      <c r="LCB129" s="194"/>
      <c r="LCC129" s="194"/>
      <c r="LCD129" s="194"/>
      <c r="LCE129" s="194"/>
      <c r="LCF129" s="194"/>
      <c r="LCG129" s="194"/>
      <c r="LCH129" s="194"/>
      <c r="LCI129" s="194"/>
      <c r="LCJ129" s="194"/>
      <c r="LCK129" s="194"/>
      <c r="LCL129" s="194"/>
      <c r="LCM129" s="194"/>
      <c r="LCN129" s="194"/>
      <c r="LCO129" s="194"/>
      <c r="LCP129" s="194"/>
      <c r="LCQ129" s="194"/>
      <c r="LCR129" s="194"/>
      <c r="LCS129" s="194"/>
      <c r="LCT129" s="194"/>
      <c r="LCU129" s="194"/>
      <c r="LCV129" s="194"/>
      <c r="LCW129" s="194"/>
      <c r="LCX129" s="194"/>
      <c r="LCY129" s="194"/>
      <c r="LCZ129" s="194"/>
      <c r="LDA129" s="194"/>
      <c r="LDB129" s="194"/>
      <c r="LDC129" s="194"/>
      <c r="LDD129" s="194"/>
      <c r="LDE129" s="194"/>
      <c r="LDF129" s="194"/>
      <c r="LDG129" s="194"/>
      <c r="LDH129" s="194"/>
      <c r="LDI129" s="194"/>
      <c r="LDJ129" s="194"/>
      <c r="LDK129" s="194"/>
      <c r="LDL129" s="194"/>
      <c r="LDM129" s="194"/>
      <c r="LDN129" s="194"/>
      <c r="LDO129" s="194"/>
      <c r="LDP129" s="194"/>
      <c r="LDQ129" s="194"/>
      <c r="LDR129" s="194"/>
      <c r="LDS129" s="194"/>
      <c r="LDT129" s="194"/>
      <c r="LDU129" s="194"/>
      <c r="LDV129" s="194"/>
      <c r="LDW129" s="194"/>
      <c r="LDX129" s="194"/>
      <c r="LDY129" s="194"/>
      <c r="LDZ129" s="194"/>
      <c r="LEA129" s="194"/>
      <c r="LEB129" s="194"/>
      <c r="LEC129" s="194"/>
      <c r="LED129" s="194"/>
      <c r="LEE129" s="194"/>
      <c r="LEF129" s="194"/>
      <c r="LEG129" s="194"/>
      <c r="LEH129" s="194"/>
      <c r="LEI129" s="194"/>
      <c r="LEJ129" s="194"/>
      <c r="LEK129" s="194"/>
      <c r="LEL129" s="194"/>
      <c r="LEM129" s="194"/>
      <c r="LEN129" s="194"/>
      <c r="LEO129" s="194"/>
      <c r="LEP129" s="194"/>
      <c r="LEQ129" s="194"/>
      <c r="LER129" s="194"/>
      <c r="LES129" s="194"/>
      <c r="LET129" s="194"/>
      <c r="LEU129" s="194"/>
      <c r="LEV129" s="194"/>
      <c r="LEW129" s="194"/>
      <c r="LEX129" s="194"/>
      <c r="LEY129" s="194"/>
      <c r="LEZ129" s="194"/>
      <c r="LFA129" s="194"/>
      <c r="LFB129" s="194"/>
      <c r="LFC129" s="194"/>
      <c r="LFD129" s="194"/>
      <c r="LFE129" s="194"/>
      <c r="LFF129" s="194"/>
      <c r="LFG129" s="194"/>
      <c r="LFH129" s="194"/>
      <c r="LFI129" s="194"/>
      <c r="LFJ129" s="194"/>
      <c r="LFK129" s="194"/>
      <c r="LFL129" s="194"/>
      <c r="LFM129" s="194"/>
      <c r="LFN129" s="194"/>
      <c r="LFO129" s="194"/>
      <c r="LFP129" s="194"/>
      <c r="LFQ129" s="194"/>
      <c r="LFR129" s="194"/>
      <c r="LFS129" s="194"/>
      <c r="LFT129" s="194"/>
      <c r="LFU129" s="194"/>
      <c r="LFV129" s="194"/>
      <c r="LFW129" s="194"/>
      <c r="LFX129" s="194"/>
      <c r="LFY129" s="194"/>
      <c r="LFZ129" s="194"/>
      <c r="LGA129" s="194"/>
      <c r="LGB129" s="194"/>
      <c r="LGC129" s="194"/>
      <c r="LGD129" s="194"/>
      <c r="LGE129" s="194"/>
      <c r="LGF129" s="194"/>
      <c r="LGG129" s="194"/>
      <c r="LGH129" s="194"/>
      <c r="LGI129" s="194"/>
      <c r="LGJ129" s="194"/>
      <c r="LGK129" s="194"/>
      <c r="LGL129" s="194"/>
      <c r="LGM129" s="194"/>
      <c r="LGN129" s="194"/>
      <c r="LGO129" s="194"/>
      <c r="LGP129" s="194"/>
      <c r="LGQ129" s="194"/>
      <c r="LGR129" s="194"/>
      <c r="LGS129" s="194"/>
      <c r="LGT129" s="194"/>
      <c r="LGU129" s="194"/>
      <c r="LGV129" s="194"/>
      <c r="LGW129" s="194"/>
      <c r="LGX129" s="194"/>
      <c r="LGY129" s="194"/>
      <c r="LGZ129" s="194"/>
      <c r="LHA129" s="194"/>
      <c r="LHB129" s="194"/>
      <c r="LHC129" s="194"/>
      <c r="LHD129" s="194"/>
      <c r="LHE129" s="194"/>
      <c r="LHF129" s="194"/>
      <c r="LHG129" s="194"/>
      <c r="LHH129" s="194"/>
      <c r="LHI129" s="194"/>
      <c r="LHJ129" s="194"/>
      <c r="LHK129" s="194"/>
      <c r="LHL129" s="194"/>
      <c r="LHM129" s="194"/>
      <c r="LHN129" s="194"/>
      <c r="LHO129" s="194"/>
      <c r="LHP129" s="194"/>
      <c r="LHQ129" s="194"/>
      <c r="LHR129" s="194"/>
      <c r="LHS129" s="194"/>
      <c r="LHT129" s="194"/>
      <c r="LHU129" s="194"/>
      <c r="LHV129" s="194"/>
      <c r="LHW129" s="194"/>
      <c r="LHX129" s="194"/>
      <c r="LHY129" s="194"/>
      <c r="LHZ129" s="194"/>
      <c r="LIA129" s="194"/>
      <c r="LIB129" s="194"/>
      <c r="LIC129" s="194"/>
      <c r="LID129" s="194"/>
      <c r="LIE129" s="194"/>
      <c r="LIF129" s="194"/>
      <c r="LIG129" s="194"/>
      <c r="LIH129" s="194"/>
      <c r="LII129" s="194"/>
      <c r="LIJ129" s="194"/>
      <c r="LIK129" s="194"/>
      <c r="LIL129" s="194"/>
      <c r="LIM129" s="194"/>
      <c r="LIN129" s="194"/>
      <c r="LIO129" s="194"/>
      <c r="LIP129" s="194"/>
      <c r="LIQ129" s="194"/>
      <c r="LIR129" s="194"/>
      <c r="LIS129" s="194"/>
      <c r="LIT129" s="194"/>
      <c r="LIU129" s="194"/>
      <c r="LIV129" s="194"/>
      <c r="LIW129" s="194"/>
      <c r="LIX129" s="194"/>
      <c r="LIY129" s="194"/>
      <c r="LIZ129" s="194"/>
      <c r="LJA129" s="194"/>
      <c r="LJB129" s="194"/>
      <c r="LJC129" s="194"/>
      <c r="LJD129" s="194"/>
      <c r="LJE129" s="194"/>
      <c r="LJF129" s="194"/>
      <c r="LJG129" s="194"/>
      <c r="LJH129" s="194"/>
      <c r="LJI129" s="194"/>
      <c r="LJJ129" s="194"/>
      <c r="LJK129" s="194"/>
      <c r="LJL129" s="194"/>
      <c r="LJM129" s="194"/>
      <c r="LJN129" s="194"/>
      <c r="LJO129" s="194"/>
      <c r="LJP129" s="194"/>
      <c r="LJQ129" s="194"/>
      <c r="LJR129" s="194"/>
      <c r="LJS129" s="194"/>
      <c r="LJT129" s="194"/>
      <c r="LJU129" s="194"/>
      <c r="LJV129" s="194"/>
      <c r="LJW129" s="194"/>
      <c r="LJX129" s="194"/>
      <c r="LJY129" s="194"/>
      <c r="LJZ129" s="194"/>
      <c r="LKA129" s="194"/>
      <c r="LKB129" s="194"/>
      <c r="LKC129" s="194"/>
      <c r="LKD129" s="194"/>
      <c r="LKE129" s="194"/>
      <c r="LKF129" s="194"/>
      <c r="LKG129" s="194"/>
      <c r="LKH129" s="194"/>
      <c r="LKI129" s="194"/>
      <c r="LKJ129" s="194"/>
      <c r="LKK129" s="194"/>
      <c r="LKL129" s="194"/>
      <c r="LKM129" s="194"/>
      <c r="LKN129" s="194"/>
      <c r="LKO129" s="194"/>
      <c r="LKP129" s="194"/>
      <c r="LKQ129" s="194"/>
      <c r="LKR129" s="194"/>
      <c r="LKS129" s="194"/>
      <c r="LKT129" s="194"/>
      <c r="LKU129" s="194"/>
      <c r="LKV129" s="194"/>
      <c r="LKW129" s="194"/>
      <c r="LKX129" s="194"/>
      <c r="LKY129" s="194"/>
      <c r="LKZ129" s="194"/>
      <c r="LLA129" s="194"/>
      <c r="LLB129" s="194"/>
      <c r="LLC129" s="194"/>
      <c r="LLD129" s="194"/>
      <c r="LLE129" s="194"/>
      <c r="LLF129" s="194"/>
      <c r="LLG129" s="194"/>
      <c r="LLH129" s="194"/>
      <c r="LLI129" s="194"/>
      <c r="LLJ129" s="194"/>
      <c r="LLK129" s="194"/>
      <c r="LLL129" s="194"/>
      <c r="LLM129" s="194"/>
      <c r="LLN129" s="194"/>
      <c r="LLO129" s="194"/>
      <c r="LLP129" s="194"/>
      <c r="LLQ129" s="194"/>
      <c r="LLR129" s="194"/>
      <c r="LLS129" s="194"/>
      <c r="LLT129" s="194"/>
      <c r="LLU129" s="194"/>
      <c r="LLV129" s="194"/>
      <c r="LLW129" s="194"/>
      <c r="LLX129" s="194"/>
      <c r="LLY129" s="194"/>
      <c r="LLZ129" s="194"/>
      <c r="LMA129" s="194"/>
      <c r="LMB129" s="194"/>
      <c r="LMC129" s="194"/>
      <c r="LMD129" s="194"/>
      <c r="LME129" s="194"/>
      <c r="LMF129" s="194"/>
      <c r="LMG129" s="194"/>
      <c r="LMH129" s="194"/>
      <c r="LMI129" s="194"/>
      <c r="LMJ129" s="194"/>
      <c r="LMK129" s="194"/>
      <c r="LML129" s="194"/>
      <c r="LMM129" s="194"/>
      <c r="LMN129" s="194"/>
      <c r="LMO129" s="194"/>
      <c r="LMP129" s="194"/>
      <c r="LMQ129" s="194"/>
      <c r="LMR129" s="194"/>
      <c r="LMS129" s="194"/>
      <c r="LMT129" s="194"/>
      <c r="LMU129" s="194"/>
      <c r="LMV129" s="194"/>
      <c r="LMW129" s="194"/>
      <c r="LMX129" s="194"/>
      <c r="LMY129" s="194"/>
      <c r="LMZ129" s="194"/>
      <c r="LNA129" s="194"/>
      <c r="LNB129" s="194"/>
      <c r="LNC129" s="194"/>
      <c r="LND129" s="194"/>
      <c r="LNE129" s="194"/>
      <c r="LNF129" s="194"/>
      <c r="LNG129" s="194"/>
      <c r="LNH129" s="194"/>
      <c r="LNI129" s="194"/>
      <c r="LNJ129" s="194"/>
      <c r="LNK129" s="194"/>
      <c r="LNL129" s="194"/>
      <c r="LNM129" s="194"/>
      <c r="LNN129" s="194"/>
      <c r="LNO129" s="194"/>
      <c r="LNP129" s="194"/>
      <c r="LNQ129" s="194"/>
      <c r="LNR129" s="194"/>
      <c r="LNS129" s="194"/>
      <c r="LNT129" s="194"/>
      <c r="LNU129" s="194"/>
      <c r="LNV129" s="194"/>
      <c r="LNW129" s="194"/>
      <c r="LNX129" s="194"/>
      <c r="LNY129" s="194"/>
      <c r="LNZ129" s="194"/>
      <c r="LOA129" s="194"/>
      <c r="LOB129" s="194"/>
      <c r="LOC129" s="194"/>
      <c r="LOD129" s="194"/>
      <c r="LOE129" s="194"/>
      <c r="LOF129" s="194"/>
      <c r="LOG129" s="194"/>
      <c r="LOH129" s="194"/>
      <c r="LOI129" s="194"/>
      <c r="LOJ129" s="194"/>
      <c r="LOK129" s="194"/>
      <c r="LOL129" s="194"/>
      <c r="LOM129" s="194"/>
      <c r="LON129" s="194"/>
      <c r="LOO129" s="194"/>
      <c r="LOP129" s="194"/>
      <c r="LOQ129" s="194"/>
      <c r="LOR129" s="194"/>
      <c r="LOS129" s="194"/>
      <c r="LOT129" s="194"/>
      <c r="LOU129" s="194"/>
      <c r="LOV129" s="194"/>
      <c r="LOW129" s="194"/>
      <c r="LOX129" s="194"/>
      <c r="LOY129" s="194"/>
      <c r="LOZ129" s="194"/>
      <c r="LPA129" s="194"/>
      <c r="LPB129" s="194"/>
      <c r="LPC129" s="194"/>
      <c r="LPD129" s="194"/>
      <c r="LPE129" s="194"/>
      <c r="LPF129" s="194"/>
      <c r="LPG129" s="194"/>
      <c r="LPH129" s="194"/>
      <c r="LPI129" s="194"/>
      <c r="LPJ129" s="194"/>
      <c r="LPK129" s="194"/>
      <c r="LPL129" s="194"/>
      <c r="LPM129" s="194"/>
      <c r="LPN129" s="194"/>
      <c r="LPO129" s="194"/>
      <c r="LPP129" s="194"/>
      <c r="LPQ129" s="194"/>
      <c r="LPR129" s="194"/>
      <c r="LPS129" s="194"/>
      <c r="LPT129" s="194"/>
      <c r="LPU129" s="194"/>
      <c r="LPV129" s="194"/>
      <c r="LPW129" s="194"/>
      <c r="LPX129" s="194"/>
      <c r="LPY129" s="194"/>
      <c r="LPZ129" s="194"/>
      <c r="LQA129" s="194"/>
      <c r="LQB129" s="194"/>
      <c r="LQC129" s="194"/>
      <c r="LQD129" s="194"/>
      <c r="LQE129" s="194"/>
      <c r="LQF129" s="194"/>
      <c r="LQG129" s="194"/>
      <c r="LQH129" s="194"/>
      <c r="LQI129" s="194"/>
      <c r="LQJ129" s="194"/>
      <c r="LQK129" s="194"/>
      <c r="LQL129" s="194"/>
      <c r="LQM129" s="194"/>
      <c r="LQN129" s="194"/>
      <c r="LQO129" s="194"/>
      <c r="LQP129" s="194"/>
      <c r="LQQ129" s="194"/>
      <c r="LQR129" s="194"/>
      <c r="LQS129" s="194"/>
      <c r="LQT129" s="194"/>
      <c r="LQU129" s="194"/>
      <c r="LQV129" s="194"/>
      <c r="LQW129" s="194"/>
      <c r="LQX129" s="194"/>
      <c r="LQY129" s="194"/>
      <c r="LQZ129" s="194"/>
      <c r="LRA129" s="194"/>
      <c r="LRB129" s="194"/>
      <c r="LRC129" s="194"/>
      <c r="LRD129" s="194"/>
      <c r="LRE129" s="194"/>
      <c r="LRF129" s="194"/>
      <c r="LRG129" s="194"/>
      <c r="LRH129" s="194"/>
      <c r="LRI129" s="194"/>
      <c r="LRJ129" s="194"/>
      <c r="LRK129" s="194"/>
      <c r="LRL129" s="194"/>
      <c r="LRM129" s="194"/>
      <c r="LRN129" s="194"/>
      <c r="LRO129" s="194"/>
      <c r="LRP129" s="194"/>
      <c r="LRQ129" s="194"/>
      <c r="LRR129" s="194"/>
      <c r="LRS129" s="194"/>
      <c r="LRT129" s="194"/>
      <c r="LRU129" s="194"/>
      <c r="LRV129" s="194"/>
      <c r="LRW129" s="194"/>
      <c r="LRX129" s="194"/>
      <c r="LRY129" s="194"/>
      <c r="LRZ129" s="194"/>
      <c r="LSA129" s="194"/>
      <c r="LSB129" s="194"/>
      <c r="LSC129" s="194"/>
      <c r="LSD129" s="194"/>
      <c r="LSE129" s="194"/>
      <c r="LSF129" s="194"/>
      <c r="LSG129" s="194"/>
      <c r="LSH129" s="194"/>
      <c r="LSI129" s="194"/>
      <c r="LSJ129" s="194"/>
      <c r="LSK129" s="194"/>
      <c r="LSL129" s="194"/>
      <c r="LSM129" s="194"/>
      <c r="LSN129" s="194"/>
      <c r="LSO129" s="194"/>
      <c r="LSP129" s="194"/>
      <c r="LSQ129" s="194"/>
      <c r="LSR129" s="194"/>
      <c r="LSS129" s="194"/>
      <c r="LST129" s="194"/>
      <c r="LSU129" s="194"/>
      <c r="LSV129" s="194"/>
      <c r="LSW129" s="194"/>
      <c r="LSX129" s="194"/>
      <c r="LSY129" s="194"/>
      <c r="LSZ129" s="194"/>
      <c r="LTA129" s="194"/>
      <c r="LTB129" s="194"/>
      <c r="LTC129" s="194"/>
      <c r="LTD129" s="194"/>
      <c r="LTE129" s="194"/>
      <c r="LTF129" s="194"/>
      <c r="LTG129" s="194"/>
      <c r="LTH129" s="194"/>
      <c r="LTI129" s="194"/>
      <c r="LTJ129" s="194"/>
      <c r="LTK129" s="194"/>
      <c r="LTL129" s="194"/>
      <c r="LTM129" s="194"/>
      <c r="LTN129" s="194"/>
      <c r="LTO129" s="194"/>
      <c r="LTP129" s="194"/>
      <c r="LTQ129" s="194"/>
      <c r="LTR129" s="194"/>
      <c r="LTS129" s="194"/>
      <c r="LTT129" s="194"/>
      <c r="LTU129" s="194"/>
      <c r="LTV129" s="194"/>
      <c r="LTW129" s="194"/>
      <c r="LTX129" s="194"/>
      <c r="LTY129" s="194"/>
      <c r="LTZ129" s="194"/>
      <c r="LUA129" s="194"/>
      <c r="LUB129" s="194"/>
      <c r="LUC129" s="194"/>
      <c r="LUD129" s="194"/>
      <c r="LUE129" s="194"/>
      <c r="LUF129" s="194"/>
      <c r="LUG129" s="194"/>
      <c r="LUH129" s="194"/>
      <c r="LUI129" s="194"/>
      <c r="LUJ129" s="194"/>
      <c r="LUK129" s="194"/>
      <c r="LUL129" s="194"/>
      <c r="LUM129" s="194"/>
      <c r="LUN129" s="194"/>
      <c r="LUO129" s="194"/>
      <c r="LUP129" s="194"/>
      <c r="LUQ129" s="194"/>
      <c r="LUR129" s="194"/>
      <c r="LUS129" s="194"/>
      <c r="LUT129" s="194"/>
      <c r="LUU129" s="194"/>
      <c r="LUV129" s="194"/>
      <c r="LUW129" s="194"/>
      <c r="LUX129" s="194"/>
      <c r="LUY129" s="194"/>
      <c r="LUZ129" s="194"/>
      <c r="LVA129" s="194"/>
      <c r="LVB129" s="194"/>
      <c r="LVC129" s="194"/>
      <c r="LVD129" s="194"/>
      <c r="LVE129" s="194"/>
      <c r="LVF129" s="194"/>
      <c r="LVG129" s="194"/>
      <c r="LVH129" s="194"/>
      <c r="LVI129" s="194"/>
      <c r="LVJ129" s="194"/>
      <c r="LVK129" s="194"/>
      <c r="LVL129" s="194"/>
      <c r="LVM129" s="194"/>
      <c r="LVN129" s="194"/>
      <c r="LVO129" s="194"/>
      <c r="LVP129" s="194"/>
      <c r="LVQ129" s="194"/>
      <c r="LVR129" s="194"/>
      <c r="LVS129" s="194"/>
      <c r="LVT129" s="194"/>
      <c r="LVU129" s="194"/>
      <c r="LVV129" s="194"/>
      <c r="LVW129" s="194"/>
      <c r="LVX129" s="194"/>
      <c r="LVY129" s="194"/>
      <c r="LVZ129" s="194"/>
      <c r="LWA129" s="194"/>
      <c r="LWB129" s="194"/>
      <c r="LWC129" s="194"/>
      <c r="LWD129" s="194"/>
      <c r="LWE129" s="194"/>
      <c r="LWF129" s="194"/>
      <c r="LWG129" s="194"/>
      <c r="LWH129" s="194"/>
      <c r="LWI129" s="194"/>
      <c r="LWJ129" s="194"/>
      <c r="LWK129" s="194"/>
      <c r="LWL129" s="194"/>
      <c r="LWM129" s="194"/>
      <c r="LWN129" s="194"/>
      <c r="LWO129" s="194"/>
      <c r="LWP129" s="194"/>
      <c r="LWQ129" s="194"/>
      <c r="LWR129" s="194"/>
      <c r="LWS129" s="194"/>
      <c r="LWT129" s="194"/>
      <c r="LWU129" s="194"/>
      <c r="LWV129" s="194"/>
      <c r="LWW129" s="194"/>
      <c r="LWX129" s="194"/>
      <c r="LWY129" s="194"/>
      <c r="LWZ129" s="194"/>
      <c r="LXA129" s="194"/>
      <c r="LXB129" s="194"/>
      <c r="LXC129" s="194"/>
      <c r="LXD129" s="194"/>
      <c r="LXE129" s="194"/>
      <c r="LXF129" s="194"/>
      <c r="LXG129" s="194"/>
      <c r="LXH129" s="194"/>
      <c r="LXI129" s="194"/>
      <c r="LXJ129" s="194"/>
      <c r="LXK129" s="194"/>
      <c r="LXL129" s="194"/>
      <c r="LXM129" s="194"/>
      <c r="LXN129" s="194"/>
      <c r="LXO129" s="194"/>
      <c r="LXP129" s="194"/>
      <c r="LXQ129" s="194"/>
      <c r="LXR129" s="194"/>
      <c r="LXS129" s="194"/>
      <c r="LXT129" s="194"/>
      <c r="LXU129" s="194"/>
      <c r="LXV129" s="194"/>
      <c r="LXW129" s="194"/>
      <c r="LXX129" s="194"/>
      <c r="LXY129" s="194"/>
      <c r="LXZ129" s="194"/>
      <c r="LYA129" s="194"/>
      <c r="LYB129" s="194"/>
      <c r="LYC129" s="194"/>
      <c r="LYD129" s="194"/>
      <c r="LYE129" s="194"/>
      <c r="LYF129" s="194"/>
      <c r="LYG129" s="194"/>
      <c r="LYH129" s="194"/>
      <c r="LYI129" s="194"/>
      <c r="LYJ129" s="194"/>
      <c r="LYK129" s="194"/>
      <c r="LYL129" s="194"/>
      <c r="LYM129" s="194"/>
      <c r="LYN129" s="194"/>
      <c r="LYO129" s="194"/>
      <c r="LYP129" s="194"/>
      <c r="LYQ129" s="194"/>
      <c r="LYR129" s="194"/>
      <c r="LYS129" s="194"/>
      <c r="LYT129" s="194"/>
      <c r="LYU129" s="194"/>
      <c r="LYV129" s="194"/>
      <c r="LYW129" s="194"/>
      <c r="LYX129" s="194"/>
      <c r="LYY129" s="194"/>
      <c r="LYZ129" s="194"/>
      <c r="LZA129" s="194"/>
      <c r="LZB129" s="194"/>
      <c r="LZC129" s="194"/>
      <c r="LZD129" s="194"/>
      <c r="LZE129" s="194"/>
      <c r="LZF129" s="194"/>
      <c r="LZG129" s="194"/>
      <c r="LZH129" s="194"/>
      <c r="LZI129" s="194"/>
      <c r="LZJ129" s="194"/>
      <c r="LZK129" s="194"/>
      <c r="LZL129" s="194"/>
      <c r="LZM129" s="194"/>
      <c r="LZN129" s="194"/>
      <c r="LZO129" s="194"/>
      <c r="LZP129" s="194"/>
      <c r="LZQ129" s="194"/>
      <c r="LZR129" s="194"/>
      <c r="LZS129" s="194"/>
      <c r="LZT129" s="194"/>
      <c r="LZU129" s="194"/>
      <c r="LZV129" s="194"/>
      <c r="LZW129" s="194"/>
      <c r="LZX129" s="194"/>
      <c r="LZY129" s="194"/>
      <c r="LZZ129" s="194"/>
      <c r="MAA129" s="194"/>
      <c r="MAB129" s="194"/>
      <c r="MAC129" s="194"/>
      <c r="MAD129" s="194"/>
      <c r="MAE129" s="194"/>
      <c r="MAF129" s="194"/>
      <c r="MAG129" s="194"/>
      <c r="MAH129" s="194"/>
      <c r="MAI129" s="194"/>
      <c r="MAJ129" s="194"/>
      <c r="MAK129" s="194"/>
      <c r="MAL129" s="194"/>
      <c r="MAM129" s="194"/>
      <c r="MAN129" s="194"/>
      <c r="MAO129" s="194"/>
      <c r="MAP129" s="194"/>
      <c r="MAQ129" s="194"/>
      <c r="MAR129" s="194"/>
      <c r="MAS129" s="194"/>
      <c r="MAT129" s="194"/>
      <c r="MAU129" s="194"/>
      <c r="MAV129" s="194"/>
      <c r="MAW129" s="194"/>
      <c r="MAX129" s="194"/>
      <c r="MAY129" s="194"/>
      <c r="MAZ129" s="194"/>
      <c r="MBA129" s="194"/>
      <c r="MBB129" s="194"/>
      <c r="MBC129" s="194"/>
      <c r="MBD129" s="194"/>
      <c r="MBE129" s="194"/>
      <c r="MBF129" s="194"/>
      <c r="MBG129" s="194"/>
      <c r="MBH129" s="194"/>
      <c r="MBI129" s="194"/>
      <c r="MBJ129" s="194"/>
      <c r="MBK129" s="194"/>
      <c r="MBL129" s="194"/>
      <c r="MBM129" s="194"/>
      <c r="MBN129" s="194"/>
      <c r="MBO129" s="194"/>
      <c r="MBP129" s="194"/>
      <c r="MBQ129" s="194"/>
      <c r="MBR129" s="194"/>
      <c r="MBS129" s="194"/>
      <c r="MBT129" s="194"/>
      <c r="MBU129" s="194"/>
      <c r="MBV129" s="194"/>
      <c r="MBW129" s="194"/>
      <c r="MBX129" s="194"/>
      <c r="MBY129" s="194"/>
      <c r="MBZ129" s="194"/>
      <c r="MCA129" s="194"/>
      <c r="MCB129" s="194"/>
      <c r="MCC129" s="194"/>
      <c r="MCD129" s="194"/>
      <c r="MCE129" s="194"/>
      <c r="MCF129" s="194"/>
      <c r="MCG129" s="194"/>
      <c r="MCH129" s="194"/>
      <c r="MCI129" s="194"/>
      <c r="MCJ129" s="194"/>
      <c r="MCK129" s="194"/>
      <c r="MCL129" s="194"/>
      <c r="MCM129" s="194"/>
      <c r="MCN129" s="194"/>
      <c r="MCO129" s="194"/>
      <c r="MCP129" s="194"/>
      <c r="MCQ129" s="194"/>
      <c r="MCR129" s="194"/>
      <c r="MCS129" s="194"/>
      <c r="MCT129" s="194"/>
      <c r="MCU129" s="194"/>
      <c r="MCV129" s="194"/>
      <c r="MCW129" s="194"/>
      <c r="MCX129" s="194"/>
      <c r="MCY129" s="194"/>
      <c r="MCZ129" s="194"/>
      <c r="MDA129" s="194"/>
      <c r="MDB129" s="194"/>
      <c r="MDC129" s="194"/>
      <c r="MDD129" s="194"/>
      <c r="MDE129" s="194"/>
      <c r="MDF129" s="194"/>
      <c r="MDG129" s="194"/>
      <c r="MDH129" s="194"/>
      <c r="MDI129" s="194"/>
      <c r="MDJ129" s="194"/>
      <c r="MDK129" s="194"/>
      <c r="MDL129" s="194"/>
      <c r="MDM129" s="194"/>
      <c r="MDN129" s="194"/>
      <c r="MDO129" s="194"/>
      <c r="MDP129" s="194"/>
      <c r="MDQ129" s="194"/>
      <c r="MDR129" s="194"/>
      <c r="MDS129" s="194"/>
      <c r="MDT129" s="194"/>
      <c r="MDU129" s="194"/>
      <c r="MDV129" s="194"/>
      <c r="MDW129" s="194"/>
      <c r="MDX129" s="194"/>
      <c r="MDY129" s="194"/>
      <c r="MDZ129" s="194"/>
      <c r="MEA129" s="194"/>
      <c r="MEB129" s="194"/>
      <c r="MEC129" s="194"/>
      <c r="MED129" s="194"/>
      <c r="MEE129" s="194"/>
      <c r="MEF129" s="194"/>
      <c r="MEG129" s="194"/>
      <c r="MEH129" s="194"/>
      <c r="MEI129" s="194"/>
      <c r="MEJ129" s="194"/>
      <c r="MEK129" s="194"/>
      <c r="MEL129" s="194"/>
      <c r="MEM129" s="194"/>
      <c r="MEN129" s="194"/>
      <c r="MEO129" s="194"/>
      <c r="MEP129" s="194"/>
      <c r="MEQ129" s="194"/>
      <c r="MER129" s="194"/>
      <c r="MES129" s="194"/>
      <c r="MET129" s="194"/>
      <c r="MEU129" s="194"/>
      <c r="MEV129" s="194"/>
      <c r="MEW129" s="194"/>
      <c r="MEX129" s="194"/>
      <c r="MEY129" s="194"/>
      <c r="MEZ129" s="194"/>
      <c r="MFA129" s="194"/>
      <c r="MFB129" s="194"/>
      <c r="MFC129" s="194"/>
      <c r="MFD129" s="194"/>
      <c r="MFE129" s="194"/>
      <c r="MFF129" s="194"/>
      <c r="MFG129" s="194"/>
      <c r="MFH129" s="194"/>
      <c r="MFI129" s="194"/>
      <c r="MFJ129" s="194"/>
      <c r="MFK129" s="194"/>
      <c r="MFL129" s="194"/>
      <c r="MFM129" s="194"/>
      <c r="MFN129" s="194"/>
      <c r="MFO129" s="194"/>
      <c r="MFP129" s="194"/>
      <c r="MFQ129" s="194"/>
      <c r="MFR129" s="194"/>
      <c r="MFS129" s="194"/>
      <c r="MFT129" s="194"/>
      <c r="MFU129" s="194"/>
      <c r="MFV129" s="194"/>
      <c r="MFW129" s="194"/>
      <c r="MFX129" s="194"/>
      <c r="MFY129" s="194"/>
      <c r="MFZ129" s="194"/>
      <c r="MGA129" s="194"/>
      <c r="MGB129" s="194"/>
      <c r="MGC129" s="194"/>
      <c r="MGD129" s="194"/>
      <c r="MGE129" s="194"/>
      <c r="MGF129" s="194"/>
      <c r="MGG129" s="194"/>
      <c r="MGH129" s="194"/>
      <c r="MGI129" s="194"/>
      <c r="MGJ129" s="194"/>
      <c r="MGK129" s="194"/>
      <c r="MGL129" s="194"/>
      <c r="MGM129" s="194"/>
      <c r="MGN129" s="194"/>
      <c r="MGO129" s="194"/>
      <c r="MGP129" s="194"/>
      <c r="MGQ129" s="194"/>
      <c r="MGR129" s="194"/>
      <c r="MGS129" s="194"/>
      <c r="MGT129" s="194"/>
      <c r="MGU129" s="194"/>
      <c r="MGV129" s="194"/>
      <c r="MGW129" s="194"/>
      <c r="MGX129" s="194"/>
      <c r="MGY129" s="194"/>
      <c r="MGZ129" s="194"/>
      <c r="MHA129" s="194"/>
      <c r="MHB129" s="194"/>
      <c r="MHC129" s="194"/>
      <c r="MHD129" s="194"/>
      <c r="MHE129" s="194"/>
      <c r="MHF129" s="194"/>
      <c r="MHG129" s="194"/>
      <c r="MHH129" s="194"/>
      <c r="MHI129" s="194"/>
      <c r="MHJ129" s="194"/>
      <c r="MHK129" s="194"/>
      <c r="MHL129" s="194"/>
      <c r="MHM129" s="194"/>
      <c r="MHN129" s="194"/>
      <c r="MHO129" s="194"/>
      <c r="MHP129" s="194"/>
      <c r="MHQ129" s="194"/>
      <c r="MHR129" s="194"/>
      <c r="MHS129" s="194"/>
      <c r="MHT129" s="194"/>
      <c r="MHU129" s="194"/>
      <c r="MHV129" s="194"/>
      <c r="MHW129" s="194"/>
      <c r="MHX129" s="194"/>
      <c r="MHY129" s="194"/>
      <c r="MHZ129" s="194"/>
      <c r="MIA129" s="194"/>
      <c r="MIB129" s="194"/>
      <c r="MIC129" s="194"/>
      <c r="MID129" s="194"/>
      <c r="MIE129" s="194"/>
      <c r="MIF129" s="194"/>
      <c r="MIG129" s="194"/>
      <c r="MIH129" s="194"/>
      <c r="MII129" s="194"/>
      <c r="MIJ129" s="194"/>
      <c r="MIK129" s="194"/>
      <c r="MIL129" s="194"/>
      <c r="MIM129" s="194"/>
      <c r="MIN129" s="194"/>
      <c r="MIO129" s="194"/>
      <c r="MIP129" s="194"/>
      <c r="MIQ129" s="194"/>
      <c r="MIR129" s="194"/>
      <c r="MIS129" s="194"/>
      <c r="MIT129" s="194"/>
      <c r="MIU129" s="194"/>
      <c r="MIV129" s="194"/>
      <c r="MIW129" s="194"/>
      <c r="MIX129" s="194"/>
      <c r="MIY129" s="194"/>
      <c r="MIZ129" s="194"/>
      <c r="MJA129" s="194"/>
      <c r="MJB129" s="194"/>
      <c r="MJC129" s="194"/>
      <c r="MJD129" s="194"/>
      <c r="MJE129" s="194"/>
      <c r="MJF129" s="194"/>
      <c r="MJG129" s="194"/>
      <c r="MJH129" s="194"/>
      <c r="MJI129" s="194"/>
      <c r="MJJ129" s="194"/>
      <c r="MJK129" s="194"/>
      <c r="MJL129" s="194"/>
      <c r="MJM129" s="194"/>
      <c r="MJN129" s="194"/>
      <c r="MJO129" s="194"/>
      <c r="MJP129" s="194"/>
      <c r="MJQ129" s="194"/>
      <c r="MJR129" s="194"/>
      <c r="MJS129" s="194"/>
      <c r="MJT129" s="194"/>
      <c r="MJU129" s="194"/>
      <c r="MJV129" s="194"/>
      <c r="MJW129" s="194"/>
      <c r="MJX129" s="194"/>
      <c r="MJY129" s="194"/>
      <c r="MJZ129" s="194"/>
      <c r="MKA129" s="194"/>
      <c r="MKB129" s="194"/>
      <c r="MKC129" s="194"/>
      <c r="MKD129" s="194"/>
      <c r="MKE129" s="194"/>
      <c r="MKF129" s="194"/>
      <c r="MKG129" s="194"/>
      <c r="MKH129" s="194"/>
      <c r="MKI129" s="194"/>
      <c r="MKJ129" s="194"/>
      <c r="MKK129" s="194"/>
      <c r="MKL129" s="194"/>
      <c r="MKM129" s="194"/>
      <c r="MKN129" s="194"/>
      <c r="MKO129" s="194"/>
      <c r="MKP129" s="194"/>
      <c r="MKQ129" s="194"/>
      <c r="MKR129" s="194"/>
      <c r="MKS129" s="194"/>
      <c r="MKT129" s="194"/>
      <c r="MKU129" s="194"/>
      <c r="MKV129" s="194"/>
      <c r="MKW129" s="194"/>
      <c r="MKX129" s="194"/>
      <c r="MKY129" s="194"/>
      <c r="MKZ129" s="194"/>
      <c r="MLA129" s="194"/>
      <c r="MLB129" s="194"/>
      <c r="MLC129" s="194"/>
      <c r="MLD129" s="194"/>
      <c r="MLE129" s="194"/>
      <c r="MLF129" s="194"/>
      <c r="MLG129" s="194"/>
      <c r="MLH129" s="194"/>
      <c r="MLI129" s="194"/>
      <c r="MLJ129" s="194"/>
      <c r="MLK129" s="194"/>
      <c r="MLL129" s="194"/>
      <c r="MLM129" s="194"/>
      <c r="MLN129" s="194"/>
      <c r="MLO129" s="194"/>
      <c r="MLP129" s="194"/>
      <c r="MLQ129" s="194"/>
      <c r="MLR129" s="194"/>
      <c r="MLS129" s="194"/>
      <c r="MLT129" s="194"/>
      <c r="MLU129" s="194"/>
      <c r="MLV129" s="194"/>
      <c r="MLW129" s="194"/>
      <c r="MLX129" s="194"/>
      <c r="MLY129" s="194"/>
      <c r="MLZ129" s="194"/>
      <c r="MMA129" s="194"/>
      <c r="MMB129" s="194"/>
      <c r="MMC129" s="194"/>
      <c r="MMD129" s="194"/>
      <c r="MME129" s="194"/>
      <c r="MMF129" s="194"/>
      <c r="MMG129" s="194"/>
      <c r="MMH129" s="194"/>
      <c r="MMI129" s="194"/>
      <c r="MMJ129" s="194"/>
      <c r="MMK129" s="194"/>
      <c r="MML129" s="194"/>
      <c r="MMM129" s="194"/>
      <c r="MMN129" s="194"/>
      <c r="MMO129" s="194"/>
      <c r="MMP129" s="194"/>
      <c r="MMQ129" s="194"/>
      <c r="MMR129" s="194"/>
      <c r="MMS129" s="194"/>
      <c r="MMT129" s="194"/>
      <c r="MMU129" s="194"/>
      <c r="MMV129" s="194"/>
      <c r="MMW129" s="194"/>
      <c r="MMX129" s="194"/>
      <c r="MMY129" s="194"/>
      <c r="MMZ129" s="194"/>
      <c r="MNA129" s="194"/>
      <c r="MNB129" s="194"/>
      <c r="MNC129" s="194"/>
      <c r="MND129" s="194"/>
      <c r="MNE129" s="194"/>
      <c r="MNF129" s="194"/>
      <c r="MNG129" s="194"/>
      <c r="MNH129" s="194"/>
      <c r="MNI129" s="194"/>
      <c r="MNJ129" s="194"/>
      <c r="MNK129" s="194"/>
      <c r="MNL129" s="194"/>
      <c r="MNM129" s="194"/>
      <c r="MNN129" s="194"/>
      <c r="MNO129" s="194"/>
      <c r="MNP129" s="194"/>
      <c r="MNQ129" s="194"/>
      <c r="MNR129" s="194"/>
      <c r="MNS129" s="194"/>
      <c r="MNT129" s="194"/>
      <c r="MNU129" s="194"/>
      <c r="MNV129" s="194"/>
      <c r="MNW129" s="194"/>
      <c r="MNX129" s="194"/>
      <c r="MNY129" s="194"/>
      <c r="MNZ129" s="194"/>
      <c r="MOA129" s="194"/>
      <c r="MOB129" s="194"/>
      <c r="MOC129" s="194"/>
      <c r="MOD129" s="194"/>
      <c r="MOE129" s="194"/>
      <c r="MOF129" s="194"/>
      <c r="MOG129" s="194"/>
      <c r="MOH129" s="194"/>
      <c r="MOI129" s="194"/>
      <c r="MOJ129" s="194"/>
      <c r="MOK129" s="194"/>
      <c r="MOL129" s="194"/>
      <c r="MOM129" s="194"/>
      <c r="MON129" s="194"/>
      <c r="MOO129" s="194"/>
      <c r="MOP129" s="194"/>
      <c r="MOQ129" s="194"/>
      <c r="MOR129" s="194"/>
      <c r="MOS129" s="194"/>
      <c r="MOT129" s="194"/>
      <c r="MOU129" s="194"/>
      <c r="MOV129" s="194"/>
      <c r="MOW129" s="194"/>
      <c r="MOX129" s="194"/>
      <c r="MOY129" s="194"/>
      <c r="MOZ129" s="194"/>
      <c r="MPA129" s="194"/>
      <c r="MPB129" s="194"/>
      <c r="MPC129" s="194"/>
      <c r="MPD129" s="194"/>
      <c r="MPE129" s="194"/>
      <c r="MPF129" s="194"/>
      <c r="MPG129" s="194"/>
      <c r="MPH129" s="194"/>
      <c r="MPI129" s="194"/>
      <c r="MPJ129" s="194"/>
      <c r="MPK129" s="194"/>
      <c r="MPL129" s="194"/>
      <c r="MPM129" s="194"/>
      <c r="MPN129" s="194"/>
      <c r="MPO129" s="194"/>
      <c r="MPP129" s="194"/>
      <c r="MPQ129" s="194"/>
      <c r="MPR129" s="194"/>
      <c r="MPS129" s="194"/>
      <c r="MPT129" s="194"/>
      <c r="MPU129" s="194"/>
      <c r="MPV129" s="194"/>
      <c r="MPW129" s="194"/>
      <c r="MPX129" s="194"/>
      <c r="MPY129" s="194"/>
      <c r="MPZ129" s="194"/>
      <c r="MQA129" s="194"/>
      <c r="MQB129" s="194"/>
      <c r="MQC129" s="194"/>
      <c r="MQD129" s="194"/>
      <c r="MQE129" s="194"/>
      <c r="MQF129" s="194"/>
      <c r="MQG129" s="194"/>
      <c r="MQH129" s="194"/>
      <c r="MQI129" s="194"/>
      <c r="MQJ129" s="194"/>
      <c r="MQK129" s="194"/>
      <c r="MQL129" s="194"/>
      <c r="MQM129" s="194"/>
      <c r="MQN129" s="194"/>
      <c r="MQO129" s="194"/>
      <c r="MQP129" s="194"/>
      <c r="MQQ129" s="194"/>
      <c r="MQR129" s="194"/>
      <c r="MQS129" s="194"/>
      <c r="MQT129" s="194"/>
      <c r="MQU129" s="194"/>
      <c r="MQV129" s="194"/>
      <c r="MQW129" s="194"/>
      <c r="MQX129" s="194"/>
      <c r="MQY129" s="194"/>
      <c r="MQZ129" s="194"/>
      <c r="MRA129" s="194"/>
      <c r="MRB129" s="194"/>
      <c r="MRC129" s="194"/>
      <c r="MRD129" s="194"/>
      <c r="MRE129" s="194"/>
      <c r="MRF129" s="194"/>
      <c r="MRG129" s="194"/>
      <c r="MRH129" s="194"/>
      <c r="MRI129" s="194"/>
      <c r="MRJ129" s="194"/>
      <c r="MRK129" s="194"/>
      <c r="MRL129" s="194"/>
      <c r="MRM129" s="194"/>
      <c r="MRN129" s="194"/>
      <c r="MRO129" s="194"/>
      <c r="MRP129" s="194"/>
      <c r="MRQ129" s="194"/>
      <c r="MRR129" s="194"/>
      <c r="MRS129" s="194"/>
      <c r="MRT129" s="194"/>
      <c r="MRU129" s="194"/>
      <c r="MRV129" s="194"/>
      <c r="MRW129" s="194"/>
      <c r="MRX129" s="194"/>
      <c r="MRY129" s="194"/>
      <c r="MRZ129" s="194"/>
      <c r="MSA129" s="194"/>
      <c r="MSB129" s="194"/>
      <c r="MSC129" s="194"/>
      <c r="MSD129" s="194"/>
      <c r="MSE129" s="194"/>
      <c r="MSF129" s="194"/>
      <c r="MSG129" s="194"/>
      <c r="MSH129" s="194"/>
      <c r="MSI129" s="194"/>
      <c r="MSJ129" s="194"/>
      <c r="MSK129" s="194"/>
      <c r="MSL129" s="194"/>
      <c r="MSM129" s="194"/>
      <c r="MSN129" s="194"/>
      <c r="MSO129" s="194"/>
      <c r="MSP129" s="194"/>
      <c r="MSQ129" s="194"/>
      <c r="MSR129" s="194"/>
      <c r="MSS129" s="194"/>
      <c r="MST129" s="194"/>
      <c r="MSU129" s="194"/>
      <c r="MSV129" s="194"/>
      <c r="MSW129" s="194"/>
      <c r="MSX129" s="194"/>
      <c r="MSY129" s="194"/>
      <c r="MSZ129" s="194"/>
      <c r="MTA129" s="194"/>
      <c r="MTB129" s="194"/>
      <c r="MTC129" s="194"/>
      <c r="MTD129" s="194"/>
      <c r="MTE129" s="194"/>
      <c r="MTF129" s="194"/>
      <c r="MTG129" s="194"/>
      <c r="MTH129" s="194"/>
      <c r="MTI129" s="194"/>
      <c r="MTJ129" s="194"/>
      <c r="MTK129" s="194"/>
      <c r="MTL129" s="194"/>
      <c r="MTM129" s="194"/>
      <c r="MTN129" s="194"/>
      <c r="MTO129" s="194"/>
      <c r="MTP129" s="194"/>
      <c r="MTQ129" s="194"/>
      <c r="MTR129" s="194"/>
      <c r="MTS129" s="194"/>
      <c r="MTT129" s="194"/>
      <c r="MTU129" s="194"/>
      <c r="MTV129" s="194"/>
      <c r="MTW129" s="194"/>
      <c r="MTX129" s="194"/>
      <c r="MTY129" s="194"/>
      <c r="MTZ129" s="194"/>
      <c r="MUA129" s="194"/>
      <c r="MUB129" s="194"/>
      <c r="MUC129" s="194"/>
      <c r="MUD129" s="194"/>
      <c r="MUE129" s="194"/>
      <c r="MUF129" s="194"/>
      <c r="MUG129" s="194"/>
      <c r="MUH129" s="194"/>
      <c r="MUI129" s="194"/>
      <c r="MUJ129" s="194"/>
      <c r="MUK129" s="194"/>
      <c r="MUL129" s="194"/>
      <c r="MUM129" s="194"/>
      <c r="MUN129" s="194"/>
      <c r="MUO129" s="194"/>
      <c r="MUP129" s="194"/>
      <c r="MUQ129" s="194"/>
      <c r="MUR129" s="194"/>
      <c r="MUS129" s="194"/>
      <c r="MUT129" s="194"/>
      <c r="MUU129" s="194"/>
      <c r="MUV129" s="194"/>
      <c r="MUW129" s="194"/>
      <c r="MUX129" s="194"/>
      <c r="MUY129" s="194"/>
      <c r="MUZ129" s="194"/>
      <c r="MVA129" s="194"/>
      <c r="MVB129" s="194"/>
      <c r="MVC129" s="194"/>
      <c r="MVD129" s="194"/>
      <c r="MVE129" s="194"/>
      <c r="MVF129" s="194"/>
      <c r="MVG129" s="194"/>
      <c r="MVH129" s="194"/>
      <c r="MVI129" s="194"/>
      <c r="MVJ129" s="194"/>
      <c r="MVK129" s="194"/>
      <c r="MVL129" s="194"/>
      <c r="MVM129" s="194"/>
      <c r="MVN129" s="194"/>
      <c r="MVO129" s="194"/>
      <c r="MVP129" s="194"/>
      <c r="MVQ129" s="194"/>
      <c r="MVR129" s="194"/>
      <c r="MVS129" s="194"/>
      <c r="MVT129" s="194"/>
      <c r="MVU129" s="194"/>
      <c r="MVV129" s="194"/>
      <c r="MVW129" s="194"/>
      <c r="MVX129" s="194"/>
      <c r="MVY129" s="194"/>
      <c r="MVZ129" s="194"/>
      <c r="MWA129" s="194"/>
      <c r="MWB129" s="194"/>
      <c r="MWC129" s="194"/>
      <c r="MWD129" s="194"/>
      <c r="MWE129" s="194"/>
      <c r="MWF129" s="194"/>
      <c r="MWG129" s="194"/>
      <c r="MWH129" s="194"/>
      <c r="MWI129" s="194"/>
      <c r="MWJ129" s="194"/>
      <c r="MWK129" s="194"/>
      <c r="MWL129" s="194"/>
      <c r="MWM129" s="194"/>
      <c r="MWN129" s="194"/>
      <c r="MWO129" s="194"/>
      <c r="MWP129" s="194"/>
      <c r="MWQ129" s="194"/>
      <c r="MWR129" s="194"/>
      <c r="MWS129" s="194"/>
      <c r="MWT129" s="194"/>
      <c r="MWU129" s="194"/>
      <c r="MWV129" s="194"/>
      <c r="MWW129" s="194"/>
      <c r="MWX129" s="194"/>
      <c r="MWY129" s="194"/>
      <c r="MWZ129" s="194"/>
      <c r="MXA129" s="194"/>
      <c r="MXB129" s="194"/>
      <c r="MXC129" s="194"/>
      <c r="MXD129" s="194"/>
      <c r="MXE129" s="194"/>
      <c r="MXF129" s="194"/>
      <c r="MXG129" s="194"/>
      <c r="MXH129" s="194"/>
      <c r="MXI129" s="194"/>
      <c r="MXJ129" s="194"/>
      <c r="MXK129" s="194"/>
      <c r="MXL129" s="194"/>
      <c r="MXM129" s="194"/>
      <c r="MXN129" s="194"/>
      <c r="MXO129" s="194"/>
      <c r="MXP129" s="194"/>
      <c r="MXQ129" s="194"/>
      <c r="MXR129" s="194"/>
      <c r="MXS129" s="194"/>
      <c r="MXT129" s="194"/>
      <c r="MXU129" s="194"/>
      <c r="MXV129" s="194"/>
      <c r="MXW129" s="194"/>
      <c r="MXX129" s="194"/>
      <c r="MXY129" s="194"/>
      <c r="MXZ129" s="194"/>
      <c r="MYA129" s="194"/>
      <c r="MYB129" s="194"/>
      <c r="MYC129" s="194"/>
      <c r="MYD129" s="194"/>
      <c r="MYE129" s="194"/>
      <c r="MYF129" s="194"/>
      <c r="MYG129" s="194"/>
      <c r="MYH129" s="194"/>
      <c r="MYI129" s="194"/>
      <c r="MYJ129" s="194"/>
      <c r="MYK129" s="194"/>
      <c r="MYL129" s="194"/>
      <c r="MYM129" s="194"/>
      <c r="MYN129" s="194"/>
      <c r="MYO129" s="194"/>
      <c r="MYP129" s="194"/>
      <c r="MYQ129" s="194"/>
      <c r="MYR129" s="194"/>
      <c r="MYS129" s="194"/>
      <c r="MYT129" s="194"/>
      <c r="MYU129" s="194"/>
      <c r="MYV129" s="194"/>
      <c r="MYW129" s="194"/>
      <c r="MYX129" s="194"/>
      <c r="MYY129" s="194"/>
      <c r="MYZ129" s="194"/>
      <c r="MZA129" s="194"/>
      <c r="MZB129" s="194"/>
      <c r="MZC129" s="194"/>
      <c r="MZD129" s="194"/>
      <c r="MZE129" s="194"/>
      <c r="MZF129" s="194"/>
      <c r="MZG129" s="194"/>
      <c r="MZH129" s="194"/>
      <c r="MZI129" s="194"/>
      <c r="MZJ129" s="194"/>
      <c r="MZK129" s="194"/>
      <c r="MZL129" s="194"/>
      <c r="MZM129" s="194"/>
      <c r="MZN129" s="194"/>
      <c r="MZO129" s="194"/>
      <c r="MZP129" s="194"/>
      <c r="MZQ129" s="194"/>
      <c r="MZR129" s="194"/>
      <c r="MZS129" s="194"/>
      <c r="MZT129" s="194"/>
      <c r="MZU129" s="194"/>
      <c r="MZV129" s="194"/>
      <c r="MZW129" s="194"/>
      <c r="MZX129" s="194"/>
      <c r="MZY129" s="194"/>
      <c r="MZZ129" s="194"/>
      <c r="NAA129" s="194"/>
      <c r="NAB129" s="194"/>
      <c r="NAC129" s="194"/>
      <c r="NAD129" s="194"/>
      <c r="NAE129" s="194"/>
      <c r="NAF129" s="194"/>
      <c r="NAG129" s="194"/>
      <c r="NAH129" s="194"/>
      <c r="NAI129" s="194"/>
      <c r="NAJ129" s="194"/>
      <c r="NAK129" s="194"/>
      <c r="NAL129" s="194"/>
      <c r="NAM129" s="194"/>
      <c r="NAN129" s="194"/>
      <c r="NAO129" s="194"/>
      <c r="NAP129" s="194"/>
      <c r="NAQ129" s="194"/>
      <c r="NAR129" s="194"/>
      <c r="NAS129" s="194"/>
      <c r="NAT129" s="194"/>
      <c r="NAU129" s="194"/>
      <c r="NAV129" s="194"/>
      <c r="NAW129" s="194"/>
      <c r="NAX129" s="194"/>
      <c r="NAY129" s="194"/>
      <c r="NAZ129" s="194"/>
      <c r="NBA129" s="194"/>
      <c r="NBB129" s="194"/>
      <c r="NBC129" s="194"/>
      <c r="NBD129" s="194"/>
      <c r="NBE129" s="194"/>
      <c r="NBF129" s="194"/>
      <c r="NBG129" s="194"/>
      <c r="NBH129" s="194"/>
      <c r="NBI129" s="194"/>
      <c r="NBJ129" s="194"/>
      <c r="NBK129" s="194"/>
      <c r="NBL129" s="194"/>
      <c r="NBM129" s="194"/>
      <c r="NBN129" s="194"/>
      <c r="NBO129" s="194"/>
      <c r="NBP129" s="194"/>
      <c r="NBQ129" s="194"/>
      <c r="NBR129" s="194"/>
      <c r="NBS129" s="194"/>
      <c r="NBT129" s="194"/>
      <c r="NBU129" s="194"/>
      <c r="NBV129" s="194"/>
      <c r="NBW129" s="194"/>
      <c r="NBX129" s="194"/>
      <c r="NBY129" s="194"/>
      <c r="NBZ129" s="194"/>
      <c r="NCA129" s="194"/>
      <c r="NCB129" s="194"/>
      <c r="NCC129" s="194"/>
      <c r="NCD129" s="194"/>
      <c r="NCE129" s="194"/>
      <c r="NCF129" s="194"/>
      <c r="NCG129" s="194"/>
      <c r="NCH129" s="194"/>
      <c r="NCI129" s="194"/>
      <c r="NCJ129" s="194"/>
      <c r="NCK129" s="194"/>
      <c r="NCL129" s="194"/>
      <c r="NCM129" s="194"/>
      <c r="NCN129" s="194"/>
      <c r="NCO129" s="194"/>
      <c r="NCP129" s="194"/>
      <c r="NCQ129" s="194"/>
      <c r="NCR129" s="194"/>
      <c r="NCS129" s="194"/>
      <c r="NCT129" s="194"/>
      <c r="NCU129" s="194"/>
      <c r="NCV129" s="194"/>
      <c r="NCW129" s="194"/>
      <c r="NCX129" s="194"/>
      <c r="NCY129" s="194"/>
      <c r="NCZ129" s="194"/>
      <c r="NDA129" s="194"/>
      <c r="NDB129" s="194"/>
      <c r="NDC129" s="194"/>
      <c r="NDD129" s="194"/>
      <c r="NDE129" s="194"/>
      <c r="NDF129" s="194"/>
      <c r="NDG129" s="194"/>
      <c r="NDH129" s="194"/>
      <c r="NDI129" s="194"/>
      <c r="NDJ129" s="194"/>
      <c r="NDK129" s="194"/>
      <c r="NDL129" s="194"/>
      <c r="NDM129" s="194"/>
      <c r="NDN129" s="194"/>
      <c r="NDO129" s="194"/>
      <c r="NDP129" s="194"/>
      <c r="NDQ129" s="194"/>
      <c r="NDR129" s="194"/>
      <c r="NDS129" s="194"/>
      <c r="NDT129" s="194"/>
      <c r="NDU129" s="194"/>
      <c r="NDV129" s="194"/>
      <c r="NDW129" s="194"/>
      <c r="NDX129" s="194"/>
      <c r="NDY129" s="194"/>
      <c r="NDZ129" s="194"/>
      <c r="NEA129" s="194"/>
      <c r="NEB129" s="194"/>
      <c r="NEC129" s="194"/>
      <c r="NED129" s="194"/>
      <c r="NEE129" s="194"/>
      <c r="NEF129" s="194"/>
      <c r="NEG129" s="194"/>
      <c r="NEH129" s="194"/>
      <c r="NEI129" s="194"/>
      <c r="NEJ129" s="194"/>
      <c r="NEK129" s="194"/>
      <c r="NEL129" s="194"/>
      <c r="NEM129" s="194"/>
      <c r="NEN129" s="194"/>
      <c r="NEO129" s="194"/>
      <c r="NEP129" s="194"/>
      <c r="NEQ129" s="194"/>
      <c r="NER129" s="194"/>
      <c r="NES129" s="194"/>
      <c r="NET129" s="194"/>
      <c r="NEU129" s="194"/>
      <c r="NEV129" s="194"/>
      <c r="NEW129" s="194"/>
      <c r="NEX129" s="194"/>
      <c r="NEY129" s="194"/>
      <c r="NEZ129" s="194"/>
      <c r="NFA129" s="194"/>
      <c r="NFB129" s="194"/>
      <c r="NFC129" s="194"/>
      <c r="NFD129" s="194"/>
      <c r="NFE129" s="194"/>
      <c r="NFF129" s="194"/>
      <c r="NFG129" s="194"/>
      <c r="NFH129" s="194"/>
      <c r="NFI129" s="194"/>
      <c r="NFJ129" s="194"/>
      <c r="NFK129" s="194"/>
      <c r="NFL129" s="194"/>
      <c r="NFM129" s="194"/>
      <c r="NFN129" s="194"/>
      <c r="NFO129" s="194"/>
      <c r="NFP129" s="194"/>
      <c r="NFQ129" s="194"/>
      <c r="NFR129" s="194"/>
      <c r="NFS129" s="194"/>
      <c r="NFT129" s="194"/>
      <c r="NFU129" s="194"/>
      <c r="NFV129" s="194"/>
      <c r="NFW129" s="194"/>
      <c r="NFX129" s="194"/>
      <c r="NFY129" s="194"/>
      <c r="NFZ129" s="194"/>
      <c r="NGA129" s="194"/>
      <c r="NGB129" s="194"/>
      <c r="NGC129" s="194"/>
      <c r="NGD129" s="194"/>
      <c r="NGE129" s="194"/>
      <c r="NGF129" s="194"/>
      <c r="NGG129" s="194"/>
      <c r="NGH129" s="194"/>
      <c r="NGI129" s="194"/>
      <c r="NGJ129" s="194"/>
      <c r="NGK129" s="194"/>
      <c r="NGL129" s="194"/>
      <c r="NGM129" s="194"/>
      <c r="NGN129" s="194"/>
      <c r="NGO129" s="194"/>
      <c r="NGP129" s="194"/>
      <c r="NGQ129" s="194"/>
      <c r="NGR129" s="194"/>
      <c r="NGS129" s="194"/>
      <c r="NGT129" s="194"/>
      <c r="NGU129" s="194"/>
      <c r="NGV129" s="194"/>
      <c r="NGW129" s="194"/>
      <c r="NGX129" s="194"/>
      <c r="NGY129" s="194"/>
      <c r="NGZ129" s="194"/>
      <c r="NHA129" s="194"/>
      <c r="NHB129" s="194"/>
      <c r="NHC129" s="194"/>
      <c r="NHD129" s="194"/>
      <c r="NHE129" s="194"/>
      <c r="NHF129" s="194"/>
      <c r="NHG129" s="194"/>
      <c r="NHH129" s="194"/>
      <c r="NHI129" s="194"/>
      <c r="NHJ129" s="194"/>
      <c r="NHK129" s="194"/>
      <c r="NHL129" s="194"/>
      <c r="NHM129" s="194"/>
      <c r="NHN129" s="194"/>
      <c r="NHO129" s="194"/>
      <c r="NHP129" s="194"/>
      <c r="NHQ129" s="194"/>
      <c r="NHR129" s="194"/>
      <c r="NHS129" s="194"/>
      <c r="NHT129" s="194"/>
      <c r="NHU129" s="194"/>
      <c r="NHV129" s="194"/>
      <c r="NHW129" s="194"/>
      <c r="NHX129" s="194"/>
      <c r="NHY129" s="194"/>
      <c r="NHZ129" s="194"/>
      <c r="NIA129" s="194"/>
      <c r="NIB129" s="194"/>
      <c r="NIC129" s="194"/>
      <c r="NID129" s="194"/>
      <c r="NIE129" s="194"/>
      <c r="NIF129" s="194"/>
      <c r="NIG129" s="194"/>
      <c r="NIH129" s="194"/>
      <c r="NII129" s="194"/>
      <c r="NIJ129" s="194"/>
      <c r="NIK129" s="194"/>
      <c r="NIL129" s="194"/>
      <c r="NIM129" s="194"/>
      <c r="NIN129" s="194"/>
      <c r="NIO129" s="194"/>
      <c r="NIP129" s="194"/>
      <c r="NIQ129" s="194"/>
      <c r="NIR129" s="194"/>
      <c r="NIS129" s="194"/>
      <c r="NIT129" s="194"/>
      <c r="NIU129" s="194"/>
      <c r="NIV129" s="194"/>
      <c r="NIW129" s="194"/>
      <c r="NIX129" s="194"/>
      <c r="NIY129" s="194"/>
      <c r="NIZ129" s="194"/>
      <c r="NJA129" s="194"/>
      <c r="NJB129" s="194"/>
      <c r="NJC129" s="194"/>
      <c r="NJD129" s="194"/>
      <c r="NJE129" s="194"/>
      <c r="NJF129" s="194"/>
      <c r="NJG129" s="194"/>
      <c r="NJH129" s="194"/>
      <c r="NJI129" s="194"/>
      <c r="NJJ129" s="194"/>
      <c r="NJK129" s="194"/>
      <c r="NJL129" s="194"/>
      <c r="NJM129" s="194"/>
      <c r="NJN129" s="194"/>
      <c r="NJO129" s="194"/>
      <c r="NJP129" s="194"/>
      <c r="NJQ129" s="194"/>
      <c r="NJR129" s="194"/>
      <c r="NJS129" s="194"/>
      <c r="NJT129" s="194"/>
      <c r="NJU129" s="194"/>
      <c r="NJV129" s="194"/>
      <c r="NJW129" s="194"/>
      <c r="NJX129" s="194"/>
      <c r="NJY129" s="194"/>
      <c r="NJZ129" s="194"/>
      <c r="NKA129" s="194"/>
      <c r="NKB129" s="194"/>
      <c r="NKC129" s="194"/>
      <c r="NKD129" s="194"/>
      <c r="NKE129" s="194"/>
      <c r="NKF129" s="194"/>
      <c r="NKG129" s="194"/>
      <c r="NKH129" s="194"/>
      <c r="NKI129" s="194"/>
      <c r="NKJ129" s="194"/>
      <c r="NKK129" s="194"/>
      <c r="NKL129" s="194"/>
      <c r="NKM129" s="194"/>
      <c r="NKN129" s="194"/>
      <c r="NKO129" s="194"/>
      <c r="NKP129" s="194"/>
      <c r="NKQ129" s="194"/>
      <c r="NKR129" s="194"/>
      <c r="NKS129" s="194"/>
      <c r="NKT129" s="194"/>
      <c r="NKU129" s="194"/>
      <c r="NKV129" s="194"/>
      <c r="NKW129" s="194"/>
      <c r="NKX129" s="194"/>
      <c r="NKY129" s="194"/>
      <c r="NKZ129" s="194"/>
      <c r="NLA129" s="194"/>
      <c r="NLB129" s="194"/>
      <c r="NLC129" s="194"/>
      <c r="NLD129" s="194"/>
      <c r="NLE129" s="194"/>
      <c r="NLF129" s="194"/>
      <c r="NLG129" s="194"/>
      <c r="NLH129" s="194"/>
      <c r="NLI129" s="194"/>
      <c r="NLJ129" s="194"/>
      <c r="NLK129" s="194"/>
      <c r="NLL129" s="194"/>
      <c r="NLM129" s="194"/>
      <c r="NLN129" s="194"/>
      <c r="NLO129" s="194"/>
      <c r="NLP129" s="194"/>
      <c r="NLQ129" s="194"/>
      <c r="NLR129" s="194"/>
      <c r="NLS129" s="194"/>
      <c r="NLT129" s="194"/>
      <c r="NLU129" s="194"/>
      <c r="NLV129" s="194"/>
      <c r="NLW129" s="194"/>
      <c r="NLX129" s="194"/>
      <c r="NLY129" s="194"/>
      <c r="NLZ129" s="194"/>
      <c r="NMA129" s="194"/>
      <c r="NMB129" s="194"/>
      <c r="NMC129" s="194"/>
      <c r="NMD129" s="194"/>
      <c r="NME129" s="194"/>
      <c r="NMF129" s="194"/>
      <c r="NMG129" s="194"/>
      <c r="NMH129" s="194"/>
      <c r="NMI129" s="194"/>
      <c r="NMJ129" s="194"/>
      <c r="NMK129" s="194"/>
      <c r="NML129" s="194"/>
      <c r="NMM129" s="194"/>
      <c r="NMN129" s="194"/>
      <c r="NMO129" s="194"/>
      <c r="NMP129" s="194"/>
      <c r="NMQ129" s="194"/>
      <c r="NMR129" s="194"/>
      <c r="NMS129" s="194"/>
      <c r="NMT129" s="194"/>
      <c r="NMU129" s="194"/>
      <c r="NMV129" s="194"/>
      <c r="NMW129" s="194"/>
      <c r="NMX129" s="194"/>
      <c r="NMY129" s="194"/>
      <c r="NMZ129" s="194"/>
      <c r="NNA129" s="194"/>
      <c r="NNB129" s="194"/>
      <c r="NNC129" s="194"/>
      <c r="NND129" s="194"/>
      <c r="NNE129" s="194"/>
      <c r="NNF129" s="194"/>
      <c r="NNG129" s="194"/>
      <c r="NNH129" s="194"/>
      <c r="NNI129" s="194"/>
      <c r="NNJ129" s="194"/>
      <c r="NNK129" s="194"/>
      <c r="NNL129" s="194"/>
      <c r="NNM129" s="194"/>
      <c r="NNN129" s="194"/>
      <c r="NNO129" s="194"/>
      <c r="NNP129" s="194"/>
      <c r="NNQ129" s="194"/>
      <c r="NNR129" s="194"/>
      <c r="NNS129" s="194"/>
      <c r="NNT129" s="194"/>
      <c r="NNU129" s="194"/>
      <c r="NNV129" s="194"/>
      <c r="NNW129" s="194"/>
      <c r="NNX129" s="194"/>
      <c r="NNY129" s="194"/>
      <c r="NNZ129" s="194"/>
      <c r="NOA129" s="194"/>
      <c r="NOB129" s="194"/>
      <c r="NOC129" s="194"/>
      <c r="NOD129" s="194"/>
      <c r="NOE129" s="194"/>
      <c r="NOF129" s="194"/>
      <c r="NOG129" s="194"/>
      <c r="NOH129" s="194"/>
      <c r="NOI129" s="194"/>
      <c r="NOJ129" s="194"/>
      <c r="NOK129" s="194"/>
      <c r="NOL129" s="194"/>
      <c r="NOM129" s="194"/>
      <c r="NON129" s="194"/>
      <c r="NOO129" s="194"/>
      <c r="NOP129" s="194"/>
      <c r="NOQ129" s="194"/>
      <c r="NOR129" s="194"/>
      <c r="NOS129" s="194"/>
      <c r="NOT129" s="194"/>
      <c r="NOU129" s="194"/>
      <c r="NOV129" s="194"/>
      <c r="NOW129" s="194"/>
      <c r="NOX129" s="194"/>
      <c r="NOY129" s="194"/>
      <c r="NOZ129" s="194"/>
      <c r="NPA129" s="194"/>
      <c r="NPB129" s="194"/>
      <c r="NPC129" s="194"/>
      <c r="NPD129" s="194"/>
      <c r="NPE129" s="194"/>
      <c r="NPF129" s="194"/>
      <c r="NPG129" s="194"/>
      <c r="NPH129" s="194"/>
      <c r="NPI129" s="194"/>
      <c r="NPJ129" s="194"/>
      <c r="NPK129" s="194"/>
      <c r="NPL129" s="194"/>
      <c r="NPM129" s="194"/>
      <c r="NPN129" s="194"/>
      <c r="NPO129" s="194"/>
      <c r="NPP129" s="194"/>
      <c r="NPQ129" s="194"/>
      <c r="NPR129" s="194"/>
      <c r="NPS129" s="194"/>
      <c r="NPT129" s="194"/>
      <c r="NPU129" s="194"/>
      <c r="NPV129" s="194"/>
      <c r="NPW129" s="194"/>
      <c r="NPX129" s="194"/>
      <c r="NPY129" s="194"/>
      <c r="NPZ129" s="194"/>
      <c r="NQA129" s="194"/>
      <c r="NQB129" s="194"/>
      <c r="NQC129" s="194"/>
      <c r="NQD129" s="194"/>
      <c r="NQE129" s="194"/>
      <c r="NQF129" s="194"/>
      <c r="NQG129" s="194"/>
      <c r="NQH129" s="194"/>
      <c r="NQI129" s="194"/>
      <c r="NQJ129" s="194"/>
      <c r="NQK129" s="194"/>
      <c r="NQL129" s="194"/>
      <c r="NQM129" s="194"/>
      <c r="NQN129" s="194"/>
      <c r="NQO129" s="194"/>
      <c r="NQP129" s="194"/>
      <c r="NQQ129" s="194"/>
      <c r="NQR129" s="194"/>
      <c r="NQS129" s="194"/>
      <c r="NQT129" s="194"/>
      <c r="NQU129" s="194"/>
      <c r="NQV129" s="194"/>
      <c r="NQW129" s="194"/>
      <c r="NQX129" s="194"/>
      <c r="NQY129" s="194"/>
      <c r="NQZ129" s="194"/>
      <c r="NRA129" s="194"/>
      <c r="NRB129" s="194"/>
      <c r="NRC129" s="194"/>
      <c r="NRD129" s="194"/>
      <c r="NRE129" s="194"/>
      <c r="NRF129" s="194"/>
      <c r="NRG129" s="194"/>
      <c r="NRH129" s="194"/>
      <c r="NRI129" s="194"/>
      <c r="NRJ129" s="194"/>
      <c r="NRK129" s="194"/>
      <c r="NRL129" s="194"/>
      <c r="NRM129" s="194"/>
      <c r="NRN129" s="194"/>
      <c r="NRO129" s="194"/>
      <c r="NRP129" s="194"/>
      <c r="NRQ129" s="194"/>
      <c r="NRR129" s="194"/>
      <c r="NRS129" s="194"/>
      <c r="NRT129" s="194"/>
      <c r="NRU129" s="194"/>
      <c r="NRV129" s="194"/>
      <c r="NRW129" s="194"/>
      <c r="NRX129" s="194"/>
      <c r="NRY129" s="194"/>
      <c r="NRZ129" s="194"/>
      <c r="NSA129" s="194"/>
      <c r="NSB129" s="194"/>
      <c r="NSC129" s="194"/>
      <c r="NSD129" s="194"/>
      <c r="NSE129" s="194"/>
      <c r="NSF129" s="194"/>
      <c r="NSG129" s="194"/>
      <c r="NSH129" s="194"/>
      <c r="NSI129" s="194"/>
      <c r="NSJ129" s="194"/>
      <c r="NSK129" s="194"/>
      <c r="NSL129" s="194"/>
      <c r="NSM129" s="194"/>
      <c r="NSN129" s="194"/>
      <c r="NSO129" s="194"/>
      <c r="NSP129" s="194"/>
      <c r="NSQ129" s="194"/>
      <c r="NSR129" s="194"/>
      <c r="NSS129" s="194"/>
      <c r="NST129" s="194"/>
      <c r="NSU129" s="194"/>
      <c r="NSV129" s="194"/>
      <c r="NSW129" s="194"/>
      <c r="NSX129" s="194"/>
      <c r="NSY129" s="194"/>
      <c r="NSZ129" s="194"/>
      <c r="NTA129" s="194"/>
      <c r="NTB129" s="194"/>
      <c r="NTC129" s="194"/>
      <c r="NTD129" s="194"/>
      <c r="NTE129" s="194"/>
      <c r="NTF129" s="194"/>
      <c r="NTG129" s="194"/>
      <c r="NTH129" s="194"/>
      <c r="NTI129" s="194"/>
      <c r="NTJ129" s="194"/>
      <c r="NTK129" s="194"/>
      <c r="NTL129" s="194"/>
      <c r="NTM129" s="194"/>
      <c r="NTN129" s="194"/>
      <c r="NTO129" s="194"/>
      <c r="NTP129" s="194"/>
      <c r="NTQ129" s="194"/>
      <c r="NTR129" s="194"/>
      <c r="NTS129" s="194"/>
      <c r="NTT129" s="194"/>
      <c r="NTU129" s="194"/>
      <c r="NTV129" s="194"/>
      <c r="NTW129" s="194"/>
      <c r="NTX129" s="194"/>
      <c r="NTY129" s="194"/>
      <c r="NTZ129" s="194"/>
      <c r="NUA129" s="194"/>
      <c r="NUB129" s="194"/>
      <c r="NUC129" s="194"/>
      <c r="NUD129" s="194"/>
      <c r="NUE129" s="194"/>
      <c r="NUF129" s="194"/>
      <c r="NUG129" s="194"/>
      <c r="NUH129" s="194"/>
      <c r="NUI129" s="194"/>
      <c r="NUJ129" s="194"/>
      <c r="NUK129" s="194"/>
      <c r="NUL129" s="194"/>
      <c r="NUM129" s="194"/>
      <c r="NUN129" s="194"/>
      <c r="NUO129" s="194"/>
      <c r="NUP129" s="194"/>
      <c r="NUQ129" s="194"/>
      <c r="NUR129" s="194"/>
      <c r="NUS129" s="194"/>
      <c r="NUT129" s="194"/>
      <c r="NUU129" s="194"/>
      <c r="NUV129" s="194"/>
      <c r="NUW129" s="194"/>
      <c r="NUX129" s="194"/>
      <c r="NUY129" s="194"/>
      <c r="NUZ129" s="194"/>
      <c r="NVA129" s="194"/>
      <c r="NVB129" s="194"/>
      <c r="NVC129" s="194"/>
      <c r="NVD129" s="194"/>
      <c r="NVE129" s="194"/>
      <c r="NVF129" s="194"/>
      <c r="NVG129" s="194"/>
      <c r="NVH129" s="194"/>
      <c r="NVI129" s="194"/>
      <c r="NVJ129" s="194"/>
      <c r="NVK129" s="194"/>
      <c r="NVL129" s="194"/>
      <c r="NVM129" s="194"/>
      <c r="NVN129" s="194"/>
      <c r="NVO129" s="194"/>
      <c r="NVP129" s="194"/>
      <c r="NVQ129" s="194"/>
      <c r="NVR129" s="194"/>
      <c r="NVS129" s="194"/>
      <c r="NVT129" s="194"/>
      <c r="NVU129" s="194"/>
      <c r="NVV129" s="194"/>
      <c r="NVW129" s="194"/>
      <c r="NVX129" s="194"/>
      <c r="NVY129" s="194"/>
      <c r="NVZ129" s="194"/>
      <c r="NWA129" s="194"/>
      <c r="NWB129" s="194"/>
      <c r="NWC129" s="194"/>
      <c r="NWD129" s="194"/>
      <c r="NWE129" s="194"/>
      <c r="NWF129" s="194"/>
      <c r="NWG129" s="194"/>
      <c r="NWH129" s="194"/>
      <c r="NWI129" s="194"/>
      <c r="NWJ129" s="194"/>
      <c r="NWK129" s="194"/>
      <c r="NWL129" s="194"/>
      <c r="NWM129" s="194"/>
      <c r="NWN129" s="194"/>
      <c r="NWO129" s="194"/>
      <c r="NWP129" s="194"/>
      <c r="NWQ129" s="194"/>
      <c r="NWR129" s="194"/>
      <c r="NWS129" s="194"/>
      <c r="NWT129" s="194"/>
      <c r="NWU129" s="194"/>
      <c r="NWV129" s="194"/>
      <c r="NWW129" s="194"/>
      <c r="NWX129" s="194"/>
      <c r="NWY129" s="194"/>
      <c r="NWZ129" s="194"/>
      <c r="NXA129" s="194"/>
      <c r="NXB129" s="194"/>
      <c r="NXC129" s="194"/>
      <c r="NXD129" s="194"/>
      <c r="NXE129" s="194"/>
      <c r="NXF129" s="194"/>
      <c r="NXG129" s="194"/>
      <c r="NXH129" s="194"/>
      <c r="NXI129" s="194"/>
      <c r="NXJ129" s="194"/>
      <c r="NXK129" s="194"/>
      <c r="NXL129" s="194"/>
      <c r="NXM129" s="194"/>
      <c r="NXN129" s="194"/>
      <c r="NXO129" s="194"/>
      <c r="NXP129" s="194"/>
      <c r="NXQ129" s="194"/>
      <c r="NXR129" s="194"/>
      <c r="NXS129" s="194"/>
      <c r="NXT129" s="194"/>
      <c r="NXU129" s="194"/>
      <c r="NXV129" s="194"/>
      <c r="NXW129" s="194"/>
      <c r="NXX129" s="194"/>
      <c r="NXY129" s="194"/>
      <c r="NXZ129" s="194"/>
      <c r="NYA129" s="194"/>
      <c r="NYB129" s="194"/>
      <c r="NYC129" s="194"/>
      <c r="NYD129" s="194"/>
      <c r="NYE129" s="194"/>
      <c r="NYF129" s="194"/>
      <c r="NYG129" s="194"/>
      <c r="NYH129" s="194"/>
      <c r="NYI129" s="194"/>
      <c r="NYJ129" s="194"/>
      <c r="NYK129" s="194"/>
      <c r="NYL129" s="194"/>
      <c r="NYM129" s="194"/>
      <c r="NYN129" s="194"/>
      <c r="NYO129" s="194"/>
      <c r="NYP129" s="194"/>
      <c r="NYQ129" s="194"/>
      <c r="NYR129" s="194"/>
      <c r="NYS129" s="194"/>
      <c r="NYT129" s="194"/>
      <c r="NYU129" s="194"/>
      <c r="NYV129" s="194"/>
      <c r="NYW129" s="194"/>
      <c r="NYX129" s="194"/>
      <c r="NYY129" s="194"/>
      <c r="NYZ129" s="194"/>
      <c r="NZA129" s="194"/>
      <c r="NZB129" s="194"/>
      <c r="NZC129" s="194"/>
      <c r="NZD129" s="194"/>
      <c r="NZE129" s="194"/>
      <c r="NZF129" s="194"/>
      <c r="NZG129" s="194"/>
      <c r="NZH129" s="194"/>
      <c r="NZI129" s="194"/>
      <c r="NZJ129" s="194"/>
      <c r="NZK129" s="194"/>
      <c r="NZL129" s="194"/>
      <c r="NZM129" s="194"/>
      <c r="NZN129" s="194"/>
      <c r="NZO129" s="194"/>
      <c r="NZP129" s="194"/>
      <c r="NZQ129" s="194"/>
      <c r="NZR129" s="194"/>
      <c r="NZS129" s="194"/>
      <c r="NZT129" s="194"/>
      <c r="NZU129" s="194"/>
      <c r="NZV129" s="194"/>
      <c r="NZW129" s="194"/>
      <c r="NZX129" s="194"/>
      <c r="NZY129" s="194"/>
      <c r="NZZ129" s="194"/>
      <c r="OAA129" s="194"/>
      <c r="OAB129" s="194"/>
      <c r="OAC129" s="194"/>
      <c r="OAD129" s="194"/>
      <c r="OAE129" s="194"/>
      <c r="OAF129" s="194"/>
      <c r="OAG129" s="194"/>
      <c r="OAH129" s="194"/>
      <c r="OAI129" s="194"/>
      <c r="OAJ129" s="194"/>
      <c r="OAK129" s="194"/>
      <c r="OAL129" s="194"/>
      <c r="OAM129" s="194"/>
      <c r="OAN129" s="194"/>
      <c r="OAO129" s="194"/>
      <c r="OAP129" s="194"/>
      <c r="OAQ129" s="194"/>
      <c r="OAR129" s="194"/>
      <c r="OAS129" s="194"/>
      <c r="OAT129" s="194"/>
      <c r="OAU129" s="194"/>
      <c r="OAV129" s="194"/>
      <c r="OAW129" s="194"/>
      <c r="OAX129" s="194"/>
      <c r="OAY129" s="194"/>
      <c r="OAZ129" s="194"/>
      <c r="OBA129" s="194"/>
      <c r="OBB129" s="194"/>
      <c r="OBC129" s="194"/>
      <c r="OBD129" s="194"/>
      <c r="OBE129" s="194"/>
      <c r="OBF129" s="194"/>
      <c r="OBG129" s="194"/>
      <c r="OBH129" s="194"/>
      <c r="OBI129" s="194"/>
      <c r="OBJ129" s="194"/>
      <c r="OBK129" s="194"/>
      <c r="OBL129" s="194"/>
      <c r="OBM129" s="194"/>
      <c r="OBN129" s="194"/>
      <c r="OBO129" s="194"/>
      <c r="OBP129" s="194"/>
      <c r="OBQ129" s="194"/>
      <c r="OBR129" s="194"/>
      <c r="OBS129" s="194"/>
      <c r="OBT129" s="194"/>
      <c r="OBU129" s="194"/>
      <c r="OBV129" s="194"/>
      <c r="OBW129" s="194"/>
      <c r="OBX129" s="194"/>
      <c r="OBY129" s="194"/>
      <c r="OBZ129" s="194"/>
      <c r="OCA129" s="194"/>
      <c r="OCB129" s="194"/>
      <c r="OCC129" s="194"/>
      <c r="OCD129" s="194"/>
      <c r="OCE129" s="194"/>
      <c r="OCF129" s="194"/>
      <c r="OCG129" s="194"/>
      <c r="OCH129" s="194"/>
      <c r="OCI129" s="194"/>
      <c r="OCJ129" s="194"/>
      <c r="OCK129" s="194"/>
      <c r="OCL129" s="194"/>
      <c r="OCM129" s="194"/>
      <c r="OCN129" s="194"/>
      <c r="OCO129" s="194"/>
      <c r="OCP129" s="194"/>
      <c r="OCQ129" s="194"/>
      <c r="OCR129" s="194"/>
      <c r="OCS129" s="194"/>
      <c r="OCT129" s="194"/>
      <c r="OCU129" s="194"/>
      <c r="OCV129" s="194"/>
      <c r="OCW129" s="194"/>
      <c r="OCX129" s="194"/>
      <c r="OCY129" s="194"/>
      <c r="OCZ129" s="194"/>
      <c r="ODA129" s="194"/>
      <c r="ODB129" s="194"/>
      <c r="ODC129" s="194"/>
      <c r="ODD129" s="194"/>
      <c r="ODE129" s="194"/>
      <c r="ODF129" s="194"/>
      <c r="ODG129" s="194"/>
      <c r="ODH129" s="194"/>
      <c r="ODI129" s="194"/>
      <c r="ODJ129" s="194"/>
      <c r="ODK129" s="194"/>
      <c r="ODL129" s="194"/>
      <c r="ODM129" s="194"/>
      <c r="ODN129" s="194"/>
      <c r="ODO129" s="194"/>
      <c r="ODP129" s="194"/>
      <c r="ODQ129" s="194"/>
      <c r="ODR129" s="194"/>
      <c r="ODS129" s="194"/>
      <c r="ODT129" s="194"/>
      <c r="ODU129" s="194"/>
      <c r="ODV129" s="194"/>
      <c r="ODW129" s="194"/>
      <c r="ODX129" s="194"/>
      <c r="ODY129" s="194"/>
      <c r="ODZ129" s="194"/>
      <c r="OEA129" s="194"/>
      <c r="OEB129" s="194"/>
      <c r="OEC129" s="194"/>
      <c r="OED129" s="194"/>
      <c r="OEE129" s="194"/>
      <c r="OEF129" s="194"/>
      <c r="OEG129" s="194"/>
      <c r="OEH129" s="194"/>
      <c r="OEI129" s="194"/>
      <c r="OEJ129" s="194"/>
      <c r="OEK129" s="194"/>
      <c r="OEL129" s="194"/>
      <c r="OEM129" s="194"/>
      <c r="OEN129" s="194"/>
      <c r="OEO129" s="194"/>
      <c r="OEP129" s="194"/>
      <c r="OEQ129" s="194"/>
      <c r="OER129" s="194"/>
      <c r="OES129" s="194"/>
      <c r="OET129" s="194"/>
      <c r="OEU129" s="194"/>
      <c r="OEV129" s="194"/>
      <c r="OEW129" s="194"/>
      <c r="OEX129" s="194"/>
      <c r="OEY129" s="194"/>
      <c r="OEZ129" s="194"/>
      <c r="OFA129" s="194"/>
      <c r="OFB129" s="194"/>
      <c r="OFC129" s="194"/>
      <c r="OFD129" s="194"/>
      <c r="OFE129" s="194"/>
      <c r="OFF129" s="194"/>
      <c r="OFG129" s="194"/>
      <c r="OFH129" s="194"/>
      <c r="OFI129" s="194"/>
      <c r="OFJ129" s="194"/>
      <c r="OFK129" s="194"/>
      <c r="OFL129" s="194"/>
      <c r="OFM129" s="194"/>
      <c r="OFN129" s="194"/>
      <c r="OFO129" s="194"/>
      <c r="OFP129" s="194"/>
      <c r="OFQ129" s="194"/>
      <c r="OFR129" s="194"/>
      <c r="OFS129" s="194"/>
      <c r="OFT129" s="194"/>
      <c r="OFU129" s="194"/>
      <c r="OFV129" s="194"/>
      <c r="OFW129" s="194"/>
      <c r="OFX129" s="194"/>
      <c r="OFY129" s="194"/>
      <c r="OFZ129" s="194"/>
      <c r="OGA129" s="194"/>
      <c r="OGB129" s="194"/>
      <c r="OGC129" s="194"/>
      <c r="OGD129" s="194"/>
      <c r="OGE129" s="194"/>
      <c r="OGF129" s="194"/>
      <c r="OGG129" s="194"/>
      <c r="OGH129" s="194"/>
      <c r="OGI129" s="194"/>
      <c r="OGJ129" s="194"/>
      <c r="OGK129" s="194"/>
      <c r="OGL129" s="194"/>
      <c r="OGM129" s="194"/>
      <c r="OGN129" s="194"/>
      <c r="OGO129" s="194"/>
      <c r="OGP129" s="194"/>
      <c r="OGQ129" s="194"/>
      <c r="OGR129" s="194"/>
      <c r="OGS129" s="194"/>
      <c r="OGT129" s="194"/>
      <c r="OGU129" s="194"/>
      <c r="OGV129" s="194"/>
      <c r="OGW129" s="194"/>
      <c r="OGX129" s="194"/>
      <c r="OGY129" s="194"/>
      <c r="OGZ129" s="194"/>
      <c r="OHA129" s="194"/>
      <c r="OHB129" s="194"/>
      <c r="OHC129" s="194"/>
      <c r="OHD129" s="194"/>
      <c r="OHE129" s="194"/>
      <c r="OHF129" s="194"/>
      <c r="OHG129" s="194"/>
      <c r="OHH129" s="194"/>
      <c r="OHI129" s="194"/>
      <c r="OHJ129" s="194"/>
      <c r="OHK129" s="194"/>
      <c r="OHL129" s="194"/>
      <c r="OHM129" s="194"/>
      <c r="OHN129" s="194"/>
      <c r="OHO129" s="194"/>
      <c r="OHP129" s="194"/>
      <c r="OHQ129" s="194"/>
      <c r="OHR129" s="194"/>
      <c r="OHS129" s="194"/>
      <c r="OHT129" s="194"/>
      <c r="OHU129" s="194"/>
      <c r="OHV129" s="194"/>
      <c r="OHW129" s="194"/>
      <c r="OHX129" s="194"/>
      <c r="OHY129" s="194"/>
      <c r="OHZ129" s="194"/>
      <c r="OIA129" s="194"/>
      <c r="OIB129" s="194"/>
      <c r="OIC129" s="194"/>
      <c r="OID129" s="194"/>
      <c r="OIE129" s="194"/>
      <c r="OIF129" s="194"/>
      <c r="OIG129" s="194"/>
      <c r="OIH129" s="194"/>
      <c r="OII129" s="194"/>
      <c r="OIJ129" s="194"/>
      <c r="OIK129" s="194"/>
      <c r="OIL129" s="194"/>
      <c r="OIM129" s="194"/>
      <c r="OIN129" s="194"/>
      <c r="OIO129" s="194"/>
      <c r="OIP129" s="194"/>
      <c r="OIQ129" s="194"/>
      <c r="OIR129" s="194"/>
      <c r="OIS129" s="194"/>
      <c r="OIT129" s="194"/>
      <c r="OIU129" s="194"/>
      <c r="OIV129" s="194"/>
      <c r="OIW129" s="194"/>
      <c r="OIX129" s="194"/>
      <c r="OIY129" s="194"/>
      <c r="OIZ129" s="194"/>
      <c r="OJA129" s="194"/>
      <c r="OJB129" s="194"/>
      <c r="OJC129" s="194"/>
      <c r="OJD129" s="194"/>
      <c r="OJE129" s="194"/>
      <c r="OJF129" s="194"/>
      <c r="OJG129" s="194"/>
      <c r="OJH129" s="194"/>
      <c r="OJI129" s="194"/>
      <c r="OJJ129" s="194"/>
      <c r="OJK129" s="194"/>
      <c r="OJL129" s="194"/>
      <c r="OJM129" s="194"/>
      <c r="OJN129" s="194"/>
      <c r="OJO129" s="194"/>
      <c r="OJP129" s="194"/>
      <c r="OJQ129" s="194"/>
      <c r="OJR129" s="194"/>
      <c r="OJS129" s="194"/>
      <c r="OJT129" s="194"/>
      <c r="OJU129" s="194"/>
      <c r="OJV129" s="194"/>
      <c r="OJW129" s="194"/>
      <c r="OJX129" s="194"/>
      <c r="OJY129" s="194"/>
      <c r="OJZ129" s="194"/>
      <c r="OKA129" s="194"/>
      <c r="OKB129" s="194"/>
      <c r="OKC129" s="194"/>
      <c r="OKD129" s="194"/>
      <c r="OKE129" s="194"/>
      <c r="OKF129" s="194"/>
      <c r="OKG129" s="194"/>
      <c r="OKH129" s="194"/>
      <c r="OKI129" s="194"/>
      <c r="OKJ129" s="194"/>
      <c r="OKK129" s="194"/>
      <c r="OKL129" s="194"/>
      <c r="OKM129" s="194"/>
      <c r="OKN129" s="194"/>
      <c r="OKO129" s="194"/>
      <c r="OKP129" s="194"/>
      <c r="OKQ129" s="194"/>
      <c r="OKR129" s="194"/>
      <c r="OKS129" s="194"/>
      <c r="OKT129" s="194"/>
      <c r="OKU129" s="194"/>
      <c r="OKV129" s="194"/>
      <c r="OKW129" s="194"/>
      <c r="OKX129" s="194"/>
      <c r="OKY129" s="194"/>
      <c r="OKZ129" s="194"/>
      <c r="OLA129" s="194"/>
      <c r="OLB129" s="194"/>
      <c r="OLC129" s="194"/>
      <c r="OLD129" s="194"/>
      <c r="OLE129" s="194"/>
      <c r="OLF129" s="194"/>
      <c r="OLG129" s="194"/>
      <c r="OLH129" s="194"/>
      <c r="OLI129" s="194"/>
      <c r="OLJ129" s="194"/>
      <c r="OLK129" s="194"/>
      <c r="OLL129" s="194"/>
      <c r="OLM129" s="194"/>
      <c r="OLN129" s="194"/>
      <c r="OLO129" s="194"/>
      <c r="OLP129" s="194"/>
      <c r="OLQ129" s="194"/>
      <c r="OLR129" s="194"/>
      <c r="OLS129" s="194"/>
      <c r="OLT129" s="194"/>
      <c r="OLU129" s="194"/>
      <c r="OLV129" s="194"/>
      <c r="OLW129" s="194"/>
      <c r="OLX129" s="194"/>
      <c r="OLY129" s="194"/>
      <c r="OLZ129" s="194"/>
      <c r="OMA129" s="194"/>
      <c r="OMB129" s="194"/>
      <c r="OMC129" s="194"/>
      <c r="OMD129" s="194"/>
      <c r="OME129" s="194"/>
      <c r="OMF129" s="194"/>
      <c r="OMG129" s="194"/>
      <c r="OMH129" s="194"/>
      <c r="OMI129" s="194"/>
      <c r="OMJ129" s="194"/>
      <c r="OMK129" s="194"/>
      <c r="OML129" s="194"/>
      <c r="OMM129" s="194"/>
      <c r="OMN129" s="194"/>
      <c r="OMO129" s="194"/>
      <c r="OMP129" s="194"/>
      <c r="OMQ129" s="194"/>
      <c r="OMR129" s="194"/>
      <c r="OMS129" s="194"/>
      <c r="OMT129" s="194"/>
      <c r="OMU129" s="194"/>
      <c r="OMV129" s="194"/>
      <c r="OMW129" s="194"/>
      <c r="OMX129" s="194"/>
      <c r="OMY129" s="194"/>
      <c r="OMZ129" s="194"/>
      <c r="ONA129" s="194"/>
      <c r="ONB129" s="194"/>
      <c r="ONC129" s="194"/>
      <c r="OND129" s="194"/>
      <c r="ONE129" s="194"/>
      <c r="ONF129" s="194"/>
      <c r="ONG129" s="194"/>
      <c r="ONH129" s="194"/>
      <c r="ONI129" s="194"/>
      <c r="ONJ129" s="194"/>
      <c r="ONK129" s="194"/>
      <c r="ONL129" s="194"/>
      <c r="ONM129" s="194"/>
      <c r="ONN129" s="194"/>
      <c r="ONO129" s="194"/>
      <c r="ONP129" s="194"/>
      <c r="ONQ129" s="194"/>
      <c r="ONR129" s="194"/>
      <c r="ONS129" s="194"/>
      <c r="ONT129" s="194"/>
      <c r="ONU129" s="194"/>
      <c r="ONV129" s="194"/>
      <c r="ONW129" s="194"/>
      <c r="ONX129" s="194"/>
      <c r="ONY129" s="194"/>
      <c r="ONZ129" s="194"/>
      <c r="OOA129" s="194"/>
      <c r="OOB129" s="194"/>
      <c r="OOC129" s="194"/>
      <c r="OOD129" s="194"/>
      <c r="OOE129" s="194"/>
      <c r="OOF129" s="194"/>
      <c r="OOG129" s="194"/>
      <c r="OOH129" s="194"/>
      <c r="OOI129" s="194"/>
      <c r="OOJ129" s="194"/>
      <c r="OOK129" s="194"/>
      <c r="OOL129" s="194"/>
      <c r="OOM129" s="194"/>
      <c r="OON129" s="194"/>
      <c r="OOO129" s="194"/>
      <c r="OOP129" s="194"/>
      <c r="OOQ129" s="194"/>
      <c r="OOR129" s="194"/>
      <c r="OOS129" s="194"/>
      <c r="OOT129" s="194"/>
      <c r="OOU129" s="194"/>
      <c r="OOV129" s="194"/>
      <c r="OOW129" s="194"/>
      <c r="OOX129" s="194"/>
      <c r="OOY129" s="194"/>
      <c r="OOZ129" s="194"/>
      <c r="OPA129" s="194"/>
      <c r="OPB129" s="194"/>
      <c r="OPC129" s="194"/>
      <c r="OPD129" s="194"/>
      <c r="OPE129" s="194"/>
      <c r="OPF129" s="194"/>
      <c r="OPG129" s="194"/>
      <c r="OPH129" s="194"/>
      <c r="OPI129" s="194"/>
      <c r="OPJ129" s="194"/>
      <c r="OPK129" s="194"/>
      <c r="OPL129" s="194"/>
      <c r="OPM129" s="194"/>
      <c r="OPN129" s="194"/>
      <c r="OPO129" s="194"/>
      <c r="OPP129" s="194"/>
      <c r="OPQ129" s="194"/>
      <c r="OPR129" s="194"/>
      <c r="OPS129" s="194"/>
      <c r="OPT129" s="194"/>
      <c r="OPU129" s="194"/>
      <c r="OPV129" s="194"/>
      <c r="OPW129" s="194"/>
      <c r="OPX129" s="194"/>
      <c r="OPY129" s="194"/>
      <c r="OPZ129" s="194"/>
      <c r="OQA129" s="194"/>
      <c r="OQB129" s="194"/>
      <c r="OQC129" s="194"/>
      <c r="OQD129" s="194"/>
      <c r="OQE129" s="194"/>
      <c r="OQF129" s="194"/>
      <c r="OQG129" s="194"/>
      <c r="OQH129" s="194"/>
      <c r="OQI129" s="194"/>
      <c r="OQJ129" s="194"/>
      <c r="OQK129" s="194"/>
      <c r="OQL129" s="194"/>
      <c r="OQM129" s="194"/>
      <c r="OQN129" s="194"/>
      <c r="OQO129" s="194"/>
      <c r="OQP129" s="194"/>
      <c r="OQQ129" s="194"/>
      <c r="OQR129" s="194"/>
      <c r="OQS129" s="194"/>
      <c r="OQT129" s="194"/>
      <c r="OQU129" s="194"/>
      <c r="OQV129" s="194"/>
      <c r="OQW129" s="194"/>
      <c r="OQX129" s="194"/>
      <c r="OQY129" s="194"/>
      <c r="OQZ129" s="194"/>
      <c r="ORA129" s="194"/>
      <c r="ORB129" s="194"/>
      <c r="ORC129" s="194"/>
      <c r="ORD129" s="194"/>
      <c r="ORE129" s="194"/>
      <c r="ORF129" s="194"/>
      <c r="ORG129" s="194"/>
      <c r="ORH129" s="194"/>
      <c r="ORI129" s="194"/>
      <c r="ORJ129" s="194"/>
      <c r="ORK129" s="194"/>
      <c r="ORL129" s="194"/>
      <c r="ORM129" s="194"/>
      <c r="ORN129" s="194"/>
      <c r="ORO129" s="194"/>
      <c r="ORP129" s="194"/>
      <c r="ORQ129" s="194"/>
      <c r="ORR129" s="194"/>
      <c r="ORS129" s="194"/>
      <c r="ORT129" s="194"/>
      <c r="ORU129" s="194"/>
      <c r="ORV129" s="194"/>
      <c r="ORW129" s="194"/>
      <c r="ORX129" s="194"/>
      <c r="ORY129" s="194"/>
      <c r="ORZ129" s="194"/>
      <c r="OSA129" s="194"/>
      <c r="OSB129" s="194"/>
      <c r="OSC129" s="194"/>
      <c r="OSD129" s="194"/>
      <c r="OSE129" s="194"/>
      <c r="OSF129" s="194"/>
      <c r="OSG129" s="194"/>
      <c r="OSH129" s="194"/>
      <c r="OSI129" s="194"/>
      <c r="OSJ129" s="194"/>
      <c r="OSK129" s="194"/>
      <c r="OSL129" s="194"/>
      <c r="OSM129" s="194"/>
      <c r="OSN129" s="194"/>
      <c r="OSO129" s="194"/>
      <c r="OSP129" s="194"/>
      <c r="OSQ129" s="194"/>
      <c r="OSR129" s="194"/>
      <c r="OSS129" s="194"/>
      <c r="OST129" s="194"/>
      <c r="OSU129" s="194"/>
      <c r="OSV129" s="194"/>
      <c r="OSW129" s="194"/>
      <c r="OSX129" s="194"/>
      <c r="OSY129" s="194"/>
      <c r="OSZ129" s="194"/>
      <c r="OTA129" s="194"/>
      <c r="OTB129" s="194"/>
      <c r="OTC129" s="194"/>
      <c r="OTD129" s="194"/>
      <c r="OTE129" s="194"/>
      <c r="OTF129" s="194"/>
      <c r="OTG129" s="194"/>
      <c r="OTH129" s="194"/>
      <c r="OTI129" s="194"/>
      <c r="OTJ129" s="194"/>
      <c r="OTK129" s="194"/>
      <c r="OTL129" s="194"/>
      <c r="OTM129" s="194"/>
      <c r="OTN129" s="194"/>
      <c r="OTO129" s="194"/>
      <c r="OTP129" s="194"/>
      <c r="OTQ129" s="194"/>
      <c r="OTR129" s="194"/>
      <c r="OTS129" s="194"/>
      <c r="OTT129" s="194"/>
      <c r="OTU129" s="194"/>
      <c r="OTV129" s="194"/>
      <c r="OTW129" s="194"/>
      <c r="OTX129" s="194"/>
      <c r="OTY129" s="194"/>
      <c r="OTZ129" s="194"/>
      <c r="OUA129" s="194"/>
      <c r="OUB129" s="194"/>
      <c r="OUC129" s="194"/>
      <c r="OUD129" s="194"/>
      <c r="OUE129" s="194"/>
      <c r="OUF129" s="194"/>
      <c r="OUG129" s="194"/>
      <c r="OUH129" s="194"/>
      <c r="OUI129" s="194"/>
      <c r="OUJ129" s="194"/>
      <c r="OUK129" s="194"/>
      <c r="OUL129" s="194"/>
      <c r="OUM129" s="194"/>
      <c r="OUN129" s="194"/>
      <c r="OUO129" s="194"/>
      <c r="OUP129" s="194"/>
      <c r="OUQ129" s="194"/>
      <c r="OUR129" s="194"/>
      <c r="OUS129" s="194"/>
      <c r="OUT129" s="194"/>
      <c r="OUU129" s="194"/>
      <c r="OUV129" s="194"/>
      <c r="OUW129" s="194"/>
      <c r="OUX129" s="194"/>
      <c r="OUY129" s="194"/>
      <c r="OUZ129" s="194"/>
      <c r="OVA129" s="194"/>
      <c r="OVB129" s="194"/>
      <c r="OVC129" s="194"/>
      <c r="OVD129" s="194"/>
      <c r="OVE129" s="194"/>
      <c r="OVF129" s="194"/>
      <c r="OVG129" s="194"/>
      <c r="OVH129" s="194"/>
      <c r="OVI129" s="194"/>
      <c r="OVJ129" s="194"/>
      <c r="OVK129" s="194"/>
      <c r="OVL129" s="194"/>
      <c r="OVM129" s="194"/>
      <c r="OVN129" s="194"/>
      <c r="OVO129" s="194"/>
      <c r="OVP129" s="194"/>
      <c r="OVQ129" s="194"/>
      <c r="OVR129" s="194"/>
      <c r="OVS129" s="194"/>
      <c r="OVT129" s="194"/>
      <c r="OVU129" s="194"/>
      <c r="OVV129" s="194"/>
      <c r="OVW129" s="194"/>
      <c r="OVX129" s="194"/>
      <c r="OVY129" s="194"/>
      <c r="OVZ129" s="194"/>
      <c r="OWA129" s="194"/>
      <c r="OWB129" s="194"/>
      <c r="OWC129" s="194"/>
      <c r="OWD129" s="194"/>
      <c r="OWE129" s="194"/>
      <c r="OWF129" s="194"/>
      <c r="OWG129" s="194"/>
      <c r="OWH129" s="194"/>
      <c r="OWI129" s="194"/>
      <c r="OWJ129" s="194"/>
      <c r="OWK129" s="194"/>
      <c r="OWL129" s="194"/>
      <c r="OWM129" s="194"/>
      <c r="OWN129" s="194"/>
      <c r="OWO129" s="194"/>
      <c r="OWP129" s="194"/>
      <c r="OWQ129" s="194"/>
      <c r="OWR129" s="194"/>
      <c r="OWS129" s="194"/>
      <c r="OWT129" s="194"/>
      <c r="OWU129" s="194"/>
      <c r="OWV129" s="194"/>
      <c r="OWW129" s="194"/>
      <c r="OWX129" s="194"/>
      <c r="OWY129" s="194"/>
      <c r="OWZ129" s="194"/>
      <c r="OXA129" s="194"/>
      <c r="OXB129" s="194"/>
      <c r="OXC129" s="194"/>
      <c r="OXD129" s="194"/>
      <c r="OXE129" s="194"/>
      <c r="OXF129" s="194"/>
      <c r="OXG129" s="194"/>
      <c r="OXH129" s="194"/>
      <c r="OXI129" s="194"/>
      <c r="OXJ129" s="194"/>
      <c r="OXK129" s="194"/>
      <c r="OXL129" s="194"/>
      <c r="OXM129" s="194"/>
      <c r="OXN129" s="194"/>
      <c r="OXO129" s="194"/>
      <c r="OXP129" s="194"/>
      <c r="OXQ129" s="194"/>
      <c r="OXR129" s="194"/>
      <c r="OXS129" s="194"/>
      <c r="OXT129" s="194"/>
      <c r="OXU129" s="194"/>
      <c r="OXV129" s="194"/>
      <c r="OXW129" s="194"/>
      <c r="OXX129" s="194"/>
      <c r="OXY129" s="194"/>
      <c r="OXZ129" s="194"/>
      <c r="OYA129" s="194"/>
      <c r="OYB129" s="194"/>
      <c r="OYC129" s="194"/>
      <c r="OYD129" s="194"/>
      <c r="OYE129" s="194"/>
      <c r="OYF129" s="194"/>
      <c r="OYG129" s="194"/>
      <c r="OYH129" s="194"/>
      <c r="OYI129" s="194"/>
      <c r="OYJ129" s="194"/>
      <c r="OYK129" s="194"/>
      <c r="OYL129" s="194"/>
      <c r="OYM129" s="194"/>
      <c r="OYN129" s="194"/>
      <c r="OYO129" s="194"/>
      <c r="OYP129" s="194"/>
      <c r="OYQ129" s="194"/>
      <c r="OYR129" s="194"/>
      <c r="OYS129" s="194"/>
      <c r="OYT129" s="194"/>
      <c r="OYU129" s="194"/>
      <c r="OYV129" s="194"/>
      <c r="OYW129" s="194"/>
      <c r="OYX129" s="194"/>
      <c r="OYY129" s="194"/>
      <c r="OYZ129" s="194"/>
      <c r="OZA129" s="194"/>
      <c r="OZB129" s="194"/>
      <c r="OZC129" s="194"/>
      <c r="OZD129" s="194"/>
      <c r="OZE129" s="194"/>
      <c r="OZF129" s="194"/>
      <c r="OZG129" s="194"/>
      <c r="OZH129" s="194"/>
      <c r="OZI129" s="194"/>
      <c r="OZJ129" s="194"/>
      <c r="OZK129" s="194"/>
      <c r="OZL129" s="194"/>
      <c r="OZM129" s="194"/>
      <c r="OZN129" s="194"/>
      <c r="OZO129" s="194"/>
      <c r="OZP129" s="194"/>
      <c r="OZQ129" s="194"/>
      <c r="OZR129" s="194"/>
      <c r="OZS129" s="194"/>
      <c r="OZT129" s="194"/>
      <c r="OZU129" s="194"/>
      <c r="OZV129" s="194"/>
      <c r="OZW129" s="194"/>
      <c r="OZX129" s="194"/>
      <c r="OZY129" s="194"/>
      <c r="OZZ129" s="194"/>
      <c r="PAA129" s="194"/>
      <c r="PAB129" s="194"/>
      <c r="PAC129" s="194"/>
      <c r="PAD129" s="194"/>
      <c r="PAE129" s="194"/>
      <c r="PAF129" s="194"/>
      <c r="PAG129" s="194"/>
      <c r="PAH129" s="194"/>
      <c r="PAI129" s="194"/>
      <c r="PAJ129" s="194"/>
      <c r="PAK129" s="194"/>
      <c r="PAL129" s="194"/>
      <c r="PAM129" s="194"/>
      <c r="PAN129" s="194"/>
      <c r="PAO129" s="194"/>
      <c r="PAP129" s="194"/>
      <c r="PAQ129" s="194"/>
      <c r="PAR129" s="194"/>
      <c r="PAS129" s="194"/>
      <c r="PAT129" s="194"/>
      <c r="PAU129" s="194"/>
      <c r="PAV129" s="194"/>
      <c r="PAW129" s="194"/>
      <c r="PAX129" s="194"/>
      <c r="PAY129" s="194"/>
      <c r="PAZ129" s="194"/>
      <c r="PBA129" s="194"/>
      <c r="PBB129" s="194"/>
      <c r="PBC129" s="194"/>
      <c r="PBD129" s="194"/>
      <c r="PBE129" s="194"/>
      <c r="PBF129" s="194"/>
      <c r="PBG129" s="194"/>
      <c r="PBH129" s="194"/>
      <c r="PBI129" s="194"/>
      <c r="PBJ129" s="194"/>
      <c r="PBK129" s="194"/>
      <c r="PBL129" s="194"/>
      <c r="PBM129" s="194"/>
      <c r="PBN129" s="194"/>
      <c r="PBO129" s="194"/>
      <c r="PBP129" s="194"/>
      <c r="PBQ129" s="194"/>
      <c r="PBR129" s="194"/>
      <c r="PBS129" s="194"/>
      <c r="PBT129" s="194"/>
      <c r="PBU129" s="194"/>
      <c r="PBV129" s="194"/>
      <c r="PBW129" s="194"/>
      <c r="PBX129" s="194"/>
      <c r="PBY129" s="194"/>
      <c r="PBZ129" s="194"/>
      <c r="PCA129" s="194"/>
      <c r="PCB129" s="194"/>
      <c r="PCC129" s="194"/>
      <c r="PCD129" s="194"/>
      <c r="PCE129" s="194"/>
      <c r="PCF129" s="194"/>
      <c r="PCG129" s="194"/>
      <c r="PCH129" s="194"/>
      <c r="PCI129" s="194"/>
      <c r="PCJ129" s="194"/>
      <c r="PCK129" s="194"/>
      <c r="PCL129" s="194"/>
      <c r="PCM129" s="194"/>
      <c r="PCN129" s="194"/>
      <c r="PCO129" s="194"/>
      <c r="PCP129" s="194"/>
      <c r="PCQ129" s="194"/>
      <c r="PCR129" s="194"/>
      <c r="PCS129" s="194"/>
      <c r="PCT129" s="194"/>
      <c r="PCU129" s="194"/>
      <c r="PCV129" s="194"/>
      <c r="PCW129" s="194"/>
      <c r="PCX129" s="194"/>
      <c r="PCY129" s="194"/>
      <c r="PCZ129" s="194"/>
      <c r="PDA129" s="194"/>
      <c r="PDB129" s="194"/>
      <c r="PDC129" s="194"/>
      <c r="PDD129" s="194"/>
      <c r="PDE129" s="194"/>
      <c r="PDF129" s="194"/>
      <c r="PDG129" s="194"/>
      <c r="PDH129" s="194"/>
      <c r="PDI129" s="194"/>
      <c r="PDJ129" s="194"/>
      <c r="PDK129" s="194"/>
      <c r="PDL129" s="194"/>
      <c r="PDM129" s="194"/>
      <c r="PDN129" s="194"/>
      <c r="PDO129" s="194"/>
      <c r="PDP129" s="194"/>
      <c r="PDQ129" s="194"/>
      <c r="PDR129" s="194"/>
      <c r="PDS129" s="194"/>
      <c r="PDT129" s="194"/>
      <c r="PDU129" s="194"/>
      <c r="PDV129" s="194"/>
      <c r="PDW129" s="194"/>
      <c r="PDX129" s="194"/>
      <c r="PDY129" s="194"/>
      <c r="PDZ129" s="194"/>
      <c r="PEA129" s="194"/>
      <c r="PEB129" s="194"/>
      <c r="PEC129" s="194"/>
      <c r="PED129" s="194"/>
      <c r="PEE129" s="194"/>
      <c r="PEF129" s="194"/>
      <c r="PEG129" s="194"/>
      <c r="PEH129" s="194"/>
      <c r="PEI129" s="194"/>
      <c r="PEJ129" s="194"/>
      <c r="PEK129" s="194"/>
      <c r="PEL129" s="194"/>
      <c r="PEM129" s="194"/>
      <c r="PEN129" s="194"/>
      <c r="PEO129" s="194"/>
      <c r="PEP129" s="194"/>
      <c r="PEQ129" s="194"/>
      <c r="PER129" s="194"/>
      <c r="PES129" s="194"/>
      <c r="PET129" s="194"/>
      <c r="PEU129" s="194"/>
      <c r="PEV129" s="194"/>
      <c r="PEW129" s="194"/>
      <c r="PEX129" s="194"/>
      <c r="PEY129" s="194"/>
      <c r="PEZ129" s="194"/>
      <c r="PFA129" s="194"/>
      <c r="PFB129" s="194"/>
      <c r="PFC129" s="194"/>
      <c r="PFD129" s="194"/>
      <c r="PFE129" s="194"/>
      <c r="PFF129" s="194"/>
      <c r="PFG129" s="194"/>
      <c r="PFH129" s="194"/>
      <c r="PFI129" s="194"/>
      <c r="PFJ129" s="194"/>
      <c r="PFK129" s="194"/>
      <c r="PFL129" s="194"/>
      <c r="PFM129" s="194"/>
      <c r="PFN129" s="194"/>
      <c r="PFO129" s="194"/>
      <c r="PFP129" s="194"/>
      <c r="PFQ129" s="194"/>
      <c r="PFR129" s="194"/>
      <c r="PFS129" s="194"/>
      <c r="PFT129" s="194"/>
      <c r="PFU129" s="194"/>
      <c r="PFV129" s="194"/>
      <c r="PFW129" s="194"/>
      <c r="PFX129" s="194"/>
      <c r="PFY129" s="194"/>
      <c r="PFZ129" s="194"/>
      <c r="PGA129" s="194"/>
      <c r="PGB129" s="194"/>
      <c r="PGC129" s="194"/>
      <c r="PGD129" s="194"/>
      <c r="PGE129" s="194"/>
      <c r="PGF129" s="194"/>
      <c r="PGG129" s="194"/>
      <c r="PGH129" s="194"/>
      <c r="PGI129" s="194"/>
      <c r="PGJ129" s="194"/>
      <c r="PGK129" s="194"/>
      <c r="PGL129" s="194"/>
      <c r="PGM129" s="194"/>
      <c r="PGN129" s="194"/>
      <c r="PGO129" s="194"/>
      <c r="PGP129" s="194"/>
      <c r="PGQ129" s="194"/>
      <c r="PGR129" s="194"/>
      <c r="PGS129" s="194"/>
      <c r="PGT129" s="194"/>
      <c r="PGU129" s="194"/>
      <c r="PGV129" s="194"/>
      <c r="PGW129" s="194"/>
      <c r="PGX129" s="194"/>
      <c r="PGY129" s="194"/>
      <c r="PGZ129" s="194"/>
      <c r="PHA129" s="194"/>
      <c r="PHB129" s="194"/>
      <c r="PHC129" s="194"/>
      <c r="PHD129" s="194"/>
      <c r="PHE129" s="194"/>
      <c r="PHF129" s="194"/>
      <c r="PHG129" s="194"/>
      <c r="PHH129" s="194"/>
      <c r="PHI129" s="194"/>
      <c r="PHJ129" s="194"/>
      <c r="PHK129" s="194"/>
      <c r="PHL129" s="194"/>
      <c r="PHM129" s="194"/>
      <c r="PHN129" s="194"/>
      <c r="PHO129" s="194"/>
      <c r="PHP129" s="194"/>
      <c r="PHQ129" s="194"/>
      <c r="PHR129" s="194"/>
      <c r="PHS129" s="194"/>
      <c r="PHT129" s="194"/>
      <c r="PHU129" s="194"/>
      <c r="PHV129" s="194"/>
      <c r="PHW129" s="194"/>
      <c r="PHX129" s="194"/>
      <c r="PHY129" s="194"/>
      <c r="PHZ129" s="194"/>
      <c r="PIA129" s="194"/>
      <c r="PIB129" s="194"/>
      <c r="PIC129" s="194"/>
      <c r="PID129" s="194"/>
      <c r="PIE129" s="194"/>
      <c r="PIF129" s="194"/>
      <c r="PIG129" s="194"/>
      <c r="PIH129" s="194"/>
      <c r="PII129" s="194"/>
      <c r="PIJ129" s="194"/>
      <c r="PIK129" s="194"/>
      <c r="PIL129" s="194"/>
      <c r="PIM129" s="194"/>
      <c r="PIN129" s="194"/>
      <c r="PIO129" s="194"/>
      <c r="PIP129" s="194"/>
      <c r="PIQ129" s="194"/>
      <c r="PIR129" s="194"/>
      <c r="PIS129" s="194"/>
      <c r="PIT129" s="194"/>
      <c r="PIU129" s="194"/>
      <c r="PIV129" s="194"/>
      <c r="PIW129" s="194"/>
      <c r="PIX129" s="194"/>
      <c r="PIY129" s="194"/>
      <c r="PIZ129" s="194"/>
      <c r="PJA129" s="194"/>
      <c r="PJB129" s="194"/>
      <c r="PJC129" s="194"/>
      <c r="PJD129" s="194"/>
      <c r="PJE129" s="194"/>
      <c r="PJF129" s="194"/>
      <c r="PJG129" s="194"/>
      <c r="PJH129" s="194"/>
      <c r="PJI129" s="194"/>
      <c r="PJJ129" s="194"/>
      <c r="PJK129" s="194"/>
      <c r="PJL129" s="194"/>
      <c r="PJM129" s="194"/>
      <c r="PJN129" s="194"/>
      <c r="PJO129" s="194"/>
      <c r="PJP129" s="194"/>
      <c r="PJQ129" s="194"/>
      <c r="PJR129" s="194"/>
      <c r="PJS129" s="194"/>
      <c r="PJT129" s="194"/>
      <c r="PJU129" s="194"/>
      <c r="PJV129" s="194"/>
      <c r="PJW129" s="194"/>
      <c r="PJX129" s="194"/>
      <c r="PJY129" s="194"/>
      <c r="PJZ129" s="194"/>
      <c r="PKA129" s="194"/>
      <c r="PKB129" s="194"/>
      <c r="PKC129" s="194"/>
      <c r="PKD129" s="194"/>
      <c r="PKE129" s="194"/>
      <c r="PKF129" s="194"/>
      <c r="PKG129" s="194"/>
      <c r="PKH129" s="194"/>
      <c r="PKI129" s="194"/>
      <c r="PKJ129" s="194"/>
      <c r="PKK129" s="194"/>
      <c r="PKL129" s="194"/>
      <c r="PKM129" s="194"/>
      <c r="PKN129" s="194"/>
      <c r="PKO129" s="194"/>
      <c r="PKP129" s="194"/>
      <c r="PKQ129" s="194"/>
      <c r="PKR129" s="194"/>
      <c r="PKS129" s="194"/>
      <c r="PKT129" s="194"/>
      <c r="PKU129" s="194"/>
      <c r="PKV129" s="194"/>
      <c r="PKW129" s="194"/>
      <c r="PKX129" s="194"/>
      <c r="PKY129" s="194"/>
      <c r="PKZ129" s="194"/>
      <c r="PLA129" s="194"/>
      <c r="PLB129" s="194"/>
      <c r="PLC129" s="194"/>
      <c r="PLD129" s="194"/>
      <c r="PLE129" s="194"/>
      <c r="PLF129" s="194"/>
      <c r="PLG129" s="194"/>
      <c r="PLH129" s="194"/>
      <c r="PLI129" s="194"/>
      <c r="PLJ129" s="194"/>
      <c r="PLK129" s="194"/>
      <c r="PLL129" s="194"/>
      <c r="PLM129" s="194"/>
      <c r="PLN129" s="194"/>
      <c r="PLO129" s="194"/>
      <c r="PLP129" s="194"/>
      <c r="PLQ129" s="194"/>
      <c r="PLR129" s="194"/>
      <c r="PLS129" s="194"/>
      <c r="PLT129" s="194"/>
      <c r="PLU129" s="194"/>
      <c r="PLV129" s="194"/>
      <c r="PLW129" s="194"/>
      <c r="PLX129" s="194"/>
      <c r="PLY129" s="194"/>
      <c r="PLZ129" s="194"/>
      <c r="PMA129" s="194"/>
      <c r="PMB129" s="194"/>
      <c r="PMC129" s="194"/>
      <c r="PMD129" s="194"/>
      <c r="PME129" s="194"/>
      <c r="PMF129" s="194"/>
      <c r="PMG129" s="194"/>
      <c r="PMH129" s="194"/>
      <c r="PMI129" s="194"/>
      <c r="PMJ129" s="194"/>
      <c r="PMK129" s="194"/>
      <c r="PML129" s="194"/>
      <c r="PMM129" s="194"/>
      <c r="PMN129" s="194"/>
      <c r="PMO129" s="194"/>
      <c r="PMP129" s="194"/>
      <c r="PMQ129" s="194"/>
      <c r="PMR129" s="194"/>
      <c r="PMS129" s="194"/>
      <c r="PMT129" s="194"/>
      <c r="PMU129" s="194"/>
      <c r="PMV129" s="194"/>
      <c r="PMW129" s="194"/>
      <c r="PMX129" s="194"/>
      <c r="PMY129" s="194"/>
      <c r="PMZ129" s="194"/>
      <c r="PNA129" s="194"/>
      <c r="PNB129" s="194"/>
      <c r="PNC129" s="194"/>
      <c r="PND129" s="194"/>
      <c r="PNE129" s="194"/>
      <c r="PNF129" s="194"/>
      <c r="PNG129" s="194"/>
      <c r="PNH129" s="194"/>
      <c r="PNI129" s="194"/>
      <c r="PNJ129" s="194"/>
      <c r="PNK129" s="194"/>
      <c r="PNL129" s="194"/>
      <c r="PNM129" s="194"/>
      <c r="PNN129" s="194"/>
      <c r="PNO129" s="194"/>
      <c r="PNP129" s="194"/>
      <c r="PNQ129" s="194"/>
      <c r="PNR129" s="194"/>
      <c r="PNS129" s="194"/>
      <c r="PNT129" s="194"/>
      <c r="PNU129" s="194"/>
      <c r="PNV129" s="194"/>
      <c r="PNW129" s="194"/>
      <c r="PNX129" s="194"/>
      <c r="PNY129" s="194"/>
      <c r="PNZ129" s="194"/>
      <c r="POA129" s="194"/>
      <c r="POB129" s="194"/>
      <c r="POC129" s="194"/>
      <c r="POD129" s="194"/>
      <c r="POE129" s="194"/>
      <c r="POF129" s="194"/>
      <c r="POG129" s="194"/>
      <c r="POH129" s="194"/>
      <c r="POI129" s="194"/>
      <c r="POJ129" s="194"/>
      <c r="POK129" s="194"/>
      <c r="POL129" s="194"/>
      <c r="POM129" s="194"/>
      <c r="PON129" s="194"/>
      <c r="POO129" s="194"/>
      <c r="POP129" s="194"/>
      <c r="POQ129" s="194"/>
      <c r="POR129" s="194"/>
      <c r="POS129" s="194"/>
      <c r="POT129" s="194"/>
      <c r="POU129" s="194"/>
      <c r="POV129" s="194"/>
      <c r="POW129" s="194"/>
      <c r="POX129" s="194"/>
      <c r="POY129" s="194"/>
      <c r="POZ129" s="194"/>
      <c r="PPA129" s="194"/>
      <c r="PPB129" s="194"/>
      <c r="PPC129" s="194"/>
      <c r="PPD129" s="194"/>
      <c r="PPE129" s="194"/>
      <c r="PPF129" s="194"/>
      <c r="PPG129" s="194"/>
      <c r="PPH129" s="194"/>
      <c r="PPI129" s="194"/>
      <c r="PPJ129" s="194"/>
      <c r="PPK129" s="194"/>
      <c r="PPL129" s="194"/>
      <c r="PPM129" s="194"/>
      <c r="PPN129" s="194"/>
      <c r="PPO129" s="194"/>
      <c r="PPP129" s="194"/>
      <c r="PPQ129" s="194"/>
      <c r="PPR129" s="194"/>
      <c r="PPS129" s="194"/>
      <c r="PPT129" s="194"/>
      <c r="PPU129" s="194"/>
      <c r="PPV129" s="194"/>
      <c r="PPW129" s="194"/>
      <c r="PPX129" s="194"/>
      <c r="PPY129" s="194"/>
      <c r="PPZ129" s="194"/>
      <c r="PQA129" s="194"/>
      <c r="PQB129" s="194"/>
      <c r="PQC129" s="194"/>
      <c r="PQD129" s="194"/>
      <c r="PQE129" s="194"/>
      <c r="PQF129" s="194"/>
      <c r="PQG129" s="194"/>
      <c r="PQH129" s="194"/>
      <c r="PQI129" s="194"/>
      <c r="PQJ129" s="194"/>
      <c r="PQK129" s="194"/>
      <c r="PQL129" s="194"/>
      <c r="PQM129" s="194"/>
      <c r="PQN129" s="194"/>
      <c r="PQO129" s="194"/>
      <c r="PQP129" s="194"/>
      <c r="PQQ129" s="194"/>
      <c r="PQR129" s="194"/>
      <c r="PQS129" s="194"/>
      <c r="PQT129" s="194"/>
      <c r="PQU129" s="194"/>
      <c r="PQV129" s="194"/>
      <c r="PQW129" s="194"/>
      <c r="PQX129" s="194"/>
      <c r="PQY129" s="194"/>
      <c r="PQZ129" s="194"/>
      <c r="PRA129" s="194"/>
      <c r="PRB129" s="194"/>
      <c r="PRC129" s="194"/>
      <c r="PRD129" s="194"/>
      <c r="PRE129" s="194"/>
      <c r="PRF129" s="194"/>
      <c r="PRG129" s="194"/>
      <c r="PRH129" s="194"/>
      <c r="PRI129" s="194"/>
      <c r="PRJ129" s="194"/>
      <c r="PRK129" s="194"/>
      <c r="PRL129" s="194"/>
      <c r="PRM129" s="194"/>
      <c r="PRN129" s="194"/>
      <c r="PRO129" s="194"/>
      <c r="PRP129" s="194"/>
      <c r="PRQ129" s="194"/>
      <c r="PRR129" s="194"/>
      <c r="PRS129" s="194"/>
      <c r="PRT129" s="194"/>
      <c r="PRU129" s="194"/>
      <c r="PRV129" s="194"/>
      <c r="PRW129" s="194"/>
      <c r="PRX129" s="194"/>
      <c r="PRY129" s="194"/>
      <c r="PRZ129" s="194"/>
      <c r="PSA129" s="194"/>
      <c r="PSB129" s="194"/>
      <c r="PSC129" s="194"/>
      <c r="PSD129" s="194"/>
      <c r="PSE129" s="194"/>
      <c r="PSF129" s="194"/>
      <c r="PSG129" s="194"/>
      <c r="PSH129" s="194"/>
      <c r="PSI129" s="194"/>
      <c r="PSJ129" s="194"/>
      <c r="PSK129" s="194"/>
      <c r="PSL129" s="194"/>
      <c r="PSM129" s="194"/>
      <c r="PSN129" s="194"/>
      <c r="PSO129" s="194"/>
      <c r="PSP129" s="194"/>
      <c r="PSQ129" s="194"/>
      <c r="PSR129" s="194"/>
      <c r="PSS129" s="194"/>
      <c r="PST129" s="194"/>
      <c r="PSU129" s="194"/>
      <c r="PSV129" s="194"/>
      <c r="PSW129" s="194"/>
      <c r="PSX129" s="194"/>
      <c r="PSY129" s="194"/>
      <c r="PSZ129" s="194"/>
      <c r="PTA129" s="194"/>
      <c r="PTB129" s="194"/>
      <c r="PTC129" s="194"/>
      <c r="PTD129" s="194"/>
      <c r="PTE129" s="194"/>
      <c r="PTF129" s="194"/>
      <c r="PTG129" s="194"/>
      <c r="PTH129" s="194"/>
      <c r="PTI129" s="194"/>
      <c r="PTJ129" s="194"/>
      <c r="PTK129" s="194"/>
      <c r="PTL129" s="194"/>
      <c r="PTM129" s="194"/>
      <c r="PTN129" s="194"/>
      <c r="PTO129" s="194"/>
      <c r="PTP129" s="194"/>
      <c r="PTQ129" s="194"/>
      <c r="PTR129" s="194"/>
      <c r="PTS129" s="194"/>
      <c r="PTT129" s="194"/>
      <c r="PTU129" s="194"/>
      <c r="PTV129" s="194"/>
      <c r="PTW129" s="194"/>
      <c r="PTX129" s="194"/>
      <c r="PTY129" s="194"/>
      <c r="PTZ129" s="194"/>
      <c r="PUA129" s="194"/>
      <c r="PUB129" s="194"/>
      <c r="PUC129" s="194"/>
      <c r="PUD129" s="194"/>
      <c r="PUE129" s="194"/>
      <c r="PUF129" s="194"/>
      <c r="PUG129" s="194"/>
      <c r="PUH129" s="194"/>
      <c r="PUI129" s="194"/>
      <c r="PUJ129" s="194"/>
      <c r="PUK129" s="194"/>
      <c r="PUL129" s="194"/>
      <c r="PUM129" s="194"/>
      <c r="PUN129" s="194"/>
      <c r="PUO129" s="194"/>
      <c r="PUP129" s="194"/>
      <c r="PUQ129" s="194"/>
      <c r="PUR129" s="194"/>
      <c r="PUS129" s="194"/>
      <c r="PUT129" s="194"/>
      <c r="PUU129" s="194"/>
      <c r="PUV129" s="194"/>
      <c r="PUW129" s="194"/>
      <c r="PUX129" s="194"/>
      <c r="PUY129" s="194"/>
      <c r="PUZ129" s="194"/>
      <c r="PVA129" s="194"/>
      <c r="PVB129" s="194"/>
      <c r="PVC129" s="194"/>
      <c r="PVD129" s="194"/>
      <c r="PVE129" s="194"/>
      <c r="PVF129" s="194"/>
      <c r="PVG129" s="194"/>
      <c r="PVH129" s="194"/>
      <c r="PVI129" s="194"/>
      <c r="PVJ129" s="194"/>
      <c r="PVK129" s="194"/>
      <c r="PVL129" s="194"/>
      <c r="PVM129" s="194"/>
      <c r="PVN129" s="194"/>
      <c r="PVO129" s="194"/>
      <c r="PVP129" s="194"/>
      <c r="PVQ129" s="194"/>
      <c r="PVR129" s="194"/>
      <c r="PVS129" s="194"/>
      <c r="PVT129" s="194"/>
      <c r="PVU129" s="194"/>
      <c r="PVV129" s="194"/>
      <c r="PVW129" s="194"/>
      <c r="PVX129" s="194"/>
      <c r="PVY129" s="194"/>
      <c r="PVZ129" s="194"/>
      <c r="PWA129" s="194"/>
      <c r="PWB129" s="194"/>
      <c r="PWC129" s="194"/>
      <c r="PWD129" s="194"/>
      <c r="PWE129" s="194"/>
      <c r="PWF129" s="194"/>
      <c r="PWG129" s="194"/>
      <c r="PWH129" s="194"/>
      <c r="PWI129" s="194"/>
      <c r="PWJ129" s="194"/>
      <c r="PWK129" s="194"/>
      <c r="PWL129" s="194"/>
      <c r="PWM129" s="194"/>
      <c r="PWN129" s="194"/>
      <c r="PWO129" s="194"/>
      <c r="PWP129" s="194"/>
      <c r="PWQ129" s="194"/>
      <c r="PWR129" s="194"/>
      <c r="PWS129" s="194"/>
      <c r="PWT129" s="194"/>
      <c r="PWU129" s="194"/>
      <c r="PWV129" s="194"/>
      <c r="PWW129" s="194"/>
      <c r="PWX129" s="194"/>
      <c r="PWY129" s="194"/>
      <c r="PWZ129" s="194"/>
      <c r="PXA129" s="194"/>
      <c r="PXB129" s="194"/>
      <c r="PXC129" s="194"/>
      <c r="PXD129" s="194"/>
      <c r="PXE129" s="194"/>
      <c r="PXF129" s="194"/>
      <c r="PXG129" s="194"/>
      <c r="PXH129" s="194"/>
      <c r="PXI129" s="194"/>
      <c r="PXJ129" s="194"/>
      <c r="PXK129" s="194"/>
      <c r="PXL129" s="194"/>
      <c r="PXM129" s="194"/>
      <c r="PXN129" s="194"/>
      <c r="PXO129" s="194"/>
      <c r="PXP129" s="194"/>
      <c r="PXQ129" s="194"/>
      <c r="PXR129" s="194"/>
      <c r="PXS129" s="194"/>
      <c r="PXT129" s="194"/>
      <c r="PXU129" s="194"/>
      <c r="PXV129" s="194"/>
      <c r="PXW129" s="194"/>
      <c r="PXX129" s="194"/>
      <c r="PXY129" s="194"/>
      <c r="PXZ129" s="194"/>
      <c r="PYA129" s="194"/>
      <c r="PYB129" s="194"/>
      <c r="PYC129" s="194"/>
      <c r="PYD129" s="194"/>
      <c r="PYE129" s="194"/>
      <c r="PYF129" s="194"/>
      <c r="PYG129" s="194"/>
      <c r="PYH129" s="194"/>
      <c r="PYI129" s="194"/>
      <c r="PYJ129" s="194"/>
      <c r="PYK129" s="194"/>
      <c r="PYL129" s="194"/>
      <c r="PYM129" s="194"/>
      <c r="PYN129" s="194"/>
      <c r="PYO129" s="194"/>
      <c r="PYP129" s="194"/>
      <c r="PYQ129" s="194"/>
      <c r="PYR129" s="194"/>
      <c r="PYS129" s="194"/>
      <c r="PYT129" s="194"/>
      <c r="PYU129" s="194"/>
      <c r="PYV129" s="194"/>
      <c r="PYW129" s="194"/>
      <c r="PYX129" s="194"/>
      <c r="PYY129" s="194"/>
      <c r="PYZ129" s="194"/>
      <c r="PZA129" s="194"/>
      <c r="PZB129" s="194"/>
      <c r="PZC129" s="194"/>
      <c r="PZD129" s="194"/>
      <c r="PZE129" s="194"/>
      <c r="PZF129" s="194"/>
      <c r="PZG129" s="194"/>
      <c r="PZH129" s="194"/>
      <c r="PZI129" s="194"/>
      <c r="PZJ129" s="194"/>
      <c r="PZK129" s="194"/>
      <c r="PZL129" s="194"/>
      <c r="PZM129" s="194"/>
      <c r="PZN129" s="194"/>
      <c r="PZO129" s="194"/>
      <c r="PZP129" s="194"/>
      <c r="PZQ129" s="194"/>
      <c r="PZR129" s="194"/>
      <c r="PZS129" s="194"/>
      <c r="PZT129" s="194"/>
      <c r="PZU129" s="194"/>
      <c r="PZV129" s="194"/>
      <c r="PZW129" s="194"/>
      <c r="PZX129" s="194"/>
      <c r="PZY129" s="194"/>
      <c r="PZZ129" s="194"/>
      <c r="QAA129" s="194"/>
      <c r="QAB129" s="194"/>
      <c r="QAC129" s="194"/>
      <c r="QAD129" s="194"/>
      <c r="QAE129" s="194"/>
      <c r="QAF129" s="194"/>
      <c r="QAG129" s="194"/>
      <c r="QAH129" s="194"/>
      <c r="QAI129" s="194"/>
      <c r="QAJ129" s="194"/>
      <c r="QAK129" s="194"/>
      <c r="QAL129" s="194"/>
      <c r="QAM129" s="194"/>
      <c r="QAN129" s="194"/>
      <c r="QAO129" s="194"/>
      <c r="QAP129" s="194"/>
      <c r="QAQ129" s="194"/>
      <c r="QAR129" s="194"/>
      <c r="QAS129" s="194"/>
      <c r="QAT129" s="194"/>
      <c r="QAU129" s="194"/>
      <c r="QAV129" s="194"/>
      <c r="QAW129" s="194"/>
      <c r="QAX129" s="194"/>
      <c r="QAY129" s="194"/>
      <c r="QAZ129" s="194"/>
      <c r="QBA129" s="194"/>
      <c r="QBB129" s="194"/>
      <c r="QBC129" s="194"/>
      <c r="QBD129" s="194"/>
      <c r="QBE129" s="194"/>
      <c r="QBF129" s="194"/>
      <c r="QBG129" s="194"/>
      <c r="QBH129" s="194"/>
      <c r="QBI129" s="194"/>
      <c r="QBJ129" s="194"/>
      <c r="QBK129" s="194"/>
      <c r="QBL129" s="194"/>
      <c r="QBM129" s="194"/>
      <c r="QBN129" s="194"/>
      <c r="QBO129" s="194"/>
      <c r="QBP129" s="194"/>
      <c r="QBQ129" s="194"/>
      <c r="QBR129" s="194"/>
      <c r="QBS129" s="194"/>
      <c r="QBT129" s="194"/>
      <c r="QBU129" s="194"/>
      <c r="QBV129" s="194"/>
      <c r="QBW129" s="194"/>
      <c r="QBX129" s="194"/>
      <c r="QBY129" s="194"/>
      <c r="QBZ129" s="194"/>
      <c r="QCA129" s="194"/>
      <c r="QCB129" s="194"/>
      <c r="QCC129" s="194"/>
      <c r="QCD129" s="194"/>
      <c r="QCE129" s="194"/>
      <c r="QCF129" s="194"/>
      <c r="QCG129" s="194"/>
      <c r="QCH129" s="194"/>
      <c r="QCI129" s="194"/>
      <c r="QCJ129" s="194"/>
      <c r="QCK129" s="194"/>
      <c r="QCL129" s="194"/>
      <c r="QCM129" s="194"/>
      <c r="QCN129" s="194"/>
      <c r="QCO129" s="194"/>
      <c r="QCP129" s="194"/>
      <c r="QCQ129" s="194"/>
      <c r="QCR129" s="194"/>
      <c r="QCS129" s="194"/>
      <c r="QCT129" s="194"/>
      <c r="QCU129" s="194"/>
      <c r="QCV129" s="194"/>
      <c r="QCW129" s="194"/>
      <c r="QCX129" s="194"/>
      <c r="QCY129" s="194"/>
      <c r="QCZ129" s="194"/>
      <c r="QDA129" s="194"/>
      <c r="QDB129" s="194"/>
      <c r="QDC129" s="194"/>
      <c r="QDD129" s="194"/>
      <c r="QDE129" s="194"/>
      <c r="QDF129" s="194"/>
      <c r="QDG129" s="194"/>
      <c r="QDH129" s="194"/>
      <c r="QDI129" s="194"/>
      <c r="QDJ129" s="194"/>
      <c r="QDK129" s="194"/>
      <c r="QDL129" s="194"/>
      <c r="QDM129" s="194"/>
      <c r="QDN129" s="194"/>
      <c r="QDO129" s="194"/>
      <c r="QDP129" s="194"/>
      <c r="QDQ129" s="194"/>
      <c r="QDR129" s="194"/>
      <c r="QDS129" s="194"/>
      <c r="QDT129" s="194"/>
      <c r="QDU129" s="194"/>
      <c r="QDV129" s="194"/>
      <c r="QDW129" s="194"/>
      <c r="QDX129" s="194"/>
      <c r="QDY129" s="194"/>
      <c r="QDZ129" s="194"/>
      <c r="QEA129" s="194"/>
      <c r="QEB129" s="194"/>
      <c r="QEC129" s="194"/>
      <c r="QED129" s="194"/>
      <c r="QEE129" s="194"/>
      <c r="QEF129" s="194"/>
      <c r="QEG129" s="194"/>
      <c r="QEH129" s="194"/>
      <c r="QEI129" s="194"/>
      <c r="QEJ129" s="194"/>
      <c r="QEK129" s="194"/>
      <c r="QEL129" s="194"/>
      <c r="QEM129" s="194"/>
      <c r="QEN129" s="194"/>
      <c r="QEO129" s="194"/>
      <c r="QEP129" s="194"/>
      <c r="QEQ129" s="194"/>
      <c r="QER129" s="194"/>
      <c r="QES129" s="194"/>
      <c r="QET129" s="194"/>
      <c r="QEU129" s="194"/>
      <c r="QEV129" s="194"/>
      <c r="QEW129" s="194"/>
      <c r="QEX129" s="194"/>
      <c r="QEY129" s="194"/>
      <c r="QEZ129" s="194"/>
      <c r="QFA129" s="194"/>
      <c r="QFB129" s="194"/>
      <c r="QFC129" s="194"/>
      <c r="QFD129" s="194"/>
      <c r="QFE129" s="194"/>
      <c r="QFF129" s="194"/>
      <c r="QFG129" s="194"/>
      <c r="QFH129" s="194"/>
      <c r="QFI129" s="194"/>
      <c r="QFJ129" s="194"/>
      <c r="QFK129" s="194"/>
      <c r="QFL129" s="194"/>
      <c r="QFM129" s="194"/>
      <c r="QFN129" s="194"/>
      <c r="QFO129" s="194"/>
      <c r="QFP129" s="194"/>
      <c r="QFQ129" s="194"/>
      <c r="QFR129" s="194"/>
      <c r="QFS129" s="194"/>
      <c r="QFT129" s="194"/>
      <c r="QFU129" s="194"/>
      <c r="QFV129" s="194"/>
      <c r="QFW129" s="194"/>
      <c r="QFX129" s="194"/>
      <c r="QFY129" s="194"/>
      <c r="QFZ129" s="194"/>
      <c r="QGA129" s="194"/>
      <c r="QGB129" s="194"/>
      <c r="QGC129" s="194"/>
      <c r="QGD129" s="194"/>
      <c r="QGE129" s="194"/>
      <c r="QGF129" s="194"/>
      <c r="QGG129" s="194"/>
      <c r="QGH129" s="194"/>
      <c r="QGI129" s="194"/>
      <c r="QGJ129" s="194"/>
      <c r="QGK129" s="194"/>
      <c r="QGL129" s="194"/>
      <c r="QGM129" s="194"/>
      <c r="QGN129" s="194"/>
      <c r="QGO129" s="194"/>
      <c r="QGP129" s="194"/>
      <c r="QGQ129" s="194"/>
      <c r="QGR129" s="194"/>
      <c r="QGS129" s="194"/>
      <c r="QGT129" s="194"/>
      <c r="QGU129" s="194"/>
      <c r="QGV129" s="194"/>
      <c r="QGW129" s="194"/>
      <c r="QGX129" s="194"/>
      <c r="QGY129" s="194"/>
      <c r="QGZ129" s="194"/>
      <c r="QHA129" s="194"/>
      <c r="QHB129" s="194"/>
      <c r="QHC129" s="194"/>
      <c r="QHD129" s="194"/>
      <c r="QHE129" s="194"/>
      <c r="QHF129" s="194"/>
      <c r="QHG129" s="194"/>
      <c r="QHH129" s="194"/>
      <c r="QHI129" s="194"/>
      <c r="QHJ129" s="194"/>
      <c r="QHK129" s="194"/>
      <c r="QHL129" s="194"/>
      <c r="QHM129" s="194"/>
      <c r="QHN129" s="194"/>
      <c r="QHO129" s="194"/>
      <c r="QHP129" s="194"/>
      <c r="QHQ129" s="194"/>
      <c r="QHR129" s="194"/>
      <c r="QHS129" s="194"/>
      <c r="QHT129" s="194"/>
      <c r="QHU129" s="194"/>
      <c r="QHV129" s="194"/>
      <c r="QHW129" s="194"/>
      <c r="QHX129" s="194"/>
      <c r="QHY129" s="194"/>
      <c r="QHZ129" s="194"/>
      <c r="QIA129" s="194"/>
      <c r="QIB129" s="194"/>
      <c r="QIC129" s="194"/>
      <c r="QID129" s="194"/>
      <c r="QIE129" s="194"/>
      <c r="QIF129" s="194"/>
      <c r="QIG129" s="194"/>
      <c r="QIH129" s="194"/>
      <c r="QII129" s="194"/>
      <c r="QIJ129" s="194"/>
      <c r="QIK129" s="194"/>
      <c r="QIL129" s="194"/>
      <c r="QIM129" s="194"/>
      <c r="QIN129" s="194"/>
      <c r="QIO129" s="194"/>
      <c r="QIP129" s="194"/>
      <c r="QIQ129" s="194"/>
      <c r="QIR129" s="194"/>
      <c r="QIS129" s="194"/>
      <c r="QIT129" s="194"/>
      <c r="QIU129" s="194"/>
      <c r="QIV129" s="194"/>
      <c r="QIW129" s="194"/>
      <c r="QIX129" s="194"/>
      <c r="QIY129" s="194"/>
      <c r="QIZ129" s="194"/>
      <c r="QJA129" s="194"/>
      <c r="QJB129" s="194"/>
      <c r="QJC129" s="194"/>
      <c r="QJD129" s="194"/>
      <c r="QJE129" s="194"/>
      <c r="QJF129" s="194"/>
      <c r="QJG129" s="194"/>
      <c r="QJH129" s="194"/>
      <c r="QJI129" s="194"/>
      <c r="QJJ129" s="194"/>
      <c r="QJK129" s="194"/>
      <c r="QJL129" s="194"/>
      <c r="QJM129" s="194"/>
      <c r="QJN129" s="194"/>
      <c r="QJO129" s="194"/>
      <c r="QJP129" s="194"/>
      <c r="QJQ129" s="194"/>
      <c r="QJR129" s="194"/>
      <c r="QJS129" s="194"/>
      <c r="QJT129" s="194"/>
      <c r="QJU129" s="194"/>
      <c r="QJV129" s="194"/>
      <c r="QJW129" s="194"/>
      <c r="QJX129" s="194"/>
      <c r="QJY129" s="194"/>
      <c r="QJZ129" s="194"/>
      <c r="QKA129" s="194"/>
      <c r="QKB129" s="194"/>
      <c r="QKC129" s="194"/>
      <c r="QKD129" s="194"/>
      <c r="QKE129" s="194"/>
      <c r="QKF129" s="194"/>
      <c r="QKG129" s="194"/>
      <c r="QKH129" s="194"/>
      <c r="QKI129" s="194"/>
      <c r="QKJ129" s="194"/>
      <c r="QKK129" s="194"/>
      <c r="QKL129" s="194"/>
      <c r="QKM129" s="194"/>
      <c r="QKN129" s="194"/>
      <c r="QKO129" s="194"/>
      <c r="QKP129" s="194"/>
      <c r="QKQ129" s="194"/>
      <c r="QKR129" s="194"/>
      <c r="QKS129" s="194"/>
      <c r="QKT129" s="194"/>
      <c r="QKU129" s="194"/>
      <c r="QKV129" s="194"/>
      <c r="QKW129" s="194"/>
      <c r="QKX129" s="194"/>
      <c r="QKY129" s="194"/>
      <c r="QKZ129" s="194"/>
      <c r="QLA129" s="194"/>
      <c r="QLB129" s="194"/>
      <c r="QLC129" s="194"/>
      <c r="QLD129" s="194"/>
      <c r="QLE129" s="194"/>
      <c r="QLF129" s="194"/>
      <c r="QLG129" s="194"/>
      <c r="QLH129" s="194"/>
      <c r="QLI129" s="194"/>
      <c r="QLJ129" s="194"/>
      <c r="QLK129" s="194"/>
      <c r="QLL129" s="194"/>
      <c r="QLM129" s="194"/>
      <c r="QLN129" s="194"/>
      <c r="QLO129" s="194"/>
      <c r="QLP129" s="194"/>
      <c r="QLQ129" s="194"/>
      <c r="QLR129" s="194"/>
      <c r="QLS129" s="194"/>
      <c r="QLT129" s="194"/>
      <c r="QLU129" s="194"/>
      <c r="QLV129" s="194"/>
      <c r="QLW129" s="194"/>
      <c r="QLX129" s="194"/>
      <c r="QLY129" s="194"/>
      <c r="QLZ129" s="194"/>
      <c r="QMA129" s="194"/>
      <c r="QMB129" s="194"/>
      <c r="QMC129" s="194"/>
      <c r="QMD129" s="194"/>
      <c r="QME129" s="194"/>
      <c r="QMF129" s="194"/>
      <c r="QMG129" s="194"/>
      <c r="QMH129" s="194"/>
      <c r="QMI129" s="194"/>
      <c r="QMJ129" s="194"/>
      <c r="QMK129" s="194"/>
      <c r="QML129" s="194"/>
      <c r="QMM129" s="194"/>
      <c r="QMN129" s="194"/>
      <c r="QMO129" s="194"/>
      <c r="QMP129" s="194"/>
      <c r="QMQ129" s="194"/>
      <c r="QMR129" s="194"/>
      <c r="QMS129" s="194"/>
      <c r="QMT129" s="194"/>
      <c r="QMU129" s="194"/>
      <c r="QMV129" s="194"/>
      <c r="QMW129" s="194"/>
      <c r="QMX129" s="194"/>
      <c r="QMY129" s="194"/>
      <c r="QMZ129" s="194"/>
      <c r="QNA129" s="194"/>
      <c r="QNB129" s="194"/>
      <c r="QNC129" s="194"/>
      <c r="QND129" s="194"/>
      <c r="QNE129" s="194"/>
      <c r="QNF129" s="194"/>
      <c r="QNG129" s="194"/>
      <c r="QNH129" s="194"/>
      <c r="QNI129" s="194"/>
      <c r="QNJ129" s="194"/>
      <c r="QNK129" s="194"/>
      <c r="QNL129" s="194"/>
      <c r="QNM129" s="194"/>
      <c r="QNN129" s="194"/>
      <c r="QNO129" s="194"/>
      <c r="QNP129" s="194"/>
      <c r="QNQ129" s="194"/>
      <c r="QNR129" s="194"/>
      <c r="QNS129" s="194"/>
      <c r="QNT129" s="194"/>
      <c r="QNU129" s="194"/>
      <c r="QNV129" s="194"/>
      <c r="QNW129" s="194"/>
      <c r="QNX129" s="194"/>
      <c r="QNY129" s="194"/>
      <c r="QNZ129" s="194"/>
      <c r="QOA129" s="194"/>
      <c r="QOB129" s="194"/>
      <c r="QOC129" s="194"/>
      <c r="QOD129" s="194"/>
      <c r="QOE129" s="194"/>
      <c r="QOF129" s="194"/>
      <c r="QOG129" s="194"/>
      <c r="QOH129" s="194"/>
      <c r="QOI129" s="194"/>
      <c r="QOJ129" s="194"/>
      <c r="QOK129" s="194"/>
      <c r="QOL129" s="194"/>
      <c r="QOM129" s="194"/>
      <c r="QON129" s="194"/>
      <c r="QOO129" s="194"/>
      <c r="QOP129" s="194"/>
      <c r="QOQ129" s="194"/>
      <c r="QOR129" s="194"/>
      <c r="QOS129" s="194"/>
      <c r="QOT129" s="194"/>
      <c r="QOU129" s="194"/>
      <c r="QOV129" s="194"/>
      <c r="QOW129" s="194"/>
      <c r="QOX129" s="194"/>
      <c r="QOY129" s="194"/>
      <c r="QOZ129" s="194"/>
      <c r="QPA129" s="194"/>
      <c r="QPB129" s="194"/>
      <c r="QPC129" s="194"/>
      <c r="QPD129" s="194"/>
      <c r="QPE129" s="194"/>
      <c r="QPF129" s="194"/>
      <c r="QPG129" s="194"/>
      <c r="QPH129" s="194"/>
      <c r="QPI129" s="194"/>
      <c r="QPJ129" s="194"/>
      <c r="QPK129" s="194"/>
      <c r="QPL129" s="194"/>
      <c r="QPM129" s="194"/>
      <c r="QPN129" s="194"/>
      <c r="QPO129" s="194"/>
      <c r="QPP129" s="194"/>
      <c r="QPQ129" s="194"/>
      <c r="QPR129" s="194"/>
      <c r="QPS129" s="194"/>
      <c r="QPT129" s="194"/>
      <c r="QPU129" s="194"/>
      <c r="QPV129" s="194"/>
      <c r="QPW129" s="194"/>
      <c r="QPX129" s="194"/>
      <c r="QPY129" s="194"/>
      <c r="QPZ129" s="194"/>
      <c r="QQA129" s="194"/>
      <c r="QQB129" s="194"/>
      <c r="QQC129" s="194"/>
      <c r="QQD129" s="194"/>
      <c r="QQE129" s="194"/>
      <c r="QQF129" s="194"/>
      <c r="QQG129" s="194"/>
      <c r="QQH129" s="194"/>
      <c r="QQI129" s="194"/>
      <c r="QQJ129" s="194"/>
      <c r="QQK129" s="194"/>
      <c r="QQL129" s="194"/>
      <c r="QQM129" s="194"/>
      <c r="QQN129" s="194"/>
      <c r="QQO129" s="194"/>
      <c r="QQP129" s="194"/>
      <c r="QQQ129" s="194"/>
      <c r="QQR129" s="194"/>
      <c r="QQS129" s="194"/>
      <c r="QQT129" s="194"/>
      <c r="QQU129" s="194"/>
      <c r="QQV129" s="194"/>
      <c r="QQW129" s="194"/>
      <c r="QQX129" s="194"/>
      <c r="QQY129" s="194"/>
      <c r="QQZ129" s="194"/>
      <c r="QRA129" s="194"/>
      <c r="QRB129" s="194"/>
      <c r="QRC129" s="194"/>
      <c r="QRD129" s="194"/>
      <c r="QRE129" s="194"/>
      <c r="QRF129" s="194"/>
      <c r="QRG129" s="194"/>
      <c r="QRH129" s="194"/>
      <c r="QRI129" s="194"/>
      <c r="QRJ129" s="194"/>
      <c r="QRK129" s="194"/>
      <c r="QRL129" s="194"/>
      <c r="QRM129" s="194"/>
      <c r="QRN129" s="194"/>
      <c r="QRO129" s="194"/>
      <c r="QRP129" s="194"/>
      <c r="QRQ129" s="194"/>
      <c r="QRR129" s="194"/>
      <c r="QRS129" s="194"/>
      <c r="QRT129" s="194"/>
      <c r="QRU129" s="194"/>
      <c r="QRV129" s="194"/>
      <c r="QRW129" s="194"/>
      <c r="QRX129" s="194"/>
      <c r="QRY129" s="194"/>
      <c r="QRZ129" s="194"/>
      <c r="QSA129" s="194"/>
      <c r="QSB129" s="194"/>
      <c r="QSC129" s="194"/>
      <c r="QSD129" s="194"/>
      <c r="QSE129" s="194"/>
      <c r="QSF129" s="194"/>
      <c r="QSG129" s="194"/>
      <c r="QSH129" s="194"/>
      <c r="QSI129" s="194"/>
      <c r="QSJ129" s="194"/>
      <c r="QSK129" s="194"/>
      <c r="QSL129" s="194"/>
      <c r="QSM129" s="194"/>
      <c r="QSN129" s="194"/>
      <c r="QSO129" s="194"/>
      <c r="QSP129" s="194"/>
      <c r="QSQ129" s="194"/>
      <c r="QSR129" s="194"/>
      <c r="QSS129" s="194"/>
      <c r="QST129" s="194"/>
      <c r="QSU129" s="194"/>
      <c r="QSV129" s="194"/>
      <c r="QSW129" s="194"/>
      <c r="QSX129" s="194"/>
      <c r="QSY129" s="194"/>
      <c r="QSZ129" s="194"/>
      <c r="QTA129" s="194"/>
      <c r="QTB129" s="194"/>
      <c r="QTC129" s="194"/>
      <c r="QTD129" s="194"/>
      <c r="QTE129" s="194"/>
      <c r="QTF129" s="194"/>
      <c r="QTG129" s="194"/>
      <c r="QTH129" s="194"/>
      <c r="QTI129" s="194"/>
      <c r="QTJ129" s="194"/>
      <c r="QTK129" s="194"/>
      <c r="QTL129" s="194"/>
      <c r="QTM129" s="194"/>
      <c r="QTN129" s="194"/>
      <c r="QTO129" s="194"/>
      <c r="QTP129" s="194"/>
      <c r="QTQ129" s="194"/>
      <c r="QTR129" s="194"/>
      <c r="QTS129" s="194"/>
      <c r="QTT129" s="194"/>
      <c r="QTU129" s="194"/>
      <c r="QTV129" s="194"/>
      <c r="QTW129" s="194"/>
      <c r="QTX129" s="194"/>
      <c r="QTY129" s="194"/>
      <c r="QTZ129" s="194"/>
      <c r="QUA129" s="194"/>
      <c r="QUB129" s="194"/>
      <c r="QUC129" s="194"/>
      <c r="QUD129" s="194"/>
      <c r="QUE129" s="194"/>
      <c r="QUF129" s="194"/>
      <c r="QUG129" s="194"/>
      <c r="QUH129" s="194"/>
      <c r="QUI129" s="194"/>
      <c r="QUJ129" s="194"/>
      <c r="QUK129" s="194"/>
      <c r="QUL129" s="194"/>
      <c r="QUM129" s="194"/>
      <c r="QUN129" s="194"/>
      <c r="QUO129" s="194"/>
      <c r="QUP129" s="194"/>
      <c r="QUQ129" s="194"/>
      <c r="QUR129" s="194"/>
      <c r="QUS129" s="194"/>
      <c r="QUT129" s="194"/>
      <c r="QUU129" s="194"/>
      <c r="QUV129" s="194"/>
      <c r="QUW129" s="194"/>
      <c r="QUX129" s="194"/>
      <c r="QUY129" s="194"/>
      <c r="QUZ129" s="194"/>
      <c r="QVA129" s="194"/>
      <c r="QVB129" s="194"/>
      <c r="QVC129" s="194"/>
      <c r="QVD129" s="194"/>
      <c r="QVE129" s="194"/>
      <c r="QVF129" s="194"/>
      <c r="QVG129" s="194"/>
      <c r="QVH129" s="194"/>
      <c r="QVI129" s="194"/>
      <c r="QVJ129" s="194"/>
      <c r="QVK129" s="194"/>
      <c r="QVL129" s="194"/>
      <c r="QVM129" s="194"/>
      <c r="QVN129" s="194"/>
      <c r="QVO129" s="194"/>
      <c r="QVP129" s="194"/>
      <c r="QVQ129" s="194"/>
      <c r="QVR129" s="194"/>
      <c r="QVS129" s="194"/>
      <c r="QVT129" s="194"/>
      <c r="QVU129" s="194"/>
      <c r="QVV129" s="194"/>
      <c r="QVW129" s="194"/>
      <c r="QVX129" s="194"/>
      <c r="QVY129" s="194"/>
      <c r="QVZ129" s="194"/>
      <c r="QWA129" s="194"/>
      <c r="QWB129" s="194"/>
      <c r="QWC129" s="194"/>
      <c r="QWD129" s="194"/>
      <c r="QWE129" s="194"/>
      <c r="QWF129" s="194"/>
      <c r="QWG129" s="194"/>
      <c r="QWH129" s="194"/>
      <c r="QWI129" s="194"/>
      <c r="QWJ129" s="194"/>
      <c r="QWK129" s="194"/>
      <c r="QWL129" s="194"/>
      <c r="QWM129" s="194"/>
      <c r="QWN129" s="194"/>
      <c r="QWO129" s="194"/>
      <c r="QWP129" s="194"/>
      <c r="QWQ129" s="194"/>
      <c r="QWR129" s="194"/>
      <c r="QWS129" s="194"/>
      <c r="QWT129" s="194"/>
      <c r="QWU129" s="194"/>
      <c r="QWV129" s="194"/>
      <c r="QWW129" s="194"/>
      <c r="QWX129" s="194"/>
      <c r="QWY129" s="194"/>
      <c r="QWZ129" s="194"/>
      <c r="QXA129" s="194"/>
      <c r="QXB129" s="194"/>
      <c r="QXC129" s="194"/>
      <c r="QXD129" s="194"/>
      <c r="QXE129" s="194"/>
      <c r="QXF129" s="194"/>
      <c r="QXG129" s="194"/>
      <c r="QXH129" s="194"/>
      <c r="QXI129" s="194"/>
      <c r="QXJ129" s="194"/>
      <c r="QXK129" s="194"/>
      <c r="QXL129" s="194"/>
      <c r="QXM129" s="194"/>
      <c r="QXN129" s="194"/>
      <c r="QXO129" s="194"/>
      <c r="QXP129" s="194"/>
      <c r="QXQ129" s="194"/>
      <c r="QXR129" s="194"/>
      <c r="QXS129" s="194"/>
      <c r="QXT129" s="194"/>
      <c r="QXU129" s="194"/>
      <c r="QXV129" s="194"/>
      <c r="QXW129" s="194"/>
      <c r="QXX129" s="194"/>
      <c r="QXY129" s="194"/>
      <c r="QXZ129" s="194"/>
      <c r="QYA129" s="194"/>
      <c r="QYB129" s="194"/>
      <c r="QYC129" s="194"/>
      <c r="QYD129" s="194"/>
      <c r="QYE129" s="194"/>
      <c r="QYF129" s="194"/>
      <c r="QYG129" s="194"/>
      <c r="QYH129" s="194"/>
      <c r="QYI129" s="194"/>
      <c r="QYJ129" s="194"/>
      <c r="QYK129" s="194"/>
      <c r="QYL129" s="194"/>
      <c r="QYM129" s="194"/>
      <c r="QYN129" s="194"/>
      <c r="QYO129" s="194"/>
      <c r="QYP129" s="194"/>
      <c r="QYQ129" s="194"/>
      <c r="QYR129" s="194"/>
      <c r="QYS129" s="194"/>
      <c r="QYT129" s="194"/>
      <c r="QYU129" s="194"/>
      <c r="QYV129" s="194"/>
      <c r="QYW129" s="194"/>
      <c r="QYX129" s="194"/>
      <c r="QYY129" s="194"/>
      <c r="QYZ129" s="194"/>
      <c r="QZA129" s="194"/>
      <c r="QZB129" s="194"/>
      <c r="QZC129" s="194"/>
      <c r="QZD129" s="194"/>
      <c r="QZE129" s="194"/>
      <c r="QZF129" s="194"/>
      <c r="QZG129" s="194"/>
      <c r="QZH129" s="194"/>
      <c r="QZI129" s="194"/>
      <c r="QZJ129" s="194"/>
      <c r="QZK129" s="194"/>
      <c r="QZL129" s="194"/>
      <c r="QZM129" s="194"/>
      <c r="QZN129" s="194"/>
      <c r="QZO129" s="194"/>
      <c r="QZP129" s="194"/>
      <c r="QZQ129" s="194"/>
      <c r="QZR129" s="194"/>
      <c r="QZS129" s="194"/>
      <c r="QZT129" s="194"/>
      <c r="QZU129" s="194"/>
      <c r="QZV129" s="194"/>
      <c r="QZW129" s="194"/>
      <c r="QZX129" s="194"/>
      <c r="QZY129" s="194"/>
      <c r="QZZ129" s="194"/>
      <c r="RAA129" s="194"/>
      <c r="RAB129" s="194"/>
      <c r="RAC129" s="194"/>
      <c r="RAD129" s="194"/>
      <c r="RAE129" s="194"/>
      <c r="RAF129" s="194"/>
      <c r="RAG129" s="194"/>
      <c r="RAH129" s="194"/>
      <c r="RAI129" s="194"/>
      <c r="RAJ129" s="194"/>
      <c r="RAK129" s="194"/>
      <c r="RAL129" s="194"/>
      <c r="RAM129" s="194"/>
      <c r="RAN129" s="194"/>
      <c r="RAO129" s="194"/>
      <c r="RAP129" s="194"/>
      <c r="RAQ129" s="194"/>
      <c r="RAR129" s="194"/>
      <c r="RAS129" s="194"/>
      <c r="RAT129" s="194"/>
      <c r="RAU129" s="194"/>
      <c r="RAV129" s="194"/>
      <c r="RAW129" s="194"/>
      <c r="RAX129" s="194"/>
      <c r="RAY129" s="194"/>
      <c r="RAZ129" s="194"/>
      <c r="RBA129" s="194"/>
      <c r="RBB129" s="194"/>
      <c r="RBC129" s="194"/>
      <c r="RBD129" s="194"/>
      <c r="RBE129" s="194"/>
      <c r="RBF129" s="194"/>
      <c r="RBG129" s="194"/>
      <c r="RBH129" s="194"/>
      <c r="RBI129" s="194"/>
      <c r="RBJ129" s="194"/>
      <c r="RBK129" s="194"/>
      <c r="RBL129" s="194"/>
      <c r="RBM129" s="194"/>
      <c r="RBN129" s="194"/>
      <c r="RBO129" s="194"/>
      <c r="RBP129" s="194"/>
      <c r="RBQ129" s="194"/>
      <c r="RBR129" s="194"/>
      <c r="RBS129" s="194"/>
      <c r="RBT129" s="194"/>
      <c r="RBU129" s="194"/>
      <c r="RBV129" s="194"/>
      <c r="RBW129" s="194"/>
      <c r="RBX129" s="194"/>
      <c r="RBY129" s="194"/>
      <c r="RBZ129" s="194"/>
      <c r="RCA129" s="194"/>
      <c r="RCB129" s="194"/>
      <c r="RCC129" s="194"/>
      <c r="RCD129" s="194"/>
      <c r="RCE129" s="194"/>
      <c r="RCF129" s="194"/>
      <c r="RCG129" s="194"/>
      <c r="RCH129" s="194"/>
      <c r="RCI129" s="194"/>
      <c r="RCJ129" s="194"/>
      <c r="RCK129" s="194"/>
      <c r="RCL129" s="194"/>
      <c r="RCM129" s="194"/>
      <c r="RCN129" s="194"/>
      <c r="RCO129" s="194"/>
      <c r="RCP129" s="194"/>
      <c r="RCQ129" s="194"/>
      <c r="RCR129" s="194"/>
      <c r="RCS129" s="194"/>
      <c r="RCT129" s="194"/>
      <c r="RCU129" s="194"/>
      <c r="RCV129" s="194"/>
      <c r="RCW129" s="194"/>
      <c r="RCX129" s="194"/>
      <c r="RCY129" s="194"/>
      <c r="RCZ129" s="194"/>
      <c r="RDA129" s="194"/>
      <c r="RDB129" s="194"/>
      <c r="RDC129" s="194"/>
      <c r="RDD129" s="194"/>
      <c r="RDE129" s="194"/>
      <c r="RDF129" s="194"/>
      <c r="RDG129" s="194"/>
      <c r="RDH129" s="194"/>
      <c r="RDI129" s="194"/>
      <c r="RDJ129" s="194"/>
      <c r="RDK129" s="194"/>
      <c r="RDL129" s="194"/>
      <c r="RDM129" s="194"/>
      <c r="RDN129" s="194"/>
      <c r="RDO129" s="194"/>
      <c r="RDP129" s="194"/>
      <c r="RDQ129" s="194"/>
      <c r="RDR129" s="194"/>
      <c r="RDS129" s="194"/>
      <c r="RDT129" s="194"/>
      <c r="RDU129" s="194"/>
      <c r="RDV129" s="194"/>
      <c r="RDW129" s="194"/>
      <c r="RDX129" s="194"/>
      <c r="RDY129" s="194"/>
      <c r="RDZ129" s="194"/>
      <c r="REA129" s="194"/>
      <c r="REB129" s="194"/>
      <c r="REC129" s="194"/>
      <c r="RED129" s="194"/>
      <c r="REE129" s="194"/>
      <c r="REF129" s="194"/>
      <c r="REG129" s="194"/>
      <c r="REH129" s="194"/>
      <c r="REI129" s="194"/>
      <c r="REJ129" s="194"/>
      <c r="REK129" s="194"/>
      <c r="REL129" s="194"/>
      <c r="REM129" s="194"/>
      <c r="REN129" s="194"/>
      <c r="REO129" s="194"/>
      <c r="REP129" s="194"/>
      <c r="REQ129" s="194"/>
      <c r="RER129" s="194"/>
      <c r="RES129" s="194"/>
      <c r="RET129" s="194"/>
      <c r="REU129" s="194"/>
      <c r="REV129" s="194"/>
      <c r="REW129" s="194"/>
      <c r="REX129" s="194"/>
      <c r="REY129" s="194"/>
      <c r="REZ129" s="194"/>
      <c r="RFA129" s="194"/>
      <c r="RFB129" s="194"/>
      <c r="RFC129" s="194"/>
      <c r="RFD129" s="194"/>
      <c r="RFE129" s="194"/>
      <c r="RFF129" s="194"/>
      <c r="RFG129" s="194"/>
      <c r="RFH129" s="194"/>
      <c r="RFI129" s="194"/>
      <c r="RFJ129" s="194"/>
      <c r="RFK129" s="194"/>
      <c r="RFL129" s="194"/>
      <c r="RFM129" s="194"/>
      <c r="RFN129" s="194"/>
      <c r="RFO129" s="194"/>
      <c r="RFP129" s="194"/>
      <c r="RFQ129" s="194"/>
      <c r="RFR129" s="194"/>
      <c r="RFS129" s="194"/>
      <c r="RFT129" s="194"/>
      <c r="RFU129" s="194"/>
      <c r="RFV129" s="194"/>
      <c r="RFW129" s="194"/>
      <c r="RFX129" s="194"/>
      <c r="RFY129" s="194"/>
      <c r="RFZ129" s="194"/>
      <c r="RGA129" s="194"/>
      <c r="RGB129" s="194"/>
      <c r="RGC129" s="194"/>
      <c r="RGD129" s="194"/>
      <c r="RGE129" s="194"/>
      <c r="RGF129" s="194"/>
      <c r="RGG129" s="194"/>
      <c r="RGH129" s="194"/>
      <c r="RGI129" s="194"/>
      <c r="RGJ129" s="194"/>
      <c r="RGK129" s="194"/>
      <c r="RGL129" s="194"/>
      <c r="RGM129" s="194"/>
      <c r="RGN129" s="194"/>
      <c r="RGO129" s="194"/>
      <c r="RGP129" s="194"/>
      <c r="RGQ129" s="194"/>
      <c r="RGR129" s="194"/>
      <c r="RGS129" s="194"/>
      <c r="RGT129" s="194"/>
      <c r="RGU129" s="194"/>
      <c r="RGV129" s="194"/>
      <c r="RGW129" s="194"/>
      <c r="RGX129" s="194"/>
      <c r="RGY129" s="194"/>
      <c r="RGZ129" s="194"/>
      <c r="RHA129" s="194"/>
      <c r="RHB129" s="194"/>
      <c r="RHC129" s="194"/>
      <c r="RHD129" s="194"/>
      <c r="RHE129" s="194"/>
      <c r="RHF129" s="194"/>
      <c r="RHG129" s="194"/>
      <c r="RHH129" s="194"/>
      <c r="RHI129" s="194"/>
      <c r="RHJ129" s="194"/>
      <c r="RHK129" s="194"/>
      <c r="RHL129" s="194"/>
      <c r="RHM129" s="194"/>
      <c r="RHN129" s="194"/>
      <c r="RHO129" s="194"/>
      <c r="RHP129" s="194"/>
      <c r="RHQ129" s="194"/>
      <c r="RHR129" s="194"/>
      <c r="RHS129" s="194"/>
      <c r="RHT129" s="194"/>
      <c r="RHU129" s="194"/>
      <c r="RHV129" s="194"/>
      <c r="RHW129" s="194"/>
      <c r="RHX129" s="194"/>
      <c r="RHY129" s="194"/>
      <c r="RHZ129" s="194"/>
      <c r="RIA129" s="194"/>
      <c r="RIB129" s="194"/>
      <c r="RIC129" s="194"/>
      <c r="RID129" s="194"/>
      <c r="RIE129" s="194"/>
      <c r="RIF129" s="194"/>
      <c r="RIG129" s="194"/>
      <c r="RIH129" s="194"/>
      <c r="RII129" s="194"/>
      <c r="RIJ129" s="194"/>
      <c r="RIK129" s="194"/>
      <c r="RIL129" s="194"/>
      <c r="RIM129" s="194"/>
      <c r="RIN129" s="194"/>
      <c r="RIO129" s="194"/>
      <c r="RIP129" s="194"/>
      <c r="RIQ129" s="194"/>
      <c r="RIR129" s="194"/>
      <c r="RIS129" s="194"/>
      <c r="RIT129" s="194"/>
      <c r="RIU129" s="194"/>
      <c r="RIV129" s="194"/>
      <c r="RIW129" s="194"/>
      <c r="RIX129" s="194"/>
      <c r="RIY129" s="194"/>
      <c r="RIZ129" s="194"/>
      <c r="RJA129" s="194"/>
      <c r="RJB129" s="194"/>
      <c r="RJC129" s="194"/>
      <c r="RJD129" s="194"/>
      <c r="RJE129" s="194"/>
      <c r="RJF129" s="194"/>
      <c r="RJG129" s="194"/>
      <c r="RJH129" s="194"/>
      <c r="RJI129" s="194"/>
      <c r="RJJ129" s="194"/>
      <c r="RJK129" s="194"/>
      <c r="RJL129" s="194"/>
      <c r="RJM129" s="194"/>
      <c r="RJN129" s="194"/>
      <c r="RJO129" s="194"/>
      <c r="RJP129" s="194"/>
      <c r="RJQ129" s="194"/>
      <c r="RJR129" s="194"/>
      <c r="RJS129" s="194"/>
      <c r="RJT129" s="194"/>
      <c r="RJU129" s="194"/>
      <c r="RJV129" s="194"/>
      <c r="RJW129" s="194"/>
      <c r="RJX129" s="194"/>
      <c r="RJY129" s="194"/>
      <c r="RJZ129" s="194"/>
      <c r="RKA129" s="194"/>
      <c r="RKB129" s="194"/>
      <c r="RKC129" s="194"/>
      <c r="RKD129" s="194"/>
      <c r="RKE129" s="194"/>
      <c r="RKF129" s="194"/>
      <c r="RKG129" s="194"/>
      <c r="RKH129" s="194"/>
      <c r="RKI129" s="194"/>
      <c r="RKJ129" s="194"/>
      <c r="RKK129" s="194"/>
      <c r="RKL129" s="194"/>
      <c r="RKM129" s="194"/>
      <c r="RKN129" s="194"/>
      <c r="RKO129" s="194"/>
      <c r="RKP129" s="194"/>
      <c r="RKQ129" s="194"/>
      <c r="RKR129" s="194"/>
      <c r="RKS129" s="194"/>
      <c r="RKT129" s="194"/>
      <c r="RKU129" s="194"/>
      <c r="RKV129" s="194"/>
      <c r="RKW129" s="194"/>
      <c r="RKX129" s="194"/>
      <c r="RKY129" s="194"/>
      <c r="RKZ129" s="194"/>
      <c r="RLA129" s="194"/>
      <c r="RLB129" s="194"/>
      <c r="RLC129" s="194"/>
      <c r="RLD129" s="194"/>
      <c r="RLE129" s="194"/>
      <c r="RLF129" s="194"/>
      <c r="RLG129" s="194"/>
      <c r="RLH129" s="194"/>
      <c r="RLI129" s="194"/>
      <c r="RLJ129" s="194"/>
      <c r="RLK129" s="194"/>
      <c r="RLL129" s="194"/>
      <c r="RLM129" s="194"/>
      <c r="RLN129" s="194"/>
      <c r="RLO129" s="194"/>
      <c r="RLP129" s="194"/>
      <c r="RLQ129" s="194"/>
      <c r="RLR129" s="194"/>
      <c r="RLS129" s="194"/>
      <c r="RLT129" s="194"/>
      <c r="RLU129" s="194"/>
      <c r="RLV129" s="194"/>
      <c r="RLW129" s="194"/>
      <c r="RLX129" s="194"/>
      <c r="RLY129" s="194"/>
      <c r="RLZ129" s="194"/>
      <c r="RMA129" s="194"/>
      <c r="RMB129" s="194"/>
      <c r="RMC129" s="194"/>
      <c r="RMD129" s="194"/>
      <c r="RME129" s="194"/>
      <c r="RMF129" s="194"/>
      <c r="RMG129" s="194"/>
      <c r="RMH129" s="194"/>
      <c r="RMI129" s="194"/>
      <c r="RMJ129" s="194"/>
      <c r="RMK129" s="194"/>
      <c r="RML129" s="194"/>
      <c r="RMM129" s="194"/>
      <c r="RMN129" s="194"/>
      <c r="RMO129" s="194"/>
      <c r="RMP129" s="194"/>
      <c r="RMQ129" s="194"/>
      <c r="RMR129" s="194"/>
      <c r="RMS129" s="194"/>
      <c r="RMT129" s="194"/>
      <c r="RMU129" s="194"/>
      <c r="RMV129" s="194"/>
      <c r="RMW129" s="194"/>
      <c r="RMX129" s="194"/>
      <c r="RMY129" s="194"/>
      <c r="RMZ129" s="194"/>
      <c r="RNA129" s="194"/>
      <c r="RNB129" s="194"/>
      <c r="RNC129" s="194"/>
      <c r="RND129" s="194"/>
      <c r="RNE129" s="194"/>
      <c r="RNF129" s="194"/>
      <c r="RNG129" s="194"/>
      <c r="RNH129" s="194"/>
      <c r="RNI129" s="194"/>
      <c r="RNJ129" s="194"/>
      <c r="RNK129" s="194"/>
      <c r="RNL129" s="194"/>
      <c r="RNM129" s="194"/>
      <c r="RNN129" s="194"/>
      <c r="RNO129" s="194"/>
      <c r="RNP129" s="194"/>
      <c r="RNQ129" s="194"/>
      <c r="RNR129" s="194"/>
      <c r="RNS129" s="194"/>
      <c r="RNT129" s="194"/>
      <c r="RNU129" s="194"/>
      <c r="RNV129" s="194"/>
      <c r="RNW129" s="194"/>
      <c r="RNX129" s="194"/>
      <c r="RNY129" s="194"/>
      <c r="RNZ129" s="194"/>
      <c r="ROA129" s="194"/>
      <c r="ROB129" s="194"/>
      <c r="ROC129" s="194"/>
      <c r="ROD129" s="194"/>
      <c r="ROE129" s="194"/>
      <c r="ROF129" s="194"/>
      <c r="ROG129" s="194"/>
      <c r="ROH129" s="194"/>
      <c r="ROI129" s="194"/>
      <c r="ROJ129" s="194"/>
      <c r="ROK129" s="194"/>
      <c r="ROL129" s="194"/>
      <c r="ROM129" s="194"/>
      <c r="RON129" s="194"/>
      <c r="ROO129" s="194"/>
      <c r="ROP129" s="194"/>
      <c r="ROQ129" s="194"/>
      <c r="ROR129" s="194"/>
      <c r="ROS129" s="194"/>
      <c r="ROT129" s="194"/>
      <c r="ROU129" s="194"/>
      <c r="ROV129" s="194"/>
      <c r="ROW129" s="194"/>
      <c r="ROX129" s="194"/>
      <c r="ROY129" s="194"/>
      <c r="ROZ129" s="194"/>
      <c r="RPA129" s="194"/>
      <c r="RPB129" s="194"/>
      <c r="RPC129" s="194"/>
      <c r="RPD129" s="194"/>
      <c r="RPE129" s="194"/>
      <c r="RPF129" s="194"/>
      <c r="RPG129" s="194"/>
      <c r="RPH129" s="194"/>
      <c r="RPI129" s="194"/>
      <c r="RPJ129" s="194"/>
      <c r="RPK129" s="194"/>
      <c r="RPL129" s="194"/>
      <c r="RPM129" s="194"/>
      <c r="RPN129" s="194"/>
      <c r="RPO129" s="194"/>
      <c r="RPP129" s="194"/>
      <c r="RPQ129" s="194"/>
      <c r="RPR129" s="194"/>
      <c r="RPS129" s="194"/>
      <c r="RPT129" s="194"/>
      <c r="RPU129" s="194"/>
      <c r="RPV129" s="194"/>
      <c r="RPW129" s="194"/>
      <c r="RPX129" s="194"/>
      <c r="RPY129" s="194"/>
      <c r="RPZ129" s="194"/>
      <c r="RQA129" s="194"/>
      <c r="RQB129" s="194"/>
      <c r="RQC129" s="194"/>
      <c r="RQD129" s="194"/>
      <c r="RQE129" s="194"/>
      <c r="RQF129" s="194"/>
      <c r="RQG129" s="194"/>
      <c r="RQH129" s="194"/>
      <c r="RQI129" s="194"/>
      <c r="RQJ129" s="194"/>
      <c r="RQK129" s="194"/>
      <c r="RQL129" s="194"/>
      <c r="RQM129" s="194"/>
      <c r="RQN129" s="194"/>
      <c r="RQO129" s="194"/>
      <c r="RQP129" s="194"/>
      <c r="RQQ129" s="194"/>
      <c r="RQR129" s="194"/>
      <c r="RQS129" s="194"/>
      <c r="RQT129" s="194"/>
      <c r="RQU129" s="194"/>
      <c r="RQV129" s="194"/>
      <c r="RQW129" s="194"/>
      <c r="RQX129" s="194"/>
      <c r="RQY129" s="194"/>
      <c r="RQZ129" s="194"/>
      <c r="RRA129" s="194"/>
      <c r="RRB129" s="194"/>
      <c r="RRC129" s="194"/>
      <c r="RRD129" s="194"/>
      <c r="RRE129" s="194"/>
      <c r="RRF129" s="194"/>
      <c r="RRG129" s="194"/>
      <c r="RRH129" s="194"/>
      <c r="RRI129" s="194"/>
      <c r="RRJ129" s="194"/>
      <c r="RRK129" s="194"/>
      <c r="RRL129" s="194"/>
      <c r="RRM129" s="194"/>
      <c r="RRN129" s="194"/>
      <c r="RRO129" s="194"/>
      <c r="RRP129" s="194"/>
      <c r="RRQ129" s="194"/>
      <c r="RRR129" s="194"/>
      <c r="RRS129" s="194"/>
      <c r="RRT129" s="194"/>
      <c r="RRU129" s="194"/>
      <c r="RRV129" s="194"/>
      <c r="RRW129" s="194"/>
      <c r="RRX129" s="194"/>
      <c r="RRY129" s="194"/>
      <c r="RRZ129" s="194"/>
      <c r="RSA129" s="194"/>
      <c r="RSB129" s="194"/>
      <c r="RSC129" s="194"/>
      <c r="RSD129" s="194"/>
      <c r="RSE129" s="194"/>
      <c r="RSF129" s="194"/>
      <c r="RSG129" s="194"/>
      <c r="RSH129" s="194"/>
      <c r="RSI129" s="194"/>
      <c r="RSJ129" s="194"/>
      <c r="RSK129" s="194"/>
      <c r="RSL129" s="194"/>
      <c r="RSM129" s="194"/>
      <c r="RSN129" s="194"/>
      <c r="RSO129" s="194"/>
      <c r="RSP129" s="194"/>
      <c r="RSQ129" s="194"/>
      <c r="RSR129" s="194"/>
      <c r="RSS129" s="194"/>
      <c r="RST129" s="194"/>
      <c r="RSU129" s="194"/>
      <c r="RSV129" s="194"/>
      <c r="RSW129" s="194"/>
      <c r="RSX129" s="194"/>
      <c r="RSY129" s="194"/>
      <c r="RSZ129" s="194"/>
      <c r="RTA129" s="194"/>
      <c r="RTB129" s="194"/>
      <c r="RTC129" s="194"/>
      <c r="RTD129" s="194"/>
      <c r="RTE129" s="194"/>
      <c r="RTF129" s="194"/>
      <c r="RTG129" s="194"/>
      <c r="RTH129" s="194"/>
      <c r="RTI129" s="194"/>
      <c r="RTJ129" s="194"/>
      <c r="RTK129" s="194"/>
      <c r="RTL129" s="194"/>
      <c r="RTM129" s="194"/>
      <c r="RTN129" s="194"/>
      <c r="RTO129" s="194"/>
      <c r="RTP129" s="194"/>
      <c r="RTQ129" s="194"/>
      <c r="RTR129" s="194"/>
      <c r="RTS129" s="194"/>
      <c r="RTT129" s="194"/>
      <c r="RTU129" s="194"/>
      <c r="RTV129" s="194"/>
      <c r="RTW129" s="194"/>
      <c r="RTX129" s="194"/>
      <c r="RTY129" s="194"/>
      <c r="RTZ129" s="194"/>
      <c r="RUA129" s="194"/>
      <c r="RUB129" s="194"/>
      <c r="RUC129" s="194"/>
      <c r="RUD129" s="194"/>
      <c r="RUE129" s="194"/>
      <c r="RUF129" s="194"/>
      <c r="RUG129" s="194"/>
      <c r="RUH129" s="194"/>
      <c r="RUI129" s="194"/>
      <c r="RUJ129" s="194"/>
      <c r="RUK129" s="194"/>
      <c r="RUL129" s="194"/>
      <c r="RUM129" s="194"/>
      <c r="RUN129" s="194"/>
      <c r="RUO129" s="194"/>
      <c r="RUP129" s="194"/>
      <c r="RUQ129" s="194"/>
      <c r="RUR129" s="194"/>
      <c r="RUS129" s="194"/>
      <c r="RUT129" s="194"/>
      <c r="RUU129" s="194"/>
      <c r="RUV129" s="194"/>
      <c r="RUW129" s="194"/>
      <c r="RUX129" s="194"/>
      <c r="RUY129" s="194"/>
      <c r="RUZ129" s="194"/>
      <c r="RVA129" s="194"/>
      <c r="RVB129" s="194"/>
      <c r="RVC129" s="194"/>
      <c r="RVD129" s="194"/>
      <c r="RVE129" s="194"/>
      <c r="RVF129" s="194"/>
      <c r="RVG129" s="194"/>
      <c r="RVH129" s="194"/>
      <c r="RVI129" s="194"/>
      <c r="RVJ129" s="194"/>
      <c r="RVK129" s="194"/>
      <c r="RVL129" s="194"/>
      <c r="RVM129" s="194"/>
      <c r="RVN129" s="194"/>
      <c r="RVO129" s="194"/>
      <c r="RVP129" s="194"/>
      <c r="RVQ129" s="194"/>
      <c r="RVR129" s="194"/>
      <c r="RVS129" s="194"/>
      <c r="RVT129" s="194"/>
      <c r="RVU129" s="194"/>
      <c r="RVV129" s="194"/>
      <c r="RVW129" s="194"/>
      <c r="RVX129" s="194"/>
      <c r="RVY129" s="194"/>
      <c r="RVZ129" s="194"/>
      <c r="RWA129" s="194"/>
      <c r="RWB129" s="194"/>
      <c r="RWC129" s="194"/>
      <c r="RWD129" s="194"/>
      <c r="RWE129" s="194"/>
      <c r="RWF129" s="194"/>
      <c r="RWG129" s="194"/>
      <c r="RWH129" s="194"/>
      <c r="RWI129" s="194"/>
      <c r="RWJ129" s="194"/>
      <c r="RWK129" s="194"/>
      <c r="RWL129" s="194"/>
      <c r="RWM129" s="194"/>
      <c r="RWN129" s="194"/>
      <c r="RWO129" s="194"/>
      <c r="RWP129" s="194"/>
      <c r="RWQ129" s="194"/>
      <c r="RWR129" s="194"/>
      <c r="RWS129" s="194"/>
      <c r="RWT129" s="194"/>
      <c r="RWU129" s="194"/>
      <c r="RWV129" s="194"/>
      <c r="RWW129" s="194"/>
      <c r="RWX129" s="194"/>
      <c r="RWY129" s="194"/>
      <c r="RWZ129" s="194"/>
      <c r="RXA129" s="194"/>
      <c r="RXB129" s="194"/>
      <c r="RXC129" s="194"/>
      <c r="RXD129" s="194"/>
      <c r="RXE129" s="194"/>
      <c r="RXF129" s="194"/>
      <c r="RXG129" s="194"/>
      <c r="RXH129" s="194"/>
      <c r="RXI129" s="194"/>
      <c r="RXJ129" s="194"/>
      <c r="RXK129" s="194"/>
      <c r="RXL129" s="194"/>
      <c r="RXM129" s="194"/>
      <c r="RXN129" s="194"/>
      <c r="RXO129" s="194"/>
      <c r="RXP129" s="194"/>
      <c r="RXQ129" s="194"/>
      <c r="RXR129" s="194"/>
      <c r="RXS129" s="194"/>
      <c r="RXT129" s="194"/>
      <c r="RXU129" s="194"/>
      <c r="RXV129" s="194"/>
      <c r="RXW129" s="194"/>
      <c r="RXX129" s="194"/>
      <c r="RXY129" s="194"/>
      <c r="RXZ129" s="194"/>
      <c r="RYA129" s="194"/>
      <c r="RYB129" s="194"/>
      <c r="RYC129" s="194"/>
      <c r="RYD129" s="194"/>
      <c r="RYE129" s="194"/>
      <c r="RYF129" s="194"/>
      <c r="RYG129" s="194"/>
      <c r="RYH129" s="194"/>
      <c r="RYI129" s="194"/>
      <c r="RYJ129" s="194"/>
      <c r="RYK129" s="194"/>
      <c r="RYL129" s="194"/>
      <c r="RYM129" s="194"/>
      <c r="RYN129" s="194"/>
      <c r="RYO129" s="194"/>
      <c r="RYP129" s="194"/>
      <c r="RYQ129" s="194"/>
      <c r="RYR129" s="194"/>
      <c r="RYS129" s="194"/>
      <c r="RYT129" s="194"/>
      <c r="RYU129" s="194"/>
      <c r="RYV129" s="194"/>
      <c r="RYW129" s="194"/>
      <c r="RYX129" s="194"/>
      <c r="RYY129" s="194"/>
      <c r="RYZ129" s="194"/>
      <c r="RZA129" s="194"/>
      <c r="RZB129" s="194"/>
      <c r="RZC129" s="194"/>
      <c r="RZD129" s="194"/>
      <c r="RZE129" s="194"/>
      <c r="RZF129" s="194"/>
      <c r="RZG129" s="194"/>
      <c r="RZH129" s="194"/>
      <c r="RZI129" s="194"/>
      <c r="RZJ129" s="194"/>
      <c r="RZK129" s="194"/>
      <c r="RZL129" s="194"/>
      <c r="RZM129" s="194"/>
      <c r="RZN129" s="194"/>
      <c r="RZO129" s="194"/>
      <c r="RZP129" s="194"/>
      <c r="RZQ129" s="194"/>
      <c r="RZR129" s="194"/>
      <c r="RZS129" s="194"/>
      <c r="RZT129" s="194"/>
      <c r="RZU129" s="194"/>
      <c r="RZV129" s="194"/>
      <c r="RZW129" s="194"/>
      <c r="RZX129" s="194"/>
      <c r="RZY129" s="194"/>
      <c r="RZZ129" s="194"/>
      <c r="SAA129" s="194"/>
      <c r="SAB129" s="194"/>
      <c r="SAC129" s="194"/>
      <c r="SAD129" s="194"/>
      <c r="SAE129" s="194"/>
      <c r="SAF129" s="194"/>
      <c r="SAG129" s="194"/>
      <c r="SAH129" s="194"/>
      <c r="SAI129" s="194"/>
      <c r="SAJ129" s="194"/>
      <c r="SAK129" s="194"/>
      <c r="SAL129" s="194"/>
      <c r="SAM129" s="194"/>
      <c r="SAN129" s="194"/>
      <c r="SAO129" s="194"/>
      <c r="SAP129" s="194"/>
      <c r="SAQ129" s="194"/>
      <c r="SAR129" s="194"/>
      <c r="SAS129" s="194"/>
      <c r="SAT129" s="194"/>
      <c r="SAU129" s="194"/>
      <c r="SAV129" s="194"/>
      <c r="SAW129" s="194"/>
      <c r="SAX129" s="194"/>
      <c r="SAY129" s="194"/>
      <c r="SAZ129" s="194"/>
      <c r="SBA129" s="194"/>
      <c r="SBB129" s="194"/>
      <c r="SBC129" s="194"/>
      <c r="SBD129" s="194"/>
      <c r="SBE129" s="194"/>
      <c r="SBF129" s="194"/>
      <c r="SBG129" s="194"/>
      <c r="SBH129" s="194"/>
      <c r="SBI129" s="194"/>
      <c r="SBJ129" s="194"/>
      <c r="SBK129" s="194"/>
      <c r="SBL129" s="194"/>
      <c r="SBM129" s="194"/>
      <c r="SBN129" s="194"/>
      <c r="SBO129" s="194"/>
      <c r="SBP129" s="194"/>
      <c r="SBQ129" s="194"/>
      <c r="SBR129" s="194"/>
      <c r="SBS129" s="194"/>
      <c r="SBT129" s="194"/>
      <c r="SBU129" s="194"/>
      <c r="SBV129" s="194"/>
      <c r="SBW129" s="194"/>
      <c r="SBX129" s="194"/>
      <c r="SBY129" s="194"/>
      <c r="SBZ129" s="194"/>
      <c r="SCA129" s="194"/>
      <c r="SCB129" s="194"/>
      <c r="SCC129" s="194"/>
      <c r="SCD129" s="194"/>
      <c r="SCE129" s="194"/>
      <c r="SCF129" s="194"/>
      <c r="SCG129" s="194"/>
      <c r="SCH129" s="194"/>
      <c r="SCI129" s="194"/>
      <c r="SCJ129" s="194"/>
      <c r="SCK129" s="194"/>
      <c r="SCL129" s="194"/>
      <c r="SCM129" s="194"/>
      <c r="SCN129" s="194"/>
      <c r="SCO129" s="194"/>
      <c r="SCP129" s="194"/>
      <c r="SCQ129" s="194"/>
      <c r="SCR129" s="194"/>
      <c r="SCS129" s="194"/>
      <c r="SCT129" s="194"/>
      <c r="SCU129" s="194"/>
      <c r="SCV129" s="194"/>
      <c r="SCW129" s="194"/>
      <c r="SCX129" s="194"/>
      <c r="SCY129" s="194"/>
      <c r="SCZ129" s="194"/>
      <c r="SDA129" s="194"/>
      <c r="SDB129" s="194"/>
      <c r="SDC129" s="194"/>
      <c r="SDD129" s="194"/>
      <c r="SDE129" s="194"/>
      <c r="SDF129" s="194"/>
      <c r="SDG129" s="194"/>
      <c r="SDH129" s="194"/>
      <c r="SDI129" s="194"/>
      <c r="SDJ129" s="194"/>
      <c r="SDK129" s="194"/>
      <c r="SDL129" s="194"/>
      <c r="SDM129" s="194"/>
      <c r="SDN129" s="194"/>
      <c r="SDO129" s="194"/>
      <c r="SDP129" s="194"/>
      <c r="SDQ129" s="194"/>
      <c r="SDR129" s="194"/>
      <c r="SDS129" s="194"/>
      <c r="SDT129" s="194"/>
      <c r="SDU129" s="194"/>
      <c r="SDV129" s="194"/>
      <c r="SDW129" s="194"/>
      <c r="SDX129" s="194"/>
      <c r="SDY129" s="194"/>
      <c r="SDZ129" s="194"/>
      <c r="SEA129" s="194"/>
      <c r="SEB129" s="194"/>
      <c r="SEC129" s="194"/>
      <c r="SED129" s="194"/>
      <c r="SEE129" s="194"/>
      <c r="SEF129" s="194"/>
      <c r="SEG129" s="194"/>
      <c r="SEH129" s="194"/>
      <c r="SEI129" s="194"/>
      <c r="SEJ129" s="194"/>
      <c r="SEK129" s="194"/>
      <c r="SEL129" s="194"/>
      <c r="SEM129" s="194"/>
      <c r="SEN129" s="194"/>
      <c r="SEO129" s="194"/>
      <c r="SEP129" s="194"/>
      <c r="SEQ129" s="194"/>
      <c r="SER129" s="194"/>
      <c r="SES129" s="194"/>
      <c r="SET129" s="194"/>
      <c r="SEU129" s="194"/>
      <c r="SEV129" s="194"/>
      <c r="SEW129" s="194"/>
      <c r="SEX129" s="194"/>
      <c r="SEY129" s="194"/>
      <c r="SEZ129" s="194"/>
      <c r="SFA129" s="194"/>
      <c r="SFB129" s="194"/>
      <c r="SFC129" s="194"/>
      <c r="SFD129" s="194"/>
      <c r="SFE129" s="194"/>
      <c r="SFF129" s="194"/>
      <c r="SFG129" s="194"/>
      <c r="SFH129" s="194"/>
      <c r="SFI129" s="194"/>
      <c r="SFJ129" s="194"/>
      <c r="SFK129" s="194"/>
      <c r="SFL129" s="194"/>
      <c r="SFM129" s="194"/>
      <c r="SFN129" s="194"/>
      <c r="SFO129" s="194"/>
      <c r="SFP129" s="194"/>
      <c r="SFQ129" s="194"/>
      <c r="SFR129" s="194"/>
      <c r="SFS129" s="194"/>
      <c r="SFT129" s="194"/>
      <c r="SFU129" s="194"/>
      <c r="SFV129" s="194"/>
      <c r="SFW129" s="194"/>
      <c r="SFX129" s="194"/>
      <c r="SFY129" s="194"/>
      <c r="SFZ129" s="194"/>
      <c r="SGA129" s="194"/>
      <c r="SGB129" s="194"/>
      <c r="SGC129" s="194"/>
      <c r="SGD129" s="194"/>
      <c r="SGE129" s="194"/>
      <c r="SGF129" s="194"/>
      <c r="SGG129" s="194"/>
      <c r="SGH129" s="194"/>
      <c r="SGI129" s="194"/>
      <c r="SGJ129" s="194"/>
      <c r="SGK129" s="194"/>
      <c r="SGL129" s="194"/>
      <c r="SGM129" s="194"/>
      <c r="SGN129" s="194"/>
      <c r="SGO129" s="194"/>
      <c r="SGP129" s="194"/>
      <c r="SGQ129" s="194"/>
      <c r="SGR129" s="194"/>
      <c r="SGS129" s="194"/>
      <c r="SGT129" s="194"/>
      <c r="SGU129" s="194"/>
      <c r="SGV129" s="194"/>
      <c r="SGW129" s="194"/>
      <c r="SGX129" s="194"/>
      <c r="SGY129" s="194"/>
      <c r="SGZ129" s="194"/>
      <c r="SHA129" s="194"/>
      <c r="SHB129" s="194"/>
      <c r="SHC129" s="194"/>
      <c r="SHD129" s="194"/>
      <c r="SHE129" s="194"/>
      <c r="SHF129" s="194"/>
      <c r="SHG129" s="194"/>
      <c r="SHH129" s="194"/>
      <c r="SHI129" s="194"/>
      <c r="SHJ129" s="194"/>
      <c r="SHK129" s="194"/>
      <c r="SHL129" s="194"/>
      <c r="SHM129" s="194"/>
      <c r="SHN129" s="194"/>
      <c r="SHO129" s="194"/>
      <c r="SHP129" s="194"/>
      <c r="SHQ129" s="194"/>
      <c r="SHR129" s="194"/>
      <c r="SHS129" s="194"/>
      <c r="SHT129" s="194"/>
      <c r="SHU129" s="194"/>
      <c r="SHV129" s="194"/>
      <c r="SHW129" s="194"/>
      <c r="SHX129" s="194"/>
      <c r="SHY129" s="194"/>
      <c r="SHZ129" s="194"/>
      <c r="SIA129" s="194"/>
      <c r="SIB129" s="194"/>
      <c r="SIC129" s="194"/>
      <c r="SID129" s="194"/>
      <c r="SIE129" s="194"/>
      <c r="SIF129" s="194"/>
      <c r="SIG129" s="194"/>
      <c r="SIH129" s="194"/>
      <c r="SII129" s="194"/>
      <c r="SIJ129" s="194"/>
      <c r="SIK129" s="194"/>
      <c r="SIL129" s="194"/>
      <c r="SIM129" s="194"/>
      <c r="SIN129" s="194"/>
      <c r="SIO129" s="194"/>
      <c r="SIP129" s="194"/>
      <c r="SIQ129" s="194"/>
      <c r="SIR129" s="194"/>
      <c r="SIS129" s="194"/>
      <c r="SIT129" s="194"/>
      <c r="SIU129" s="194"/>
      <c r="SIV129" s="194"/>
      <c r="SIW129" s="194"/>
      <c r="SIX129" s="194"/>
      <c r="SIY129" s="194"/>
      <c r="SIZ129" s="194"/>
      <c r="SJA129" s="194"/>
      <c r="SJB129" s="194"/>
      <c r="SJC129" s="194"/>
      <c r="SJD129" s="194"/>
      <c r="SJE129" s="194"/>
      <c r="SJF129" s="194"/>
      <c r="SJG129" s="194"/>
      <c r="SJH129" s="194"/>
      <c r="SJI129" s="194"/>
      <c r="SJJ129" s="194"/>
      <c r="SJK129" s="194"/>
      <c r="SJL129" s="194"/>
      <c r="SJM129" s="194"/>
      <c r="SJN129" s="194"/>
      <c r="SJO129" s="194"/>
      <c r="SJP129" s="194"/>
      <c r="SJQ129" s="194"/>
      <c r="SJR129" s="194"/>
      <c r="SJS129" s="194"/>
      <c r="SJT129" s="194"/>
      <c r="SJU129" s="194"/>
      <c r="SJV129" s="194"/>
      <c r="SJW129" s="194"/>
      <c r="SJX129" s="194"/>
      <c r="SJY129" s="194"/>
      <c r="SJZ129" s="194"/>
      <c r="SKA129" s="194"/>
      <c r="SKB129" s="194"/>
      <c r="SKC129" s="194"/>
      <c r="SKD129" s="194"/>
      <c r="SKE129" s="194"/>
      <c r="SKF129" s="194"/>
      <c r="SKG129" s="194"/>
      <c r="SKH129" s="194"/>
      <c r="SKI129" s="194"/>
      <c r="SKJ129" s="194"/>
      <c r="SKK129" s="194"/>
      <c r="SKL129" s="194"/>
      <c r="SKM129" s="194"/>
      <c r="SKN129" s="194"/>
      <c r="SKO129" s="194"/>
      <c r="SKP129" s="194"/>
      <c r="SKQ129" s="194"/>
      <c r="SKR129" s="194"/>
      <c r="SKS129" s="194"/>
      <c r="SKT129" s="194"/>
      <c r="SKU129" s="194"/>
      <c r="SKV129" s="194"/>
      <c r="SKW129" s="194"/>
      <c r="SKX129" s="194"/>
      <c r="SKY129" s="194"/>
      <c r="SKZ129" s="194"/>
      <c r="SLA129" s="194"/>
      <c r="SLB129" s="194"/>
      <c r="SLC129" s="194"/>
      <c r="SLD129" s="194"/>
      <c r="SLE129" s="194"/>
      <c r="SLF129" s="194"/>
      <c r="SLG129" s="194"/>
      <c r="SLH129" s="194"/>
      <c r="SLI129" s="194"/>
      <c r="SLJ129" s="194"/>
      <c r="SLK129" s="194"/>
      <c r="SLL129" s="194"/>
      <c r="SLM129" s="194"/>
      <c r="SLN129" s="194"/>
      <c r="SLO129" s="194"/>
      <c r="SLP129" s="194"/>
      <c r="SLQ129" s="194"/>
      <c r="SLR129" s="194"/>
      <c r="SLS129" s="194"/>
      <c r="SLT129" s="194"/>
      <c r="SLU129" s="194"/>
      <c r="SLV129" s="194"/>
      <c r="SLW129" s="194"/>
      <c r="SLX129" s="194"/>
      <c r="SLY129" s="194"/>
      <c r="SLZ129" s="194"/>
      <c r="SMA129" s="194"/>
      <c r="SMB129" s="194"/>
      <c r="SMC129" s="194"/>
      <c r="SMD129" s="194"/>
      <c r="SME129" s="194"/>
      <c r="SMF129" s="194"/>
      <c r="SMG129" s="194"/>
      <c r="SMH129" s="194"/>
      <c r="SMI129" s="194"/>
      <c r="SMJ129" s="194"/>
      <c r="SMK129" s="194"/>
      <c r="SML129" s="194"/>
      <c r="SMM129" s="194"/>
      <c r="SMN129" s="194"/>
      <c r="SMO129" s="194"/>
      <c r="SMP129" s="194"/>
      <c r="SMQ129" s="194"/>
      <c r="SMR129" s="194"/>
      <c r="SMS129" s="194"/>
      <c r="SMT129" s="194"/>
      <c r="SMU129" s="194"/>
      <c r="SMV129" s="194"/>
      <c r="SMW129" s="194"/>
      <c r="SMX129" s="194"/>
      <c r="SMY129" s="194"/>
      <c r="SMZ129" s="194"/>
      <c r="SNA129" s="194"/>
      <c r="SNB129" s="194"/>
      <c r="SNC129" s="194"/>
      <c r="SND129" s="194"/>
      <c r="SNE129" s="194"/>
      <c r="SNF129" s="194"/>
      <c r="SNG129" s="194"/>
      <c r="SNH129" s="194"/>
      <c r="SNI129" s="194"/>
      <c r="SNJ129" s="194"/>
      <c r="SNK129" s="194"/>
      <c r="SNL129" s="194"/>
      <c r="SNM129" s="194"/>
      <c r="SNN129" s="194"/>
      <c r="SNO129" s="194"/>
      <c r="SNP129" s="194"/>
      <c r="SNQ129" s="194"/>
      <c r="SNR129" s="194"/>
      <c r="SNS129" s="194"/>
      <c r="SNT129" s="194"/>
      <c r="SNU129" s="194"/>
      <c r="SNV129" s="194"/>
      <c r="SNW129" s="194"/>
      <c r="SNX129" s="194"/>
      <c r="SNY129" s="194"/>
      <c r="SNZ129" s="194"/>
      <c r="SOA129" s="194"/>
      <c r="SOB129" s="194"/>
      <c r="SOC129" s="194"/>
      <c r="SOD129" s="194"/>
      <c r="SOE129" s="194"/>
      <c r="SOF129" s="194"/>
      <c r="SOG129" s="194"/>
      <c r="SOH129" s="194"/>
      <c r="SOI129" s="194"/>
      <c r="SOJ129" s="194"/>
      <c r="SOK129" s="194"/>
      <c r="SOL129" s="194"/>
      <c r="SOM129" s="194"/>
      <c r="SON129" s="194"/>
      <c r="SOO129" s="194"/>
      <c r="SOP129" s="194"/>
      <c r="SOQ129" s="194"/>
      <c r="SOR129" s="194"/>
      <c r="SOS129" s="194"/>
      <c r="SOT129" s="194"/>
      <c r="SOU129" s="194"/>
      <c r="SOV129" s="194"/>
      <c r="SOW129" s="194"/>
      <c r="SOX129" s="194"/>
      <c r="SOY129" s="194"/>
      <c r="SOZ129" s="194"/>
      <c r="SPA129" s="194"/>
      <c r="SPB129" s="194"/>
      <c r="SPC129" s="194"/>
      <c r="SPD129" s="194"/>
      <c r="SPE129" s="194"/>
      <c r="SPF129" s="194"/>
      <c r="SPG129" s="194"/>
      <c r="SPH129" s="194"/>
      <c r="SPI129" s="194"/>
      <c r="SPJ129" s="194"/>
      <c r="SPK129" s="194"/>
      <c r="SPL129" s="194"/>
      <c r="SPM129" s="194"/>
      <c r="SPN129" s="194"/>
      <c r="SPO129" s="194"/>
      <c r="SPP129" s="194"/>
      <c r="SPQ129" s="194"/>
      <c r="SPR129" s="194"/>
      <c r="SPS129" s="194"/>
      <c r="SPT129" s="194"/>
      <c r="SPU129" s="194"/>
      <c r="SPV129" s="194"/>
      <c r="SPW129" s="194"/>
      <c r="SPX129" s="194"/>
      <c r="SPY129" s="194"/>
      <c r="SPZ129" s="194"/>
      <c r="SQA129" s="194"/>
      <c r="SQB129" s="194"/>
      <c r="SQC129" s="194"/>
      <c r="SQD129" s="194"/>
      <c r="SQE129" s="194"/>
      <c r="SQF129" s="194"/>
      <c r="SQG129" s="194"/>
      <c r="SQH129" s="194"/>
      <c r="SQI129" s="194"/>
      <c r="SQJ129" s="194"/>
      <c r="SQK129" s="194"/>
      <c r="SQL129" s="194"/>
      <c r="SQM129" s="194"/>
      <c r="SQN129" s="194"/>
      <c r="SQO129" s="194"/>
      <c r="SQP129" s="194"/>
      <c r="SQQ129" s="194"/>
      <c r="SQR129" s="194"/>
      <c r="SQS129" s="194"/>
      <c r="SQT129" s="194"/>
      <c r="SQU129" s="194"/>
      <c r="SQV129" s="194"/>
      <c r="SQW129" s="194"/>
      <c r="SQX129" s="194"/>
      <c r="SQY129" s="194"/>
      <c r="SQZ129" s="194"/>
      <c r="SRA129" s="194"/>
      <c r="SRB129" s="194"/>
      <c r="SRC129" s="194"/>
      <c r="SRD129" s="194"/>
      <c r="SRE129" s="194"/>
      <c r="SRF129" s="194"/>
      <c r="SRG129" s="194"/>
      <c r="SRH129" s="194"/>
      <c r="SRI129" s="194"/>
      <c r="SRJ129" s="194"/>
      <c r="SRK129" s="194"/>
      <c r="SRL129" s="194"/>
      <c r="SRM129" s="194"/>
      <c r="SRN129" s="194"/>
      <c r="SRO129" s="194"/>
      <c r="SRP129" s="194"/>
      <c r="SRQ129" s="194"/>
      <c r="SRR129" s="194"/>
      <c r="SRS129" s="194"/>
      <c r="SRT129" s="194"/>
      <c r="SRU129" s="194"/>
      <c r="SRV129" s="194"/>
      <c r="SRW129" s="194"/>
      <c r="SRX129" s="194"/>
      <c r="SRY129" s="194"/>
      <c r="SRZ129" s="194"/>
      <c r="SSA129" s="194"/>
      <c r="SSB129" s="194"/>
      <c r="SSC129" s="194"/>
      <c r="SSD129" s="194"/>
      <c r="SSE129" s="194"/>
      <c r="SSF129" s="194"/>
      <c r="SSG129" s="194"/>
      <c r="SSH129" s="194"/>
      <c r="SSI129" s="194"/>
      <c r="SSJ129" s="194"/>
      <c r="SSK129" s="194"/>
      <c r="SSL129" s="194"/>
      <c r="SSM129" s="194"/>
      <c r="SSN129" s="194"/>
      <c r="SSO129" s="194"/>
      <c r="SSP129" s="194"/>
      <c r="SSQ129" s="194"/>
      <c r="SSR129" s="194"/>
      <c r="SSS129" s="194"/>
      <c r="SST129" s="194"/>
      <c r="SSU129" s="194"/>
      <c r="SSV129" s="194"/>
      <c r="SSW129" s="194"/>
      <c r="SSX129" s="194"/>
      <c r="SSY129" s="194"/>
      <c r="SSZ129" s="194"/>
      <c r="STA129" s="194"/>
      <c r="STB129" s="194"/>
      <c r="STC129" s="194"/>
      <c r="STD129" s="194"/>
      <c r="STE129" s="194"/>
      <c r="STF129" s="194"/>
      <c r="STG129" s="194"/>
      <c r="STH129" s="194"/>
      <c r="STI129" s="194"/>
      <c r="STJ129" s="194"/>
      <c r="STK129" s="194"/>
      <c r="STL129" s="194"/>
      <c r="STM129" s="194"/>
      <c r="STN129" s="194"/>
      <c r="STO129" s="194"/>
      <c r="STP129" s="194"/>
      <c r="STQ129" s="194"/>
      <c r="STR129" s="194"/>
      <c r="STS129" s="194"/>
      <c r="STT129" s="194"/>
      <c r="STU129" s="194"/>
      <c r="STV129" s="194"/>
      <c r="STW129" s="194"/>
      <c r="STX129" s="194"/>
      <c r="STY129" s="194"/>
      <c r="STZ129" s="194"/>
      <c r="SUA129" s="194"/>
      <c r="SUB129" s="194"/>
      <c r="SUC129" s="194"/>
      <c r="SUD129" s="194"/>
      <c r="SUE129" s="194"/>
      <c r="SUF129" s="194"/>
      <c r="SUG129" s="194"/>
      <c r="SUH129" s="194"/>
      <c r="SUI129" s="194"/>
      <c r="SUJ129" s="194"/>
      <c r="SUK129" s="194"/>
      <c r="SUL129" s="194"/>
      <c r="SUM129" s="194"/>
      <c r="SUN129" s="194"/>
      <c r="SUO129" s="194"/>
      <c r="SUP129" s="194"/>
      <c r="SUQ129" s="194"/>
      <c r="SUR129" s="194"/>
      <c r="SUS129" s="194"/>
      <c r="SUT129" s="194"/>
      <c r="SUU129" s="194"/>
      <c r="SUV129" s="194"/>
      <c r="SUW129" s="194"/>
      <c r="SUX129" s="194"/>
      <c r="SUY129" s="194"/>
      <c r="SUZ129" s="194"/>
      <c r="SVA129" s="194"/>
      <c r="SVB129" s="194"/>
      <c r="SVC129" s="194"/>
      <c r="SVD129" s="194"/>
      <c r="SVE129" s="194"/>
      <c r="SVF129" s="194"/>
      <c r="SVG129" s="194"/>
      <c r="SVH129" s="194"/>
      <c r="SVI129" s="194"/>
      <c r="SVJ129" s="194"/>
      <c r="SVK129" s="194"/>
      <c r="SVL129" s="194"/>
      <c r="SVM129" s="194"/>
      <c r="SVN129" s="194"/>
      <c r="SVO129" s="194"/>
      <c r="SVP129" s="194"/>
      <c r="SVQ129" s="194"/>
      <c r="SVR129" s="194"/>
      <c r="SVS129" s="194"/>
      <c r="SVT129" s="194"/>
      <c r="SVU129" s="194"/>
      <c r="SVV129" s="194"/>
      <c r="SVW129" s="194"/>
      <c r="SVX129" s="194"/>
      <c r="SVY129" s="194"/>
      <c r="SVZ129" s="194"/>
      <c r="SWA129" s="194"/>
      <c r="SWB129" s="194"/>
      <c r="SWC129" s="194"/>
      <c r="SWD129" s="194"/>
      <c r="SWE129" s="194"/>
      <c r="SWF129" s="194"/>
      <c r="SWG129" s="194"/>
      <c r="SWH129" s="194"/>
      <c r="SWI129" s="194"/>
      <c r="SWJ129" s="194"/>
      <c r="SWK129" s="194"/>
      <c r="SWL129" s="194"/>
      <c r="SWM129" s="194"/>
      <c r="SWN129" s="194"/>
      <c r="SWO129" s="194"/>
      <c r="SWP129" s="194"/>
      <c r="SWQ129" s="194"/>
      <c r="SWR129" s="194"/>
      <c r="SWS129" s="194"/>
      <c r="SWT129" s="194"/>
      <c r="SWU129" s="194"/>
      <c r="SWV129" s="194"/>
      <c r="SWW129" s="194"/>
      <c r="SWX129" s="194"/>
      <c r="SWY129" s="194"/>
      <c r="SWZ129" s="194"/>
      <c r="SXA129" s="194"/>
      <c r="SXB129" s="194"/>
      <c r="SXC129" s="194"/>
      <c r="SXD129" s="194"/>
      <c r="SXE129" s="194"/>
      <c r="SXF129" s="194"/>
      <c r="SXG129" s="194"/>
      <c r="SXH129" s="194"/>
      <c r="SXI129" s="194"/>
      <c r="SXJ129" s="194"/>
      <c r="SXK129" s="194"/>
      <c r="SXL129" s="194"/>
      <c r="SXM129" s="194"/>
      <c r="SXN129" s="194"/>
      <c r="SXO129" s="194"/>
      <c r="SXP129" s="194"/>
      <c r="SXQ129" s="194"/>
      <c r="SXR129" s="194"/>
      <c r="SXS129" s="194"/>
      <c r="SXT129" s="194"/>
      <c r="SXU129" s="194"/>
      <c r="SXV129" s="194"/>
      <c r="SXW129" s="194"/>
      <c r="SXX129" s="194"/>
      <c r="SXY129" s="194"/>
      <c r="SXZ129" s="194"/>
      <c r="SYA129" s="194"/>
      <c r="SYB129" s="194"/>
      <c r="SYC129" s="194"/>
      <c r="SYD129" s="194"/>
      <c r="SYE129" s="194"/>
      <c r="SYF129" s="194"/>
      <c r="SYG129" s="194"/>
      <c r="SYH129" s="194"/>
      <c r="SYI129" s="194"/>
      <c r="SYJ129" s="194"/>
      <c r="SYK129" s="194"/>
      <c r="SYL129" s="194"/>
      <c r="SYM129" s="194"/>
      <c r="SYN129" s="194"/>
      <c r="SYO129" s="194"/>
      <c r="SYP129" s="194"/>
      <c r="SYQ129" s="194"/>
      <c r="SYR129" s="194"/>
      <c r="SYS129" s="194"/>
      <c r="SYT129" s="194"/>
      <c r="SYU129" s="194"/>
      <c r="SYV129" s="194"/>
      <c r="SYW129" s="194"/>
      <c r="SYX129" s="194"/>
      <c r="SYY129" s="194"/>
      <c r="SYZ129" s="194"/>
      <c r="SZA129" s="194"/>
      <c r="SZB129" s="194"/>
      <c r="SZC129" s="194"/>
      <c r="SZD129" s="194"/>
      <c r="SZE129" s="194"/>
      <c r="SZF129" s="194"/>
      <c r="SZG129" s="194"/>
      <c r="SZH129" s="194"/>
      <c r="SZI129" s="194"/>
      <c r="SZJ129" s="194"/>
      <c r="SZK129" s="194"/>
      <c r="SZL129" s="194"/>
      <c r="SZM129" s="194"/>
      <c r="SZN129" s="194"/>
      <c r="SZO129" s="194"/>
      <c r="SZP129" s="194"/>
      <c r="SZQ129" s="194"/>
      <c r="SZR129" s="194"/>
      <c r="SZS129" s="194"/>
      <c r="SZT129" s="194"/>
      <c r="SZU129" s="194"/>
      <c r="SZV129" s="194"/>
      <c r="SZW129" s="194"/>
      <c r="SZX129" s="194"/>
      <c r="SZY129" s="194"/>
      <c r="SZZ129" s="194"/>
      <c r="TAA129" s="194"/>
      <c r="TAB129" s="194"/>
      <c r="TAC129" s="194"/>
      <c r="TAD129" s="194"/>
      <c r="TAE129" s="194"/>
      <c r="TAF129" s="194"/>
      <c r="TAG129" s="194"/>
      <c r="TAH129" s="194"/>
      <c r="TAI129" s="194"/>
      <c r="TAJ129" s="194"/>
      <c r="TAK129" s="194"/>
      <c r="TAL129" s="194"/>
      <c r="TAM129" s="194"/>
      <c r="TAN129" s="194"/>
      <c r="TAO129" s="194"/>
      <c r="TAP129" s="194"/>
      <c r="TAQ129" s="194"/>
      <c r="TAR129" s="194"/>
      <c r="TAS129" s="194"/>
      <c r="TAT129" s="194"/>
      <c r="TAU129" s="194"/>
      <c r="TAV129" s="194"/>
      <c r="TAW129" s="194"/>
      <c r="TAX129" s="194"/>
      <c r="TAY129" s="194"/>
      <c r="TAZ129" s="194"/>
      <c r="TBA129" s="194"/>
      <c r="TBB129" s="194"/>
      <c r="TBC129" s="194"/>
      <c r="TBD129" s="194"/>
      <c r="TBE129" s="194"/>
      <c r="TBF129" s="194"/>
      <c r="TBG129" s="194"/>
      <c r="TBH129" s="194"/>
      <c r="TBI129" s="194"/>
      <c r="TBJ129" s="194"/>
      <c r="TBK129" s="194"/>
      <c r="TBL129" s="194"/>
      <c r="TBM129" s="194"/>
      <c r="TBN129" s="194"/>
      <c r="TBO129" s="194"/>
      <c r="TBP129" s="194"/>
      <c r="TBQ129" s="194"/>
      <c r="TBR129" s="194"/>
      <c r="TBS129" s="194"/>
      <c r="TBT129" s="194"/>
      <c r="TBU129" s="194"/>
      <c r="TBV129" s="194"/>
      <c r="TBW129" s="194"/>
      <c r="TBX129" s="194"/>
      <c r="TBY129" s="194"/>
      <c r="TBZ129" s="194"/>
      <c r="TCA129" s="194"/>
      <c r="TCB129" s="194"/>
      <c r="TCC129" s="194"/>
      <c r="TCD129" s="194"/>
      <c r="TCE129" s="194"/>
      <c r="TCF129" s="194"/>
      <c r="TCG129" s="194"/>
      <c r="TCH129" s="194"/>
      <c r="TCI129" s="194"/>
      <c r="TCJ129" s="194"/>
      <c r="TCK129" s="194"/>
      <c r="TCL129" s="194"/>
      <c r="TCM129" s="194"/>
      <c r="TCN129" s="194"/>
      <c r="TCO129" s="194"/>
      <c r="TCP129" s="194"/>
      <c r="TCQ129" s="194"/>
      <c r="TCR129" s="194"/>
      <c r="TCS129" s="194"/>
      <c r="TCT129" s="194"/>
      <c r="TCU129" s="194"/>
      <c r="TCV129" s="194"/>
      <c r="TCW129" s="194"/>
      <c r="TCX129" s="194"/>
      <c r="TCY129" s="194"/>
      <c r="TCZ129" s="194"/>
      <c r="TDA129" s="194"/>
      <c r="TDB129" s="194"/>
      <c r="TDC129" s="194"/>
      <c r="TDD129" s="194"/>
      <c r="TDE129" s="194"/>
      <c r="TDF129" s="194"/>
      <c r="TDG129" s="194"/>
      <c r="TDH129" s="194"/>
      <c r="TDI129" s="194"/>
      <c r="TDJ129" s="194"/>
      <c r="TDK129" s="194"/>
      <c r="TDL129" s="194"/>
      <c r="TDM129" s="194"/>
      <c r="TDN129" s="194"/>
      <c r="TDO129" s="194"/>
      <c r="TDP129" s="194"/>
      <c r="TDQ129" s="194"/>
      <c r="TDR129" s="194"/>
      <c r="TDS129" s="194"/>
      <c r="TDT129" s="194"/>
      <c r="TDU129" s="194"/>
      <c r="TDV129" s="194"/>
      <c r="TDW129" s="194"/>
      <c r="TDX129" s="194"/>
      <c r="TDY129" s="194"/>
      <c r="TDZ129" s="194"/>
      <c r="TEA129" s="194"/>
      <c r="TEB129" s="194"/>
      <c r="TEC129" s="194"/>
      <c r="TED129" s="194"/>
      <c r="TEE129" s="194"/>
      <c r="TEF129" s="194"/>
      <c r="TEG129" s="194"/>
      <c r="TEH129" s="194"/>
      <c r="TEI129" s="194"/>
      <c r="TEJ129" s="194"/>
      <c r="TEK129" s="194"/>
      <c r="TEL129" s="194"/>
      <c r="TEM129" s="194"/>
      <c r="TEN129" s="194"/>
      <c r="TEO129" s="194"/>
      <c r="TEP129" s="194"/>
      <c r="TEQ129" s="194"/>
      <c r="TER129" s="194"/>
      <c r="TES129" s="194"/>
      <c r="TET129" s="194"/>
      <c r="TEU129" s="194"/>
      <c r="TEV129" s="194"/>
      <c r="TEW129" s="194"/>
      <c r="TEX129" s="194"/>
      <c r="TEY129" s="194"/>
      <c r="TEZ129" s="194"/>
      <c r="TFA129" s="194"/>
      <c r="TFB129" s="194"/>
      <c r="TFC129" s="194"/>
      <c r="TFD129" s="194"/>
      <c r="TFE129" s="194"/>
      <c r="TFF129" s="194"/>
      <c r="TFG129" s="194"/>
      <c r="TFH129" s="194"/>
      <c r="TFI129" s="194"/>
      <c r="TFJ129" s="194"/>
      <c r="TFK129" s="194"/>
      <c r="TFL129" s="194"/>
      <c r="TFM129" s="194"/>
      <c r="TFN129" s="194"/>
      <c r="TFO129" s="194"/>
      <c r="TFP129" s="194"/>
      <c r="TFQ129" s="194"/>
      <c r="TFR129" s="194"/>
      <c r="TFS129" s="194"/>
      <c r="TFT129" s="194"/>
      <c r="TFU129" s="194"/>
      <c r="TFV129" s="194"/>
      <c r="TFW129" s="194"/>
      <c r="TFX129" s="194"/>
      <c r="TFY129" s="194"/>
      <c r="TFZ129" s="194"/>
      <c r="TGA129" s="194"/>
      <c r="TGB129" s="194"/>
      <c r="TGC129" s="194"/>
      <c r="TGD129" s="194"/>
      <c r="TGE129" s="194"/>
      <c r="TGF129" s="194"/>
      <c r="TGG129" s="194"/>
      <c r="TGH129" s="194"/>
      <c r="TGI129" s="194"/>
      <c r="TGJ129" s="194"/>
      <c r="TGK129" s="194"/>
      <c r="TGL129" s="194"/>
      <c r="TGM129" s="194"/>
      <c r="TGN129" s="194"/>
      <c r="TGO129" s="194"/>
      <c r="TGP129" s="194"/>
      <c r="TGQ129" s="194"/>
      <c r="TGR129" s="194"/>
      <c r="TGS129" s="194"/>
      <c r="TGT129" s="194"/>
      <c r="TGU129" s="194"/>
      <c r="TGV129" s="194"/>
      <c r="TGW129" s="194"/>
      <c r="TGX129" s="194"/>
      <c r="TGY129" s="194"/>
      <c r="TGZ129" s="194"/>
      <c r="THA129" s="194"/>
      <c r="THB129" s="194"/>
      <c r="THC129" s="194"/>
      <c r="THD129" s="194"/>
      <c r="THE129" s="194"/>
      <c r="THF129" s="194"/>
      <c r="THG129" s="194"/>
      <c r="THH129" s="194"/>
      <c r="THI129" s="194"/>
      <c r="THJ129" s="194"/>
      <c r="THK129" s="194"/>
      <c r="THL129" s="194"/>
      <c r="THM129" s="194"/>
      <c r="THN129" s="194"/>
      <c r="THO129" s="194"/>
      <c r="THP129" s="194"/>
      <c r="THQ129" s="194"/>
      <c r="THR129" s="194"/>
      <c r="THS129" s="194"/>
      <c r="THT129" s="194"/>
      <c r="THU129" s="194"/>
      <c r="THV129" s="194"/>
      <c r="THW129" s="194"/>
      <c r="THX129" s="194"/>
      <c r="THY129" s="194"/>
      <c r="THZ129" s="194"/>
      <c r="TIA129" s="194"/>
      <c r="TIB129" s="194"/>
      <c r="TIC129" s="194"/>
      <c r="TID129" s="194"/>
      <c r="TIE129" s="194"/>
      <c r="TIF129" s="194"/>
      <c r="TIG129" s="194"/>
      <c r="TIH129" s="194"/>
      <c r="TII129" s="194"/>
      <c r="TIJ129" s="194"/>
      <c r="TIK129" s="194"/>
      <c r="TIL129" s="194"/>
      <c r="TIM129" s="194"/>
      <c r="TIN129" s="194"/>
      <c r="TIO129" s="194"/>
      <c r="TIP129" s="194"/>
      <c r="TIQ129" s="194"/>
      <c r="TIR129" s="194"/>
      <c r="TIS129" s="194"/>
      <c r="TIT129" s="194"/>
      <c r="TIU129" s="194"/>
      <c r="TIV129" s="194"/>
      <c r="TIW129" s="194"/>
      <c r="TIX129" s="194"/>
      <c r="TIY129" s="194"/>
      <c r="TIZ129" s="194"/>
      <c r="TJA129" s="194"/>
      <c r="TJB129" s="194"/>
      <c r="TJC129" s="194"/>
      <c r="TJD129" s="194"/>
      <c r="TJE129" s="194"/>
      <c r="TJF129" s="194"/>
      <c r="TJG129" s="194"/>
      <c r="TJH129" s="194"/>
      <c r="TJI129" s="194"/>
      <c r="TJJ129" s="194"/>
      <c r="TJK129" s="194"/>
      <c r="TJL129" s="194"/>
      <c r="TJM129" s="194"/>
      <c r="TJN129" s="194"/>
      <c r="TJO129" s="194"/>
      <c r="TJP129" s="194"/>
      <c r="TJQ129" s="194"/>
      <c r="TJR129" s="194"/>
      <c r="TJS129" s="194"/>
      <c r="TJT129" s="194"/>
      <c r="TJU129" s="194"/>
      <c r="TJV129" s="194"/>
      <c r="TJW129" s="194"/>
      <c r="TJX129" s="194"/>
      <c r="TJY129" s="194"/>
      <c r="TJZ129" s="194"/>
      <c r="TKA129" s="194"/>
      <c r="TKB129" s="194"/>
      <c r="TKC129" s="194"/>
      <c r="TKD129" s="194"/>
      <c r="TKE129" s="194"/>
      <c r="TKF129" s="194"/>
      <c r="TKG129" s="194"/>
      <c r="TKH129" s="194"/>
      <c r="TKI129" s="194"/>
      <c r="TKJ129" s="194"/>
      <c r="TKK129" s="194"/>
      <c r="TKL129" s="194"/>
      <c r="TKM129" s="194"/>
      <c r="TKN129" s="194"/>
      <c r="TKO129" s="194"/>
      <c r="TKP129" s="194"/>
      <c r="TKQ129" s="194"/>
      <c r="TKR129" s="194"/>
      <c r="TKS129" s="194"/>
      <c r="TKT129" s="194"/>
      <c r="TKU129" s="194"/>
      <c r="TKV129" s="194"/>
      <c r="TKW129" s="194"/>
      <c r="TKX129" s="194"/>
      <c r="TKY129" s="194"/>
      <c r="TKZ129" s="194"/>
      <c r="TLA129" s="194"/>
      <c r="TLB129" s="194"/>
      <c r="TLC129" s="194"/>
      <c r="TLD129" s="194"/>
      <c r="TLE129" s="194"/>
      <c r="TLF129" s="194"/>
      <c r="TLG129" s="194"/>
      <c r="TLH129" s="194"/>
      <c r="TLI129" s="194"/>
      <c r="TLJ129" s="194"/>
      <c r="TLK129" s="194"/>
      <c r="TLL129" s="194"/>
      <c r="TLM129" s="194"/>
      <c r="TLN129" s="194"/>
      <c r="TLO129" s="194"/>
      <c r="TLP129" s="194"/>
      <c r="TLQ129" s="194"/>
      <c r="TLR129" s="194"/>
      <c r="TLS129" s="194"/>
      <c r="TLT129" s="194"/>
      <c r="TLU129" s="194"/>
      <c r="TLV129" s="194"/>
      <c r="TLW129" s="194"/>
      <c r="TLX129" s="194"/>
      <c r="TLY129" s="194"/>
      <c r="TLZ129" s="194"/>
      <c r="TMA129" s="194"/>
      <c r="TMB129" s="194"/>
      <c r="TMC129" s="194"/>
      <c r="TMD129" s="194"/>
      <c r="TME129" s="194"/>
      <c r="TMF129" s="194"/>
      <c r="TMG129" s="194"/>
      <c r="TMH129" s="194"/>
      <c r="TMI129" s="194"/>
      <c r="TMJ129" s="194"/>
      <c r="TMK129" s="194"/>
      <c r="TML129" s="194"/>
      <c r="TMM129" s="194"/>
      <c r="TMN129" s="194"/>
      <c r="TMO129" s="194"/>
      <c r="TMP129" s="194"/>
      <c r="TMQ129" s="194"/>
      <c r="TMR129" s="194"/>
      <c r="TMS129" s="194"/>
      <c r="TMT129" s="194"/>
      <c r="TMU129" s="194"/>
      <c r="TMV129" s="194"/>
      <c r="TMW129" s="194"/>
      <c r="TMX129" s="194"/>
      <c r="TMY129" s="194"/>
      <c r="TMZ129" s="194"/>
      <c r="TNA129" s="194"/>
      <c r="TNB129" s="194"/>
      <c r="TNC129" s="194"/>
      <c r="TND129" s="194"/>
      <c r="TNE129" s="194"/>
      <c r="TNF129" s="194"/>
      <c r="TNG129" s="194"/>
      <c r="TNH129" s="194"/>
      <c r="TNI129" s="194"/>
      <c r="TNJ129" s="194"/>
      <c r="TNK129" s="194"/>
      <c r="TNL129" s="194"/>
      <c r="TNM129" s="194"/>
      <c r="TNN129" s="194"/>
      <c r="TNO129" s="194"/>
      <c r="TNP129" s="194"/>
      <c r="TNQ129" s="194"/>
      <c r="TNR129" s="194"/>
      <c r="TNS129" s="194"/>
      <c r="TNT129" s="194"/>
      <c r="TNU129" s="194"/>
      <c r="TNV129" s="194"/>
      <c r="TNW129" s="194"/>
      <c r="TNX129" s="194"/>
      <c r="TNY129" s="194"/>
      <c r="TNZ129" s="194"/>
      <c r="TOA129" s="194"/>
      <c r="TOB129" s="194"/>
      <c r="TOC129" s="194"/>
      <c r="TOD129" s="194"/>
      <c r="TOE129" s="194"/>
      <c r="TOF129" s="194"/>
      <c r="TOG129" s="194"/>
      <c r="TOH129" s="194"/>
      <c r="TOI129" s="194"/>
      <c r="TOJ129" s="194"/>
      <c r="TOK129" s="194"/>
      <c r="TOL129" s="194"/>
      <c r="TOM129" s="194"/>
      <c r="TON129" s="194"/>
      <c r="TOO129" s="194"/>
      <c r="TOP129" s="194"/>
      <c r="TOQ129" s="194"/>
      <c r="TOR129" s="194"/>
      <c r="TOS129" s="194"/>
      <c r="TOT129" s="194"/>
      <c r="TOU129" s="194"/>
      <c r="TOV129" s="194"/>
      <c r="TOW129" s="194"/>
      <c r="TOX129" s="194"/>
      <c r="TOY129" s="194"/>
      <c r="TOZ129" s="194"/>
      <c r="TPA129" s="194"/>
      <c r="TPB129" s="194"/>
      <c r="TPC129" s="194"/>
      <c r="TPD129" s="194"/>
      <c r="TPE129" s="194"/>
      <c r="TPF129" s="194"/>
      <c r="TPG129" s="194"/>
      <c r="TPH129" s="194"/>
      <c r="TPI129" s="194"/>
      <c r="TPJ129" s="194"/>
      <c r="TPK129" s="194"/>
      <c r="TPL129" s="194"/>
      <c r="TPM129" s="194"/>
      <c r="TPN129" s="194"/>
      <c r="TPO129" s="194"/>
      <c r="TPP129" s="194"/>
      <c r="TPQ129" s="194"/>
      <c r="TPR129" s="194"/>
      <c r="TPS129" s="194"/>
      <c r="TPT129" s="194"/>
      <c r="TPU129" s="194"/>
      <c r="TPV129" s="194"/>
      <c r="TPW129" s="194"/>
      <c r="TPX129" s="194"/>
      <c r="TPY129" s="194"/>
      <c r="TPZ129" s="194"/>
      <c r="TQA129" s="194"/>
      <c r="TQB129" s="194"/>
      <c r="TQC129" s="194"/>
      <c r="TQD129" s="194"/>
      <c r="TQE129" s="194"/>
      <c r="TQF129" s="194"/>
      <c r="TQG129" s="194"/>
      <c r="TQH129" s="194"/>
      <c r="TQI129" s="194"/>
      <c r="TQJ129" s="194"/>
      <c r="TQK129" s="194"/>
      <c r="TQL129" s="194"/>
      <c r="TQM129" s="194"/>
      <c r="TQN129" s="194"/>
      <c r="TQO129" s="194"/>
      <c r="TQP129" s="194"/>
      <c r="TQQ129" s="194"/>
      <c r="TQR129" s="194"/>
      <c r="TQS129" s="194"/>
      <c r="TQT129" s="194"/>
      <c r="TQU129" s="194"/>
      <c r="TQV129" s="194"/>
      <c r="TQW129" s="194"/>
      <c r="TQX129" s="194"/>
      <c r="TQY129" s="194"/>
      <c r="TQZ129" s="194"/>
      <c r="TRA129" s="194"/>
      <c r="TRB129" s="194"/>
      <c r="TRC129" s="194"/>
      <c r="TRD129" s="194"/>
      <c r="TRE129" s="194"/>
      <c r="TRF129" s="194"/>
      <c r="TRG129" s="194"/>
      <c r="TRH129" s="194"/>
      <c r="TRI129" s="194"/>
      <c r="TRJ129" s="194"/>
      <c r="TRK129" s="194"/>
      <c r="TRL129" s="194"/>
      <c r="TRM129" s="194"/>
      <c r="TRN129" s="194"/>
      <c r="TRO129" s="194"/>
      <c r="TRP129" s="194"/>
      <c r="TRQ129" s="194"/>
      <c r="TRR129" s="194"/>
      <c r="TRS129" s="194"/>
      <c r="TRT129" s="194"/>
      <c r="TRU129" s="194"/>
      <c r="TRV129" s="194"/>
      <c r="TRW129" s="194"/>
      <c r="TRX129" s="194"/>
      <c r="TRY129" s="194"/>
      <c r="TRZ129" s="194"/>
      <c r="TSA129" s="194"/>
      <c r="TSB129" s="194"/>
      <c r="TSC129" s="194"/>
      <c r="TSD129" s="194"/>
      <c r="TSE129" s="194"/>
      <c r="TSF129" s="194"/>
      <c r="TSG129" s="194"/>
      <c r="TSH129" s="194"/>
      <c r="TSI129" s="194"/>
      <c r="TSJ129" s="194"/>
      <c r="TSK129" s="194"/>
      <c r="TSL129" s="194"/>
      <c r="TSM129" s="194"/>
      <c r="TSN129" s="194"/>
      <c r="TSO129" s="194"/>
      <c r="TSP129" s="194"/>
      <c r="TSQ129" s="194"/>
      <c r="TSR129" s="194"/>
      <c r="TSS129" s="194"/>
      <c r="TST129" s="194"/>
      <c r="TSU129" s="194"/>
      <c r="TSV129" s="194"/>
      <c r="TSW129" s="194"/>
      <c r="TSX129" s="194"/>
      <c r="TSY129" s="194"/>
      <c r="TSZ129" s="194"/>
      <c r="TTA129" s="194"/>
      <c r="TTB129" s="194"/>
      <c r="TTC129" s="194"/>
      <c r="TTD129" s="194"/>
      <c r="TTE129" s="194"/>
      <c r="TTF129" s="194"/>
      <c r="TTG129" s="194"/>
      <c r="TTH129" s="194"/>
      <c r="TTI129" s="194"/>
      <c r="TTJ129" s="194"/>
      <c r="TTK129" s="194"/>
      <c r="TTL129" s="194"/>
      <c r="TTM129" s="194"/>
      <c r="TTN129" s="194"/>
      <c r="TTO129" s="194"/>
      <c r="TTP129" s="194"/>
      <c r="TTQ129" s="194"/>
      <c r="TTR129" s="194"/>
      <c r="TTS129" s="194"/>
      <c r="TTT129" s="194"/>
      <c r="TTU129" s="194"/>
      <c r="TTV129" s="194"/>
      <c r="TTW129" s="194"/>
      <c r="TTX129" s="194"/>
      <c r="TTY129" s="194"/>
      <c r="TTZ129" s="194"/>
      <c r="TUA129" s="194"/>
      <c r="TUB129" s="194"/>
      <c r="TUC129" s="194"/>
      <c r="TUD129" s="194"/>
      <c r="TUE129" s="194"/>
      <c r="TUF129" s="194"/>
      <c r="TUG129" s="194"/>
      <c r="TUH129" s="194"/>
      <c r="TUI129" s="194"/>
      <c r="TUJ129" s="194"/>
      <c r="TUK129" s="194"/>
      <c r="TUL129" s="194"/>
      <c r="TUM129" s="194"/>
      <c r="TUN129" s="194"/>
      <c r="TUO129" s="194"/>
      <c r="TUP129" s="194"/>
      <c r="TUQ129" s="194"/>
      <c r="TUR129" s="194"/>
      <c r="TUS129" s="194"/>
      <c r="TUT129" s="194"/>
      <c r="TUU129" s="194"/>
      <c r="TUV129" s="194"/>
      <c r="TUW129" s="194"/>
      <c r="TUX129" s="194"/>
      <c r="TUY129" s="194"/>
      <c r="TUZ129" s="194"/>
      <c r="TVA129" s="194"/>
      <c r="TVB129" s="194"/>
      <c r="TVC129" s="194"/>
      <c r="TVD129" s="194"/>
      <c r="TVE129" s="194"/>
      <c r="TVF129" s="194"/>
      <c r="TVG129" s="194"/>
      <c r="TVH129" s="194"/>
      <c r="TVI129" s="194"/>
      <c r="TVJ129" s="194"/>
      <c r="TVK129" s="194"/>
      <c r="TVL129" s="194"/>
      <c r="TVM129" s="194"/>
      <c r="TVN129" s="194"/>
      <c r="TVO129" s="194"/>
      <c r="TVP129" s="194"/>
      <c r="TVQ129" s="194"/>
      <c r="TVR129" s="194"/>
      <c r="TVS129" s="194"/>
      <c r="TVT129" s="194"/>
      <c r="TVU129" s="194"/>
      <c r="TVV129" s="194"/>
      <c r="TVW129" s="194"/>
      <c r="TVX129" s="194"/>
      <c r="TVY129" s="194"/>
      <c r="TVZ129" s="194"/>
      <c r="TWA129" s="194"/>
      <c r="TWB129" s="194"/>
      <c r="TWC129" s="194"/>
      <c r="TWD129" s="194"/>
      <c r="TWE129" s="194"/>
      <c r="TWF129" s="194"/>
      <c r="TWG129" s="194"/>
      <c r="TWH129" s="194"/>
      <c r="TWI129" s="194"/>
      <c r="TWJ129" s="194"/>
      <c r="TWK129" s="194"/>
      <c r="TWL129" s="194"/>
      <c r="TWM129" s="194"/>
      <c r="TWN129" s="194"/>
      <c r="TWO129" s="194"/>
      <c r="TWP129" s="194"/>
      <c r="TWQ129" s="194"/>
      <c r="TWR129" s="194"/>
      <c r="TWS129" s="194"/>
      <c r="TWT129" s="194"/>
      <c r="TWU129" s="194"/>
      <c r="TWV129" s="194"/>
      <c r="TWW129" s="194"/>
      <c r="TWX129" s="194"/>
      <c r="TWY129" s="194"/>
      <c r="TWZ129" s="194"/>
      <c r="TXA129" s="194"/>
      <c r="TXB129" s="194"/>
      <c r="TXC129" s="194"/>
      <c r="TXD129" s="194"/>
      <c r="TXE129" s="194"/>
      <c r="TXF129" s="194"/>
      <c r="TXG129" s="194"/>
      <c r="TXH129" s="194"/>
      <c r="TXI129" s="194"/>
      <c r="TXJ129" s="194"/>
      <c r="TXK129" s="194"/>
      <c r="TXL129" s="194"/>
      <c r="TXM129" s="194"/>
      <c r="TXN129" s="194"/>
      <c r="TXO129" s="194"/>
      <c r="TXP129" s="194"/>
      <c r="TXQ129" s="194"/>
      <c r="TXR129" s="194"/>
      <c r="TXS129" s="194"/>
      <c r="TXT129" s="194"/>
      <c r="TXU129" s="194"/>
      <c r="TXV129" s="194"/>
      <c r="TXW129" s="194"/>
      <c r="TXX129" s="194"/>
      <c r="TXY129" s="194"/>
      <c r="TXZ129" s="194"/>
      <c r="TYA129" s="194"/>
      <c r="TYB129" s="194"/>
      <c r="TYC129" s="194"/>
      <c r="TYD129" s="194"/>
      <c r="TYE129" s="194"/>
      <c r="TYF129" s="194"/>
      <c r="TYG129" s="194"/>
      <c r="TYH129" s="194"/>
      <c r="TYI129" s="194"/>
      <c r="TYJ129" s="194"/>
      <c r="TYK129" s="194"/>
      <c r="TYL129" s="194"/>
      <c r="TYM129" s="194"/>
      <c r="TYN129" s="194"/>
      <c r="TYO129" s="194"/>
      <c r="TYP129" s="194"/>
      <c r="TYQ129" s="194"/>
      <c r="TYR129" s="194"/>
      <c r="TYS129" s="194"/>
      <c r="TYT129" s="194"/>
      <c r="TYU129" s="194"/>
      <c r="TYV129" s="194"/>
      <c r="TYW129" s="194"/>
      <c r="TYX129" s="194"/>
      <c r="TYY129" s="194"/>
      <c r="TYZ129" s="194"/>
      <c r="TZA129" s="194"/>
      <c r="TZB129" s="194"/>
      <c r="TZC129" s="194"/>
      <c r="TZD129" s="194"/>
      <c r="TZE129" s="194"/>
      <c r="TZF129" s="194"/>
      <c r="TZG129" s="194"/>
      <c r="TZH129" s="194"/>
      <c r="TZI129" s="194"/>
      <c r="TZJ129" s="194"/>
      <c r="TZK129" s="194"/>
      <c r="TZL129" s="194"/>
      <c r="TZM129" s="194"/>
      <c r="TZN129" s="194"/>
      <c r="TZO129" s="194"/>
      <c r="TZP129" s="194"/>
      <c r="TZQ129" s="194"/>
      <c r="TZR129" s="194"/>
      <c r="TZS129" s="194"/>
      <c r="TZT129" s="194"/>
      <c r="TZU129" s="194"/>
      <c r="TZV129" s="194"/>
      <c r="TZW129" s="194"/>
      <c r="TZX129" s="194"/>
      <c r="TZY129" s="194"/>
      <c r="TZZ129" s="194"/>
      <c r="UAA129" s="194"/>
      <c r="UAB129" s="194"/>
      <c r="UAC129" s="194"/>
      <c r="UAD129" s="194"/>
      <c r="UAE129" s="194"/>
      <c r="UAF129" s="194"/>
      <c r="UAG129" s="194"/>
      <c r="UAH129" s="194"/>
      <c r="UAI129" s="194"/>
      <c r="UAJ129" s="194"/>
      <c r="UAK129" s="194"/>
      <c r="UAL129" s="194"/>
      <c r="UAM129" s="194"/>
      <c r="UAN129" s="194"/>
      <c r="UAO129" s="194"/>
      <c r="UAP129" s="194"/>
      <c r="UAQ129" s="194"/>
      <c r="UAR129" s="194"/>
      <c r="UAS129" s="194"/>
      <c r="UAT129" s="194"/>
      <c r="UAU129" s="194"/>
      <c r="UAV129" s="194"/>
      <c r="UAW129" s="194"/>
      <c r="UAX129" s="194"/>
      <c r="UAY129" s="194"/>
      <c r="UAZ129" s="194"/>
      <c r="UBA129" s="194"/>
      <c r="UBB129" s="194"/>
      <c r="UBC129" s="194"/>
      <c r="UBD129" s="194"/>
      <c r="UBE129" s="194"/>
      <c r="UBF129" s="194"/>
      <c r="UBG129" s="194"/>
      <c r="UBH129" s="194"/>
      <c r="UBI129" s="194"/>
      <c r="UBJ129" s="194"/>
      <c r="UBK129" s="194"/>
      <c r="UBL129" s="194"/>
      <c r="UBM129" s="194"/>
      <c r="UBN129" s="194"/>
      <c r="UBO129" s="194"/>
      <c r="UBP129" s="194"/>
      <c r="UBQ129" s="194"/>
      <c r="UBR129" s="194"/>
      <c r="UBS129" s="194"/>
      <c r="UBT129" s="194"/>
      <c r="UBU129" s="194"/>
      <c r="UBV129" s="194"/>
      <c r="UBW129" s="194"/>
      <c r="UBX129" s="194"/>
      <c r="UBY129" s="194"/>
      <c r="UBZ129" s="194"/>
      <c r="UCA129" s="194"/>
      <c r="UCB129" s="194"/>
      <c r="UCC129" s="194"/>
      <c r="UCD129" s="194"/>
      <c r="UCE129" s="194"/>
      <c r="UCF129" s="194"/>
      <c r="UCG129" s="194"/>
      <c r="UCH129" s="194"/>
      <c r="UCI129" s="194"/>
      <c r="UCJ129" s="194"/>
      <c r="UCK129" s="194"/>
      <c r="UCL129" s="194"/>
      <c r="UCM129" s="194"/>
      <c r="UCN129" s="194"/>
      <c r="UCO129" s="194"/>
      <c r="UCP129" s="194"/>
      <c r="UCQ129" s="194"/>
      <c r="UCR129" s="194"/>
      <c r="UCS129" s="194"/>
      <c r="UCT129" s="194"/>
      <c r="UCU129" s="194"/>
      <c r="UCV129" s="194"/>
      <c r="UCW129" s="194"/>
      <c r="UCX129" s="194"/>
      <c r="UCY129" s="194"/>
      <c r="UCZ129" s="194"/>
      <c r="UDA129" s="194"/>
      <c r="UDB129" s="194"/>
      <c r="UDC129" s="194"/>
      <c r="UDD129" s="194"/>
      <c r="UDE129" s="194"/>
      <c r="UDF129" s="194"/>
      <c r="UDG129" s="194"/>
      <c r="UDH129" s="194"/>
      <c r="UDI129" s="194"/>
      <c r="UDJ129" s="194"/>
      <c r="UDK129" s="194"/>
      <c r="UDL129" s="194"/>
      <c r="UDM129" s="194"/>
      <c r="UDN129" s="194"/>
      <c r="UDO129" s="194"/>
      <c r="UDP129" s="194"/>
      <c r="UDQ129" s="194"/>
      <c r="UDR129" s="194"/>
      <c r="UDS129" s="194"/>
      <c r="UDT129" s="194"/>
      <c r="UDU129" s="194"/>
      <c r="UDV129" s="194"/>
      <c r="UDW129" s="194"/>
      <c r="UDX129" s="194"/>
      <c r="UDY129" s="194"/>
      <c r="UDZ129" s="194"/>
      <c r="UEA129" s="194"/>
      <c r="UEB129" s="194"/>
      <c r="UEC129" s="194"/>
      <c r="UED129" s="194"/>
      <c r="UEE129" s="194"/>
      <c r="UEF129" s="194"/>
      <c r="UEG129" s="194"/>
      <c r="UEH129" s="194"/>
      <c r="UEI129" s="194"/>
      <c r="UEJ129" s="194"/>
      <c r="UEK129" s="194"/>
      <c r="UEL129" s="194"/>
      <c r="UEM129" s="194"/>
      <c r="UEN129" s="194"/>
      <c r="UEO129" s="194"/>
      <c r="UEP129" s="194"/>
      <c r="UEQ129" s="194"/>
      <c r="UER129" s="194"/>
      <c r="UES129" s="194"/>
      <c r="UET129" s="194"/>
      <c r="UEU129" s="194"/>
      <c r="UEV129" s="194"/>
      <c r="UEW129" s="194"/>
      <c r="UEX129" s="194"/>
      <c r="UEY129" s="194"/>
      <c r="UEZ129" s="194"/>
      <c r="UFA129" s="194"/>
      <c r="UFB129" s="194"/>
      <c r="UFC129" s="194"/>
      <c r="UFD129" s="194"/>
      <c r="UFE129" s="194"/>
      <c r="UFF129" s="194"/>
      <c r="UFG129" s="194"/>
      <c r="UFH129" s="194"/>
      <c r="UFI129" s="194"/>
      <c r="UFJ129" s="194"/>
      <c r="UFK129" s="194"/>
      <c r="UFL129" s="194"/>
      <c r="UFM129" s="194"/>
      <c r="UFN129" s="194"/>
      <c r="UFO129" s="194"/>
      <c r="UFP129" s="194"/>
      <c r="UFQ129" s="194"/>
      <c r="UFR129" s="194"/>
      <c r="UFS129" s="194"/>
      <c r="UFT129" s="194"/>
      <c r="UFU129" s="194"/>
      <c r="UFV129" s="194"/>
      <c r="UFW129" s="194"/>
      <c r="UFX129" s="194"/>
      <c r="UFY129" s="194"/>
      <c r="UFZ129" s="194"/>
      <c r="UGA129" s="194"/>
      <c r="UGB129" s="194"/>
      <c r="UGC129" s="194"/>
      <c r="UGD129" s="194"/>
      <c r="UGE129" s="194"/>
      <c r="UGF129" s="194"/>
      <c r="UGG129" s="194"/>
      <c r="UGH129" s="194"/>
      <c r="UGI129" s="194"/>
      <c r="UGJ129" s="194"/>
      <c r="UGK129" s="194"/>
      <c r="UGL129" s="194"/>
      <c r="UGM129" s="194"/>
      <c r="UGN129" s="194"/>
      <c r="UGO129" s="194"/>
      <c r="UGP129" s="194"/>
      <c r="UGQ129" s="194"/>
      <c r="UGR129" s="194"/>
      <c r="UGS129" s="194"/>
      <c r="UGT129" s="194"/>
      <c r="UGU129" s="194"/>
      <c r="UGV129" s="194"/>
      <c r="UGW129" s="194"/>
      <c r="UGX129" s="194"/>
      <c r="UGY129" s="194"/>
      <c r="UGZ129" s="194"/>
      <c r="UHA129" s="194"/>
      <c r="UHB129" s="194"/>
      <c r="UHC129" s="194"/>
      <c r="UHD129" s="194"/>
      <c r="UHE129" s="194"/>
      <c r="UHF129" s="194"/>
      <c r="UHG129" s="194"/>
      <c r="UHH129" s="194"/>
      <c r="UHI129" s="194"/>
      <c r="UHJ129" s="194"/>
      <c r="UHK129" s="194"/>
      <c r="UHL129" s="194"/>
      <c r="UHM129" s="194"/>
      <c r="UHN129" s="194"/>
      <c r="UHO129" s="194"/>
      <c r="UHP129" s="194"/>
      <c r="UHQ129" s="194"/>
      <c r="UHR129" s="194"/>
      <c r="UHS129" s="194"/>
      <c r="UHT129" s="194"/>
      <c r="UHU129" s="194"/>
      <c r="UHV129" s="194"/>
      <c r="UHW129" s="194"/>
      <c r="UHX129" s="194"/>
      <c r="UHY129" s="194"/>
      <c r="UHZ129" s="194"/>
      <c r="UIA129" s="194"/>
      <c r="UIB129" s="194"/>
      <c r="UIC129" s="194"/>
      <c r="UID129" s="194"/>
      <c r="UIE129" s="194"/>
      <c r="UIF129" s="194"/>
      <c r="UIG129" s="194"/>
      <c r="UIH129" s="194"/>
      <c r="UII129" s="194"/>
      <c r="UIJ129" s="194"/>
      <c r="UIK129" s="194"/>
      <c r="UIL129" s="194"/>
      <c r="UIM129" s="194"/>
      <c r="UIN129" s="194"/>
      <c r="UIO129" s="194"/>
      <c r="UIP129" s="194"/>
      <c r="UIQ129" s="194"/>
      <c r="UIR129" s="194"/>
      <c r="UIS129" s="194"/>
      <c r="UIT129" s="194"/>
      <c r="UIU129" s="194"/>
      <c r="UIV129" s="194"/>
      <c r="UIW129" s="194"/>
      <c r="UIX129" s="194"/>
      <c r="UIY129" s="194"/>
      <c r="UIZ129" s="194"/>
      <c r="UJA129" s="194"/>
      <c r="UJB129" s="194"/>
      <c r="UJC129" s="194"/>
      <c r="UJD129" s="194"/>
      <c r="UJE129" s="194"/>
      <c r="UJF129" s="194"/>
      <c r="UJG129" s="194"/>
      <c r="UJH129" s="194"/>
      <c r="UJI129" s="194"/>
      <c r="UJJ129" s="194"/>
      <c r="UJK129" s="194"/>
      <c r="UJL129" s="194"/>
      <c r="UJM129" s="194"/>
      <c r="UJN129" s="194"/>
      <c r="UJO129" s="194"/>
      <c r="UJP129" s="194"/>
      <c r="UJQ129" s="194"/>
      <c r="UJR129" s="194"/>
      <c r="UJS129" s="194"/>
      <c r="UJT129" s="194"/>
      <c r="UJU129" s="194"/>
      <c r="UJV129" s="194"/>
      <c r="UJW129" s="194"/>
      <c r="UJX129" s="194"/>
      <c r="UJY129" s="194"/>
      <c r="UJZ129" s="194"/>
      <c r="UKA129" s="194"/>
      <c r="UKB129" s="194"/>
      <c r="UKC129" s="194"/>
      <c r="UKD129" s="194"/>
      <c r="UKE129" s="194"/>
      <c r="UKF129" s="194"/>
      <c r="UKG129" s="194"/>
      <c r="UKH129" s="194"/>
      <c r="UKI129" s="194"/>
      <c r="UKJ129" s="194"/>
      <c r="UKK129" s="194"/>
      <c r="UKL129" s="194"/>
      <c r="UKM129" s="194"/>
      <c r="UKN129" s="194"/>
      <c r="UKO129" s="194"/>
      <c r="UKP129" s="194"/>
      <c r="UKQ129" s="194"/>
      <c r="UKR129" s="194"/>
      <c r="UKS129" s="194"/>
      <c r="UKT129" s="194"/>
      <c r="UKU129" s="194"/>
      <c r="UKV129" s="194"/>
      <c r="UKW129" s="194"/>
      <c r="UKX129" s="194"/>
      <c r="UKY129" s="194"/>
      <c r="UKZ129" s="194"/>
      <c r="ULA129" s="194"/>
      <c r="ULB129" s="194"/>
      <c r="ULC129" s="194"/>
      <c r="ULD129" s="194"/>
      <c r="ULE129" s="194"/>
      <c r="ULF129" s="194"/>
      <c r="ULG129" s="194"/>
      <c r="ULH129" s="194"/>
      <c r="ULI129" s="194"/>
      <c r="ULJ129" s="194"/>
      <c r="ULK129" s="194"/>
      <c r="ULL129" s="194"/>
      <c r="ULM129" s="194"/>
      <c r="ULN129" s="194"/>
      <c r="ULO129" s="194"/>
      <c r="ULP129" s="194"/>
      <c r="ULQ129" s="194"/>
      <c r="ULR129" s="194"/>
      <c r="ULS129" s="194"/>
      <c r="ULT129" s="194"/>
      <c r="ULU129" s="194"/>
      <c r="ULV129" s="194"/>
      <c r="ULW129" s="194"/>
      <c r="ULX129" s="194"/>
      <c r="ULY129" s="194"/>
      <c r="ULZ129" s="194"/>
      <c r="UMA129" s="194"/>
      <c r="UMB129" s="194"/>
      <c r="UMC129" s="194"/>
      <c r="UMD129" s="194"/>
      <c r="UME129" s="194"/>
      <c r="UMF129" s="194"/>
      <c r="UMG129" s="194"/>
      <c r="UMH129" s="194"/>
      <c r="UMI129" s="194"/>
      <c r="UMJ129" s="194"/>
      <c r="UMK129" s="194"/>
      <c r="UML129" s="194"/>
      <c r="UMM129" s="194"/>
      <c r="UMN129" s="194"/>
      <c r="UMO129" s="194"/>
      <c r="UMP129" s="194"/>
      <c r="UMQ129" s="194"/>
      <c r="UMR129" s="194"/>
      <c r="UMS129" s="194"/>
      <c r="UMT129" s="194"/>
      <c r="UMU129" s="194"/>
      <c r="UMV129" s="194"/>
      <c r="UMW129" s="194"/>
      <c r="UMX129" s="194"/>
      <c r="UMY129" s="194"/>
      <c r="UMZ129" s="194"/>
      <c r="UNA129" s="194"/>
      <c r="UNB129" s="194"/>
      <c r="UNC129" s="194"/>
      <c r="UND129" s="194"/>
      <c r="UNE129" s="194"/>
      <c r="UNF129" s="194"/>
      <c r="UNG129" s="194"/>
      <c r="UNH129" s="194"/>
      <c r="UNI129" s="194"/>
      <c r="UNJ129" s="194"/>
      <c r="UNK129" s="194"/>
      <c r="UNL129" s="194"/>
      <c r="UNM129" s="194"/>
      <c r="UNN129" s="194"/>
      <c r="UNO129" s="194"/>
      <c r="UNP129" s="194"/>
      <c r="UNQ129" s="194"/>
      <c r="UNR129" s="194"/>
      <c r="UNS129" s="194"/>
      <c r="UNT129" s="194"/>
      <c r="UNU129" s="194"/>
      <c r="UNV129" s="194"/>
      <c r="UNW129" s="194"/>
      <c r="UNX129" s="194"/>
      <c r="UNY129" s="194"/>
      <c r="UNZ129" s="194"/>
      <c r="UOA129" s="194"/>
      <c r="UOB129" s="194"/>
      <c r="UOC129" s="194"/>
      <c r="UOD129" s="194"/>
      <c r="UOE129" s="194"/>
      <c r="UOF129" s="194"/>
      <c r="UOG129" s="194"/>
      <c r="UOH129" s="194"/>
      <c r="UOI129" s="194"/>
      <c r="UOJ129" s="194"/>
      <c r="UOK129" s="194"/>
      <c r="UOL129" s="194"/>
      <c r="UOM129" s="194"/>
      <c r="UON129" s="194"/>
      <c r="UOO129" s="194"/>
      <c r="UOP129" s="194"/>
      <c r="UOQ129" s="194"/>
      <c r="UOR129" s="194"/>
      <c r="UOS129" s="194"/>
      <c r="UOT129" s="194"/>
      <c r="UOU129" s="194"/>
      <c r="UOV129" s="194"/>
      <c r="UOW129" s="194"/>
      <c r="UOX129" s="194"/>
      <c r="UOY129" s="194"/>
      <c r="UOZ129" s="194"/>
      <c r="UPA129" s="194"/>
      <c r="UPB129" s="194"/>
      <c r="UPC129" s="194"/>
      <c r="UPD129" s="194"/>
      <c r="UPE129" s="194"/>
      <c r="UPF129" s="194"/>
      <c r="UPG129" s="194"/>
      <c r="UPH129" s="194"/>
      <c r="UPI129" s="194"/>
      <c r="UPJ129" s="194"/>
      <c r="UPK129" s="194"/>
      <c r="UPL129" s="194"/>
      <c r="UPM129" s="194"/>
      <c r="UPN129" s="194"/>
      <c r="UPO129" s="194"/>
      <c r="UPP129" s="194"/>
      <c r="UPQ129" s="194"/>
      <c r="UPR129" s="194"/>
      <c r="UPS129" s="194"/>
      <c r="UPT129" s="194"/>
      <c r="UPU129" s="194"/>
      <c r="UPV129" s="194"/>
      <c r="UPW129" s="194"/>
      <c r="UPX129" s="194"/>
      <c r="UPY129" s="194"/>
      <c r="UPZ129" s="194"/>
      <c r="UQA129" s="194"/>
      <c r="UQB129" s="194"/>
      <c r="UQC129" s="194"/>
      <c r="UQD129" s="194"/>
      <c r="UQE129" s="194"/>
      <c r="UQF129" s="194"/>
      <c r="UQG129" s="194"/>
      <c r="UQH129" s="194"/>
      <c r="UQI129" s="194"/>
      <c r="UQJ129" s="194"/>
      <c r="UQK129" s="194"/>
      <c r="UQL129" s="194"/>
      <c r="UQM129" s="194"/>
      <c r="UQN129" s="194"/>
      <c r="UQO129" s="194"/>
      <c r="UQP129" s="194"/>
      <c r="UQQ129" s="194"/>
      <c r="UQR129" s="194"/>
      <c r="UQS129" s="194"/>
      <c r="UQT129" s="194"/>
      <c r="UQU129" s="194"/>
      <c r="UQV129" s="194"/>
      <c r="UQW129" s="194"/>
      <c r="UQX129" s="194"/>
      <c r="UQY129" s="194"/>
      <c r="UQZ129" s="194"/>
      <c r="URA129" s="194"/>
      <c r="URB129" s="194"/>
      <c r="URC129" s="194"/>
      <c r="URD129" s="194"/>
      <c r="URE129" s="194"/>
      <c r="URF129" s="194"/>
      <c r="URG129" s="194"/>
      <c r="URH129" s="194"/>
      <c r="URI129" s="194"/>
      <c r="URJ129" s="194"/>
      <c r="URK129" s="194"/>
      <c r="URL129" s="194"/>
      <c r="URM129" s="194"/>
      <c r="URN129" s="194"/>
      <c r="URO129" s="194"/>
      <c r="URP129" s="194"/>
      <c r="URQ129" s="194"/>
      <c r="URR129" s="194"/>
      <c r="URS129" s="194"/>
      <c r="URT129" s="194"/>
      <c r="URU129" s="194"/>
      <c r="URV129" s="194"/>
      <c r="URW129" s="194"/>
      <c r="URX129" s="194"/>
      <c r="URY129" s="194"/>
      <c r="URZ129" s="194"/>
      <c r="USA129" s="194"/>
      <c r="USB129" s="194"/>
      <c r="USC129" s="194"/>
      <c r="USD129" s="194"/>
      <c r="USE129" s="194"/>
      <c r="USF129" s="194"/>
      <c r="USG129" s="194"/>
      <c r="USH129" s="194"/>
      <c r="USI129" s="194"/>
      <c r="USJ129" s="194"/>
      <c r="USK129" s="194"/>
      <c r="USL129" s="194"/>
      <c r="USM129" s="194"/>
      <c r="USN129" s="194"/>
      <c r="USO129" s="194"/>
      <c r="USP129" s="194"/>
      <c r="USQ129" s="194"/>
      <c r="USR129" s="194"/>
      <c r="USS129" s="194"/>
      <c r="UST129" s="194"/>
      <c r="USU129" s="194"/>
      <c r="USV129" s="194"/>
      <c r="USW129" s="194"/>
      <c r="USX129" s="194"/>
      <c r="USY129" s="194"/>
      <c r="USZ129" s="194"/>
      <c r="UTA129" s="194"/>
      <c r="UTB129" s="194"/>
      <c r="UTC129" s="194"/>
      <c r="UTD129" s="194"/>
      <c r="UTE129" s="194"/>
      <c r="UTF129" s="194"/>
      <c r="UTG129" s="194"/>
      <c r="UTH129" s="194"/>
      <c r="UTI129" s="194"/>
      <c r="UTJ129" s="194"/>
      <c r="UTK129" s="194"/>
      <c r="UTL129" s="194"/>
      <c r="UTM129" s="194"/>
      <c r="UTN129" s="194"/>
      <c r="UTO129" s="194"/>
      <c r="UTP129" s="194"/>
      <c r="UTQ129" s="194"/>
      <c r="UTR129" s="194"/>
      <c r="UTS129" s="194"/>
      <c r="UTT129" s="194"/>
      <c r="UTU129" s="194"/>
      <c r="UTV129" s="194"/>
      <c r="UTW129" s="194"/>
      <c r="UTX129" s="194"/>
      <c r="UTY129" s="194"/>
      <c r="UTZ129" s="194"/>
      <c r="UUA129" s="194"/>
      <c r="UUB129" s="194"/>
      <c r="UUC129" s="194"/>
      <c r="UUD129" s="194"/>
      <c r="UUE129" s="194"/>
      <c r="UUF129" s="194"/>
      <c r="UUG129" s="194"/>
      <c r="UUH129" s="194"/>
      <c r="UUI129" s="194"/>
      <c r="UUJ129" s="194"/>
      <c r="UUK129" s="194"/>
      <c r="UUL129" s="194"/>
      <c r="UUM129" s="194"/>
      <c r="UUN129" s="194"/>
      <c r="UUO129" s="194"/>
      <c r="UUP129" s="194"/>
      <c r="UUQ129" s="194"/>
      <c r="UUR129" s="194"/>
      <c r="UUS129" s="194"/>
      <c r="UUT129" s="194"/>
      <c r="UUU129" s="194"/>
      <c r="UUV129" s="194"/>
      <c r="UUW129" s="194"/>
      <c r="UUX129" s="194"/>
      <c r="UUY129" s="194"/>
      <c r="UUZ129" s="194"/>
      <c r="UVA129" s="194"/>
      <c r="UVB129" s="194"/>
      <c r="UVC129" s="194"/>
      <c r="UVD129" s="194"/>
      <c r="UVE129" s="194"/>
      <c r="UVF129" s="194"/>
      <c r="UVG129" s="194"/>
      <c r="UVH129" s="194"/>
      <c r="UVI129" s="194"/>
      <c r="UVJ129" s="194"/>
      <c r="UVK129" s="194"/>
      <c r="UVL129" s="194"/>
      <c r="UVM129" s="194"/>
      <c r="UVN129" s="194"/>
      <c r="UVO129" s="194"/>
      <c r="UVP129" s="194"/>
      <c r="UVQ129" s="194"/>
      <c r="UVR129" s="194"/>
      <c r="UVS129" s="194"/>
      <c r="UVT129" s="194"/>
      <c r="UVU129" s="194"/>
      <c r="UVV129" s="194"/>
      <c r="UVW129" s="194"/>
      <c r="UVX129" s="194"/>
      <c r="UVY129" s="194"/>
      <c r="UVZ129" s="194"/>
      <c r="UWA129" s="194"/>
      <c r="UWB129" s="194"/>
      <c r="UWC129" s="194"/>
      <c r="UWD129" s="194"/>
      <c r="UWE129" s="194"/>
      <c r="UWF129" s="194"/>
      <c r="UWG129" s="194"/>
      <c r="UWH129" s="194"/>
      <c r="UWI129" s="194"/>
      <c r="UWJ129" s="194"/>
      <c r="UWK129" s="194"/>
      <c r="UWL129" s="194"/>
      <c r="UWM129" s="194"/>
      <c r="UWN129" s="194"/>
      <c r="UWO129" s="194"/>
      <c r="UWP129" s="194"/>
      <c r="UWQ129" s="194"/>
      <c r="UWR129" s="194"/>
      <c r="UWS129" s="194"/>
      <c r="UWT129" s="194"/>
      <c r="UWU129" s="194"/>
      <c r="UWV129" s="194"/>
      <c r="UWW129" s="194"/>
      <c r="UWX129" s="194"/>
      <c r="UWY129" s="194"/>
      <c r="UWZ129" s="194"/>
      <c r="UXA129" s="194"/>
      <c r="UXB129" s="194"/>
      <c r="UXC129" s="194"/>
      <c r="UXD129" s="194"/>
      <c r="UXE129" s="194"/>
      <c r="UXF129" s="194"/>
      <c r="UXG129" s="194"/>
      <c r="UXH129" s="194"/>
      <c r="UXI129" s="194"/>
      <c r="UXJ129" s="194"/>
      <c r="UXK129" s="194"/>
      <c r="UXL129" s="194"/>
      <c r="UXM129" s="194"/>
      <c r="UXN129" s="194"/>
      <c r="UXO129" s="194"/>
      <c r="UXP129" s="194"/>
      <c r="UXQ129" s="194"/>
      <c r="UXR129" s="194"/>
      <c r="UXS129" s="194"/>
      <c r="UXT129" s="194"/>
      <c r="UXU129" s="194"/>
      <c r="UXV129" s="194"/>
      <c r="UXW129" s="194"/>
      <c r="UXX129" s="194"/>
      <c r="UXY129" s="194"/>
      <c r="UXZ129" s="194"/>
      <c r="UYA129" s="194"/>
      <c r="UYB129" s="194"/>
      <c r="UYC129" s="194"/>
      <c r="UYD129" s="194"/>
      <c r="UYE129" s="194"/>
      <c r="UYF129" s="194"/>
      <c r="UYG129" s="194"/>
      <c r="UYH129" s="194"/>
      <c r="UYI129" s="194"/>
      <c r="UYJ129" s="194"/>
      <c r="UYK129" s="194"/>
      <c r="UYL129" s="194"/>
      <c r="UYM129" s="194"/>
      <c r="UYN129" s="194"/>
      <c r="UYO129" s="194"/>
      <c r="UYP129" s="194"/>
      <c r="UYQ129" s="194"/>
      <c r="UYR129" s="194"/>
      <c r="UYS129" s="194"/>
      <c r="UYT129" s="194"/>
      <c r="UYU129" s="194"/>
      <c r="UYV129" s="194"/>
      <c r="UYW129" s="194"/>
      <c r="UYX129" s="194"/>
      <c r="UYY129" s="194"/>
      <c r="UYZ129" s="194"/>
      <c r="UZA129" s="194"/>
      <c r="UZB129" s="194"/>
      <c r="UZC129" s="194"/>
      <c r="UZD129" s="194"/>
      <c r="UZE129" s="194"/>
      <c r="UZF129" s="194"/>
      <c r="UZG129" s="194"/>
      <c r="UZH129" s="194"/>
      <c r="UZI129" s="194"/>
      <c r="UZJ129" s="194"/>
      <c r="UZK129" s="194"/>
      <c r="UZL129" s="194"/>
      <c r="UZM129" s="194"/>
      <c r="UZN129" s="194"/>
      <c r="UZO129" s="194"/>
      <c r="UZP129" s="194"/>
      <c r="UZQ129" s="194"/>
      <c r="UZR129" s="194"/>
      <c r="UZS129" s="194"/>
      <c r="UZT129" s="194"/>
      <c r="UZU129" s="194"/>
      <c r="UZV129" s="194"/>
      <c r="UZW129" s="194"/>
      <c r="UZX129" s="194"/>
      <c r="UZY129" s="194"/>
      <c r="UZZ129" s="194"/>
      <c r="VAA129" s="194"/>
      <c r="VAB129" s="194"/>
      <c r="VAC129" s="194"/>
      <c r="VAD129" s="194"/>
      <c r="VAE129" s="194"/>
      <c r="VAF129" s="194"/>
      <c r="VAG129" s="194"/>
      <c r="VAH129" s="194"/>
      <c r="VAI129" s="194"/>
      <c r="VAJ129" s="194"/>
      <c r="VAK129" s="194"/>
      <c r="VAL129" s="194"/>
      <c r="VAM129" s="194"/>
      <c r="VAN129" s="194"/>
      <c r="VAO129" s="194"/>
      <c r="VAP129" s="194"/>
      <c r="VAQ129" s="194"/>
      <c r="VAR129" s="194"/>
      <c r="VAS129" s="194"/>
      <c r="VAT129" s="194"/>
      <c r="VAU129" s="194"/>
      <c r="VAV129" s="194"/>
      <c r="VAW129" s="194"/>
      <c r="VAX129" s="194"/>
      <c r="VAY129" s="194"/>
      <c r="VAZ129" s="194"/>
      <c r="VBA129" s="194"/>
      <c r="VBB129" s="194"/>
      <c r="VBC129" s="194"/>
      <c r="VBD129" s="194"/>
      <c r="VBE129" s="194"/>
      <c r="VBF129" s="194"/>
      <c r="VBG129" s="194"/>
      <c r="VBH129" s="194"/>
      <c r="VBI129" s="194"/>
      <c r="VBJ129" s="194"/>
      <c r="VBK129" s="194"/>
      <c r="VBL129" s="194"/>
      <c r="VBM129" s="194"/>
      <c r="VBN129" s="194"/>
      <c r="VBO129" s="194"/>
      <c r="VBP129" s="194"/>
      <c r="VBQ129" s="194"/>
      <c r="VBR129" s="194"/>
      <c r="VBS129" s="194"/>
      <c r="VBT129" s="194"/>
      <c r="VBU129" s="194"/>
      <c r="VBV129" s="194"/>
      <c r="VBW129" s="194"/>
      <c r="VBX129" s="194"/>
      <c r="VBY129" s="194"/>
      <c r="VBZ129" s="194"/>
      <c r="VCA129" s="194"/>
      <c r="VCB129" s="194"/>
      <c r="VCC129" s="194"/>
      <c r="VCD129" s="194"/>
      <c r="VCE129" s="194"/>
      <c r="VCF129" s="194"/>
      <c r="VCG129" s="194"/>
      <c r="VCH129" s="194"/>
      <c r="VCI129" s="194"/>
      <c r="VCJ129" s="194"/>
      <c r="VCK129" s="194"/>
      <c r="VCL129" s="194"/>
      <c r="VCM129" s="194"/>
      <c r="VCN129" s="194"/>
      <c r="VCO129" s="194"/>
      <c r="VCP129" s="194"/>
      <c r="VCQ129" s="194"/>
      <c r="VCR129" s="194"/>
      <c r="VCS129" s="194"/>
      <c r="VCT129" s="194"/>
      <c r="VCU129" s="194"/>
      <c r="VCV129" s="194"/>
      <c r="VCW129" s="194"/>
      <c r="VCX129" s="194"/>
      <c r="VCY129" s="194"/>
      <c r="VCZ129" s="194"/>
      <c r="VDA129" s="194"/>
      <c r="VDB129" s="194"/>
      <c r="VDC129" s="194"/>
      <c r="VDD129" s="194"/>
      <c r="VDE129" s="194"/>
      <c r="VDF129" s="194"/>
      <c r="VDG129" s="194"/>
      <c r="VDH129" s="194"/>
      <c r="VDI129" s="194"/>
      <c r="VDJ129" s="194"/>
      <c r="VDK129" s="194"/>
      <c r="VDL129" s="194"/>
      <c r="VDM129" s="194"/>
      <c r="VDN129" s="194"/>
      <c r="VDO129" s="194"/>
      <c r="VDP129" s="194"/>
      <c r="VDQ129" s="194"/>
      <c r="VDR129" s="194"/>
      <c r="VDS129" s="194"/>
      <c r="VDT129" s="194"/>
      <c r="VDU129" s="194"/>
      <c r="VDV129" s="194"/>
      <c r="VDW129" s="194"/>
      <c r="VDX129" s="194"/>
      <c r="VDY129" s="194"/>
      <c r="VDZ129" s="194"/>
      <c r="VEA129" s="194"/>
      <c r="VEB129" s="194"/>
      <c r="VEC129" s="194"/>
      <c r="VED129" s="194"/>
      <c r="VEE129" s="194"/>
      <c r="VEF129" s="194"/>
      <c r="VEG129" s="194"/>
      <c r="VEH129" s="194"/>
      <c r="VEI129" s="194"/>
      <c r="VEJ129" s="194"/>
      <c r="VEK129" s="194"/>
      <c r="VEL129" s="194"/>
      <c r="VEM129" s="194"/>
      <c r="VEN129" s="194"/>
      <c r="VEO129" s="194"/>
      <c r="VEP129" s="194"/>
      <c r="VEQ129" s="194"/>
      <c r="VER129" s="194"/>
      <c r="VES129" s="194"/>
      <c r="VET129" s="194"/>
      <c r="VEU129" s="194"/>
      <c r="VEV129" s="194"/>
      <c r="VEW129" s="194"/>
      <c r="VEX129" s="194"/>
      <c r="VEY129" s="194"/>
      <c r="VEZ129" s="194"/>
      <c r="VFA129" s="194"/>
      <c r="VFB129" s="194"/>
      <c r="VFC129" s="194"/>
      <c r="VFD129" s="194"/>
      <c r="VFE129" s="194"/>
      <c r="VFF129" s="194"/>
      <c r="VFG129" s="194"/>
      <c r="VFH129" s="194"/>
      <c r="VFI129" s="194"/>
      <c r="VFJ129" s="194"/>
      <c r="VFK129" s="194"/>
      <c r="VFL129" s="194"/>
      <c r="VFM129" s="194"/>
      <c r="VFN129" s="194"/>
      <c r="VFO129" s="194"/>
      <c r="VFP129" s="194"/>
      <c r="VFQ129" s="194"/>
      <c r="VFR129" s="194"/>
      <c r="VFS129" s="194"/>
      <c r="VFT129" s="194"/>
      <c r="VFU129" s="194"/>
      <c r="VFV129" s="194"/>
      <c r="VFW129" s="194"/>
      <c r="VFX129" s="194"/>
      <c r="VFY129" s="194"/>
      <c r="VFZ129" s="194"/>
      <c r="VGA129" s="194"/>
      <c r="VGB129" s="194"/>
      <c r="VGC129" s="194"/>
      <c r="VGD129" s="194"/>
      <c r="VGE129" s="194"/>
      <c r="VGF129" s="194"/>
      <c r="VGG129" s="194"/>
      <c r="VGH129" s="194"/>
      <c r="VGI129" s="194"/>
      <c r="VGJ129" s="194"/>
      <c r="VGK129" s="194"/>
      <c r="VGL129" s="194"/>
      <c r="VGM129" s="194"/>
      <c r="VGN129" s="194"/>
      <c r="VGO129" s="194"/>
      <c r="VGP129" s="194"/>
      <c r="VGQ129" s="194"/>
      <c r="VGR129" s="194"/>
      <c r="VGS129" s="194"/>
      <c r="VGT129" s="194"/>
      <c r="VGU129" s="194"/>
      <c r="VGV129" s="194"/>
      <c r="VGW129" s="194"/>
      <c r="VGX129" s="194"/>
      <c r="VGY129" s="194"/>
      <c r="VGZ129" s="194"/>
      <c r="VHA129" s="194"/>
      <c r="VHB129" s="194"/>
      <c r="VHC129" s="194"/>
      <c r="VHD129" s="194"/>
      <c r="VHE129" s="194"/>
      <c r="VHF129" s="194"/>
      <c r="VHG129" s="194"/>
      <c r="VHH129" s="194"/>
      <c r="VHI129" s="194"/>
      <c r="VHJ129" s="194"/>
      <c r="VHK129" s="194"/>
      <c r="VHL129" s="194"/>
      <c r="VHM129" s="194"/>
      <c r="VHN129" s="194"/>
      <c r="VHO129" s="194"/>
      <c r="VHP129" s="194"/>
      <c r="VHQ129" s="194"/>
      <c r="VHR129" s="194"/>
      <c r="VHS129" s="194"/>
      <c r="VHT129" s="194"/>
      <c r="VHU129" s="194"/>
      <c r="VHV129" s="194"/>
      <c r="VHW129" s="194"/>
      <c r="VHX129" s="194"/>
      <c r="VHY129" s="194"/>
      <c r="VHZ129" s="194"/>
      <c r="VIA129" s="194"/>
      <c r="VIB129" s="194"/>
      <c r="VIC129" s="194"/>
      <c r="VID129" s="194"/>
      <c r="VIE129" s="194"/>
      <c r="VIF129" s="194"/>
      <c r="VIG129" s="194"/>
      <c r="VIH129" s="194"/>
      <c r="VII129" s="194"/>
      <c r="VIJ129" s="194"/>
      <c r="VIK129" s="194"/>
      <c r="VIL129" s="194"/>
      <c r="VIM129" s="194"/>
      <c r="VIN129" s="194"/>
      <c r="VIO129" s="194"/>
      <c r="VIP129" s="194"/>
      <c r="VIQ129" s="194"/>
      <c r="VIR129" s="194"/>
      <c r="VIS129" s="194"/>
      <c r="VIT129" s="194"/>
      <c r="VIU129" s="194"/>
      <c r="VIV129" s="194"/>
      <c r="VIW129" s="194"/>
      <c r="VIX129" s="194"/>
      <c r="VIY129" s="194"/>
      <c r="VIZ129" s="194"/>
      <c r="VJA129" s="194"/>
      <c r="VJB129" s="194"/>
      <c r="VJC129" s="194"/>
      <c r="VJD129" s="194"/>
      <c r="VJE129" s="194"/>
      <c r="VJF129" s="194"/>
      <c r="VJG129" s="194"/>
      <c r="VJH129" s="194"/>
      <c r="VJI129" s="194"/>
      <c r="VJJ129" s="194"/>
      <c r="VJK129" s="194"/>
      <c r="VJL129" s="194"/>
      <c r="VJM129" s="194"/>
      <c r="VJN129" s="194"/>
      <c r="VJO129" s="194"/>
      <c r="VJP129" s="194"/>
      <c r="VJQ129" s="194"/>
      <c r="VJR129" s="194"/>
      <c r="VJS129" s="194"/>
      <c r="VJT129" s="194"/>
      <c r="VJU129" s="194"/>
      <c r="VJV129" s="194"/>
      <c r="VJW129" s="194"/>
      <c r="VJX129" s="194"/>
      <c r="VJY129" s="194"/>
      <c r="VJZ129" s="194"/>
      <c r="VKA129" s="194"/>
      <c r="VKB129" s="194"/>
      <c r="VKC129" s="194"/>
      <c r="VKD129" s="194"/>
      <c r="VKE129" s="194"/>
      <c r="VKF129" s="194"/>
      <c r="VKG129" s="194"/>
      <c r="VKH129" s="194"/>
      <c r="VKI129" s="194"/>
      <c r="VKJ129" s="194"/>
      <c r="VKK129" s="194"/>
      <c r="VKL129" s="194"/>
      <c r="VKM129" s="194"/>
      <c r="VKN129" s="194"/>
      <c r="VKO129" s="194"/>
      <c r="VKP129" s="194"/>
      <c r="VKQ129" s="194"/>
      <c r="VKR129" s="194"/>
      <c r="VKS129" s="194"/>
      <c r="VKT129" s="194"/>
      <c r="VKU129" s="194"/>
      <c r="VKV129" s="194"/>
      <c r="VKW129" s="194"/>
      <c r="VKX129" s="194"/>
      <c r="VKY129" s="194"/>
      <c r="VKZ129" s="194"/>
      <c r="VLA129" s="194"/>
      <c r="VLB129" s="194"/>
      <c r="VLC129" s="194"/>
      <c r="VLD129" s="194"/>
      <c r="VLE129" s="194"/>
      <c r="VLF129" s="194"/>
      <c r="VLG129" s="194"/>
      <c r="VLH129" s="194"/>
      <c r="VLI129" s="194"/>
      <c r="VLJ129" s="194"/>
      <c r="VLK129" s="194"/>
      <c r="VLL129" s="194"/>
      <c r="VLM129" s="194"/>
      <c r="VLN129" s="194"/>
      <c r="VLO129" s="194"/>
      <c r="VLP129" s="194"/>
      <c r="VLQ129" s="194"/>
      <c r="VLR129" s="194"/>
      <c r="VLS129" s="194"/>
      <c r="VLT129" s="194"/>
      <c r="VLU129" s="194"/>
      <c r="VLV129" s="194"/>
      <c r="VLW129" s="194"/>
      <c r="VLX129" s="194"/>
      <c r="VLY129" s="194"/>
      <c r="VLZ129" s="194"/>
      <c r="VMA129" s="194"/>
      <c r="VMB129" s="194"/>
      <c r="VMC129" s="194"/>
      <c r="VMD129" s="194"/>
      <c r="VME129" s="194"/>
      <c r="VMF129" s="194"/>
      <c r="VMG129" s="194"/>
      <c r="VMH129" s="194"/>
      <c r="VMI129" s="194"/>
      <c r="VMJ129" s="194"/>
      <c r="VMK129" s="194"/>
      <c r="VML129" s="194"/>
      <c r="VMM129" s="194"/>
      <c r="VMN129" s="194"/>
      <c r="VMO129" s="194"/>
      <c r="VMP129" s="194"/>
      <c r="VMQ129" s="194"/>
      <c r="VMR129" s="194"/>
      <c r="VMS129" s="194"/>
      <c r="VMT129" s="194"/>
      <c r="VMU129" s="194"/>
      <c r="VMV129" s="194"/>
      <c r="VMW129" s="194"/>
      <c r="VMX129" s="194"/>
      <c r="VMY129" s="194"/>
      <c r="VMZ129" s="194"/>
      <c r="VNA129" s="194"/>
      <c r="VNB129" s="194"/>
      <c r="VNC129" s="194"/>
      <c r="VND129" s="194"/>
      <c r="VNE129" s="194"/>
      <c r="VNF129" s="194"/>
      <c r="VNG129" s="194"/>
      <c r="VNH129" s="194"/>
      <c r="VNI129" s="194"/>
      <c r="VNJ129" s="194"/>
      <c r="VNK129" s="194"/>
      <c r="VNL129" s="194"/>
      <c r="VNM129" s="194"/>
      <c r="VNN129" s="194"/>
      <c r="VNO129" s="194"/>
      <c r="VNP129" s="194"/>
      <c r="VNQ129" s="194"/>
      <c r="VNR129" s="194"/>
      <c r="VNS129" s="194"/>
      <c r="VNT129" s="194"/>
      <c r="VNU129" s="194"/>
      <c r="VNV129" s="194"/>
      <c r="VNW129" s="194"/>
      <c r="VNX129" s="194"/>
      <c r="VNY129" s="194"/>
      <c r="VNZ129" s="194"/>
      <c r="VOA129" s="194"/>
      <c r="VOB129" s="194"/>
      <c r="VOC129" s="194"/>
      <c r="VOD129" s="194"/>
      <c r="VOE129" s="194"/>
      <c r="VOF129" s="194"/>
      <c r="VOG129" s="194"/>
      <c r="VOH129" s="194"/>
      <c r="VOI129" s="194"/>
      <c r="VOJ129" s="194"/>
      <c r="VOK129" s="194"/>
      <c r="VOL129" s="194"/>
      <c r="VOM129" s="194"/>
      <c r="VON129" s="194"/>
      <c r="VOO129" s="194"/>
      <c r="VOP129" s="194"/>
      <c r="VOQ129" s="194"/>
      <c r="VOR129" s="194"/>
      <c r="VOS129" s="194"/>
      <c r="VOT129" s="194"/>
      <c r="VOU129" s="194"/>
      <c r="VOV129" s="194"/>
      <c r="VOW129" s="194"/>
      <c r="VOX129" s="194"/>
      <c r="VOY129" s="194"/>
      <c r="VOZ129" s="194"/>
      <c r="VPA129" s="194"/>
      <c r="VPB129" s="194"/>
      <c r="VPC129" s="194"/>
      <c r="VPD129" s="194"/>
      <c r="VPE129" s="194"/>
      <c r="VPF129" s="194"/>
      <c r="VPG129" s="194"/>
      <c r="VPH129" s="194"/>
      <c r="VPI129" s="194"/>
      <c r="VPJ129" s="194"/>
      <c r="VPK129" s="194"/>
      <c r="VPL129" s="194"/>
      <c r="VPM129" s="194"/>
      <c r="VPN129" s="194"/>
      <c r="VPO129" s="194"/>
      <c r="VPP129" s="194"/>
      <c r="VPQ129" s="194"/>
      <c r="VPR129" s="194"/>
      <c r="VPS129" s="194"/>
      <c r="VPT129" s="194"/>
      <c r="VPU129" s="194"/>
      <c r="VPV129" s="194"/>
      <c r="VPW129" s="194"/>
      <c r="VPX129" s="194"/>
      <c r="VPY129" s="194"/>
      <c r="VPZ129" s="194"/>
      <c r="VQA129" s="194"/>
      <c r="VQB129" s="194"/>
      <c r="VQC129" s="194"/>
      <c r="VQD129" s="194"/>
      <c r="VQE129" s="194"/>
      <c r="VQF129" s="194"/>
      <c r="VQG129" s="194"/>
      <c r="VQH129" s="194"/>
      <c r="VQI129" s="194"/>
      <c r="VQJ129" s="194"/>
      <c r="VQK129" s="194"/>
      <c r="VQL129" s="194"/>
      <c r="VQM129" s="194"/>
      <c r="VQN129" s="194"/>
      <c r="VQO129" s="194"/>
      <c r="VQP129" s="194"/>
      <c r="VQQ129" s="194"/>
      <c r="VQR129" s="194"/>
      <c r="VQS129" s="194"/>
      <c r="VQT129" s="194"/>
      <c r="VQU129" s="194"/>
      <c r="VQV129" s="194"/>
      <c r="VQW129" s="194"/>
      <c r="VQX129" s="194"/>
      <c r="VQY129" s="194"/>
      <c r="VQZ129" s="194"/>
      <c r="VRA129" s="194"/>
      <c r="VRB129" s="194"/>
      <c r="VRC129" s="194"/>
      <c r="VRD129" s="194"/>
      <c r="VRE129" s="194"/>
      <c r="VRF129" s="194"/>
      <c r="VRG129" s="194"/>
      <c r="VRH129" s="194"/>
      <c r="VRI129" s="194"/>
      <c r="VRJ129" s="194"/>
      <c r="VRK129" s="194"/>
      <c r="VRL129" s="194"/>
      <c r="VRM129" s="194"/>
      <c r="VRN129" s="194"/>
      <c r="VRO129" s="194"/>
      <c r="VRP129" s="194"/>
      <c r="VRQ129" s="194"/>
      <c r="VRR129" s="194"/>
      <c r="VRS129" s="194"/>
      <c r="VRT129" s="194"/>
      <c r="VRU129" s="194"/>
      <c r="VRV129" s="194"/>
      <c r="VRW129" s="194"/>
      <c r="VRX129" s="194"/>
      <c r="VRY129" s="194"/>
      <c r="VRZ129" s="194"/>
      <c r="VSA129" s="194"/>
      <c r="VSB129" s="194"/>
      <c r="VSC129" s="194"/>
      <c r="VSD129" s="194"/>
      <c r="VSE129" s="194"/>
      <c r="VSF129" s="194"/>
      <c r="VSG129" s="194"/>
      <c r="VSH129" s="194"/>
      <c r="VSI129" s="194"/>
      <c r="VSJ129" s="194"/>
      <c r="VSK129" s="194"/>
      <c r="VSL129" s="194"/>
      <c r="VSM129" s="194"/>
      <c r="VSN129" s="194"/>
      <c r="VSO129" s="194"/>
      <c r="VSP129" s="194"/>
      <c r="VSQ129" s="194"/>
      <c r="VSR129" s="194"/>
      <c r="VSS129" s="194"/>
      <c r="VST129" s="194"/>
      <c r="VSU129" s="194"/>
      <c r="VSV129" s="194"/>
      <c r="VSW129" s="194"/>
      <c r="VSX129" s="194"/>
      <c r="VSY129" s="194"/>
      <c r="VSZ129" s="194"/>
      <c r="VTA129" s="194"/>
      <c r="VTB129" s="194"/>
      <c r="VTC129" s="194"/>
      <c r="VTD129" s="194"/>
      <c r="VTE129" s="194"/>
      <c r="VTF129" s="194"/>
      <c r="VTG129" s="194"/>
      <c r="VTH129" s="194"/>
      <c r="VTI129" s="194"/>
      <c r="VTJ129" s="194"/>
      <c r="VTK129" s="194"/>
      <c r="VTL129" s="194"/>
      <c r="VTM129" s="194"/>
      <c r="VTN129" s="194"/>
      <c r="VTO129" s="194"/>
      <c r="VTP129" s="194"/>
      <c r="VTQ129" s="194"/>
      <c r="VTR129" s="194"/>
      <c r="VTS129" s="194"/>
      <c r="VTT129" s="194"/>
      <c r="VTU129" s="194"/>
      <c r="VTV129" s="194"/>
      <c r="VTW129" s="194"/>
      <c r="VTX129" s="194"/>
      <c r="VTY129" s="194"/>
      <c r="VTZ129" s="194"/>
      <c r="VUA129" s="194"/>
      <c r="VUB129" s="194"/>
      <c r="VUC129" s="194"/>
      <c r="VUD129" s="194"/>
      <c r="VUE129" s="194"/>
      <c r="VUF129" s="194"/>
      <c r="VUG129" s="194"/>
      <c r="VUH129" s="194"/>
      <c r="VUI129" s="194"/>
      <c r="VUJ129" s="194"/>
      <c r="VUK129" s="194"/>
      <c r="VUL129" s="194"/>
      <c r="VUM129" s="194"/>
      <c r="VUN129" s="194"/>
      <c r="VUO129" s="194"/>
      <c r="VUP129" s="194"/>
      <c r="VUQ129" s="194"/>
      <c r="VUR129" s="194"/>
      <c r="VUS129" s="194"/>
      <c r="VUT129" s="194"/>
      <c r="VUU129" s="194"/>
      <c r="VUV129" s="194"/>
      <c r="VUW129" s="194"/>
      <c r="VUX129" s="194"/>
      <c r="VUY129" s="194"/>
      <c r="VUZ129" s="194"/>
      <c r="VVA129" s="194"/>
      <c r="VVB129" s="194"/>
      <c r="VVC129" s="194"/>
      <c r="VVD129" s="194"/>
      <c r="VVE129" s="194"/>
      <c r="VVF129" s="194"/>
      <c r="VVG129" s="194"/>
      <c r="VVH129" s="194"/>
      <c r="VVI129" s="194"/>
      <c r="VVJ129" s="194"/>
      <c r="VVK129" s="194"/>
      <c r="VVL129" s="194"/>
      <c r="VVM129" s="194"/>
      <c r="VVN129" s="194"/>
      <c r="VVO129" s="194"/>
      <c r="VVP129" s="194"/>
      <c r="VVQ129" s="194"/>
      <c r="VVR129" s="194"/>
      <c r="VVS129" s="194"/>
      <c r="VVT129" s="194"/>
      <c r="VVU129" s="194"/>
      <c r="VVV129" s="194"/>
      <c r="VVW129" s="194"/>
      <c r="VVX129" s="194"/>
      <c r="VVY129" s="194"/>
      <c r="VVZ129" s="194"/>
      <c r="VWA129" s="194"/>
      <c r="VWB129" s="194"/>
      <c r="VWC129" s="194"/>
      <c r="VWD129" s="194"/>
      <c r="VWE129" s="194"/>
      <c r="VWF129" s="194"/>
      <c r="VWG129" s="194"/>
      <c r="VWH129" s="194"/>
      <c r="VWI129" s="194"/>
      <c r="VWJ129" s="194"/>
      <c r="VWK129" s="194"/>
      <c r="VWL129" s="194"/>
      <c r="VWM129" s="194"/>
      <c r="VWN129" s="194"/>
      <c r="VWO129" s="194"/>
      <c r="VWP129" s="194"/>
      <c r="VWQ129" s="194"/>
      <c r="VWR129" s="194"/>
      <c r="VWS129" s="194"/>
      <c r="VWT129" s="194"/>
      <c r="VWU129" s="194"/>
      <c r="VWV129" s="194"/>
      <c r="VWW129" s="194"/>
      <c r="VWX129" s="194"/>
      <c r="VWY129" s="194"/>
      <c r="VWZ129" s="194"/>
      <c r="VXA129" s="194"/>
      <c r="VXB129" s="194"/>
      <c r="VXC129" s="194"/>
      <c r="VXD129" s="194"/>
      <c r="VXE129" s="194"/>
      <c r="VXF129" s="194"/>
      <c r="VXG129" s="194"/>
      <c r="VXH129" s="194"/>
      <c r="VXI129" s="194"/>
      <c r="VXJ129" s="194"/>
      <c r="VXK129" s="194"/>
      <c r="VXL129" s="194"/>
      <c r="VXM129" s="194"/>
      <c r="VXN129" s="194"/>
      <c r="VXO129" s="194"/>
      <c r="VXP129" s="194"/>
      <c r="VXQ129" s="194"/>
      <c r="VXR129" s="194"/>
      <c r="VXS129" s="194"/>
      <c r="VXT129" s="194"/>
      <c r="VXU129" s="194"/>
      <c r="VXV129" s="194"/>
      <c r="VXW129" s="194"/>
      <c r="VXX129" s="194"/>
      <c r="VXY129" s="194"/>
      <c r="VXZ129" s="194"/>
      <c r="VYA129" s="194"/>
      <c r="VYB129" s="194"/>
      <c r="VYC129" s="194"/>
      <c r="VYD129" s="194"/>
      <c r="VYE129" s="194"/>
      <c r="VYF129" s="194"/>
      <c r="VYG129" s="194"/>
      <c r="VYH129" s="194"/>
      <c r="VYI129" s="194"/>
      <c r="VYJ129" s="194"/>
      <c r="VYK129" s="194"/>
      <c r="VYL129" s="194"/>
      <c r="VYM129" s="194"/>
      <c r="VYN129" s="194"/>
      <c r="VYO129" s="194"/>
      <c r="VYP129" s="194"/>
      <c r="VYQ129" s="194"/>
      <c r="VYR129" s="194"/>
      <c r="VYS129" s="194"/>
      <c r="VYT129" s="194"/>
      <c r="VYU129" s="194"/>
      <c r="VYV129" s="194"/>
      <c r="VYW129" s="194"/>
      <c r="VYX129" s="194"/>
      <c r="VYY129" s="194"/>
      <c r="VYZ129" s="194"/>
      <c r="VZA129" s="194"/>
      <c r="VZB129" s="194"/>
      <c r="VZC129" s="194"/>
      <c r="VZD129" s="194"/>
      <c r="VZE129" s="194"/>
      <c r="VZF129" s="194"/>
      <c r="VZG129" s="194"/>
      <c r="VZH129" s="194"/>
      <c r="VZI129" s="194"/>
      <c r="VZJ129" s="194"/>
      <c r="VZK129" s="194"/>
      <c r="VZL129" s="194"/>
      <c r="VZM129" s="194"/>
      <c r="VZN129" s="194"/>
      <c r="VZO129" s="194"/>
      <c r="VZP129" s="194"/>
      <c r="VZQ129" s="194"/>
      <c r="VZR129" s="194"/>
      <c r="VZS129" s="194"/>
      <c r="VZT129" s="194"/>
      <c r="VZU129" s="194"/>
      <c r="VZV129" s="194"/>
      <c r="VZW129" s="194"/>
      <c r="VZX129" s="194"/>
      <c r="VZY129" s="194"/>
      <c r="VZZ129" s="194"/>
      <c r="WAA129" s="194"/>
      <c r="WAB129" s="194"/>
      <c r="WAC129" s="194"/>
      <c r="WAD129" s="194"/>
      <c r="WAE129" s="194"/>
      <c r="WAF129" s="194"/>
      <c r="WAG129" s="194"/>
      <c r="WAH129" s="194"/>
      <c r="WAI129" s="194"/>
      <c r="WAJ129" s="194"/>
      <c r="WAK129" s="194"/>
      <c r="WAL129" s="194"/>
      <c r="WAM129" s="194"/>
      <c r="WAN129" s="194"/>
      <c r="WAO129" s="194"/>
      <c r="WAP129" s="194"/>
      <c r="WAQ129" s="194"/>
      <c r="WAR129" s="194"/>
      <c r="WAS129" s="194"/>
      <c r="WAT129" s="194"/>
      <c r="WAU129" s="194"/>
      <c r="WAV129" s="194"/>
      <c r="WAW129" s="194"/>
      <c r="WAX129" s="194"/>
      <c r="WAY129" s="194"/>
      <c r="WAZ129" s="194"/>
      <c r="WBA129" s="194"/>
      <c r="WBB129" s="194"/>
      <c r="WBC129" s="194"/>
      <c r="WBD129" s="194"/>
      <c r="WBE129" s="194"/>
      <c r="WBF129" s="194"/>
      <c r="WBG129" s="194"/>
      <c r="WBH129" s="194"/>
      <c r="WBI129" s="194"/>
      <c r="WBJ129" s="194"/>
      <c r="WBK129" s="194"/>
      <c r="WBL129" s="194"/>
      <c r="WBM129" s="194"/>
      <c r="WBN129" s="194"/>
      <c r="WBO129" s="194"/>
      <c r="WBP129" s="194"/>
      <c r="WBQ129" s="194"/>
      <c r="WBR129" s="194"/>
      <c r="WBS129" s="194"/>
      <c r="WBT129" s="194"/>
      <c r="WBU129" s="194"/>
      <c r="WBV129" s="194"/>
      <c r="WBW129" s="194"/>
      <c r="WBX129" s="194"/>
      <c r="WBY129" s="194"/>
      <c r="WBZ129" s="194"/>
      <c r="WCA129" s="194"/>
      <c r="WCB129" s="194"/>
      <c r="WCC129" s="194"/>
      <c r="WCD129" s="194"/>
      <c r="WCE129" s="194"/>
      <c r="WCF129" s="194"/>
      <c r="WCG129" s="194"/>
      <c r="WCH129" s="194"/>
      <c r="WCI129" s="194"/>
      <c r="WCJ129" s="194"/>
      <c r="WCK129" s="194"/>
      <c r="WCL129" s="194"/>
      <c r="WCM129" s="194"/>
      <c r="WCN129" s="194"/>
      <c r="WCO129" s="194"/>
      <c r="WCP129" s="194"/>
      <c r="WCQ129" s="194"/>
      <c r="WCR129" s="194"/>
      <c r="WCS129" s="194"/>
      <c r="WCT129" s="194"/>
      <c r="WCU129" s="194"/>
      <c r="WCV129" s="194"/>
      <c r="WCW129" s="194"/>
      <c r="WCX129" s="194"/>
      <c r="WCY129" s="194"/>
      <c r="WCZ129" s="194"/>
      <c r="WDA129" s="194"/>
      <c r="WDB129" s="194"/>
      <c r="WDC129" s="194"/>
      <c r="WDD129" s="194"/>
      <c r="WDE129" s="194"/>
      <c r="WDF129" s="194"/>
      <c r="WDG129" s="194"/>
      <c r="WDH129" s="194"/>
      <c r="WDI129" s="194"/>
      <c r="WDJ129" s="194"/>
      <c r="WDK129" s="194"/>
      <c r="WDL129" s="194"/>
      <c r="WDM129" s="194"/>
      <c r="WDN129" s="194"/>
      <c r="WDO129" s="194"/>
      <c r="WDP129" s="194"/>
      <c r="WDQ129" s="194"/>
      <c r="WDR129" s="194"/>
      <c r="WDS129" s="194"/>
      <c r="WDT129" s="194"/>
      <c r="WDU129" s="194"/>
      <c r="WDV129" s="194"/>
      <c r="WDW129" s="194"/>
      <c r="WDX129" s="194"/>
      <c r="WDY129" s="194"/>
      <c r="WDZ129" s="194"/>
      <c r="WEA129" s="194"/>
      <c r="WEB129" s="194"/>
      <c r="WEC129" s="194"/>
      <c r="WED129" s="194"/>
      <c r="WEE129" s="194"/>
      <c r="WEF129" s="194"/>
      <c r="WEG129" s="194"/>
      <c r="WEH129" s="194"/>
      <c r="WEI129" s="194"/>
      <c r="WEJ129" s="194"/>
      <c r="WEK129" s="194"/>
      <c r="WEL129" s="194"/>
      <c r="WEM129" s="194"/>
      <c r="WEN129" s="194"/>
      <c r="WEO129" s="194"/>
      <c r="WEP129" s="194"/>
      <c r="WEQ129" s="194"/>
      <c r="WER129" s="194"/>
      <c r="WES129" s="194"/>
      <c r="WET129" s="194"/>
      <c r="WEU129" s="194"/>
      <c r="WEV129" s="194"/>
      <c r="WEW129" s="194"/>
      <c r="WEX129" s="194"/>
      <c r="WEY129" s="194"/>
      <c r="WEZ129" s="194"/>
      <c r="WFA129" s="194"/>
      <c r="WFB129" s="194"/>
      <c r="WFC129" s="194"/>
      <c r="WFD129" s="194"/>
      <c r="WFE129" s="194"/>
      <c r="WFF129" s="194"/>
      <c r="WFG129" s="194"/>
      <c r="WFH129" s="194"/>
      <c r="WFI129" s="194"/>
      <c r="WFJ129" s="194"/>
      <c r="WFK129" s="194"/>
      <c r="WFL129" s="194"/>
      <c r="WFM129" s="194"/>
      <c r="WFN129" s="194"/>
      <c r="WFO129" s="194"/>
      <c r="WFP129" s="194"/>
      <c r="WFQ129" s="194"/>
      <c r="WFR129" s="194"/>
      <c r="WFS129" s="194"/>
      <c r="WFT129" s="194"/>
      <c r="WFU129" s="194"/>
      <c r="WFV129" s="194"/>
      <c r="WFW129" s="194"/>
      <c r="WFX129" s="194"/>
      <c r="WFY129" s="194"/>
      <c r="WFZ129" s="194"/>
      <c r="WGA129" s="194"/>
      <c r="WGB129" s="194"/>
      <c r="WGC129" s="194"/>
      <c r="WGD129" s="194"/>
      <c r="WGE129" s="194"/>
      <c r="WGF129" s="194"/>
      <c r="WGG129" s="194"/>
      <c r="WGH129" s="194"/>
      <c r="WGI129" s="194"/>
      <c r="WGJ129" s="194"/>
      <c r="WGK129" s="194"/>
      <c r="WGL129" s="194"/>
      <c r="WGM129" s="194"/>
      <c r="WGN129" s="194"/>
      <c r="WGO129" s="194"/>
      <c r="WGP129" s="194"/>
      <c r="WGQ129" s="194"/>
      <c r="WGR129" s="194"/>
      <c r="WGS129" s="194"/>
      <c r="WGT129" s="194"/>
      <c r="WGU129" s="194"/>
      <c r="WGV129" s="194"/>
      <c r="WGW129" s="194"/>
      <c r="WGX129" s="194"/>
      <c r="WGY129" s="194"/>
      <c r="WGZ129" s="194"/>
      <c r="WHA129" s="194"/>
      <c r="WHB129" s="194"/>
      <c r="WHC129" s="194"/>
      <c r="WHD129" s="194"/>
      <c r="WHE129" s="194"/>
      <c r="WHF129" s="194"/>
      <c r="WHG129" s="194"/>
      <c r="WHH129" s="194"/>
      <c r="WHI129" s="194"/>
      <c r="WHJ129" s="194"/>
      <c r="WHK129" s="194"/>
      <c r="WHL129" s="194"/>
      <c r="WHM129" s="194"/>
      <c r="WHN129" s="194"/>
      <c r="WHO129" s="194"/>
      <c r="WHP129" s="194"/>
      <c r="WHQ129" s="194"/>
      <c r="WHR129" s="194"/>
      <c r="WHS129" s="194"/>
      <c r="WHT129" s="194"/>
      <c r="WHU129" s="194"/>
      <c r="WHV129" s="194"/>
      <c r="WHW129" s="194"/>
      <c r="WHX129" s="194"/>
      <c r="WHY129" s="194"/>
      <c r="WHZ129" s="194"/>
      <c r="WIA129" s="194"/>
      <c r="WIB129" s="194"/>
      <c r="WIC129" s="194"/>
      <c r="WID129" s="194"/>
      <c r="WIE129" s="194"/>
      <c r="WIF129" s="194"/>
      <c r="WIG129" s="194"/>
      <c r="WIH129" s="194"/>
      <c r="WII129" s="194"/>
      <c r="WIJ129" s="194"/>
      <c r="WIK129" s="194"/>
      <c r="WIL129" s="194"/>
      <c r="WIM129" s="194"/>
      <c r="WIN129" s="194"/>
      <c r="WIO129" s="194"/>
      <c r="WIP129" s="194"/>
      <c r="WIQ129" s="194"/>
      <c r="WIR129" s="194"/>
      <c r="WIS129" s="194"/>
      <c r="WIT129" s="194"/>
      <c r="WIU129" s="194"/>
      <c r="WIV129" s="194"/>
      <c r="WIW129" s="194"/>
      <c r="WIX129" s="194"/>
      <c r="WIY129" s="194"/>
      <c r="WIZ129" s="194"/>
      <c r="WJA129" s="194"/>
      <c r="WJB129" s="194"/>
      <c r="WJC129" s="194"/>
      <c r="WJD129" s="194"/>
      <c r="WJE129" s="194"/>
      <c r="WJF129" s="194"/>
      <c r="WJG129" s="194"/>
      <c r="WJH129" s="194"/>
      <c r="WJI129" s="194"/>
      <c r="WJJ129" s="194"/>
      <c r="WJK129" s="194"/>
      <c r="WJL129" s="194"/>
      <c r="WJM129" s="194"/>
      <c r="WJN129" s="194"/>
      <c r="WJO129" s="194"/>
      <c r="WJP129" s="194"/>
      <c r="WJQ129" s="194"/>
      <c r="WJR129" s="194"/>
      <c r="WJS129" s="194"/>
      <c r="WJT129" s="194"/>
      <c r="WJU129" s="194"/>
      <c r="WJV129" s="194"/>
      <c r="WJW129" s="194"/>
      <c r="WJX129" s="194"/>
      <c r="WJY129" s="194"/>
      <c r="WJZ129" s="194"/>
      <c r="WKA129" s="194"/>
      <c r="WKB129" s="194"/>
      <c r="WKC129" s="194"/>
      <c r="WKD129" s="194"/>
      <c r="WKE129" s="194"/>
      <c r="WKF129" s="194"/>
      <c r="WKG129" s="194"/>
      <c r="WKH129" s="194"/>
      <c r="WKI129" s="194"/>
      <c r="WKJ129" s="194"/>
      <c r="WKK129" s="194"/>
      <c r="WKL129" s="194"/>
      <c r="WKM129" s="194"/>
      <c r="WKN129" s="194"/>
      <c r="WKO129" s="194"/>
      <c r="WKP129" s="194"/>
      <c r="WKQ129" s="194"/>
      <c r="WKR129" s="194"/>
      <c r="WKS129" s="194"/>
      <c r="WKT129" s="194"/>
      <c r="WKU129" s="194"/>
      <c r="WKV129" s="194"/>
      <c r="WKW129" s="194"/>
      <c r="WKX129" s="194"/>
      <c r="WKY129" s="194"/>
      <c r="WKZ129" s="194"/>
      <c r="WLA129" s="194"/>
      <c r="WLB129" s="194"/>
      <c r="WLC129" s="194"/>
      <c r="WLD129" s="194"/>
      <c r="WLE129" s="194"/>
      <c r="WLF129" s="194"/>
      <c r="WLG129" s="194"/>
      <c r="WLH129" s="194"/>
      <c r="WLI129" s="194"/>
      <c r="WLJ129" s="194"/>
      <c r="WLK129" s="194"/>
      <c r="WLL129" s="194"/>
      <c r="WLM129" s="194"/>
      <c r="WLN129" s="194"/>
      <c r="WLO129" s="194"/>
      <c r="WLP129" s="194"/>
      <c r="WLQ129" s="194"/>
      <c r="WLR129" s="194"/>
      <c r="WLS129" s="194"/>
      <c r="WLT129" s="194"/>
      <c r="WLU129" s="194"/>
      <c r="WLV129" s="194"/>
      <c r="WLW129" s="194"/>
      <c r="WLX129" s="194"/>
      <c r="WLY129" s="194"/>
      <c r="WLZ129" s="194"/>
      <c r="WMA129" s="194"/>
      <c r="WMB129" s="194"/>
      <c r="WMC129" s="194"/>
      <c r="WMD129" s="194"/>
      <c r="WME129" s="194"/>
      <c r="WMF129" s="194"/>
      <c r="WMG129" s="194"/>
      <c r="WMH129" s="194"/>
      <c r="WMI129" s="194"/>
      <c r="WMJ129" s="194"/>
      <c r="WMK129" s="194"/>
      <c r="WML129" s="194"/>
      <c r="WMM129" s="194"/>
      <c r="WMN129" s="194"/>
      <c r="WMO129" s="194"/>
      <c r="WMP129" s="194"/>
      <c r="WMQ129" s="194"/>
      <c r="WMR129" s="194"/>
      <c r="WMS129" s="194"/>
      <c r="WMT129" s="194"/>
      <c r="WMU129" s="194"/>
      <c r="WMV129" s="194"/>
      <c r="WMW129" s="194"/>
      <c r="WMX129" s="194"/>
      <c r="WMY129" s="194"/>
      <c r="WMZ129" s="194"/>
      <c r="WNA129" s="194"/>
      <c r="WNB129" s="194"/>
      <c r="WNC129" s="194"/>
      <c r="WND129" s="194"/>
      <c r="WNE129" s="194"/>
      <c r="WNF129" s="194"/>
      <c r="WNG129" s="194"/>
      <c r="WNH129" s="194"/>
      <c r="WNI129" s="194"/>
      <c r="WNJ129" s="194"/>
      <c r="WNK129" s="194"/>
      <c r="WNL129" s="194"/>
      <c r="WNM129" s="194"/>
      <c r="WNN129" s="194"/>
      <c r="WNO129" s="194"/>
      <c r="WNP129" s="194"/>
      <c r="WNQ129" s="194"/>
      <c r="WNR129" s="194"/>
      <c r="WNS129" s="194"/>
      <c r="WNT129" s="194"/>
      <c r="WNU129" s="194"/>
      <c r="WNV129" s="194"/>
      <c r="WNW129" s="194"/>
      <c r="WNX129" s="194"/>
      <c r="WNY129" s="194"/>
      <c r="WNZ129" s="194"/>
      <c r="WOA129" s="194"/>
      <c r="WOB129" s="194"/>
      <c r="WOC129" s="194"/>
      <c r="WOD129" s="194"/>
      <c r="WOE129" s="194"/>
      <c r="WOF129" s="194"/>
      <c r="WOG129" s="194"/>
      <c r="WOH129" s="194"/>
      <c r="WOI129" s="194"/>
      <c r="WOJ129" s="194"/>
      <c r="WOK129" s="194"/>
      <c r="WOL129" s="194"/>
      <c r="WOM129" s="194"/>
      <c r="WON129" s="194"/>
      <c r="WOO129" s="194"/>
      <c r="WOP129" s="194"/>
      <c r="WOQ129" s="194"/>
      <c r="WOR129" s="194"/>
      <c r="WOS129" s="194"/>
      <c r="WOT129" s="194"/>
      <c r="WOU129" s="194"/>
      <c r="WOV129" s="194"/>
      <c r="WOW129" s="194"/>
      <c r="WOX129" s="194"/>
      <c r="WOY129" s="194"/>
      <c r="WOZ129" s="194"/>
      <c r="WPA129" s="194"/>
      <c r="WPB129" s="194"/>
      <c r="WPC129" s="194"/>
      <c r="WPD129" s="194"/>
      <c r="WPE129" s="194"/>
      <c r="WPF129" s="194"/>
      <c r="WPG129" s="194"/>
      <c r="WPH129" s="194"/>
      <c r="WPI129" s="194"/>
      <c r="WPJ129" s="194"/>
      <c r="WPK129" s="194"/>
      <c r="WPL129" s="194"/>
      <c r="WPM129" s="194"/>
      <c r="WPN129" s="194"/>
      <c r="WPO129" s="194"/>
      <c r="WPP129" s="194"/>
      <c r="WPQ129" s="194"/>
      <c r="WPR129" s="194"/>
      <c r="WPS129" s="194"/>
      <c r="WPT129" s="194"/>
      <c r="WPU129" s="194"/>
      <c r="WPV129" s="194"/>
      <c r="WPW129" s="194"/>
      <c r="WPX129" s="194"/>
      <c r="WPY129" s="194"/>
      <c r="WPZ129" s="194"/>
      <c r="WQA129" s="194"/>
      <c r="WQB129" s="194"/>
      <c r="WQC129" s="194"/>
      <c r="WQD129" s="194"/>
      <c r="WQE129" s="194"/>
      <c r="WQF129" s="194"/>
      <c r="WQG129" s="194"/>
      <c r="WQH129" s="194"/>
      <c r="WQI129" s="194"/>
      <c r="WQJ129" s="194"/>
      <c r="WQK129" s="194"/>
      <c r="WQL129" s="194"/>
      <c r="WQM129" s="194"/>
      <c r="WQN129" s="194"/>
      <c r="WQO129" s="194"/>
      <c r="WQP129" s="194"/>
      <c r="WQQ129" s="194"/>
      <c r="WQR129" s="194"/>
      <c r="WQS129" s="194"/>
      <c r="WQT129" s="194"/>
      <c r="WQU129" s="194"/>
      <c r="WQV129" s="194"/>
      <c r="WQW129" s="194"/>
      <c r="WQX129" s="194"/>
      <c r="WQY129" s="194"/>
      <c r="WQZ129" s="194"/>
      <c r="WRA129" s="194"/>
      <c r="WRB129" s="194"/>
      <c r="WRC129" s="194"/>
      <c r="WRD129" s="194"/>
      <c r="WRE129" s="194"/>
      <c r="WRF129" s="194"/>
      <c r="WRG129" s="194"/>
      <c r="WRH129" s="194"/>
      <c r="WRI129" s="194"/>
      <c r="WRJ129" s="194"/>
      <c r="WRK129" s="194"/>
      <c r="WRL129" s="194"/>
      <c r="WRM129" s="194"/>
      <c r="WRN129" s="194"/>
      <c r="WRO129" s="194"/>
      <c r="WRP129" s="194"/>
      <c r="WRQ129" s="194"/>
      <c r="WRR129" s="194"/>
      <c r="WRS129" s="194"/>
      <c r="WRT129" s="194"/>
      <c r="WRU129" s="194"/>
      <c r="WRV129" s="194"/>
      <c r="WRW129" s="194"/>
      <c r="WRX129" s="194"/>
      <c r="WRY129" s="194"/>
      <c r="WRZ129" s="194"/>
      <c r="WSA129" s="194"/>
      <c r="WSB129" s="194"/>
      <c r="WSC129" s="194"/>
      <c r="WSD129" s="194"/>
      <c r="WSE129" s="194"/>
      <c r="WSF129" s="194"/>
      <c r="WSG129" s="194"/>
      <c r="WSH129" s="194"/>
      <c r="WSI129" s="194"/>
      <c r="WSJ129" s="194"/>
      <c r="WSK129" s="194"/>
      <c r="WSL129" s="194"/>
      <c r="WSM129" s="194"/>
      <c r="WSN129" s="194"/>
      <c r="WSO129" s="194"/>
      <c r="WSP129" s="194"/>
      <c r="WSQ129" s="194"/>
      <c r="WSR129" s="194"/>
      <c r="WSS129" s="194"/>
      <c r="WST129" s="194"/>
      <c r="WSU129" s="194"/>
      <c r="WSV129" s="194"/>
      <c r="WSW129" s="194"/>
      <c r="WSX129" s="194"/>
      <c r="WSY129" s="194"/>
      <c r="WSZ129" s="194"/>
      <c r="WTA129" s="194"/>
      <c r="WTB129" s="194"/>
      <c r="WTC129" s="194"/>
      <c r="WTD129" s="194"/>
      <c r="WTE129" s="194"/>
      <c r="WTF129" s="194"/>
      <c r="WTG129" s="194"/>
      <c r="WTH129" s="194"/>
      <c r="WTI129" s="194"/>
      <c r="WTJ129" s="194"/>
      <c r="WTK129" s="194"/>
      <c r="WTL129" s="194"/>
      <c r="WTM129" s="194"/>
      <c r="WTN129" s="194"/>
      <c r="WTO129" s="194"/>
      <c r="WTP129" s="194"/>
      <c r="WTQ129" s="194"/>
      <c r="WTR129" s="194"/>
      <c r="WTS129" s="194"/>
      <c r="WTT129" s="194"/>
      <c r="WTU129" s="194"/>
      <c r="WTV129" s="194"/>
      <c r="WTW129" s="194"/>
      <c r="WTX129" s="194"/>
      <c r="WTY129" s="194"/>
      <c r="WTZ129" s="194"/>
      <c r="WUA129" s="194"/>
      <c r="WUB129" s="194"/>
      <c r="WUC129" s="194"/>
      <c r="WUD129" s="194"/>
      <c r="WUE129" s="194"/>
      <c r="WUF129" s="194"/>
      <c r="WUG129" s="194"/>
      <c r="WUH129" s="194"/>
      <c r="WUI129" s="194"/>
      <c r="WUJ129" s="194"/>
      <c r="WUK129" s="194"/>
      <c r="WUL129" s="194"/>
      <c r="WUM129" s="194"/>
      <c r="WUN129" s="194"/>
      <c r="WUO129" s="194"/>
      <c r="WUP129" s="194"/>
      <c r="WUQ129" s="194"/>
      <c r="WUR129" s="194"/>
      <c r="WUS129" s="194"/>
      <c r="WUT129" s="194"/>
      <c r="WUU129" s="194"/>
      <c r="WUV129" s="194"/>
      <c r="WUW129" s="194"/>
      <c r="WUX129" s="194"/>
      <c r="WUY129" s="194"/>
      <c r="WUZ129" s="194"/>
      <c r="WVA129" s="194"/>
      <c r="WVB129" s="194"/>
      <c r="WVC129" s="194"/>
      <c r="WVD129" s="194"/>
      <c r="WVE129" s="194"/>
      <c r="WVF129" s="194"/>
      <c r="WVG129" s="194"/>
      <c r="WVH129" s="194"/>
      <c r="WVI129" s="194"/>
      <c r="WVJ129" s="194"/>
      <c r="WVK129" s="194"/>
      <c r="WVL129" s="194"/>
      <c r="WVM129" s="194"/>
      <c r="WVN129" s="194"/>
      <c r="WVO129" s="194"/>
      <c r="WVP129" s="194"/>
      <c r="WVQ129" s="194"/>
      <c r="WVR129" s="194"/>
      <c r="WVS129" s="194"/>
      <c r="WVT129" s="194"/>
      <c r="WVU129" s="194"/>
      <c r="WVV129" s="194"/>
      <c r="WVW129" s="194"/>
      <c r="WVX129" s="194"/>
      <c r="WVY129" s="194"/>
      <c r="WVZ129" s="194"/>
      <c r="WWA129" s="194"/>
      <c r="WWB129" s="194"/>
      <c r="WWC129" s="194"/>
      <c r="WWD129" s="194"/>
      <c r="WWE129" s="194"/>
      <c r="WWF129" s="194"/>
      <c r="WWG129" s="194"/>
      <c r="WWH129" s="194"/>
      <c r="WWI129" s="194"/>
      <c r="WWJ129" s="194"/>
      <c r="WWK129" s="194"/>
      <c r="WWL129" s="194"/>
      <c r="WWM129" s="194"/>
      <c r="WWN129" s="194"/>
      <c r="WWO129" s="194"/>
      <c r="WWP129" s="194"/>
      <c r="WWQ129" s="194"/>
      <c r="WWR129" s="194"/>
      <c r="WWS129" s="194"/>
      <c r="WWT129" s="194"/>
      <c r="WWU129" s="194"/>
      <c r="WWV129" s="194"/>
      <c r="WWW129" s="194"/>
      <c r="WWX129" s="194"/>
      <c r="WWY129" s="194"/>
      <c r="WWZ129" s="194"/>
      <c r="WXA129" s="194"/>
      <c r="WXB129" s="194"/>
      <c r="WXC129" s="194"/>
      <c r="WXD129" s="194"/>
      <c r="WXE129" s="194"/>
      <c r="WXF129" s="194"/>
      <c r="WXG129" s="194"/>
      <c r="WXH129" s="194"/>
      <c r="WXI129" s="194"/>
      <c r="WXJ129" s="194"/>
      <c r="WXK129" s="194"/>
      <c r="WXL129" s="194"/>
      <c r="WXM129" s="194"/>
      <c r="WXN129" s="194"/>
      <c r="WXO129" s="194"/>
      <c r="WXP129" s="194"/>
      <c r="WXQ129" s="194"/>
      <c r="WXR129" s="194"/>
      <c r="WXS129" s="194"/>
      <c r="WXT129" s="194"/>
      <c r="WXU129" s="194"/>
      <c r="WXV129" s="194"/>
      <c r="WXW129" s="194"/>
      <c r="WXX129" s="194"/>
      <c r="WXY129" s="194"/>
      <c r="WXZ129" s="194"/>
      <c r="WYA129" s="194"/>
      <c r="WYB129" s="194"/>
      <c r="WYC129" s="194"/>
      <c r="WYD129" s="194"/>
      <c r="WYE129" s="194"/>
      <c r="WYF129" s="194"/>
      <c r="WYG129" s="194"/>
      <c r="WYH129" s="194"/>
      <c r="WYI129" s="194"/>
      <c r="WYJ129" s="194"/>
      <c r="WYK129" s="194"/>
      <c r="WYL129" s="194"/>
      <c r="WYM129" s="194"/>
      <c r="WYN129" s="194"/>
      <c r="WYO129" s="194"/>
      <c r="WYP129" s="194"/>
      <c r="WYQ129" s="194"/>
      <c r="WYR129" s="194"/>
      <c r="WYS129" s="194"/>
      <c r="WYT129" s="194"/>
      <c r="WYU129" s="194"/>
      <c r="WYV129" s="194"/>
      <c r="WYW129" s="194"/>
      <c r="WYX129" s="194"/>
      <c r="WYY129" s="194"/>
      <c r="WYZ129" s="194"/>
      <c r="WZA129" s="194"/>
      <c r="WZB129" s="194"/>
      <c r="WZC129" s="194"/>
      <c r="WZD129" s="194"/>
      <c r="WZE129" s="194"/>
      <c r="WZF129" s="194"/>
      <c r="WZG129" s="194"/>
      <c r="WZH129" s="194"/>
      <c r="WZI129" s="194"/>
      <c r="WZJ129" s="194"/>
      <c r="WZK129" s="194"/>
      <c r="WZL129" s="194"/>
      <c r="WZM129" s="194"/>
      <c r="WZN129" s="194"/>
      <c r="WZO129" s="194"/>
      <c r="WZP129" s="194"/>
      <c r="WZQ129" s="194"/>
      <c r="WZR129" s="194"/>
      <c r="WZS129" s="194"/>
      <c r="WZT129" s="194"/>
      <c r="WZU129" s="194"/>
      <c r="WZV129" s="194"/>
      <c r="WZW129" s="194"/>
      <c r="WZX129" s="194"/>
      <c r="WZY129" s="194"/>
      <c r="WZZ129" s="194"/>
      <c r="XAA129" s="194"/>
      <c r="XAB129" s="194"/>
      <c r="XAC129" s="194"/>
      <c r="XAD129" s="194"/>
      <c r="XAE129" s="194"/>
      <c r="XAF129" s="194"/>
      <c r="XAG129" s="194"/>
      <c r="XAH129" s="194"/>
      <c r="XAI129" s="194"/>
      <c r="XAJ129" s="194"/>
      <c r="XAK129" s="194"/>
      <c r="XAL129" s="194"/>
      <c r="XAM129" s="194"/>
      <c r="XAN129" s="194"/>
      <c r="XAO129" s="194"/>
      <c r="XAP129" s="194"/>
      <c r="XAQ129" s="194"/>
      <c r="XAR129" s="194"/>
      <c r="XAS129" s="194"/>
      <c r="XAT129" s="194"/>
      <c r="XAU129" s="194"/>
      <c r="XAV129" s="194"/>
      <c r="XAW129" s="194"/>
      <c r="XAX129" s="194"/>
      <c r="XAY129" s="194"/>
      <c r="XAZ129" s="194"/>
      <c r="XBA129" s="194"/>
      <c r="XBB129" s="194"/>
      <c r="XBC129" s="194"/>
      <c r="XBD129" s="194"/>
      <c r="XBE129" s="194"/>
      <c r="XBF129" s="194"/>
      <c r="XBG129" s="194"/>
      <c r="XBH129" s="194"/>
      <c r="XBI129" s="194"/>
      <c r="XBJ129" s="194"/>
      <c r="XBK129" s="194"/>
      <c r="XBL129" s="194"/>
      <c r="XBM129" s="194"/>
      <c r="XBN129" s="194"/>
      <c r="XBO129" s="194"/>
      <c r="XBP129" s="194"/>
      <c r="XBQ129" s="194"/>
      <c r="XBR129" s="194"/>
      <c r="XBS129" s="194"/>
      <c r="XBT129" s="194"/>
      <c r="XBU129" s="194"/>
      <c r="XBV129" s="194"/>
      <c r="XBW129" s="194"/>
      <c r="XBX129" s="194"/>
      <c r="XBY129" s="194"/>
      <c r="XBZ129" s="194"/>
      <c r="XCA129" s="194"/>
      <c r="XCB129" s="194"/>
      <c r="XCC129" s="194"/>
      <c r="XCD129" s="194"/>
      <c r="XCE129" s="194"/>
      <c r="XCF129" s="194"/>
      <c r="XCG129" s="194"/>
      <c r="XCH129" s="194"/>
      <c r="XCI129" s="194"/>
      <c r="XCJ129" s="194"/>
      <c r="XCK129" s="194"/>
      <c r="XCL129" s="194"/>
      <c r="XCM129" s="194"/>
      <c r="XCN129" s="194"/>
      <c r="XCO129" s="194"/>
      <c r="XCP129" s="194"/>
      <c r="XCQ129" s="194"/>
      <c r="XCR129" s="194"/>
      <c r="XCS129" s="194"/>
      <c r="XCT129" s="194"/>
      <c r="XCU129" s="194"/>
      <c r="XCV129" s="194"/>
      <c r="XCW129" s="194"/>
      <c r="XCX129" s="194"/>
      <c r="XCY129" s="194"/>
      <c r="XCZ129" s="194"/>
      <c r="XDA129" s="194"/>
      <c r="XDB129" s="194"/>
      <c r="XDC129" s="194"/>
      <c r="XDD129" s="194"/>
      <c r="XDE129" s="194"/>
      <c r="XDF129" s="194"/>
      <c r="XDG129" s="194"/>
      <c r="XDH129" s="194"/>
      <c r="XDI129" s="194"/>
      <c r="XDJ129" s="194"/>
      <c r="XDK129" s="194"/>
      <c r="XDL129" s="194"/>
      <c r="XDM129" s="194"/>
      <c r="XDN129" s="194"/>
      <c r="XDO129" s="194"/>
      <c r="XDP129" s="194"/>
      <c r="XDQ129" s="194"/>
      <c r="XDR129" s="194"/>
      <c r="XDS129" s="194"/>
      <c r="XDT129" s="194"/>
      <c r="XDU129" s="194"/>
      <c r="XDV129" s="194"/>
      <c r="XDW129" s="194"/>
      <c r="XDX129" s="194"/>
      <c r="XDY129" s="194"/>
      <c r="XDZ129" s="194"/>
      <c r="XEA129" s="194"/>
      <c r="XEB129" s="194"/>
      <c r="XEC129" s="194"/>
      <c r="XED129" s="194"/>
      <c r="XEE129" s="194"/>
      <c r="XEF129" s="194"/>
      <c r="XEG129" s="194"/>
      <c r="XEH129" s="194"/>
      <c r="XEI129" s="194"/>
      <c r="XEJ129" s="194"/>
      <c r="XEK129" s="194"/>
      <c r="XEL129" s="194"/>
      <c r="XEM129" s="194"/>
      <c r="XEN129" s="194"/>
      <c r="XEO129" s="194"/>
      <c r="XEP129" s="194"/>
      <c r="XEQ129" s="194"/>
      <c r="XER129" s="194"/>
      <c r="XES129" s="194"/>
    </row>
    <row r="130" spans="1:16373" s="188" customFormat="1" ht="67.2" outlineLevel="2" x14ac:dyDescent="0.25">
      <c r="A130" s="133">
        <f t="shared" si="89"/>
        <v>112</v>
      </c>
      <c r="B130" s="37" t="s">
        <v>573</v>
      </c>
      <c r="C130" s="37" t="s">
        <v>841</v>
      </c>
      <c r="D130" s="147" t="s">
        <v>656</v>
      </c>
      <c r="E130" s="235">
        <f t="shared" si="85"/>
        <v>709.51599999999996</v>
      </c>
      <c r="F130" s="208">
        <v>0</v>
      </c>
      <c r="G130" s="235">
        <f t="shared" si="86"/>
        <v>709.51599999999996</v>
      </c>
      <c r="H130" s="208">
        <v>0</v>
      </c>
      <c r="I130" s="208">
        <v>709.51599999999996</v>
      </c>
      <c r="J130" s="208">
        <v>0</v>
      </c>
      <c r="K130" s="208">
        <v>0</v>
      </c>
      <c r="L130" s="235">
        <f t="shared" si="87"/>
        <v>709.51599999999996</v>
      </c>
      <c r="M130" s="235">
        <v>0</v>
      </c>
      <c r="N130" s="235">
        <f t="shared" si="88"/>
        <v>709.51599999999996</v>
      </c>
      <c r="O130" s="208">
        <f t="shared" ref="O130:Q132" si="90">H130</f>
        <v>0</v>
      </c>
      <c r="P130" s="208">
        <f t="shared" si="90"/>
        <v>709.51599999999996</v>
      </c>
      <c r="Q130" s="208">
        <f t="shared" si="90"/>
        <v>0</v>
      </c>
      <c r="R130" s="208">
        <v>0</v>
      </c>
      <c r="S130" s="89" t="s">
        <v>658</v>
      </c>
      <c r="T130" s="133">
        <v>2021</v>
      </c>
      <c r="U130" s="224"/>
      <c r="V130" s="59"/>
      <c r="W130" s="59"/>
      <c r="X130" s="59"/>
      <c r="Y130" s="59"/>
      <c r="Z130" s="59"/>
      <c r="AA130" s="131"/>
      <c r="AB130" s="131"/>
      <c r="AC130" s="131"/>
      <c r="AD130" s="131"/>
      <c r="AE130" s="131"/>
      <c r="AF130" s="131"/>
      <c r="AG130" s="14"/>
    </row>
    <row r="131" spans="1:16373" s="188" customFormat="1" ht="67.2" outlineLevel="2" x14ac:dyDescent="0.25">
      <c r="A131" s="133">
        <f t="shared" si="89"/>
        <v>113</v>
      </c>
      <c r="B131" s="37" t="s">
        <v>574</v>
      </c>
      <c r="C131" s="37" t="s">
        <v>840</v>
      </c>
      <c r="D131" s="147" t="s">
        <v>656</v>
      </c>
      <c r="E131" s="235">
        <f t="shared" si="85"/>
        <v>489.351</v>
      </c>
      <c r="F131" s="208">
        <v>0</v>
      </c>
      <c r="G131" s="235">
        <f t="shared" si="86"/>
        <v>489.351</v>
      </c>
      <c r="H131" s="208">
        <v>0</v>
      </c>
      <c r="I131" s="208">
        <v>489.351</v>
      </c>
      <c r="J131" s="208">
        <v>0</v>
      </c>
      <c r="K131" s="208">
        <v>0</v>
      </c>
      <c r="L131" s="235">
        <f t="shared" si="87"/>
        <v>489.351</v>
      </c>
      <c r="M131" s="235">
        <v>0</v>
      </c>
      <c r="N131" s="235">
        <f t="shared" si="88"/>
        <v>489.351</v>
      </c>
      <c r="O131" s="208">
        <f t="shared" si="90"/>
        <v>0</v>
      </c>
      <c r="P131" s="208">
        <f t="shared" si="90"/>
        <v>489.351</v>
      </c>
      <c r="Q131" s="208">
        <f t="shared" si="90"/>
        <v>0</v>
      </c>
      <c r="R131" s="208">
        <v>0</v>
      </c>
      <c r="S131" s="89" t="s">
        <v>658</v>
      </c>
      <c r="T131" s="133">
        <v>2021</v>
      </c>
      <c r="U131" s="224"/>
      <c r="V131" s="59"/>
      <c r="W131" s="59"/>
      <c r="X131" s="59"/>
      <c r="Y131" s="59"/>
      <c r="Z131" s="59"/>
      <c r="AA131" s="131"/>
      <c r="AB131" s="131"/>
      <c r="AC131" s="131"/>
      <c r="AD131" s="131"/>
      <c r="AE131" s="131"/>
      <c r="AF131" s="131"/>
      <c r="AG131" s="14"/>
    </row>
    <row r="132" spans="1:16373" s="188" customFormat="1" ht="67.2" outlineLevel="2" x14ac:dyDescent="0.25">
      <c r="A132" s="133">
        <f t="shared" si="89"/>
        <v>114</v>
      </c>
      <c r="B132" s="37" t="s">
        <v>575</v>
      </c>
      <c r="C132" s="37" t="s">
        <v>840</v>
      </c>
      <c r="D132" s="147" t="s">
        <v>656</v>
      </c>
      <c r="E132" s="235">
        <f t="shared" si="85"/>
        <v>245.54300000000001</v>
      </c>
      <c r="F132" s="208">
        <v>0</v>
      </c>
      <c r="G132" s="235">
        <f t="shared" si="86"/>
        <v>245.54300000000001</v>
      </c>
      <c r="H132" s="208">
        <v>0</v>
      </c>
      <c r="I132" s="208">
        <v>245.54300000000001</v>
      </c>
      <c r="J132" s="208">
        <v>0</v>
      </c>
      <c r="K132" s="208">
        <v>0</v>
      </c>
      <c r="L132" s="235">
        <f t="shared" si="87"/>
        <v>245.54300000000001</v>
      </c>
      <c r="M132" s="235">
        <v>0</v>
      </c>
      <c r="N132" s="235">
        <f t="shared" si="88"/>
        <v>245.54300000000001</v>
      </c>
      <c r="O132" s="208">
        <f t="shared" si="90"/>
        <v>0</v>
      </c>
      <c r="P132" s="208">
        <f t="shared" si="90"/>
        <v>245.54300000000001</v>
      </c>
      <c r="Q132" s="208">
        <f t="shared" si="90"/>
        <v>0</v>
      </c>
      <c r="R132" s="208">
        <v>0</v>
      </c>
      <c r="S132" s="89" t="s">
        <v>658</v>
      </c>
      <c r="T132" s="133">
        <v>2021</v>
      </c>
      <c r="U132" s="224"/>
      <c r="V132" s="59"/>
      <c r="W132" s="59"/>
      <c r="X132" s="59"/>
      <c r="Y132" s="59"/>
      <c r="Z132" s="59"/>
      <c r="AA132" s="131"/>
      <c r="AB132" s="131"/>
      <c r="AC132" s="131"/>
      <c r="AD132" s="131"/>
      <c r="AE132" s="131"/>
      <c r="AF132" s="131"/>
      <c r="AG132" s="14"/>
    </row>
    <row r="133" spans="1:16373" s="190" customFormat="1" ht="67.2" outlineLevel="2" x14ac:dyDescent="0.3">
      <c r="A133" s="133">
        <f t="shared" si="89"/>
        <v>115</v>
      </c>
      <c r="B133" s="134" t="s">
        <v>343</v>
      </c>
      <c r="C133" s="134" t="s">
        <v>889</v>
      </c>
      <c r="D133" s="147" t="s">
        <v>732</v>
      </c>
      <c r="E133" s="235">
        <f t="shared" si="85"/>
        <v>297.60000000000002</v>
      </c>
      <c r="F133" s="208">
        <v>0</v>
      </c>
      <c r="G133" s="235">
        <f t="shared" si="86"/>
        <v>297.60000000000002</v>
      </c>
      <c r="H133" s="208">
        <v>0</v>
      </c>
      <c r="I133" s="207">
        <v>297.60000000000002</v>
      </c>
      <c r="J133" s="208">
        <v>0</v>
      </c>
      <c r="K133" s="208">
        <v>0</v>
      </c>
      <c r="L133" s="235">
        <f t="shared" si="87"/>
        <v>297.60000000000002</v>
      </c>
      <c r="M133" s="235">
        <v>0</v>
      </c>
      <c r="N133" s="235">
        <f t="shared" si="88"/>
        <v>297.60000000000002</v>
      </c>
      <c r="O133" s="208">
        <v>0</v>
      </c>
      <c r="P133" s="207">
        <v>297.60000000000002</v>
      </c>
      <c r="Q133" s="208">
        <v>0</v>
      </c>
      <c r="R133" s="208">
        <v>0</v>
      </c>
      <c r="S133" s="89" t="s">
        <v>329</v>
      </c>
      <c r="T133" s="89">
        <v>2021</v>
      </c>
      <c r="U133" s="202"/>
      <c r="V133" s="9"/>
      <c r="W133" s="9"/>
      <c r="X133" s="9"/>
      <c r="Y133" s="9"/>
      <c r="Z133" s="9"/>
      <c r="AA133" s="37"/>
      <c r="AB133" s="37"/>
      <c r="AC133" s="37"/>
      <c r="AD133" s="37"/>
      <c r="AE133" s="37"/>
      <c r="AF133" s="84"/>
      <c r="AG133" s="14"/>
    </row>
    <row r="134" spans="1:16373" s="190" customFormat="1" ht="67.2" outlineLevel="2" x14ac:dyDescent="0.3">
      <c r="A134" s="133">
        <f t="shared" si="89"/>
        <v>116</v>
      </c>
      <c r="B134" s="134" t="s">
        <v>344</v>
      </c>
      <c r="C134" s="134" t="s">
        <v>889</v>
      </c>
      <c r="D134" s="147" t="s">
        <v>732</v>
      </c>
      <c r="E134" s="235">
        <f t="shared" si="85"/>
        <v>1124.0029999999999</v>
      </c>
      <c r="F134" s="208">
        <v>0</v>
      </c>
      <c r="G134" s="235">
        <f t="shared" si="86"/>
        <v>1124.0029999999999</v>
      </c>
      <c r="H134" s="208">
        <v>0</v>
      </c>
      <c r="I134" s="210">
        <v>1124.0029999999999</v>
      </c>
      <c r="J134" s="208">
        <v>0</v>
      </c>
      <c r="K134" s="208">
        <v>0</v>
      </c>
      <c r="L134" s="235">
        <f t="shared" si="87"/>
        <v>1124.0029999999999</v>
      </c>
      <c r="M134" s="235">
        <v>0</v>
      </c>
      <c r="N134" s="235">
        <f t="shared" si="88"/>
        <v>1124.0029999999999</v>
      </c>
      <c r="O134" s="208">
        <v>0</v>
      </c>
      <c r="P134" s="210">
        <v>1124.0029999999999</v>
      </c>
      <c r="Q134" s="208">
        <v>0</v>
      </c>
      <c r="R134" s="208">
        <v>0</v>
      </c>
      <c r="S134" s="89" t="s">
        <v>329</v>
      </c>
      <c r="T134" s="89">
        <v>2021</v>
      </c>
      <c r="U134" s="202"/>
      <c r="V134" s="9"/>
      <c r="W134" s="9"/>
      <c r="X134" s="9"/>
      <c r="Y134" s="9"/>
      <c r="Z134" s="9"/>
      <c r="AA134" s="37"/>
      <c r="AB134" s="37"/>
      <c r="AC134" s="37"/>
      <c r="AD134" s="37"/>
      <c r="AE134" s="37"/>
      <c r="AF134" s="84"/>
      <c r="AG134" s="14" t="s">
        <v>20</v>
      </c>
    </row>
    <row r="135" spans="1:16373" s="190" customFormat="1" ht="67.2" outlineLevel="2" x14ac:dyDescent="0.3">
      <c r="A135" s="133">
        <f t="shared" si="89"/>
        <v>117</v>
      </c>
      <c r="B135" s="134" t="s">
        <v>345</v>
      </c>
      <c r="C135" s="134" t="s">
        <v>889</v>
      </c>
      <c r="D135" s="147" t="s">
        <v>732</v>
      </c>
      <c r="E135" s="235">
        <f t="shared" si="85"/>
        <v>497.50700000000001</v>
      </c>
      <c r="F135" s="208">
        <v>0</v>
      </c>
      <c r="G135" s="235">
        <f t="shared" si="86"/>
        <v>497.50700000000001</v>
      </c>
      <c r="H135" s="208">
        <v>0</v>
      </c>
      <c r="I135" s="210">
        <v>497.50700000000001</v>
      </c>
      <c r="J135" s="208">
        <v>0</v>
      </c>
      <c r="K135" s="208">
        <v>0</v>
      </c>
      <c r="L135" s="235">
        <f t="shared" si="87"/>
        <v>497.50700000000001</v>
      </c>
      <c r="M135" s="235">
        <v>0</v>
      </c>
      <c r="N135" s="235">
        <f t="shared" si="88"/>
        <v>497.50700000000001</v>
      </c>
      <c r="O135" s="208">
        <v>0</v>
      </c>
      <c r="P135" s="210">
        <v>497.50700000000001</v>
      </c>
      <c r="Q135" s="208">
        <v>0</v>
      </c>
      <c r="R135" s="208">
        <v>0</v>
      </c>
      <c r="S135" s="89" t="s">
        <v>329</v>
      </c>
      <c r="T135" s="89">
        <v>2021</v>
      </c>
      <c r="U135" s="202"/>
      <c r="V135" s="9"/>
      <c r="W135" s="9"/>
      <c r="X135" s="9"/>
      <c r="Y135" s="9"/>
      <c r="Z135" s="9"/>
      <c r="AA135" s="37"/>
      <c r="AB135" s="37"/>
      <c r="AC135" s="37"/>
      <c r="AD135" s="37"/>
      <c r="AE135" s="37"/>
      <c r="AF135" s="84"/>
      <c r="AG135" s="14" t="s">
        <v>20</v>
      </c>
    </row>
    <row r="136" spans="1:16373" s="190" customFormat="1" ht="67.2" outlineLevel="2" x14ac:dyDescent="0.3">
      <c r="A136" s="133">
        <f t="shared" si="89"/>
        <v>118</v>
      </c>
      <c r="B136" s="134" t="s">
        <v>346</v>
      </c>
      <c r="C136" s="134" t="s">
        <v>889</v>
      </c>
      <c r="D136" s="147" t="s">
        <v>732</v>
      </c>
      <c r="E136" s="235">
        <f t="shared" si="85"/>
        <v>1180.616</v>
      </c>
      <c r="F136" s="208">
        <v>0</v>
      </c>
      <c r="G136" s="235">
        <f t="shared" si="86"/>
        <v>1180.616</v>
      </c>
      <c r="H136" s="208">
        <v>0</v>
      </c>
      <c r="I136" s="210">
        <v>1180.616</v>
      </c>
      <c r="J136" s="208">
        <v>0</v>
      </c>
      <c r="K136" s="208">
        <v>0</v>
      </c>
      <c r="L136" s="235">
        <f t="shared" si="87"/>
        <v>1180.616</v>
      </c>
      <c r="M136" s="235">
        <v>0</v>
      </c>
      <c r="N136" s="235">
        <f t="shared" si="88"/>
        <v>1180.616</v>
      </c>
      <c r="O136" s="208">
        <v>0</v>
      </c>
      <c r="P136" s="210">
        <v>1180.616</v>
      </c>
      <c r="Q136" s="208">
        <v>0</v>
      </c>
      <c r="R136" s="208">
        <v>0</v>
      </c>
      <c r="S136" s="89" t="s">
        <v>329</v>
      </c>
      <c r="T136" s="89">
        <v>2021</v>
      </c>
      <c r="U136" s="202"/>
      <c r="V136" s="9"/>
      <c r="W136" s="9"/>
      <c r="X136" s="9"/>
      <c r="Y136" s="9"/>
      <c r="Z136" s="9"/>
      <c r="AA136" s="37"/>
      <c r="AB136" s="37"/>
      <c r="AC136" s="37"/>
      <c r="AD136" s="37"/>
      <c r="AE136" s="37"/>
      <c r="AF136" s="84"/>
      <c r="AG136" s="14" t="s">
        <v>20</v>
      </c>
    </row>
    <row r="137" spans="1:16373" s="190" customFormat="1" ht="67.2" outlineLevel="2" x14ac:dyDescent="0.3">
      <c r="A137" s="133">
        <f t="shared" si="89"/>
        <v>119</v>
      </c>
      <c r="B137" s="134" t="s">
        <v>347</v>
      </c>
      <c r="C137" s="134" t="s">
        <v>889</v>
      </c>
      <c r="D137" s="147" t="s">
        <v>732</v>
      </c>
      <c r="E137" s="235">
        <f t="shared" si="85"/>
        <v>349.71199999999999</v>
      </c>
      <c r="F137" s="208">
        <v>0</v>
      </c>
      <c r="G137" s="235">
        <f t="shared" si="86"/>
        <v>349.71199999999999</v>
      </c>
      <c r="H137" s="208">
        <v>0</v>
      </c>
      <c r="I137" s="210">
        <v>349.71199999999999</v>
      </c>
      <c r="J137" s="208">
        <v>0</v>
      </c>
      <c r="K137" s="208">
        <v>0</v>
      </c>
      <c r="L137" s="235">
        <f t="shared" si="87"/>
        <v>349.71199999999999</v>
      </c>
      <c r="M137" s="235">
        <v>0</v>
      </c>
      <c r="N137" s="235">
        <f t="shared" si="88"/>
        <v>349.71199999999999</v>
      </c>
      <c r="O137" s="208">
        <v>0</v>
      </c>
      <c r="P137" s="210">
        <v>349.71199999999999</v>
      </c>
      <c r="Q137" s="208">
        <v>0</v>
      </c>
      <c r="R137" s="208">
        <v>0</v>
      </c>
      <c r="S137" s="89" t="s">
        <v>329</v>
      </c>
      <c r="T137" s="89">
        <v>2021</v>
      </c>
      <c r="U137" s="202"/>
      <c r="V137" s="9"/>
      <c r="W137" s="9"/>
      <c r="X137" s="9"/>
      <c r="Y137" s="9"/>
      <c r="Z137" s="9"/>
      <c r="AA137" s="37"/>
      <c r="AB137" s="37"/>
      <c r="AC137" s="37"/>
      <c r="AD137" s="37"/>
      <c r="AE137" s="37"/>
      <c r="AF137" s="84"/>
      <c r="AG137" s="14" t="s">
        <v>20</v>
      </c>
    </row>
    <row r="138" spans="1:16373" s="190" customFormat="1" ht="67.2" outlineLevel="2" x14ac:dyDescent="0.3">
      <c r="A138" s="133">
        <f t="shared" si="89"/>
        <v>120</v>
      </c>
      <c r="B138" s="134" t="s">
        <v>348</v>
      </c>
      <c r="C138" s="134" t="s">
        <v>889</v>
      </c>
      <c r="D138" s="147" t="s">
        <v>732</v>
      </c>
      <c r="E138" s="235">
        <f t="shared" si="85"/>
        <v>283.89699999999999</v>
      </c>
      <c r="F138" s="208">
        <v>0</v>
      </c>
      <c r="G138" s="235">
        <f t="shared" si="86"/>
        <v>283.89699999999999</v>
      </c>
      <c r="H138" s="208">
        <v>0</v>
      </c>
      <c r="I138" s="210">
        <v>283.89699999999999</v>
      </c>
      <c r="J138" s="208">
        <v>0</v>
      </c>
      <c r="K138" s="208">
        <v>0</v>
      </c>
      <c r="L138" s="235">
        <f t="shared" si="87"/>
        <v>283.89699999999999</v>
      </c>
      <c r="M138" s="235">
        <v>0</v>
      </c>
      <c r="N138" s="235">
        <f t="shared" si="88"/>
        <v>283.89699999999999</v>
      </c>
      <c r="O138" s="208">
        <v>0</v>
      </c>
      <c r="P138" s="210">
        <v>283.89699999999999</v>
      </c>
      <c r="Q138" s="208">
        <v>0</v>
      </c>
      <c r="R138" s="208">
        <v>0</v>
      </c>
      <c r="S138" s="89" t="s">
        <v>329</v>
      </c>
      <c r="T138" s="89">
        <v>2021</v>
      </c>
      <c r="U138" s="202"/>
      <c r="V138" s="9"/>
      <c r="W138" s="9"/>
      <c r="X138" s="9"/>
      <c r="Y138" s="9"/>
      <c r="Z138" s="9"/>
      <c r="AA138" s="37"/>
      <c r="AB138" s="37"/>
      <c r="AC138" s="37"/>
      <c r="AD138" s="37"/>
      <c r="AE138" s="37"/>
      <c r="AF138" s="84"/>
      <c r="AG138" s="14" t="s">
        <v>20</v>
      </c>
    </row>
    <row r="139" spans="1:16373" s="190" customFormat="1" ht="67.2" outlineLevel="2" x14ac:dyDescent="0.3">
      <c r="A139" s="133">
        <f t="shared" si="89"/>
        <v>121</v>
      </c>
      <c r="B139" s="134" t="s">
        <v>349</v>
      </c>
      <c r="C139" s="134" t="s">
        <v>889</v>
      </c>
      <c r="D139" s="147" t="s">
        <v>732</v>
      </c>
      <c r="E139" s="235">
        <f t="shared" si="85"/>
        <v>577.91899999999998</v>
      </c>
      <c r="F139" s="208">
        <v>0</v>
      </c>
      <c r="G139" s="235">
        <f t="shared" si="86"/>
        <v>577.91899999999998</v>
      </c>
      <c r="H139" s="208">
        <v>0</v>
      </c>
      <c r="I139" s="210">
        <v>577.91899999999998</v>
      </c>
      <c r="J139" s="208">
        <v>0</v>
      </c>
      <c r="K139" s="208">
        <v>0</v>
      </c>
      <c r="L139" s="235">
        <f t="shared" si="87"/>
        <v>577.91899999999998</v>
      </c>
      <c r="M139" s="235">
        <v>0</v>
      </c>
      <c r="N139" s="235">
        <f t="shared" si="88"/>
        <v>577.91899999999998</v>
      </c>
      <c r="O139" s="208">
        <v>0</v>
      </c>
      <c r="P139" s="210">
        <v>577.91899999999998</v>
      </c>
      <c r="Q139" s="208">
        <v>0</v>
      </c>
      <c r="R139" s="208">
        <v>0</v>
      </c>
      <c r="S139" s="89" t="s">
        <v>329</v>
      </c>
      <c r="T139" s="89">
        <v>2021</v>
      </c>
      <c r="U139" s="202"/>
      <c r="V139" s="9"/>
      <c r="W139" s="9"/>
      <c r="X139" s="9"/>
      <c r="Y139" s="9"/>
      <c r="Z139" s="9"/>
      <c r="AA139" s="37"/>
      <c r="AB139" s="37"/>
      <c r="AC139" s="37"/>
      <c r="AD139" s="37"/>
      <c r="AE139" s="37"/>
      <c r="AF139" s="84"/>
      <c r="AG139" s="14" t="s">
        <v>20</v>
      </c>
    </row>
    <row r="140" spans="1:16373" s="190" customFormat="1" ht="67.2" outlineLevel="2" x14ac:dyDescent="0.3">
      <c r="A140" s="133">
        <f t="shared" si="89"/>
        <v>122</v>
      </c>
      <c r="B140" s="134" t="s">
        <v>350</v>
      </c>
      <c r="C140" s="134" t="s">
        <v>889</v>
      </c>
      <c r="D140" s="147" t="s">
        <v>732</v>
      </c>
      <c r="E140" s="235">
        <f t="shared" si="85"/>
        <v>633.33100000000002</v>
      </c>
      <c r="F140" s="208">
        <v>0</v>
      </c>
      <c r="G140" s="235">
        <f t="shared" si="86"/>
        <v>633.33100000000002</v>
      </c>
      <c r="H140" s="208">
        <v>0</v>
      </c>
      <c r="I140" s="210">
        <v>633.33100000000002</v>
      </c>
      <c r="J140" s="208">
        <v>0</v>
      </c>
      <c r="K140" s="208">
        <v>0</v>
      </c>
      <c r="L140" s="235">
        <f t="shared" si="87"/>
        <v>633.33100000000002</v>
      </c>
      <c r="M140" s="235">
        <v>0</v>
      </c>
      <c r="N140" s="235">
        <f t="shared" si="88"/>
        <v>633.33100000000002</v>
      </c>
      <c r="O140" s="208">
        <v>0</v>
      </c>
      <c r="P140" s="210">
        <v>633.33100000000002</v>
      </c>
      <c r="Q140" s="208">
        <v>0</v>
      </c>
      <c r="R140" s="208">
        <v>0</v>
      </c>
      <c r="S140" s="89" t="s">
        <v>329</v>
      </c>
      <c r="T140" s="89">
        <v>2021</v>
      </c>
      <c r="U140" s="202"/>
      <c r="V140" s="9"/>
      <c r="W140" s="9"/>
      <c r="X140" s="9"/>
      <c r="Y140" s="9"/>
      <c r="Z140" s="9"/>
      <c r="AA140" s="37"/>
      <c r="AB140" s="37"/>
      <c r="AC140" s="37"/>
      <c r="AD140" s="37"/>
      <c r="AE140" s="37"/>
      <c r="AF140" s="84"/>
      <c r="AG140" s="14" t="s">
        <v>20</v>
      </c>
    </row>
    <row r="141" spans="1:16373" s="194" customFormat="1" ht="67.2" outlineLevel="2" x14ac:dyDescent="0.25">
      <c r="A141" s="133">
        <f t="shared" si="89"/>
        <v>123</v>
      </c>
      <c r="B141" s="174" t="s">
        <v>759</v>
      </c>
      <c r="C141" s="174" t="s">
        <v>860</v>
      </c>
      <c r="D141" s="147" t="s">
        <v>977</v>
      </c>
      <c r="E141" s="235">
        <f t="shared" si="85"/>
        <v>1200</v>
      </c>
      <c r="F141" s="208">
        <v>0</v>
      </c>
      <c r="G141" s="235">
        <f t="shared" si="86"/>
        <v>0</v>
      </c>
      <c r="H141" s="235">
        <v>0</v>
      </c>
      <c r="I141" s="235">
        <v>0</v>
      </c>
      <c r="J141" s="235">
        <v>1200</v>
      </c>
      <c r="K141" s="235">
        <v>0</v>
      </c>
      <c r="L141" s="235">
        <f t="shared" si="87"/>
        <v>1200</v>
      </c>
      <c r="M141" s="235">
        <v>0</v>
      </c>
      <c r="N141" s="235">
        <f t="shared" si="88"/>
        <v>0</v>
      </c>
      <c r="O141" s="235">
        <v>0</v>
      </c>
      <c r="P141" s="235">
        <v>0</v>
      </c>
      <c r="Q141" s="235">
        <v>1200</v>
      </c>
      <c r="R141" s="236">
        <v>0</v>
      </c>
      <c r="S141" s="147" t="s">
        <v>429</v>
      </c>
      <c r="T141" s="173">
        <v>2021</v>
      </c>
      <c r="U141" s="237"/>
      <c r="V141" s="154"/>
      <c r="W141" s="154"/>
      <c r="X141" s="154"/>
      <c r="Y141" s="154"/>
      <c r="Z141" s="154"/>
      <c r="AA141" s="155"/>
      <c r="AB141" s="155"/>
      <c r="AC141" s="155"/>
      <c r="AD141" s="155"/>
      <c r="AE141" s="155"/>
      <c r="AF141" s="155"/>
      <c r="AG141" s="156"/>
    </row>
    <row r="142" spans="1:16373" s="194" customFormat="1" ht="67.2" outlineLevel="2" x14ac:dyDescent="0.25">
      <c r="A142" s="133">
        <f t="shared" si="89"/>
        <v>124</v>
      </c>
      <c r="B142" s="174" t="s">
        <v>669</v>
      </c>
      <c r="C142" s="37" t="s">
        <v>907</v>
      </c>
      <c r="D142" s="147" t="s">
        <v>656</v>
      </c>
      <c r="E142" s="235">
        <f t="shared" si="85"/>
        <v>867.42100000000005</v>
      </c>
      <c r="F142" s="208">
        <v>0</v>
      </c>
      <c r="G142" s="235">
        <f t="shared" si="86"/>
        <v>867.42100000000005</v>
      </c>
      <c r="H142" s="255"/>
      <c r="I142" s="255">
        <v>867.42100000000005</v>
      </c>
      <c r="J142" s="255"/>
      <c r="K142" s="255"/>
      <c r="L142" s="235">
        <f t="shared" si="87"/>
        <v>867.42100000000005</v>
      </c>
      <c r="M142" s="235">
        <v>0</v>
      </c>
      <c r="N142" s="235">
        <f t="shared" si="88"/>
        <v>867.42100000000005</v>
      </c>
      <c r="O142" s="255">
        <f t="shared" ref="O142:Q143" si="91">H142</f>
        <v>0</v>
      </c>
      <c r="P142" s="255">
        <f t="shared" si="91"/>
        <v>867.42100000000005</v>
      </c>
      <c r="Q142" s="255">
        <f t="shared" si="91"/>
        <v>0</v>
      </c>
      <c r="R142" s="255"/>
      <c r="S142" s="147" t="s">
        <v>658</v>
      </c>
      <c r="T142" s="173">
        <v>2022</v>
      </c>
      <c r="U142" s="237"/>
      <c r="V142" s="237"/>
      <c r="W142" s="237"/>
      <c r="X142" s="237"/>
      <c r="Y142" s="237"/>
      <c r="Z142" s="237"/>
      <c r="AA142" s="155"/>
      <c r="AB142" s="155"/>
      <c r="AC142" s="155"/>
      <c r="AD142" s="155"/>
      <c r="AE142" s="155"/>
      <c r="AF142" s="155"/>
      <c r="AG142" s="256"/>
    </row>
    <row r="143" spans="1:16373" s="188" customFormat="1" ht="67.2" outlineLevel="2" x14ac:dyDescent="0.25">
      <c r="A143" s="133">
        <f t="shared" si="89"/>
        <v>125</v>
      </c>
      <c r="B143" s="37" t="s">
        <v>758</v>
      </c>
      <c r="C143" s="37" t="s">
        <v>879</v>
      </c>
      <c r="D143" s="147" t="s">
        <v>977</v>
      </c>
      <c r="E143" s="235">
        <f t="shared" si="85"/>
        <v>1160</v>
      </c>
      <c r="F143" s="208">
        <v>0</v>
      </c>
      <c r="G143" s="235">
        <f t="shared" si="86"/>
        <v>1000</v>
      </c>
      <c r="H143" s="208">
        <v>0</v>
      </c>
      <c r="I143" s="208">
        <v>1000</v>
      </c>
      <c r="J143" s="208">
        <v>160</v>
      </c>
      <c r="K143" s="208">
        <v>0</v>
      </c>
      <c r="L143" s="235">
        <f t="shared" si="87"/>
        <v>1160</v>
      </c>
      <c r="M143" s="235">
        <v>0</v>
      </c>
      <c r="N143" s="235">
        <f t="shared" si="88"/>
        <v>1000</v>
      </c>
      <c r="O143" s="208">
        <f t="shared" si="91"/>
        <v>0</v>
      </c>
      <c r="P143" s="208">
        <f t="shared" si="91"/>
        <v>1000</v>
      </c>
      <c r="Q143" s="208">
        <f t="shared" si="91"/>
        <v>160</v>
      </c>
      <c r="R143" s="242">
        <v>0</v>
      </c>
      <c r="S143" s="89" t="s">
        <v>429</v>
      </c>
      <c r="T143" s="133">
        <v>2023</v>
      </c>
      <c r="U143" s="224"/>
      <c r="V143" s="59"/>
      <c r="W143" s="59"/>
      <c r="X143" s="59"/>
      <c r="Y143" s="59"/>
      <c r="Z143" s="59"/>
      <c r="AA143" s="131"/>
      <c r="AB143" s="131"/>
      <c r="AC143" s="131"/>
      <c r="AD143" s="131"/>
      <c r="AE143" s="131"/>
      <c r="AF143" s="131"/>
      <c r="AG143" s="14"/>
    </row>
    <row r="144" spans="1:16373" s="188" customFormat="1" ht="50.4" outlineLevel="2" x14ac:dyDescent="0.25">
      <c r="A144" s="133">
        <f t="shared" si="89"/>
        <v>126</v>
      </c>
      <c r="B144" s="37" t="s">
        <v>532</v>
      </c>
      <c r="C144" s="37" t="s">
        <v>862</v>
      </c>
      <c r="D144" s="147" t="s">
        <v>516</v>
      </c>
      <c r="E144" s="235">
        <f t="shared" si="85"/>
        <v>265</v>
      </c>
      <c r="F144" s="208">
        <v>0</v>
      </c>
      <c r="G144" s="235">
        <f t="shared" si="86"/>
        <v>265</v>
      </c>
      <c r="H144" s="208">
        <v>0</v>
      </c>
      <c r="I144" s="208">
        <v>265</v>
      </c>
      <c r="J144" s="208">
        <v>0</v>
      </c>
      <c r="K144" s="208">
        <v>0</v>
      </c>
      <c r="L144" s="235">
        <f t="shared" si="87"/>
        <v>265</v>
      </c>
      <c r="M144" s="235">
        <v>0</v>
      </c>
      <c r="N144" s="235">
        <f t="shared" si="88"/>
        <v>265</v>
      </c>
      <c r="O144" s="208">
        <v>0</v>
      </c>
      <c r="P144" s="208">
        <f t="shared" ref="P144:P152" si="92">I144</f>
        <v>265</v>
      </c>
      <c r="Q144" s="242">
        <f t="shared" ref="Q144:Q152" si="93">J144</f>
        <v>0</v>
      </c>
      <c r="R144" s="242">
        <v>0</v>
      </c>
      <c r="S144" s="89" t="s">
        <v>507</v>
      </c>
      <c r="T144" s="133">
        <v>2023</v>
      </c>
      <c r="U144" s="224"/>
      <c r="V144" s="185"/>
      <c r="W144" s="185"/>
      <c r="X144" s="185"/>
      <c r="Y144" s="185"/>
      <c r="Z144" s="185"/>
      <c r="AA144" s="186"/>
      <c r="AB144" s="186"/>
      <c r="AC144" s="186"/>
      <c r="AD144" s="186"/>
      <c r="AE144" s="186"/>
      <c r="AF144" s="186"/>
      <c r="AG144" s="187"/>
    </row>
    <row r="145" spans="1:33" s="188" customFormat="1" ht="50.4" outlineLevel="2" x14ac:dyDescent="0.25">
      <c r="A145" s="133">
        <f t="shared" si="89"/>
        <v>127</v>
      </c>
      <c r="B145" s="37" t="s">
        <v>533</v>
      </c>
      <c r="C145" s="37" t="s">
        <v>862</v>
      </c>
      <c r="D145" s="147" t="s">
        <v>516</v>
      </c>
      <c r="E145" s="235">
        <f t="shared" si="85"/>
        <v>365</v>
      </c>
      <c r="F145" s="208">
        <v>0</v>
      </c>
      <c r="G145" s="235">
        <f t="shared" si="86"/>
        <v>365</v>
      </c>
      <c r="H145" s="208">
        <v>0</v>
      </c>
      <c r="I145" s="208">
        <v>365</v>
      </c>
      <c r="J145" s="208">
        <v>0</v>
      </c>
      <c r="K145" s="208">
        <v>0</v>
      </c>
      <c r="L145" s="235">
        <f t="shared" si="87"/>
        <v>365</v>
      </c>
      <c r="M145" s="235">
        <v>0</v>
      </c>
      <c r="N145" s="235">
        <f t="shared" si="88"/>
        <v>365</v>
      </c>
      <c r="O145" s="208">
        <v>0</v>
      </c>
      <c r="P145" s="208">
        <f t="shared" si="92"/>
        <v>365</v>
      </c>
      <c r="Q145" s="242">
        <f t="shared" si="93"/>
        <v>0</v>
      </c>
      <c r="R145" s="242">
        <v>0</v>
      </c>
      <c r="S145" s="89" t="s">
        <v>507</v>
      </c>
      <c r="T145" s="133">
        <v>2023</v>
      </c>
      <c r="U145" s="224"/>
      <c r="V145" s="185"/>
      <c r="W145" s="185"/>
      <c r="X145" s="185"/>
      <c r="Y145" s="185"/>
      <c r="Z145" s="185"/>
      <c r="AA145" s="186"/>
      <c r="AB145" s="186"/>
      <c r="AC145" s="186"/>
      <c r="AD145" s="186"/>
      <c r="AE145" s="186"/>
      <c r="AF145" s="186"/>
      <c r="AG145" s="187"/>
    </row>
    <row r="146" spans="1:33" s="188" customFormat="1" ht="50.4" outlineLevel="2" x14ac:dyDescent="0.25">
      <c r="A146" s="133">
        <f t="shared" si="89"/>
        <v>128</v>
      </c>
      <c r="B146" s="37" t="s">
        <v>534</v>
      </c>
      <c r="C146" s="37" t="s">
        <v>858</v>
      </c>
      <c r="D146" s="147" t="s">
        <v>516</v>
      </c>
      <c r="E146" s="235">
        <f t="shared" si="85"/>
        <v>2104</v>
      </c>
      <c r="F146" s="208">
        <v>0</v>
      </c>
      <c r="G146" s="235">
        <f t="shared" si="86"/>
        <v>2104</v>
      </c>
      <c r="H146" s="208">
        <v>1977</v>
      </c>
      <c r="I146" s="208">
        <v>127</v>
      </c>
      <c r="J146" s="208">
        <v>0</v>
      </c>
      <c r="K146" s="208">
        <v>0</v>
      </c>
      <c r="L146" s="235">
        <f t="shared" si="87"/>
        <v>2104</v>
      </c>
      <c r="M146" s="235">
        <v>0</v>
      </c>
      <c r="N146" s="235">
        <f t="shared" si="88"/>
        <v>2104</v>
      </c>
      <c r="O146" s="208">
        <f>H146</f>
        <v>1977</v>
      </c>
      <c r="P146" s="208">
        <f t="shared" si="92"/>
        <v>127</v>
      </c>
      <c r="Q146" s="242">
        <f t="shared" si="93"/>
        <v>0</v>
      </c>
      <c r="R146" s="242">
        <v>0</v>
      </c>
      <c r="S146" s="89" t="s">
        <v>507</v>
      </c>
      <c r="T146" s="133">
        <v>2023</v>
      </c>
      <c r="U146" s="224"/>
      <c r="V146" s="185"/>
      <c r="W146" s="185"/>
      <c r="X146" s="185"/>
      <c r="Y146" s="185"/>
      <c r="Z146" s="185"/>
      <c r="AA146" s="186"/>
      <c r="AB146" s="186"/>
      <c r="AC146" s="186"/>
      <c r="AD146" s="186"/>
      <c r="AE146" s="186"/>
      <c r="AF146" s="186"/>
      <c r="AG146" s="187"/>
    </row>
    <row r="147" spans="1:33" s="188" customFormat="1" ht="50.4" outlineLevel="2" x14ac:dyDescent="0.25">
      <c r="A147" s="133">
        <f t="shared" si="89"/>
        <v>129</v>
      </c>
      <c r="B147" s="37" t="s">
        <v>535</v>
      </c>
      <c r="C147" s="37" t="s">
        <v>862</v>
      </c>
      <c r="D147" s="147" t="s">
        <v>516</v>
      </c>
      <c r="E147" s="235">
        <f t="shared" si="85"/>
        <v>393</v>
      </c>
      <c r="F147" s="208">
        <v>0</v>
      </c>
      <c r="G147" s="235">
        <f t="shared" si="86"/>
        <v>393</v>
      </c>
      <c r="H147" s="208">
        <v>0</v>
      </c>
      <c r="I147" s="208">
        <v>393</v>
      </c>
      <c r="J147" s="208">
        <v>0</v>
      </c>
      <c r="K147" s="208">
        <v>0</v>
      </c>
      <c r="L147" s="235">
        <f t="shared" si="87"/>
        <v>393</v>
      </c>
      <c r="M147" s="235">
        <v>0</v>
      </c>
      <c r="N147" s="235">
        <f t="shared" si="88"/>
        <v>393</v>
      </c>
      <c r="O147" s="208">
        <v>0</v>
      </c>
      <c r="P147" s="208">
        <f t="shared" si="92"/>
        <v>393</v>
      </c>
      <c r="Q147" s="242">
        <f t="shared" si="93"/>
        <v>0</v>
      </c>
      <c r="R147" s="242">
        <v>0</v>
      </c>
      <c r="S147" s="89" t="s">
        <v>507</v>
      </c>
      <c r="T147" s="133">
        <v>2023</v>
      </c>
      <c r="U147" s="224"/>
      <c r="V147" s="185"/>
      <c r="W147" s="185"/>
      <c r="X147" s="185"/>
      <c r="Y147" s="185"/>
      <c r="Z147" s="185"/>
      <c r="AA147" s="186"/>
      <c r="AB147" s="186"/>
      <c r="AC147" s="186"/>
      <c r="AD147" s="186"/>
      <c r="AE147" s="186"/>
      <c r="AF147" s="186"/>
      <c r="AG147" s="187"/>
    </row>
    <row r="148" spans="1:33" s="188" customFormat="1" ht="67.2" outlineLevel="2" x14ac:dyDescent="0.25">
      <c r="A148" s="133">
        <f t="shared" si="89"/>
        <v>130</v>
      </c>
      <c r="B148" s="37" t="s">
        <v>685</v>
      </c>
      <c r="C148" s="37" t="s">
        <v>846</v>
      </c>
      <c r="D148" s="147" t="s">
        <v>656</v>
      </c>
      <c r="E148" s="235">
        <f t="shared" si="85"/>
        <v>740</v>
      </c>
      <c r="F148" s="208">
        <v>0</v>
      </c>
      <c r="G148" s="235">
        <f t="shared" si="86"/>
        <v>740</v>
      </c>
      <c r="H148" s="208">
        <v>0</v>
      </c>
      <c r="I148" s="208">
        <v>740</v>
      </c>
      <c r="J148" s="208">
        <v>0</v>
      </c>
      <c r="K148" s="208">
        <v>0</v>
      </c>
      <c r="L148" s="235">
        <f t="shared" si="87"/>
        <v>740</v>
      </c>
      <c r="M148" s="235">
        <v>0</v>
      </c>
      <c r="N148" s="235">
        <f t="shared" si="88"/>
        <v>740</v>
      </c>
      <c r="O148" s="208">
        <f t="shared" ref="O148:O150" si="94">H148</f>
        <v>0</v>
      </c>
      <c r="P148" s="208">
        <f t="shared" si="92"/>
        <v>740</v>
      </c>
      <c r="Q148" s="208">
        <f t="shared" si="93"/>
        <v>0</v>
      </c>
      <c r="R148" s="208">
        <v>0</v>
      </c>
      <c r="S148" s="89" t="s">
        <v>658</v>
      </c>
      <c r="T148" s="133">
        <v>2023</v>
      </c>
      <c r="U148" s="224"/>
      <c r="V148" s="59"/>
      <c r="W148" s="59"/>
      <c r="X148" s="59"/>
      <c r="Y148" s="59"/>
      <c r="Z148" s="59"/>
      <c r="AA148" s="131"/>
      <c r="AB148" s="131"/>
      <c r="AC148" s="131"/>
      <c r="AD148" s="131"/>
      <c r="AE148" s="131"/>
      <c r="AF148" s="131"/>
      <c r="AG148" s="14"/>
    </row>
    <row r="149" spans="1:33" s="188" customFormat="1" ht="67.2" outlineLevel="2" x14ac:dyDescent="0.25">
      <c r="A149" s="133">
        <f t="shared" si="89"/>
        <v>131</v>
      </c>
      <c r="B149" s="37" t="s">
        <v>912</v>
      </c>
      <c r="C149" s="37" t="s">
        <v>911</v>
      </c>
      <c r="D149" s="147" t="s">
        <v>656</v>
      </c>
      <c r="E149" s="235">
        <f t="shared" si="85"/>
        <v>350</v>
      </c>
      <c r="F149" s="208">
        <v>0</v>
      </c>
      <c r="G149" s="235">
        <f t="shared" si="86"/>
        <v>350</v>
      </c>
      <c r="H149" s="208">
        <v>0</v>
      </c>
      <c r="I149" s="208">
        <v>350</v>
      </c>
      <c r="J149" s="208">
        <v>0</v>
      </c>
      <c r="K149" s="208">
        <v>0</v>
      </c>
      <c r="L149" s="235">
        <f t="shared" si="87"/>
        <v>350</v>
      </c>
      <c r="M149" s="235">
        <v>0</v>
      </c>
      <c r="N149" s="235">
        <f t="shared" si="88"/>
        <v>350</v>
      </c>
      <c r="O149" s="208">
        <f t="shared" ref="O149" si="95">H149</f>
        <v>0</v>
      </c>
      <c r="P149" s="208">
        <f t="shared" ref="P149" si="96">I149</f>
        <v>350</v>
      </c>
      <c r="Q149" s="208">
        <f t="shared" ref="Q149" si="97">J149</f>
        <v>0</v>
      </c>
      <c r="R149" s="208">
        <v>0</v>
      </c>
      <c r="S149" s="89" t="s">
        <v>658</v>
      </c>
      <c r="T149" s="133">
        <v>2022</v>
      </c>
      <c r="U149" s="224"/>
      <c r="V149" s="59"/>
      <c r="W149" s="59"/>
      <c r="X149" s="59"/>
      <c r="Y149" s="59"/>
      <c r="Z149" s="59"/>
      <c r="AA149" s="131"/>
      <c r="AB149" s="131"/>
      <c r="AC149" s="131"/>
      <c r="AD149" s="131"/>
      <c r="AE149" s="131"/>
      <c r="AF149" s="131"/>
      <c r="AG149" s="14"/>
    </row>
    <row r="150" spans="1:33" s="188" customFormat="1" ht="67.2" outlineLevel="2" x14ac:dyDescent="0.25">
      <c r="A150" s="133">
        <f t="shared" si="89"/>
        <v>132</v>
      </c>
      <c r="B150" s="37" t="s">
        <v>910</v>
      </c>
      <c r="C150" s="37" t="s">
        <v>911</v>
      </c>
      <c r="D150" s="147" t="s">
        <v>656</v>
      </c>
      <c r="E150" s="235">
        <f t="shared" si="85"/>
        <v>440</v>
      </c>
      <c r="F150" s="208">
        <v>0</v>
      </c>
      <c r="G150" s="235">
        <f t="shared" si="86"/>
        <v>440</v>
      </c>
      <c r="H150" s="208">
        <v>0</v>
      </c>
      <c r="I150" s="208">
        <v>440</v>
      </c>
      <c r="J150" s="208">
        <v>0</v>
      </c>
      <c r="K150" s="208">
        <v>0</v>
      </c>
      <c r="L150" s="235">
        <f t="shared" si="87"/>
        <v>440</v>
      </c>
      <c r="M150" s="235">
        <v>0</v>
      </c>
      <c r="N150" s="235">
        <f t="shared" si="88"/>
        <v>440</v>
      </c>
      <c r="O150" s="208">
        <f t="shared" si="94"/>
        <v>0</v>
      </c>
      <c r="P150" s="208">
        <f t="shared" si="92"/>
        <v>440</v>
      </c>
      <c r="Q150" s="208">
        <f t="shared" si="93"/>
        <v>0</v>
      </c>
      <c r="R150" s="208">
        <v>0</v>
      </c>
      <c r="S150" s="89" t="s">
        <v>658</v>
      </c>
      <c r="T150" s="133">
        <v>2022</v>
      </c>
      <c r="U150" s="224"/>
      <c r="V150" s="59"/>
      <c r="W150" s="59"/>
      <c r="X150" s="59"/>
      <c r="Y150" s="59"/>
      <c r="Z150" s="59"/>
      <c r="AA150" s="131"/>
      <c r="AB150" s="131"/>
      <c r="AC150" s="131"/>
      <c r="AD150" s="131"/>
      <c r="AE150" s="131"/>
      <c r="AF150" s="131"/>
      <c r="AG150" s="14"/>
    </row>
    <row r="151" spans="1:33" s="188" customFormat="1" ht="50.4" outlineLevel="2" x14ac:dyDescent="0.25">
      <c r="A151" s="133">
        <f t="shared" si="89"/>
        <v>133</v>
      </c>
      <c r="B151" s="37" t="s">
        <v>538</v>
      </c>
      <c r="C151" s="174" t="s">
        <v>539</v>
      </c>
      <c r="D151" s="147" t="s">
        <v>516</v>
      </c>
      <c r="E151" s="235">
        <f t="shared" si="85"/>
        <v>244.16</v>
      </c>
      <c r="F151" s="208">
        <v>0</v>
      </c>
      <c r="G151" s="235">
        <f t="shared" si="86"/>
        <v>0</v>
      </c>
      <c r="H151" s="208">
        <v>0</v>
      </c>
      <c r="I151" s="208">
        <v>0</v>
      </c>
      <c r="J151" s="208">
        <v>244.16</v>
      </c>
      <c r="K151" s="208">
        <v>0</v>
      </c>
      <c r="L151" s="235">
        <f t="shared" si="87"/>
        <v>244.16</v>
      </c>
      <c r="M151" s="235">
        <v>0</v>
      </c>
      <c r="N151" s="235">
        <f t="shared" si="88"/>
        <v>0</v>
      </c>
      <c r="O151" s="208">
        <v>0</v>
      </c>
      <c r="P151" s="208">
        <f t="shared" si="92"/>
        <v>0</v>
      </c>
      <c r="Q151" s="242">
        <f t="shared" si="93"/>
        <v>244.16</v>
      </c>
      <c r="R151" s="242">
        <v>0</v>
      </c>
      <c r="S151" s="89" t="s">
        <v>507</v>
      </c>
      <c r="T151" s="133">
        <v>2024</v>
      </c>
      <c r="U151" s="224"/>
      <c r="V151" s="185"/>
      <c r="W151" s="185"/>
      <c r="X151" s="185"/>
      <c r="Y151" s="185"/>
      <c r="Z151" s="185"/>
      <c r="AA151" s="186"/>
      <c r="AB151" s="186"/>
      <c r="AC151" s="186"/>
      <c r="AD151" s="186"/>
      <c r="AE151" s="186"/>
      <c r="AF151" s="186"/>
      <c r="AG151" s="187"/>
    </row>
    <row r="152" spans="1:33" s="188" customFormat="1" ht="50.4" outlineLevel="2" x14ac:dyDescent="0.25">
      <c r="A152" s="133">
        <f t="shared" si="89"/>
        <v>134</v>
      </c>
      <c r="B152" s="37" t="s">
        <v>541</v>
      </c>
      <c r="C152" s="174" t="s">
        <v>539</v>
      </c>
      <c r="D152" s="147" t="s">
        <v>516</v>
      </c>
      <c r="E152" s="235">
        <f t="shared" si="85"/>
        <v>348.88</v>
      </c>
      <c r="F152" s="208">
        <v>0</v>
      </c>
      <c r="G152" s="235">
        <f t="shared" si="86"/>
        <v>0</v>
      </c>
      <c r="H152" s="208">
        <v>0</v>
      </c>
      <c r="I152" s="208">
        <v>0</v>
      </c>
      <c r="J152" s="208">
        <v>348.88</v>
      </c>
      <c r="K152" s="208">
        <v>0</v>
      </c>
      <c r="L152" s="235">
        <f t="shared" si="87"/>
        <v>348.88</v>
      </c>
      <c r="M152" s="235">
        <v>0</v>
      </c>
      <c r="N152" s="235">
        <f t="shared" si="88"/>
        <v>0</v>
      </c>
      <c r="O152" s="208">
        <v>0</v>
      </c>
      <c r="P152" s="208">
        <f t="shared" si="92"/>
        <v>0</v>
      </c>
      <c r="Q152" s="242">
        <f t="shared" si="93"/>
        <v>348.88</v>
      </c>
      <c r="R152" s="242">
        <v>0</v>
      </c>
      <c r="S152" s="89" t="s">
        <v>507</v>
      </c>
      <c r="T152" s="133">
        <v>2024</v>
      </c>
      <c r="U152" s="224"/>
      <c r="V152" s="185"/>
      <c r="W152" s="185"/>
      <c r="X152" s="185"/>
      <c r="Y152" s="185"/>
      <c r="Z152" s="185"/>
      <c r="AA152" s="186"/>
      <c r="AB152" s="186"/>
      <c r="AC152" s="186"/>
      <c r="AD152" s="186"/>
      <c r="AE152" s="186"/>
      <c r="AF152" s="186"/>
      <c r="AG152" s="187"/>
    </row>
    <row r="153" spans="1:33" s="188" customFormat="1" ht="45.6" customHeight="1" outlineLevel="2" x14ac:dyDescent="0.25">
      <c r="A153" s="133">
        <f t="shared" si="89"/>
        <v>135</v>
      </c>
      <c r="B153" s="134" t="s">
        <v>370</v>
      </c>
      <c r="C153" s="134" t="s">
        <v>899</v>
      </c>
      <c r="D153" s="147" t="s">
        <v>732</v>
      </c>
      <c r="E153" s="235">
        <f t="shared" si="85"/>
        <v>297.86200000000002</v>
      </c>
      <c r="F153" s="208">
        <v>0</v>
      </c>
      <c r="G153" s="235">
        <f t="shared" si="86"/>
        <v>0</v>
      </c>
      <c r="H153" s="209">
        <v>0</v>
      </c>
      <c r="I153" s="208">
        <v>0</v>
      </c>
      <c r="J153" s="208">
        <v>297.86200000000002</v>
      </c>
      <c r="K153" s="208">
        <v>0</v>
      </c>
      <c r="L153" s="235">
        <f t="shared" si="87"/>
        <v>297.86200000000002</v>
      </c>
      <c r="M153" s="235">
        <v>0</v>
      </c>
      <c r="N153" s="235">
        <f t="shared" si="88"/>
        <v>0</v>
      </c>
      <c r="O153" s="208">
        <v>0</v>
      </c>
      <c r="P153" s="208">
        <f>I153</f>
        <v>0</v>
      </c>
      <c r="Q153" s="208">
        <v>297.86200000000002</v>
      </c>
      <c r="R153" s="208">
        <v>0</v>
      </c>
      <c r="S153" s="89" t="s">
        <v>329</v>
      </c>
      <c r="T153" s="89">
        <v>2024</v>
      </c>
      <c r="U153" s="202"/>
      <c r="V153" s="89"/>
      <c r="W153" s="89"/>
      <c r="X153" s="89"/>
      <c r="Y153" s="89"/>
      <c r="Z153" s="89"/>
      <c r="AA153" s="37">
        <f>AB153+AC153</f>
        <v>0</v>
      </c>
      <c r="AB153" s="37">
        <v>0</v>
      </c>
      <c r="AC153" s="37"/>
      <c r="AD153" s="37">
        <f>AE153+AF153</f>
        <v>0</v>
      </c>
      <c r="AE153" s="37"/>
      <c r="AF153" s="84"/>
      <c r="AG153" s="138"/>
    </row>
    <row r="154" spans="1:33" s="190" customFormat="1" ht="43.95" customHeight="1" outlineLevel="2" x14ac:dyDescent="0.3">
      <c r="A154" s="133">
        <f t="shared" si="89"/>
        <v>136</v>
      </c>
      <c r="B154" s="37" t="s">
        <v>371</v>
      </c>
      <c r="C154" s="134" t="s">
        <v>899</v>
      </c>
      <c r="D154" s="147" t="s">
        <v>732</v>
      </c>
      <c r="E154" s="235">
        <f t="shared" si="85"/>
        <v>489.983</v>
      </c>
      <c r="F154" s="208">
        <v>0</v>
      </c>
      <c r="G154" s="235">
        <f t="shared" si="86"/>
        <v>0</v>
      </c>
      <c r="H154" s="209">
        <v>0</v>
      </c>
      <c r="I154" s="208">
        <v>0</v>
      </c>
      <c r="J154" s="208">
        <v>489.983</v>
      </c>
      <c r="K154" s="208">
        <v>0</v>
      </c>
      <c r="L154" s="235">
        <f t="shared" si="87"/>
        <v>489.983</v>
      </c>
      <c r="M154" s="235">
        <v>0</v>
      </c>
      <c r="N154" s="235">
        <f t="shared" si="88"/>
        <v>0</v>
      </c>
      <c r="O154" s="208">
        <v>0</v>
      </c>
      <c r="P154" s="208">
        <f>I154</f>
        <v>0</v>
      </c>
      <c r="Q154" s="208">
        <v>489.983</v>
      </c>
      <c r="R154" s="208">
        <v>0</v>
      </c>
      <c r="S154" s="89" t="s">
        <v>329</v>
      </c>
      <c r="T154" s="89">
        <v>2024</v>
      </c>
      <c r="U154" s="202"/>
      <c r="V154" s="9"/>
      <c r="W154" s="9"/>
      <c r="X154" s="9"/>
      <c r="Y154" s="9"/>
      <c r="Z154" s="9"/>
      <c r="AA154" s="37">
        <f>AB154+AC154</f>
        <v>0</v>
      </c>
      <c r="AB154" s="37">
        <v>0</v>
      </c>
      <c r="AC154" s="37"/>
      <c r="AD154" s="37">
        <f>AE154+AF154</f>
        <v>0</v>
      </c>
      <c r="AE154" s="37"/>
      <c r="AF154" s="84"/>
      <c r="AG154" s="14"/>
    </row>
    <row r="155" spans="1:33" s="188" customFormat="1" ht="46.95" customHeight="1" outlineLevel="2" x14ac:dyDescent="0.25">
      <c r="A155" s="133">
        <f t="shared" si="89"/>
        <v>137</v>
      </c>
      <c r="B155" s="37" t="s">
        <v>388</v>
      </c>
      <c r="C155" s="37" t="s">
        <v>901</v>
      </c>
      <c r="D155" s="147" t="s">
        <v>732</v>
      </c>
      <c r="E155" s="235">
        <f t="shared" si="85"/>
        <v>1150</v>
      </c>
      <c r="F155" s="208">
        <v>0</v>
      </c>
      <c r="G155" s="235">
        <f t="shared" si="86"/>
        <v>1150</v>
      </c>
      <c r="H155" s="208">
        <v>0</v>
      </c>
      <c r="I155" s="208">
        <v>1150</v>
      </c>
      <c r="J155" s="208">
        <v>0</v>
      </c>
      <c r="K155" s="208">
        <v>0</v>
      </c>
      <c r="L155" s="235">
        <f t="shared" si="87"/>
        <v>1150</v>
      </c>
      <c r="M155" s="235">
        <v>0</v>
      </c>
      <c r="N155" s="235">
        <f t="shared" si="88"/>
        <v>1150</v>
      </c>
      <c r="O155" s="208">
        <v>0</v>
      </c>
      <c r="P155" s="208">
        <v>1150</v>
      </c>
      <c r="Q155" s="209">
        <v>0</v>
      </c>
      <c r="R155" s="209">
        <v>0</v>
      </c>
      <c r="S155" s="89" t="s">
        <v>329</v>
      </c>
      <c r="T155" s="133">
        <v>2024</v>
      </c>
      <c r="U155" s="224"/>
      <c r="V155" s="59"/>
      <c r="W155" s="59"/>
      <c r="X155" s="59"/>
      <c r="Y155" s="59"/>
      <c r="Z155" s="59"/>
      <c r="AA155" s="131"/>
      <c r="AB155" s="131"/>
      <c r="AC155" s="131"/>
      <c r="AD155" s="131"/>
      <c r="AE155" s="131"/>
      <c r="AF155" s="131"/>
      <c r="AG155" s="14"/>
    </row>
    <row r="156" spans="1:33" s="188" customFormat="1" ht="67.2" outlineLevel="2" x14ac:dyDescent="0.25">
      <c r="A156" s="133">
        <f t="shared" si="89"/>
        <v>138</v>
      </c>
      <c r="B156" s="37" t="s">
        <v>763</v>
      </c>
      <c r="C156" s="37" t="s">
        <v>884</v>
      </c>
      <c r="D156" s="147" t="s">
        <v>977</v>
      </c>
      <c r="E156" s="235">
        <f t="shared" si="85"/>
        <v>345.9</v>
      </c>
      <c r="F156" s="208">
        <v>0</v>
      </c>
      <c r="G156" s="235">
        <f t="shared" si="86"/>
        <v>315.89999999999998</v>
      </c>
      <c r="H156" s="208">
        <v>0</v>
      </c>
      <c r="I156" s="208">
        <v>315.89999999999998</v>
      </c>
      <c r="J156" s="208">
        <v>30</v>
      </c>
      <c r="K156" s="208">
        <v>0</v>
      </c>
      <c r="L156" s="235">
        <f t="shared" si="87"/>
        <v>345.9</v>
      </c>
      <c r="M156" s="235">
        <v>0</v>
      </c>
      <c r="N156" s="235">
        <f t="shared" si="88"/>
        <v>315.89999999999998</v>
      </c>
      <c r="O156" s="208">
        <f t="shared" ref="O156:Q160" si="98">H156</f>
        <v>0</v>
      </c>
      <c r="P156" s="208">
        <f t="shared" si="98"/>
        <v>315.89999999999998</v>
      </c>
      <c r="Q156" s="242">
        <f t="shared" si="98"/>
        <v>30</v>
      </c>
      <c r="R156" s="242">
        <v>0</v>
      </c>
      <c r="S156" s="89" t="s">
        <v>429</v>
      </c>
      <c r="T156" s="133">
        <v>2024</v>
      </c>
      <c r="U156" s="224"/>
      <c r="V156" s="59"/>
      <c r="W156" s="59"/>
      <c r="X156" s="59"/>
      <c r="Y156" s="59"/>
      <c r="Z156" s="59"/>
      <c r="AA156" s="131"/>
      <c r="AB156" s="131"/>
      <c r="AC156" s="131"/>
      <c r="AD156" s="131"/>
      <c r="AE156" s="131"/>
      <c r="AF156" s="131"/>
      <c r="AG156" s="14"/>
    </row>
    <row r="157" spans="1:33" s="194" customFormat="1" ht="67.2" outlineLevel="2" x14ac:dyDescent="0.25">
      <c r="A157" s="133">
        <f t="shared" si="89"/>
        <v>139</v>
      </c>
      <c r="B157" s="174" t="s">
        <v>766</v>
      </c>
      <c r="C157" s="174" t="s">
        <v>943</v>
      </c>
      <c r="D157" s="147" t="s">
        <v>977</v>
      </c>
      <c r="E157" s="235">
        <f t="shared" si="85"/>
        <v>1200</v>
      </c>
      <c r="F157" s="208">
        <v>0</v>
      </c>
      <c r="G157" s="235">
        <f t="shared" si="86"/>
        <v>1200</v>
      </c>
      <c r="H157" s="235">
        <v>0</v>
      </c>
      <c r="I157" s="235">
        <v>1200</v>
      </c>
      <c r="J157" s="235">
        <v>0</v>
      </c>
      <c r="K157" s="235">
        <v>0</v>
      </c>
      <c r="L157" s="235">
        <f t="shared" si="87"/>
        <v>1200</v>
      </c>
      <c r="M157" s="235">
        <v>0</v>
      </c>
      <c r="N157" s="235">
        <f t="shared" si="88"/>
        <v>1200</v>
      </c>
      <c r="O157" s="235">
        <f t="shared" si="98"/>
        <v>0</v>
      </c>
      <c r="P157" s="235">
        <f t="shared" si="98"/>
        <v>1200</v>
      </c>
      <c r="Q157" s="236">
        <f t="shared" si="98"/>
        <v>0</v>
      </c>
      <c r="R157" s="236">
        <v>0</v>
      </c>
      <c r="S157" s="147" t="s">
        <v>429</v>
      </c>
      <c r="T157" s="173">
        <v>2024</v>
      </c>
      <c r="U157" s="237"/>
      <c r="V157" s="199"/>
      <c r="W157" s="199"/>
      <c r="X157" s="199"/>
      <c r="Y157" s="199"/>
      <c r="Z157" s="199"/>
      <c r="AA157" s="200"/>
      <c r="AB157" s="200"/>
      <c r="AC157" s="200"/>
      <c r="AD157" s="200"/>
      <c r="AE157" s="200"/>
      <c r="AF157" s="200"/>
      <c r="AG157" s="193"/>
    </row>
    <row r="158" spans="1:33" s="188" customFormat="1" ht="67.2" outlineLevel="2" x14ac:dyDescent="0.25">
      <c r="A158" s="133">
        <f t="shared" si="89"/>
        <v>140</v>
      </c>
      <c r="B158" s="37" t="s">
        <v>695</v>
      </c>
      <c r="C158" s="37" t="s">
        <v>906</v>
      </c>
      <c r="D158" s="147" t="s">
        <v>656</v>
      </c>
      <c r="E158" s="235">
        <f t="shared" si="85"/>
        <v>1000</v>
      </c>
      <c r="F158" s="208">
        <v>0</v>
      </c>
      <c r="G158" s="235">
        <f t="shared" si="86"/>
        <v>1000</v>
      </c>
      <c r="H158" s="208">
        <v>0</v>
      </c>
      <c r="I158" s="208">
        <v>1000</v>
      </c>
      <c r="J158" s="208">
        <v>0</v>
      </c>
      <c r="K158" s="208">
        <v>0</v>
      </c>
      <c r="L158" s="235">
        <f t="shared" si="87"/>
        <v>1000</v>
      </c>
      <c r="M158" s="235">
        <v>0</v>
      </c>
      <c r="N158" s="235">
        <f t="shared" si="88"/>
        <v>1000</v>
      </c>
      <c r="O158" s="208">
        <f t="shared" si="98"/>
        <v>0</v>
      </c>
      <c r="P158" s="208">
        <f t="shared" si="98"/>
        <v>1000</v>
      </c>
      <c r="Q158" s="208">
        <f t="shared" si="98"/>
        <v>0</v>
      </c>
      <c r="R158" s="208">
        <v>0</v>
      </c>
      <c r="S158" s="89" t="s">
        <v>658</v>
      </c>
      <c r="T158" s="133">
        <v>2024</v>
      </c>
      <c r="U158" s="224"/>
      <c r="V158" s="59"/>
      <c r="W158" s="59"/>
      <c r="X158" s="59"/>
      <c r="Y158" s="59"/>
      <c r="Z158" s="59"/>
      <c r="AA158" s="131"/>
      <c r="AB158" s="131"/>
      <c r="AC158" s="131"/>
      <c r="AD158" s="131"/>
      <c r="AE158" s="131"/>
      <c r="AF158" s="131"/>
      <c r="AG158" s="14"/>
    </row>
    <row r="159" spans="1:33" s="188" customFormat="1" ht="67.2" outlineLevel="2" x14ac:dyDescent="0.25">
      <c r="A159" s="133">
        <f t="shared" si="89"/>
        <v>141</v>
      </c>
      <c r="B159" s="37" t="s">
        <v>698</v>
      </c>
      <c r="C159" s="37" t="s">
        <v>850</v>
      </c>
      <c r="D159" s="147" t="s">
        <v>656</v>
      </c>
      <c r="E159" s="235">
        <f t="shared" si="85"/>
        <v>200</v>
      </c>
      <c r="F159" s="208">
        <v>0</v>
      </c>
      <c r="G159" s="235">
        <f t="shared" si="86"/>
        <v>200</v>
      </c>
      <c r="H159" s="208">
        <v>0</v>
      </c>
      <c r="I159" s="208">
        <v>200</v>
      </c>
      <c r="J159" s="208">
        <v>0</v>
      </c>
      <c r="K159" s="208">
        <v>0</v>
      </c>
      <c r="L159" s="235">
        <f t="shared" si="87"/>
        <v>200</v>
      </c>
      <c r="M159" s="235">
        <v>0</v>
      </c>
      <c r="N159" s="235">
        <f t="shared" si="88"/>
        <v>200</v>
      </c>
      <c r="O159" s="208">
        <f t="shared" si="98"/>
        <v>0</v>
      </c>
      <c r="P159" s="208">
        <f t="shared" si="98"/>
        <v>200</v>
      </c>
      <c r="Q159" s="208">
        <f t="shared" si="98"/>
        <v>0</v>
      </c>
      <c r="R159" s="208">
        <v>0</v>
      </c>
      <c r="S159" s="89" t="s">
        <v>658</v>
      </c>
      <c r="T159" s="133">
        <v>2024</v>
      </c>
      <c r="U159" s="224"/>
      <c r="V159" s="59"/>
      <c r="W159" s="59"/>
      <c r="X159" s="59"/>
      <c r="Y159" s="59"/>
      <c r="Z159" s="59"/>
      <c r="AA159" s="131"/>
      <c r="AB159" s="131"/>
      <c r="AC159" s="131"/>
      <c r="AD159" s="131"/>
      <c r="AE159" s="131"/>
      <c r="AF159" s="131"/>
      <c r="AG159" s="14"/>
    </row>
    <row r="160" spans="1:33" s="188" customFormat="1" ht="67.2" outlineLevel="2" x14ac:dyDescent="0.25">
      <c r="A160" s="133">
        <f t="shared" si="89"/>
        <v>142</v>
      </c>
      <c r="B160" s="37" t="s">
        <v>686</v>
      </c>
      <c r="C160" s="37" t="s">
        <v>847</v>
      </c>
      <c r="D160" s="147" t="s">
        <v>656</v>
      </c>
      <c r="E160" s="235">
        <f t="shared" si="85"/>
        <v>1100</v>
      </c>
      <c r="F160" s="208">
        <v>0</v>
      </c>
      <c r="G160" s="235">
        <f t="shared" si="86"/>
        <v>1100</v>
      </c>
      <c r="H160" s="208">
        <v>0</v>
      </c>
      <c r="I160" s="208">
        <v>1100</v>
      </c>
      <c r="J160" s="208">
        <v>0</v>
      </c>
      <c r="K160" s="208">
        <v>0</v>
      </c>
      <c r="L160" s="235">
        <f t="shared" si="87"/>
        <v>1100</v>
      </c>
      <c r="M160" s="235">
        <v>0</v>
      </c>
      <c r="N160" s="235">
        <f t="shared" si="88"/>
        <v>1100</v>
      </c>
      <c r="O160" s="208">
        <f t="shared" si="98"/>
        <v>0</v>
      </c>
      <c r="P160" s="208">
        <f t="shared" si="98"/>
        <v>1100</v>
      </c>
      <c r="Q160" s="208">
        <f t="shared" si="98"/>
        <v>0</v>
      </c>
      <c r="R160" s="208">
        <v>0</v>
      </c>
      <c r="S160" s="89" t="s">
        <v>658</v>
      </c>
      <c r="T160" s="133">
        <v>2024</v>
      </c>
      <c r="U160" s="224"/>
      <c r="V160" s="59"/>
      <c r="W160" s="59"/>
      <c r="X160" s="59"/>
      <c r="Y160" s="59"/>
      <c r="Z160" s="59"/>
      <c r="AA160" s="131"/>
      <c r="AB160" s="131"/>
      <c r="AC160" s="131"/>
      <c r="AD160" s="131"/>
      <c r="AE160" s="131"/>
      <c r="AF160" s="131"/>
      <c r="AG160" s="14"/>
    </row>
    <row r="161" spans="1:16373" s="188" customFormat="1" ht="50.4" outlineLevel="2" x14ac:dyDescent="0.25">
      <c r="A161" s="133">
        <f t="shared" si="89"/>
        <v>143</v>
      </c>
      <c r="B161" s="37" t="s">
        <v>645</v>
      </c>
      <c r="C161" s="37" t="s">
        <v>971</v>
      </c>
      <c r="D161" s="147" t="s">
        <v>577</v>
      </c>
      <c r="E161" s="235">
        <f t="shared" si="85"/>
        <v>480</v>
      </c>
      <c r="F161" s="208">
        <v>0</v>
      </c>
      <c r="G161" s="235">
        <f t="shared" si="86"/>
        <v>480</v>
      </c>
      <c r="H161" s="208">
        <v>0</v>
      </c>
      <c r="I161" s="208">
        <v>480</v>
      </c>
      <c r="J161" s="208">
        <v>0</v>
      </c>
      <c r="K161" s="208">
        <v>0</v>
      </c>
      <c r="L161" s="235">
        <f t="shared" si="87"/>
        <v>480</v>
      </c>
      <c r="M161" s="235">
        <v>0</v>
      </c>
      <c r="N161" s="235">
        <f t="shared" si="88"/>
        <v>480</v>
      </c>
      <c r="O161" s="208">
        <v>0</v>
      </c>
      <c r="P161" s="208">
        <v>480</v>
      </c>
      <c r="Q161" s="208">
        <v>0</v>
      </c>
      <c r="R161" s="208">
        <v>0</v>
      </c>
      <c r="S161" s="89" t="s">
        <v>578</v>
      </c>
      <c r="T161" s="133">
        <v>2024</v>
      </c>
    </row>
    <row r="162" spans="1:16373" s="188" customFormat="1" ht="50.4" outlineLevel="2" x14ac:dyDescent="0.25">
      <c r="A162" s="133">
        <f t="shared" si="89"/>
        <v>144</v>
      </c>
      <c r="B162" s="37" t="s">
        <v>647</v>
      </c>
      <c r="C162" s="37" t="s">
        <v>971</v>
      </c>
      <c r="D162" s="147" t="s">
        <v>577</v>
      </c>
      <c r="E162" s="235">
        <f t="shared" si="85"/>
        <v>520</v>
      </c>
      <c r="F162" s="208">
        <v>0</v>
      </c>
      <c r="G162" s="235">
        <f t="shared" si="86"/>
        <v>520</v>
      </c>
      <c r="H162" s="208">
        <v>0</v>
      </c>
      <c r="I162" s="208">
        <v>520</v>
      </c>
      <c r="J162" s="208">
        <v>0</v>
      </c>
      <c r="K162" s="208">
        <v>0</v>
      </c>
      <c r="L162" s="235">
        <f t="shared" si="87"/>
        <v>520</v>
      </c>
      <c r="M162" s="235">
        <v>0</v>
      </c>
      <c r="N162" s="235">
        <f t="shared" si="88"/>
        <v>520</v>
      </c>
      <c r="O162" s="208">
        <v>0</v>
      </c>
      <c r="P162" s="208">
        <v>520</v>
      </c>
      <c r="Q162" s="208">
        <v>0</v>
      </c>
      <c r="R162" s="208">
        <v>0</v>
      </c>
      <c r="S162" s="89" t="s">
        <v>578</v>
      </c>
      <c r="T162" s="133">
        <v>2024</v>
      </c>
    </row>
    <row r="163" spans="1:16373" s="188" customFormat="1" ht="67.2" outlineLevel="2" x14ac:dyDescent="0.25">
      <c r="A163" s="133">
        <f t="shared" si="89"/>
        <v>145</v>
      </c>
      <c r="B163" s="37" t="s">
        <v>745</v>
      </c>
      <c r="C163" s="37" t="s">
        <v>883</v>
      </c>
      <c r="D163" s="147" t="s">
        <v>977</v>
      </c>
      <c r="E163" s="235">
        <f t="shared" si="85"/>
        <v>1211.8910000000001</v>
      </c>
      <c r="F163" s="208">
        <v>0</v>
      </c>
      <c r="G163" s="235">
        <f t="shared" si="86"/>
        <v>1211.8910000000001</v>
      </c>
      <c r="H163" s="208">
        <v>0</v>
      </c>
      <c r="I163" s="208">
        <v>1211.8910000000001</v>
      </c>
      <c r="J163" s="208">
        <v>0</v>
      </c>
      <c r="K163" s="208">
        <v>0</v>
      </c>
      <c r="L163" s="235">
        <f t="shared" si="87"/>
        <v>1211.8910000000001</v>
      </c>
      <c r="M163" s="235">
        <v>0</v>
      </c>
      <c r="N163" s="235">
        <f t="shared" si="88"/>
        <v>1211.8910000000001</v>
      </c>
      <c r="O163" s="208">
        <v>0</v>
      </c>
      <c r="P163" s="208">
        <f>I163</f>
        <v>1211.8910000000001</v>
      </c>
      <c r="Q163" s="208">
        <v>0</v>
      </c>
      <c r="R163" s="208">
        <v>0</v>
      </c>
      <c r="S163" s="89" t="s">
        <v>429</v>
      </c>
      <c r="T163" s="133">
        <v>2024</v>
      </c>
      <c r="U163" s="224"/>
      <c r="V163" s="185"/>
      <c r="W163" s="185"/>
      <c r="X163" s="185"/>
      <c r="Y163" s="185"/>
      <c r="Z163" s="185"/>
      <c r="AA163" s="186"/>
      <c r="AB163" s="186"/>
      <c r="AC163" s="186"/>
      <c r="AD163" s="186"/>
      <c r="AE163" s="186"/>
      <c r="AF163" s="186"/>
      <c r="AG163" s="187"/>
    </row>
    <row r="164" spans="1:16373" s="220" customFormat="1" ht="46.2" customHeight="1" outlineLevel="2" x14ac:dyDescent="0.25">
      <c r="A164" s="247" t="s">
        <v>780</v>
      </c>
      <c r="B164" s="373" t="s">
        <v>775</v>
      </c>
      <c r="C164" s="374"/>
      <c r="D164" s="375"/>
      <c r="E164" s="248">
        <f>SUM(E165:E172)</f>
        <v>5784.8777500000006</v>
      </c>
      <c r="F164" s="248">
        <f t="shared" ref="F164:K164" si="99">SUM(F165:F172)</f>
        <v>0</v>
      </c>
      <c r="G164" s="248">
        <f t="shared" si="99"/>
        <v>5534.8777500000006</v>
      </c>
      <c r="H164" s="248">
        <f t="shared" si="99"/>
        <v>0</v>
      </c>
      <c r="I164" s="248">
        <f t="shared" si="99"/>
        <v>5534.8777500000006</v>
      </c>
      <c r="J164" s="248">
        <f t="shared" si="99"/>
        <v>250</v>
      </c>
      <c r="K164" s="248">
        <f t="shared" si="99"/>
        <v>0</v>
      </c>
      <c r="L164" s="248">
        <f t="shared" ref="L164:R164" si="100">SUM(L165:L172)</f>
        <v>5784.8777500000006</v>
      </c>
      <c r="M164" s="248">
        <f t="shared" si="100"/>
        <v>0</v>
      </c>
      <c r="N164" s="248"/>
      <c r="O164" s="248">
        <f t="shared" si="100"/>
        <v>0</v>
      </c>
      <c r="P164" s="248">
        <f t="shared" si="100"/>
        <v>5534.8777500000006</v>
      </c>
      <c r="Q164" s="248">
        <f t="shared" si="100"/>
        <v>250</v>
      </c>
      <c r="R164" s="248">
        <f t="shared" si="100"/>
        <v>0</v>
      </c>
      <c r="S164" s="249"/>
      <c r="T164" s="249"/>
      <c r="U164" s="250"/>
      <c r="V164" s="101"/>
      <c r="W164" s="101"/>
      <c r="X164" s="101"/>
      <c r="Y164" s="101"/>
      <c r="Z164" s="101"/>
      <c r="AA164" s="82"/>
      <c r="AB164" s="82"/>
      <c r="AC164" s="82"/>
      <c r="AD164" s="82"/>
      <c r="AE164" s="82"/>
      <c r="AF164" s="218"/>
      <c r="AG164" s="219"/>
    </row>
    <row r="165" spans="1:16373" s="188" customFormat="1" ht="67.2" outlineLevel="2" x14ac:dyDescent="0.25">
      <c r="A165" s="133">
        <v>146</v>
      </c>
      <c r="B165" s="37" t="s">
        <v>751</v>
      </c>
      <c r="C165" s="37" t="s">
        <v>867</v>
      </c>
      <c r="D165" s="147" t="s">
        <v>977</v>
      </c>
      <c r="E165" s="235">
        <f t="shared" ref="E165" si="101">G165+J165+K165</f>
        <v>800</v>
      </c>
      <c r="F165" s="208">
        <v>0</v>
      </c>
      <c r="G165" s="235">
        <f t="shared" ref="G165" si="102">H165+I165</f>
        <v>620</v>
      </c>
      <c r="H165" s="243"/>
      <c r="I165" s="208">
        <v>620</v>
      </c>
      <c r="J165" s="208">
        <v>180</v>
      </c>
      <c r="K165" s="208">
        <v>0</v>
      </c>
      <c r="L165" s="235">
        <f t="shared" ref="L165" si="103">M165+N165+Q165+R165</f>
        <v>800</v>
      </c>
      <c r="M165" s="235">
        <v>0</v>
      </c>
      <c r="N165" s="235">
        <f t="shared" ref="N165" si="104">O165+P165</f>
        <v>620</v>
      </c>
      <c r="O165" s="208">
        <v>0</v>
      </c>
      <c r="P165" s="208">
        <f>I165</f>
        <v>620</v>
      </c>
      <c r="Q165" s="208">
        <f>J165</f>
        <v>180</v>
      </c>
      <c r="R165" s="208">
        <v>0</v>
      </c>
      <c r="S165" s="89" t="s">
        <v>429</v>
      </c>
      <c r="T165" s="133">
        <v>2021</v>
      </c>
      <c r="U165" s="224"/>
      <c r="V165" s="59"/>
      <c r="W165" s="59"/>
      <c r="X165" s="59"/>
      <c r="Y165" s="59"/>
      <c r="Z165" s="59"/>
      <c r="AA165" s="131"/>
      <c r="AB165" s="131"/>
      <c r="AC165" s="131"/>
      <c r="AD165" s="131"/>
      <c r="AE165" s="131"/>
      <c r="AF165" s="131"/>
      <c r="AG165" s="14"/>
    </row>
    <row r="166" spans="1:16373" s="188" customFormat="1" ht="50.4" outlineLevel="2" x14ac:dyDescent="0.25">
      <c r="A166" s="133">
        <v>147</v>
      </c>
      <c r="B166" s="174" t="s">
        <v>969</v>
      </c>
      <c r="C166" s="174" t="s">
        <v>968</v>
      </c>
      <c r="D166" s="147" t="s">
        <v>577</v>
      </c>
      <c r="E166" s="235">
        <f t="shared" ref="E166:E172" si="105">G166+J166+K166</f>
        <v>1000</v>
      </c>
      <c r="F166" s="208">
        <v>0</v>
      </c>
      <c r="G166" s="235">
        <f t="shared" ref="G166:G172" si="106">H166+I166</f>
        <v>1000</v>
      </c>
      <c r="H166" s="235">
        <v>0</v>
      </c>
      <c r="I166" s="235">
        <v>1000</v>
      </c>
      <c r="J166" s="235">
        <v>0</v>
      </c>
      <c r="K166" s="235">
        <v>0</v>
      </c>
      <c r="L166" s="235">
        <f t="shared" ref="L166:L172" si="107">M166+N166+Q166+R166</f>
        <v>1000</v>
      </c>
      <c r="M166" s="235">
        <v>0</v>
      </c>
      <c r="N166" s="235">
        <f t="shared" ref="N166:N172" si="108">O166+P166</f>
        <v>1000</v>
      </c>
      <c r="O166" s="235">
        <v>0</v>
      </c>
      <c r="P166" s="235">
        <v>1000</v>
      </c>
      <c r="Q166" s="235">
        <v>0</v>
      </c>
      <c r="R166" s="235">
        <v>0</v>
      </c>
      <c r="S166" s="89" t="s">
        <v>578</v>
      </c>
      <c r="T166" s="173">
        <v>2022</v>
      </c>
      <c r="U166" s="157"/>
      <c r="V166" s="157"/>
      <c r="W166" s="157"/>
      <c r="X166" s="157"/>
      <c r="Y166" s="157"/>
      <c r="Z166" s="157"/>
      <c r="AA166" s="157"/>
      <c r="AB166" s="157"/>
      <c r="AC166" s="157"/>
      <c r="AD166" s="157"/>
      <c r="AE166" s="157"/>
      <c r="AF166" s="157"/>
      <c r="AG166" s="157"/>
      <c r="AH166" s="157"/>
      <c r="AI166" s="157"/>
      <c r="AJ166" s="157"/>
      <c r="AK166" s="157"/>
      <c r="AL166" s="157"/>
      <c r="AM166" s="157"/>
      <c r="AN166" s="157"/>
      <c r="AO166" s="157"/>
      <c r="AP166" s="157"/>
      <c r="AQ166" s="157"/>
      <c r="AR166" s="157"/>
      <c r="AS166" s="157"/>
      <c r="AT166" s="157"/>
      <c r="AU166" s="157"/>
      <c r="AV166" s="157"/>
      <c r="AW166" s="157"/>
      <c r="AX166" s="157"/>
      <c r="AY166" s="157"/>
      <c r="AZ166" s="157"/>
      <c r="BA166" s="157"/>
      <c r="BB166" s="157"/>
      <c r="BC166" s="157"/>
      <c r="BD166" s="157"/>
      <c r="BE166" s="157"/>
      <c r="BF166" s="157"/>
      <c r="BG166" s="157"/>
      <c r="BH166" s="157"/>
      <c r="BI166" s="157"/>
      <c r="BJ166" s="157"/>
      <c r="BK166" s="157"/>
      <c r="BL166" s="157"/>
      <c r="BM166" s="157"/>
      <c r="BN166" s="157"/>
      <c r="BO166" s="157"/>
      <c r="BP166" s="157"/>
      <c r="BQ166" s="157"/>
      <c r="BR166" s="157"/>
      <c r="BS166" s="157"/>
      <c r="BT166" s="157"/>
      <c r="BU166" s="157"/>
      <c r="BV166" s="157"/>
      <c r="BW166" s="157"/>
      <c r="BX166" s="157"/>
      <c r="BY166" s="157"/>
      <c r="BZ166" s="157"/>
      <c r="CA166" s="157"/>
      <c r="CB166" s="157"/>
      <c r="CC166" s="157"/>
      <c r="CD166" s="157"/>
      <c r="CE166" s="157"/>
      <c r="CF166" s="157"/>
      <c r="CG166" s="157"/>
      <c r="CH166" s="157"/>
      <c r="CI166" s="157"/>
      <c r="CJ166" s="157"/>
      <c r="CK166" s="157"/>
      <c r="CL166" s="157"/>
      <c r="CM166" s="157"/>
      <c r="CN166" s="157"/>
      <c r="CO166" s="157"/>
      <c r="CP166" s="157"/>
      <c r="CQ166" s="157"/>
      <c r="CR166" s="157"/>
      <c r="CS166" s="157"/>
      <c r="CT166" s="157"/>
      <c r="CU166" s="157"/>
      <c r="CV166" s="157"/>
      <c r="CW166" s="157"/>
      <c r="CX166" s="157"/>
      <c r="CY166" s="157"/>
      <c r="CZ166" s="157"/>
      <c r="DA166" s="157"/>
      <c r="DB166" s="157"/>
      <c r="DC166" s="157"/>
      <c r="DD166" s="157"/>
      <c r="DE166" s="157"/>
      <c r="DF166" s="157"/>
      <c r="DG166" s="157"/>
      <c r="DH166" s="157"/>
      <c r="DI166" s="157"/>
      <c r="DJ166" s="157"/>
      <c r="DK166" s="157"/>
      <c r="DL166" s="157"/>
      <c r="DM166" s="157"/>
      <c r="DN166" s="157"/>
      <c r="DO166" s="157"/>
      <c r="DP166" s="157"/>
      <c r="DQ166" s="157"/>
      <c r="DR166" s="157"/>
      <c r="DS166" s="157"/>
      <c r="DT166" s="157"/>
      <c r="DU166" s="157"/>
      <c r="DV166" s="157"/>
      <c r="DW166" s="157"/>
      <c r="DX166" s="157"/>
      <c r="DY166" s="157"/>
      <c r="DZ166" s="157"/>
      <c r="EA166" s="157"/>
      <c r="EB166" s="157"/>
      <c r="EC166" s="157"/>
      <c r="ED166" s="157"/>
      <c r="EE166" s="157"/>
      <c r="EF166" s="157"/>
      <c r="EG166" s="157"/>
      <c r="EH166" s="157"/>
      <c r="EI166" s="157"/>
      <c r="EJ166" s="157"/>
      <c r="EK166" s="157"/>
      <c r="EL166" s="157"/>
      <c r="EM166" s="157"/>
      <c r="EN166" s="157"/>
      <c r="EO166" s="157"/>
      <c r="EP166" s="157"/>
      <c r="EQ166" s="157"/>
      <c r="ER166" s="157"/>
      <c r="ES166" s="157"/>
      <c r="ET166" s="157"/>
      <c r="EU166" s="157"/>
      <c r="EV166" s="157"/>
      <c r="EW166" s="157"/>
      <c r="EX166" s="157"/>
      <c r="EY166" s="157"/>
      <c r="EZ166" s="157"/>
      <c r="FA166" s="157"/>
      <c r="FB166" s="157"/>
      <c r="FC166" s="157"/>
      <c r="FD166" s="157"/>
      <c r="FE166" s="157"/>
      <c r="FF166" s="157"/>
      <c r="FG166" s="157"/>
      <c r="FH166" s="157"/>
      <c r="FI166" s="157"/>
      <c r="FJ166" s="157"/>
      <c r="FK166" s="157"/>
      <c r="FL166" s="157"/>
      <c r="FM166" s="157"/>
      <c r="FN166" s="157"/>
      <c r="FO166" s="157"/>
      <c r="FP166" s="157"/>
      <c r="FQ166" s="157"/>
      <c r="FR166" s="157"/>
      <c r="FS166" s="157"/>
      <c r="FT166" s="157"/>
      <c r="FU166" s="157"/>
      <c r="FV166" s="157"/>
      <c r="FW166" s="157"/>
      <c r="FX166" s="157"/>
      <c r="FY166" s="157"/>
      <c r="FZ166" s="157"/>
      <c r="GA166" s="157"/>
      <c r="GB166" s="157"/>
      <c r="GC166" s="157"/>
      <c r="GD166" s="157"/>
      <c r="GE166" s="157"/>
      <c r="GF166" s="157"/>
      <c r="GG166" s="157"/>
      <c r="GH166" s="157"/>
      <c r="GI166" s="157"/>
      <c r="GJ166" s="157"/>
      <c r="GK166" s="157"/>
      <c r="GL166" s="157"/>
      <c r="GM166" s="157"/>
      <c r="GN166" s="157"/>
      <c r="GO166" s="157"/>
      <c r="GP166" s="157"/>
      <c r="GQ166" s="157"/>
      <c r="GR166" s="157"/>
      <c r="GS166" s="157"/>
      <c r="GT166" s="157"/>
      <c r="GU166" s="157"/>
      <c r="GV166" s="157"/>
      <c r="GW166" s="157"/>
      <c r="GX166" s="157"/>
      <c r="GY166" s="157"/>
      <c r="GZ166" s="157"/>
      <c r="HA166" s="157"/>
      <c r="HB166" s="157"/>
      <c r="HC166" s="157"/>
      <c r="HD166" s="157"/>
      <c r="HE166" s="157"/>
      <c r="HF166" s="157"/>
      <c r="HG166" s="157"/>
      <c r="HH166" s="157"/>
      <c r="HI166" s="157"/>
      <c r="HJ166" s="157"/>
      <c r="HK166" s="157"/>
      <c r="HL166" s="157"/>
      <c r="HM166" s="157"/>
      <c r="HN166" s="157"/>
      <c r="HO166" s="157"/>
      <c r="HP166" s="157"/>
      <c r="HQ166" s="157"/>
      <c r="HR166" s="157"/>
      <c r="HS166" s="157"/>
      <c r="HT166" s="157"/>
      <c r="HU166" s="157"/>
      <c r="HV166" s="157"/>
      <c r="HW166" s="157"/>
      <c r="HX166" s="157"/>
      <c r="HY166" s="157"/>
      <c r="HZ166" s="157"/>
      <c r="IA166" s="157"/>
      <c r="IB166" s="157"/>
      <c r="IC166" s="157"/>
      <c r="ID166" s="157"/>
      <c r="IE166" s="157"/>
      <c r="IF166" s="157"/>
      <c r="IG166" s="157"/>
      <c r="IH166" s="157"/>
      <c r="II166" s="157"/>
      <c r="IJ166" s="157"/>
      <c r="IK166" s="157"/>
      <c r="IL166" s="157"/>
      <c r="IM166" s="157"/>
      <c r="IN166" s="157"/>
      <c r="IO166" s="157"/>
      <c r="IP166" s="157"/>
      <c r="IQ166" s="157"/>
      <c r="IR166" s="157"/>
      <c r="IS166" s="157"/>
      <c r="IT166" s="157"/>
      <c r="IU166" s="157"/>
      <c r="IV166" s="157"/>
      <c r="IW166" s="157"/>
      <c r="IX166" s="157"/>
      <c r="IY166" s="157"/>
      <c r="IZ166" s="157"/>
      <c r="JA166" s="157"/>
      <c r="JB166" s="157"/>
      <c r="JC166" s="157"/>
      <c r="JD166" s="157"/>
      <c r="JE166" s="157"/>
      <c r="JF166" s="157"/>
      <c r="JG166" s="157"/>
      <c r="JH166" s="157"/>
      <c r="JI166" s="157"/>
      <c r="JJ166" s="157"/>
      <c r="JK166" s="157"/>
      <c r="JL166" s="157"/>
      <c r="JM166" s="157"/>
      <c r="JN166" s="157"/>
      <c r="JO166" s="157"/>
      <c r="JP166" s="157"/>
      <c r="JQ166" s="157"/>
      <c r="JR166" s="157"/>
      <c r="JS166" s="157"/>
      <c r="JT166" s="157"/>
      <c r="JU166" s="157"/>
      <c r="JV166" s="157"/>
      <c r="JW166" s="157"/>
      <c r="JX166" s="157"/>
      <c r="JY166" s="157"/>
      <c r="JZ166" s="157"/>
      <c r="KA166" s="157"/>
      <c r="KB166" s="157"/>
      <c r="KC166" s="157"/>
      <c r="KD166" s="157"/>
      <c r="KE166" s="157"/>
      <c r="KF166" s="157"/>
      <c r="KG166" s="157"/>
      <c r="KH166" s="157"/>
      <c r="KI166" s="157"/>
      <c r="KJ166" s="157"/>
      <c r="KK166" s="157"/>
      <c r="KL166" s="157"/>
      <c r="KM166" s="157"/>
      <c r="KN166" s="157"/>
      <c r="KO166" s="157"/>
      <c r="KP166" s="157"/>
      <c r="KQ166" s="157"/>
      <c r="KR166" s="157"/>
      <c r="KS166" s="157"/>
      <c r="KT166" s="157"/>
      <c r="KU166" s="157"/>
      <c r="KV166" s="157"/>
      <c r="KW166" s="157"/>
      <c r="KX166" s="157"/>
      <c r="KY166" s="157"/>
      <c r="KZ166" s="157"/>
      <c r="LA166" s="157"/>
      <c r="LB166" s="157"/>
      <c r="LC166" s="157"/>
      <c r="LD166" s="157"/>
      <c r="LE166" s="157"/>
      <c r="LF166" s="157"/>
      <c r="LG166" s="157"/>
      <c r="LH166" s="157"/>
      <c r="LI166" s="157"/>
      <c r="LJ166" s="157"/>
      <c r="LK166" s="157"/>
      <c r="LL166" s="157"/>
      <c r="LM166" s="157"/>
      <c r="LN166" s="157"/>
      <c r="LO166" s="157"/>
      <c r="LP166" s="157"/>
      <c r="LQ166" s="157"/>
      <c r="LR166" s="157"/>
      <c r="LS166" s="157"/>
      <c r="LT166" s="157"/>
      <c r="LU166" s="157"/>
      <c r="LV166" s="157"/>
      <c r="LW166" s="157"/>
      <c r="LX166" s="157"/>
      <c r="LY166" s="157"/>
      <c r="LZ166" s="157"/>
      <c r="MA166" s="157"/>
      <c r="MB166" s="157"/>
      <c r="MC166" s="157"/>
      <c r="MD166" s="157"/>
      <c r="ME166" s="157"/>
      <c r="MF166" s="157"/>
      <c r="MG166" s="157"/>
      <c r="MH166" s="157"/>
      <c r="MI166" s="157"/>
      <c r="MJ166" s="157"/>
      <c r="MK166" s="157"/>
      <c r="ML166" s="157"/>
      <c r="MM166" s="157"/>
      <c r="MN166" s="157"/>
      <c r="MO166" s="157"/>
      <c r="MP166" s="157"/>
      <c r="MQ166" s="157"/>
      <c r="MR166" s="157"/>
      <c r="MS166" s="157"/>
      <c r="MT166" s="157"/>
      <c r="MU166" s="157"/>
      <c r="MV166" s="157"/>
      <c r="MW166" s="157"/>
      <c r="MX166" s="157"/>
      <c r="MY166" s="157"/>
      <c r="MZ166" s="157"/>
      <c r="NA166" s="157"/>
      <c r="NB166" s="157"/>
      <c r="NC166" s="157"/>
      <c r="ND166" s="157"/>
      <c r="NE166" s="157"/>
      <c r="NF166" s="157"/>
      <c r="NG166" s="157"/>
      <c r="NH166" s="157"/>
      <c r="NI166" s="157"/>
      <c r="NJ166" s="157"/>
      <c r="NK166" s="157"/>
      <c r="NL166" s="157"/>
      <c r="NM166" s="157"/>
      <c r="NN166" s="157"/>
      <c r="NO166" s="157"/>
      <c r="NP166" s="157"/>
      <c r="NQ166" s="157"/>
      <c r="NR166" s="157"/>
      <c r="NS166" s="157"/>
      <c r="NT166" s="157"/>
      <c r="NU166" s="157"/>
      <c r="NV166" s="157"/>
      <c r="NW166" s="157"/>
      <c r="NX166" s="157"/>
      <c r="NY166" s="157"/>
      <c r="NZ166" s="157"/>
      <c r="OA166" s="157"/>
      <c r="OB166" s="157"/>
      <c r="OC166" s="157"/>
      <c r="OD166" s="157"/>
      <c r="OE166" s="157"/>
      <c r="OF166" s="157"/>
      <c r="OG166" s="157"/>
      <c r="OH166" s="157"/>
      <c r="OI166" s="157"/>
      <c r="OJ166" s="157"/>
      <c r="OK166" s="157"/>
      <c r="OL166" s="157"/>
      <c r="OM166" s="157"/>
      <c r="ON166" s="157"/>
      <c r="OO166" s="157"/>
      <c r="OP166" s="157"/>
      <c r="OQ166" s="157"/>
      <c r="OR166" s="157"/>
      <c r="OS166" s="157"/>
      <c r="OT166" s="157"/>
      <c r="OU166" s="157"/>
      <c r="OV166" s="157"/>
      <c r="OW166" s="157"/>
      <c r="OX166" s="157"/>
      <c r="OY166" s="157"/>
      <c r="OZ166" s="157"/>
      <c r="PA166" s="157"/>
      <c r="PB166" s="157"/>
      <c r="PC166" s="157"/>
      <c r="PD166" s="157"/>
      <c r="PE166" s="157"/>
      <c r="PF166" s="157"/>
      <c r="PG166" s="157"/>
      <c r="PH166" s="157"/>
      <c r="PI166" s="157"/>
      <c r="PJ166" s="157"/>
      <c r="PK166" s="157"/>
      <c r="PL166" s="157"/>
      <c r="PM166" s="157"/>
      <c r="PN166" s="157"/>
      <c r="PO166" s="157"/>
      <c r="PP166" s="157"/>
      <c r="PQ166" s="157"/>
      <c r="PR166" s="157"/>
      <c r="PS166" s="157"/>
      <c r="PT166" s="157"/>
      <c r="PU166" s="157"/>
      <c r="PV166" s="157"/>
      <c r="PW166" s="157"/>
      <c r="PX166" s="157"/>
      <c r="PY166" s="157"/>
      <c r="PZ166" s="157"/>
      <c r="QA166" s="157"/>
      <c r="QB166" s="157"/>
      <c r="QC166" s="157"/>
      <c r="QD166" s="157"/>
      <c r="QE166" s="157"/>
      <c r="QF166" s="157"/>
      <c r="QG166" s="157"/>
      <c r="QH166" s="157"/>
      <c r="QI166" s="157"/>
      <c r="QJ166" s="157"/>
      <c r="QK166" s="157"/>
      <c r="QL166" s="157"/>
      <c r="QM166" s="157"/>
      <c r="QN166" s="157"/>
      <c r="QO166" s="157"/>
      <c r="QP166" s="157"/>
      <c r="QQ166" s="157"/>
      <c r="QR166" s="157"/>
      <c r="QS166" s="157"/>
      <c r="QT166" s="157"/>
      <c r="QU166" s="157"/>
      <c r="QV166" s="157"/>
      <c r="QW166" s="157"/>
      <c r="QX166" s="157"/>
      <c r="QY166" s="157"/>
      <c r="QZ166" s="157"/>
      <c r="RA166" s="157"/>
      <c r="RB166" s="157"/>
      <c r="RC166" s="157"/>
      <c r="RD166" s="157"/>
      <c r="RE166" s="157"/>
      <c r="RF166" s="157"/>
      <c r="RG166" s="157"/>
      <c r="RH166" s="157"/>
      <c r="RI166" s="157"/>
      <c r="RJ166" s="157"/>
      <c r="RK166" s="157"/>
      <c r="RL166" s="157"/>
      <c r="RM166" s="157"/>
      <c r="RN166" s="157"/>
      <c r="RO166" s="157"/>
      <c r="RP166" s="157"/>
      <c r="RQ166" s="157"/>
      <c r="RR166" s="157"/>
      <c r="RS166" s="157"/>
      <c r="RT166" s="157"/>
      <c r="RU166" s="157"/>
      <c r="RV166" s="157"/>
      <c r="RW166" s="157"/>
      <c r="RX166" s="157"/>
      <c r="RY166" s="157"/>
      <c r="RZ166" s="157"/>
      <c r="SA166" s="157"/>
      <c r="SB166" s="157"/>
      <c r="SC166" s="157"/>
      <c r="SD166" s="157"/>
      <c r="SE166" s="157"/>
      <c r="SF166" s="157"/>
      <c r="SG166" s="157"/>
      <c r="SH166" s="157"/>
      <c r="SI166" s="157"/>
      <c r="SJ166" s="157"/>
      <c r="SK166" s="157"/>
      <c r="SL166" s="157"/>
      <c r="SM166" s="157"/>
      <c r="SN166" s="157"/>
      <c r="SO166" s="157"/>
      <c r="SP166" s="157"/>
      <c r="SQ166" s="157"/>
      <c r="SR166" s="157"/>
      <c r="SS166" s="157"/>
      <c r="ST166" s="157"/>
      <c r="SU166" s="157"/>
      <c r="SV166" s="157"/>
      <c r="SW166" s="157"/>
      <c r="SX166" s="157"/>
      <c r="SY166" s="157"/>
      <c r="SZ166" s="157"/>
      <c r="TA166" s="157"/>
      <c r="TB166" s="157"/>
      <c r="TC166" s="157"/>
      <c r="TD166" s="157"/>
      <c r="TE166" s="157"/>
      <c r="TF166" s="157"/>
      <c r="TG166" s="157"/>
      <c r="TH166" s="157"/>
      <c r="TI166" s="157"/>
      <c r="TJ166" s="157"/>
      <c r="TK166" s="157"/>
      <c r="TL166" s="157"/>
      <c r="TM166" s="157"/>
      <c r="TN166" s="157"/>
      <c r="TO166" s="157"/>
      <c r="TP166" s="157"/>
      <c r="TQ166" s="157"/>
      <c r="TR166" s="157"/>
      <c r="TS166" s="157"/>
      <c r="TT166" s="157"/>
      <c r="TU166" s="157"/>
      <c r="TV166" s="157"/>
      <c r="TW166" s="157"/>
      <c r="TX166" s="157"/>
      <c r="TY166" s="157"/>
      <c r="TZ166" s="157"/>
      <c r="UA166" s="157"/>
      <c r="UB166" s="157"/>
      <c r="UC166" s="157"/>
      <c r="UD166" s="157"/>
      <c r="UE166" s="157"/>
      <c r="UF166" s="157"/>
      <c r="UG166" s="157"/>
      <c r="UH166" s="157"/>
      <c r="UI166" s="157"/>
      <c r="UJ166" s="157"/>
      <c r="UK166" s="157"/>
      <c r="UL166" s="157"/>
      <c r="UM166" s="157"/>
      <c r="UN166" s="157"/>
      <c r="UO166" s="157"/>
      <c r="UP166" s="157"/>
      <c r="UQ166" s="157"/>
      <c r="UR166" s="157"/>
      <c r="US166" s="157"/>
      <c r="UT166" s="157"/>
      <c r="UU166" s="157"/>
      <c r="UV166" s="157"/>
      <c r="UW166" s="157"/>
      <c r="UX166" s="157"/>
      <c r="UY166" s="157"/>
      <c r="UZ166" s="157"/>
      <c r="VA166" s="157"/>
      <c r="VB166" s="157"/>
      <c r="VC166" s="157"/>
      <c r="VD166" s="157"/>
      <c r="VE166" s="157"/>
      <c r="VF166" s="157"/>
      <c r="VG166" s="157"/>
      <c r="VH166" s="157"/>
      <c r="VI166" s="157"/>
      <c r="VJ166" s="157"/>
      <c r="VK166" s="157"/>
      <c r="VL166" s="157"/>
      <c r="VM166" s="157"/>
      <c r="VN166" s="157"/>
      <c r="VO166" s="157"/>
      <c r="VP166" s="157"/>
      <c r="VQ166" s="157"/>
      <c r="VR166" s="157"/>
      <c r="VS166" s="157"/>
      <c r="VT166" s="157"/>
      <c r="VU166" s="157"/>
      <c r="VV166" s="157"/>
      <c r="VW166" s="157"/>
      <c r="VX166" s="157"/>
      <c r="VY166" s="157"/>
      <c r="VZ166" s="157"/>
      <c r="WA166" s="157"/>
      <c r="WB166" s="157"/>
      <c r="WC166" s="157"/>
      <c r="WD166" s="157"/>
      <c r="WE166" s="157"/>
      <c r="WF166" s="157"/>
      <c r="WG166" s="157"/>
      <c r="WH166" s="157"/>
      <c r="WI166" s="157"/>
      <c r="WJ166" s="157"/>
      <c r="WK166" s="157"/>
      <c r="WL166" s="157"/>
      <c r="WM166" s="157"/>
      <c r="WN166" s="157"/>
      <c r="WO166" s="157"/>
      <c r="WP166" s="157"/>
      <c r="WQ166" s="157"/>
      <c r="WR166" s="157"/>
      <c r="WS166" s="157"/>
      <c r="WT166" s="157"/>
      <c r="WU166" s="157"/>
      <c r="WV166" s="157"/>
      <c r="WW166" s="157"/>
      <c r="WX166" s="157"/>
      <c r="WY166" s="157"/>
      <c r="WZ166" s="157"/>
      <c r="XA166" s="157"/>
      <c r="XB166" s="157"/>
      <c r="XC166" s="157"/>
      <c r="XD166" s="157"/>
      <c r="XE166" s="157"/>
      <c r="XF166" s="157"/>
      <c r="XG166" s="157"/>
      <c r="XH166" s="157"/>
      <c r="XI166" s="157"/>
      <c r="XJ166" s="157"/>
      <c r="XK166" s="157"/>
      <c r="XL166" s="157"/>
      <c r="XM166" s="157"/>
      <c r="XN166" s="157"/>
      <c r="XO166" s="157"/>
      <c r="XP166" s="157"/>
      <c r="XQ166" s="157"/>
      <c r="XR166" s="157"/>
      <c r="XS166" s="157"/>
      <c r="XT166" s="157"/>
      <c r="XU166" s="157"/>
      <c r="XV166" s="157"/>
      <c r="XW166" s="157"/>
      <c r="XX166" s="157"/>
      <c r="XY166" s="157"/>
      <c r="XZ166" s="157"/>
      <c r="YA166" s="157"/>
      <c r="YB166" s="157"/>
      <c r="YC166" s="157"/>
      <c r="YD166" s="157"/>
      <c r="YE166" s="157"/>
      <c r="YF166" s="157"/>
      <c r="YG166" s="157"/>
      <c r="YH166" s="157"/>
      <c r="YI166" s="157"/>
      <c r="YJ166" s="157"/>
      <c r="YK166" s="157"/>
      <c r="YL166" s="157"/>
      <c r="YM166" s="157"/>
      <c r="YN166" s="157"/>
      <c r="YO166" s="157"/>
      <c r="YP166" s="157"/>
      <c r="YQ166" s="157"/>
      <c r="YR166" s="157"/>
      <c r="YS166" s="157"/>
      <c r="YT166" s="157"/>
      <c r="YU166" s="157"/>
      <c r="YV166" s="157"/>
      <c r="YW166" s="157"/>
      <c r="YX166" s="157"/>
      <c r="YY166" s="157"/>
      <c r="YZ166" s="157"/>
      <c r="ZA166" s="157"/>
      <c r="ZB166" s="157"/>
      <c r="ZC166" s="157"/>
      <c r="ZD166" s="157"/>
      <c r="ZE166" s="157"/>
      <c r="ZF166" s="157"/>
      <c r="ZG166" s="157"/>
      <c r="ZH166" s="157"/>
      <c r="ZI166" s="157"/>
      <c r="ZJ166" s="157"/>
      <c r="ZK166" s="157"/>
      <c r="ZL166" s="157"/>
      <c r="ZM166" s="157"/>
      <c r="ZN166" s="157"/>
      <c r="ZO166" s="157"/>
      <c r="ZP166" s="157"/>
      <c r="ZQ166" s="157"/>
      <c r="ZR166" s="157"/>
      <c r="ZS166" s="157"/>
      <c r="ZT166" s="157"/>
      <c r="ZU166" s="157"/>
      <c r="ZV166" s="157"/>
      <c r="ZW166" s="157"/>
      <c r="ZX166" s="157"/>
      <c r="ZY166" s="157"/>
      <c r="ZZ166" s="157"/>
      <c r="AAA166" s="157"/>
      <c r="AAB166" s="157"/>
      <c r="AAC166" s="157"/>
      <c r="AAD166" s="157"/>
      <c r="AAE166" s="157"/>
      <c r="AAF166" s="157"/>
      <c r="AAG166" s="157"/>
      <c r="AAH166" s="157"/>
      <c r="AAI166" s="157"/>
      <c r="AAJ166" s="157"/>
      <c r="AAK166" s="157"/>
      <c r="AAL166" s="157"/>
      <c r="AAM166" s="157"/>
      <c r="AAN166" s="157"/>
      <c r="AAO166" s="157"/>
      <c r="AAP166" s="157"/>
      <c r="AAQ166" s="157"/>
      <c r="AAR166" s="157"/>
      <c r="AAS166" s="157"/>
      <c r="AAT166" s="157"/>
      <c r="AAU166" s="157"/>
      <c r="AAV166" s="157"/>
      <c r="AAW166" s="157"/>
      <c r="AAX166" s="157"/>
      <c r="AAY166" s="157"/>
      <c r="AAZ166" s="157"/>
      <c r="ABA166" s="157"/>
      <c r="ABB166" s="157"/>
      <c r="ABC166" s="157"/>
      <c r="ABD166" s="157"/>
      <c r="ABE166" s="157"/>
      <c r="ABF166" s="157"/>
      <c r="ABG166" s="157"/>
      <c r="ABH166" s="157"/>
      <c r="ABI166" s="157"/>
      <c r="ABJ166" s="157"/>
      <c r="ABK166" s="157"/>
      <c r="ABL166" s="157"/>
      <c r="ABM166" s="157"/>
      <c r="ABN166" s="157"/>
      <c r="ABO166" s="157"/>
      <c r="ABP166" s="157"/>
      <c r="ABQ166" s="157"/>
      <c r="ABR166" s="157"/>
      <c r="ABS166" s="157"/>
      <c r="ABT166" s="157"/>
      <c r="ABU166" s="157"/>
      <c r="ABV166" s="157"/>
      <c r="ABW166" s="157"/>
      <c r="ABX166" s="157"/>
      <c r="ABY166" s="157"/>
      <c r="ABZ166" s="157"/>
      <c r="ACA166" s="157"/>
      <c r="ACB166" s="157"/>
      <c r="ACC166" s="157"/>
      <c r="ACD166" s="157"/>
      <c r="ACE166" s="157"/>
      <c r="ACF166" s="157"/>
      <c r="ACG166" s="157"/>
      <c r="ACH166" s="157"/>
      <c r="ACI166" s="157"/>
      <c r="ACJ166" s="157"/>
      <c r="ACK166" s="157"/>
      <c r="ACL166" s="157"/>
      <c r="ACM166" s="157"/>
      <c r="ACN166" s="157"/>
      <c r="ACO166" s="157"/>
      <c r="ACP166" s="157"/>
      <c r="ACQ166" s="157"/>
      <c r="ACR166" s="157"/>
      <c r="ACS166" s="157"/>
      <c r="ACT166" s="157"/>
      <c r="ACU166" s="157"/>
      <c r="ACV166" s="157"/>
      <c r="ACW166" s="157"/>
      <c r="ACX166" s="157"/>
      <c r="ACY166" s="157"/>
      <c r="ACZ166" s="157"/>
      <c r="ADA166" s="157"/>
      <c r="ADB166" s="157"/>
      <c r="ADC166" s="157"/>
      <c r="ADD166" s="157"/>
      <c r="ADE166" s="157"/>
      <c r="ADF166" s="157"/>
      <c r="ADG166" s="157"/>
      <c r="ADH166" s="157"/>
      <c r="ADI166" s="157"/>
      <c r="ADJ166" s="157"/>
      <c r="ADK166" s="157"/>
      <c r="ADL166" s="157"/>
      <c r="ADM166" s="157"/>
      <c r="ADN166" s="157"/>
      <c r="ADO166" s="157"/>
      <c r="ADP166" s="157"/>
      <c r="ADQ166" s="157"/>
      <c r="ADR166" s="157"/>
      <c r="ADS166" s="157"/>
      <c r="ADT166" s="157"/>
      <c r="ADU166" s="157"/>
      <c r="ADV166" s="157"/>
      <c r="ADW166" s="157"/>
      <c r="ADX166" s="157"/>
      <c r="ADY166" s="157"/>
      <c r="ADZ166" s="157"/>
      <c r="AEA166" s="157"/>
      <c r="AEB166" s="157"/>
      <c r="AEC166" s="157"/>
      <c r="AED166" s="157"/>
      <c r="AEE166" s="157"/>
      <c r="AEF166" s="157"/>
      <c r="AEG166" s="157"/>
      <c r="AEH166" s="157"/>
      <c r="AEI166" s="157"/>
      <c r="AEJ166" s="157"/>
      <c r="AEK166" s="157"/>
      <c r="AEL166" s="157"/>
      <c r="AEM166" s="157"/>
      <c r="AEN166" s="157"/>
      <c r="AEO166" s="157"/>
      <c r="AEP166" s="157"/>
      <c r="AEQ166" s="157"/>
      <c r="AER166" s="157"/>
      <c r="AES166" s="157"/>
      <c r="AET166" s="157"/>
      <c r="AEU166" s="157"/>
      <c r="AEV166" s="157"/>
      <c r="AEW166" s="157"/>
      <c r="AEX166" s="157"/>
      <c r="AEY166" s="157"/>
      <c r="AEZ166" s="157"/>
      <c r="AFA166" s="157"/>
      <c r="AFB166" s="157"/>
      <c r="AFC166" s="157"/>
      <c r="AFD166" s="157"/>
      <c r="AFE166" s="157"/>
      <c r="AFF166" s="157"/>
      <c r="AFG166" s="157"/>
      <c r="AFH166" s="157"/>
      <c r="AFI166" s="157"/>
      <c r="AFJ166" s="157"/>
      <c r="AFK166" s="157"/>
      <c r="AFL166" s="157"/>
      <c r="AFM166" s="157"/>
      <c r="AFN166" s="157"/>
      <c r="AFO166" s="157"/>
      <c r="AFP166" s="157"/>
      <c r="AFQ166" s="157"/>
      <c r="AFR166" s="157"/>
      <c r="AFS166" s="157"/>
      <c r="AFT166" s="157"/>
      <c r="AFU166" s="157"/>
      <c r="AFV166" s="157"/>
      <c r="AFW166" s="157"/>
      <c r="AFX166" s="157"/>
      <c r="AFY166" s="157"/>
      <c r="AFZ166" s="157"/>
      <c r="AGA166" s="157"/>
      <c r="AGB166" s="157"/>
      <c r="AGC166" s="157"/>
      <c r="AGD166" s="157"/>
      <c r="AGE166" s="157"/>
      <c r="AGF166" s="157"/>
      <c r="AGG166" s="157"/>
      <c r="AGH166" s="157"/>
      <c r="AGI166" s="157"/>
      <c r="AGJ166" s="157"/>
      <c r="AGK166" s="157"/>
      <c r="AGL166" s="157"/>
      <c r="AGM166" s="157"/>
      <c r="AGN166" s="157"/>
      <c r="AGO166" s="157"/>
      <c r="AGP166" s="157"/>
      <c r="AGQ166" s="157"/>
      <c r="AGR166" s="157"/>
      <c r="AGS166" s="157"/>
      <c r="AGT166" s="157"/>
      <c r="AGU166" s="157"/>
      <c r="AGV166" s="157"/>
      <c r="AGW166" s="157"/>
      <c r="AGX166" s="157"/>
      <c r="AGY166" s="157"/>
      <c r="AGZ166" s="157"/>
      <c r="AHA166" s="157"/>
      <c r="AHB166" s="157"/>
      <c r="AHC166" s="157"/>
      <c r="AHD166" s="157"/>
      <c r="AHE166" s="157"/>
      <c r="AHF166" s="157"/>
      <c r="AHG166" s="157"/>
      <c r="AHH166" s="157"/>
      <c r="AHI166" s="157"/>
      <c r="AHJ166" s="157"/>
      <c r="AHK166" s="157"/>
      <c r="AHL166" s="157"/>
      <c r="AHM166" s="157"/>
      <c r="AHN166" s="157"/>
      <c r="AHO166" s="157"/>
      <c r="AHP166" s="157"/>
      <c r="AHQ166" s="157"/>
      <c r="AHR166" s="157"/>
      <c r="AHS166" s="157"/>
      <c r="AHT166" s="157"/>
      <c r="AHU166" s="157"/>
      <c r="AHV166" s="157"/>
      <c r="AHW166" s="157"/>
      <c r="AHX166" s="157"/>
      <c r="AHY166" s="157"/>
      <c r="AHZ166" s="157"/>
      <c r="AIA166" s="157"/>
      <c r="AIB166" s="157"/>
      <c r="AIC166" s="157"/>
      <c r="AID166" s="157"/>
      <c r="AIE166" s="157"/>
      <c r="AIF166" s="157"/>
      <c r="AIG166" s="157"/>
      <c r="AIH166" s="157"/>
      <c r="AII166" s="157"/>
      <c r="AIJ166" s="157"/>
      <c r="AIK166" s="157"/>
      <c r="AIL166" s="157"/>
      <c r="AIM166" s="157"/>
      <c r="AIN166" s="157"/>
      <c r="AIO166" s="157"/>
      <c r="AIP166" s="157"/>
      <c r="AIQ166" s="157"/>
      <c r="AIR166" s="157"/>
      <c r="AIS166" s="157"/>
      <c r="AIT166" s="157"/>
      <c r="AIU166" s="157"/>
      <c r="AIV166" s="157"/>
      <c r="AIW166" s="157"/>
      <c r="AIX166" s="157"/>
      <c r="AIY166" s="157"/>
      <c r="AIZ166" s="157"/>
      <c r="AJA166" s="157"/>
      <c r="AJB166" s="157"/>
      <c r="AJC166" s="157"/>
      <c r="AJD166" s="157"/>
      <c r="AJE166" s="157"/>
      <c r="AJF166" s="157"/>
      <c r="AJG166" s="157"/>
      <c r="AJH166" s="157"/>
      <c r="AJI166" s="157"/>
      <c r="AJJ166" s="157"/>
      <c r="AJK166" s="157"/>
      <c r="AJL166" s="157"/>
      <c r="AJM166" s="157"/>
      <c r="AJN166" s="157"/>
      <c r="AJO166" s="157"/>
      <c r="AJP166" s="157"/>
      <c r="AJQ166" s="157"/>
      <c r="AJR166" s="157"/>
      <c r="AJS166" s="157"/>
      <c r="AJT166" s="157"/>
      <c r="AJU166" s="157"/>
      <c r="AJV166" s="157"/>
      <c r="AJW166" s="157"/>
      <c r="AJX166" s="157"/>
      <c r="AJY166" s="157"/>
      <c r="AJZ166" s="157"/>
      <c r="AKA166" s="157"/>
      <c r="AKB166" s="157"/>
      <c r="AKC166" s="157"/>
      <c r="AKD166" s="157"/>
      <c r="AKE166" s="157"/>
      <c r="AKF166" s="157"/>
      <c r="AKG166" s="157"/>
      <c r="AKH166" s="157"/>
      <c r="AKI166" s="157"/>
      <c r="AKJ166" s="157"/>
      <c r="AKK166" s="157"/>
      <c r="AKL166" s="157"/>
      <c r="AKM166" s="157"/>
      <c r="AKN166" s="157"/>
      <c r="AKO166" s="157"/>
      <c r="AKP166" s="157"/>
      <c r="AKQ166" s="157"/>
      <c r="AKR166" s="157"/>
      <c r="AKS166" s="157"/>
      <c r="AKT166" s="157"/>
      <c r="AKU166" s="157"/>
      <c r="AKV166" s="157"/>
      <c r="AKW166" s="157"/>
      <c r="AKX166" s="157"/>
      <c r="AKY166" s="157"/>
      <c r="AKZ166" s="157"/>
      <c r="ALA166" s="157"/>
      <c r="ALB166" s="157"/>
      <c r="ALC166" s="157"/>
      <c r="ALD166" s="157"/>
      <c r="ALE166" s="157"/>
      <c r="ALF166" s="157"/>
      <c r="ALG166" s="157"/>
      <c r="ALH166" s="157"/>
      <c r="ALI166" s="157"/>
      <c r="ALJ166" s="157"/>
      <c r="ALK166" s="157"/>
      <c r="ALL166" s="157"/>
      <c r="ALM166" s="157"/>
      <c r="ALN166" s="157"/>
      <c r="ALO166" s="157"/>
      <c r="ALP166" s="157"/>
      <c r="ALQ166" s="157"/>
      <c r="ALR166" s="157"/>
      <c r="ALS166" s="157"/>
      <c r="ALT166" s="157"/>
      <c r="ALU166" s="157"/>
      <c r="ALV166" s="157"/>
      <c r="ALW166" s="157"/>
      <c r="ALX166" s="157"/>
      <c r="ALY166" s="157"/>
      <c r="ALZ166" s="157"/>
      <c r="AMA166" s="157"/>
      <c r="AMB166" s="157"/>
      <c r="AMC166" s="157"/>
      <c r="AMD166" s="157"/>
      <c r="AME166" s="157"/>
      <c r="AMF166" s="157"/>
      <c r="AMG166" s="157"/>
      <c r="AMH166" s="157"/>
      <c r="AMI166" s="157"/>
      <c r="AMJ166" s="157"/>
      <c r="AMK166" s="157"/>
      <c r="AML166" s="157"/>
      <c r="AMM166" s="157"/>
      <c r="AMN166" s="157"/>
      <c r="AMO166" s="157"/>
      <c r="AMP166" s="157"/>
      <c r="AMQ166" s="157"/>
      <c r="AMR166" s="157"/>
      <c r="AMS166" s="157"/>
      <c r="AMT166" s="157"/>
      <c r="AMU166" s="157"/>
      <c r="AMV166" s="157"/>
      <c r="AMW166" s="157"/>
      <c r="AMX166" s="157"/>
      <c r="AMY166" s="157"/>
      <c r="AMZ166" s="157"/>
      <c r="ANA166" s="157"/>
      <c r="ANB166" s="157"/>
      <c r="ANC166" s="157"/>
      <c r="AND166" s="157"/>
      <c r="ANE166" s="157"/>
      <c r="ANF166" s="157"/>
      <c r="ANG166" s="157"/>
      <c r="ANH166" s="157"/>
      <c r="ANI166" s="157"/>
      <c r="ANJ166" s="157"/>
      <c r="ANK166" s="157"/>
      <c r="ANL166" s="157"/>
      <c r="ANM166" s="157"/>
      <c r="ANN166" s="157"/>
      <c r="ANO166" s="157"/>
      <c r="ANP166" s="157"/>
      <c r="ANQ166" s="157"/>
      <c r="ANR166" s="157"/>
      <c r="ANS166" s="157"/>
      <c r="ANT166" s="157"/>
      <c r="ANU166" s="157"/>
      <c r="ANV166" s="157"/>
      <c r="ANW166" s="157"/>
      <c r="ANX166" s="157"/>
      <c r="ANY166" s="157"/>
      <c r="ANZ166" s="157"/>
      <c r="AOA166" s="157"/>
      <c r="AOB166" s="157"/>
      <c r="AOC166" s="157"/>
      <c r="AOD166" s="157"/>
      <c r="AOE166" s="157"/>
      <c r="AOF166" s="157"/>
      <c r="AOG166" s="157"/>
      <c r="AOH166" s="157"/>
      <c r="AOI166" s="157"/>
      <c r="AOJ166" s="157"/>
      <c r="AOK166" s="157"/>
      <c r="AOL166" s="157"/>
      <c r="AOM166" s="157"/>
      <c r="AON166" s="157"/>
      <c r="AOO166" s="157"/>
      <c r="AOP166" s="157"/>
      <c r="AOQ166" s="157"/>
      <c r="AOR166" s="157"/>
      <c r="AOS166" s="157"/>
      <c r="AOT166" s="157"/>
      <c r="AOU166" s="157"/>
      <c r="AOV166" s="157"/>
      <c r="AOW166" s="157"/>
      <c r="AOX166" s="157"/>
      <c r="AOY166" s="157"/>
      <c r="AOZ166" s="157"/>
      <c r="APA166" s="157"/>
      <c r="APB166" s="157"/>
      <c r="APC166" s="157"/>
      <c r="APD166" s="157"/>
      <c r="APE166" s="157"/>
      <c r="APF166" s="157"/>
      <c r="APG166" s="157"/>
      <c r="APH166" s="157"/>
      <c r="API166" s="157"/>
      <c r="APJ166" s="157"/>
      <c r="APK166" s="157"/>
      <c r="APL166" s="157"/>
      <c r="APM166" s="157"/>
      <c r="APN166" s="157"/>
      <c r="APO166" s="157"/>
      <c r="APP166" s="157"/>
      <c r="APQ166" s="157"/>
      <c r="APR166" s="157"/>
      <c r="APS166" s="157"/>
      <c r="APT166" s="157"/>
      <c r="APU166" s="157"/>
      <c r="APV166" s="157"/>
      <c r="APW166" s="157"/>
      <c r="APX166" s="157"/>
      <c r="APY166" s="157"/>
      <c r="APZ166" s="157"/>
      <c r="AQA166" s="157"/>
      <c r="AQB166" s="157"/>
      <c r="AQC166" s="157"/>
      <c r="AQD166" s="157"/>
      <c r="AQE166" s="157"/>
      <c r="AQF166" s="157"/>
      <c r="AQG166" s="157"/>
      <c r="AQH166" s="157"/>
      <c r="AQI166" s="157"/>
      <c r="AQJ166" s="157"/>
      <c r="AQK166" s="157"/>
      <c r="AQL166" s="157"/>
      <c r="AQM166" s="157"/>
      <c r="AQN166" s="157"/>
      <c r="AQO166" s="157"/>
      <c r="AQP166" s="157"/>
      <c r="AQQ166" s="157"/>
      <c r="AQR166" s="157"/>
      <c r="AQS166" s="157"/>
      <c r="AQT166" s="157"/>
      <c r="AQU166" s="157"/>
      <c r="AQV166" s="157"/>
      <c r="AQW166" s="157"/>
      <c r="AQX166" s="157"/>
      <c r="AQY166" s="157"/>
      <c r="AQZ166" s="157"/>
      <c r="ARA166" s="157"/>
      <c r="ARB166" s="157"/>
      <c r="ARC166" s="157"/>
      <c r="ARD166" s="157"/>
      <c r="ARE166" s="157"/>
      <c r="ARF166" s="157"/>
      <c r="ARG166" s="157"/>
      <c r="ARH166" s="157"/>
      <c r="ARI166" s="157"/>
      <c r="ARJ166" s="157"/>
      <c r="ARK166" s="157"/>
      <c r="ARL166" s="157"/>
      <c r="ARM166" s="157"/>
      <c r="ARN166" s="157"/>
      <c r="ARO166" s="157"/>
      <c r="ARP166" s="157"/>
      <c r="ARQ166" s="157"/>
      <c r="ARR166" s="157"/>
      <c r="ARS166" s="157"/>
      <c r="ART166" s="157"/>
      <c r="ARU166" s="157"/>
      <c r="ARV166" s="157"/>
      <c r="ARW166" s="157"/>
      <c r="ARX166" s="157"/>
      <c r="ARY166" s="157"/>
      <c r="ARZ166" s="157"/>
      <c r="ASA166" s="157"/>
      <c r="ASB166" s="157"/>
      <c r="ASC166" s="157"/>
      <c r="ASD166" s="157"/>
      <c r="ASE166" s="157"/>
      <c r="ASF166" s="157"/>
      <c r="ASG166" s="157"/>
      <c r="ASH166" s="157"/>
      <c r="ASI166" s="157"/>
      <c r="ASJ166" s="157"/>
      <c r="ASK166" s="157"/>
      <c r="ASL166" s="157"/>
      <c r="ASM166" s="157"/>
      <c r="ASN166" s="157"/>
      <c r="ASO166" s="157"/>
      <c r="ASP166" s="157"/>
      <c r="ASQ166" s="157"/>
      <c r="ASR166" s="157"/>
      <c r="ASS166" s="157"/>
      <c r="AST166" s="157"/>
      <c r="ASU166" s="157"/>
      <c r="ASV166" s="157"/>
      <c r="ASW166" s="157"/>
      <c r="ASX166" s="157"/>
      <c r="ASY166" s="157"/>
      <c r="ASZ166" s="157"/>
      <c r="ATA166" s="157"/>
      <c r="ATB166" s="157"/>
      <c r="ATC166" s="157"/>
      <c r="ATD166" s="157"/>
      <c r="ATE166" s="157"/>
      <c r="ATF166" s="157"/>
      <c r="ATG166" s="157"/>
      <c r="ATH166" s="157"/>
      <c r="ATI166" s="157"/>
      <c r="ATJ166" s="157"/>
      <c r="ATK166" s="157"/>
      <c r="ATL166" s="157"/>
      <c r="ATM166" s="157"/>
      <c r="ATN166" s="157"/>
      <c r="ATO166" s="157"/>
      <c r="ATP166" s="157"/>
      <c r="ATQ166" s="157"/>
      <c r="ATR166" s="157"/>
      <c r="ATS166" s="157"/>
      <c r="ATT166" s="157"/>
      <c r="ATU166" s="157"/>
      <c r="ATV166" s="157"/>
      <c r="ATW166" s="157"/>
      <c r="ATX166" s="157"/>
      <c r="ATY166" s="157"/>
      <c r="ATZ166" s="157"/>
      <c r="AUA166" s="157"/>
      <c r="AUB166" s="157"/>
      <c r="AUC166" s="157"/>
      <c r="AUD166" s="157"/>
      <c r="AUE166" s="157"/>
      <c r="AUF166" s="157"/>
      <c r="AUG166" s="157"/>
      <c r="AUH166" s="157"/>
      <c r="AUI166" s="157"/>
      <c r="AUJ166" s="157"/>
      <c r="AUK166" s="157"/>
      <c r="AUL166" s="157"/>
      <c r="AUM166" s="157"/>
      <c r="AUN166" s="157"/>
      <c r="AUO166" s="157"/>
      <c r="AUP166" s="157"/>
      <c r="AUQ166" s="157"/>
      <c r="AUR166" s="157"/>
      <c r="AUS166" s="157"/>
      <c r="AUT166" s="157"/>
      <c r="AUU166" s="157"/>
      <c r="AUV166" s="157"/>
      <c r="AUW166" s="157"/>
      <c r="AUX166" s="157"/>
      <c r="AUY166" s="157"/>
      <c r="AUZ166" s="157"/>
      <c r="AVA166" s="157"/>
      <c r="AVB166" s="157"/>
      <c r="AVC166" s="157"/>
      <c r="AVD166" s="157"/>
      <c r="AVE166" s="157"/>
      <c r="AVF166" s="157"/>
      <c r="AVG166" s="157"/>
      <c r="AVH166" s="157"/>
      <c r="AVI166" s="157"/>
      <c r="AVJ166" s="157"/>
      <c r="AVK166" s="157"/>
      <c r="AVL166" s="157"/>
      <c r="AVM166" s="157"/>
      <c r="AVN166" s="157"/>
      <c r="AVO166" s="157"/>
      <c r="AVP166" s="157"/>
      <c r="AVQ166" s="157"/>
      <c r="AVR166" s="157"/>
      <c r="AVS166" s="157"/>
      <c r="AVT166" s="157"/>
      <c r="AVU166" s="157"/>
      <c r="AVV166" s="157"/>
      <c r="AVW166" s="157"/>
      <c r="AVX166" s="157"/>
      <c r="AVY166" s="157"/>
      <c r="AVZ166" s="157"/>
      <c r="AWA166" s="157"/>
      <c r="AWB166" s="157"/>
      <c r="AWC166" s="157"/>
      <c r="AWD166" s="157"/>
      <c r="AWE166" s="157"/>
      <c r="AWF166" s="157"/>
      <c r="AWG166" s="157"/>
      <c r="AWH166" s="157"/>
      <c r="AWI166" s="157"/>
      <c r="AWJ166" s="157"/>
      <c r="AWK166" s="157"/>
      <c r="AWL166" s="157"/>
      <c r="AWM166" s="157"/>
      <c r="AWN166" s="157"/>
      <c r="AWO166" s="157"/>
      <c r="AWP166" s="157"/>
      <c r="AWQ166" s="157"/>
      <c r="AWR166" s="157"/>
      <c r="AWS166" s="157"/>
      <c r="AWT166" s="157"/>
      <c r="AWU166" s="157"/>
      <c r="AWV166" s="157"/>
      <c r="AWW166" s="157"/>
      <c r="AWX166" s="157"/>
      <c r="AWY166" s="157"/>
      <c r="AWZ166" s="157"/>
      <c r="AXA166" s="157"/>
      <c r="AXB166" s="157"/>
      <c r="AXC166" s="157"/>
      <c r="AXD166" s="157"/>
      <c r="AXE166" s="157"/>
      <c r="AXF166" s="157"/>
      <c r="AXG166" s="157"/>
      <c r="AXH166" s="157"/>
      <c r="AXI166" s="157"/>
      <c r="AXJ166" s="157"/>
      <c r="AXK166" s="157"/>
      <c r="AXL166" s="157"/>
      <c r="AXM166" s="157"/>
      <c r="AXN166" s="157"/>
      <c r="AXO166" s="157"/>
      <c r="AXP166" s="157"/>
      <c r="AXQ166" s="157"/>
      <c r="AXR166" s="157"/>
      <c r="AXS166" s="157"/>
      <c r="AXT166" s="157"/>
      <c r="AXU166" s="157"/>
      <c r="AXV166" s="157"/>
      <c r="AXW166" s="157"/>
      <c r="AXX166" s="157"/>
      <c r="AXY166" s="157"/>
      <c r="AXZ166" s="157"/>
      <c r="AYA166" s="157"/>
      <c r="AYB166" s="157"/>
      <c r="AYC166" s="157"/>
      <c r="AYD166" s="157"/>
      <c r="AYE166" s="157"/>
      <c r="AYF166" s="157"/>
      <c r="AYG166" s="157"/>
      <c r="AYH166" s="157"/>
      <c r="AYI166" s="157"/>
      <c r="AYJ166" s="157"/>
      <c r="AYK166" s="157"/>
      <c r="AYL166" s="157"/>
      <c r="AYM166" s="157"/>
      <c r="AYN166" s="157"/>
      <c r="AYO166" s="157"/>
      <c r="AYP166" s="157"/>
      <c r="AYQ166" s="157"/>
      <c r="AYR166" s="157"/>
      <c r="AYS166" s="157"/>
      <c r="AYT166" s="157"/>
      <c r="AYU166" s="157"/>
      <c r="AYV166" s="157"/>
      <c r="AYW166" s="157"/>
      <c r="AYX166" s="157"/>
      <c r="AYY166" s="157"/>
      <c r="AYZ166" s="157"/>
      <c r="AZA166" s="157"/>
      <c r="AZB166" s="157"/>
      <c r="AZC166" s="157"/>
      <c r="AZD166" s="157"/>
      <c r="AZE166" s="157"/>
      <c r="AZF166" s="157"/>
      <c r="AZG166" s="157"/>
      <c r="AZH166" s="157"/>
      <c r="AZI166" s="157"/>
      <c r="AZJ166" s="157"/>
      <c r="AZK166" s="157"/>
      <c r="AZL166" s="157"/>
      <c r="AZM166" s="157"/>
      <c r="AZN166" s="157"/>
      <c r="AZO166" s="157"/>
      <c r="AZP166" s="157"/>
      <c r="AZQ166" s="157"/>
      <c r="AZR166" s="157"/>
      <c r="AZS166" s="157"/>
      <c r="AZT166" s="157"/>
      <c r="AZU166" s="157"/>
      <c r="AZV166" s="157"/>
      <c r="AZW166" s="157"/>
      <c r="AZX166" s="157"/>
      <c r="AZY166" s="157"/>
      <c r="AZZ166" s="157"/>
      <c r="BAA166" s="157"/>
      <c r="BAB166" s="157"/>
      <c r="BAC166" s="157"/>
      <c r="BAD166" s="157"/>
      <c r="BAE166" s="157"/>
      <c r="BAF166" s="157"/>
      <c r="BAG166" s="157"/>
      <c r="BAH166" s="157"/>
      <c r="BAI166" s="157"/>
      <c r="BAJ166" s="157"/>
      <c r="BAK166" s="157"/>
      <c r="BAL166" s="157"/>
      <c r="BAM166" s="157"/>
      <c r="BAN166" s="157"/>
      <c r="BAO166" s="157"/>
      <c r="BAP166" s="157"/>
      <c r="BAQ166" s="157"/>
      <c r="BAR166" s="157"/>
      <c r="BAS166" s="157"/>
      <c r="BAT166" s="157"/>
      <c r="BAU166" s="157"/>
      <c r="BAV166" s="157"/>
      <c r="BAW166" s="157"/>
      <c r="BAX166" s="157"/>
      <c r="BAY166" s="157"/>
      <c r="BAZ166" s="157"/>
      <c r="BBA166" s="157"/>
      <c r="BBB166" s="157"/>
      <c r="BBC166" s="157"/>
      <c r="BBD166" s="157"/>
      <c r="BBE166" s="157"/>
      <c r="BBF166" s="157"/>
      <c r="BBG166" s="157"/>
      <c r="BBH166" s="157"/>
      <c r="BBI166" s="157"/>
      <c r="BBJ166" s="157"/>
      <c r="BBK166" s="157"/>
      <c r="BBL166" s="157"/>
      <c r="BBM166" s="157"/>
      <c r="BBN166" s="157"/>
      <c r="BBO166" s="157"/>
      <c r="BBP166" s="157"/>
      <c r="BBQ166" s="157"/>
      <c r="BBR166" s="157"/>
      <c r="BBS166" s="157"/>
      <c r="BBT166" s="157"/>
      <c r="BBU166" s="157"/>
      <c r="BBV166" s="157"/>
      <c r="BBW166" s="157"/>
      <c r="BBX166" s="157"/>
      <c r="BBY166" s="157"/>
      <c r="BBZ166" s="157"/>
      <c r="BCA166" s="157"/>
      <c r="BCB166" s="157"/>
      <c r="BCC166" s="157"/>
      <c r="BCD166" s="157"/>
      <c r="BCE166" s="157"/>
      <c r="BCF166" s="157"/>
      <c r="BCG166" s="157"/>
      <c r="BCH166" s="157"/>
      <c r="BCI166" s="157"/>
      <c r="BCJ166" s="157"/>
      <c r="BCK166" s="157"/>
      <c r="BCL166" s="157"/>
      <c r="BCM166" s="157"/>
      <c r="BCN166" s="157"/>
      <c r="BCO166" s="157"/>
      <c r="BCP166" s="157"/>
      <c r="BCQ166" s="157"/>
      <c r="BCR166" s="157"/>
      <c r="BCS166" s="157"/>
      <c r="BCT166" s="157"/>
      <c r="BCU166" s="157"/>
      <c r="BCV166" s="157"/>
      <c r="BCW166" s="157"/>
      <c r="BCX166" s="157"/>
      <c r="BCY166" s="157"/>
      <c r="BCZ166" s="157"/>
      <c r="BDA166" s="157"/>
      <c r="BDB166" s="157"/>
      <c r="BDC166" s="157"/>
      <c r="BDD166" s="157"/>
      <c r="BDE166" s="157"/>
      <c r="BDF166" s="157"/>
      <c r="BDG166" s="157"/>
      <c r="BDH166" s="157"/>
      <c r="BDI166" s="157"/>
      <c r="BDJ166" s="157"/>
      <c r="BDK166" s="157"/>
      <c r="BDL166" s="157"/>
      <c r="BDM166" s="157"/>
      <c r="BDN166" s="157"/>
      <c r="BDO166" s="157"/>
      <c r="BDP166" s="157"/>
      <c r="BDQ166" s="157"/>
      <c r="BDR166" s="157"/>
      <c r="BDS166" s="157"/>
      <c r="BDT166" s="157"/>
      <c r="BDU166" s="157"/>
      <c r="BDV166" s="157"/>
      <c r="BDW166" s="157"/>
      <c r="BDX166" s="157"/>
      <c r="BDY166" s="157"/>
      <c r="BDZ166" s="157"/>
      <c r="BEA166" s="157"/>
      <c r="BEB166" s="157"/>
      <c r="BEC166" s="157"/>
      <c r="BED166" s="157"/>
      <c r="BEE166" s="157"/>
      <c r="BEF166" s="157"/>
      <c r="BEG166" s="157"/>
      <c r="BEH166" s="157"/>
      <c r="BEI166" s="157"/>
      <c r="BEJ166" s="157"/>
      <c r="BEK166" s="157"/>
      <c r="BEL166" s="157"/>
      <c r="BEM166" s="157"/>
      <c r="BEN166" s="157"/>
      <c r="BEO166" s="157"/>
      <c r="BEP166" s="157"/>
      <c r="BEQ166" s="157"/>
      <c r="BER166" s="157"/>
      <c r="BES166" s="157"/>
      <c r="BET166" s="157"/>
      <c r="BEU166" s="157"/>
      <c r="BEV166" s="157"/>
      <c r="BEW166" s="157"/>
      <c r="BEX166" s="157"/>
      <c r="BEY166" s="157"/>
      <c r="BEZ166" s="157"/>
      <c r="BFA166" s="157"/>
      <c r="BFB166" s="157"/>
      <c r="BFC166" s="157"/>
      <c r="BFD166" s="157"/>
      <c r="BFE166" s="157"/>
      <c r="BFF166" s="157"/>
      <c r="BFG166" s="157"/>
      <c r="BFH166" s="157"/>
      <c r="BFI166" s="157"/>
      <c r="BFJ166" s="157"/>
      <c r="BFK166" s="157"/>
      <c r="BFL166" s="157"/>
      <c r="BFM166" s="157"/>
      <c r="BFN166" s="157"/>
      <c r="BFO166" s="157"/>
      <c r="BFP166" s="157"/>
      <c r="BFQ166" s="157"/>
      <c r="BFR166" s="157"/>
      <c r="BFS166" s="157"/>
      <c r="BFT166" s="157"/>
      <c r="BFU166" s="157"/>
      <c r="BFV166" s="157"/>
      <c r="BFW166" s="157"/>
      <c r="BFX166" s="157"/>
      <c r="BFY166" s="157"/>
      <c r="BFZ166" s="157"/>
      <c r="BGA166" s="157"/>
      <c r="BGB166" s="157"/>
      <c r="BGC166" s="157"/>
      <c r="BGD166" s="157"/>
      <c r="BGE166" s="157"/>
      <c r="BGF166" s="157"/>
      <c r="BGG166" s="157"/>
      <c r="BGH166" s="157"/>
      <c r="BGI166" s="157"/>
      <c r="BGJ166" s="157"/>
      <c r="BGK166" s="157"/>
      <c r="BGL166" s="157"/>
      <c r="BGM166" s="157"/>
      <c r="BGN166" s="157"/>
      <c r="BGO166" s="157"/>
      <c r="BGP166" s="157"/>
      <c r="BGQ166" s="157"/>
      <c r="BGR166" s="157"/>
      <c r="BGS166" s="157"/>
      <c r="BGT166" s="157"/>
      <c r="BGU166" s="157"/>
      <c r="BGV166" s="157"/>
      <c r="BGW166" s="157"/>
      <c r="BGX166" s="157"/>
      <c r="BGY166" s="157"/>
      <c r="BGZ166" s="157"/>
      <c r="BHA166" s="157"/>
      <c r="BHB166" s="157"/>
      <c r="BHC166" s="157"/>
      <c r="BHD166" s="157"/>
      <c r="BHE166" s="157"/>
      <c r="BHF166" s="157"/>
      <c r="BHG166" s="157"/>
      <c r="BHH166" s="157"/>
      <c r="BHI166" s="157"/>
      <c r="BHJ166" s="157"/>
      <c r="BHK166" s="157"/>
      <c r="BHL166" s="157"/>
      <c r="BHM166" s="157"/>
      <c r="BHN166" s="157"/>
      <c r="BHO166" s="157"/>
      <c r="BHP166" s="157"/>
      <c r="BHQ166" s="157"/>
      <c r="BHR166" s="157"/>
      <c r="BHS166" s="157"/>
      <c r="BHT166" s="157"/>
      <c r="BHU166" s="157"/>
      <c r="BHV166" s="157"/>
      <c r="BHW166" s="157"/>
      <c r="BHX166" s="157"/>
      <c r="BHY166" s="157"/>
      <c r="BHZ166" s="157"/>
      <c r="BIA166" s="157"/>
      <c r="BIB166" s="157"/>
      <c r="BIC166" s="157"/>
      <c r="BID166" s="157"/>
      <c r="BIE166" s="157"/>
      <c r="BIF166" s="157"/>
      <c r="BIG166" s="157"/>
      <c r="BIH166" s="157"/>
      <c r="BII166" s="157"/>
      <c r="BIJ166" s="157"/>
      <c r="BIK166" s="157"/>
      <c r="BIL166" s="157"/>
      <c r="BIM166" s="157"/>
      <c r="BIN166" s="157"/>
      <c r="BIO166" s="157"/>
      <c r="BIP166" s="157"/>
      <c r="BIQ166" s="157"/>
      <c r="BIR166" s="157"/>
      <c r="BIS166" s="157"/>
      <c r="BIT166" s="157"/>
      <c r="BIU166" s="157"/>
      <c r="BIV166" s="157"/>
      <c r="BIW166" s="157"/>
      <c r="BIX166" s="157"/>
      <c r="BIY166" s="157"/>
      <c r="BIZ166" s="157"/>
      <c r="BJA166" s="157"/>
      <c r="BJB166" s="157"/>
      <c r="BJC166" s="157"/>
      <c r="BJD166" s="157"/>
      <c r="BJE166" s="157"/>
      <c r="BJF166" s="157"/>
      <c r="BJG166" s="157"/>
      <c r="BJH166" s="157"/>
      <c r="BJI166" s="157"/>
      <c r="BJJ166" s="157"/>
      <c r="BJK166" s="157"/>
      <c r="BJL166" s="157"/>
      <c r="BJM166" s="157"/>
      <c r="BJN166" s="157"/>
      <c r="BJO166" s="157"/>
      <c r="BJP166" s="157"/>
      <c r="BJQ166" s="157"/>
      <c r="BJR166" s="157"/>
      <c r="BJS166" s="157"/>
      <c r="BJT166" s="157"/>
      <c r="BJU166" s="157"/>
      <c r="BJV166" s="157"/>
      <c r="BJW166" s="157"/>
      <c r="BJX166" s="157"/>
      <c r="BJY166" s="157"/>
      <c r="BJZ166" s="157"/>
      <c r="BKA166" s="157"/>
      <c r="BKB166" s="157"/>
      <c r="BKC166" s="157"/>
      <c r="BKD166" s="157"/>
      <c r="BKE166" s="157"/>
      <c r="BKF166" s="157"/>
      <c r="BKG166" s="157"/>
      <c r="BKH166" s="157"/>
      <c r="BKI166" s="157"/>
      <c r="BKJ166" s="157"/>
      <c r="BKK166" s="157"/>
      <c r="BKL166" s="157"/>
      <c r="BKM166" s="157"/>
      <c r="BKN166" s="157"/>
      <c r="BKO166" s="157"/>
      <c r="BKP166" s="157"/>
      <c r="BKQ166" s="157"/>
      <c r="BKR166" s="157"/>
      <c r="BKS166" s="157"/>
      <c r="BKT166" s="157"/>
      <c r="BKU166" s="157"/>
      <c r="BKV166" s="157"/>
      <c r="BKW166" s="157"/>
      <c r="BKX166" s="157"/>
      <c r="BKY166" s="157"/>
      <c r="BKZ166" s="157"/>
      <c r="BLA166" s="157"/>
      <c r="BLB166" s="157"/>
      <c r="BLC166" s="157"/>
      <c r="BLD166" s="157"/>
      <c r="BLE166" s="157"/>
      <c r="BLF166" s="157"/>
      <c r="BLG166" s="157"/>
      <c r="BLH166" s="157"/>
      <c r="BLI166" s="157"/>
      <c r="BLJ166" s="157"/>
      <c r="BLK166" s="157"/>
      <c r="BLL166" s="157"/>
      <c r="BLM166" s="157"/>
      <c r="BLN166" s="157"/>
      <c r="BLO166" s="157"/>
      <c r="BLP166" s="157"/>
      <c r="BLQ166" s="157"/>
      <c r="BLR166" s="157"/>
      <c r="BLS166" s="157"/>
      <c r="BLT166" s="157"/>
      <c r="BLU166" s="157"/>
      <c r="BLV166" s="157"/>
      <c r="BLW166" s="157"/>
      <c r="BLX166" s="157"/>
      <c r="BLY166" s="157"/>
      <c r="BLZ166" s="157"/>
      <c r="BMA166" s="157"/>
      <c r="BMB166" s="157"/>
      <c r="BMC166" s="157"/>
      <c r="BMD166" s="157"/>
      <c r="BME166" s="157"/>
      <c r="BMF166" s="157"/>
      <c r="BMG166" s="157"/>
      <c r="BMH166" s="157"/>
      <c r="BMI166" s="157"/>
      <c r="BMJ166" s="157"/>
      <c r="BMK166" s="157"/>
      <c r="BML166" s="157"/>
      <c r="BMM166" s="157"/>
      <c r="BMN166" s="157"/>
      <c r="BMO166" s="157"/>
      <c r="BMP166" s="157"/>
      <c r="BMQ166" s="157"/>
      <c r="BMR166" s="157"/>
      <c r="BMS166" s="157"/>
      <c r="BMT166" s="157"/>
      <c r="BMU166" s="157"/>
      <c r="BMV166" s="157"/>
      <c r="BMW166" s="157"/>
      <c r="BMX166" s="157"/>
      <c r="BMY166" s="157"/>
      <c r="BMZ166" s="157"/>
      <c r="BNA166" s="157"/>
      <c r="BNB166" s="157"/>
      <c r="BNC166" s="157"/>
      <c r="BND166" s="157"/>
      <c r="BNE166" s="157"/>
      <c r="BNF166" s="157"/>
      <c r="BNG166" s="157"/>
      <c r="BNH166" s="157"/>
      <c r="BNI166" s="157"/>
      <c r="BNJ166" s="157"/>
      <c r="BNK166" s="157"/>
      <c r="BNL166" s="157"/>
      <c r="BNM166" s="157"/>
      <c r="BNN166" s="157"/>
      <c r="BNO166" s="157"/>
      <c r="BNP166" s="157"/>
      <c r="BNQ166" s="157"/>
      <c r="BNR166" s="157"/>
      <c r="BNS166" s="157"/>
      <c r="BNT166" s="157"/>
      <c r="BNU166" s="157"/>
      <c r="BNV166" s="157"/>
      <c r="BNW166" s="157"/>
      <c r="BNX166" s="157"/>
      <c r="BNY166" s="157"/>
      <c r="BNZ166" s="157"/>
      <c r="BOA166" s="157"/>
      <c r="BOB166" s="157"/>
      <c r="BOC166" s="157"/>
      <c r="BOD166" s="157"/>
      <c r="BOE166" s="157"/>
      <c r="BOF166" s="157"/>
      <c r="BOG166" s="157"/>
      <c r="BOH166" s="157"/>
      <c r="BOI166" s="157"/>
      <c r="BOJ166" s="157"/>
      <c r="BOK166" s="157"/>
      <c r="BOL166" s="157"/>
      <c r="BOM166" s="157"/>
      <c r="BON166" s="157"/>
      <c r="BOO166" s="157"/>
      <c r="BOP166" s="157"/>
      <c r="BOQ166" s="157"/>
      <c r="BOR166" s="157"/>
      <c r="BOS166" s="157"/>
      <c r="BOT166" s="157"/>
      <c r="BOU166" s="157"/>
      <c r="BOV166" s="157"/>
      <c r="BOW166" s="157"/>
      <c r="BOX166" s="157"/>
      <c r="BOY166" s="157"/>
      <c r="BOZ166" s="157"/>
      <c r="BPA166" s="157"/>
      <c r="BPB166" s="157"/>
      <c r="BPC166" s="157"/>
      <c r="BPD166" s="157"/>
      <c r="BPE166" s="157"/>
      <c r="BPF166" s="157"/>
      <c r="BPG166" s="157"/>
      <c r="BPH166" s="157"/>
      <c r="BPI166" s="157"/>
      <c r="BPJ166" s="157"/>
      <c r="BPK166" s="157"/>
      <c r="BPL166" s="157"/>
      <c r="BPM166" s="157"/>
      <c r="BPN166" s="157"/>
      <c r="BPO166" s="157"/>
      <c r="BPP166" s="157"/>
      <c r="BPQ166" s="157"/>
      <c r="BPR166" s="157"/>
      <c r="BPS166" s="157"/>
      <c r="BPT166" s="157"/>
      <c r="BPU166" s="157"/>
      <c r="BPV166" s="157"/>
      <c r="BPW166" s="157"/>
      <c r="BPX166" s="157"/>
      <c r="BPY166" s="157"/>
      <c r="BPZ166" s="157"/>
      <c r="BQA166" s="157"/>
      <c r="BQB166" s="157"/>
      <c r="BQC166" s="157"/>
      <c r="BQD166" s="157"/>
      <c r="BQE166" s="157"/>
      <c r="BQF166" s="157"/>
      <c r="BQG166" s="157"/>
      <c r="BQH166" s="157"/>
      <c r="BQI166" s="157"/>
      <c r="BQJ166" s="157"/>
      <c r="BQK166" s="157"/>
      <c r="BQL166" s="157"/>
      <c r="BQM166" s="157"/>
      <c r="BQN166" s="157"/>
      <c r="BQO166" s="157"/>
      <c r="BQP166" s="157"/>
      <c r="BQQ166" s="157"/>
      <c r="BQR166" s="157"/>
      <c r="BQS166" s="157"/>
      <c r="BQT166" s="157"/>
      <c r="BQU166" s="157"/>
      <c r="BQV166" s="157"/>
      <c r="BQW166" s="157"/>
      <c r="BQX166" s="157"/>
      <c r="BQY166" s="157"/>
      <c r="BQZ166" s="157"/>
      <c r="BRA166" s="157"/>
      <c r="BRB166" s="157"/>
      <c r="BRC166" s="157"/>
      <c r="BRD166" s="157"/>
      <c r="BRE166" s="157"/>
      <c r="BRF166" s="157"/>
      <c r="BRG166" s="157"/>
      <c r="BRH166" s="157"/>
      <c r="BRI166" s="157"/>
      <c r="BRJ166" s="157"/>
      <c r="BRK166" s="157"/>
      <c r="BRL166" s="157"/>
      <c r="BRM166" s="157"/>
      <c r="BRN166" s="157"/>
      <c r="BRO166" s="157"/>
      <c r="BRP166" s="157"/>
      <c r="BRQ166" s="157"/>
      <c r="BRR166" s="157"/>
      <c r="BRS166" s="157"/>
      <c r="BRT166" s="157"/>
      <c r="BRU166" s="157"/>
      <c r="BRV166" s="157"/>
      <c r="BRW166" s="157"/>
      <c r="BRX166" s="157"/>
      <c r="BRY166" s="157"/>
      <c r="BRZ166" s="157"/>
      <c r="BSA166" s="157"/>
      <c r="BSB166" s="157"/>
      <c r="BSC166" s="157"/>
      <c r="BSD166" s="157"/>
      <c r="BSE166" s="157"/>
      <c r="BSF166" s="157"/>
      <c r="BSG166" s="157"/>
      <c r="BSH166" s="157"/>
      <c r="BSI166" s="157"/>
      <c r="BSJ166" s="157"/>
      <c r="BSK166" s="157"/>
      <c r="BSL166" s="157"/>
      <c r="BSM166" s="157"/>
      <c r="BSN166" s="157"/>
      <c r="BSO166" s="157"/>
      <c r="BSP166" s="157"/>
      <c r="BSQ166" s="157"/>
      <c r="BSR166" s="157"/>
      <c r="BSS166" s="157"/>
      <c r="BST166" s="157"/>
      <c r="BSU166" s="157"/>
      <c r="BSV166" s="157"/>
      <c r="BSW166" s="157"/>
      <c r="BSX166" s="157"/>
      <c r="BSY166" s="157"/>
      <c r="BSZ166" s="157"/>
      <c r="BTA166" s="157"/>
      <c r="BTB166" s="157"/>
      <c r="BTC166" s="157"/>
      <c r="BTD166" s="157"/>
      <c r="BTE166" s="157"/>
      <c r="BTF166" s="157"/>
      <c r="BTG166" s="157"/>
      <c r="BTH166" s="157"/>
      <c r="BTI166" s="157"/>
      <c r="BTJ166" s="157"/>
      <c r="BTK166" s="157"/>
      <c r="BTL166" s="157"/>
      <c r="BTM166" s="157"/>
      <c r="BTN166" s="157"/>
      <c r="BTO166" s="157"/>
      <c r="BTP166" s="157"/>
      <c r="BTQ166" s="157"/>
      <c r="BTR166" s="157"/>
      <c r="BTS166" s="157"/>
      <c r="BTT166" s="157"/>
      <c r="BTU166" s="157"/>
      <c r="BTV166" s="157"/>
      <c r="BTW166" s="157"/>
      <c r="BTX166" s="157"/>
      <c r="BTY166" s="157"/>
      <c r="BTZ166" s="157"/>
      <c r="BUA166" s="157"/>
      <c r="BUB166" s="157"/>
      <c r="BUC166" s="157"/>
      <c r="BUD166" s="157"/>
      <c r="BUE166" s="157"/>
      <c r="BUF166" s="157"/>
      <c r="BUG166" s="157"/>
      <c r="BUH166" s="157"/>
      <c r="BUI166" s="157"/>
      <c r="BUJ166" s="157"/>
      <c r="BUK166" s="157"/>
      <c r="BUL166" s="157"/>
      <c r="BUM166" s="157"/>
      <c r="BUN166" s="157"/>
      <c r="BUO166" s="157"/>
      <c r="BUP166" s="157"/>
      <c r="BUQ166" s="157"/>
      <c r="BUR166" s="157"/>
      <c r="BUS166" s="157"/>
      <c r="BUT166" s="157"/>
      <c r="BUU166" s="157"/>
      <c r="BUV166" s="157"/>
      <c r="BUW166" s="157"/>
      <c r="BUX166" s="157"/>
      <c r="BUY166" s="157"/>
      <c r="BUZ166" s="157"/>
      <c r="BVA166" s="157"/>
      <c r="BVB166" s="157"/>
      <c r="BVC166" s="157"/>
      <c r="BVD166" s="157"/>
      <c r="BVE166" s="157"/>
      <c r="BVF166" s="157"/>
      <c r="BVG166" s="157"/>
      <c r="BVH166" s="157"/>
      <c r="BVI166" s="157"/>
      <c r="BVJ166" s="157"/>
      <c r="BVK166" s="157"/>
      <c r="BVL166" s="157"/>
      <c r="BVM166" s="157"/>
      <c r="BVN166" s="157"/>
      <c r="BVO166" s="157"/>
      <c r="BVP166" s="157"/>
      <c r="BVQ166" s="157"/>
      <c r="BVR166" s="157"/>
      <c r="BVS166" s="157"/>
      <c r="BVT166" s="157"/>
      <c r="BVU166" s="157"/>
      <c r="BVV166" s="157"/>
      <c r="BVW166" s="157"/>
      <c r="BVX166" s="157"/>
      <c r="BVY166" s="157"/>
      <c r="BVZ166" s="157"/>
      <c r="BWA166" s="157"/>
      <c r="BWB166" s="157"/>
      <c r="BWC166" s="157"/>
      <c r="BWD166" s="157"/>
      <c r="BWE166" s="157"/>
      <c r="BWF166" s="157"/>
      <c r="BWG166" s="157"/>
      <c r="BWH166" s="157"/>
      <c r="BWI166" s="157"/>
      <c r="BWJ166" s="157"/>
      <c r="BWK166" s="157"/>
      <c r="BWL166" s="157"/>
      <c r="BWM166" s="157"/>
      <c r="BWN166" s="157"/>
      <c r="BWO166" s="157"/>
      <c r="BWP166" s="157"/>
      <c r="BWQ166" s="157"/>
      <c r="BWR166" s="157"/>
      <c r="BWS166" s="157"/>
      <c r="BWT166" s="157"/>
      <c r="BWU166" s="157"/>
      <c r="BWV166" s="157"/>
      <c r="BWW166" s="157"/>
      <c r="BWX166" s="157"/>
      <c r="BWY166" s="157"/>
      <c r="BWZ166" s="157"/>
      <c r="BXA166" s="157"/>
      <c r="BXB166" s="157"/>
      <c r="BXC166" s="157"/>
      <c r="BXD166" s="157"/>
      <c r="BXE166" s="157"/>
      <c r="BXF166" s="157"/>
      <c r="BXG166" s="157"/>
      <c r="BXH166" s="157"/>
      <c r="BXI166" s="157"/>
      <c r="BXJ166" s="157"/>
      <c r="BXK166" s="157"/>
      <c r="BXL166" s="157"/>
      <c r="BXM166" s="157"/>
      <c r="BXN166" s="157"/>
      <c r="BXO166" s="157"/>
      <c r="BXP166" s="157"/>
      <c r="BXQ166" s="157"/>
      <c r="BXR166" s="157"/>
      <c r="BXS166" s="157"/>
      <c r="BXT166" s="157"/>
      <c r="BXU166" s="157"/>
      <c r="BXV166" s="157"/>
      <c r="BXW166" s="157"/>
      <c r="BXX166" s="157"/>
      <c r="BXY166" s="157"/>
      <c r="BXZ166" s="157"/>
      <c r="BYA166" s="157"/>
      <c r="BYB166" s="157"/>
      <c r="BYC166" s="157"/>
      <c r="BYD166" s="157"/>
      <c r="BYE166" s="157"/>
      <c r="BYF166" s="157"/>
      <c r="BYG166" s="157"/>
      <c r="BYH166" s="157"/>
      <c r="BYI166" s="157"/>
      <c r="BYJ166" s="157"/>
      <c r="BYK166" s="157"/>
      <c r="BYL166" s="157"/>
      <c r="BYM166" s="157"/>
      <c r="BYN166" s="157"/>
      <c r="BYO166" s="157"/>
      <c r="BYP166" s="157"/>
      <c r="BYQ166" s="157"/>
      <c r="BYR166" s="157"/>
      <c r="BYS166" s="157"/>
      <c r="BYT166" s="157"/>
      <c r="BYU166" s="157"/>
      <c r="BYV166" s="157"/>
      <c r="BYW166" s="157"/>
      <c r="BYX166" s="157"/>
      <c r="BYY166" s="157"/>
      <c r="BYZ166" s="157"/>
      <c r="BZA166" s="157"/>
      <c r="BZB166" s="157"/>
      <c r="BZC166" s="157"/>
      <c r="BZD166" s="157"/>
      <c r="BZE166" s="157"/>
      <c r="BZF166" s="157"/>
      <c r="BZG166" s="157"/>
      <c r="BZH166" s="157"/>
      <c r="BZI166" s="157"/>
      <c r="BZJ166" s="157"/>
      <c r="BZK166" s="157"/>
      <c r="BZL166" s="157"/>
      <c r="BZM166" s="157"/>
      <c r="BZN166" s="157"/>
      <c r="BZO166" s="157"/>
      <c r="BZP166" s="157"/>
      <c r="BZQ166" s="157"/>
      <c r="BZR166" s="157"/>
      <c r="BZS166" s="157"/>
      <c r="BZT166" s="157"/>
      <c r="BZU166" s="157"/>
      <c r="BZV166" s="157"/>
      <c r="BZW166" s="157"/>
      <c r="BZX166" s="157"/>
      <c r="BZY166" s="157"/>
      <c r="BZZ166" s="157"/>
      <c r="CAA166" s="157"/>
      <c r="CAB166" s="157"/>
      <c r="CAC166" s="157"/>
      <c r="CAD166" s="157"/>
      <c r="CAE166" s="157"/>
      <c r="CAF166" s="157"/>
      <c r="CAG166" s="157"/>
      <c r="CAH166" s="157"/>
      <c r="CAI166" s="157"/>
      <c r="CAJ166" s="157"/>
      <c r="CAK166" s="157"/>
      <c r="CAL166" s="157"/>
      <c r="CAM166" s="157"/>
      <c r="CAN166" s="157"/>
      <c r="CAO166" s="157"/>
      <c r="CAP166" s="157"/>
      <c r="CAQ166" s="157"/>
      <c r="CAR166" s="157"/>
      <c r="CAS166" s="157"/>
      <c r="CAT166" s="157"/>
      <c r="CAU166" s="157"/>
      <c r="CAV166" s="157"/>
      <c r="CAW166" s="157"/>
      <c r="CAX166" s="157"/>
      <c r="CAY166" s="157"/>
      <c r="CAZ166" s="157"/>
      <c r="CBA166" s="157"/>
      <c r="CBB166" s="157"/>
      <c r="CBC166" s="157"/>
      <c r="CBD166" s="157"/>
      <c r="CBE166" s="157"/>
      <c r="CBF166" s="157"/>
      <c r="CBG166" s="157"/>
      <c r="CBH166" s="157"/>
      <c r="CBI166" s="157"/>
      <c r="CBJ166" s="157"/>
      <c r="CBK166" s="157"/>
      <c r="CBL166" s="157"/>
      <c r="CBM166" s="157"/>
      <c r="CBN166" s="157"/>
      <c r="CBO166" s="157"/>
      <c r="CBP166" s="157"/>
      <c r="CBQ166" s="157"/>
      <c r="CBR166" s="157"/>
      <c r="CBS166" s="157"/>
      <c r="CBT166" s="157"/>
      <c r="CBU166" s="157"/>
      <c r="CBV166" s="157"/>
      <c r="CBW166" s="157"/>
      <c r="CBX166" s="157"/>
      <c r="CBY166" s="157"/>
      <c r="CBZ166" s="157"/>
      <c r="CCA166" s="157"/>
      <c r="CCB166" s="157"/>
      <c r="CCC166" s="157"/>
      <c r="CCD166" s="157"/>
      <c r="CCE166" s="157"/>
      <c r="CCF166" s="157"/>
      <c r="CCG166" s="157"/>
      <c r="CCH166" s="157"/>
      <c r="CCI166" s="157"/>
      <c r="CCJ166" s="157"/>
      <c r="CCK166" s="157"/>
      <c r="CCL166" s="157"/>
      <c r="CCM166" s="157"/>
      <c r="CCN166" s="157"/>
      <c r="CCO166" s="157"/>
      <c r="CCP166" s="157"/>
      <c r="CCQ166" s="157"/>
      <c r="CCR166" s="157"/>
      <c r="CCS166" s="157"/>
      <c r="CCT166" s="157"/>
      <c r="CCU166" s="157"/>
      <c r="CCV166" s="157"/>
      <c r="CCW166" s="157"/>
      <c r="CCX166" s="157"/>
      <c r="CCY166" s="157"/>
      <c r="CCZ166" s="157"/>
      <c r="CDA166" s="157"/>
      <c r="CDB166" s="157"/>
      <c r="CDC166" s="157"/>
      <c r="CDD166" s="157"/>
      <c r="CDE166" s="157"/>
      <c r="CDF166" s="157"/>
      <c r="CDG166" s="157"/>
      <c r="CDH166" s="157"/>
      <c r="CDI166" s="157"/>
      <c r="CDJ166" s="157"/>
      <c r="CDK166" s="157"/>
      <c r="CDL166" s="157"/>
      <c r="CDM166" s="157"/>
      <c r="CDN166" s="157"/>
      <c r="CDO166" s="157"/>
      <c r="CDP166" s="157"/>
      <c r="CDQ166" s="157"/>
      <c r="CDR166" s="157"/>
      <c r="CDS166" s="157"/>
      <c r="CDT166" s="157"/>
      <c r="CDU166" s="157"/>
      <c r="CDV166" s="157"/>
      <c r="CDW166" s="157"/>
      <c r="CDX166" s="157"/>
      <c r="CDY166" s="157"/>
      <c r="CDZ166" s="157"/>
      <c r="CEA166" s="157"/>
      <c r="CEB166" s="157"/>
      <c r="CEC166" s="157"/>
      <c r="CED166" s="157"/>
      <c r="CEE166" s="157"/>
      <c r="CEF166" s="157"/>
      <c r="CEG166" s="157"/>
      <c r="CEH166" s="157"/>
      <c r="CEI166" s="157"/>
      <c r="CEJ166" s="157"/>
      <c r="CEK166" s="157"/>
      <c r="CEL166" s="157"/>
      <c r="CEM166" s="157"/>
      <c r="CEN166" s="157"/>
      <c r="CEO166" s="157"/>
      <c r="CEP166" s="157"/>
      <c r="CEQ166" s="157"/>
      <c r="CER166" s="157"/>
      <c r="CES166" s="157"/>
      <c r="CET166" s="157"/>
      <c r="CEU166" s="157"/>
      <c r="CEV166" s="157"/>
      <c r="CEW166" s="157"/>
      <c r="CEX166" s="157"/>
      <c r="CEY166" s="157"/>
      <c r="CEZ166" s="157"/>
      <c r="CFA166" s="157"/>
      <c r="CFB166" s="157"/>
      <c r="CFC166" s="157"/>
      <c r="CFD166" s="157"/>
      <c r="CFE166" s="157"/>
      <c r="CFF166" s="157"/>
      <c r="CFG166" s="157"/>
      <c r="CFH166" s="157"/>
      <c r="CFI166" s="157"/>
      <c r="CFJ166" s="157"/>
      <c r="CFK166" s="157"/>
      <c r="CFL166" s="157"/>
      <c r="CFM166" s="157"/>
      <c r="CFN166" s="157"/>
      <c r="CFO166" s="157"/>
      <c r="CFP166" s="157"/>
      <c r="CFQ166" s="157"/>
      <c r="CFR166" s="157"/>
      <c r="CFS166" s="157"/>
      <c r="CFT166" s="157"/>
      <c r="CFU166" s="157"/>
      <c r="CFV166" s="157"/>
      <c r="CFW166" s="157"/>
      <c r="CFX166" s="157"/>
      <c r="CFY166" s="157"/>
      <c r="CFZ166" s="157"/>
      <c r="CGA166" s="157"/>
      <c r="CGB166" s="157"/>
      <c r="CGC166" s="157"/>
      <c r="CGD166" s="157"/>
      <c r="CGE166" s="157"/>
      <c r="CGF166" s="157"/>
      <c r="CGG166" s="157"/>
      <c r="CGH166" s="157"/>
      <c r="CGI166" s="157"/>
      <c r="CGJ166" s="157"/>
      <c r="CGK166" s="157"/>
      <c r="CGL166" s="157"/>
      <c r="CGM166" s="157"/>
      <c r="CGN166" s="157"/>
      <c r="CGO166" s="157"/>
      <c r="CGP166" s="157"/>
      <c r="CGQ166" s="157"/>
      <c r="CGR166" s="157"/>
      <c r="CGS166" s="157"/>
      <c r="CGT166" s="157"/>
      <c r="CGU166" s="157"/>
      <c r="CGV166" s="157"/>
      <c r="CGW166" s="157"/>
      <c r="CGX166" s="157"/>
      <c r="CGY166" s="157"/>
      <c r="CGZ166" s="157"/>
      <c r="CHA166" s="157"/>
      <c r="CHB166" s="157"/>
      <c r="CHC166" s="157"/>
      <c r="CHD166" s="157"/>
      <c r="CHE166" s="157"/>
      <c r="CHF166" s="157"/>
      <c r="CHG166" s="157"/>
      <c r="CHH166" s="157"/>
      <c r="CHI166" s="157"/>
      <c r="CHJ166" s="157"/>
      <c r="CHK166" s="157"/>
      <c r="CHL166" s="157"/>
      <c r="CHM166" s="157"/>
      <c r="CHN166" s="157"/>
      <c r="CHO166" s="157"/>
      <c r="CHP166" s="157"/>
      <c r="CHQ166" s="157"/>
      <c r="CHR166" s="157"/>
      <c r="CHS166" s="157"/>
      <c r="CHT166" s="157"/>
      <c r="CHU166" s="157"/>
      <c r="CHV166" s="157"/>
      <c r="CHW166" s="157"/>
      <c r="CHX166" s="157"/>
      <c r="CHY166" s="157"/>
      <c r="CHZ166" s="157"/>
      <c r="CIA166" s="157"/>
      <c r="CIB166" s="157"/>
      <c r="CIC166" s="157"/>
      <c r="CID166" s="157"/>
      <c r="CIE166" s="157"/>
      <c r="CIF166" s="157"/>
      <c r="CIG166" s="157"/>
      <c r="CIH166" s="157"/>
      <c r="CII166" s="157"/>
      <c r="CIJ166" s="157"/>
      <c r="CIK166" s="157"/>
      <c r="CIL166" s="157"/>
      <c r="CIM166" s="157"/>
      <c r="CIN166" s="157"/>
      <c r="CIO166" s="157"/>
      <c r="CIP166" s="157"/>
      <c r="CIQ166" s="157"/>
      <c r="CIR166" s="157"/>
      <c r="CIS166" s="157"/>
      <c r="CIT166" s="157"/>
      <c r="CIU166" s="157"/>
      <c r="CIV166" s="157"/>
      <c r="CIW166" s="157"/>
      <c r="CIX166" s="157"/>
      <c r="CIY166" s="157"/>
      <c r="CIZ166" s="157"/>
      <c r="CJA166" s="157"/>
      <c r="CJB166" s="157"/>
      <c r="CJC166" s="157"/>
      <c r="CJD166" s="157"/>
      <c r="CJE166" s="157"/>
      <c r="CJF166" s="157"/>
      <c r="CJG166" s="157"/>
      <c r="CJH166" s="157"/>
      <c r="CJI166" s="157"/>
      <c r="CJJ166" s="157"/>
      <c r="CJK166" s="157"/>
      <c r="CJL166" s="157"/>
      <c r="CJM166" s="157"/>
      <c r="CJN166" s="157"/>
      <c r="CJO166" s="157"/>
      <c r="CJP166" s="157"/>
      <c r="CJQ166" s="157"/>
      <c r="CJR166" s="157"/>
      <c r="CJS166" s="157"/>
      <c r="CJT166" s="157"/>
      <c r="CJU166" s="157"/>
      <c r="CJV166" s="157"/>
      <c r="CJW166" s="157"/>
      <c r="CJX166" s="157"/>
      <c r="CJY166" s="157"/>
      <c r="CJZ166" s="157"/>
      <c r="CKA166" s="157"/>
      <c r="CKB166" s="157"/>
      <c r="CKC166" s="157"/>
      <c r="CKD166" s="157"/>
      <c r="CKE166" s="157"/>
      <c r="CKF166" s="157"/>
      <c r="CKG166" s="157"/>
      <c r="CKH166" s="157"/>
      <c r="CKI166" s="157"/>
      <c r="CKJ166" s="157"/>
      <c r="CKK166" s="157"/>
      <c r="CKL166" s="157"/>
      <c r="CKM166" s="157"/>
      <c r="CKN166" s="157"/>
      <c r="CKO166" s="157"/>
      <c r="CKP166" s="157"/>
      <c r="CKQ166" s="157"/>
      <c r="CKR166" s="157"/>
      <c r="CKS166" s="157"/>
      <c r="CKT166" s="157"/>
      <c r="CKU166" s="157"/>
      <c r="CKV166" s="157"/>
      <c r="CKW166" s="157"/>
      <c r="CKX166" s="157"/>
      <c r="CKY166" s="157"/>
      <c r="CKZ166" s="157"/>
      <c r="CLA166" s="157"/>
      <c r="CLB166" s="157"/>
      <c r="CLC166" s="157"/>
      <c r="CLD166" s="157"/>
      <c r="CLE166" s="157"/>
      <c r="CLF166" s="157"/>
      <c r="CLG166" s="157"/>
      <c r="CLH166" s="157"/>
      <c r="CLI166" s="157"/>
      <c r="CLJ166" s="157"/>
      <c r="CLK166" s="157"/>
      <c r="CLL166" s="157"/>
      <c r="CLM166" s="157"/>
      <c r="CLN166" s="157"/>
      <c r="CLO166" s="157"/>
      <c r="CLP166" s="157"/>
      <c r="CLQ166" s="157"/>
      <c r="CLR166" s="157"/>
      <c r="CLS166" s="157"/>
      <c r="CLT166" s="157"/>
      <c r="CLU166" s="157"/>
      <c r="CLV166" s="157"/>
      <c r="CLW166" s="157"/>
      <c r="CLX166" s="157"/>
      <c r="CLY166" s="157"/>
      <c r="CLZ166" s="157"/>
      <c r="CMA166" s="157"/>
      <c r="CMB166" s="157"/>
      <c r="CMC166" s="157"/>
      <c r="CMD166" s="157"/>
      <c r="CME166" s="157"/>
      <c r="CMF166" s="157"/>
      <c r="CMG166" s="157"/>
      <c r="CMH166" s="157"/>
      <c r="CMI166" s="157"/>
      <c r="CMJ166" s="157"/>
      <c r="CMK166" s="157"/>
      <c r="CML166" s="157"/>
      <c r="CMM166" s="157"/>
      <c r="CMN166" s="157"/>
      <c r="CMO166" s="157"/>
      <c r="CMP166" s="157"/>
      <c r="CMQ166" s="157"/>
      <c r="CMR166" s="157"/>
      <c r="CMS166" s="157"/>
      <c r="CMT166" s="157"/>
      <c r="CMU166" s="157"/>
      <c r="CMV166" s="157"/>
      <c r="CMW166" s="157"/>
      <c r="CMX166" s="157"/>
      <c r="CMY166" s="157"/>
      <c r="CMZ166" s="157"/>
      <c r="CNA166" s="157"/>
      <c r="CNB166" s="157"/>
      <c r="CNC166" s="157"/>
      <c r="CND166" s="157"/>
      <c r="CNE166" s="157"/>
      <c r="CNF166" s="157"/>
      <c r="CNG166" s="157"/>
      <c r="CNH166" s="157"/>
      <c r="CNI166" s="157"/>
      <c r="CNJ166" s="157"/>
      <c r="CNK166" s="157"/>
      <c r="CNL166" s="157"/>
      <c r="CNM166" s="157"/>
      <c r="CNN166" s="157"/>
      <c r="CNO166" s="157"/>
      <c r="CNP166" s="157"/>
      <c r="CNQ166" s="157"/>
      <c r="CNR166" s="157"/>
      <c r="CNS166" s="157"/>
      <c r="CNT166" s="157"/>
      <c r="CNU166" s="157"/>
      <c r="CNV166" s="157"/>
      <c r="CNW166" s="157"/>
      <c r="CNX166" s="157"/>
      <c r="CNY166" s="157"/>
      <c r="CNZ166" s="157"/>
      <c r="COA166" s="157"/>
      <c r="COB166" s="157"/>
      <c r="COC166" s="157"/>
      <c r="COD166" s="157"/>
      <c r="COE166" s="157"/>
      <c r="COF166" s="157"/>
      <c r="COG166" s="157"/>
      <c r="COH166" s="157"/>
      <c r="COI166" s="157"/>
      <c r="COJ166" s="157"/>
      <c r="COK166" s="157"/>
      <c r="COL166" s="157"/>
      <c r="COM166" s="157"/>
      <c r="CON166" s="157"/>
      <c r="COO166" s="157"/>
      <c r="COP166" s="157"/>
      <c r="COQ166" s="157"/>
      <c r="COR166" s="157"/>
      <c r="COS166" s="157"/>
      <c r="COT166" s="157"/>
      <c r="COU166" s="157"/>
      <c r="COV166" s="157"/>
      <c r="COW166" s="157"/>
      <c r="COX166" s="157"/>
      <c r="COY166" s="157"/>
      <c r="COZ166" s="157"/>
      <c r="CPA166" s="157"/>
      <c r="CPB166" s="157"/>
      <c r="CPC166" s="157"/>
      <c r="CPD166" s="157"/>
      <c r="CPE166" s="157"/>
      <c r="CPF166" s="157"/>
      <c r="CPG166" s="157"/>
      <c r="CPH166" s="157"/>
      <c r="CPI166" s="157"/>
      <c r="CPJ166" s="157"/>
      <c r="CPK166" s="157"/>
      <c r="CPL166" s="157"/>
      <c r="CPM166" s="157"/>
      <c r="CPN166" s="157"/>
      <c r="CPO166" s="157"/>
      <c r="CPP166" s="157"/>
      <c r="CPQ166" s="157"/>
      <c r="CPR166" s="157"/>
      <c r="CPS166" s="157"/>
      <c r="CPT166" s="157"/>
      <c r="CPU166" s="157"/>
      <c r="CPV166" s="157"/>
      <c r="CPW166" s="157"/>
      <c r="CPX166" s="157"/>
      <c r="CPY166" s="157"/>
      <c r="CPZ166" s="157"/>
      <c r="CQA166" s="157"/>
      <c r="CQB166" s="157"/>
      <c r="CQC166" s="157"/>
      <c r="CQD166" s="157"/>
      <c r="CQE166" s="157"/>
      <c r="CQF166" s="157"/>
      <c r="CQG166" s="157"/>
      <c r="CQH166" s="157"/>
      <c r="CQI166" s="157"/>
      <c r="CQJ166" s="157"/>
      <c r="CQK166" s="157"/>
      <c r="CQL166" s="157"/>
      <c r="CQM166" s="157"/>
      <c r="CQN166" s="157"/>
      <c r="CQO166" s="157"/>
      <c r="CQP166" s="157"/>
      <c r="CQQ166" s="157"/>
      <c r="CQR166" s="157"/>
      <c r="CQS166" s="157"/>
      <c r="CQT166" s="157"/>
      <c r="CQU166" s="157"/>
      <c r="CQV166" s="157"/>
      <c r="CQW166" s="157"/>
      <c r="CQX166" s="157"/>
      <c r="CQY166" s="157"/>
      <c r="CQZ166" s="157"/>
      <c r="CRA166" s="157"/>
      <c r="CRB166" s="157"/>
      <c r="CRC166" s="157"/>
      <c r="CRD166" s="157"/>
      <c r="CRE166" s="157"/>
      <c r="CRF166" s="157"/>
      <c r="CRG166" s="157"/>
      <c r="CRH166" s="157"/>
      <c r="CRI166" s="157"/>
      <c r="CRJ166" s="157"/>
      <c r="CRK166" s="157"/>
      <c r="CRL166" s="157"/>
      <c r="CRM166" s="157"/>
      <c r="CRN166" s="157"/>
      <c r="CRO166" s="157"/>
      <c r="CRP166" s="157"/>
      <c r="CRQ166" s="157"/>
      <c r="CRR166" s="157"/>
      <c r="CRS166" s="157"/>
      <c r="CRT166" s="157"/>
      <c r="CRU166" s="157"/>
      <c r="CRV166" s="157"/>
      <c r="CRW166" s="157"/>
      <c r="CRX166" s="157"/>
      <c r="CRY166" s="157"/>
      <c r="CRZ166" s="157"/>
      <c r="CSA166" s="157"/>
      <c r="CSB166" s="157"/>
      <c r="CSC166" s="157"/>
      <c r="CSD166" s="157"/>
      <c r="CSE166" s="157"/>
      <c r="CSF166" s="157"/>
      <c r="CSG166" s="157"/>
      <c r="CSH166" s="157"/>
      <c r="CSI166" s="157"/>
      <c r="CSJ166" s="157"/>
      <c r="CSK166" s="157"/>
      <c r="CSL166" s="157"/>
      <c r="CSM166" s="157"/>
      <c r="CSN166" s="157"/>
      <c r="CSO166" s="157"/>
      <c r="CSP166" s="157"/>
      <c r="CSQ166" s="157"/>
      <c r="CSR166" s="157"/>
      <c r="CSS166" s="157"/>
      <c r="CST166" s="157"/>
      <c r="CSU166" s="157"/>
      <c r="CSV166" s="157"/>
      <c r="CSW166" s="157"/>
      <c r="CSX166" s="157"/>
      <c r="CSY166" s="157"/>
      <c r="CSZ166" s="157"/>
      <c r="CTA166" s="157"/>
      <c r="CTB166" s="157"/>
      <c r="CTC166" s="157"/>
      <c r="CTD166" s="157"/>
      <c r="CTE166" s="157"/>
      <c r="CTF166" s="157"/>
      <c r="CTG166" s="157"/>
      <c r="CTH166" s="157"/>
      <c r="CTI166" s="157"/>
      <c r="CTJ166" s="157"/>
      <c r="CTK166" s="157"/>
      <c r="CTL166" s="157"/>
      <c r="CTM166" s="157"/>
      <c r="CTN166" s="157"/>
      <c r="CTO166" s="157"/>
      <c r="CTP166" s="157"/>
      <c r="CTQ166" s="157"/>
      <c r="CTR166" s="157"/>
      <c r="CTS166" s="157"/>
      <c r="CTT166" s="157"/>
      <c r="CTU166" s="157"/>
      <c r="CTV166" s="157"/>
      <c r="CTW166" s="157"/>
      <c r="CTX166" s="157"/>
      <c r="CTY166" s="157"/>
      <c r="CTZ166" s="157"/>
      <c r="CUA166" s="157"/>
      <c r="CUB166" s="157"/>
      <c r="CUC166" s="157"/>
      <c r="CUD166" s="157"/>
      <c r="CUE166" s="157"/>
      <c r="CUF166" s="157"/>
      <c r="CUG166" s="157"/>
      <c r="CUH166" s="157"/>
      <c r="CUI166" s="157"/>
      <c r="CUJ166" s="157"/>
      <c r="CUK166" s="157"/>
      <c r="CUL166" s="157"/>
      <c r="CUM166" s="157"/>
      <c r="CUN166" s="157"/>
      <c r="CUO166" s="157"/>
      <c r="CUP166" s="157"/>
      <c r="CUQ166" s="157"/>
      <c r="CUR166" s="157"/>
      <c r="CUS166" s="157"/>
      <c r="CUT166" s="157"/>
      <c r="CUU166" s="157"/>
      <c r="CUV166" s="157"/>
      <c r="CUW166" s="157"/>
      <c r="CUX166" s="157"/>
      <c r="CUY166" s="157"/>
      <c r="CUZ166" s="157"/>
      <c r="CVA166" s="157"/>
      <c r="CVB166" s="157"/>
      <c r="CVC166" s="157"/>
      <c r="CVD166" s="157"/>
      <c r="CVE166" s="157"/>
      <c r="CVF166" s="157"/>
      <c r="CVG166" s="157"/>
      <c r="CVH166" s="157"/>
      <c r="CVI166" s="157"/>
      <c r="CVJ166" s="157"/>
      <c r="CVK166" s="157"/>
      <c r="CVL166" s="157"/>
      <c r="CVM166" s="157"/>
      <c r="CVN166" s="157"/>
      <c r="CVO166" s="157"/>
      <c r="CVP166" s="157"/>
      <c r="CVQ166" s="157"/>
      <c r="CVR166" s="157"/>
      <c r="CVS166" s="157"/>
      <c r="CVT166" s="157"/>
      <c r="CVU166" s="157"/>
      <c r="CVV166" s="157"/>
      <c r="CVW166" s="157"/>
      <c r="CVX166" s="157"/>
      <c r="CVY166" s="157"/>
      <c r="CVZ166" s="157"/>
      <c r="CWA166" s="157"/>
      <c r="CWB166" s="157"/>
      <c r="CWC166" s="157"/>
      <c r="CWD166" s="157"/>
      <c r="CWE166" s="157"/>
      <c r="CWF166" s="157"/>
      <c r="CWG166" s="157"/>
      <c r="CWH166" s="157"/>
      <c r="CWI166" s="157"/>
      <c r="CWJ166" s="157"/>
      <c r="CWK166" s="157"/>
      <c r="CWL166" s="157"/>
      <c r="CWM166" s="157"/>
      <c r="CWN166" s="157"/>
      <c r="CWO166" s="157"/>
      <c r="CWP166" s="157"/>
      <c r="CWQ166" s="157"/>
      <c r="CWR166" s="157"/>
      <c r="CWS166" s="157"/>
      <c r="CWT166" s="157"/>
      <c r="CWU166" s="157"/>
      <c r="CWV166" s="157"/>
      <c r="CWW166" s="157"/>
      <c r="CWX166" s="157"/>
      <c r="CWY166" s="157"/>
      <c r="CWZ166" s="157"/>
      <c r="CXA166" s="157"/>
      <c r="CXB166" s="157"/>
      <c r="CXC166" s="157"/>
      <c r="CXD166" s="157"/>
      <c r="CXE166" s="157"/>
      <c r="CXF166" s="157"/>
      <c r="CXG166" s="157"/>
      <c r="CXH166" s="157"/>
      <c r="CXI166" s="157"/>
      <c r="CXJ166" s="157"/>
      <c r="CXK166" s="157"/>
      <c r="CXL166" s="157"/>
      <c r="CXM166" s="157"/>
      <c r="CXN166" s="157"/>
      <c r="CXO166" s="157"/>
      <c r="CXP166" s="157"/>
      <c r="CXQ166" s="157"/>
      <c r="CXR166" s="157"/>
      <c r="CXS166" s="157"/>
      <c r="CXT166" s="157"/>
      <c r="CXU166" s="157"/>
      <c r="CXV166" s="157"/>
      <c r="CXW166" s="157"/>
      <c r="CXX166" s="157"/>
      <c r="CXY166" s="157"/>
      <c r="CXZ166" s="157"/>
      <c r="CYA166" s="157"/>
      <c r="CYB166" s="157"/>
      <c r="CYC166" s="157"/>
      <c r="CYD166" s="157"/>
      <c r="CYE166" s="157"/>
      <c r="CYF166" s="157"/>
      <c r="CYG166" s="157"/>
      <c r="CYH166" s="157"/>
      <c r="CYI166" s="157"/>
      <c r="CYJ166" s="157"/>
      <c r="CYK166" s="157"/>
      <c r="CYL166" s="157"/>
      <c r="CYM166" s="157"/>
      <c r="CYN166" s="157"/>
      <c r="CYO166" s="157"/>
      <c r="CYP166" s="157"/>
      <c r="CYQ166" s="157"/>
      <c r="CYR166" s="157"/>
      <c r="CYS166" s="157"/>
      <c r="CYT166" s="157"/>
      <c r="CYU166" s="157"/>
      <c r="CYV166" s="157"/>
      <c r="CYW166" s="157"/>
      <c r="CYX166" s="157"/>
      <c r="CYY166" s="157"/>
      <c r="CYZ166" s="157"/>
      <c r="CZA166" s="157"/>
      <c r="CZB166" s="157"/>
      <c r="CZC166" s="157"/>
      <c r="CZD166" s="157"/>
      <c r="CZE166" s="157"/>
      <c r="CZF166" s="157"/>
      <c r="CZG166" s="157"/>
      <c r="CZH166" s="157"/>
      <c r="CZI166" s="157"/>
      <c r="CZJ166" s="157"/>
      <c r="CZK166" s="157"/>
      <c r="CZL166" s="157"/>
      <c r="CZM166" s="157"/>
      <c r="CZN166" s="157"/>
      <c r="CZO166" s="157"/>
      <c r="CZP166" s="157"/>
      <c r="CZQ166" s="157"/>
      <c r="CZR166" s="157"/>
      <c r="CZS166" s="157"/>
      <c r="CZT166" s="157"/>
      <c r="CZU166" s="157"/>
      <c r="CZV166" s="157"/>
      <c r="CZW166" s="157"/>
      <c r="CZX166" s="157"/>
      <c r="CZY166" s="157"/>
      <c r="CZZ166" s="157"/>
      <c r="DAA166" s="157"/>
      <c r="DAB166" s="157"/>
      <c r="DAC166" s="157"/>
      <c r="DAD166" s="157"/>
      <c r="DAE166" s="157"/>
      <c r="DAF166" s="157"/>
      <c r="DAG166" s="157"/>
      <c r="DAH166" s="157"/>
      <c r="DAI166" s="157"/>
      <c r="DAJ166" s="157"/>
      <c r="DAK166" s="157"/>
      <c r="DAL166" s="157"/>
      <c r="DAM166" s="157"/>
      <c r="DAN166" s="157"/>
      <c r="DAO166" s="157"/>
      <c r="DAP166" s="157"/>
      <c r="DAQ166" s="157"/>
      <c r="DAR166" s="157"/>
      <c r="DAS166" s="157"/>
      <c r="DAT166" s="157"/>
      <c r="DAU166" s="157"/>
      <c r="DAV166" s="157"/>
      <c r="DAW166" s="157"/>
      <c r="DAX166" s="157"/>
      <c r="DAY166" s="157"/>
      <c r="DAZ166" s="157"/>
      <c r="DBA166" s="157"/>
      <c r="DBB166" s="157"/>
      <c r="DBC166" s="157"/>
      <c r="DBD166" s="157"/>
      <c r="DBE166" s="157"/>
      <c r="DBF166" s="157"/>
      <c r="DBG166" s="157"/>
      <c r="DBH166" s="157"/>
      <c r="DBI166" s="157"/>
      <c r="DBJ166" s="157"/>
      <c r="DBK166" s="157"/>
      <c r="DBL166" s="157"/>
      <c r="DBM166" s="157"/>
      <c r="DBN166" s="157"/>
      <c r="DBO166" s="157"/>
      <c r="DBP166" s="157"/>
      <c r="DBQ166" s="157"/>
      <c r="DBR166" s="157"/>
      <c r="DBS166" s="157"/>
      <c r="DBT166" s="157"/>
      <c r="DBU166" s="157"/>
      <c r="DBV166" s="157"/>
      <c r="DBW166" s="157"/>
      <c r="DBX166" s="157"/>
      <c r="DBY166" s="157"/>
      <c r="DBZ166" s="157"/>
      <c r="DCA166" s="157"/>
      <c r="DCB166" s="157"/>
      <c r="DCC166" s="157"/>
      <c r="DCD166" s="157"/>
      <c r="DCE166" s="157"/>
      <c r="DCF166" s="157"/>
      <c r="DCG166" s="157"/>
      <c r="DCH166" s="157"/>
      <c r="DCI166" s="157"/>
      <c r="DCJ166" s="157"/>
      <c r="DCK166" s="157"/>
      <c r="DCL166" s="157"/>
      <c r="DCM166" s="157"/>
      <c r="DCN166" s="157"/>
      <c r="DCO166" s="157"/>
      <c r="DCP166" s="157"/>
      <c r="DCQ166" s="157"/>
      <c r="DCR166" s="157"/>
      <c r="DCS166" s="157"/>
      <c r="DCT166" s="157"/>
      <c r="DCU166" s="157"/>
      <c r="DCV166" s="157"/>
      <c r="DCW166" s="157"/>
      <c r="DCX166" s="157"/>
      <c r="DCY166" s="157"/>
      <c r="DCZ166" s="157"/>
      <c r="DDA166" s="157"/>
      <c r="DDB166" s="157"/>
      <c r="DDC166" s="157"/>
      <c r="DDD166" s="157"/>
      <c r="DDE166" s="157"/>
      <c r="DDF166" s="157"/>
      <c r="DDG166" s="157"/>
      <c r="DDH166" s="157"/>
      <c r="DDI166" s="157"/>
      <c r="DDJ166" s="157"/>
      <c r="DDK166" s="157"/>
      <c r="DDL166" s="157"/>
      <c r="DDM166" s="157"/>
      <c r="DDN166" s="157"/>
      <c r="DDO166" s="157"/>
      <c r="DDP166" s="157"/>
      <c r="DDQ166" s="157"/>
      <c r="DDR166" s="157"/>
      <c r="DDS166" s="157"/>
      <c r="DDT166" s="157"/>
      <c r="DDU166" s="157"/>
      <c r="DDV166" s="157"/>
      <c r="DDW166" s="157"/>
      <c r="DDX166" s="157"/>
      <c r="DDY166" s="157"/>
      <c r="DDZ166" s="157"/>
      <c r="DEA166" s="157"/>
      <c r="DEB166" s="157"/>
      <c r="DEC166" s="157"/>
      <c r="DED166" s="157"/>
      <c r="DEE166" s="157"/>
      <c r="DEF166" s="157"/>
      <c r="DEG166" s="157"/>
      <c r="DEH166" s="157"/>
      <c r="DEI166" s="157"/>
      <c r="DEJ166" s="157"/>
      <c r="DEK166" s="157"/>
      <c r="DEL166" s="157"/>
      <c r="DEM166" s="157"/>
      <c r="DEN166" s="157"/>
      <c r="DEO166" s="157"/>
      <c r="DEP166" s="157"/>
      <c r="DEQ166" s="157"/>
      <c r="DER166" s="157"/>
      <c r="DES166" s="157"/>
      <c r="DET166" s="157"/>
      <c r="DEU166" s="157"/>
      <c r="DEV166" s="157"/>
      <c r="DEW166" s="157"/>
      <c r="DEX166" s="157"/>
      <c r="DEY166" s="157"/>
      <c r="DEZ166" s="157"/>
      <c r="DFA166" s="157"/>
      <c r="DFB166" s="157"/>
      <c r="DFC166" s="157"/>
      <c r="DFD166" s="157"/>
      <c r="DFE166" s="157"/>
      <c r="DFF166" s="157"/>
      <c r="DFG166" s="157"/>
      <c r="DFH166" s="157"/>
      <c r="DFI166" s="157"/>
      <c r="DFJ166" s="157"/>
      <c r="DFK166" s="157"/>
      <c r="DFL166" s="157"/>
      <c r="DFM166" s="157"/>
      <c r="DFN166" s="157"/>
      <c r="DFO166" s="157"/>
      <c r="DFP166" s="157"/>
      <c r="DFQ166" s="157"/>
      <c r="DFR166" s="157"/>
      <c r="DFS166" s="157"/>
      <c r="DFT166" s="157"/>
      <c r="DFU166" s="157"/>
      <c r="DFV166" s="157"/>
      <c r="DFW166" s="157"/>
      <c r="DFX166" s="157"/>
      <c r="DFY166" s="157"/>
      <c r="DFZ166" s="157"/>
      <c r="DGA166" s="157"/>
      <c r="DGB166" s="157"/>
      <c r="DGC166" s="157"/>
      <c r="DGD166" s="157"/>
      <c r="DGE166" s="157"/>
      <c r="DGF166" s="157"/>
      <c r="DGG166" s="157"/>
      <c r="DGH166" s="157"/>
      <c r="DGI166" s="157"/>
      <c r="DGJ166" s="157"/>
      <c r="DGK166" s="157"/>
      <c r="DGL166" s="157"/>
      <c r="DGM166" s="157"/>
      <c r="DGN166" s="157"/>
      <c r="DGO166" s="157"/>
      <c r="DGP166" s="157"/>
      <c r="DGQ166" s="157"/>
      <c r="DGR166" s="157"/>
      <c r="DGS166" s="157"/>
      <c r="DGT166" s="157"/>
      <c r="DGU166" s="157"/>
      <c r="DGV166" s="157"/>
      <c r="DGW166" s="157"/>
      <c r="DGX166" s="157"/>
      <c r="DGY166" s="157"/>
      <c r="DGZ166" s="157"/>
      <c r="DHA166" s="157"/>
      <c r="DHB166" s="157"/>
      <c r="DHC166" s="157"/>
      <c r="DHD166" s="157"/>
      <c r="DHE166" s="157"/>
      <c r="DHF166" s="157"/>
      <c r="DHG166" s="157"/>
      <c r="DHH166" s="157"/>
      <c r="DHI166" s="157"/>
      <c r="DHJ166" s="157"/>
      <c r="DHK166" s="157"/>
      <c r="DHL166" s="157"/>
      <c r="DHM166" s="157"/>
      <c r="DHN166" s="157"/>
      <c r="DHO166" s="157"/>
      <c r="DHP166" s="157"/>
      <c r="DHQ166" s="157"/>
      <c r="DHR166" s="157"/>
      <c r="DHS166" s="157"/>
      <c r="DHT166" s="157"/>
      <c r="DHU166" s="157"/>
      <c r="DHV166" s="157"/>
      <c r="DHW166" s="157"/>
      <c r="DHX166" s="157"/>
      <c r="DHY166" s="157"/>
      <c r="DHZ166" s="157"/>
      <c r="DIA166" s="157"/>
      <c r="DIB166" s="157"/>
      <c r="DIC166" s="157"/>
      <c r="DID166" s="157"/>
      <c r="DIE166" s="157"/>
      <c r="DIF166" s="157"/>
      <c r="DIG166" s="157"/>
      <c r="DIH166" s="157"/>
      <c r="DII166" s="157"/>
      <c r="DIJ166" s="157"/>
      <c r="DIK166" s="157"/>
      <c r="DIL166" s="157"/>
      <c r="DIM166" s="157"/>
      <c r="DIN166" s="157"/>
      <c r="DIO166" s="157"/>
      <c r="DIP166" s="157"/>
      <c r="DIQ166" s="157"/>
      <c r="DIR166" s="157"/>
      <c r="DIS166" s="157"/>
      <c r="DIT166" s="157"/>
      <c r="DIU166" s="157"/>
      <c r="DIV166" s="157"/>
      <c r="DIW166" s="157"/>
      <c r="DIX166" s="157"/>
      <c r="DIY166" s="157"/>
      <c r="DIZ166" s="157"/>
      <c r="DJA166" s="157"/>
      <c r="DJB166" s="157"/>
      <c r="DJC166" s="157"/>
      <c r="DJD166" s="157"/>
      <c r="DJE166" s="157"/>
      <c r="DJF166" s="157"/>
      <c r="DJG166" s="157"/>
      <c r="DJH166" s="157"/>
      <c r="DJI166" s="157"/>
      <c r="DJJ166" s="157"/>
      <c r="DJK166" s="157"/>
      <c r="DJL166" s="157"/>
      <c r="DJM166" s="157"/>
      <c r="DJN166" s="157"/>
      <c r="DJO166" s="157"/>
      <c r="DJP166" s="157"/>
      <c r="DJQ166" s="157"/>
      <c r="DJR166" s="157"/>
      <c r="DJS166" s="157"/>
      <c r="DJT166" s="157"/>
      <c r="DJU166" s="157"/>
      <c r="DJV166" s="157"/>
      <c r="DJW166" s="157"/>
      <c r="DJX166" s="157"/>
      <c r="DJY166" s="157"/>
      <c r="DJZ166" s="157"/>
      <c r="DKA166" s="157"/>
      <c r="DKB166" s="157"/>
      <c r="DKC166" s="157"/>
      <c r="DKD166" s="157"/>
      <c r="DKE166" s="157"/>
      <c r="DKF166" s="157"/>
      <c r="DKG166" s="157"/>
      <c r="DKH166" s="157"/>
      <c r="DKI166" s="157"/>
      <c r="DKJ166" s="157"/>
      <c r="DKK166" s="157"/>
      <c r="DKL166" s="157"/>
      <c r="DKM166" s="157"/>
      <c r="DKN166" s="157"/>
      <c r="DKO166" s="157"/>
      <c r="DKP166" s="157"/>
      <c r="DKQ166" s="157"/>
      <c r="DKR166" s="157"/>
      <c r="DKS166" s="157"/>
      <c r="DKT166" s="157"/>
      <c r="DKU166" s="157"/>
      <c r="DKV166" s="157"/>
      <c r="DKW166" s="157"/>
      <c r="DKX166" s="157"/>
      <c r="DKY166" s="157"/>
      <c r="DKZ166" s="157"/>
      <c r="DLA166" s="157"/>
      <c r="DLB166" s="157"/>
      <c r="DLC166" s="157"/>
      <c r="DLD166" s="157"/>
      <c r="DLE166" s="157"/>
      <c r="DLF166" s="157"/>
      <c r="DLG166" s="157"/>
      <c r="DLH166" s="157"/>
      <c r="DLI166" s="157"/>
      <c r="DLJ166" s="157"/>
      <c r="DLK166" s="157"/>
      <c r="DLL166" s="157"/>
      <c r="DLM166" s="157"/>
      <c r="DLN166" s="157"/>
      <c r="DLO166" s="157"/>
      <c r="DLP166" s="157"/>
      <c r="DLQ166" s="157"/>
      <c r="DLR166" s="157"/>
      <c r="DLS166" s="157"/>
      <c r="DLT166" s="157"/>
      <c r="DLU166" s="157"/>
      <c r="DLV166" s="157"/>
      <c r="DLW166" s="157"/>
      <c r="DLX166" s="157"/>
      <c r="DLY166" s="157"/>
      <c r="DLZ166" s="157"/>
      <c r="DMA166" s="157"/>
      <c r="DMB166" s="157"/>
      <c r="DMC166" s="157"/>
      <c r="DMD166" s="157"/>
      <c r="DME166" s="157"/>
      <c r="DMF166" s="157"/>
      <c r="DMG166" s="157"/>
      <c r="DMH166" s="157"/>
      <c r="DMI166" s="157"/>
      <c r="DMJ166" s="157"/>
      <c r="DMK166" s="157"/>
      <c r="DML166" s="157"/>
      <c r="DMM166" s="157"/>
      <c r="DMN166" s="157"/>
      <c r="DMO166" s="157"/>
      <c r="DMP166" s="157"/>
      <c r="DMQ166" s="157"/>
      <c r="DMR166" s="157"/>
      <c r="DMS166" s="157"/>
      <c r="DMT166" s="157"/>
      <c r="DMU166" s="157"/>
      <c r="DMV166" s="157"/>
      <c r="DMW166" s="157"/>
      <c r="DMX166" s="157"/>
      <c r="DMY166" s="157"/>
      <c r="DMZ166" s="157"/>
      <c r="DNA166" s="157"/>
      <c r="DNB166" s="157"/>
      <c r="DNC166" s="157"/>
      <c r="DND166" s="157"/>
      <c r="DNE166" s="157"/>
      <c r="DNF166" s="157"/>
      <c r="DNG166" s="157"/>
      <c r="DNH166" s="157"/>
      <c r="DNI166" s="157"/>
      <c r="DNJ166" s="157"/>
      <c r="DNK166" s="157"/>
      <c r="DNL166" s="157"/>
      <c r="DNM166" s="157"/>
      <c r="DNN166" s="157"/>
      <c r="DNO166" s="157"/>
      <c r="DNP166" s="157"/>
      <c r="DNQ166" s="157"/>
      <c r="DNR166" s="157"/>
      <c r="DNS166" s="157"/>
      <c r="DNT166" s="157"/>
      <c r="DNU166" s="157"/>
      <c r="DNV166" s="157"/>
      <c r="DNW166" s="157"/>
      <c r="DNX166" s="157"/>
      <c r="DNY166" s="157"/>
      <c r="DNZ166" s="157"/>
      <c r="DOA166" s="157"/>
      <c r="DOB166" s="157"/>
      <c r="DOC166" s="157"/>
      <c r="DOD166" s="157"/>
      <c r="DOE166" s="157"/>
      <c r="DOF166" s="157"/>
      <c r="DOG166" s="157"/>
      <c r="DOH166" s="157"/>
      <c r="DOI166" s="157"/>
      <c r="DOJ166" s="157"/>
      <c r="DOK166" s="157"/>
      <c r="DOL166" s="157"/>
      <c r="DOM166" s="157"/>
      <c r="DON166" s="157"/>
      <c r="DOO166" s="157"/>
      <c r="DOP166" s="157"/>
      <c r="DOQ166" s="157"/>
      <c r="DOR166" s="157"/>
      <c r="DOS166" s="157"/>
      <c r="DOT166" s="157"/>
      <c r="DOU166" s="157"/>
      <c r="DOV166" s="157"/>
      <c r="DOW166" s="157"/>
      <c r="DOX166" s="157"/>
      <c r="DOY166" s="157"/>
      <c r="DOZ166" s="157"/>
      <c r="DPA166" s="157"/>
      <c r="DPB166" s="157"/>
      <c r="DPC166" s="157"/>
      <c r="DPD166" s="157"/>
      <c r="DPE166" s="157"/>
      <c r="DPF166" s="157"/>
      <c r="DPG166" s="157"/>
      <c r="DPH166" s="157"/>
      <c r="DPI166" s="157"/>
      <c r="DPJ166" s="157"/>
      <c r="DPK166" s="157"/>
      <c r="DPL166" s="157"/>
      <c r="DPM166" s="157"/>
      <c r="DPN166" s="157"/>
      <c r="DPO166" s="157"/>
      <c r="DPP166" s="157"/>
      <c r="DPQ166" s="157"/>
      <c r="DPR166" s="157"/>
      <c r="DPS166" s="157"/>
      <c r="DPT166" s="157"/>
      <c r="DPU166" s="157"/>
      <c r="DPV166" s="157"/>
      <c r="DPW166" s="157"/>
      <c r="DPX166" s="157"/>
      <c r="DPY166" s="157"/>
      <c r="DPZ166" s="157"/>
      <c r="DQA166" s="157"/>
      <c r="DQB166" s="157"/>
      <c r="DQC166" s="157"/>
      <c r="DQD166" s="157"/>
      <c r="DQE166" s="157"/>
      <c r="DQF166" s="157"/>
      <c r="DQG166" s="157"/>
      <c r="DQH166" s="157"/>
      <c r="DQI166" s="157"/>
      <c r="DQJ166" s="157"/>
      <c r="DQK166" s="157"/>
      <c r="DQL166" s="157"/>
      <c r="DQM166" s="157"/>
      <c r="DQN166" s="157"/>
      <c r="DQO166" s="157"/>
      <c r="DQP166" s="157"/>
      <c r="DQQ166" s="157"/>
      <c r="DQR166" s="157"/>
      <c r="DQS166" s="157"/>
      <c r="DQT166" s="157"/>
      <c r="DQU166" s="157"/>
      <c r="DQV166" s="157"/>
      <c r="DQW166" s="157"/>
      <c r="DQX166" s="157"/>
      <c r="DQY166" s="157"/>
      <c r="DQZ166" s="157"/>
      <c r="DRA166" s="157"/>
      <c r="DRB166" s="157"/>
      <c r="DRC166" s="157"/>
      <c r="DRD166" s="157"/>
      <c r="DRE166" s="157"/>
      <c r="DRF166" s="157"/>
      <c r="DRG166" s="157"/>
      <c r="DRH166" s="157"/>
      <c r="DRI166" s="157"/>
      <c r="DRJ166" s="157"/>
      <c r="DRK166" s="157"/>
      <c r="DRL166" s="157"/>
      <c r="DRM166" s="157"/>
      <c r="DRN166" s="157"/>
      <c r="DRO166" s="157"/>
      <c r="DRP166" s="157"/>
      <c r="DRQ166" s="157"/>
      <c r="DRR166" s="157"/>
      <c r="DRS166" s="157"/>
      <c r="DRT166" s="157"/>
      <c r="DRU166" s="157"/>
      <c r="DRV166" s="157"/>
      <c r="DRW166" s="157"/>
      <c r="DRX166" s="157"/>
      <c r="DRY166" s="157"/>
      <c r="DRZ166" s="157"/>
      <c r="DSA166" s="157"/>
      <c r="DSB166" s="157"/>
      <c r="DSC166" s="157"/>
      <c r="DSD166" s="157"/>
      <c r="DSE166" s="157"/>
      <c r="DSF166" s="157"/>
      <c r="DSG166" s="157"/>
      <c r="DSH166" s="157"/>
      <c r="DSI166" s="157"/>
      <c r="DSJ166" s="157"/>
      <c r="DSK166" s="157"/>
      <c r="DSL166" s="157"/>
      <c r="DSM166" s="157"/>
      <c r="DSN166" s="157"/>
      <c r="DSO166" s="157"/>
      <c r="DSP166" s="157"/>
      <c r="DSQ166" s="157"/>
      <c r="DSR166" s="157"/>
      <c r="DSS166" s="157"/>
      <c r="DST166" s="157"/>
      <c r="DSU166" s="157"/>
      <c r="DSV166" s="157"/>
      <c r="DSW166" s="157"/>
      <c r="DSX166" s="157"/>
      <c r="DSY166" s="157"/>
      <c r="DSZ166" s="157"/>
      <c r="DTA166" s="157"/>
      <c r="DTB166" s="157"/>
      <c r="DTC166" s="157"/>
      <c r="DTD166" s="157"/>
      <c r="DTE166" s="157"/>
      <c r="DTF166" s="157"/>
      <c r="DTG166" s="157"/>
      <c r="DTH166" s="157"/>
      <c r="DTI166" s="157"/>
      <c r="DTJ166" s="157"/>
      <c r="DTK166" s="157"/>
      <c r="DTL166" s="157"/>
      <c r="DTM166" s="157"/>
      <c r="DTN166" s="157"/>
      <c r="DTO166" s="157"/>
      <c r="DTP166" s="157"/>
      <c r="DTQ166" s="157"/>
      <c r="DTR166" s="157"/>
      <c r="DTS166" s="157"/>
      <c r="DTT166" s="157"/>
      <c r="DTU166" s="157"/>
      <c r="DTV166" s="157"/>
      <c r="DTW166" s="157"/>
      <c r="DTX166" s="157"/>
      <c r="DTY166" s="157"/>
      <c r="DTZ166" s="157"/>
      <c r="DUA166" s="157"/>
      <c r="DUB166" s="157"/>
      <c r="DUC166" s="157"/>
      <c r="DUD166" s="157"/>
      <c r="DUE166" s="157"/>
      <c r="DUF166" s="157"/>
      <c r="DUG166" s="157"/>
      <c r="DUH166" s="157"/>
      <c r="DUI166" s="157"/>
      <c r="DUJ166" s="157"/>
      <c r="DUK166" s="157"/>
      <c r="DUL166" s="157"/>
      <c r="DUM166" s="157"/>
      <c r="DUN166" s="157"/>
      <c r="DUO166" s="157"/>
      <c r="DUP166" s="157"/>
      <c r="DUQ166" s="157"/>
      <c r="DUR166" s="157"/>
      <c r="DUS166" s="157"/>
      <c r="DUT166" s="157"/>
      <c r="DUU166" s="157"/>
      <c r="DUV166" s="157"/>
      <c r="DUW166" s="157"/>
      <c r="DUX166" s="157"/>
      <c r="DUY166" s="157"/>
      <c r="DUZ166" s="157"/>
      <c r="DVA166" s="157"/>
      <c r="DVB166" s="157"/>
      <c r="DVC166" s="157"/>
      <c r="DVD166" s="157"/>
      <c r="DVE166" s="157"/>
      <c r="DVF166" s="157"/>
      <c r="DVG166" s="157"/>
      <c r="DVH166" s="157"/>
      <c r="DVI166" s="157"/>
      <c r="DVJ166" s="157"/>
      <c r="DVK166" s="157"/>
      <c r="DVL166" s="157"/>
      <c r="DVM166" s="157"/>
      <c r="DVN166" s="157"/>
      <c r="DVO166" s="157"/>
      <c r="DVP166" s="157"/>
      <c r="DVQ166" s="157"/>
      <c r="DVR166" s="157"/>
      <c r="DVS166" s="157"/>
      <c r="DVT166" s="157"/>
      <c r="DVU166" s="157"/>
      <c r="DVV166" s="157"/>
      <c r="DVW166" s="157"/>
      <c r="DVX166" s="157"/>
      <c r="DVY166" s="157"/>
      <c r="DVZ166" s="157"/>
      <c r="DWA166" s="157"/>
      <c r="DWB166" s="157"/>
      <c r="DWC166" s="157"/>
      <c r="DWD166" s="157"/>
      <c r="DWE166" s="157"/>
      <c r="DWF166" s="157"/>
      <c r="DWG166" s="157"/>
      <c r="DWH166" s="157"/>
      <c r="DWI166" s="157"/>
      <c r="DWJ166" s="157"/>
      <c r="DWK166" s="157"/>
      <c r="DWL166" s="157"/>
      <c r="DWM166" s="157"/>
      <c r="DWN166" s="157"/>
      <c r="DWO166" s="157"/>
      <c r="DWP166" s="157"/>
      <c r="DWQ166" s="157"/>
      <c r="DWR166" s="157"/>
      <c r="DWS166" s="157"/>
      <c r="DWT166" s="157"/>
      <c r="DWU166" s="157"/>
      <c r="DWV166" s="157"/>
      <c r="DWW166" s="157"/>
      <c r="DWX166" s="157"/>
      <c r="DWY166" s="157"/>
      <c r="DWZ166" s="157"/>
      <c r="DXA166" s="157"/>
      <c r="DXB166" s="157"/>
      <c r="DXC166" s="157"/>
      <c r="DXD166" s="157"/>
      <c r="DXE166" s="157"/>
      <c r="DXF166" s="157"/>
      <c r="DXG166" s="157"/>
      <c r="DXH166" s="157"/>
      <c r="DXI166" s="157"/>
      <c r="DXJ166" s="157"/>
      <c r="DXK166" s="157"/>
      <c r="DXL166" s="157"/>
      <c r="DXM166" s="157"/>
      <c r="DXN166" s="157"/>
      <c r="DXO166" s="157"/>
      <c r="DXP166" s="157"/>
      <c r="DXQ166" s="157"/>
      <c r="DXR166" s="157"/>
      <c r="DXS166" s="157"/>
      <c r="DXT166" s="157"/>
      <c r="DXU166" s="157"/>
      <c r="DXV166" s="157"/>
      <c r="DXW166" s="157"/>
      <c r="DXX166" s="157"/>
      <c r="DXY166" s="157"/>
      <c r="DXZ166" s="157"/>
      <c r="DYA166" s="157"/>
      <c r="DYB166" s="157"/>
      <c r="DYC166" s="157"/>
      <c r="DYD166" s="157"/>
      <c r="DYE166" s="157"/>
      <c r="DYF166" s="157"/>
      <c r="DYG166" s="157"/>
      <c r="DYH166" s="157"/>
      <c r="DYI166" s="157"/>
      <c r="DYJ166" s="157"/>
      <c r="DYK166" s="157"/>
      <c r="DYL166" s="157"/>
      <c r="DYM166" s="157"/>
      <c r="DYN166" s="157"/>
      <c r="DYO166" s="157"/>
      <c r="DYP166" s="157"/>
      <c r="DYQ166" s="157"/>
      <c r="DYR166" s="157"/>
      <c r="DYS166" s="157"/>
      <c r="DYT166" s="157"/>
      <c r="DYU166" s="157"/>
      <c r="DYV166" s="157"/>
      <c r="DYW166" s="157"/>
      <c r="DYX166" s="157"/>
      <c r="DYY166" s="157"/>
      <c r="DYZ166" s="157"/>
      <c r="DZA166" s="157"/>
      <c r="DZB166" s="157"/>
      <c r="DZC166" s="157"/>
      <c r="DZD166" s="157"/>
      <c r="DZE166" s="157"/>
      <c r="DZF166" s="157"/>
      <c r="DZG166" s="157"/>
      <c r="DZH166" s="157"/>
      <c r="DZI166" s="157"/>
      <c r="DZJ166" s="157"/>
      <c r="DZK166" s="157"/>
      <c r="DZL166" s="157"/>
      <c r="DZM166" s="157"/>
      <c r="DZN166" s="157"/>
      <c r="DZO166" s="157"/>
      <c r="DZP166" s="157"/>
      <c r="DZQ166" s="157"/>
      <c r="DZR166" s="157"/>
      <c r="DZS166" s="157"/>
      <c r="DZT166" s="157"/>
      <c r="DZU166" s="157"/>
      <c r="DZV166" s="157"/>
      <c r="DZW166" s="157"/>
      <c r="DZX166" s="157"/>
      <c r="DZY166" s="157"/>
      <c r="DZZ166" s="157"/>
      <c r="EAA166" s="157"/>
      <c r="EAB166" s="157"/>
      <c r="EAC166" s="157"/>
      <c r="EAD166" s="157"/>
      <c r="EAE166" s="157"/>
      <c r="EAF166" s="157"/>
      <c r="EAG166" s="157"/>
      <c r="EAH166" s="157"/>
      <c r="EAI166" s="157"/>
      <c r="EAJ166" s="157"/>
      <c r="EAK166" s="157"/>
      <c r="EAL166" s="157"/>
      <c r="EAM166" s="157"/>
      <c r="EAN166" s="157"/>
      <c r="EAO166" s="157"/>
      <c r="EAP166" s="157"/>
      <c r="EAQ166" s="157"/>
      <c r="EAR166" s="157"/>
      <c r="EAS166" s="157"/>
      <c r="EAT166" s="157"/>
      <c r="EAU166" s="157"/>
      <c r="EAV166" s="157"/>
      <c r="EAW166" s="157"/>
      <c r="EAX166" s="157"/>
      <c r="EAY166" s="157"/>
      <c r="EAZ166" s="157"/>
      <c r="EBA166" s="157"/>
      <c r="EBB166" s="157"/>
      <c r="EBC166" s="157"/>
      <c r="EBD166" s="157"/>
      <c r="EBE166" s="157"/>
      <c r="EBF166" s="157"/>
      <c r="EBG166" s="157"/>
      <c r="EBH166" s="157"/>
      <c r="EBI166" s="157"/>
      <c r="EBJ166" s="157"/>
      <c r="EBK166" s="157"/>
      <c r="EBL166" s="157"/>
      <c r="EBM166" s="157"/>
      <c r="EBN166" s="157"/>
      <c r="EBO166" s="157"/>
      <c r="EBP166" s="157"/>
      <c r="EBQ166" s="157"/>
      <c r="EBR166" s="157"/>
      <c r="EBS166" s="157"/>
      <c r="EBT166" s="157"/>
      <c r="EBU166" s="157"/>
      <c r="EBV166" s="157"/>
      <c r="EBW166" s="157"/>
      <c r="EBX166" s="157"/>
      <c r="EBY166" s="157"/>
      <c r="EBZ166" s="157"/>
      <c r="ECA166" s="157"/>
      <c r="ECB166" s="157"/>
      <c r="ECC166" s="157"/>
      <c r="ECD166" s="157"/>
      <c r="ECE166" s="157"/>
      <c r="ECF166" s="157"/>
      <c r="ECG166" s="157"/>
      <c r="ECH166" s="157"/>
      <c r="ECI166" s="157"/>
      <c r="ECJ166" s="157"/>
      <c r="ECK166" s="157"/>
      <c r="ECL166" s="157"/>
      <c r="ECM166" s="157"/>
      <c r="ECN166" s="157"/>
      <c r="ECO166" s="157"/>
      <c r="ECP166" s="157"/>
      <c r="ECQ166" s="157"/>
      <c r="ECR166" s="157"/>
      <c r="ECS166" s="157"/>
      <c r="ECT166" s="157"/>
      <c r="ECU166" s="157"/>
      <c r="ECV166" s="157"/>
      <c r="ECW166" s="157"/>
      <c r="ECX166" s="157"/>
      <c r="ECY166" s="157"/>
      <c r="ECZ166" s="157"/>
      <c r="EDA166" s="157"/>
      <c r="EDB166" s="157"/>
      <c r="EDC166" s="157"/>
      <c r="EDD166" s="157"/>
      <c r="EDE166" s="157"/>
      <c r="EDF166" s="157"/>
      <c r="EDG166" s="157"/>
      <c r="EDH166" s="157"/>
      <c r="EDI166" s="157"/>
      <c r="EDJ166" s="157"/>
      <c r="EDK166" s="157"/>
      <c r="EDL166" s="157"/>
      <c r="EDM166" s="157"/>
      <c r="EDN166" s="157"/>
      <c r="EDO166" s="157"/>
      <c r="EDP166" s="157"/>
      <c r="EDQ166" s="157"/>
      <c r="EDR166" s="157"/>
      <c r="EDS166" s="157"/>
      <c r="EDT166" s="157"/>
      <c r="EDU166" s="157"/>
      <c r="EDV166" s="157"/>
      <c r="EDW166" s="157"/>
      <c r="EDX166" s="157"/>
      <c r="EDY166" s="157"/>
      <c r="EDZ166" s="157"/>
      <c r="EEA166" s="157"/>
      <c r="EEB166" s="157"/>
      <c r="EEC166" s="157"/>
      <c r="EED166" s="157"/>
      <c r="EEE166" s="157"/>
      <c r="EEF166" s="157"/>
      <c r="EEG166" s="157"/>
      <c r="EEH166" s="157"/>
      <c r="EEI166" s="157"/>
      <c r="EEJ166" s="157"/>
      <c r="EEK166" s="157"/>
      <c r="EEL166" s="157"/>
      <c r="EEM166" s="157"/>
      <c r="EEN166" s="157"/>
      <c r="EEO166" s="157"/>
      <c r="EEP166" s="157"/>
      <c r="EEQ166" s="157"/>
      <c r="EER166" s="157"/>
      <c r="EES166" s="157"/>
      <c r="EET166" s="157"/>
      <c r="EEU166" s="157"/>
      <c r="EEV166" s="157"/>
      <c r="EEW166" s="157"/>
      <c r="EEX166" s="157"/>
      <c r="EEY166" s="157"/>
      <c r="EEZ166" s="157"/>
      <c r="EFA166" s="157"/>
      <c r="EFB166" s="157"/>
      <c r="EFC166" s="157"/>
      <c r="EFD166" s="157"/>
      <c r="EFE166" s="157"/>
      <c r="EFF166" s="157"/>
      <c r="EFG166" s="157"/>
      <c r="EFH166" s="157"/>
      <c r="EFI166" s="157"/>
      <c r="EFJ166" s="157"/>
      <c r="EFK166" s="157"/>
      <c r="EFL166" s="157"/>
      <c r="EFM166" s="157"/>
      <c r="EFN166" s="157"/>
      <c r="EFO166" s="157"/>
      <c r="EFP166" s="157"/>
      <c r="EFQ166" s="157"/>
      <c r="EFR166" s="157"/>
      <c r="EFS166" s="157"/>
      <c r="EFT166" s="157"/>
      <c r="EFU166" s="157"/>
      <c r="EFV166" s="157"/>
      <c r="EFW166" s="157"/>
      <c r="EFX166" s="157"/>
      <c r="EFY166" s="157"/>
      <c r="EFZ166" s="157"/>
      <c r="EGA166" s="157"/>
      <c r="EGB166" s="157"/>
      <c r="EGC166" s="157"/>
      <c r="EGD166" s="157"/>
      <c r="EGE166" s="157"/>
      <c r="EGF166" s="157"/>
      <c r="EGG166" s="157"/>
      <c r="EGH166" s="157"/>
      <c r="EGI166" s="157"/>
      <c r="EGJ166" s="157"/>
      <c r="EGK166" s="157"/>
      <c r="EGL166" s="157"/>
      <c r="EGM166" s="157"/>
      <c r="EGN166" s="157"/>
      <c r="EGO166" s="157"/>
      <c r="EGP166" s="157"/>
      <c r="EGQ166" s="157"/>
      <c r="EGR166" s="157"/>
      <c r="EGS166" s="157"/>
      <c r="EGT166" s="157"/>
      <c r="EGU166" s="157"/>
      <c r="EGV166" s="157"/>
      <c r="EGW166" s="157"/>
      <c r="EGX166" s="157"/>
      <c r="EGY166" s="157"/>
      <c r="EGZ166" s="157"/>
      <c r="EHA166" s="157"/>
      <c r="EHB166" s="157"/>
      <c r="EHC166" s="157"/>
      <c r="EHD166" s="157"/>
      <c r="EHE166" s="157"/>
      <c r="EHF166" s="157"/>
      <c r="EHG166" s="157"/>
      <c r="EHH166" s="157"/>
      <c r="EHI166" s="157"/>
      <c r="EHJ166" s="157"/>
      <c r="EHK166" s="157"/>
      <c r="EHL166" s="157"/>
      <c r="EHM166" s="157"/>
      <c r="EHN166" s="157"/>
      <c r="EHO166" s="157"/>
      <c r="EHP166" s="157"/>
      <c r="EHQ166" s="157"/>
      <c r="EHR166" s="157"/>
      <c r="EHS166" s="157"/>
      <c r="EHT166" s="157"/>
      <c r="EHU166" s="157"/>
      <c r="EHV166" s="157"/>
      <c r="EHW166" s="157"/>
      <c r="EHX166" s="157"/>
      <c r="EHY166" s="157"/>
      <c r="EHZ166" s="157"/>
      <c r="EIA166" s="157"/>
      <c r="EIB166" s="157"/>
      <c r="EIC166" s="157"/>
      <c r="EID166" s="157"/>
      <c r="EIE166" s="157"/>
      <c r="EIF166" s="157"/>
      <c r="EIG166" s="157"/>
      <c r="EIH166" s="157"/>
      <c r="EII166" s="157"/>
      <c r="EIJ166" s="157"/>
      <c r="EIK166" s="157"/>
      <c r="EIL166" s="157"/>
      <c r="EIM166" s="157"/>
      <c r="EIN166" s="157"/>
      <c r="EIO166" s="157"/>
      <c r="EIP166" s="157"/>
      <c r="EIQ166" s="157"/>
      <c r="EIR166" s="157"/>
      <c r="EIS166" s="157"/>
      <c r="EIT166" s="157"/>
      <c r="EIU166" s="157"/>
      <c r="EIV166" s="157"/>
      <c r="EIW166" s="157"/>
      <c r="EIX166" s="157"/>
      <c r="EIY166" s="157"/>
      <c r="EIZ166" s="157"/>
      <c r="EJA166" s="157"/>
      <c r="EJB166" s="157"/>
      <c r="EJC166" s="157"/>
      <c r="EJD166" s="157"/>
      <c r="EJE166" s="157"/>
      <c r="EJF166" s="157"/>
      <c r="EJG166" s="157"/>
      <c r="EJH166" s="157"/>
      <c r="EJI166" s="157"/>
      <c r="EJJ166" s="157"/>
      <c r="EJK166" s="157"/>
      <c r="EJL166" s="157"/>
      <c r="EJM166" s="157"/>
      <c r="EJN166" s="157"/>
      <c r="EJO166" s="157"/>
      <c r="EJP166" s="157"/>
      <c r="EJQ166" s="157"/>
      <c r="EJR166" s="157"/>
      <c r="EJS166" s="157"/>
      <c r="EJT166" s="157"/>
      <c r="EJU166" s="157"/>
      <c r="EJV166" s="157"/>
      <c r="EJW166" s="157"/>
      <c r="EJX166" s="157"/>
      <c r="EJY166" s="157"/>
      <c r="EJZ166" s="157"/>
      <c r="EKA166" s="157"/>
      <c r="EKB166" s="157"/>
      <c r="EKC166" s="157"/>
      <c r="EKD166" s="157"/>
      <c r="EKE166" s="157"/>
      <c r="EKF166" s="157"/>
      <c r="EKG166" s="157"/>
      <c r="EKH166" s="157"/>
      <c r="EKI166" s="157"/>
      <c r="EKJ166" s="157"/>
      <c r="EKK166" s="157"/>
      <c r="EKL166" s="157"/>
      <c r="EKM166" s="157"/>
      <c r="EKN166" s="157"/>
      <c r="EKO166" s="157"/>
      <c r="EKP166" s="157"/>
      <c r="EKQ166" s="157"/>
      <c r="EKR166" s="157"/>
      <c r="EKS166" s="157"/>
      <c r="EKT166" s="157"/>
      <c r="EKU166" s="157"/>
      <c r="EKV166" s="157"/>
      <c r="EKW166" s="157"/>
      <c r="EKX166" s="157"/>
      <c r="EKY166" s="157"/>
      <c r="EKZ166" s="157"/>
      <c r="ELA166" s="157"/>
      <c r="ELB166" s="157"/>
      <c r="ELC166" s="157"/>
      <c r="ELD166" s="157"/>
      <c r="ELE166" s="157"/>
      <c r="ELF166" s="157"/>
      <c r="ELG166" s="157"/>
      <c r="ELH166" s="157"/>
      <c r="ELI166" s="157"/>
      <c r="ELJ166" s="157"/>
      <c r="ELK166" s="157"/>
      <c r="ELL166" s="157"/>
      <c r="ELM166" s="157"/>
      <c r="ELN166" s="157"/>
      <c r="ELO166" s="157"/>
      <c r="ELP166" s="157"/>
      <c r="ELQ166" s="157"/>
      <c r="ELR166" s="157"/>
      <c r="ELS166" s="157"/>
      <c r="ELT166" s="157"/>
      <c r="ELU166" s="157"/>
      <c r="ELV166" s="157"/>
      <c r="ELW166" s="157"/>
      <c r="ELX166" s="157"/>
      <c r="ELY166" s="157"/>
      <c r="ELZ166" s="157"/>
      <c r="EMA166" s="157"/>
      <c r="EMB166" s="157"/>
      <c r="EMC166" s="157"/>
      <c r="EMD166" s="157"/>
      <c r="EME166" s="157"/>
      <c r="EMF166" s="157"/>
      <c r="EMG166" s="157"/>
      <c r="EMH166" s="157"/>
      <c r="EMI166" s="157"/>
      <c r="EMJ166" s="157"/>
      <c r="EMK166" s="157"/>
      <c r="EML166" s="157"/>
      <c r="EMM166" s="157"/>
      <c r="EMN166" s="157"/>
      <c r="EMO166" s="157"/>
      <c r="EMP166" s="157"/>
      <c r="EMQ166" s="157"/>
      <c r="EMR166" s="157"/>
      <c r="EMS166" s="157"/>
      <c r="EMT166" s="157"/>
      <c r="EMU166" s="157"/>
      <c r="EMV166" s="157"/>
      <c r="EMW166" s="157"/>
      <c r="EMX166" s="157"/>
      <c r="EMY166" s="157"/>
      <c r="EMZ166" s="157"/>
      <c r="ENA166" s="157"/>
      <c r="ENB166" s="157"/>
      <c r="ENC166" s="157"/>
      <c r="END166" s="157"/>
      <c r="ENE166" s="157"/>
      <c r="ENF166" s="157"/>
      <c r="ENG166" s="157"/>
      <c r="ENH166" s="157"/>
      <c r="ENI166" s="157"/>
      <c r="ENJ166" s="157"/>
      <c r="ENK166" s="157"/>
      <c r="ENL166" s="157"/>
      <c r="ENM166" s="157"/>
      <c r="ENN166" s="157"/>
      <c r="ENO166" s="157"/>
      <c r="ENP166" s="157"/>
      <c r="ENQ166" s="157"/>
      <c r="ENR166" s="157"/>
      <c r="ENS166" s="157"/>
      <c r="ENT166" s="157"/>
      <c r="ENU166" s="157"/>
      <c r="ENV166" s="157"/>
      <c r="ENW166" s="157"/>
      <c r="ENX166" s="157"/>
      <c r="ENY166" s="157"/>
      <c r="ENZ166" s="157"/>
      <c r="EOA166" s="157"/>
      <c r="EOB166" s="157"/>
      <c r="EOC166" s="157"/>
      <c r="EOD166" s="157"/>
      <c r="EOE166" s="157"/>
      <c r="EOF166" s="157"/>
      <c r="EOG166" s="157"/>
      <c r="EOH166" s="157"/>
      <c r="EOI166" s="157"/>
      <c r="EOJ166" s="157"/>
      <c r="EOK166" s="157"/>
      <c r="EOL166" s="157"/>
      <c r="EOM166" s="157"/>
      <c r="EON166" s="157"/>
      <c r="EOO166" s="157"/>
      <c r="EOP166" s="157"/>
      <c r="EOQ166" s="157"/>
      <c r="EOR166" s="157"/>
      <c r="EOS166" s="157"/>
      <c r="EOT166" s="157"/>
      <c r="EOU166" s="157"/>
      <c r="EOV166" s="157"/>
      <c r="EOW166" s="157"/>
      <c r="EOX166" s="157"/>
      <c r="EOY166" s="157"/>
      <c r="EOZ166" s="157"/>
      <c r="EPA166" s="157"/>
      <c r="EPB166" s="157"/>
      <c r="EPC166" s="157"/>
      <c r="EPD166" s="157"/>
      <c r="EPE166" s="157"/>
      <c r="EPF166" s="157"/>
      <c r="EPG166" s="157"/>
      <c r="EPH166" s="157"/>
      <c r="EPI166" s="157"/>
      <c r="EPJ166" s="157"/>
      <c r="EPK166" s="157"/>
      <c r="EPL166" s="157"/>
      <c r="EPM166" s="157"/>
      <c r="EPN166" s="157"/>
      <c r="EPO166" s="157"/>
      <c r="EPP166" s="157"/>
      <c r="EPQ166" s="157"/>
      <c r="EPR166" s="157"/>
      <c r="EPS166" s="157"/>
      <c r="EPT166" s="157"/>
      <c r="EPU166" s="157"/>
      <c r="EPV166" s="157"/>
      <c r="EPW166" s="157"/>
      <c r="EPX166" s="157"/>
      <c r="EPY166" s="157"/>
      <c r="EPZ166" s="157"/>
      <c r="EQA166" s="157"/>
      <c r="EQB166" s="157"/>
      <c r="EQC166" s="157"/>
      <c r="EQD166" s="157"/>
      <c r="EQE166" s="157"/>
      <c r="EQF166" s="157"/>
      <c r="EQG166" s="157"/>
      <c r="EQH166" s="157"/>
      <c r="EQI166" s="157"/>
      <c r="EQJ166" s="157"/>
      <c r="EQK166" s="157"/>
      <c r="EQL166" s="157"/>
      <c r="EQM166" s="157"/>
      <c r="EQN166" s="157"/>
      <c r="EQO166" s="157"/>
      <c r="EQP166" s="157"/>
      <c r="EQQ166" s="157"/>
      <c r="EQR166" s="157"/>
      <c r="EQS166" s="157"/>
      <c r="EQT166" s="157"/>
      <c r="EQU166" s="157"/>
      <c r="EQV166" s="157"/>
      <c r="EQW166" s="157"/>
      <c r="EQX166" s="157"/>
      <c r="EQY166" s="157"/>
      <c r="EQZ166" s="157"/>
      <c r="ERA166" s="157"/>
      <c r="ERB166" s="157"/>
      <c r="ERC166" s="157"/>
      <c r="ERD166" s="157"/>
      <c r="ERE166" s="157"/>
      <c r="ERF166" s="157"/>
      <c r="ERG166" s="157"/>
      <c r="ERH166" s="157"/>
      <c r="ERI166" s="157"/>
      <c r="ERJ166" s="157"/>
      <c r="ERK166" s="157"/>
      <c r="ERL166" s="157"/>
      <c r="ERM166" s="157"/>
      <c r="ERN166" s="157"/>
      <c r="ERO166" s="157"/>
      <c r="ERP166" s="157"/>
      <c r="ERQ166" s="157"/>
      <c r="ERR166" s="157"/>
      <c r="ERS166" s="157"/>
      <c r="ERT166" s="157"/>
      <c r="ERU166" s="157"/>
      <c r="ERV166" s="157"/>
      <c r="ERW166" s="157"/>
      <c r="ERX166" s="157"/>
      <c r="ERY166" s="157"/>
      <c r="ERZ166" s="157"/>
      <c r="ESA166" s="157"/>
      <c r="ESB166" s="157"/>
      <c r="ESC166" s="157"/>
      <c r="ESD166" s="157"/>
      <c r="ESE166" s="157"/>
      <c r="ESF166" s="157"/>
      <c r="ESG166" s="157"/>
      <c r="ESH166" s="157"/>
      <c r="ESI166" s="157"/>
      <c r="ESJ166" s="157"/>
      <c r="ESK166" s="157"/>
      <c r="ESL166" s="157"/>
      <c r="ESM166" s="157"/>
      <c r="ESN166" s="157"/>
      <c r="ESO166" s="157"/>
      <c r="ESP166" s="157"/>
      <c r="ESQ166" s="157"/>
      <c r="ESR166" s="157"/>
      <c r="ESS166" s="157"/>
      <c r="EST166" s="157"/>
      <c r="ESU166" s="157"/>
      <c r="ESV166" s="157"/>
      <c r="ESW166" s="157"/>
      <c r="ESX166" s="157"/>
      <c r="ESY166" s="157"/>
      <c r="ESZ166" s="157"/>
      <c r="ETA166" s="157"/>
      <c r="ETB166" s="157"/>
      <c r="ETC166" s="157"/>
      <c r="ETD166" s="157"/>
      <c r="ETE166" s="157"/>
      <c r="ETF166" s="157"/>
      <c r="ETG166" s="157"/>
      <c r="ETH166" s="157"/>
      <c r="ETI166" s="157"/>
      <c r="ETJ166" s="157"/>
      <c r="ETK166" s="157"/>
      <c r="ETL166" s="157"/>
      <c r="ETM166" s="157"/>
      <c r="ETN166" s="157"/>
      <c r="ETO166" s="157"/>
      <c r="ETP166" s="157"/>
      <c r="ETQ166" s="157"/>
      <c r="ETR166" s="157"/>
      <c r="ETS166" s="157"/>
      <c r="ETT166" s="157"/>
      <c r="ETU166" s="157"/>
      <c r="ETV166" s="157"/>
      <c r="ETW166" s="157"/>
      <c r="ETX166" s="157"/>
      <c r="ETY166" s="157"/>
      <c r="ETZ166" s="157"/>
      <c r="EUA166" s="157"/>
      <c r="EUB166" s="157"/>
      <c r="EUC166" s="157"/>
      <c r="EUD166" s="157"/>
      <c r="EUE166" s="157"/>
      <c r="EUF166" s="157"/>
      <c r="EUG166" s="157"/>
      <c r="EUH166" s="157"/>
      <c r="EUI166" s="157"/>
      <c r="EUJ166" s="157"/>
      <c r="EUK166" s="157"/>
      <c r="EUL166" s="157"/>
      <c r="EUM166" s="157"/>
      <c r="EUN166" s="157"/>
      <c r="EUO166" s="157"/>
      <c r="EUP166" s="157"/>
      <c r="EUQ166" s="157"/>
      <c r="EUR166" s="157"/>
      <c r="EUS166" s="157"/>
      <c r="EUT166" s="157"/>
      <c r="EUU166" s="157"/>
      <c r="EUV166" s="157"/>
      <c r="EUW166" s="157"/>
      <c r="EUX166" s="157"/>
      <c r="EUY166" s="157"/>
      <c r="EUZ166" s="157"/>
      <c r="EVA166" s="157"/>
      <c r="EVB166" s="157"/>
      <c r="EVC166" s="157"/>
      <c r="EVD166" s="157"/>
      <c r="EVE166" s="157"/>
      <c r="EVF166" s="157"/>
      <c r="EVG166" s="157"/>
      <c r="EVH166" s="157"/>
      <c r="EVI166" s="157"/>
      <c r="EVJ166" s="157"/>
      <c r="EVK166" s="157"/>
      <c r="EVL166" s="157"/>
      <c r="EVM166" s="157"/>
      <c r="EVN166" s="157"/>
      <c r="EVO166" s="157"/>
      <c r="EVP166" s="157"/>
      <c r="EVQ166" s="157"/>
      <c r="EVR166" s="157"/>
      <c r="EVS166" s="157"/>
      <c r="EVT166" s="157"/>
      <c r="EVU166" s="157"/>
      <c r="EVV166" s="157"/>
      <c r="EVW166" s="157"/>
      <c r="EVX166" s="157"/>
      <c r="EVY166" s="157"/>
      <c r="EVZ166" s="157"/>
      <c r="EWA166" s="157"/>
      <c r="EWB166" s="157"/>
      <c r="EWC166" s="157"/>
      <c r="EWD166" s="157"/>
      <c r="EWE166" s="157"/>
      <c r="EWF166" s="157"/>
      <c r="EWG166" s="157"/>
      <c r="EWH166" s="157"/>
      <c r="EWI166" s="157"/>
      <c r="EWJ166" s="157"/>
      <c r="EWK166" s="157"/>
      <c r="EWL166" s="157"/>
      <c r="EWM166" s="157"/>
      <c r="EWN166" s="157"/>
      <c r="EWO166" s="157"/>
      <c r="EWP166" s="157"/>
      <c r="EWQ166" s="157"/>
      <c r="EWR166" s="157"/>
      <c r="EWS166" s="157"/>
      <c r="EWT166" s="157"/>
      <c r="EWU166" s="157"/>
      <c r="EWV166" s="157"/>
      <c r="EWW166" s="157"/>
      <c r="EWX166" s="157"/>
      <c r="EWY166" s="157"/>
      <c r="EWZ166" s="157"/>
      <c r="EXA166" s="157"/>
      <c r="EXB166" s="157"/>
      <c r="EXC166" s="157"/>
      <c r="EXD166" s="157"/>
      <c r="EXE166" s="157"/>
      <c r="EXF166" s="157"/>
      <c r="EXG166" s="157"/>
      <c r="EXH166" s="157"/>
      <c r="EXI166" s="157"/>
      <c r="EXJ166" s="157"/>
      <c r="EXK166" s="157"/>
      <c r="EXL166" s="157"/>
      <c r="EXM166" s="157"/>
      <c r="EXN166" s="157"/>
      <c r="EXO166" s="157"/>
      <c r="EXP166" s="157"/>
      <c r="EXQ166" s="157"/>
      <c r="EXR166" s="157"/>
      <c r="EXS166" s="157"/>
      <c r="EXT166" s="157"/>
      <c r="EXU166" s="157"/>
      <c r="EXV166" s="157"/>
      <c r="EXW166" s="157"/>
      <c r="EXX166" s="157"/>
      <c r="EXY166" s="157"/>
      <c r="EXZ166" s="157"/>
      <c r="EYA166" s="157"/>
      <c r="EYB166" s="157"/>
      <c r="EYC166" s="157"/>
      <c r="EYD166" s="157"/>
      <c r="EYE166" s="157"/>
      <c r="EYF166" s="157"/>
      <c r="EYG166" s="157"/>
      <c r="EYH166" s="157"/>
      <c r="EYI166" s="157"/>
      <c r="EYJ166" s="157"/>
      <c r="EYK166" s="157"/>
      <c r="EYL166" s="157"/>
      <c r="EYM166" s="157"/>
      <c r="EYN166" s="157"/>
      <c r="EYO166" s="157"/>
      <c r="EYP166" s="157"/>
      <c r="EYQ166" s="157"/>
      <c r="EYR166" s="157"/>
      <c r="EYS166" s="157"/>
      <c r="EYT166" s="157"/>
      <c r="EYU166" s="157"/>
      <c r="EYV166" s="157"/>
      <c r="EYW166" s="157"/>
      <c r="EYX166" s="157"/>
      <c r="EYY166" s="157"/>
      <c r="EYZ166" s="157"/>
      <c r="EZA166" s="157"/>
      <c r="EZB166" s="157"/>
      <c r="EZC166" s="157"/>
      <c r="EZD166" s="157"/>
      <c r="EZE166" s="157"/>
      <c r="EZF166" s="157"/>
      <c r="EZG166" s="157"/>
      <c r="EZH166" s="157"/>
      <c r="EZI166" s="157"/>
      <c r="EZJ166" s="157"/>
      <c r="EZK166" s="157"/>
      <c r="EZL166" s="157"/>
      <c r="EZM166" s="157"/>
      <c r="EZN166" s="157"/>
      <c r="EZO166" s="157"/>
      <c r="EZP166" s="157"/>
      <c r="EZQ166" s="157"/>
      <c r="EZR166" s="157"/>
      <c r="EZS166" s="157"/>
      <c r="EZT166" s="157"/>
      <c r="EZU166" s="157"/>
      <c r="EZV166" s="157"/>
      <c r="EZW166" s="157"/>
      <c r="EZX166" s="157"/>
      <c r="EZY166" s="157"/>
      <c r="EZZ166" s="157"/>
      <c r="FAA166" s="157"/>
      <c r="FAB166" s="157"/>
      <c r="FAC166" s="157"/>
      <c r="FAD166" s="157"/>
      <c r="FAE166" s="157"/>
      <c r="FAF166" s="157"/>
      <c r="FAG166" s="157"/>
      <c r="FAH166" s="157"/>
      <c r="FAI166" s="157"/>
      <c r="FAJ166" s="157"/>
      <c r="FAK166" s="157"/>
      <c r="FAL166" s="157"/>
      <c r="FAM166" s="157"/>
      <c r="FAN166" s="157"/>
      <c r="FAO166" s="157"/>
      <c r="FAP166" s="157"/>
      <c r="FAQ166" s="157"/>
      <c r="FAR166" s="157"/>
      <c r="FAS166" s="157"/>
      <c r="FAT166" s="157"/>
      <c r="FAU166" s="157"/>
      <c r="FAV166" s="157"/>
      <c r="FAW166" s="157"/>
      <c r="FAX166" s="157"/>
      <c r="FAY166" s="157"/>
      <c r="FAZ166" s="157"/>
      <c r="FBA166" s="157"/>
      <c r="FBB166" s="157"/>
      <c r="FBC166" s="157"/>
      <c r="FBD166" s="157"/>
      <c r="FBE166" s="157"/>
      <c r="FBF166" s="157"/>
      <c r="FBG166" s="157"/>
      <c r="FBH166" s="157"/>
      <c r="FBI166" s="157"/>
      <c r="FBJ166" s="157"/>
      <c r="FBK166" s="157"/>
      <c r="FBL166" s="157"/>
      <c r="FBM166" s="157"/>
      <c r="FBN166" s="157"/>
      <c r="FBO166" s="157"/>
      <c r="FBP166" s="157"/>
      <c r="FBQ166" s="157"/>
      <c r="FBR166" s="157"/>
      <c r="FBS166" s="157"/>
      <c r="FBT166" s="157"/>
      <c r="FBU166" s="157"/>
      <c r="FBV166" s="157"/>
      <c r="FBW166" s="157"/>
      <c r="FBX166" s="157"/>
      <c r="FBY166" s="157"/>
      <c r="FBZ166" s="157"/>
      <c r="FCA166" s="157"/>
      <c r="FCB166" s="157"/>
      <c r="FCC166" s="157"/>
      <c r="FCD166" s="157"/>
      <c r="FCE166" s="157"/>
      <c r="FCF166" s="157"/>
      <c r="FCG166" s="157"/>
      <c r="FCH166" s="157"/>
      <c r="FCI166" s="157"/>
      <c r="FCJ166" s="157"/>
      <c r="FCK166" s="157"/>
      <c r="FCL166" s="157"/>
      <c r="FCM166" s="157"/>
      <c r="FCN166" s="157"/>
      <c r="FCO166" s="157"/>
      <c r="FCP166" s="157"/>
      <c r="FCQ166" s="157"/>
      <c r="FCR166" s="157"/>
      <c r="FCS166" s="157"/>
      <c r="FCT166" s="157"/>
      <c r="FCU166" s="157"/>
      <c r="FCV166" s="157"/>
      <c r="FCW166" s="157"/>
      <c r="FCX166" s="157"/>
      <c r="FCY166" s="157"/>
      <c r="FCZ166" s="157"/>
      <c r="FDA166" s="157"/>
      <c r="FDB166" s="157"/>
      <c r="FDC166" s="157"/>
      <c r="FDD166" s="157"/>
      <c r="FDE166" s="157"/>
      <c r="FDF166" s="157"/>
      <c r="FDG166" s="157"/>
      <c r="FDH166" s="157"/>
      <c r="FDI166" s="157"/>
      <c r="FDJ166" s="157"/>
      <c r="FDK166" s="157"/>
      <c r="FDL166" s="157"/>
      <c r="FDM166" s="157"/>
      <c r="FDN166" s="157"/>
      <c r="FDO166" s="157"/>
      <c r="FDP166" s="157"/>
      <c r="FDQ166" s="157"/>
      <c r="FDR166" s="157"/>
      <c r="FDS166" s="157"/>
      <c r="FDT166" s="157"/>
      <c r="FDU166" s="157"/>
      <c r="FDV166" s="157"/>
      <c r="FDW166" s="157"/>
      <c r="FDX166" s="157"/>
      <c r="FDY166" s="157"/>
      <c r="FDZ166" s="157"/>
      <c r="FEA166" s="157"/>
      <c r="FEB166" s="157"/>
      <c r="FEC166" s="157"/>
      <c r="FED166" s="157"/>
      <c r="FEE166" s="157"/>
      <c r="FEF166" s="157"/>
      <c r="FEG166" s="157"/>
      <c r="FEH166" s="157"/>
      <c r="FEI166" s="157"/>
      <c r="FEJ166" s="157"/>
      <c r="FEK166" s="157"/>
      <c r="FEL166" s="157"/>
      <c r="FEM166" s="157"/>
      <c r="FEN166" s="157"/>
      <c r="FEO166" s="157"/>
      <c r="FEP166" s="157"/>
      <c r="FEQ166" s="157"/>
      <c r="FER166" s="157"/>
      <c r="FES166" s="157"/>
      <c r="FET166" s="157"/>
      <c r="FEU166" s="157"/>
      <c r="FEV166" s="157"/>
      <c r="FEW166" s="157"/>
      <c r="FEX166" s="157"/>
      <c r="FEY166" s="157"/>
      <c r="FEZ166" s="157"/>
      <c r="FFA166" s="157"/>
      <c r="FFB166" s="157"/>
      <c r="FFC166" s="157"/>
      <c r="FFD166" s="157"/>
      <c r="FFE166" s="157"/>
      <c r="FFF166" s="157"/>
      <c r="FFG166" s="157"/>
      <c r="FFH166" s="157"/>
      <c r="FFI166" s="157"/>
      <c r="FFJ166" s="157"/>
      <c r="FFK166" s="157"/>
      <c r="FFL166" s="157"/>
      <c r="FFM166" s="157"/>
      <c r="FFN166" s="157"/>
      <c r="FFO166" s="157"/>
      <c r="FFP166" s="157"/>
      <c r="FFQ166" s="157"/>
      <c r="FFR166" s="157"/>
      <c r="FFS166" s="157"/>
      <c r="FFT166" s="157"/>
      <c r="FFU166" s="157"/>
      <c r="FFV166" s="157"/>
      <c r="FFW166" s="157"/>
      <c r="FFX166" s="157"/>
      <c r="FFY166" s="157"/>
      <c r="FFZ166" s="157"/>
      <c r="FGA166" s="157"/>
      <c r="FGB166" s="157"/>
      <c r="FGC166" s="157"/>
      <c r="FGD166" s="157"/>
      <c r="FGE166" s="157"/>
      <c r="FGF166" s="157"/>
      <c r="FGG166" s="157"/>
      <c r="FGH166" s="157"/>
      <c r="FGI166" s="157"/>
      <c r="FGJ166" s="157"/>
      <c r="FGK166" s="157"/>
      <c r="FGL166" s="157"/>
      <c r="FGM166" s="157"/>
      <c r="FGN166" s="157"/>
      <c r="FGO166" s="157"/>
      <c r="FGP166" s="157"/>
      <c r="FGQ166" s="157"/>
      <c r="FGR166" s="157"/>
      <c r="FGS166" s="157"/>
      <c r="FGT166" s="157"/>
      <c r="FGU166" s="157"/>
      <c r="FGV166" s="157"/>
      <c r="FGW166" s="157"/>
      <c r="FGX166" s="157"/>
      <c r="FGY166" s="157"/>
      <c r="FGZ166" s="157"/>
      <c r="FHA166" s="157"/>
      <c r="FHB166" s="157"/>
      <c r="FHC166" s="157"/>
      <c r="FHD166" s="157"/>
      <c r="FHE166" s="157"/>
      <c r="FHF166" s="157"/>
      <c r="FHG166" s="157"/>
      <c r="FHH166" s="157"/>
      <c r="FHI166" s="157"/>
      <c r="FHJ166" s="157"/>
      <c r="FHK166" s="157"/>
      <c r="FHL166" s="157"/>
      <c r="FHM166" s="157"/>
      <c r="FHN166" s="157"/>
      <c r="FHO166" s="157"/>
      <c r="FHP166" s="157"/>
      <c r="FHQ166" s="157"/>
      <c r="FHR166" s="157"/>
      <c r="FHS166" s="157"/>
      <c r="FHT166" s="157"/>
      <c r="FHU166" s="157"/>
      <c r="FHV166" s="157"/>
      <c r="FHW166" s="157"/>
      <c r="FHX166" s="157"/>
      <c r="FHY166" s="157"/>
      <c r="FHZ166" s="157"/>
      <c r="FIA166" s="157"/>
      <c r="FIB166" s="157"/>
      <c r="FIC166" s="157"/>
      <c r="FID166" s="157"/>
      <c r="FIE166" s="157"/>
      <c r="FIF166" s="157"/>
      <c r="FIG166" s="157"/>
      <c r="FIH166" s="157"/>
      <c r="FII166" s="157"/>
      <c r="FIJ166" s="157"/>
      <c r="FIK166" s="157"/>
      <c r="FIL166" s="157"/>
      <c r="FIM166" s="157"/>
      <c r="FIN166" s="157"/>
      <c r="FIO166" s="157"/>
      <c r="FIP166" s="157"/>
      <c r="FIQ166" s="157"/>
      <c r="FIR166" s="157"/>
      <c r="FIS166" s="157"/>
      <c r="FIT166" s="157"/>
      <c r="FIU166" s="157"/>
      <c r="FIV166" s="157"/>
      <c r="FIW166" s="157"/>
      <c r="FIX166" s="157"/>
      <c r="FIY166" s="157"/>
      <c r="FIZ166" s="157"/>
      <c r="FJA166" s="157"/>
      <c r="FJB166" s="157"/>
      <c r="FJC166" s="157"/>
      <c r="FJD166" s="157"/>
      <c r="FJE166" s="157"/>
      <c r="FJF166" s="157"/>
      <c r="FJG166" s="157"/>
      <c r="FJH166" s="157"/>
      <c r="FJI166" s="157"/>
      <c r="FJJ166" s="157"/>
      <c r="FJK166" s="157"/>
      <c r="FJL166" s="157"/>
      <c r="FJM166" s="157"/>
      <c r="FJN166" s="157"/>
      <c r="FJO166" s="157"/>
      <c r="FJP166" s="157"/>
      <c r="FJQ166" s="157"/>
      <c r="FJR166" s="157"/>
      <c r="FJS166" s="157"/>
      <c r="FJT166" s="157"/>
      <c r="FJU166" s="157"/>
      <c r="FJV166" s="157"/>
      <c r="FJW166" s="157"/>
      <c r="FJX166" s="157"/>
      <c r="FJY166" s="157"/>
      <c r="FJZ166" s="157"/>
      <c r="FKA166" s="157"/>
      <c r="FKB166" s="157"/>
      <c r="FKC166" s="157"/>
      <c r="FKD166" s="157"/>
      <c r="FKE166" s="157"/>
      <c r="FKF166" s="157"/>
      <c r="FKG166" s="157"/>
      <c r="FKH166" s="157"/>
      <c r="FKI166" s="157"/>
      <c r="FKJ166" s="157"/>
      <c r="FKK166" s="157"/>
      <c r="FKL166" s="157"/>
      <c r="FKM166" s="157"/>
      <c r="FKN166" s="157"/>
      <c r="FKO166" s="157"/>
      <c r="FKP166" s="157"/>
      <c r="FKQ166" s="157"/>
      <c r="FKR166" s="157"/>
      <c r="FKS166" s="157"/>
      <c r="FKT166" s="157"/>
      <c r="FKU166" s="157"/>
      <c r="FKV166" s="157"/>
      <c r="FKW166" s="157"/>
      <c r="FKX166" s="157"/>
      <c r="FKY166" s="157"/>
      <c r="FKZ166" s="157"/>
      <c r="FLA166" s="157"/>
      <c r="FLB166" s="157"/>
      <c r="FLC166" s="157"/>
      <c r="FLD166" s="157"/>
      <c r="FLE166" s="157"/>
      <c r="FLF166" s="157"/>
      <c r="FLG166" s="157"/>
      <c r="FLH166" s="157"/>
      <c r="FLI166" s="157"/>
      <c r="FLJ166" s="157"/>
      <c r="FLK166" s="157"/>
      <c r="FLL166" s="157"/>
      <c r="FLM166" s="157"/>
      <c r="FLN166" s="157"/>
      <c r="FLO166" s="157"/>
      <c r="FLP166" s="157"/>
      <c r="FLQ166" s="157"/>
      <c r="FLR166" s="157"/>
      <c r="FLS166" s="157"/>
      <c r="FLT166" s="157"/>
      <c r="FLU166" s="157"/>
      <c r="FLV166" s="157"/>
      <c r="FLW166" s="157"/>
      <c r="FLX166" s="157"/>
      <c r="FLY166" s="157"/>
      <c r="FLZ166" s="157"/>
      <c r="FMA166" s="157"/>
      <c r="FMB166" s="157"/>
      <c r="FMC166" s="157"/>
      <c r="FMD166" s="157"/>
      <c r="FME166" s="157"/>
      <c r="FMF166" s="157"/>
      <c r="FMG166" s="157"/>
      <c r="FMH166" s="157"/>
      <c r="FMI166" s="157"/>
      <c r="FMJ166" s="157"/>
      <c r="FMK166" s="157"/>
      <c r="FML166" s="157"/>
      <c r="FMM166" s="157"/>
      <c r="FMN166" s="157"/>
      <c r="FMO166" s="157"/>
      <c r="FMP166" s="157"/>
      <c r="FMQ166" s="157"/>
      <c r="FMR166" s="157"/>
      <c r="FMS166" s="157"/>
      <c r="FMT166" s="157"/>
      <c r="FMU166" s="157"/>
      <c r="FMV166" s="157"/>
      <c r="FMW166" s="157"/>
      <c r="FMX166" s="157"/>
      <c r="FMY166" s="157"/>
      <c r="FMZ166" s="157"/>
      <c r="FNA166" s="157"/>
      <c r="FNB166" s="157"/>
      <c r="FNC166" s="157"/>
      <c r="FND166" s="157"/>
      <c r="FNE166" s="157"/>
      <c r="FNF166" s="157"/>
      <c r="FNG166" s="157"/>
      <c r="FNH166" s="157"/>
      <c r="FNI166" s="157"/>
      <c r="FNJ166" s="157"/>
      <c r="FNK166" s="157"/>
      <c r="FNL166" s="157"/>
      <c r="FNM166" s="157"/>
      <c r="FNN166" s="157"/>
      <c r="FNO166" s="157"/>
      <c r="FNP166" s="157"/>
      <c r="FNQ166" s="157"/>
      <c r="FNR166" s="157"/>
      <c r="FNS166" s="157"/>
      <c r="FNT166" s="157"/>
      <c r="FNU166" s="157"/>
      <c r="FNV166" s="157"/>
      <c r="FNW166" s="157"/>
      <c r="FNX166" s="157"/>
      <c r="FNY166" s="157"/>
      <c r="FNZ166" s="157"/>
      <c r="FOA166" s="157"/>
      <c r="FOB166" s="157"/>
      <c r="FOC166" s="157"/>
      <c r="FOD166" s="157"/>
      <c r="FOE166" s="157"/>
      <c r="FOF166" s="157"/>
      <c r="FOG166" s="157"/>
      <c r="FOH166" s="157"/>
      <c r="FOI166" s="157"/>
      <c r="FOJ166" s="157"/>
      <c r="FOK166" s="157"/>
      <c r="FOL166" s="157"/>
      <c r="FOM166" s="157"/>
      <c r="FON166" s="157"/>
      <c r="FOO166" s="157"/>
      <c r="FOP166" s="157"/>
      <c r="FOQ166" s="157"/>
      <c r="FOR166" s="157"/>
      <c r="FOS166" s="157"/>
      <c r="FOT166" s="157"/>
      <c r="FOU166" s="157"/>
      <c r="FOV166" s="157"/>
      <c r="FOW166" s="157"/>
      <c r="FOX166" s="157"/>
      <c r="FOY166" s="157"/>
      <c r="FOZ166" s="157"/>
      <c r="FPA166" s="157"/>
      <c r="FPB166" s="157"/>
      <c r="FPC166" s="157"/>
      <c r="FPD166" s="157"/>
      <c r="FPE166" s="157"/>
      <c r="FPF166" s="157"/>
      <c r="FPG166" s="157"/>
      <c r="FPH166" s="157"/>
      <c r="FPI166" s="157"/>
      <c r="FPJ166" s="157"/>
      <c r="FPK166" s="157"/>
      <c r="FPL166" s="157"/>
      <c r="FPM166" s="157"/>
      <c r="FPN166" s="157"/>
      <c r="FPO166" s="157"/>
      <c r="FPP166" s="157"/>
      <c r="FPQ166" s="157"/>
      <c r="FPR166" s="157"/>
      <c r="FPS166" s="157"/>
      <c r="FPT166" s="157"/>
      <c r="FPU166" s="157"/>
      <c r="FPV166" s="157"/>
      <c r="FPW166" s="157"/>
      <c r="FPX166" s="157"/>
      <c r="FPY166" s="157"/>
      <c r="FPZ166" s="157"/>
      <c r="FQA166" s="157"/>
      <c r="FQB166" s="157"/>
      <c r="FQC166" s="157"/>
      <c r="FQD166" s="157"/>
      <c r="FQE166" s="157"/>
      <c r="FQF166" s="157"/>
      <c r="FQG166" s="157"/>
      <c r="FQH166" s="157"/>
      <c r="FQI166" s="157"/>
      <c r="FQJ166" s="157"/>
      <c r="FQK166" s="157"/>
      <c r="FQL166" s="157"/>
      <c r="FQM166" s="157"/>
      <c r="FQN166" s="157"/>
      <c r="FQO166" s="157"/>
      <c r="FQP166" s="157"/>
      <c r="FQQ166" s="157"/>
      <c r="FQR166" s="157"/>
      <c r="FQS166" s="157"/>
      <c r="FQT166" s="157"/>
      <c r="FQU166" s="157"/>
      <c r="FQV166" s="157"/>
      <c r="FQW166" s="157"/>
      <c r="FQX166" s="157"/>
      <c r="FQY166" s="157"/>
      <c r="FQZ166" s="157"/>
      <c r="FRA166" s="157"/>
      <c r="FRB166" s="157"/>
      <c r="FRC166" s="157"/>
      <c r="FRD166" s="157"/>
      <c r="FRE166" s="157"/>
      <c r="FRF166" s="157"/>
      <c r="FRG166" s="157"/>
      <c r="FRH166" s="157"/>
      <c r="FRI166" s="157"/>
      <c r="FRJ166" s="157"/>
      <c r="FRK166" s="157"/>
      <c r="FRL166" s="157"/>
      <c r="FRM166" s="157"/>
      <c r="FRN166" s="157"/>
      <c r="FRO166" s="157"/>
      <c r="FRP166" s="157"/>
      <c r="FRQ166" s="157"/>
      <c r="FRR166" s="157"/>
      <c r="FRS166" s="157"/>
      <c r="FRT166" s="157"/>
      <c r="FRU166" s="157"/>
      <c r="FRV166" s="157"/>
      <c r="FRW166" s="157"/>
      <c r="FRX166" s="157"/>
      <c r="FRY166" s="157"/>
      <c r="FRZ166" s="157"/>
      <c r="FSA166" s="157"/>
      <c r="FSB166" s="157"/>
      <c r="FSC166" s="157"/>
      <c r="FSD166" s="157"/>
      <c r="FSE166" s="157"/>
      <c r="FSF166" s="157"/>
      <c r="FSG166" s="157"/>
      <c r="FSH166" s="157"/>
      <c r="FSI166" s="157"/>
      <c r="FSJ166" s="157"/>
      <c r="FSK166" s="157"/>
      <c r="FSL166" s="157"/>
      <c r="FSM166" s="157"/>
      <c r="FSN166" s="157"/>
      <c r="FSO166" s="157"/>
      <c r="FSP166" s="157"/>
      <c r="FSQ166" s="157"/>
      <c r="FSR166" s="157"/>
      <c r="FSS166" s="157"/>
      <c r="FST166" s="157"/>
      <c r="FSU166" s="157"/>
      <c r="FSV166" s="157"/>
      <c r="FSW166" s="157"/>
      <c r="FSX166" s="157"/>
      <c r="FSY166" s="157"/>
      <c r="FSZ166" s="157"/>
      <c r="FTA166" s="157"/>
      <c r="FTB166" s="157"/>
      <c r="FTC166" s="157"/>
      <c r="FTD166" s="157"/>
      <c r="FTE166" s="157"/>
      <c r="FTF166" s="157"/>
      <c r="FTG166" s="157"/>
      <c r="FTH166" s="157"/>
      <c r="FTI166" s="157"/>
      <c r="FTJ166" s="157"/>
      <c r="FTK166" s="157"/>
      <c r="FTL166" s="157"/>
      <c r="FTM166" s="157"/>
      <c r="FTN166" s="157"/>
      <c r="FTO166" s="157"/>
      <c r="FTP166" s="157"/>
      <c r="FTQ166" s="157"/>
      <c r="FTR166" s="157"/>
      <c r="FTS166" s="157"/>
      <c r="FTT166" s="157"/>
      <c r="FTU166" s="157"/>
      <c r="FTV166" s="157"/>
      <c r="FTW166" s="157"/>
      <c r="FTX166" s="157"/>
      <c r="FTY166" s="157"/>
      <c r="FTZ166" s="157"/>
      <c r="FUA166" s="157"/>
      <c r="FUB166" s="157"/>
      <c r="FUC166" s="157"/>
      <c r="FUD166" s="157"/>
      <c r="FUE166" s="157"/>
      <c r="FUF166" s="157"/>
      <c r="FUG166" s="157"/>
      <c r="FUH166" s="157"/>
      <c r="FUI166" s="157"/>
      <c r="FUJ166" s="157"/>
      <c r="FUK166" s="157"/>
      <c r="FUL166" s="157"/>
      <c r="FUM166" s="157"/>
      <c r="FUN166" s="157"/>
      <c r="FUO166" s="157"/>
      <c r="FUP166" s="157"/>
      <c r="FUQ166" s="157"/>
      <c r="FUR166" s="157"/>
      <c r="FUS166" s="157"/>
      <c r="FUT166" s="157"/>
      <c r="FUU166" s="157"/>
      <c r="FUV166" s="157"/>
      <c r="FUW166" s="157"/>
      <c r="FUX166" s="157"/>
      <c r="FUY166" s="157"/>
      <c r="FUZ166" s="157"/>
      <c r="FVA166" s="157"/>
      <c r="FVB166" s="157"/>
      <c r="FVC166" s="157"/>
      <c r="FVD166" s="157"/>
      <c r="FVE166" s="157"/>
      <c r="FVF166" s="157"/>
      <c r="FVG166" s="157"/>
      <c r="FVH166" s="157"/>
      <c r="FVI166" s="157"/>
      <c r="FVJ166" s="157"/>
      <c r="FVK166" s="157"/>
      <c r="FVL166" s="157"/>
      <c r="FVM166" s="157"/>
      <c r="FVN166" s="157"/>
      <c r="FVO166" s="157"/>
      <c r="FVP166" s="157"/>
      <c r="FVQ166" s="157"/>
      <c r="FVR166" s="157"/>
      <c r="FVS166" s="157"/>
      <c r="FVT166" s="157"/>
      <c r="FVU166" s="157"/>
      <c r="FVV166" s="157"/>
      <c r="FVW166" s="157"/>
      <c r="FVX166" s="157"/>
      <c r="FVY166" s="157"/>
      <c r="FVZ166" s="157"/>
      <c r="FWA166" s="157"/>
      <c r="FWB166" s="157"/>
      <c r="FWC166" s="157"/>
      <c r="FWD166" s="157"/>
      <c r="FWE166" s="157"/>
      <c r="FWF166" s="157"/>
      <c r="FWG166" s="157"/>
      <c r="FWH166" s="157"/>
      <c r="FWI166" s="157"/>
      <c r="FWJ166" s="157"/>
      <c r="FWK166" s="157"/>
      <c r="FWL166" s="157"/>
      <c r="FWM166" s="157"/>
      <c r="FWN166" s="157"/>
      <c r="FWO166" s="157"/>
      <c r="FWP166" s="157"/>
      <c r="FWQ166" s="157"/>
      <c r="FWR166" s="157"/>
      <c r="FWS166" s="157"/>
      <c r="FWT166" s="157"/>
      <c r="FWU166" s="157"/>
      <c r="FWV166" s="157"/>
      <c r="FWW166" s="157"/>
      <c r="FWX166" s="157"/>
      <c r="FWY166" s="157"/>
      <c r="FWZ166" s="157"/>
      <c r="FXA166" s="157"/>
      <c r="FXB166" s="157"/>
      <c r="FXC166" s="157"/>
      <c r="FXD166" s="157"/>
      <c r="FXE166" s="157"/>
      <c r="FXF166" s="157"/>
      <c r="FXG166" s="157"/>
      <c r="FXH166" s="157"/>
      <c r="FXI166" s="157"/>
      <c r="FXJ166" s="157"/>
      <c r="FXK166" s="157"/>
      <c r="FXL166" s="157"/>
      <c r="FXM166" s="157"/>
      <c r="FXN166" s="157"/>
      <c r="FXO166" s="157"/>
      <c r="FXP166" s="157"/>
      <c r="FXQ166" s="157"/>
      <c r="FXR166" s="157"/>
      <c r="FXS166" s="157"/>
      <c r="FXT166" s="157"/>
      <c r="FXU166" s="157"/>
      <c r="FXV166" s="157"/>
      <c r="FXW166" s="157"/>
      <c r="FXX166" s="157"/>
      <c r="FXY166" s="157"/>
      <c r="FXZ166" s="157"/>
      <c r="FYA166" s="157"/>
      <c r="FYB166" s="157"/>
      <c r="FYC166" s="157"/>
      <c r="FYD166" s="157"/>
      <c r="FYE166" s="157"/>
      <c r="FYF166" s="157"/>
      <c r="FYG166" s="157"/>
      <c r="FYH166" s="157"/>
      <c r="FYI166" s="157"/>
      <c r="FYJ166" s="157"/>
      <c r="FYK166" s="157"/>
      <c r="FYL166" s="157"/>
      <c r="FYM166" s="157"/>
      <c r="FYN166" s="157"/>
      <c r="FYO166" s="157"/>
      <c r="FYP166" s="157"/>
      <c r="FYQ166" s="157"/>
      <c r="FYR166" s="157"/>
      <c r="FYS166" s="157"/>
      <c r="FYT166" s="157"/>
      <c r="FYU166" s="157"/>
      <c r="FYV166" s="157"/>
      <c r="FYW166" s="157"/>
      <c r="FYX166" s="157"/>
      <c r="FYY166" s="157"/>
      <c r="FYZ166" s="157"/>
      <c r="FZA166" s="157"/>
      <c r="FZB166" s="157"/>
      <c r="FZC166" s="157"/>
      <c r="FZD166" s="157"/>
      <c r="FZE166" s="157"/>
      <c r="FZF166" s="157"/>
      <c r="FZG166" s="157"/>
      <c r="FZH166" s="157"/>
      <c r="FZI166" s="157"/>
      <c r="FZJ166" s="157"/>
      <c r="FZK166" s="157"/>
      <c r="FZL166" s="157"/>
      <c r="FZM166" s="157"/>
      <c r="FZN166" s="157"/>
      <c r="FZO166" s="157"/>
      <c r="FZP166" s="157"/>
      <c r="FZQ166" s="157"/>
      <c r="FZR166" s="157"/>
      <c r="FZS166" s="157"/>
      <c r="FZT166" s="157"/>
      <c r="FZU166" s="157"/>
      <c r="FZV166" s="157"/>
      <c r="FZW166" s="157"/>
      <c r="FZX166" s="157"/>
      <c r="FZY166" s="157"/>
      <c r="FZZ166" s="157"/>
      <c r="GAA166" s="157"/>
      <c r="GAB166" s="157"/>
      <c r="GAC166" s="157"/>
      <c r="GAD166" s="157"/>
      <c r="GAE166" s="157"/>
      <c r="GAF166" s="157"/>
      <c r="GAG166" s="157"/>
      <c r="GAH166" s="157"/>
      <c r="GAI166" s="157"/>
      <c r="GAJ166" s="157"/>
      <c r="GAK166" s="157"/>
      <c r="GAL166" s="157"/>
      <c r="GAM166" s="157"/>
      <c r="GAN166" s="157"/>
      <c r="GAO166" s="157"/>
      <c r="GAP166" s="157"/>
      <c r="GAQ166" s="157"/>
      <c r="GAR166" s="157"/>
      <c r="GAS166" s="157"/>
      <c r="GAT166" s="157"/>
      <c r="GAU166" s="157"/>
      <c r="GAV166" s="157"/>
      <c r="GAW166" s="157"/>
      <c r="GAX166" s="157"/>
      <c r="GAY166" s="157"/>
      <c r="GAZ166" s="157"/>
      <c r="GBA166" s="157"/>
      <c r="GBB166" s="157"/>
      <c r="GBC166" s="157"/>
      <c r="GBD166" s="157"/>
      <c r="GBE166" s="157"/>
      <c r="GBF166" s="157"/>
      <c r="GBG166" s="157"/>
      <c r="GBH166" s="157"/>
      <c r="GBI166" s="157"/>
      <c r="GBJ166" s="157"/>
      <c r="GBK166" s="157"/>
      <c r="GBL166" s="157"/>
      <c r="GBM166" s="157"/>
      <c r="GBN166" s="157"/>
      <c r="GBO166" s="157"/>
      <c r="GBP166" s="157"/>
      <c r="GBQ166" s="157"/>
      <c r="GBR166" s="157"/>
      <c r="GBS166" s="157"/>
      <c r="GBT166" s="157"/>
      <c r="GBU166" s="157"/>
      <c r="GBV166" s="157"/>
      <c r="GBW166" s="157"/>
      <c r="GBX166" s="157"/>
      <c r="GBY166" s="157"/>
      <c r="GBZ166" s="157"/>
      <c r="GCA166" s="157"/>
      <c r="GCB166" s="157"/>
      <c r="GCC166" s="157"/>
      <c r="GCD166" s="157"/>
      <c r="GCE166" s="157"/>
      <c r="GCF166" s="157"/>
      <c r="GCG166" s="157"/>
      <c r="GCH166" s="157"/>
      <c r="GCI166" s="157"/>
      <c r="GCJ166" s="157"/>
      <c r="GCK166" s="157"/>
      <c r="GCL166" s="157"/>
      <c r="GCM166" s="157"/>
      <c r="GCN166" s="157"/>
      <c r="GCO166" s="157"/>
      <c r="GCP166" s="157"/>
      <c r="GCQ166" s="157"/>
      <c r="GCR166" s="157"/>
      <c r="GCS166" s="157"/>
      <c r="GCT166" s="157"/>
      <c r="GCU166" s="157"/>
      <c r="GCV166" s="157"/>
      <c r="GCW166" s="157"/>
      <c r="GCX166" s="157"/>
      <c r="GCY166" s="157"/>
      <c r="GCZ166" s="157"/>
      <c r="GDA166" s="157"/>
      <c r="GDB166" s="157"/>
      <c r="GDC166" s="157"/>
      <c r="GDD166" s="157"/>
      <c r="GDE166" s="157"/>
      <c r="GDF166" s="157"/>
      <c r="GDG166" s="157"/>
      <c r="GDH166" s="157"/>
      <c r="GDI166" s="157"/>
      <c r="GDJ166" s="157"/>
      <c r="GDK166" s="157"/>
      <c r="GDL166" s="157"/>
      <c r="GDM166" s="157"/>
      <c r="GDN166" s="157"/>
      <c r="GDO166" s="157"/>
      <c r="GDP166" s="157"/>
      <c r="GDQ166" s="157"/>
      <c r="GDR166" s="157"/>
      <c r="GDS166" s="157"/>
      <c r="GDT166" s="157"/>
      <c r="GDU166" s="157"/>
      <c r="GDV166" s="157"/>
      <c r="GDW166" s="157"/>
      <c r="GDX166" s="157"/>
      <c r="GDY166" s="157"/>
      <c r="GDZ166" s="157"/>
      <c r="GEA166" s="157"/>
      <c r="GEB166" s="157"/>
      <c r="GEC166" s="157"/>
      <c r="GED166" s="157"/>
      <c r="GEE166" s="157"/>
      <c r="GEF166" s="157"/>
      <c r="GEG166" s="157"/>
      <c r="GEH166" s="157"/>
      <c r="GEI166" s="157"/>
      <c r="GEJ166" s="157"/>
      <c r="GEK166" s="157"/>
      <c r="GEL166" s="157"/>
      <c r="GEM166" s="157"/>
      <c r="GEN166" s="157"/>
      <c r="GEO166" s="157"/>
      <c r="GEP166" s="157"/>
      <c r="GEQ166" s="157"/>
      <c r="GER166" s="157"/>
      <c r="GES166" s="157"/>
      <c r="GET166" s="157"/>
      <c r="GEU166" s="157"/>
      <c r="GEV166" s="157"/>
      <c r="GEW166" s="157"/>
      <c r="GEX166" s="157"/>
      <c r="GEY166" s="157"/>
      <c r="GEZ166" s="157"/>
      <c r="GFA166" s="157"/>
      <c r="GFB166" s="157"/>
      <c r="GFC166" s="157"/>
      <c r="GFD166" s="157"/>
      <c r="GFE166" s="157"/>
      <c r="GFF166" s="157"/>
      <c r="GFG166" s="157"/>
      <c r="GFH166" s="157"/>
      <c r="GFI166" s="157"/>
      <c r="GFJ166" s="157"/>
      <c r="GFK166" s="157"/>
      <c r="GFL166" s="157"/>
      <c r="GFM166" s="157"/>
      <c r="GFN166" s="157"/>
      <c r="GFO166" s="157"/>
      <c r="GFP166" s="157"/>
      <c r="GFQ166" s="157"/>
      <c r="GFR166" s="157"/>
      <c r="GFS166" s="157"/>
      <c r="GFT166" s="157"/>
      <c r="GFU166" s="157"/>
      <c r="GFV166" s="157"/>
      <c r="GFW166" s="157"/>
      <c r="GFX166" s="157"/>
      <c r="GFY166" s="157"/>
      <c r="GFZ166" s="157"/>
      <c r="GGA166" s="157"/>
      <c r="GGB166" s="157"/>
      <c r="GGC166" s="157"/>
      <c r="GGD166" s="157"/>
      <c r="GGE166" s="157"/>
      <c r="GGF166" s="157"/>
      <c r="GGG166" s="157"/>
      <c r="GGH166" s="157"/>
      <c r="GGI166" s="157"/>
      <c r="GGJ166" s="157"/>
      <c r="GGK166" s="157"/>
      <c r="GGL166" s="157"/>
      <c r="GGM166" s="157"/>
      <c r="GGN166" s="157"/>
      <c r="GGO166" s="157"/>
      <c r="GGP166" s="157"/>
      <c r="GGQ166" s="157"/>
      <c r="GGR166" s="157"/>
      <c r="GGS166" s="157"/>
      <c r="GGT166" s="157"/>
      <c r="GGU166" s="157"/>
      <c r="GGV166" s="157"/>
      <c r="GGW166" s="157"/>
      <c r="GGX166" s="157"/>
      <c r="GGY166" s="157"/>
      <c r="GGZ166" s="157"/>
      <c r="GHA166" s="157"/>
      <c r="GHB166" s="157"/>
      <c r="GHC166" s="157"/>
      <c r="GHD166" s="157"/>
      <c r="GHE166" s="157"/>
      <c r="GHF166" s="157"/>
      <c r="GHG166" s="157"/>
      <c r="GHH166" s="157"/>
      <c r="GHI166" s="157"/>
      <c r="GHJ166" s="157"/>
      <c r="GHK166" s="157"/>
      <c r="GHL166" s="157"/>
      <c r="GHM166" s="157"/>
      <c r="GHN166" s="157"/>
      <c r="GHO166" s="157"/>
      <c r="GHP166" s="157"/>
      <c r="GHQ166" s="157"/>
      <c r="GHR166" s="157"/>
      <c r="GHS166" s="157"/>
      <c r="GHT166" s="157"/>
      <c r="GHU166" s="157"/>
      <c r="GHV166" s="157"/>
      <c r="GHW166" s="157"/>
      <c r="GHX166" s="157"/>
      <c r="GHY166" s="157"/>
      <c r="GHZ166" s="157"/>
      <c r="GIA166" s="157"/>
      <c r="GIB166" s="157"/>
      <c r="GIC166" s="157"/>
      <c r="GID166" s="157"/>
      <c r="GIE166" s="157"/>
      <c r="GIF166" s="157"/>
      <c r="GIG166" s="157"/>
      <c r="GIH166" s="157"/>
      <c r="GII166" s="157"/>
      <c r="GIJ166" s="157"/>
      <c r="GIK166" s="157"/>
      <c r="GIL166" s="157"/>
      <c r="GIM166" s="157"/>
      <c r="GIN166" s="157"/>
      <c r="GIO166" s="157"/>
      <c r="GIP166" s="157"/>
      <c r="GIQ166" s="157"/>
      <c r="GIR166" s="157"/>
      <c r="GIS166" s="157"/>
      <c r="GIT166" s="157"/>
      <c r="GIU166" s="157"/>
      <c r="GIV166" s="157"/>
      <c r="GIW166" s="157"/>
      <c r="GIX166" s="157"/>
      <c r="GIY166" s="157"/>
      <c r="GIZ166" s="157"/>
      <c r="GJA166" s="157"/>
      <c r="GJB166" s="157"/>
      <c r="GJC166" s="157"/>
      <c r="GJD166" s="157"/>
      <c r="GJE166" s="157"/>
      <c r="GJF166" s="157"/>
      <c r="GJG166" s="157"/>
      <c r="GJH166" s="157"/>
      <c r="GJI166" s="157"/>
      <c r="GJJ166" s="157"/>
      <c r="GJK166" s="157"/>
      <c r="GJL166" s="157"/>
      <c r="GJM166" s="157"/>
      <c r="GJN166" s="157"/>
      <c r="GJO166" s="157"/>
      <c r="GJP166" s="157"/>
      <c r="GJQ166" s="157"/>
      <c r="GJR166" s="157"/>
      <c r="GJS166" s="157"/>
      <c r="GJT166" s="157"/>
      <c r="GJU166" s="157"/>
      <c r="GJV166" s="157"/>
      <c r="GJW166" s="157"/>
      <c r="GJX166" s="157"/>
      <c r="GJY166" s="157"/>
      <c r="GJZ166" s="157"/>
      <c r="GKA166" s="157"/>
      <c r="GKB166" s="157"/>
      <c r="GKC166" s="157"/>
      <c r="GKD166" s="157"/>
      <c r="GKE166" s="157"/>
      <c r="GKF166" s="157"/>
      <c r="GKG166" s="157"/>
      <c r="GKH166" s="157"/>
      <c r="GKI166" s="157"/>
      <c r="GKJ166" s="157"/>
      <c r="GKK166" s="157"/>
      <c r="GKL166" s="157"/>
      <c r="GKM166" s="157"/>
      <c r="GKN166" s="157"/>
      <c r="GKO166" s="157"/>
      <c r="GKP166" s="157"/>
      <c r="GKQ166" s="157"/>
      <c r="GKR166" s="157"/>
      <c r="GKS166" s="157"/>
      <c r="GKT166" s="157"/>
      <c r="GKU166" s="157"/>
      <c r="GKV166" s="157"/>
      <c r="GKW166" s="157"/>
      <c r="GKX166" s="157"/>
      <c r="GKY166" s="157"/>
      <c r="GKZ166" s="157"/>
      <c r="GLA166" s="157"/>
      <c r="GLB166" s="157"/>
      <c r="GLC166" s="157"/>
      <c r="GLD166" s="157"/>
      <c r="GLE166" s="157"/>
      <c r="GLF166" s="157"/>
      <c r="GLG166" s="157"/>
      <c r="GLH166" s="157"/>
      <c r="GLI166" s="157"/>
      <c r="GLJ166" s="157"/>
      <c r="GLK166" s="157"/>
      <c r="GLL166" s="157"/>
      <c r="GLM166" s="157"/>
      <c r="GLN166" s="157"/>
      <c r="GLO166" s="157"/>
      <c r="GLP166" s="157"/>
      <c r="GLQ166" s="157"/>
      <c r="GLR166" s="157"/>
      <c r="GLS166" s="157"/>
      <c r="GLT166" s="157"/>
      <c r="GLU166" s="157"/>
      <c r="GLV166" s="157"/>
      <c r="GLW166" s="157"/>
      <c r="GLX166" s="157"/>
      <c r="GLY166" s="157"/>
      <c r="GLZ166" s="157"/>
      <c r="GMA166" s="157"/>
      <c r="GMB166" s="157"/>
      <c r="GMC166" s="157"/>
      <c r="GMD166" s="157"/>
      <c r="GME166" s="157"/>
      <c r="GMF166" s="157"/>
      <c r="GMG166" s="157"/>
      <c r="GMH166" s="157"/>
      <c r="GMI166" s="157"/>
      <c r="GMJ166" s="157"/>
      <c r="GMK166" s="157"/>
      <c r="GML166" s="157"/>
      <c r="GMM166" s="157"/>
      <c r="GMN166" s="157"/>
      <c r="GMO166" s="157"/>
      <c r="GMP166" s="157"/>
      <c r="GMQ166" s="157"/>
      <c r="GMR166" s="157"/>
      <c r="GMS166" s="157"/>
      <c r="GMT166" s="157"/>
      <c r="GMU166" s="157"/>
      <c r="GMV166" s="157"/>
      <c r="GMW166" s="157"/>
      <c r="GMX166" s="157"/>
      <c r="GMY166" s="157"/>
      <c r="GMZ166" s="157"/>
      <c r="GNA166" s="157"/>
      <c r="GNB166" s="157"/>
      <c r="GNC166" s="157"/>
      <c r="GND166" s="157"/>
      <c r="GNE166" s="157"/>
      <c r="GNF166" s="157"/>
      <c r="GNG166" s="157"/>
      <c r="GNH166" s="157"/>
      <c r="GNI166" s="157"/>
      <c r="GNJ166" s="157"/>
      <c r="GNK166" s="157"/>
      <c r="GNL166" s="157"/>
      <c r="GNM166" s="157"/>
      <c r="GNN166" s="157"/>
      <c r="GNO166" s="157"/>
      <c r="GNP166" s="157"/>
      <c r="GNQ166" s="157"/>
      <c r="GNR166" s="157"/>
      <c r="GNS166" s="157"/>
      <c r="GNT166" s="157"/>
      <c r="GNU166" s="157"/>
      <c r="GNV166" s="157"/>
      <c r="GNW166" s="157"/>
      <c r="GNX166" s="157"/>
      <c r="GNY166" s="157"/>
      <c r="GNZ166" s="157"/>
      <c r="GOA166" s="157"/>
      <c r="GOB166" s="157"/>
      <c r="GOC166" s="157"/>
      <c r="GOD166" s="157"/>
      <c r="GOE166" s="157"/>
      <c r="GOF166" s="157"/>
      <c r="GOG166" s="157"/>
      <c r="GOH166" s="157"/>
      <c r="GOI166" s="157"/>
      <c r="GOJ166" s="157"/>
      <c r="GOK166" s="157"/>
      <c r="GOL166" s="157"/>
      <c r="GOM166" s="157"/>
      <c r="GON166" s="157"/>
      <c r="GOO166" s="157"/>
      <c r="GOP166" s="157"/>
      <c r="GOQ166" s="157"/>
      <c r="GOR166" s="157"/>
      <c r="GOS166" s="157"/>
      <c r="GOT166" s="157"/>
      <c r="GOU166" s="157"/>
      <c r="GOV166" s="157"/>
      <c r="GOW166" s="157"/>
      <c r="GOX166" s="157"/>
      <c r="GOY166" s="157"/>
      <c r="GOZ166" s="157"/>
      <c r="GPA166" s="157"/>
      <c r="GPB166" s="157"/>
      <c r="GPC166" s="157"/>
      <c r="GPD166" s="157"/>
      <c r="GPE166" s="157"/>
      <c r="GPF166" s="157"/>
      <c r="GPG166" s="157"/>
      <c r="GPH166" s="157"/>
      <c r="GPI166" s="157"/>
      <c r="GPJ166" s="157"/>
      <c r="GPK166" s="157"/>
      <c r="GPL166" s="157"/>
      <c r="GPM166" s="157"/>
      <c r="GPN166" s="157"/>
      <c r="GPO166" s="157"/>
      <c r="GPP166" s="157"/>
      <c r="GPQ166" s="157"/>
      <c r="GPR166" s="157"/>
      <c r="GPS166" s="157"/>
      <c r="GPT166" s="157"/>
      <c r="GPU166" s="157"/>
      <c r="GPV166" s="157"/>
      <c r="GPW166" s="157"/>
      <c r="GPX166" s="157"/>
      <c r="GPY166" s="157"/>
      <c r="GPZ166" s="157"/>
      <c r="GQA166" s="157"/>
      <c r="GQB166" s="157"/>
      <c r="GQC166" s="157"/>
      <c r="GQD166" s="157"/>
      <c r="GQE166" s="157"/>
      <c r="GQF166" s="157"/>
      <c r="GQG166" s="157"/>
      <c r="GQH166" s="157"/>
      <c r="GQI166" s="157"/>
      <c r="GQJ166" s="157"/>
      <c r="GQK166" s="157"/>
      <c r="GQL166" s="157"/>
      <c r="GQM166" s="157"/>
      <c r="GQN166" s="157"/>
      <c r="GQO166" s="157"/>
      <c r="GQP166" s="157"/>
      <c r="GQQ166" s="157"/>
      <c r="GQR166" s="157"/>
      <c r="GQS166" s="157"/>
      <c r="GQT166" s="157"/>
      <c r="GQU166" s="157"/>
      <c r="GQV166" s="157"/>
      <c r="GQW166" s="157"/>
      <c r="GQX166" s="157"/>
      <c r="GQY166" s="157"/>
      <c r="GQZ166" s="157"/>
      <c r="GRA166" s="157"/>
      <c r="GRB166" s="157"/>
      <c r="GRC166" s="157"/>
      <c r="GRD166" s="157"/>
      <c r="GRE166" s="157"/>
      <c r="GRF166" s="157"/>
      <c r="GRG166" s="157"/>
      <c r="GRH166" s="157"/>
      <c r="GRI166" s="157"/>
      <c r="GRJ166" s="157"/>
      <c r="GRK166" s="157"/>
      <c r="GRL166" s="157"/>
      <c r="GRM166" s="157"/>
      <c r="GRN166" s="157"/>
      <c r="GRO166" s="157"/>
      <c r="GRP166" s="157"/>
      <c r="GRQ166" s="157"/>
      <c r="GRR166" s="157"/>
      <c r="GRS166" s="157"/>
      <c r="GRT166" s="157"/>
      <c r="GRU166" s="157"/>
      <c r="GRV166" s="157"/>
      <c r="GRW166" s="157"/>
      <c r="GRX166" s="157"/>
      <c r="GRY166" s="157"/>
      <c r="GRZ166" s="157"/>
      <c r="GSA166" s="157"/>
      <c r="GSB166" s="157"/>
      <c r="GSC166" s="157"/>
      <c r="GSD166" s="157"/>
      <c r="GSE166" s="157"/>
      <c r="GSF166" s="157"/>
      <c r="GSG166" s="157"/>
      <c r="GSH166" s="157"/>
      <c r="GSI166" s="157"/>
      <c r="GSJ166" s="157"/>
      <c r="GSK166" s="157"/>
      <c r="GSL166" s="157"/>
      <c r="GSM166" s="157"/>
      <c r="GSN166" s="157"/>
      <c r="GSO166" s="157"/>
      <c r="GSP166" s="157"/>
      <c r="GSQ166" s="157"/>
      <c r="GSR166" s="157"/>
      <c r="GSS166" s="157"/>
      <c r="GST166" s="157"/>
      <c r="GSU166" s="157"/>
      <c r="GSV166" s="157"/>
      <c r="GSW166" s="157"/>
      <c r="GSX166" s="157"/>
      <c r="GSY166" s="157"/>
      <c r="GSZ166" s="157"/>
      <c r="GTA166" s="157"/>
      <c r="GTB166" s="157"/>
      <c r="GTC166" s="157"/>
      <c r="GTD166" s="157"/>
      <c r="GTE166" s="157"/>
      <c r="GTF166" s="157"/>
      <c r="GTG166" s="157"/>
      <c r="GTH166" s="157"/>
      <c r="GTI166" s="157"/>
      <c r="GTJ166" s="157"/>
      <c r="GTK166" s="157"/>
      <c r="GTL166" s="157"/>
      <c r="GTM166" s="157"/>
      <c r="GTN166" s="157"/>
      <c r="GTO166" s="157"/>
      <c r="GTP166" s="157"/>
      <c r="GTQ166" s="157"/>
      <c r="GTR166" s="157"/>
      <c r="GTS166" s="157"/>
      <c r="GTT166" s="157"/>
      <c r="GTU166" s="157"/>
      <c r="GTV166" s="157"/>
      <c r="GTW166" s="157"/>
      <c r="GTX166" s="157"/>
      <c r="GTY166" s="157"/>
      <c r="GTZ166" s="157"/>
      <c r="GUA166" s="157"/>
      <c r="GUB166" s="157"/>
      <c r="GUC166" s="157"/>
      <c r="GUD166" s="157"/>
      <c r="GUE166" s="157"/>
      <c r="GUF166" s="157"/>
      <c r="GUG166" s="157"/>
      <c r="GUH166" s="157"/>
      <c r="GUI166" s="157"/>
      <c r="GUJ166" s="157"/>
      <c r="GUK166" s="157"/>
      <c r="GUL166" s="157"/>
      <c r="GUM166" s="157"/>
      <c r="GUN166" s="157"/>
      <c r="GUO166" s="157"/>
      <c r="GUP166" s="157"/>
      <c r="GUQ166" s="157"/>
      <c r="GUR166" s="157"/>
      <c r="GUS166" s="157"/>
      <c r="GUT166" s="157"/>
      <c r="GUU166" s="157"/>
      <c r="GUV166" s="157"/>
      <c r="GUW166" s="157"/>
      <c r="GUX166" s="157"/>
      <c r="GUY166" s="157"/>
      <c r="GUZ166" s="157"/>
      <c r="GVA166" s="157"/>
      <c r="GVB166" s="157"/>
      <c r="GVC166" s="157"/>
      <c r="GVD166" s="157"/>
      <c r="GVE166" s="157"/>
      <c r="GVF166" s="157"/>
      <c r="GVG166" s="157"/>
      <c r="GVH166" s="157"/>
      <c r="GVI166" s="157"/>
      <c r="GVJ166" s="157"/>
      <c r="GVK166" s="157"/>
      <c r="GVL166" s="157"/>
      <c r="GVM166" s="157"/>
      <c r="GVN166" s="157"/>
      <c r="GVO166" s="157"/>
      <c r="GVP166" s="157"/>
      <c r="GVQ166" s="157"/>
      <c r="GVR166" s="157"/>
      <c r="GVS166" s="157"/>
      <c r="GVT166" s="157"/>
      <c r="GVU166" s="157"/>
      <c r="GVV166" s="157"/>
      <c r="GVW166" s="157"/>
      <c r="GVX166" s="157"/>
      <c r="GVY166" s="157"/>
      <c r="GVZ166" s="157"/>
      <c r="GWA166" s="157"/>
      <c r="GWB166" s="157"/>
      <c r="GWC166" s="157"/>
      <c r="GWD166" s="157"/>
      <c r="GWE166" s="157"/>
      <c r="GWF166" s="157"/>
      <c r="GWG166" s="157"/>
      <c r="GWH166" s="157"/>
      <c r="GWI166" s="157"/>
      <c r="GWJ166" s="157"/>
      <c r="GWK166" s="157"/>
      <c r="GWL166" s="157"/>
      <c r="GWM166" s="157"/>
      <c r="GWN166" s="157"/>
      <c r="GWO166" s="157"/>
      <c r="GWP166" s="157"/>
      <c r="GWQ166" s="157"/>
      <c r="GWR166" s="157"/>
      <c r="GWS166" s="157"/>
      <c r="GWT166" s="157"/>
      <c r="GWU166" s="157"/>
      <c r="GWV166" s="157"/>
      <c r="GWW166" s="157"/>
      <c r="GWX166" s="157"/>
      <c r="GWY166" s="157"/>
      <c r="GWZ166" s="157"/>
      <c r="GXA166" s="157"/>
      <c r="GXB166" s="157"/>
      <c r="GXC166" s="157"/>
      <c r="GXD166" s="157"/>
      <c r="GXE166" s="157"/>
      <c r="GXF166" s="157"/>
      <c r="GXG166" s="157"/>
      <c r="GXH166" s="157"/>
      <c r="GXI166" s="157"/>
      <c r="GXJ166" s="157"/>
      <c r="GXK166" s="157"/>
      <c r="GXL166" s="157"/>
      <c r="GXM166" s="157"/>
      <c r="GXN166" s="157"/>
      <c r="GXO166" s="157"/>
      <c r="GXP166" s="157"/>
      <c r="GXQ166" s="157"/>
      <c r="GXR166" s="157"/>
      <c r="GXS166" s="157"/>
      <c r="GXT166" s="157"/>
      <c r="GXU166" s="157"/>
      <c r="GXV166" s="157"/>
      <c r="GXW166" s="157"/>
      <c r="GXX166" s="157"/>
      <c r="GXY166" s="157"/>
      <c r="GXZ166" s="157"/>
      <c r="GYA166" s="157"/>
      <c r="GYB166" s="157"/>
      <c r="GYC166" s="157"/>
      <c r="GYD166" s="157"/>
      <c r="GYE166" s="157"/>
      <c r="GYF166" s="157"/>
      <c r="GYG166" s="157"/>
      <c r="GYH166" s="157"/>
      <c r="GYI166" s="157"/>
      <c r="GYJ166" s="157"/>
      <c r="GYK166" s="157"/>
      <c r="GYL166" s="157"/>
      <c r="GYM166" s="157"/>
      <c r="GYN166" s="157"/>
      <c r="GYO166" s="157"/>
      <c r="GYP166" s="157"/>
      <c r="GYQ166" s="157"/>
      <c r="GYR166" s="157"/>
      <c r="GYS166" s="157"/>
      <c r="GYT166" s="157"/>
      <c r="GYU166" s="157"/>
      <c r="GYV166" s="157"/>
      <c r="GYW166" s="157"/>
      <c r="GYX166" s="157"/>
      <c r="GYY166" s="157"/>
      <c r="GYZ166" s="157"/>
      <c r="GZA166" s="157"/>
      <c r="GZB166" s="157"/>
      <c r="GZC166" s="157"/>
      <c r="GZD166" s="157"/>
      <c r="GZE166" s="157"/>
      <c r="GZF166" s="157"/>
      <c r="GZG166" s="157"/>
      <c r="GZH166" s="157"/>
      <c r="GZI166" s="157"/>
      <c r="GZJ166" s="157"/>
      <c r="GZK166" s="157"/>
      <c r="GZL166" s="157"/>
      <c r="GZM166" s="157"/>
      <c r="GZN166" s="157"/>
      <c r="GZO166" s="157"/>
      <c r="GZP166" s="157"/>
      <c r="GZQ166" s="157"/>
      <c r="GZR166" s="157"/>
      <c r="GZS166" s="157"/>
      <c r="GZT166" s="157"/>
      <c r="GZU166" s="157"/>
      <c r="GZV166" s="157"/>
      <c r="GZW166" s="157"/>
      <c r="GZX166" s="157"/>
      <c r="GZY166" s="157"/>
      <c r="GZZ166" s="157"/>
      <c r="HAA166" s="157"/>
      <c r="HAB166" s="157"/>
      <c r="HAC166" s="157"/>
      <c r="HAD166" s="157"/>
      <c r="HAE166" s="157"/>
      <c r="HAF166" s="157"/>
      <c r="HAG166" s="157"/>
      <c r="HAH166" s="157"/>
      <c r="HAI166" s="157"/>
      <c r="HAJ166" s="157"/>
      <c r="HAK166" s="157"/>
      <c r="HAL166" s="157"/>
      <c r="HAM166" s="157"/>
      <c r="HAN166" s="157"/>
      <c r="HAO166" s="157"/>
      <c r="HAP166" s="157"/>
      <c r="HAQ166" s="157"/>
      <c r="HAR166" s="157"/>
      <c r="HAS166" s="157"/>
      <c r="HAT166" s="157"/>
      <c r="HAU166" s="157"/>
      <c r="HAV166" s="157"/>
      <c r="HAW166" s="157"/>
      <c r="HAX166" s="157"/>
      <c r="HAY166" s="157"/>
      <c r="HAZ166" s="157"/>
      <c r="HBA166" s="157"/>
      <c r="HBB166" s="157"/>
      <c r="HBC166" s="157"/>
      <c r="HBD166" s="157"/>
      <c r="HBE166" s="157"/>
      <c r="HBF166" s="157"/>
      <c r="HBG166" s="157"/>
      <c r="HBH166" s="157"/>
      <c r="HBI166" s="157"/>
      <c r="HBJ166" s="157"/>
      <c r="HBK166" s="157"/>
      <c r="HBL166" s="157"/>
      <c r="HBM166" s="157"/>
      <c r="HBN166" s="157"/>
      <c r="HBO166" s="157"/>
      <c r="HBP166" s="157"/>
      <c r="HBQ166" s="157"/>
      <c r="HBR166" s="157"/>
      <c r="HBS166" s="157"/>
      <c r="HBT166" s="157"/>
      <c r="HBU166" s="157"/>
      <c r="HBV166" s="157"/>
      <c r="HBW166" s="157"/>
      <c r="HBX166" s="157"/>
      <c r="HBY166" s="157"/>
      <c r="HBZ166" s="157"/>
      <c r="HCA166" s="157"/>
      <c r="HCB166" s="157"/>
      <c r="HCC166" s="157"/>
      <c r="HCD166" s="157"/>
      <c r="HCE166" s="157"/>
      <c r="HCF166" s="157"/>
      <c r="HCG166" s="157"/>
      <c r="HCH166" s="157"/>
      <c r="HCI166" s="157"/>
      <c r="HCJ166" s="157"/>
      <c r="HCK166" s="157"/>
      <c r="HCL166" s="157"/>
      <c r="HCM166" s="157"/>
      <c r="HCN166" s="157"/>
      <c r="HCO166" s="157"/>
      <c r="HCP166" s="157"/>
      <c r="HCQ166" s="157"/>
      <c r="HCR166" s="157"/>
      <c r="HCS166" s="157"/>
      <c r="HCT166" s="157"/>
      <c r="HCU166" s="157"/>
      <c r="HCV166" s="157"/>
      <c r="HCW166" s="157"/>
      <c r="HCX166" s="157"/>
      <c r="HCY166" s="157"/>
      <c r="HCZ166" s="157"/>
      <c r="HDA166" s="157"/>
      <c r="HDB166" s="157"/>
      <c r="HDC166" s="157"/>
      <c r="HDD166" s="157"/>
      <c r="HDE166" s="157"/>
      <c r="HDF166" s="157"/>
      <c r="HDG166" s="157"/>
      <c r="HDH166" s="157"/>
      <c r="HDI166" s="157"/>
      <c r="HDJ166" s="157"/>
      <c r="HDK166" s="157"/>
      <c r="HDL166" s="157"/>
      <c r="HDM166" s="157"/>
      <c r="HDN166" s="157"/>
      <c r="HDO166" s="157"/>
      <c r="HDP166" s="157"/>
      <c r="HDQ166" s="157"/>
      <c r="HDR166" s="157"/>
      <c r="HDS166" s="157"/>
      <c r="HDT166" s="157"/>
      <c r="HDU166" s="157"/>
      <c r="HDV166" s="157"/>
      <c r="HDW166" s="157"/>
      <c r="HDX166" s="157"/>
      <c r="HDY166" s="157"/>
      <c r="HDZ166" s="157"/>
      <c r="HEA166" s="157"/>
      <c r="HEB166" s="157"/>
      <c r="HEC166" s="157"/>
      <c r="HED166" s="157"/>
      <c r="HEE166" s="157"/>
      <c r="HEF166" s="157"/>
      <c r="HEG166" s="157"/>
      <c r="HEH166" s="157"/>
      <c r="HEI166" s="157"/>
      <c r="HEJ166" s="157"/>
      <c r="HEK166" s="157"/>
      <c r="HEL166" s="157"/>
      <c r="HEM166" s="157"/>
      <c r="HEN166" s="157"/>
      <c r="HEO166" s="157"/>
      <c r="HEP166" s="157"/>
      <c r="HEQ166" s="157"/>
      <c r="HER166" s="157"/>
      <c r="HES166" s="157"/>
      <c r="HET166" s="157"/>
      <c r="HEU166" s="157"/>
      <c r="HEV166" s="157"/>
      <c r="HEW166" s="157"/>
      <c r="HEX166" s="157"/>
      <c r="HEY166" s="157"/>
      <c r="HEZ166" s="157"/>
      <c r="HFA166" s="157"/>
      <c r="HFB166" s="157"/>
      <c r="HFC166" s="157"/>
      <c r="HFD166" s="157"/>
      <c r="HFE166" s="157"/>
      <c r="HFF166" s="157"/>
      <c r="HFG166" s="157"/>
      <c r="HFH166" s="157"/>
      <c r="HFI166" s="157"/>
      <c r="HFJ166" s="157"/>
      <c r="HFK166" s="157"/>
      <c r="HFL166" s="157"/>
      <c r="HFM166" s="157"/>
      <c r="HFN166" s="157"/>
      <c r="HFO166" s="157"/>
      <c r="HFP166" s="157"/>
      <c r="HFQ166" s="157"/>
      <c r="HFR166" s="157"/>
      <c r="HFS166" s="157"/>
      <c r="HFT166" s="157"/>
      <c r="HFU166" s="157"/>
      <c r="HFV166" s="157"/>
      <c r="HFW166" s="157"/>
      <c r="HFX166" s="157"/>
      <c r="HFY166" s="157"/>
      <c r="HFZ166" s="157"/>
      <c r="HGA166" s="157"/>
      <c r="HGB166" s="157"/>
      <c r="HGC166" s="157"/>
      <c r="HGD166" s="157"/>
      <c r="HGE166" s="157"/>
      <c r="HGF166" s="157"/>
      <c r="HGG166" s="157"/>
      <c r="HGH166" s="157"/>
      <c r="HGI166" s="157"/>
      <c r="HGJ166" s="157"/>
      <c r="HGK166" s="157"/>
      <c r="HGL166" s="157"/>
      <c r="HGM166" s="157"/>
      <c r="HGN166" s="157"/>
      <c r="HGO166" s="157"/>
      <c r="HGP166" s="157"/>
      <c r="HGQ166" s="157"/>
      <c r="HGR166" s="157"/>
      <c r="HGS166" s="157"/>
      <c r="HGT166" s="157"/>
      <c r="HGU166" s="157"/>
      <c r="HGV166" s="157"/>
      <c r="HGW166" s="157"/>
      <c r="HGX166" s="157"/>
      <c r="HGY166" s="157"/>
      <c r="HGZ166" s="157"/>
      <c r="HHA166" s="157"/>
      <c r="HHB166" s="157"/>
      <c r="HHC166" s="157"/>
      <c r="HHD166" s="157"/>
      <c r="HHE166" s="157"/>
      <c r="HHF166" s="157"/>
      <c r="HHG166" s="157"/>
      <c r="HHH166" s="157"/>
      <c r="HHI166" s="157"/>
      <c r="HHJ166" s="157"/>
      <c r="HHK166" s="157"/>
      <c r="HHL166" s="157"/>
      <c r="HHM166" s="157"/>
      <c r="HHN166" s="157"/>
      <c r="HHO166" s="157"/>
      <c r="HHP166" s="157"/>
      <c r="HHQ166" s="157"/>
      <c r="HHR166" s="157"/>
      <c r="HHS166" s="157"/>
      <c r="HHT166" s="157"/>
      <c r="HHU166" s="157"/>
      <c r="HHV166" s="157"/>
      <c r="HHW166" s="157"/>
      <c r="HHX166" s="157"/>
      <c r="HHY166" s="157"/>
      <c r="HHZ166" s="157"/>
      <c r="HIA166" s="157"/>
      <c r="HIB166" s="157"/>
      <c r="HIC166" s="157"/>
      <c r="HID166" s="157"/>
      <c r="HIE166" s="157"/>
      <c r="HIF166" s="157"/>
      <c r="HIG166" s="157"/>
      <c r="HIH166" s="157"/>
      <c r="HII166" s="157"/>
      <c r="HIJ166" s="157"/>
      <c r="HIK166" s="157"/>
      <c r="HIL166" s="157"/>
      <c r="HIM166" s="157"/>
      <c r="HIN166" s="157"/>
      <c r="HIO166" s="157"/>
      <c r="HIP166" s="157"/>
      <c r="HIQ166" s="157"/>
      <c r="HIR166" s="157"/>
      <c r="HIS166" s="157"/>
      <c r="HIT166" s="157"/>
      <c r="HIU166" s="157"/>
      <c r="HIV166" s="157"/>
      <c r="HIW166" s="157"/>
      <c r="HIX166" s="157"/>
      <c r="HIY166" s="157"/>
      <c r="HIZ166" s="157"/>
      <c r="HJA166" s="157"/>
      <c r="HJB166" s="157"/>
      <c r="HJC166" s="157"/>
      <c r="HJD166" s="157"/>
      <c r="HJE166" s="157"/>
      <c r="HJF166" s="157"/>
      <c r="HJG166" s="157"/>
      <c r="HJH166" s="157"/>
      <c r="HJI166" s="157"/>
      <c r="HJJ166" s="157"/>
      <c r="HJK166" s="157"/>
      <c r="HJL166" s="157"/>
      <c r="HJM166" s="157"/>
      <c r="HJN166" s="157"/>
      <c r="HJO166" s="157"/>
      <c r="HJP166" s="157"/>
      <c r="HJQ166" s="157"/>
      <c r="HJR166" s="157"/>
      <c r="HJS166" s="157"/>
      <c r="HJT166" s="157"/>
      <c r="HJU166" s="157"/>
      <c r="HJV166" s="157"/>
      <c r="HJW166" s="157"/>
      <c r="HJX166" s="157"/>
      <c r="HJY166" s="157"/>
      <c r="HJZ166" s="157"/>
      <c r="HKA166" s="157"/>
      <c r="HKB166" s="157"/>
      <c r="HKC166" s="157"/>
      <c r="HKD166" s="157"/>
      <c r="HKE166" s="157"/>
      <c r="HKF166" s="157"/>
      <c r="HKG166" s="157"/>
      <c r="HKH166" s="157"/>
      <c r="HKI166" s="157"/>
      <c r="HKJ166" s="157"/>
      <c r="HKK166" s="157"/>
      <c r="HKL166" s="157"/>
      <c r="HKM166" s="157"/>
      <c r="HKN166" s="157"/>
      <c r="HKO166" s="157"/>
      <c r="HKP166" s="157"/>
      <c r="HKQ166" s="157"/>
      <c r="HKR166" s="157"/>
      <c r="HKS166" s="157"/>
      <c r="HKT166" s="157"/>
      <c r="HKU166" s="157"/>
      <c r="HKV166" s="157"/>
      <c r="HKW166" s="157"/>
      <c r="HKX166" s="157"/>
      <c r="HKY166" s="157"/>
      <c r="HKZ166" s="157"/>
      <c r="HLA166" s="157"/>
      <c r="HLB166" s="157"/>
      <c r="HLC166" s="157"/>
      <c r="HLD166" s="157"/>
      <c r="HLE166" s="157"/>
      <c r="HLF166" s="157"/>
      <c r="HLG166" s="157"/>
      <c r="HLH166" s="157"/>
      <c r="HLI166" s="157"/>
      <c r="HLJ166" s="157"/>
      <c r="HLK166" s="157"/>
      <c r="HLL166" s="157"/>
      <c r="HLM166" s="157"/>
      <c r="HLN166" s="157"/>
      <c r="HLO166" s="157"/>
      <c r="HLP166" s="157"/>
      <c r="HLQ166" s="157"/>
      <c r="HLR166" s="157"/>
      <c r="HLS166" s="157"/>
      <c r="HLT166" s="157"/>
      <c r="HLU166" s="157"/>
      <c r="HLV166" s="157"/>
      <c r="HLW166" s="157"/>
      <c r="HLX166" s="157"/>
      <c r="HLY166" s="157"/>
      <c r="HLZ166" s="157"/>
      <c r="HMA166" s="157"/>
      <c r="HMB166" s="157"/>
      <c r="HMC166" s="157"/>
      <c r="HMD166" s="157"/>
      <c r="HME166" s="157"/>
      <c r="HMF166" s="157"/>
      <c r="HMG166" s="157"/>
      <c r="HMH166" s="157"/>
      <c r="HMI166" s="157"/>
      <c r="HMJ166" s="157"/>
      <c r="HMK166" s="157"/>
      <c r="HML166" s="157"/>
      <c r="HMM166" s="157"/>
      <c r="HMN166" s="157"/>
      <c r="HMO166" s="157"/>
      <c r="HMP166" s="157"/>
      <c r="HMQ166" s="157"/>
      <c r="HMR166" s="157"/>
      <c r="HMS166" s="157"/>
      <c r="HMT166" s="157"/>
      <c r="HMU166" s="157"/>
      <c r="HMV166" s="157"/>
      <c r="HMW166" s="157"/>
      <c r="HMX166" s="157"/>
      <c r="HMY166" s="157"/>
      <c r="HMZ166" s="157"/>
      <c r="HNA166" s="157"/>
      <c r="HNB166" s="157"/>
      <c r="HNC166" s="157"/>
      <c r="HND166" s="157"/>
      <c r="HNE166" s="157"/>
      <c r="HNF166" s="157"/>
      <c r="HNG166" s="157"/>
      <c r="HNH166" s="157"/>
      <c r="HNI166" s="157"/>
      <c r="HNJ166" s="157"/>
      <c r="HNK166" s="157"/>
      <c r="HNL166" s="157"/>
      <c r="HNM166" s="157"/>
      <c r="HNN166" s="157"/>
      <c r="HNO166" s="157"/>
      <c r="HNP166" s="157"/>
      <c r="HNQ166" s="157"/>
      <c r="HNR166" s="157"/>
      <c r="HNS166" s="157"/>
      <c r="HNT166" s="157"/>
      <c r="HNU166" s="157"/>
      <c r="HNV166" s="157"/>
      <c r="HNW166" s="157"/>
      <c r="HNX166" s="157"/>
      <c r="HNY166" s="157"/>
      <c r="HNZ166" s="157"/>
      <c r="HOA166" s="157"/>
      <c r="HOB166" s="157"/>
      <c r="HOC166" s="157"/>
      <c r="HOD166" s="157"/>
      <c r="HOE166" s="157"/>
      <c r="HOF166" s="157"/>
      <c r="HOG166" s="157"/>
      <c r="HOH166" s="157"/>
      <c r="HOI166" s="157"/>
      <c r="HOJ166" s="157"/>
      <c r="HOK166" s="157"/>
      <c r="HOL166" s="157"/>
      <c r="HOM166" s="157"/>
      <c r="HON166" s="157"/>
      <c r="HOO166" s="157"/>
      <c r="HOP166" s="157"/>
      <c r="HOQ166" s="157"/>
      <c r="HOR166" s="157"/>
      <c r="HOS166" s="157"/>
      <c r="HOT166" s="157"/>
      <c r="HOU166" s="157"/>
      <c r="HOV166" s="157"/>
      <c r="HOW166" s="157"/>
      <c r="HOX166" s="157"/>
      <c r="HOY166" s="157"/>
      <c r="HOZ166" s="157"/>
      <c r="HPA166" s="157"/>
      <c r="HPB166" s="157"/>
      <c r="HPC166" s="157"/>
      <c r="HPD166" s="157"/>
      <c r="HPE166" s="157"/>
      <c r="HPF166" s="157"/>
      <c r="HPG166" s="157"/>
      <c r="HPH166" s="157"/>
      <c r="HPI166" s="157"/>
      <c r="HPJ166" s="157"/>
      <c r="HPK166" s="157"/>
      <c r="HPL166" s="157"/>
      <c r="HPM166" s="157"/>
      <c r="HPN166" s="157"/>
      <c r="HPO166" s="157"/>
      <c r="HPP166" s="157"/>
      <c r="HPQ166" s="157"/>
      <c r="HPR166" s="157"/>
      <c r="HPS166" s="157"/>
      <c r="HPT166" s="157"/>
      <c r="HPU166" s="157"/>
      <c r="HPV166" s="157"/>
      <c r="HPW166" s="157"/>
      <c r="HPX166" s="157"/>
      <c r="HPY166" s="157"/>
      <c r="HPZ166" s="157"/>
      <c r="HQA166" s="157"/>
      <c r="HQB166" s="157"/>
      <c r="HQC166" s="157"/>
      <c r="HQD166" s="157"/>
      <c r="HQE166" s="157"/>
      <c r="HQF166" s="157"/>
      <c r="HQG166" s="157"/>
      <c r="HQH166" s="157"/>
      <c r="HQI166" s="157"/>
      <c r="HQJ166" s="157"/>
      <c r="HQK166" s="157"/>
      <c r="HQL166" s="157"/>
      <c r="HQM166" s="157"/>
      <c r="HQN166" s="157"/>
      <c r="HQO166" s="157"/>
      <c r="HQP166" s="157"/>
      <c r="HQQ166" s="157"/>
      <c r="HQR166" s="157"/>
      <c r="HQS166" s="157"/>
      <c r="HQT166" s="157"/>
      <c r="HQU166" s="157"/>
      <c r="HQV166" s="157"/>
      <c r="HQW166" s="157"/>
      <c r="HQX166" s="157"/>
      <c r="HQY166" s="157"/>
      <c r="HQZ166" s="157"/>
      <c r="HRA166" s="157"/>
      <c r="HRB166" s="157"/>
      <c r="HRC166" s="157"/>
      <c r="HRD166" s="157"/>
      <c r="HRE166" s="157"/>
      <c r="HRF166" s="157"/>
      <c r="HRG166" s="157"/>
      <c r="HRH166" s="157"/>
      <c r="HRI166" s="157"/>
      <c r="HRJ166" s="157"/>
      <c r="HRK166" s="157"/>
      <c r="HRL166" s="157"/>
      <c r="HRM166" s="157"/>
      <c r="HRN166" s="157"/>
      <c r="HRO166" s="157"/>
      <c r="HRP166" s="157"/>
      <c r="HRQ166" s="157"/>
      <c r="HRR166" s="157"/>
      <c r="HRS166" s="157"/>
      <c r="HRT166" s="157"/>
      <c r="HRU166" s="157"/>
      <c r="HRV166" s="157"/>
      <c r="HRW166" s="157"/>
      <c r="HRX166" s="157"/>
      <c r="HRY166" s="157"/>
      <c r="HRZ166" s="157"/>
      <c r="HSA166" s="157"/>
      <c r="HSB166" s="157"/>
      <c r="HSC166" s="157"/>
      <c r="HSD166" s="157"/>
      <c r="HSE166" s="157"/>
      <c r="HSF166" s="157"/>
      <c r="HSG166" s="157"/>
      <c r="HSH166" s="157"/>
      <c r="HSI166" s="157"/>
      <c r="HSJ166" s="157"/>
      <c r="HSK166" s="157"/>
      <c r="HSL166" s="157"/>
      <c r="HSM166" s="157"/>
      <c r="HSN166" s="157"/>
      <c r="HSO166" s="157"/>
      <c r="HSP166" s="157"/>
      <c r="HSQ166" s="157"/>
      <c r="HSR166" s="157"/>
      <c r="HSS166" s="157"/>
      <c r="HST166" s="157"/>
      <c r="HSU166" s="157"/>
      <c r="HSV166" s="157"/>
      <c r="HSW166" s="157"/>
      <c r="HSX166" s="157"/>
      <c r="HSY166" s="157"/>
      <c r="HSZ166" s="157"/>
      <c r="HTA166" s="157"/>
      <c r="HTB166" s="157"/>
      <c r="HTC166" s="157"/>
      <c r="HTD166" s="157"/>
      <c r="HTE166" s="157"/>
      <c r="HTF166" s="157"/>
      <c r="HTG166" s="157"/>
      <c r="HTH166" s="157"/>
      <c r="HTI166" s="157"/>
      <c r="HTJ166" s="157"/>
      <c r="HTK166" s="157"/>
      <c r="HTL166" s="157"/>
      <c r="HTM166" s="157"/>
      <c r="HTN166" s="157"/>
      <c r="HTO166" s="157"/>
      <c r="HTP166" s="157"/>
      <c r="HTQ166" s="157"/>
      <c r="HTR166" s="157"/>
      <c r="HTS166" s="157"/>
      <c r="HTT166" s="157"/>
      <c r="HTU166" s="157"/>
      <c r="HTV166" s="157"/>
      <c r="HTW166" s="157"/>
      <c r="HTX166" s="157"/>
      <c r="HTY166" s="157"/>
      <c r="HTZ166" s="157"/>
      <c r="HUA166" s="157"/>
      <c r="HUB166" s="157"/>
      <c r="HUC166" s="157"/>
      <c r="HUD166" s="157"/>
      <c r="HUE166" s="157"/>
      <c r="HUF166" s="157"/>
      <c r="HUG166" s="157"/>
      <c r="HUH166" s="157"/>
      <c r="HUI166" s="157"/>
      <c r="HUJ166" s="157"/>
      <c r="HUK166" s="157"/>
      <c r="HUL166" s="157"/>
      <c r="HUM166" s="157"/>
      <c r="HUN166" s="157"/>
      <c r="HUO166" s="157"/>
      <c r="HUP166" s="157"/>
      <c r="HUQ166" s="157"/>
      <c r="HUR166" s="157"/>
      <c r="HUS166" s="157"/>
      <c r="HUT166" s="157"/>
      <c r="HUU166" s="157"/>
      <c r="HUV166" s="157"/>
      <c r="HUW166" s="157"/>
      <c r="HUX166" s="157"/>
      <c r="HUY166" s="157"/>
      <c r="HUZ166" s="157"/>
      <c r="HVA166" s="157"/>
      <c r="HVB166" s="157"/>
      <c r="HVC166" s="157"/>
      <c r="HVD166" s="157"/>
      <c r="HVE166" s="157"/>
      <c r="HVF166" s="157"/>
      <c r="HVG166" s="157"/>
      <c r="HVH166" s="157"/>
      <c r="HVI166" s="157"/>
      <c r="HVJ166" s="157"/>
      <c r="HVK166" s="157"/>
      <c r="HVL166" s="157"/>
      <c r="HVM166" s="157"/>
      <c r="HVN166" s="157"/>
      <c r="HVO166" s="157"/>
      <c r="HVP166" s="157"/>
      <c r="HVQ166" s="157"/>
      <c r="HVR166" s="157"/>
      <c r="HVS166" s="157"/>
      <c r="HVT166" s="157"/>
      <c r="HVU166" s="157"/>
      <c r="HVV166" s="157"/>
      <c r="HVW166" s="157"/>
      <c r="HVX166" s="157"/>
      <c r="HVY166" s="157"/>
      <c r="HVZ166" s="157"/>
      <c r="HWA166" s="157"/>
      <c r="HWB166" s="157"/>
      <c r="HWC166" s="157"/>
      <c r="HWD166" s="157"/>
      <c r="HWE166" s="157"/>
      <c r="HWF166" s="157"/>
      <c r="HWG166" s="157"/>
      <c r="HWH166" s="157"/>
      <c r="HWI166" s="157"/>
      <c r="HWJ166" s="157"/>
      <c r="HWK166" s="157"/>
      <c r="HWL166" s="157"/>
      <c r="HWM166" s="157"/>
      <c r="HWN166" s="157"/>
      <c r="HWO166" s="157"/>
      <c r="HWP166" s="157"/>
      <c r="HWQ166" s="157"/>
      <c r="HWR166" s="157"/>
      <c r="HWS166" s="157"/>
      <c r="HWT166" s="157"/>
      <c r="HWU166" s="157"/>
      <c r="HWV166" s="157"/>
      <c r="HWW166" s="157"/>
      <c r="HWX166" s="157"/>
      <c r="HWY166" s="157"/>
      <c r="HWZ166" s="157"/>
      <c r="HXA166" s="157"/>
      <c r="HXB166" s="157"/>
      <c r="HXC166" s="157"/>
      <c r="HXD166" s="157"/>
      <c r="HXE166" s="157"/>
      <c r="HXF166" s="157"/>
      <c r="HXG166" s="157"/>
      <c r="HXH166" s="157"/>
      <c r="HXI166" s="157"/>
      <c r="HXJ166" s="157"/>
      <c r="HXK166" s="157"/>
      <c r="HXL166" s="157"/>
      <c r="HXM166" s="157"/>
      <c r="HXN166" s="157"/>
      <c r="HXO166" s="157"/>
      <c r="HXP166" s="157"/>
      <c r="HXQ166" s="157"/>
      <c r="HXR166" s="157"/>
      <c r="HXS166" s="157"/>
      <c r="HXT166" s="157"/>
      <c r="HXU166" s="157"/>
      <c r="HXV166" s="157"/>
      <c r="HXW166" s="157"/>
      <c r="HXX166" s="157"/>
      <c r="HXY166" s="157"/>
      <c r="HXZ166" s="157"/>
      <c r="HYA166" s="157"/>
      <c r="HYB166" s="157"/>
      <c r="HYC166" s="157"/>
      <c r="HYD166" s="157"/>
      <c r="HYE166" s="157"/>
      <c r="HYF166" s="157"/>
      <c r="HYG166" s="157"/>
      <c r="HYH166" s="157"/>
      <c r="HYI166" s="157"/>
      <c r="HYJ166" s="157"/>
      <c r="HYK166" s="157"/>
      <c r="HYL166" s="157"/>
      <c r="HYM166" s="157"/>
      <c r="HYN166" s="157"/>
      <c r="HYO166" s="157"/>
      <c r="HYP166" s="157"/>
      <c r="HYQ166" s="157"/>
      <c r="HYR166" s="157"/>
      <c r="HYS166" s="157"/>
      <c r="HYT166" s="157"/>
      <c r="HYU166" s="157"/>
      <c r="HYV166" s="157"/>
      <c r="HYW166" s="157"/>
      <c r="HYX166" s="157"/>
      <c r="HYY166" s="157"/>
      <c r="HYZ166" s="157"/>
      <c r="HZA166" s="157"/>
      <c r="HZB166" s="157"/>
      <c r="HZC166" s="157"/>
      <c r="HZD166" s="157"/>
      <c r="HZE166" s="157"/>
      <c r="HZF166" s="157"/>
      <c r="HZG166" s="157"/>
      <c r="HZH166" s="157"/>
      <c r="HZI166" s="157"/>
      <c r="HZJ166" s="157"/>
      <c r="HZK166" s="157"/>
      <c r="HZL166" s="157"/>
      <c r="HZM166" s="157"/>
      <c r="HZN166" s="157"/>
      <c r="HZO166" s="157"/>
      <c r="HZP166" s="157"/>
      <c r="HZQ166" s="157"/>
      <c r="HZR166" s="157"/>
      <c r="HZS166" s="157"/>
      <c r="HZT166" s="157"/>
      <c r="HZU166" s="157"/>
      <c r="HZV166" s="157"/>
      <c r="HZW166" s="157"/>
      <c r="HZX166" s="157"/>
      <c r="HZY166" s="157"/>
      <c r="HZZ166" s="157"/>
      <c r="IAA166" s="157"/>
      <c r="IAB166" s="157"/>
      <c r="IAC166" s="157"/>
      <c r="IAD166" s="157"/>
      <c r="IAE166" s="157"/>
      <c r="IAF166" s="157"/>
      <c r="IAG166" s="157"/>
      <c r="IAH166" s="157"/>
      <c r="IAI166" s="157"/>
      <c r="IAJ166" s="157"/>
      <c r="IAK166" s="157"/>
      <c r="IAL166" s="157"/>
      <c r="IAM166" s="157"/>
      <c r="IAN166" s="157"/>
      <c r="IAO166" s="157"/>
      <c r="IAP166" s="157"/>
      <c r="IAQ166" s="157"/>
      <c r="IAR166" s="157"/>
      <c r="IAS166" s="157"/>
      <c r="IAT166" s="157"/>
      <c r="IAU166" s="157"/>
      <c r="IAV166" s="157"/>
      <c r="IAW166" s="157"/>
      <c r="IAX166" s="157"/>
      <c r="IAY166" s="157"/>
      <c r="IAZ166" s="157"/>
      <c r="IBA166" s="157"/>
      <c r="IBB166" s="157"/>
      <c r="IBC166" s="157"/>
      <c r="IBD166" s="157"/>
      <c r="IBE166" s="157"/>
      <c r="IBF166" s="157"/>
      <c r="IBG166" s="157"/>
      <c r="IBH166" s="157"/>
      <c r="IBI166" s="157"/>
      <c r="IBJ166" s="157"/>
      <c r="IBK166" s="157"/>
      <c r="IBL166" s="157"/>
      <c r="IBM166" s="157"/>
      <c r="IBN166" s="157"/>
      <c r="IBO166" s="157"/>
      <c r="IBP166" s="157"/>
      <c r="IBQ166" s="157"/>
      <c r="IBR166" s="157"/>
      <c r="IBS166" s="157"/>
      <c r="IBT166" s="157"/>
      <c r="IBU166" s="157"/>
      <c r="IBV166" s="157"/>
      <c r="IBW166" s="157"/>
      <c r="IBX166" s="157"/>
      <c r="IBY166" s="157"/>
      <c r="IBZ166" s="157"/>
      <c r="ICA166" s="157"/>
      <c r="ICB166" s="157"/>
      <c r="ICC166" s="157"/>
      <c r="ICD166" s="157"/>
      <c r="ICE166" s="157"/>
      <c r="ICF166" s="157"/>
      <c r="ICG166" s="157"/>
      <c r="ICH166" s="157"/>
      <c r="ICI166" s="157"/>
      <c r="ICJ166" s="157"/>
      <c r="ICK166" s="157"/>
      <c r="ICL166" s="157"/>
      <c r="ICM166" s="157"/>
      <c r="ICN166" s="157"/>
      <c r="ICO166" s="157"/>
      <c r="ICP166" s="157"/>
      <c r="ICQ166" s="157"/>
      <c r="ICR166" s="157"/>
      <c r="ICS166" s="157"/>
      <c r="ICT166" s="157"/>
      <c r="ICU166" s="157"/>
      <c r="ICV166" s="157"/>
      <c r="ICW166" s="157"/>
      <c r="ICX166" s="157"/>
      <c r="ICY166" s="157"/>
      <c r="ICZ166" s="157"/>
      <c r="IDA166" s="157"/>
      <c r="IDB166" s="157"/>
      <c r="IDC166" s="157"/>
      <c r="IDD166" s="157"/>
      <c r="IDE166" s="157"/>
      <c r="IDF166" s="157"/>
      <c r="IDG166" s="157"/>
      <c r="IDH166" s="157"/>
      <c r="IDI166" s="157"/>
      <c r="IDJ166" s="157"/>
      <c r="IDK166" s="157"/>
      <c r="IDL166" s="157"/>
      <c r="IDM166" s="157"/>
      <c r="IDN166" s="157"/>
      <c r="IDO166" s="157"/>
      <c r="IDP166" s="157"/>
      <c r="IDQ166" s="157"/>
      <c r="IDR166" s="157"/>
      <c r="IDS166" s="157"/>
      <c r="IDT166" s="157"/>
      <c r="IDU166" s="157"/>
      <c r="IDV166" s="157"/>
      <c r="IDW166" s="157"/>
      <c r="IDX166" s="157"/>
      <c r="IDY166" s="157"/>
      <c r="IDZ166" s="157"/>
      <c r="IEA166" s="157"/>
      <c r="IEB166" s="157"/>
      <c r="IEC166" s="157"/>
      <c r="IED166" s="157"/>
      <c r="IEE166" s="157"/>
      <c r="IEF166" s="157"/>
      <c r="IEG166" s="157"/>
      <c r="IEH166" s="157"/>
      <c r="IEI166" s="157"/>
      <c r="IEJ166" s="157"/>
      <c r="IEK166" s="157"/>
      <c r="IEL166" s="157"/>
      <c r="IEM166" s="157"/>
      <c r="IEN166" s="157"/>
      <c r="IEO166" s="157"/>
      <c r="IEP166" s="157"/>
      <c r="IEQ166" s="157"/>
      <c r="IER166" s="157"/>
      <c r="IES166" s="157"/>
      <c r="IET166" s="157"/>
      <c r="IEU166" s="157"/>
      <c r="IEV166" s="157"/>
      <c r="IEW166" s="157"/>
      <c r="IEX166" s="157"/>
      <c r="IEY166" s="157"/>
      <c r="IEZ166" s="157"/>
      <c r="IFA166" s="157"/>
      <c r="IFB166" s="157"/>
      <c r="IFC166" s="157"/>
      <c r="IFD166" s="157"/>
      <c r="IFE166" s="157"/>
      <c r="IFF166" s="157"/>
      <c r="IFG166" s="157"/>
      <c r="IFH166" s="157"/>
      <c r="IFI166" s="157"/>
      <c r="IFJ166" s="157"/>
      <c r="IFK166" s="157"/>
      <c r="IFL166" s="157"/>
      <c r="IFM166" s="157"/>
      <c r="IFN166" s="157"/>
      <c r="IFO166" s="157"/>
      <c r="IFP166" s="157"/>
      <c r="IFQ166" s="157"/>
      <c r="IFR166" s="157"/>
      <c r="IFS166" s="157"/>
      <c r="IFT166" s="157"/>
      <c r="IFU166" s="157"/>
      <c r="IFV166" s="157"/>
      <c r="IFW166" s="157"/>
      <c r="IFX166" s="157"/>
      <c r="IFY166" s="157"/>
      <c r="IFZ166" s="157"/>
      <c r="IGA166" s="157"/>
      <c r="IGB166" s="157"/>
      <c r="IGC166" s="157"/>
      <c r="IGD166" s="157"/>
      <c r="IGE166" s="157"/>
      <c r="IGF166" s="157"/>
      <c r="IGG166" s="157"/>
      <c r="IGH166" s="157"/>
      <c r="IGI166" s="157"/>
      <c r="IGJ166" s="157"/>
      <c r="IGK166" s="157"/>
      <c r="IGL166" s="157"/>
      <c r="IGM166" s="157"/>
      <c r="IGN166" s="157"/>
      <c r="IGO166" s="157"/>
      <c r="IGP166" s="157"/>
      <c r="IGQ166" s="157"/>
      <c r="IGR166" s="157"/>
      <c r="IGS166" s="157"/>
      <c r="IGT166" s="157"/>
      <c r="IGU166" s="157"/>
      <c r="IGV166" s="157"/>
      <c r="IGW166" s="157"/>
      <c r="IGX166" s="157"/>
      <c r="IGY166" s="157"/>
      <c r="IGZ166" s="157"/>
      <c r="IHA166" s="157"/>
      <c r="IHB166" s="157"/>
      <c r="IHC166" s="157"/>
      <c r="IHD166" s="157"/>
      <c r="IHE166" s="157"/>
      <c r="IHF166" s="157"/>
      <c r="IHG166" s="157"/>
      <c r="IHH166" s="157"/>
      <c r="IHI166" s="157"/>
      <c r="IHJ166" s="157"/>
      <c r="IHK166" s="157"/>
      <c r="IHL166" s="157"/>
      <c r="IHM166" s="157"/>
      <c r="IHN166" s="157"/>
      <c r="IHO166" s="157"/>
      <c r="IHP166" s="157"/>
      <c r="IHQ166" s="157"/>
      <c r="IHR166" s="157"/>
      <c r="IHS166" s="157"/>
      <c r="IHT166" s="157"/>
      <c r="IHU166" s="157"/>
      <c r="IHV166" s="157"/>
      <c r="IHW166" s="157"/>
      <c r="IHX166" s="157"/>
      <c r="IHY166" s="157"/>
      <c r="IHZ166" s="157"/>
      <c r="IIA166" s="157"/>
      <c r="IIB166" s="157"/>
      <c r="IIC166" s="157"/>
      <c r="IID166" s="157"/>
      <c r="IIE166" s="157"/>
      <c r="IIF166" s="157"/>
      <c r="IIG166" s="157"/>
      <c r="IIH166" s="157"/>
      <c r="III166" s="157"/>
      <c r="IIJ166" s="157"/>
      <c r="IIK166" s="157"/>
      <c r="IIL166" s="157"/>
      <c r="IIM166" s="157"/>
      <c r="IIN166" s="157"/>
      <c r="IIO166" s="157"/>
      <c r="IIP166" s="157"/>
      <c r="IIQ166" s="157"/>
      <c r="IIR166" s="157"/>
      <c r="IIS166" s="157"/>
      <c r="IIT166" s="157"/>
      <c r="IIU166" s="157"/>
      <c r="IIV166" s="157"/>
      <c r="IIW166" s="157"/>
      <c r="IIX166" s="157"/>
      <c r="IIY166" s="157"/>
      <c r="IIZ166" s="157"/>
      <c r="IJA166" s="157"/>
      <c r="IJB166" s="157"/>
      <c r="IJC166" s="157"/>
      <c r="IJD166" s="157"/>
      <c r="IJE166" s="157"/>
      <c r="IJF166" s="157"/>
      <c r="IJG166" s="157"/>
      <c r="IJH166" s="157"/>
      <c r="IJI166" s="157"/>
      <c r="IJJ166" s="157"/>
      <c r="IJK166" s="157"/>
      <c r="IJL166" s="157"/>
      <c r="IJM166" s="157"/>
      <c r="IJN166" s="157"/>
      <c r="IJO166" s="157"/>
      <c r="IJP166" s="157"/>
      <c r="IJQ166" s="157"/>
      <c r="IJR166" s="157"/>
      <c r="IJS166" s="157"/>
      <c r="IJT166" s="157"/>
      <c r="IJU166" s="157"/>
      <c r="IJV166" s="157"/>
      <c r="IJW166" s="157"/>
      <c r="IJX166" s="157"/>
      <c r="IJY166" s="157"/>
      <c r="IJZ166" s="157"/>
      <c r="IKA166" s="157"/>
      <c r="IKB166" s="157"/>
      <c r="IKC166" s="157"/>
      <c r="IKD166" s="157"/>
      <c r="IKE166" s="157"/>
      <c r="IKF166" s="157"/>
      <c r="IKG166" s="157"/>
      <c r="IKH166" s="157"/>
      <c r="IKI166" s="157"/>
      <c r="IKJ166" s="157"/>
      <c r="IKK166" s="157"/>
      <c r="IKL166" s="157"/>
      <c r="IKM166" s="157"/>
      <c r="IKN166" s="157"/>
      <c r="IKO166" s="157"/>
      <c r="IKP166" s="157"/>
      <c r="IKQ166" s="157"/>
      <c r="IKR166" s="157"/>
      <c r="IKS166" s="157"/>
      <c r="IKT166" s="157"/>
      <c r="IKU166" s="157"/>
      <c r="IKV166" s="157"/>
      <c r="IKW166" s="157"/>
      <c r="IKX166" s="157"/>
      <c r="IKY166" s="157"/>
      <c r="IKZ166" s="157"/>
      <c r="ILA166" s="157"/>
      <c r="ILB166" s="157"/>
      <c r="ILC166" s="157"/>
      <c r="ILD166" s="157"/>
      <c r="ILE166" s="157"/>
      <c r="ILF166" s="157"/>
      <c r="ILG166" s="157"/>
      <c r="ILH166" s="157"/>
      <c r="ILI166" s="157"/>
      <c r="ILJ166" s="157"/>
      <c r="ILK166" s="157"/>
      <c r="ILL166" s="157"/>
      <c r="ILM166" s="157"/>
      <c r="ILN166" s="157"/>
      <c r="ILO166" s="157"/>
      <c r="ILP166" s="157"/>
      <c r="ILQ166" s="157"/>
      <c r="ILR166" s="157"/>
      <c r="ILS166" s="157"/>
      <c r="ILT166" s="157"/>
      <c r="ILU166" s="157"/>
      <c r="ILV166" s="157"/>
      <c r="ILW166" s="157"/>
      <c r="ILX166" s="157"/>
      <c r="ILY166" s="157"/>
      <c r="ILZ166" s="157"/>
      <c r="IMA166" s="157"/>
      <c r="IMB166" s="157"/>
      <c r="IMC166" s="157"/>
      <c r="IMD166" s="157"/>
      <c r="IME166" s="157"/>
      <c r="IMF166" s="157"/>
      <c r="IMG166" s="157"/>
      <c r="IMH166" s="157"/>
      <c r="IMI166" s="157"/>
      <c r="IMJ166" s="157"/>
      <c r="IMK166" s="157"/>
      <c r="IML166" s="157"/>
      <c r="IMM166" s="157"/>
      <c r="IMN166" s="157"/>
      <c r="IMO166" s="157"/>
      <c r="IMP166" s="157"/>
      <c r="IMQ166" s="157"/>
      <c r="IMR166" s="157"/>
      <c r="IMS166" s="157"/>
      <c r="IMT166" s="157"/>
      <c r="IMU166" s="157"/>
      <c r="IMV166" s="157"/>
      <c r="IMW166" s="157"/>
      <c r="IMX166" s="157"/>
      <c r="IMY166" s="157"/>
      <c r="IMZ166" s="157"/>
      <c r="INA166" s="157"/>
      <c r="INB166" s="157"/>
      <c r="INC166" s="157"/>
      <c r="IND166" s="157"/>
      <c r="INE166" s="157"/>
      <c r="INF166" s="157"/>
      <c r="ING166" s="157"/>
      <c r="INH166" s="157"/>
      <c r="INI166" s="157"/>
      <c r="INJ166" s="157"/>
      <c r="INK166" s="157"/>
      <c r="INL166" s="157"/>
      <c r="INM166" s="157"/>
      <c r="INN166" s="157"/>
      <c r="INO166" s="157"/>
      <c r="INP166" s="157"/>
      <c r="INQ166" s="157"/>
      <c r="INR166" s="157"/>
      <c r="INS166" s="157"/>
      <c r="INT166" s="157"/>
      <c r="INU166" s="157"/>
      <c r="INV166" s="157"/>
      <c r="INW166" s="157"/>
      <c r="INX166" s="157"/>
      <c r="INY166" s="157"/>
      <c r="INZ166" s="157"/>
      <c r="IOA166" s="157"/>
      <c r="IOB166" s="157"/>
      <c r="IOC166" s="157"/>
      <c r="IOD166" s="157"/>
      <c r="IOE166" s="157"/>
      <c r="IOF166" s="157"/>
      <c r="IOG166" s="157"/>
      <c r="IOH166" s="157"/>
      <c r="IOI166" s="157"/>
      <c r="IOJ166" s="157"/>
      <c r="IOK166" s="157"/>
      <c r="IOL166" s="157"/>
      <c r="IOM166" s="157"/>
      <c r="ION166" s="157"/>
      <c r="IOO166" s="157"/>
      <c r="IOP166" s="157"/>
      <c r="IOQ166" s="157"/>
      <c r="IOR166" s="157"/>
      <c r="IOS166" s="157"/>
      <c r="IOT166" s="157"/>
      <c r="IOU166" s="157"/>
      <c r="IOV166" s="157"/>
      <c r="IOW166" s="157"/>
      <c r="IOX166" s="157"/>
      <c r="IOY166" s="157"/>
      <c r="IOZ166" s="157"/>
      <c r="IPA166" s="157"/>
      <c r="IPB166" s="157"/>
      <c r="IPC166" s="157"/>
      <c r="IPD166" s="157"/>
      <c r="IPE166" s="157"/>
      <c r="IPF166" s="157"/>
      <c r="IPG166" s="157"/>
      <c r="IPH166" s="157"/>
      <c r="IPI166" s="157"/>
      <c r="IPJ166" s="157"/>
      <c r="IPK166" s="157"/>
      <c r="IPL166" s="157"/>
      <c r="IPM166" s="157"/>
      <c r="IPN166" s="157"/>
      <c r="IPO166" s="157"/>
      <c r="IPP166" s="157"/>
      <c r="IPQ166" s="157"/>
      <c r="IPR166" s="157"/>
      <c r="IPS166" s="157"/>
      <c r="IPT166" s="157"/>
      <c r="IPU166" s="157"/>
      <c r="IPV166" s="157"/>
      <c r="IPW166" s="157"/>
      <c r="IPX166" s="157"/>
      <c r="IPY166" s="157"/>
      <c r="IPZ166" s="157"/>
      <c r="IQA166" s="157"/>
      <c r="IQB166" s="157"/>
      <c r="IQC166" s="157"/>
      <c r="IQD166" s="157"/>
      <c r="IQE166" s="157"/>
      <c r="IQF166" s="157"/>
      <c r="IQG166" s="157"/>
      <c r="IQH166" s="157"/>
      <c r="IQI166" s="157"/>
      <c r="IQJ166" s="157"/>
      <c r="IQK166" s="157"/>
      <c r="IQL166" s="157"/>
      <c r="IQM166" s="157"/>
      <c r="IQN166" s="157"/>
      <c r="IQO166" s="157"/>
      <c r="IQP166" s="157"/>
      <c r="IQQ166" s="157"/>
      <c r="IQR166" s="157"/>
      <c r="IQS166" s="157"/>
      <c r="IQT166" s="157"/>
      <c r="IQU166" s="157"/>
      <c r="IQV166" s="157"/>
      <c r="IQW166" s="157"/>
      <c r="IQX166" s="157"/>
      <c r="IQY166" s="157"/>
      <c r="IQZ166" s="157"/>
      <c r="IRA166" s="157"/>
      <c r="IRB166" s="157"/>
      <c r="IRC166" s="157"/>
      <c r="IRD166" s="157"/>
      <c r="IRE166" s="157"/>
      <c r="IRF166" s="157"/>
      <c r="IRG166" s="157"/>
      <c r="IRH166" s="157"/>
      <c r="IRI166" s="157"/>
      <c r="IRJ166" s="157"/>
      <c r="IRK166" s="157"/>
      <c r="IRL166" s="157"/>
      <c r="IRM166" s="157"/>
      <c r="IRN166" s="157"/>
      <c r="IRO166" s="157"/>
      <c r="IRP166" s="157"/>
      <c r="IRQ166" s="157"/>
      <c r="IRR166" s="157"/>
      <c r="IRS166" s="157"/>
      <c r="IRT166" s="157"/>
      <c r="IRU166" s="157"/>
      <c r="IRV166" s="157"/>
      <c r="IRW166" s="157"/>
      <c r="IRX166" s="157"/>
      <c r="IRY166" s="157"/>
      <c r="IRZ166" s="157"/>
      <c r="ISA166" s="157"/>
      <c r="ISB166" s="157"/>
      <c r="ISC166" s="157"/>
      <c r="ISD166" s="157"/>
      <c r="ISE166" s="157"/>
      <c r="ISF166" s="157"/>
      <c r="ISG166" s="157"/>
      <c r="ISH166" s="157"/>
      <c r="ISI166" s="157"/>
      <c r="ISJ166" s="157"/>
      <c r="ISK166" s="157"/>
      <c r="ISL166" s="157"/>
      <c r="ISM166" s="157"/>
      <c r="ISN166" s="157"/>
      <c r="ISO166" s="157"/>
      <c r="ISP166" s="157"/>
      <c r="ISQ166" s="157"/>
      <c r="ISR166" s="157"/>
      <c r="ISS166" s="157"/>
      <c r="IST166" s="157"/>
      <c r="ISU166" s="157"/>
      <c r="ISV166" s="157"/>
      <c r="ISW166" s="157"/>
      <c r="ISX166" s="157"/>
      <c r="ISY166" s="157"/>
      <c r="ISZ166" s="157"/>
      <c r="ITA166" s="157"/>
      <c r="ITB166" s="157"/>
      <c r="ITC166" s="157"/>
      <c r="ITD166" s="157"/>
      <c r="ITE166" s="157"/>
      <c r="ITF166" s="157"/>
      <c r="ITG166" s="157"/>
      <c r="ITH166" s="157"/>
      <c r="ITI166" s="157"/>
      <c r="ITJ166" s="157"/>
      <c r="ITK166" s="157"/>
      <c r="ITL166" s="157"/>
      <c r="ITM166" s="157"/>
      <c r="ITN166" s="157"/>
      <c r="ITO166" s="157"/>
      <c r="ITP166" s="157"/>
      <c r="ITQ166" s="157"/>
      <c r="ITR166" s="157"/>
      <c r="ITS166" s="157"/>
      <c r="ITT166" s="157"/>
      <c r="ITU166" s="157"/>
      <c r="ITV166" s="157"/>
      <c r="ITW166" s="157"/>
      <c r="ITX166" s="157"/>
      <c r="ITY166" s="157"/>
      <c r="ITZ166" s="157"/>
      <c r="IUA166" s="157"/>
      <c r="IUB166" s="157"/>
      <c r="IUC166" s="157"/>
      <c r="IUD166" s="157"/>
      <c r="IUE166" s="157"/>
      <c r="IUF166" s="157"/>
      <c r="IUG166" s="157"/>
      <c r="IUH166" s="157"/>
      <c r="IUI166" s="157"/>
      <c r="IUJ166" s="157"/>
      <c r="IUK166" s="157"/>
      <c r="IUL166" s="157"/>
      <c r="IUM166" s="157"/>
      <c r="IUN166" s="157"/>
      <c r="IUO166" s="157"/>
      <c r="IUP166" s="157"/>
      <c r="IUQ166" s="157"/>
      <c r="IUR166" s="157"/>
      <c r="IUS166" s="157"/>
      <c r="IUT166" s="157"/>
      <c r="IUU166" s="157"/>
      <c r="IUV166" s="157"/>
      <c r="IUW166" s="157"/>
      <c r="IUX166" s="157"/>
      <c r="IUY166" s="157"/>
      <c r="IUZ166" s="157"/>
      <c r="IVA166" s="157"/>
      <c r="IVB166" s="157"/>
      <c r="IVC166" s="157"/>
      <c r="IVD166" s="157"/>
      <c r="IVE166" s="157"/>
      <c r="IVF166" s="157"/>
      <c r="IVG166" s="157"/>
      <c r="IVH166" s="157"/>
      <c r="IVI166" s="157"/>
      <c r="IVJ166" s="157"/>
      <c r="IVK166" s="157"/>
      <c r="IVL166" s="157"/>
      <c r="IVM166" s="157"/>
      <c r="IVN166" s="157"/>
      <c r="IVO166" s="157"/>
      <c r="IVP166" s="157"/>
      <c r="IVQ166" s="157"/>
      <c r="IVR166" s="157"/>
      <c r="IVS166" s="157"/>
      <c r="IVT166" s="157"/>
      <c r="IVU166" s="157"/>
      <c r="IVV166" s="157"/>
      <c r="IVW166" s="157"/>
      <c r="IVX166" s="157"/>
      <c r="IVY166" s="157"/>
      <c r="IVZ166" s="157"/>
      <c r="IWA166" s="157"/>
      <c r="IWB166" s="157"/>
      <c r="IWC166" s="157"/>
      <c r="IWD166" s="157"/>
      <c r="IWE166" s="157"/>
      <c r="IWF166" s="157"/>
      <c r="IWG166" s="157"/>
      <c r="IWH166" s="157"/>
      <c r="IWI166" s="157"/>
      <c r="IWJ166" s="157"/>
      <c r="IWK166" s="157"/>
      <c r="IWL166" s="157"/>
      <c r="IWM166" s="157"/>
      <c r="IWN166" s="157"/>
      <c r="IWO166" s="157"/>
      <c r="IWP166" s="157"/>
      <c r="IWQ166" s="157"/>
      <c r="IWR166" s="157"/>
      <c r="IWS166" s="157"/>
      <c r="IWT166" s="157"/>
      <c r="IWU166" s="157"/>
      <c r="IWV166" s="157"/>
      <c r="IWW166" s="157"/>
      <c r="IWX166" s="157"/>
      <c r="IWY166" s="157"/>
      <c r="IWZ166" s="157"/>
      <c r="IXA166" s="157"/>
      <c r="IXB166" s="157"/>
      <c r="IXC166" s="157"/>
      <c r="IXD166" s="157"/>
      <c r="IXE166" s="157"/>
      <c r="IXF166" s="157"/>
      <c r="IXG166" s="157"/>
      <c r="IXH166" s="157"/>
      <c r="IXI166" s="157"/>
      <c r="IXJ166" s="157"/>
      <c r="IXK166" s="157"/>
      <c r="IXL166" s="157"/>
      <c r="IXM166" s="157"/>
      <c r="IXN166" s="157"/>
      <c r="IXO166" s="157"/>
      <c r="IXP166" s="157"/>
      <c r="IXQ166" s="157"/>
      <c r="IXR166" s="157"/>
      <c r="IXS166" s="157"/>
      <c r="IXT166" s="157"/>
      <c r="IXU166" s="157"/>
      <c r="IXV166" s="157"/>
      <c r="IXW166" s="157"/>
      <c r="IXX166" s="157"/>
      <c r="IXY166" s="157"/>
      <c r="IXZ166" s="157"/>
      <c r="IYA166" s="157"/>
      <c r="IYB166" s="157"/>
      <c r="IYC166" s="157"/>
      <c r="IYD166" s="157"/>
      <c r="IYE166" s="157"/>
      <c r="IYF166" s="157"/>
      <c r="IYG166" s="157"/>
      <c r="IYH166" s="157"/>
      <c r="IYI166" s="157"/>
      <c r="IYJ166" s="157"/>
      <c r="IYK166" s="157"/>
      <c r="IYL166" s="157"/>
      <c r="IYM166" s="157"/>
      <c r="IYN166" s="157"/>
      <c r="IYO166" s="157"/>
      <c r="IYP166" s="157"/>
      <c r="IYQ166" s="157"/>
      <c r="IYR166" s="157"/>
      <c r="IYS166" s="157"/>
      <c r="IYT166" s="157"/>
      <c r="IYU166" s="157"/>
      <c r="IYV166" s="157"/>
      <c r="IYW166" s="157"/>
      <c r="IYX166" s="157"/>
      <c r="IYY166" s="157"/>
      <c r="IYZ166" s="157"/>
      <c r="IZA166" s="157"/>
      <c r="IZB166" s="157"/>
      <c r="IZC166" s="157"/>
      <c r="IZD166" s="157"/>
      <c r="IZE166" s="157"/>
      <c r="IZF166" s="157"/>
      <c r="IZG166" s="157"/>
      <c r="IZH166" s="157"/>
      <c r="IZI166" s="157"/>
      <c r="IZJ166" s="157"/>
      <c r="IZK166" s="157"/>
      <c r="IZL166" s="157"/>
      <c r="IZM166" s="157"/>
      <c r="IZN166" s="157"/>
      <c r="IZO166" s="157"/>
      <c r="IZP166" s="157"/>
      <c r="IZQ166" s="157"/>
      <c r="IZR166" s="157"/>
      <c r="IZS166" s="157"/>
      <c r="IZT166" s="157"/>
      <c r="IZU166" s="157"/>
      <c r="IZV166" s="157"/>
      <c r="IZW166" s="157"/>
      <c r="IZX166" s="157"/>
      <c r="IZY166" s="157"/>
      <c r="IZZ166" s="157"/>
      <c r="JAA166" s="157"/>
      <c r="JAB166" s="157"/>
      <c r="JAC166" s="157"/>
      <c r="JAD166" s="157"/>
      <c r="JAE166" s="157"/>
      <c r="JAF166" s="157"/>
      <c r="JAG166" s="157"/>
      <c r="JAH166" s="157"/>
      <c r="JAI166" s="157"/>
      <c r="JAJ166" s="157"/>
      <c r="JAK166" s="157"/>
      <c r="JAL166" s="157"/>
      <c r="JAM166" s="157"/>
      <c r="JAN166" s="157"/>
      <c r="JAO166" s="157"/>
      <c r="JAP166" s="157"/>
      <c r="JAQ166" s="157"/>
      <c r="JAR166" s="157"/>
      <c r="JAS166" s="157"/>
      <c r="JAT166" s="157"/>
      <c r="JAU166" s="157"/>
      <c r="JAV166" s="157"/>
      <c r="JAW166" s="157"/>
      <c r="JAX166" s="157"/>
      <c r="JAY166" s="157"/>
      <c r="JAZ166" s="157"/>
      <c r="JBA166" s="157"/>
      <c r="JBB166" s="157"/>
      <c r="JBC166" s="157"/>
      <c r="JBD166" s="157"/>
      <c r="JBE166" s="157"/>
      <c r="JBF166" s="157"/>
      <c r="JBG166" s="157"/>
      <c r="JBH166" s="157"/>
      <c r="JBI166" s="157"/>
      <c r="JBJ166" s="157"/>
      <c r="JBK166" s="157"/>
      <c r="JBL166" s="157"/>
      <c r="JBM166" s="157"/>
      <c r="JBN166" s="157"/>
      <c r="JBO166" s="157"/>
      <c r="JBP166" s="157"/>
      <c r="JBQ166" s="157"/>
      <c r="JBR166" s="157"/>
      <c r="JBS166" s="157"/>
      <c r="JBT166" s="157"/>
      <c r="JBU166" s="157"/>
      <c r="JBV166" s="157"/>
      <c r="JBW166" s="157"/>
      <c r="JBX166" s="157"/>
      <c r="JBY166" s="157"/>
      <c r="JBZ166" s="157"/>
      <c r="JCA166" s="157"/>
      <c r="JCB166" s="157"/>
      <c r="JCC166" s="157"/>
      <c r="JCD166" s="157"/>
      <c r="JCE166" s="157"/>
      <c r="JCF166" s="157"/>
      <c r="JCG166" s="157"/>
      <c r="JCH166" s="157"/>
      <c r="JCI166" s="157"/>
      <c r="JCJ166" s="157"/>
      <c r="JCK166" s="157"/>
      <c r="JCL166" s="157"/>
      <c r="JCM166" s="157"/>
      <c r="JCN166" s="157"/>
      <c r="JCO166" s="157"/>
      <c r="JCP166" s="157"/>
      <c r="JCQ166" s="157"/>
      <c r="JCR166" s="157"/>
      <c r="JCS166" s="157"/>
      <c r="JCT166" s="157"/>
      <c r="JCU166" s="157"/>
      <c r="JCV166" s="157"/>
      <c r="JCW166" s="157"/>
      <c r="JCX166" s="157"/>
      <c r="JCY166" s="157"/>
      <c r="JCZ166" s="157"/>
      <c r="JDA166" s="157"/>
      <c r="JDB166" s="157"/>
      <c r="JDC166" s="157"/>
      <c r="JDD166" s="157"/>
      <c r="JDE166" s="157"/>
      <c r="JDF166" s="157"/>
      <c r="JDG166" s="157"/>
      <c r="JDH166" s="157"/>
      <c r="JDI166" s="157"/>
      <c r="JDJ166" s="157"/>
      <c r="JDK166" s="157"/>
      <c r="JDL166" s="157"/>
      <c r="JDM166" s="157"/>
      <c r="JDN166" s="157"/>
      <c r="JDO166" s="157"/>
      <c r="JDP166" s="157"/>
      <c r="JDQ166" s="157"/>
      <c r="JDR166" s="157"/>
      <c r="JDS166" s="157"/>
      <c r="JDT166" s="157"/>
      <c r="JDU166" s="157"/>
      <c r="JDV166" s="157"/>
      <c r="JDW166" s="157"/>
      <c r="JDX166" s="157"/>
      <c r="JDY166" s="157"/>
      <c r="JDZ166" s="157"/>
      <c r="JEA166" s="157"/>
      <c r="JEB166" s="157"/>
      <c r="JEC166" s="157"/>
      <c r="JED166" s="157"/>
      <c r="JEE166" s="157"/>
      <c r="JEF166" s="157"/>
      <c r="JEG166" s="157"/>
      <c r="JEH166" s="157"/>
      <c r="JEI166" s="157"/>
      <c r="JEJ166" s="157"/>
      <c r="JEK166" s="157"/>
      <c r="JEL166" s="157"/>
      <c r="JEM166" s="157"/>
      <c r="JEN166" s="157"/>
      <c r="JEO166" s="157"/>
      <c r="JEP166" s="157"/>
      <c r="JEQ166" s="157"/>
      <c r="JER166" s="157"/>
      <c r="JES166" s="157"/>
      <c r="JET166" s="157"/>
      <c r="JEU166" s="157"/>
      <c r="JEV166" s="157"/>
      <c r="JEW166" s="157"/>
      <c r="JEX166" s="157"/>
      <c r="JEY166" s="157"/>
      <c r="JEZ166" s="157"/>
      <c r="JFA166" s="157"/>
      <c r="JFB166" s="157"/>
      <c r="JFC166" s="157"/>
      <c r="JFD166" s="157"/>
      <c r="JFE166" s="157"/>
      <c r="JFF166" s="157"/>
      <c r="JFG166" s="157"/>
      <c r="JFH166" s="157"/>
      <c r="JFI166" s="157"/>
      <c r="JFJ166" s="157"/>
      <c r="JFK166" s="157"/>
      <c r="JFL166" s="157"/>
      <c r="JFM166" s="157"/>
      <c r="JFN166" s="157"/>
      <c r="JFO166" s="157"/>
      <c r="JFP166" s="157"/>
      <c r="JFQ166" s="157"/>
      <c r="JFR166" s="157"/>
      <c r="JFS166" s="157"/>
      <c r="JFT166" s="157"/>
      <c r="JFU166" s="157"/>
      <c r="JFV166" s="157"/>
      <c r="JFW166" s="157"/>
      <c r="JFX166" s="157"/>
      <c r="JFY166" s="157"/>
      <c r="JFZ166" s="157"/>
      <c r="JGA166" s="157"/>
      <c r="JGB166" s="157"/>
      <c r="JGC166" s="157"/>
      <c r="JGD166" s="157"/>
      <c r="JGE166" s="157"/>
      <c r="JGF166" s="157"/>
      <c r="JGG166" s="157"/>
      <c r="JGH166" s="157"/>
      <c r="JGI166" s="157"/>
      <c r="JGJ166" s="157"/>
      <c r="JGK166" s="157"/>
      <c r="JGL166" s="157"/>
      <c r="JGM166" s="157"/>
      <c r="JGN166" s="157"/>
      <c r="JGO166" s="157"/>
      <c r="JGP166" s="157"/>
      <c r="JGQ166" s="157"/>
      <c r="JGR166" s="157"/>
      <c r="JGS166" s="157"/>
      <c r="JGT166" s="157"/>
      <c r="JGU166" s="157"/>
      <c r="JGV166" s="157"/>
      <c r="JGW166" s="157"/>
      <c r="JGX166" s="157"/>
      <c r="JGY166" s="157"/>
      <c r="JGZ166" s="157"/>
      <c r="JHA166" s="157"/>
      <c r="JHB166" s="157"/>
      <c r="JHC166" s="157"/>
      <c r="JHD166" s="157"/>
      <c r="JHE166" s="157"/>
      <c r="JHF166" s="157"/>
      <c r="JHG166" s="157"/>
      <c r="JHH166" s="157"/>
      <c r="JHI166" s="157"/>
      <c r="JHJ166" s="157"/>
      <c r="JHK166" s="157"/>
      <c r="JHL166" s="157"/>
      <c r="JHM166" s="157"/>
      <c r="JHN166" s="157"/>
      <c r="JHO166" s="157"/>
      <c r="JHP166" s="157"/>
      <c r="JHQ166" s="157"/>
      <c r="JHR166" s="157"/>
      <c r="JHS166" s="157"/>
      <c r="JHT166" s="157"/>
      <c r="JHU166" s="157"/>
      <c r="JHV166" s="157"/>
      <c r="JHW166" s="157"/>
      <c r="JHX166" s="157"/>
      <c r="JHY166" s="157"/>
      <c r="JHZ166" s="157"/>
      <c r="JIA166" s="157"/>
      <c r="JIB166" s="157"/>
      <c r="JIC166" s="157"/>
      <c r="JID166" s="157"/>
      <c r="JIE166" s="157"/>
      <c r="JIF166" s="157"/>
      <c r="JIG166" s="157"/>
      <c r="JIH166" s="157"/>
      <c r="JII166" s="157"/>
      <c r="JIJ166" s="157"/>
      <c r="JIK166" s="157"/>
      <c r="JIL166" s="157"/>
      <c r="JIM166" s="157"/>
      <c r="JIN166" s="157"/>
      <c r="JIO166" s="157"/>
      <c r="JIP166" s="157"/>
      <c r="JIQ166" s="157"/>
      <c r="JIR166" s="157"/>
      <c r="JIS166" s="157"/>
      <c r="JIT166" s="157"/>
      <c r="JIU166" s="157"/>
      <c r="JIV166" s="157"/>
      <c r="JIW166" s="157"/>
      <c r="JIX166" s="157"/>
      <c r="JIY166" s="157"/>
      <c r="JIZ166" s="157"/>
      <c r="JJA166" s="157"/>
      <c r="JJB166" s="157"/>
      <c r="JJC166" s="157"/>
      <c r="JJD166" s="157"/>
      <c r="JJE166" s="157"/>
      <c r="JJF166" s="157"/>
      <c r="JJG166" s="157"/>
      <c r="JJH166" s="157"/>
      <c r="JJI166" s="157"/>
      <c r="JJJ166" s="157"/>
      <c r="JJK166" s="157"/>
      <c r="JJL166" s="157"/>
      <c r="JJM166" s="157"/>
      <c r="JJN166" s="157"/>
      <c r="JJO166" s="157"/>
      <c r="JJP166" s="157"/>
      <c r="JJQ166" s="157"/>
      <c r="JJR166" s="157"/>
      <c r="JJS166" s="157"/>
      <c r="JJT166" s="157"/>
      <c r="JJU166" s="157"/>
      <c r="JJV166" s="157"/>
      <c r="JJW166" s="157"/>
      <c r="JJX166" s="157"/>
      <c r="JJY166" s="157"/>
      <c r="JJZ166" s="157"/>
      <c r="JKA166" s="157"/>
      <c r="JKB166" s="157"/>
      <c r="JKC166" s="157"/>
      <c r="JKD166" s="157"/>
      <c r="JKE166" s="157"/>
      <c r="JKF166" s="157"/>
      <c r="JKG166" s="157"/>
      <c r="JKH166" s="157"/>
      <c r="JKI166" s="157"/>
      <c r="JKJ166" s="157"/>
      <c r="JKK166" s="157"/>
      <c r="JKL166" s="157"/>
      <c r="JKM166" s="157"/>
      <c r="JKN166" s="157"/>
      <c r="JKO166" s="157"/>
      <c r="JKP166" s="157"/>
      <c r="JKQ166" s="157"/>
      <c r="JKR166" s="157"/>
      <c r="JKS166" s="157"/>
      <c r="JKT166" s="157"/>
      <c r="JKU166" s="157"/>
      <c r="JKV166" s="157"/>
      <c r="JKW166" s="157"/>
      <c r="JKX166" s="157"/>
      <c r="JKY166" s="157"/>
      <c r="JKZ166" s="157"/>
      <c r="JLA166" s="157"/>
      <c r="JLB166" s="157"/>
      <c r="JLC166" s="157"/>
      <c r="JLD166" s="157"/>
      <c r="JLE166" s="157"/>
      <c r="JLF166" s="157"/>
      <c r="JLG166" s="157"/>
      <c r="JLH166" s="157"/>
      <c r="JLI166" s="157"/>
      <c r="JLJ166" s="157"/>
      <c r="JLK166" s="157"/>
      <c r="JLL166" s="157"/>
      <c r="JLM166" s="157"/>
      <c r="JLN166" s="157"/>
      <c r="JLO166" s="157"/>
      <c r="JLP166" s="157"/>
      <c r="JLQ166" s="157"/>
      <c r="JLR166" s="157"/>
      <c r="JLS166" s="157"/>
      <c r="JLT166" s="157"/>
      <c r="JLU166" s="157"/>
      <c r="JLV166" s="157"/>
      <c r="JLW166" s="157"/>
      <c r="JLX166" s="157"/>
      <c r="JLY166" s="157"/>
      <c r="JLZ166" s="157"/>
      <c r="JMA166" s="157"/>
      <c r="JMB166" s="157"/>
      <c r="JMC166" s="157"/>
      <c r="JMD166" s="157"/>
      <c r="JME166" s="157"/>
      <c r="JMF166" s="157"/>
      <c r="JMG166" s="157"/>
      <c r="JMH166" s="157"/>
      <c r="JMI166" s="157"/>
      <c r="JMJ166" s="157"/>
      <c r="JMK166" s="157"/>
      <c r="JML166" s="157"/>
      <c r="JMM166" s="157"/>
      <c r="JMN166" s="157"/>
      <c r="JMO166" s="157"/>
      <c r="JMP166" s="157"/>
      <c r="JMQ166" s="157"/>
      <c r="JMR166" s="157"/>
      <c r="JMS166" s="157"/>
      <c r="JMT166" s="157"/>
      <c r="JMU166" s="157"/>
      <c r="JMV166" s="157"/>
      <c r="JMW166" s="157"/>
      <c r="JMX166" s="157"/>
      <c r="JMY166" s="157"/>
      <c r="JMZ166" s="157"/>
      <c r="JNA166" s="157"/>
      <c r="JNB166" s="157"/>
      <c r="JNC166" s="157"/>
      <c r="JND166" s="157"/>
      <c r="JNE166" s="157"/>
      <c r="JNF166" s="157"/>
      <c r="JNG166" s="157"/>
      <c r="JNH166" s="157"/>
      <c r="JNI166" s="157"/>
      <c r="JNJ166" s="157"/>
      <c r="JNK166" s="157"/>
      <c r="JNL166" s="157"/>
      <c r="JNM166" s="157"/>
      <c r="JNN166" s="157"/>
      <c r="JNO166" s="157"/>
      <c r="JNP166" s="157"/>
      <c r="JNQ166" s="157"/>
      <c r="JNR166" s="157"/>
      <c r="JNS166" s="157"/>
      <c r="JNT166" s="157"/>
      <c r="JNU166" s="157"/>
      <c r="JNV166" s="157"/>
      <c r="JNW166" s="157"/>
      <c r="JNX166" s="157"/>
      <c r="JNY166" s="157"/>
      <c r="JNZ166" s="157"/>
      <c r="JOA166" s="157"/>
      <c r="JOB166" s="157"/>
      <c r="JOC166" s="157"/>
      <c r="JOD166" s="157"/>
      <c r="JOE166" s="157"/>
      <c r="JOF166" s="157"/>
      <c r="JOG166" s="157"/>
      <c r="JOH166" s="157"/>
      <c r="JOI166" s="157"/>
      <c r="JOJ166" s="157"/>
      <c r="JOK166" s="157"/>
      <c r="JOL166" s="157"/>
      <c r="JOM166" s="157"/>
      <c r="JON166" s="157"/>
      <c r="JOO166" s="157"/>
      <c r="JOP166" s="157"/>
      <c r="JOQ166" s="157"/>
      <c r="JOR166" s="157"/>
      <c r="JOS166" s="157"/>
      <c r="JOT166" s="157"/>
      <c r="JOU166" s="157"/>
      <c r="JOV166" s="157"/>
      <c r="JOW166" s="157"/>
      <c r="JOX166" s="157"/>
      <c r="JOY166" s="157"/>
      <c r="JOZ166" s="157"/>
      <c r="JPA166" s="157"/>
      <c r="JPB166" s="157"/>
      <c r="JPC166" s="157"/>
      <c r="JPD166" s="157"/>
      <c r="JPE166" s="157"/>
      <c r="JPF166" s="157"/>
      <c r="JPG166" s="157"/>
      <c r="JPH166" s="157"/>
      <c r="JPI166" s="157"/>
      <c r="JPJ166" s="157"/>
      <c r="JPK166" s="157"/>
      <c r="JPL166" s="157"/>
      <c r="JPM166" s="157"/>
      <c r="JPN166" s="157"/>
      <c r="JPO166" s="157"/>
      <c r="JPP166" s="157"/>
      <c r="JPQ166" s="157"/>
      <c r="JPR166" s="157"/>
      <c r="JPS166" s="157"/>
      <c r="JPT166" s="157"/>
      <c r="JPU166" s="157"/>
      <c r="JPV166" s="157"/>
      <c r="JPW166" s="157"/>
      <c r="JPX166" s="157"/>
      <c r="JPY166" s="157"/>
      <c r="JPZ166" s="157"/>
      <c r="JQA166" s="157"/>
      <c r="JQB166" s="157"/>
      <c r="JQC166" s="157"/>
      <c r="JQD166" s="157"/>
      <c r="JQE166" s="157"/>
      <c r="JQF166" s="157"/>
      <c r="JQG166" s="157"/>
      <c r="JQH166" s="157"/>
      <c r="JQI166" s="157"/>
      <c r="JQJ166" s="157"/>
      <c r="JQK166" s="157"/>
      <c r="JQL166" s="157"/>
      <c r="JQM166" s="157"/>
      <c r="JQN166" s="157"/>
      <c r="JQO166" s="157"/>
      <c r="JQP166" s="157"/>
      <c r="JQQ166" s="157"/>
      <c r="JQR166" s="157"/>
      <c r="JQS166" s="157"/>
      <c r="JQT166" s="157"/>
      <c r="JQU166" s="157"/>
      <c r="JQV166" s="157"/>
      <c r="JQW166" s="157"/>
      <c r="JQX166" s="157"/>
      <c r="JQY166" s="157"/>
      <c r="JQZ166" s="157"/>
      <c r="JRA166" s="157"/>
      <c r="JRB166" s="157"/>
      <c r="JRC166" s="157"/>
      <c r="JRD166" s="157"/>
      <c r="JRE166" s="157"/>
      <c r="JRF166" s="157"/>
      <c r="JRG166" s="157"/>
      <c r="JRH166" s="157"/>
      <c r="JRI166" s="157"/>
      <c r="JRJ166" s="157"/>
      <c r="JRK166" s="157"/>
      <c r="JRL166" s="157"/>
      <c r="JRM166" s="157"/>
      <c r="JRN166" s="157"/>
      <c r="JRO166" s="157"/>
      <c r="JRP166" s="157"/>
      <c r="JRQ166" s="157"/>
      <c r="JRR166" s="157"/>
      <c r="JRS166" s="157"/>
      <c r="JRT166" s="157"/>
      <c r="JRU166" s="157"/>
      <c r="JRV166" s="157"/>
      <c r="JRW166" s="157"/>
      <c r="JRX166" s="157"/>
      <c r="JRY166" s="157"/>
      <c r="JRZ166" s="157"/>
      <c r="JSA166" s="157"/>
      <c r="JSB166" s="157"/>
      <c r="JSC166" s="157"/>
      <c r="JSD166" s="157"/>
      <c r="JSE166" s="157"/>
      <c r="JSF166" s="157"/>
      <c r="JSG166" s="157"/>
      <c r="JSH166" s="157"/>
      <c r="JSI166" s="157"/>
      <c r="JSJ166" s="157"/>
      <c r="JSK166" s="157"/>
      <c r="JSL166" s="157"/>
      <c r="JSM166" s="157"/>
      <c r="JSN166" s="157"/>
      <c r="JSO166" s="157"/>
      <c r="JSP166" s="157"/>
      <c r="JSQ166" s="157"/>
      <c r="JSR166" s="157"/>
      <c r="JSS166" s="157"/>
      <c r="JST166" s="157"/>
      <c r="JSU166" s="157"/>
      <c r="JSV166" s="157"/>
      <c r="JSW166" s="157"/>
      <c r="JSX166" s="157"/>
      <c r="JSY166" s="157"/>
      <c r="JSZ166" s="157"/>
      <c r="JTA166" s="157"/>
      <c r="JTB166" s="157"/>
      <c r="JTC166" s="157"/>
      <c r="JTD166" s="157"/>
      <c r="JTE166" s="157"/>
      <c r="JTF166" s="157"/>
      <c r="JTG166" s="157"/>
      <c r="JTH166" s="157"/>
      <c r="JTI166" s="157"/>
      <c r="JTJ166" s="157"/>
      <c r="JTK166" s="157"/>
      <c r="JTL166" s="157"/>
      <c r="JTM166" s="157"/>
      <c r="JTN166" s="157"/>
      <c r="JTO166" s="157"/>
      <c r="JTP166" s="157"/>
      <c r="JTQ166" s="157"/>
      <c r="JTR166" s="157"/>
      <c r="JTS166" s="157"/>
      <c r="JTT166" s="157"/>
      <c r="JTU166" s="157"/>
      <c r="JTV166" s="157"/>
      <c r="JTW166" s="157"/>
      <c r="JTX166" s="157"/>
      <c r="JTY166" s="157"/>
      <c r="JTZ166" s="157"/>
      <c r="JUA166" s="157"/>
      <c r="JUB166" s="157"/>
      <c r="JUC166" s="157"/>
      <c r="JUD166" s="157"/>
      <c r="JUE166" s="157"/>
      <c r="JUF166" s="157"/>
      <c r="JUG166" s="157"/>
      <c r="JUH166" s="157"/>
      <c r="JUI166" s="157"/>
      <c r="JUJ166" s="157"/>
      <c r="JUK166" s="157"/>
      <c r="JUL166" s="157"/>
      <c r="JUM166" s="157"/>
      <c r="JUN166" s="157"/>
      <c r="JUO166" s="157"/>
      <c r="JUP166" s="157"/>
      <c r="JUQ166" s="157"/>
      <c r="JUR166" s="157"/>
      <c r="JUS166" s="157"/>
      <c r="JUT166" s="157"/>
      <c r="JUU166" s="157"/>
      <c r="JUV166" s="157"/>
      <c r="JUW166" s="157"/>
      <c r="JUX166" s="157"/>
      <c r="JUY166" s="157"/>
      <c r="JUZ166" s="157"/>
      <c r="JVA166" s="157"/>
      <c r="JVB166" s="157"/>
      <c r="JVC166" s="157"/>
      <c r="JVD166" s="157"/>
      <c r="JVE166" s="157"/>
      <c r="JVF166" s="157"/>
      <c r="JVG166" s="157"/>
      <c r="JVH166" s="157"/>
      <c r="JVI166" s="157"/>
      <c r="JVJ166" s="157"/>
      <c r="JVK166" s="157"/>
      <c r="JVL166" s="157"/>
      <c r="JVM166" s="157"/>
      <c r="JVN166" s="157"/>
      <c r="JVO166" s="157"/>
      <c r="JVP166" s="157"/>
      <c r="JVQ166" s="157"/>
      <c r="JVR166" s="157"/>
      <c r="JVS166" s="157"/>
      <c r="JVT166" s="157"/>
      <c r="JVU166" s="157"/>
      <c r="JVV166" s="157"/>
      <c r="JVW166" s="157"/>
      <c r="JVX166" s="157"/>
      <c r="JVY166" s="157"/>
      <c r="JVZ166" s="157"/>
      <c r="JWA166" s="157"/>
      <c r="JWB166" s="157"/>
      <c r="JWC166" s="157"/>
      <c r="JWD166" s="157"/>
      <c r="JWE166" s="157"/>
      <c r="JWF166" s="157"/>
      <c r="JWG166" s="157"/>
      <c r="JWH166" s="157"/>
      <c r="JWI166" s="157"/>
      <c r="JWJ166" s="157"/>
      <c r="JWK166" s="157"/>
      <c r="JWL166" s="157"/>
      <c r="JWM166" s="157"/>
      <c r="JWN166" s="157"/>
      <c r="JWO166" s="157"/>
      <c r="JWP166" s="157"/>
      <c r="JWQ166" s="157"/>
      <c r="JWR166" s="157"/>
      <c r="JWS166" s="157"/>
      <c r="JWT166" s="157"/>
      <c r="JWU166" s="157"/>
      <c r="JWV166" s="157"/>
      <c r="JWW166" s="157"/>
      <c r="JWX166" s="157"/>
      <c r="JWY166" s="157"/>
      <c r="JWZ166" s="157"/>
      <c r="JXA166" s="157"/>
      <c r="JXB166" s="157"/>
      <c r="JXC166" s="157"/>
      <c r="JXD166" s="157"/>
      <c r="JXE166" s="157"/>
      <c r="JXF166" s="157"/>
      <c r="JXG166" s="157"/>
      <c r="JXH166" s="157"/>
      <c r="JXI166" s="157"/>
      <c r="JXJ166" s="157"/>
      <c r="JXK166" s="157"/>
      <c r="JXL166" s="157"/>
      <c r="JXM166" s="157"/>
      <c r="JXN166" s="157"/>
      <c r="JXO166" s="157"/>
      <c r="JXP166" s="157"/>
      <c r="JXQ166" s="157"/>
      <c r="JXR166" s="157"/>
      <c r="JXS166" s="157"/>
      <c r="JXT166" s="157"/>
      <c r="JXU166" s="157"/>
      <c r="JXV166" s="157"/>
      <c r="JXW166" s="157"/>
      <c r="JXX166" s="157"/>
      <c r="JXY166" s="157"/>
      <c r="JXZ166" s="157"/>
      <c r="JYA166" s="157"/>
      <c r="JYB166" s="157"/>
      <c r="JYC166" s="157"/>
      <c r="JYD166" s="157"/>
      <c r="JYE166" s="157"/>
      <c r="JYF166" s="157"/>
      <c r="JYG166" s="157"/>
      <c r="JYH166" s="157"/>
      <c r="JYI166" s="157"/>
      <c r="JYJ166" s="157"/>
      <c r="JYK166" s="157"/>
      <c r="JYL166" s="157"/>
      <c r="JYM166" s="157"/>
      <c r="JYN166" s="157"/>
      <c r="JYO166" s="157"/>
      <c r="JYP166" s="157"/>
      <c r="JYQ166" s="157"/>
      <c r="JYR166" s="157"/>
      <c r="JYS166" s="157"/>
      <c r="JYT166" s="157"/>
      <c r="JYU166" s="157"/>
      <c r="JYV166" s="157"/>
      <c r="JYW166" s="157"/>
      <c r="JYX166" s="157"/>
      <c r="JYY166" s="157"/>
      <c r="JYZ166" s="157"/>
      <c r="JZA166" s="157"/>
      <c r="JZB166" s="157"/>
      <c r="JZC166" s="157"/>
      <c r="JZD166" s="157"/>
      <c r="JZE166" s="157"/>
      <c r="JZF166" s="157"/>
      <c r="JZG166" s="157"/>
      <c r="JZH166" s="157"/>
      <c r="JZI166" s="157"/>
      <c r="JZJ166" s="157"/>
      <c r="JZK166" s="157"/>
      <c r="JZL166" s="157"/>
      <c r="JZM166" s="157"/>
      <c r="JZN166" s="157"/>
      <c r="JZO166" s="157"/>
      <c r="JZP166" s="157"/>
      <c r="JZQ166" s="157"/>
      <c r="JZR166" s="157"/>
      <c r="JZS166" s="157"/>
      <c r="JZT166" s="157"/>
      <c r="JZU166" s="157"/>
      <c r="JZV166" s="157"/>
      <c r="JZW166" s="157"/>
      <c r="JZX166" s="157"/>
      <c r="JZY166" s="157"/>
      <c r="JZZ166" s="157"/>
      <c r="KAA166" s="157"/>
      <c r="KAB166" s="157"/>
      <c r="KAC166" s="157"/>
      <c r="KAD166" s="157"/>
      <c r="KAE166" s="157"/>
      <c r="KAF166" s="157"/>
      <c r="KAG166" s="157"/>
      <c r="KAH166" s="157"/>
      <c r="KAI166" s="157"/>
      <c r="KAJ166" s="157"/>
      <c r="KAK166" s="157"/>
      <c r="KAL166" s="157"/>
      <c r="KAM166" s="157"/>
      <c r="KAN166" s="157"/>
      <c r="KAO166" s="157"/>
      <c r="KAP166" s="157"/>
      <c r="KAQ166" s="157"/>
      <c r="KAR166" s="157"/>
      <c r="KAS166" s="157"/>
      <c r="KAT166" s="157"/>
      <c r="KAU166" s="157"/>
      <c r="KAV166" s="157"/>
      <c r="KAW166" s="157"/>
      <c r="KAX166" s="157"/>
      <c r="KAY166" s="157"/>
      <c r="KAZ166" s="157"/>
      <c r="KBA166" s="157"/>
      <c r="KBB166" s="157"/>
      <c r="KBC166" s="157"/>
      <c r="KBD166" s="157"/>
      <c r="KBE166" s="157"/>
      <c r="KBF166" s="157"/>
      <c r="KBG166" s="157"/>
      <c r="KBH166" s="157"/>
      <c r="KBI166" s="157"/>
      <c r="KBJ166" s="157"/>
      <c r="KBK166" s="157"/>
      <c r="KBL166" s="157"/>
      <c r="KBM166" s="157"/>
      <c r="KBN166" s="157"/>
      <c r="KBO166" s="157"/>
      <c r="KBP166" s="157"/>
      <c r="KBQ166" s="157"/>
      <c r="KBR166" s="157"/>
      <c r="KBS166" s="157"/>
      <c r="KBT166" s="157"/>
      <c r="KBU166" s="157"/>
      <c r="KBV166" s="157"/>
      <c r="KBW166" s="157"/>
      <c r="KBX166" s="157"/>
      <c r="KBY166" s="157"/>
      <c r="KBZ166" s="157"/>
      <c r="KCA166" s="157"/>
      <c r="KCB166" s="157"/>
      <c r="KCC166" s="157"/>
      <c r="KCD166" s="157"/>
      <c r="KCE166" s="157"/>
      <c r="KCF166" s="157"/>
      <c r="KCG166" s="157"/>
      <c r="KCH166" s="157"/>
      <c r="KCI166" s="157"/>
      <c r="KCJ166" s="157"/>
      <c r="KCK166" s="157"/>
      <c r="KCL166" s="157"/>
      <c r="KCM166" s="157"/>
      <c r="KCN166" s="157"/>
      <c r="KCO166" s="157"/>
      <c r="KCP166" s="157"/>
      <c r="KCQ166" s="157"/>
      <c r="KCR166" s="157"/>
      <c r="KCS166" s="157"/>
      <c r="KCT166" s="157"/>
      <c r="KCU166" s="157"/>
      <c r="KCV166" s="157"/>
      <c r="KCW166" s="157"/>
      <c r="KCX166" s="157"/>
      <c r="KCY166" s="157"/>
      <c r="KCZ166" s="157"/>
      <c r="KDA166" s="157"/>
      <c r="KDB166" s="157"/>
      <c r="KDC166" s="157"/>
      <c r="KDD166" s="157"/>
      <c r="KDE166" s="157"/>
      <c r="KDF166" s="157"/>
      <c r="KDG166" s="157"/>
      <c r="KDH166" s="157"/>
      <c r="KDI166" s="157"/>
      <c r="KDJ166" s="157"/>
      <c r="KDK166" s="157"/>
      <c r="KDL166" s="157"/>
      <c r="KDM166" s="157"/>
      <c r="KDN166" s="157"/>
      <c r="KDO166" s="157"/>
      <c r="KDP166" s="157"/>
      <c r="KDQ166" s="157"/>
      <c r="KDR166" s="157"/>
      <c r="KDS166" s="157"/>
      <c r="KDT166" s="157"/>
      <c r="KDU166" s="157"/>
      <c r="KDV166" s="157"/>
      <c r="KDW166" s="157"/>
      <c r="KDX166" s="157"/>
      <c r="KDY166" s="157"/>
      <c r="KDZ166" s="157"/>
      <c r="KEA166" s="157"/>
      <c r="KEB166" s="157"/>
      <c r="KEC166" s="157"/>
      <c r="KED166" s="157"/>
      <c r="KEE166" s="157"/>
      <c r="KEF166" s="157"/>
      <c r="KEG166" s="157"/>
      <c r="KEH166" s="157"/>
      <c r="KEI166" s="157"/>
      <c r="KEJ166" s="157"/>
      <c r="KEK166" s="157"/>
      <c r="KEL166" s="157"/>
      <c r="KEM166" s="157"/>
      <c r="KEN166" s="157"/>
      <c r="KEO166" s="157"/>
      <c r="KEP166" s="157"/>
      <c r="KEQ166" s="157"/>
      <c r="KER166" s="157"/>
      <c r="KES166" s="157"/>
      <c r="KET166" s="157"/>
      <c r="KEU166" s="157"/>
      <c r="KEV166" s="157"/>
      <c r="KEW166" s="157"/>
      <c r="KEX166" s="157"/>
      <c r="KEY166" s="157"/>
      <c r="KEZ166" s="157"/>
      <c r="KFA166" s="157"/>
      <c r="KFB166" s="157"/>
      <c r="KFC166" s="157"/>
      <c r="KFD166" s="157"/>
      <c r="KFE166" s="157"/>
      <c r="KFF166" s="157"/>
      <c r="KFG166" s="157"/>
      <c r="KFH166" s="157"/>
      <c r="KFI166" s="157"/>
      <c r="KFJ166" s="157"/>
      <c r="KFK166" s="157"/>
      <c r="KFL166" s="157"/>
      <c r="KFM166" s="157"/>
      <c r="KFN166" s="157"/>
      <c r="KFO166" s="157"/>
      <c r="KFP166" s="157"/>
      <c r="KFQ166" s="157"/>
      <c r="KFR166" s="157"/>
      <c r="KFS166" s="157"/>
      <c r="KFT166" s="157"/>
      <c r="KFU166" s="157"/>
      <c r="KFV166" s="157"/>
      <c r="KFW166" s="157"/>
      <c r="KFX166" s="157"/>
      <c r="KFY166" s="157"/>
      <c r="KFZ166" s="157"/>
      <c r="KGA166" s="157"/>
      <c r="KGB166" s="157"/>
      <c r="KGC166" s="157"/>
      <c r="KGD166" s="157"/>
      <c r="KGE166" s="157"/>
      <c r="KGF166" s="157"/>
      <c r="KGG166" s="157"/>
      <c r="KGH166" s="157"/>
      <c r="KGI166" s="157"/>
      <c r="KGJ166" s="157"/>
      <c r="KGK166" s="157"/>
      <c r="KGL166" s="157"/>
      <c r="KGM166" s="157"/>
      <c r="KGN166" s="157"/>
      <c r="KGO166" s="157"/>
      <c r="KGP166" s="157"/>
      <c r="KGQ166" s="157"/>
      <c r="KGR166" s="157"/>
      <c r="KGS166" s="157"/>
      <c r="KGT166" s="157"/>
      <c r="KGU166" s="157"/>
      <c r="KGV166" s="157"/>
      <c r="KGW166" s="157"/>
      <c r="KGX166" s="157"/>
      <c r="KGY166" s="157"/>
      <c r="KGZ166" s="157"/>
      <c r="KHA166" s="157"/>
      <c r="KHB166" s="157"/>
      <c r="KHC166" s="157"/>
      <c r="KHD166" s="157"/>
      <c r="KHE166" s="157"/>
      <c r="KHF166" s="157"/>
      <c r="KHG166" s="157"/>
      <c r="KHH166" s="157"/>
      <c r="KHI166" s="157"/>
      <c r="KHJ166" s="157"/>
      <c r="KHK166" s="157"/>
      <c r="KHL166" s="157"/>
      <c r="KHM166" s="157"/>
      <c r="KHN166" s="157"/>
      <c r="KHO166" s="157"/>
      <c r="KHP166" s="157"/>
      <c r="KHQ166" s="157"/>
      <c r="KHR166" s="157"/>
      <c r="KHS166" s="157"/>
      <c r="KHT166" s="157"/>
      <c r="KHU166" s="157"/>
      <c r="KHV166" s="157"/>
      <c r="KHW166" s="157"/>
      <c r="KHX166" s="157"/>
      <c r="KHY166" s="157"/>
      <c r="KHZ166" s="157"/>
      <c r="KIA166" s="157"/>
      <c r="KIB166" s="157"/>
      <c r="KIC166" s="157"/>
      <c r="KID166" s="157"/>
      <c r="KIE166" s="157"/>
      <c r="KIF166" s="157"/>
      <c r="KIG166" s="157"/>
      <c r="KIH166" s="157"/>
      <c r="KII166" s="157"/>
      <c r="KIJ166" s="157"/>
      <c r="KIK166" s="157"/>
      <c r="KIL166" s="157"/>
      <c r="KIM166" s="157"/>
      <c r="KIN166" s="157"/>
      <c r="KIO166" s="157"/>
      <c r="KIP166" s="157"/>
      <c r="KIQ166" s="157"/>
      <c r="KIR166" s="157"/>
      <c r="KIS166" s="157"/>
      <c r="KIT166" s="157"/>
      <c r="KIU166" s="157"/>
      <c r="KIV166" s="157"/>
      <c r="KIW166" s="157"/>
      <c r="KIX166" s="157"/>
      <c r="KIY166" s="157"/>
      <c r="KIZ166" s="157"/>
      <c r="KJA166" s="157"/>
      <c r="KJB166" s="157"/>
      <c r="KJC166" s="157"/>
      <c r="KJD166" s="157"/>
      <c r="KJE166" s="157"/>
      <c r="KJF166" s="157"/>
      <c r="KJG166" s="157"/>
      <c r="KJH166" s="157"/>
      <c r="KJI166" s="157"/>
      <c r="KJJ166" s="157"/>
      <c r="KJK166" s="157"/>
      <c r="KJL166" s="157"/>
      <c r="KJM166" s="157"/>
      <c r="KJN166" s="157"/>
      <c r="KJO166" s="157"/>
      <c r="KJP166" s="157"/>
      <c r="KJQ166" s="157"/>
      <c r="KJR166" s="157"/>
      <c r="KJS166" s="157"/>
      <c r="KJT166" s="157"/>
      <c r="KJU166" s="157"/>
      <c r="KJV166" s="157"/>
      <c r="KJW166" s="157"/>
      <c r="KJX166" s="157"/>
      <c r="KJY166" s="157"/>
      <c r="KJZ166" s="157"/>
      <c r="KKA166" s="157"/>
      <c r="KKB166" s="157"/>
      <c r="KKC166" s="157"/>
      <c r="KKD166" s="157"/>
      <c r="KKE166" s="157"/>
      <c r="KKF166" s="157"/>
      <c r="KKG166" s="157"/>
      <c r="KKH166" s="157"/>
      <c r="KKI166" s="157"/>
      <c r="KKJ166" s="157"/>
      <c r="KKK166" s="157"/>
      <c r="KKL166" s="157"/>
      <c r="KKM166" s="157"/>
      <c r="KKN166" s="157"/>
      <c r="KKO166" s="157"/>
      <c r="KKP166" s="157"/>
      <c r="KKQ166" s="157"/>
      <c r="KKR166" s="157"/>
      <c r="KKS166" s="157"/>
      <c r="KKT166" s="157"/>
      <c r="KKU166" s="157"/>
      <c r="KKV166" s="157"/>
      <c r="KKW166" s="157"/>
      <c r="KKX166" s="157"/>
      <c r="KKY166" s="157"/>
      <c r="KKZ166" s="157"/>
      <c r="KLA166" s="157"/>
      <c r="KLB166" s="157"/>
      <c r="KLC166" s="157"/>
      <c r="KLD166" s="157"/>
      <c r="KLE166" s="157"/>
      <c r="KLF166" s="157"/>
      <c r="KLG166" s="157"/>
      <c r="KLH166" s="157"/>
      <c r="KLI166" s="157"/>
      <c r="KLJ166" s="157"/>
      <c r="KLK166" s="157"/>
      <c r="KLL166" s="157"/>
      <c r="KLM166" s="157"/>
      <c r="KLN166" s="157"/>
      <c r="KLO166" s="157"/>
      <c r="KLP166" s="157"/>
      <c r="KLQ166" s="157"/>
      <c r="KLR166" s="157"/>
      <c r="KLS166" s="157"/>
      <c r="KLT166" s="157"/>
      <c r="KLU166" s="157"/>
      <c r="KLV166" s="157"/>
      <c r="KLW166" s="157"/>
      <c r="KLX166" s="157"/>
      <c r="KLY166" s="157"/>
      <c r="KLZ166" s="157"/>
      <c r="KMA166" s="157"/>
      <c r="KMB166" s="157"/>
      <c r="KMC166" s="157"/>
      <c r="KMD166" s="157"/>
      <c r="KME166" s="157"/>
      <c r="KMF166" s="157"/>
      <c r="KMG166" s="157"/>
      <c r="KMH166" s="157"/>
      <c r="KMI166" s="157"/>
      <c r="KMJ166" s="157"/>
      <c r="KMK166" s="157"/>
      <c r="KML166" s="157"/>
      <c r="KMM166" s="157"/>
      <c r="KMN166" s="157"/>
      <c r="KMO166" s="157"/>
      <c r="KMP166" s="157"/>
      <c r="KMQ166" s="157"/>
      <c r="KMR166" s="157"/>
      <c r="KMS166" s="157"/>
      <c r="KMT166" s="157"/>
      <c r="KMU166" s="157"/>
      <c r="KMV166" s="157"/>
      <c r="KMW166" s="157"/>
      <c r="KMX166" s="157"/>
      <c r="KMY166" s="157"/>
      <c r="KMZ166" s="157"/>
      <c r="KNA166" s="157"/>
      <c r="KNB166" s="157"/>
      <c r="KNC166" s="157"/>
      <c r="KND166" s="157"/>
      <c r="KNE166" s="157"/>
      <c r="KNF166" s="157"/>
      <c r="KNG166" s="157"/>
      <c r="KNH166" s="157"/>
      <c r="KNI166" s="157"/>
      <c r="KNJ166" s="157"/>
      <c r="KNK166" s="157"/>
      <c r="KNL166" s="157"/>
      <c r="KNM166" s="157"/>
      <c r="KNN166" s="157"/>
      <c r="KNO166" s="157"/>
      <c r="KNP166" s="157"/>
      <c r="KNQ166" s="157"/>
      <c r="KNR166" s="157"/>
      <c r="KNS166" s="157"/>
      <c r="KNT166" s="157"/>
      <c r="KNU166" s="157"/>
      <c r="KNV166" s="157"/>
      <c r="KNW166" s="157"/>
      <c r="KNX166" s="157"/>
      <c r="KNY166" s="157"/>
      <c r="KNZ166" s="157"/>
      <c r="KOA166" s="157"/>
      <c r="KOB166" s="157"/>
      <c r="KOC166" s="157"/>
      <c r="KOD166" s="157"/>
      <c r="KOE166" s="157"/>
      <c r="KOF166" s="157"/>
      <c r="KOG166" s="157"/>
      <c r="KOH166" s="157"/>
      <c r="KOI166" s="157"/>
      <c r="KOJ166" s="157"/>
      <c r="KOK166" s="157"/>
      <c r="KOL166" s="157"/>
      <c r="KOM166" s="157"/>
      <c r="KON166" s="157"/>
      <c r="KOO166" s="157"/>
      <c r="KOP166" s="157"/>
      <c r="KOQ166" s="157"/>
      <c r="KOR166" s="157"/>
      <c r="KOS166" s="157"/>
      <c r="KOT166" s="157"/>
      <c r="KOU166" s="157"/>
      <c r="KOV166" s="157"/>
      <c r="KOW166" s="157"/>
      <c r="KOX166" s="157"/>
      <c r="KOY166" s="157"/>
      <c r="KOZ166" s="157"/>
      <c r="KPA166" s="157"/>
      <c r="KPB166" s="157"/>
      <c r="KPC166" s="157"/>
      <c r="KPD166" s="157"/>
      <c r="KPE166" s="157"/>
      <c r="KPF166" s="157"/>
      <c r="KPG166" s="157"/>
      <c r="KPH166" s="157"/>
      <c r="KPI166" s="157"/>
      <c r="KPJ166" s="157"/>
      <c r="KPK166" s="157"/>
      <c r="KPL166" s="157"/>
      <c r="KPM166" s="157"/>
      <c r="KPN166" s="157"/>
      <c r="KPO166" s="157"/>
      <c r="KPP166" s="157"/>
      <c r="KPQ166" s="157"/>
      <c r="KPR166" s="157"/>
      <c r="KPS166" s="157"/>
      <c r="KPT166" s="157"/>
      <c r="KPU166" s="157"/>
      <c r="KPV166" s="157"/>
      <c r="KPW166" s="157"/>
      <c r="KPX166" s="157"/>
      <c r="KPY166" s="157"/>
      <c r="KPZ166" s="157"/>
      <c r="KQA166" s="157"/>
      <c r="KQB166" s="157"/>
      <c r="KQC166" s="157"/>
      <c r="KQD166" s="157"/>
      <c r="KQE166" s="157"/>
      <c r="KQF166" s="157"/>
      <c r="KQG166" s="157"/>
      <c r="KQH166" s="157"/>
      <c r="KQI166" s="157"/>
      <c r="KQJ166" s="157"/>
      <c r="KQK166" s="157"/>
      <c r="KQL166" s="157"/>
      <c r="KQM166" s="157"/>
      <c r="KQN166" s="157"/>
      <c r="KQO166" s="157"/>
      <c r="KQP166" s="157"/>
      <c r="KQQ166" s="157"/>
      <c r="KQR166" s="157"/>
      <c r="KQS166" s="157"/>
      <c r="KQT166" s="157"/>
      <c r="KQU166" s="157"/>
      <c r="KQV166" s="157"/>
      <c r="KQW166" s="157"/>
      <c r="KQX166" s="157"/>
      <c r="KQY166" s="157"/>
      <c r="KQZ166" s="157"/>
      <c r="KRA166" s="157"/>
      <c r="KRB166" s="157"/>
      <c r="KRC166" s="157"/>
      <c r="KRD166" s="157"/>
      <c r="KRE166" s="157"/>
      <c r="KRF166" s="157"/>
      <c r="KRG166" s="157"/>
      <c r="KRH166" s="157"/>
      <c r="KRI166" s="157"/>
      <c r="KRJ166" s="157"/>
      <c r="KRK166" s="157"/>
      <c r="KRL166" s="157"/>
      <c r="KRM166" s="157"/>
      <c r="KRN166" s="157"/>
      <c r="KRO166" s="157"/>
      <c r="KRP166" s="157"/>
      <c r="KRQ166" s="157"/>
      <c r="KRR166" s="157"/>
      <c r="KRS166" s="157"/>
      <c r="KRT166" s="157"/>
      <c r="KRU166" s="157"/>
      <c r="KRV166" s="157"/>
      <c r="KRW166" s="157"/>
      <c r="KRX166" s="157"/>
      <c r="KRY166" s="157"/>
      <c r="KRZ166" s="157"/>
      <c r="KSA166" s="157"/>
      <c r="KSB166" s="157"/>
      <c r="KSC166" s="157"/>
      <c r="KSD166" s="157"/>
      <c r="KSE166" s="157"/>
      <c r="KSF166" s="157"/>
      <c r="KSG166" s="157"/>
      <c r="KSH166" s="157"/>
      <c r="KSI166" s="157"/>
      <c r="KSJ166" s="157"/>
      <c r="KSK166" s="157"/>
      <c r="KSL166" s="157"/>
      <c r="KSM166" s="157"/>
      <c r="KSN166" s="157"/>
      <c r="KSO166" s="157"/>
      <c r="KSP166" s="157"/>
      <c r="KSQ166" s="157"/>
      <c r="KSR166" s="157"/>
      <c r="KSS166" s="157"/>
      <c r="KST166" s="157"/>
      <c r="KSU166" s="157"/>
      <c r="KSV166" s="157"/>
      <c r="KSW166" s="157"/>
      <c r="KSX166" s="157"/>
      <c r="KSY166" s="157"/>
      <c r="KSZ166" s="157"/>
      <c r="KTA166" s="157"/>
      <c r="KTB166" s="157"/>
      <c r="KTC166" s="157"/>
      <c r="KTD166" s="157"/>
      <c r="KTE166" s="157"/>
      <c r="KTF166" s="157"/>
      <c r="KTG166" s="157"/>
      <c r="KTH166" s="157"/>
      <c r="KTI166" s="157"/>
      <c r="KTJ166" s="157"/>
      <c r="KTK166" s="157"/>
      <c r="KTL166" s="157"/>
      <c r="KTM166" s="157"/>
      <c r="KTN166" s="157"/>
      <c r="KTO166" s="157"/>
      <c r="KTP166" s="157"/>
      <c r="KTQ166" s="157"/>
      <c r="KTR166" s="157"/>
      <c r="KTS166" s="157"/>
      <c r="KTT166" s="157"/>
      <c r="KTU166" s="157"/>
      <c r="KTV166" s="157"/>
      <c r="KTW166" s="157"/>
      <c r="KTX166" s="157"/>
      <c r="KTY166" s="157"/>
      <c r="KTZ166" s="157"/>
      <c r="KUA166" s="157"/>
      <c r="KUB166" s="157"/>
      <c r="KUC166" s="157"/>
      <c r="KUD166" s="157"/>
      <c r="KUE166" s="157"/>
      <c r="KUF166" s="157"/>
      <c r="KUG166" s="157"/>
      <c r="KUH166" s="157"/>
      <c r="KUI166" s="157"/>
      <c r="KUJ166" s="157"/>
      <c r="KUK166" s="157"/>
      <c r="KUL166" s="157"/>
      <c r="KUM166" s="157"/>
      <c r="KUN166" s="157"/>
      <c r="KUO166" s="157"/>
      <c r="KUP166" s="157"/>
      <c r="KUQ166" s="157"/>
      <c r="KUR166" s="157"/>
      <c r="KUS166" s="157"/>
      <c r="KUT166" s="157"/>
      <c r="KUU166" s="157"/>
      <c r="KUV166" s="157"/>
      <c r="KUW166" s="157"/>
      <c r="KUX166" s="157"/>
      <c r="KUY166" s="157"/>
      <c r="KUZ166" s="157"/>
      <c r="KVA166" s="157"/>
      <c r="KVB166" s="157"/>
      <c r="KVC166" s="157"/>
      <c r="KVD166" s="157"/>
      <c r="KVE166" s="157"/>
      <c r="KVF166" s="157"/>
      <c r="KVG166" s="157"/>
      <c r="KVH166" s="157"/>
      <c r="KVI166" s="157"/>
      <c r="KVJ166" s="157"/>
      <c r="KVK166" s="157"/>
      <c r="KVL166" s="157"/>
      <c r="KVM166" s="157"/>
      <c r="KVN166" s="157"/>
      <c r="KVO166" s="157"/>
      <c r="KVP166" s="157"/>
      <c r="KVQ166" s="157"/>
      <c r="KVR166" s="157"/>
      <c r="KVS166" s="157"/>
      <c r="KVT166" s="157"/>
      <c r="KVU166" s="157"/>
      <c r="KVV166" s="157"/>
      <c r="KVW166" s="157"/>
      <c r="KVX166" s="157"/>
      <c r="KVY166" s="157"/>
      <c r="KVZ166" s="157"/>
      <c r="KWA166" s="157"/>
      <c r="KWB166" s="157"/>
      <c r="KWC166" s="157"/>
      <c r="KWD166" s="157"/>
      <c r="KWE166" s="157"/>
      <c r="KWF166" s="157"/>
      <c r="KWG166" s="157"/>
      <c r="KWH166" s="157"/>
      <c r="KWI166" s="157"/>
      <c r="KWJ166" s="157"/>
      <c r="KWK166" s="157"/>
      <c r="KWL166" s="157"/>
      <c r="KWM166" s="157"/>
      <c r="KWN166" s="157"/>
      <c r="KWO166" s="157"/>
      <c r="KWP166" s="157"/>
      <c r="KWQ166" s="157"/>
      <c r="KWR166" s="157"/>
      <c r="KWS166" s="157"/>
      <c r="KWT166" s="157"/>
      <c r="KWU166" s="157"/>
      <c r="KWV166" s="157"/>
      <c r="KWW166" s="157"/>
      <c r="KWX166" s="157"/>
      <c r="KWY166" s="157"/>
      <c r="KWZ166" s="157"/>
      <c r="KXA166" s="157"/>
      <c r="KXB166" s="157"/>
      <c r="KXC166" s="157"/>
      <c r="KXD166" s="157"/>
      <c r="KXE166" s="157"/>
      <c r="KXF166" s="157"/>
      <c r="KXG166" s="157"/>
      <c r="KXH166" s="157"/>
      <c r="KXI166" s="157"/>
      <c r="KXJ166" s="157"/>
      <c r="KXK166" s="157"/>
      <c r="KXL166" s="157"/>
      <c r="KXM166" s="157"/>
      <c r="KXN166" s="157"/>
      <c r="KXO166" s="157"/>
      <c r="KXP166" s="157"/>
      <c r="KXQ166" s="157"/>
      <c r="KXR166" s="157"/>
      <c r="KXS166" s="157"/>
      <c r="KXT166" s="157"/>
      <c r="KXU166" s="157"/>
      <c r="KXV166" s="157"/>
      <c r="KXW166" s="157"/>
      <c r="KXX166" s="157"/>
      <c r="KXY166" s="157"/>
      <c r="KXZ166" s="157"/>
      <c r="KYA166" s="157"/>
      <c r="KYB166" s="157"/>
      <c r="KYC166" s="157"/>
      <c r="KYD166" s="157"/>
      <c r="KYE166" s="157"/>
      <c r="KYF166" s="157"/>
      <c r="KYG166" s="157"/>
      <c r="KYH166" s="157"/>
      <c r="KYI166" s="157"/>
      <c r="KYJ166" s="157"/>
      <c r="KYK166" s="157"/>
      <c r="KYL166" s="157"/>
      <c r="KYM166" s="157"/>
      <c r="KYN166" s="157"/>
      <c r="KYO166" s="157"/>
      <c r="KYP166" s="157"/>
      <c r="KYQ166" s="157"/>
      <c r="KYR166" s="157"/>
      <c r="KYS166" s="157"/>
      <c r="KYT166" s="157"/>
      <c r="KYU166" s="157"/>
      <c r="KYV166" s="157"/>
      <c r="KYW166" s="157"/>
      <c r="KYX166" s="157"/>
      <c r="KYY166" s="157"/>
      <c r="KYZ166" s="157"/>
      <c r="KZA166" s="157"/>
      <c r="KZB166" s="157"/>
      <c r="KZC166" s="157"/>
      <c r="KZD166" s="157"/>
      <c r="KZE166" s="157"/>
      <c r="KZF166" s="157"/>
      <c r="KZG166" s="157"/>
      <c r="KZH166" s="157"/>
      <c r="KZI166" s="157"/>
      <c r="KZJ166" s="157"/>
      <c r="KZK166" s="157"/>
      <c r="KZL166" s="157"/>
      <c r="KZM166" s="157"/>
      <c r="KZN166" s="157"/>
      <c r="KZO166" s="157"/>
      <c r="KZP166" s="157"/>
      <c r="KZQ166" s="157"/>
      <c r="KZR166" s="157"/>
      <c r="KZS166" s="157"/>
      <c r="KZT166" s="157"/>
      <c r="KZU166" s="157"/>
      <c r="KZV166" s="157"/>
      <c r="KZW166" s="157"/>
      <c r="KZX166" s="157"/>
      <c r="KZY166" s="157"/>
      <c r="KZZ166" s="157"/>
      <c r="LAA166" s="157"/>
      <c r="LAB166" s="157"/>
      <c r="LAC166" s="157"/>
      <c r="LAD166" s="157"/>
      <c r="LAE166" s="157"/>
      <c r="LAF166" s="157"/>
      <c r="LAG166" s="157"/>
      <c r="LAH166" s="157"/>
      <c r="LAI166" s="157"/>
      <c r="LAJ166" s="157"/>
      <c r="LAK166" s="157"/>
      <c r="LAL166" s="157"/>
      <c r="LAM166" s="157"/>
      <c r="LAN166" s="157"/>
      <c r="LAO166" s="157"/>
      <c r="LAP166" s="157"/>
      <c r="LAQ166" s="157"/>
      <c r="LAR166" s="157"/>
      <c r="LAS166" s="157"/>
      <c r="LAT166" s="157"/>
      <c r="LAU166" s="157"/>
      <c r="LAV166" s="157"/>
      <c r="LAW166" s="157"/>
      <c r="LAX166" s="157"/>
      <c r="LAY166" s="157"/>
      <c r="LAZ166" s="157"/>
      <c r="LBA166" s="157"/>
      <c r="LBB166" s="157"/>
      <c r="LBC166" s="157"/>
      <c r="LBD166" s="157"/>
      <c r="LBE166" s="157"/>
      <c r="LBF166" s="157"/>
      <c r="LBG166" s="157"/>
      <c r="LBH166" s="157"/>
      <c r="LBI166" s="157"/>
      <c r="LBJ166" s="157"/>
      <c r="LBK166" s="157"/>
      <c r="LBL166" s="157"/>
      <c r="LBM166" s="157"/>
      <c r="LBN166" s="157"/>
      <c r="LBO166" s="157"/>
      <c r="LBP166" s="157"/>
      <c r="LBQ166" s="157"/>
      <c r="LBR166" s="157"/>
      <c r="LBS166" s="157"/>
      <c r="LBT166" s="157"/>
      <c r="LBU166" s="157"/>
      <c r="LBV166" s="157"/>
      <c r="LBW166" s="157"/>
      <c r="LBX166" s="157"/>
      <c r="LBY166" s="157"/>
      <c r="LBZ166" s="157"/>
      <c r="LCA166" s="157"/>
      <c r="LCB166" s="157"/>
      <c r="LCC166" s="157"/>
      <c r="LCD166" s="157"/>
      <c r="LCE166" s="157"/>
      <c r="LCF166" s="157"/>
      <c r="LCG166" s="157"/>
      <c r="LCH166" s="157"/>
      <c r="LCI166" s="157"/>
      <c r="LCJ166" s="157"/>
      <c r="LCK166" s="157"/>
      <c r="LCL166" s="157"/>
      <c r="LCM166" s="157"/>
      <c r="LCN166" s="157"/>
      <c r="LCO166" s="157"/>
      <c r="LCP166" s="157"/>
      <c r="LCQ166" s="157"/>
      <c r="LCR166" s="157"/>
      <c r="LCS166" s="157"/>
      <c r="LCT166" s="157"/>
      <c r="LCU166" s="157"/>
      <c r="LCV166" s="157"/>
      <c r="LCW166" s="157"/>
      <c r="LCX166" s="157"/>
      <c r="LCY166" s="157"/>
      <c r="LCZ166" s="157"/>
      <c r="LDA166" s="157"/>
      <c r="LDB166" s="157"/>
      <c r="LDC166" s="157"/>
      <c r="LDD166" s="157"/>
      <c r="LDE166" s="157"/>
      <c r="LDF166" s="157"/>
      <c r="LDG166" s="157"/>
      <c r="LDH166" s="157"/>
      <c r="LDI166" s="157"/>
      <c r="LDJ166" s="157"/>
      <c r="LDK166" s="157"/>
      <c r="LDL166" s="157"/>
      <c r="LDM166" s="157"/>
      <c r="LDN166" s="157"/>
      <c r="LDO166" s="157"/>
      <c r="LDP166" s="157"/>
      <c r="LDQ166" s="157"/>
      <c r="LDR166" s="157"/>
      <c r="LDS166" s="157"/>
      <c r="LDT166" s="157"/>
      <c r="LDU166" s="157"/>
      <c r="LDV166" s="157"/>
      <c r="LDW166" s="157"/>
      <c r="LDX166" s="157"/>
      <c r="LDY166" s="157"/>
      <c r="LDZ166" s="157"/>
      <c r="LEA166" s="157"/>
      <c r="LEB166" s="157"/>
      <c r="LEC166" s="157"/>
      <c r="LED166" s="157"/>
      <c r="LEE166" s="157"/>
      <c r="LEF166" s="157"/>
      <c r="LEG166" s="157"/>
      <c r="LEH166" s="157"/>
      <c r="LEI166" s="157"/>
      <c r="LEJ166" s="157"/>
      <c r="LEK166" s="157"/>
      <c r="LEL166" s="157"/>
      <c r="LEM166" s="157"/>
      <c r="LEN166" s="157"/>
      <c r="LEO166" s="157"/>
      <c r="LEP166" s="157"/>
      <c r="LEQ166" s="157"/>
      <c r="LER166" s="157"/>
      <c r="LES166" s="157"/>
      <c r="LET166" s="157"/>
      <c r="LEU166" s="157"/>
      <c r="LEV166" s="157"/>
      <c r="LEW166" s="157"/>
      <c r="LEX166" s="157"/>
      <c r="LEY166" s="157"/>
      <c r="LEZ166" s="157"/>
      <c r="LFA166" s="157"/>
      <c r="LFB166" s="157"/>
      <c r="LFC166" s="157"/>
      <c r="LFD166" s="157"/>
      <c r="LFE166" s="157"/>
      <c r="LFF166" s="157"/>
      <c r="LFG166" s="157"/>
      <c r="LFH166" s="157"/>
      <c r="LFI166" s="157"/>
      <c r="LFJ166" s="157"/>
      <c r="LFK166" s="157"/>
      <c r="LFL166" s="157"/>
      <c r="LFM166" s="157"/>
      <c r="LFN166" s="157"/>
      <c r="LFO166" s="157"/>
      <c r="LFP166" s="157"/>
      <c r="LFQ166" s="157"/>
      <c r="LFR166" s="157"/>
      <c r="LFS166" s="157"/>
      <c r="LFT166" s="157"/>
      <c r="LFU166" s="157"/>
      <c r="LFV166" s="157"/>
      <c r="LFW166" s="157"/>
      <c r="LFX166" s="157"/>
      <c r="LFY166" s="157"/>
      <c r="LFZ166" s="157"/>
      <c r="LGA166" s="157"/>
      <c r="LGB166" s="157"/>
      <c r="LGC166" s="157"/>
      <c r="LGD166" s="157"/>
      <c r="LGE166" s="157"/>
      <c r="LGF166" s="157"/>
      <c r="LGG166" s="157"/>
      <c r="LGH166" s="157"/>
      <c r="LGI166" s="157"/>
      <c r="LGJ166" s="157"/>
      <c r="LGK166" s="157"/>
      <c r="LGL166" s="157"/>
      <c r="LGM166" s="157"/>
      <c r="LGN166" s="157"/>
      <c r="LGO166" s="157"/>
      <c r="LGP166" s="157"/>
      <c r="LGQ166" s="157"/>
      <c r="LGR166" s="157"/>
      <c r="LGS166" s="157"/>
      <c r="LGT166" s="157"/>
      <c r="LGU166" s="157"/>
      <c r="LGV166" s="157"/>
      <c r="LGW166" s="157"/>
      <c r="LGX166" s="157"/>
      <c r="LGY166" s="157"/>
      <c r="LGZ166" s="157"/>
      <c r="LHA166" s="157"/>
      <c r="LHB166" s="157"/>
      <c r="LHC166" s="157"/>
      <c r="LHD166" s="157"/>
      <c r="LHE166" s="157"/>
      <c r="LHF166" s="157"/>
      <c r="LHG166" s="157"/>
      <c r="LHH166" s="157"/>
      <c r="LHI166" s="157"/>
      <c r="LHJ166" s="157"/>
      <c r="LHK166" s="157"/>
      <c r="LHL166" s="157"/>
      <c r="LHM166" s="157"/>
      <c r="LHN166" s="157"/>
      <c r="LHO166" s="157"/>
      <c r="LHP166" s="157"/>
      <c r="LHQ166" s="157"/>
      <c r="LHR166" s="157"/>
      <c r="LHS166" s="157"/>
      <c r="LHT166" s="157"/>
      <c r="LHU166" s="157"/>
      <c r="LHV166" s="157"/>
      <c r="LHW166" s="157"/>
      <c r="LHX166" s="157"/>
      <c r="LHY166" s="157"/>
      <c r="LHZ166" s="157"/>
      <c r="LIA166" s="157"/>
      <c r="LIB166" s="157"/>
      <c r="LIC166" s="157"/>
      <c r="LID166" s="157"/>
      <c r="LIE166" s="157"/>
      <c r="LIF166" s="157"/>
      <c r="LIG166" s="157"/>
      <c r="LIH166" s="157"/>
      <c r="LII166" s="157"/>
      <c r="LIJ166" s="157"/>
      <c r="LIK166" s="157"/>
      <c r="LIL166" s="157"/>
      <c r="LIM166" s="157"/>
      <c r="LIN166" s="157"/>
      <c r="LIO166" s="157"/>
      <c r="LIP166" s="157"/>
      <c r="LIQ166" s="157"/>
      <c r="LIR166" s="157"/>
      <c r="LIS166" s="157"/>
      <c r="LIT166" s="157"/>
      <c r="LIU166" s="157"/>
      <c r="LIV166" s="157"/>
      <c r="LIW166" s="157"/>
      <c r="LIX166" s="157"/>
      <c r="LIY166" s="157"/>
      <c r="LIZ166" s="157"/>
      <c r="LJA166" s="157"/>
      <c r="LJB166" s="157"/>
      <c r="LJC166" s="157"/>
      <c r="LJD166" s="157"/>
      <c r="LJE166" s="157"/>
      <c r="LJF166" s="157"/>
      <c r="LJG166" s="157"/>
      <c r="LJH166" s="157"/>
      <c r="LJI166" s="157"/>
      <c r="LJJ166" s="157"/>
      <c r="LJK166" s="157"/>
      <c r="LJL166" s="157"/>
      <c r="LJM166" s="157"/>
      <c r="LJN166" s="157"/>
      <c r="LJO166" s="157"/>
      <c r="LJP166" s="157"/>
      <c r="LJQ166" s="157"/>
      <c r="LJR166" s="157"/>
      <c r="LJS166" s="157"/>
      <c r="LJT166" s="157"/>
      <c r="LJU166" s="157"/>
      <c r="LJV166" s="157"/>
      <c r="LJW166" s="157"/>
      <c r="LJX166" s="157"/>
      <c r="LJY166" s="157"/>
      <c r="LJZ166" s="157"/>
      <c r="LKA166" s="157"/>
      <c r="LKB166" s="157"/>
      <c r="LKC166" s="157"/>
      <c r="LKD166" s="157"/>
      <c r="LKE166" s="157"/>
      <c r="LKF166" s="157"/>
      <c r="LKG166" s="157"/>
      <c r="LKH166" s="157"/>
      <c r="LKI166" s="157"/>
      <c r="LKJ166" s="157"/>
      <c r="LKK166" s="157"/>
      <c r="LKL166" s="157"/>
      <c r="LKM166" s="157"/>
      <c r="LKN166" s="157"/>
      <c r="LKO166" s="157"/>
      <c r="LKP166" s="157"/>
      <c r="LKQ166" s="157"/>
      <c r="LKR166" s="157"/>
      <c r="LKS166" s="157"/>
      <c r="LKT166" s="157"/>
      <c r="LKU166" s="157"/>
      <c r="LKV166" s="157"/>
      <c r="LKW166" s="157"/>
      <c r="LKX166" s="157"/>
      <c r="LKY166" s="157"/>
      <c r="LKZ166" s="157"/>
      <c r="LLA166" s="157"/>
      <c r="LLB166" s="157"/>
      <c r="LLC166" s="157"/>
      <c r="LLD166" s="157"/>
      <c r="LLE166" s="157"/>
      <c r="LLF166" s="157"/>
      <c r="LLG166" s="157"/>
      <c r="LLH166" s="157"/>
      <c r="LLI166" s="157"/>
      <c r="LLJ166" s="157"/>
      <c r="LLK166" s="157"/>
      <c r="LLL166" s="157"/>
      <c r="LLM166" s="157"/>
      <c r="LLN166" s="157"/>
      <c r="LLO166" s="157"/>
      <c r="LLP166" s="157"/>
      <c r="LLQ166" s="157"/>
      <c r="LLR166" s="157"/>
      <c r="LLS166" s="157"/>
      <c r="LLT166" s="157"/>
      <c r="LLU166" s="157"/>
      <c r="LLV166" s="157"/>
      <c r="LLW166" s="157"/>
      <c r="LLX166" s="157"/>
      <c r="LLY166" s="157"/>
      <c r="LLZ166" s="157"/>
      <c r="LMA166" s="157"/>
      <c r="LMB166" s="157"/>
      <c r="LMC166" s="157"/>
      <c r="LMD166" s="157"/>
      <c r="LME166" s="157"/>
      <c r="LMF166" s="157"/>
      <c r="LMG166" s="157"/>
      <c r="LMH166" s="157"/>
      <c r="LMI166" s="157"/>
      <c r="LMJ166" s="157"/>
      <c r="LMK166" s="157"/>
      <c r="LML166" s="157"/>
      <c r="LMM166" s="157"/>
      <c r="LMN166" s="157"/>
      <c r="LMO166" s="157"/>
      <c r="LMP166" s="157"/>
      <c r="LMQ166" s="157"/>
      <c r="LMR166" s="157"/>
      <c r="LMS166" s="157"/>
      <c r="LMT166" s="157"/>
      <c r="LMU166" s="157"/>
      <c r="LMV166" s="157"/>
      <c r="LMW166" s="157"/>
      <c r="LMX166" s="157"/>
      <c r="LMY166" s="157"/>
      <c r="LMZ166" s="157"/>
      <c r="LNA166" s="157"/>
      <c r="LNB166" s="157"/>
      <c r="LNC166" s="157"/>
      <c r="LND166" s="157"/>
      <c r="LNE166" s="157"/>
      <c r="LNF166" s="157"/>
      <c r="LNG166" s="157"/>
      <c r="LNH166" s="157"/>
      <c r="LNI166" s="157"/>
      <c r="LNJ166" s="157"/>
      <c r="LNK166" s="157"/>
      <c r="LNL166" s="157"/>
      <c r="LNM166" s="157"/>
      <c r="LNN166" s="157"/>
      <c r="LNO166" s="157"/>
      <c r="LNP166" s="157"/>
      <c r="LNQ166" s="157"/>
      <c r="LNR166" s="157"/>
      <c r="LNS166" s="157"/>
      <c r="LNT166" s="157"/>
      <c r="LNU166" s="157"/>
      <c r="LNV166" s="157"/>
      <c r="LNW166" s="157"/>
      <c r="LNX166" s="157"/>
      <c r="LNY166" s="157"/>
      <c r="LNZ166" s="157"/>
      <c r="LOA166" s="157"/>
      <c r="LOB166" s="157"/>
      <c r="LOC166" s="157"/>
      <c r="LOD166" s="157"/>
      <c r="LOE166" s="157"/>
      <c r="LOF166" s="157"/>
      <c r="LOG166" s="157"/>
      <c r="LOH166" s="157"/>
      <c r="LOI166" s="157"/>
      <c r="LOJ166" s="157"/>
      <c r="LOK166" s="157"/>
      <c r="LOL166" s="157"/>
      <c r="LOM166" s="157"/>
      <c r="LON166" s="157"/>
      <c r="LOO166" s="157"/>
      <c r="LOP166" s="157"/>
      <c r="LOQ166" s="157"/>
      <c r="LOR166" s="157"/>
      <c r="LOS166" s="157"/>
      <c r="LOT166" s="157"/>
      <c r="LOU166" s="157"/>
      <c r="LOV166" s="157"/>
      <c r="LOW166" s="157"/>
      <c r="LOX166" s="157"/>
      <c r="LOY166" s="157"/>
      <c r="LOZ166" s="157"/>
      <c r="LPA166" s="157"/>
      <c r="LPB166" s="157"/>
      <c r="LPC166" s="157"/>
      <c r="LPD166" s="157"/>
      <c r="LPE166" s="157"/>
      <c r="LPF166" s="157"/>
      <c r="LPG166" s="157"/>
      <c r="LPH166" s="157"/>
      <c r="LPI166" s="157"/>
      <c r="LPJ166" s="157"/>
      <c r="LPK166" s="157"/>
      <c r="LPL166" s="157"/>
      <c r="LPM166" s="157"/>
      <c r="LPN166" s="157"/>
      <c r="LPO166" s="157"/>
      <c r="LPP166" s="157"/>
      <c r="LPQ166" s="157"/>
      <c r="LPR166" s="157"/>
      <c r="LPS166" s="157"/>
      <c r="LPT166" s="157"/>
      <c r="LPU166" s="157"/>
      <c r="LPV166" s="157"/>
      <c r="LPW166" s="157"/>
      <c r="LPX166" s="157"/>
      <c r="LPY166" s="157"/>
      <c r="LPZ166" s="157"/>
      <c r="LQA166" s="157"/>
      <c r="LQB166" s="157"/>
      <c r="LQC166" s="157"/>
      <c r="LQD166" s="157"/>
      <c r="LQE166" s="157"/>
      <c r="LQF166" s="157"/>
      <c r="LQG166" s="157"/>
      <c r="LQH166" s="157"/>
      <c r="LQI166" s="157"/>
      <c r="LQJ166" s="157"/>
      <c r="LQK166" s="157"/>
      <c r="LQL166" s="157"/>
      <c r="LQM166" s="157"/>
      <c r="LQN166" s="157"/>
      <c r="LQO166" s="157"/>
      <c r="LQP166" s="157"/>
      <c r="LQQ166" s="157"/>
      <c r="LQR166" s="157"/>
      <c r="LQS166" s="157"/>
      <c r="LQT166" s="157"/>
      <c r="LQU166" s="157"/>
      <c r="LQV166" s="157"/>
      <c r="LQW166" s="157"/>
      <c r="LQX166" s="157"/>
      <c r="LQY166" s="157"/>
      <c r="LQZ166" s="157"/>
      <c r="LRA166" s="157"/>
      <c r="LRB166" s="157"/>
      <c r="LRC166" s="157"/>
      <c r="LRD166" s="157"/>
      <c r="LRE166" s="157"/>
      <c r="LRF166" s="157"/>
      <c r="LRG166" s="157"/>
      <c r="LRH166" s="157"/>
      <c r="LRI166" s="157"/>
      <c r="LRJ166" s="157"/>
      <c r="LRK166" s="157"/>
      <c r="LRL166" s="157"/>
      <c r="LRM166" s="157"/>
      <c r="LRN166" s="157"/>
      <c r="LRO166" s="157"/>
      <c r="LRP166" s="157"/>
      <c r="LRQ166" s="157"/>
      <c r="LRR166" s="157"/>
      <c r="LRS166" s="157"/>
      <c r="LRT166" s="157"/>
      <c r="LRU166" s="157"/>
      <c r="LRV166" s="157"/>
      <c r="LRW166" s="157"/>
      <c r="LRX166" s="157"/>
      <c r="LRY166" s="157"/>
      <c r="LRZ166" s="157"/>
      <c r="LSA166" s="157"/>
      <c r="LSB166" s="157"/>
      <c r="LSC166" s="157"/>
      <c r="LSD166" s="157"/>
      <c r="LSE166" s="157"/>
      <c r="LSF166" s="157"/>
      <c r="LSG166" s="157"/>
      <c r="LSH166" s="157"/>
      <c r="LSI166" s="157"/>
      <c r="LSJ166" s="157"/>
      <c r="LSK166" s="157"/>
      <c r="LSL166" s="157"/>
      <c r="LSM166" s="157"/>
      <c r="LSN166" s="157"/>
      <c r="LSO166" s="157"/>
      <c r="LSP166" s="157"/>
      <c r="LSQ166" s="157"/>
      <c r="LSR166" s="157"/>
      <c r="LSS166" s="157"/>
      <c r="LST166" s="157"/>
      <c r="LSU166" s="157"/>
      <c r="LSV166" s="157"/>
      <c r="LSW166" s="157"/>
      <c r="LSX166" s="157"/>
      <c r="LSY166" s="157"/>
      <c r="LSZ166" s="157"/>
      <c r="LTA166" s="157"/>
      <c r="LTB166" s="157"/>
      <c r="LTC166" s="157"/>
      <c r="LTD166" s="157"/>
      <c r="LTE166" s="157"/>
      <c r="LTF166" s="157"/>
      <c r="LTG166" s="157"/>
      <c r="LTH166" s="157"/>
      <c r="LTI166" s="157"/>
      <c r="LTJ166" s="157"/>
      <c r="LTK166" s="157"/>
      <c r="LTL166" s="157"/>
      <c r="LTM166" s="157"/>
      <c r="LTN166" s="157"/>
      <c r="LTO166" s="157"/>
      <c r="LTP166" s="157"/>
      <c r="LTQ166" s="157"/>
      <c r="LTR166" s="157"/>
      <c r="LTS166" s="157"/>
      <c r="LTT166" s="157"/>
      <c r="LTU166" s="157"/>
      <c r="LTV166" s="157"/>
      <c r="LTW166" s="157"/>
      <c r="LTX166" s="157"/>
      <c r="LTY166" s="157"/>
      <c r="LTZ166" s="157"/>
      <c r="LUA166" s="157"/>
      <c r="LUB166" s="157"/>
      <c r="LUC166" s="157"/>
      <c r="LUD166" s="157"/>
      <c r="LUE166" s="157"/>
      <c r="LUF166" s="157"/>
      <c r="LUG166" s="157"/>
      <c r="LUH166" s="157"/>
      <c r="LUI166" s="157"/>
      <c r="LUJ166" s="157"/>
      <c r="LUK166" s="157"/>
      <c r="LUL166" s="157"/>
      <c r="LUM166" s="157"/>
      <c r="LUN166" s="157"/>
      <c r="LUO166" s="157"/>
      <c r="LUP166" s="157"/>
      <c r="LUQ166" s="157"/>
      <c r="LUR166" s="157"/>
      <c r="LUS166" s="157"/>
      <c r="LUT166" s="157"/>
      <c r="LUU166" s="157"/>
      <c r="LUV166" s="157"/>
      <c r="LUW166" s="157"/>
      <c r="LUX166" s="157"/>
      <c r="LUY166" s="157"/>
      <c r="LUZ166" s="157"/>
      <c r="LVA166" s="157"/>
      <c r="LVB166" s="157"/>
      <c r="LVC166" s="157"/>
      <c r="LVD166" s="157"/>
      <c r="LVE166" s="157"/>
      <c r="LVF166" s="157"/>
      <c r="LVG166" s="157"/>
      <c r="LVH166" s="157"/>
      <c r="LVI166" s="157"/>
      <c r="LVJ166" s="157"/>
      <c r="LVK166" s="157"/>
      <c r="LVL166" s="157"/>
      <c r="LVM166" s="157"/>
      <c r="LVN166" s="157"/>
      <c r="LVO166" s="157"/>
      <c r="LVP166" s="157"/>
      <c r="LVQ166" s="157"/>
      <c r="LVR166" s="157"/>
      <c r="LVS166" s="157"/>
      <c r="LVT166" s="157"/>
      <c r="LVU166" s="157"/>
      <c r="LVV166" s="157"/>
      <c r="LVW166" s="157"/>
      <c r="LVX166" s="157"/>
      <c r="LVY166" s="157"/>
      <c r="LVZ166" s="157"/>
      <c r="LWA166" s="157"/>
      <c r="LWB166" s="157"/>
      <c r="LWC166" s="157"/>
      <c r="LWD166" s="157"/>
      <c r="LWE166" s="157"/>
      <c r="LWF166" s="157"/>
      <c r="LWG166" s="157"/>
      <c r="LWH166" s="157"/>
      <c r="LWI166" s="157"/>
      <c r="LWJ166" s="157"/>
      <c r="LWK166" s="157"/>
      <c r="LWL166" s="157"/>
      <c r="LWM166" s="157"/>
      <c r="LWN166" s="157"/>
      <c r="LWO166" s="157"/>
      <c r="LWP166" s="157"/>
      <c r="LWQ166" s="157"/>
      <c r="LWR166" s="157"/>
      <c r="LWS166" s="157"/>
      <c r="LWT166" s="157"/>
      <c r="LWU166" s="157"/>
      <c r="LWV166" s="157"/>
      <c r="LWW166" s="157"/>
      <c r="LWX166" s="157"/>
      <c r="LWY166" s="157"/>
      <c r="LWZ166" s="157"/>
      <c r="LXA166" s="157"/>
      <c r="LXB166" s="157"/>
      <c r="LXC166" s="157"/>
      <c r="LXD166" s="157"/>
      <c r="LXE166" s="157"/>
      <c r="LXF166" s="157"/>
      <c r="LXG166" s="157"/>
      <c r="LXH166" s="157"/>
      <c r="LXI166" s="157"/>
      <c r="LXJ166" s="157"/>
      <c r="LXK166" s="157"/>
      <c r="LXL166" s="157"/>
      <c r="LXM166" s="157"/>
      <c r="LXN166" s="157"/>
      <c r="LXO166" s="157"/>
      <c r="LXP166" s="157"/>
      <c r="LXQ166" s="157"/>
      <c r="LXR166" s="157"/>
      <c r="LXS166" s="157"/>
      <c r="LXT166" s="157"/>
      <c r="LXU166" s="157"/>
      <c r="LXV166" s="157"/>
      <c r="LXW166" s="157"/>
      <c r="LXX166" s="157"/>
      <c r="LXY166" s="157"/>
      <c r="LXZ166" s="157"/>
      <c r="LYA166" s="157"/>
      <c r="LYB166" s="157"/>
      <c r="LYC166" s="157"/>
      <c r="LYD166" s="157"/>
      <c r="LYE166" s="157"/>
      <c r="LYF166" s="157"/>
      <c r="LYG166" s="157"/>
      <c r="LYH166" s="157"/>
      <c r="LYI166" s="157"/>
      <c r="LYJ166" s="157"/>
      <c r="LYK166" s="157"/>
      <c r="LYL166" s="157"/>
      <c r="LYM166" s="157"/>
      <c r="LYN166" s="157"/>
      <c r="LYO166" s="157"/>
      <c r="LYP166" s="157"/>
      <c r="LYQ166" s="157"/>
      <c r="LYR166" s="157"/>
      <c r="LYS166" s="157"/>
      <c r="LYT166" s="157"/>
      <c r="LYU166" s="157"/>
      <c r="LYV166" s="157"/>
      <c r="LYW166" s="157"/>
      <c r="LYX166" s="157"/>
      <c r="LYY166" s="157"/>
      <c r="LYZ166" s="157"/>
      <c r="LZA166" s="157"/>
      <c r="LZB166" s="157"/>
      <c r="LZC166" s="157"/>
      <c r="LZD166" s="157"/>
      <c r="LZE166" s="157"/>
      <c r="LZF166" s="157"/>
      <c r="LZG166" s="157"/>
      <c r="LZH166" s="157"/>
      <c r="LZI166" s="157"/>
      <c r="LZJ166" s="157"/>
      <c r="LZK166" s="157"/>
      <c r="LZL166" s="157"/>
      <c r="LZM166" s="157"/>
      <c r="LZN166" s="157"/>
      <c r="LZO166" s="157"/>
      <c r="LZP166" s="157"/>
      <c r="LZQ166" s="157"/>
      <c r="LZR166" s="157"/>
      <c r="LZS166" s="157"/>
      <c r="LZT166" s="157"/>
      <c r="LZU166" s="157"/>
      <c r="LZV166" s="157"/>
      <c r="LZW166" s="157"/>
      <c r="LZX166" s="157"/>
      <c r="LZY166" s="157"/>
      <c r="LZZ166" s="157"/>
      <c r="MAA166" s="157"/>
      <c r="MAB166" s="157"/>
      <c r="MAC166" s="157"/>
      <c r="MAD166" s="157"/>
      <c r="MAE166" s="157"/>
      <c r="MAF166" s="157"/>
      <c r="MAG166" s="157"/>
      <c r="MAH166" s="157"/>
      <c r="MAI166" s="157"/>
      <c r="MAJ166" s="157"/>
      <c r="MAK166" s="157"/>
      <c r="MAL166" s="157"/>
      <c r="MAM166" s="157"/>
      <c r="MAN166" s="157"/>
      <c r="MAO166" s="157"/>
      <c r="MAP166" s="157"/>
      <c r="MAQ166" s="157"/>
      <c r="MAR166" s="157"/>
      <c r="MAS166" s="157"/>
      <c r="MAT166" s="157"/>
      <c r="MAU166" s="157"/>
      <c r="MAV166" s="157"/>
      <c r="MAW166" s="157"/>
      <c r="MAX166" s="157"/>
      <c r="MAY166" s="157"/>
      <c r="MAZ166" s="157"/>
      <c r="MBA166" s="157"/>
      <c r="MBB166" s="157"/>
      <c r="MBC166" s="157"/>
      <c r="MBD166" s="157"/>
      <c r="MBE166" s="157"/>
      <c r="MBF166" s="157"/>
      <c r="MBG166" s="157"/>
      <c r="MBH166" s="157"/>
      <c r="MBI166" s="157"/>
      <c r="MBJ166" s="157"/>
      <c r="MBK166" s="157"/>
      <c r="MBL166" s="157"/>
      <c r="MBM166" s="157"/>
      <c r="MBN166" s="157"/>
      <c r="MBO166" s="157"/>
      <c r="MBP166" s="157"/>
      <c r="MBQ166" s="157"/>
      <c r="MBR166" s="157"/>
      <c r="MBS166" s="157"/>
      <c r="MBT166" s="157"/>
      <c r="MBU166" s="157"/>
      <c r="MBV166" s="157"/>
      <c r="MBW166" s="157"/>
      <c r="MBX166" s="157"/>
      <c r="MBY166" s="157"/>
      <c r="MBZ166" s="157"/>
      <c r="MCA166" s="157"/>
      <c r="MCB166" s="157"/>
      <c r="MCC166" s="157"/>
      <c r="MCD166" s="157"/>
      <c r="MCE166" s="157"/>
      <c r="MCF166" s="157"/>
      <c r="MCG166" s="157"/>
      <c r="MCH166" s="157"/>
      <c r="MCI166" s="157"/>
      <c r="MCJ166" s="157"/>
      <c r="MCK166" s="157"/>
      <c r="MCL166" s="157"/>
      <c r="MCM166" s="157"/>
      <c r="MCN166" s="157"/>
      <c r="MCO166" s="157"/>
      <c r="MCP166" s="157"/>
      <c r="MCQ166" s="157"/>
      <c r="MCR166" s="157"/>
      <c r="MCS166" s="157"/>
      <c r="MCT166" s="157"/>
      <c r="MCU166" s="157"/>
      <c r="MCV166" s="157"/>
      <c r="MCW166" s="157"/>
      <c r="MCX166" s="157"/>
      <c r="MCY166" s="157"/>
      <c r="MCZ166" s="157"/>
      <c r="MDA166" s="157"/>
      <c r="MDB166" s="157"/>
      <c r="MDC166" s="157"/>
      <c r="MDD166" s="157"/>
      <c r="MDE166" s="157"/>
      <c r="MDF166" s="157"/>
      <c r="MDG166" s="157"/>
      <c r="MDH166" s="157"/>
      <c r="MDI166" s="157"/>
      <c r="MDJ166" s="157"/>
      <c r="MDK166" s="157"/>
      <c r="MDL166" s="157"/>
      <c r="MDM166" s="157"/>
      <c r="MDN166" s="157"/>
      <c r="MDO166" s="157"/>
      <c r="MDP166" s="157"/>
      <c r="MDQ166" s="157"/>
      <c r="MDR166" s="157"/>
      <c r="MDS166" s="157"/>
      <c r="MDT166" s="157"/>
      <c r="MDU166" s="157"/>
      <c r="MDV166" s="157"/>
      <c r="MDW166" s="157"/>
      <c r="MDX166" s="157"/>
      <c r="MDY166" s="157"/>
      <c r="MDZ166" s="157"/>
      <c r="MEA166" s="157"/>
      <c r="MEB166" s="157"/>
      <c r="MEC166" s="157"/>
      <c r="MED166" s="157"/>
      <c r="MEE166" s="157"/>
      <c r="MEF166" s="157"/>
      <c r="MEG166" s="157"/>
      <c r="MEH166" s="157"/>
      <c r="MEI166" s="157"/>
      <c r="MEJ166" s="157"/>
      <c r="MEK166" s="157"/>
      <c r="MEL166" s="157"/>
      <c r="MEM166" s="157"/>
      <c r="MEN166" s="157"/>
      <c r="MEO166" s="157"/>
      <c r="MEP166" s="157"/>
      <c r="MEQ166" s="157"/>
      <c r="MER166" s="157"/>
      <c r="MES166" s="157"/>
      <c r="MET166" s="157"/>
      <c r="MEU166" s="157"/>
      <c r="MEV166" s="157"/>
      <c r="MEW166" s="157"/>
      <c r="MEX166" s="157"/>
      <c r="MEY166" s="157"/>
      <c r="MEZ166" s="157"/>
      <c r="MFA166" s="157"/>
      <c r="MFB166" s="157"/>
      <c r="MFC166" s="157"/>
      <c r="MFD166" s="157"/>
      <c r="MFE166" s="157"/>
      <c r="MFF166" s="157"/>
      <c r="MFG166" s="157"/>
      <c r="MFH166" s="157"/>
      <c r="MFI166" s="157"/>
      <c r="MFJ166" s="157"/>
      <c r="MFK166" s="157"/>
      <c r="MFL166" s="157"/>
      <c r="MFM166" s="157"/>
      <c r="MFN166" s="157"/>
      <c r="MFO166" s="157"/>
      <c r="MFP166" s="157"/>
      <c r="MFQ166" s="157"/>
      <c r="MFR166" s="157"/>
      <c r="MFS166" s="157"/>
      <c r="MFT166" s="157"/>
      <c r="MFU166" s="157"/>
      <c r="MFV166" s="157"/>
      <c r="MFW166" s="157"/>
      <c r="MFX166" s="157"/>
      <c r="MFY166" s="157"/>
      <c r="MFZ166" s="157"/>
      <c r="MGA166" s="157"/>
      <c r="MGB166" s="157"/>
      <c r="MGC166" s="157"/>
      <c r="MGD166" s="157"/>
      <c r="MGE166" s="157"/>
      <c r="MGF166" s="157"/>
      <c r="MGG166" s="157"/>
      <c r="MGH166" s="157"/>
      <c r="MGI166" s="157"/>
      <c r="MGJ166" s="157"/>
      <c r="MGK166" s="157"/>
      <c r="MGL166" s="157"/>
      <c r="MGM166" s="157"/>
      <c r="MGN166" s="157"/>
      <c r="MGO166" s="157"/>
      <c r="MGP166" s="157"/>
      <c r="MGQ166" s="157"/>
      <c r="MGR166" s="157"/>
      <c r="MGS166" s="157"/>
      <c r="MGT166" s="157"/>
      <c r="MGU166" s="157"/>
      <c r="MGV166" s="157"/>
      <c r="MGW166" s="157"/>
      <c r="MGX166" s="157"/>
      <c r="MGY166" s="157"/>
      <c r="MGZ166" s="157"/>
      <c r="MHA166" s="157"/>
      <c r="MHB166" s="157"/>
      <c r="MHC166" s="157"/>
      <c r="MHD166" s="157"/>
      <c r="MHE166" s="157"/>
      <c r="MHF166" s="157"/>
      <c r="MHG166" s="157"/>
      <c r="MHH166" s="157"/>
      <c r="MHI166" s="157"/>
      <c r="MHJ166" s="157"/>
      <c r="MHK166" s="157"/>
      <c r="MHL166" s="157"/>
      <c r="MHM166" s="157"/>
      <c r="MHN166" s="157"/>
      <c r="MHO166" s="157"/>
      <c r="MHP166" s="157"/>
      <c r="MHQ166" s="157"/>
      <c r="MHR166" s="157"/>
      <c r="MHS166" s="157"/>
      <c r="MHT166" s="157"/>
      <c r="MHU166" s="157"/>
      <c r="MHV166" s="157"/>
      <c r="MHW166" s="157"/>
      <c r="MHX166" s="157"/>
      <c r="MHY166" s="157"/>
      <c r="MHZ166" s="157"/>
      <c r="MIA166" s="157"/>
      <c r="MIB166" s="157"/>
      <c r="MIC166" s="157"/>
      <c r="MID166" s="157"/>
      <c r="MIE166" s="157"/>
      <c r="MIF166" s="157"/>
      <c r="MIG166" s="157"/>
      <c r="MIH166" s="157"/>
      <c r="MII166" s="157"/>
      <c r="MIJ166" s="157"/>
      <c r="MIK166" s="157"/>
      <c r="MIL166" s="157"/>
      <c r="MIM166" s="157"/>
      <c r="MIN166" s="157"/>
      <c r="MIO166" s="157"/>
      <c r="MIP166" s="157"/>
      <c r="MIQ166" s="157"/>
      <c r="MIR166" s="157"/>
      <c r="MIS166" s="157"/>
      <c r="MIT166" s="157"/>
      <c r="MIU166" s="157"/>
      <c r="MIV166" s="157"/>
      <c r="MIW166" s="157"/>
      <c r="MIX166" s="157"/>
      <c r="MIY166" s="157"/>
      <c r="MIZ166" s="157"/>
      <c r="MJA166" s="157"/>
      <c r="MJB166" s="157"/>
      <c r="MJC166" s="157"/>
      <c r="MJD166" s="157"/>
      <c r="MJE166" s="157"/>
      <c r="MJF166" s="157"/>
      <c r="MJG166" s="157"/>
      <c r="MJH166" s="157"/>
      <c r="MJI166" s="157"/>
      <c r="MJJ166" s="157"/>
      <c r="MJK166" s="157"/>
      <c r="MJL166" s="157"/>
      <c r="MJM166" s="157"/>
      <c r="MJN166" s="157"/>
      <c r="MJO166" s="157"/>
      <c r="MJP166" s="157"/>
      <c r="MJQ166" s="157"/>
      <c r="MJR166" s="157"/>
      <c r="MJS166" s="157"/>
      <c r="MJT166" s="157"/>
      <c r="MJU166" s="157"/>
      <c r="MJV166" s="157"/>
      <c r="MJW166" s="157"/>
      <c r="MJX166" s="157"/>
      <c r="MJY166" s="157"/>
      <c r="MJZ166" s="157"/>
      <c r="MKA166" s="157"/>
      <c r="MKB166" s="157"/>
      <c r="MKC166" s="157"/>
      <c r="MKD166" s="157"/>
      <c r="MKE166" s="157"/>
      <c r="MKF166" s="157"/>
      <c r="MKG166" s="157"/>
      <c r="MKH166" s="157"/>
      <c r="MKI166" s="157"/>
      <c r="MKJ166" s="157"/>
      <c r="MKK166" s="157"/>
      <c r="MKL166" s="157"/>
      <c r="MKM166" s="157"/>
      <c r="MKN166" s="157"/>
      <c r="MKO166" s="157"/>
      <c r="MKP166" s="157"/>
      <c r="MKQ166" s="157"/>
      <c r="MKR166" s="157"/>
      <c r="MKS166" s="157"/>
      <c r="MKT166" s="157"/>
      <c r="MKU166" s="157"/>
      <c r="MKV166" s="157"/>
      <c r="MKW166" s="157"/>
      <c r="MKX166" s="157"/>
      <c r="MKY166" s="157"/>
      <c r="MKZ166" s="157"/>
      <c r="MLA166" s="157"/>
      <c r="MLB166" s="157"/>
      <c r="MLC166" s="157"/>
      <c r="MLD166" s="157"/>
      <c r="MLE166" s="157"/>
      <c r="MLF166" s="157"/>
      <c r="MLG166" s="157"/>
      <c r="MLH166" s="157"/>
      <c r="MLI166" s="157"/>
      <c r="MLJ166" s="157"/>
      <c r="MLK166" s="157"/>
      <c r="MLL166" s="157"/>
      <c r="MLM166" s="157"/>
      <c r="MLN166" s="157"/>
      <c r="MLO166" s="157"/>
      <c r="MLP166" s="157"/>
      <c r="MLQ166" s="157"/>
      <c r="MLR166" s="157"/>
      <c r="MLS166" s="157"/>
      <c r="MLT166" s="157"/>
      <c r="MLU166" s="157"/>
      <c r="MLV166" s="157"/>
      <c r="MLW166" s="157"/>
      <c r="MLX166" s="157"/>
      <c r="MLY166" s="157"/>
      <c r="MLZ166" s="157"/>
      <c r="MMA166" s="157"/>
      <c r="MMB166" s="157"/>
      <c r="MMC166" s="157"/>
      <c r="MMD166" s="157"/>
      <c r="MME166" s="157"/>
      <c r="MMF166" s="157"/>
      <c r="MMG166" s="157"/>
      <c r="MMH166" s="157"/>
      <c r="MMI166" s="157"/>
      <c r="MMJ166" s="157"/>
      <c r="MMK166" s="157"/>
      <c r="MML166" s="157"/>
      <c r="MMM166" s="157"/>
      <c r="MMN166" s="157"/>
      <c r="MMO166" s="157"/>
      <c r="MMP166" s="157"/>
      <c r="MMQ166" s="157"/>
      <c r="MMR166" s="157"/>
      <c r="MMS166" s="157"/>
      <c r="MMT166" s="157"/>
      <c r="MMU166" s="157"/>
      <c r="MMV166" s="157"/>
      <c r="MMW166" s="157"/>
      <c r="MMX166" s="157"/>
      <c r="MMY166" s="157"/>
      <c r="MMZ166" s="157"/>
      <c r="MNA166" s="157"/>
      <c r="MNB166" s="157"/>
      <c r="MNC166" s="157"/>
      <c r="MND166" s="157"/>
      <c r="MNE166" s="157"/>
      <c r="MNF166" s="157"/>
      <c r="MNG166" s="157"/>
      <c r="MNH166" s="157"/>
      <c r="MNI166" s="157"/>
      <c r="MNJ166" s="157"/>
      <c r="MNK166" s="157"/>
      <c r="MNL166" s="157"/>
      <c r="MNM166" s="157"/>
      <c r="MNN166" s="157"/>
      <c r="MNO166" s="157"/>
      <c r="MNP166" s="157"/>
      <c r="MNQ166" s="157"/>
      <c r="MNR166" s="157"/>
      <c r="MNS166" s="157"/>
      <c r="MNT166" s="157"/>
      <c r="MNU166" s="157"/>
      <c r="MNV166" s="157"/>
      <c r="MNW166" s="157"/>
      <c r="MNX166" s="157"/>
      <c r="MNY166" s="157"/>
      <c r="MNZ166" s="157"/>
      <c r="MOA166" s="157"/>
      <c r="MOB166" s="157"/>
      <c r="MOC166" s="157"/>
      <c r="MOD166" s="157"/>
      <c r="MOE166" s="157"/>
      <c r="MOF166" s="157"/>
      <c r="MOG166" s="157"/>
      <c r="MOH166" s="157"/>
      <c r="MOI166" s="157"/>
      <c r="MOJ166" s="157"/>
      <c r="MOK166" s="157"/>
      <c r="MOL166" s="157"/>
      <c r="MOM166" s="157"/>
      <c r="MON166" s="157"/>
      <c r="MOO166" s="157"/>
      <c r="MOP166" s="157"/>
      <c r="MOQ166" s="157"/>
      <c r="MOR166" s="157"/>
      <c r="MOS166" s="157"/>
      <c r="MOT166" s="157"/>
      <c r="MOU166" s="157"/>
      <c r="MOV166" s="157"/>
      <c r="MOW166" s="157"/>
      <c r="MOX166" s="157"/>
      <c r="MOY166" s="157"/>
      <c r="MOZ166" s="157"/>
      <c r="MPA166" s="157"/>
      <c r="MPB166" s="157"/>
      <c r="MPC166" s="157"/>
      <c r="MPD166" s="157"/>
      <c r="MPE166" s="157"/>
      <c r="MPF166" s="157"/>
      <c r="MPG166" s="157"/>
      <c r="MPH166" s="157"/>
      <c r="MPI166" s="157"/>
      <c r="MPJ166" s="157"/>
      <c r="MPK166" s="157"/>
      <c r="MPL166" s="157"/>
      <c r="MPM166" s="157"/>
      <c r="MPN166" s="157"/>
      <c r="MPO166" s="157"/>
      <c r="MPP166" s="157"/>
      <c r="MPQ166" s="157"/>
      <c r="MPR166" s="157"/>
      <c r="MPS166" s="157"/>
      <c r="MPT166" s="157"/>
      <c r="MPU166" s="157"/>
      <c r="MPV166" s="157"/>
      <c r="MPW166" s="157"/>
      <c r="MPX166" s="157"/>
      <c r="MPY166" s="157"/>
      <c r="MPZ166" s="157"/>
      <c r="MQA166" s="157"/>
      <c r="MQB166" s="157"/>
      <c r="MQC166" s="157"/>
      <c r="MQD166" s="157"/>
      <c r="MQE166" s="157"/>
      <c r="MQF166" s="157"/>
      <c r="MQG166" s="157"/>
      <c r="MQH166" s="157"/>
      <c r="MQI166" s="157"/>
      <c r="MQJ166" s="157"/>
      <c r="MQK166" s="157"/>
      <c r="MQL166" s="157"/>
      <c r="MQM166" s="157"/>
      <c r="MQN166" s="157"/>
      <c r="MQO166" s="157"/>
      <c r="MQP166" s="157"/>
      <c r="MQQ166" s="157"/>
      <c r="MQR166" s="157"/>
      <c r="MQS166" s="157"/>
      <c r="MQT166" s="157"/>
      <c r="MQU166" s="157"/>
      <c r="MQV166" s="157"/>
      <c r="MQW166" s="157"/>
      <c r="MQX166" s="157"/>
      <c r="MQY166" s="157"/>
      <c r="MQZ166" s="157"/>
      <c r="MRA166" s="157"/>
      <c r="MRB166" s="157"/>
      <c r="MRC166" s="157"/>
      <c r="MRD166" s="157"/>
      <c r="MRE166" s="157"/>
      <c r="MRF166" s="157"/>
      <c r="MRG166" s="157"/>
      <c r="MRH166" s="157"/>
      <c r="MRI166" s="157"/>
      <c r="MRJ166" s="157"/>
      <c r="MRK166" s="157"/>
      <c r="MRL166" s="157"/>
      <c r="MRM166" s="157"/>
      <c r="MRN166" s="157"/>
      <c r="MRO166" s="157"/>
      <c r="MRP166" s="157"/>
      <c r="MRQ166" s="157"/>
      <c r="MRR166" s="157"/>
      <c r="MRS166" s="157"/>
      <c r="MRT166" s="157"/>
      <c r="MRU166" s="157"/>
      <c r="MRV166" s="157"/>
      <c r="MRW166" s="157"/>
      <c r="MRX166" s="157"/>
      <c r="MRY166" s="157"/>
      <c r="MRZ166" s="157"/>
      <c r="MSA166" s="157"/>
      <c r="MSB166" s="157"/>
      <c r="MSC166" s="157"/>
      <c r="MSD166" s="157"/>
      <c r="MSE166" s="157"/>
      <c r="MSF166" s="157"/>
      <c r="MSG166" s="157"/>
      <c r="MSH166" s="157"/>
      <c r="MSI166" s="157"/>
      <c r="MSJ166" s="157"/>
      <c r="MSK166" s="157"/>
      <c r="MSL166" s="157"/>
      <c r="MSM166" s="157"/>
      <c r="MSN166" s="157"/>
      <c r="MSO166" s="157"/>
      <c r="MSP166" s="157"/>
      <c r="MSQ166" s="157"/>
      <c r="MSR166" s="157"/>
      <c r="MSS166" s="157"/>
      <c r="MST166" s="157"/>
      <c r="MSU166" s="157"/>
      <c r="MSV166" s="157"/>
      <c r="MSW166" s="157"/>
      <c r="MSX166" s="157"/>
      <c r="MSY166" s="157"/>
      <c r="MSZ166" s="157"/>
      <c r="MTA166" s="157"/>
      <c r="MTB166" s="157"/>
      <c r="MTC166" s="157"/>
      <c r="MTD166" s="157"/>
      <c r="MTE166" s="157"/>
      <c r="MTF166" s="157"/>
      <c r="MTG166" s="157"/>
      <c r="MTH166" s="157"/>
      <c r="MTI166" s="157"/>
      <c r="MTJ166" s="157"/>
      <c r="MTK166" s="157"/>
      <c r="MTL166" s="157"/>
      <c r="MTM166" s="157"/>
      <c r="MTN166" s="157"/>
      <c r="MTO166" s="157"/>
      <c r="MTP166" s="157"/>
      <c r="MTQ166" s="157"/>
      <c r="MTR166" s="157"/>
      <c r="MTS166" s="157"/>
      <c r="MTT166" s="157"/>
      <c r="MTU166" s="157"/>
      <c r="MTV166" s="157"/>
      <c r="MTW166" s="157"/>
      <c r="MTX166" s="157"/>
      <c r="MTY166" s="157"/>
      <c r="MTZ166" s="157"/>
      <c r="MUA166" s="157"/>
      <c r="MUB166" s="157"/>
      <c r="MUC166" s="157"/>
      <c r="MUD166" s="157"/>
      <c r="MUE166" s="157"/>
      <c r="MUF166" s="157"/>
      <c r="MUG166" s="157"/>
      <c r="MUH166" s="157"/>
      <c r="MUI166" s="157"/>
      <c r="MUJ166" s="157"/>
      <c r="MUK166" s="157"/>
      <c r="MUL166" s="157"/>
      <c r="MUM166" s="157"/>
      <c r="MUN166" s="157"/>
      <c r="MUO166" s="157"/>
      <c r="MUP166" s="157"/>
      <c r="MUQ166" s="157"/>
      <c r="MUR166" s="157"/>
      <c r="MUS166" s="157"/>
      <c r="MUT166" s="157"/>
      <c r="MUU166" s="157"/>
      <c r="MUV166" s="157"/>
      <c r="MUW166" s="157"/>
      <c r="MUX166" s="157"/>
      <c r="MUY166" s="157"/>
      <c r="MUZ166" s="157"/>
      <c r="MVA166" s="157"/>
      <c r="MVB166" s="157"/>
      <c r="MVC166" s="157"/>
      <c r="MVD166" s="157"/>
      <c r="MVE166" s="157"/>
      <c r="MVF166" s="157"/>
      <c r="MVG166" s="157"/>
      <c r="MVH166" s="157"/>
      <c r="MVI166" s="157"/>
      <c r="MVJ166" s="157"/>
      <c r="MVK166" s="157"/>
      <c r="MVL166" s="157"/>
      <c r="MVM166" s="157"/>
      <c r="MVN166" s="157"/>
      <c r="MVO166" s="157"/>
      <c r="MVP166" s="157"/>
      <c r="MVQ166" s="157"/>
      <c r="MVR166" s="157"/>
      <c r="MVS166" s="157"/>
      <c r="MVT166" s="157"/>
      <c r="MVU166" s="157"/>
      <c r="MVV166" s="157"/>
      <c r="MVW166" s="157"/>
      <c r="MVX166" s="157"/>
      <c r="MVY166" s="157"/>
      <c r="MVZ166" s="157"/>
      <c r="MWA166" s="157"/>
      <c r="MWB166" s="157"/>
      <c r="MWC166" s="157"/>
      <c r="MWD166" s="157"/>
      <c r="MWE166" s="157"/>
      <c r="MWF166" s="157"/>
      <c r="MWG166" s="157"/>
      <c r="MWH166" s="157"/>
      <c r="MWI166" s="157"/>
      <c r="MWJ166" s="157"/>
      <c r="MWK166" s="157"/>
      <c r="MWL166" s="157"/>
      <c r="MWM166" s="157"/>
      <c r="MWN166" s="157"/>
      <c r="MWO166" s="157"/>
      <c r="MWP166" s="157"/>
      <c r="MWQ166" s="157"/>
      <c r="MWR166" s="157"/>
      <c r="MWS166" s="157"/>
      <c r="MWT166" s="157"/>
      <c r="MWU166" s="157"/>
      <c r="MWV166" s="157"/>
      <c r="MWW166" s="157"/>
      <c r="MWX166" s="157"/>
      <c r="MWY166" s="157"/>
      <c r="MWZ166" s="157"/>
      <c r="MXA166" s="157"/>
      <c r="MXB166" s="157"/>
      <c r="MXC166" s="157"/>
      <c r="MXD166" s="157"/>
      <c r="MXE166" s="157"/>
      <c r="MXF166" s="157"/>
      <c r="MXG166" s="157"/>
      <c r="MXH166" s="157"/>
      <c r="MXI166" s="157"/>
      <c r="MXJ166" s="157"/>
      <c r="MXK166" s="157"/>
      <c r="MXL166" s="157"/>
      <c r="MXM166" s="157"/>
      <c r="MXN166" s="157"/>
      <c r="MXO166" s="157"/>
      <c r="MXP166" s="157"/>
      <c r="MXQ166" s="157"/>
      <c r="MXR166" s="157"/>
      <c r="MXS166" s="157"/>
      <c r="MXT166" s="157"/>
      <c r="MXU166" s="157"/>
      <c r="MXV166" s="157"/>
      <c r="MXW166" s="157"/>
      <c r="MXX166" s="157"/>
      <c r="MXY166" s="157"/>
      <c r="MXZ166" s="157"/>
      <c r="MYA166" s="157"/>
      <c r="MYB166" s="157"/>
      <c r="MYC166" s="157"/>
      <c r="MYD166" s="157"/>
      <c r="MYE166" s="157"/>
      <c r="MYF166" s="157"/>
      <c r="MYG166" s="157"/>
      <c r="MYH166" s="157"/>
      <c r="MYI166" s="157"/>
      <c r="MYJ166" s="157"/>
      <c r="MYK166" s="157"/>
      <c r="MYL166" s="157"/>
      <c r="MYM166" s="157"/>
      <c r="MYN166" s="157"/>
      <c r="MYO166" s="157"/>
      <c r="MYP166" s="157"/>
      <c r="MYQ166" s="157"/>
      <c r="MYR166" s="157"/>
      <c r="MYS166" s="157"/>
      <c r="MYT166" s="157"/>
      <c r="MYU166" s="157"/>
      <c r="MYV166" s="157"/>
      <c r="MYW166" s="157"/>
      <c r="MYX166" s="157"/>
      <c r="MYY166" s="157"/>
      <c r="MYZ166" s="157"/>
      <c r="MZA166" s="157"/>
      <c r="MZB166" s="157"/>
      <c r="MZC166" s="157"/>
      <c r="MZD166" s="157"/>
      <c r="MZE166" s="157"/>
      <c r="MZF166" s="157"/>
      <c r="MZG166" s="157"/>
      <c r="MZH166" s="157"/>
      <c r="MZI166" s="157"/>
      <c r="MZJ166" s="157"/>
      <c r="MZK166" s="157"/>
      <c r="MZL166" s="157"/>
      <c r="MZM166" s="157"/>
      <c r="MZN166" s="157"/>
      <c r="MZO166" s="157"/>
      <c r="MZP166" s="157"/>
      <c r="MZQ166" s="157"/>
      <c r="MZR166" s="157"/>
      <c r="MZS166" s="157"/>
      <c r="MZT166" s="157"/>
      <c r="MZU166" s="157"/>
      <c r="MZV166" s="157"/>
      <c r="MZW166" s="157"/>
      <c r="MZX166" s="157"/>
      <c r="MZY166" s="157"/>
      <c r="MZZ166" s="157"/>
      <c r="NAA166" s="157"/>
      <c r="NAB166" s="157"/>
      <c r="NAC166" s="157"/>
      <c r="NAD166" s="157"/>
      <c r="NAE166" s="157"/>
      <c r="NAF166" s="157"/>
      <c r="NAG166" s="157"/>
      <c r="NAH166" s="157"/>
      <c r="NAI166" s="157"/>
      <c r="NAJ166" s="157"/>
      <c r="NAK166" s="157"/>
      <c r="NAL166" s="157"/>
      <c r="NAM166" s="157"/>
      <c r="NAN166" s="157"/>
      <c r="NAO166" s="157"/>
      <c r="NAP166" s="157"/>
      <c r="NAQ166" s="157"/>
      <c r="NAR166" s="157"/>
      <c r="NAS166" s="157"/>
      <c r="NAT166" s="157"/>
      <c r="NAU166" s="157"/>
      <c r="NAV166" s="157"/>
      <c r="NAW166" s="157"/>
      <c r="NAX166" s="157"/>
      <c r="NAY166" s="157"/>
      <c r="NAZ166" s="157"/>
      <c r="NBA166" s="157"/>
      <c r="NBB166" s="157"/>
      <c r="NBC166" s="157"/>
      <c r="NBD166" s="157"/>
      <c r="NBE166" s="157"/>
      <c r="NBF166" s="157"/>
      <c r="NBG166" s="157"/>
      <c r="NBH166" s="157"/>
      <c r="NBI166" s="157"/>
      <c r="NBJ166" s="157"/>
      <c r="NBK166" s="157"/>
      <c r="NBL166" s="157"/>
      <c r="NBM166" s="157"/>
      <c r="NBN166" s="157"/>
      <c r="NBO166" s="157"/>
      <c r="NBP166" s="157"/>
      <c r="NBQ166" s="157"/>
      <c r="NBR166" s="157"/>
      <c r="NBS166" s="157"/>
      <c r="NBT166" s="157"/>
      <c r="NBU166" s="157"/>
      <c r="NBV166" s="157"/>
      <c r="NBW166" s="157"/>
      <c r="NBX166" s="157"/>
      <c r="NBY166" s="157"/>
      <c r="NBZ166" s="157"/>
      <c r="NCA166" s="157"/>
      <c r="NCB166" s="157"/>
      <c r="NCC166" s="157"/>
      <c r="NCD166" s="157"/>
      <c r="NCE166" s="157"/>
      <c r="NCF166" s="157"/>
      <c r="NCG166" s="157"/>
      <c r="NCH166" s="157"/>
      <c r="NCI166" s="157"/>
      <c r="NCJ166" s="157"/>
      <c r="NCK166" s="157"/>
      <c r="NCL166" s="157"/>
      <c r="NCM166" s="157"/>
      <c r="NCN166" s="157"/>
      <c r="NCO166" s="157"/>
      <c r="NCP166" s="157"/>
      <c r="NCQ166" s="157"/>
      <c r="NCR166" s="157"/>
      <c r="NCS166" s="157"/>
      <c r="NCT166" s="157"/>
      <c r="NCU166" s="157"/>
      <c r="NCV166" s="157"/>
      <c r="NCW166" s="157"/>
      <c r="NCX166" s="157"/>
      <c r="NCY166" s="157"/>
      <c r="NCZ166" s="157"/>
      <c r="NDA166" s="157"/>
      <c r="NDB166" s="157"/>
      <c r="NDC166" s="157"/>
      <c r="NDD166" s="157"/>
      <c r="NDE166" s="157"/>
      <c r="NDF166" s="157"/>
      <c r="NDG166" s="157"/>
      <c r="NDH166" s="157"/>
      <c r="NDI166" s="157"/>
      <c r="NDJ166" s="157"/>
      <c r="NDK166" s="157"/>
      <c r="NDL166" s="157"/>
      <c r="NDM166" s="157"/>
      <c r="NDN166" s="157"/>
      <c r="NDO166" s="157"/>
      <c r="NDP166" s="157"/>
      <c r="NDQ166" s="157"/>
      <c r="NDR166" s="157"/>
      <c r="NDS166" s="157"/>
      <c r="NDT166" s="157"/>
      <c r="NDU166" s="157"/>
      <c r="NDV166" s="157"/>
      <c r="NDW166" s="157"/>
      <c r="NDX166" s="157"/>
      <c r="NDY166" s="157"/>
      <c r="NDZ166" s="157"/>
      <c r="NEA166" s="157"/>
      <c r="NEB166" s="157"/>
      <c r="NEC166" s="157"/>
      <c r="NED166" s="157"/>
      <c r="NEE166" s="157"/>
      <c r="NEF166" s="157"/>
      <c r="NEG166" s="157"/>
      <c r="NEH166" s="157"/>
      <c r="NEI166" s="157"/>
      <c r="NEJ166" s="157"/>
      <c r="NEK166" s="157"/>
      <c r="NEL166" s="157"/>
      <c r="NEM166" s="157"/>
      <c r="NEN166" s="157"/>
      <c r="NEO166" s="157"/>
      <c r="NEP166" s="157"/>
      <c r="NEQ166" s="157"/>
      <c r="NER166" s="157"/>
      <c r="NES166" s="157"/>
      <c r="NET166" s="157"/>
      <c r="NEU166" s="157"/>
      <c r="NEV166" s="157"/>
      <c r="NEW166" s="157"/>
      <c r="NEX166" s="157"/>
      <c r="NEY166" s="157"/>
      <c r="NEZ166" s="157"/>
      <c r="NFA166" s="157"/>
      <c r="NFB166" s="157"/>
      <c r="NFC166" s="157"/>
      <c r="NFD166" s="157"/>
      <c r="NFE166" s="157"/>
      <c r="NFF166" s="157"/>
      <c r="NFG166" s="157"/>
      <c r="NFH166" s="157"/>
      <c r="NFI166" s="157"/>
      <c r="NFJ166" s="157"/>
      <c r="NFK166" s="157"/>
      <c r="NFL166" s="157"/>
      <c r="NFM166" s="157"/>
      <c r="NFN166" s="157"/>
      <c r="NFO166" s="157"/>
      <c r="NFP166" s="157"/>
      <c r="NFQ166" s="157"/>
      <c r="NFR166" s="157"/>
      <c r="NFS166" s="157"/>
      <c r="NFT166" s="157"/>
      <c r="NFU166" s="157"/>
      <c r="NFV166" s="157"/>
      <c r="NFW166" s="157"/>
      <c r="NFX166" s="157"/>
      <c r="NFY166" s="157"/>
      <c r="NFZ166" s="157"/>
      <c r="NGA166" s="157"/>
      <c r="NGB166" s="157"/>
      <c r="NGC166" s="157"/>
      <c r="NGD166" s="157"/>
      <c r="NGE166" s="157"/>
      <c r="NGF166" s="157"/>
      <c r="NGG166" s="157"/>
      <c r="NGH166" s="157"/>
      <c r="NGI166" s="157"/>
      <c r="NGJ166" s="157"/>
      <c r="NGK166" s="157"/>
      <c r="NGL166" s="157"/>
      <c r="NGM166" s="157"/>
      <c r="NGN166" s="157"/>
      <c r="NGO166" s="157"/>
      <c r="NGP166" s="157"/>
      <c r="NGQ166" s="157"/>
      <c r="NGR166" s="157"/>
      <c r="NGS166" s="157"/>
      <c r="NGT166" s="157"/>
      <c r="NGU166" s="157"/>
      <c r="NGV166" s="157"/>
      <c r="NGW166" s="157"/>
      <c r="NGX166" s="157"/>
      <c r="NGY166" s="157"/>
      <c r="NGZ166" s="157"/>
      <c r="NHA166" s="157"/>
      <c r="NHB166" s="157"/>
      <c r="NHC166" s="157"/>
      <c r="NHD166" s="157"/>
      <c r="NHE166" s="157"/>
      <c r="NHF166" s="157"/>
      <c r="NHG166" s="157"/>
      <c r="NHH166" s="157"/>
      <c r="NHI166" s="157"/>
      <c r="NHJ166" s="157"/>
      <c r="NHK166" s="157"/>
      <c r="NHL166" s="157"/>
      <c r="NHM166" s="157"/>
      <c r="NHN166" s="157"/>
      <c r="NHO166" s="157"/>
      <c r="NHP166" s="157"/>
      <c r="NHQ166" s="157"/>
      <c r="NHR166" s="157"/>
      <c r="NHS166" s="157"/>
      <c r="NHT166" s="157"/>
      <c r="NHU166" s="157"/>
      <c r="NHV166" s="157"/>
      <c r="NHW166" s="157"/>
      <c r="NHX166" s="157"/>
      <c r="NHY166" s="157"/>
      <c r="NHZ166" s="157"/>
      <c r="NIA166" s="157"/>
      <c r="NIB166" s="157"/>
      <c r="NIC166" s="157"/>
      <c r="NID166" s="157"/>
      <c r="NIE166" s="157"/>
      <c r="NIF166" s="157"/>
      <c r="NIG166" s="157"/>
      <c r="NIH166" s="157"/>
      <c r="NII166" s="157"/>
      <c r="NIJ166" s="157"/>
      <c r="NIK166" s="157"/>
      <c r="NIL166" s="157"/>
      <c r="NIM166" s="157"/>
      <c r="NIN166" s="157"/>
      <c r="NIO166" s="157"/>
      <c r="NIP166" s="157"/>
      <c r="NIQ166" s="157"/>
      <c r="NIR166" s="157"/>
      <c r="NIS166" s="157"/>
      <c r="NIT166" s="157"/>
      <c r="NIU166" s="157"/>
      <c r="NIV166" s="157"/>
      <c r="NIW166" s="157"/>
      <c r="NIX166" s="157"/>
      <c r="NIY166" s="157"/>
      <c r="NIZ166" s="157"/>
      <c r="NJA166" s="157"/>
      <c r="NJB166" s="157"/>
      <c r="NJC166" s="157"/>
      <c r="NJD166" s="157"/>
      <c r="NJE166" s="157"/>
      <c r="NJF166" s="157"/>
      <c r="NJG166" s="157"/>
      <c r="NJH166" s="157"/>
      <c r="NJI166" s="157"/>
      <c r="NJJ166" s="157"/>
      <c r="NJK166" s="157"/>
      <c r="NJL166" s="157"/>
      <c r="NJM166" s="157"/>
      <c r="NJN166" s="157"/>
      <c r="NJO166" s="157"/>
      <c r="NJP166" s="157"/>
      <c r="NJQ166" s="157"/>
      <c r="NJR166" s="157"/>
      <c r="NJS166" s="157"/>
      <c r="NJT166" s="157"/>
      <c r="NJU166" s="157"/>
      <c r="NJV166" s="157"/>
      <c r="NJW166" s="157"/>
      <c r="NJX166" s="157"/>
      <c r="NJY166" s="157"/>
      <c r="NJZ166" s="157"/>
      <c r="NKA166" s="157"/>
      <c r="NKB166" s="157"/>
      <c r="NKC166" s="157"/>
      <c r="NKD166" s="157"/>
      <c r="NKE166" s="157"/>
      <c r="NKF166" s="157"/>
      <c r="NKG166" s="157"/>
      <c r="NKH166" s="157"/>
      <c r="NKI166" s="157"/>
      <c r="NKJ166" s="157"/>
      <c r="NKK166" s="157"/>
      <c r="NKL166" s="157"/>
      <c r="NKM166" s="157"/>
      <c r="NKN166" s="157"/>
      <c r="NKO166" s="157"/>
      <c r="NKP166" s="157"/>
      <c r="NKQ166" s="157"/>
      <c r="NKR166" s="157"/>
      <c r="NKS166" s="157"/>
      <c r="NKT166" s="157"/>
      <c r="NKU166" s="157"/>
      <c r="NKV166" s="157"/>
      <c r="NKW166" s="157"/>
      <c r="NKX166" s="157"/>
      <c r="NKY166" s="157"/>
      <c r="NKZ166" s="157"/>
      <c r="NLA166" s="157"/>
      <c r="NLB166" s="157"/>
      <c r="NLC166" s="157"/>
      <c r="NLD166" s="157"/>
      <c r="NLE166" s="157"/>
      <c r="NLF166" s="157"/>
      <c r="NLG166" s="157"/>
      <c r="NLH166" s="157"/>
      <c r="NLI166" s="157"/>
      <c r="NLJ166" s="157"/>
      <c r="NLK166" s="157"/>
      <c r="NLL166" s="157"/>
      <c r="NLM166" s="157"/>
      <c r="NLN166" s="157"/>
      <c r="NLO166" s="157"/>
      <c r="NLP166" s="157"/>
      <c r="NLQ166" s="157"/>
      <c r="NLR166" s="157"/>
      <c r="NLS166" s="157"/>
      <c r="NLT166" s="157"/>
      <c r="NLU166" s="157"/>
      <c r="NLV166" s="157"/>
      <c r="NLW166" s="157"/>
      <c r="NLX166" s="157"/>
      <c r="NLY166" s="157"/>
      <c r="NLZ166" s="157"/>
      <c r="NMA166" s="157"/>
      <c r="NMB166" s="157"/>
      <c r="NMC166" s="157"/>
      <c r="NMD166" s="157"/>
      <c r="NME166" s="157"/>
      <c r="NMF166" s="157"/>
      <c r="NMG166" s="157"/>
      <c r="NMH166" s="157"/>
      <c r="NMI166" s="157"/>
      <c r="NMJ166" s="157"/>
      <c r="NMK166" s="157"/>
      <c r="NML166" s="157"/>
      <c r="NMM166" s="157"/>
      <c r="NMN166" s="157"/>
      <c r="NMO166" s="157"/>
      <c r="NMP166" s="157"/>
      <c r="NMQ166" s="157"/>
      <c r="NMR166" s="157"/>
      <c r="NMS166" s="157"/>
      <c r="NMT166" s="157"/>
      <c r="NMU166" s="157"/>
      <c r="NMV166" s="157"/>
      <c r="NMW166" s="157"/>
      <c r="NMX166" s="157"/>
      <c r="NMY166" s="157"/>
      <c r="NMZ166" s="157"/>
      <c r="NNA166" s="157"/>
      <c r="NNB166" s="157"/>
      <c r="NNC166" s="157"/>
      <c r="NND166" s="157"/>
      <c r="NNE166" s="157"/>
      <c r="NNF166" s="157"/>
      <c r="NNG166" s="157"/>
      <c r="NNH166" s="157"/>
      <c r="NNI166" s="157"/>
      <c r="NNJ166" s="157"/>
      <c r="NNK166" s="157"/>
      <c r="NNL166" s="157"/>
      <c r="NNM166" s="157"/>
      <c r="NNN166" s="157"/>
      <c r="NNO166" s="157"/>
      <c r="NNP166" s="157"/>
      <c r="NNQ166" s="157"/>
      <c r="NNR166" s="157"/>
      <c r="NNS166" s="157"/>
      <c r="NNT166" s="157"/>
      <c r="NNU166" s="157"/>
      <c r="NNV166" s="157"/>
      <c r="NNW166" s="157"/>
      <c r="NNX166" s="157"/>
      <c r="NNY166" s="157"/>
      <c r="NNZ166" s="157"/>
      <c r="NOA166" s="157"/>
      <c r="NOB166" s="157"/>
      <c r="NOC166" s="157"/>
      <c r="NOD166" s="157"/>
      <c r="NOE166" s="157"/>
      <c r="NOF166" s="157"/>
      <c r="NOG166" s="157"/>
      <c r="NOH166" s="157"/>
      <c r="NOI166" s="157"/>
      <c r="NOJ166" s="157"/>
      <c r="NOK166" s="157"/>
      <c r="NOL166" s="157"/>
      <c r="NOM166" s="157"/>
      <c r="NON166" s="157"/>
      <c r="NOO166" s="157"/>
      <c r="NOP166" s="157"/>
      <c r="NOQ166" s="157"/>
      <c r="NOR166" s="157"/>
      <c r="NOS166" s="157"/>
      <c r="NOT166" s="157"/>
      <c r="NOU166" s="157"/>
      <c r="NOV166" s="157"/>
      <c r="NOW166" s="157"/>
      <c r="NOX166" s="157"/>
      <c r="NOY166" s="157"/>
      <c r="NOZ166" s="157"/>
      <c r="NPA166" s="157"/>
      <c r="NPB166" s="157"/>
      <c r="NPC166" s="157"/>
      <c r="NPD166" s="157"/>
      <c r="NPE166" s="157"/>
      <c r="NPF166" s="157"/>
      <c r="NPG166" s="157"/>
      <c r="NPH166" s="157"/>
      <c r="NPI166" s="157"/>
      <c r="NPJ166" s="157"/>
      <c r="NPK166" s="157"/>
      <c r="NPL166" s="157"/>
      <c r="NPM166" s="157"/>
      <c r="NPN166" s="157"/>
      <c r="NPO166" s="157"/>
      <c r="NPP166" s="157"/>
      <c r="NPQ166" s="157"/>
      <c r="NPR166" s="157"/>
      <c r="NPS166" s="157"/>
      <c r="NPT166" s="157"/>
      <c r="NPU166" s="157"/>
      <c r="NPV166" s="157"/>
      <c r="NPW166" s="157"/>
      <c r="NPX166" s="157"/>
      <c r="NPY166" s="157"/>
      <c r="NPZ166" s="157"/>
      <c r="NQA166" s="157"/>
      <c r="NQB166" s="157"/>
      <c r="NQC166" s="157"/>
      <c r="NQD166" s="157"/>
      <c r="NQE166" s="157"/>
      <c r="NQF166" s="157"/>
      <c r="NQG166" s="157"/>
      <c r="NQH166" s="157"/>
      <c r="NQI166" s="157"/>
      <c r="NQJ166" s="157"/>
      <c r="NQK166" s="157"/>
      <c r="NQL166" s="157"/>
      <c r="NQM166" s="157"/>
      <c r="NQN166" s="157"/>
      <c r="NQO166" s="157"/>
      <c r="NQP166" s="157"/>
      <c r="NQQ166" s="157"/>
      <c r="NQR166" s="157"/>
      <c r="NQS166" s="157"/>
      <c r="NQT166" s="157"/>
      <c r="NQU166" s="157"/>
      <c r="NQV166" s="157"/>
      <c r="NQW166" s="157"/>
      <c r="NQX166" s="157"/>
      <c r="NQY166" s="157"/>
      <c r="NQZ166" s="157"/>
      <c r="NRA166" s="157"/>
      <c r="NRB166" s="157"/>
      <c r="NRC166" s="157"/>
      <c r="NRD166" s="157"/>
      <c r="NRE166" s="157"/>
      <c r="NRF166" s="157"/>
      <c r="NRG166" s="157"/>
      <c r="NRH166" s="157"/>
      <c r="NRI166" s="157"/>
      <c r="NRJ166" s="157"/>
      <c r="NRK166" s="157"/>
      <c r="NRL166" s="157"/>
      <c r="NRM166" s="157"/>
      <c r="NRN166" s="157"/>
      <c r="NRO166" s="157"/>
      <c r="NRP166" s="157"/>
      <c r="NRQ166" s="157"/>
      <c r="NRR166" s="157"/>
      <c r="NRS166" s="157"/>
      <c r="NRT166" s="157"/>
      <c r="NRU166" s="157"/>
      <c r="NRV166" s="157"/>
      <c r="NRW166" s="157"/>
      <c r="NRX166" s="157"/>
      <c r="NRY166" s="157"/>
      <c r="NRZ166" s="157"/>
      <c r="NSA166" s="157"/>
      <c r="NSB166" s="157"/>
      <c r="NSC166" s="157"/>
      <c r="NSD166" s="157"/>
      <c r="NSE166" s="157"/>
      <c r="NSF166" s="157"/>
      <c r="NSG166" s="157"/>
      <c r="NSH166" s="157"/>
      <c r="NSI166" s="157"/>
      <c r="NSJ166" s="157"/>
      <c r="NSK166" s="157"/>
      <c r="NSL166" s="157"/>
      <c r="NSM166" s="157"/>
      <c r="NSN166" s="157"/>
      <c r="NSO166" s="157"/>
      <c r="NSP166" s="157"/>
      <c r="NSQ166" s="157"/>
      <c r="NSR166" s="157"/>
      <c r="NSS166" s="157"/>
      <c r="NST166" s="157"/>
      <c r="NSU166" s="157"/>
      <c r="NSV166" s="157"/>
      <c r="NSW166" s="157"/>
      <c r="NSX166" s="157"/>
      <c r="NSY166" s="157"/>
      <c r="NSZ166" s="157"/>
      <c r="NTA166" s="157"/>
      <c r="NTB166" s="157"/>
      <c r="NTC166" s="157"/>
      <c r="NTD166" s="157"/>
      <c r="NTE166" s="157"/>
      <c r="NTF166" s="157"/>
      <c r="NTG166" s="157"/>
      <c r="NTH166" s="157"/>
      <c r="NTI166" s="157"/>
      <c r="NTJ166" s="157"/>
      <c r="NTK166" s="157"/>
      <c r="NTL166" s="157"/>
      <c r="NTM166" s="157"/>
      <c r="NTN166" s="157"/>
      <c r="NTO166" s="157"/>
      <c r="NTP166" s="157"/>
      <c r="NTQ166" s="157"/>
      <c r="NTR166" s="157"/>
      <c r="NTS166" s="157"/>
      <c r="NTT166" s="157"/>
      <c r="NTU166" s="157"/>
      <c r="NTV166" s="157"/>
      <c r="NTW166" s="157"/>
      <c r="NTX166" s="157"/>
      <c r="NTY166" s="157"/>
      <c r="NTZ166" s="157"/>
      <c r="NUA166" s="157"/>
      <c r="NUB166" s="157"/>
      <c r="NUC166" s="157"/>
      <c r="NUD166" s="157"/>
      <c r="NUE166" s="157"/>
      <c r="NUF166" s="157"/>
      <c r="NUG166" s="157"/>
      <c r="NUH166" s="157"/>
      <c r="NUI166" s="157"/>
      <c r="NUJ166" s="157"/>
      <c r="NUK166" s="157"/>
      <c r="NUL166" s="157"/>
      <c r="NUM166" s="157"/>
      <c r="NUN166" s="157"/>
      <c r="NUO166" s="157"/>
      <c r="NUP166" s="157"/>
      <c r="NUQ166" s="157"/>
      <c r="NUR166" s="157"/>
      <c r="NUS166" s="157"/>
      <c r="NUT166" s="157"/>
      <c r="NUU166" s="157"/>
      <c r="NUV166" s="157"/>
      <c r="NUW166" s="157"/>
      <c r="NUX166" s="157"/>
      <c r="NUY166" s="157"/>
      <c r="NUZ166" s="157"/>
      <c r="NVA166" s="157"/>
      <c r="NVB166" s="157"/>
      <c r="NVC166" s="157"/>
      <c r="NVD166" s="157"/>
      <c r="NVE166" s="157"/>
      <c r="NVF166" s="157"/>
      <c r="NVG166" s="157"/>
      <c r="NVH166" s="157"/>
      <c r="NVI166" s="157"/>
      <c r="NVJ166" s="157"/>
      <c r="NVK166" s="157"/>
      <c r="NVL166" s="157"/>
      <c r="NVM166" s="157"/>
      <c r="NVN166" s="157"/>
      <c r="NVO166" s="157"/>
      <c r="NVP166" s="157"/>
      <c r="NVQ166" s="157"/>
      <c r="NVR166" s="157"/>
      <c r="NVS166" s="157"/>
      <c r="NVT166" s="157"/>
      <c r="NVU166" s="157"/>
      <c r="NVV166" s="157"/>
      <c r="NVW166" s="157"/>
      <c r="NVX166" s="157"/>
      <c r="NVY166" s="157"/>
      <c r="NVZ166" s="157"/>
      <c r="NWA166" s="157"/>
      <c r="NWB166" s="157"/>
      <c r="NWC166" s="157"/>
      <c r="NWD166" s="157"/>
      <c r="NWE166" s="157"/>
      <c r="NWF166" s="157"/>
      <c r="NWG166" s="157"/>
      <c r="NWH166" s="157"/>
      <c r="NWI166" s="157"/>
      <c r="NWJ166" s="157"/>
      <c r="NWK166" s="157"/>
      <c r="NWL166" s="157"/>
      <c r="NWM166" s="157"/>
      <c r="NWN166" s="157"/>
      <c r="NWO166" s="157"/>
      <c r="NWP166" s="157"/>
      <c r="NWQ166" s="157"/>
      <c r="NWR166" s="157"/>
      <c r="NWS166" s="157"/>
      <c r="NWT166" s="157"/>
      <c r="NWU166" s="157"/>
      <c r="NWV166" s="157"/>
      <c r="NWW166" s="157"/>
      <c r="NWX166" s="157"/>
      <c r="NWY166" s="157"/>
      <c r="NWZ166" s="157"/>
      <c r="NXA166" s="157"/>
      <c r="NXB166" s="157"/>
      <c r="NXC166" s="157"/>
      <c r="NXD166" s="157"/>
      <c r="NXE166" s="157"/>
      <c r="NXF166" s="157"/>
      <c r="NXG166" s="157"/>
      <c r="NXH166" s="157"/>
      <c r="NXI166" s="157"/>
      <c r="NXJ166" s="157"/>
      <c r="NXK166" s="157"/>
      <c r="NXL166" s="157"/>
      <c r="NXM166" s="157"/>
      <c r="NXN166" s="157"/>
      <c r="NXO166" s="157"/>
      <c r="NXP166" s="157"/>
      <c r="NXQ166" s="157"/>
      <c r="NXR166" s="157"/>
      <c r="NXS166" s="157"/>
      <c r="NXT166" s="157"/>
      <c r="NXU166" s="157"/>
      <c r="NXV166" s="157"/>
      <c r="NXW166" s="157"/>
      <c r="NXX166" s="157"/>
      <c r="NXY166" s="157"/>
      <c r="NXZ166" s="157"/>
      <c r="NYA166" s="157"/>
      <c r="NYB166" s="157"/>
      <c r="NYC166" s="157"/>
      <c r="NYD166" s="157"/>
      <c r="NYE166" s="157"/>
      <c r="NYF166" s="157"/>
      <c r="NYG166" s="157"/>
      <c r="NYH166" s="157"/>
      <c r="NYI166" s="157"/>
      <c r="NYJ166" s="157"/>
      <c r="NYK166" s="157"/>
      <c r="NYL166" s="157"/>
      <c r="NYM166" s="157"/>
      <c r="NYN166" s="157"/>
      <c r="NYO166" s="157"/>
      <c r="NYP166" s="157"/>
      <c r="NYQ166" s="157"/>
      <c r="NYR166" s="157"/>
      <c r="NYS166" s="157"/>
      <c r="NYT166" s="157"/>
      <c r="NYU166" s="157"/>
      <c r="NYV166" s="157"/>
      <c r="NYW166" s="157"/>
      <c r="NYX166" s="157"/>
      <c r="NYY166" s="157"/>
      <c r="NYZ166" s="157"/>
      <c r="NZA166" s="157"/>
      <c r="NZB166" s="157"/>
      <c r="NZC166" s="157"/>
      <c r="NZD166" s="157"/>
      <c r="NZE166" s="157"/>
      <c r="NZF166" s="157"/>
      <c r="NZG166" s="157"/>
      <c r="NZH166" s="157"/>
      <c r="NZI166" s="157"/>
      <c r="NZJ166" s="157"/>
      <c r="NZK166" s="157"/>
      <c r="NZL166" s="157"/>
      <c r="NZM166" s="157"/>
      <c r="NZN166" s="157"/>
      <c r="NZO166" s="157"/>
      <c r="NZP166" s="157"/>
      <c r="NZQ166" s="157"/>
      <c r="NZR166" s="157"/>
      <c r="NZS166" s="157"/>
      <c r="NZT166" s="157"/>
      <c r="NZU166" s="157"/>
      <c r="NZV166" s="157"/>
      <c r="NZW166" s="157"/>
      <c r="NZX166" s="157"/>
      <c r="NZY166" s="157"/>
      <c r="NZZ166" s="157"/>
      <c r="OAA166" s="157"/>
      <c r="OAB166" s="157"/>
      <c r="OAC166" s="157"/>
      <c r="OAD166" s="157"/>
      <c r="OAE166" s="157"/>
      <c r="OAF166" s="157"/>
      <c r="OAG166" s="157"/>
      <c r="OAH166" s="157"/>
      <c r="OAI166" s="157"/>
      <c r="OAJ166" s="157"/>
      <c r="OAK166" s="157"/>
      <c r="OAL166" s="157"/>
      <c r="OAM166" s="157"/>
      <c r="OAN166" s="157"/>
      <c r="OAO166" s="157"/>
      <c r="OAP166" s="157"/>
      <c r="OAQ166" s="157"/>
      <c r="OAR166" s="157"/>
      <c r="OAS166" s="157"/>
      <c r="OAT166" s="157"/>
      <c r="OAU166" s="157"/>
      <c r="OAV166" s="157"/>
      <c r="OAW166" s="157"/>
      <c r="OAX166" s="157"/>
      <c r="OAY166" s="157"/>
      <c r="OAZ166" s="157"/>
      <c r="OBA166" s="157"/>
      <c r="OBB166" s="157"/>
      <c r="OBC166" s="157"/>
      <c r="OBD166" s="157"/>
      <c r="OBE166" s="157"/>
      <c r="OBF166" s="157"/>
      <c r="OBG166" s="157"/>
      <c r="OBH166" s="157"/>
      <c r="OBI166" s="157"/>
      <c r="OBJ166" s="157"/>
      <c r="OBK166" s="157"/>
      <c r="OBL166" s="157"/>
      <c r="OBM166" s="157"/>
      <c r="OBN166" s="157"/>
      <c r="OBO166" s="157"/>
      <c r="OBP166" s="157"/>
      <c r="OBQ166" s="157"/>
      <c r="OBR166" s="157"/>
      <c r="OBS166" s="157"/>
      <c r="OBT166" s="157"/>
      <c r="OBU166" s="157"/>
      <c r="OBV166" s="157"/>
      <c r="OBW166" s="157"/>
      <c r="OBX166" s="157"/>
      <c r="OBY166" s="157"/>
      <c r="OBZ166" s="157"/>
      <c r="OCA166" s="157"/>
      <c r="OCB166" s="157"/>
      <c r="OCC166" s="157"/>
      <c r="OCD166" s="157"/>
      <c r="OCE166" s="157"/>
      <c r="OCF166" s="157"/>
      <c r="OCG166" s="157"/>
      <c r="OCH166" s="157"/>
      <c r="OCI166" s="157"/>
      <c r="OCJ166" s="157"/>
      <c r="OCK166" s="157"/>
      <c r="OCL166" s="157"/>
      <c r="OCM166" s="157"/>
      <c r="OCN166" s="157"/>
      <c r="OCO166" s="157"/>
      <c r="OCP166" s="157"/>
      <c r="OCQ166" s="157"/>
      <c r="OCR166" s="157"/>
      <c r="OCS166" s="157"/>
      <c r="OCT166" s="157"/>
      <c r="OCU166" s="157"/>
      <c r="OCV166" s="157"/>
      <c r="OCW166" s="157"/>
      <c r="OCX166" s="157"/>
      <c r="OCY166" s="157"/>
      <c r="OCZ166" s="157"/>
      <c r="ODA166" s="157"/>
      <c r="ODB166" s="157"/>
      <c r="ODC166" s="157"/>
      <c r="ODD166" s="157"/>
      <c r="ODE166" s="157"/>
      <c r="ODF166" s="157"/>
      <c r="ODG166" s="157"/>
      <c r="ODH166" s="157"/>
      <c r="ODI166" s="157"/>
      <c r="ODJ166" s="157"/>
      <c r="ODK166" s="157"/>
      <c r="ODL166" s="157"/>
      <c r="ODM166" s="157"/>
      <c r="ODN166" s="157"/>
      <c r="ODO166" s="157"/>
      <c r="ODP166" s="157"/>
      <c r="ODQ166" s="157"/>
      <c r="ODR166" s="157"/>
      <c r="ODS166" s="157"/>
      <c r="ODT166" s="157"/>
      <c r="ODU166" s="157"/>
      <c r="ODV166" s="157"/>
      <c r="ODW166" s="157"/>
      <c r="ODX166" s="157"/>
      <c r="ODY166" s="157"/>
      <c r="ODZ166" s="157"/>
      <c r="OEA166" s="157"/>
      <c r="OEB166" s="157"/>
      <c r="OEC166" s="157"/>
      <c r="OED166" s="157"/>
      <c r="OEE166" s="157"/>
      <c r="OEF166" s="157"/>
      <c r="OEG166" s="157"/>
      <c r="OEH166" s="157"/>
      <c r="OEI166" s="157"/>
      <c r="OEJ166" s="157"/>
      <c r="OEK166" s="157"/>
      <c r="OEL166" s="157"/>
      <c r="OEM166" s="157"/>
      <c r="OEN166" s="157"/>
      <c r="OEO166" s="157"/>
      <c r="OEP166" s="157"/>
      <c r="OEQ166" s="157"/>
      <c r="OER166" s="157"/>
      <c r="OES166" s="157"/>
      <c r="OET166" s="157"/>
      <c r="OEU166" s="157"/>
      <c r="OEV166" s="157"/>
      <c r="OEW166" s="157"/>
      <c r="OEX166" s="157"/>
      <c r="OEY166" s="157"/>
      <c r="OEZ166" s="157"/>
      <c r="OFA166" s="157"/>
      <c r="OFB166" s="157"/>
      <c r="OFC166" s="157"/>
      <c r="OFD166" s="157"/>
      <c r="OFE166" s="157"/>
      <c r="OFF166" s="157"/>
      <c r="OFG166" s="157"/>
      <c r="OFH166" s="157"/>
      <c r="OFI166" s="157"/>
      <c r="OFJ166" s="157"/>
      <c r="OFK166" s="157"/>
      <c r="OFL166" s="157"/>
      <c r="OFM166" s="157"/>
      <c r="OFN166" s="157"/>
      <c r="OFO166" s="157"/>
      <c r="OFP166" s="157"/>
      <c r="OFQ166" s="157"/>
      <c r="OFR166" s="157"/>
      <c r="OFS166" s="157"/>
      <c r="OFT166" s="157"/>
      <c r="OFU166" s="157"/>
      <c r="OFV166" s="157"/>
      <c r="OFW166" s="157"/>
      <c r="OFX166" s="157"/>
      <c r="OFY166" s="157"/>
      <c r="OFZ166" s="157"/>
      <c r="OGA166" s="157"/>
      <c r="OGB166" s="157"/>
      <c r="OGC166" s="157"/>
      <c r="OGD166" s="157"/>
      <c r="OGE166" s="157"/>
      <c r="OGF166" s="157"/>
      <c r="OGG166" s="157"/>
      <c r="OGH166" s="157"/>
      <c r="OGI166" s="157"/>
      <c r="OGJ166" s="157"/>
      <c r="OGK166" s="157"/>
      <c r="OGL166" s="157"/>
      <c r="OGM166" s="157"/>
      <c r="OGN166" s="157"/>
      <c r="OGO166" s="157"/>
      <c r="OGP166" s="157"/>
      <c r="OGQ166" s="157"/>
      <c r="OGR166" s="157"/>
      <c r="OGS166" s="157"/>
      <c r="OGT166" s="157"/>
      <c r="OGU166" s="157"/>
      <c r="OGV166" s="157"/>
      <c r="OGW166" s="157"/>
      <c r="OGX166" s="157"/>
      <c r="OGY166" s="157"/>
      <c r="OGZ166" s="157"/>
      <c r="OHA166" s="157"/>
      <c r="OHB166" s="157"/>
      <c r="OHC166" s="157"/>
      <c r="OHD166" s="157"/>
      <c r="OHE166" s="157"/>
      <c r="OHF166" s="157"/>
      <c r="OHG166" s="157"/>
      <c r="OHH166" s="157"/>
      <c r="OHI166" s="157"/>
      <c r="OHJ166" s="157"/>
      <c r="OHK166" s="157"/>
      <c r="OHL166" s="157"/>
      <c r="OHM166" s="157"/>
      <c r="OHN166" s="157"/>
      <c r="OHO166" s="157"/>
      <c r="OHP166" s="157"/>
      <c r="OHQ166" s="157"/>
      <c r="OHR166" s="157"/>
      <c r="OHS166" s="157"/>
      <c r="OHT166" s="157"/>
      <c r="OHU166" s="157"/>
      <c r="OHV166" s="157"/>
      <c r="OHW166" s="157"/>
      <c r="OHX166" s="157"/>
      <c r="OHY166" s="157"/>
      <c r="OHZ166" s="157"/>
      <c r="OIA166" s="157"/>
      <c r="OIB166" s="157"/>
      <c r="OIC166" s="157"/>
      <c r="OID166" s="157"/>
      <c r="OIE166" s="157"/>
      <c r="OIF166" s="157"/>
      <c r="OIG166" s="157"/>
      <c r="OIH166" s="157"/>
      <c r="OII166" s="157"/>
      <c r="OIJ166" s="157"/>
      <c r="OIK166" s="157"/>
      <c r="OIL166" s="157"/>
      <c r="OIM166" s="157"/>
      <c r="OIN166" s="157"/>
      <c r="OIO166" s="157"/>
      <c r="OIP166" s="157"/>
      <c r="OIQ166" s="157"/>
      <c r="OIR166" s="157"/>
      <c r="OIS166" s="157"/>
      <c r="OIT166" s="157"/>
      <c r="OIU166" s="157"/>
      <c r="OIV166" s="157"/>
      <c r="OIW166" s="157"/>
      <c r="OIX166" s="157"/>
      <c r="OIY166" s="157"/>
      <c r="OIZ166" s="157"/>
      <c r="OJA166" s="157"/>
      <c r="OJB166" s="157"/>
      <c r="OJC166" s="157"/>
      <c r="OJD166" s="157"/>
      <c r="OJE166" s="157"/>
      <c r="OJF166" s="157"/>
      <c r="OJG166" s="157"/>
      <c r="OJH166" s="157"/>
      <c r="OJI166" s="157"/>
      <c r="OJJ166" s="157"/>
      <c r="OJK166" s="157"/>
      <c r="OJL166" s="157"/>
      <c r="OJM166" s="157"/>
      <c r="OJN166" s="157"/>
      <c r="OJO166" s="157"/>
      <c r="OJP166" s="157"/>
      <c r="OJQ166" s="157"/>
      <c r="OJR166" s="157"/>
      <c r="OJS166" s="157"/>
      <c r="OJT166" s="157"/>
      <c r="OJU166" s="157"/>
      <c r="OJV166" s="157"/>
      <c r="OJW166" s="157"/>
      <c r="OJX166" s="157"/>
      <c r="OJY166" s="157"/>
      <c r="OJZ166" s="157"/>
      <c r="OKA166" s="157"/>
      <c r="OKB166" s="157"/>
      <c r="OKC166" s="157"/>
      <c r="OKD166" s="157"/>
      <c r="OKE166" s="157"/>
      <c r="OKF166" s="157"/>
      <c r="OKG166" s="157"/>
      <c r="OKH166" s="157"/>
      <c r="OKI166" s="157"/>
      <c r="OKJ166" s="157"/>
      <c r="OKK166" s="157"/>
      <c r="OKL166" s="157"/>
      <c r="OKM166" s="157"/>
      <c r="OKN166" s="157"/>
      <c r="OKO166" s="157"/>
      <c r="OKP166" s="157"/>
      <c r="OKQ166" s="157"/>
      <c r="OKR166" s="157"/>
      <c r="OKS166" s="157"/>
      <c r="OKT166" s="157"/>
      <c r="OKU166" s="157"/>
      <c r="OKV166" s="157"/>
      <c r="OKW166" s="157"/>
      <c r="OKX166" s="157"/>
      <c r="OKY166" s="157"/>
      <c r="OKZ166" s="157"/>
      <c r="OLA166" s="157"/>
      <c r="OLB166" s="157"/>
      <c r="OLC166" s="157"/>
      <c r="OLD166" s="157"/>
      <c r="OLE166" s="157"/>
      <c r="OLF166" s="157"/>
      <c r="OLG166" s="157"/>
      <c r="OLH166" s="157"/>
      <c r="OLI166" s="157"/>
      <c r="OLJ166" s="157"/>
      <c r="OLK166" s="157"/>
      <c r="OLL166" s="157"/>
      <c r="OLM166" s="157"/>
      <c r="OLN166" s="157"/>
      <c r="OLO166" s="157"/>
      <c r="OLP166" s="157"/>
      <c r="OLQ166" s="157"/>
      <c r="OLR166" s="157"/>
      <c r="OLS166" s="157"/>
      <c r="OLT166" s="157"/>
      <c r="OLU166" s="157"/>
      <c r="OLV166" s="157"/>
      <c r="OLW166" s="157"/>
      <c r="OLX166" s="157"/>
      <c r="OLY166" s="157"/>
      <c r="OLZ166" s="157"/>
      <c r="OMA166" s="157"/>
      <c r="OMB166" s="157"/>
      <c r="OMC166" s="157"/>
      <c r="OMD166" s="157"/>
      <c r="OME166" s="157"/>
      <c r="OMF166" s="157"/>
      <c r="OMG166" s="157"/>
      <c r="OMH166" s="157"/>
      <c r="OMI166" s="157"/>
      <c r="OMJ166" s="157"/>
      <c r="OMK166" s="157"/>
      <c r="OML166" s="157"/>
      <c r="OMM166" s="157"/>
      <c r="OMN166" s="157"/>
      <c r="OMO166" s="157"/>
      <c r="OMP166" s="157"/>
      <c r="OMQ166" s="157"/>
      <c r="OMR166" s="157"/>
      <c r="OMS166" s="157"/>
      <c r="OMT166" s="157"/>
      <c r="OMU166" s="157"/>
      <c r="OMV166" s="157"/>
      <c r="OMW166" s="157"/>
      <c r="OMX166" s="157"/>
      <c r="OMY166" s="157"/>
      <c r="OMZ166" s="157"/>
      <c r="ONA166" s="157"/>
      <c r="ONB166" s="157"/>
      <c r="ONC166" s="157"/>
      <c r="OND166" s="157"/>
      <c r="ONE166" s="157"/>
      <c r="ONF166" s="157"/>
      <c r="ONG166" s="157"/>
      <c r="ONH166" s="157"/>
      <c r="ONI166" s="157"/>
      <c r="ONJ166" s="157"/>
      <c r="ONK166" s="157"/>
      <c r="ONL166" s="157"/>
      <c r="ONM166" s="157"/>
      <c r="ONN166" s="157"/>
      <c r="ONO166" s="157"/>
      <c r="ONP166" s="157"/>
      <c r="ONQ166" s="157"/>
      <c r="ONR166" s="157"/>
      <c r="ONS166" s="157"/>
      <c r="ONT166" s="157"/>
      <c r="ONU166" s="157"/>
      <c r="ONV166" s="157"/>
      <c r="ONW166" s="157"/>
      <c r="ONX166" s="157"/>
      <c r="ONY166" s="157"/>
      <c r="ONZ166" s="157"/>
      <c r="OOA166" s="157"/>
      <c r="OOB166" s="157"/>
      <c r="OOC166" s="157"/>
      <c r="OOD166" s="157"/>
      <c r="OOE166" s="157"/>
      <c r="OOF166" s="157"/>
      <c r="OOG166" s="157"/>
      <c r="OOH166" s="157"/>
      <c r="OOI166" s="157"/>
      <c r="OOJ166" s="157"/>
      <c r="OOK166" s="157"/>
      <c r="OOL166" s="157"/>
      <c r="OOM166" s="157"/>
      <c r="OON166" s="157"/>
      <c r="OOO166" s="157"/>
      <c r="OOP166" s="157"/>
      <c r="OOQ166" s="157"/>
      <c r="OOR166" s="157"/>
      <c r="OOS166" s="157"/>
      <c r="OOT166" s="157"/>
      <c r="OOU166" s="157"/>
      <c r="OOV166" s="157"/>
      <c r="OOW166" s="157"/>
      <c r="OOX166" s="157"/>
      <c r="OOY166" s="157"/>
      <c r="OOZ166" s="157"/>
      <c r="OPA166" s="157"/>
      <c r="OPB166" s="157"/>
      <c r="OPC166" s="157"/>
      <c r="OPD166" s="157"/>
      <c r="OPE166" s="157"/>
      <c r="OPF166" s="157"/>
      <c r="OPG166" s="157"/>
      <c r="OPH166" s="157"/>
      <c r="OPI166" s="157"/>
      <c r="OPJ166" s="157"/>
      <c r="OPK166" s="157"/>
      <c r="OPL166" s="157"/>
      <c r="OPM166" s="157"/>
      <c r="OPN166" s="157"/>
      <c r="OPO166" s="157"/>
      <c r="OPP166" s="157"/>
      <c r="OPQ166" s="157"/>
      <c r="OPR166" s="157"/>
      <c r="OPS166" s="157"/>
      <c r="OPT166" s="157"/>
      <c r="OPU166" s="157"/>
      <c r="OPV166" s="157"/>
      <c r="OPW166" s="157"/>
      <c r="OPX166" s="157"/>
      <c r="OPY166" s="157"/>
      <c r="OPZ166" s="157"/>
      <c r="OQA166" s="157"/>
      <c r="OQB166" s="157"/>
      <c r="OQC166" s="157"/>
      <c r="OQD166" s="157"/>
      <c r="OQE166" s="157"/>
      <c r="OQF166" s="157"/>
      <c r="OQG166" s="157"/>
      <c r="OQH166" s="157"/>
      <c r="OQI166" s="157"/>
      <c r="OQJ166" s="157"/>
      <c r="OQK166" s="157"/>
      <c r="OQL166" s="157"/>
      <c r="OQM166" s="157"/>
      <c r="OQN166" s="157"/>
      <c r="OQO166" s="157"/>
      <c r="OQP166" s="157"/>
      <c r="OQQ166" s="157"/>
      <c r="OQR166" s="157"/>
      <c r="OQS166" s="157"/>
      <c r="OQT166" s="157"/>
      <c r="OQU166" s="157"/>
      <c r="OQV166" s="157"/>
      <c r="OQW166" s="157"/>
      <c r="OQX166" s="157"/>
      <c r="OQY166" s="157"/>
      <c r="OQZ166" s="157"/>
      <c r="ORA166" s="157"/>
      <c r="ORB166" s="157"/>
      <c r="ORC166" s="157"/>
      <c r="ORD166" s="157"/>
      <c r="ORE166" s="157"/>
      <c r="ORF166" s="157"/>
      <c r="ORG166" s="157"/>
      <c r="ORH166" s="157"/>
      <c r="ORI166" s="157"/>
      <c r="ORJ166" s="157"/>
      <c r="ORK166" s="157"/>
      <c r="ORL166" s="157"/>
      <c r="ORM166" s="157"/>
      <c r="ORN166" s="157"/>
      <c r="ORO166" s="157"/>
      <c r="ORP166" s="157"/>
      <c r="ORQ166" s="157"/>
      <c r="ORR166" s="157"/>
      <c r="ORS166" s="157"/>
      <c r="ORT166" s="157"/>
      <c r="ORU166" s="157"/>
      <c r="ORV166" s="157"/>
      <c r="ORW166" s="157"/>
      <c r="ORX166" s="157"/>
      <c r="ORY166" s="157"/>
      <c r="ORZ166" s="157"/>
      <c r="OSA166" s="157"/>
      <c r="OSB166" s="157"/>
      <c r="OSC166" s="157"/>
      <c r="OSD166" s="157"/>
      <c r="OSE166" s="157"/>
      <c r="OSF166" s="157"/>
      <c r="OSG166" s="157"/>
      <c r="OSH166" s="157"/>
      <c r="OSI166" s="157"/>
      <c r="OSJ166" s="157"/>
      <c r="OSK166" s="157"/>
      <c r="OSL166" s="157"/>
      <c r="OSM166" s="157"/>
      <c r="OSN166" s="157"/>
      <c r="OSO166" s="157"/>
      <c r="OSP166" s="157"/>
      <c r="OSQ166" s="157"/>
      <c r="OSR166" s="157"/>
      <c r="OSS166" s="157"/>
      <c r="OST166" s="157"/>
      <c r="OSU166" s="157"/>
      <c r="OSV166" s="157"/>
      <c r="OSW166" s="157"/>
      <c r="OSX166" s="157"/>
      <c r="OSY166" s="157"/>
      <c r="OSZ166" s="157"/>
      <c r="OTA166" s="157"/>
      <c r="OTB166" s="157"/>
      <c r="OTC166" s="157"/>
      <c r="OTD166" s="157"/>
      <c r="OTE166" s="157"/>
      <c r="OTF166" s="157"/>
      <c r="OTG166" s="157"/>
      <c r="OTH166" s="157"/>
      <c r="OTI166" s="157"/>
      <c r="OTJ166" s="157"/>
      <c r="OTK166" s="157"/>
      <c r="OTL166" s="157"/>
      <c r="OTM166" s="157"/>
      <c r="OTN166" s="157"/>
      <c r="OTO166" s="157"/>
      <c r="OTP166" s="157"/>
      <c r="OTQ166" s="157"/>
      <c r="OTR166" s="157"/>
      <c r="OTS166" s="157"/>
      <c r="OTT166" s="157"/>
      <c r="OTU166" s="157"/>
      <c r="OTV166" s="157"/>
      <c r="OTW166" s="157"/>
      <c r="OTX166" s="157"/>
      <c r="OTY166" s="157"/>
      <c r="OTZ166" s="157"/>
      <c r="OUA166" s="157"/>
      <c r="OUB166" s="157"/>
      <c r="OUC166" s="157"/>
      <c r="OUD166" s="157"/>
      <c r="OUE166" s="157"/>
      <c r="OUF166" s="157"/>
      <c r="OUG166" s="157"/>
      <c r="OUH166" s="157"/>
      <c r="OUI166" s="157"/>
      <c r="OUJ166" s="157"/>
      <c r="OUK166" s="157"/>
      <c r="OUL166" s="157"/>
      <c r="OUM166" s="157"/>
      <c r="OUN166" s="157"/>
      <c r="OUO166" s="157"/>
      <c r="OUP166" s="157"/>
      <c r="OUQ166" s="157"/>
      <c r="OUR166" s="157"/>
      <c r="OUS166" s="157"/>
      <c r="OUT166" s="157"/>
      <c r="OUU166" s="157"/>
      <c r="OUV166" s="157"/>
      <c r="OUW166" s="157"/>
      <c r="OUX166" s="157"/>
      <c r="OUY166" s="157"/>
      <c r="OUZ166" s="157"/>
      <c r="OVA166" s="157"/>
      <c r="OVB166" s="157"/>
      <c r="OVC166" s="157"/>
      <c r="OVD166" s="157"/>
      <c r="OVE166" s="157"/>
      <c r="OVF166" s="157"/>
      <c r="OVG166" s="157"/>
      <c r="OVH166" s="157"/>
      <c r="OVI166" s="157"/>
      <c r="OVJ166" s="157"/>
      <c r="OVK166" s="157"/>
      <c r="OVL166" s="157"/>
      <c r="OVM166" s="157"/>
      <c r="OVN166" s="157"/>
      <c r="OVO166" s="157"/>
      <c r="OVP166" s="157"/>
      <c r="OVQ166" s="157"/>
      <c r="OVR166" s="157"/>
      <c r="OVS166" s="157"/>
      <c r="OVT166" s="157"/>
      <c r="OVU166" s="157"/>
      <c r="OVV166" s="157"/>
      <c r="OVW166" s="157"/>
      <c r="OVX166" s="157"/>
      <c r="OVY166" s="157"/>
      <c r="OVZ166" s="157"/>
      <c r="OWA166" s="157"/>
      <c r="OWB166" s="157"/>
      <c r="OWC166" s="157"/>
      <c r="OWD166" s="157"/>
      <c r="OWE166" s="157"/>
      <c r="OWF166" s="157"/>
      <c r="OWG166" s="157"/>
      <c r="OWH166" s="157"/>
      <c r="OWI166" s="157"/>
      <c r="OWJ166" s="157"/>
      <c r="OWK166" s="157"/>
      <c r="OWL166" s="157"/>
      <c r="OWM166" s="157"/>
      <c r="OWN166" s="157"/>
      <c r="OWO166" s="157"/>
      <c r="OWP166" s="157"/>
      <c r="OWQ166" s="157"/>
      <c r="OWR166" s="157"/>
      <c r="OWS166" s="157"/>
      <c r="OWT166" s="157"/>
      <c r="OWU166" s="157"/>
      <c r="OWV166" s="157"/>
      <c r="OWW166" s="157"/>
      <c r="OWX166" s="157"/>
      <c r="OWY166" s="157"/>
      <c r="OWZ166" s="157"/>
      <c r="OXA166" s="157"/>
      <c r="OXB166" s="157"/>
      <c r="OXC166" s="157"/>
      <c r="OXD166" s="157"/>
      <c r="OXE166" s="157"/>
      <c r="OXF166" s="157"/>
      <c r="OXG166" s="157"/>
      <c r="OXH166" s="157"/>
      <c r="OXI166" s="157"/>
      <c r="OXJ166" s="157"/>
      <c r="OXK166" s="157"/>
      <c r="OXL166" s="157"/>
      <c r="OXM166" s="157"/>
      <c r="OXN166" s="157"/>
      <c r="OXO166" s="157"/>
      <c r="OXP166" s="157"/>
      <c r="OXQ166" s="157"/>
      <c r="OXR166" s="157"/>
      <c r="OXS166" s="157"/>
      <c r="OXT166" s="157"/>
      <c r="OXU166" s="157"/>
      <c r="OXV166" s="157"/>
      <c r="OXW166" s="157"/>
      <c r="OXX166" s="157"/>
      <c r="OXY166" s="157"/>
      <c r="OXZ166" s="157"/>
      <c r="OYA166" s="157"/>
      <c r="OYB166" s="157"/>
      <c r="OYC166" s="157"/>
      <c r="OYD166" s="157"/>
      <c r="OYE166" s="157"/>
      <c r="OYF166" s="157"/>
      <c r="OYG166" s="157"/>
      <c r="OYH166" s="157"/>
      <c r="OYI166" s="157"/>
      <c r="OYJ166" s="157"/>
      <c r="OYK166" s="157"/>
      <c r="OYL166" s="157"/>
      <c r="OYM166" s="157"/>
      <c r="OYN166" s="157"/>
      <c r="OYO166" s="157"/>
      <c r="OYP166" s="157"/>
      <c r="OYQ166" s="157"/>
      <c r="OYR166" s="157"/>
      <c r="OYS166" s="157"/>
      <c r="OYT166" s="157"/>
      <c r="OYU166" s="157"/>
      <c r="OYV166" s="157"/>
      <c r="OYW166" s="157"/>
      <c r="OYX166" s="157"/>
      <c r="OYY166" s="157"/>
      <c r="OYZ166" s="157"/>
      <c r="OZA166" s="157"/>
      <c r="OZB166" s="157"/>
      <c r="OZC166" s="157"/>
      <c r="OZD166" s="157"/>
      <c r="OZE166" s="157"/>
      <c r="OZF166" s="157"/>
      <c r="OZG166" s="157"/>
      <c r="OZH166" s="157"/>
      <c r="OZI166" s="157"/>
      <c r="OZJ166" s="157"/>
      <c r="OZK166" s="157"/>
      <c r="OZL166" s="157"/>
      <c r="OZM166" s="157"/>
      <c r="OZN166" s="157"/>
      <c r="OZO166" s="157"/>
      <c r="OZP166" s="157"/>
      <c r="OZQ166" s="157"/>
      <c r="OZR166" s="157"/>
      <c r="OZS166" s="157"/>
      <c r="OZT166" s="157"/>
      <c r="OZU166" s="157"/>
      <c r="OZV166" s="157"/>
      <c r="OZW166" s="157"/>
      <c r="OZX166" s="157"/>
      <c r="OZY166" s="157"/>
      <c r="OZZ166" s="157"/>
      <c r="PAA166" s="157"/>
      <c r="PAB166" s="157"/>
      <c r="PAC166" s="157"/>
      <c r="PAD166" s="157"/>
      <c r="PAE166" s="157"/>
      <c r="PAF166" s="157"/>
      <c r="PAG166" s="157"/>
      <c r="PAH166" s="157"/>
      <c r="PAI166" s="157"/>
      <c r="PAJ166" s="157"/>
      <c r="PAK166" s="157"/>
      <c r="PAL166" s="157"/>
      <c r="PAM166" s="157"/>
      <c r="PAN166" s="157"/>
      <c r="PAO166" s="157"/>
      <c r="PAP166" s="157"/>
      <c r="PAQ166" s="157"/>
      <c r="PAR166" s="157"/>
      <c r="PAS166" s="157"/>
      <c r="PAT166" s="157"/>
      <c r="PAU166" s="157"/>
      <c r="PAV166" s="157"/>
      <c r="PAW166" s="157"/>
      <c r="PAX166" s="157"/>
      <c r="PAY166" s="157"/>
      <c r="PAZ166" s="157"/>
      <c r="PBA166" s="157"/>
      <c r="PBB166" s="157"/>
      <c r="PBC166" s="157"/>
      <c r="PBD166" s="157"/>
      <c r="PBE166" s="157"/>
      <c r="PBF166" s="157"/>
      <c r="PBG166" s="157"/>
      <c r="PBH166" s="157"/>
      <c r="PBI166" s="157"/>
      <c r="PBJ166" s="157"/>
      <c r="PBK166" s="157"/>
      <c r="PBL166" s="157"/>
      <c r="PBM166" s="157"/>
      <c r="PBN166" s="157"/>
      <c r="PBO166" s="157"/>
      <c r="PBP166" s="157"/>
      <c r="PBQ166" s="157"/>
      <c r="PBR166" s="157"/>
      <c r="PBS166" s="157"/>
      <c r="PBT166" s="157"/>
      <c r="PBU166" s="157"/>
      <c r="PBV166" s="157"/>
      <c r="PBW166" s="157"/>
      <c r="PBX166" s="157"/>
      <c r="PBY166" s="157"/>
      <c r="PBZ166" s="157"/>
      <c r="PCA166" s="157"/>
      <c r="PCB166" s="157"/>
      <c r="PCC166" s="157"/>
      <c r="PCD166" s="157"/>
      <c r="PCE166" s="157"/>
      <c r="PCF166" s="157"/>
      <c r="PCG166" s="157"/>
      <c r="PCH166" s="157"/>
      <c r="PCI166" s="157"/>
      <c r="PCJ166" s="157"/>
      <c r="PCK166" s="157"/>
      <c r="PCL166" s="157"/>
      <c r="PCM166" s="157"/>
      <c r="PCN166" s="157"/>
      <c r="PCO166" s="157"/>
      <c r="PCP166" s="157"/>
      <c r="PCQ166" s="157"/>
      <c r="PCR166" s="157"/>
      <c r="PCS166" s="157"/>
      <c r="PCT166" s="157"/>
      <c r="PCU166" s="157"/>
      <c r="PCV166" s="157"/>
      <c r="PCW166" s="157"/>
      <c r="PCX166" s="157"/>
      <c r="PCY166" s="157"/>
      <c r="PCZ166" s="157"/>
      <c r="PDA166" s="157"/>
      <c r="PDB166" s="157"/>
      <c r="PDC166" s="157"/>
      <c r="PDD166" s="157"/>
      <c r="PDE166" s="157"/>
      <c r="PDF166" s="157"/>
      <c r="PDG166" s="157"/>
      <c r="PDH166" s="157"/>
      <c r="PDI166" s="157"/>
      <c r="PDJ166" s="157"/>
      <c r="PDK166" s="157"/>
      <c r="PDL166" s="157"/>
      <c r="PDM166" s="157"/>
      <c r="PDN166" s="157"/>
      <c r="PDO166" s="157"/>
      <c r="PDP166" s="157"/>
      <c r="PDQ166" s="157"/>
      <c r="PDR166" s="157"/>
      <c r="PDS166" s="157"/>
      <c r="PDT166" s="157"/>
      <c r="PDU166" s="157"/>
      <c r="PDV166" s="157"/>
      <c r="PDW166" s="157"/>
      <c r="PDX166" s="157"/>
      <c r="PDY166" s="157"/>
      <c r="PDZ166" s="157"/>
      <c r="PEA166" s="157"/>
      <c r="PEB166" s="157"/>
      <c r="PEC166" s="157"/>
      <c r="PED166" s="157"/>
      <c r="PEE166" s="157"/>
      <c r="PEF166" s="157"/>
      <c r="PEG166" s="157"/>
      <c r="PEH166" s="157"/>
      <c r="PEI166" s="157"/>
      <c r="PEJ166" s="157"/>
      <c r="PEK166" s="157"/>
      <c r="PEL166" s="157"/>
      <c r="PEM166" s="157"/>
      <c r="PEN166" s="157"/>
      <c r="PEO166" s="157"/>
      <c r="PEP166" s="157"/>
      <c r="PEQ166" s="157"/>
      <c r="PER166" s="157"/>
      <c r="PES166" s="157"/>
      <c r="PET166" s="157"/>
      <c r="PEU166" s="157"/>
      <c r="PEV166" s="157"/>
      <c r="PEW166" s="157"/>
      <c r="PEX166" s="157"/>
      <c r="PEY166" s="157"/>
      <c r="PEZ166" s="157"/>
      <c r="PFA166" s="157"/>
      <c r="PFB166" s="157"/>
      <c r="PFC166" s="157"/>
      <c r="PFD166" s="157"/>
      <c r="PFE166" s="157"/>
      <c r="PFF166" s="157"/>
      <c r="PFG166" s="157"/>
      <c r="PFH166" s="157"/>
      <c r="PFI166" s="157"/>
      <c r="PFJ166" s="157"/>
      <c r="PFK166" s="157"/>
      <c r="PFL166" s="157"/>
      <c r="PFM166" s="157"/>
      <c r="PFN166" s="157"/>
      <c r="PFO166" s="157"/>
      <c r="PFP166" s="157"/>
      <c r="PFQ166" s="157"/>
      <c r="PFR166" s="157"/>
      <c r="PFS166" s="157"/>
      <c r="PFT166" s="157"/>
      <c r="PFU166" s="157"/>
      <c r="PFV166" s="157"/>
      <c r="PFW166" s="157"/>
      <c r="PFX166" s="157"/>
      <c r="PFY166" s="157"/>
      <c r="PFZ166" s="157"/>
      <c r="PGA166" s="157"/>
      <c r="PGB166" s="157"/>
      <c r="PGC166" s="157"/>
      <c r="PGD166" s="157"/>
      <c r="PGE166" s="157"/>
      <c r="PGF166" s="157"/>
      <c r="PGG166" s="157"/>
      <c r="PGH166" s="157"/>
      <c r="PGI166" s="157"/>
      <c r="PGJ166" s="157"/>
      <c r="PGK166" s="157"/>
      <c r="PGL166" s="157"/>
      <c r="PGM166" s="157"/>
      <c r="PGN166" s="157"/>
      <c r="PGO166" s="157"/>
      <c r="PGP166" s="157"/>
      <c r="PGQ166" s="157"/>
      <c r="PGR166" s="157"/>
      <c r="PGS166" s="157"/>
      <c r="PGT166" s="157"/>
      <c r="PGU166" s="157"/>
      <c r="PGV166" s="157"/>
      <c r="PGW166" s="157"/>
      <c r="PGX166" s="157"/>
      <c r="PGY166" s="157"/>
      <c r="PGZ166" s="157"/>
      <c r="PHA166" s="157"/>
      <c r="PHB166" s="157"/>
      <c r="PHC166" s="157"/>
      <c r="PHD166" s="157"/>
      <c r="PHE166" s="157"/>
      <c r="PHF166" s="157"/>
      <c r="PHG166" s="157"/>
      <c r="PHH166" s="157"/>
      <c r="PHI166" s="157"/>
      <c r="PHJ166" s="157"/>
      <c r="PHK166" s="157"/>
      <c r="PHL166" s="157"/>
      <c r="PHM166" s="157"/>
      <c r="PHN166" s="157"/>
      <c r="PHO166" s="157"/>
      <c r="PHP166" s="157"/>
      <c r="PHQ166" s="157"/>
      <c r="PHR166" s="157"/>
      <c r="PHS166" s="157"/>
      <c r="PHT166" s="157"/>
      <c r="PHU166" s="157"/>
      <c r="PHV166" s="157"/>
      <c r="PHW166" s="157"/>
      <c r="PHX166" s="157"/>
      <c r="PHY166" s="157"/>
      <c r="PHZ166" s="157"/>
      <c r="PIA166" s="157"/>
      <c r="PIB166" s="157"/>
      <c r="PIC166" s="157"/>
      <c r="PID166" s="157"/>
      <c r="PIE166" s="157"/>
      <c r="PIF166" s="157"/>
      <c r="PIG166" s="157"/>
      <c r="PIH166" s="157"/>
      <c r="PII166" s="157"/>
      <c r="PIJ166" s="157"/>
      <c r="PIK166" s="157"/>
      <c r="PIL166" s="157"/>
      <c r="PIM166" s="157"/>
      <c r="PIN166" s="157"/>
      <c r="PIO166" s="157"/>
      <c r="PIP166" s="157"/>
      <c r="PIQ166" s="157"/>
      <c r="PIR166" s="157"/>
      <c r="PIS166" s="157"/>
      <c r="PIT166" s="157"/>
      <c r="PIU166" s="157"/>
      <c r="PIV166" s="157"/>
      <c r="PIW166" s="157"/>
      <c r="PIX166" s="157"/>
      <c r="PIY166" s="157"/>
      <c r="PIZ166" s="157"/>
      <c r="PJA166" s="157"/>
      <c r="PJB166" s="157"/>
      <c r="PJC166" s="157"/>
      <c r="PJD166" s="157"/>
      <c r="PJE166" s="157"/>
      <c r="PJF166" s="157"/>
      <c r="PJG166" s="157"/>
      <c r="PJH166" s="157"/>
      <c r="PJI166" s="157"/>
      <c r="PJJ166" s="157"/>
      <c r="PJK166" s="157"/>
      <c r="PJL166" s="157"/>
      <c r="PJM166" s="157"/>
      <c r="PJN166" s="157"/>
      <c r="PJO166" s="157"/>
      <c r="PJP166" s="157"/>
      <c r="PJQ166" s="157"/>
      <c r="PJR166" s="157"/>
      <c r="PJS166" s="157"/>
      <c r="PJT166" s="157"/>
      <c r="PJU166" s="157"/>
      <c r="PJV166" s="157"/>
      <c r="PJW166" s="157"/>
      <c r="PJX166" s="157"/>
      <c r="PJY166" s="157"/>
      <c r="PJZ166" s="157"/>
      <c r="PKA166" s="157"/>
      <c r="PKB166" s="157"/>
      <c r="PKC166" s="157"/>
      <c r="PKD166" s="157"/>
      <c r="PKE166" s="157"/>
      <c r="PKF166" s="157"/>
      <c r="PKG166" s="157"/>
      <c r="PKH166" s="157"/>
      <c r="PKI166" s="157"/>
      <c r="PKJ166" s="157"/>
      <c r="PKK166" s="157"/>
      <c r="PKL166" s="157"/>
      <c r="PKM166" s="157"/>
      <c r="PKN166" s="157"/>
      <c r="PKO166" s="157"/>
      <c r="PKP166" s="157"/>
      <c r="PKQ166" s="157"/>
      <c r="PKR166" s="157"/>
      <c r="PKS166" s="157"/>
      <c r="PKT166" s="157"/>
      <c r="PKU166" s="157"/>
      <c r="PKV166" s="157"/>
      <c r="PKW166" s="157"/>
      <c r="PKX166" s="157"/>
      <c r="PKY166" s="157"/>
      <c r="PKZ166" s="157"/>
      <c r="PLA166" s="157"/>
      <c r="PLB166" s="157"/>
      <c r="PLC166" s="157"/>
      <c r="PLD166" s="157"/>
      <c r="PLE166" s="157"/>
      <c r="PLF166" s="157"/>
      <c r="PLG166" s="157"/>
      <c r="PLH166" s="157"/>
      <c r="PLI166" s="157"/>
      <c r="PLJ166" s="157"/>
      <c r="PLK166" s="157"/>
      <c r="PLL166" s="157"/>
      <c r="PLM166" s="157"/>
      <c r="PLN166" s="157"/>
      <c r="PLO166" s="157"/>
      <c r="PLP166" s="157"/>
      <c r="PLQ166" s="157"/>
      <c r="PLR166" s="157"/>
      <c r="PLS166" s="157"/>
      <c r="PLT166" s="157"/>
      <c r="PLU166" s="157"/>
      <c r="PLV166" s="157"/>
      <c r="PLW166" s="157"/>
      <c r="PLX166" s="157"/>
      <c r="PLY166" s="157"/>
      <c r="PLZ166" s="157"/>
      <c r="PMA166" s="157"/>
      <c r="PMB166" s="157"/>
      <c r="PMC166" s="157"/>
      <c r="PMD166" s="157"/>
      <c r="PME166" s="157"/>
      <c r="PMF166" s="157"/>
      <c r="PMG166" s="157"/>
      <c r="PMH166" s="157"/>
      <c r="PMI166" s="157"/>
      <c r="PMJ166" s="157"/>
      <c r="PMK166" s="157"/>
      <c r="PML166" s="157"/>
      <c r="PMM166" s="157"/>
      <c r="PMN166" s="157"/>
      <c r="PMO166" s="157"/>
      <c r="PMP166" s="157"/>
      <c r="PMQ166" s="157"/>
      <c r="PMR166" s="157"/>
      <c r="PMS166" s="157"/>
      <c r="PMT166" s="157"/>
      <c r="PMU166" s="157"/>
      <c r="PMV166" s="157"/>
      <c r="PMW166" s="157"/>
      <c r="PMX166" s="157"/>
      <c r="PMY166" s="157"/>
      <c r="PMZ166" s="157"/>
      <c r="PNA166" s="157"/>
      <c r="PNB166" s="157"/>
      <c r="PNC166" s="157"/>
      <c r="PND166" s="157"/>
      <c r="PNE166" s="157"/>
      <c r="PNF166" s="157"/>
      <c r="PNG166" s="157"/>
      <c r="PNH166" s="157"/>
      <c r="PNI166" s="157"/>
      <c r="PNJ166" s="157"/>
      <c r="PNK166" s="157"/>
      <c r="PNL166" s="157"/>
      <c r="PNM166" s="157"/>
      <c r="PNN166" s="157"/>
      <c r="PNO166" s="157"/>
      <c r="PNP166" s="157"/>
      <c r="PNQ166" s="157"/>
      <c r="PNR166" s="157"/>
      <c r="PNS166" s="157"/>
      <c r="PNT166" s="157"/>
      <c r="PNU166" s="157"/>
      <c r="PNV166" s="157"/>
      <c r="PNW166" s="157"/>
      <c r="PNX166" s="157"/>
      <c r="PNY166" s="157"/>
      <c r="PNZ166" s="157"/>
      <c r="POA166" s="157"/>
      <c r="POB166" s="157"/>
      <c r="POC166" s="157"/>
      <c r="POD166" s="157"/>
      <c r="POE166" s="157"/>
      <c r="POF166" s="157"/>
      <c r="POG166" s="157"/>
      <c r="POH166" s="157"/>
      <c r="POI166" s="157"/>
      <c r="POJ166" s="157"/>
      <c r="POK166" s="157"/>
      <c r="POL166" s="157"/>
      <c r="POM166" s="157"/>
      <c r="PON166" s="157"/>
      <c r="POO166" s="157"/>
      <c r="POP166" s="157"/>
      <c r="POQ166" s="157"/>
      <c r="POR166" s="157"/>
      <c r="POS166" s="157"/>
      <c r="POT166" s="157"/>
      <c r="POU166" s="157"/>
      <c r="POV166" s="157"/>
      <c r="POW166" s="157"/>
      <c r="POX166" s="157"/>
      <c r="POY166" s="157"/>
      <c r="POZ166" s="157"/>
      <c r="PPA166" s="157"/>
      <c r="PPB166" s="157"/>
      <c r="PPC166" s="157"/>
      <c r="PPD166" s="157"/>
      <c r="PPE166" s="157"/>
      <c r="PPF166" s="157"/>
      <c r="PPG166" s="157"/>
      <c r="PPH166" s="157"/>
      <c r="PPI166" s="157"/>
      <c r="PPJ166" s="157"/>
      <c r="PPK166" s="157"/>
      <c r="PPL166" s="157"/>
      <c r="PPM166" s="157"/>
      <c r="PPN166" s="157"/>
      <c r="PPO166" s="157"/>
      <c r="PPP166" s="157"/>
      <c r="PPQ166" s="157"/>
      <c r="PPR166" s="157"/>
      <c r="PPS166" s="157"/>
      <c r="PPT166" s="157"/>
      <c r="PPU166" s="157"/>
      <c r="PPV166" s="157"/>
      <c r="PPW166" s="157"/>
      <c r="PPX166" s="157"/>
      <c r="PPY166" s="157"/>
      <c r="PPZ166" s="157"/>
      <c r="PQA166" s="157"/>
      <c r="PQB166" s="157"/>
      <c r="PQC166" s="157"/>
      <c r="PQD166" s="157"/>
      <c r="PQE166" s="157"/>
      <c r="PQF166" s="157"/>
      <c r="PQG166" s="157"/>
      <c r="PQH166" s="157"/>
      <c r="PQI166" s="157"/>
      <c r="PQJ166" s="157"/>
      <c r="PQK166" s="157"/>
      <c r="PQL166" s="157"/>
      <c r="PQM166" s="157"/>
      <c r="PQN166" s="157"/>
      <c r="PQO166" s="157"/>
      <c r="PQP166" s="157"/>
      <c r="PQQ166" s="157"/>
      <c r="PQR166" s="157"/>
      <c r="PQS166" s="157"/>
      <c r="PQT166" s="157"/>
      <c r="PQU166" s="157"/>
      <c r="PQV166" s="157"/>
      <c r="PQW166" s="157"/>
      <c r="PQX166" s="157"/>
      <c r="PQY166" s="157"/>
      <c r="PQZ166" s="157"/>
      <c r="PRA166" s="157"/>
      <c r="PRB166" s="157"/>
      <c r="PRC166" s="157"/>
      <c r="PRD166" s="157"/>
      <c r="PRE166" s="157"/>
      <c r="PRF166" s="157"/>
      <c r="PRG166" s="157"/>
      <c r="PRH166" s="157"/>
      <c r="PRI166" s="157"/>
      <c r="PRJ166" s="157"/>
      <c r="PRK166" s="157"/>
      <c r="PRL166" s="157"/>
      <c r="PRM166" s="157"/>
      <c r="PRN166" s="157"/>
      <c r="PRO166" s="157"/>
      <c r="PRP166" s="157"/>
      <c r="PRQ166" s="157"/>
      <c r="PRR166" s="157"/>
      <c r="PRS166" s="157"/>
      <c r="PRT166" s="157"/>
      <c r="PRU166" s="157"/>
      <c r="PRV166" s="157"/>
      <c r="PRW166" s="157"/>
      <c r="PRX166" s="157"/>
      <c r="PRY166" s="157"/>
      <c r="PRZ166" s="157"/>
      <c r="PSA166" s="157"/>
      <c r="PSB166" s="157"/>
      <c r="PSC166" s="157"/>
      <c r="PSD166" s="157"/>
      <c r="PSE166" s="157"/>
      <c r="PSF166" s="157"/>
      <c r="PSG166" s="157"/>
      <c r="PSH166" s="157"/>
      <c r="PSI166" s="157"/>
      <c r="PSJ166" s="157"/>
      <c r="PSK166" s="157"/>
      <c r="PSL166" s="157"/>
      <c r="PSM166" s="157"/>
      <c r="PSN166" s="157"/>
      <c r="PSO166" s="157"/>
      <c r="PSP166" s="157"/>
      <c r="PSQ166" s="157"/>
      <c r="PSR166" s="157"/>
      <c r="PSS166" s="157"/>
      <c r="PST166" s="157"/>
      <c r="PSU166" s="157"/>
      <c r="PSV166" s="157"/>
      <c r="PSW166" s="157"/>
      <c r="PSX166" s="157"/>
      <c r="PSY166" s="157"/>
      <c r="PSZ166" s="157"/>
      <c r="PTA166" s="157"/>
      <c r="PTB166" s="157"/>
      <c r="PTC166" s="157"/>
      <c r="PTD166" s="157"/>
      <c r="PTE166" s="157"/>
      <c r="PTF166" s="157"/>
      <c r="PTG166" s="157"/>
      <c r="PTH166" s="157"/>
      <c r="PTI166" s="157"/>
      <c r="PTJ166" s="157"/>
      <c r="PTK166" s="157"/>
      <c r="PTL166" s="157"/>
      <c r="PTM166" s="157"/>
      <c r="PTN166" s="157"/>
      <c r="PTO166" s="157"/>
      <c r="PTP166" s="157"/>
      <c r="PTQ166" s="157"/>
      <c r="PTR166" s="157"/>
      <c r="PTS166" s="157"/>
      <c r="PTT166" s="157"/>
      <c r="PTU166" s="157"/>
      <c r="PTV166" s="157"/>
      <c r="PTW166" s="157"/>
      <c r="PTX166" s="157"/>
      <c r="PTY166" s="157"/>
      <c r="PTZ166" s="157"/>
      <c r="PUA166" s="157"/>
      <c r="PUB166" s="157"/>
      <c r="PUC166" s="157"/>
      <c r="PUD166" s="157"/>
      <c r="PUE166" s="157"/>
      <c r="PUF166" s="157"/>
      <c r="PUG166" s="157"/>
      <c r="PUH166" s="157"/>
      <c r="PUI166" s="157"/>
      <c r="PUJ166" s="157"/>
      <c r="PUK166" s="157"/>
      <c r="PUL166" s="157"/>
      <c r="PUM166" s="157"/>
      <c r="PUN166" s="157"/>
      <c r="PUO166" s="157"/>
      <c r="PUP166" s="157"/>
      <c r="PUQ166" s="157"/>
      <c r="PUR166" s="157"/>
      <c r="PUS166" s="157"/>
      <c r="PUT166" s="157"/>
      <c r="PUU166" s="157"/>
      <c r="PUV166" s="157"/>
      <c r="PUW166" s="157"/>
      <c r="PUX166" s="157"/>
      <c r="PUY166" s="157"/>
      <c r="PUZ166" s="157"/>
      <c r="PVA166" s="157"/>
      <c r="PVB166" s="157"/>
      <c r="PVC166" s="157"/>
      <c r="PVD166" s="157"/>
      <c r="PVE166" s="157"/>
      <c r="PVF166" s="157"/>
      <c r="PVG166" s="157"/>
      <c r="PVH166" s="157"/>
      <c r="PVI166" s="157"/>
      <c r="PVJ166" s="157"/>
      <c r="PVK166" s="157"/>
      <c r="PVL166" s="157"/>
      <c r="PVM166" s="157"/>
      <c r="PVN166" s="157"/>
      <c r="PVO166" s="157"/>
      <c r="PVP166" s="157"/>
      <c r="PVQ166" s="157"/>
      <c r="PVR166" s="157"/>
      <c r="PVS166" s="157"/>
      <c r="PVT166" s="157"/>
      <c r="PVU166" s="157"/>
      <c r="PVV166" s="157"/>
      <c r="PVW166" s="157"/>
      <c r="PVX166" s="157"/>
      <c r="PVY166" s="157"/>
      <c r="PVZ166" s="157"/>
      <c r="PWA166" s="157"/>
      <c r="PWB166" s="157"/>
      <c r="PWC166" s="157"/>
      <c r="PWD166" s="157"/>
      <c r="PWE166" s="157"/>
      <c r="PWF166" s="157"/>
      <c r="PWG166" s="157"/>
      <c r="PWH166" s="157"/>
      <c r="PWI166" s="157"/>
      <c r="PWJ166" s="157"/>
      <c r="PWK166" s="157"/>
      <c r="PWL166" s="157"/>
      <c r="PWM166" s="157"/>
      <c r="PWN166" s="157"/>
      <c r="PWO166" s="157"/>
      <c r="PWP166" s="157"/>
      <c r="PWQ166" s="157"/>
      <c r="PWR166" s="157"/>
      <c r="PWS166" s="157"/>
      <c r="PWT166" s="157"/>
      <c r="PWU166" s="157"/>
      <c r="PWV166" s="157"/>
      <c r="PWW166" s="157"/>
      <c r="PWX166" s="157"/>
      <c r="PWY166" s="157"/>
      <c r="PWZ166" s="157"/>
      <c r="PXA166" s="157"/>
      <c r="PXB166" s="157"/>
      <c r="PXC166" s="157"/>
      <c r="PXD166" s="157"/>
      <c r="PXE166" s="157"/>
      <c r="PXF166" s="157"/>
      <c r="PXG166" s="157"/>
      <c r="PXH166" s="157"/>
      <c r="PXI166" s="157"/>
      <c r="PXJ166" s="157"/>
      <c r="PXK166" s="157"/>
      <c r="PXL166" s="157"/>
      <c r="PXM166" s="157"/>
      <c r="PXN166" s="157"/>
      <c r="PXO166" s="157"/>
      <c r="PXP166" s="157"/>
      <c r="PXQ166" s="157"/>
      <c r="PXR166" s="157"/>
      <c r="PXS166" s="157"/>
      <c r="PXT166" s="157"/>
      <c r="PXU166" s="157"/>
      <c r="PXV166" s="157"/>
      <c r="PXW166" s="157"/>
      <c r="PXX166" s="157"/>
      <c r="PXY166" s="157"/>
      <c r="PXZ166" s="157"/>
      <c r="PYA166" s="157"/>
      <c r="PYB166" s="157"/>
      <c r="PYC166" s="157"/>
      <c r="PYD166" s="157"/>
      <c r="PYE166" s="157"/>
      <c r="PYF166" s="157"/>
      <c r="PYG166" s="157"/>
      <c r="PYH166" s="157"/>
      <c r="PYI166" s="157"/>
      <c r="PYJ166" s="157"/>
      <c r="PYK166" s="157"/>
      <c r="PYL166" s="157"/>
      <c r="PYM166" s="157"/>
      <c r="PYN166" s="157"/>
      <c r="PYO166" s="157"/>
      <c r="PYP166" s="157"/>
      <c r="PYQ166" s="157"/>
      <c r="PYR166" s="157"/>
      <c r="PYS166" s="157"/>
      <c r="PYT166" s="157"/>
      <c r="PYU166" s="157"/>
      <c r="PYV166" s="157"/>
      <c r="PYW166" s="157"/>
      <c r="PYX166" s="157"/>
      <c r="PYY166" s="157"/>
      <c r="PYZ166" s="157"/>
      <c r="PZA166" s="157"/>
      <c r="PZB166" s="157"/>
      <c r="PZC166" s="157"/>
      <c r="PZD166" s="157"/>
      <c r="PZE166" s="157"/>
      <c r="PZF166" s="157"/>
      <c r="PZG166" s="157"/>
      <c r="PZH166" s="157"/>
      <c r="PZI166" s="157"/>
      <c r="PZJ166" s="157"/>
      <c r="PZK166" s="157"/>
      <c r="PZL166" s="157"/>
      <c r="PZM166" s="157"/>
      <c r="PZN166" s="157"/>
      <c r="PZO166" s="157"/>
      <c r="PZP166" s="157"/>
      <c r="PZQ166" s="157"/>
      <c r="PZR166" s="157"/>
      <c r="PZS166" s="157"/>
      <c r="PZT166" s="157"/>
      <c r="PZU166" s="157"/>
      <c r="PZV166" s="157"/>
      <c r="PZW166" s="157"/>
      <c r="PZX166" s="157"/>
      <c r="PZY166" s="157"/>
      <c r="PZZ166" s="157"/>
      <c r="QAA166" s="157"/>
      <c r="QAB166" s="157"/>
      <c r="QAC166" s="157"/>
      <c r="QAD166" s="157"/>
      <c r="QAE166" s="157"/>
      <c r="QAF166" s="157"/>
      <c r="QAG166" s="157"/>
      <c r="QAH166" s="157"/>
      <c r="QAI166" s="157"/>
      <c r="QAJ166" s="157"/>
      <c r="QAK166" s="157"/>
      <c r="QAL166" s="157"/>
      <c r="QAM166" s="157"/>
      <c r="QAN166" s="157"/>
      <c r="QAO166" s="157"/>
      <c r="QAP166" s="157"/>
      <c r="QAQ166" s="157"/>
      <c r="QAR166" s="157"/>
      <c r="QAS166" s="157"/>
      <c r="QAT166" s="157"/>
      <c r="QAU166" s="157"/>
      <c r="QAV166" s="157"/>
      <c r="QAW166" s="157"/>
      <c r="QAX166" s="157"/>
      <c r="QAY166" s="157"/>
      <c r="QAZ166" s="157"/>
      <c r="QBA166" s="157"/>
      <c r="QBB166" s="157"/>
      <c r="QBC166" s="157"/>
      <c r="QBD166" s="157"/>
      <c r="QBE166" s="157"/>
      <c r="QBF166" s="157"/>
      <c r="QBG166" s="157"/>
      <c r="QBH166" s="157"/>
      <c r="QBI166" s="157"/>
      <c r="QBJ166" s="157"/>
      <c r="QBK166" s="157"/>
      <c r="QBL166" s="157"/>
      <c r="QBM166" s="157"/>
      <c r="QBN166" s="157"/>
      <c r="QBO166" s="157"/>
      <c r="QBP166" s="157"/>
      <c r="QBQ166" s="157"/>
      <c r="QBR166" s="157"/>
      <c r="QBS166" s="157"/>
      <c r="QBT166" s="157"/>
      <c r="QBU166" s="157"/>
      <c r="QBV166" s="157"/>
      <c r="QBW166" s="157"/>
      <c r="QBX166" s="157"/>
      <c r="QBY166" s="157"/>
      <c r="QBZ166" s="157"/>
      <c r="QCA166" s="157"/>
      <c r="QCB166" s="157"/>
      <c r="QCC166" s="157"/>
      <c r="QCD166" s="157"/>
      <c r="QCE166" s="157"/>
      <c r="QCF166" s="157"/>
      <c r="QCG166" s="157"/>
      <c r="QCH166" s="157"/>
      <c r="QCI166" s="157"/>
      <c r="QCJ166" s="157"/>
      <c r="QCK166" s="157"/>
      <c r="QCL166" s="157"/>
      <c r="QCM166" s="157"/>
      <c r="QCN166" s="157"/>
      <c r="QCO166" s="157"/>
      <c r="QCP166" s="157"/>
      <c r="QCQ166" s="157"/>
      <c r="QCR166" s="157"/>
      <c r="QCS166" s="157"/>
      <c r="QCT166" s="157"/>
      <c r="QCU166" s="157"/>
      <c r="QCV166" s="157"/>
      <c r="QCW166" s="157"/>
      <c r="QCX166" s="157"/>
      <c r="QCY166" s="157"/>
      <c r="QCZ166" s="157"/>
      <c r="QDA166" s="157"/>
      <c r="QDB166" s="157"/>
      <c r="QDC166" s="157"/>
      <c r="QDD166" s="157"/>
      <c r="QDE166" s="157"/>
      <c r="QDF166" s="157"/>
      <c r="QDG166" s="157"/>
      <c r="QDH166" s="157"/>
      <c r="QDI166" s="157"/>
      <c r="QDJ166" s="157"/>
      <c r="QDK166" s="157"/>
      <c r="QDL166" s="157"/>
      <c r="QDM166" s="157"/>
      <c r="QDN166" s="157"/>
      <c r="QDO166" s="157"/>
      <c r="QDP166" s="157"/>
      <c r="QDQ166" s="157"/>
      <c r="QDR166" s="157"/>
      <c r="QDS166" s="157"/>
      <c r="QDT166" s="157"/>
      <c r="QDU166" s="157"/>
      <c r="QDV166" s="157"/>
      <c r="QDW166" s="157"/>
      <c r="QDX166" s="157"/>
      <c r="QDY166" s="157"/>
      <c r="QDZ166" s="157"/>
      <c r="QEA166" s="157"/>
      <c r="QEB166" s="157"/>
      <c r="QEC166" s="157"/>
      <c r="QED166" s="157"/>
      <c r="QEE166" s="157"/>
      <c r="QEF166" s="157"/>
      <c r="QEG166" s="157"/>
      <c r="QEH166" s="157"/>
      <c r="QEI166" s="157"/>
      <c r="QEJ166" s="157"/>
      <c r="QEK166" s="157"/>
      <c r="QEL166" s="157"/>
      <c r="QEM166" s="157"/>
      <c r="QEN166" s="157"/>
      <c r="QEO166" s="157"/>
      <c r="QEP166" s="157"/>
      <c r="QEQ166" s="157"/>
      <c r="QER166" s="157"/>
      <c r="QES166" s="157"/>
      <c r="QET166" s="157"/>
      <c r="QEU166" s="157"/>
      <c r="QEV166" s="157"/>
      <c r="QEW166" s="157"/>
      <c r="QEX166" s="157"/>
      <c r="QEY166" s="157"/>
      <c r="QEZ166" s="157"/>
      <c r="QFA166" s="157"/>
      <c r="QFB166" s="157"/>
      <c r="QFC166" s="157"/>
      <c r="QFD166" s="157"/>
      <c r="QFE166" s="157"/>
      <c r="QFF166" s="157"/>
      <c r="QFG166" s="157"/>
      <c r="QFH166" s="157"/>
      <c r="QFI166" s="157"/>
      <c r="QFJ166" s="157"/>
      <c r="QFK166" s="157"/>
      <c r="QFL166" s="157"/>
      <c r="QFM166" s="157"/>
      <c r="QFN166" s="157"/>
      <c r="QFO166" s="157"/>
      <c r="QFP166" s="157"/>
      <c r="QFQ166" s="157"/>
      <c r="QFR166" s="157"/>
      <c r="QFS166" s="157"/>
      <c r="QFT166" s="157"/>
      <c r="QFU166" s="157"/>
      <c r="QFV166" s="157"/>
      <c r="QFW166" s="157"/>
      <c r="QFX166" s="157"/>
      <c r="QFY166" s="157"/>
      <c r="QFZ166" s="157"/>
      <c r="QGA166" s="157"/>
      <c r="QGB166" s="157"/>
      <c r="QGC166" s="157"/>
      <c r="QGD166" s="157"/>
      <c r="QGE166" s="157"/>
      <c r="QGF166" s="157"/>
      <c r="QGG166" s="157"/>
      <c r="QGH166" s="157"/>
      <c r="QGI166" s="157"/>
      <c r="QGJ166" s="157"/>
      <c r="QGK166" s="157"/>
      <c r="QGL166" s="157"/>
      <c r="QGM166" s="157"/>
      <c r="QGN166" s="157"/>
      <c r="QGO166" s="157"/>
      <c r="QGP166" s="157"/>
      <c r="QGQ166" s="157"/>
      <c r="QGR166" s="157"/>
      <c r="QGS166" s="157"/>
      <c r="QGT166" s="157"/>
      <c r="QGU166" s="157"/>
      <c r="QGV166" s="157"/>
      <c r="QGW166" s="157"/>
      <c r="QGX166" s="157"/>
      <c r="QGY166" s="157"/>
      <c r="QGZ166" s="157"/>
      <c r="QHA166" s="157"/>
      <c r="QHB166" s="157"/>
      <c r="QHC166" s="157"/>
      <c r="QHD166" s="157"/>
      <c r="QHE166" s="157"/>
      <c r="QHF166" s="157"/>
      <c r="QHG166" s="157"/>
      <c r="QHH166" s="157"/>
      <c r="QHI166" s="157"/>
      <c r="QHJ166" s="157"/>
      <c r="QHK166" s="157"/>
      <c r="QHL166" s="157"/>
      <c r="QHM166" s="157"/>
      <c r="QHN166" s="157"/>
      <c r="QHO166" s="157"/>
      <c r="QHP166" s="157"/>
      <c r="QHQ166" s="157"/>
      <c r="QHR166" s="157"/>
      <c r="QHS166" s="157"/>
      <c r="QHT166" s="157"/>
      <c r="QHU166" s="157"/>
      <c r="QHV166" s="157"/>
      <c r="QHW166" s="157"/>
      <c r="QHX166" s="157"/>
      <c r="QHY166" s="157"/>
      <c r="QHZ166" s="157"/>
      <c r="QIA166" s="157"/>
      <c r="QIB166" s="157"/>
      <c r="QIC166" s="157"/>
      <c r="QID166" s="157"/>
      <c r="QIE166" s="157"/>
      <c r="QIF166" s="157"/>
      <c r="QIG166" s="157"/>
      <c r="QIH166" s="157"/>
      <c r="QII166" s="157"/>
      <c r="QIJ166" s="157"/>
      <c r="QIK166" s="157"/>
      <c r="QIL166" s="157"/>
      <c r="QIM166" s="157"/>
      <c r="QIN166" s="157"/>
      <c r="QIO166" s="157"/>
      <c r="QIP166" s="157"/>
      <c r="QIQ166" s="157"/>
      <c r="QIR166" s="157"/>
      <c r="QIS166" s="157"/>
      <c r="QIT166" s="157"/>
      <c r="QIU166" s="157"/>
      <c r="QIV166" s="157"/>
      <c r="QIW166" s="157"/>
      <c r="QIX166" s="157"/>
      <c r="QIY166" s="157"/>
      <c r="QIZ166" s="157"/>
      <c r="QJA166" s="157"/>
      <c r="QJB166" s="157"/>
      <c r="QJC166" s="157"/>
      <c r="QJD166" s="157"/>
      <c r="QJE166" s="157"/>
      <c r="QJF166" s="157"/>
      <c r="QJG166" s="157"/>
      <c r="QJH166" s="157"/>
      <c r="QJI166" s="157"/>
      <c r="QJJ166" s="157"/>
      <c r="QJK166" s="157"/>
      <c r="QJL166" s="157"/>
      <c r="QJM166" s="157"/>
      <c r="QJN166" s="157"/>
      <c r="QJO166" s="157"/>
      <c r="QJP166" s="157"/>
      <c r="QJQ166" s="157"/>
      <c r="QJR166" s="157"/>
      <c r="QJS166" s="157"/>
      <c r="QJT166" s="157"/>
      <c r="QJU166" s="157"/>
      <c r="QJV166" s="157"/>
      <c r="QJW166" s="157"/>
      <c r="QJX166" s="157"/>
      <c r="QJY166" s="157"/>
      <c r="QJZ166" s="157"/>
      <c r="QKA166" s="157"/>
      <c r="QKB166" s="157"/>
      <c r="QKC166" s="157"/>
      <c r="QKD166" s="157"/>
      <c r="QKE166" s="157"/>
      <c r="QKF166" s="157"/>
      <c r="QKG166" s="157"/>
      <c r="QKH166" s="157"/>
      <c r="QKI166" s="157"/>
      <c r="QKJ166" s="157"/>
      <c r="QKK166" s="157"/>
      <c r="QKL166" s="157"/>
      <c r="QKM166" s="157"/>
      <c r="QKN166" s="157"/>
      <c r="QKO166" s="157"/>
      <c r="QKP166" s="157"/>
      <c r="QKQ166" s="157"/>
      <c r="QKR166" s="157"/>
      <c r="QKS166" s="157"/>
      <c r="QKT166" s="157"/>
      <c r="QKU166" s="157"/>
      <c r="QKV166" s="157"/>
      <c r="QKW166" s="157"/>
      <c r="QKX166" s="157"/>
      <c r="QKY166" s="157"/>
      <c r="QKZ166" s="157"/>
      <c r="QLA166" s="157"/>
      <c r="QLB166" s="157"/>
      <c r="QLC166" s="157"/>
      <c r="QLD166" s="157"/>
      <c r="QLE166" s="157"/>
      <c r="QLF166" s="157"/>
      <c r="QLG166" s="157"/>
      <c r="QLH166" s="157"/>
      <c r="QLI166" s="157"/>
      <c r="QLJ166" s="157"/>
      <c r="QLK166" s="157"/>
      <c r="QLL166" s="157"/>
      <c r="QLM166" s="157"/>
      <c r="QLN166" s="157"/>
      <c r="QLO166" s="157"/>
      <c r="QLP166" s="157"/>
      <c r="QLQ166" s="157"/>
      <c r="QLR166" s="157"/>
      <c r="QLS166" s="157"/>
      <c r="QLT166" s="157"/>
      <c r="QLU166" s="157"/>
      <c r="QLV166" s="157"/>
      <c r="QLW166" s="157"/>
      <c r="QLX166" s="157"/>
      <c r="QLY166" s="157"/>
      <c r="QLZ166" s="157"/>
      <c r="QMA166" s="157"/>
      <c r="QMB166" s="157"/>
      <c r="QMC166" s="157"/>
      <c r="QMD166" s="157"/>
      <c r="QME166" s="157"/>
      <c r="QMF166" s="157"/>
      <c r="QMG166" s="157"/>
      <c r="QMH166" s="157"/>
      <c r="QMI166" s="157"/>
      <c r="QMJ166" s="157"/>
      <c r="QMK166" s="157"/>
      <c r="QML166" s="157"/>
      <c r="QMM166" s="157"/>
      <c r="QMN166" s="157"/>
      <c r="QMO166" s="157"/>
      <c r="QMP166" s="157"/>
      <c r="QMQ166" s="157"/>
      <c r="QMR166" s="157"/>
      <c r="QMS166" s="157"/>
      <c r="QMT166" s="157"/>
      <c r="QMU166" s="157"/>
      <c r="QMV166" s="157"/>
      <c r="QMW166" s="157"/>
      <c r="QMX166" s="157"/>
      <c r="QMY166" s="157"/>
      <c r="QMZ166" s="157"/>
      <c r="QNA166" s="157"/>
      <c r="QNB166" s="157"/>
      <c r="QNC166" s="157"/>
      <c r="QND166" s="157"/>
      <c r="QNE166" s="157"/>
      <c r="QNF166" s="157"/>
      <c r="QNG166" s="157"/>
      <c r="QNH166" s="157"/>
      <c r="QNI166" s="157"/>
      <c r="QNJ166" s="157"/>
      <c r="QNK166" s="157"/>
      <c r="QNL166" s="157"/>
      <c r="QNM166" s="157"/>
      <c r="QNN166" s="157"/>
      <c r="QNO166" s="157"/>
      <c r="QNP166" s="157"/>
      <c r="QNQ166" s="157"/>
      <c r="QNR166" s="157"/>
      <c r="QNS166" s="157"/>
      <c r="QNT166" s="157"/>
      <c r="QNU166" s="157"/>
      <c r="QNV166" s="157"/>
      <c r="QNW166" s="157"/>
      <c r="QNX166" s="157"/>
      <c r="QNY166" s="157"/>
      <c r="QNZ166" s="157"/>
      <c r="QOA166" s="157"/>
      <c r="QOB166" s="157"/>
      <c r="QOC166" s="157"/>
      <c r="QOD166" s="157"/>
      <c r="QOE166" s="157"/>
      <c r="QOF166" s="157"/>
      <c r="QOG166" s="157"/>
      <c r="QOH166" s="157"/>
      <c r="QOI166" s="157"/>
      <c r="QOJ166" s="157"/>
      <c r="QOK166" s="157"/>
      <c r="QOL166" s="157"/>
      <c r="QOM166" s="157"/>
      <c r="QON166" s="157"/>
      <c r="QOO166" s="157"/>
      <c r="QOP166" s="157"/>
      <c r="QOQ166" s="157"/>
      <c r="QOR166" s="157"/>
      <c r="QOS166" s="157"/>
      <c r="QOT166" s="157"/>
      <c r="QOU166" s="157"/>
      <c r="QOV166" s="157"/>
      <c r="QOW166" s="157"/>
      <c r="QOX166" s="157"/>
      <c r="QOY166" s="157"/>
      <c r="QOZ166" s="157"/>
      <c r="QPA166" s="157"/>
      <c r="QPB166" s="157"/>
      <c r="QPC166" s="157"/>
      <c r="QPD166" s="157"/>
      <c r="QPE166" s="157"/>
      <c r="QPF166" s="157"/>
      <c r="QPG166" s="157"/>
      <c r="QPH166" s="157"/>
      <c r="QPI166" s="157"/>
      <c r="QPJ166" s="157"/>
      <c r="QPK166" s="157"/>
      <c r="QPL166" s="157"/>
      <c r="QPM166" s="157"/>
      <c r="QPN166" s="157"/>
      <c r="QPO166" s="157"/>
      <c r="QPP166" s="157"/>
      <c r="QPQ166" s="157"/>
      <c r="QPR166" s="157"/>
      <c r="QPS166" s="157"/>
      <c r="QPT166" s="157"/>
      <c r="QPU166" s="157"/>
      <c r="QPV166" s="157"/>
      <c r="QPW166" s="157"/>
      <c r="QPX166" s="157"/>
      <c r="QPY166" s="157"/>
      <c r="QPZ166" s="157"/>
      <c r="QQA166" s="157"/>
      <c r="QQB166" s="157"/>
      <c r="QQC166" s="157"/>
      <c r="QQD166" s="157"/>
      <c r="QQE166" s="157"/>
      <c r="QQF166" s="157"/>
      <c r="QQG166" s="157"/>
      <c r="QQH166" s="157"/>
      <c r="QQI166" s="157"/>
      <c r="QQJ166" s="157"/>
      <c r="QQK166" s="157"/>
      <c r="QQL166" s="157"/>
      <c r="QQM166" s="157"/>
      <c r="QQN166" s="157"/>
      <c r="QQO166" s="157"/>
      <c r="QQP166" s="157"/>
      <c r="QQQ166" s="157"/>
      <c r="QQR166" s="157"/>
      <c r="QQS166" s="157"/>
      <c r="QQT166" s="157"/>
      <c r="QQU166" s="157"/>
      <c r="QQV166" s="157"/>
      <c r="QQW166" s="157"/>
      <c r="QQX166" s="157"/>
      <c r="QQY166" s="157"/>
      <c r="QQZ166" s="157"/>
      <c r="QRA166" s="157"/>
      <c r="QRB166" s="157"/>
      <c r="QRC166" s="157"/>
      <c r="QRD166" s="157"/>
      <c r="QRE166" s="157"/>
      <c r="QRF166" s="157"/>
      <c r="QRG166" s="157"/>
      <c r="QRH166" s="157"/>
      <c r="QRI166" s="157"/>
      <c r="QRJ166" s="157"/>
      <c r="QRK166" s="157"/>
      <c r="QRL166" s="157"/>
      <c r="QRM166" s="157"/>
      <c r="QRN166" s="157"/>
      <c r="QRO166" s="157"/>
      <c r="QRP166" s="157"/>
      <c r="QRQ166" s="157"/>
      <c r="QRR166" s="157"/>
      <c r="QRS166" s="157"/>
      <c r="QRT166" s="157"/>
      <c r="QRU166" s="157"/>
      <c r="QRV166" s="157"/>
      <c r="QRW166" s="157"/>
      <c r="QRX166" s="157"/>
      <c r="QRY166" s="157"/>
      <c r="QRZ166" s="157"/>
      <c r="QSA166" s="157"/>
      <c r="QSB166" s="157"/>
      <c r="QSC166" s="157"/>
      <c r="QSD166" s="157"/>
      <c r="QSE166" s="157"/>
      <c r="QSF166" s="157"/>
      <c r="QSG166" s="157"/>
      <c r="QSH166" s="157"/>
      <c r="QSI166" s="157"/>
      <c r="QSJ166" s="157"/>
      <c r="QSK166" s="157"/>
      <c r="QSL166" s="157"/>
      <c r="QSM166" s="157"/>
      <c r="QSN166" s="157"/>
      <c r="QSO166" s="157"/>
      <c r="QSP166" s="157"/>
      <c r="QSQ166" s="157"/>
      <c r="QSR166" s="157"/>
      <c r="QSS166" s="157"/>
      <c r="QST166" s="157"/>
      <c r="QSU166" s="157"/>
      <c r="QSV166" s="157"/>
      <c r="QSW166" s="157"/>
      <c r="QSX166" s="157"/>
      <c r="QSY166" s="157"/>
      <c r="QSZ166" s="157"/>
      <c r="QTA166" s="157"/>
      <c r="QTB166" s="157"/>
      <c r="QTC166" s="157"/>
      <c r="QTD166" s="157"/>
      <c r="QTE166" s="157"/>
      <c r="QTF166" s="157"/>
      <c r="QTG166" s="157"/>
      <c r="QTH166" s="157"/>
      <c r="QTI166" s="157"/>
      <c r="QTJ166" s="157"/>
      <c r="QTK166" s="157"/>
      <c r="QTL166" s="157"/>
      <c r="QTM166" s="157"/>
      <c r="QTN166" s="157"/>
      <c r="QTO166" s="157"/>
      <c r="QTP166" s="157"/>
      <c r="QTQ166" s="157"/>
      <c r="QTR166" s="157"/>
      <c r="QTS166" s="157"/>
      <c r="QTT166" s="157"/>
      <c r="QTU166" s="157"/>
      <c r="QTV166" s="157"/>
      <c r="QTW166" s="157"/>
      <c r="QTX166" s="157"/>
      <c r="QTY166" s="157"/>
      <c r="QTZ166" s="157"/>
      <c r="QUA166" s="157"/>
      <c r="QUB166" s="157"/>
      <c r="QUC166" s="157"/>
      <c r="QUD166" s="157"/>
      <c r="QUE166" s="157"/>
      <c r="QUF166" s="157"/>
      <c r="QUG166" s="157"/>
      <c r="QUH166" s="157"/>
      <c r="QUI166" s="157"/>
      <c r="QUJ166" s="157"/>
      <c r="QUK166" s="157"/>
      <c r="QUL166" s="157"/>
      <c r="QUM166" s="157"/>
      <c r="QUN166" s="157"/>
      <c r="QUO166" s="157"/>
      <c r="QUP166" s="157"/>
      <c r="QUQ166" s="157"/>
      <c r="QUR166" s="157"/>
      <c r="QUS166" s="157"/>
      <c r="QUT166" s="157"/>
      <c r="QUU166" s="157"/>
      <c r="QUV166" s="157"/>
      <c r="QUW166" s="157"/>
      <c r="QUX166" s="157"/>
      <c r="QUY166" s="157"/>
      <c r="QUZ166" s="157"/>
      <c r="QVA166" s="157"/>
      <c r="QVB166" s="157"/>
      <c r="QVC166" s="157"/>
      <c r="QVD166" s="157"/>
      <c r="QVE166" s="157"/>
      <c r="QVF166" s="157"/>
      <c r="QVG166" s="157"/>
      <c r="QVH166" s="157"/>
      <c r="QVI166" s="157"/>
      <c r="QVJ166" s="157"/>
      <c r="QVK166" s="157"/>
      <c r="QVL166" s="157"/>
      <c r="QVM166" s="157"/>
      <c r="QVN166" s="157"/>
      <c r="QVO166" s="157"/>
      <c r="QVP166" s="157"/>
      <c r="QVQ166" s="157"/>
      <c r="QVR166" s="157"/>
      <c r="QVS166" s="157"/>
      <c r="QVT166" s="157"/>
      <c r="QVU166" s="157"/>
      <c r="QVV166" s="157"/>
      <c r="QVW166" s="157"/>
      <c r="QVX166" s="157"/>
      <c r="QVY166" s="157"/>
      <c r="QVZ166" s="157"/>
      <c r="QWA166" s="157"/>
      <c r="QWB166" s="157"/>
      <c r="QWC166" s="157"/>
      <c r="QWD166" s="157"/>
      <c r="QWE166" s="157"/>
      <c r="QWF166" s="157"/>
      <c r="QWG166" s="157"/>
      <c r="QWH166" s="157"/>
      <c r="QWI166" s="157"/>
      <c r="QWJ166" s="157"/>
      <c r="QWK166" s="157"/>
      <c r="QWL166" s="157"/>
      <c r="QWM166" s="157"/>
      <c r="QWN166" s="157"/>
      <c r="QWO166" s="157"/>
      <c r="QWP166" s="157"/>
      <c r="QWQ166" s="157"/>
      <c r="QWR166" s="157"/>
      <c r="QWS166" s="157"/>
      <c r="QWT166" s="157"/>
      <c r="QWU166" s="157"/>
      <c r="QWV166" s="157"/>
      <c r="QWW166" s="157"/>
      <c r="QWX166" s="157"/>
      <c r="QWY166" s="157"/>
      <c r="QWZ166" s="157"/>
      <c r="QXA166" s="157"/>
      <c r="QXB166" s="157"/>
      <c r="QXC166" s="157"/>
      <c r="QXD166" s="157"/>
      <c r="QXE166" s="157"/>
      <c r="QXF166" s="157"/>
      <c r="QXG166" s="157"/>
      <c r="QXH166" s="157"/>
      <c r="QXI166" s="157"/>
      <c r="QXJ166" s="157"/>
      <c r="QXK166" s="157"/>
      <c r="QXL166" s="157"/>
      <c r="QXM166" s="157"/>
      <c r="QXN166" s="157"/>
      <c r="QXO166" s="157"/>
      <c r="QXP166" s="157"/>
      <c r="QXQ166" s="157"/>
      <c r="QXR166" s="157"/>
      <c r="QXS166" s="157"/>
      <c r="QXT166" s="157"/>
      <c r="QXU166" s="157"/>
      <c r="QXV166" s="157"/>
      <c r="QXW166" s="157"/>
      <c r="QXX166" s="157"/>
      <c r="QXY166" s="157"/>
      <c r="QXZ166" s="157"/>
      <c r="QYA166" s="157"/>
      <c r="QYB166" s="157"/>
      <c r="QYC166" s="157"/>
      <c r="QYD166" s="157"/>
      <c r="QYE166" s="157"/>
      <c r="QYF166" s="157"/>
      <c r="QYG166" s="157"/>
      <c r="QYH166" s="157"/>
      <c r="QYI166" s="157"/>
      <c r="QYJ166" s="157"/>
      <c r="QYK166" s="157"/>
      <c r="QYL166" s="157"/>
      <c r="QYM166" s="157"/>
      <c r="QYN166" s="157"/>
      <c r="QYO166" s="157"/>
      <c r="QYP166" s="157"/>
      <c r="QYQ166" s="157"/>
      <c r="QYR166" s="157"/>
      <c r="QYS166" s="157"/>
      <c r="QYT166" s="157"/>
      <c r="QYU166" s="157"/>
      <c r="QYV166" s="157"/>
      <c r="QYW166" s="157"/>
      <c r="QYX166" s="157"/>
      <c r="QYY166" s="157"/>
      <c r="QYZ166" s="157"/>
      <c r="QZA166" s="157"/>
      <c r="QZB166" s="157"/>
      <c r="QZC166" s="157"/>
      <c r="QZD166" s="157"/>
      <c r="QZE166" s="157"/>
      <c r="QZF166" s="157"/>
      <c r="QZG166" s="157"/>
      <c r="QZH166" s="157"/>
      <c r="QZI166" s="157"/>
      <c r="QZJ166" s="157"/>
      <c r="QZK166" s="157"/>
      <c r="QZL166" s="157"/>
      <c r="QZM166" s="157"/>
      <c r="QZN166" s="157"/>
      <c r="QZO166" s="157"/>
      <c r="QZP166" s="157"/>
      <c r="QZQ166" s="157"/>
      <c r="QZR166" s="157"/>
      <c r="QZS166" s="157"/>
      <c r="QZT166" s="157"/>
      <c r="QZU166" s="157"/>
      <c r="QZV166" s="157"/>
      <c r="QZW166" s="157"/>
      <c r="QZX166" s="157"/>
      <c r="QZY166" s="157"/>
      <c r="QZZ166" s="157"/>
      <c r="RAA166" s="157"/>
      <c r="RAB166" s="157"/>
      <c r="RAC166" s="157"/>
      <c r="RAD166" s="157"/>
      <c r="RAE166" s="157"/>
      <c r="RAF166" s="157"/>
      <c r="RAG166" s="157"/>
      <c r="RAH166" s="157"/>
      <c r="RAI166" s="157"/>
      <c r="RAJ166" s="157"/>
      <c r="RAK166" s="157"/>
      <c r="RAL166" s="157"/>
      <c r="RAM166" s="157"/>
      <c r="RAN166" s="157"/>
      <c r="RAO166" s="157"/>
      <c r="RAP166" s="157"/>
      <c r="RAQ166" s="157"/>
      <c r="RAR166" s="157"/>
      <c r="RAS166" s="157"/>
      <c r="RAT166" s="157"/>
      <c r="RAU166" s="157"/>
      <c r="RAV166" s="157"/>
      <c r="RAW166" s="157"/>
      <c r="RAX166" s="157"/>
      <c r="RAY166" s="157"/>
      <c r="RAZ166" s="157"/>
      <c r="RBA166" s="157"/>
      <c r="RBB166" s="157"/>
      <c r="RBC166" s="157"/>
      <c r="RBD166" s="157"/>
      <c r="RBE166" s="157"/>
      <c r="RBF166" s="157"/>
      <c r="RBG166" s="157"/>
      <c r="RBH166" s="157"/>
      <c r="RBI166" s="157"/>
      <c r="RBJ166" s="157"/>
      <c r="RBK166" s="157"/>
      <c r="RBL166" s="157"/>
      <c r="RBM166" s="157"/>
      <c r="RBN166" s="157"/>
      <c r="RBO166" s="157"/>
      <c r="RBP166" s="157"/>
      <c r="RBQ166" s="157"/>
      <c r="RBR166" s="157"/>
      <c r="RBS166" s="157"/>
      <c r="RBT166" s="157"/>
      <c r="RBU166" s="157"/>
      <c r="RBV166" s="157"/>
      <c r="RBW166" s="157"/>
      <c r="RBX166" s="157"/>
      <c r="RBY166" s="157"/>
      <c r="RBZ166" s="157"/>
      <c r="RCA166" s="157"/>
      <c r="RCB166" s="157"/>
      <c r="RCC166" s="157"/>
      <c r="RCD166" s="157"/>
      <c r="RCE166" s="157"/>
      <c r="RCF166" s="157"/>
      <c r="RCG166" s="157"/>
      <c r="RCH166" s="157"/>
      <c r="RCI166" s="157"/>
      <c r="RCJ166" s="157"/>
      <c r="RCK166" s="157"/>
      <c r="RCL166" s="157"/>
      <c r="RCM166" s="157"/>
      <c r="RCN166" s="157"/>
      <c r="RCO166" s="157"/>
      <c r="RCP166" s="157"/>
      <c r="RCQ166" s="157"/>
      <c r="RCR166" s="157"/>
      <c r="RCS166" s="157"/>
      <c r="RCT166" s="157"/>
      <c r="RCU166" s="157"/>
      <c r="RCV166" s="157"/>
      <c r="RCW166" s="157"/>
      <c r="RCX166" s="157"/>
      <c r="RCY166" s="157"/>
      <c r="RCZ166" s="157"/>
      <c r="RDA166" s="157"/>
      <c r="RDB166" s="157"/>
      <c r="RDC166" s="157"/>
      <c r="RDD166" s="157"/>
      <c r="RDE166" s="157"/>
      <c r="RDF166" s="157"/>
      <c r="RDG166" s="157"/>
      <c r="RDH166" s="157"/>
      <c r="RDI166" s="157"/>
      <c r="RDJ166" s="157"/>
      <c r="RDK166" s="157"/>
      <c r="RDL166" s="157"/>
      <c r="RDM166" s="157"/>
      <c r="RDN166" s="157"/>
      <c r="RDO166" s="157"/>
      <c r="RDP166" s="157"/>
      <c r="RDQ166" s="157"/>
      <c r="RDR166" s="157"/>
      <c r="RDS166" s="157"/>
      <c r="RDT166" s="157"/>
      <c r="RDU166" s="157"/>
      <c r="RDV166" s="157"/>
      <c r="RDW166" s="157"/>
      <c r="RDX166" s="157"/>
      <c r="RDY166" s="157"/>
      <c r="RDZ166" s="157"/>
      <c r="REA166" s="157"/>
      <c r="REB166" s="157"/>
      <c r="REC166" s="157"/>
      <c r="RED166" s="157"/>
      <c r="REE166" s="157"/>
      <c r="REF166" s="157"/>
      <c r="REG166" s="157"/>
      <c r="REH166" s="157"/>
      <c r="REI166" s="157"/>
      <c r="REJ166" s="157"/>
      <c r="REK166" s="157"/>
      <c r="REL166" s="157"/>
      <c r="REM166" s="157"/>
      <c r="REN166" s="157"/>
      <c r="REO166" s="157"/>
      <c r="REP166" s="157"/>
      <c r="REQ166" s="157"/>
      <c r="RER166" s="157"/>
      <c r="RES166" s="157"/>
      <c r="RET166" s="157"/>
      <c r="REU166" s="157"/>
      <c r="REV166" s="157"/>
      <c r="REW166" s="157"/>
      <c r="REX166" s="157"/>
      <c r="REY166" s="157"/>
      <c r="REZ166" s="157"/>
      <c r="RFA166" s="157"/>
      <c r="RFB166" s="157"/>
      <c r="RFC166" s="157"/>
      <c r="RFD166" s="157"/>
      <c r="RFE166" s="157"/>
      <c r="RFF166" s="157"/>
      <c r="RFG166" s="157"/>
      <c r="RFH166" s="157"/>
      <c r="RFI166" s="157"/>
      <c r="RFJ166" s="157"/>
      <c r="RFK166" s="157"/>
      <c r="RFL166" s="157"/>
      <c r="RFM166" s="157"/>
      <c r="RFN166" s="157"/>
      <c r="RFO166" s="157"/>
      <c r="RFP166" s="157"/>
      <c r="RFQ166" s="157"/>
      <c r="RFR166" s="157"/>
      <c r="RFS166" s="157"/>
      <c r="RFT166" s="157"/>
      <c r="RFU166" s="157"/>
      <c r="RFV166" s="157"/>
      <c r="RFW166" s="157"/>
      <c r="RFX166" s="157"/>
      <c r="RFY166" s="157"/>
      <c r="RFZ166" s="157"/>
      <c r="RGA166" s="157"/>
      <c r="RGB166" s="157"/>
      <c r="RGC166" s="157"/>
      <c r="RGD166" s="157"/>
      <c r="RGE166" s="157"/>
      <c r="RGF166" s="157"/>
      <c r="RGG166" s="157"/>
      <c r="RGH166" s="157"/>
      <c r="RGI166" s="157"/>
      <c r="RGJ166" s="157"/>
      <c r="RGK166" s="157"/>
      <c r="RGL166" s="157"/>
      <c r="RGM166" s="157"/>
      <c r="RGN166" s="157"/>
      <c r="RGO166" s="157"/>
      <c r="RGP166" s="157"/>
      <c r="RGQ166" s="157"/>
      <c r="RGR166" s="157"/>
      <c r="RGS166" s="157"/>
      <c r="RGT166" s="157"/>
      <c r="RGU166" s="157"/>
      <c r="RGV166" s="157"/>
      <c r="RGW166" s="157"/>
      <c r="RGX166" s="157"/>
      <c r="RGY166" s="157"/>
      <c r="RGZ166" s="157"/>
      <c r="RHA166" s="157"/>
      <c r="RHB166" s="157"/>
      <c r="RHC166" s="157"/>
      <c r="RHD166" s="157"/>
      <c r="RHE166" s="157"/>
      <c r="RHF166" s="157"/>
      <c r="RHG166" s="157"/>
      <c r="RHH166" s="157"/>
      <c r="RHI166" s="157"/>
      <c r="RHJ166" s="157"/>
      <c r="RHK166" s="157"/>
      <c r="RHL166" s="157"/>
      <c r="RHM166" s="157"/>
      <c r="RHN166" s="157"/>
      <c r="RHO166" s="157"/>
      <c r="RHP166" s="157"/>
      <c r="RHQ166" s="157"/>
      <c r="RHR166" s="157"/>
      <c r="RHS166" s="157"/>
      <c r="RHT166" s="157"/>
      <c r="RHU166" s="157"/>
      <c r="RHV166" s="157"/>
      <c r="RHW166" s="157"/>
      <c r="RHX166" s="157"/>
      <c r="RHY166" s="157"/>
      <c r="RHZ166" s="157"/>
      <c r="RIA166" s="157"/>
      <c r="RIB166" s="157"/>
      <c r="RIC166" s="157"/>
      <c r="RID166" s="157"/>
      <c r="RIE166" s="157"/>
      <c r="RIF166" s="157"/>
      <c r="RIG166" s="157"/>
      <c r="RIH166" s="157"/>
      <c r="RII166" s="157"/>
      <c r="RIJ166" s="157"/>
      <c r="RIK166" s="157"/>
      <c r="RIL166" s="157"/>
      <c r="RIM166" s="157"/>
      <c r="RIN166" s="157"/>
      <c r="RIO166" s="157"/>
      <c r="RIP166" s="157"/>
      <c r="RIQ166" s="157"/>
      <c r="RIR166" s="157"/>
      <c r="RIS166" s="157"/>
      <c r="RIT166" s="157"/>
      <c r="RIU166" s="157"/>
      <c r="RIV166" s="157"/>
      <c r="RIW166" s="157"/>
      <c r="RIX166" s="157"/>
      <c r="RIY166" s="157"/>
      <c r="RIZ166" s="157"/>
      <c r="RJA166" s="157"/>
      <c r="RJB166" s="157"/>
      <c r="RJC166" s="157"/>
      <c r="RJD166" s="157"/>
      <c r="RJE166" s="157"/>
      <c r="RJF166" s="157"/>
      <c r="RJG166" s="157"/>
      <c r="RJH166" s="157"/>
      <c r="RJI166" s="157"/>
      <c r="RJJ166" s="157"/>
      <c r="RJK166" s="157"/>
      <c r="RJL166" s="157"/>
      <c r="RJM166" s="157"/>
      <c r="RJN166" s="157"/>
      <c r="RJO166" s="157"/>
      <c r="RJP166" s="157"/>
      <c r="RJQ166" s="157"/>
      <c r="RJR166" s="157"/>
      <c r="RJS166" s="157"/>
      <c r="RJT166" s="157"/>
      <c r="RJU166" s="157"/>
      <c r="RJV166" s="157"/>
      <c r="RJW166" s="157"/>
      <c r="RJX166" s="157"/>
      <c r="RJY166" s="157"/>
      <c r="RJZ166" s="157"/>
      <c r="RKA166" s="157"/>
      <c r="RKB166" s="157"/>
      <c r="RKC166" s="157"/>
      <c r="RKD166" s="157"/>
      <c r="RKE166" s="157"/>
      <c r="RKF166" s="157"/>
      <c r="RKG166" s="157"/>
      <c r="RKH166" s="157"/>
      <c r="RKI166" s="157"/>
      <c r="RKJ166" s="157"/>
      <c r="RKK166" s="157"/>
      <c r="RKL166" s="157"/>
      <c r="RKM166" s="157"/>
      <c r="RKN166" s="157"/>
      <c r="RKO166" s="157"/>
      <c r="RKP166" s="157"/>
      <c r="RKQ166" s="157"/>
      <c r="RKR166" s="157"/>
      <c r="RKS166" s="157"/>
      <c r="RKT166" s="157"/>
      <c r="RKU166" s="157"/>
      <c r="RKV166" s="157"/>
      <c r="RKW166" s="157"/>
      <c r="RKX166" s="157"/>
      <c r="RKY166" s="157"/>
      <c r="RKZ166" s="157"/>
      <c r="RLA166" s="157"/>
      <c r="RLB166" s="157"/>
      <c r="RLC166" s="157"/>
      <c r="RLD166" s="157"/>
      <c r="RLE166" s="157"/>
      <c r="RLF166" s="157"/>
      <c r="RLG166" s="157"/>
      <c r="RLH166" s="157"/>
      <c r="RLI166" s="157"/>
      <c r="RLJ166" s="157"/>
      <c r="RLK166" s="157"/>
      <c r="RLL166" s="157"/>
      <c r="RLM166" s="157"/>
      <c r="RLN166" s="157"/>
      <c r="RLO166" s="157"/>
      <c r="RLP166" s="157"/>
      <c r="RLQ166" s="157"/>
      <c r="RLR166" s="157"/>
      <c r="RLS166" s="157"/>
      <c r="RLT166" s="157"/>
      <c r="RLU166" s="157"/>
      <c r="RLV166" s="157"/>
      <c r="RLW166" s="157"/>
      <c r="RLX166" s="157"/>
      <c r="RLY166" s="157"/>
      <c r="RLZ166" s="157"/>
      <c r="RMA166" s="157"/>
      <c r="RMB166" s="157"/>
      <c r="RMC166" s="157"/>
      <c r="RMD166" s="157"/>
      <c r="RME166" s="157"/>
      <c r="RMF166" s="157"/>
      <c r="RMG166" s="157"/>
      <c r="RMH166" s="157"/>
      <c r="RMI166" s="157"/>
      <c r="RMJ166" s="157"/>
      <c r="RMK166" s="157"/>
      <c r="RML166" s="157"/>
      <c r="RMM166" s="157"/>
      <c r="RMN166" s="157"/>
      <c r="RMO166" s="157"/>
      <c r="RMP166" s="157"/>
      <c r="RMQ166" s="157"/>
      <c r="RMR166" s="157"/>
      <c r="RMS166" s="157"/>
      <c r="RMT166" s="157"/>
      <c r="RMU166" s="157"/>
      <c r="RMV166" s="157"/>
      <c r="RMW166" s="157"/>
      <c r="RMX166" s="157"/>
      <c r="RMY166" s="157"/>
      <c r="RMZ166" s="157"/>
      <c r="RNA166" s="157"/>
      <c r="RNB166" s="157"/>
      <c r="RNC166" s="157"/>
      <c r="RND166" s="157"/>
      <c r="RNE166" s="157"/>
      <c r="RNF166" s="157"/>
      <c r="RNG166" s="157"/>
      <c r="RNH166" s="157"/>
      <c r="RNI166" s="157"/>
      <c r="RNJ166" s="157"/>
      <c r="RNK166" s="157"/>
      <c r="RNL166" s="157"/>
      <c r="RNM166" s="157"/>
      <c r="RNN166" s="157"/>
      <c r="RNO166" s="157"/>
      <c r="RNP166" s="157"/>
      <c r="RNQ166" s="157"/>
      <c r="RNR166" s="157"/>
      <c r="RNS166" s="157"/>
      <c r="RNT166" s="157"/>
      <c r="RNU166" s="157"/>
      <c r="RNV166" s="157"/>
      <c r="RNW166" s="157"/>
      <c r="RNX166" s="157"/>
      <c r="RNY166" s="157"/>
      <c r="RNZ166" s="157"/>
      <c r="ROA166" s="157"/>
      <c r="ROB166" s="157"/>
      <c r="ROC166" s="157"/>
      <c r="ROD166" s="157"/>
      <c r="ROE166" s="157"/>
      <c r="ROF166" s="157"/>
      <c r="ROG166" s="157"/>
      <c r="ROH166" s="157"/>
      <c r="ROI166" s="157"/>
      <c r="ROJ166" s="157"/>
      <c r="ROK166" s="157"/>
      <c r="ROL166" s="157"/>
      <c r="ROM166" s="157"/>
      <c r="RON166" s="157"/>
      <c r="ROO166" s="157"/>
      <c r="ROP166" s="157"/>
      <c r="ROQ166" s="157"/>
      <c r="ROR166" s="157"/>
      <c r="ROS166" s="157"/>
      <c r="ROT166" s="157"/>
      <c r="ROU166" s="157"/>
      <c r="ROV166" s="157"/>
      <c r="ROW166" s="157"/>
      <c r="ROX166" s="157"/>
      <c r="ROY166" s="157"/>
      <c r="ROZ166" s="157"/>
      <c r="RPA166" s="157"/>
      <c r="RPB166" s="157"/>
      <c r="RPC166" s="157"/>
      <c r="RPD166" s="157"/>
      <c r="RPE166" s="157"/>
      <c r="RPF166" s="157"/>
      <c r="RPG166" s="157"/>
      <c r="RPH166" s="157"/>
      <c r="RPI166" s="157"/>
      <c r="RPJ166" s="157"/>
      <c r="RPK166" s="157"/>
      <c r="RPL166" s="157"/>
      <c r="RPM166" s="157"/>
      <c r="RPN166" s="157"/>
      <c r="RPO166" s="157"/>
      <c r="RPP166" s="157"/>
      <c r="RPQ166" s="157"/>
      <c r="RPR166" s="157"/>
      <c r="RPS166" s="157"/>
      <c r="RPT166" s="157"/>
      <c r="RPU166" s="157"/>
      <c r="RPV166" s="157"/>
      <c r="RPW166" s="157"/>
      <c r="RPX166" s="157"/>
      <c r="RPY166" s="157"/>
      <c r="RPZ166" s="157"/>
      <c r="RQA166" s="157"/>
      <c r="RQB166" s="157"/>
      <c r="RQC166" s="157"/>
      <c r="RQD166" s="157"/>
      <c r="RQE166" s="157"/>
      <c r="RQF166" s="157"/>
      <c r="RQG166" s="157"/>
      <c r="RQH166" s="157"/>
      <c r="RQI166" s="157"/>
      <c r="RQJ166" s="157"/>
      <c r="RQK166" s="157"/>
      <c r="RQL166" s="157"/>
      <c r="RQM166" s="157"/>
      <c r="RQN166" s="157"/>
      <c r="RQO166" s="157"/>
      <c r="RQP166" s="157"/>
      <c r="RQQ166" s="157"/>
      <c r="RQR166" s="157"/>
      <c r="RQS166" s="157"/>
      <c r="RQT166" s="157"/>
      <c r="RQU166" s="157"/>
      <c r="RQV166" s="157"/>
      <c r="RQW166" s="157"/>
      <c r="RQX166" s="157"/>
      <c r="RQY166" s="157"/>
      <c r="RQZ166" s="157"/>
      <c r="RRA166" s="157"/>
      <c r="RRB166" s="157"/>
      <c r="RRC166" s="157"/>
      <c r="RRD166" s="157"/>
      <c r="RRE166" s="157"/>
      <c r="RRF166" s="157"/>
      <c r="RRG166" s="157"/>
      <c r="RRH166" s="157"/>
      <c r="RRI166" s="157"/>
      <c r="RRJ166" s="157"/>
      <c r="RRK166" s="157"/>
      <c r="RRL166" s="157"/>
      <c r="RRM166" s="157"/>
      <c r="RRN166" s="157"/>
      <c r="RRO166" s="157"/>
      <c r="RRP166" s="157"/>
      <c r="RRQ166" s="157"/>
      <c r="RRR166" s="157"/>
      <c r="RRS166" s="157"/>
      <c r="RRT166" s="157"/>
      <c r="RRU166" s="157"/>
      <c r="RRV166" s="157"/>
      <c r="RRW166" s="157"/>
      <c r="RRX166" s="157"/>
      <c r="RRY166" s="157"/>
      <c r="RRZ166" s="157"/>
      <c r="RSA166" s="157"/>
      <c r="RSB166" s="157"/>
      <c r="RSC166" s="157"/>
      <c r="RSD166" s="157"/>
      <c r="RSE166" s="157"/>
      <c r="RSF166" s="157"/>
      <c r="RSG166" s="157"/>
      <c r="RSH166" s="157"/>
      <c r="RSI166" s="157"/>
      <c r="RSJ166" s="157"/>
      <c r="RSK166" s="157"/>
      <c r="RSL166" s="157"/>
      <c r="RSM166" s="157"/>
      <c r="RSN166" s="157"/>
      <c r="RSO166" s="157"/>
      <c r="RSP166" s="157"/>
      <c r="RSQ166" s="157"/>
      <c r="RSR166" s="157"/>
      <c r="RSS166" s="157"/>
      <c r="RST166" s="157"/>
      <c r="RSU166" s="157"/>
      <c r="RSV166" s="157"/>
      <c r="RSW166" s="157"/>
      <c r="RSX166" s="157"/>
      <c r="RSY166" s="157"/>
      <c r="RSZ166" s="157"/>
      <c r="RTA166" s="157"/>
      <c r="RTB166" s="157"/>
      <c r="RTC166" s="157"/>
      <c r="RTD166" s="157"/>
      <c r="RTE166" s="157"/>
      <c r="RTF166" s="157"/>
      <c r="RTG166" s="157"/>
      <c r="RTH166" s="157"/>
      <c r="RTI166" s="157"/>
      <c r="RTJ166" s="157"/>
      <c r="RTK166" s="157"/>
      <c r="RTL166" s="157"/>
      <c r="RTM166" s="157"/>
      <c r="RTN166" s="157"/>
      <c r="RTO166" s="157"/>
      <c r="RTP166" s="157"/>
      <c r="RTQ166" s="157"/>
      <c r="RTR166" s="157"/>
      <c r="RTS166" s="157"/>
      <c r="RTT166" s="157"/>
      <c r="RTU166" s="157"/>
      <c r="RTV166" s="157"/>
      <c r="RTW166" s="157"/>
      <c r="RTX166" s="157"/>
      <c r="RTY166" s="157"/>
      <c r="RTZ166" s="157"/>
      <c r="RUA166" s="157"/>
      <c r="RUB166" s="157"/>
      <c r="RUC166" s="157"/>
      <c r="RUD166" s="157"/>
      <c r="RUE166" s="157"/>
      <c r="RUF166" s="157"/>
      <c r="RUG166" s="157"/>
      <c r="RUH166" s="157"/>
      <c r="RUI166" s="157"/>
      <c r="RUJ166" s="157"/>
      <c r="RUK166" s="157"/>
      <c r="RUL166" s="157"/>
      <c r="RUM166" s="157"/>
      <c r="RUN166" s="157"/>
      <c r="RUO166" s="157"/>
      <c r="RUP166" s="157"/>
      <c r="RUQ166" s="157"/>
      <c r="RUR166" s="157"/>
      <c r="RUS166" s="157"/>
      <c r="RUT166" s="157"/>
      <c r="RUU166" s="157"/>
      <c r="RUV166" s="157"/>
      <c r="RUW166" s="157"/>
      <c r="RUX166" s="157"/>
      <c r="RUY166" s="157"/>
      <c r="RUZ166" s="157"/>
      <c r="RVA166" s="157"/>
      <c r="RVB166" s="157"/>
      <c r="RVC166" s="157"/>
      <c r="RVD166" s="157"/>
      <c r="RVE166" s="157"/>
      <c r="RVF166" s="157"/>
      <c r="RVG166" s="157"/>
      <c r="RVH166" s="157"/>
      <c r="RVI166" s="157"/>
      <c r="RVJ166" s="157"/>
      <c r="RVK166" s="157"/>
      <c r="RVL166" s="157"/>
      <c r="RVM166" s="157"/>
      <c r="RVN166" s="157"/>
      <c r="RVO166" s="157"/>
      <c r="RVP166" s="157"/>
      <c r="RVQ166" s="157"/>
      <c r="RVR166" s="157"/>
      <c r="RVS166" s="157"/>
      <c r="RVT166" s="157"/>
      <c r="RVU166" s="157"/>
      <c r="RVV166" s="157"/>
      <c r="RVW166" s="157"/>
      <c r="RVX166" s="157"/>
      <c r="RVY166" s="157"/>
      <c r="RVZ166" s="157"/>
      <c r="RWA166" s="157"/>
      <c r="RWB166" s="157"/>
      <c r="RWC166" s="157"/>
      <c r="RWD166" s="157"/>
      <c r="RWE166" s="157"/>
      <c r="RWF166" s="157"/>
      <c r="RWG166" s="157"/>
      <c r="RWH166" s="157"/>
      <c r="RWI166" s="157"/>
      <c r="RWJ166" s="157"/>
      <c r="RWK166" s="157"/>
      <c r="RWL166" s="157"/>
      <c r="RWM166" s="157"/>
      <c r="RWN166" s="157"/>
      <c r="RWO166" s="157"/>
      <c r="RWP166" s="157"/>
      <c r="RWQ166" s="157"/>
      <c r="RWR166" s="157"/>
      <c r="RWS166" s="157"/>
      <c r="RWT166" s="157"/>
      <c r="RWU166" s="157"/>
      <c r="RWV166" s="157"/>
      <c r="RWW166" s="157"/>
      <c r="RWX166" s="157"/>
      <c r="RWY166" s="157"/>
      <c r="RWZ166" s="157"/>
      <c r="RXA166" s="157"/>
      <c r="RXB166" s="157"/>
      <c r="RXC166" s="157"/>
      <c r="RXD166" s="157"/>
      <c r="RXE166" s="157"/>
      <c r="RXF166" s="157"/>
      <c r="RXG166" s="157"/>
      <c r="RXH166" s="157"/>
      <c r="RXI166" s="157"/>
      <c r="RXJ166" s="157"/>
      <c r="RXK166" s="157"/>
      <c r="RXL166" s="157"/>
      <c r="RXM166" s="157"/>
      <c r="RXN166" s="157"/>
      <c r="RXO166" s="157"/>
      <c r="RXP166" s="157"/>
      <c r="RXQ166" s="157"/>
      <c r="RXR166" s="157"/>
      <c r="RXS166" s="157"/>
      <c r="RXT166" s="157"/>
      <c r="RXU166" s="157"/>
      <c r="RXV166" s="157"/>
      <c r="RXW166" s="157"/>
      <c r="RXX166" s="157"/>
      <c r="RXY166" s="157"/>
      <c r="RXZ166" s="157"/>
      <c r="RYA166" s="157"/>
      <c r="RYB166" s="157"/>
      <c r="RYC166" s="157"/>
      <c r="RYD166" s="157"/>
      <c r="RYE166" s="157"/>
      <c r="RYF166" s="157"/>
      <c r="RYG166" s="157"/>
      <c r="RYH166" s="157"/>
      <c r="RYI166" s="157"/>
      <c r="RYJ166" s="157"/>
      <c r="RYK166" s="157"/>
      <c r="RYL166" s="157"/>
      <c r="RYM166" s="157"/>
      <c r="RYN166" s="157"/>
      <c r="RYO166" s="157"/>
      <c r="RYP166" s="157"/>
      <c r="RYQ166" s="157"/>
      <c r="RYR166" s="157"/>
      <c r="RYS166" s="157"/>
      <c r="RYT166" s="157"/>
      <c r="RYU166" s="157"/>
      <c r="RYV166" s="157"/>
      <c r="RYW166" s="157"/>
      <c r="RYX166" s="157"/>
      <c r="RYY166" s="157"/>
      <c r="RYZ166" s="157"/>
      <c r="RZA166" s="157"/>
      <c r="RZB166" s="157"/>
      <c r="RZC166" s="157"/>
      <c r="RZD166" s="157"/>
      <c r="RZE166" s="157"/>
      <c r="RZF166" s="157"/>
      <c r="RZG166" s="157"/>
      <c r="RZH166" s="157"/>
      <c r="RZI166" s="157"/>
      <c r="RZJ166" s="157"/>
      <c r="RZK166" s="157"/>
      <c r="RZL166" s="157"/>
      <c r="RZM166" s="157"/>
      <c r="RZN166" s="157"/>
      <c r="RZO166" s="157"/>
      <c r="RZP166" s="157"/>
      <c r="RZQ166" s="157"/>
      <c r="RZR166" s="157"/>
      <c r="RZS166" s="157"/>
      <c r="RZT166" s="157"/>
      <c r="RZU166" s="157"/>
      <c r="RZV166" s="157"/>
      <c r="RZW166" s="157"/>
      <c r="RZX166" s="157"/>
      <c r="RZY166" s="157"/>
      <c r="RZZ166" s="157"/>
      <c r="SAA166" s="157"/>
      <c r="SAB166" s="157"/>
      <c r="SAC166" s="157"/>
      <c r="SAD166" s="157"/>
      <c r="SAE166" s="157"/>
      <c r="SAF166" s="157"/>
      <c r="SAG166" s="157"/>
      <c r="SAH166" s="157"/>
      <c r="SAI166" s="157"/>
      <c r="SAJ166" s="157"/>
      <c r="SAK166" s="157"/>
      <c r="SAL166" s="157"/>
      <c r="SAM166" s="157"/>
      <c r="SAN166" s="157"/>
      <c r="SAO166" s="157"/>
      <c r="SAP166" s="157"/>
      <c r="SAQ166" s="157"/>
      <c r="SAR166" s="157"/>
      <c r="SAS166" s="157"/>
      <c r="SAT166" s="157"/>
      <c r="SAU166" s="157"/>
      <c r="SAV166" s="157"/>
      <c r="SAW166" s="157"/>
      <c r="SAX166" s="157"/>
      <c r="SAY166" s="157"/>
      <c r="SAZ166" s="157"/>
      <c r="SBA166" s="157"/>
      <c r="SBB166" s="157"/>
      <c r="SBC166" s="157"/>
      <c r="SBD166" s="157"/>
      <c r="SBE166" s="157"/>
      <c r="SBF166" s="157"/>
      <c r="SBG166" s="157"/>
      <c r="SBH166" s="157"/>
      <c r="SBI166" s="157"/>
      <c r="SBJ166" s="157"/>
      <c r="SBK166" s="157"/>
      <c r="SBL166" s="157"/>
      <c r="SBM166" s="157"/>
      <c r="SBN166" s="157"/>
      <c r="SBO166" s="157"/>
      <c r="SBP166" s="157"/>
      <c r="SBQ166" s="157"/>
      <c r="SBR166" s="157"/>
      <c r="SBS166" s="157"/>
      <c r="SBT166" s="157"/>
      <c r="SBU166" s="157"/>
      <c r="SBV166" s="157"/>
      <c r="SBW166" s="157"/>
      <c r="SBX166" s="157"/>
      <c r="SBY166" s="157"/>
      <c r="SBZ166" s="157"/>
      <c r="SCA166" s="157"/>
      <c r="SCB166" s="157"/>
      <c r="SCC166" s="157"/>
      <c r="SCD166" s="157"/>
      <c r="SCE166" s="157"/>
      <c r="SCF166" s="157"/>
      <c r="SCG166" s="157"/>
      <c r="SCH166" s="157"/>
      <c r="SCI166" s="157"/>
      <c r="SCJ166" s="157"/>
      <c r="SCK166" s="157"/>
      <c r="SCL166" s="157"/>
      <c r="SCM166" s="157"/>
      <c r="SCN166" s="157"/>
      <c r="SCO166" s="157"/>
      <c r="SCP166" s="157"/>
      <c r="SCQ166" s="157"/>
      <c r="SCR166" s="157"/>
      <c r="SCS166" s="157"/>
      <c r="SCT166" s="157"/>
      <c r="SCU166" s="157"/>
      <c r="SCV166" s="157"/>
      <c r="SCW166" s="157"/>
      <c r="SCX166" s="157"/>
      <c r="SCY166" s="157"/>
      <c r="SCZ166" s="157"/>
      <c r="SDA166" s="157"/>
      <c r="SDB166" s="157"/>
      <c r="SDC166" s="157"/>
      <c r="SDD166" s="157"/>
      <c r="SDE166" s="157"/>
      <c r="SDF166" s="157"/>
      <c r="SDG166" s="157"/>
      <c r="SDH166" s="157"/>
      <c r="SDI166" s="157"/>
      <c r="SDJ166" s="157"/>
      <c r="SDK166" s="157"/>
      <c r="SDL166" s="157"/>
      <c r="SDM166" s="157"/>
      <c r="SDN166" s="157"/>
      <c r="SDO166" s="157"/>
      <c r="SDP166" s="157"/>
      <c r="SDQ166" s="157"/>
      <c r="SDR166" s="157"/>
      <c r="SDS166" s="157"/>
      <c r="SDT166" s="157"/>
      <c r="SDU166" s="157"/>
      <c r="SDV166" s="157"/>
      <c r="SDW166" s="157"/>
      <c r="SDX166" s="157"/>
      <c r="SDY166" s="157"/>
      <c r="SDZ166" s="157"/>
      <c r="SEA166" s="157"/>
      <c r="SEB166" s="157"/>
      <c r="SEC166" s="157"/>
      <c r="SED166" s="157"/>
      <c r="SEE166" s="157"/>
      <c r="SEF166" s="157"/>
      <c r="SEG166" s="157"/>
      <c r="SEH166" s="157"/>
      <c r="SEI166" s="157"/>
      <c r="SEJ166" s="157"/>
      <c r="SEK166" s="157"/>
      <c r="SEL166" s="157"/>
      <c r="SEM166" s="157"/>
      <c r="SEN166" s="157"/>
      <c r="SEO166" s="157"/>
      <c r="SEP166" s="157"/>
      <c r="SEQ166" s="157"/>
      <c r="SER166" s="157"/>
      <c r="SES166" s="157"/>
      <c r="SET166" s="157"/>
      <c r="SEU166" s="157"/>
      <c r="SEV166" s="157"/>
      <c r="SEW166" s="157"/>
      <c r="SEX166" s="157"/>
      <c r="SEY166" s="157"/>
      <c r="SEZ166" s="157"/>
      <c r="SFA166" s="157"/>
      <c r="SFB166" s="157"/>
      <c r="SFC166" s="157"/>
      <c r="SFD166" s="157"/>
      <c r="SFE166" s="157"/>
      <c r="SFF166" s="157"/>
      <c r="SFG166" s="157"/>
      <c r="SFH166" s="157"/>
      <c r="SFI166" s="157"/>
      <c r="SFJ166" s="157"/>
      <c r="SFK166" s="157"/>
      <c r="SFL166" s="157"/>
      <c r="SFM166" s="157"/>
      <c r="SFN166" s="157"/>
      <c r="SFO166" s="157"/>
      <c r="SFP166" s="157"/>
      <c r="SFQ166" s="157"/>
      <c r="SFR166" s="157"/>
      <c r="SFS166" s="157"/>
      <c r="SFT166" s="157"/>
      <c r="SFU166" s="157"/>
      <c r="SFV166" s="157"/>
      <c r="SFW166" s="157"/>
      <c r="SFX166" s="157"/>
      <c r="SFY166" s="157"/>
      <c r="SFZ166" s="157"/>
      <c r="SGA166" s="157"/>
      <c r="SGB166" s="157"/>
      <c r="SGC166" s="157"/>
      <c r="SGD166" s="157"/>
      <c r="SGE166" s="157"/>
      <c r="SGF166" s="157"/>
      <c r="SGG166" s="157"/>
      <c r="SGH166" s="157"/>
      <c r="SGI166" s="157"/>
      <c r="SGJ166" s="157"/>
      <c r="SGK166" s="157"/>
      <c r="SGL166" s="157"/>
      <c r="SGM166" s="157"/>
      <c r="SGN166" s="157"/>
      <c r="SGO166" s="157"/>
      <c r="SGP166" s="157"/>
      <c r="SGQ166" s="157"/>
      <c r="SGR166" s="157"/>
      <c r="SGS166" s="157"/>
      <c r="SGT166" s="157"/>
      <c r="SGU166" s="157"/>
      <c r="SGV166" s="157"/>
      <c r="SGW166" s="157"/>
      <c r="SGX166" s="157"/>
      <c r="SGY166" s="157"/>
      <c r="SGZ166" s="157"/>
      <c r="SHA166" s="157"/>
      <c r="SHB166" s="157"/>
      <c r="SHC166" s="157"/>
      <c r="SHD166" s="157"/>
      <c r="SHE166" s="157"/>
      <c r="SHF166" s="157"/>
      <c r="SHG166" s="157"/>
      <c r="SHH166" s="157"/>
      <c r="SHI166" s="157"/>
      <c r="SHJ166" s="157"/>
      <c r="SHK166" s="157"/>
      <c r="SHL166" s="157"/>
      <c r="SHM166" s="157"/>
      <c r="SHN166" s="157"/>
      <c r="SHO166" s="157"/>
      <c r="SHP166" s="157"/>
      <c r="SHQ166" s="157"/>
      <c r="SHR166" s="157"/>
      <c r="SHS166" s="157"/>
      <c r="SHT166" s="157"/>
      <c r="SHU166" s="157"/>
      <c r="SHV166" s="157"/>
      <c r="SHW166" s="157"/>
      <c r="SHX166" s="157"/>
      <c r="SHY166" s="157"/>
      <c r="SHZ166" s="157"/>
      <c r="SIA166" s="157"/>
      <c r="SIB166" s="157"/>
      <c r="SIC166" s="157"/>
      <c r="SID166" s="157"/>
      <c r="SIE166" s="157"/>
      <c r="SIF166" s="157"/>
      <c r="SIG166" s="157"/>
      <c r="SIH166" s="157"/>
      <c r="SII166" s="157"/>
      <c r="SIJ166" s="157"/>
      <c r="SIK166" s="157"/>
      <c r="SIL166" s="157"/>
      <c r="SIM166" s="157"/>
      <c r="SIN166" s="157"/>
      <c r="SIO166" s="157"/>
      <c r="SIP166" s="157"/>
      <c r="SIQ166" s="157"/>
      <c r="SIR166" s="157"/>
      <c r="SIS166" s="157"/>
      <c r="SIT166" s="157"/>
      <c r="SIU166" s="157"/>
      <c r="SIV166" s="157"/>
      <c r="SIW166" s="157"/>
      <c r="SIX166" s="157"/>
      <c r="SIY166" s="157"/>
      <c r="SIZ166" s="157"/>
      <c r="SJA166" s="157"/>
      <c r="SJB166" s="157"/>
      <c r="SJC166" s="157"/>
      <c r="SJD166" s="157"/>
      <c r="SJE166" s="157"/>
      <c r="SJF166" s="157"/>
      <c r="SJG166" s="157"/>
      <c r="SJH166" s="157"/>
      <c r="SJI166" s="157"/>
      <c r="SJJ166" s="157"/>
      <c r="SJK166" s="157"/>
      <c r="SJL166" s="157"/>
      <c r="SJM166" s="157"/>
      <c r="SJN166" s="157"/>
      <c r="SJO166" s="157"/>
      <c r="SJP166" s="157"/>
      <c r="SJQ166" s="157"/>
      <c r="SJR166" s="157"/>
      <c r="SJS166" s="157"/>
      <c r="SJT166" s="157"/>
      <c r="SJU166" s="157"/>
      <c r="SJV166" s="157"/>
      <c r="SJW166" s="157"/>
      <c r="SJX166" s="157"/>
      <c r="SJY166" s="157"/>
      <c r="SJZ166" s="157"/>
      <c r="SKA166" s="157"/>
      <c r="SKB166" s="157"/>
      <c r="SKC166" s="157"/>
      <c r="SKD166" s="157"/>
      <c r="SKE166" s="157"/>
      <c r="SKF166" s="157"/>
      <c r="SKG166" s="157"/>
      <c r="SKH166" s="157"/>
      <c r="SKI166" s="157"/>
      <c r="SKJ166" s="157"/>
      <c r="SKK166" s="157"/>
      <c r="SKL166" s="157"/>
      <c r="SKM166" s="157"/>
      <c r="SKN166" s="157"/>
      <c r="SKO166" s="157"/>
      <c r="SKP166" s="157"/>
      <c r="SKQ166" s="157"/>
      <c r="SKR166" s="157"/>
      <c r="SKS166" s="157"/>
      <c r="SKT166" s="157"/>
      <c r="SKU166" s="157"/>
      <c r="SKV166" s="157"/>
      <c r="SKW166" s="157"/>
      <c r="SKX166" s="157"/>
      <c r="SKY166" s="157"/>
      <c r="SKZ166" s="157"/>
      <c r="SLA166" s="157"/>
      <c r="SLB166" s="157"/>
      <c r="SLC166" s="157"/>
      <c r="SLD166" s="157"/>
      <c r="SLE166" s="157"/>
      <c r="SLF166" s="157"/>
      <c r="SLG166" s="157"/>
      <c r="SLH166" s="157"/>
      <c r="SLI166" s="157"/>
      <c r="SLJ166" s="157"/>
      <c r="SLK166" s="157"/>
      <c r="SLL166" s="157"/>
      <c r="SLM166" s="157"/>
      <c r="SLN166" s="157"/>
      <c r="SLO166" s="157"/>
      <c r="SLP166" s="157"/>
      <c r="SLQ166" s="157"/>
      <c r="SLR166" s="157"/>
      <c r="SLS166" s="157"/>
      <c r="SLT166" s="157"/>
      <c r="SLU166" s="157"/>
      <c r="SLV166" s="157"/>
      <c r="SLW166" s="157"/>
      <c r="SLX166" s="157"/>
      <c r="SLY166" s="157"/>
      <c r="SLZ166" s="157"/>
      <c r="SMA166" s="157"/>
      <c r="SMB166" s="157"/>
      <c r="SMC166" s="157"/>
      <c r="SMD166" s="157"/>
      <c r="SME166" s="157"/>
      <c r="SMF166" s="157"/>
      <c r="SMG166" s="157"/>
      <c r="SMH166" s="157"/>
      <c r="SMI166" s="157"/>
      <c r="SMJ166" s="157"/>
      <c r="SMK166" s="157"/>
      <c r="SML166" s="157"/>
      <c r="SMM166" s="157"/>
      <c r="SMN166" s="157"/>
      <c r="SMO166" s="157"/>
      <c r="SMP166" s="157"/>
      <c r="SMQ166" s="157"/>
      <c r="SMR166" s="157"/>
      <c r="SMS166" s="157"/>
      <c r="SMT166" s="157"/>
      <c r="SMU166" s="157"/>
      <c r="SMV166" s="157"/>
      <c r="SMW166" s="157"/>
      <c r="SMX166" s="157"/>
      <c r="SMY166" s="157"/>
      <c r="SMZ166" s="157"/>
      <c r="SNA166" s="157"/>
      <c r="SNB166" s="157"/>
      <c r="SNC166" s="157"/>
      <c r="SND166" s="157"/>
      <c r="SNE166" s="157"/>
      <c r="SNF166" s="157"/>
      <c r="SNG166" s="157"/>
      <c r="SNH166" s="157"/>
      <c r="SNI166" s="157"/>
      <c r="SNJ166" s="157"/>
      <c r="SNK166" s="157"/>
      <c r="SNL166" s="157"/>
      <c r="SNM166" s="157"/>
      <c r="SNN166" s="157"/>
      <c r="SNO166" s="157"/>
      <c r="SNP166" s="157"/>
      <c r="SNQ166" s="157"/>
      <c r="SNR166" s="157"/>
      <c r="SNS166" s="157"/>
      <c r="SNT166" s="157"/>
      <c r="SNU166" s="157"/>
      <c r="SNV166" s="157"/>
      <c r="SNW166" s="157"/>
      <c r="SNX166" s="157"/>
      <c r="SNY166" s="157"/>
      <c r="SNZ166" s="157"/>
      <c r="SOA166" s="157"/>
      <c r="SOB166" s="157"/>
      <c r="SOC166" s="157"/>
      <c r="SOD166" s="157"/>
      <c r="SOE166" s="157"/>
      <c r="SOF166" s="157"/>
      <c r="SOG166" s="157"/>
      <c r="SOH166" s="157"/>
      <c r="SOI166" s="157"/>
      <c r="SOJ166" s="157"/>
      <c r="SOK166" s="157"/>
      <c r="SOL166" s="157"/>
      <c r="SOM166" s="157"/>
      <c r="SON166" s="157"/>
      <c r="SOO166" s="157"/>
      <c r="SOP166" s="157"/>
      <c r="SOQ166" s="157"/>
      <c r="SOR166" s="157"/>
      <c r="SOS166" s="157"/>
      <c r="SOT166" s="157"/>
      <c r="SOU166" s="157"/>
      <c r="SOV166" s="157"/>
      <c r="SOW166" s="157"/>
      <c r="SOX166" s="157"/>
      <c r="SOY166" s="157"/>
      <c r="SOZ166" s="157"/>
      <c r="SPA166" s="157"/>
      <c r="SPB166" s="157"/>
      <c r="SPC166" s="157"/>
      <c r="SPD166" s="157"/>
      <c r="SPE166" s="157"/>
      <c r="SPF166" s="157"/>
      <c r="SPG166" s="157"/>
      <c r="SPH166" s="157"/>
      <c r="SPI166" s="157"/>
      <c r="SPJ166" s="157"/>
      <c r="SPK166" s="157"/>
      <c r="SPL166" s="157"/>
      <c r="SPM166" s="157"/>
      <c r="SPN166" s="157"/>
      <c r="SPO166" s="157"/>
      <c r="SPP166" s="157"/>
      <c r="SPQ166" s="157"/>
      <c r="SPR166" s="157"/>
      <c r="SPS166" s="157"/>
      <c r="SPT166" s="157"/>
      <c r="SPU166" s="157"/>
      <c r="SPV166" s="157"/>
      <c r="SPW166" s="157"/>
      <c r="SPX166" s="157"/>
      <c r="SPY166" s="157"/>
      <c r="SPZ166" s="157"/>
      <c r="SQA166" s="157"/>
      <c r="SQB166" s="157"/>
      <c r="SQC166" s="157"/>
      <c r="SQD166" s="157"/>
      <c r="SQE166" s="157"/>
      <c r="SQF166" s="157"/>
      <c r="SQG166" s="157"/>
      <c r="SQH166" s="157"/>
      <c r="SQI166" s="157"/>
      <c r="SQJ166" s="157"/>
      <c r="SQK166" s="157"/>
      <c r="SQL166" s="157"/>
      <c r="SQM166" s="157"/>
      <c r="SQN166" s="157"/>
      <c r="SQO166" s="157"/>
      <c r="SQP166" s="157"/>
      <c r="SQQ166" s="157"/>
      <c r="SQR166" s="157"/>
      <c r="SQS166" s="157"/>
      <c r="SQT166" s="157"/>
      <c r="SQU166" s="157"/>
      <c r="SQV166" s="157"/>
      <c r="SQW166" s="157"/>
      <c r="SQX166" s="157"/>
      <c r="SQY166" s="157"/>
      <c r="SQZ166" s="157"/>
      <c r="SRA166" s="157"/>
      <c r="SRB166" s="157"/>
      <c r="SRC166" s="157"/>
      <c r="SRD166" s="157"/>
      <c r="SRE166" s="157"/>
      <c r="SRF166" s="157"/>
      <c r="SRG166" s="157"/>
      <c r="SRH166" s="157"/>
      <c r="SRI166" s="157"/>
      <c r="SRJ166" s="157"/>
      <c r="SRK166" s="157"/>
      <c r="SRL166" s="157"/>
      <c r="SRM166" s="157"/>
      <c r="SRN166" s="157"/>
      <c r="SRO166" s="157"/>
      <c r="SRP166" s="157"/>
      <c r="SRQ166" s="157"/>
      <c r="SRR166" s="157"/>
      <c r="SRS166" s="157"/>
      <c r="SRT166" s="157"/>
      <c r="SRU166" s="157"/>
      <c r="SRV166" s="157"/>
      <c r="SRW166" s="157"/>
      <c r="SRX166" s="157"/>
      <c r="SRY166" s="157"/>
      <c r="SRZ166" s="157"/>
      <c r="SSA166" s="157"/>
      <c r="SSB166" s="157"/>
      <c r="SSC166" s="157"/>
      <c r="SSD166" s="157"/>
      <c r="SSE166" s="157"/>
      <c r="SSF166" s="157"/>
      <c r="SSG166" s="157"/>
      <c r="SSH166" s="157"/>
      <c r="SSI166" s="157"/>
      <c r="SSJ166" s="157"/>
      <c r="SSK166" s="157"/>
      <c r="SSL166" s="157"/>
      <c r="SSM166" s="157"/>
      <c r="SSN166" s="157"/>
      <c r="SSO166" s="157"/>
      <c r="SSP166" s="157"/>
      <c r="SSQ166" s="157"/>
      <c r="SSR166" s="157"/>
      <c r="SSS166" s="157"/>
      <c r="SST166" s="157"/>
      <c r="SSU166" s="157"/>
      <c r="SSV166" s="157"/>
      <c r="SSW166" s="157"/>
      <c r="SSX166" s="157"/>
      <c r="SSY166" s="157"/>
      <c r="SSZ166" s="157"/>
      <c r="STA166" s="157"/>
      <c r="STB166" s="157"/>
      <c r="STC166" s="157"/>
      <c r="STD166" s="157"/>
      <c r="STE166" s="157"/>
      <c r="STF166" s="157"/>
      <c r="STG166" s="157"/>
      <c r="STH166" s="157"/>
      <c r="STI166" s="157"/>
      <c r="STJ166" s="157"/>
      <c r="STK166" s="157"/>
      <c r="STL166" s="157"/>
      <c r="STM166" s="157"/>
      <c r="STN166" s="157"/>
      <c r="STO166" s="157"/>
      <c r="STP166" s="157"/>
      <c r="STQ166" s="157"/>
      <c r="STR166" s="157"/>
      <c r="STS166" s="157"/>
      <c r="STT166" s="157"/>
      <c r="STU166" s="157"/>
      <c r="STV166" s="157"/>
      <c r="STW166" s="157"/>
      <c r="STX166" s="157"/>
      <c r="STY166" s="157"/>
      <c r="STZ166" s="157"/>
      <c r="SUA166" s="157"/>
      <c r="SUB166" s="157"/>
      <c r="SUC166" s="157"/>
      <c r="SUD166" s="157"/>
      <c r="SUE166" s="157"/>
      <c r="SUF166" s="157"/>
      <c r="SUG166" s="157"/>
      <c r="SUH166" s="157"/>
      <c r="SUI166" s="157"/>
      <c r="SUJ166" s="157"/>
      <c r="SUK166" s="157"/>
      <c r="SUL166" s="157"/>
      <c r="SUM166" s="157"/>
      <c r="SUN166" s="157"/>
      <c r="SUO166" s="157"/>
      <c r="SUP166" s="157"/>
      <c r="SUQ166" s="157"/>
      <c r="SUR166" s="157"/>
      <c r="SUS166" s="157"/>
      <c r="SUT166" s="157"/>
      <c r="SUU166" s="157"/>
      <c r="SUV166" s="157"/>
      <c r="SUW166" s="157"/>
      <c r="SUX166" s="157"/>
      <c r="SUY166" s="157"/>
      <c r="SUZ166" s="157"/>
      <c r="SVA166" s="157"/>
      <c r="SVB166" s="157"/>
      <c r="SVC166" s="157"/>
      <c r="SVD166" s="157"/>
      <c r="SVE166" s="157"/>
      <c r="SVF166" s="157"/>
      <c r="SVG166" s="157"/>
      <c r="SVH166" s="157"/>
      <c r="SVI166" s="157"/>
      <c r="SVJ166" s="157"/>
      <c r="SVK166" s="157"/>
      <c r="SVL166" s="157"/>
      <c r="SVM166" s="157"/>
      <c r="SVN166" s="157"/>
      <c r="SVO166" s="157"/>
      <c r="SVP166" s="157"/>
      <c r="SVQ166" s="157"/>
      <c r="SVR166" s="157"/>
      <c r="SVS166" s="157"/>
      <c r="SVT166" s="157"/>
      <c r="SVU166" s="157"/>
      <c r="SVV166" s="157"/>
      <c r="SVW166" s="157"/>
      <c r="SVX166" s="157"/>
      <c r="SVY166" s="157"/>
      <c r="SVZ166" s="157"/>
      <c r="SWA166" s="157"/>
      <c r="SWB166" s="157"/>
      <c r="SWC166" s="157"/>
      <c r="SWD166" s="157"/>
      <c r="SWE166" s="157"/>
      <c r="SWF166" s="157"/>
      <c r="SWG166" s="157"/>
      <c r="SWH166" s="157"/>
      <c r="SWI166" s="157"/>
      <c r="SWJ166" s="157"/>
      <c r="SWK166" s="157"/>
      <c r="SWL166" s="157"/>
      <c r="SWM166" s="157"/>
      <c r="SWN166" s="157"/>
      <c r="SWO166" s="157"/>
      <c r="SWP166" s="157"/>
      <c r="SWQ166" s="157"/>
      <c r="SWR166" s="157"/>
      <c r="SWS166" s="157"/>
      <c r="SWT166" s="157"/>
      <c r="SWU166" s="157"/>
      <c r="SWV166" s="157"/>
      <c r="SWW166" s="157"/>
      <c r="SWX166" s="157"/>
      <c r="SWY166" s="157"/>
      <c r="SWZ166" s="157"/>
      <c r="SXA166" s="157"/>
      <c r="SXB166" s="157"/>
      <c r="SXC166" s="157"/>
      <c r="SXD166" s="157"/>
      <c r="SXE166" s="157"/>
      <c r="SXF166" s="157"/>
      <c r="SXG166" s="157"/>
      <c r="SXH166" s="157"/>
      <c r="SXI166" s="157"/>
      <c r="SXJ166" s="157"/>
      <c r="SXK166" s="157"/>
      <c r="SXL166" s="157"/>
      <c r="SXM166" s="157"/>
      <c r="SXN166" s="157"/>
      <c r="SXO166" s="157"/>
      <c r="SXP166" s="157"/>
      <c r="SXQ166" s="157"/>
      <c r="SXR166" s="157"/>
      <c r="SXS166" s="157"/>
      <c r="SXT166" s="157"/>
      <c r="SXU166" s="157"/>
      <c r="SXV166" s="157"/>
      <c r="SXW166" s="157"/>
      <c r="SXX166" s="157"/>
      <c r="SXY166" s="157"/>
      <c r="SXZ166" s="157"/>
      <c r="SYA166" s="157"/>
      <c r="SYB166" s="157"/>
      <c r="SYC166" s="157"/>
      <c r="SYD166" s="157"/>
      <c r="SYE166" s="157"/>
      <c r="SYF166" s="157"/>
      <c r="SYG166" s="157"/>
      <c r="SYH166" s="157"/>
      <c r="SYI166" s="157"/>
      <c r="SYJ166" s="157"/>
      <c r="SYK166" s="157"/>
      <c r="SYL166" s="157"/>
      <c r="SYM166" s="157"/>
      <c r="SYN166" s="157"/>
      <c r="SYO166" s="157"/>
      <c r="SYP166" s="157"/>
      <c r="SYQ166" s="157"/>
      <c r="SYR166" s="157"/>
      <c r="SYS166" s="157"/>
      <c r="SYT166" s="157"/>
      <c r="SYU166" s="157"/>
      <c r="SYV166" s="157"/>
      <c r="SYW166" s="157"/>
      <c r="SYX166" s="157"/>
      <c r="SYY166" s="157"/>
      <c r="SYZ166" s="157"/>
      <c r="SZA166" s="157"/>
      <c r="SZB166" s="157"/>
      <c r="SZC166" s="157"/>
      <c r="SZD166" s="157"/>
      <c r="SZE166" s="157"/>
      <c r="SZF166" s="157"/>
      <c r="SZG166" s="157"/>
      <c r="SZH166" s="157"/>
      <c r="SZI166" s="157"/>
      <c r="SZJ166" s="157"/>
      <c r="SZK166" s="157"/>
      <c r="SZL166" s="157"/>
      <c r="SZM166" s="157"/>
      <c r="SZN166" s="157"/>
      <c r="SZO166" s="157"/>
      <c r="SZP166" s="157"/>
      <c r="SZQ166" s="157"/>
      <c r="SZR166" s="157"/>
      <c r="SZS166" s="157"/>
      <c r="SZT166" s="157"/>
      <c r="SZU166" s="157"/>
      <c r="SZV166" s="157"/>
      <c r="SZW166" s="157"/>
      <c r="SZX166" s="157"/>
      <c r="SZY166" s="157"/>
      <c r="SZZ166" s="157"/>
      <c r="TAA166" s="157"/>
      <c r="TAB166" s="157"/>
      <c r="TAC166" s="157"/>
      <c r="TAD166" s="157"/>
      <c r="TAE166" s="157"/>
      <c r="TAF166" s="157"/>
      <c r="TAG166" s="157"/>
      <c r="TAH166" s="157"/>
      <c r="TAI166" s="157"/>
      <c r="TAJ166" s="157"/>
      <c r="TAK166" s="157"/>
      <c r="TAL166" s="157"/>
      <c r="TAM166" s="157"/>
      <c r="TAN166" s="157"/>
      <c r="TAO166" s="157"/>
      <c r="TAP166" s="157"/>
      <c r="TAQ166" s="157"/>
      <c r="TAR166" s="157"/>
      <c r="TAS166" s="157"/>
      <c r="TAT166" s="157"/>
      <c r="TAU166" s="157"/>
      <c r="TAV166" s="157"/>
      <c r="TAW166" s="157"/>
      <c r="TAX166" s="157"/>
      <c r="TAY166" s="157"/>
      <c r="TAZ166" s="157"/>
      <c r="TBA166" s="157"/>
      <c r="TBB166" s="157"/>
      <c r="TBC166" s="157"/>
      <c r="TBD166" s="157"/>
      <c r="TBE166" s="157"/>
      <c r="TBF166" s="157"/>
      <c r="TBG166" s="157"/>
      <c r="TBH166" s="157"/>
      <c r="TBI166" s="157"/>
      <c r="TBJ166" s="157"/>
      <c r="TBK166" s="157"/>
      <c r="TBL166" s="157"/>
      <c r="TBM166" s="157"/>
      <c r="TBN166" s="157"/>
      <c r="TBO166" s="157"/>
      <c r="TBP166" s="157"/>
      <c r="TBQ166" s="157"/>
      <c r="TBR166" s="157"/>
      <c r="TBS166" s="157"/>
      <c r="TBT166" s="157"/>
      <c r="TBU166" s="157"/>
      <c r="TBV166" s="157"/>
      <c r="TBW166" s="157"/>
      <c r="TBX166" s="157"/>
      <c r="TBY166" s="157"/>
      <c r="TBZ166" s="157"/>
      <c r="TCA166" s="157"/>
      <c r="TCB166" s="157"/>
      <c r="TCC166" s="157"/>
      <c r="TCD166" s="157"/>
      <c r="TCE166" s="157"/>
      <c r="TCF166" s="157"/>
      <c r="TCG166" s="157"/>
      <c r="TCH166" s="157"/>
      <c r="TCI166" s="157"/>
      <c r="TCJ166" s="157"/>
      <c r="TCK166" s="157"/>
      <c r="TCL166" s="157"/>
      <c r="TCM166" s="157"/>
      <c r="TCN166" s="157"/>
      <c r="TCO166" s="157"/>
      <c r="TCP166" s="157"/>
      <c r="TCQ166" s="157"/>
      <c r="TCR166" s="157"/>
      <c r="TCS166" s="157"/>
      <c r="TCT166" s="157"/>
      <c r="TCU166" s="157"/>
      <c r="TCV166" s="157"/>
      <c r="TCW166" s="157"/>
      <c r="TCX166" s="157"/>
      <c r="TCY166" s="157"/>
      <c r="TCZ166" s="157"/>
      <c r="TDA166" s="157"/>
      <c r="TDB166" s="157"/>
      <c r="TDC166" s="157"/>
      <c r="TDD166" s="157"/>
      <c r="TDE166" s="157"/>
      <c r="TDF166" s="157"/>
      <c r="TDG166" s="157"/>
      <c r="TDH166" s="157"/>
      <c r="TDI166" s="157"/>
      <c r="TDJ166" s="157"/>
      <c r="TDK166" s="157"/>
      <c r="TDL166" s="157"/>
      <c r="TDM166" s="157"/>
      <c r="TDN166" s="157"/>
      <c r="TDO166" s="157"/>
      <c r="TDP166" s="157"/>
      <c r="TDQ166" s="157"/>
      <c r="TDR166" s="157"/>
      <c r="TDS166" s="157"/>
      <c r="TDT166" s="157"/>
      <c r="TDU166" s="157"/>
      <c r="TDV166" s="157"/>
      <c r="TDW166" s="157"/>
      <c r="TDX166" s="157"/>
      <c r="TDY166" s="157"/>
      <c r="TDZ166" s="157"/>
      <c r="TEA166" s="157"/>
      <c r="TEB166" s="157"/>
      <c r="TEC166" s="157"/>
      <c r="TED166" s="157"/>
      <c r="TEE166" s="157"/>
      <c r="TEF166" s="157"/>
      <c r="TEG166" s="157"/>
      <c r="TEH166" s="157"/>
      <c r="TEI166" s="157"/>
      <c r="TEJ166" s="157"/>
      <c r="TEK166" s="157"/>
      <c r="TEL166" s="157"/>
      <c r="TEM166" s="157"/>
      <c r="TEN166" s="157"/>
      <c r="TEO166" s="157"/>
      <c r="TEP166" s="157"/>
      <c r="TEQ166" s="157"/>
      <c r="TER166" s="157"/>
      <c r="TES166" s="157"/>
      <c r="TET166" s="157"/>
      <c r="TEU166" s="157"/>
      <c r="TEV166" s="157"/>
      <c r="TEW166" s="157"/>
      <c r="TEX166" s="157"/>
      <c r="TEY166" s="157"/>
      <c r="TEZ166" s="157"/>
      <c r="TFA166" s="157"/>
      <c r="TFB166" s="157"/>
      <c r="TFC166" s="157"/>
      <c r="TFD166" s="157"/>
      <c r="TFE166" s="157"/>
      <c r="TFF166" s="157"/>
      <c r="TFG166" s="157"/>
      <c r="TFH166" s="157"/>
      <c r="TFI166" s="157"/>
      <c r="TFJ166" s="157"/>
      <c r="TFK166" s="157"/>
      <c r="TFL166" s="157"/>
      <c r="TFM166" s="157"/>
      <c r="TFN166" s="157"/>
      <c r="TFO166" s="157"/>
      <c r="TFP166" s="157"/>
      <c r="TFQ166" s="157"/>
      <c r="TFR166" s="157"/>
      <c r="TFS166" s="157"/>
      <c r="TFT166" s="157"/>
      <c r="TFU166" s="157"/>
      <c r="TFV166" s="157"/>
      <c r="TFW166" s="157"/>
      <c r="TFX166" s="157"/>
      <c r="TFY166" s="157"/>
      <c r="TFZ166" s="157"/>
      <c r="TGA166" s="157"/>
      <c r="TGB166" s="157"/>
      <c r="TGC166" s="157"/>
      <c r="TGD166" s="157"/>
      <c r="TGE166" s="157"/>
      <c r="TGF166" s="157"/>
      <c r="TGG166" s="157"/>
      <c r="TGH166" s="157"/>
      <c r="TGI166" s="157"/>
      <c r="TGJ166" s="157"/>
      <c r="TGK166" s="157"/>
      <c r="TGL166" s="157"/>
      <c r="TGM166" s="157"/>
      <c r="TGN166" s="157"/>
      <c r="TGO166" s="157"/>
      <c r="TGP166" s="157"/>
      <c r="TGQ166" s="157"/>
      <c r="TGR166" s="157"/>
      <c r="TGS166" s="157"/>
      <c r="TGT166" s="157"/>
      <c r="TGU166" s="157"/>
      <c r="TGV166" s="157"/>
      <c r="TGW166" s="157"/>
      <c r="TGX166" s="157"/>
      <c r="TGY166" s="157"/>
      <c r="TGZ166" s="157"/>
      <c r="THA166" s="157"/>
      <c r="THB166" s="157"/>
      <c r="THC166" s="157"/>
      <c r="THD166" s="157"/>
      <c r="THE166" s="157"/>
      <c r="THF166" s="157"/>
      <c r="THG166" s="157"/>
      <c r="THH166" s="157"/>
      <c r="THI166" s="157"/>
      <c r="THJ166" s="157"/>
      <c r="THK166" s="157"/>
      <c r="THL166" s="157"/>
      <c r="THM166" s="157"/>
      <c r="THN166" s="157"/>
      <c r="THO166" s="157"/>
      <c r="THP166" s="157"/>
      <c r="THQ166" s="157"/>
      <c r="THR166" s="157"/>
      <c r="THS166" s="157"/>
      <c r="THT166" s="157"/>
      <c r="THU166" s="157"/>
      <c r="THV166" s="157"/>
      <c r="THW166" s="157"/>
      <c r="THX166" s="157"/>
      <c r="THY166" s="157"/>
      <c r="THZ166" s="157"/>
      <c r="TIA166" s="157"/>
      <c r="TIB166" s="157"/>
      <c r="TIC166" s="157"/>
      <c r="TID166" s="157"/>
      <c r="TIE166" s="157"/>
      <c r="TIF166" s="157"/>
      <c r="TIG166" s="157"/>
      <c r="TIH166" s="157"/>
      <c r="TII166" s="157"/>
      <c r="TIJ166" s="157"/>
      <c r="TIK166" s="157"/>
      <c r="TIL166" s="157"/>
      <c r="TIM166" s="157"/>
      <c r="TIN166" s="157"/>
      <c r="TIO166" s="157"/>
      <c r="TIP166" s="157"/>
      <c r="TIQ166" s="157"/>
      <c r="TIR166" s="157"/>
      <c r="TIS166" s="157"/>
      <c r="TIT166" s="157"/>
      <c r="TIU166" s="157"/>
      <c r="TIV166" s="157"/>
      <c r="TIW166" s="157"/>
      <c r="TIX166" s="157"/>
      <c r="TIY166" s="157"/>
      <c r="TIZ166" s="157"/>
      <c r="TJA166" s="157"/>
      <c r="TJB166" s="157"/>
      <c r="TJC166" s="157"/>
      <c r="TJD166" s="157"/>
      <c r="TJE166" s="157"/>
      <c r="TJF166" s="157"/>
      <c r="TJG166" s="157"/>
      <c r="TJH166" s="157"/>
      <c r="TJI166" s="157"/>
      <c r="TJJ166" s="157"/>
      <c r="TJK166" s="157"/>
      <c r="TJL166" s="157"/>
      <c r="TJM166" s="157"/>
      <c r="TJN166" s="157"/>
      <c r="TJO166" s="157"/>
      <c r="TJP166" s="157"/>
      <c r="TJQ166" s="157"/>
      <c r="TJR166" s="157"/>
      <c r="TJS166" s="157"/>
      <c r="TJT166" s="157"/>
      <c r="TJU166" s="157"/>
      <c r="TJV166" s="157"/>
      <c r="TJW166" s="157"/>
      <c r="TJX166" s="157"/>
      <c r="TJY166" s="157"/>
      <c r="TJZ166" s="157"/>
      <c r="TKA166" s="157"/>
      <c r="TKB166" s="157"/>
      <c r="TKC166" s="157"/>
      <c r="TKD166" s="157"/>
      <c r="TKE166" s="157"/>
      <c r="TKF166" s="157"/>
      <c r="TKG166" s="157"/>
      <c r="TKH166" s="157"/>
      <c r="TKI166" s="157"/>
      <c r="TKJ166" s="157"/>
      <c r="TKK166" s="157"/>
      <c r="TKL166" s="157"/>
      <c r="TKM166" s="157"/>
      <c r="TKN166" s="157"/>
      <c r="TKO166" s="157"/>
      <c r="TKP166" s="157"/>
      <c r="TKQ166" s="157"/>
      <c r="TKR166" s="157"/>
      <c r="TKS166" s="157"/>
      <c r="TKT166" s="157"/>
      <c r="TKU166" s="157"/>
      <c r="TKV166" s="157"/>
      <c r="TKW166" s="157"/>
      <c r="TKX166" s="157"/>
      <c r="TKY166" s="157"/>
      <c r="TKZ166" s="157"/>
      <c r="TLA166" s="157"/>
      <c r="TLB166" s="157"/>
      <c r="TLC166" s="157"/>
      <c r="TLD166" s="157"/>
      <c r="TLE166" s="157"/>
      <c r="TLF166" s="157"/>
      <c r="TLG166" s="157"/>
      <c r="TLH166" s="157"/>
      <c r="TLI166" s="157"/>
      <c r="TLJ166" s="157"/>
      <c r="TLK166" s="157"/>
      <c r="TLL166" s="157"/>
      <c r="TLM166" s="157"/>
      <c r="TLN166" s="157"/>
      <c r="TLO166" s="157"/>
      <c r="TLP166" s="157"/>
      <c r="TLQ166" s="157"/>
      <c r="TLR166" s="157"/>
      <c r="TLS166" s="157"/>
      <c r="TLT166" s="157"/>
      <c r="TLU166" s="157"/>
      <c r="TLV166" s="157"/>
      <c r="TLW166" s="157"/>
      <c r="TLX166" s="157"/>
      <c r="TLY166" s="157"/>
      <c r="TLZ166" s="157"/>
      <c r="TMA166" s="157"/>
      <c r="TMB166" s="157"/>
      <c r="TMC166" s="157"/>
      <c r="TMD166" s="157"/>
      <c r="TME166" s="157"/>
      <c r="TMF166" s="157"/>
      <c r="TMG166" s="157"/>
      <c r="TMH166" s="157"/>
      <c r="TMI166" s="157"/>
      <c r="TMJ166" s="157"/>
      <c r="TMK166" s="157"/>
      <c r="TML166" s="157"/>
      <c r="TMM166" s="157"/>
      <c r="TMN166" s="157"/>
      <c r="TMO166" s="157"/>
      <c r="TMP166" s="157"/>
      <c r="TMQ166" s="157"/>
      <c r="TMR166" s="157"/>
      <c r="TMS166" s="157"/>
      <c r="TMT166" s="157"/>
      <c r="TMU166" s="157"/>
      <c r="TMV166" s="157"/>
      <c r="TMW166" s="157"/>
      <c r="TMX166" s="157"/>
      <c r="TMY166" s="157"/>
      <c r="TMZ166" s="157"/>
      <c r="TNA166" s="157"/>
      <c r="TNB166" s="157"/>
      <c r="TNC166" s="157"/>
      <c r="TND166" s="157"/>
      <c r="TNE166" s="157"/>
      <c r="TNF166" s="157"/>
      <c r="TNG166" s="157"/>
      <c r="TNH166" s="157"/>
      <c r="TNI166" s="157"/>
      <c r="TNJ166" s="157"/>
      <c r="TNK166" s="157"/>
      <c r="TNL166" s="157"/>
      <c r="TNM166" s="157"/>
      <c r="TNN166" s="157"/>
      <c r="TNO166" s="157"/>
      <c r="TNP166" s="157"/>
      <c r="TNQ166" s="157"/>
      <c r="TNR166" s="157"/>
      <c r="TNS166" s="157"/>
      <c r="TNT166" s="157"/>
      <c r="TNU166" s="157"/>
      <c r="TNV166" s="157"/>
      <c r="TNW166" s="157"/>
      <c r="TNX166" s="157"/>
      <c r="TNY166" s="157"/>
      <c r="TNZ166" s="157"/>
      <c r="TOA166" s="157"/>
      <c r="TOB166" s="157"/>
      <c r="TOC166" s="157"/>
      <c r="TOD166" s="157"/>
      <c r="TOE166" s="157"/>
      <c r="TOF166" s="157"/>
      <c r="TOG166" s="157"/>
      <c r="TOH166" s="157"/>
      <c r="TOI166" s="157"/>
      <c r="TOJ166" s="157"/>
      <c r="TOK166" s="157"/>
      <c r="TOL166" s="157"/>
      <c r="TOM166" s="157"/>
      <c r="TON166" s="157"/>
      <c r="TOO166" s="157"/>
      <c r="TOP166" s="157"/>
      <c r="TOQ166" s="157"/>
      <c r="TOR166" s="157"/>
      <c r="TOS166" s="157"/>
      <c r="TOT166" s="157"/>
      <c r="TOU166" s="157"/>
      <c r="TOV166" s="157"/>
      <c r="TOW166" s="157"/>
      <c r="TOX166" s="157"/>
      <c r="TOY166" s="157"/>
      <c r="TOZ166" s="157"/>
      <c r="TPA166" s="157"/>
      <c r="TPB166" s="157"/>
      <c r="TPC166" s="157"/>
      <c r="TPD166" s="157"/>
      <c r="TPE166" s="157"/>
      <c r="TPF166" s="157"/>
      <c r="TPG166" s="157"/>
      <c r="TPH166" s="157"/>
      <c r="TPI166" s="157"/>
      <c r="TPJ166" s="157"/>
      <c r="TPK166" s="157"/>
      <c r="TPL166" s="157"/>
      <c r="TPM166" s="157"/>
      <c r="TPN166" s="157"/>
      <c r="TPO166" s="157"/>
      <c r="TPP166" s="157"/>
      <c r="TPQ166" s="157"/>
      <c r="TPR166" s="157"/>
      <c r="TPS166" s="157"/>
      <c r="TPT166" s="157"/>
      <c r="TPU166" s="157"/>
      <c r="TPV166" s="157"/>
      <c r="TPW166" s="157"/>
      <c r="TPX166" s="157"/>
      <c r="TPY166" s="157"/>
      <c r="TPZ166" s="157"/>
      <c r="TQA166" s="157"/>
      <c r="TQB166" s="157"/>
      <c r="TQC166" s="157"/>
      <c r="TQD166" s="157"/>
      <c r="TQE166" s="157"/>
      <c r="TQF166" s="157"/>
      <c r="TQG166" s="157"/>
      <c r="TQH166" s="157"/>
      <c r="TQI166" s="157"/>
      <c r="TQJ166" s="157"/>
      <c r="TQK166" s="157"/>
      <c r="TQL166" s="157"/>
      <c r="TQM166" s="157"/>
      <c r="TQN166" s="157"/>
      <c r="TQO166" s="157"/>
      <c r="TQP166" s="157"/>
      <c r="TQQ166" s="157"/>
      <c r="TQR166" s="157"/>
      <c r="TQS166" s="157"/>
      <c r="TQT166" s="157"/>
      <c r="TQU166" s="157"/>
      <c r="TQV166" s="157"/>
      <c r="TQW166" s="157"/>
      <c r="TQX166" s="157"/>
      <c r="TQY166" s="157"/>
      <c r="TQZ166" s="157"/>
      <c r="TRA166" s="157"/>
      <c r="TRB166" s="157"/>
      <c r="TRC166" s="157"/>
      <c r="TRD166" s="157"/>
      <c r="TRE166" s="157"/>
      <c r="TRF166" s="157"/>
      <c r="TRG166" s="157"/>
      <c r="TRH166" s="157"/>
      <c r="TRI166" s="157"/>
      <c r="TRJ166" s="157"/>
      <c r="TRK166" s="157"/>
      <c r="TRL166" s="157"/>
      <c r="TRM166" s="157"/>
      <c r="TRN166" s="157"/>
      <c r="TRO166" s="157"/>
      <c r="TRP166" s="157"/>
      <c r="TRQ166" s="157"/>
      <c r="TRR166" s="157"/>
      <c r="TRS166" s="157"/>
      <c r="TRT166" s="157"/>
      <c r="TRU166" s="157"/>
      <c r="TRV166" s="157"/>
      <c r="TRW166" s="157"/>
      <c r="TRX166" s="157"/>
      <c r="TRY166" s="157"/>
      <c r="TRZ166" s="157"/>
      <c r="TSA166" s="157"/>
      <c r="TSB166" s="157"/>
      <c r="TSC166" s="157"/>
      <c r="TSD166" s="157"/>
      <c r="TSE166" s="157"/>
      <c r="TSF166" s="157"/>
      <c r="TSG166" s="157"/>
      <c r="TSH166" s="157"/>
      <c r="TSI166" s="157"/>
      <c r="TSJ166" s="157"/>
      <c r="TSK166" s="157"/>
      <c r="TSL166" s="157"/>
      <c r="TSM166" s="157"/>
      <c r="TSN166" s="157"/>
      <c r="TSO166" s="157"/>
      <c r="TSP166" s="157"/>
      <c r="TSQ166" s="157"/>
      <c r="TSR166" s="157"/>
      <c r="TSS166" s="157"/>
      <c r="TST166" s="157"/>
      <c r="TSU166" s="157"/>
      <c r="TSV166" s="157"/>
      <c r="TSW166" s="157"/>
      <c r="TSX166" s="157"/>
      <c r="TSY166" s="157"/>
      <c r="TSZ166" s="157"/>
      <c r="TTA166" s="157"/>
      <c r="TTB166" s="157"/>
      <c r="TTC166" s="157"/>
      <c r="TTD166" s="157"/>
      <c r="TTE166" s="157"/>
      <c r="TTF166" s="157"/>
      <c r="TTG166" s="157"/>
      <c r="TTH166" s="157"/>
      <c r="TTI166" s="157"/>
      <c r="TTJ166" s="157"/>
      <c r="TTK166" s="157"/>
      <c r="TTL166" s="157"/>
      <c r="TTM166" s="157"/>
      <c r="TTN166" s="157"/>
      <c r="TTO166" s="157"/>
      <c r="TTP166" s="157"/>
      <c r="TTQ166" s="157"/>
      <c r="TTR166" s="157"/>
      <c r="TTS166" s="157"/>
      <c r="TTT166" s="157"/>
      <c r="TTU166" s="157"/>
      <c r="TTV166" s="157"/>
      <c r="TTW166" s="157"/>
      <c r="TTX166" s="157"/>
      <c r="TTY166" s="157"/>
      <c r="TTZ166" s="157"/>
      <c r="TUA166" s="157"/>
      <c r="TUB166" s="157"/>
      <c r="TUC166" s="157"/>
      <c r="TUD166" s="157"/>
      <c r="TUE166" s="157"/>
      <c r="TUF166" s="157"/>
      <c r="TUG166" s="157"/>
      <c r="TUH166" s="157"/>
      <c r="TUI166" s="157"/>
      <c r="TUJ166" s="157"/>
      <c r="TUK166" s="157"/>
      <c r="TUL166" s="157"/>
      <c r="TUM166" s="157"/>
      <c r="TUN166" s="157"/>
      <c r="TUO166" s="157"/>
      <c r="TUP166" s="157"/>
      <c r="TUQ166" s="157"/>
      <c r="TUR166" s="157"/>
      <c r="TUS166" s="157"/>
      <c r="TUT166" s="157"/>
      <c r="TUU166" s="157"/>
      <c r="TUV166" s="157"/>
      <c r="TUW166" s="157"/>
      <c r="TUX166" s="157"/>
      <c r="TUY166" s="157"/>
      <c r="TUZ166" s="157"/>
      <c r="TVA166" s="157"/>
      <c r="TVB166" s="157"/>
      <c r="TVC166" s="157"/>
      <c r="TVD166" s="157"/>
      <c r="TVE166" s="157"/>
      <c r="TVF166" s="157"/>
      <c r="TVG166" s="157"/>
      <c r="TVH166" s="157"/>
      <c r="TVI166" s="157"/>
      <c r="TVJ166" s="157"/>
      <c r="TVK166" s="157"/>
      <c r="TVL166" s="157"/>
      <c r="TVM166" s="157"/>
      <c r="TVN166" s="157"/>
      <c r="TVO166" s="157"/>
      <c r="TVP166" s="157"/>
      <c r="TVQ166" s="157"/>
      <c r="TVR166" s="157"/>
      <c r="TVS166" s="157"/>
      <c r="TVT166" s="157"/>
      <c r="TVU166" s="157"/>
      <c r="TVV166" s="157"/>
      <c r="TVW166" s="157"/>
      <c r="TVX166" s="157"/>
      <c r="TVY166" s="157"/>
      <c r="TVZ166" s="157"/>
      <c r="TWA166" s="157"/>
      <c r="TWB166" s="157"/>
      <c r="TWC166" s="157"/>
      <c r="TWD166" s="157"/>
      <c r="TWE166" s="157"/>
      <c r="TWF166" s="157"/>
      <c r="TWG166" s="157"/>
      <c r="TWH166" s="157"/>
      <c r="TWI166" s="157"/>
      <c r="TWJ166" s="157"/>
      <c r="TWK166" s="157"/>
      <c r="TWL166" s="157"/>
      <c r="TWM166" s="157"/>
      <c r="TWN166" s="157"/>
      <c r="TWO166" s="157"/>
      <c r="TWP166" s="157"/>
      <c r="TWQ166" s="157"/>
      <c r="TWR166" s="157"/>
      <c r="TWS166" s="157"/>
      <c r="TWT166" s="157"/>
      <c r="TWU166" s="157"/>
      <c r="TWV166" s="157"/>
      <c r="TWW166" s="157"/>
      <c r="TWX166" s="157"/>
      <c r="TWY166" s="157"/>
      <c r="TWZ166" s="157"/>
      <c r="TXA166" s="157"/>
      <c r="TXB166" s="157"/>
      <c r="TXC166" s="157"/>
      <c r="TXD166" s="157"/>
      <c r="TXE166" s="157"/>
      <c r="TXF166" s="157"/>
      <c r="TXG166" s="157"/>
      <c r="TXH166" s="157"/>
      <c r="TXI166" s="157"/>
      <c r="TXJ166" s="157"/>
      <c r="TXK166" s="157"/>
      <c r="TXL166" s="157"/>
      <c r="TXM166" s="157"/>
      <c r="TXN166" s="157"/>
      <c r="TXO166" s="157"/>
      <c r="TXP166" s="157"/>
      <c r="TXQ166" s="157"/>
      <c r="TXR166" s="157"/>
      <c r="TXS166" s="157"/>
      <c r="TXT166" s="157"/>
      <c r="TXU166" s="157"/>
      <c r="TXV166" s="157"/>
      <c r="TXW166" s="157"/>
      <c r="TXX166" s="157"/>
      <c r="TXY166" s="157"/>
      <c r="TXZ166" s="157"/>
      <c r="TYA166" s="157"/>
      <c r="TYB166" s="157"/>
      <c r="TYC166" s="157"/>
      <c r="TYD166" s="157"/>
      <c r="TYE166" s="157"/>
      <c r="TYF166" s="157"/>
      <c r="TYG166" s="157"/>
      <c r="TYH166" s="157"/>
      <c r="TYI166" s="157"/>
      <c r="TYJ166" s="157"/>
      <c r="TYK166" s="157"/>
      <c r="TYL166" s="157"/>
      <c r="TYM166" s="157"/>
      <c r="TYN166" s="157"/>
      <c r="TYO166" s="157"/>
      <c r="TYP166" s="157"/>
      <c r="TYQ166" s="157"/>
      <c r="TYR166" s="157"/>
      <c r="TYS166" s="157"/>
      <c r="TYT166" s="157"/>
      <c r="TYU166" s="157"/>
      <c r="TYV166" s="157"/>
      <c r="TYW166" s="157"/>
      <c r="TYX166" s="157"/>
      <c r="TYY166" s="157"/>
      <c r="TYZ166" s="157"/>
      <c r="TZA166" s="157"/>
      <c r="TZB166" s="157"/>
      <c r="TZC166" s="157"/>
      <c r="TZD166" s="157"/>
      <c r="TZE166" s="157"/>
      <c r="TZF166" s="157"/>
      <c r="TZG166" s="157"/>
      <c r="TZH166" s="157"/>
      <c r="TZI166" s="157"/>
      <c r="TZJ166" s="157"/>
      <c r="TZK166" s="157"/>
      <c r="TZL166" s="157"/>
      <c r="TZM166" s="157"/>
      <c r="TZN166" s="157"/>
      <c r="TZO166" s="157"/>
      <c r="TZP166" s="157"/>
      <c r="TZQ166" s="157"/>
      <c r="TZR166" s="157"/>
      <c r="TZS166" s="157"/>
      <c r="TZT166" s="157"/>
      <c r="TZU166" s="157"/>
      <c r="TZV166" s="157"/>
      <c r="TZW166" s="157"/>
      <c r="TZX166" s="157"/>
      <c r="TZY166" s="157"/>
      <c r="TZZ166" s="157"/>
      <c r="UAA166" s="157"/>
      <c r="UAB166" s="157"/>
      <c r="UAC166" s="157"/>
      <c r="UAD166" s="157"/>
      <c r="UAE166" s="157"/>
      <c r="UAF166" s="157"/>
      <c r="UAG166" s="157"/>
      <c r="UAH166" s="157"/>
      <c r="UAI166" s="157"/>
      <c r="UAJ166" s="157"/>
      <c r="UAK166" s="157"/>
      <c r="UAL166" s="157"/>
      <c r="UAM166" s="157"/>
      <c r="UAN166" s="157"/>
      <c r="UAO166" s="157"/>
      <c r="UAP166" s="157"/>
      <c r="UAQ166" s="157"/>
      <c r="UAR166" s="157"/>
      <c r="UAS166" s="157"/>
      <c r="UAT166" s="157"/>
      <c r="UAU166" s="157"/>
      <c r="UAV166" s="157"/>
      <c r="UAW166" s="157"/>
      <c r="UAX166" s="157"/>
      <c r="UAY166" s="157"/>
      <c r="UAZ166" s="157"/>
      <c r="UBA166" s="157"/>
      <c r="UBB166" s="157"/>
      <c r="UBC166" s="157"/>
      <c r="UBD166" s="157"/>
      <c r="UBE166" s="157"/>
      <c r="UBF166" s="157"/>
      <c r="UBG166" s="157"/>
      <c r="UBH166" s="157"/>
      <c r="UBI166" s="157"/>
      <c r="UBJ166" s="157"/>
      <c r="UBK166" s="157"/>
      <c r="UBL166" s="157"/>
      <c r="UBM166" s="157"/>
      <c r="UBN166" s="157"/>
      <c r="UBO166" s="157"/>
      <c r="UBP166" s="157"/>
      <c r="UBQ166" s="157"/>
      <c r="UBR166" s="157"/>
      <c r="UBS166" s="157"/>
      <c r="UBT166" s="157"/>
      <c r="UBU166" s="157"/>
      <c r="UBV166" s="157"/>
      <c r="UBW166" s="157"/>
      <c r="UBX166" s="157"/>
      <c r="UBY166" s="157"/>
      <c r="UBZ166" s="157"/>
      <c r="UCA166" s="157"/>
      <c r="UCB166" s="157"/>
      <c r="UCC166" s="157"/>
      <c r="UCD166" s="157"/>
      <c r="UCE166" s="157"/>
      <c r="UCF166" s="157"/>
      <c r="UCG166" s="157"/>
      <c r="UCH166" s="157"/>
      <c r="UCI166" s="157"/>
      <c r="UCJ166" s="157"/>
      <c r="UCK166" s="157"/>
      <c r="UCL166" s="157"/>
      <c r="UCM166" s="157"/>
      <c r="UCN166" s="157"/>
      <c r="UCO166" s="157"/>
      <c r="UCP166" s="157"/>
      <c r="UCQ166" s="157"/>
      <c r="UCR166" s="157"/>
      <c r="UCS166" s="157"/>
      <c r="UCT166" s="157"/>
      <c r="UCU166" s="157"/>
      <c r="UCV166" s="157"/>
      <c r="UCW166" s="157"/>
      <c r="UCX166" s="157"/>
      <c r="UCY166" s="157"/>
      <c r="UCZ166" s="157"/>
      <c r="UDA166" s="157"/>
      <c r="UDB166" s="157"/>
      <c r="UDC166" s="157"/>
      <c r="UDD166" s="157"/>
      <c r="UDE166" s="157"/>
      <c r="UDF166" s="157"/>
      <c r="UDG166" s="157"/>
      <c r="UDH166" s="157"/>
      <c r="UDI166" s="157"/>
      <c r="UDJ166" s="157"/>
      <c r="UDK166" s="157"/>
      <c r="UDL166" s="157"/>
      <c r="UDM166" s="157"/>
      <c r="UDN166" s="157"/>
      <c r="UDO166" s="157"/>
      <c r="UDP166" s="157"/>
      <c r="UDQ166" s="157"/>
      <c r="UDR166" s="157"/>
      <c r="UDS166" s="157"/>
      <c r="UDT166" s="157"/>
      <c r="UDU166" s="157"/>
      <c r="UDV166" s="157"/>
      <c r="UDW166" s="157"/>
      <c r="UDX166" s="157"/>
      <c r="UDY166" s="157"/>
      <c r="UDZ166" s="157"/>
      <c r="UEA166" s="157"/>
      <c r="UEB166" s="157"/>
      <c r="UEC166" s="157"/>
      <c r="UED166" s="157"/>
      <c r="UEE166" s="157"/>
      <c r="UEF166" s="157"/>
      <c r="UEG166" s="157"/>
      <c r="UEH166" s="157"/>
      <c r="UEI166" s="157"/>
      <c r="UEJ166" s="157"/>
      <c r="UEK166" s="157"/>
      <c r="UEL166" s="157"/>
      <c r="UEM166" s="157"/>
      <c r="UEN166" s="157"/>
      <c r="UEO166" s="157"/>
      <c r="UEP166" s="157"/>
      <c r="UEQ166" s="157"/>
      <c r="UER166" s="157"/>
      <c r="UES166" s="157"/>
      <c r="UET166" s="157"/>
      <c r="UEU166" s="157"/>
      <c r="UEV166" s="157"/>
      <c r="UEW166" s="157"/>
      <c r="UEX166" s="157"/>
      <c r="UEY166" s="157"/>
      <c r="UEZ166" s="157"/>
      <c r="UFA166" s="157"/>
      <c r="UFB166" s="157"/>
      <c r="UFC166" s="157"/>
      <c r="UFD166" s="157"/>
      <c r="UFE166" s="157"/>
      <c r="UFF166" s="157"/>
      <c r="UFG166" s="157"/>
      <c r="UFH166" s="157"/>
      <c r="UFI166" s="157"/>
      <c r="UFJ166" s="157"/>
      <c r="UFK166" s="157"/>
      <c r="UFL166" s="157"/>
      <c r="UFM166" s="157"/>
      <c r="UFN166" s="157"/>
      <c r="UFO166" s="157"/>
      <c r="UFP166" s="157"/>
      <c r="UFQ166" s="157"/>
      <c r="UFR166" s="157"/>
      <c r="UFS166" s="157"/>
      <c r="UFT166" s="157"/>
      <c r="UFU166" s="157"/>
      <c r="UFV166" s="157"/>
      <c r="UFW166" s="157"/>
      <c r="UFX166" s="157"/>
      <c r="UFY166" s="157"/>
      <c r="UFZ166" s="157"/>
      <c r="UGA166" s="157"/>
      <c r="UGB166" s="157"/>
      <c r="UGC166" s="157"/>
      <c r="UGD166" s="157"/>
      <c r="UGE166" s="157"/>
      <c r="UGF166" s="157"/>
      <c r="UGG166" s="157"/>
      <c r="UGH166" s="157"/>
      <c r="UGI166" s="157"/>
      <c r="UGJ166" s="157"/>
      <c r="UGK166" s="157"/>
      <c r="UGL166" s="157"/>
      <c r="UGM166" s="157"/>
      <c r="UGN166" s="157"/>
      <c r="UGO166" s="157"/>
      <c r="UGP166" s="157"/>
      <c r="UGQ166" s="157"/>
      <c r="UGR166" s="157"/>
      <c r="UGS166" s="157"/>
      <c r="UGT166" s="157"/>
      <c r="UGU166" s="157"/>
      <c r="UGV166" s="157"/>
      <c r="UGW166" s="157"/>
      <c r="UGX166" s="157"/>
      <c r="UGY166" s="157"/>
      <c r="UGZ166" s="157"/>
      <c r="UHA166" s="157"/>
      <c r="UHB166" s="157"/>
      <c r="UHC166" s="157"/>
      <c r="UHD166" s="157"/>
      <c r="UHE166" s="157"/>
      <c r="UHF166" s="157"/>
      <c r="UHG166" s="157"/>
      <c r="UHH166" s="157"/>
      <c r="UHI166" s="157"/>
      <c r="UHJ166" s="157"/>
      <c r="UHK166" s="157"/>
      <c r="UHL166" s="157"/>
      <c r="UHM166" s="157"/>
      <c r="UHN166" s="157"/>
      <c r="UHO166" s="157"/>
      <c r="UHP166" s="157"/>
      <c r="UHQ166" s="157"/>
      <c r="UHR166" s="157"/>
      <c r="UHS166" s="157"/>
      <c r="UHT166" s="157"/>
      <c r="UHU166" s="157"/>
      <c r="UHV166" s="157"/>
      <c r="UHW166" s="157"/>
      <c r="UHX166" s="157"/>
      <c r="UHY166" s="157"/>
      <c r="UHZ166" s="157"/>
      <c r="UIA166" s="157"/>
      <c r="UIB166" s="157"/>
      <c r="UIC166" s="157"/>
      <c r="UID166" s="157"/>
      <c r="UIE166" s="157"/>
      <c r="UIF166" s="157"/>
      <c r="UIG166" s="157"/>
      <c r="UIH166" s="157"/>
      <c r="UII166" s="157"/>
      <c r="UIJ166" s="157"/>
      <c r="UIK166" s="157"/>
      <c r="UIL166" s="157"/>
      <c r="UIM166" s="157"/>
      <c r="UIN166" s="157"/>
      <c r="UIO166" s="157"/>
      <c r="UIP166" s="157"/>
      <c r="UIQ166" s="157"/>
      <c r="UIR166" s="157"/>
      <c r="UIS166" s="157"/>
      <c r="UIT166" s="157"/>
      <c r="UIU166" s="157"/>
      <c r="UIV166" s="157"/>
      <c r="UIW166" s="157"/>
      <c r="UIX166" s="157"/>
      <c r="UIY166" s="157"/>
      <c r="UIZ166" s="157"/>
      <c r="UJA166" s="157"/>
      <c r="UJB166" s="157"/>
      <c r="UJC166" s="157"/>
      <c r="UJD166" s="157"/>
      <c r="UJE166" s="157"/>
      <c r="UJF166" s="157"/>
      <c r="UJG166" s="157"/>
      <c r="UJH166" s="157"/>
      <c r="UJI166" s="157"/>
      <c r="UJJ166" s="157"/>
      <c r="UJK166" s="157"/>
      <c r="UJL166" s="157"/>
      <c r="UJM166" s="157"/>
      <c r="UJN166" s="157"/>
      <c r="UJO166" s="157"/>
      <c r="UJP166" s="157"/>
      <c r="UJQ166" s="157"/>
      <c r="UJR166" s="157"/>
      <c r="UJS166" s="157"/>
      <c r="UJT166" s="157"/>
      <c r="UJU166" s="157"/>
      <c r="UJV166" s="157"/>
      <c r="UJW166" s="157"/>
      <c r="UJX166" s="157"/>
      <c r="UJY166" s="157"/>
      <c r="UJZ166" s="157"/>
      <c r="UKA166" s="157"/>
      <c r="UKB166" s="157"/>
      <c r="UKC166" s="157"/>
      <c r="UKD166" s="157"/>
      <c r="UKE166" s="157"/>
      <c r="UKF166" s="157"/>
      <c r="UKG166" s="157"/>
      <c r="UKH166" s="157"/>
      <c r="UKI166" s="157"/>
      <c r="UKJ166" s="157"/>
      <c r="UKK166" s="157"/>
      <c r="UKL166" s="157"/>
      <c r="UKM166" s="157"/>
      <c r="UKN166" s="157"/>
      <c r="UKO166" s="157"/>
      <c r="UKP166" s="157"/>
      <c r="UKQ166" s="157"/>
      <c r="UKR166" s="157"/>
      <c r="UKS166" s="157"/>
      <c r="UKT166" s="157"/>
      <c r="UKU166" s="157"/>
      <c r="UKV166" s="157"/>
      <c r="UKW166" s="157"/>
      <c r="UKX166" s="157"/>
      <c r="UKY166" s="157"/>
      <c r="UKZ166" s="157"/>
      <c r="ULA166" s="157"/>
      <c r="ULB166" s="157"/>
      <c r="ULC166" s="157"/>
      <c r="ULD166" s="157"/>
      <c r="ULE166" s="157"/>
      <c r="ULF166" s="157"/>
      <c r="ULG166" s="157"/>
      <c r="ULH166" s="157"/>
      <c r="ULI166" s="157"/>
      <c r="ULJ166" s="157"/>
      <c r="ULK166" s="157"/>
      <c r="ULL166" s="157"/>
      <c r="ULM166" s="157"/>
      <c r="ULN166" s="157"/>
      <c r="ULO166" s="157"/>
      <c r="ULP166" s="157"/>
      <c r="ULQ166" s="157"/>
      <c r="ULR166" s="157"/>
      <c r="ULS166" s="157"/>
      <c r="ULT166" s="157"/>
      <c r="ULU166" s="157"/>
      <c r="ULV166" s="157"/>
      <c r="ULW166" s="157"/>
      <c r="ULX166" s="157"/>
      <c r="ULY166" s="157"/>
      <c r="ULZ166" s="157"/>
      <c r="UMA166" s="157"/>
      <c r="UMB166" s="157"/>
      <c r="UMC166" s="157"/>
      <c r="UMD166" s="157"/>
      <c r="UME166" s="157"/>
      <c r="UMF166" s="157"/>
      <c r="UMG166" s="157"/>
      <c r="UMH166" s="157"/>
      <c r="UMI166" s="157"/>
      <c r="UMJ166" s="157"/>
      <c r="UMK166" s="157"/>
      <c r="UML166" s="157"/>
      <c r="UMM166" s="157"/>
      <c r="UMN166" s="157"/>
      <c r="UMO166" s="157"/>
      <c r="UMP166" s="157"/>
      <c r="UMQ166" s="157"/>
      <c r="UMR166" s="157"/>
      <c r="UMS166" s="157"/>
      <c r="UMT166" s="157"/>
      <c r="UMU166" s="157"/>
      <c r="UMV166" s="157"/>
      <c r="UMW166" s="157"/>
      <c r="UMX166" s="157"/>
      <c r="UMY166" s="157"/>
      <c r="UMZ166" s="157"/>
      <c r="UNA166" s="157"/>
      <c r="UNB166" s="157"/>
      <c r="UNC166" s="157"/>
      <c r="UND166" s="157"/>
      <c r="UNE166" s="157"/>
      <c r="UNF166" s="157"/>
      <c r="UNG166" s="157"/>
      <c r="UNH166" s="157"/>
      <c r="UNI166" s="157"/>
      <c r="UNJ166" s="157"/>
      <c r="UNK166" s="157"/>
      <c r="UNL166" s="157"/>
      <c r="UNM166" s="157"/>
      <c r="UNN166" s="157"/>
      <c r="UNO166" s="157"/>
      <c r="UNP166" s="157"/>
      <c r="UNQ166" s="157"/>
      <c r="UNR166" s="157"/>
      <c r="UNS166" s="157"/>
      <c r="UNT166" s="157"/>
      <c r="UNU166" s="157"/>
      <c r="UNV166" s="157"/>
      <c r="UNW166" s="157"/>
      <c r="UNX166" s="157"/>
      <c r="UNY166" s="157"/>
      <c r="UNZ166" s="157"/>
      <c r="UOA166" s="157"/>
      <c r="UOB166" s="157"/>
      <c r="UOC166" s="157"/>
      <c r="UOD166" s="157"/>
      <c r="UOE166" s="157"/>
      <c r="UOF166" s="157"/>
      <c r="UOG166" s="157"/>
      <c r="UOH166" s="157"/>
      <c r="UOI166" s="157"/>
      <c r="UOJ166" s="157"/>
      <c r="UOK166" s="157"/>
      <c r="UOL166" s="157"/>
      <c r="UOM166" s="157"/>
      <c r="UON166" s="157"/>
      <c r="UOO166" s="157"/>
      <c r="UOP166" s="157"/>
      <c r="UOQ166" s="157"/>
      <c r="UOR166" s="157"/>
      <c r="UOS166" s="157"/>
      <c r="UOT166" s="157"/>
      <c r="UOU166" s="157"/>
      <c r="UOV166" s="157"/>
      <c r="UOW166" s="157"/>
      <c r="UOX166" s="157"/>
      <c r="UOY166" s="157"/>
      <c r="UOZ166" s="157"/>
      <c r="UPA166" s="157"/>
      <c r="UPB166" s="157"/>
      <c r="UPC166" s="157"/>
      <c r="UPD166" s="157"/>
      <c r="UPE166" s="157"/>
      <c r="UPF166" s="157"/>
      <c r="UPG166" s="157"/>
      <c r="UPH166" s="157"/>
      <c r="UPI166" s="157"/>
      <c r="UPJ166" s="157"/>
      <c r="UPK166" s="157"/>
      <c r="UPL166" s="157"/>
      <c r="UPM166" s="157"/>
      <c r="UPN166" s="157"/>
      <c r="UPO166" s="157"/>
      <c r="UPP166" s="157"/>
      <c r="UPQ166" s="157"/>
      <c r="UPR166" s="157"/>
      <c r="UPS166" s="157"/>
      <c r="UPT166" s="157"/>
      <c r="UPU166" s="157"/>
      <c r="UPV166" s="157"/>
      <c r="UPW166" s="157"/>
      <c r="UPX166" s="157"/>
      <c r="UPY166" s="157"/>
      <c r="UPZ166" s="157"/>
      <c r="UQA166" s="157"/>
      <c r="UQB166" s="157"/>
      <c r="UQC166" s="157"/>
      <c r="UQD166" s="157"/>
      <c r="UQE166" s="157"/>
      <c r="UQF166" s="157"/>
      <c r="UQG166" s="157"/>
      <c r="UQH166" s="157"/>
      <c r="UQI166" s="157"/>
      <c r="UQJ166" s="157"/>
      <c r="UQK166" s="157"/>
      <c r="UQL166" s="157"/>
      <c r="UQM166" s="157"/>
      <c r="UQN166" s="157"/>
      <c r="UQO166" s="157"/>
      <c r="UQP166" s="157"/>
      <c r="UQQ166" s="157"/>
      <c r="UQR166" s="157"/>
      <c r="UQS166" s="157"/>
      <c r="UQT166" s="157"/>
      <c r="UQU166" s="157"/>
      <c r="UQV166" s="157"/>
      <c r="UQW166" s="157"/>
      <c r="UQX166" s="157"/>
      <c r="UQY166" s="157"/>
      <c r="UQZ166" s="157"/>
      <c r="URA166" s="157"/>
      <c r="URB166" s="157"/>
      <c r="URC166" s="157"/>
      <c r="URD166" s="157"/>
      <c r="URE166" s="157"/>
      <c r="URF166" s="157"/>
      <c r="URG166" s="157"/>
      <c r="URH166" s="157"/>
      <c r="URI166" s="157"/>
      <c r="URJ166" s="157"/>
      <c r="URK166" s="157"/>
      <c r="URL166" s="157"/>
      <c r="URM166" s="157"/>
      <c r="URN166" s="157"/>
      <c r="URO166" s="157"/>
      <c r="URP166" s="157"/>
      <c r="URQ166" s="157"/>
      <c r="URR166" s="157"/>
      <c r="URS166" s="157"/>
      <c r="URT166" s="157"/>
      <c r="URU166" s="157"/>
      <c r="URV166" s="157"/>
      <c r="URW166" s="157"/>
      <c r="URX166" s="157"/>
      <c r="URY166" s="157"/>
      <c r="URZ166" s="157"/>
      <c r="USA166" s="157"/>
      <c r="USB166" s="157"/>
      <c r="USC166" s="157"/>
      <c r="USD166" s="157"/>
      <c r="USE166" s="157"/>
      <c r="USF166" s="157"/>
      <c r="USG166" s="157"/>
      <c r="USH166" s="157"/>
      <c r="USI166" s="157"/>
      <c r="USJ166" s="157"/>
      <c r="USK166" s="157"/>
      <c r="USL166" s="157"/>
      <c r="USM166" s="157"/>
      <c r="USN166" s="157"/>
      <c r="USO166" s="157"/>
      <c r="USP166" s="157"/>
      <c r="USQ166" s="157"/>
      <c r="USR166" s="157"/>
      <c r="USS166" s="157"/>
      <c r="UST166" s="157"/>
      <c r="USU166" s="157"/>
      <c r="USV166" s="157"/>
      <c r="USW166" s="157"/>
      <c r="USX166" s="157"/>
      <c r="USY166" s="157"/>
      <c r="USZ166" s="157"/>
      <c r="UTA166" s="157"/>
      <c r="UTB166" s="157"/>
      <c r="UTC166" s="157"/>
      <c r="UTD166" s="157"/>
      <c r="UTE166" s="157"/>
      <c r="UTF166" s="157"/>
      <c r="UTG166" s="157"/>
      <c r="UTH166" s="157"/>
      <c r="UTI166" s="157"/>
      <c r="UTJ166" s="157"/>
      <c r="UTK166" s="157"/>
      <c r="UTL166" s="157"/>
      <c r="UTM166" s="157"/>
      <c r="UTN166" s="157"/>
      <c r="UTO166" s="157"/>
      <c r="UTP166" s="157"/>
      <c r="UTQ166" s="157"/>
      <c r="UTR166" s="157"/>
      <c r="UTS166" s="157"/>
      <c r="UTT166" s="157"/>
      <c r="UTU166" s="157"/>
      <c r="UTV166" s="157"/>
      <c r="UTW166" s="157"/>
      <c r="UTX166" s="157"/>
      <c r="UTY166" s="157"/>
      <c r="UTZ166" s="157"/>
      <c r="UUA166" s="157"/>
      <c r="UUB166" s="157"/>
      <c r="UUC166" s="157"/>
      <c r="UUD166" s="157"/>
      <c r="UUE166" s="157"/>
      <c r="UUF166" s="157"/>
      <c r="UUG166" s="157"/>
      <c r="UUH166" s="157"/>
      <c r="UUI166" s="157"/>
      <c r="UUJ166" s="157"/>
      <c r="UUK166" s="157"/>
      <c r="UUL166" s="157"/>
      <c r="UUM166" s="157"/>
      <c r="UUN166" s="157"/>
      <c r="UUO166" s="157"/>
      <c r="UUP166" s="157"/>
      <c r="UUQ166" s="157"/>
      <c r="UUR166" s="157"/>
      <c r="UUS166" s="157"/>
      <c r="UUT166" s="157"/>
      <c r="UUU166" s="157"/>
      <c r="UUV166" s="157"/>
      <c r="UUW166" s="157"/>
      <c r="UUX166" s="157"/>
      <c r="UUY166" s="157"/>
      <c r="UUZ166" s="157"/>
      <c r="UVA166" s="157"/>
      <c r="UVB166" s="157"/>
      <c r="UVC166" s="157"/>
      <c r="UVD166" s="157"/>
      <c r="UVE166" s="157"/>
      <c r="UVF166" s="157"/>
      <c r="UVG166" s="157"/>
      <c r="UVH166" s="157"/>
      <c r="UVI166" s="157"/>
      <c r="UVJ166" s="157"/>
      <c r="UVK166" s="157"/>
      <c r="UVL166" s="157"/>
      <c r="UVM166" s="157"/>
      <c r="UVN166" s="157"/>
      <c r="UVO166" s="157"/>
      <c r="UVP166" s="157"/>
      <c r="UVQ166" s="157"/>
      <c r="UVR166" s="157"/>
      <c r="UVS166" s="157"/>
      <c r="UVT166" s="157"/>
      <c r="UVU166" s="157"/>
      <c r="UVV166" s="157"/>
      <c r="UVW166" s="157"/>
      <c r="UVX166" s="157"/>
      <c r="UVY166" s="157"/>
      <c r="UVZ166" s="157"/>
      <c r="UWA166" s="157"/>
      <c r="UWB166" s="157"/>
      <c r="UWC166" s="157"/>
      <c r="UWD166" s="157"/>
      <c r="UWE166" s="157"/>
      <c r="UWF166" s="157"/>
      <c r="UWG166" s="157"/>
      <c r="UWH166" s="157"/>
      <c r="UWI166" s="157"/>
      <c r="UWJ166" s="157"/>
      <c r="UWK166" s="157"/>
      <c r="UWL166" s="157"/>
      <c r="UWM166" s="157"/>
      <c r="UWN166" s="157"/>
      <c r="UWO166" s="157"/>
      <c r="UWP166" s="157"/>
      <c r="UWQ166" s="157"/>
      <c r="UWR166" s="157"/>
      <c r="UWS166" s="157"/>
      <c r="UWT166" s="157"/>
      <c r="UWU166" s="157"/>
      <c r="UWV166" s="157"/>
      <c r="UWW166" s="157"/>
      <c r="UWX166" s="157"/>
      <c r="UWY166" s="157"/>
      <c r="UWZ166" s="157"/>
      <c r="UXA166" s="157"/>
      <c r="UXB166" s="157"/>
      <c r="UXC166" s="157"/>
      <c r="UXD166" s="157"/>
      <c r="UXE166" s="157"/>
      <c r="UXF166" s="157"/>
      <c r="UXG166" s="157"/>
      <c r="UXH166" s="157"/>
      <c r="UXI166" s="157"/>
      <c r="UXJ166" s="157"/>
      <c r="UXK166" s="157"/>
      <c r="UXL166" s="157"/>
      <c r="UXM166" s="157"/>
      <c r="UXN166" s="157"/>
      <c r="UXO166" s="157"/>
      <c r="UXP166" s="157"/>
      <c r="UXQ166" s="157"/>
      <c r="UXR166" s="157"/>
      <c r="UXS166" s="157"/>
      <c r="UXT166" s="157"/>
      <c r="UXU166" s="157"/>
      <c r="UXV166" s="157"/>
      <c r="UXW166" s="157"/>
      <c r="UXX166" s="157"/>
      <c r="UXY166" s="157"/>
      <c r="UXZ166" s="157"/>
      <c r="UYA166" s="157"/>
      <c r="UYB166" s="157"/>
      <c r="UYC166" s="157"/>
      <c r="UYD166" s="157"/>
      <c r="UYE166" s="157"/>
      <c r="UYF166" s="157"/>
      <c r="UYG166" s="157"/>
      <c r="UYH166" s="157"/>
      <c r="UYI166" s="157"/>
      <c r="UYJ166" s="157"/>
      <c r="UYK166" s="157"/>
      <c r="UYL166" s="157"/>
      <c r="UYM166" s="157"/>
      <c r="UYN166" s="157"/>
      <c r="UYO166" s="157"/>
      <c r="UYP166" s="157"/>
      <c r="UYQ166" s="157"/>
      <c r="UYR166" s="157"/>
      <c r="UYS166" s="157"/>
      <c r="UYT166" s="157"/>
      <c r="UYU166" s="157"/>
      <c r="UYV166" s="157"/>
      <c r="UYW166" s="157"/>
      <c r="UYX166" s="157"/>
      <c r="UYY166" s="157"/>
      <c r="UYZ166" s="157"/>
      <c r="UZA166" s="157"/>
      <c r="UZB166" s="157"/>
      <c r="UZC166" s="157"/>
      <c r="UZD166" s="157"/>
      <c r="UZE166" s="157"/>
      <c r="UZF166" s="157"/>
      <c r="UZG166" s="157"/>
      <c r="UZH166" s="157"/>
      <c r="UZI166" s="157"/>
      <c r="UZJ166" s="157"/>
      <c r="UZK166" s="157"/>
      <c r="UZL166" s="157"/>
      <c r="UZM166" s="157"/>
      <c r="UZN166" s="157"/>
      <c r="UZO166" s="157"/>
      <c r="UZP166" s="157"/>
      <c r="UZQ166" s="157"/>
      <c r="UZR166" s="157"/>
      <c r="UZS166" s="157"/>
      <c r="UZT166" s="157"/>
      <c r="UZU166" s="157"/>
      <c r="UZV166" s="157"/>
      <c r="UZW166" s="157"/>
      <c r="UZX166" s="157"/>
      <c r="UZY166" s="157"/>
      <c r="UZZ166" s="157"/>
      <c r="VAA166" s="157"/>
      <c r="VAB166" s="157"/>
      <c r="VAC166" s="157"/>
      <c r="VAD166" s="157"/>
      <c r="VAE166" s="157"/>
      <c r="VAF166" s="157"/>
      <c r="VAG166" s="157"/>
      <c r="VAH166" s="157"/>
      <c r="VAI166" s="157"/>
      <c r="VAJ166" s="157"/>
      <c r="VAK166" s="157"/>
      <c r="VAL166" s="157"/>
      <c r="VAM166" s="157"/>
      <c r="VAN166" s="157"/>
      <c r="VAO166" s="157"/>
      <c r="VAP166" s="157"/>
      <c r="VAQ166" s="157"/>
      <c r="VAR166" s="157"/>
      <c r="VAS166" s="157"/>
      <c r="VAT166" s="157"/>
      <c r="VAU166" s="157"/>
      <c r="VAV166" s="157"/>
      <c r="VAW166" s="157"/>
      <c r="VAX166" s="157"/>
      <c r="VAY166" s="157"/>
      <c r="VAZ166" s="157"/>
      <c r="VBA166" s="157"/>
      <c r="VBB166" s="157"/>
      <c r="VBC166" s="157"/>
      <c r="VBD166" s="157"/>
      <c r="VBE166" s="157"/>
      <c r="VBF166" s="157"/>
      <c r="VBG166" s="157"/>
      <c r="VBH166" s="157"/>
      <c r="VBI166" s="157"/>
      <c r="VBJ166" s="157"/>
      <c r="VBK166" s="157"/>
      <c r="VBL166" s="157"/>
      <c r="VBM166" s="157"/>
      <c r="VBN166" s="157"/>
      <c r="VBO166" s="157"/>
      <c r="VBP166" s="157"/>
      <c r="VBQ166" s="157"/>
      <c r="VBR166" s="157"/>
      <c r="VBS166" s="157"/>
      <c r="VBT166" s="157"/>
      <c r="VBU166" s="157"/>
      <c r="VBV166" s="157"/>
      <c r="VBW166" s="157"/>
      <c r="VBX166" s="157"/>
      <c r="VBY166" s="157"/>
      <c r="VBZ166" s="157"/>
      <c r="VCA166" s="157"/>
      <c r="VCB166" s="157"/>
      <c r="VCC166" s="157"/>
      <c r="VCD166" s="157"/>
      <c r="VCE166" s="157"/>
      <c r="VCF166" s="157"/>
      <c r="VCG166" s="157"/>
      <c r="VCH166" s="157"/>
      <c r="VCI166" s="157"/>
      <c r="VCJ166" s="157"/>
      <c r="VCK166" s="157"/>
      <c r="VCL166" s="157"/>
      <c r="VCM166" s="157"/>
      <c r="VCN166" s="157"/>
      <c r="VCO166" s="157"/>
      <c r="VCP166" s="157"/>
      <c r="VCQ166" s="157"/>
      <c r="VCR166" s="157"/>
      <c r="VCS166" s="157"/>
      <c r="VCT166" s="157"/>
      <c r="VCU166" s="157"/>
      <c r="VCV166" s="157"/>
      <c r="VCW166" s="157"/>
      <c r="VCX166" s="157"/>
      <c r="VCY166" s="157"/>
      <c r="VCZ166" s="157"/>
      <c r="VDA166" s="157"/>
      <c r="VDB166" s="157"/>
      <c r="VDC166" s="157"/>
      <c r="VDD166" s="157"/>
      <c r="VDE166" s="157"/>
      <c r="VDF166" s="157"/>
      <c r="VDG166" s="157"/>
      <c r="VDH166" s="157"/>
      <c r="VDI166" s="157"/>
      <c r="VDJ166" s="157"/>
      <c r="VDK166" s="157"/>
      <c r="VDL166" s="157"/>
      <c r="VDM166" s="157"/>
      <c r="VDN166" s="157"/>
      <c r="VDO166" s="157"/>
      <c r="VDP166" s="157"/>
      <c r="VDQ166" s="157"/>
      <c r="VDR166" s="157"/>
      <c r="VDS166" s="157"/>
      <c r="VDT166" s="157"/>
      <c r="VDU166" s="157"/>
      <c r="VDV166" s="157"/>
      <c r="VDW166" s="157"/>
      <c r="VDX166" s="157"/>
      <c r="VDY166" s="157"/>
      <c r="VDZ166" s="157"/>
      <c r="VEA166" s="157"/>
      <c r="VEB166" s="157"/>
      <c r="VEC166" s="157"/>
      <c r="VED166" s="157"/>
      <c r="VEE166" s="157"/>
      <c r="VEF166" s="157"/>
      <c r="VEG166" s="157"/>
      <c r="VEH166" s="157"/>
      <c r="VEI166" s="157"/>
      <c r="VEJ166" s="157"/>
      <c r="VEK166" s="157"/>
      <c r="VEL166" s="157"/>
      <c r="VEM166" s="157"/>
      <c r="VEN166" s="157"/>
      <c r="VEO166" s="157"/>
      <c r="VEP166" s="157"/>
      <c r="VEQ166" s="157"/>
      <c r="VER166" s="157"/>
      <c r="VES166" s="157"/>
      <c r="VET166" s="157"/>
      <c r="VEU166" s="157"/>
      <c r="VEV166" s="157"/>
      <c r="VEW166" s="157"/>
      <c r="VEX166" s="157"/>
      <c r="VEY166" s="157"/>
      <c r="VEZ166" s="157"/>
      <c r="VFA166" s="157"/>
      <c r="VFB166" s="157"/>
      <c r="VFC166" s="157"/>
      <c r="VFD166" s="157"/>
      <c r="VFE166" s="157"/>
      <c r="VFF166" s="157"/>
      <c r="VFG166" s="157"/>
      <c r="VFH166" s="157"/>
      <c r="VFI166" s="157"/>
      <c r="VFJ166" s="157"/>
      <c r="VFK166" s="157"/>
      <c r="VFL166" s="157"/>
      <c r="VFM166" s="157"/>
      <c r="VFN166" s="157"/>
      <c r="VFO166" s="157"/>
      <c r="VFP166" s="157"/>
      <c r="VFQ166" s="157"/>
      <c r="VFR166" s="157"/>
      <c r="VFS166" s="157"/>
      <c r="VFT166" s="157"/>
      <c r="VFU166" s="157"/>
      <c r="VFV166" s="157"/>
      <c r="VFW166" s="157"/>
      <c r="VFX166" s="157"/>
      <c r="VFY166" s="157"/>
      <c r="VFZ166" s="157"/>
      <c r="VGA166" s="157"/>
      <c r="VGB166" s="157"/>
      <c r="VGC166" s="157"/>
      <c r="VGD166" s="157"/>
      <c r="VGE166" s="157"/>
      <c r="VGF166" s="157"/>
      <c r="VGG166" s="157"/>
      <c r="VGH166" s="157"/>
      <c r="VGI166" s="157"/>
      <c r="VGJ166" s="157"/>
      <c r="VGK166" s="157"/>
      <c r="VGL166" s="157"/>
      <c r="VGM166" s="157"/>
      <c r="VGN166" s="157"/>
      <c r="VGO166" s="157"/>
      <c r="VGP166" s="157"/>
      <c r="VGQ166" s="157"/>
      <c r="VGR166" s="157"/>
      <c r="VGS166" s="157"/>
      <c r="VGT166" s="157"/>
      <c r="VGU166" s="157"/>
      <c r="VGV166" s="157"/>
      <c r="VGW166" s="157"/>
      <c r="VGX166" s="157"/>
      <c r="VGY166" s="157"/>
      <c r="VGZ166" s="157"/>
      <c r="VHA166" s="157"/>
      <c r="VHB166" s="157"/>
      <c r="VHC166" s="157"/>
      <c r="VHD166" s="157"/>
      <c r="VHE166" s="157"/>
      <c r="VHF166" s="157"/>
      <c r="VHG166" s="157"/>
      <c r="VHH166" s="157"/>
      <c r="VHI166" s="157"/>
      <c r="VHJ166" s="157"/>
      <c r="VHK166" s="157"/>
      <c r="VHL166" s="157"/>
      <c r="VHM166" s="157"/>
      <c r="VHN166" s="157"/>
      <c r="VHO166" s="157"/>
      <c r="VHP166" s="157"/>
      <c r="VHQ166" s="157"/>
      <c r="VHR166" s="157"/>
      <c r="VHS166" s="157"/>
      <c r="VHT166" s="157"/>
      <c r="VHU166" s="157"/>
      <c r="VHV166" s="157"/>
      <c r="VHW166" s="157"/>
      <c r="VHX166" s="157"/>
      <c r="VHY166" s="157"/>
      <c r="VHZ166" s="157"/>
      <c r="VIA166" s="157"/>
      <c r="VIB166" s="157"/>
      <c r="VIC166" s="157"/>
      <c r="VID166" s="157"/>
      <c r="VIE166" s="157"/>
      <c r="VIF166" s="157"/>
      <c r="VIG166" s="157"/>
      <c r="VIH166" s="157"/>
      <c r="VII166" s="157"/>
      <c r="VIJ166" s="157"/>
      <c r="VIK166" s="157"/>
      <c r="VIL166" s="157"/>
      <c r="VIM166" s="157"/>
      <c r="VIN166" s="157"/>
      <c r="VIO166" s="157"/>
      <c r="VIP166" s="157"/>
      <c r="VIQ166" s="157"/>
      <c r="VIR166" s="157"/>
      <c r="VIS166" s="157"/>
      <c r="VIT166" s="157"/>
      <c r="VIU166" s="157"/>
      <c r="VIV166" s="157"/>
      <c r="VIW166" s="157"/>
      <c r="VIX166" s="157"/>
      <c r="VIY166" s="157"/>
      <c r="VIZ166" s="157"/>
      <c r="VJA166" s="157"/>
      <c r="VJB166" s="157"/>
      <c r="VJC166" s="157"/>
      <c r="VJD166" s="157"/>
      <c r="VJE166" s="157"/>
      <c r="VJF166" s="157"/>
      <c r="VJG166" s="157"/>
      <c r="VJH166" s="157"/>
      <c r="VJI166" s="157"/>
      <c r="VJJ166" s="157"/>
      <c r="VJK166" s="157"/>
      <c r="VJL166" s="157"/>
      <c r="VJM166" s="157"/>
      <c r="VJN166" s="157"/>
      <c r="VJO166" s="157"/>
      <c r="VJP166" s="157"/>
      <c r="VJQ166" s="157"/>
      <c r="VJR166" s="157"/>
      <c r="VJS166" s="157"/>
      <c r="VJT166" s="157"/>
      <c r="VJU166" s="157"/>
      <c r="VJV166" s="157"/>
      <c r="VJW166" s="157"/>
      <c r="VJX166" s="157"/>
      <c r="VJY166" s="157"/>
      <c r="VJZ166" s="157"/>
      <c r="VKA166" s="157"/>
      <c r="VKB166" s="157"/>
      <c r="VKC166" s="157"/>
      <c r="VKD166" s="157"/>
      <c r="VKE166" s="157"/>
      <c r="VKF166" s="157"/>
      <c r="VKG166" s="157"/>
      <c r="VKH166" s="157"/>
      <c r="VKI166" s="157"/>
      <c r="VKJ166" s="157"/>
      <c r="VKK166" s="157"/>
      <c r="VKL166" s="157"/>
      <c r="VKM166" s="157"/>
      <c r="VKN166" s="157"/>
      <c r="VKO166" s="157"/>
      <c r="VKP166" s="157"/>
      <c r="VKQ166" s="157"/>
      <c r="VKR166" s="157"/>
      <c r="VKS166" s="157"/>
      <c r="VKT166" s="157"/>
      <c r="VKU166" s="157"/>
      <c r="VKV166" s="157"/>
      <c r="VKW166" s="157"/>
      <c r="VKX166" s="157"/>
      <c r="VKY166" s="157"/>
      <c r="VKZ166" s="157"/>
      <c r="VLA166" s="157"/>
      <c r="VLB166" s="157"/>
      <c r="VLC166" s="157"/>
      <c r="VLD166" s="157"/>
      <c r="VLE166" s="157"/>
      <c r="VLF166" s="157"/>
      <c r="VLG166" s="157"/>
      <c r="VLH166" s="157"/>
      <c r="VLI166" s="157"/>
      <c r="VLJ166" s="157"/>
      <c r="VLK166" s="157"/>
      <c r="VLL166" s="157"/>
      <c r="VLM166" s="157"/>
      <c r="VLN166" s="157"/>
      <c r="VLO166" s="157"/>
      <c r="VLP166" s="157"/>
      <c r="VLQ166" s="157"/>
      <c r="VLR166" s="157"/>
      <c r="VLS166" s="157"/>
      <c r="VLT166" s="157"/>
      <c r="VLU166" s="157"/>
      <c r="VLV166" s="157"/>
      <c r="VLW166" s="157"/>
      <c r="VLX166" s="157"/>
      <c r="VLY166" s="157"/>
      <c r="VLZ166" s="157"/>
      <c r="VMA166" s="157"/>
      <c r="VMB166" s="157"/>
      <c r="VMC166" s="157"/>
      <c r="VMD166" s="157"/>
      <c r="VME166" s="157"/>
      <c r="VMF166" s="157"/>
      <c r="VMG166" s="157"/>
      <c r="VMH166" s="157"/>
      <c r="VMI166" s="157"/>
      <c r="VMJ166" s="157"/>
      <c r="VMK166" s="157"/>
      <c r="VML166" s="157"/>
      <c r="VMM166" s="157"/>
      <c r="VMN166" s="157"/>
      <c r="VMO166" s="157"/>
      <c r="VMP166" s="157"/>
      <c r="VMQ166" s="157"/>
      <c r="VMR166" s="157"/>
      <c r="VMS166" s="157"/>
      <c r="VMT166" s="157"/>
      <c r="VMU166" s="157"/>
      <c r="VMV166" s="157"/>
      <c r="VMW166" s="157"/>
      <c r="VMX166" s="157"/>
      <c r="VMY166" s="157"/>
      <c r="VMZ166" s="157"/>
      <c r="VNA166" s="157"/>
      <c r="VNB166" s="157"/>
      <c r="VNC166" s="157"/>
      <c r="VND166" s="157"/>
      <c r="VNE166" s="157"/>
      <c r="VNF166" s="157"/>
      <c r="VNG166" s="157"/>
      <c r="VNH166" s="157"/>
      <c r="VNI166" s="157"/>
      <c r="VNJ166" s="157"/>
      <c r="VNK166" s="157"/>
      <c r="VNL166" s="157"/>
      <c r="VNM166" s="157"/>
      <c r="VNN166" s="157"/>
      <c r="VNO166" s="157"/>
      <c r="VNP166" s="157"/>
      <c r="VNQ166" s="157"/>
      <c r="VNR166" s="157"/>
      <c r="VNS166" s="157"/>
      <c r="VNT166" s="157"/>
      <c r="VNU166" s="157"/>
      <c r="VNV166" s="157"/>
      <c r="VNW166" s="157"/>
      <c r="VNX166" s="157"/>
      <c r="VNY166" s="157"/>
      <c r="VNZ166" s="157"/>
      <c r="VOA166" s="157"/>
      <c r="VOB166" s="157"/>
      <c r="VOC166" s="157"/>
      <c r="VOD166" s="157"/>
      <c r="VOE166" s="157"/>
      <c r="VOF166" s="157"/>
      <c r="VOG166" s="157"/>
      <c r="VOH166" s="157"/>
      <c r="VOI166" s="157"/>
      <c r="VOJ166" s="157"/>
      <c r="VOK166" s="157"/>
      <c r="VOL166" s="157"/>
      <c r="VOM166" s="157"/>
      <c r="VON166" s="157"/>
      <c r="VOO166" s="157"/>
      <c r="VOP166" s="157"/>
      <c r="VOQ166" s="157"/>
      <c r="VOR166" s="157"/>
      <c r="VOS166" s="157"/>
      <c r="VOT166" s="157"/>
      <c r="VOU166" s="157"/>
      <c r="VOV166" s="157"/>
      <c r="VOW166" s="157"/>
      <c r="VOX166" s="157"/>
      <c r="VOY166" s="157"/>
      <c r="VOZ166" s="157"/>
      <c r="VPA166" s="157"/>
      <c r="VPB166" s="157"/>
      <c r="VPC166" s="157"/>
      <c r="VPD166" s="157"/>
      <c r="VPE166" s="157"/>
      <c r="VPF166" s="157"/>
      <c r="VPG166" s="157"/>
      <c r="VPH166" s="157"/>
      <c r="VPI166" s="157"/>
      <c r="VPJ166" s="157"/>
      <c r="VPK166" s="157"/>
      <c r="VPL166" s="157"/>
      <c r="VPM166" s="157"/>
      <c r="VPN166" s="157"/>
      <c r="VPO166" s="157"/>
      <c r="VPP166" s="157"/>
      <c r="VPQ166" s="157"/>
      <c r="VPR166" s="157"/>
      <c r="VPS166" s="157"/>
      <c r="VPT166" s="157"/>
      <c r="VPU166" s="157"/>
      <c r="VPV166" s="157"/>
      <c r="VPW166" s="157"/>
      <c r="VPX166" s="157"/>
      <c r="VPY166" s="157"/>
      <c r="VPZ166" s="157"/>
      <c r="VQA166" s="157"/>
      <c r="VQB166" s="157"/>
      <c r="VQC166" s="157"/>
      <c r="VQD166" s="157"/>
      <c r="VQE166" s="157"/>
      <c r="VQF166" s="157"/>
      <c r="VQG166" s="157"/>
      <c r="VQH166" s="157"/>
      <c r="VQI166" s="157"/>
      <c r="VQJ166" s="157"/>
      <c r="VQK166" s="157"/>
      <c r="VQL166" s="157"/>
      <c r="VQM166" s="157"/>
      <c r="VQN166" s="157"/>
      <c r="VQO166" s="157"/>
      <c r="VQP166" s="157"/>
      <c r="VQQ166" s="157"/>
      <c r="VQR166" s="157"/>
      <c r="VQS166" s="157"/>
      <c r="VQT166" s="157"/>
      <c r="VQU166" s="157"/>
      <c r="VQV166" s="157"/>
      <c r="VQW166" s="157"/>
      <c r="VQX166" s="157"/>
      <c r="VQY166" s="157"/>
      <c r="VQZ166" s="157"/>
      <c r="VRA166" s="157"/>
      <c r="VRB166" s="157"/>
      <c r="VRC166" s="157"/>
      <c r="VRD166" s="157"/>
      <c r="VRE166" s="157"/>
      <c r="VRF166" s="157"/>
      <c r="VRG166" s="157"/>
      <c r="VRH166" s="157"/>
      <c r="VRI166" s="157"/>
      <c r="VRJ166" s="157"/>
      <c r="VRK166" s="157"/>
      <c r="VRL166" s="157"/>
      <c r="VRM166" s="157"/>
      <c r="VRN166" s="157"/>
      <c r="VRO166" s="157"/>
      <c r="VRP166" s="157"/>
      <c r="VRQ166" s="157"/>
      <c r="VRR166" s="157"/>
      <c r="VRS166" s="157"/>
      <c r="VRT166" s="157"/>
      <c r="VRU166" s="157"/>
      <c r="VRV166" s="157"/>
      <c r="VRW166" s="157"/>
      <c r="VRX166" s="157"/>
      <c r="VRY166" s="157"/>
      <c r="VRZ166" s="157"/>
      <c r="VSA166" s="157"/>
      <c r="VSB166" s="157"/>
      <c r="VSC166" s="157"/>
      <c r="VSD166" s="157"/>
      <c r="VSE166" s="157"/>
      <c r="VSF166" s="157"/>
      <c r="VSG166" s="157"/>
      <c r="VSH166" s="157"/>
      <c r="VSI166" s="157"/>
      <c r="VSJ166" s="157"/>
      <c r="VSK166" s="157"/>
      <c r="VSL166" s="157"/>
      <c r="VSM166" s="157"/>
      <c r="VSN166" s="157"/>
      <c r="VSO166" s="157"/>
      <c r="VSP166" s="157"/>
      <c r="VSQ166" s="157"/>
      <c r="VSR166" s="157"/>
      <c r="VSS166" s="157"/>
      <c r="VST166" s="157"/>
      <c r="VSU166" s="157"/>
      <c r="VSV166" s="157"/>
      <c r="VSW166" s="157"/>
      <c r="VSX166" s="157"/>
      <c r="VSY166" s="157"/>
      <c r="VSZ166" s="157"/>
      <c r="VTA166" s="157"/>
      <c r="VTB166" s="157"/>
      <c r="VTC166" s="157"/>
      <c r="VTD166" s="157"/>
      <c r="VTE166" s="157"/>
      <c r="VTF166" s="157"/>
      <c r="VTG166" s="157"/>
      <c r="VTH166" s="157"/>
      <c r="VTI166" s="157"/>
      <c r="VTJ166" s="157"/>
      <c r="VTK166" s="157"/>
      <c r="VTL166" s="157"/>
      <c r="VTM166" s="157"/>
      <c r="VTN166" s="157"/>
      <c r="VTO166" s="157"/>
      <c r="VTP166" s="157"/>
      <c r="VTQ166" s="157"/>
      <c r="VTR166" s="157"/>
      <c r="VTS166" s="157"/>
      <c r="VTT166" s="157"/>
      <c r="VTU166" s="157"/>
      <c r="VTV166" s="157"/>
      <c r="VTW166" s="157"/>
      <c r="VTX166" s="157"/>
      <c r="VTY166" s="157"/>
      <c r="VTZ166" s="157"/>
      <c r="VUA166" s="157"/>
      <c r="VUB166" s="157"/>
      <c r="VUC166" s="157"/>
      <c r="VUD166" s="157"/>
      <c r="VUE166" s="157"/>
      <c r="VUF166" s="157"/>
      <c r="VUG166" s="157"/>
      <c r="VUH166" s="157"/>
      <c r="VUI166" s="157"/>
      <c r="VUJ166" s="157"/>
      <c r="VUK166" s="157"/>
      <c r="VUL166" s="157"/>
      <c r="VUM166" s="157"/>
      <c r="VUN166" s="157"/>
      <c r="VUO166" s="157"/>
      <c r="VUP166" s="157"/>
      <c r="VUQ166" s="157"/>
      <c r="VUR166" s="157"/>
      <c r="VUS166" s="157"/>
      <c r="VUT166" s="157"/>
      <c r="VUU166" s="157"/>
      <c r="VUV166" s="157"/>
      <c r="VUW166" s="157"/>
      <c r="VUX166" s="157"/>
      <c r="VUY166" s="157"/>
      <c r="VUZ166" s="157"/>
      <c r="VVA166" s="157"/>
      <c r="VVB166" s="157"/>
      <c r="VVC166" s="157"/>
      <c r="VVD166" s="157"/>
      <c r="VVE166" s="157"/>
      <c r="VVF166" s="157"/>
      <c r="VVG166" s="157"/>
      <c r="VVH166" s="157"/>
      <c r="VVI166" s="157"/>
      <c r="VVJ166" s="157"/>
      <c r="VVK166" s="157"/>
      <c r="VVL166" s="157"/>
      <c r="VVM166" s="157"/>
      <c r="VVN166" s="157"/>
      <c r="VVO166" s="157"/>
      <c r="VVP166" s="157"/>
      <c r="VVQ166" s="157"/>
      <c r="VVR166" s="157"/>
      <c r="VVS166" s="157"/>
      <c r="VVT166" s="157"/>
      <c r="VVU166" s="157"/>
      <c r="VVV166" s="157"/>
      <c r="VVW166" s="157"/>
      <c r="VVX166" s="157"/>
      <c r="VVY166" s="157"/>
      <c r="VVZ166" s="157"/>
      <c r="VWA166" s="157"/>
      <c r="VWB166" s="157"/>
      <c r="VWC166" s="157"/>
      <c r="VWD166" s="157"/>
      <c r="VWE166" s="157"/>
      <c r="VWF166" s="157"/>
      <c r="VWG166" s="157"/>
      <c r="VWH166" s="157"/>
      <c r="VWI166" s="157"/>
      <c r="VWJ166" s="157"/>
      <c r="VWK166" s="157"/>
      <c r="VWL166" s="157"/>
      <c r="VWM166" s="157"/>
      <c r="VWN166" s="157"/>
      <c r="VWO166" s="157"/>
      <c r="VWP166" s="157"/>
      <c r="VWQ166" s="157"/>
      <c r="VWR166" s="157"/>
      <c r="VWS166" s="157"/>
      <c r="VWT166" s="157"/>
      <c r="VWU166" s="157"/>
      <c r="VWV166" s="157"/>
      <c r="VWW166" s="157"/>
      <c r="VWX166" s="157"/>
      <c r="VWY166" s="157"/>
      <c r="VWZ166" s="157"/>
      <c r="VXA166" s="157"/>
      <c r="VXB166" s="157"/>
      <c r="VXC166" s="157"/>
      <c r="VXD166" s="157"/>
      <c r="VXE166" s="157"/>
      <c r="VXF166" s="157"/>
      <c r="VXG166" s="157"/>
      <c r="VXH166" s="157"/>
      <c r="VXI166" s="157"/>
      <c r="VXJ166" s="157"/>
      <c r="VXK166" s="157"/>
      <c r="VXL166" s="157"/>
      <c r="VXM166" s="157"/>
      <c r="VXN166" s="157"/>
      <c r="VXO166" s="157"/>
      <c r="VXP166" s="157"/>
      <c r="VXQ166" s="157"/>
      <c r="VXR166" s="157"/>
      <c r="VXS166" s="157"/>
      <c r="VXT166" s="157"/>
      <c r="VXU166" s="157"/>
      <c r="VXV166" s="157"/>
      <c r="VXW166" s="157"/>
      <c r="VXX166" s="157"/>
      <c r="VXY166" s="157"/>
      <c r="VXZ166" s="157"/>
      <c r="VYA166" s="157"/>
      <c r="VYB166" s="157"/>
      <c r="VYC166" s="157"/>
      <c r="VYD166" s="157"/>
      <c r="VYE166" s="157"/>
      <c r="VYF166" s="157"/>
      <c r="VYG166" s="157"/>
      <c r="VYH166" s="157"/>
      <c r="VYI166" s="157"/>
      <c r="VYJ166" s="157"/>
      <c r="VYK166" s="157"/>
      <c r="VYL166" s="157"/>
      <c r="VYM166" s="157"/>
      <c r="VYN166" s="157"/>
      <c r="VYO166" s="157"/>
      <c r="VYP166" s="157"/>
      <c r="VYQ166" s="157"/>
      <c r="VYR166" s="157"/>
      <c r="VYS166" s="157"/>
      <c r="VYT166" s="157"/>
      <c r="VYU166" s="157"/>
      <c r="VYV166" s="157"/>
      <c r="VYW166" s="157"/>
      <c r="VYX166" s="157"/>
      <c r="VYY166" s="157"/>
      <c r="VYZ166" s="157"/>
      <c r="VZA166" s="157"/>
      <c r="VZB166" s="157"/>
      <c r="VZC166" s="157"/>
      <c r="VZD166" s="157"/>
      <c r="VZE166" s="157"/>
      <c r="VZF166" s="157"/>
      <c r="VZG166" s="157"/>
      <c r="VZH166" s="157"/>
      <c r="VZI166" s="157"/>
      <c r="VZJ166" s="157"/>
      <c r="VZK166" s="157"/>
      <c r="VZL166" s="157"/>
      <c r="VZM166" s="157"/>
      <c r="VZN166" s="157"/>
      <c r="VZO166" s="157"/>
      <c r="VZP166" s="157"/>
      <c r="VZQ166" s="157"/>
      <c r="VZR166" s="157"/>
      <c r="VZS166" s="157"/>
      <c r="VZT166" s="157"/>
      <c r="VZU166" s="157"/>
      <c r="VZV166" s="157"/>
      <c r="VZW166" s="157"/>
      <c r="VZX166" s="157"/>
      <c r="VZY166" s="157"/>
      <c r="VZZ166" s="157"/>
      <c r="WAA166" s="157"/>
      <c r="WAB166" s="157"/>
      <c r="WAC166" s="157"/>
      <c r="WAD166" s="157"/>
      <c r="WAE166" s="157"/>
      <c r="WAF166" s="157"/>
      <c r="WAG166" s="157"/>
      <c r="WAH166" s="157"/>
      <c r="WAI166" s="157"/>
      <c r="WAJ166" s="157"/>
      <c r="WAK166" s="157"/>
      <c r="WAL166" s="157"/>
      <c r="WAM166" s="157"/>
      <c r="WAN166" s="157"/>
      <c r="WAO166" s="157"/>
      <c r="WAP166" s="157"/>
      <c r="WAQ166" s="157"/>
      <c r="WAR166" s="157"/>
      <c r="WAS166" s="157"/>
      <c r="WAT166" s="157"/>
      <c r="WAU166" s="157"/>
      <c r="WAV166" s="157"/>
      <c r="WAW166" s="157"/>
      <c r="WAX166" s="157"/>
      <c r="WAY166" s="157"/>
      <c r="WAZ166" s="157"/>
      <c r="WBA166" s="157"/>
      <c r="WBB166" s="157"/>
      <c r="WBC166" s="157"/>
      <c r="WBD166" s="157"/>
      <c r="WBE166" s="157"/>
      <c r="WBF166" s="157"/>
      <c r="WBG166" s="157"/>
      <c r="WBH166" s="157"/>
      <c r="WBI166" s="157"/>
      <c r="WBJ166" s="157"/>
      <c r="WBK166" s="157"/>
      <c r="WBL166" s="157"/>
      <c r="WBM166" s="157"/>
      <c r="WBN166" s="157"/>
      <c r="WBO166" s="157"/>
      <c r="WBP166" s="157"/>
      <c r="WBQ166" s="157"/>
      <c r="WBR166" s="157"/>
      <c r="WBS166" s="157"/>
      <c r="WBT166" s="157"/>
      <c r="WBU166" s="157"/>
      <c r="WBV166" s="157"/>
      <c r="WBW166" s="157"/>
      <c r="WBX166" s="157"/>
      <c r="WBY166" s="157"/>
      <c r="WBZ166" s="157"/>
      <c r="WCA166" s="157"/>
      <c r="WCB166" s="157"/>
      <c r="WCC166" s="157"/>
      <c r="WCD166" s="157"/>
      <c r="WCE166" s="157"/>
      <c r="WCF166" s="157"/>
      <c r="WCG166" s="157"/>
      <c r="WCH166" s="157"/>
      <c r="WCI166" s="157"/>
      <c r="WCJ166" s="157"/>
      <c r="WCK166" s="157"/>
      <c r="WCL166" s="157"/>
      <c r="WCM166" s="157"/>
      <c r="WCN166" s="157"/>
      <c r="WCO166" s="157"/>
      <c r="WCP166" s="157"/>
      <c r="WCQ166" s="157"/>
      <c r="WCR166" s="157"/>
      <c r="WCS166" s="157"/>
      <c r="WCT166" s="157"/>
      <c r="WCU166" s="157"/>
      <c r="WCV166" s="157"/>
      <c r="WCW166" s="157"/>
      <c r="WCX166" s="157"/>
      <c r="WCY166" s="157"/>
      <c r="WCZ166" s="157"/>
      <c r="WDA166" s="157"/>
      <c r="WDB166" s="157"/>
      <c r="WDC166" s="157"/>
      <c r="WDD166" s="157"/>
      <c r="WDE166" s="157"/>
      <c r="WDF166" s="157"/>
      <c r="WDG166" s="157"/>
      <c r="WDH166" s="157"/>
      <c r="WDI166" s="157"/>
      <c r="WDJ166" s="157"/>
      <c r="WDK166" s="157"/>
      <c r="WDL166" s="157"/>
      <c r="WDM166" s="157"/>
      <c r="WDN166" s="157"/>
      <c r="WDO166" s="157"/>
      <c r="WDP166" s="157"/>
      <c r="WDQ166" s="157"/>
      <c r="WDR166" s="157"/>
      <c r="WDS166" s="157"/>
      <c r="WDT166" s="157"/>
      <c r="WDU166" s="157"/>
      <c r="WDV166" s="157"/>
      <c r="WDW166" s="157"/>
      <c r="WDX166" s="157"/>
      <c r="WDY166" s="157"/>
      <c r="WDZ166" s="157"/>
      <c r="WEA166" s="157"/>
      <c r="WEB166" s="157"/>
      <c r="WEC166" s="157"/>
      <c r="WED166" s="157"/>
      <c r="WEE166" s="157"/>
      <c r="WEF166" s="157"/>
      <c r="WEG166" s="157"/>
      <c r="WEH166" s="157"/>
      <c r="WEI166" s="157"/>
      <c r="WEJ166" s="157"/>
      <c r="WEK166" s="157"/>
      <c r="WEL166" s="157"/>
      <c r="WEM166" s="157"/>
      <c r="WEN166" s="157"/>
      <c r="WEO166" s="157"/>
      <c r="WEP166" s="157"/>
      <c r="WEQ166" s="157"/>
      <c r="WER166" s="157"/>
      <c r="WES166" s="157"/>
      <c r="WET166" s="157"/>
      <c r="WEU166" s="157"/>
      <c r="WEV166" s="157"/>
      <c r="WEW166" s="157"/>
      <c r="WEX166" s="157"/>
      <c r="WEY166" s="157"/>
      <c r="WEZ166" s="157"/>
      <c r="WFA166" s="157"/>
      <c r="WFB166" s="157"/>
      <c r="WFC166" s="157"/>
      <c r="WFD166" s="157"/>
      <c r="WFE166" s="157"/>
      <c r="WFF166" s="157"/>
      <c r="WFG166" s="157"/>
      <c r="WFH166" s="157"/>
      <c r="WFI166" s="157"/>
      <c r="WFJ166" s="157"/>
      <c r="WFK166" s="157"/>
      <c r="WFL166" s="157"/>
      <c r="WFM166" s="157"/>
      <c r="WFN166" s="157"/>
      <c r="WFO166" s="157"/>
      <c r="WFP166" s="157"/>
      <c r="WFQ166" s="157"/>
      <c r="WFR166" s="157"/>
      <c r="WFS166" s="157"/>
      <c r="WFT166" s="157"/>
      <c r="WFU166" s="157"/>
      <c r="WFV166" s="157"/>
      <c r="WFW166" s="157"/>
      <c r="WFX166" s="157"/>
      <c r="WFY166" s="157"/>
      <c r="WFZ166" s="157"/>
      <c r="WGA166" s="157"/>
      <c r="WGB166" s="157"/>
      <c r="WGC166" s="157"/>
      <c r="WGD166" s="157"/>
      <c r="WGE166" s="157"/>
      <c r="WGF166" s="157"/>
      <c r="WGG166" s="157"/>
      <c r="WGH166" s="157"/>
      <c r="WGI166" s="157"/>
      <c r="WGJ166" s="157"/>
      <c r="WGK166" s="157"/>
      <c r="WGL166" s="157"/>
      <c r="WGM166" s="157"/>
      <c r="WGN166" s="157"/>
      <c r="WGO166" s="157"/>
      <c r="WGP166" s="157"/>
      <c r="WGQ166" s="157"/>
      <c r="WGR166" s="157"/>
      <c r="WGS166" s="157"/>
      <c r="WGT166" s="157"/>
      <c r="WGU166" s="157"/>
      <c r="WGV166" s="157"/>
      <c r="WGW166" s="157"/>
      <c r="WGX166" s="157"/>
      <c r="WGY166" s="157"/>
      <c r="WGZ166" s="157"/>
      <c r="WHA166" s="157"/>
      <c r="WHB166" s="157"/>
      <c r="WHC166" s="157"/>
      <c r="WHD166" s="157"/>
      <c r="WHE166" s="157"/>
      <c r="WHF166" s="157"/>
      <c r="WHG166" s="157"/>
      <c r="WHH166" s="157"/>
      <c r="WHI166" s="157"/>
      <c r="WHJ166" s="157"/>
      <c r="WHK166" s="157"/>
      <c r="WHL166" s="157"/>
      <c r="WHM166" s="157"/>
      <c r="WHN166" s="157"/>
      <c r="WHO166" s="157"/>
      <c r="WHP166" s="157"/>
      <c r="WHQ166" s="157"/>
      <c r="WHR166" s="157"/>
      <c r="WHS166" s="157"/>
      <c r="WHT166" s="157"/>
      <c r="WHU166" s="157"/>
      <c r="WHV166" s="157"/>
      <c r="WHW166" s="157"/>
      <c r="WHX166" s="157"/>
      <c r="WHY166" s="157"/>
      <c r="WHZ166" s="157"/>
      <c r="WIA166" s="157"/>
      <c r="WIB166" s="157"/>
      <c r="WIC166" s="157"/>
      <c r="WID166" s="157"/>
      <c r="WIE166" s="157"/>
      <c r="WIF166" s="157"/>
      <c r="WIG166" s="157"/>
      <c r="WIH166" s="157"/>
      <c r="WII166" s="157"/>
      <c r="WIJ166" s="157"/>
      <c r="WIK166" s="157"/>
      <c r="WIL166" s="157"/>
      <c r="WIM166" s="157"/>
      <c r="WIN166" s="157"/>
      <c r="WIO166" s="157"/>
      <c r="WIP166" s="157"/>
      <c r="WIQ166" s="157"/>
      <c r="WIR166" s="157"/>
      <c r="WIS166" s="157"/>
      <c r="WIT166" s="157"/>
      <c r="WIU166" s="157"/>
      <c r="WIV166" s="157"/>
      <c r="WIW166" s="157"/>
      <c r="WIX166" s="157"/>
      <c r="WIY166" s="157"/>
      <c r="WIZ166" s="157"/>
      <c r="WJA166" s="157"/>
      <c r="WJB166" s="157"/>
      <c r="WJC166" s="157"/>
      <c r="WJD166" s="157"/>
      <c r="WJE166" s="157"/>
      <c r="WJF166" s="157"/>
      <c r="WJG166" s="157"/>
      <c r="WJH166" s="157"/>
      <c r="WJI166" s="157"/>
      <c r="WJJ166" s="157"/>
      <c r="WJK166" s="157"/>
      <c r="WJL166" s="157"/>
      <c r="WJM166" s="157"/>
      <c r="WJN166" s="157"/>
      <c r="WJO166" s="157"/>
      <c r="WJP166" s="157"/>
      <c r="WJQ166" s="157"/>
      <c r="WJR166" s="157"/>
      <c r="WJS166" s="157"/>
      <c r="WJT166" s="157"/>
      <c r="WJU166" s="157"/>
      <c r="WJV166" s="157"/>
      <c r="WJW166" s="157"/>
      <c r="WJX166" s="157"/>
      <c r="WJY166" s="157"/>
      <c r="WJZ166" s="157"/>
      <c r="WKA166" s="157"/>
      <c r="WKB166" s="157"/>
      <c r="WKC166" s="157"/>
      <c r="WKD166" s="157"/>
      <c r="WKE166" s="157"/>
      <c r="WKF166" s="157"/>
      <c r="WKG166" s="157"/>
      <c r="WKH166" s="157"/>
      <c r="WKI166" s="157"/>
      <c r="WKJ166" s="157"/>
      <c r="WKK166" s="157"/>
      <c r="WKL166" s="157"/>
      <c r="WKM166" s="157"/>
      <c r="WKN166" s="157"/>
      <c r="WKO166" s="157"/>
      <c r="WKP166" s="157"/>
      <c r="WKQ166" s="157"/>
      <c r="WKR166" s="157"/>
      <c r="WKS166" s="157"/>
      <c r="WKT166" s="157"/>
      <c r="WKU166" s="157"/>
      <c r="WKV166" s="157"/>
      <c r="WKW166" s="157"/>
      <c r="WKX166" s="157"/>
      <c r="WKY166" s="157"/>
      <c r="WKZ166" s="157"/>
      <c r="WLA166" s="157"/>
      <c r="WLB166" s="157"/>
      <c r="WLC166" s="157"/>
      <c r="WLD166" s="157"/>
      <c r="WLE166" s="157"/>
      <c r="WLF166" s="157"/>
      <c r="WLG166" s="157"/>
      <c r="WLH166" s="157"/>
      <c r="WLI166" s="157"/>
      <c r="WLJ166" s="157"/>
      <c r="WLK166" s="157"/>
      <c r="WLL166" s="157"/>
      <c r="WLM166" s="157"/>
      <c r="WLN166" s="157"/>
      <c r="WLO166" s="157"/>
      <c r="WLP166" s="157"/>
      <c r="WLQ166" s="157"/>
      <c r="WLR166" s="157"/>
      <c r="WLS166" s="157"/>
      <c r="WLT166" s="157"/>
      <c r="WLU166" s="157"/>
      <c r="WLV166" s="157"/>
      <c r="WLW166" s="157"/>
      <c r="WLX166" s="157"/>
      <c r="WLY166" s="157"/>
      <c r="WLZ166" s="157"/>
      <c r="WMA166" s="157"/>
      <c r="WMB166" s="157"/>
      <c r="WMC166" s="157"/>
      <c r="WMD166" s="157"/>
      <c r="WME166" s="157"/>
      <c r="WMF166" s="157"/>
      <c r="WMG166" s="157"/>
      <c r="WMH166" s="157"/>
      <c r="WMI166" s="157"/>
      <c r="WMJ166" s="157"/>
      <c r="WMK166" s="157"/>
      <c r="WML166" s="157"/>
      <c r="WMM166" s="157"/>
      <c r="WMN166" s="157"/>
      <c r="WMO166" s="157"/>
      <c r="WMP166" s="157"/>
      <c r="WMQ166" s="157"/>
      <c r="WMR166" s="157"/>
      <c r="WMS166" s="157"/>
      <c r="WMT166" s="157"/>
      <c r="WMU166" s="157"/>
      <c r="WMV166" s="157"/>
      <c r="WMW166" s="157"/>
      <c r="WMX166" s="157"/>
      <c r="WMY166" s="157"/>
      <c r="WMZ166" s="157"/>
      <c r="WNA166" s="157"/>
      <c r="WNB166" s="157"/>
      <c r="WNC166" s="157"/>
      <c r="WND166" s="157"/>
      <c r="WNE166" s="157"/>
      <c r="WNF166" s="157"/>
      <c r="WNG166" s="157"/>
      <c r="WNH166" s="157"/>
      <c r="WNI166" s="157"/>
      <c r="WNJ166" s="157"/>
      <c r="WNK166" s="157"/>
      <c r="WNL166" s="157"/>
      <c r="WNM166" s="157"/>
      <c r="WNN166" s="157"/>
      <c r="WNO166" s="157"/>
      <c r="WNP166" s="157"/>
      <c r="WNQ166" s="157"/>
      <c r="WNR166" s="157"/>
      <c r="WNS166" s="157"/>
      <c r="WNT166" s="157"/>
      <c r="WNU166" s="157"/>
      <c r="WNV166" s="157"/>
      <c r="WNW166" s="157"/>
      <c r="WNX166" s="157"/>
      <c r="WNY166" s="157"/>
      <c r="WNZ166" s="157"/>
      <c r="WOA166" s="157"/>
      <c r="WOB166" s="157"/>
      <c r="WOC166" s="157"/>
      <c r="WOD166" s="157"/>
      <c r="WOE166" s="157"/>
      <c r="WOF166" s="157"/>
      <c r="WOG166" s="157"/>
      <c r="WOH166" s="157"/>
      <c r="WOI166" s="157"/>
      <c r="WOJ166" s="157"/>
      <c r="WOK166" s="157"/>
      <c r="WOL166" s="157"/>
      <c r="WOM166" s="157"/>
      <c r="WON166" s="157"/>
      <c r="WOO166" s="157"/>
      <c r="WOP166" s="157"/>
      <c r="WOQ166" s="157"/>
      <c r="WOR166" s="157"/>
      <c r="WOS166" s="157"/>
      <c r="WOT166" s="157"/>
      <c r="WOU166" s="157"/>
      <c r="WOV166" s="157"/>
      <c r="WOW166" s="157"/>
      <c r="WOX166" s="157"/>
      <c r="WOY166" s="157"/>
      <c r="WOZ166" s="157"/>
      <c r="WPA166" s="157"/>
      <c r="WPB166" s="157"/>
      <c r="WPC166" s="157"/>
      <c r="WPD166" s="157"/>
      <c r="WPE166" s="157"/>
      <c r="WPF166" s="157"/>
      <c r="WPG166" s="157"/>
      <c r="WPH166" s="157"/>
      <c r="WPI166" s="157"/>
      <c r="WPJ166" s="157"/>
      <c r="WPK166" s="157"/>
      <c r="WPL166" s="157"/>
      <c r="WPM166" s="157"/>
      <c r="WPN166" s="157"/>
      <c r="WPO166" s="157"/>
      <c r="WPP166" s="157"/>
      <c r="WPQ166" s="157"/>
      <c r="WPR166" s="157"/>
      <c r="WPS166" s="157"/>
      <c r="WPT166" s="157"/>
      <c r="WPU166" s="157"/>
      <c r="WPV166" s="157"/>
      <c r="WPW166" s="157"/>
      <c r="WPX166" s="157"/>
      <c r="WPY166" s="157"/>
      <c r="WPZ166" s="157"/>
      <c r="WQA166" s="157"/>
      <c r="WQB166" s="157"/>
      <c r="WQC166" s="157"/>
      <c r="WQD166" s="157"/>
      <c r="WQE166" s="157"/>
      <c r="WQF166" s="157"/>
      <c r="WQG166" s="157"/>
      <c r="WQH166" s="157"/>
      <c r="WQI166" s="157"/>
      <c r="WQJ166" s="157"/>
      <c r="WQK166" s="157"/>
      <c r="WQL166" s="157"/>
      <c r="WQM166" s="157"/>
      <c r="WQN166" s="157"/>
      <c r="WQO166" s="157"/>
      <c r="WQP166" s="157"/>
      <c r="WQQ166" s="157"/>
      <c r="WQR166" s="157"/>
      <c r="WQS166" s="157"/>
      <c r="WQT166" s="157"/>
      <c r="WQU166" s="157"/>
      <c r="WQV166" s="157"/>
      <c r="WQW166" s="157"/>
      <c r="WQX166" s="157"/>
      <c r="WQY166" s="157"/>
      <c r="WQZ166" s="157"/>
      <c r="WRA166" s="157"/>
      <c r="WRB166" s="157"/>
      <c r="WRC166" s="157"/>
      <c r="WRD166" s="157"/>
      <c r="WRE166" s="157"/>
      <c r="WRF166" s="157"/>
      <c r="WRG166" s="157"/>
      <c r="WRH166" s="157"/>
      <c r="WRI166" s="157"/>
      <c r="WRJ166" s="157"/>
      <c r="WRK166" s="157"/>
      <c r="WRL166" s="157"/>
      <c r="WRM166" s="157"/>
      <c r="WRN166" s="157"/>
      <c r="WRO166" s="157"/>
      <c r="WRP166" s="157"/>
      <c r="WRQ166" s="157"/>
      <c r="WRR166" s="157"/>
      <c r="WRS166" s="157"/>
      <c r="WRT166" s="157"/>
      <c r="WRU166" s="157"/>
      <c r="WRV166" s="157"/>
      <c r="WRW166" s="157"/>
      <c r="WRX166" s="157"/>
      <c r="WRY166" s="157"/>
      <c r="WRZ166" s="157"/>
      <c r="WSA166" s="157"/>
      <c r="WSB166" s="157"/>
      <c r="WSC166" s="157"/>
      <c r="WSD166" s="157"/>
      <c r="WSE166" s="157"/>
      <c r="WSF166" s="157"/>
      <c r="WSG166" s="157"/>
      <c r="WSH166" s="157"/>
      <c r="WSI166" s="157"/>
      <c r="WSJ166" s="157"/>
      <c r="WSK166" s="157"/>
      <c r="WSL166" s="157"/>
      <c r="WSM166" s="157"/>
      <c r="WSN166" s="157"/>
      <c r="WSO166" s="157"/>
      <c r="WSP166" s="157"/>
      <c r="WSQ166" s="157"/>
      <c r="WSR166" s="157"/>
      <c r="WSS166" s="157"/>
      <c r="WST166" s="157"/>
      <c r="WSU166" s="157"/>
      <c r="WSV166" s="157"/>
      <c r="WSW166" s="157"/>
      <c r="WSX166" s="157"/>
      <c r="WSY166" s="157"/>
      <c r="WSZ166" s="157"/>
      <c r="WTA166" s="157"/>
      <c r="WTB166" s="157"/>
      <c r="WTC166" s="157"/>
      <c r="WTD166" s="157"/>
      <c r="WTE166" s="157"/>
      <c r="WTF166" s="157"/>
      <c r="WTG166" s="157"/>
      <c r="WTH166" s="157"/>
      <c r="WTI166" s="157"/>
      <c r="WTJ166" s="157"/>
      <c r="WTK166" s="157"/>
      <c r="WTL166" s="157"/>
      <c r="WTM166" s="157"/>
      <c r="WTN166" s="157"/>
      <c r="WTO166" s="157"/>
      <c r="WTP166" s="157"/>
      <c r="WTQ166" s="157"/>
      <c r="WTR166" s="157"/>
      <c r="WTS166" s="157"/>
      <c r="WTT166" s="157"/>
      <c r="WTU166" s="157"/>
      <c r="WTV166" s="157"/>
      <c r="WTW166" s="157"/>
      <c r="WTX166" s="157"/>
      <c r="WTY166" s="157"/>
      <c r="WTZ166" s="157"/>
      <c r="WUA166" s="157"/>
      <c r="WUB166" s="157"/>
      <c r="WUC166" s="157"/>
      <c r="WUD166" s="157"/>
      <c r="WUE166" s="157"/>
      <c r="WUF166" s="157"/>
      <c r="WUG166" s="157"/>
      <c r="WUH166" s="157"/>
      <c r="WUI166" s="157"/>
      <c r="WUJ166" s="157"/>
      <c r="WUK166" s="157"/>
      <c r="WUL166" s="157"/>
      <c r="WUM166" s="157"/>
      <c r="WUN166" s="157"/>
      <c r="WUO166" s="157"/>
      <c r="WUP166" s="157"/>
      <c r="WUQ166" s="157"/>
      <c r="WUR166" s="157"/>
      <c r="WUS166" s="157"/>
      <c r="WUT166" s="157"/>
      <c r="WUU166" s="157"/>
      <c r="WUV166" s="157"/>
      <c r="WUW166" s="157"/>
      <c r="WUX166" s="157"/>
      <c r="WUY166" s="157"/>
      <c r="WUZ166" s="157"/>
      <c r="WVA166" s="157"/>
      <c r="WVB166" s="157"/>
      <c r="WVC166" s="157"/>
      <c r="WVD166" s="157"/>
      <c r="WVE166" s="157"/>
      <c r="WVF166" s="157"/>
      <c r="WVG166" s="157"/>
      <c r="WVH166" s="157"/>
      <c r="WVI166" s="157"/>
      <c r="WVJ166" s="157"/>
      <c r="WVK166" s="157"/>
      <c r="WVL166" s="157"/>
      <c r="WVM166" s="157"/>
      <c r="WVN166" s="157"/>
      <c r="WVO166" s="157"/>
      <c r="WVP166" s="157"/>
      <c r="WVQ166" s="157"/>
      <c r="WVR166" s="157"/>
      <c r="WVS166" s="157"/>
      <c r="WVT166" s="157"/>
      <c r="WVU166" s="157"/>
      <c r="WVV166" s="157"/>
      <c r="WVW166" s="157"/>
      <c r="WVX166" s="157"/>
      <c r="WVY166" s="157"/>
      <c r="WVZ166" s="157"/>
      <c r="WWA166" s="157"/>
      <c r="WWB166" s="157"/>
      <c r="WWC166" s="157"/>
      <c r="WWD166" s="157"/>
      <c r="WWE166" s="157"/>
      <c r="WWF166" s="157"/>
      <c r="WWG166" s="157"/>
      <c r="WWH166" s="157"/>
      <c r="WWI166" s="157"/>
      <c r="WWJ166" s="157"/>
      <c r="WWK166" s="157"/>
      <c r="WWL166" s="157"/>
      <c r="WWM166" s="157"/>
      <c r="WWN166" s="157"/>
      <c r="WWO166" s="157"/>
      <c r="WWP166" s="157"/>
      <c r="WWQ166" s="157"/>
      <c r="WWR166" s="157"/>
      <c r="WWS166" s="157"/>
      <c r="WWT166" s="157"/>
      <c r="WWU166" s="157"/>
      <c r="WWV166" s="157"/>
      <c r="WWW166" s="157"/>
      <c r="WWX166" s="157"/>
      <c r="WWY166" s="157"/>
      <c r="WWZ166" s="157"/>
      <c r="WXA166" s="157"/>
      <c r="WXB166" s="157"/>
      <c r="WXC166" s="157"/>
      <c r="WXD166" s="157"/>
      <c r="WXE166" s="157"/>
      <c r="WXF166" s="157"/>
      <c r="WXG166" s="157"/>
      <c r="WXH166" s="157"/>
      <c r="WXI166" s="157"/>
      <c r="WXJ166" s="157"/>
      <c r="WXK166" s="157"/>
      <c r="WXL166" s="157"/>
      <c r="WXM166" s="157"/>
      <c r="WXN166" s="157"/>
      <c r="WXO166" s="157"/>
      <c r="WXP166" s="157"/>
      <c r="WXQ166" s="157"/>
      <c r="WXR166" s="157"/>
      <c r="WXS166" s="157"/>
      <c r="WXT166" s="157"/>
      <c r="WXU166" s="157"/>
      <c r="WXV166" s="157"/>
      <c r="WXW166" s="157"/>
      <c r="WXX166" s="157"/>
      <c r="WXY166" s="157"/>
      <c r="WXZ166" s="157"/>
      <c r="WYA166" s="157"/>
      <c r="WYB166" s="157"/>
      <c r="WYC166" s="157"/>
      <c r="WYD166" s="157"/>
      <c r="WYE166" s="157"/>
      <c r="WYF166" s="157"/>
      <c r="WYG166" s="157"/>
      <c r="WYH166" s="157"/>
      <c r="WYI166" s="157"/>
      <c r="WYJ166" s="157"/>
      <c r="WYK166" s="157"/>
      <c r="WYL166" s="157"/>
      <c r="WYM166" s="157"/>
      <c r="WYN166" s="157"/>
      <c r="WYO166" s="157"/>
      <c r="WYP166" s="157"/>
      <c r="WYQ166" s="157"/>
      <c r="WYR166" s="157"/>
      <c r="WYS166" s="157"/>
      <c r="WYT166" s="157"/>
      <c r="WYU166" s="157"/>
      <c r="WYV166" s="157"/>
      <c r="WYW166" s="157"/>
      <c r="WYX166" s="157"/>
      <c r="WYY166" s="157"/>
      <c r="WYZ166" s="157"/>
      <c r="WZA166" s="157"/>
      <c r="WZB166" s="157"/>
      <c r="WZC166" s="157"/>
      <c r="WZD166" s="157"/>
      <c r="WZE166" s="157"/>
      <c r="WZF166" s="157"/>
      <c r="WZG166" s="157"/>
      <c r="WZH166" s="157"/>
      <c r="WZI166" s="157"/>
      <c r="WZJ166" s="157"/>
      <c r="WZK166" s="157"/>
      <c r="WZL166" s="157"/>
      <c r="WZM166" s="157"/>
      <c r="WZN166" s="157"/>
      <c r="WZO166" s="157"/>
      <c r="WZP166" s="157"/>
      <c r="WZQ166" s="157"/>
      <c r="WZR166" s="157"/>
      <c r="WZS166" s="157"/>
      <c r="WZT166" s="157"/>
      <c r="WZU166" s="157"/>
      <c r="WZV166" s="157"/>
      <c r="WZW166" s="157"/>
      <c r="WZX166" s="157"/>
      <c r="WZY166" s="157"/>
      <c r="WZZ166" s="157"/>
      <c r="XAA166" s="157"/>
      <c r="XAB166" s="157"/>
      <c r="XAC166" s="157"/>
      <c r="XAD166" s="157"/>
      <c r="XAE166" s="157"/>
      <c r="XAF166" s="157"/>
      <c r="XAG166" s="157"/>
      <c r="XAH166" s="157"/>
      <c r="XAI166" s="157"/>
      <c r="XAJ166" s="157"/>
      <c r="XAK166" s="157"/>
      <c r="XAL166" s="157"/>
      <c r="XAM166" s="157"/>
      <c r="XAN166" s="157"/>
      <c r="XAO166" s="157"/>
      <c r="XAP166" s="157"/>
      <c r="XAQ166" s="157"/>
      <c r="XAR166" s="157"/>
      <c r="XAS166" s="157"/>
      <c r="XAT166" s="157"/>
      <c r="XAU166" s="157"/>
      <c r="XAV166" s="157"/>
      <c r="XAW166" s="157"/>
      <c r="XAX166" s="157"/>
      <c r="XAY166" s="157"/>
      <c r="XAZ166" s="157"/>
      <c r="XBA166" s="157"/>
      <c r="XBB166" s="157"/>
      <c r="XBC166" s="157"/>
      <c r="XBD166" s="157"/>
      <c r="XBE166" s="157"/>
      <c r="XBF166" s="157"/>
      <c r="XBG166" s="157"/>
      <c r="XBH166" s="157"/>
      <c r="XBI166" s="157"/>
      <c r="XBJ166" s="157"/>
      <c r="XBK166" s="157"/>
      <c r="XBL166" s="157"/>
      <c r="XBM166" s="157"/>
      <c r="XBN166" s="157"/>
      <c r="XBO166" s="157"/>
      <c r="XBP166" s="157"/>
      <c r="XBQ166" s="157"/>
      <c r="XBR166" s="157"/>
      <c r="XBS166" s="157"/>
      <c r="XBT166" s="157"/>
      <c r="XBU166" s="157"/>
      <c r="XBV166" s="157"/>
      <c r="XBW166" s="157"/>
      <c r="XBX166" s="157"/>
      <c r="XBY166" s="157"/>
      <c r="XBZ166" s="157"/>
      <c r="XCA166" s="157"/>
      <c r="XCB166" s="157"/>
      <c r="XCC166" s="157"/>
      <c r="XCD166" s="157"/>
      <c r="XCE166" s="157"/>
      <c r="XCF166" s="157"/>
      <c r="XCG166" s="157"/>
      <c r="XCH166" s="157"/>
      <c r="XCI166" s="157"/>
      <c r="XCJ166" s="157"/>
      <c r="XCK166" s="157"/>
      <c r="XCL166" s="157"/>
      <c r="XCM166" s="157"/>
      <c r="XCN166" s="157"/>
      <c r="XCO166" s="157"/>
      <c r="XCP166" s="157"/>
      <c r="XCQ166" s="157"/>
      <c r="XCR166" s="157"/>
      <c r="XCS166" s="157"/>
      <c r="XCT166" s="157"/>
      <c r="XCU166" s="157"/>
      <c r="XCV166" s="157"/>
      <c r="XCW166" s="157"/>
      <c r="XCX166" s="157"/>
      <c r="XCY166" s="157"/>
      <c r="XCZ166" s="157"/>
      <c r="XDA166" s="157"/>
      <c r="XDB166" s="157"/>
      <c r="XDC166" s="157"/>
      <c r="XDD166" s="157"/>
      <c r="XDE166" s="157"/>
      <c r="XDF166" s="157"/>
      <c r="XDG166" s="157"/>
      <c r="XDH166" s="157"/>
      <c r="XDI166" s="157"/>
      <c r="XDJ166" s="157"/>
      <c r="XDK166" s="157"/>
      <c r="XDL166" s="157"/>
      <c r="XDM166" s="157"/>
      <c r="XDN166" s="157"/>
      <c r="XDO166" s="157"/>
      <c r="XDP166" s="157"/>
      <c r="XDQ166" s="157"/>
      <c r="XDR166" s="157"/>
      <c r="XDS166" s="157"/>
      <c r="XDT166" s="157"/>
      <c r="XDU166" s="157"/>
      <c r="XDV166" s="157"/>
      <c r="XDW166" s="157"/>
      <c r="XDX166" s="157"/>
      <c r="XDY166" s="157"/>
      <c r="XDZ166" s="157"/>
      <c r="XEA166" s="157"/>
      <c r="XEB166" s="157"/>
      <c r="XEC166" s="157"/>
      <c r="XED166" s="157"/>
      <c r="XEE166" s="157"/>
      <c r="XEF166" s="157"/>
      <c r="XEG166" s="157"/>
      <c r="XEH166" s="157"/>
      <c r="XEI166" s="157"/>
      <c r="XEJ166" s="157"/>
      <c r="XEK166" s="157"/>
      <c r="XEL166" s="157"/>
      <c r="XEM166" s="157"/>
      <c r="XEN166" s="157"/>
      <c r="XEO166" s="157"/>
      <c r="XEP166" s="157"/>
      <c r="XEQ166" s="157"/>
      <c r="XER166" s="157"/>
      <c r="XES166" s="157"/>
    </row>
    <row r="167" spans="1:16373" s="188" customFormat="1" ht="67.2" outlineLevel="2" x14ac:dyDescent="0.25">
      <c r="A167" s="133">
        <v>148</v>
      </c>
      <c r="B167" s="37" t="s">
        <v>760</v>
      </c>
      <c r="C167" s="37" t="s">
        <v>879</v>
      </c>
      <c r="D167" s="147" t="s">
        <v>977</v>
      </c>
      <c r="E167" s="235">
        <f t="shared" si="105"/>
        <v>1100</v>
      </c>
      <c r="F167" s="208">
        <v>0</v>
      </c>
      <c r="G167" s="235">
        <f t="shared" si="106"/>
        <v>1100</v>
      </c>
      <c r="H167" s="208">
        <v>0</v>
      </c>
      <c r="I167" s="208">
        <v>1100</v>
      </c>
      <c r="J167" s="208">
        <v>0</v>
      </c>
      <c r="K167" s="208">
        <v>0</v>
      </c>
      <c r="L167" s="235">
        <f t="shared" si="107"/>
        <v>1100</v>
      </c>
      <c r="M167" s="235">
        <v>0</v>
      </c>
      <c r="N167" s="235">
        <f t="shared" si="108"/>
        <v>1100</v>
      </c>
      <c r="O167" s="208">
        <f t="shared" ref="O167:Q169" si="109">H167</f>
        <v>0</v>
      </c>
      <c r="P167" s="208">
        <f t="shared" si="109"/>
        <v>1100</v>
      </c>
      <c r="Q167" s="242">
        <f t="shared" si="109"/>
        <v>0</v>
      </c>
      <c r="R167" s="242">
        <v>0</v>
      </c>
      <c r="S167" s="89" t="s">
        <v>429</v>
      </c>
      <c r="T167" s="133">
        <v>2023</v>
      </c>
      <c r="U167" s="224"/>
      <c r="V167" s="59"/>
      <c r="W167" s="59"/>
      <c r="X167" s="59"/>
      <c r="Y167" s="59"/>
      <c r="Z167" s="59"/>
      <c r="AA167" s="131"/>
      <c r="AB167" s="131"/>
      <c r="AC167" s="131"/>
      <c r="AD167" s="131"/>
      <c r="AE167" s="131"/>
      <c r="AF167" s="131"/>
      <c r="AG167" s="14"/>
    </row>
    <row r="168" spans="1:16373" s="188" customFormat="1" ht="67.2" outlineLevel="2" x14ac:dyDescent="0.25">
      <c r="A168" s="133">
        <v>149</v>
      </c>
      <c r="B168" s="37" t="s">
        <v>796</v>
      </c>
      <c r="C168" s="37" t="s">
        <v>886</v>
      </c>
      <c r="D168" s="147" t="s">
        <v>977</v>
      </c>
      <c r="E168" s="235">
        <f t="shared" si="105"/>
        <v>157.57875000000001</v>
      </c>
      <c r="F168" s="208">
        <v>0</v>
      </c>
      <c r="G168" s="235">
        <f t="shared" si="106"/>
        <v>157.57875000000001</v>
      </c>
      <c r="H168" s="208">
        <v>0</v>
      </c>
      <c r="I168" s="208">
        <v>157.57875000000001</v>
      </c>
      <c r="J168" s="208">
        <v>0</v>
      </c>
      <c r="K168" s="208">
        <v>0</v>
      </c>
      <c r="L168" s="235">
        <f t="shared" si="107"/>
        <v>157.57875000000001</v>
      </c>
      <c r="M168" s="235">
        <v>0</v>
      </c>
      <c r="N168" s="235">
        <f t="shared" si="108"/>
        <v>157.57875000000001</v>
      </c>
      <c r="O168" s="208">
        <f t="shared" si="109"/>
        <v>0</v>
      </c>
      <c r="P168" s="208">
        <f t="shared" si="109"/>
        <v>157.57875000000001</v>
      </c>
      <c r="Q168" s="242">
        <f t="shared" si="109"/>
        <v>0</v>
      </c>
      <c r="R168" s="242">
        <v>0</v>
      </c>
      <c r="S168" s="89" t="s">
        <v>429</v>
      </c>
      <c r="T168" s="133">
        <v>2023</v>
      </c>
      <c r="U168" s="224"/>
      <c r="V168" s="59"/>
      <c r="W168" s="59"/>
      <c r="X168" s="59"/>
      <c r="Y168" s="59"/>
      <c r="Z168" s="59"/>
      <c r="AA168" s="131"/>
      <c r="AB168" s="131"/>
      <c r="AC168" s="131"/>
      <c r="AD168" s="131"/>
      <c r="AE168" s="131"/>
      <c r="AF168" s="131"/>
      <c r="AG168" s="14"/>
    </row>
    <row r="169" spans="1:16373" s="188" customFormat="1" ht="67.2" outlineLevel="2" x14ac:dyDescent="0.25">
      <c r="A169" s="133">
        <v>150</v>
      </c>
      <c r="B169" s="37" t="s">
        <v>655</v>
      </c>
      <c r="C169" s="37" t="s">
        <v>913</v>
      </c>
      <c r="D169" s="147" t="s">
        <v>656</v>
      </c>
      <c r="E169" s="235">
        <f t="shared" si="105"/>
        <v>970</v>
      </c>
      <c r="F169" s="208">
        <v>0</v>
      </c>
      <c r="G169" s="235">
        <f t="shared" si="106"/>
        <v>900</v>
      </c>
      <c r="H169" s="208">
        <v>0</v>
      </c>
      <c r="I169" s="208">
        <v>900</v>
      </c>
      <c r="J169" s="208">
        <v>70</v>
      </c>
      <c r="K169" s="208">
        <v>0</v>
      </c>
      <c r="L169" s="235">
        <f t="shared" si="107"/>
        <v>970</v>
      </c>
      <c r="M169" s="235">
        <v>0</v>
      </c>
      <c r="N169" s="235">
        <f t="shared" si="108"/>
        <v>900</v>
      </c>
      <c r="O169" s="208">
        <f t="shared" si="109"/>
        <v>0</v>
      </c>
      <c r="P169" s="208">
        <f t="shared" si="109"/>
        <v>900</v>
      </c>
      <c r="Q169" s="208">
        <f t="shared" si="109"/>
        <v>70</v>
      </c>
      <c r="R169" s="208">
        <v>0</v>
      </c>
      <c r="S169" s="89" t="s">
        <v>658</v>
      </c>
      <c r="T169" s="133">
        <v>2023</v>
      </c>
      <c r="U169" s="224"/>
      <c r="V169" s="185"/>
      <c r="W169" s="185"/>
      <c r="X169" s="185"/>
      <c r="Y169" s="185"/>
      <c r="Z169" s="185"/>
      <c r="AA169" s="186"/>
      <c r="AB169" s="186"/>
      <c r="AC169" s="186"/>
      <c r="AD169" s="186"/>
      <c r="AE169" s="186"/>
      <c r="AF169" s="186"/>
      <c r="AG169" s="187"/>
    </row>
    <row r="170" spans="1:16373" s="188" customFormat="1" ht="50.4" outlineLevel="2" x14ac:dyDescent="0.25">
      <c r="A170" s="133">
        <v>151</v>
      </c>
      <c r="B170" s="37" t="s">
        <v>642</v>
      </c>
      <c r="C170" s="37" t="s">
        <v>970</v>
      </c>
      <c r="D170" s="147" t="s">
        <v>577</v>
      </c>
      <c r="E170" s="235">
        <f t="shared" si="105"/>
        <v>31.33</v>
      </c>
      <c r="F170" s="208">
        <v>0</v>
      </c>
      <c r="G170" s="235">
        <f t="shared" si="106"/>
        <v>31.33</v>
      </c>
      <c r="H170" s="208">
        <v>0</v>
      </c>
      <c r="I170" s="208">
        <v>31.33</v>
      </c>
      <c r="J170" s="208">
        <v>0</v>
      </c>
      <c r="K170" s="208">
        <v>0</v>
      </c>
      <c r="L170" s="235">
        <f t="shared" si="107"/>
        <v>31.33</v>
      </c>
      <c r="M170" s="235">
        <v>0</v>
      </c>
      <c r="N170" s="235">
        <f t="shared" si="108"/>
        <v>31.33</v>
      </c>
      <c r="O170" s="208">
        <v>0</v>
      </c>
      <c r="P170" s="208">
        <v>31.33</v>
      </c>
      <c r="Q170" s="208">
        <v>0</v>
      </c>
      <c r="R170" s="208">
        <v>0</v>
      </c>
      <c r="S170" s="89" t="s">
        <v>578</v>
      </c>
      <c r="T170" s="133">
        <v>2024</v>
      </c>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c r="IY170" s="1"/>
      <c r="IZ170" s="1"/>
      <c r="JA170" s="1"/>
      <c r="JB170" s="1"/>
      <c r="JC170" s="1"/>
      <c r="JD170" s="1"/>
      <c r="JE170" s="1"/>
      <c r="JF170" s="1"/>
      <c r="JG170" s="1"/>
      <c r="JH170" s="1"/>
      <c r="JI170" s="1"/>
      <c r="JJ170" s="1"/>
      <c r="JK170" s="1"/>
      <c r="JL170" s="1"/>
      <c r="JM170" s="1"/>
      <c r="JN170" s="1"/>
      <c r="JO170" s="1"/>
      <c r="JP170" s="1"/>
      <c r="JQ170" s="1"/>
      <c r="JR170" s="1"/>
      <c r="JS170" s="1"/>
      <c r="JT170" s="1"/>
      <c r="JU170" s="1"/>
      <c r="JV170" s="1"/>
      <c r="JW170" s="1"/>
      <c r="JX170" s="1"/>
      <c r="JY170" s="1"/>
      <c r="JZ170" s="1"/>
      <c r="KA170" s="1"/>
      <c r="KB170" s="1"/>
      <c r="KC170" s="1"/>
      <c r="KD170" s="1"/>
      <c r="KE170" s="1"/>
      <c r="KF170" s="1"/>
      <c r="KG170" s="1"/>
      <c r="KH170" s="1"/>
      <c r="KI170" s="1"/>
      <c r="KJ170" s="1"/>
      <c r="KK170" s="1"/>
      <c r="KL170" s="1"/>
      <c r="KM170" s="1"/>
      <c r="KN170" s="1"/>
      <c r="KO170" s="1"/>
      <c r="KP170" s="1"/>
      <c r="KQ170" s="1"/>
      <c r="KR170" s="1"/>
      <c r="KS170" s="1"/>
      <c r="KT170" s="1"/>
      <c r="KU170" s="1"/>
      <c r="KV170" s="1"/>
      <c r="KW170" s="1"/>
      <c r="KX170" s="1"/>
      <c r="KY170" s="1"/>
      <c r="KZ170" s="1"/>
      <c r="LA170" s="1"/>
      <c r="LB170" s="1"/>
      <c r="LC170" s="1"/>
      <c r="LD170" s="1"/>
      <c r="LE170" s="1"/>
      <c r="LF170" s="1"/>
      <c r="LG170" s="1"/>
      <c r="LH170" s="1"/>
      <c r="LI170" s="1"/>
      <c r="LJ170" s="1"/>
      <c r="LK170" s="1"/>
      <c r="LL170" s="1"/>
      <c r="LM170" s="1"/>
      <c r="LN170" s="1"/>
      <c r="LO170" s="1"/>
      <c r="LP170" s="1"/>
      <c r="LQ170" s="1"/>
      <c r="LR170" s="1"/>
      <c r="LS170" s="1"/>
      <c r="LT170" s="1"/>
      <c r="LU170" s="1"/>
      <c r="LV170" s="1"/>
      <c r="LW170" s="1"/>
      <c r="LX170" s="1"/>
      <c r="LY170" s="1"/>
      <c r="LZ170" s="1"/>
      <c r="MA170" s="1"/>
      <c r="MB170" s="1"/>
      <c r="MC170" s="1"/>
      <c r="MD170" s="1"/>
      <c r="ME170" s="1"/>
      <c r="MF170" s="1"/>
      <c r="MG170" s="1"/>
      <c r="MH170" s="1"/>
      <c r="MI170" s="1"/>
      <c r="MJ170" s="1"/>
      <c r="MK170" s="1"/>
      <c r="ML170" s="1"/>
      <c r="MM170" s="1"/>
      <c r="MN170" s="1"/>
      <c r="MO170" s="1"/>
      <c r="MP170" s="1"/>
      <c r="MQ170" s="1"/>
      <c r="MR170" s="1"/>
      <c r="MS170" s="1"/>
      <c r="MT170" s="1"/>
      <c r="MU170" s="1"/>
      <c r="MV170" s="1"/>
      <c r="MW170" s="1"/>
      <c r="MX170" s="1"/>
      <c r="MY170" s="1"/>
      <c r="MZ170" s="1"/>
      <c r="NA170" s="1"/>
      <c r="NB170" s="1"/>
      <c r="NC170" s="1"/>
      <c r="ND170" s="1"/>
      <c r="NE170" s="1"/>
      <c r="NF170" s="1"/>
      <c r="NG170" s="1"/>
      <c r="NH170" s="1"/>
      <c r="NI170" s="1"/>
      <c r="NJ170" s="1"/>
      <c r="NK170" s="1"/>
      <c r="NL170" s="1"/>
      <c r="NM170" s="1"/>
      <c r="NN170" s="1"/>
      <c r="NO170" s="1"/>
      <c r="NP170" s="1"/>
      <c r="NQ170" s="1"/>
      <c r="NR170" s="1"/>
      <c r="NS170" s="1"/>
      <c r="NT170" s="1"/>
      <c r="NU170" s="1"/>
      <c r="NV170" s="1"/>
      <c r="NW170" s="1"/>
      <c r="NX170" s="1"/>
      <c r="NY170" s="1"/>
      <c r="NZ170" s="1"/>
      <c r="OA170" s="1"/>
      <c r="OB170" s="1"/>
      <c r="OC170" s="1"/>
      <c r="OD170" s="1"/>
      <c r="OE170" s="1"/>
      <c r="OF170" s="1"/>
      <c r="OG170" s="1"/>
      <c r="OH170" s="1"/>
      <c r="OI170" s="1"/>
      <c r="OJ170" s="1"/>
      <c r="OK170" s="1"/>
      <c r="OL170" s="1"/>
      <c r="OM170" s="1"/>
      <c r="ON170" s="1"/>
      <c r="OO170" s="1"/>
      <c r="OP170" s="1"/>
      <c r="OQ170" s="1"/>
      <c r="OR170" s="1"/>
      <c r="OS170" s="1"/>
      <c r="OT170" s="1"/>
      <c r="OU170" s="1"/>
      <c r="OV170" s="1"/>
      <c r="OW170" s="1"/>
      <c r="OX170" s="1"/>
      <c r="OY170" s="1"/>
      <c r="OZ170" s="1"/>
      <c r="PA170" s="1"/>
      <c r="PB170" s="1"/>
      <c r="PC170" s="1"/>
      <c r="PD170" s="1"/>
      <c r="PE170" s="1"/>
      <c r="PF170" s="1"/>
      <c r="PG170" s="1"/>
      <c r="PH170" s="1"/>
      <c r="PI170" s="1"/>
      <c r="PJ170" s="1"/>
      <c r="PK170" s="1"/>
      <c r="PL170" s="1"/>
      <c r="PM170" s="1"/>
      <c r="PN170" s="1"/>
      <c r="PO170" s="1"/>
      <c r="PP170" s="1"/>
      <c r="PQ170" s="1"/>
      <c r="PR170" s="1"/>
      <c r="PS170" s="1"/>
      <c r="PT170" s="1"/>
      <c r="PU170" s="1"/>
      <c r="PV170" s="1"/>
      <c r="PW170" s="1"/>
      <c r="PX170" s="1"/>
      <c r="PY170" s="1"/>
      <c r="PZ170" s="1"/>
      <c r="QA170" s="1"/>
      <c r="QB170" s="1"/>
      <c r="QC170" s="1"/>
      <c r="QD170" s="1"/>
      <c r="QE170" s="1"/>
      <c r="QF170" s="1"/>
      <c r="QG170" s="1"/>
      <c r="QH170" s="1"/>
      <c r="QI170" s="1"/>
      <c r="QJ170" s="1"/>
      <c r="QK170" s="1"/>
      <c r="QL170" s="1"/>
      <c r="QM170" s="1"/>
      <c r="QN170" s="1"/>
      <c r="QO170" s="1"/>
      <c r="QP170" s="1"/>
      <c r="QQ170" s="1"/>
      <c r="QR170" s="1"/>
      <c r="QS170" s="1"/>
      <c r="QT170" s="1"/>
      <c r="QU170" s="1"/>
      <c r="QV170" s="1"/>
      <c r="QW170" s="1"/>
      <c r="QX170" s="1"/>
      <c r="QY170" s="1"/>
      <c r="QZ170" s="1"/>
      <c r="RA170" s="1"/>
      <c r="RB170" s="1"/>
      <c r="RC170" s="1"/>
      <c r="RD170" s="1"/>
      <c r="RE170" s="1"/>
      <c r="RF170" s="1"/>
      <c r="RG170" s="1"/>
      <c r="RH170" s="1"/>
      <c r="RI170" s="1"/>
      <c r="RJ170" s="1"/>
      <c r="RK170" s="1"/>
      <c r="RL170" s="1"/>
      <c r="RM170" s="1"/>
      <c r="RN170" s="1"/>
      <c r="RO170" s="1"/>
      <c r="RP170" s="1"/>
      <c r="RQ170" s="1"/>
      <c r="RR170" s="1"/>
      <c r="RS170" s="1"/>
      <c r="RT170" s="1"/>
      <c r="RU170" s="1"/>
      <c r="RV170" s="1"/>
      <c r="RW170" s="1"/>
      <c r="RX170" s="1"/>
      <c r="RY170" s="1"/>
      <c r="RZ170" s="1"/>
      <c r="SA170" s="1"/>
      <c r="SB170" s="1"/>
      <c r="SC170" s="1"/>
      <c r="SD170" s="1"/>
      <c r="SE170" s="1"/>
      <c r="SF170" s="1"/>
      <c r="SG170" s="1"/>
      <c r="SH170" s="1"/>
      <c r="SI170" s="1"/>
      <c r="SJ170" s="1"/>
      <c r="SK170" s="1"/>
      <c r="SL170" s="1"/>
      <c r="SM170" s="1"/>
      <c r="SN170" s="1"/>
      <c r="SO170" s="1"/>
      <c r="SP170" s="1"/>
      <c r="SQ170" s="1"/>
      <c r="SR170" s="1"/>
      <c r="SS170" s="1"/>
      <c r="ST170" s="1"/>
      <c r="SU170" s="1"/>
      <c r="SV170" s="1"/>
      <c r="SW170" s="1"/>
      <c r="SX170" s="1"/>
      <c r="SY170" s="1"/>
      <c r="SZ170" s="1"/>
      <c r="TA170" s="1"/>
      <c r="TB170" s="1"/>
      <c r="TC170" s="1"/>
      <c r="TD170" s="1"/>
      <c r="TE170" s="1"/>
      <c r="TF170" s="1"/>
      <c r="TG170" s="1"/>
      <c r="TH170" s="1"/>
      <c r="TI170" s="1"/>
      <c r="TJ170" s="1"/>
      <c r="TK170" s="1"/>
      <c r="TL170" s="1"/>
      <c r="TM170" s="1"/>
      <c r="TN170" s="1"/>
      <c r="TO170" s="1"/>
      <c r="TP170" s="1"/>
      <c r="TQ170" s="1"/>
      <c r="TR170" s="1"/>
      <c r="TS170" s="1"/>
      <c r="TT170" s="1"/>
      <c r="TU170" s="1"/>
      <c r="TV170" s="1"/>
      <c r="TW170" s="1"/>
      <c r="TX170" s="1"/>
      <c r="TY170" s="1"/>
      <c r="TZ170" s="1"/>
      <c r="UA170" s="1"/>
      <c r="UB170" s="1"/>
      <c r="UC170" s="1"/>
      <c r="UD170" s="1"/>
      <c r="UE170" s="1"/>
      <c r="UF170" s="1"/>
      <c r="UG170" s="1"/>
      <c r="UH170" s="1"/>
      <c r="UI170" s="1"/>
      <c r="UJ170" s="1"/>
      <c r="UK170" s="1"/>
      <c r="UL170" s="1"/>
      <c r="UM170" s="1"/>
      <c r="UN170" s="1"/>
      <c r="UO170" s="1"/>
      <c r="UP170" s="1"/>
      <c r="UQ170" s="1"/>
      <c r="UR170" s="1"/>
      <c r="US170" s="1"/>
      <c r="UT170" s="1"/>
      <c r="UU170" s="1"/>
      <c r="UV170" s="1"/>
      <c r="UW170" s="1"/>
      <c r="UX170" s="1"/>
      <c r="UY170" s="1"/>
      <c r="UZ170" s="1"/>
      <c r="VA170" s="1"/>
      <c r="VB170" s="1"/>
      <c r="VC170" s="1"/>
      <c r="VD170" s="1"/>
      <c r="VE170" s="1"/>
      <c r="VF170" s="1"/>
      <c r="VG170" s="1"/>
      <c r="VH170" s="1"/>
      <c r="VI170" s="1"/>
      <c r="VJ170" s="1"/>
      <c r="VK170" s="1"/>
      <c r="VL170" s="1"/>
      <c r="VM170" s="1"/>
      <c r="VN170" s="1"/>
      <c r="VO170" s="1"/>
      <c r="VP170" s="1"/>
      <c r="VQ170" s="1"/>
      <c r="VR170" s="1"/>
      <c r="VS170" s="1"/>
      <c r="VT170" s="1"/>
      <c r="VU170" s="1"/>
      <c r="VV170" s="1"/>
      <c r="VW170" s="1"/>
      <c r="VX170" s="1"/>
      <c r="VY170" s="1"/>
      <c r="VZ170" s="1"/>
      <c r="WA170" s="1"/>
      <c r="WB170" s="1"/>
      <c r="WC170" s="1"/>
      <c r="WD170" s="1"/>
      <c r="WE170" s="1"/>
      <c r="WF170" s="1"/>
      <c r="WG170" s="1"/>
      <c r="WH170" s="1"/>
      <c r="WI170" s="1"/>
      <c r="WJ170" s="1"/>
      <c r="WK170" s="1"/>
      <c r="WL170" s="1"/>
      <c r="WM170" s="1"/>
      <c r="WN170" s="1"/>
      <c r="WO170" s="1"/>
      <c r="WP170" s="1"/>
      <c r="WQ170" s="1"/>
      <c r="WR170" s="1"/>
      <c r="WS170" s="1"/>
      <c r="WT170" s="1"/>
      <c r="WU170" s="1"/>
      <c r="WV170" s="1"/>
      <c r="WW170" s="1"/>
      <c r="WX170" s="1"/>
      <c r="WY170" s="1"/>
      <c r="WZ170" s="1"/>
      <c r="XA170" s="1"/>
      <c r="XB170" s="1"/>
      <c r="XC170" s="1"/>
      <c r="XD170" s="1"/>
      <c r="XE170" s="1"/>
      <c r="XF170" s="1"/>
      <c r="XG170" s="1"/>
      <c r="XH170" s="1"/>
      <c r="XI170" s="1"/>
      <c r="XJ170" s="1"/>
      <c r="XK170" s="1"/>
      <c r="XL170" s="1"/>
      <c r="XM170" s="1"/>
      <c r="XN170" s="1"/>
      <c r="XO170" s="1"/>
      <c r="XP170" s="1"/>
      <c r="XQ170" s="1"/>
      <c r="XR170" s="1"/>
      <c r="XS170" s="1"/>
      <c r="XT170" s="1"/>
      <c r="XU170" s="1"/>
      <c r="XV170" s="1"/>
      <c r="XW170" s="1"/>
      <c r="XX170" s="1"/>
      <c r="XY170" s="1"/>
      <c r="XZ170" s="1"/>
      <c r="YA170" s="1"/>
      <c r="YB170" s="1"/>
      <c r="YC170" s="1"/>
      <c r="YD170" s="1"/>
      <c r="YE170" s="1"/>
      <c r="YF170" s="1"/>
      <c r="YG170" s="1"/>
      <c r="YH170" s="1"/>
      <c r="YI170" s="1"/>
      <c r="YJ170" s="1"/>
      <c r="YK170" s="1"/>
      <c r="YL170" s="1"/>
      <c r="YM170" s="1"/>
      <c r="YN170" s="1"/>
      <c r="YO170" s="1"/>
      <c r="YP170" s="1"/>
      <c r="YQ170" s="1"/>
      <c r="YR170" s="1"/>
      <c r="YS170" s="1"/>
      <c r="YT170" s="1"/>
      <c r="YU170" s="1"/>
      <c r="YV170" s="1"/>
      <c r="YW170" s="1"/>
      <c r="YX170" s="1"/>
      <c r="YY170" s="1"/>
      <c r="YZ170" s="1"/>
      <c r="ZA170" s="1"/>
      <c r="ZB170" s="1"/>
      <c r="ZC170" s="1"/>
      <c r="ZD170" s="1"/>
      <c r="ZE170" s="1"/>
      <c r="ZF170" s="1"/>
      <c r="ZG170" s="1"/>
      <c r="ZH170" s="1"/>
      <c r="ZI170" s="1"/>
      <c r="ZJ170" s="1"/>
      <c r="ZK170" s="1"/>
      <c r="ZL170" s="1"/>
      <c r="ZM170" s="1"/>
      <c r="ZN170" s="1"/>
      <c r="ZO170" s="1"/>
      <c r="ZP170" s="1"/>
      <c r="ZQ170" s="1"/>
      <c r="ZR170" s="1"/>
      <c r="ZS170" s="1"/>
      <c r="ZT170" s="1"/>
      <c r="ZU170" s="1"/>
      <c r="ZV170" s="1"/>
      <c r="ZW170" s="1"/>
      <c r="ZX170" s="1"/>
      <c r="ZY170" s="1"/>
      <c r="ZZ170" s="1"/>
      <c r="AAA170" s="1"/>
      <c r="AAB170" s="1"/>
      <c r="AAC170" s="1"/>
      <c r="AAD170" s="1"/>
      <c r="AAE170" s="1"/>
      <c r="AAF170" s="1"/>
      <c r="AAG170" s="1"/>
      <c r="AAH170" s="1"/>
      <c r="AAI170" s="1"/>
      <c r="AAJ170" s="1"/>
      <c r="AAK170" s="1"/>
      <c r="AAL170" s="1"/>
      <c r="AAM170" s="1"/>
      <c r="AAN170" s="1"/>
      <c r="AAO170" s="1"/>
      <c r="AAP170" s="1"/>
      <c r="AAQ170" s="1"/>
      <c r="AAR170" s="1"/>
      <c r="AAS170" s="1"/>
      <c r="AAT170" s="1"/>
      <c r="AAU170" s="1"/>
      <c r="AAV170" s="1"/>
      <c r="AAW170" s="1"/>
      <c r="AAX170" s="1"/>
      <c r="AAY170" s="1"/>
      <c r="AAZ170" s="1"/>
      <c r="ABA170" s="1"/>
      <c r="ABB170" s="1"/>
      <c r="ABC170" s="1"/>
      <c r="ABD170" s="1"/>
      <c r="ABE170" s="1"/>
      <c r="ABF170" s="1"/>
      <c r="ABG170" s="1"/>
      <c r="ABH170" s="1"/>
      <c r="ABI170" s="1"/>
      <c r="ABJ170" s="1"/>
      <c r="ABK170" s="1"/>
      <c r="ABL170" s="1"/>
      <c r="ABM170" s="1"/>
      <c r="ABN170" s="1"/>
      <c r="ABO170" s="1"/>
      <c r="ABP170" s="1"/>
      <c r="ABQ170" s="1"/>
      <c r="ABR170" s="1"/>
      <c r="ABS170" s="1"/>
      <c r="ABT170" s="1"/>
      <c r="ABU170" s="1"/>
      <c r="ABV170" s="1"/>
      <c r="ABW170" s="1"/>
      <c r="ABX170" s="1"/>
      <c r="ABY170" s="1"/>
      <c r="ABZ170" s="1"/>
      <c r="ACA170" s="1"/>
      <c r="ACB170" s="1"/>
      <c r="ACC170" s="1"/>
      <c r="ACD170" s="1"/>
      <c r="ACE170" s="1"/>
      <c r="ACF170" s="1"/>
      <c r="ACG170" s="1"/>
      <c r="ACH170" s="1"/>
      <c r="ACI170" s="1"/>
      <c r="ACJ170" s="1"/>
      <c r="ACK170" s="1"/>
      <c r="ACL170" s="1"/>
      <c r="ACM170" s="1"/>
      <c r="ACN170" s="1"/>
      <c r="ACO170" s="1"/>
      <c r="ACP170" s="1"/>
      <c r="ACQ170" s="1"/>
      <c r="ACR170" s="1"/>
      <c r="ACS170" s="1"/>
      <c r="ACT170" s="1"/>
      <c r="ACU170" s="1"/>
      <c r="ACV170" s="1"/>
      <c r="ACW170" s="1"/>
      <c r="ACX170" s="1"/>
      <c r="ACY170" s="1"/>
      <c r="ACZ170" s="1"/>
      <c r="ADA170" s="1"/>
      <c r="ADB170" s="1"/>
      <c r="ADC170" s="1"/>
      <c r="ADD170" s="1"/>
      <c r="ADE170" s="1"/>
      <c r="ADF170" s="1"/>
      <c r="ADG170" s="1"/>
      <c r="ADH170" s="1"/>
      <c r="ADI170" s="1"/>
      <c r="ADJ170" s="1"/>
      <c r="ADK170" s="1"/>
      <c r="ADL170" s="1"/>
      <c r="ADM170" s="1"/>
      <c r="ADN170" s="1"/>
      <c r="ADO170" s="1"/>
      <c r="ADP170" s="1"/>
      <c r="ADQ170" s="1"/>
      <c r="ADR170" s="1"/>
      <c r="ADS170" s="1"/>
      <c r="ADT170" s="1"/>
      <c r="ADU170" s="1"/>
      <c r="ADV170" s="1"/>
      <c r="ADW170" s="1"/>
      <c r="ADX170" s="1"/>
      <c r="ADY170" s="1"/>
      <c r="ADZ170" s="1"/>
      <c r="AEA170" s="1"/>
      <c r="AEB170" s="1"/>
      <c r="AEC170" s="1"/>
      <c r="AED170" s="1"/>
      <c r="AEE170" s="1"/>
      <c r="AEF170" s="1"/>
      <c r="AEG170" s="1"/>
      <c r="AEH170" s="1"/>
      <c r="AEI170" s="1"/>
      <c r="AEJ170" s="1"/>
      <c r="AEK170" s="1"/>
      <c r="AEL170" s="1"/>
      <c r="AEM170" s="1"/>
      <c r="AEN170" s="1"/>
      <c r="AEO170" s="1"/>
      <c r="AEP170" s="1"/>
      <c r="AEQ170" s="1"/>
      <c r="AER170" s="1"/>
      <c r="AES170" s="1"/>
      <c r="AET170" s="1"/>
      <c r="AEU170" s="1"/>
      <c r="AEV170" s="1"/>
      <c r="AEW170" s="1"/>
      <c r="AEX170" s="1"/>
      <c r="AEY170" s="1"/>
      <c r="AEZ170" s="1"/>
      <c r="AFA170" s="1"/>
      <c r="AFB170" s="1"/>
      <c r="AFC170" s="1"/>
      <c r="AFD170" s="1"/>
      <c r="AFE170" s="1"/>
      <c r="AFF170" s="1"/>
      <c r="AFG170" s="1"/>
      <c r="AFH170" s="1"/>
      <c r="AFI170" s="1"/>
      <c r="AFJ170" s="1"/>
      <c r="AFK170" s="1"/>
      <c r="AFL170" s="1"/>
      <c r="AFM170" s="1"/>
      <c r="AFN170" s="1"/>
      <c r="AFO170" s="1"/>
      <c r="AFP170" s="1"/>
      <c r="AFQ170" s="1"/>
      <c r="AFR170" s="1"/>
      <c r="AFS170" s="1"/>
      <c r="AFT170" s="1"/>
      <c r="AFU170" s="1"/>
      <c r="AFV170" s="1"/>
      <c r="AFW170" s="1"/>
      <c r="AFX170" s="1"/>
      <c r="AFY170" s="1"/>
      <c r="AFZ170" s="1"/>
      <c r="AGA170" s="1"/>
      <c r="AGB170" s="1"/>
      <c r="AGC170" s="1"/>
      <c r="AGD170" s="1"/>
      <c r="AGE170" s="1"/>
      <c r="AGF170" s="1"/>
      <c r="AGG170" s="1"/>
      <c r="AGH170" s="1"/>
      <c r="AGI170" s="1"/>
      <c r="AGJ170" s="1"/>
      <c r="AGK170" s="1"/>
      <c r="AGL170" s="1"/>
      <c r="AGM170" s="1"/>
      <c r="AGN170" s="1"/>
      <c r="AGO170" s="1"/>
      <c r="AGP170" s="1"/>
      <c r="AGQ170" s="1"/>
      <c r="AGR170" s="1"/>
      <c r="AGS170" s="1"/>
      <c r="AGT170" s="1"/>
      <c r="AGU170" s="1"/>
      <c r="AGV170" s="1"/>
      <c r="AGW170" s="1"/>
      <c r="AGX170" s="1"/>
      <c r="AGY170" s="1"/>
      <c r="AGZ170" s="1"/>
      <c r="AHA170" s="1"/>
      <c r="AHB170" s="1"/>
      <c r="AHC170" s="1"/>
      <c r="AHD170" s="1"/>
      <c r="AHE170" s="1"/>
      <c r="AHF170" s="1"/>
      <c r="AHG170" s="1"/>
      <c r="AHH170" s="1"/>
      <c r="AHI170" s="1"/>
      <c r="AHJ170" s="1"/>
      <c r="AHK170" s="1"/>
      <c r="AHL170" s="1"/>
      <c r="AHM170" s="1"/>
      <c r="AHN170" s="1"/>
      <c r="AHO170" s="1"/>
      <c r="AHP170" s="1"/>
      <c r="AHQ170" s="1"/>
      <c r="AHR170" s="1"/>
      <c r="AHS170" s="1"/>
      <c r="AHT170" s="1"/>
      <c r="AHU170" s="1"/>
      <c r="AHV170" s="1"/>
      <c r="AHW170" s="1"/>
      <c r="AHX170" s="1"/>
      <c r="AHY170" s="1"/>
      <c r="AHZ170" s="1"/>
      <c r="AIA170" s="1"/>
      <c r="AIB170" s="1"/>
      <c r="AIC170" s="1"/>
      <c r="AID170" s="1"/>
      <c r="AIE170" s="1"/>
      <c r="AIF170" s="1"/>
      <c r="AIG170" s="1"/>
      <c r="AIH170" s="1"/>
      <c r="AII170" s="1"/>
      <c r="AIJ170" s="1"/>
      <c r="AIK170" s="1"/>
      <c r="AIL170" s="1"/>
      <c r="AIM170" s="1"/>
      <c r="AIN170" s="1"/>
      <c r="AIO170" s="1"/>
      <c r="AIP170" s="1"/>
      <c r="AIQ170" s="1"/>
      <c r="AIR170" s="1"/>
      <c r="AIS170" s="1"/>
      <c r="AIT170" s="1"/>
      <c r="AIU170" s="1"/>
      <c r="AIV170" s="1"/>
      <c r="AIW170" s="1"/>
      <c r="AIX170" s="1"/>
      <c r="AIY170" s="1"/>
      <c r="AIZ170" s="1"/>
      <c r="AJA170" s="1"/>
      <c r="AJB170" s="1"/>
      <c r="AJC170" s="1"/>
      <c r="AJD170" s="1"/>
      <c r="AJE170" s="1"/>
      <c r="AJF170" s="1"/>
      <c r="AJG170" s="1"/>
      <c r="AJH170" s="1"/>
      <c r="AJI170" s="1"/>
      <c r="AJJ170" s="1"/>
      <c r="AJK170" s="1"/>
      <c r="AJL170" s="1"/>
      <c r="AJM170" s="1"/>
      <c r="AJN170" s="1"/>
      <c r="AJO170" s="1"/>
      <c r="AJP170" s="1"/>
      <c r="AJQ170" s="1"/>
      <c r="AJR170" s="1"/>
      <c r="AJS170" s="1"/>
      <c r="AJT170" s="1"/>
      <c r="AJU170" s="1"/>
      <c r="AJV170" s="1"/>
      <c r="AJW170" s="1"/>
      <c r="AJX170" s="1"/>
      <c r="AJY170" s="1"/>
      <c r="AJZ170" s="1"/>
      <c r="AKA170" s="1"/>
      <c r="AKB170" s="1"/>
      <c r="AKC170" s="1"/>
      <c r="AKD170" s="1"/>
      <c r="AKE170" s="1"/>
      <c r="AKF170" s="1"/>
      <c r="AKG170" s="1"/>
      <c r="AKH170" s="1"/>
      <c r="AKI170" s="1"/>
      <c r="AKJ170" s="1"/>
      <c r="AKK170" s="1"/>
      <c r="AKL170" s="1"/>
      <c r="AKM170" s="1"/>
      <c r="AKN170" s="1"/>
      <c r="AKO170" s="1"/>
      <c r="AKP170" s="1"/>
      <c r="AKQ170" s="1"/>
      <c r="AKR170" s="1"/>
      <c r="AKS170" s="1"/>
      <c r="AKT170" s="1"/>
      <c r="AKU170" s="1"/>
      <c r="AKV170" s="1"/>
      <c r="AKW170" s="1"/>
      <c r="AKX170" s="1"/>
      <c r="AKY170" s="1"/>
      <c r="AKZ170" s="1"/>
      <c r="ALA170" s="1"/>
      <c r="ALB170" s="1"/>
      <c r="ALC170" s="1"/>
      <c r="ALD170" s="1"/>
      <c r="ALE170" s="1"/>
      <c r="ALF170" s="1"/>
      <c r="ALG170" s="1"/>
      <c r="ALH170" s="1"/>
      <c r="ALI170" s="1"/>
      <c r="ALJ170" s="1"/>
      <c r="ALK170" s="1"/>
      <c r="ALL170" s="1"/>
      <c r="ALM170" s="1"/>
      <c r="ALN170" s="1"/>
      <c r="ALO170" s="1"/>
      <c r="ALP170" s="1"/>
      <c r="ALQ170" s="1"/>
      <c r="ALR170" s="1"/>
      <c r="ALS170" s="1"/>
      <c r="ALT170" s="1"/>
      <c r="ALU170" s="1"/>
      <c r="ALV170" s="1"/>
      <c r="ALW170" s="1"/>
      <c r="ALX170" s="1"/>
      <c r="ALY170" s="1"/>
      <c r="ALZ170" s="1"/>
      <c r="AMA170" s="1"/>
      <c r="AMB170" s="1"/>
      <c r="AMC170" s="1"/>
      <c r="AMD170" s="1"/>
      <c r="AME170" s="1"/>
      <c r="AMF170" s="1"/>
      <c r="AMG170" s="1"/>
      <c r="AMH170" s="1"/>
      <c r="AMI170" s="1"/>
      <c r="AMJ170" s="1"/>
      <c r="AMK170" s="1"/>
      <c r="AML170" s="1"/>
      <c r="AMM170" s="1"/>
      <c r="AMN170" s="1"/>
      <c r="AMO170" s="1"/>
      <c r="AMP170" s="1"/>
      <c r="AMQ170" s="1"/>
      <c r="AMR170" s="1"/>
      <c r="AMS170" s="1"/>
      <c r="AMT170" s="1"/>
      <c r="AMU170" s="1"/>
      <c r="AMV170" s="1"/>
      <c r="AMW170" s="1"/>
      <c r="AMX170" s="1"/>
      <c r="AMY170" s="1"/>
      <c r="AMZ170" s="1"/>
      <c r="ANA170" s="1"/>
      <c r="ANB170" s="1"/>
      <c r="ANC170" s="1"/>
      <c r="AND170" s="1"/>
      <c r="ANE170" s="1"/>
      <c r="ANF170" s="1"/>
      <c r="ANG170" s="1"/>
      <c r="ANH170" s="1"/>
      <c r="ANI170" s="1"/>
      <c r="ANJ170" s="1"/>
      <c r="ANK170" s="1"/>
      <c r="ANL170" s="1"/>
      <c r="ANM170" s="1"/>
      <c r="ANN170" s="1"/>
      <c r="ANO170" s="1"/>
      <c r="ANP170" s="1"/>
      <c r="ANQ170" s="1"/>
      <c r="ANR170" s="1"/>
      <c r="ANS170" s="1"/>
      <c r="ANT170" s="1"/>
      <c r="ANU170" s="1"/>
      <c r="ANV170" s="1"/>
      <c r="ANW170" s="1"/>
      <c r="ANX170" s="1"/>
      <c r="ANY170" s="1"/>
      <c r="ANZ170" s="1"/>
      <c r="AOA170" s="1"/>
      <c r="AOB170" s="1"/>
      <c r="AOC170" s="1"/>
      <c r="AOD170" s="1"/>
      <c r="AOE170" s="1"/>
      <c r="AOF170" s="1"/>
      <c r="AOG170" s="1"/>
      <c r="AOH170" s="1"/>
      <c r="AOI170" s="1"/>
      <c r="AOJ170" s="1"/>
      <c r="AOK170" s="1"/>
      <c r="AOL170" s="1"/>
      <c r="AOM170" s="1"/>
      <c r="AON170" s="1"/>
      <c r="AOO170" s="1"/>
      <c r="AOP170" s="1"/>
      <c r="AOQ170" s="1"/>
      <c r="AOR170" s="1"/>
      <c r="AOS170" s="1"/>
      <c r="AOT170" s="1"/>
      <c r="AOU170" s="1"/>
      <c r="AOV170" s="1"/>
      <c r="AOW170" s="1"/>
      <c r="AOX170" s="1"/>
      <c r="AOY170" s="1"/>
      <c r="AOZ170" s="1"/>
      <c r="APA170" s="1"/>
      <c r="APB170" s="1"/>
      <c r="APC170" s="1"/>
      <c r="APD170" s="1"/>
      <c r="APE170" s="1"/>
      <c r="APF170" s="1"/>
      <c r="APG170" s="1"/>
      <c r="APH170" s="1"/>
      <c r="API170" s="1"/>
      <c r="APJ170" s="1"/>
      <c r="APK170" s="1"/>
      <c r="APL170" s="1"/>
      <c r="APM170" s="1"/>
      <c r="APN170" s="1"/>
      <c r="APO170" s="1"/>
      <c r="APP170" s="1"/>
      <c r="APQ170" s="1"/>
      <c r="APR170" s="1"/>
      <c r="APS170" s="1"/>
      <c r="APT170" s="1"/>
      <c r="APU170" s="1"/>
      <c r="APV170" s="1"/>
      <c r="APW170" s="1"/>
      <c r="APX170" s="1"/>
      <c r="APY170" s="1"/>
      <c r="APZ170" s="1"/>
      <c r="AQA170" s="1"/>
      <c r="AQB170" s="1"/>
      <c r="AQC170" s="1"/>
      <c r="AQD170" s="1"/>
      <c r="AQE170" s="1"/>
      <c r="AQF170" s="1"/>
      <c r="AQG170" s="1"/>
      <c r="AQH170" s="1"/>
      <c r="AQI170" s="1"/>
      <c r="AQJ170" s="1"/>
      <c r="AQK170" s="1"/>
      <c r="AQL170" s="1"/>
      <c r="AQM170" s="1"/>
      <c r="AQN170" s="1"/>
      <c r="AQO170" s="1"/>
      <c r="AQP170" s="1"/>
      <c r="AQQ170" s="1"/>
      <c r="AQR170" s="1"/>
      <c r="AQS170" s="1"/>
      <c r="AQT170" s="1"/>
      <c r="AQU170" s="1"/>
      <c r="AQV170" s="1"/>
      <c r="AQW170" s="1"/>
      <c r="AQX170" s="1"/>
      <c r="AQY170" s="1"/>
      <c r="AQZ170" s="1"/>
      <c r="ARA170" s="1"/>
      <c r="ARB170" s="1"/>
      <c r="ARC170" s="1"/>
      <c r="ARD170" s="1"/>
      <c r="ARE170" s="1"/>
      <c r="ARF170" s="1"/>
      <c r="ARG170" s="1"/>
      <c r="ARH170" s="1"/>
      <c r="ARI170" s="1"/>
      <c r="ARJ170" s="1"/>
      <c r="ARK170" s="1"/>
      <c r="ARL170" s="1"/>
      <c r="ARM170" s="1"/>
      <c r="ARN170" s="1"/>
      <c r="ARO170" s="1"/>
      <c r="ARP170" s="1"/>
      <c r="ARQ170" s="1"/>
      <c r="ARR170" s="1"/>
      <c r="ARS170" s="1"/>
      <c r="ART170" s="1"/>
      <c r="ARU170" s="1"/>
      <c r="ARV170" s="1"/>
      <c r="ARW170" s="1"/>
      <c r="ARX170" s="1"/>
      <c r="ARY170" s="1"/>
      <c r="ARZ170" s="1"/>
      <c r="ASA170" s="1"/>
      <c r="ASB170" s="1"/>
      <c r="ASC170" s="1"/>
      <c r="ASD170" s="1"/>
      <c r="ASE170" s="1"/>
      <c r="ASF170" s="1"/>
      <c r="ASG170" s="1"/>
      <c r="ASH170" s="1"/>
      <c r="ASI170" s="1"/>
      <c r="ASJ170" s="1"/>
      <c r="ASK170" s="1"/>
      <c r="ASL170" s="1"/>
      <c r="ASM170" s="1"/>
      <c r="ASN170" s="1"/>
      <c r="ASO170" s="1"/>
      <c r="ASP170" s="1"/>
      <c r="ASQ170" s="1"/>
      <c r="ASR170" s="1"/>
      <c r="ASS170" s="1"/>
      <c r="AST170" s="1"/>
      <c r="ASU170" s="1"/>
      <c r="ASV170" s="1"/>
      <c r="ASW170" s="1"/>
      <c r="ASX170" s="1"/>
      <c r="ASY170" s="1"/>
      <c r="ASZ170" s="1"/>
      <c r="ATA170" s="1"/>
      <c r="ATB170" s="1"/>
      <c r="ATC170" s="1"/>
      <c r="ATD170" s="1"/>
      <c r="ATE170" s="1"/>
      <c r="ATF170" s="1"/>
      <c r="ATG170" s="1"/>
      <c r="ATH170" s="1"/>
      <c r="ATI170" s="1"/>
      <c r="ATJ170" s="1"/>
      <c r="ATK170" s="1"/>
      <c r="ATL170" s="1"/>
      <c r="ATM170" s="1"/>
      <c r="ATN170" s="1"/>
      <c r="ATO170" s="1"/>
      <c r="ATP170" s="1"/>
      <c r="ATQ170" s="1"/>
      <c r="ATR170" s="1"/>
      <c r="ATS170" s="1"/>
      <c r="ATT170" s="1"/>
      <c r="ATU170" s="1"/>
      <c r="ATV170" s="1"/>
      <c r="ATW170" s="1"/>
      <c r="ATX170" s="1"/>
      <c r="ATY170" s="1"/>
      <c r="ATZ170" s="1"/>
      <c r="AUA170" s="1"/>
      <c r="AUB170" s="1"/>
      <c r="AUC170" s="1"/>
      <c r="AUD170" s="1"/>
      <c r="AUE170" s="1"/>
      <c r="AUF170" s="1"/>
      <c r="AUG170" s="1"/>
      <c r="AUH170" s="1"/>
      <c r="AUI170" s="1"/>
      <c r="AUJ170" s="1"/>
      <c r="AUK170" s="1"/>
      <c r="AUL170" s="1"/>
      <c r="AUM170" s="1"/>
      <c r="AUN170" s="1"/>
      <c r="AUO170" s="1"/>
      <c r="AUP170" s="1"/>
      <c r="AUQ170" s="1"/>
      <c r="AUR170" s="1"/>
      <c r="AUS170" s="1"/>
      <c r="AUT170" s="1"/>
      <c r="AUU170" s="1"/>
      <c r="AUV170" s="1"/>
      <c r="AUW170" s="1"/>
      <c r="AUX170" s="1"/>
      <c r="AUY170" s="1"/>
      <c r="AUZ170" s="1"/>
      <c r="AVA170" s="1"/>
      <c r="AVB170" s="1"/>
      <c r="AVC170" s="1"/>
      <c r="AVD170" s="1"/>
      <c r="AVE170" s="1"/>
      <c r="AVF170" s="1"/>
      <c r="AVG170" s="1"/>
      <c r="AVH170" s="1"/>
      <c r="AVI170" s="1"/>
      <c r="AVJ170" s="1"/>
      <c r="AVK170" s="1"/>
      <c r="AVL170" s="1"/>
      <c r="AVM170" s="1"/>
      <c r="AVN170" s="1"/>
      <c r="AVO170" s="1"/>
      <c r="AVP170" s="1"/>
      <c r="AVQ170" s="1"/>
      <c r="AVR170" s="1"/>
      <c r="AVS170" s="1"/>
      <c r="AVT170" s="1"/>
      <c r="AVU170" s="1"/>
      <c r="AVV170" s="1"/>
      <c r="AVW170" s="1"/>
      <c r="AVX170" s="1"/>
      <c r="AVY170" s="1"/>
      <c r="AVZ170" s="1"/>
      <c r="AWA170" s="1"/>
      <c r="AWB170" s="1"/>
      <c r="AWC170" s="1"/>
      <c r="AWD170" s="1"/>
      <c r="AWE170" s="1"/>
      <c r="AWF170" s="1"/>
      <c r="AWG170" s="1"/>
      <c r="AWH170" s="1"/>
      <c r="AWI170" s="1"/>
      <c r="AWJ170" s="1"/>
      <c r="AWK170" s="1"/>
      <c r="AWL170" s="1"/>
      <c r="AWM170" s="1"/>
      <c r="AWN170" s="1"/>
      <c r="AWO170" s="1"/>
      <c r="AWP170" s="1"/>
      <c r="AWQ170" s="1"/>
      <c r="AWR170" s="1"/>
      <c r="AWS170" s="1"/>
      <c r="AWT170" s="1"/>
      <c r="AWU170" s="1"/>
      <c r="AWV170" s="1"/>
      <c r="AWW170" s="1"/>
      <c r="AWX170" s="1"/>
      <c r="AWY170" s="1"/>
      <c r="AWZ170" s="1"/>
      <c r="AXA170" s="1"/>
      <c r="AXB170" s="1"/>
      <c r="AXC170" s="1"/>
      <c r="AXD170" s="1"/>
      <c r="AXE170" s="1"/>
      <c r="AXF170" s="1"/>
      <c r="AXG170" s="1"/>
      <c r="AXH170" s="1"/>
      <c r="AXI170" s="1"/>
      <c r="AXJ170" s="1"/>
      <c r="AXK170" s="1"/>
      <c r="AXL170" s="1"/>
      <c r="AXM170" s="1"/>
      <c r="AXN170" s="1"/>
      <c r="AXO170" s="1"/>
      <c r="AXP170" s="1"/>
      <c r="AXQ170" s="1"/>
      <c r="AXR170" s="1"/>
      <c r="AXS170" s="1"/>
      <c r="AXT170" s="1"/>
      <c r="AXU170" s="1"/>
      <c r="AXV170" s="1"/>
      <c r="AXW170" s="1"/>
      <c r="AXX170" s="1"/>
      <c r="AXY170" s="1"/>
      <c r="AXZ170" s="1"/>
      <c r="AYA170" s="1"/>
      <c r="AYB170" s="1"/>
      <c r="AYC170" s="1"/>
      <c r="AYD170" s="1"/>
      <c r="AYE170" s="1"/>
      <c r="AYF170" s="1"/>
      <c r="AYG170" s="1"/>
      <c r="AYH170" s="1"/>
      <c r="AYI170" s="1"/>
      <c r="AYJ170" s="1"/>
      <c r="AYK170" s="1"/>
      <c r="AYL170" s="1"/>
      <c r="AYM170" s="1"/>
      <c r="AYN170" s="1"/>
      <c r="AYO170" s="1"/>
      <c r="AYP170" s="1"/>
      <c r="AYQ170" s="1"/>
      <c r="AYR170" s="1"/>
      <c r="AYS170" s="1"/>
      <c r="AYT170" s="1"/>
      <c r="AYU170" s="1"/>
      <c r="AYV170" s="1"/>
      <c r="AYW170" s="1"/>
      <c r="AYX170" s="1"/>
      <c r="AYY170" s="1"/>
      <c r="AYZ170" s="1"/>
      <c r="AZA170" s="1"/>
      <c r="AZB170" s="1"/>
      <c r="AZC170" s="1"/>
      <c r="AZD170" s="1"/>
      <c r="AZE170" s="1"/>
      <c r="AZF170" s="1"/>
      <c r="AZG170" s="1"/>
      <c r="AZH170" s="1"/>
      <c r="AZI170" s="1"/>
      <c r="AZJ170" s="1"/>
      <c r="AZK170" s="1"/>
      <c r="AZL170" s="1"/>
      <c r="AZM170" s="1"/>
      <c r="AZN170" s="1"/>
      <c r="AZO170" s="1"/>
      <c r="AZP170" s="1"/>
      <c r="AZQ170" s="1"/>
      <c r="AZR170" s="1"/>
      <c r="AZS170" s="1"/>
      <c r="AZT170" s="1"/>
      <c r="AZU170" s="1"/>
      <c r="AZV170" s="1"/>
      <c r="AZW170" s="1"/>
      <c r="AZX170" s="1"/>
      <c r="AZY170" s="1"/>
      <c r="AZZ170" s="1"/>
      <c r="BAA170" s="1"/>
      <c r="BAB170" s="1"/>
      <c r="BAC170" s="1"/>
      <c r="BAD170" s="1"/>
      <c r="BAE170" s="1"/>
      <c r="BAF170" s="1"/>
      <c r="BAG170" s="1"/>
      <c r="BAH170" s="1"/>
      <c r="BAI170" s="1"/>
      <c r="BAJ170" s="1"/>
      <c r="BAK170" s="1"/>
      <c r="BAL170" s="1"/>
      <c r="BAM170" s="1"/>
      <c r="BAN170" s="1"/>
      <c r="BAO170" s="1"/>
      <c r="BAP170" s="1"/>
      <c r="BAQ170" s="1"/>
      <c r="BAR170" s="1"/>
      <c r="BAS170" s="1"/>
      <c r="BAT170" s="1"/>
      <c r="BAU170" s="1"/>
      <c r="BAV170" s="1"/>
      <c r="BAW170" s="1"/>
      <c r="BAX170" s="1"/>
      <c r="BAY170" s="1"/>
      <c r="BAZ170" s="1"/>
      <c r="BBA170" s="1"/>
      <c r="BBB170" s="1"/>
      <c r="BBC170" s="1"/>
      <c r="BBD170" s="1"/>
      <c r="BBE170" s="1"/>
      <c r="BBF170" s="1"/>
      <c r="BBG170" s="1"/>
      <c r="BBH170" s="1"/>
      <c r="BBI170" s="1"/>
      <c r="BBJ170" s="1"/>
      <c r="BBK170" s="1"/>
      <c r="BBL170" s="1"/>
      <c r="BBM170" s="1"/>
      <c r="BBN170" s="1"/>
      <c r="BBO170" s="1"/>
      <c r="BBP170" s="1"/>
      <c r="BBQ170" s="1"/>
      <c r="BBR170" s="1"/>
      <c r="BBS170" s="1"/>
      <c r="BBT170" s="1"/>
      <c r="BBU170" s="1"/>
      <c r="BBV170" s="1"/>
      <c r="BBW170" s="1"/>
      <c r="BBX170" s="1"/>
      <c r="BBY170" s="1"/>
      <c r="BBZ170" s="1"/>
      <c r="BCA170" s="1"/>
      <c r="BCB170" s="1"/>
      <c r="BCC170" s="1"/>
      <c r="BCD170" s="1"/>
      <c r="BCE170" s="1"/>
      <c r="BCF170" s="1"/>
      <c r="BCG170" s="1"/>
      <c r="BCH170" s="1"/>
      <c r="BCI170" s="1"/>
      <c r="BCJ170" s="1"/>
      <c r="BCK170" s="1"/>
      <c r="BCL170" s="1"/>
      <c r="BCM170" s="1"/>
      <c r="BCN170" s="1"/>
      <c r="BCO170" s="1"/>
      <c r="BCP170" s="1"/>
      <c r="BCQ170" s="1"/>
      <c r="BCR170" s="1"/>
      <c r="BCS170" s="1"/>
      <c r="BCT170" s="1"/>
      <c r="BCU170" s="1"/>
      <c r="BCV170" s="1"/>
      <c r="BCW170" s="1"/>
      <c r="BCX170" s="1"/>
      <c r="BCY170" s="1"/>
      <c r="BCZ170" s="1"/>
      <c r="BDA170" s="1"/>
      <c r="BDB170" s="1"/>
      <c r="BDC170" s="1"/>
      <c r="BDD170" s="1"/>
      <c r="BDE170" s="1"/>
      <c r="BDF170" s="1"/>
      <c r="BDG170" s="1"/>
      <c r="BDH170" s="1"/>
      <c r="BDI170" s="1"/>
      <c r="BDJ170" s="1"/>
      <c r="BDK170" s="1"/>
      <c r="BDL170" s="1"/>
      <c r="BDM170" s="1"/>
      <c r="BDN170" s="1"/>
      <c r="BDO170" s="1"/>
      <c r="BDP170" s="1"/>
      <c r="BDQ170" s="1"/>
      <c r="BDR170" s="1"/>
      <c r="BDS170" s="1"/>
      <c r="BDT170" s="1"/>
      <c r="BDU170" s="1"/>
      <c r="BDV170" s="1"/>
      <c r="BDW170" s="1"/>
      <c r="BDX170" s="1"/>
      <c r="BDY170" s="1"/>
      <c r="BDZ170" s="1"/>
      <c r="BEA170" s="1"/>
      <c r="BEB170" s="1"/>
      <c r="BEC170" s="1"/>
      <c r="BED170" s="1"/>
      <c r="BEE170" s="1"/>
      <c r="BEF170" s="1"/>
      <c r="BEG170" s="1"/>
      <c r="BEH170" s="1"/>
      <c r="BEI170" s="1"/>
      <c r="BEJ170" s="1"/>
      <c r="BEK170" s="1"/>
      <c r="BEL170" s="1"/>
      <c r="BEM170" s="1"/>
      <c r="BEN170" s="1"/>
      <c r="BEO170" s="1"/>
      <c r="BEP170" s="1"/>
      <c r="BEQ170" s="1"/>
      <c r="BER170" s="1"/>
      <c r="BES170" s="1"/>
      <c r="BET170" s="1"/>
      <c r="BEU170" s="1"/>
      <c r="BEV170" s="1"/>
      <c r="BEW170" s="1"/>
      <c r="BEX170" s="1"/>
      <c r="BEY170" s="1"/>
      <c r="BEZ170" s="1"/>
      <c r="BFA170" s="1"/>
      <c r="BFB170" s="1"/>
      <c r="BFC170" s="1"/>
      <c r="BFD170" s="1"/>
      <c r="BFE170" s="1"/>
      <c r="BFF170" s="1"/>
      <c r="BFG170" s="1"/>
      <c r="BFH170" s="1"/>
      <c r="BFI170" s="1"/>
      <c r="BFJ170" s="1"/>
      <c r="BFK170" s="1"/>
      <c r="BFL170" s="1"/>
      <c r="BFM170" s="1"/>
      <c r="BFN170" s="1"/>
      <c r="BFO170" s="1"/>
      <c r="BFP170" s="1"/>
      <c r="BFQ170" s="1"/>
      <c r="BFR170" s="1"/>
      <c r="BFS170" s="1"/>
      <c r="BFT170" s="1"/>
      <c r="BFU170" s="1"/>
      <c r="BFV170" s="1"/>
      <c r="BFW170" s="1"/>
      <c r="BFX170" s="1"/>
      <c r="BFY170" s="1"/>
      <c r="BFZ170" s="1"/>
      <c r="BGA170" s="1"/>
      <c r="BGB170" s="1"/>
      <c r="BGC170" s="1"/>
      <c r="BGD170" s="1"/>
      <c r="BGE170" s="1"/>
      <c r="BGF170" s="1"/>
      <c r="BGG170" s="1"/>
      <c r="BGH170" s="1"/>
      <c r="BGI170" s="1"/>
      <c r="BGJ170" s="1"/>
      <c r="BGK170" s="1"/>
      <c r="BGL170" s="1"/>
      <c r="BGM170" s="1"/>
      <c r="BGN170" s="1"/>
      <c r="BGO170" s="1"/>
      <c r="BGP170" s="1"/>
      <c r="BGQ170" s="1"/>
      <c r="BGR170" s="1"/>
      <c r="BGS170" s="1"/>
      <c r="BGT170" s="1"/>
      <c r="BGU170" s="1"/>
      <c r="BGV170" s="1"/>
      <c r="BGW170" s="1"/>
      <c r="BGX170" s="1"/>
      <c r="BGY170" s="1"/>
      <c r="BGZ170" s="1"/>
      <c r="BHA170" s="1"/>
      <c r="BHB170" s="1"/>
      <c r="BHC170" s="1"/>
      <c r="BHD170" s="1"/>
      <c r="BHE170" s="1"/>
      <c r="BHF170" s="1"/>
      <c r="BHG170" s="1"/>
      <c r="BHH170" s="1"/>
      <c r="BHI170" s="1"/>
      <c r="BHJ170" s="1"/>
      <c r="BHK170" s="1"/>
      <c r="BHL170" s="1"/>
      <c r="BHM170" s="1"/>
      <c r="BHN170" s="1"/>
      <c r="BHO170" s="1"/>
      <c r="BHP170" s="1"/>
      <c r="BHQ170" s="1"/>
      <c r="BHR170" s="1"/>
      <c r="BHS170" s="1"/>
      <c r="BHT170" s="1"/>
      <c r="BHU170" s="1"/>
      <c r="BHV170" s="1"/>
      <c r="BHW170" s="1"/>
      <c r="BHX170" s="1"/>
      <c r="BHY170" s="1"/>
      <c r="BHZ170" s="1"/>
      <c r="BIA170" s="1"/>
      <c r="BIB170" s="1"/>
      <c r="BIC170" s="1"/>
      <c r="BID170" s="1"/>
      <c r="BIE170" s="1"/>
      <c r="BIF170" s="1"/>
      <c r="BIG170" s="1"/>
      <c r="BIH170" s="1"/>
      <c r="BII170" s="1"/>
      <c r="BIJ170" s="1"/>
      <c r="BIK170" s="1"/>
      <c r="BIL170" s="1"/>
      <c r="BIM170" s="1"/>
      <c r="BIN170" s="1"/>
      <c r="BIO170" s="1"/>
      <c r="BIP170" s="1"/>
      <c r="BIQ170" s="1"/>
      <c r="BIR170" s="1"/>
      <c r="BIS170" s="1"/>
      <c r="BIT170" s="1"/>
      <c r="BIU170" s="1"/>
      <c r="BIV170" s="1"/>
      <c r="BIW170" s="1"/>
      <c r="BIX170" s="1"/>
      <c r="BIY170" s="1"/>
      <c r="BIZ170" s="1"/>
      <c r="BJA170" s="1"/>
      <c r="BJB170" s="1"/>
      <c r="BJC170" s="1"/>
      <c r="BJD170" s="1"/>
      <c r="BJE170" s="1"/>
      <c r="BJF170" s="1"/>
      <c r="BJG170" s="1"/>
      <c r="BJH170" s="1"/>
      <c r="BJI170" s="1"/>
      <c r="BJJ170" s="1"/>
      <c r="BJK170" s="1"/>
      <c r="BJL170" s="1"/>
      <c r="BJM170" s="1"/>
      <c r="BJN170" s="1"/>
      <c r="BJO170" s="1"/>
      <c r="BJP170" s="1"/>
      <c r="BJQ170" s="1"/>
      <c r="BJR170" s="1"/>
      <c r="BJS170" s="1"/>
      <c r="BJT170" s="1"/>
      <c r="BJU170" s="1"/>
      <c r="BJV170" s="1"/>
      <c r="BJW170" s="1"/>
      <c r="BJX170" s="1"/>
      <c r="BJY170" s="1"/>
      <c r="BJZ170" s="1"/>
      <c r="BKA170" s="1"/>
      <c r="BKB170" s="1"/>
      <c r="BKC170" s="1"/>
      <c r="BKD170" s="1"/>
      <c r="BKE170" s="1"/>
      <c r="BKF170" s="1"/>
      <c r="BKG170" s="1"/>
      <c r="BKH170" s="1"/>
      <c r="BKI170" s="1"/>
      <c r="BKJ170" s="1"/>
      <c r="BKK170" s="1"/>
      <c r="BKL170" s="1"/>
      <c r="BKM170" s="1"/>
      <c r="BKN170" s="1"/>
      <c r="BKO170" s="1"/>
      <c r="BKP170" s="1"/>
      <c r="BKQ170" s="1"/>
      <c r="BKR170" s="1"/>
      <c r="BKS170" s="1"/>
      <c r="BKT170" s="1"/>
      <c r="BKU170" s="1"/>
      <c r="BKV170" s="1"/>
      <c r="BKW170" s="1"/>
      <c r="BKX170" s="1"/>
      <c r="BKY170" s="1"/>
      <c r="BKZ170" s="1"/>
      <c r="BLA170" s="1"/>
      <c r="BLB170" s="1"/>
      <c r="BLC170" s="1"/>
      <c r="BLD170" s="1"/>
      <c r="BLE170" s="1"/>
      <c r="BLF170" s="1"/>
      <c r="BLG170" s="1"/>
      <c r="BLH170" s="1"/>
      <c r="BLI170" s="1"/>
      <c r="BLJ170" s="1"/>
      <c r="BLK170" s="1"/>
      <c r="BLL170" s="1"/>
      <c r="BLM170" s="1"/>
      <c r="BLN170" s="1"/>
      <c r="BLO170" s="1"/>
      <c r="BLP170" s="1"/>
      <c r="BLQ170" s="1"/>
      <c r="BLR170" s="1"/>
      <c r="BLS170" s="1"/>
      <c r="BLT170" s="1"/>
      <c r="BLU170" s="1"/>
      <c r="BLV170" s="1"/>
      <c r="BLW170" s="1"/>
      <c r="BLX170" s="1"/>
      <c r="BLY170" s="1"/>
      <c r="BLZ170" s="1"/>
      <c r="BMA170" s="1"/>
      <c r="BMB170" s="1"/>
      <c r="BMC170" s="1"/>
      <c r="BMD170" s="1"/>
      <c r="BME170" s="1"/>
      <c r="BMF170" s="1"/>
      <c r="BMG170" s="1"/>
      <c r="BMH170" s="1"/>
      <c r="BMI170" s="1"/>
      <c r="BMJ170" s="1"/>
      <c r="BMK170" s="1"/>
      <c r="BML170" s="1"/>
      <c r="BMM170" s="1"/>
      <c r="BMN170" s="1"/>
      <c r="BMO170" s="1"/>
      <c r="BMP170" s="1"/>
      <c r="BMQ170" s="1"/>
      <c r="BMR170" s="1"/>
      <c r="BMS170" s="1"/>
      <c r="BMT170" s="1"/>
      <c r="BMU170" s="1"/>
      <c r="BMV170" s="1"/>
      <c r="BMW170" s="1"/>
      <c r="BMX170" s="1"/>
      <c r="BMY170" s="1"/>
      <c r="BMZ170" s="1"/>
      <c r="BNA170" s="1"/>
      <c r="BNB170" s="1"/>
      <c r="BNC170" s="1"/>
      <c r="BND170" s="1"/>
      <c r="BNE170" s="1"/>
      <c r="BNF170" s="1"/>
      <c r="BNG170" s="1"/>
      <c r="BNH170" s="1"/>
      <c r="BNI170" s="1"/>
      <c r="BNJ170" s="1"/>
      <c r="BNK170" s="1"/>
      <c r="BNL170" s="1"/>
      <c r="BNM170" s="1"/>
      <c r="BNN170" s="1"/>
      <c r="BNO170" s="1"/>
      <c r="BNP170" s="1"/>
      <c r="BNQ170" s="1"/>
      <c r="BNR170" s="1"/>
      <c r="BNS170" s="1"/>
      <c r="BNT170" s="1"/>
      <c r="BNU170" s="1"/>
      <c r="BNV170" s="1"/>
      <c r="BNW170" s="1"/>
      <c r="BNX170" s="1"/>
      <c r="BNY170" s="1"/>
      <c r="BNZ170" s="1"/>
      <c r="BOA170" s="1"/>
      <c r="BOB170" s="1"/>
      <c r="BOC170" s="1"/>
      <c r="BOD170" s="1"/>
      <c r="BOE170" s="1"/>
      <c r="BOF170" s="1"/>
      <c r="BOG170" s="1"/>
      <c r="BOH170" s="1"/>
      <c r="BOI170" s="1"/>
      <c r="BOJ170" s="1"/>
      <c r="BOK170" s="1"/>
      <c r="BOL170" s="1"/>
      <c r="BOM170" s="1"/>
      <c r="BON170" s="1"/>
      <c r="BOO170" s="1"/>
      <c r="BOP170" s="1"/>
      <c r="BOQ170" s="1"/>
      <c r="BOR170" s="1"/>
      <c r="BOS170" s="1"/>
      <c r="BOT170" s="1"/>
      <c r="BOU170" s="1"/>
      <c r="BOV170" s="1"/>
      <c r="BOW170" s="1"/>
      <c r="BOX170" s="1"/>
      <c r="BOY170" s="1"/>
      <c r="BOZ170" s="1"/>
      <c r="BPA170" s="1"/>
      <c r="BPB170" s="1"/>
      <c r="BPC170" s="1"/>
      <c r="BPD170" s="1"/>
      <c r="BPE170" s="1"/>
      <c r="BPF170" s="1"/>
      <c r="BPG170" s="1"/>
      <c r="BPH170" s="1"/>
      <c r="BPI170" s="1"/>
      <c r="BPJ170" s="1"/>
      <c r="BPK170" s="1"/>
      <c r="BPL170" s="1"/>
      <c r="BPM170" s="1"/>
      <c r="BPN170" s="1"/>
      <c r="BPO170" s="1"/>
      <c r="BPP170" s="1"/>
      <c r="BPQ170" s="1"/>
      <c r="BPR170" s="1"/>
      <c r="BPS170" s="1"/>
      <c r="BPT170" s="1"/>
      <c r="BPU170" s="1"/>
      <c r="BPV170" s="1"/>
      <c r="BPW170" s="1"/>
      <c r="BPX170" s="1"/>
      <c r="BPY170" s="1"/>
      <c r="BPZ170" s="1"/>
      <c r="BQA170" s="1"/>
      <c r="BQB170" s="1"/>
      <c r="BQC170" s="1"/>
      <c r="BQD170" s="1"/>
      <c r="BQE170" s="1"/>
      <c r="BQF170" s="1"/>
      <c r="BQG170" s="1"/>
      <c r="BQH170" s="1"/>
      <c r="BQI170" s="1"/>
      <c r="BQJ170" s="1"/>
      <c r="BQK170" s="1"/>
      <c r="BQL170" s="1"/>
      <c r="BQM170" s="1"/>
      <c r="BQN170" s="1"/>
      <c r="BQO170" s="1"/>
      <c r="BQP170" s="1"/>
      <c r="BQQ170" s="1"/>
      <c r="BQR170" s="1"/>
      <c r="BQS170" s="1"/>
      <c r="BQT170" s="1"/>
      <c r="BQU170" s="1"/>
      <c r="BQV170" s="1"/>
      <c r="BQW170" s="1"/>
      <c r="BQX170" s="1"/>
      <c r="BQY170" s="1"/>
      <c r="BQZ170" s="1"/>
      <c r="BRA170" s="1"/>
      <c r="BRB170" s="1"/>
      <c r="BRC170" s="1"/>
      <c r="BRD170" s="1"/>
      <c r="BRE170" s="1"/>
      <c r="BRF170" s="1"/>
      <c r="BRG170" s="1"/>
      <c r="BRH170" s="1"/>
      <c r="BRI170" s="1"/>
      <c r="BRJ170" s="1"/>
      <c r="BRK170" s="1"/>
      <c r="BRL170" s="1"/>
      <c r="BRM170" s="1"/>
      <c r="BRN170" s="1"/>
      <c r="BRO170" s="1"/>
      <c r="BRP170" s="1"/>
      <c r="BRQ170" s="1"/>
      <c r="BRR170" s="1"/>
      <c r="BRS170" s="1"/>
      <c r="BRT170" s="1"/>
      <c r="BRU170" s="1"/>
      <c r="BRV170" s="1"/>
      <c r="BRW170" s="1"/>
      <c r="BRX170" s="1"/>
      <c r="BRY170" s="1"/>
      <c r="BRZ170" s="1"/>
      <c r="BSA170" s="1"/>
      <c r="BSB170" s="1"/>
      <c r="BSC170" s="1"/>
      <c r="BSD170" s="1"/>
      <c r="BSE170" s="1"/>
      <c r="BSF170" s="1"/>
      <c r="BSG170" s="1"/>
      <c r="BSH170" s="1"/>
      <c r="BSI170" s="1"/>
      <c r="BSJ170" s="1"/>
      <c r="BSK170" s="1"/>
      <c r="BSL170" s="1"/>
      <c r="BSM170" s="1"/>
      <c r="BSN170" s="1"/>
      <c r="BSO170" s="1"/>
      <c r="BSP170" s="1"/>
      <c r="BSQ170" s="1"/>
      <c r="BSR170" s="1"/>
      <c r="BSS170" s="1"/>
      <c r="BST170" s="1"/>
      <c r="BSU170" s="1"/>
      <c r="BSV170" s="1"/>
      <c r="BSW170" s="1"/>
      <c r="BSX170" s="1"/>
      <c r="BSY170" s="1"/>
      <c r="BSZ170" s="1"/>
      <c r="BTA170" s="1"/>
      <c r="BTB170" s="1"/>
      <c r="BTC170" s="1"/>
      <c r="BTD170" s="1"/>
      <c r="BTE170" s="1"/>
      <c r="BTF170" s="1"/>
      <c r="BTG170" s="1"/>
      <c r="BTH170" s="1"/>
      <c r="BTI170" s="1"/>
      <c r="BTJ170" s="1"/>
      <c r="BTK170" s="1"/>
      <c r="BTL170" s="1"/>
      <c r="BTM170" s="1"/>
      <c r="BTN170" s="1"/>
      <c r="BTO170" s="1"/>
      <c r="BTP170" s="1"/>
      <c r="BTQ170" s="1"/>
      <c r="BTR170" s="1"/>
      <c r="BTS170" s="1"/>
      <c r="BTT170" s="1"/>
      <c r="BTU170" s="1"/>
      <c r="BTV170" s="1"/>
      <c r="BTW170" s="1"/>
      <c r="BTX170" s="1"/>
      <c r="BTY170" s="1"/>
      <c r="BTZ170" s="1"/>
      <c r="BUA170" s="1"/>
      <c r="BUB170" s="1"/>
      <c r="BUC170" s="1"/>
      <c r="BUD170" s="1"/>
      <c r="BUE170" s="1"/>
      <c r="BUF170" s="1"/>
      <c r="BUG170" s="1"/>
      <c r="BUH170" s="1"/>
      <c r="BUI170" s="1"/>
      <c r="BUJ170" s="1"/>
      <c r="BUK170" s="1"/>
      <c r="BUL170" s="1"/>
      <c r="BUM170" s="1"/>
      <c r="BUN170" s="1"/>
      <c r="BUO170" s="1"/>
      <c r="BUP170" s="1"/>
      <c r="BUQ170" s="1"/>
      <c r="BUR170" s="1"/>
      <c r="BUS170" s="1"/>
      <c r="BUT170" s="1"/>
      <c r="BUU170" s="1"/>
      <c r="BUV170" s="1"/>
      <c r="BUW170" s="1"/>
      <c r="BUX170" s="1"/>
      <c r="BUY170" s="1"/>
      <c r="BUZ170" s="1"/>
      <c r="BVA170" s="1"/>
      <c r="BVB170" s="1"/>
      <c r="BVC170" s="1"/>
      <c r="BVD170" s="1"/>
      <c r="BVE170" s="1"/>
      <c r="BVF170" s="1"/>
      <c r="BVG170" s="1"/>
      <c r="BVH170" s="1"/>
      <c r="BVI170" s="1"/>
      <c r="BVJ170" s="1"/>
      <c r="BVK170" s="1"/>
      <c r="BVL170" s="1"/>
      <c r="BVM170" s="1"/>
      <c r="BVN170" s="1"/>
      <c r="BVO170" s="1"/>
      <c r="BVP170" s="1"/>
      <c r="BVQ170" s="1"/>
      <c r="BVR170" s="1"/>
      <c r="BVS170" s="1"/>
      <c r="BVT170" s="1"/>
      <c r="BVU170" s="1"/>
      <c r="BVV170" s="1"/>
      <c r="BVW170" s="1"/>
      <c r="BVX170" s="1"/>
      <c r="BVY170" s="1"/>
      <c r="BVZ170" s="1"/>
      <c r="BWA170" s="1"/>
      <c r="BWB170" s="1"/>
      <c r="BWC170" s="1"/>
      <c r="BWD170" s="1"/>
      <c r="BWE170" s="1"/>
      <c r="BWF170" s="1"/>
      <c r="BWG170" s="1"/>
      <c r="BWH170" s="1"/>
      <c r="BWI170" s="1"/>
      <c r="BWJ170" s="1"/>
      <c r="BWK170" s="1"/>
      <c r="BWL170" s="1"/>
      <c r="BWM170" s="1"/>
      <c r="BWN170" s="1"/>
      <c r="BWO170" s="1"/>
      <c r="BWP170" s="1"/>
      <c r="BWQ170" s="1"/>
      <c r="BWR170" s="1"/>
      <c r="BWS170" s="1"/>
      <c r="BWT170" s="1"/>
      <c r="BWU170" s="1"/>
      <c r="BWV170" s="1"/>
      <c r="BWW170" s="1"/>
      <c r="BWX170" s="1"/>
      <c r="BWY170" s="1"/>
      <c r="BWZ170" s="1"/>
      <c r="BXA170" s="1"/>
      <c r="BXB170" s="1"/>
      <c r="BXC170" s="1"/>
      <c r="BXD170" s="1"/>
      <c r="BXE170" s="1"/>
      <c r="BXF170" s="1"/>
      <c r="BXG170" s="1"/>
      <c r="BXH170" s="1"/>
      <c r="BXI170" s="1"/>
      <c r="BXJ170" s="1"/>
      <c r="BXK170" s="1"/>
      <c r="BXL170" s="1"/>
      <c r="BXM170" s="1"/>
      <c r="BXN170" s="1"/>
      <c r="BXO170" s="1"/>
      <c r="BXP170" s="1"/>
      <c r="BXQ170" s="1"/>
      <c r="BXR170" s="1"/>
      <c r="BXS170" s="1"/>
      <c r="BXT170" s="1"/>
      <c r="BXU170" s="1"/>
      <c r="BXV170" s="1"/>
      <c r="BXW170" s="1"/>
      <c r="BXX170" s="1"/>
      <c r="BXY170" s="1"/>
      <c r="BXZ170" s="1"/>
      <c r="BYA170" s="1"/>
      <c r="BYB170" s="1"/>
      <c r="BYC170" s="1"/>
      <c r="BYD170" s="1"/>
      <c r="BYE170" s="1"/>
      <c r="BYF170" s="1"/>
      <c r="BYG170" s="1"/>
      <c r="BYH170" s="1"/>
      <c r="BYI170" s="1"/>
      <c r="BYJ170" s="1"/>
      <c r="BYK170" s="1"/>
      <c r="BYL170" s="1"/>
      <c r="BYM170" s="1"/>
      <c r="BYN170" s="1"/>
      <c r="BYO170" s="1"/>
      <c r="BYP170" s="1"/>
      <c r="BYQ170" s="1"/>
      <c r="BYR170" s="1"/>
      <c r="BYS170" s="1"/>
      <c r="BYT170" s="1"/>
      <c r="BYU170" s="1"/>
      <c r="BYV170" s="1"/>
      <c r="BYW170" s="1"/>
      <c r="BYX170" s="1"/>
      <c r="BYY170" s="1"/>
      <c r="BYZ170" s="1"/>
      <c r="BZA170" s="1"/>
      <c r="BZB170" s="1"/>
      <c r="BZC170" s="1"/>
      <c r="BZD170" s="1"/>
      <c r="BZE170" s="1"/>
      <c r="BZF170" s="1"/>
      <c r="BZG170" s="1"/>
      <c r="BZH170" s="1"/>
      <c r="BZI170" s="1"/>
      <c r="BZJ170" s="1"/>
      <c r="BZK170" s="1"/>
      <c r="BZL170" s="1"/>
      <c r="BZM170" s="1"/>
      <c r="BZN170" s="1"/>
      <c r="BZO170" s="1"/>
      <c r="BZP170" s="1"/>
      <c r="BZQ170" s="1"/>
      <c r="BZR170" s="1"/>
      <c r="BZS170" s="1"/>
      <c r="BZT170" s="1"/>
      <c r="BZU170" s="1"/>
      <c r="BZV170" s="1"/>
      <c r="BZW170" s="1"/>
      <c r="BZX170" s="1"/>
      <c r="BZY170" s="1"/>
      <c r="BZZ170" s="1"/>
      <c r="CAA170" s="1"/>
      <c r="CAB170" s="1"/>
      <c r="CAC170" s="1"/>
      <c r="CAD170" s="1"/>
      <c r="CAE170" s="1"/>
      <c r="CAF170" s="1"/>
      <c r="CAG170" s="1"/>
      <c r="CAH170" s="1"/>
      <c r="CAI170" s="1"/>
      <c r="CAJ170" s="1"/>
      <c r="CAK170" s="1"/>
      <c r="CAL170" s="1"/>
      <c r="CAM170" s="1"/>
      <c r="CAN170" s="1"/>
      <c r="CAO170" s="1"/>
      <c r="CAP170" s="1"/>
      <c r="CAQ170" s="1"/>
      <c r="CAR170" s="1"/>
      <c r="CAS170" s="1"/>
      <c r="CAT170" s="1"/>
      <c r="CAU170" s="1"/>
      <c r="CAV170" s="1"/>
      <c r="CAW170" s="1"/>
      <c r="CAX170" s="1"/>
      <c r="CAY170" s="1"/>
      <c r="CAZ170" s="1"/>
      <c r="CBA170" s="1"/>
      <c r="CBB170" s="1"/>
      <c r="CBC170" s="1"/>
      <c r="CBD170" s="1"/>
      <c r="CBE170" s="1"/>
      <c r="CBF170" s="1"/>
      <c r="CBG170" s="1"/>
      <c r="CBH170" s="1"/>
      <c r="CBI170" s="1"/>
      <c r="CBJ170" s="1"/>
      <c r="CBK170" s="1"/>
      <c r="CBL170" s="1"/>
      <c r="CBM170" s="1"/>
      <c r="CBN170" s="1"/>
      <c r="CBO170" s="1"/>
      <c r="CBP170" s="1"/>
      <c r="CBQ170" s="1"/>
      <c r="CBR170" s="1"/>
      <c r="CBS170" s="1"/>
      <c r="CBT170" s="1"/>
      <c r="CBU170" s="1"/>
      <c r="CBV170" s="1"/>
      <c r="CBW170" s="1"/>
      <c r="CBX170" s="1"/>
      <c r="CBY170" s="1"/>
      <c r="CBZ170" s="1"/>
      <c r="CCA170" s="1"/>
      <c r="CCB170" s="1"/>
      <c r="CCC170" s="1"/>
      <c r="CCD170" s="1"/>
      <c r="CCE170" s="1"/>
      <c r="CCF170" s="1"/>
      <c r="CCG170" s="1"/>
      <c r="CCH170" s="1"/>
      <c r="CCI170" s="1"/>
      <c r="CCJ170" s="1"/>
      <c r="CCK170" s="1"/>
      <c r="CCL170" s="1"/>
      <c r="CCM170" s="1"/>
      <c r="CCN170" s="1"/>
      <c r="CCO170" s="1"/>
      <c r="CCP170" s="1"/>
      <c r="CCQ170" s="1"/>
      <c r="CCR170" s="1"/>
      <c r="CCS170" s="1"/>
      <c r="CCT170" s="1"/>
      <c r="CCU170" s="1"/>
      <c r="CCV170" s="1"/>
      <c r="CCW170" s="1"/>
      <c r="CCX170" s="1"/>
      <c r="CCY170" s="1"/>
      <c r="CCZ170" s="1"/>
      <c r="CDA170" s="1"/>
      <c r="CDB170" s="1"/>
      <c r="CDC170" s="1"/>
      <c r="CDD170" s="1"/>
      <c r="CDE170" s="1"/>
      <c r="CDF170" s="1"/>
      <c r="CDG170" s="1"/>
      <c r="CDH170" s="1"/>
      <c r="CDI170" s="1"/>
      <c r="CDJ170" s="1"/>
      <c r="CDK170" s="1"/>
      <c r="CDL170" s="1"/>
      <c r="CDM170" s="1"/>
      <c r="CDN170" s="1"/>
      <c r="CDO170" s="1"/>
      <c r="CDP170" s="1"/>
      <c r="CDQ170" s="1"/>
      <c r="CDR170" s="1"/>
      <c r="CDS170" s="1"/>
      <c r="CDT170" s="1"/>
      <c r="CDU170" s="1"/>
      <c r="CDV170" s="1"/>
      <c r="CDW170" s="1"/>
      <c r="CDX170" s="1"/>
      <c r="CDY170" s="1"/>
      <c r="CDZ170" s="1"/>
      <c r="CEA170" s="1"/>
      <c r="CEB170" s="1"/>
      <c r="CEC170" s="1"/>
      <c r="CED170" s="1"/>
      <c r="CEE170" s="1"/>
      <c r="CEF170" s="1"/>
      <c r="CEG170" s="1"/>
      <c r="CEH170" s="1"/>
      <c r="CEI170" s="1"/>
      <c r="CEJ170" s="1"/>
      <c r="CEK170" s="1"/>
      <c r="CEL170" s="1"/>
      <c r="CEM170" s="1"/>
      <c r="CEN170" s="1"/>
      <c r="CEO170" s="1"/>
      <c r="CEP170" s="1"/>
      <c r="CEQ170" s="1"/>
      <c r="CER170" s="1"/>
      <c r="CES170" s="1"/>
      <c r="CET170" s="1"/>
      <c r="CEU170" s="1"/>
      <c r="CEV170" s="1"/>
      <c r="CEW170" s="1"/>
      <c r="CEX170" s="1"/>
      <c r="CEY170" s="1"/>
      <c r="CEZ170" s="1"/>
      <c r="CFA170" s="1"/>
      <c r="CFB170" s="1"/>
      <c r="CFC170" s="1"/>
      <c r="CFD170" s="1"/>
      <c r="CFE170" s="1"/>
      <c r="CFF170" s="1"/>
      <c r="CFG170" s="1"/>
      <c r="CFH170" s="1"/>
      <c r="CFI170" s="1"/>
      <c r="CFJ170" s="1"/>
      <c r="CFK170" s="1"/>
      <c r="CFL170" s="1"/>
      <c r="CFM170" s="1"/>
      <c r="CFN170" s="1"/>
      <c r="CFO170" s="1"/>
      <c r="CFP170" s="1"/>
      <c r="CFQ170" s="1"/>
      <c r="CFR170" s="1"/>
      <c r="CFS170" s="1"/>
      <c r="CFT170" s="1"/>
      <c r="CFU170" s="1"/>
      <c r="CFV170" s="1"/>
      <c r="CFW170" s="1"/>
      <c r="CFX170" s="1"/>
      <c r="CFY170" s="1"/>
      <c r="CFZ170" s="1"/>
      <c r="CGA170" s="1"/>
      <c r="CGB170" s="1"/>
      <c r="CGC170" s="1"/>
      <c r="CGD170" s="1"/>
      <c r="CGE170" s="1"/>
      <c r="CGF170" s="1"/>
      <c r="CGG170" s="1"/>
      <c r="CGH170" s="1"/>
      <c r="CGI170" s="1"/>
      <c r="CGJ170" s="1"/>
      <c r="CGK170" s="1"/>
      <c r="CGL170" s="1"/>
      <c r="CGM170" s="1"/>
      <c r="CGN170" s="1"/>
      <c r="CGO170" s="1"/>
      <c r="CGP170" s="1"/>
      <c r="CGQ170" s="1"/>
      <c r="CGR170" s="1"/>
      <c r="CGS170" s="1"/>
      <c r="CGT170" s="1"/>
      <c r="CGU170" s="1"/>
      <c r="CGV170" s="1"/>
      <c r="CGW170" s="1"/>
      <c r="CGX170" s="1"/>
      <c r="CGY170" s="1"/>
      <c r="CGZ170" s="1"/>
      <c r="CHA170" s="1"/>
      <c r="CHB170" s="1"/>
      <c r="CHC170" s="1"/>
      <c r="CHD170" s="1"/>
      <c r="CHE170" s="1"/>
      <c r="CHF170" s="1"/>
      <c r="CHG170" s="1"/>
      <c r="CHH170" s="1"/>
      <c r="CHI170" s="1"/>
      <c r="CHJ170" s="1"/>
      <c r="CHK170" s="1"/>
      <c r="CHL170" s="1"/>
      <c r="CHM170" s="1"/>
      <c r="CHN170" s="1"/>
      <c r="CHO170" s="1"/>
      <c r="CHP170" s="1"/>
      <c r="CHQ170" s="1"/>
      <c r="CHR170" s="1"/>
      <c r="CHS170" s="1"/>
      <c r="CHT170" s="1"/>
      <c r="CHU170" s="1"/>
      <c r="CHV170" s="1"/>
      <c r="CHW170" s="1"/>
      <c r="CHX170" s="1"/>
      <c r="CHY170" s="1"/>
      <c r="CHZ170" s="1"/>
      <c r="CIA170" s="1"/>
      <c r="CIB170" s="1"/>
      <c r="CIC170" s="1"/>
      <c r="CID170" s="1"/>
      <c r="CIE170" s="1"/>
      <c r="CIF170" s="1"/>
      <c r="CIG170" s="1"/>
      <c r="CIH170" s="1"/>
      <c r="CII170" s="1"/>
      <c r="CIJ170" s="1"/>
      <c r="CIK170" s="1"/>
      <c r="CIL170" s="1"/>
      <c r="CIM170" s="1"/>
      <c r="CIN170" s="1"/>
      <c r="CIO170" s="1"/>
      <c r="CIP170" s="1"/>
      <c r="CIQ170" s="1"/>
      <c r="CIR170" s="1"/>
      <c r="CIS170" s="1"/>
      <c r="CIT170" s="1"/>
      <c r="CIU170" s="1"/>
      <c r="CIV170" s="1"/>
      <c r="CIW170" s="1"/>
      <c r="CIX170" s="1"/>
      <c r="CIY170" s="1"/>
      <c r="CIZ170" s="1"/>
      <c r="CJA170" s="1"/>
      <c r="CJB170" s="1"/>
      <c r="CJC170" s="1"/>
      <c r="CJD170" s="1"/>
      <c r="CJE170" s="1"/>
      <c r="CJF170" s="1"/>
      <c r="CJG170" s="1"/>
      <c r="CJH170" s="1"/>
      <c r="CJI170" s="1"/>
      <c r="CJJ170" s="1"/>
      <c r="CJK170" s="1"/>
      <c r="CJL170" s="1"/>
      <c r="CJM170" s="1"/>
      <c r="CJN170" s="1"/>
      <c r="CJO170" s="1"/>
      <c r="CJP170" s="1"/>
      <c r="CJQ170" s="1"/>
      <c r="CJR170" s="1"/>
      <c r="CJS170" s="1"/>
      <c r="CJT170" s="1"/>
      <c r="CJU170" s="1"/>
      <c r="CJV170" s="1"/>
      <c r="CJW170" s="1"/>
      <c r="CJX170" s="1"/>
      <c r="CJY170" s="1"/>
      <c r="CJZ170" s="1"/>
      <c r="CKA170" s="1"/>
      <c r="CKB170" s="1"/>
      <c r="CKC170" s="1"/>
      <c r="CKD170" s="1"/>
      <c r="CKE170" s="1"/>
      <c r="CKF170" s="1"/>
      <c r="CKG170" s="1"/>
      <c r="CKH170" s="1"/>
      <c r="CKI170" s="1"/>
      <c r="CKJ170" s="1"/>
      <c r="CKK170" s="1"/>
      <c r="CKL170" s="1"/>
      <c r="CKM170" s="1"/>
      <c r="CKN170" s="1"/>
      <c r="CKO170" s="1"/>
      <c r="CKP170" s="1"/>
      <c r="CKQ170" s="1"/>
      <c r="CKR170" s="1"/>
      <c r="CKS170" s="1"/>
      <c r="CKT170" s="1"/>
      <c r="CKU170" s="1"/>
      <c r="CKV170" s="1"/>
      <c r="CKW170" s="1"/>
      <c r="CKX170" s="1"/>
      <c r="CKY170" s="1"/>
      <c r="CKZ170" s="1"/>
      <c r="CLA170" s="1"/>
      <c r="CLB170" s="1"/>
      <c r="CLC170" s="1"/>
      <c r="CLD170" s="1"/>
      <c r="CLE170" s="1"/>
      <c r="CLF170" s="1"/>
      <c r="CLG170" s="1"/>
      <c r="CLH170" s="1"/>
      <c r="CLI170" s="1"/>
      <c r="CLJ170" s="1"/>
      <c r="CLK170" s="1"/>
      <c r="CLL170" s="1"/>
      <c r="CLM170" s="1"/>
      <c r="CLN170" s="1"/>
      <c r="CLO170" s="1"/>
      <c r="CLP170" s="1"/>
      <c r="CLQ170" s="1"/>
      <c r="CLR170" s="1"/>
      <c r="CLS170" s="1"/>
      <c r="CLT170" s="1"/>
      <c r="CLU170" s="1"/>
      <c r="CLV170" s="1"/>
      <c r="CLW170" s="1"/>
      <c r="CLX170" s="1"/>
      <c r="CLY170" s="1"/>
      <c r="CLZ170" s="1"/>
      <c r="CMA170" s="1"/>
      <c r="CMB170" s="1"/>
      <c r="CMC170" s="1"/>
      <c r="CMD170" s="1"/>
      <c r="CME170" s="1"/>
      <c r="CMF170" s="1"/>
      <c r="CMG170" s="1"/>
      <c r="CMH170" s="1"/>
      <c r="CMI170" s="1"/>
      <c r="CMJ170" s="1"/>
      <c r="CMK170" s="1"/>
      <c r="CML170" s="1"/>
      <c r="CMM170" s="1"/>
      <c r="CMN170" s="1"/>
      <c r="CMO170" s="1"/>
      <c r="CMP170" s="1"/>
      <c r="CMQ170" s="1"/>
      <c r="CMR170" s="1"/>
      <c r="CMS170" s="1"/>
      <c r="CMT170" s="1"/>
      <c r="CMU170" s="1"/>
      <c r="CMV170" s="1"/>
      <c r="CMW170" s="1"/>
      <c r="CMX170" s="1"/>
      <c r="CMY170" s="1"/>
      <c r="CMZ170" s="1"/>
      <c r="CNA170" s="1"/>
      <c r="CNB170" s="1"/>
      <c r="CNC170" s="1"/>
      <c r="CND170" s="1"/>
      <c r="CNE170" s="1"/>
      <c r="CNF170" s="1"/>
      <c r="CNG170" s="1"/>
      <c r="CNH170" s="1"/>
      <c r="CNI170" s="1"/>
      <c r="CNJ170" s="1"/>
      <c r="CNK170" s="1"/>
      <c r="CNL170" s="1"/>
      <c r="CNM170" s="1"/>
      <c r="CNN170" s="1"/>
      <c r="CNO170" s="1"/>
      <c r="CNP170" s="1"/>
      <c r="CNQ170" s="1"/>
      <c r="CNR170" s="1"/>
      <c r="CNS170" s="1"/>
      <c r="CNT170" s="1"/>
      <c r="CNU170" s="1"/>
      <c r="CNV170" s="1"/>
      <c r="CNW170" s="1"/>
      <c r="CNX170" s="1"/>
      <c r="CNY170" s="1"/>
      <c r="CNZ170" s="1"/>
      <c r="COA170" s="1"/>
      <c r="COB170" s="1"/>
      <c r="COC170" s="1"/>
      <c r="COD170" s="1"/>
      <c r="COE170" s="1"/>
      <c r="COF170" s="1"/>
      <c r="COG170" s="1"/>
      <c r="COH170" s="1"/>
      <c r="COI170" s="1"/>
      <c r="COJ170" s="1"/>
      <c r="COK170" s="1"/>
      <c r="COL170" s="1"/>
      <c r="COM170" s="1"/>
      <c r="CON170" s="1"/>
      <c r="COO170" s="1"/>
      <c r="COP170" s="1"/>
      <c r="COQ170" s="1"/>
      <c r="COR170" s="1"/>
      <c r="COS170" s="1"/>
      <c r="COT170" s="1"/>
      <c r="COU170" s="1"/>
      <c r="COV170" s="1"/>
      <c r="COW170" s="1"/>
      <c r="COX170" s="1"/>
      <c r="COY170" s="1"/>
      <c r="COZ170" s="1"/>
      <c r="CPA170" s="1"/>
      <c r="CPB170" s="1"/>
      <c r="CPC170" s="1"/>
      <c r="CPD170" s="1"/>
      <c r="CPE170" s="1"/>
      <c r="CPF170" s="1"/>
      <c r="CPG170" s="1"/>
      <c r="CPH170" s="1"/>
      <c r="CPI170" s="1"/>
      <c r="CPJ170" s="1"/>
      <c r="CPK170" s="1"/>
      <c r="CPL170" s="1"/>
      <c r="CPM170" s="1"/>
      <c r="CPN170" s="1"/>
      <c r="CPO170" s="1"/>
      <c r="CPP170" s="1"/>
      <c r="CPQ170" s="1"/>
      <c r="CPR170" s="1"/>
      <c r="CPS170" s="1"/>
      <c r="CPT170" s="1"/>
      <c r="CPU170" s="1"/>
      <c r="CPV170" s="1"/>
      <c r="CPW170" s="1"/>
      <c r="CPX170" s="1"/>
      <c r="CPY170" s="1"/>
      <c r="CPZ170" s="1"/>
      <c r="CQA170" s="1"/>
      <c r="CQB170" s="1"/>
      <c r="CQC170" s="1"/>
      <c r="CQD170" s="1"/>
      <c r="CQE170" s="1"/>
      <c r="CQF170" s="1"/>
      <c r="CQG170" s="1"/>
      <c r="CQH170" s="1"/>
      <c r="CQI170" s="1"/>
      <c r="CQJ170" s="1"/>
      <c r="CQK170" s="1"/>
      <c r="CQL170" s="1"/>
      <c r="CQM170" s="1"/>
      <c r="CQN170" s="1"/>
      <c r="CQO170" s="1"/>
      <c r="CQP170" s="1"/>
      <c r="CQQ170" s="1"/>
      <c r="CQR170" s="1"/>
      <c r="CQS170" s="1"/>
      <c r="CQT170" s="1"/>
      <c r="CQU170" s="1"/>
      <c r="CQV170" s="1"/>
      <c r="CQW170" s="1"/>
      <c r="CQX170" s="1"/>
      <c r="CQY170" s="1"/>
      <c r="CQZ170" s="1"/>
      <c r="CRA170" s="1"/>
      <c r="CRB170" s="1"/>
      <c r="CRC170" s="1"/>
      <c r="CRD170" s="1"/>
      <c r="CRE170" s="1"/>
      <c r="CRF170" s="1"/>
      <c r="CRG170" s="1"/>
      <c r="CRH170" s="1"/>
      <c r="CRI170" s="1"/>
      <c r="CRJ170" s="1"/>
      <c r="CRK170" s="1"/>
      <c r="CRL170" s="1"/>
      <c r="CRM170" s="1"/>
      <c r="CRN170" s="1"/>
      <c r="CRO170" s="1"/>
      <c r="CRP170" s="1"/>
      <c r="CRQ170" s="1"/>
      <c r="CRR170" s="1"/>
      <c r="CRS170" s="1"/>
      <c r="CRT170" s="1"/>
      <c r="CRU170" s="1"/>
      <c r="CRV170" s="1"/>
      <c r="CRW170" s="1"/>
      <c r="CRX170" s="1"/>
      <c r="CRY170" s="1"/>
      <c r="CRZ170" s="1"/>
      <c r="CSA170" s="1"/>
      <c r="CSB170" s="1"/>
      <c r="CSC170" s="1"/>
      <c r="CSD170" s="1"/>
      <c r="CSE170" s="1"/>
      <c r="CSF170" s="1"/>
      <c r="CSG170" s="1"/>
      <c r="CSH170" s="1"/>
      <c r="CSI170" s="1"/>
      <c r="CSJ170" s="1"/>
      <c r="CSK170" s="1"/>
      <c r="CSL170" s="1"/>
      <c r="CSM170" s="1"/>
      <c r="CSN170" s="1"/>
      <c r="CSO170" s="1"/>
      <c r="CSP170" s="1"/>
      <c r="CSQ170" s="1"/>
      <c r="CSR170" s="1"/>
      <c r="CSS170" s="1"/>
      <c r="CST170" s="1"/>
      <c r="CSU170" s="1"/>
      <c r="CSV170" s="1"/>
      <c r="CSW170" s="1"/>
      <c r="CSX170" s="1"/>
      <c r="CSY170" s="1"/>
      <c r="CSZ170" s="1"/>
      <c r="CTA170" s="1"/>
      <c r="CTB170" s="1"/>
      <c r="CTC170" s="1"/>
      <c r="CTD170" s="1"/>
      <c r="CTE170" s="1"/>
      <c r="CTF170" s="1"/>
      <c r="CTG170" s="1"/>
      <c r="CTH170" s="1"/>
      <c r="CTI170" s="1"/>
      <c r="CTJ170" s="1"/>
      <c r="CTK170" s="1"/>
      <c r="CTL170" s="1"/>
      <c r="CTM170" s="1"/>
      <c r="CTN170" s="1"/>
      <c r="CTO170" s="1"/>
      <c r="CTP170" s="1"/>
      <c r="CTQ170" s="1"/>
      <c r="CTR170" s="1"/>
      <c r="CTS170" s="1"/>
      <c r="CTT170" s="1"/>
      <c r="CTU170" s="1"/>
      <c r="CTV170" s="1"/>
      <c r="CTW170" s="1"/>
      <c r="CTX170" s="1"/>
      <c r="CTY170" s="1"/>
      <c r="CTZ170" s="1"/>
      <c r="CUA170" s="1"/>
      <c r="CUB170" s="1"/>
      <c r="CUC170" s="1"/>
      <c r="CUD170" s="1"/>
      <c r="CUE170" s="1"/>
      <c r="CUF170" s="1"/>
      <c r="CUG170" s="1"/>
      <c r="CUH170" s="1"/>
      <c r="CUI170" s="1"/>
      <c r="CUJ170" s="1"/>
      <c r="CUK170" s="1"/>
      <c r="CUL170" s="1"/>
      <c r="CUM170" s="1"/>
      <c r="CUN170" s="1"/>
      <c r="CUO170" s="1"/>
      <c r="CUP170" s="1"/>
      <c r="CUQ170" s="1"/>
      <c r="CUR170" s="1"/>
      <c r="CUS170" s="1"/>
      <c r="CUT170" s="1"/>
      <c r="CUU170" s="1"/>
      <c r="CUV170" s="1"/>
      <c r="CUW170" s="1"/>
      <c r="CUX170" s="1"/>
      <c r="CUY170" s="1"/>
      <c r="CUZ170" s="1"/>
      <c r="CVA170" s="1"/>
      <c r="CVB170" s="1"/>
      <c r="CVC170" s="1"/>
      <c r="CVD170" s="1"/>
      <c r="CVE170" s="1"/>
      <c r="CVF170" s="1"/>
      <c r="CVG170" s="1"/>
      <c r="CVH170" s="1"/>
      <c r="CVI170" s="1"/>
      <c r="CVJ170" s="1"/>
      <c r="CVK170" s="1"/>
      <c r="CVL170" s="1"/>
      <c r="CVM170" s="1"/>
      <c r="CVN170" s="1"/>
      <c r="CVO170" s="1"/>
      <c r="CVP170" s="1"/>
      <c r="CVQ170" s="1"/>
      <c r="CVR170" s="1"/>
      <c r="CVS170" s="1"/>
      <c r="CVT170" s="1"/>
      <c r="CVU170" s="1"/>
      <c r="CVV170" s="1"/>
      <c r="CVW170" s="1"/>
      <c r="CVX170" s="1"/>
      <c r="CVY170" s="1"/>
      <c r="CVZ170" s="1"/>
      <c r="CWA170" s="1"/>
      <c r="CWB170" s="1"/>
      <c r="CWC170" s="1"/>
      <c r="CWD170" s="1"/>
      <c r="CWE170" s="1"/>
      <c r="CWF170" s="1"/>
      <c r="CWG170" s="1"/>
      <c r="CWH170" s="1"/>
      <c r="CWI170" s="1"/>
      <c r="CWJ170" s="1"/>
      <c r="CWK170" s="1"/>
      <c r="CWL170" s="1"/>
      <c r="CWM170" s="1"/>
      <c r="CWN170" s="1"/>
      <c r="CWO170" s="1"/>
      <c r="CWP170" s="1"/>
      <c r="CWQ170" s="1"/>
      <c r="CWR170" s="1"/>
      <c r="CWS170" s="1"/>
      <c r="CWT170" s="1"/>
      <c r="CWU170" s="1"/>
      <c r="CWV170" s="1"/>
      <c r="CWW170" s="1"/>
      <c r="CWX170" s="1"/>
      <c r="CWY170" s="1"/>
      <c r="CWZ170" s="1"/>
      <c r="CXA170" s="1"/>
      <c r="CXB170" s="1"/>
      <c r="CXC170" s="1"/>
      <c r="CXD170" s="1"/>
      <c r="CXE170" s="1"/>
      <c r="CXF170" s="1"/>
      <c r="CXG170" s="1"/>
      <c r="CXH170" s="1"/>
      <c r="CXI170" s="1"/>
      <c r="CXJ170" s="1"/>
      <c r="CXK170" s="1"/>
      <c r="CXL170" s="1"/>
      <c r="CXM170" s="1"/>
      <c r="CXN170" s="1"/>
      <c r="CXO170" s="1"/>
      <c r="CXP170" s="1"/>
      <c r="CXQ170" s="1"/>
      <c r="CXR170" s="1"/>
      <c r="CXS170" s="1"/>
      <c r="CXT170" s="1"/>
      <c r="CXU170" s="1"/>
      <c r="CXV170" s="1"/>
      <c r="CXW170" s="1"/>
      <c r="CXX170" s="1"/>
      <c r="CXY170" s="1"/>
      <c r="CXZ170" s="1"/>
      <c r="CYA170" s="1"/>
      <c r="CYB170" s="1"/>
      <c r="CYC170" s="1"/>
      <c r="CYD170" s="1"/>
      <c r="CYE170" s="1"/>
      <c r="CYF170" s="1"/>
      <c r="CYG170" s="1"/>
      <c r="CYH170" s="1"/>
      <c r="CYI170" s="1"/>
      <c r="CYJ170" s="1"/>
      <c r="CYK170" s="1"/>
      <c r="CYL170" s="1"/>
      <c r="CYM170" s="1"/>
      <c r="CYN170" s="1"/>
      <c r="CYO170" s="1"/>
      <c r="CYP170" s="1"/>
      <c r="CYQ170" s="1"/>
      <c r="CYR170" s="1"/>
      <c r="CYS170" s="1"/>
      <c r="CYT170" s="1"/>
      <c r="CYU170" s="1"/>
      <c r="CYV170" s="1"/>
      <c r="CYW170" s="1"/>
      <c r="CYX170" s="1"/>
      <c r="CYY170" s="1"/>
      <c r="CYZ170" s="1"/>
      <c r="CZA170" s="1"/>
      <c r="CZB170" s="1"/>
      <c r="CZC170" s="1"/>
      <c r="CZD170" s="1"/>
      <c r="CZE170" s="1"/>
      <c r="CZF170" s="1"/>
      <c r="CZG170" s="1"/>
      <c r="CZH170" s="1"/>
      <c r="CZI170" s="1"/>
      <c r="CZJ170" s="1"/>
      <c r="CZK170" s="1"/>
      <c r="CZL170" s="1"/>
      <c r="CZM170" s="1"/>
      <c r="CZN170" s="1"/>
      <c r="CZO170" s="1"/>
      <c r="CZP170" s="1"/>
      <c r="CZQ170" s="1"/>
      <c r="CZR170" s="1"/>
      <c r="CZS170" s="1"/>
      <c r="CZT170" s="1"/>
      <c r="CZU170" s="1"/>
      <c r="CZV170" s="1"/>
      <c r="CZW170" s="1"/>
      <c r="CZX170" s="1"/>
      <c r="CZY170" s="1"/>
      <c r="CZZ170" s="1"/>
      <c r="DAA170" s="1"/>
      <c r="DAB170" s="1"/>
      <c r="DAC170" s="1"/>
      <c r="DAD170" s="1"/>
      <c r="DAE170" s="1"/>
      <c r="DAF170" s="1"/>
      <c r="DAG170" s="1"/>
      <c r="DAH170" s="1"/>
      <c r="DAI170" s="1"/>
      <c r="DAJ170" s="1"/>
      <c r="DAK170" s="1"/>
      <c r="DAL170" s="1"/>
      <c r="DAM170" s="1"/>
      <c r="DAN170" s="1"/>
      <c r="DAO170" s="1"/>
      <c r="DAP170" s="1"/>
      <c r="DAQ170" s="1"/>
      <c r="DAR170" s="1"/>
      <c r="DAS170" s="1"/>
      <c r="DAT170" s="1"/>
      <c r="DAU170" s="1"/>
      <c r="DAV170" s="1"/>
      <c r="DAW170" s="1"/>
      <c r="DAX170" s="1"/>
      <c r="DAY170" s="1"/>
      <c r="DAZ170" s="1"/>
      <c r="DBA170" s="1"/>
      <c r="DBB170" s="1"/>
      <c r="DBC170" s="1"/>
      <c r="DBD170" s="1"/>
      <c r="DBE170" s="1"/>
      <c r="DBF170" s="1"/>
      <c r="DBG170" s="1"/>
      <c r="DBH170" s="1"/>
      <c r="DBI170" s="1"/>
      <c r="DBJ170" s="1"/>
      <c r="DBK170" s="1"/>
      <c r="DBL170" s="1"/>
      <c r="DBM170" s="1"/>
      <c r="DBN170" s="1"/>
      <c r="DBO170" s="1"/>
      <c r="DBP170" s="1"/>
      <c r="DBQ170" s="1"/>
      <c r="DBR170" s="1"/>
      <c r="DBS170" s="1"/>
      <c r="DBT170" s="1"/>
      <c r="DBU170" s="1"/>
      <c r="DBV170" s="1"/>
      <c r="DBW170" s="1"/>
      <c r="DBX170" s="1"/>
      <c r="DBY170" s="1"/>
      <c r="DBZ170" s="1"/>
      <c r="DCA170" s="1"/>
      <c r="DCB170" s="1"/>
      <c r="DCC170" s="1"/>
      <c r="DCD170" s="1"/>
      <c r="DCE170" s="1"/>
      <c r="DCF170" s="1"/>
      <c r="DCG170" s="1"/>
      <c r="DCH170" s="1"/>
      <c r="DCI170" s="1"/>
      <c r="DCJ170" s="1"/>
      <c r="DCK170" s="1"/>
      <c r="DCL170" s="1"/>
      <c r="DCM170" s="1"/>
      <c r="DCN170" s="1"/>
      <c r="DCO170" s="1"/>
      <c r="DCP170" s="1"/>
      <c r="DCQ170" s="1"/>
      <c r="DCR170" s="1"/>
      <c r="DCS170" s="1"/>
      <c r="DCT170" s="1"/>
      <c r="DCU170" s="1"/>
      <c r="DCV170" s="1"/>
      <c r="DCW170" s="1"/>
      <c r="DCX170" s="1"/>
      <c r="DCY170" s="1"/>
      <c r="DCZ170" s="1"/>
      <c r="DDA170" s="1"/>
      <c r="DDB170" s="1"/>
      <c r="DDC170" s="1"/>
      <c r="DDD170" s="1"/>
      <c r="DDE170" s="1"/>
      <c r="DDF170" s="1"/>
      <c r="DDG170" s="1"/>
      <c r="DDH170" s="1"/>
      <c r="DDI170" s="1"/>
      <c r="DDJ170" s="1"/>
      <c r="DDK170" s="1"/>
      <c r="DDL170" s="1"/>
      <c r="DDM170" s="1"/>
      <c r="DDN170" s="1"/>
      <c r="DDO170" s="1"/>
      <c r="DDP170" s="1"/>
      <c r="DDQ170" s="1"/>
      <c r="DDR170" s="1"/>
      <c r="DDS170" s="1"/>
      <c r="DDT170" s="1"/>
      <c r="DDU170" s="1"/>
      <c r="DDV170" s="1"/>
      <c r="DDW170" s="1"/>
      <c r="DDX170" s="1"/>
      <c r="DDY170" s="1"/>
      <c r="DDZ170" s="1"/>
      <c r="DEA170" s="1"/>
      <c r="DEB170" s="1"/>
      <c r="DEC170" s="1"/>
      <c r="DED170" s="1"/>
      <c r="DEE170" s="1"/>
      <c r="DEF170" s="1"/>
      <c r="DEG170" s="1"/>
      <c r="DEH170" s="1"/>
      <c r="DEI170" s="1"/>
      <c r="DEJ170" s="1"/>
      <c r="DEK170" s="1"/>
      <c r="DEL170" s="1"/>
      <c r="DEM170" s="1"/>
      <c r="DEN170" s="1"/>
      <c r="DEO170" s="1"/>
      <c r="DEP170" s="1"/>
      <c r="DEQ170" s="1"/>
      <c r="DER170" s="1"/>
      <c r="DES170" s="1"/>
      <c r="DET170" s="1"/>
      <c r="DEU170" s="1"/>
      <c r="DEV170" s="1"/>
      <c r="DEW170" s="1"/>
      <c r="DEX170" s="1"/>
      <c r="DEY170" s="1"/>
      <c r="DEZ170" s="1"/>
      <c r="DFA170" s="1"/>
      <c r="DFB170" s="1"/>
      <c r="DFC170" s="1"/>
      <c r="DFD170" s="1"/>
      <c r="DFE170" s="1"/>
      <c r="DFF170" s="1"/>
      <c r="DFG170" s="1"/>
      <c r="DFH170" s="1"/>
      <c r="DFI170" s="1"/>
      <c r="DFJ170" s="1"/>
      <c r="DFK170" s="1"/>
      <c r="DFL170" s="1"/>
      <c r="DFM170" s="1"/>
      <c r="DFN170" s="1"/>
      <c r="DFO170" s="1"/>
      <c r="DFP170" s="1"/>
      <c r="DFQ170" s="1"/>
      <c r="DFR170" s="1"/>
      <c r="DFS170" s="1"/>
      <c r="DFT170" s="1"/>
      <c r="DFU170" s="1"/>
      <c r="DFV170" s="1"/>
      <c r="DFW170" s="1"/>
      <c r="DFX170" s="1"/>
      <c r="DFY170" s="1"/>
      <c r="DFZ170" s="1"/>
      <c r="DGA170" s="1"/>
      <c r="DGB170" s="1"/>
      <c r="DGC170" s="1"/>
      <c r="DGD170" s="1"/>
      <c r="DGE170" s="1"/>
      <c r="DGF170" s="1"/>
      <c r="DGG170" s="1"/>
      <c r="DGH170" s="1"/>
      <c r="DGI170" s="1"/>
      <c r="DGJ170" s="1"/>
      <c r="DGK170" s="1"/>
      <c r="DGL170" s="1"/>
      <c r="DGM170" s="1"/>
      <c r="DGN170" s="1"/>
      <c r="DGO170" s="1"/>
      <c r="DGP170" s="1"/>
      <c r="DGQ170" s="1"/>
      <c r="DGR170" s="1"/>
      <c r="DGS170" s="1"/>
      <c r="DGT170" s="1"/>
      <c r="DGU170" s="1"/>
      <c r="DGV170" s="1"/>
      <c r="DGW170" s="1"/>
      <c r="DGX170" s="1"/>
      <c r="DGY170" s="1"/>
      <c r="DGZ170" s="1"/>
      <c r="DHA170" s="1"/>
      <c r="DHB170" s="1"/>
      <c r="DHC170" s="1"/>
      <c r="DHD170" s="1"/>
      <c r="DHE170" s="1"/>
      <c r="DHF170" s="1"/>
      <c r="DHG170" s="1"/>
      <c r="DHH170" s="1"/>
      <c r="DHI170" s="1"/>
      <c r="DHJ170" s="1"/>
      <c r="DHK170" s="1"/>
      <c r="DHL170" s="1"/>
      <c r="DHM170" s="1"/>
      <c r="DHN170" s="1"/>
      <c r="DHO170" s="1"/>
      <c r="DHP170" s="1"/>
      <c r="DHQ170" s="1"/>
      <c r="DHR170" s="1"/>
      <c r="DHS170" s="1"/>
      <c r="DHT170" s="1"/>
      <c r="DHU170" s="1"/>
      <c r="DHV170" s="1"/>
      <c r="DHW170" s="1"/>
      <c r="DHX170" s="1"/>
      <c r="DHY170" s="1"/>
      <c r="DHZ170" s="1"/>
      <c r="DIA170" s="1"/>
      <c r="DIB170" s="1"/>
      <c r="DIC170" s="1"/>
      <c r="DID170" s="1"/>
      <c r="DIE170" s="1"/>
      <c r="DIF170" s="1"/>
      <c r="DIG170" s="1"/>
      <c r="DIH170" s="1"/>
      <c r="DII170" s="1"/>
      <c r="DIJ170" s="1"/>
      <c r="DIK170" s="1"/>
      <c r="DIL170" s="1"/>
      <c r="DIM170" s="1"/>
      <c r="DIN170" s="1"/>
      <c r="DIO170" s="1"/>
      <c r="DIP170" s="1"/>
      <c r="DIQ170" s="1"/>
      <c r="DIR170" s="1"/>
      <c r="DIS170" s="1"/>
      <c r="DIT170" s="1"/>
      <c r="DIU170" s="1"/>
      <c r="DIV170" s="1"/>
      <c r="DIW170" s="1"/>
      <c r="DIX170" s="1"/>
      <c r="DIY170" s="1"/>
      <c r="DIZ170" s="1"/>
      <c r="DJA170" s="1"/>
      <c r="DJB170" s="1"/>
      <c r="DJC170" s="1"/>
      <c r="DJD170" s="1"/>
      <c r="DJE170" s="1"/>
      <c r="DJF170" s="1"/>
      <c r="DJG170" s="1"/>
      <c r="DJH170" s="1"/>
      <c r="DJI170" s="1"/>
      <c r="DJJ170" s="1"/>
      <c r="DJK170" s="1"/>
      <c r="DJL170" s="1"/>
      <c r="DJM170" s="1"/>
      <c r="DJN170" s="1"/>
      <c r="DJO170" s="1"/>
      <c r="DJP170" s="1"/>
      <c r="DJQ170" s="1"/>
      <c r="DJR170" s="1"/>
      <c r="DJS170" s="1"/>
      <c r="DJT170" s="1"/>
      <c r="DJU170" s="1"/>
      <c r="DJV170" s="1"/>
      <c r="DJW170" s="1"/>
      <c r="DJX170" s="1"/>
      <c r="DJY170" s="1"/>
      <c r="DJZ170" s="1"/>
      <c r="DKA170" s="1"/>
      <c r="DKB170" s="1"/>
      <c r="DKC170" s="1"/>
      <c r="DKD170" s="1"/>
      <c r="DKE170" s="1"/>
      <c r="DKF170" s="1"/>
      <c r="DKG170" s="1"/>
      <c r="DKH170" s="1"/>
      <c r="DKI170" s="1"/>
      <c r="DKJ170" s="1"/>
      <c r="DKK170" s="1"/>
      <c r="DKL170" s="1"/>
      <c r="DKM170" s="1"/>
      <c r="DKN170" s="1"/>
      <c r="DKO170" s="1"/>
      <c r="DKP170" s="1"/>
      <c r="DKQ170" s="1"/>
      <c r="DKR170" s="1"/>
      <c r="DKS170" s="1"/>
      <c r="DKT170" s="1"/>
      <c r="DKU170" s="1"/>
      <c r="DKV170" s="1"/>
      <c r="DKW170" s="1"/>
      <c r="DKX170" s="1"/>
      <c r="DKY170" s="1"/>
      <c r="DKZ170" s="1"/>
      <c r="DLA170" s="1"/>
      <c r="DLB170" s="1"/>
      <c r="DLC170" s="1"/>
      <c r="DLD170" s="1"/>
      <c r="DLE170" s="1"/>
      <c r="DLF170" s="1"/>
      <c r="DLG170" s="1"/>
      <c r="DLH170" s="1"/>
      <c r="DLI170" s="1"/>
      <c r="DLJ170" s="1"/>
      <c r="DLK170" s="1"/>
      <c r="DLL170" s="1"/>
      <c r="DLM170" s="1"/>
      <c r="DLN170" s="1"/>
      <c r="DLO170" s="1"/>
      <c r="DLP170" s="1"/>
      <c r="DLQ170" s="1"/>
      <c r="DLR170" s="1"/>
      <c r="DLS170" s="1"/>
      <c r="DLT170" s="1"/>
      <c r="DLU170" s="1"/>
      <c r="DLV170" s="1"/>
      <c r="DLW170" s="1"/>
      <c r="DLX170" s="1"/>
      <c r="DLY170" s="1"/>
      <c r="DLZ170" s="1"/>
      <c r="DMA170" s="1"/>
      <c r="DMB170" s="1"/>
      <c r="DMC170" s="1"/>
      <c r="DMD170" s="1"/>
      <c r="DME170" s="1"/>
      <c r="DMF170" s="1"/>
      <c r="DMG170" s="1"/>
      <c r="DMH170" s="1"/>
      <c r="DMI170" s="1"/>
      <c r="DMJ170" s="1"/>
      <c r="DMK170" s="1"/>
      <c r="DML170" s="1"/>
      <c r="DMM170" s="1"/>
      <c r="DMN170" s="1"/>
      <c r="DMO170" s="1"/>
      <c r="DMP170" s="1"/>
      <c r="DMQ170" s="1"/>
      <c r="DMR170" s="1"/>
      <c r="DMS170" s="1"/>
      <c r="DMT170" s="1"/>
      <c r="DMU170" s="1"/>
      <c r="DMV170" s="1"/>
      <c r="DMW170" s="1"/>
      <c r="DMX170" s="1"/>
      <c r="DMY170" s="1"/>
      <c r="DMZ170" s="1"/>
      <c r="DNA170" s="1"/>
      <c r="DNB170" s="1"/>
      <c r="DNC170" s="1"/>
      <c r="DND170" s="1"/>
      <c r="DNE170" s="1"/>
      <c r="DNF170" s="1"/>
      <c r="DNG170" s="1"/>
      <c r="DNH170" s="1"/>
      <c r="DNI170" s="1"/>
      <c r="DNJ170" s="1"/>
      <c r="DNK170" s="1"/>
      <c r="DNL170" s="1"/>
      <c r="DNM170" s="1"/>
      <c r="DNN170" s="1"/>
      <c r="DNO170" s="1"/>
      <c r="DNP170" s="1"/>
      <c r="DNQ170" s="1"/>
      <c r="DNR170" s="1"/>
      <c r="DNS170" s="1"/>
      <c r="DNT170" s="1"/>
      <c r="DNU170" s="1"/>
      <c r="DNV170" s="1"/>
      <c r="DNW170" s="1"/>
      <c r="DNX170" s="1"/>
      <c r="DNY170" s="1"/>
      <c r="DNZ170" s="1"/>
      <c r="DOA170" s="1"/>
      <c r="DOB170" s="1"/>
      <c r="DOC170" s="1"/>
      <c r="DOD170" s="1"/>
      <c r="DOE170" s="1"/>
      <c r="DOF170" s="1"/>
      <c r="DOG170" s="1"/>
      <c r="DOH170" s="1"/>
      <c r="DOI170" s="1"/>
      <c r="DOJ170" s="1"/>
      <c r="DOK170" s="1"/>
      <c r="DOL170" s="1"/>
      <c r="DOM170" s="1"/>
      <c r="DON170" s="1"/>
      <c r="DOO170" s="1"/>
      <c r="DOP170" s="1"/>
      <c r="DOQ170" s="1"/>
      <c r="DOR170" s="1"/>
      <c r="DOS170" s="1"/>
      <c r="DOT170" s="1"/>
      <c r="DOU170" s="1"/>
      <c r="DOV170" s="1"/>
      <c r="DOW170" s="1"/>
      <c r="DOX170" s="1"/>
      <c r="DOY170" s="1"/>
      <c r="DOZ170" s="1"/>
      <c r="DPA170" s="1"/>
      <c r="DPB170" s="1"/>
      <c r="DPC170" s="1"/>
      <c r="DPD170" s="1"/>
      <c r="DPE170" s="1"/>
      <c r="DPF170" s="1"/>
      <c r="DPG170" s="1"/>
      <c r="DPH170" s="1"/>
      <c r="DPI170" s="1"/>
      <c r="DPJ170" s="1"/>
      <c r="DPK170" s="1"/>
      <c r="DPL170" s="1"/>
      <c r="DPM170" s="1"/>
      <c r="DPN170" s="1"/>
      <c r="DPO170" s="1"/>
      <c r="DPP170" s="1"/>
      <c r="DPQ170" s="1"/>
      <c r="DPR170" s="1"/>
      <c r="DPS170" s="1"/>
      <c r="DPT170" s="1"/>
      <c r="DPU170" s="1"/>
      <c r="DPV170" s="1"/>
      <c r="DPW170" s="1"/>
      <c r="DPX170" s="1"/>
      <c r="DPY170" s="1"/>
      <c r="DPZ170" s="1"/>
      <c r="DQA170" s="1"/>
      <c r="DQB170" s="1"/>
      <c r="DQC170" s="1"/>
      <c r="DQD170" s="1"/>
      <c r="DQE170" s="1"/>
      <c r="DQF170" s="1"/>
      <c r="DQG170" s="1"/>
      <c r="DQH170" s="1"/>
      <c r="DQI170" s="1"/>
      <c r="DQJ170" s="1"/>
      <c r="DQK170" s="1"/>
      <c r="DQL170" s="1"/>
      <c r="DQM170" s="1"/>
      <c r="DQN170" s="1"/>
      <c r="DQO170" s="1"/>
      <c r="DQP170" s="1"/>
      <c r="DQQ170" s="1"/>
      <c r="DQR170" s="1"/>
      <c r="DQS170" s="1"/>
      <c r="DQT170" s="1"/>
      <c r="DQU170" s="1"/>
      <c r="DQV170" s="1"/>
      <c r="DQW170" s="1"/>
      <c r="DQX170" s="1"/>
      <c r="DQY170" s="1"/>
      <c r="DQZ170" s="1"/>
      <c r="DRA170" s="1"/>
      <c r="DRB170" s="1"/>
      <c r="DRC170" s="1"/>
      <c r="DRD170" s="1"/>
      <c r="DRE170" s="1"/>
      <c r="DRF170" s="1"/>
      <c r="DRG170" s="1"/>
      <c r="DRH170" s="1"/>
      <c r="DRI170" s="1"/>
      <c r="DRJ170" s="1"/>
      <c r="DRK170" s="1"/>
      <c r="DRL170" s="1"/>
      <c r="DRM170" s="1"/>
      <c r="DRN170" s="1"/>
      <c r="DRO170" s="1"/>
      <c r="DRP170" s="1"/>
      <c r="DRQ170" s="1"/>
      <c r="DRR170" s="1"/>
      <c r="DRS170" s="1"/>
      <c r="DRT170" s="1"/>
      <c r="DRU170" s="1"/>
      <c r="DRV170" s="1"/>
      <c r="DRW170" s="1"/>
      <c r="DRX170" s="1"/>
      <c r="DRY170" s="1"/>
      <c r="DRZ170" s="1"/>
      <c r="DSA170" s="1"/>
      <c r="DSB170" s="1"/>
      <c r="DSC170" s="1"/>
      <c r="DSD170" s="1"/>
      <c r="DSE170" s="1"/>
      <c r="DSF170" s="1"/>
      <c r="DSG170" s="1"/>
      <c r="DSH170" s="1"/>
      <c r="DSI170" s="1"/>
      <c r="DSJ170" s="1"/>
      <c r="DSK170" s="1"/>
      <c r="DSL170" s="1"/>
      <c r="DSM170" s="1"/>
      <c r="DSN170" s="1"/>
      <c r="DSO170" s="1"/>
      <c r="DSP170" s="1"/>
      <c r="DSQ170" s="1"/>
      <c r="DSR170" s="1"/>
      <c r="DSS170" s="1"/>
      <c r="DST170" s="1"/>
      <c r="DSU170" s="1"/>
      <c r="DSV170" s="1"/>
      <c r="DSW170" s="1"/>
      <c r="DSX170" s="1"/>
      <c r="DSY170" s="1"/>
      <c r="DSZ170" s="1"/>
      <c r="DTA170" s="1"/>
      <c r="DTB170" s="1"/>
      <c r="DTC170" s="1"/>
      <c r="DTD170" s="1"/>
      <c r="DTE170" s="1"/>
      <c r="DTF170" s="1"/>
      <c r="DTG170" s="1"/>
      <c r="DTH170" s="1"/>
      <c r="DTI170" s="1"/>
      <c r="DTJ170" s="1"/>
      <c r="DTK170" s="1"/>
      <c r="DTL170" s="1"/>
      <c r="DTM170" s="1"/>
      <c r="DTN170" s="1"/>
      <c r="DTO170" s="1"/>
      <c r="DTP170" s="1"/>
      <c r="DTQ170" s="1"/>
      <c r="DTR170" s="1"/>
      <c r="DTS170" s="1"/>
      <c r="DTT170" s="1"/>
      <c r="DTU170" s="1"/>
      <c r="DTV170" s="1"/>
      <c r="DTW170" s="1"/>
      <c r="DTX170" s="1"/>
      <c r="DTY170" s="1"/>
      <c r="DTZ170" s="1"/>
      <c r="DUA170" s="1"/>
      <c r="DUB170" s="1"/>
      <c r="DUC170" s="1"/>
      <c r="DUD170" s="1"/>
      <c r="DUE170" s="1"/>
      <c r="DUF170" s="1"/>
      <c r="DUG170" s="1"/>
      <c r="DUH170" s="1"/>
      <c r="DUI170" s="1"/>
      <c r="DUJ170" s="1"/>
      <c r="DUK170" s="1"/>
      <c r="DUL170" s="1"/>
      <c r="DUM170" s="1"/>
      <c r="DUN170" s="1"/>
      <c r="DUO170" s="1"/>
      <c r="DUP170" s="1"/>
      <c r="DUQ170" s="1"/>
      <c r="DUR170" s="1"/>
      <c r="DUS170" s="1"/>
      <c r="DUT170" s="1"/>
      <c r="DUU170" s="1"/>
      <c r="DUV170" s="1"/>
      <c r="DUW170" s="1"/>
      <c r="DUX170" s="1"/>
      <c r="DUY170" s="1"/>
      <c r="DUZ170" s="1"/>
      <c r="DVA170" s="1"/>
      <c r="DVB170" s="1"/>
      <c r="DVC170" s="1"/>
      <c r="DVD170" s="1"/>
      <c r="DVE170" s="1"/>
      <c r="DVF170" s="1"/>
      <c r="DVG170" s="1"/>
      <c r="DVH170" s="1"/>
      <c r="DVI170" s="1"/>
      <c r="DVJ170" s="1"/>
      <c r="DVK170" s="1"/>
      <c r="DVL170" s="1"/>
      <c r="DVM170" s="1"/>
      <c r="DVN170" s="1"/>
      <c r="DVO170" s="1"/>
      <c r="DVP170" s="1"/>
      <c r="DVQ170" s="1"/>
      <c r="DVR170" s="1"/>
      <c r="DVS170" s="1"/>
      <c r="DVT170" s="1"/>
      <c r="DVU170" s="1"/>
      <c r="DVV170" s="1"/>
      <c r="DVW170" s="1"/>
      <c r="DVX170" s="1"/>
      <c r="DVY170" s="1"/>
      <c r="DVZ170" s="1"/>
      <c r="DWA170" s="1"/>
      <c r="DWB170" s="1"/>
      <c r="DWC170" s="1"/>
      <c r="DWD170" s="1"/>
      <c r="DWE170" s="1"/>
      <c r="DWF170" s="1"/>
      <c r="DWG170" s="1"/>
      <c r="DWH170" s="1"/>
      <c r="DWI170" s="1"/>
      <c r="DWJ170" s="1"/>
      <c r="DWK170" s="1"/>
      <c r="DWL170" s="1"/>
      <c r="DWM170" s="1"/>
      <c r="DWN170" s="1"/>
      <c r="DWO170" s="1"/>
      <c r="DWP170" s="1"/>
      <c r="DWQ170" s="1"/>
      <c r="DWR170" s="1"/>
      <c r="DWS170" s="1"/>
      <c r="DWT170" s="1"/>
      <c r="DWU170" s="1"/>
      <c r="DWV170" s="1"/>
      <c r="DWW170" s="1"/>
      <c r="DWX170" s="1"/>
      <c r="DWY170" s="1"/>
      <c r="DWZ170" s="1"/>
      <c r="DXA170" s="1"/>
      <c r="DXB170" s="1"/>
      <c r="DXC170" s="1"/>
      <c r="DXD170" s="1"/>
      <c r="DXE170" s="1"/>
      <c r="DXF170" s="1"/>
      <c r="DXG170" s="1"/>
      <c r="DXH170" s="1"/>
      <c r="DXI170" s="1"/>
      <c r="DXJ170" s="1"/>
      <c r="DXK170" s="1"/>
      <c r="DXL170" s="1"/>
      <c r="DXM170" s="1"/>
      <c r="DXN170" s="1"/>
      <c r="DXO170" s="1"/>
      <c r="DXP170" s="1"/>
      <c r="DXQ170" s="1"/>
      <c r="DXR170" s="1"/>
      <c r="DXS170" s="1"/>
      <c r="DXT170" s="1"/>
      <c r="DXU170" s="1"/>
      <c r="DXV170" s="1"/>
      <c r="DXW170" s="1"/>
      <c r="DXX170" s="1"/>
      <c r="DXY170" s="1"/>
      <c r="DXZ170" s="1"/>
      <c r="DYA170" s="1"/>
      <c r="DYB170" s="1"/>
      <c r="DYC170" s="1"/>
      <c r="DYD170" s="1"/>
      <c r="DYE170" s="1"/>
      <c r="DYF170" s="1"/>
      <c r="DYG170" s="1"/>
      <c r="DYH170" s="1"/>
      <c r="DYI170" s="1"/>
      <c r="DYJ170" s="1"/>
      <c r="DYK170" s="1"/>
      <c r="DYL170" s="1"/>
      <c r="DYM170" s="1"/>
      <c r="DYN170" s="1"/>
      <c r="DYO170" s="1"/>
      <c r="DYP170" s="1"/>
      <c r="DYQ170" s="1"/>
      <c r="DYR170" s="1"/>
      <c r="DYS170" s="1"/>
      <c r="DYT170" s="1"/>
      <c r="DYU170" s="1"/>
      <c r="DYV170" s="1"/>
      <c r="DYW170" s="1"/>
      <c r="DYX170" s="1"/>
      <c r="DYY170" s="1"/>
      <c r="DYZ170" s="1"/>
      <c r="DZA170" s="1"/>
      <c r="DZB170" s="1"/>
      <c r="DZC170" s="1"/>
      <c r="DZD170" s="1"/>
      <c r="DZE170" s="1"/>
      <c r="DZF170" s="1"/>
      <c r="DZG170" s="1"/>
      <c r="DZH170" s="1"/>
      <c r="DZI170" s="1"/>
      <c r="DZJ170" s="1"/>
      <c r="DZK170" s="1"/>
      <c r="DZL170" s="1"/>
      <c r="DZM170" s="1"/>
      <c r="DZN170" s="1"/>
      <c r="DZO170" s="1"/>
      <c r="DZP170" s="1"/>
      <c r="DZQ170" s="1"/>
      <c r="DZR170" s="1"/>
      <c r="DZS170" s="1"/>
      <c r="DZT170" s="1"/>
      <c r="DZU170" s="1"/>
      <c r="DZV170" s="1"/>
      <c r="DZW170" s="1"/>
      <c r="DZX170" s="1"/>
      <c r="DZY170" s="1"/>
      <c r="DZZ170" s="1"/>
      <c r="EAA170" s="1"/>
      <c r="EAB170" s="1"/>
      <c r="EAC170" s="1"/>
      <c r="EAD170" s="1"/>
      <c r="EAE170" s="1"/>
      <c r="EAF170" s="1"/>
      <c r="EAG170" s="1"/>
      <c r="EAH170" s="1"/>
      <c r="EAI170" s="1"/>
      <c r="EAJ170" s="1"/>
      <c r="EAK170" s="1"/>
      <c r="EAL170" s="1"/>
      <c r="EAM170" s="1"/>
      <c r="EAN170" s="1"/>
      <c r="EAO170" s="1"/>
      <c r="EAP170" s="1"/>
      <c r="EAQ170" s="1"/>
      <c r="EAR170" s="1"/>
      <c r="EAS170" s="1"/>
      <c r="EAT170" s="1"/>
      <c r="EAU170" s="1"/>
      <c r="EAV170" s="1"/>
      <c r="EAW170" s="1"/>
      <c r="EAX170" s="1"/>
      <c r="EAY170" s="1"/>
      <c r="EAZ170" s="1"/>
      <c r="EBA170" s="1"/>
      <c r="EBB170" s="1"/>
      <c r="EBC170" s="1"/>
      <c r="EBD170" s="1"/>
      <c r="EBE170" s="1"/>
      <c r="EBF170" s="1"/>
      <c r="EBG170" s="1"/>
      <c r="EBH170" s="1"/>
      <c r="EBI170" s="1"/>
      <c r="EBJ170" s="1"/>
      <c r="EBK170" s="1"/>
      <c r="EBL170" s="1"/>
      <c r="EBM170" s="1"/>
      <c r="EBN170" s="1"/>
      <c r="EBO170" s="1"/>
      <c r="EBP170" s="1"/>
      <c r="EBQ170" s="1"/>
      <c r="EBR170" s="1"/>
      <c r="EBS170" s="1"/>
      <c r="EBT170" s="1"/>
      <c r="EBU170" s="1"/>
      <c r="EBV170" s="1"/>
      <c r="EBW170" s="1"/>
      <c r="EBX170" s="1"/>
      <c r="EBY170" s="1"/>
      <c r="EBZ170" s="1"/>
      <c r="ECA170" s="1"/>
      <c r="ECB170" s="1"/>
      <c r="ECC170" s="1"/>
      <c r="ECD170" s="1"/>
      <c r="ECE170" s="1"/>
      <c r="ECF170" s="1"/>
      <c r="ECG170" s="1"/>
      <c r="ECH170" s="1"/>
      <c r="ECI170" s="1"/>
      <c r="ECJ170" s="1"/>
      <c r="ECK170" s="1"/>
      <c r="ECL170" s="1"/>
      <c r="ECM170" s="1"/>
      <c r="ECN170" s="1"/>
      <c r="ECO170" s="1"/>
      <c r="ECP170" s="1"/>
      <c r="ECQ170" s="1"/>
      <c r="ECR170" s="1"/>
      <c r="ECS170" s="1"/>
      <c r="ECT170" s="1"/>
      <c r="ECU170" s="1"/>
      <c r="ECV170" s="1"/>
      <c r="ECW170" s="1"/>
      <c r="ECX170" s="1"/>
      <c r="ECY170" s="1"/>
      <c r="ECZ170" s="1"/>
      <c r="EDA170" s="1"/>
      <c r="EDB170" s="1"/>
      <c r="EDC170" s="1"/>
      <c r="EDD170" s="1"/>
      <c r="EDE170" s="1"/>
      <c r="EDF170" s="1"/>
      <c r="EDG170" s="1"/>
      <c r="EDH170" s="1"/>
      <c r="EDI170" s="1"/>
      <c r="EDJ170" s="1"/>
      <c r="EDK170" s="1"/>
      <c r="EDL170" s="1"/>
      <c r="EDM170" s="1"/>
      <c r="EDN170" s="1"/>
      <c r="EDO170" s="1"/>
      <c r="EDP170" s="1"/>
      <c r="EDQ170" s="1"/>
      <c r="EDR170" s="1"/>
      <c r="EDS170" s="1"/>
      <c r="EDT170" s="1"/>
      <c r="EDU170" s="1"/>
      <c r="EDV170" s="1"/>
      <c r="EDW170" s="1"/>
      <c r="EDX170" s="1"/>
      <c r="EDY170" s="1"/>
      <c r="EDZ170" s="1"/>
      <c r="EEA170" s="1"/>
      <c r="EEB170" s="1"/>
      <c r="EEC170" s="1"/>
      <c r="EED170" s="1"/>
      <c r="EEE170" s="1"/>
      <c r="EEF170" s="1"/>
      <c r="EEG170" s="1"/>
      <c r="EEH170" s="1"/>
      <c r="EEI170" s="1"/>
      <c r="EEJ170" s="1"/>
      <c r="EEK170" s="1"/>
      <c r="EEL170" s="1"/>
      <c r="EEM170" s="1"/>
      <c r="EEN170" s="1"/>
      <c r="EEO170" s="1"/>
      <c r="EEP170" s="1"/>
      <c r="EEQ170" s="1"/>
      <c r="EER170" s="1"/>
      <c r="EES170" s="1"/>
      <c r="EET170" s="1"/>
      <c r="EEU170" s="1"/>
      <c r="EEV170" s="1"/>
      <c r="EEW170" s="1"/>
      <c r="EEX170" s="1"/>
      <c r="EEY170" s="1"/>
      <c r="EEZ170" s="1"/>
      <c r="EFA170" s="1"/>
      <c r="EFB170" s="1"/>
      <c r="EFC170" s="1"/>
      <c r="EFD170" s="1"/>
      <c r="EFE170" s="1"/>
      <c r="EFF170" s="1"/>
      <c r="EFG170" s="1"/>
      <c r="EFH170" s="1"/>
      <c r="EFI170" s="1"/>
      <c r="EFJ170" s="1"/>
      <c r="EFK170" s="1"/>
      <c r="EFL170" s="1"/>
      <c r="EFM170" s="1"/>
      <c r="EFN170" s="1"/>
      <c r="EFO170" s="1"/>
      <c r="EFP170" s="1"/>
      <c r="EFQ170" s="1"/>
      <c r="EFR170" s="1"/>
      <c r="EFS170" s="1"/>
      <c r="EFT170" s="1"/>
      <c r="EFU170" s="1"/>
      <c r="EFV170" s="1"/>
      <c r="EFW170" s="1"/>
      <c r="EFX170" s="1"/>
      <c r="EFY170" s="1"/>
      <c r="EFZ170" s="1"/>
      <c r="EGA170" s="1"/>
      <c r="EGB170" s="1"/>
      <c r="EGC170" s="1"/>
      <c r="EGD170" s="1"/>
      <c r="EGE170" s="1"/>
      <c r="EGF170" s="1"/>
      <c r="EGG170" s="1"/>
      <c r="EGH170" s="1"/>
      <c r="EGI170" s="1"/>
      <c r="EGJ170" s="1"/>
      <c r="EGK170" s="1"/>
      <c r="EGL170" s="1"/>
      <c r="EGM170" s="1"/>
      <c r="EGN170" s="1"/>
      <c r="EGO170" s="1"/>
      <c r="EGP170" s="1"/>
      <c r="EGQ170" s="1"/>
      <c r="EGR170" s="1"/>
      <c r="EGS170" s="1"/>
      <c r="EGT170" s="1"/>
      <c r="EGU170" s="1"/>
      <c r="EGV170" s="1"/>
      <c r="EGW170" s="1"/>
      <c r="EGX170" s="1"/>
      <c r="EGY170" s="1"/>
      <c r="EGZ170" s="1"/>
      <c r="EHA170" s="1"/>
      <c r="EHB170" s="1"/>
      <c r="EHC170" s="1"/>
      <c r="EHD170" s="1"/>
      <c r="EHE170" s="1"/>
      <c r="EHF170" s="1"/>
      <c r="EHG170" s="1"/>
      <c r="EHH170" s="1"/>
      <c r="EHI170" s="1"/>
      <c r="EHJ170" s="1"/>
      <c r="EHK170" s="1"/>
      <c r="EHL170" s="1"/>
      <c r="EHM170" s="1"/>
      <c r="EHN170" s="1"/>
      <c r="EHO170" s="1"/>
      <c r="EHP170" s="1"/>
      <c r="EHQ170" s="1"/>
      <c r="EHR170" s="1"/>
      <c r="EHS170" s="1"/>
      <c r="EHT170" s="1"/>
      <c r="EHU170" s="1"/>
      <c r="EHV170" s="1"/>
      <c r="EHW170" s="1"/>
      <c r="EHX170" s="1"/>
      <c r="EHY170" s="1"/>
      <c r="EHZ170" s="1"/>
      <c r="EIA170" s="1"/>
      <c r="EIB170" s="1"/>
      <c r="EIC170" s="1"/>
      <c r="EID170" s="1"/>
      <c r="EIE170" s="1"/>
      <c r="EIF170" s="1"/>
      <c r="EIG170" s="1"/>
      <c r="EIH170" s="1"/>
      <c r="EII170" s="1"/>
      <c r="EIJ170" s="1"/>
      <c r="EIK170" s="1"/>
      <c r="EIL170" s="1"/>
      <c r="EIM170" s="1"/>
      <c r="EIN170" s="1"/>
      <c r="EIO170" s="1"/>
      <c r="EIP170" s="1"/>
      <c r="EIQ170" s="1"/>
      <c r="EIR170" s="1"/>
      <c r="EIS170" s="1"/>
      <c r="EIT170" s="1"/>
      <c r="EIU170" s="1"/>
      <c r="EIV170" s="1"/>
      <c r="EIW170" s="1"/>
      <c r="EIX170" s="1"/>
      <c r="EIY170" s="1"/>
      <c r="EIZ170" s="1"/>
      <c r="EJA170" s="1"/>
      <c r="EJB170" s="1"/>
      <c r="EJC170" s="1"/>
      <c r="EJD170" s="1"/>
      <c r="EJE170" s="1"/>
      <c r="EJF170" s="1"/>
      <c r="EJG170" s="1"/>
      <c r="EJH170" s="1"/>
      <c r="EJI170" s="1"/>
      <c r="EJJ170" s="1"/>
      <c r="EJK170" s="1"/>
      <c r="EJL170" s="1"/>
      <c r="EJM170" s="1"/>
      <c r="EJN170" s="1"/>
      <c r="EJO170" s="1"/>
      <c r="EJP170" s="1"/>
      <c r="EJQ170" s="1"/>
      <c r="EJR170" s="1"/>
      <c r="EJS170" s="1"/>
      <c r="EJT170" s="1"/>
      <c r="EJU170" s="1"/>
      <c r="EJV170" s="1"/>
      <c r="EJW170" s="1"/>
      <c r="EJX170" s="1"/>
      <c r="EJY170" s="1"/>
      <c r="EJZ170" s="1"/>
      <c r="EKA170" s="1"/>
      <c r="EKB170" s="1"/>
      <c r="EKC170" s="1"/>
      <c r="EKD170" s="1"/>
      <c r="EKE170" s="1"/>
      <c r="EKF170" s="1"/>
      <c r="EKG170" s="1"/>
      <c r="EKH170" s="1"/>
      <c r="EKI170" s="1"/>
      <c r="EKJ170" s="1"/>
      <c r="EKK170" s="1"/>
      <c r="EKL170" s="1"/>
      <c r="EKM170" s="1"/>
      <c r="EKN170" s="1"/>
      <c r="EKO170" s="1"/>
      <c r="EKP170" s="1"/>
      <c r="EKQ170" s="1"/>
      <c r="EKR170" s="1"/>
      <c r="EKS170" s="1"/>
      <c r="EKT170" s="1"/>
      <c r="EKU170" s="1"/>
      <c r="EKV170" s="1"/>
      <c r="EKW170" s="1"/>
      <c r="EKX170" s="1"/>
      <c r="EKY170" s="1"/>
      <c r="EKZ170" s="1"/>
      <c r="ELA170" s="1"/>
      <c r="ELB170" s="1"/>
      <c r="ELC170" s="1"/>
      <c r="ELD170" s="1"/>
      <c r="ELE170" s="1"/>
      <c r="ELF170" s="1"/>
      <c r="ELG170" s="1"/>
      <c r="ELH170" s="1"/>
      <c r="ELI170" s="1"/>
      <c r="ELJ170" s="1"/>
      <c r="ELK170" s="1"/>
      <c r="ELL170" s="1"/>
      <c r="ELM170" s="1"/>
      <c r="ELN170" s="1"/>
      <c r="ELO170" s="1"/>
      <c r="ELP170" s="1"/>
      <c r="ELQ170" s="1"/>
      <c r="ELR170" s="1"/>
      <c r="ELS170" s="1"/>
      <c r="ELT170" s="1"/>
      <c r="ELU170" s="1"/>
      <c r="ELV170" s="1"/>
      <c r="ELW170" s="1"/>
      <c r="ELX170" s="1"/>
      <c r="ELY170" s="1"/>
      <c r="ELZ170" s="1"/>
      <c r="EMA170" s="1"/>
      <c r="EMB170" s="1"/>
      <c r="EMC170" s="1"/>
      <c r="EMD170" s="1"/>
      <c r="EME170" s="1"/>
      <c r="EMF170" s="1"/>
      <c r="EMG170" s="1"/>
      <c r="EMH170" s="1"/>
      <c r="EMI170" s="1"/>
      <c r="EMJ170" s="1"/>
      <c r="EMK170" s="1"/>
      <c r="EML170" s="1"/>
      <c r="EMM170" s="1"/>
      <c r="EMN170" s="1"/>
      <c r="EMO170" s="1"/>
      <c r="EMP170" s="1"/>
      <c r="EMQ170" s="1"/>
      <c r="EMR170" s="1"/>
      <c r="EMS170" s="1"/>
      <c r="EMT170" s="1"/>
      <c r="EMU170" s="1"/>
      <c r="EMV170" s="1"/>
      <c r="EMW170" s="1"/>
      <c r="EMX170" s="1"/>
      <c r="EMY170" s="1"/>
      <c r="EMZ170" s="1"/>
      <c r="ENA170" s="1"/>
      <c r="ENB170" s="1"/>
      <c r="ENC170" s="1"/>
      <c r="END170" s="1"/>
      <c r="ENE170" s="1"/>
      <c r="ENF170" s="1"/>
      <c r="ENG170" s="1"/>
      <c r="ENH170" s="1"/>
      <c r="ENI170" s="1"/>
      <c r="ENJ170" s="1"/>
      <c r="ENK170" s="1"/>
      <c r="ENL170" s="1"/>
      <c r="ENM170" s="1"/>
      <c r="ENN170" s="1"/>
      <c r="ENO170" s="1"/>
      <c r="ENP170" s="1"/>
      <c r="ENQ170" s="1"/>
      <c r="ENR170" s="1"/>
      <c r="ENS170" s="1"/>
      <c r="ENT170" s="1"/>
      <c r="ENU170" s="1"/>
      <c r="ENV170" s="1"/>
      <c r="ENW170" s="1"/>
      <c r="ENX170" s="1"/>
      <c r="ENY170" s="1"/>
      <c r="ENZ170" s="1"/>
      <c r="EOA170" s="1"/>
      <c r="EOB170" s="1"/>
      <c r="EOC170" s="1"/>
      <c r="EOD170" s="1"/>
      <c r="EOE170" s="1"/>
      <c r="EOF170" s="1"/>
      <c r="EOG170" s="1"/>
      <c r="EOH170" s="1"/>
      <c r="EOI170" s="1"/>
      <c r="EOJ170" s="1"/>
      <c r="EOK170" s="1"/>
      <c r="EOL170" s="1"/>
      <c r="EOM170" s="1"/>
      <c r="EON170" s="1"/>
      <c r="EOO170" s="1"/>
      <c r="EOP170" s="1"/>
      <c r="EOQ170" s="1"/>
      <c r="EOR170" s="1"/>
      <c r="EOS170" s="1"/>
      <c r="EOT170" s="1"/>
      <c r="EOU170" s="1"/>
      <c r="EOV170" s="1"/>
      <c r="EOW170" s="1"/>
      <c r="EOX170" s="1"/>
      <c r="EOY170" s="1"/>
      <c r="EOZ170" s="1"/>
      <c r="EPA170" s="1"/>
      <c r="EPB170" s="1"/>
      <c r="EPC170" s="1"/>
      <c r="EPD170" s="1"/>
      <c r="EPE170" s="1"/>
      <c r="EPF170" s="1"/>
      <c r="EPG170" s="1"/>
      <c r="EPH170" s="1"/>
      <c r="EPI170" s="1"/>
      <c r="EPJ170" s="1"/>
      <c r="EPK170" s="1"/>
      <c r="EPL170" s="1"/>
      <c r="EPM170" s="1"/>
      <c r="EPN170" s="1"/>
      <c r="EPO170" s="1"/>
      <c r="EPP170" s="1"/>
      <c r="EPQ170" s="1"/>
      <c r="EPR170" s="1"/>
      <c r="EPS170" s="1"/>
      <c r="EPT170" s="1"/>
      <c r="EPU170" s="1"/>
      <c r="EPV170" s="1"/>
      <c r="EPW170" s="1"/>
      <c r="EPX170" s="1"/>
      <c r="EPY170" s="1"/>
      <c r="EPZ170" s="1"/>
      <c r="EQA170" s="1"/>
      <c r="EQB170" s="1"/>
      <c r="EQC170" s="1"/>
      <c r="EQD170" s="1"/>
      <c r="EQE170" s="1"/>
      <c r="EQF170" s="1"/>
      <c r="EQG170" s="1"/>
      <c r="EQH170" s="1"/>
      <c r="EQI170" s="1"/>
      <c r="EQJ170" s="1"/>
      <c r="EQK170" s="1"/>
      <c r="EQL170" s="1"/>
      <c r="EQM170" s="1"/>
      <c r="EQN170" s="1"/>
      <c r="EQO170" s="1"/>
      <c r="EQP170" s="1"/>
      <c r="EQQ170" s="1"/>
      <c r="EQR170" s="1"/>
      <c r="EQS170" s="1"/>
      <c r="EQT170" s="1"/>
      <c r="EQU170" s="1"/>
      <c r="EQV170" s="1"/>
      <c r="EQW170" s="1"/>
      <c r="EQX170" s="1"/>
      <c r="EQY170" s="1"/>
      <c r="EQZ170" s="1"/>
      <c r="ERA170" s="1"/>
      <c r="ERB170" s="1"/>
      <c r="ERC170" s="1"/>
      <c r="ERD170" s="1"/>
      <c r="ERE170" s="1"/>
      <c r="ERF170" s="1"/>
      <c r="ERG170" s="1"/>
      <c r="ERH170" s="1"/>
      <c r="ERI170" s="1"/>
      <c r="ERJ170" s="1"/>
      <c r="ERK170" s="1"/>
      <c r="ERL170" s="1"/>
      <c r="ERM170" s="1"/>
      <c r="ERN170" s="1"/>
      <c r="ERO170" s="1"/>
      <c r="ERP170" s="1"/>
      <c r="ERQ170" s="1"/>
      <c r="ERR170" s="1"/>
      <c r="ERS170" s="1"/>
      <c r="ERT170" s="1"/>
      <c r="ERU170" s="1"/>
      <c r="ERV170" s="1"/>
      <c r="ERW170" s="1"/>
      <c r="ERX170" s="1"/>
      <c r="ERY170" s="1"/>
      <c r="ERZ170" s="1"/>
      <c r="ESA170" s="1"/>
      <c r="ESB170" s="1"/>
      <c r="ESC170" s="1"/>
      <c r="ESD170" s="1"/>
      <c r="ESE170" s="1"/>
      <c r="ESF170" s="1"/>
      <c r="ESG170" s="1"/>
      <c r="ESH170" s="1"/>
      <c r="ESI170" s="1"/>
      <c r="ESJ170" s="1"/>
      <c r="ESK170" s="1"/>
      <c r="ESL170" s="1"/>
      <c r="ESM170" s="1"/>
      <c r="ESN170" s="1"/>
      <c r="ESO170" s="1"/>
      <c r="ESP170" s="1"/>
      <c r="ESQ170" s="1"/>
      <c r="ESR170" s="1"/>
      <c r="ESS170" s="1"/>
      <c r="EST170" s="1"/>
      <c r="ESU170" s="1"/>
      <c r="ESV170" s="1"/>
      <c r="ESW170" s="1"/>
      <c r="ESX170" s="1"/>
      <c r="ESY170" s="1"/>
      <c r="ESZ170" s="1"/>
      <c r="ETA170" s="1"/>
      <c r="ETB170" s="1"/>
      <c r="ETC170" s="1"/>
      <c r="ETD170" s="1"/>
      <c r="ETE170" s="1"/>
      <c r="ETF170" s="1"/>
      <c r="ETG170" s="1"/>
      <c r="ETH170" s="1"/>
      <c r="ETI170" s="1"/>
      <c r="ETJ170" s="1"/>
      <c r="ETK170" s="1"/>
      <c r="ETL170" s="1"/>
      <c r="ETM170" s="1"/>
      <c r="ETN170" s="1"/>
      <c r="ETO170" s="1"/>
      <c r="ETP170" s="1"/>
      <c r="ETQ170" s="1"/>
      <c r="ETR170" s="1"/>
      <c r="ETS170" s="1"/>
      <c r="ETT170" s="1"/>
      <c r="ETU170" s="1"/>
      <c r="ETV170" s="1"/>
      <c r="ETW170" s="1"/>
      <c r="ETX170" s="1"/>
      <c r="ETY170" s="1"/>
      <c r="ETZ170" s="1"/>
      <c r="EUA170" s="1"/>
      <c r="EUB170" s="1"/>
      <c r="EUC170" s="1"/>
      <c r="EUD170" s="1"/>
      <c r="EUE170" s="1"/>
      <c r="EUF170" s="1"/>
      <c r="EUG170" s="1"/>
      <c r="EUH170" s="1"/>
      <c r="EUI170" s="1"/>
      <c r="EUJ170" s="1"/>
      <c r="EUK170" s="1"/>
      <c r="EUL170" s="1"/>
      <c r="EUM170" s="1"/>
      <c r="EUN170" s="1"/>
      <c r="EUO170" s="1"/>
      <c r="EUP170" s="1"/>
      <c r="EUQ170" s="1"/>
      <c r="EUR170" s="1"/>
      <c r="EUS170" s="1"/>
      <c r="EUT170" s="1"/>
      <c r="EUU170" s="1"/>
      <c r="EUV170" s="1"/>
      <c r="EUW170" s="1"/>
      <c r="EUX170" s="1"/>
      <c r="EUY170" s="1"/>
      <c r="EUZ170" s="1"/>
      <c r="EVA170" s="1"/>
      <c r="EVB170" s="1"/>
      <c r="EVC170" s="1"/>
      <c r="EVD170" s="1"/>
      <c r="EVE170" s="1"/>
      <c r="EVF170" s="1"/>
      <c r="EVG170" s="1"/>
      <c r="EVH170" s="1"/>
      <c r="EVI170" s="1"/>
      <c r="EVJ170" s="1"/>
      <c r="EVK170" s="1"/>
      <c r="EVL170" s="1"/>
      <c r="EVM170" s="1"/>
      <c r="EVN170" s="1"/>
      <c r="EVO170" s="1"/>
      <c r="EVP170" s="1"/>
      <c r="EVQ170" s="1"/>
      <c r="EVR170" s="1"/>
      <c r="EVS170" s="1"/>
      <c r="EVT170" s="1"/>
      <c r="EVU170" s="1"/>
      <c r="EVV170" s="1"/>
      <c r="EVW170" s="1"/>
      <c r="EVX170" s="1"/>
      <c r="EVY170" s="1"/>
      <c r="EVZ170" s="1"/>
      <c r="EWA170" s="1"/>
      <c r="EWB170" s="1"/>
      <c r="EWC170" s="1"/>
      <c r="EWD170" s="1"/>
      <c r="EWE170" s="1"/>
      <c r="EWF170" s="1"/>
      <c r="EWG170" s="1"/>
      <c r="EWH170" s="1"/>
      <c r="EWI170" s="1"/>
      <c r="EWJ170" s="1"/>
      <c r="EWK170" s="1"/>
      <c r="EWL170" s="1"/>
      <c r="EWM170" s="1"/>
      <c r="EWN170" s="1"/>
      <c r="EWO170" s="1"/>
      <c r="EWP170" s="1"/>
      <c r="EWQ170" s="1"/>
      <c r="EWR170" s="1"/>
      <c r="EWS170" s="1"/>
      <c r="EWT170" s="1"/>
      <c r="EWU170" s="1"/>
      <c r="EWV170" s="1"/>
      <c r="EWW170" s="1"/>
      <c r="EWX170" s="1"/>
      <c r="EWY170" s="1"/>
      <c r="EWZ170" s="1"/>
      <c r="EXA170" s="1"/>
      <c r="EXB170" s="1"/>
      <c r="EXC170" s="1"/>
      <c r="EXD170" s="1"/>
      <c r="EXE170" s="1"/>
      <c r="EXF170" s="1"/>
      <c r="EXG170" s="1"/>
      <c r="EXH170" s="1"/>
      <c r="EXI170" s="1"/>
      <c r="EXJ170" s="1"/>
      <c r="EXK170" s="1"/>
      <c r="EXL170" s="1"/>
      <c r="EXM170" s="1"/>
      <c r="EXN170" s="1"/>
      <c r="EXO170" s="1"/>
      <c r="EXP170" s="1"/>
      <c r="EXQ170" s="1"/>
      <c r="EXR170" s="1"/>
      <c r="EXS170" s="1"/>
      <c r="EXT170" s="1"/>
      <c r="EXU170" s="1"/>
      <c r="EXV170" s="1"/>
      <c r="EXW170" s="1"/>
      <c r="EXX170" s="1"/>
      <c r="EXY170" s="1"/>
      <c r="EXZ170" s="1"/>
      <c r="EYA170" s="1"/>
      <c r="EYB170" s="1"/>
      <c r="EYC170" s="1"/>
      <c r="EYD170" s="1"/>
      <c r="EYE170" s="1"/>
      <c r="EYF170" s="1"/>
      <c r="EYG170" s="1"/>
      <c r="EYH170" s="1"/>
      <c r="EYI170" s="1"/>
      <c r="EYJ170" s="1"/>
      <c r="EYK170" s="1"/>
      <c r="EYL170" s="1"/>
      <c r="EYM170" s="1"/>
      <c r="EYN170" s="1"/>
      <c r="EYO170" s="1"/>
      <c r="EYP170" s="1"/>
      <c r="EYQ170" s="1"/>
      <c r="EYR170" s="1"/>
      <c r="EYS170" s="1"/>
      <c r="EYT170" s="1"/>
      <c r="EYU170" s="1"/>
      <c r="EYV170" s="1"/>
      <c r="EYW170" s="1"/>
      <c r="EYX170" s="1"/>
      <c r="EYY170" s="1"/>
      <c r="EYZ170" s="1"/>
      <c r="EZA170" s="1"/>
      <c r="EZB170" s="1"/>
      <c r="EZC170" s="1"/>
      <c r="EZD170" s="1"/>
      <c r="EZE170" s="1"/>
      <c r="EZF170" s="1"/>
      <c r="EZG170" s="1"/>
      <c r="EZH170" s="1"/>
      <c r="EZI170" s="1"/>
      <c r="EZJ170" s="1"/>
      <c r="EZK170" s="1"/>
      <c r="EZL170" s="1"/>
      <c r="EZM170" s="1"/>
      <c r="EZN170" s="1"/>
      <c r="EZO170" s="1"/>
      <c r="EZP170" s="1"/>
      <c r="EZQ170" s="1"/>
      <c r="EZR170" s="1"/>
      <c r="EZS170" s="1"/>
      <c r="EZT170" s="1"/>
      <c r="EZU170" s="1"/>
      <c r="EZV170" s="1"/>
      <c r="EZW170" s="1"/>
      <c r="EZX170" s="1"/>
      <c r="EZY170" s="1"/>
      <c r="EZZ170" s="1"/>
      <c r="FAA170" s="1"/>
      <c r="FAB170" s="1"/>
      <c r="FAC170" s="1"/>
      <c r="FAD170" s="1"/>
      <c r="FAE170" s="1"/>
      <c r="FAF170" s="1"/>
      <c r="FAG170" s="1"/>
      <c r="FAH170" s="1"/>
      <c r="FAI170" s="1"/>
      <c r="FAJ170" s="1"/>
      <c r="FAK170" s="1"/>
      <c r="FAL170" s="1"/>
      <c r="FAM170" s="1"/>
      <c r="FAN170" s="1"/>
      <c r="FAO170" s="1"/>
      <c r="FAP170" s="1"/>
      <c r="FAQ170" s="1"/>
      <c r="FAR170" s="1"/>
      <c r="FAS170" s="1"/>
      <c r="FAT170" s="1"/>
      <c r="FAU170" s="1"/>
      <c r="FAV170" s="1"/>
      <c r="FAW170" s="1"/>
      <c r="FAX170" s="1"/>
      <c r="FAY170" s="1"/>
      <c r="FAZ170" s="1"/>
      <c r="FBA170" s="1"/>
      <c r="FBB170" s="1"/>
      <c r="FBC170" s="1"/>
      <c r="FBD170" s="1"/>
      <c r="FBE170" s="1"/>
      <c r="FBF170" s="1"/>
      <c r="FBG170" s="1"/>
      <c r="FBH170" s="1"/>
      <c r="FBI170" s="1"/>
      <c r="FBJ170" s="1"/>
      <c r="FBK170" s="1"/>
      <c r="FBL170" s="1"/>
      <c r="FBM170" s="1"/>
      <c r="FBN170" s="1"/>
      <c r="FBO170" s="1"/>
      <c r="FBP170" s="1"/>
      <c r="FBQ170" s="1"/>
      <c r="FBR170" s="1"/>
      <c r="FBS170" s="1"/>
      <c r="FBT170" s="1"/>
      <c r="FBU170" s="1"/>
      <c r="FBV170" s="1"/>
      <c r="FBW170" s="1"/>
      <c r="FBX170" s="1"/>
      <c r="FBY170" s="1"/>
      <c r="FBZ170" s="1"/>
      <c r="FCA170" s="1"/>
      <c r="FCB170" s="1"/>
      <c r="FCC170" s="1"/>
      <c r="FCD170" s="1"/>
      <c r="FCE170" s="1"/>
      <c r="FCF170" s="1"/>
      <c r="FCG170" s="1"/>
      <c r="FCH170" s="1"/>
      <c r="FCI170" s="1"/>
      <c r="FCJ170" s="1"/>
      <c r="FCK170" s="1"/>
      <c r="FCL170" s="1"/>
      <c r="FCM170" s="1"/>
      <c r="FCN170" s="1"/>
      <c r="FCO170" s="1"/>
      <c r="FCP170" s="1"/>
      <c r="FCQ170" s="1"/>
      <c r="FCR170" s="1"/>
      <c r="FCS170" s="1"/>
      <c r="FCT170" s="1"/>
      <c r="FCU170" s="1"/>
      <c r="FCV170" s="1"/>
      <c r="FCW170" s="1"/>
      <c r="FCX170" s="1"/>
      <c r="FCY170" s="1"/>
      <c r="FCZ170" s="1"/>
      <c r="FDA170" s="1"/>
      <c r="FDB170" s="1"/>
      <c r="FDC170" s="1"/>
      <c r="FDD170" s="1"/>
      <c r="FDE170" s="1"/>
      <c r="FDF170" s="1"/>
      <c r="FDG170" s="1"/>
      <c r="FDH170" s="1"/>
      <c r="FDI170" s="1"/>
      <c r="FDJ170" s="1"/>
      <c r="FDK170" s="1"/>
      <c r="FDL170" s="1"/>
      <c r="FDM170" s="1"/>
      <c r="FDN170" s="1"/>
      <c r="FDO170" s="1"/>
      <c r="FDP170" s="1"/>
      <c r="FDQ170" s="1"/>
      <c r="FDR170" s="1"/>
      <c r="FDS170" s="1"/>
      <c r="FDT170" s="1"/>
      <c r="FDU170" s="1"/>
      <c r="FDV170" s="1"/>
      <c r="FDW170" s="1"/>
      <c r="FDX170" s="1"/>
      <c r="FDY170" s="1"/>
      <c r="FDZ170" s="1"/>
      <c r="FEA170" s="1"/>
      <c r="FEB170" s="1"/>
      <c r="FEC170" s="1"/>
      <c r="FED170" s="1"/>
      <c r="FEE170" s="1"/>
      <c r="FEF170" s="1"/>
      <c r="FEG170" s="1"/>
      <c r="FEH170" s="1"/>
      <c r="FEI170" s="1"/>
      <c r="FEJ170" s="1"/>
      <c r="FEK170" s="1"/>
      <c r="FEL170" s="1"/>
      <c r="FEM170" s="1"/>
      <c r="FEN170" s="1"/>
      <c r="FEO170" s="1"/>
      <c r="FEP170" s="1"/>
      <c r="FEQ170" s="1"/>
      <c r="FER170" s="1"/>
      <c r="FES170" s="1"/>
      <c r="FET170" s="1"/>
      <c r="FEU170" s="1"/>
      <c r="FEV170" s="1"/>
      <c r="FEW170" s="1"/>
      <c r="FEX170" s="1"/>
      <c r="FEY170" s="1"/>
      <c r="FEZ170" s="1"/>
      <c r="FFA170" s="1"/>
      <c r="FFB170" s="1"/>
      <c r="FFC170" s="1"/>
      <c r="FFD170" s="1"/>
      <c r="FFE170" s="1"/>
      <c r="FFF170" s="1"/>
      <c r="FFG170" s="1"/>
      <c r="FFH170" s="1"/>
      <c r="FFI170" s="1"/>
      <c r="FFJ170" s="1"/>
      <c r="FFK170" s="1"/>
      <c r="FFL170" s="1"/>
      <c r="FFM170" s="1"/>
      <c r="FFN170" s="1"/>
      <c r="FFO170" s="1"/>
      <c r="FFP170" s="1"/>
      <c r="FFQ170" s="1"/>
      <c r="FFR170" s="1"/>
      <c r="FFS170" s="1"/>
      <c r="FFT170" s="1"/>
      <c r="FFU170" s="1"/>
      <c r="FFV170" s="1"/>
      <c r="FFW170" s="1"/>
      <c r="FFX170" s="1"/>
      <c r="FFY170" s="1"/>
      <c r="FFZ170" s="1"/>
      <c r="FGA170" s="1"/>
      <c r="FGB170" s="1"/>
      <c r="FGC170" s="1"/>
      <c r="FGD170" s="1"/>
      <c r="FGE170" s="1"/>
      <c r="FGF170" s="1"/>
      <c r="FGG170" s="1"/>
      <c r="FGH170" s="1"/>
      <c r="FGI170" s="1"/>
      <c r="FGJ170" s="1"/>
      <c r="FGK170" s="1"/>
      <c r="FGL170" s="1"/>
      <c r="FGM170" s="1"/>
      <c r="FGN170" s="1"/>
      <c r="FGO170" s="1"/>
      <c r="FGP170" s="1"/>
      <c r="FGQ170" s="1"/>
      <c r="FGR170" s="1"/>
      <c r="FGS170" s="1"/>
      <c r="FGT170" s="1"/>
      <c r="FGU170" s="1"/>
      <c r="FGV170" s="1"/>
      <c r="FGW170" s="1"/>
      <c r="FGX170" s="1"/>
      <c r="FGY170" s="1"/>
      <c r="FGZ170" s="1"/>
      <c r="FHA170" s="1"/>
      <c r="FHB170" s="1"/>
      <c r="FHC170" s="1"/>
      <c r="FHD170" s="1"/>
      <c r="FHE170" s="1"/>
      <c r="FHF170" s="1"/>
      <c r="FHG170" s="1"/>
      <c r="FHH170" s="1"/>
      <c r="FHI170" s="1"/>
      <c r="FHJ170" s="1"/>
      <c r="FHK170" s="1"/>
      <c r="FHL170" s="1"/>
      <c r="FHM170" s="1"/>
      <c r="FHN170" s="1"/>
      <c r="FHO170" s="1"/>
      <c r="FHP170" s="1"/>
      <c r="FHQ170" s="1"/>
      <c r="FHR170" s="1"/>
      <c r="FHS170" s="1"/>
      <c r="FHT170" s="1"/>
      <c r="FHU170" s="1"/>
      <c r="FHV170" s="1"/>
      <c r="FHW170" s="1"/>
      <c r="FHX170" s="1"/>
      <c r="FHY170" s="1"/>
      <c r="FHZ170" s="1"/>
      <c r="FIA170" s="1"/>
      <c r="FIB170" s="1"/>
      <c r="FIC170" s="1"/>
      <c r="FID170" s="1"/>
      <c r="FIE170" s="1"/>
      <c r="FIF170" s="1"/>
      <c r="FIG170" s="1"/>
      <c r="FIH170" s="1"/>
      <c r="FII170" s="1"/>
      <c r="FIJ170" s="1"/>
      <c r="FIK170" s="1"/>
      <c r="FIL170" s="1"/>
      <c r="FIM170" s="1"/>
      <c r="FIN170" s="1"/>
      <c r="FIO170" s="1"/>
      <c r="FIP170" s="1"/>
      <c r="FIQ170" s="1"/>
      <c r="FIR170" s="1"/>
      <c r="FIS170" s="1"/>
      <c r="FIT170" s="1"/>
      <c r="FIU170" s="1"/>
      <c r="FIV170" s="1"/>
      <c r="FIW170" s="1"/>
      <c r="FIX170" s="1"/>
      <c r="FIY170" s="1"/>
      <c r="FIZ170" s="1"/>
      <c r="FJA170" s="1"/>
      <c r="FJB170" s="1"/>
      <c r="FJC170" s="1"/>
      <c r="FJD170" s="1"/>
      <c r="FJE170" s="1"/>
      <c r="FJF170" s="1"/>
      <c r="FJG170" s="1"/>
      <c r="FJH170" s="1"/>
      <c r="FJI170" s="1"/>
      <c r="FJJ170" s="1"/>
      <c r="FJK170" s="1"/>
      <c r="FJL170" s="1"/>
      <c r="FJM170" s="1"/>
      <c r="FJN170" s="1"/>
      <c r="FJO170" s="1"/>
      <c r="FJP170" s="1"/>
      <c r="FJQ170" s="1"/>
      <c r="FJR170" s="1"/>
      <c r="FJS170" s="1"/>
      <c r="FJT170" s="1"/>
      <c r="FJU170" s="1"/>
      <c r="FJV170" s="1"/>
      <c r="FJW170" s="1"/>
      <c r="FJX170" s="1"/>
      <c r="FJY170" s="1"/>
      <c r="FJZ170" s="1"/>
      <c r="FKA170" s="1"/>
      <c r="FKB170" s="1"/>
      <c r="FKC170" s="1"/>
      <c r="FKD170" s="1"/>
      <c r="FKE170" s="1"/>
      <c r="FKF170" s="1"/>
      <c r="FKG170" s="1"/>
      <c r="FKH170" s="1"/>
      <c r="FKI170" s="1"/>
      <c r="FKJ170" s="1"/>
      <c r="FKK170" s="1"/>
      <c r="FKL170" s="1"/>
      <c r="FKM170" s="1"/>
      <c r="FKN170" s="1"/>
      <c r="FKO170" s="1"/>
      <c r="FKP170" s="1"/>
      <c r="FKQ170" s="1"/>
      <c r="FKR170" s="1"/>
      <c r="FKS170" s="1"/>
      <c r="FKT170" s="1"/>
      <c r="FKU170" s="1"/>
      <c r="FKV170" s="1"/>
      <c r="FKW170" s="1"/>
      <c r="FKX170" s="1"/>
      <c r="FKY170" s="1"/>
      <c r="FKZ170" s="1"/>
      <c r="FLA170" s="1"/>
      <c r="FLB170" s="1"/>
      <c r="FLC170" s="1"/>
      <c r="FLD170" s="1"/>
      <c r="FLE170" s="1"/>
      <c r="FLF170" s="1"/>
      <c r="FLG170" s="1"/>
      <c r="FLH170" s="1"/>
      <c r="FLI170" s="1"/>
      <c r="FLJ170" s="1"/>
      <c r="FLK170" s="1"/>
      <c r="FLL170" s="1"/>
      <c r="FLM170" s="1"/>
      <c r="FLN170" s="1"/>
      <c r="FLO170" s="1"/>
      <c r="FLP170" s="1"/>
      <c r="FLQ170" s="1"/>
      <c r="FLR170" s="1"/>
      <c r="FLS170" s="1"/>
      <c r="FLT170" s="1"/>
      <c r="FLU170" s="1"/>
      <c r="FLV170" s="1"/>
      <c r="FLW170" s="1"/>
      <c r="FLX170" s="1"/>
      <c r="FLY170" s="1"/>
      <c r="FLZ170" s="1"/>
      <c r="FMA170" s="1"/>
      <c r="FMB170" s="1"/>
      <c r="FMC170" s="1"/>
      <c r="FMD170" s="1"/>
      <c r="FME170" s="1"/>
      <c r="FMF170" s="1"/>
      <c r="FMG170" s="1"/>
      <c r="FMH170" s="1"/>
      <c r="FMI170" s="1"/>
      <c r="FMJ170" s="1"/>
      <c r="FMK170" s="1"/>
      <c r="FML170" s="1"/>
      <c r="FMM170" s="1"/>
      <c r="FMN170" s="1"/>
      <c r="FMO170" s="1"/>
      <c r="FMP170" s="1"/>
      <c r="FMQ170" s="1"/>
      <c r="FMR170" s="1"/>
      <c r="FMS170" s="1"/>
      <c r="FMT170" s="1"/>
      <c r="FMU170" s="1"/>
      <c r="FMV170" s="1"/>
      <c r="FMW170" s="1"/>
      <c r="FMX170" s="1"/>
      <c r="FMY170" s="1"/>
      <c r="FMZ170" s="1"/>
      <c r="FNA170" s="1"/>
      <c r="FNB170" s="1"/>
      <c r="FNC170" s="1"/>
      <c r="FND170" s="1"/>
      <c r="FNE170" s="1"/>
      <c r="FNF170" s="1"/>
      <c r="FNG170" s="1"/>
      <c r="FNH170" s="1"/>
      <c r="FNI170" s="1"/>
      <c r="FNJ170" s="1"/>
      <c r="FNK170" s="1"/>
      <c r="FNL170" s="1"/>
      <c r="FNM170" s="1"/>
      <c r="FNN170" s="1"/>
      <c r="FNO170" s="1"/>
      <c r="FNP170" s="1"/>
      <c r="FNQ170" s="1"/>
      <c r="FNR170" s="1"/>
      <c r="FNS170" s="1"/>
      <c r="FNT170" s="1"/>
      <c r="FNU170" s="1"/>
      <c r="FNV170" s="1"/>
      <c r="FNW170" s="1"/>
      <c r="FNX170" s="1"/>
      <c r="FNY170" s="1"/>
      <c r="FNZ170" s="1"/>
      <c r="FOA170" s="1"/>
      <c r="FOB170" s="1"/>
      <c r="FOC170" s="1"/>
      <c r="FOD170" s="1"/>
      <c r="FOE170" s="1"/>
      <c r="FOF170" s="1"/>
      <c r="FOG170" s="1"/>
      <c r="FOH170" s="1"/>
      <c r="FOI170" s="1"/>
      <c r="FOJ170" s="1"/>
      <c r="FOK170" s="1"/>
      <c r="FOL170" s="1"/>
      <c r="FOM170" s="1"/>
      <c r="FON170" s="1"/>
      <c r="FOO170" s="1"/>
      <c r="FOP170" s="1"/>
      <c r="FOQ170" s="1"/>
      <c r="FOR170" s="1"/>
      <c r="FOS170" s="1"/>
      <c r="FOT170" s="1"/>
      <c r="FOU170" s="1"/>
      <c r="FOV170" s="1"/>
      <c r="FOW170" s="1"/>
      <c r="FOX170" s="1"/>
      <c r="FOY170" s="1"/>
      <c r="FOZ170" s="1"/>
      <c r="FPA170" s="1"/>
      <c r="FPB170" s="1"/>
      <c r="FPC170" s="1"/>
      <c r="FPD170" s="1"/>
      <c r="FPE170" s="1"/>
      <c r="FPF170" s="1"/>
      <c r="FPG170" s="1"/>
      <c r="FPH170" s="1"/>
      <c r="FPI170" s="1"/>
      <c r="FPJ170" s="1"/>
      <c r="FPK170" s="1"/>
      <c r="FPL170" s="1"/>
      <c r="FPM170" s="1"/>
      <c r="FPN170" s="1"/>
      <c r="FPO170" s="1"/>
      <c r="FPP170" s="1"/>
      <c r="FPQ170" s="1"/>
      <c r="FPR170" s="1"/>
      <c r="FPS170" s="1"/>
      <c r="FPT170" s="1"/>
      <c r="FPU170" s="1"/>
      <c r="FPV170" s="1"/>
      <c r="FPW170" s="1"/>
      <c r="FPX170" s="1"/>
      <c r="FPY170" s="1"/>
      <c r="FPZ170" s="1"/>
      <c r="FQA170" s="1"/>
      <c r="FQB170" s="1"/>
      <c r="FQC170" s="1"/>
      <c r="FQD170" s="1"/>
      <c r="FQE170" s="1"/>
      <c r="FQF170" s="1"/>
      <c r="FQG170" s="1"/>
      <c r="FQH170" s="1"/>
      <c r="FQI170" s="1"/>
      <c r="FQJ170" s="1"/>
      <c r="FQK170" s="1"/>
      <c r="FQL170" s="1"/>
      <c r="FQM170" s="1"/>
      <c r="FQN170" s="1"/>
      <c r="FQO170" s="1"/>
      <c r="FQP170" s="1"/>
      <c r="FQQ170" s="1"/>
      <c r="FQR170" s="1"/>
      <c r="FQS170" s="1"/>
      <c r="FQT170" s="1"/>
      <c r="FQU170" s="1"/>
      <c r="FQV170" s="1"/>
      <c r="FQW170" s="1"/>
      <c r="FQX170" s="1"/>
      <c r="FQY170" s="1"/>
      <c r="FQZ170" s="1"/>
      <c r="FRA170" s="1"/>
      <c r="FRB170" s="1"/>
      <c r="FRC170" s="1"/>
      <c r="FRD170" s="1"/>
      <c r="FRE170" s="1"/>
      <c r="FRF170" s="1"/>
      <c r="FRG170" s="1"/>
      <c r="FRH170" s="1"/>
      <c r="FRI170" s="1"/>
      <c r="FRJ170" s="1"/>
      <c r="FRK170" s="1"/>
      <c r="FRL170" s="1"/>
      <c r="FRM170" s="1"/>
      <c r="FRN170" s="1"/>
      <c r="FRO170" s="1"/>
      <c r="FRP170" s="1"/>
      <c r="FRQ170" s="1"/>
      <c r="FRR170" s="1"/>
      <c r="FRS170" s="1"/>
      <c r="FRT170" s="1"/>
      <c r="FRU170" s="1"/>
      <c r="FRV170" s="1"/>
      <c r="FRW170" s="1"/>
      <c r="FRX170" s="1"/>
      <c r="FRY170" s="1"/>
      <c r="FRZ170" s="1"/>
      <c r="FSA170" s="1"/>
      <c r="FSB170" s="1"/>
      <c r="FSC170" s="1"/>
      <c r="FSD170" s="1"/>
      <c r="FSE170" s="1"/>
      <c r="FSF170" s="1"/>
      <c r="FSG170" s="1"/>
      <c r="FSH170" s="1"/>
      <c r="FSI170" s="1"/>
      <c r="FSJ170" s="1"/>
      <c r="FSK170" s="1"/>
      <c r="FSL170" s="1"/>
      <c r="FSM170" s="1"/>
      <c r="FSN170" s="1"/>
      <c r="FSO170" s="1"/>
      <c r="FSP170" s="1"/>
      <c r="FSQ170" s="1"/>
      <c r="FSR170" s="1"/>
      <c r="FSS170" s="1"/>
      <c r="FST170" s="1"/>
      <c r="FSU170" s="1"/>
      <c r="FSV170" s="1"/>
      <c r="FSW170" s="1"/>
      <c r="FSX170" s="1"/>
      <c r="FSY170" s="1"/>
      <c r="FSZ170" s="1"/>
      <c r="FTA170" s="1"/>
      <c r="FTB170" s="1"/>
      <c r="FTC170" s="1"/>
      <c r="FTD170" s="1"/>
      <c r="FTE170" s="1"/>
      <c r="FTF170" s="1"/>
      <c r="FTG170" s="1"/>
      <c r="FTH170" s="1"/>
      <c r="FTI170" s="1"/>
      <c r="FTJ170" s="1"/>
      <c r="FTK170" s="1"/>
      <c r="FTL170" s="1"/>
      <c r="FTM170" s="1"/>
      <c r="FTN170" s="1"/>
      <c r="FTO170" s="1"/>
      <c r="FTP170" s="1"/>
      <c r="FTQ170" s="1"/>
      <c r="FTR170" s="1"/>
      <c r="FTS170" s="1"/>
      <c r="FTT170" s="1"/>
      <c r="FTU170" s="1"/>
      <c r="FTV170" s="1"/>
      <c r="FTW170" s="1"/>
      <c r="FTX170" s="1"/>
      <c r="FTY170" s="1"/>
      <c r="FTZ170" s="1"/>
      <c r="FUA170" s="1"/>
      <c r="FUB170" s="1"/>
      <c r="FUC170" s="1"/>
      <c r="FUD170" s="1"/>
      <c r="FUE170" s="1"/>
      <c r="FUF170" s="1"/>
      <c r="FUG170" s="1"/>
      <c r="FUH170" s="1"/>
      <c r="FUI170" s="1"/>
      <c r="FUJ170" s="1"/>
      <c r="FUK170" s="1"/>
      <c r="FUL170" s="1"/>
      <c r="FUM170" s="1"/>
      <c r="FUN170" s="1"/>
      <c r="FUO170" s="1"/>
      <c r="FUP170" s="1"/>
      <c r="FUQ170" s="1"/>
      <c r="FUR170" s="1"/>
      <c r="FUS170" s="1"/>
      <c r="FUT170" s="1"/>
      <c r="FUU170" s="1"/>
      <c r="FUV170" s="1"/>
      <c r="FUW170" s="1"/>
      <c r="FUX170" s="1"/>
      <c r="FUY170" s="1"/>
      <c r="FUZ170" s="1"/>
      <c r="FVA170" s="1"/>
      <c r="FVB170" s="1"/>
      <c r="FVC170" s="1"/>
      <c r="FVD170" s="1"/>
      <c r="FVE170" s="1"/>
      <c r="FVF170" s="1"/>
      <c r="FVG170" s="1"/>
      <c r="FVH170" s="1"/>
      <c r="FVI170" s="1"/>
      <c r="FVJ170" s="1"/>
      <c r="FVK170" s="1"/>
      <c r="FVL170" s="1"/>
      <c r="FVM170" s="1"/>
      <c r="FVN170" s="1"/>
      <c r="FVO170" s="1"/>
      <c r="FVP170" s="1"/>
      <c r="FVQ170" s="1"/>
      <c r="FVR170" s="1"/>
      <c r="FVS170" s="1"/>
      <c r="FVT170" s="1"/>
      <c r="FVU170" s="1"/>
      <c r="FVV170" s="1"/>
      <c r="FVW170" s="1"/>
      <c r="FVX170" s="1"/>
      <c r="FVY170" s="1"/>
      <c r="FVZ170" s="1"/>
      <c r="FWA170" s="1"/>
      <c r="FWB170" s="1"/>
      <c r="FWC170" s="1"/>
      <c r="FWD170" s="1"/>
      <c r="FWE170" s="1"/>
      <c r="FWF170" s="1"/>
      <c r="FWG170" s="1"/>
      <c r="FWH170" s="1"/>
      <c r="FWI170" s="1"/>
      <c r="FWJ170" s="1"/>
      <c r="FWK170" s="1"/>
      <c r="FWL170" s="1"/>
      <c r="FWM170" s="1"/>
      <c r="FWN170" s="1"/>
      <c r="FWO170" s="1"/>
      <c r="FWP170" s="1"/>
      <c r="FWQ170" s="1"/>
      <c r="FWR170" s="1"/>
      <c r="FWS170" s="1"/>
      <c r="FWT170" s="1"/>
      <c r="FWU170" s="1"/>
      <c r="FWV170" s="1"/>
      <c r="FWW170" s="1"/>
      <c r="FWX170" s="1"/>
      <c r="FWY170" s="1"/>
      <c r="FWZ170" s="1"/>
      <c r="FXA170" s="1"/>
      <c r="FXB170" s="1"/>
      <c r="FXC170" s="1"/>
      <c r="FXD170" s="1"/>
      <c r="FXE170" s="1"/>
      <c r="FXF170" s="1"/>
      <c r="FXG170" s="1"/>
      <c r="FXH170" s="1"/>
      <c r="FXI170" s="1"/>
      <c r="FXJ170" s="1"/>
      <c r="FXK170" s="1"/>
      <c r="FXL170" s="1"/>
      <c r="FXM170" s="1"/>
      <c r="FXN170" s="1"/>
      <c r="FXO170" s="1"/>
      <c r="FXP170" s="1"/>
      <c r="FXQ170" s="1"/>
      <c r="FXR170" s="1"/>
      <c r="FXS170" s="1"/>
      <c r="FXT170" s="1"/>
      <c r="FXU170" s="1"/>
      <c r="FXV170" s="1"/>
      <c r="FXW170" s="1"/>
      <c r="FXX170" s="1"/>
      <c r="FXY170" s="1"/>
      <c r="FXZ170" s="1"/>
      <c r="FYA170" s="1"/>
      <c r="FYB170" s="1"/>
      <c r="FYC170" s="1"/>
      <c r="FYD170" s="1"/>
      <c r="FYE170" s="1"/>
      <c r="FYF170" s="1"/>
      <c r="FYG170" s="1"/>
      <c r="FYH170" s="1"/>
      <c r="FYI170" s="1"/>
      <c r="FYJ170" s="1"/>
      <c r="FYK170" s="1"/>
      <c r="FYL170" s="1"/>
      <c r="FYM170" s="1"/>
      <c r="FYN170" s="1"/>
      <c r="FYO170" s="1"/>
      <c r="FYP170" s="1"/>
      <c r="FYQ170" s="1"/>
      <c r="FYR170" s="1"/>
      <c r="FYS170" s="1"/>
      <c r="FYT170" s="1"/>
      <c r="FYU170" s="1"/>
      <c r="FYV170" s="1"/>
      <c r="FYW170" s="1"/>
      <c r="FYX170" s="1"/>
      <c r="FYY170" s="1"/>
      <c r="FYZ170" s="1"/>
      <c r="FZA170" s="1"/>
      <c r="FZB170" s="1"/>
      <c r="FZC170" s="1"/>
      <c r="FZD170" s="1"/>
      <c r="FZE170" s="1"/>
      <c r="FZF170" s="1"/>
      <c r="FZG170" s="1"/>
      <c r="FZH170" s="1"/>
      <c r="FZI170" s="1"/>
      <c r="FZJ170" s="1"/>
      <c r="FZK170" s="1"/>
      <c r="FZL170" s="1"/>
      <c r="FZM170" s="1"/>
      <c r="FZN170" s="1"/>
      <c r="FZO170" s="1"/>
      <c r="FZP170" s="1"/>
      <c r="FZQ170" s="1"/>
      <c r="FZR170" s="1"/>
      <c r="FZS170" s="1"/>
      <c r="FZT170" s="1"/>
      <c r="FZU170" s="1"/>
      <c r="FZV170" s="1"/>
      <c r="FZW170" s="1"/>
      <c r="FZX170" s="1"/>
      <c r="FZY170" s="1"/>
      <c r="FZZ170" s="1"/>
      <c r="GAA170" s="1"/>
      <c r="GAB170" s="1"/>
      <c r="GAC170" s="1"/>
      <c r="GAD170" s="1"/>
      <c r="GAE170" s="1"/>
      <c r="GAF170" s="1"/>
      <c r="GAG170" s="1"/>
      <c r="GAH170" s="1"/>
      <c r="GAI170" s="1"/>
      <c r="GAJ170" s="1"/>
      <c r="GAK170" s="1"/>
      <c r="GAL170" s="1"/>
      <c r="GAM170" s="1"/>
      <c r="GAN170" s="1"/>
      <c r="GAO170" s="1"/>
      <c r="GAP170" s="1"/>
      <c r="GAQ170" s="1"/>
      <c r="GAR170" s="1"/>
      <c r="GAS170" s="1"/>
      <c r="GAT170" s="1"/>
      <c r="GAU170" s="1"/>
      <c r="GAV170" s="1"/>
      <c r="GAW170" s="1"/>
      <c r="GAX170" s="1"/>
      <c r="GAY170" s="1"/>
      <c r="GAZ170" s="1"/>
      <c r="GBA170" s="1"/>
      <c r="GBB170" s="1"/>
      <c r="GBC170" s="1"/>
      <c r="GBD170" s="1"/>
      <c r="GBE170" s="1"/>
      <c r="GBF170" s="1"/>
      <c r="GBG170" s="1"/>
      <c r="GBH170" s="1"/>
      <c r="GBI170" s="1"/>
      <c r="GBJ170" s="1"/>
      <c r="GBK170" s="1"/>
      <c r="GBL170" s="1"/>
      <c r="GBM170" s="1"/>
      <c r="GBN170" s="1"/>
      <c r="GBO170" s="1"/>
      <c r="GBP170" s="1"/>
      <c r="GBQ170" s="1"/>
      <c r="GBR170" s="1"/>
      <c r="GBS170" s="1"/>
      <c r="GBT170" s="1"/>
      <c r="GBU170" s="1"/>
      <c r="GBV170" s="1"/>
      <c r="GBW170" s="1"/>
      <c r="GBX170" s="1"/>
      <c r="GBY170" s="1"/>
      <c r="GBZ170" s="1"/>
      <c r="GCA170" s="1"/>
      <c r="GCB170" s="1"/>
      <c r="GCC170" s="1"/>
      <c r="GCD170" s="1"/>
      <c r="GCE170" s="1"/>
      <c r="GCF170" s="1"/>
      <c r="GCG170" s="1"/>
      <c r="GCH170" s="1"/>
      <c r="GCI170" s="1"/>
      <c r="GCJ170" s="1"/>
      <c r="GCK170" s="1"/>
      <c r="GCL170" s="1"/>
      <c r="GCM170" s="1"/>
      <c r="GCN170" s="1"/>
      <c r="GCO170" s="1"/>
      <c r="GCP170" s="1"/>
      <c r="GCQ170" s="1"/>
      <c r="GCR170" s="1"/>
      <c r="GCS170" s="1"/>
      <c r="GCT170" s="1"/>
      <c r="GCU170" s="1"/>
      <c r="GCV170" s="1"/>
      <c r="GCW170" s="1"/>
      <c r="GCX170" s="1"/>
      <c r="GCY170" s="1"/>
      <c r="GCZ170" s="1"/>
      <c r="GDA170" s="1"/>
      <c r="GDB170" s="1"/>
      <c r="GDC170" s="1"/>
      <c r="GDD170" s="1"/>
      <c r="GDE170" s="1"/>
      <c r="GDF170" s="1"/>
      <c r="GDG170" s="1"/>
      <c r="GDH170" s="1"/>
      <c r="GDI170" s="1"/>
      <c r="GDJ170" s="1"/>
      <c r="GDK170" s="1"/>
      <c r="GDL170" s="1"/>
      <c r="GDM170" s="1"/>
      <c r="GDN170" s="1"/>
      <c r="GDO170" s="1"/>
      <c r="GDP170" s="1"/>
      <c r="GDQ170" s="1"/>
      <c r="GDR170" s="1"/>
      <c r="GDS170" s="1"/>
      <c r="GDT170" s="1"/>
      <c r="GDU170" s="1"/>
      <c r="GDV170" s="1"/>
      <c r="GDW170" s="1"/>
      <c r="GDX170" s="1"/>
      <c r="GDY170" s="1"/>
      <c r="GDZ170" s="1"/>
      <c r="GEA170" s="1"/>
      <c r="GEB170" s="1"/>
      <c r="GEC170" s="1"/>
      <c r="GED170" s="1"/>
      <c r="GEE170" s="1"/>
      <c r="GEF170" s="1"/>
      <c r="GEG170" s="1"/>
      <c r="GEH170" s="1"/>
      <c r="GEI170" s="1"/>
      <c r="GEJ170" s="1"/>
      <c r="GEK170" s="1"/>
      <c r="GEL170" s="1"/>
      <c r="GEM170" s="1"/>
      <c r="GEN170" s="1"/>
      <c r="GEO170" s="1"/>
      <c r="GEP170" s="1"/>
      <c r="GEQ170" s="1"/>
      <c r="GER170" s="1"/>
      <c r="GES170" s="1"/>
      <c r="GET170" s="1"/>
      <c r="GEU170" s="1"/>
      <c r="GEV170" s="1"/>
      <c r="GEW170" s="1"/>
      <c r="GEX170" s="1"/>
      <c r="GEY170" s="1"/>
      <c r="GEZ170" s="1"/>
      <c r="GFA170" s="1"/>
      <c r="GFB170" s="1"/>
      <c r="GFC170" s="1"/>
      <c r="GFD170" s="1"/>
      <c r="GFE170" s="1"/>
      <c r="GFF170" s="1"/>
      <c r="GFG170" s="1"/>
      <c r="GFH170" s="1"/>
      <c r="GFI170" s="1"/>
      <c r="GFJ170" s="1"/>
      <c r="GFK170" s="1"/>
      <c r="GFL170" s="1"/>
      <c r="GFM170" s="1"/>
      <c r="GFN170" s="1"/>
      <c r="GFO170" s="1"/>
      <c r="GFP170" s="1"/>
      <c r="GFQ170" s="1"/>
      <c r="GFR170" s="1"/>
      <c r="GFS170" s="1"/>
      <c r="GFT170" s="1"/>
      <c r="GFU170" s="1"/>
      <c r="GFV170" s="1"/>
      <c r="GFW170" s="1"/>
      <c r="GFX170" s="1"/>
      <c r="GFY170" s="1"/>
      <c r="GFZ170" s="1"/>
      <c r="GGA170" s="1"/>
      <c r="GGB170" s="1"/>
      <c r="GGC170" s="1"/>
      <c r="GGD170" s="1"/>
      <c r="GGE170" s="1"/>
      <c r="GGF170" s="1"/>
      <c r="GGG170" s="1"/>
      <c r="GGH170" s="1"/>
      <c r="GGI170" s="1"/>
      <c r="GGJ170" s="1"/>
      <c r="GGK170" s="1"/>
      <c r="GGL170" s="1"/>
      <c r="GGM170" s="1"/>
      <c r="GGN170" s="1"/>
      <c r="GGO170" s="1"/>
      <c r="GGP170" s="1"/>
      <c r="GGQ170" s="1"/>
      <c r="GGR170" s="1"/>
      <c r="GGS170" s="1"/>
      <c r="GGT170" s="1"/>
      <c r="GGU170" s="1"/>
      <c r="GGV170" s="1"/>
      <c r="GGW170" s="1"/>
      <c r="GGX170" s="1"/>
      <c r="GGY170" s="1"/>
      <c r="GGZ170" s="1"/>
      <c r="GHA170" s="1"/>
      <c r="GHB170" s="1"/>
      <c r="GHC170" s="1"/>
      <c r="GHD170" s="1"/>
      <c r="GHE170" s="1"/>
      <c r="GHF170" s="1"/>
      <c r="GHG170" s="1"/>
      <c r="GHH170" s="1"/>
      <c r="GHI170" s="1"/>
      <c r="GHJ170" s="1"/>
      <c r="GHK170" s="1"/>
      <c r="GHL170" s="1"/>
      <c r="GHM170" s="1"/>
      <c r="GHN170" s="1"/>
      <c r="GHO170" s="1"/>
      <c r="GHP170" s="1"/>
      <c r="GHQ170" s="1"/>
      <c r="GHR170" s="1"/>
      <c r="GHS170" s="1"/>
      <c r="GHT170" s="1"/>
      <c r="GHU170" s="1"/>
      <c r="GHV170" s="1"/>
      <c r="GHW170" s="1"/>
      <c r="GHX170" s="1"/>
      <c r="GHY170" s="1"/>
      <c r="GHZ170" s="1"/>
      <c r="GIA170" s="1"/>
      <c r="GIB170" s="1"/>
      <c r="GIC170" s="1"/>
      <c r="GID170" s="1"/>
      <c r="GIE170" s="1"/>
      <c r="GIF170" s="1"/>
      <c r="GIG170" s="1"/>
      <c r="GIH170" s="1"/>
      <c r="GII170" s="1"/>
      <c r="GIJ170" s="1"/>
      <c r="GIK170" s="1"/>
      <c r="GIL170" s="1"/>
      <c r="GIM170" s="1"/>
      <c r="GIN170" s="1"/>
      <c r="GIO170" s="1"/>
      <c r="GIP170" s="1"/>
      <c r="GIQ170" s="1"/>
      <c r="GIR170" s="1"/>
      <c r="GIS170" s="1"/>
      <c r="GIT170" s="1"/>
      <c r="GIU170" s="1"/>
      <c r="GIV170" s="1"/>
      <c r="GIW170" s="1"/>
      <c r="GIX170" s="1"/>
      <c r="GIY170" s="1"/>
      <c r="GIZ170" s="1"/>
      <c r="GJA170" s="1"/>
      <c r="GJB170" s="1"/>
      <c r="GJC170" s="1"/>
      <c r="GJD170" s="1"/>
      <c r="GJE170" s="1"/>
      <c r="GJF170" s="1"/>
      <c r="GJG170" s="1"/>
      <c r="GJH170" s="1"/>
      <c r="GJI170" s="1"/>
      <c r="GJJ170" s="1"/>
      <c r="GJK170" s="1"/>
      <c r="GJL170" s="1"/>
      <c r="GJM170" s="1"/>
      <c r="GJN170" s="1"/>
      <c r="GJO170" s="1"/>
      <c r="GJP170" s="1"/>
      <c r="GJQ170" s="1"/>
      <c r="GJR170" s="1"/>
      <c r="GJS170" s="1"/>
      <c r="GJT170" s="1"/>
      <c r="GJU170" s="1"/>
      <c r="GJV170" s="1"/>
      <c r="GJW170" s="1"/>
      <c r="GJX170" s="1"/>
      <c r="GJY170" s="1"/>
      <c r="GJZ170" s="1"/>
      <c r="GKA170" s="1"/>
      <c r="GKB170" s="1"/>
      <c r="GKC170" s="1"/>
      <c r="GKD170" s="1"/>
      <c r="GKE170" s="1"/>
      <c r="GKF170" s="1"/>
      <c r="GKG170" s="1"/>
      <c r="GKH170" s="1"/>
      <c r="GKI170" s="1"/>
      <c r="GKJ170" s="1"/>
      <c r="GKK170" s="1"/>
      <c r="GKL170" s="1"/>
      <c r="GKM170" s="1"/>
      <c r="GKN170" s="1"/>
      <c r="GKO170" s="1"/>
      <c r="GKP170" s="1"/>
      <c r="GKQ170" s="1"/>
      <c r="GKR170" s="1"/>
      <c r="GKS170" s="1"/>
      <c r="GKT170" s="1"/>
      <c r="GKU170" s="1"/>
      <c r="GKV170" s="1"/>
      <c r="GKW170" s="1"/>
      <c r="GKX170" s="1"/>
      <c r="GKY170" s="1"/>
      <c r="GKZ170" s="1"/>
      <c r="GLA170" s="1"/>
      <c r="GLB170" s="1"/>
      <c r="GLC170" s="1"/>
      <c r="GLD170" s="1"/>
      <c r="GLE170" s="1"/>
      <c r="GLF170" s="1"/>
      <c r="GLG170" s="1"/>
      <c r="GLH170" s="1"/>
      <c r="GLI170" s="1"/>
      <c r="GLJ170" s="1"/>
      <c r="GLK170" s="1"/>
      <c r="GLL170" s="1"/>
      <c r="GLM170" s="1"/>
      <c r="GLN170" s="1"/>
      <c r="GLO170" s="1"/>
      <c r="GLP170" s="1"/>
      <c r="GLQ170" s="1"/>
      <c r="GLR170" s="1"/>
      <c r="GLS170" s="1"/>
      <c r="GLT170" s="1"/>
      <c r="GLU170" s="1"/>
      <c r="GLV170" s="1"/>
      <c r="GLW170" s="1"/>
      <c r="GLX170" s="1"/>
      <c r="GLY170" s="1"/>
      <c r="GLZ170" s="1"/>
      <c r="GMA170" s="1"/>
      <c r="GMB170" s="1"/>
      <c r="GMC170" s="1"/>
      <c r="GMD170" s="1"/>
      <c r="GME170" s="1"/>
      <c r="GMF170" s="1"/>
      <c r="GMG170" s="1"/>
      <c r="GMH170" s="1"/>
      <c r="GMI170" s="1"/>
      <c r="GMJ170" s="1"/>
      <c r="GMK170" s="1"/>
      <c r="GML170" s="1"/>
      <c r="GMM170" s="1"/>
      <c r="GMN170" s="1"/>
      <c r="GMO170" s="1"/>
      <c r="GMP170" s="1"/>
      <c r="GMQ170" s="1"/>
      <c r="GMR170" s="1"/>
      <c r="GMS170" s="1"/>
      <c r="GMT170" s="1"/>
      <c r="GMU170" s="1"/>
      <c r="GMV170" s="1"/>
      <c r="GMW170" s="1"/>
      <c r="GMX170" s="1"/>
      <c r="GMY170" s="1"/>
      <c r="GMZ170" s="1"/>
      <c r="GNA170" s="1"/>
      <c r="GNB170" s="1"/>
      <c r="GNC170" s="1"/>
      <c r="GND170" s="1"/>
      <c r="GNE170" s="1"/>
      <c r="GNF170" s="1"/>
      <c r="GNG170" s="1"/>
      <c r="GNH170" s="1"/>
      <c r="GNI170" s="1"/>
      <c r="GNJ170" s="1"/>
      <c r="GNK170" s="1"/>
      <c r="GNL170" s="1"/>
      <c r="GNM170" s="1"/>
      <c r="GNN170" s="1"/>
      <c r="GNO170" s="1"/>
      <c r="GNP170" s="1"/>
      <c r="GNQ170" s="1"/>
      <c r="GNR170" s="1"/>
      <c r="GNS170" s="1"/>
      <c r="GNT170" s="1"/>
      <c r="GNU170" s="1"/>
      <c r="GNV170" s="1"/>
      <c r="GNW170" s="1"/>
      <c r="GNX170" s="1"/>
      <c r="GNY170" s="1"/>
      <c r="GNZ170" s="1"/>
      <c r="GOA170" s="1"/>
      <c r="GOB170" s="1"/>
      <c r="GOC170" s="1"/>
      <c r="GOD170" s="1"/>
      <c r="GOE170" s="1"/>
      <c r="GOF170" s="1"/>
      <c r="GOG170" s="1"/>
      <c r="GOH170" s="1"/>
      <c r="GOI170" s="1"/>
      <c r="GOJ170" s="1"/>
      <c r="GOK170" s="1"/>
      <c r="GOL170" s="1"/>
      <c r="GOM170" s="1"/>
      <c r="GON170" s="1"/>
      <c r="GOO170" s="1"/>
      <c r="GOP170" s="1"/>
      <c r="GOQ170" s="1"/>
      <c r="GOR170" s="1"/>
      <c r="GOS170" s="1"/>
      <c r="GOT170" s="1"/>
      <c r="GOU170" s="1"/>
      <c r="GOV170" s="1"/>
      <c r="GOW170" s="1"/>
      <c r="GOX170" s="1"/>
      <c r="GOY170" s="1"/>
      <c r="GOZ170" s="1"/>
      <c r="GPA170" s="1"/>
      <c r="GPB170" s="1"/>
      <c r="GPC170" s="1"/>
      <c r="GPD170" s="1"/>
      <c r="GPE170" s="1"/>
      <c r="GPF170" s="1"/>
      <c r="GPG170" s="1"/>
      <c r="GPH170" s="1"/>
      <c r="GPI170" s="1"/>
      <c r="GPJ170" s="1"/>
      <c r="GPK170" s="1"/>
      <c r="GPL170" s="1"/>
      <c r="GPM170" s="1"/>
      <c r="GPN170" s="1"/>
      <c r="GPO170" s="1"/>
      <c r="GPP170" s="1"/>
      <c r="GPQ170" s="1"/>
      <c r="GPR170" s="1"/>
      <c r="GPS170" s="1"/>
      <c r="GPT170" s="1"/>
      <c r="GPU170" s="1"/>
      <c r="GPV170" s="1"/>
      <c r="GPW170" s="1"/>
      <c r="GPX170" s="1"/>
      <c r="GPY170" s="1"/>
      <c r="GPZ170" s="1"/>
      <c r="GQA170" s="1"/>
      <c r="GQB170" s="1"/>
      <c r="GQC170" s="1"/>
      <c r="GQD170" s="1"/>
      <c r="GQE170" s="1"/>
      <c r="GQF170" s="1"/>
      <c r="GQG170" s="1"/>
      <c r="GQH170" s="1"/>
      <c r="GQI170" s="1"/>
      <c r="GQJ170" s="1"/>
      <c r="GQK170" s="1"/>
      <c r="GQL170" s="1"/>
      <c r="GQM170" s="1"/>
      <c r="GQN170" s="1"/>
      <c r="GQO170" s="1"/>
      <c r="GQP170" s="1"/>
      <c r="GQQ170" s="1"/>
      <c r="GQR170" s="1"/>
      <c r="GQS170" s="1"/>
      <c r="GQT170" s="1"/>
      <c r="GQU170" s="1"/>
      <c r="GQV170" s="1"/>
      <c r="GQW170" s="1"/>
      <c r="GQX170" s="1"/>
      <c r="GQY170" s="1"/>
      <c r="GQZ170" s="1"/>
      <c r="GRA170" s="1"/>
      <c r="GRB170" s="1"/>
      <c r="GRC170" s="1"/>
      <c r="GRD170" s="1"/>
      <c r="GRE170" s="1"/>
      <c r="GRF170" s="1"/>
      <c r="GRG170" s="1"/>
      <c r="GRH170" s="1"/>
      <c r="GRI170" s="1"/>
      <c r="GRJ170" s="1"/>
      <c r="GRK170" s="1"/>
      <c r="GRL170" s="1"/>
      <c r="GRM170" s="1"/>
      <c r="GRN170" s="1"/>
      <c r="GRO170" s="1"/>
      <c r="GRP170" s="1"/>
      <c r="GRQ170" s="1"/>
      <c r="GRR170" s="1"/>
      <c r="GRS170" s="1"/>
      <c r="GRT170" s="1"/>
      <c r="GRU170" s="1"/>
      <c r="GRV170" s="1"/>
      <c r="GRW170" s="1"/>
      <c r="GRX170" s="1"/>
      <c r="GRY170" s="1"/>
      <c r="GRZ170" s="1"/>
      <c r="GSA170" s="1"/>
      <c r="GSB170" s="1"/>
      <c r="GSC170" s="1"/>
      <c r="GSD170" s="1"/>
      <c r="GSE170" s="1"/>
      <c r="GSF170" s="1"/>
      <c r="GSG170" s="1"/>
      <c r="GSH170" s="1"/>
      <c r="GSI170" s="1"/>
      <c r="GSJ170" s="1"/>
      <c r="GSK170" s="1"/>
      <c r="GSL170" s="1"/>
      <c r="GSM170" s="1"/>
      <c r="GSN170" s="1"/>
      <c r="GSO170" s="1"/>
      <c r="GSP170" s="1"/>
      <c r="GSQ170" s="1"/>
      <c r="GSR170" s="1"/>
      <c r="GSS170" s="1"/>
      <c r="GST170" s="1"/>
      <c r="GSU170" s="1"/>
      <c r="GSV170" s="1"/>
      <c r="GSW170" s="1"/>
      <c r="GSX170" s="1"/>
      <c r="GSY170" s="1"/>
      <c r="GSZ170" s="1"/>
      <c r="GTA170" s="1"/>
      <c r="GTB170" s="1"/>
      <c r="GTC170" s="1"/>
      <c r="GTD170" s="1"/>
      <c r="GTE170" s="1"/>
      <c r="GTF170" s="1"/>
      <c r="GTG170" s="1"/>
      <c r="GTH170" s="1"/>
      <c r="GTI170" s="1"/>
      <c r="GTJ170" s="1"/>
      <c r="GTK170" s="1"/>
      <c r="GTL170" s="1"/>
      <c r="GTM170" s="1"/>
      <c r="GTN170" s="1"/>
      <c r="GTO170" s="1"/>
      <c r="GTP170" s="1"/>
      <c r="GTQ170" s="1"/>
      <c r="GTR170" s="1"/>
      <c r="GTS170" s="1"/>
      <c r="GTT170" s="1"/>
      <c r="GTU170" s="1"/>
      <c r="GTV170" s="1"/>
      <c r="GTW170" s="1"/>
      <c r="GTX170" s="1"/>
      <c r="GTY170" s="1"/>
      <c r="GTZ170" s="1"/>
      <c r="GUA170" s="1"/>
      <c r="GUB170" s="1"/>
      <c r="GUC170" s="1"/>
      <c r="GUD170" s="1"/>
      <c r="GUE170" s="1"/>
      <c r="GUF170" s="1"/>
      <c r="GUG170" s="1"/>
      <c r="GUH170" s="1"/>
      <c r="GUI170" s="1"/>
      <c r="GUJ170" s="1"/>
      <c r="GUK170" s="1"/>
      <c r="GUL170" s="1"/>
      <c r="GUM170" s="1"/>
      <c r="GUN170" s="1"/>
      <c r="GUO170" s="1"/>
      <c r="GUP170" s="1"/>
      <c r="GUQ170" s="1"/>
      <c r="GUR170" s="1"/>
      <c r="GUS170" s="1"/>
      <c r="GUT170" s="1"/>
      <c r="GUU170" s="1"/>
      <c r="GUV170" s="1"/>
      <c r="GUW170" s="1"/>
      <c r="GUX170" s="1"/>
      <c r="GUY170" s="1"/>
      <c r="GUZ170" s="1"/>
      <c r="GVA170" s="1"/>
      <c r="GVB170" s="1"/>
      <c r="GVC170" s="1"/>
      <c r="GVD170" s="1"/>
      <c r="GVE170" s="1"/>
      <c r="GVF170" s="1"/>
      <c r="GVG170" s="1"/>
      <c r="GVH170" s="1"/>
      <c r="GVI170" s="1"/>
      <c r="GVJ170" s="1"/>
      <c r="GVK170" s="1"/>
      <c r="GVL170" s="1"/>
      <c r="GVM170" s="1"/>
      <c r="GVN170" s="1"/>
      <c r="GVO170" s="1"/>
      <c r="GVP170" s="1"/>
      <c r="GVQ170" s="1"/>
      <c r="GVR170" s="1"/>
      <c r="GVS170" s="1"/>
      <c r="GVT170" s="1"/>
      <c r="GVU170" s="1"/>
      <c r="GVV170" s="1"/>
      <c r="GVW170" s="1"/>
      <c r="GVX170" s="1"/>
      <c r="GVY170" s="1"/>
      <c r="GVZ170" s="1"/>
      <c r="GWA170" s="1"/>
      <c r="GWB170" s="1"/>
      <c r="GWC170" s="1"/>
      <c r="GWD170" s="1"/>
      <c r="GWE170" s="1"/>
      <c r="GWF170" s="1"/>
      <c r="GWG170" s="1"/>
      <c r="GWH170" s="1"/>
      <c r="GWI170" s="1"/>
      <c r="GWJ170" s="1"/>
      <c r="GWK170" s="1"/>
      <c r="GWL170" s="1"/>
      <c r="GWM170" s="1"/>
      <c r="GWN170" s="1"/>
      <c r="GWO170" s="1"/>
      <c r="GWP170" s="1"/>
      <c r="GWQ170" s="1"/>
      <c r="GWR170" s="1"/>
      <c r="GWS170" s="1"/>
      <c r="GWT170" s="1"/>
      <c r="GWU170" s="1"/>
      <c r="GWV170" s="1"/>
      <c r="GWW170" s="1"/>
      <c r="GWX170" s="1"/>
      <c r="GWY170" s="1"/>
      <c r="GWZ170" s="1"/>
      <c r="GXA170" s="1"/>
      <c r="GXB170" s="1"/>
      <c r="GXC170" s="1"/>
      <c r="GXD170" s="1"/>
      <c r="GXE170" s="1"/>
      <c r="GXF170" s="1"/>
      <c r="GXG170" s="1"/>
      <c r="GXH170" s="1"/>
      <c r="GXI170" s="1"/>
      <c r="GXJ170" s="1"/>
      <c r="GXK170" s="1"/>
      <c r="GXL170" s="1"/>
      <c r="GXM170" s="1"/>
      <c r="GXN170" s="1"/>
      <c r="GXO170" s="1"/>
      <c r="GXP170" s="1"/>
      <c r="GXQ170" s="1"/>
      <c r="GXR170" s="1"/>
      <c r="GXS170" s="1"/>
      <c r="GXT170" s="1"/>
      <c r="GXU170" s="1"/>
      <c r="GXV170" s="1"/>
      <c r="GXW170" s="1"/>
      <c r="GXX170" s="1"/>
      <c r="GXY170" s="1"/>
      <c r="GXZ170" s="1"/>
      <c r="GYA170" s="1"/>
      <c r="GYB170" s="1"/>
      <c r="GYC170" s="1"/>
      <c r="GYD170" s="1"/>
      <c r="GYE170" s="1"/>
      <c r="GYF170" s="1"/>
      <c r="GYG170" s="1"/>
      <c r="GYH170" s="1"/>
      <c r="GYI170" s="1"/>
      <c r="GYJ170" s="1"/>
      <c r="GYK170" s="1"/>
      <c r="GYL170" s="1"/>
      <c r="GYM170" s="1"/>
      <c r="GYN170" s="1"/>
      <c r="GYO170" s="1"/>
      <c r="GYP170" s="1"/>
      <c r="GYQ170" s="1"/>
      <c r="GYR170" s="1"/>
      <c r="GYS170" s="1"/>
      <c r="GYT170" s="1"/>
      <c r="GYU170" s="1"/>
      <c r="GYV170" s="1"/>
      <c r="GYW170" s="1"/>
      <c r="GYX170" s="1"/>
      <c r="GYY170" s="1"/>
      <c r="GYZ170" s="1"/>
      <c r="GZA170" s="1"/>
      <c r="GZB170" s="1"/>
      <c r="GZC170" s="1"/>
      <c r="GZD170" s="1"/>
      <c r="GZE170" s="1"/>
      <c r="GZF170" s="1"/>
      <c r="GZG170" s="1"/>
      <c r="GZH170" s="1"/>
      <c r="GZI170" s="1"/>
      <c r="GZJ170" s="1"/>
      <c r="GZK170" s="1"/>
      <c r="GZL170" s="1"/>
      <c r="GZM170" s="1"/>
      <c r="GZN170" s="1"/>
      <c r="GZO170" s="1"/>
      <c r="GZP170" s="1"/>
      <c r="GZQ170" s="1"/>
      <c r="GZR170" s="1"/>
      <c r="GZS170" s="1"/>
      <c r="GZT170" s="1"/>
      <c r="GZU170" s="1"/>
      <c r="GZV170" s="1"/>
      <c r="GZW170" s="1"/>
      <c r="GZX170" s="1"/>
      <c r="GZY170" s="1"/>
      <c r="GZZ170" s="1"/>
      <c r="HAA170" s="1"/>
      <c r="HAB170" s="1"/>
      <c r="HAC170" s="1"/>
      <c r="HAD170" s="1"/>
      <c r="HAE170" s="1"/>
      <c r="HAF170" s="1"/>
      <c r="HAG170" s="1"/>
      <c r="HAH170" s="1"/>
      <c r="HAI170" s="1"/>
      <c r="HAJ170" s="1"/>
      <c r="HAK170" s="1"/>
      <c r="HAL170" s="1"/>
      <c r="HAM170" s="1"/>
      <c r="HAN170" s="1"/>
      <c r="HAO170" s="1"/>
      <c r="HAP170" s="1"/>
      <c r="HAQ170" s="1"/>
      <c r="HAR170" s="1"/>
      <c r="HAS170" s="1"/>
      <c r="HAT170" s="1"/>
      <c r="HAU170" s="1"/>
      <c r="HAV170" s="1"/>
      <c r="HAW170" s="1"/>
      <c r="HAX170" s="1"/>
      <c r="HAY170" s="1"/>
      <c r="HAZ170" s="1"/>
      <c r="HBA170" s="1"/>
      <c r="HBB170" s="1"/>
      <c r="HBC170" s="1"/>
      <c r="HBD170" s="1"/>
      <c r="HBE170" s="1"/>
      <c r="HBF170" s="1"/>
      <c r="HBG170" s="1"/>
      <c r="HBH170" s="1"/>
      <c r="HBI170" s="1"/>
      <c r="HBJ170" s="1"/>
      <c r="HBK170" s="1"/>
      <c r="HBL170" s="1"/>
      <c r="HBM170" s="1"/>
      <c r="HBN170" s="1"/>
      <c r="HBO170" s="1"/>
      <c r="HBP170" s="1"/>
      <c r="HBQ170" s="1"/>
      <c r="HBR170" s="1"/>
      <c r="HBS170" s="1"/>
      <c r="HBT170" s="1"/>
      <c r="HBU170" s="1"/>
      <c r="HBV170" s="1"/>
      <c r="HBW170" s="1"/>
      <c r="HBX170" s="1"/>
      <c r="HBY170" s="1"/>
      <c r="HBZ170" s="1"/>
      <c r="HCA170" s="1"/>
      <c r="HCB170" s="1"/>
      <c r="HCC170" s="1"/>
      <c r="HCD170" s="1"/>
      <c r="HCE170" s="1"/>
      <c r="HCF170" s="1"/>
      <c r="HCG170" s="1"/>
      <c r="HCH170" s="1"/>
      <c r="HCI170" s="1"/>
      <c r="HCJ170" s="1"/>
      <c r="HCK170" s="1"/>
      <c r="HCL170" s="1"/>
      <c r="HCM170" s="1"/>
      <c r="HCN170" s="1"/>
      <c r="HCO170" s="1"/>
      <c r="HCP170" s="1"/>
      <c r="HCQ170" s="1"/>
      <c r="HCR170" s="1"/>
      <c r="HCS170" s="1"/>
      <c r="HCT170" s="1"/>
      <c r="HCU170" s="1"/>
      <c r="HCV170" s="1"/>
      <c r="HCW170" s="1"/>
      <c r="HCX170" s="1"/>
      <c r="HCY170" s="1"/>
      <c r="HCZ170" s="1"/>
      <c r="HDA170" s="1"/>
      <c r="HDB170" s="1"/>
      <c r="HDC170" s="1"/>
      <c r="HDD170" s="1"/>
      <c r="HDE170" s="1"/>
      <c r="HDF170" s="1"/>
      <c r="HDG170" s="1"/>
      <c r="HDH170" s="1"/>
      <c r="HDI170" s="1"/>
      <c r="HDJ170" s="1"/>
      <c r="HDK170" s="1"/>
      <c r="HDL170" s="1"/>
      <c r="HDM170" s="1"/>
      <c r="HDN170" s="1"/>
      <c r="HDO170" s="1"/>
      <c r="HDP170" s="1"/>
      <c r="HDQ170" s="1"/>
      <c r="HDR170" s="1"/>
      <c r="HDS170" s="1"/>
      <c r="HDT170" s="1"/>
      <c r="HDU170" s="1"/>
      <c r="HDV170" s="1"/>
      <c r="HDW170" s="1"/>
      <c r="HDX170" s="1"/>
      <c r="HDY170" s="1"/>
      <c r="HDZ170" s="1"/>
      <c r="HEA170" s="1"/>
      <c r="HEB170" s="1"/>
      <c r="HEC170" s="1"/>
      <c r="HED170" s="1"/>
      <c r="HEE170" s="1"/>
      <c r="HEF170" s="1"/>
      <c r="HEG170" s="1"/>
      <c r="HEH170" s="1"/>
      <c r="HEI170" s="1"/>
      <c r="HEJ170" s="1"/>
      <c r="HEK170" s="1"/>
      <c r="HEL170" s="1"/>
      <c r="HEM170" s="1"/>
      <c r="HEN170" s="1"/>
      <c r="HEO170" s="1"/>
      <c r="HEP170" s="1"/>
      <c r="HEQ170" s="1"/>
      <c r="HER170" s="1"/>
      <c r="HES170" s="1"/>
      <c r="HET170" s="1"/>
      <c r="HEU170" s="1"/>
      <c r="HEV170" s="1"/>
      <c r="HEW170" s="1"/>
      <c r="HEX170" s="1"/>
      <c r="HEY170" s="1"/>
      <c r="HEZ170" s="1"/>
      <c r="HFA170" s="1"/>
      <c r="HFB170" s="1"/>
      <c r="HFC170" s="1"/>
      <c r="HFD170" s="1"/>
      <c r="HFE170" s="1"/>
      <c r="HFF170" s="1"/>
      <c r="HFG170" s="1"/>
      <c r="HFH170" s="1"/>
      <c r="HFI170" s="1"/>
      <c r="HFJ170" s="1"/>
      <c r="HFK170" s="1"/>
      <c r="HFL170" s="1"/>
      <c r="HFM170" s="1"/>
      <c r="HFN170" s="1"/>
      <c r="HFO170" s="1"/>
      <c r="HFP170" s="1"/>
      <c r="HFQ170" s="1"/>
      <c r="HFR170" s="1"/>
      <c r="HFS170" s="1"/>
      <c r="HFT170" s="1"/>
      <c r="HFU170" s="1"/>
      <c r="HFV170" s="1"/>
      <c r="HFW170" s="1"/>
      <c r="HFX170" s="1"/>
      <c r="HFY170" s="1"/>
      <c r="HFZ170" s="1"/>
      <c r="HGA170" s="1"/>
      <c r="HGB170" s="1"/>
      <c r="HGC170" s="1"/>
      <c r="HGD170" s="1"/>
      <c r="HGE170" s="1"/>
      <c r="HGF170" s="1"/>
      <c r="HGG170" s="1"/>
      <c r="HGH170" s="1"/>
      <c r="HGI170" s="1"/>
      <c r="HGJ170" s="1"/>
      <c r="HGK170" s="1"/>
      <c r="HGL170" s="1"/>
      <c r="HGM170" s="1"/>
      <c r="HGN170" s="1"/>
      <c r="HGO170" s="1"/>
      <c r="HGP170" s="1"/>
      <c r="HGQ170" s="1"/>
      <c r="HGR170" s="1"/>
      <c r="HGS170" s="1"/>
      <c r="HGT170" s="1"/>
      <c r="HGU170" s="1"/>
      <c r="HGV170" s="1"/>
      <c r="HGW170" s="1"/>
      <c r="HGX170" s="1"/>
      <c r="HGY170" s="1"/>
      <c r="HGZ170" s="1"/>
      <c r="HHA170" s="1"/>
      <c r="HHB170" s="1"/>
      <c r="HHC170" s="1"/>
      <c r="HHD170" s="1"/>
      <c r="HHE170" s="1"/>
      <c r="HHF170" s="1"/>
      <c r="HHG170" s="1"/>
      <c r="HHH170" s="1"/>
      <c r="HHI170" s="1"/>
      <c r="HHJ170" s="1"/>
      <c r="HHK170" s="1"/>
      <c r="HHL170" s="1"/>
      <c r="HHM170" s="1"/>
      <c r="HHN170" s="1"/>
      <c r="HHO170" s="1"/>
      <c r="HHP170" s="1"/>
      <c r="HHQ170" s="1"/>
      <c r="HHR170" s="1"/>
      <c r="HHS170" s="1"/>
      <c r="HHT170" s="1"/>
      <c r="HHU170" s="1"/>
      <c r="HHV170" s="1"/>
      <c r="HHW170" s="1"/>
      <c r="HHX170" s="1"/>
      <c r="HHY170" s="1"/>
      <c r="HHZ170" s="1"/>
      <c r="HIA170" s="1"/>
      <c r="HIB170" s="1"/>
      <c r="HIC170" s="1"/>
      <c r="HID170" s="1"/>
      <c r="HIE170" s="1"/>
      <c r="HIF170" s="1"/>
      <c r="HIG170" s="1"/>
      <c r="HIH170" s="1"/>
      <c r="HII170" s="1"/>
      <c r="HIJ170" s="1"/>
      <c r="HIK170" s="1"/>
      <c r="HIL170" s="1"/>
      <c r="HIM170" s="1"/>
      <c r="HIN170" s="1"/>
      <c r="HIO170" s="1"/>
      <c r="HIP170" s="1"/>
      <c r="HIQ170" s="1"/>
      <c r="HIR170" s="1"/>
      <c r="HIS170" s="1"/>
      <c r="HIT170" s="1"/>
      <c r="HIU170" s="1"/>
      <c r="HIV170" s="1"/>
      <c r="HIW170" s="1"/>
      <c r="HIX170" s="1"/>
      <c r="HIY170" s="1"/>
      <c r="HIZ170" s="1"/>
      <c r="HJA170" s="1"/>
      <c r="HJB170" s="1"/>
      <c r="HJC170" s="1"/>
      <c r="HJD170" s="1"/>
      <c r="HJE170" s="1"/>
      <c r="HJF170" s="1"/>
      <c r="HJG170" s="1"/>
      <c r="HJH170" s="1"/>
      <c r="HJI170" s="1"/>
      <c r="HJJ170" s="1"/>
      <c r="HJK170" s="1"/>
      <c r="HJL170" s="1"/>
      <c r="HJM170" s="1"/>
      <c r="HJN170" s="1"/>
      <c r="HJO170" s="1"/>
      <c r="HJP170" s="1"/>
      <c r="HJQ170" s="1"/>
      <c r="HJR170" s="1"/>
      <c r="HJS170" s="1"/>
      <c r="HJT170" s="1"/>
      <c r="HJU170" s="1"/>
      <c r="HJV170" s="1"/>
      <c r="HJW170" s="1"/>
      <c r="HJX170" s="1"/>
      <c r="HJY170" s="1"/>
      <c r="HJZ170" s="1"/>
      <c r="HKA170" s="1"/>
      <c r="HKB170" s="1"/>
      <c r="HKC170" s="1"/>
      <c r="HKD170" s="1"/>
      <c r="HKE170" s="1"/>
      <c r="HKF170" s="1"/>
      <c r="HKG170" s="1"/>
      <c r="HKH170" s="1"/>
      <c r="HKI170" s="1"/>
      <c r="HKJ170" s="1"/>
      <c r="HKK170" s="1"/>
      <c r="HKL170" s="1"/>
      <c r="HKM170" s="1"/>
      <c r="HKN170" s="1"/>
      <c r="HKO170" s="1"/>
      <c r="HKP170" s="1"/>
      <c r="HKQ170" s="1"/>
      <c r="HKR170" s="1"/>
      <c r="HKS170" s="1"/>
      <c r="HKT170" s="1"/>
      <c r="HKU170" s="1"/>
      <c r="HKV170" s="1"/>
      <c r="HKW170" s="1"/>
      <c r="HKX170" s="1"/>
      <c r="HKY170" s="1"/>
      <c r="HKZ170" s="1"/>
      <c r="HLA170" s="1"/>
      <c r="HLB170" s="1"/>
      <c r="HLC170" s="1"/>
      <c r="HLD170" s="1"/>
      <c r="HLE170" s="1"/>
      <c r="HLF170" s="1"/>
      <c r="HLG170" s="1"/>
      <c r="HLH170" s="1"/>
      <c r="HLI170" s="1"/>
      <c r="HLJ170" s="1"/>
      <c r="HLK170" s="1"/>
      <c r="HLL170" s="1"/>
      <c r="HLM170" s="1"/>
      <c r="HLN170" s="1"/>
      <c r="HLO170" s="1"/>
      <c r="HLP170" s="1"/>
      <c r="HLQ170" s="1"/>
      <c r="HLR170" s="1"/>
      <c r="HLS170" s="1"/>
      <c r="HLT170" s="1"/>
      <c r="HLU170" s="1"/>
      <c r="HLV170" s="1"/>
      <c r="HLW170" s="1"/>
      <c r="HLX170" s="1"/>
      <c r="HLY170" s="1"/>
      <c r="HLZ170" s="1"/>
      <c r="HMA170" s="1"/>
      <c r="HMB170" s="1"/>
      <c r="HMC170" s="1"/>
      <c r="HMD170" s="1"/>
      <c r="HME170" s="1"/>
      <c r="HMF170" s="1"/>
      <c r="HMG170" s="1"/>
      <c r="HMH170" s="1"/>
      <c r="HMI170" s="1"/>
      <c r="HMJ170" s="1"/>
      <c r="HMK170" s="1"/>
      <c r="HML170" s="1"/>
      <c r="HMM170" s="1"/>
      <c r="HMN170" s="1"/>
      <c r="HMO170" s="1"/>
      <c r="HMP170" s="1"/>
      <c r="HMQ170" s="1"/>
      <c r="HMR170" s="1"/>
      <c r="HMS170" s="1"/>
      <c r="HMT170" s="1"/>
      <c r="HMU170" s="1"/>
      <c r="HMV170" s="1"/>
      <c r="HMW170" s="1"/>
      <c r="HMX170" s="1"/>
      <c r="HMY170" s="1"/>
      <c r="HMZ170" s="1"/>
      <c r="HNA170" s="1"/>
      <c r="HNB170" s="1"/>
      <c r="HNC170" s="1"/>
      <c r="HND170" s="1"/>
      <c r="HNE170" s="1"/>
      <c r="HNF170" s="1"/>
      <c r="HNG170" s="1"/>
      <c r="HNH170" s="1"/>
      <c r="HNI170" s="1"/>
      <c r="HNJ170" s="1"/>
      <c r="HNK170" s="1"/>
      <c r="HNL170" s="1"/>
      <c r="HNM170" s="1"/>
      <c r="HNN170" s="1"/>
      <c r="HNO170" s="1"/>
      <c r="HNP170" s="1"/>
      <c r="HNQ170" s="1"/>
      <c r="HNR170" s="1"/>
      <c r="HNS170" s="1"/>
      <c r="HNT170" s="1"/>
      <c r="HNU170" s="1"/>
      <c r="HNV170" s="1"/>
      <c r="HNW170" s="1"/>
      <c r="HNX170" s="1"/>
      <c r="HNY170" s="1"/>
      <c r="HNZ170" s="1"/>
      <c r="HOA170" s="1"/>
      <c r="HOB170" s="1"/>
      <c r="HOC170" s="1"/>
      <c r="HOD170" s="1"/>
      <c r="HOE170" s="1"/>
      <c r="HOF170" s="1"/>
      <c r="HOG170" s="1"/>
      <c r="HOH170" s="1"/>
      <c r="HOI170" s="1"/>
      <c r="HOJ170" s="1"/>
      <c r="HOK170" s="1"/>
      <c r="HOL170" s="1"/>
      <c r="HOM170" s="1"/>
      <c r="HON170" s="1"/>
      <c r="HOO170" s="1"/>
      <c r="HOP170" s="1"/>
      <c r="HOQ170" s="1"/>
      <c r="HOR170" s="1"/>
      <c r="HOS170" s="1"/>
      <c r="HOT170" s="1"/>
      <c r="HOU170" s="1"/>
      <c r="HOV170" s="1"/>
      <c r="HOW170" s="1"/>
      <c r="HOX170" s="1"/>
      <c r="HOY170" s="1"/>
      <c r="HOZ170" s="1"/>
      <c r="HPA170" s="1"/>
      <c r="HPB170" s="1"/>
      <c r="HPC170" s="1"/>
      <c r="HPD170" s="1"/>
      <c r="HPE170" s="1"/>
      <c r="HPF170" s="1"/>
      <c r="HPG170" s="1"/>
      <c r="HPH170" s="1"/>
      <c r="HPI170" s="1"/>
      <c r="HPJ170" s="1"/>
      <c r="HPK170" s="1"/>
      <c r="HPL170" s="1"/>
      <c r="HPM170" s="1"/>
      <c r="HPN170" s="1"/>
      <c r="HPO170" s="1"/>
      <c r="HPP170" s="1"/>
      <c r="HPQ170" s="1"/>
      <c r="HPR170" s="1"/>
      <c r="HPS170" s="1"/>
      <c r="HPT170" s="1"/>
      <c r="HPU170" s="1"/>
      <c r="HPV170" s="1"/>
      <c r="HPW170" s="1"/>
      <c r="HPX170" s="1"/>
      <c r="HPY170" s="1"/>
      <c r="HPZ170" s="1"/>
      <c r="HQA170" s="1"/>
      <c r="HQB170" s="1"/>
      <c r="HQC170" s="1"/>
      <c r="HQD170" s="1"/>
      <c r="HQE170" s="1"/>
      <c r="HQF170" s="1"/>
      <c r="HQG170" s="1"/>
      <c r="HQH170" s="1"/>
      <c r="HQI170" s="1"/>
      <c r="HQJ170" s="1"/>
      <c r="HQK170" s="1"/>
      <c r="HQL170" s="1"/>
      <c r="HQM170" s="1"/>
      <c r="HQN170" s="1"/>
      <c r="HQO170" s="1"/>
      <c r="HQP170" s="1"/>
      <c r="HQQ170" s="1"/>
      <c r="HQR170" s="1"/>
      <c r="HQS170" s="1"/>
      <c r="HQT170" s="1"/>
      <c r="HQU170" s="1"/>
      <c r="HQV170" s="1"/>
      <c r="HQW170" s="1"/>
      <c r="HQX170" s="1"/>
      <c r="HQY170" s="1"/>
      <c r="HQZ170" s="1"/>
      <c r="HRA170" s="1"/>
      <c r="HRB170" s="1"/>
      <c r="HRC170" s="1"/>
      <c r="HRD170" s="1"/>
      <c r="HRE170" s="1"/>
      <c r="HRF170" s="1"/>
      <c r="HRG170" s="1"/>
      <c r="HRH170" s="1"/>
      <c r="HRI170" s="1"/>
      <c r="HRJ170" s="1"/>
      <c r="HRK170" s="1"/>
      <c r="HRL170" s="1"/>
      <c r="HRM170" s="1"/>
      <c r="HRN170" s="1"/>
      <c r="HRO170" s="1"/>
      <c r="HRP170" s="1"/>
      <c r="HRQ170" s="1"/>
      <c r="HRR170" s="1"/>
      <c r="HRS170" s="1"/>
      <c r="HRT170" s="1"/>
      <c r="HRU170" s="1"/>
      <c r="HRV170" s="1"/>
      <c r="HRW170" s="1"/>
      <c r="HRX170" s="1"/>
      <c r="HRY170" s="1"/>
      <c r="HRZ170" s="1"/>
      <c r="HSA170" s="1"/>
      <c r="HSB170" s="1"/>
      <c r="HSC170" s="1"/>
      <c r="HSD170" s="1"/>
      <c r="HSE170" s="1"/>
      <c r="HSF170" s="1"/>
      <c r="HSG170" s="1"/>
      <c r="HSH170" s="1"/>
      <c r="HSI170" s="1"/>
      <c r="HSJ170" s="1"/>
      <c r="HSK170" s="1"/>
      <c r="HSL170" s="1"/>
      <c r="HSM170" s="1"/>
      <c r="HSN170" s="1"/>
      <c r="HSO170" s="1"/>
      <c r="HSP170" s="1"/>
      <c r="HSQ170" s="1"/>
      <c r="HSR170" s="1"/>
      <c r="HSS170" s="1"/>
      <c r="HST170" s="1"/>
      <c r="HSU170" s="1"/>
      <c r="HSV170" s="1"/>
      <c r="HSW170" s="1"/>
      <c r="HSX170" s="1"/>
      <c r="HSY170" s="1"/>
      <c r="HSZ170" s="1"/>
      <c r="HTA170" s="1"/>
      <c r="HTB170" s="1"/>
      <c r="HTC170" s="1"/>
      <c r="HTD170" s="1"/>
      <c r="HTE170" s="1"/>
      <c r="HTF170" s="1"/>
      <c r="HTG170" s="1"/>
      <c r="HTH170" s="1"/>
      <c r="HTI170" s="1"/>
      <c r="HTJ170" s="1"/>
      <c r="HTK170" s="1"/>
      <c r="HTL170" s="1"/>
      <c r="HTM170" s="1"/>
      <c r="HTN170" s="1"/>
      <c r="HTO170" s="1"/>
      <c r="HTP170" s="1"/>
      <c r="HTQ170" s="1"/>
      <c r="HTR170" s="1"/>
      <c r="HTS170" s="1"/>
      <c r="HTT170" s="1"/>
      <c r="HTU170" s="1"/>
      <c r="HTV170" s="1"/>
      <c r="HTW170" s="1"/>
      <c r="HTX170" s="1"/>
      <c r="HTY170" s="1"/>
      <c r="HTZ170" s="1"/>
      <c r="HUA170" s="1"/>
      <c r="HUB170" s="1"/>
      <c r="HUC170" s="1"/>
      <c r="HUD170" s="1"/>
      <c r="HUE170" s="1"/>
      <c r="HUF170" s="1"/>
      <c r="HUG170" s="1"/>
      <c r="HUH170" s="1"/>
      <c r="HUI170" s="1"/>
      <c r="HUJ170" s="1"/>
      <c r="HUK170" s="1"/>
      <c r="HUL170" s="1"/>
      <c r="HUM170" s="1"/>
      <c r="HUN170" s="1"/>
      <c r="HUO170" s="1"/>
      <c r="HUP170" s="1"/>
      <c r="HUQ170" s="1"/>
      <c r="HUR170" s="1"/>
      <c r="HUS170" s="1"/>
      <c r="HUT170" s="1"/>
      <c r="HUU170" s="1"/>
      <c r="HUV170" s="1"/>
      <c r="HUW170" s="1"/>
      <c r="HUX170" s="1"/>
      <c r="HUY170" s="1"/>
      <c r="HUZ170" s="1"/>
      <c r="HVA170" s="1"/>
      <c r="HVB170" s="1"/>
      <c r="HVC170" s="1"/>
      <c r="HVD170" s="1"/>
      <c r="HVE170" s="1"/>
      <c r="HVF170" s="1"/>
      <c r="HVG170" s="1"/>
      <c r="HVH170" s="1"/>
      <c r="HVI170" s="1"/>
      <c r="HVJ170" s="1"/>
      <c r="HVK170" s="1"/>
      <c r="HVL170" s="1"/>
      <c r="HVM170" s="1"/>
      <c r="HVN170" s="1"/>
      <c r="HVO170" s="1"/>
      <c r="HVP170" s="1"/>
      <c r="HVQ170" s="1"/>
      <c r="HVR170" s="1"/>
      <c r="HVS170" s="1"/>
      <c r="HVT170" s="1"/>
      <c r="HVU170" s="1"/>
      <c r="HVV170" s="1"/>
      <c r="HVW170" s="1"/>
      <c r="HVX170" s="1"/>
      <c r="HVY170" s="1"/>
      <c r="HVZ170" s="1"/>
      <c r="HWA170" s="1"/>
      <c r="HWB170" s="1"/>
      <c r="HWC170" s="1"/>
      <c r="HWD170" s="1"/>
      <c r="HWE170" s="1"/>
      <c r="HWF170" s="1"/>
      <c r="HWG170" s="1"/>
      <c r="HWH170" s="1"/>
      <c r="HWI170" s="1"/>
      <c r="HWJ170" s="1"/>
      <c r="HWK170" s="1"/>
      <c r="HWL170" s="1"/>
      <c r="HWM170" s="1"/>
      <c r="HWN170" s="1"/>
      <c r="HWO170" s="1"/>
      <c r="HWP170" s="1"/>
      <c r="HWQ170" s="1"/>
      <c r="HWR170" s="1"/>
      <c r="HWS170" s="1"/>
      <c r="HWT170" s="1"/>
      <c r="HWU170" s="1"/>
      <c r="HWV170" s="1"/>
      <c r="HWW170" s="1"/>
      <c r="HWX170" s="1"/>
      <c r="HWY170" s="1"/>
      <c r="HWZ170" s="1"/>
      <c r="HXA170" s="1"/>
      <c r="HXB170" s="1"/>
      <c r="HXC170" s="1"/>
      <c r="HXD170" s="1"/>
      <c r="HXE170" s="1"/>
      <c r="HXF170" s="1"/>
      <c r="HXG170" s="1"/>
      <c r="HXH170" s="1"/>
      <c r="HXI170" s="1"/>
      <c r="HXJ170" s="1"/>
      <c r="HXK170" s="1"/>
      <c r="HXL170" s="1"/>
      <c r="HXM170" s="1"/>
      <c r="HXN170" s="1"/>
      <c r="HXO170" s="1"/>
      <c r="HXP170" s="1"/>
      <c r="HXQ170" s="1"/>
      <c r="HXR170" s="1"/>
      <c r="HXS170" s="1"/>
      <c r="HXT170" s="1"/>
      <c r="HXU170" s="1"/>
      <c r="HXV170" s="1"/>
      <c r="HXW170" s="1"/>
      <c r="HXX170" s="1"/>
      <c r="HXY170" s="1"/>
      <c r="HXZ170" s="1"/>
      <c r="HYA170" s="1"/>
      <c r="HYB170" s="1"/>
      <c r="HYC170" s="1"/>
      <c r="HYD170" s="1"/>
      <c r="HYE170" s="1"/>
      <c r="HYF170" s="1"/>
      <c r="HYG170" s="1"/>
      <c r="HYH170" s="1"/>
      <c r="HYI170" s="1"/>
      <c r="HYJ170" s="1"/>
      <c r="HYK170" s="1"/>
      <c r="HYL170" s="1"/>
      <c r="HYM170" s="1"/>
      <c r="HYN170" s="1"/>
      <c r="HYO170" s="1"/>
      <c r="HYP170" s="1"/>
      <c r="HYQ170" s="1"/>
      <c r="HYR170" s="1"/>
      <c r="HYS170" s="1"/>
      <c r="HYT170" s="1"/>
      <c r="HYU170" s="1"/>
      <c r="HYV170" s="1"/>
      <c r="HYW170" s="1"/>
      <c r="HYX170" s="1"/>
      <c r="HYY170" s="1"/>
      <c r="HYZ170" s="1"/>
      <c r="HZA170" s="1"/>
      <c r="HZB170" s="1"/>
      <c r="HZC170" s="1"/>
      <c r="HZD170" s="1"/>
      <c r="HZE170" s="1"/>
      <c r="HZF170" s="1"/>
      <c r="HZG170" s="1"/>
      <c r="HZH170" s="1"/>
      <c r="HZI170" s="1"/>
      <c r="HZJ170" s="1"/>
      <c r="HZK170" s="1"/>
      <c r="HZL170" s="1"/>
      <c r="HZM170" s="1"/>
      <c r="HZN170" s="1"/>
      <c r="HZO170" s="1"/>
      <c r="HZP170" s="1"/>
      <c r="HZQ170" s="1"/>
      <c r="HZR170" s="1"/>
      <c r="HZS170" s="1"/>
      <c r="HZT170" s="1"/>
      <c r="HZU170" s="1"/>
      <c r="HZV170" s="1"/>
      <c r="HZW170" s="1"/>
      <c r="HZX170" s="1"/>
      <c r="HZY170" s="1"/>
      <c r="HZZ170" s="1"/>
      <c r="IAA170" s="1"/>
      <c r="IAB170" s="1"/>
      <c r="IAC170" s="1"/>
      <c r="IAD170" s="1"/>
      <c r="IAE170" s="1"/>
      <c r="IAF170" s="1"/>
      <c r="IAG170" s="1"/>
      <c r="IAH170" s="1"/>
      <c r="IAI170" s="1"/>
      <c r="IAJ170" s="1"/>
      <c r="IAK170" s="1"/>
      <c r="IAL170" s="1"/>
      <c r="IAM170" s="1"/>
      <c r="IAN170" s="1"/>
      <c r="IAO170" s="1"/>
      <c r="IAP170" s="1"/>
      <c r="IAQ170" s="1"/>
      <c r="IAR170" s="1"/>
      <c r="IAS170" s="1"/>
      <c r="IAT170" s="1"/>
      <c r="IAU170" s="1"/>
      <c r="IAV170" s="1"/>
      <c r="IAW170" s="1"/>
      <c r="IAX170" s="1"/>
      <c r="IAY170" s="1"/>
      <c r="IAZ170" s="1"/>
      <c r="IBA170" s="1"/>
      <c r="IBB170" s="1"/>
      <c r="IBC170" s="1"/>
      <c r="IBD170" s="1"/>
      <c r="IBE170" s="1"/>
      <c r="IBF170" s="1"/>
      <c r="IBG170" s="1"/>
      <c r="IBH170" s="1"/>
      <c r="IBI170" s="1"/>
      <c r="IBJ170" s="1"/>
      <c r="IBK170" s="1"/>
      <c r="IBL170" s="1"/>
      <c r="IBM170" s="1"/>
      <c r="IBN170" s="1"/>
      <c r="IBO170" s="1"/>
      <c r="IBP170" s="1"/>
      <c r="IBQ170" s="1"/>
      <c r="IBR170" s="1"/>
      <c r="IBS170" s="1"/>
      <c r="IBT170" s="1"/>
      <c r="IBU170" s="1"/>
      <c r="IBV170" s="1"/>
      <c r="IBW170" s="1"/>
      <c r="IBX170" s="1"/>
      <c r="IBY170" s="1"/>
      <c r="IBZ170" s="1"/>
      <c r="ICA170" s="1"/>
      <c r="ICB170" s="1"/>
      <c r="ICC170" s="1"/>
      <c r="ICD170" s="1"/>
      <c r="ICE170" s="1"/>
      <c r="ICF170" s="1"/>
      <c r="ICG170" s="1"/>
      <c r="ICH170" s="1"/>
      <c r="ICI170" s="1"/>
      <c r="ICJ170" s="1"/>
      <c r="ICK170" s="1"/>
      <c r="ICL170" s="1"/>
      <c r="ICM170" s="1"/>
      <c r="ICN170" s="1"/>
      <c r="ICO170" s="1"/>
      <c r="ICP170" s="1"/>
      <c r="ICQ170" s="1"/>
      <c r="ICR170" s="1"/>
      <c r="ICS170" s="1"/>
      <c r="ICT170" s="1"/>
      <c r="ICU170" s="1"/>
      <c r="ICV170" s="1"/>
      <c r="ICW170" s="1"/>
      <c r="ICX170" s="1"/>
      <c r="ICY170" s="1"/>
      <c r="ICZ170" s="1"/>
      <c r="IDA170" s="1"/>
      <c r="IDB170" s="1"/>
      <c r="IDC170" s="1"/>
      <c r="IDD170" s="1"/>
      <c r="IDE170" s="1"/>
      <c r="IDF170" s="1"/>
      <c r="IDG170" s="1"/>
      <c r="IDH170" s="1"/>
      <c r="IDI170" s="1"/>
      <c r="IDJ170" s="1"/>
      <c r="IDK170" s="1"/>
      <c r="IDL170" s="1"/>
      <c r="IDM170" s="1"/>
      <c r="IDN170" s="1"/>
      <c r="IDO170" s="1"/>
      <c r="IDP170" s="1"/>
      <c r="IDQ170" s="1"/>
      <c r="IDR170" s="1"/>
      <c r="IDS170" s="1"/>
      <c r="IDT170" s="1"/>
      <c r="IDU170" s="1"/>
      <c r="IDV170" s="1"/>
      <c r="IDW170" s="1"/>
      <c r="IDX170" s="1"/>
      <c r="IDY170" s="1"/>
      <c r="IDZ170" s="1"/>
      <c r="IEA170" s="1"/>
      <c r="IEB170" s="1"/>
      <c r="IEC170" s="1"/>
      <c r="IED170" s="1"/>
      <c r="IEE170" s="1"/>
      <c r="IEF170" s="1"/>
      <c r="IEG170" s="1"/>
      <c r="IEH170" s="1"/>
      <c r="IEI170" s="1"/>
      <c r="IEJ170" s="1"/>
      <c r="IEK170" s="1"/>
      <c r="IEL170" s="1"/>
      <c r="IEM170" s="1"/>
      <c r="IEN170" s="1"/>
      <c r="IEO170" s="1"/>
      <c r="IEP170" s="1"/>
      <c r="IEQ170" s="1"/>
      <c r="IER170" s="1"/>
      <c r="IES170" s="1"/>
      <c r="IET170" s="1"/>
      <c r="IEU170" s="1"/>
      <c r="IEV170" s="1"/>
      <c r="IEW170" s="1"/>
      <c r="IEX170" s="1"/>
      <c r="IEY170" s="1"/>
      <c r="IEZ170" s="1"/>
      <c r="IFA170" s="1"/>
      <c r="IFB170" s="1"/>
      <c r="IFC170" s="1"/>
      <c r="IFD170" s="1"/>
      <c r="IFE170" s="1"/>
      <c r="IFF170" s="1"/>
      <c r="IFG170" s="1"/>
      <c r="IFH170" s="1"/>
      <c r="IFI170" s="1"/>
      <c r="IFJ170" s="1"/>
      <c r="IFK170" s="1"/>
      <c r="IFL170" s="1"/>
      <c r="IFM170" s="1"/>
      <c r="IFN170" s="1"/>
      <c r="IFO170" s="1"/>
      <c r="IFP170" s="1"/>
      <c r="IFQ170" s="1"/>
      <c r="IFR170" s="1"/>
      <c r="IFS170" s="1"/>
      <c r="IFT170" s="1"/>
      <c r="IFU170" s="1"/>
      <c r="IFV170" s="1"/>
      <c r="IFW170" s="1"/>
      <c r="IFX170" s="1"/>
      <c r="IFY170" s="1"/>
      <c r="IFZ170" s="1"/>
      <c r="IGA170" s="1"/>
      <c r="IGB170" s="1"/>
      <c r="IGC170" s="1"/>
      <c r="IGD170" s="1"/>
      <c r="IGE170" s="1"/>
      <c r="IGF170" s="1"/>
      <c r="IGG170" s="1"/>
      <c r="IGH170" s="1"/>
      <c r="IGI170" s="1"/>
      <c r="IGJ170" s="1"/>
      <c r="IGK170" s="1"/>
      <c r="IGL170" s="1"/>
      <c r="IGM170" s="1"/>
      <c r="IGN170" s="1"/>
      <c r="IGO170" s="1"/>
      <c r="IGP170" s="1"/>
      <c r="IGQ170" s="1"/>
      <c r="IGR170" s="1"/>
      <c r="IGS170" s="1"/>
      <c r="IGT170" s="1"/>
      <c r="IGU170" s="1"/>
      <c r="IGV170" s="1"/>
      <c r="IGW170" s="1"/>
      <c r="IGX170" s="1"/>
      <c r="IGY170" s="1"/>
      <c r="IGZ170" s="1"/>
      <c r="IHA170" s="1"/>
      <c r="IHB170" s="1"/>
      <c r="IHC170" s="1"/>
      <c r="IHD170" s="1"/>
      <c r="IHE170" s="1"/>
      <c r="IHF170" s="1"/>
      <c r="IHG170" s="1"/>
      <c r="IHH170" s="1"/>
      <c r="IHI170" s="1"/>
      <c r="IHJ170" s="1"/>
      <c r="IHK170" s="1"/>
      <c r="IHL170" s="1"/>
      <c r="IHM170" s="1"/>
      <c r="IHN170" s="1"/>
      <c r="IHO170" s="1"/>
      <c r="IHP170" s="1"/>
      <c r="IHQ170" s="1"/>
      <c r="IHR170" s="1"/>
      <c r="IHS170" s="1"/>
      <c r="IHT170" s="1"/>
      <c r="IHU170" s="1"/>
      <c r="IHV170" s="1"/>
      <c r="IHW170" s="1"/>
      <c r="IHX170" s="1"/>
      <c r="IHY170" s="1"/>
      <c r="IHZ170" s="1"/>
      <c r="IIA170" s="1"/>
      <c r="IIB170" s="1"/>
      <c r="IIC170" s="1"/>
      <c r="IID170" s="1"/>
      <c r="IIE170" s="1"/>
      <c r="IIF170" s="1"/>
      <c r="IIG170" s="1"/>
      <c r="IIH170" s="1"/>
      <c r="III170" s="1"/>
      <c r="IIJ170" s="1"/>
      <c r="IIK170" s="1"/>
      <c r="IIL170" s="1"/>
      <c r="IIM170" s="1"/>
      <c r="IIN170" s="1"/>
      <c r="IIO170" s="1"/>
      <c r="IIP170" s="1"/>
      <c r="IIQ170" s="1"/>
      <c r="IIR170" s="1"/>
      <c r="IIS170" s="1"/>
      <c r="IIT170" s="1"/>
      <c r="IIU170" s="1"/>
      <c r="IIV170" s="1"/>
      <c r="IIW170" s="1"/>
      <c r="IIX170" s="1"/>
      <c r="IIY170" s="1"/>
      <c r="IIZ170" s="1"/>
      <c r="IJA170" s="1"/>
      <c r="IJB170" s="1"/>
      <c r="IJC170" s="1"/>
      <c r="IJD170" s="1"/>
      <c r="IJE170" s="1"/>
      <c r="IJF170" s="1"/>
      <c r="IJG170" s="1"/>
      <c r="IJH170" s="1"/>
      <c r="IJI170" s="1"/>
      <c r="IJJ170" s="1"/>
      <c r="IJK170" s="1"/>
      <c r="IJL170" s="1"/>
      <c r="IJM170" s="1"/>
      <c r="IJN170" s="1"/>
      <c r="IJO170" s="1"/>
      <c r="IJP170" s="1"/>
      <c r="IJQ170" s="1"/>
      <c r="IJR170" s="1"/>
      <c r="IJS170" s="1"/>
      <c r="IJT170" s="1"/>
      <c r="IJU170" s="1"/>
      <c r="IJV170" s="1"/>
      <c r="IJW170" s="1"/>
      <c r="IJX170" s="1"/>
      <c r="IJY170" s="1"/>
      <c r="IJZ170" s="1"/>
      <c r="IKA170" s="1"/>
      <c r="IKB170" s="1"/>
      <c r="IKC170" s="1"/>
      <c r="IKD170" s="1"/>
      <c r="IKE170" s="1"/>
      <c r="IKF170" s="1"/>
      <c r="IKG170" s="1"/>
      <c r="IKH170" s="1"/>
      <c r="IKI170" s="1"/>
      <c r="IKJ170" s="1"/>
      <c r="IKK170" s="1"/>
      <c r="IKL170" s="1"/>
      <c r="IKM170" s="1"/>
      <c r="IKN170" s="1"/>
      <c r="IKO170" s="1"/>
      <c r="IKP170" s="1"/>
      <c r="IKQ170" s="1"/>
      <c r="IKR170" s="1"/>
      <c r="IKS170" s="1"/>
      <c r="IKT170" s="1"/>
      <c r="IKU170" s="1"/>
      <c r="IKV170" s="1"/>
      <c r="IKW170" s="1"/>
      <c r="IKX170" s="1"/>
      <c r="IKY170" s="1"/>
      <c r="IKZ170" s="1"/>
      <c r="ILA170" s="1"/>
      <c r="ILB170" s="1"/>
      <c r="ILC170" s="1"/>
      <c r="ILD170" s="1"/>
      <c r="ILE170" s="1"/>
      <c r="ILF170" s="1"/>
      <c r="ILG170" s="1"/>
      <c r="ILH170" s="1"/>
      <c r="ILI170" s="1"/>
      <c r="ILJ170" s="1"/>
      <c r="ILK170" s="1"/>
      <c r="ILL170" s="1"/>
      <c r="ILM170" s="1"/>
      <c r="ILN170" s="1"/>
      <c r="ILO170" s="1"/>
      <c r="ILP170" s="1"/>
      <c r="ILQ170" s="1"/>
      <c r="ILR170" s="1"/>
      <c r="ILS170" s="1"/>
      <c r="ILT170" s="1"/>
      <c r="ILU170" s="1"/>
      <c r="ILV170" s="1"/>
      <c r="ILW170" s="1"/>
      <c r="ILX170" s="1"/>
      <c r="ILY170" s="1"/>
      <c r="ILZ170" s="1"/>
      <c r="IMA170" s="1"/>
      <c r="IMB170" s="1"/>
      <c r="IMC170" s="1"/>
      <c r="IMD170" s="1"/>
      <c r="IME170" s="1"/>
      <c r="IMF170" s="1"/>
      <c r="IMG170" s="1"/>
      <c r="IMH170" s="1"/>
      <c r="IMI170" s="1"/>
      <c r="IMJ170" s="1"/>
      <c r="IMK170" s="1"/>
      <c r="IML170" s="1"/>
      <c r="IMM170" s="1"/>
      <c r="IMN170" s="1"/>
      <c r="IMO170" s="1"/>
      <c r="IMP170" s="1"/>
      <c r="IMQ170" s="1"/>
      <c r="IMR170" s="1"/>
      <c r="IMS170" s="1"/>
      <c r="IMT170" s="1"/>
      <c r="IMU170" s="1"/>
      <c r="IMV170" s="1"/>
      <c r="IMW170" s="1"/>
      <c r="IMX170" s="1"/>
      <c r="IMY170" s="1"/>
      <c r="IMZ170" s="1"/>
      <c r="INA170" s="1"/>
      <c r="INB170" s="1"/>
      <c r="INC170" s="1"/>
      <c r="IND170" s="1"/>
      <c r="INE170" s="1"/>
      <c r="INF170" s="1"/>
      <c r="ING170" s="1"/>
      <c r="INH170" s="1"/>
      <c r="INI170" s="1"/>
      <c r="INJ170" s="1"/>
      <c r="INK170" s="1"/>
      <c r="INL170" s="1"/>
      <c r="INM170" s="1"/>
      <c r="INN170" s="1"/>
      <c r="INO170" s="1"/>
      <c r="INP170" s="1"/>
      <c r="INQ170" s="1"/>
      <c r="INR170" s="1"/>
      <c r="INS170" s="1"/>
      <c r="INT170" s="1"/>
      <c r="INU170" s="1"/>
      <c r="INV170" s="1"/>
      <c r="INW170" s="1"/>
      <c r="INX170" s="1"/>
      <c r="INY170" s="1"/>
      <c r="INZ170" s="1"/>
      <c r="IOA170" s="1"/>
      <c r="IOB170" s="1"/>
      <c r="IOC170" s="1"/>
      <c r="IOD170" s="1"/>
      <c r="IOE170" s="1"/>
      <c r="IOF170" s="1"/>
      <c r="IOG170" s="1"/>
      <c r="IOH170" s="1"/>
      <c r="IOI170" s="1"/>
      <c r="IOJ170" s="1"/>
      <c r="IOK170" s="1"/>
      <c r="IOL170" s="1"/>
      <c r="IOM170" s="1"/>
      <c r="ION170" s="1"/>
      <c r="IOO170" s="1"/>
      <c r="IOP170" s="1"/>
      <c r="IOQ170" s="1"/>
      <c r="IOR170" s="1"/>
      <c r="IOS170" s="1"/>
      <c r="IOT170" s="1"/>
      <c r="IOU170" s="1"/>
      <c r="IOV170" s="1"/>
      <c r="IOW170" s="1"/>
      <c r="IOX170" s="1"/>
      <c r="IOY170" s="1"/>
      <c r="IOZ170" s="1"/>
      <c r="IPA170" s="1"/>
      <c r="IPB170" s="1"/>
      <c r="IPC170" s="1"/>
      <c r="IPD170" s="1"/>
      <c r="IPE170" s="1"/>
      <c r="IPF170" s="1"/>
      <c r="IPG170" s="1"/>
      <c r="IPH170" s="1"/>
      <c r="IPI170" s="1"/>
      <c r="IPJ170" s="1"/>
      <c r="IPK170" s="1"/>
      <c r="IPL170" s="1"/>
      <c r="IPM170" s="1"/>
      <c r="IPN170" s="1"/>
      <c r="IPO170" s="1"/>
      <c r="IPP170" s="1"/>
      <c r="IPQ170" s="1"/>
      <c r="IPR170" s="1"/>
      <c r="IPS170" s="1"/>
      <c r="IPT170" s="1"/>
      <c r="IPU170" s="1"/>
      <c r="IPV170" s="1"/>
      <c r="IPW170" s="1"/>
      <c r="IPX170" s="1"/>
      <c r="IPY170" s="1"/>
      <c r="IPZ170" s="1"/>
      <c r="IQA170" s="1"/>
      <c r="IQB170" s="1"/>
      <c r="IQC170" s="1"/>
      <c r="IQD170" s="1"/>
      <c r="IQE170" s="1"/>
      <c r="IQF170" s="1"/>
      <c r="IQG170" s="1"/>
      <c r="IQH170" s="1"/>
      <c r="IQI170" s="1"/>
      <c r="IQJ170" s="1"/>
      <c r="IQK170" s="1"/>
      <c r="IQL170" s="1"/>
      <c r="IQM170" s="1"/>
      <c r="IQN170" s="1"/>
      <c r="IQO170" s="1"/>
      <c r="IQP170" s="1"/>
      <c r="IQQ170" s="1"/>
      <c r="IQR170" s="1"/>
      <c r="IQS170" s="1"/>
      <c r="IQT170" s="1"/>
      <c r="IQU170" s="1"/>
      <c r="IQV170" s="1"/>
      <c r="IQW170" s="1"/>
      <c r="IQX170" s="1"/>
      <c r="IQY170" s="1"/>
      <c r="IQZ170" s="1"/>
      <c r="IRA170" s="1"/>
      <c r="IRB170" s="1"/>
      <c r="IRC170" s="1"/>
      <c r="IRD170" s="1"/>
      <c r="IRE170" s="1"/>
      <c r="IRF170" s="1"/>
      <c r="IRG170" s="1"/>
      <c r="IRH170" s="1"/>
      <c r="IRI170" s="1"/>
      <c r="IRJ170" s="1"/>
      <c r="IRK170" s="1"/>
      <c r="IRL170" s="1"/>
      <c r="IRM170" s="1"/>
      <c r="IRN170" s="1"/>
      <c r="IRO170" s="1"/>
      <c r="IRP170" s="1"/>
      <c r="IRQ170" s="1"/>
      <c r="IRR170" s="1"/>
      <c r="IRS170" s="1"/>
      <c r="IRT170" s="1"/>
      <c r="IRU170" s="1"/>
      <c r="IRV170" s="1"/>
      <c r="IRW170" s="1"/>
      <c r="IRX170" s="1"/>
      <c r="IRY170" s="1"/>
      <c r="IRZ170" s="1"/>
      <c r="ISA170" s="1"/>
      <c r="ISB170" s="1"/>
      <c r="ISC170" s="1"/>
      <c r="ISD170" s="1"/>
      <c r="ISE170" s="1"/>
      <c r="ISF170" s="1"/>
      <c r="ISG170" s="1"/>
      <c r="ISH170" s="1"/>
      <c r="ISI170" s="1"/>
      <c r="ISJ170" s="1"/>
      <c r="ISK170" s="1"/>
      <c r="ISL170" s="1"/>
      <c r="ISM170" s="1"/>
      <c r="ISN170" s="1"/>
      <c r="ISO170" s="1"/>
      <c r="ISP170" s="1"/>
      <c r="ISQ170" s="1"/>
      <c r="ISR170" s="1"/>
      <c r="ISS170" s="1"/>
      <c r="IST170" s="1"/>
      <c r="ISU170" s="1"/>
      <c r="ISV170" s="1"/>
      <c r="ISW170" s="1"/>
      <c r="ISX170" s="1"/>
      <c r="ISY170" s="1"/>
      <c r="ISZ170" s="1"/>
      <c r="ITA170" s="1"/>
      <c r="ITB170" s="1"/>
      <c r="ITC170" s="1"/>
      <c r="ITD170" s="1"/>
      <c r="ITE170" s="1"/>
      <c r="ITF170" s="1"/>
      <c r="ITG170" s="1"/>
      <c r="ITH170" s="1"/>
      <c r="ITI170" s="1"/>
      <c r="ITJ170" s="1"/>
      <c r="ITK170" s="1"/>
      <c r="ITL170" s="1"/>
      <c r="ITM170" s="1"/>
      <c r="ITN170" s="1"/>
      <c r="ITO170" s="1"/>
      <c r="ITP170" s="1"/>
      <c r="ITQ170" s="1"/>
      <c r="ITR170" s="1"/>
      <c r="ITS170" s="1"/>
      <c r="ITT170" s="1"/>
      <c r="ITU170" s="1"/>
      <c r="ITV170" s="1"/>
      <c r="ITW170" s="1"/>
      <c r="ITX170" s="1"/>
      <c r="ITY170" s="1"/>
      <c r="ITZ170" s="1"/>
      <c r="IUA170" s="1"/>
      <c r="IUB170" s="1"/>
      <c r="IUC170" s="1"/>
      <c r="IUD170" s="1"/>
      <c r="IUE170" s="1"/>
      <c r="IUF170" s="1"/>
      <c r="IUG170" s="1"/>
      <c r="IUH170" s="1"/>
      <c r="IUI170" s="1"/>
      <c r="IUJ170" s="1"/>
      <c r="IUK170" s="1"/>
      <c r="IUL170" s="1"/>
      <c r="IUM170" s="1"/>
      <c r="IUN170" s="1"/>
      <c r="IUO170" s="1"/>
      <c r="IUP170" s="1"/>
      <c r="IUQ170" s="1"/>
      <c r="IUR170" s="1"/>
      <c r="IUS170" s="1"/>
      <c r="IUT170" s="1"/>
      <c r="IUU170" s="1"/>
      <c r="IUV170" s="1"/>
      <c r="IUW170" s="1"/>
      <c r="IUX170" s="1"/>
      <c r="IUY170" s="1"/>
      <c r="IUZ170" s="1"/>
      <c r="IVA170" s="1"/>
      <c r="IVB170" s="1"/>
      <c r="IVC170" s="1"/>
      <c r="IVD170" s="1"/>
      <c r="IVE170" s="1"/>
      <c r="IVF170" s="1"/>
      <c r="IVG170" s="1"/>
      <c r="IVH170" s="1"/>
      <c r="IVI170" s="1"/>
      <c r="IVJ170" s="1"/>
      <c r="IVK170" s="1"/>
      <c r="IVL170" s="1"/>
      <c r="IVM170" s="1"/>
      <c r="IVN170" s="1"/>
      <c r="IVO170" s="1"/>
      <c r="IVP170" s="1"/>
      <c r="IVQ170" s="1"/>
      <c r="IVR170" s="1"/>
      <c r="IVS170" s="1"/>
      <c r="IVT170" s="1"/>
      <c r="IVU170" s="1"/>
      <c r="IVV170" s="1"/>
      <c r="IVW170" s="1"/>
      <c r="IVX170" s="1"/>
      <c r="IVY170" s="1"/>
      <c r="IVZ170" s="1"/>
      <c r="IWA170" s="1"/>
      <c r="IWB170" s="1"/>
      <c r="IWC170" s="1"/>
      <c r="IWD170" s="1"/>
      <c r="IWE170" s="1"/>
      <c r="IWF170" s="1"/>
      <c r="IWG170" s="1"/>
      <c r="IWH170" s="1"/>
      <c r="IWI170" s="1"/>
      <c r="IWJ170" s="1"/>
      <c r="IWK170" s="1"/>
      <c r="IWL170" s="1"/>
      <c r="IWM170" s="1"/>
      <c r="IWN170" s="1"/>
      <c r="IWO170" s="1"/>
      <c r="IWP170" s="1"/>
      <c r="IWQ170" s="1"/>
      <c r="IWR170" s="1"/>
      <c r="IWS170" s="1"/>
      <c r="IWT170" s="1"/>
      <c r="IWU170" s="1"/>
      <c r="IWV170" s="1"/>
      <c r="IWW170" s="1"/>
      <c r="IWX170" s="1"/>
      <c r="IWY170" s="1"/>
      <c r="IWZ170" s="1"/>
      <c r="IXA170" s="1"/>
      <c r="IXB170" s="1"/>
      <c r="IXC170" s="1"/>
      <c r="IXD170" s="1"/>
      <c r="IXE170" s="1"/>
      <c r="IXF170" s="1"/>
      <c r="IXG170" s="1"/>
      <c r="IXH170" s="1"/>
      <c r="IXI170" s="1"/>
      <c r="IXJ170" s="1"/>
      <c r="IXK170" s="1"/>
      <c r="IXL170" s="1"/>
      <c r="IXM170" s="1"/>
      <c r="IXN170" s="1"/>
      <c r="IXO170" s="1"/>
      <c r="IXP170" s="1"/>
      <c r="IXQ170" s="1"/>
      <c r="IXR170" s="1"/>
      <c r="IXS170" s="1"/>
      <c r="IXT170" s="1"/>
      <c r="IXU170" s="1"/>
      <c r="IXV170" s="1"/>
      <c r="IXW170" s="1"/>
      <c r="IXX170" s="1"/>
      <c r="IXY170" s="1"/>
      <c r="IXZ170" s="1"/>
      <c r="IYA170" s="1"/>
      <c r="IYB170" s="1"/>
      <c r="IYC170" s="1"/>
      <c r="IYD170" s="1"/>
      <c r="IYE170" s="1"/>
      <c r="IYF170" s="1"/>
      <c r="IYG170" s="1"/>
      <c r="IYH170" s="1"/>
      <c r="IYI170" s="1"/>
      <c r="IYJ170" s="1"/>
      <c r="IYK170" s="1"/>
      <c r="IYL170" s="1"/>
      <c r="IYM170" s="1"/>
      <c r="IYN170" s="1"/>
      <c r="IYO170" s="1"/>
      <c r="IYP170" s="1"/>
      <c r="IYQ170" s="1"/>
      <c r="IYR170" s="1"/>
      <c r="IYS170" s="1"/>
      <c r="IYT170" s="1"/>
      <c r="IYU170" s="1"/>
      <c r="IYV170" s="1"/>
      <c r="IYW170" s="1"/>
      <c r="IYX170" s="1"/>
      <c r="IYY170" s="1"/>
      <c r="IYZ170" s="1"/>
      <c r="IZA170" s="1"/>
      <c r="IZB170" s="1"/>
      <c r="IZC170" s="1"/>
      <c r="IZD170" s="1"/>
      <c r="IZE170" s="1"/>
      <c r="IZF170" s="1"/>
      <c r="IZG170" s="1"/>
      <c r="IZH170" s="1"/>
      <c r="IZI170" s="1"/>
      <c r="IZJ170" s="1"/>
      <c r="IZK170" s="1"/>
      <c r="IZL170" s="1"/>
      <c r="IZM170" s="1"/>
      <c r="IZN170" s="1"/>
      <c r="IZO170" s="1"/>
      <c r="IZP170" s="1"/>
      <c r="IZQ170" s="1"/>
      <c r="IZR170" s="1"/>
      <c r="IZS170" s="1"/>
      <c r="IZT170" s="1"/>
      <c r="IZU170" s="1"/>
      <c r="IZV170" s="1"/>
      <c r="IZW170" s="1"/>
      <c r="IZX170" s="1"/>
      <c r="IZY170" s="1"/>
      <c r="IZZ170" s="1"/>
      <c r="JAA170" s="1"/>
      <c r="JAB170" s="1"/>
      <c r="JAC170" s="1"/>
      <c r="JAD170" s="1"/>
      <c r="JAE170" s="1"/>
      <c r="JAF170" s="1"/>
      <c r="JAG170" s="1"/>
      <c r="JAH170" s="1"/>
      <c r="JAI170" s="1"/>
      <c r="JAJ170" s="1"/>
      <c r="JAK170" s="1"/>
      <c r="JAL170" s="1"/>
      <c r="JAM170" s="1"/>
      <c r="JAN170" s="1"/>
      <c r="JAO170" s="1"/>
      <c r="JAP170" s="1"/>
      <c r="JAQ170" s="1"/>
      <c r="JAR170" s="1"/>
      <c r="JAS170" s="1"/>
      <c r="JAT170" s="1"/>
      <c r="JAU170" s="1"/>
      <c r="JAV170" s="1"/>
      <c r="JAW170" s="1"/>
      <c r="JAX170" s="1"/>
      <c r="JAY170" s="1"/>
      <c r="JAZ170" s="1"/>
      <c r="JBA170" s="1"/>
      <c r="JBB170" s="1"/>
      <c r="JBC170" s="1"/>
      <c r="JBD170" s="1"/>
      <c r="JBE170" s="1"/>
      <c r="JBF170" s="1"/>
      <c r="JBG170" s="1"/>
      <c r="JBH170" s="1"/>
      <c r="JBI170" s="1"/>
      <c r="JBJ170" s="1"/>
      <c r="JBK170" s="1"/>
      <c r="JBL170" s="1"/>
      <c r="JBM170" s="1"/>
      <c r="JBN170" s="1"/>
      <c r="JBO170" s="1"/>
      <c r="JBP170" s="1"/>
      <c r="JBQ170" s="1"/>
      <c r="JBR170" s="1"/>
      <c r="JBS170" s="1"/>
      <c r="JBT170" s="1"/>
      <c r="JBU170" s="1"/>
      <c r="JBV170" s="1"/>
      <c r="JBW170" s="1"/>
      <c r="JBX170" s="1"/>
      <c r="JBY170" s="1"/>
      <c r="JBZ170" s="1"/>
      <c r="JCA170" s="1"/>
      <c r="JCB170" s="1"/>
      <c r="JCC170" s="1"/>
      <c r="JCD170" s="1"/>
      <c r="JCE170" s="1"/>
      <c r="JCF170" s="1"/>
      <c r="JCG170" s="1"/>
      <c r="JCH170" s="1"/>
      <c r="JCI170" s="1"/>
      <c r="JCJ170" s="1"/>
      <c r="JCK170" s="1"/>
      <c r="JCL170" s="1"/>
      <c r="JCM170" s="1"/>
      <c r="JCN170" s="1"/>
      <c r="JCO170" s="1"/>
      <c r="JCP170" s="1"/>
      <c r="JCQ170" s="1"/>
      <c r="JCR170" s="1"/>
      <c r="JCS170" s="1"/>
      <c r="JCT170" s="1"/>
      <c r="JCU170" s="1"/>
      <c r="JCV170" s="1"/>
      <c r="JCW170" s="1"/>
      <c r="JCX170" s="1"/>
      <c r="JCY170" s="1"/>
      <c r="JCZ170" s="1"/>
      <c r="JDA170" s="1"/>
      <c r="JDB170" s="1"/>
      <c r="JDC170" s="1"/>
      <c r="JDD170" s="1"/>
      <c r="JDE170" s="1"/>
      <c r="JDF170" s="1"/>
      <c r="JDG170" s="1"/>
      <c r="JDH170" s="1"/>
      <c r="JDI170" s="1"/>
      <c r="JDJ170" s="1"/>
      <c r="JDK170" s="1"/>
      <c r="JDL170" s="1"/>
      <c r="JDM170" s="1"/>
      <c r="JDN170" s="1"/>
      <c r="JDO170" s="1"/>
      <c r="JDP170" s="1"/>
      <c r="JDQ170" s="1"/>
      <c r="JDR170" s="1"/>
      <c r="JDS170" s="1"/>
      <c r="JDT170" s="1"/>
      <c r="JDU170" s="1"/>
      <c r="JDV170" s="1"/>
      <c r="JDW170" s="1"/>
      <c r="JDX170" s="1"/>
      <c r="JDY170" s="1"/>
      <c r="JDZ170" s="1"/>
      <c r="JEA170" s="1"/>
      <c r="JEB170" s="1"/>
      <c r="JEC170" s="1"/>
      <c r="JED170" s="1"/>
      <c r="JEE170" s="1"/>
      <c r="JEF170" s="1"/>
      <c r="JEG170" s="1"/>
      <c r="JEH170" s="1"/>
      <c r="JEI170" s="1"/>
      <c r="JEJ170" s="1"/>
      <c r="JEK170" s="1"/>
      <c r="JEL170" s="1"/>
      <c r="JEM170" s="1"/>
      <c r="JEN170" s="1"/>
      <c r="JEO170" s="1"/>
      <c r="JEP170" s="1"/>
      <c r="JEQ170" s="1"/>
      <c r="JER170" s="1"/>
      <c r="JES170" s="1"/>
      <c r="JET170" s="1"/>
      <c r="JEU170" s="1"/>
      <c r="JEV170" s="1"/>
      <c r="JEW170" s="1"/>
      <c r="JEX170" s="1"/>
      <c r="JEY170" s="1"/>
      <c r="JEZ170" s="1"/>
      <c r="JFA170" s="1"/>
      <c r="JFB170" s="1"/>
      <c r="JFC170" s="1"/>
      <c r="JFD170" s="1"/>
      <c r="JFE170" s="1"/>
      <c r="JFF170" s="1"/>
      <c r="JFG170" s="1"/>
      <c r="JFH170" s="1"/>
      <c r="JFI170" s="1"/>
      <c r="JFJ170" s="1"/>
      <c r="JFK170" s="1"/>
      <c r="JFL170" s="1"/>
      <c r="JFM170" s="1"/>
      <c r="JFN170" s="1"/>
      <c r="JFO170" s="1"/>
      <c r="JFP170" s="1"/>
      <c r="JFQ170" s="1"/>
      <c r="JFR170" s="1"/>
      <c r="JFS170" s="1"/>
      <c r="JFT170" s="1"/>
      <c r="JFU170" s="1"/>
      <c r="JFV170" s="1"/>
      <c r="JFW170" s="1"/>
      <c r="JFX170" s="1"/>
      <c r="JFY170" s="1"/>
      <c r="JFZ170" s="1"/>
      <c r="JGA170" s="1"/>
      <c r="JGB170" s="1"/>
      <c r="JGC170" s="1"/>
      <c r="JGD170" s="1"/>
      <c r="JGE170" s="1"/>
      <c r="JGF170" s="1"/>
      <c r="JGG170" s="1"/>
      <c r="JGH170" s="1"/>
      <c r="JGI170" s="1"/>
      <c r="JGJ170" s="1"/>
      <c r="JGK170" s="1"/>
      <c r="JGL170" s="1"/>
      <c r="JGM170" s="1"/>
      <c r="JGN170" s="1"/>
      <c r="JGO170" s="1"/>
      <c r="JGP170" s="1"/>
      <c r="JGQ170" s="1"/>
      <c r="JGR170" s="1"/>
      <c r="JGS170" s="1"/>
      <c r="JGT170" s="1"/>
      <c r="JGU170" s="1"/>
      <c r="JGV170" s="1"/>
      <c r="JGW170" s="1"/>
      <c r="JGX170" s="1"/>
      <c r="JGY170" s="1"/>
      <c r="JGZ170" s="1"/>
      <c r="JHA170" s="1"/>
      <c r="JHB170" s="1"/>
      <c r="JHC170" s="1"/>
      <c r="JHD170" s="1"/>
      <c r="JHE170" s="1"/>
      <c r="JHF170" s="1"/>
      <c r="JHG170" s="1"/>
      <c r="JHH170" s="1"/>
      <c r="JHI170" s="1"/>
      <c r="JHJ170" s="1"/>
      <c r="JHK170" s="1"/>
      <c r="JHL170" s="1"/>
      <c r="JHM170" s="1"/>
      <c r="JHN170" s="1"/>
      <c r="JHO170" s="1"/>
      <c r="JHP170" s="1"/>
      <c r="JHQ170" s="1"/>
      <c r="JHR170" s="1"/>
      <c r="JHS170" s="1"/>
      <c r="JHT170" s="1"/>
      <c r="JHU170" s="1"/>
      <c r="JHV170" s="1"/>
      <c r="JHW170" s="1"/>
      <c r="JHX170" s="1"/>
      <c r="JHY170" s="1"/>
      <c r="JHZ170" s="1"/>
      <c r="JIA170" s="1"/>
      <c r="JIB170" s="1"/>
      <c r="JIC170" s="1"/>
      <c r="JID170" s="1"/>
      <c r="JIE170" s="1"/>
      <c r="JIF170" s="1"/>
      <c r="JIG170" s="1"/>
      <c r="JIH170" s="1"/>
      <c r="JII170" s="1"/>
      <c r="JIJ170" s="1"/>
      <c r="JIK170" s="1"/>
      <c r="JIL170" s="1"/>
      <c r="JIM170" s="1"/>
      <c r="JIN170" s="1"/>
      <c r="JIO170" s="1"/>
      <c r="JIP170" s="1"/>
      <c r="JIQ170" s="1"/>
      <c r="JIR170" s="1"/>
      <c r="JIS170" s="1"/>
      <c r="JIT170" s="1"/>
      <c r="JIU170" s="1"/>
      <c r="JIV170" s="1"/>
      <c r="JIW170" s="1"/>
      <c r="JIX170" s="1"/>
      <c r="JIY170" s="1"/>
      <c r="JIZ170" s="1"/>
      <c r="JJA170" s="1"/>
      <c r="JJB170" s="1"/>
      <c r="JJC170" s="1"/>
      <c r="JJD170" s="1"/>
      <c r="JJE170" s="1"/>
      <c r="JJF170" s="1"/>
      <c r="JJG170" s="1"/>
      <c r="JJH170" s="1"/>
      <c r="JJI170" s="1"/>
      <c r="JJJ170" s="1"/>
      <c r="JJK170" s="1"/>
      <c r="JJL170" s="1"/>
      <c r="JJM170" s="1"/>
      <c r="JJN170" s="1"/>
      <c r="JJO170" s="1"/>
      <c r="JJP170" s="1"/>
      <c r="JJQ170" s="1"/>
      <c r="JJR170" s="1"/>
      <c r="JJS170" s="1"/>
      <c r="JJT170" s="1"/>
      <c r="JJU170" s="1"/>
      <c r="JJV170" s="1"/>
      <c r="JJW170" s="1"/>
      <c r="JJX170" s="1"/>
      <c r="JJY170" s="1"/>
      <c r="JJZ170" s="1"/>
      <c r="JKA170" s="1"/>
      <c r="JKB170" s="1"/>
      <c r="JKC170" s="1"/>
      <c r="JKD170" s="1"/>
      <c r="JKE170" s="1"/>
      <c r="JKF170" s="1"/>
      <c r="JKG170" s="1"/>
      <c r="JKH170" s="1"/>
      <c r="JKI170" s="1"/>
      <c r="JKJ170" s="1"/>
      <c r="JKK170" s="1"/>
      <c r="JKL170" s="1"/>
      <c r="JKM170" s="1"/>
      <c r="JKN170" s="1"/>
      <c r="JKO170" s="1"/>
      <c r="JKP170" s="1"/>
      <c r="JKQ170" s="1"/>
      <c r="JKR170" s="1"/>
      <c r="JKS170" s="1"/>
      <c r="JKT170" s="1"/>
      <c r="JKU170" s="1"/>
      <c r="JKV170" s="1"/>
      <c r="JKW170" s="1"/>
      <c r="JKX170" s="1"/>
      <c r="JKY170" s="1"/>
      <c r="JKZ170" s="1"/>
      <c r="JLA170" s="1"/>
      <c r="JLB170" s="1"/>
      <c r="JLC170" s="1"/>
      <c r="JLD170" s="1"/>
      <c r="JLE170" s="1"/>
      <c r="JLF170" s="1"/>
      <c r="JLG170" s="1"/>
      <c r="JLH170" s="1"/>
      <c r="JLI170" s="1"/>
      <c r="JLJ170" s="1"/>
      <c r="JLK170" s="1"/>
      <c r="JLL170" s="1"/>
      <c r="JLM170" s="1"/>
      <c r="JLN170" s="1"/>
      <c r="JLO170" s="1"/>
      <c r="JLP170" s="1"/>
      <c r="JLQ170" s="1"/>
      <c r="JLR170" s="1"/>
      <c r="JLS170" s="1"/>
      <c r="JLT170" s="1"/>
      <c r="JLU170" s="1"/>
      <c r="JLV170" s="1"/>
      <c r="JLW170" s="1"/>
      <c r="JLX170" s="1"/>
      <c r="JLY170" s="1"/>
      <c r="JLZ170" s="1"/>
      <c r="JMA170" s="1"/>
      <c r="JMB170" s="1"/>
      <c r="JMC170" s="1"/>
      <c r="JMD170" s="1"/>
      <c r="JME170" s="1"/>
      <c r="JMF170" s="1"/>
      <c r="JMG170" s="1"/>
      <c r="JMH170" s="1"/>
      <c r="JMI170" s="1"/>
      <c r="JMJ170" s="1"/>
      <c r="JMK170" s="1"/>
      <c r="JML170" s="1"/>
      <c r="JMM170" s="1"/>
      <c r="JMN170" s="1"/>
      <c r="JMO170" s="1"/>
      <c r="JMP170" s="1"/>
      <c r="JMQ170" s="1"/>
      <c r="JMR170" s="1"/>
      <c r="JMS170" s="1"/>
      <c r="JMT170" s="1"/>
      <c r="JMU170" s="1"/>
      <c r="JMV170" s="1"/>
      <c r="JMW170" s="1"/>
      <c r="JMX170" s="1"/>
      <c r="JMY170" s="1"/>
      <c r="JMZ170" s="1"/>
      <c r="JNA170" s="1"/>
      <c r="JNB170" s="1"/>
      <c r="JNC170" s="1"/>
      <c r="JND170" s="1"/>
      <c r="JNE170" s="1"/>
      <c r="JNF170" s="1"/>
      <c r="JNG170" s="1"/>
      <c r="JNH170" s="1"/>
      <c r="JNI170" s="1"/>
      <c r="JNJ170" s="1"/>
      <c r="JNK170" s="1"/>
      <c r="JNL170" s="1"/>
      <c r="JNM170" s="1"/>
      <c r="JNN170" s="1"/>
      <c r="JNO170" s="1"/>
      <c r="JNP170" s="1"/>
      <c r="JNQ170" s="1"/>
      <c r="JNR170" s="1"/>
      <c r="JNS170" s="1"/>
      <c r="JNT170" s="1"/>
      <c r="JNU170" s="1"/>
      <c r="JNV170" s="1"/>
      <c r="JNW170" s="1"/>
      <c r="JNX170" s="1"/>
      <c r="JNY170" s="1"/>
      <c r="JNZ170" s="1"/>
      <c r="JOA170" s="1"/>
      <c r="JOB170" s="1"/>
      <c r="JOC170" s="1"/>
      <c r="JOD170" s="1"/>
      <c r="JOE170" s="1"/>
      <c r="JOF170" s="1"/>
      <c r="JOG170" s="1"/>
      <c r="JOH170" s="1"/>
      <c r="JOI170" s="1"/>
      <c r="JOJ170" s="1"/>
      <c r="JOK170" s="1"/>
      <c r="JOL170" s="1"/>
      <c r="JOM170" s="1"/>
      <c r="JON170" s="1"/>
      <c r="JOO170" s="1"/>
      <c r="JOP170" s="1"/>
      <c r="JOQ170" s="1"/>
      <c r="JOR170" s="1"/>
      <c r="JOS170" s="1"/>
      <c r="JOT170" s="1"/>
      <c r="JOU170" s="1"/>
      <c r="JOV170" s="1"/>
      <c r="JOW170" s="1"/>
      <c r="JOX170" s="1"/>
      <c r="JOY170" s="1"/>
      <c r="JOZ170" s="1"/>
      <c r="JPA170" s="1"/>
      <c r="JPB170" s="1"/>
      <c r="JPC170" s="1"/>
      <c r="JPD170" s="1"/>
      <c r="JPE170" s="1"/>
      <c r="JPF170" s="1"/>
      <c r="JPG170" s="1"/>
      <c r="JPH170" s="1"/>
      <c r="JPI170" s="1"/>
      <c r="JPJ170" s="1"/>
      <c r="JPK170" s="1"/>
      <c r="JPL170" s="1"/>
      <c r="JPM170" s="1"/>
      <c r="JPN170" s="1"/>
      <c r="JPO170" s="1"/>
      <c r="JPP170" s="1"/>
      <c r="JPQ170" s="1"/>
      <c r="JPR170" s="1"/>
      <c r="JPS170" s="1"/>
      <c r="JPT170" s="1"/>
      <c r="JPU170" s="1"/>
      <c r="JPV170" s="1"/>
      <c r="JPW170" s="1"/>
      <c r="JPX170" s="1"/>
      <c r="JPY170" s="1"/>
      <c r="JPZ170" s="1"/>
      <c r="JQA170" s="1"/>
      <c r="JQB170" s="1"/>
      <c r="JQC170" s="1"/>
      <c r="JQD170" s="1"/>
      <c r="JQE170" s="1"/>
      <c r="JQF170" s="1"/>
      <c r="JQG170" s="1"/>
      <c r="JQH170" s="1"/>
      <c r="JQI170" s="1"/>
      <c r="JQJ170" s="1"/>
      <c r="JQK170" s="1"/>
      <c r="JQL170" s="1"/>
      <c r="JQM170" s="1"/>
      <c r="JQN170" s="1"/>
      <c r="JQO170" s="1"/>
      <c r="JQP170" s="1"/>
      <c r="JQQ170" s="1"/>
      <c r="JQR170" s="1"/>
      <c r="JQS170" s="1"/>
      <c r="JQT170" s="1"/>
      <c r="JQU170" s="1"/>
      <c r="JQV170" s="1"/>
      <c r="JQW170" s="1"/>
      <c r="JQX170" s="1"/>
      <c r="JQY170" s="1"/>
      <c r="JQZ170" s="1"/>
      <c r="JRA170" s="1"/>
      <c r="JRB170" s="1"/>
      <c r="JRC170" s="1"/>
      <c r="JRD170" s="1"/>
      <c r="JRE170" s="1"/>
      <c r="JRF170" s="1"/>
      <c r="JRG170" s="1"/>
      <c r="JRH170" s="1"/>
      <c r="JRI170" s="1"/>
      <c r="JRJ170" s="1"/>
      <c r="JRK170" s="1"/>
      <c r="JRL170" s="1"/>
      <c r="JRM170" s="1"/>
      <c r="JRN170" s="1"/>
      <c r="JRO170" s="1"/>
      <c r="JRP170" s="1"/>
      <c r="JRQ170" s="1"/>
      <c r="JRR170" s="1"/>
      <c r="JRS170" s="1"/>
      <c r="JRT170" s="1"/>
      <c r="JRU170" s="1"/>
      <c r="JRV170" s="1"/>
      <c r="JRW170" s="1"/>
      <c r="JRX170" s="1"/>
      <c r="JRY170" s="1"/>
      <c r="JRZ170" s="1"/>
      <c r="JSA170" s="1"/>
      <c r="JSB170" s="1"/>
      <c r="JSC170" s="1"/>
      <c r="JSD170" s="1"/>
      <c r="JSE170" s="1"/>
      <c r="JSF170" s="1"/>
      <c r="JSG170" s="1"/>
      <c r="JSH170" s="1"/>
      <c r="JSI170" s="1"/>
      <c r="JSJ170" s="1"/>
      <c r="JSK170" s="1"/>
      <c r="JSL170" s="1"/>
      <c r="JSM170" s="1"/>
      <c r="JSN170" s="1"/>
      <c r="JSO170" s="1"/>
      <c r="JSP170" s="1"/>
      <c r="JSQ170" s="1"/>
      <c r="JSR170" s="1"/>
      <c r="JSS170" s="1"/>
      <c r="JST170" s="1"/>
      <c r="JSU170" s="1"/>
      <c r="JSV170" s="1"/>
      <c r="JSW170" s="1"/>
      <c r="JSX170" s="1"/>
      <c r="JSY170" s="1"/>
      <c r="JSZ170" s="1"/>
      <c r="JTA170" s="1"/>
      <c r="JTB170" s="1"/>
      <c r="JTC170" s="1"/>
      <c r="JTD170" s="1"/>
      <c r="JTE170" s="1"/>
      <c r="JTF170" s="1"/>
      <c r="JTG170" s="1"/>
      <c r="JTH170" s="1"/>
      <c r="JTI170" s="1"/>
      <c r="JTJ170" s="1"/>
      <c r="JTK170" s="1"/>
      <c r="JTL170" s="1"/>
      <c r="JTM170" s="1"/>
      <c r="JTN170" s="1"/>
      <c r="JTO170" s="1"/>
      <c r="JTP170" s="1"/>
      <c r="JTQ170" s="1"/>
      <c r="JTR170" s="1"/>
      <c r="JTS170" s="1"/>
      <c r="JTT170" s="1"/>
      <c r="JTU170" s="1"/>
      <c r="JTV170" s="1"/>
      <c r="JTW170" s="1"/>
      <c r="JTX170" s="1"/>
      <c r="JTY170" s="1"/>
      <c r="JTZ170" s="1"/>
      <c r="JUA170" s="1"/>
      <c r="JUB170" s="1"/>
      <c r="JUC170" s="1"/>
      <c r="JUD170" s="1"/>
      <c r="JUE170" s="1"/>
      <c r="JUF170" s="1"/>
      <c r="JUG170" s="1"/>
      <c r="JUH170" s="1"/>
      <c r="JUI170" s="1"/>
      <c r="JUJ170" s="1"/>
      <c r="JUK170" s="1"/>
      <c r="JUL170" s="1"/>
      <c r="JUM170" s="1"/>
      <c r="JUN170" s="1"/>
      <c r="JUO170" s="1"/>
      <c r="JUP170" s="1"/>
      <c r="JUQ170" s="1"/>
      <c r="JUR170" s="1"/>
      <c r="JUS170" s="1"/>
      <c r="JUT170" s="1"/>
      <c r="JUU170" s="1"/>
      <c r="JUV170" s="1"/>
      <c r="JUW170" s="1"/>
      <c r="JUX170" s="1"/>
      <c r="JUY170" s="1"/>
      <c r="JUZ170" s="1"/>
      <c r="JVA170" s="1"/>
      <c r="JVB170" s="1"/>
      <c r="JVC170" s="1"/>
      <c r="JVD170" s="1"/>
      <c r="JVE170" s="1"/>
      <c r="JVF170" s="1"/>
      <c r="JVG170" s="1"/>
      <c r="JVH170" s="1"/>
      <c r="JVI170" s="1"/>
      <c r="JVJ170" s="1"/>
      <c r="JVK170" s="1"/>
      <c r="JVL170" s="1"/>
      <c r="JVM170" s="1"/>
      <c r="JVN170" s="1"/>
      <c r="JVO170" s="1"/>
      <c r="JVP170" s="1"/>
      <c r="JVQ170" s="1"/>
      <c r="JVR170" s="1"/>
      <c r="JVS170" s="1"/>
      <c r="JVT170" s="1"/>
      <c r="JVU170" s="1"/>
      <c r="JVV170" s="1"/>
      <c r="JVW170" s="1"/>
      <c r="JVX170" s="1"/>
      <c r="JVY170" s="1"/>
      <c r="JVZ170" s="1"/>
      <c r="JWA170" s="1"/>
      <c r="JWB170" s="1"/>
      <c r="JWC170" s="1"/>
      <c r="JWD170" s="1"/>
      <c r="JWE170" s="1"/>
      <c r="JWF170" s="1"/>
      <c r="JWG170" s="1"/>
      <c r="JWH170" s="1"/>
      <c r="JWI170" s="1"/>
      <c r="JWJ170" s="1"/>
      <c r="JWK170" s="1"/>
      <c r="JWL170" s="1"/>
      <c r="JWM170" s="1"/>
      <c r="JWN170" s="1"/>
      <c r="JWO170" s="1"/>
      <c r="JWP170" s="1"/>
      <c r="JWQ170" s="1"/>
      <c r="JWR170" s="1"/>
      <c r="JWS170" s="1"/>
      <c r="JWT170" s="1"/>
      <c r="JWU170" s="1"/>
      <c r="JWV170" s="1"/>
      <c r="JWW170" s="1"/>
      <c r="JWX170" s="1"/>
      <c r="JWY170" s="1"/>
      <c r="JWZ170" s="1"/>
      <c r="JXA170" s="1"/>
      <c r="JXB170" s="1"/>
      <c r="JXC170" s="1"/>
      <c r="JXD170" s="1"/>
      <c r="JXE170" s="1"/>
      <c r="JXF170" s="1"/>
      <c r="JXG170" s="1"/>
      <c r="JXH170" s="1"/>
      <c r="JXI170" s="1"/>
      <c r="JXJ170" s="1"/>
      <c r="JXK170" s="1"/>
      <c r="JXL170" s="1"/>
      <c r="JXM170" s="1"/>
      <c r="JXN170" s="1"/>
      <c r="JXO170" s="1"/>
      <c r="JXP170" s="1"/>
      <c r="JXQ170" s="1"/>
      <c r="JXR170" s="1"/>
      <c r="JXS170" s="1"/>
      <c r="JXT170" s="1"/>
      <c r="JXU170" s="1"/>
      <c r="JXV170" s="1"/>
      <c r="JXW170" s="1"/>
      <c r="JXX170" s="1"/>
      <c r="JXY170" s="1"/>
      <c r="JXZ170" s="1"/>
      <c r="JYA170" s="1"/>
      <c r="JYB170" s="1"/>
      <c r="JYC170" s="1"/>
      <c r="JYD170" s="1"/>
      <c r="JYE170" s="1"/>
      <c r="JYF170" s="1"/>
      <c r="JYG170" s="1"/>
      <c r="JYH170" s="1"/>
      <c r="JYI170" s="1"/>
      <c r="JYJ170" s="1"/>
      <c r="JYK170" s="1"/>
      <c r="JYL170" s="1"/>
      <c r="JYM170" s="1"/>
      <c r="JYN170" s="1"/>
      <c r="JYO170" s="1"/>
      <c r="JYP170" s="1"/>
      <c r="JYQ170" s="1"/>
      <c r="JYR170" s="1"/>
      <c r="JYS170" s="1"/>
      <c r="JYT170" s="1"/>
      <c r="JYU170" s="1"/>
      <c r="JYV170" s="1"/>
      <c r="JYW170" s="1"/>
      <c r="JYX170" s="1"/>
      <c r="JYY170" s="1"/>
      <c r="JYZ170" s="1"/>
      <c r="JZA170" s="1"/>
      <c r="JZB170" s="1"/>
      <c r="JZC170" s="1"/>
      <c r="JZD170" s="1"/>
      <c r="JZE170" s="1"/>
      <c r="JZF170" s="1"/>
      <c r="JZG170" s="1"/>
      <c r="JZH170" s="1"/>
      <c r="JZI170" s="1"/>
      <c r="JZJ170" s="1"/>
      <c r="JZK170" s="1"/>
      <c r="JZL170" s="1"/>
      <c r="JZM170" s="1"/>
      <c r="JZN170" s="1"/>
      <c r="JZO170" s="1"/>
      <c r="JZP170" s="1"/>
      <c r="JZQ170" s="1"/>
      <c r="JZR170" s="1"/>
      <c r="JZS170" s="1"/>
      <c r="JZT170" s="1"/>
      <c r="JZU170" s="1"/>
      <c r="JZV170" s="1"/>
      <c r="JZW170" s="1"/>
      <c r="JZX170" s="1"/>
      <c r="JZY170" s="1"/>
      <c r="JZZ170" s="1"/>
      <c r="KAA170" s="1"/>
      <c r="KAB170" s="1"/>
      <c r="KAC170" s="1"/>
      <c r="KAD170" s="1"/>
      <c r="KAE170" s="1"/>
      <c r="KAF170" s="1"/>
      <c r="KAG170" s="1"/>
      <c r="KAH170" s="1"/>
      <c r="KAI170" s="1"/>
      <c r="KAJ170" s="1"/>
      <c r="KAK170" s="1"/>
      <c r="KAL170" s="1"/>
      <c r="KAM170" s="1"/>
      <c r="KAN170" s="1"/>
      <c r="KAO170" s="1"/>
      <c r="KAP170" s="1"/>
      <c r="KAQ170" s="1"/>
      <c r="KAR170" s="1"/>
      <c r="KAS170" s="1"/>
      <c r="KAT170" s="1"/>
      <c r="KAU170" s="1"/>
      <c r="KAV170" s="1"/>
      <c r="KAW170" s="1"/>
      <c r="KAX170" s="1"/>
      <c r="KAY170" s="1"/>
      <c r="KAZ170" s="1"/>
      <c r="KBA170" s="1"/>
      <c r="KBB170" s="1"/>
      <c r="KBC170" s="1"/>
      <c r="KBD170" s="1"/>
      <c r="KBE170" s="1"/>
      <c r="KBF170" s="1"/>
      <c r="KBG170" s="1"/>
      <c r="KBH170" s="1"/>
      <c r="KBI170" s="1"/>
      <c r="KBJ170" s="1"/>
      <c r="KBK170" s="1"/>
      <c r="KBL170" s="1"/>
      <c r="KBM170" s="1"/>
      <c r="KBN170" s="1"/>
      <c r="KBO170" s="1"/>
      <c r="KBP170" s="1"/>
      <c r="KBQ170" s="1"/>
      <c r="KBR170" s="1"/>
      <c r="KBS170" s="1"/>
      <c r="KBT170" s="1"/>
      <c r="KBU170" s="1"/>
      <c r="KBV170" s="1"/>
      <c r="KBW170" s="1"/>
      <c r="KBX170" s="1"/>
      <c r="KBY170" s="1"/>
      <c r="KBZ170" s="1"/>
      <c r="KCA170" s="1"/>
      <c r="KCB170" s="1"/>
      <c r="KCC170" s="1"/>
      <c r="KCD170" s="1"/>
      <c r="KCE170" s="1"/>
      <c r="KCF170" s="1"/>
      <c r="KCG170" s="1"/>
      <c r="KCH170" s="1"/>
      <c r="KCI170" s="1"/>
      <c r="KCJ170" s="1"/>
      <c r="KCK170" s="1"/>
      <c r="KCL170" s="1"/>
      <c r="KCM170" s="1"/>
      <c r="KCN170" s="1"/>
      <c r="KCO170" s="1"/>
      <c r="KCP170" s="1"/>
      <c r="KCQ170" s="1"/>
      <c r="KCR170" s="1"/>
      <c r="KCS170" s="1"/>
      <c r="KCT170" s="1"/>
      <c r="KCU170" s="1"/>
      <c r="KCV170" s="1"/>
      <c r="KCW170" s="1"/>
      <c r="KCX170" s="1"/>
      <c r="KCY170" s="1"/>
      <c r="KCZ170" s="1"/>
      <c r="KDA170" s="1"/>
      <c r="KDB170" s="1"/>
      <c r="KDC170" s="1"/>
      <c r="KDD170" s="1"/>
      <c r="KDE170" s="1"/>
      <c r="KDF170" s="1"/>
      <c r="KDG170" s="1"/>
      <c r="KDH170" s="1"/>
      <c r="KDI170" s="1"/>
      <c r="KDJ170" s="1"/>
      <c r="KDK170" s="1"/>
      <c r="KDL170" s="1"/>
      <c r="KDM170" s="1"/>
      <c r="KDN170" s="1"/>
      <c r="KDO170" s="1"/>
      <c r="KDP170" s="1"/>
      <c r="KDQ170" s="1"/>
      <c r="KDR170" s="1"/>
      <c r="KDS170" s="1"/>
      <c r="KDT170" s="1"/>
      <c r="KDU170" s="1"/>
      <c r="KDV170" s="1"/>
      <c r="KDW170" s="1"/>
      <c r="KDX170" s="1"/>
      <c r="KDY170" s="1"/>
      <c r="KDZ170" s="1"/>
      <c r="KEA170" s="1"/>
      <c r="KEB170" s="1"/>
      <c r="KEC170" s="1"/>
      <c r="KED170" s="1"/>
      <c r="KEE170" s="1"/>
      <c r="KEF170" s="1"/>
      <c r="KEG170" s="1"/>
      <c r="KEH170" s="1"/>
      <c r="KEI170" s="1"/>
      <c r="KEJ170" s="1"/>
      <c r="KEK170" s="1"/>
      <c r="KEL170" s="1"/>
      <c r="KEM170" s="1"/>
      <c r="KEN170" s="1"/>
      <c r="KEO170" s="1"/>
      <c r="KEP170" s="1"/>
      <c r="KEQ170" s="1"/>
      <c r="KER170" s="1"/>
      <c r="KES170" s="1"/>
      <c r="KET170" s="1"/>
      <c r="KEU170" s="1"/>
      <c r="KEV170" s="1"/>
      <c r="KEW170" s="1"/>
      <c r="KEX170" s="1"/>
      <c r="KEY170" s="1"/>
      <c r="KEZ170" s="1"/>
      <c r="KFA170" s="1"/>
      <c r="KFB170" s="1"/>
      <c r="KFC170" s="1"/>
      <c r="KFD170" s="1"/>
      <c r="KFE170" s="1"/>
      <c r="KFF170" s="1"/>
      <c r="KFG170" s="1"/>
      <c r="KFH170" s="1"/>
      <c r="KFI170" s="1"/>
      <c r="KFJ170" s="1"/>
      <c r="KFK170" s="1"/>
      <c r="KFL170" s="1"/>
      <c r="KFM170" s="1"/>
      <c r="KFN170" s="1"/>
      <c r="KFO170" s="1"/>
      <c r="KFP170" s="1"/>
      <c r="KFQ170" s="1"/>
      <c r="KFR170" s="1"/>
      <c r="KFS170" s="1"/>
      <c r="KFT170" s="1"/>
      <c r="KFU170" s="1"/>
      <c r="KFV170" s="1"/>
      <c r="KFW170" s="1"/>
      <c r="KFX170" s="1"/>
      <c r="KFY170" s="1"/>
      <c r="KFZ170" s="1"/>
      <c r="KGA170" s="1"/>
      <c r="KGB170" s="1"/>
      <c r="KGC170" s="1"/>
      <c r="KGD170" s="1"/>
      <c r="KGE170" s="1"/>
      <c r="KGF170" s="1"/>
      <c r="KGG170" s="1"/>
      <c r="KGH170" s="1"/>
      <c r="KGI170" s="1"/>
      <c r="KGJ170" s="1"/>
      <c r="KGK170" s="1"/>
      <c r="KGL170" s="1"/>
      <c r="KGM170" s="1"/>
      <c r="KGN170" s="1"/>
      <c r="KGO170" s="1"/>
      <c r="KGP170" s="1"/>
      <c r="KGQ170" s="1"/>
      <c r="KGR170" s="1"/>
      <c r="KGS170" s="1"/>
      <c r="KGT170" s="1"/>
      <c r="KGU170" s="1"/>
      <c r="KGV170" s="1"/>
      <c r="KGW170" s="1"/>
      <c r="KGX170" s="1"/>
      <c r="KGY170" s="1"/>
      <c r="KGZ170" s="1"/>
      <c r="KHA170" s="1"/>
      <c r="KHB170" s="1"/>
      <c r="KHC170" s="1"/>
      <c r="KHD170" s="1"/>
      <c r="KHE170" s="1"/>
      <c r="KHF170" s="1"/>
      <c r="KHG170" s="1"/>
      <c r="KHH170" s="1"/>
      <c r="KHI170" s="1"/>
      <c r="KHJ170" s="1"/>
      <c r="KHK170" s="1"/>
      <c r="KHL170" s="1"/>
      <c r="KHM170" s="1"/>
      <c r="KHN170" s="1"/>
      <c r="KHO170" s="1"/>
      <c r="KHP170" s="1"/>
      <c r="KHQ170" s="1"/>
      <c r="KHR170" s="1"/>
      <c r="KHS170" s="1"/>
      <c r="KHT170" s="1"/>
      <c r="KHU170" s="1"/>
      <c r="KHV170" s="1"/>
      <c r="KHW170" s="1"/>
      <c r="KHX170" s="1"/>
      <c r="KHY170" s="1"/>
      <c r="KHZ170" s="1"/>
      <c r="KIA170" s="1"/>
      <c r="KIB170" s="1"/>
      <c r="KIC170" s="1"/>
      <c r="KID170" s="1"/>
      <c r="KIE170" s="1"/>
      <c r="KIF170" s="1"/>
      <c r="KIG170" s="1"/>
      <c r="KIH170" s="1"/>
      <c r="KII170" s="1"/>
      <c r="KIJ170" s="1"/>
      <c r="KIK170" s="1"/>
      <c r="KIL170" s="1"/>
      <c r="KIM170" s="1"/>
      <c r="KIN170" s="1"/>
      <c r="KIO170" s="1"/>
      <c r="KIP170" s="1"/>
      <c r="KIQ170" s="1"/>
      <c r="KIR170" s="1"/>
      <c r="KIS170" s="1"/>
      <c r="KIT170" s="1"/>
      <c r="KIU170" s="1"/>
      <c r="KIV170" s="1"/>
      <c r="KIW170" s="1"/>
      <c r="KIX170" s="1"/>
      <c r="KIY170" s="1"/>
      <c r="KIZ170" s="1"/>
      <c r="KJA170" s="1"/>
      <c r="KJB170" s="1"/>
      <c r="KJC170" s="1"/>
      <c r="KJD170" s="1"/>
      <c r="KJE170" s="1"/>
      <c r="KJF170" s="1"/>
      <c r="KJG170" s="1"/>
      <c r="KJH170" s="1"/>
      <c r="KJI170" s="1"/>
      <c r="KJJ170" s="1"/>
      <c r="KJK170" s="1"/>
      <c r="KJL170" s="1"/>
      <c r="KJM170" s="1"/>
      <c r="KJN170" s="1"/>
      <c r="KJO170" s="1"/>
      <c r="KJP170" s="1"/>
      <c r="KJQ170" s="1"/>
      <c r="KJR170" s="1"/>
      <c r="KJS170" s="1"/>
      <c r="KJT170" s="1"/>
      <c r="KJU170" s="1"/>
      <c r="KJV170" s="1"/>
      <c r="KJW170" s="1"/>
      <c r="KJX170" s="1"/>
      <c r="KJY170" s="1"/>
      <c r="KJZ170" s="1"/>
      <c r="KKA170" s="1"/>
      <c r="KKB170" s="1"/>
      <c r="KKC170" s="1"/>
      <c r="KKD170" s="1"/>
      <c r="KKE170" s="1"/>
      <c r="KKF170" s="1"/>
      <c r="KKG170" s="1"/>
      <c r="KKH170" s="1"/>
      <c r="KKI170" s="1"/>
      <c r="KKJ170" s="1"/>
      <c r="KKK170" s="1"/>
      <c r="KKL170" s="1"/>
      <c r="KKM170" s="1"/>
      <c r="KKN170" s="1"/>
      <c r="KKO170" s="1"/>
      <c r="KKP170" s="1"/>
      <c r="KKQ170" s="1"/>
      <c r="KKR170" s="1"/>
      <c r="KKS170" s="1"/>
      <c r="KKT170" s="1"/>
      <c r="KKU170" s="1"/>
      <c r="KKV170" s="1"/>
      <c r="KKW170" s="1"/>
      <c r="KKX170" s="1"/>
      <c r="KKY170" s="1"/>
      <c r="KKZ170" s="1"/>
      <c r="KLA170" s="1"/>
      <c r="KLB170" s="1"/>
      <c r="KLC170" s="1"/>
      <c r="KLD170" s="1"/>
      <c r="KLE170" s="1"/>
      <c r="KLF170" s="1"/>
      <c r="KLG170" s="1"/>
      <c r="KLH170" s="1"/>
      <c r="KLI170" s="1"/>
      <c r="KLJ170" s="1"/>
      <c r="KLK170" s="1"/>
      <c r="KLL170" s="1"/>
      <c r="KLM170" s="1"/>
      <c r="KLN170" s="1"/>
      <c r="KLO170" s="1"/>
      <c r="KLP170" s="1"/>
      <c r="KLQ170" s="1"/>
      <c r="KLR170" s="1"/>
      <c r="KLS170" s="1"/>
      <c r="KLT170" s="1"/>
      <c r="KLU170" s="1"/>
      <c r="KLV170" s="1"/>
      <c r="KLW170" s="1"/>
      <c r="KLX170" s="1"/>
      <c r="KLY170" s="1"/>
      <c r="KLZ170" s="1"/>
      <c r="KMA170" s="1"/>
      <c r="KMB170" s="1"/>
      <c r="KMC170" s="1"/>
      <c r="KMD170" s="1"/>
      <c r="KME170" s="1"/>
      <c r="KMF170" s="1"/>
      <c r="KMG170" s="1"/>
      <c r="KMH170" s="1"/>
      <c r="KMI170" s="1"/>
      <c r="KMJ170" s="1"/>
      <c r="KMK170" s="1"/>
      <c r="KML170" s="1"/>
      <c r="KMM170" s="1"/>
      <c r="KMN170" s="1"/>
      <c r="KMO170" s="1"/>
      <c r="KMP170" s="1"/>
      <c r="KMQ170" s="1"/>
      <c r="KMR170" s="1"/>
      <c r="KMS170" s="1"/>
      <c r="KMT170" s="1"/>
      <c r="KMU170" s="1"/>
      <c r="KMV170" s="1"/>
      <c r="KMW170" s="1"/>
      <c r="KMX170" s="1"/>
      <c r="KMY170" s="1"/>
      <c r="KMZ170" s="1"/>
      <c r="KNA170" s="1"/>
      <c r="KNB170" s="1"/>
      <c r="KNC170" s="1"/>
      <c r="KND170" s="1"/>
      <c r="KNE170" s="1"/>
      <c r="KNF170" s="1"/>
      <c r="KNG170" s="1"/>
      <c r="KNH170" s="1"/>
      <c r="KNI170" s="1"/>
      <c r="KNJ170" s="1"/>
      <c r="KNK170" s="1"/>
      <c r="KNL170" s="1"/>
      <c r="KNM170" s="1"/>
      <c r="KNN170" s="1"/>
      <c r="KNO170" s="1"/>
      <c r="KNP170" s="1"/>
      <c r="KNQ170" s="1"/>
      <c r="KNR170" s="1"/>
      <c r="KNS170" s="1"/>
      <c r="KNT170" s="1"/>
      <c r="KNU170" s="1"/>
      <c r="KNV170" s="1"/>
      <c r="KNW170" s="1"/>
      <c r="KNX170" s="1"/>
      <c r="KNY170" s="1"/>
      <c r="KNZ170" s="1"/>
      <c r="KOA170" s="1"/>
      <c r="KOB170" s="1"/>
      <c r="KOC170" s="1"/>
      <c r="KOD170" s="1"/>
      <c r="KOE170" s="1"/>
      <c r="KOF170" s="1"/>
      <c r="KOG170" s="1"/>
      <c r="KOH170" s="1"/>
      <c r="KOI170" s="1"/>
      <c r="KOJ170" s="1"/>
      <c r="KOK170" s="1"/>
      <c r="KOL170" s="1"/>
      <c r="KOM170" s="1"/>
      <c r="KON170" s="1"/>
      <c r="KOO170" s="1"/>
      <c r="KOP170" s="1"/>
      <c r="KOQ170" s="1"/>
      <c r="KOR170" s="1"/>
      <c r="KOS170" s="1"/>
      <c r="KOT170" s="1"/>
      <c r="KOU170" s="1"/>
      <c r="KOV170" s="1"/>
      <c r="KOW170" s="1"/>
      <c r="KOX170" s="1"/>
      <c r="KOY170" s="1"/>
      <c r="KOZ170" s="1"/>
      <c r="KPA170" s="1"/>
      <c r="KPB170" s="1"/>
      <c r="KPC170" s="1"/>
      <c r="KPD170" s="1"/>
      <c r="KPE170" s="1"/>
      <c r="KPF170" s="1"/>
      <c r="KPG170" s="1"/>
      <c r="KPH170" s="1"/>
      <c r="KPI170" s="1"/>
      <c r="KPJ170" s="1"/>
      <c r="KPK170" s="1"/>
      <c r="KPL170" s="1"/>
      <c r="KPM170" s="1"/>
      <c r="KPN170" s="1"/>
      <c r="KPO170" s="1"/>
      <c r="KPP170" s="1"/>
      <c r="KPQ170" s="1"/>
      <c r="KPR170" s="1"/>
      <c r="KPS170" s="1"/>
      <c r="KPT170" s="1"/>
      <c r="KPU170" s="1"/>
      <c r="KPV170" s="1"/>
      <c r="KPW170" s="1"/>
      <c r="KPX170" s="1"/>
      <c r="KPY170" s="1"/>
      <c r="KPZ170" s="1"/>
      <c r="KQA170" s="1"/>
      <c r="KQB170" s="1"/>
      <c r="KQC170" s="1"/>
      <c r="KQD170" s="1"/>
      <c r="KQE170" s="1"/>
      <c r="KQF170" s="1"/>
      <c r="KQG170" s="1"/>
      <c r="KQH170" s="1"/>
      <c r="KQI170" s="1"/>
      <c r="KQJ170" s="1"/>
      <c r="KQK170" s="1"/>
      <c r="KQL170" s="1"/>
      <c r="KQM170" s="1"/>
      <c r="KQN170" s="1"/>
      <c r="KQO170" s="1"/>
      <c r="KQP170" s="1"/>
      <c r="KQQ170" s="1"/>
      <c r="KQR170" s="1"/>
      <c r="KQS170" s="1"/>
      <c r="KQT170" s="1"/>
      <c r="KQU170" s="1"/>
      <c r="KQV170" s="1"/>
      <c r="KQW170" s="1"/>
      <c r="KQX170" s="1"/>
      <c r="KQY170" s="1"/>
      <c r="KQZ170" s="1"/>
      <c r="KRA170" s="1"/>
      <c r="KRB170" s="1"/>
      <c r="KRC170" s="1"/>
      <c r="KRD170" s="1"/>
      <c r="KRE170" s="1"/>
      <c r="KRF170" s="1"/>
      <c r="KRG170" s="1"/>
      <c r="KRH170" s="1"/>
      <c r="KRI170" s="1"/>
      <c r="KRJ170" s="1"/>
      <c r="KRK170" s="1"/>
      <c r="KRL170" s="1"/>
      <c r="KRM170" s="1"/>
      <c r="KRN170" s="1"/>
      <c r="KRO170" s="1"/>
      <c r="KRP170" s="1"/>
      <c r="KRQ170" s="1"/>
      <c r="KRR170" s="1"/>
      <c r="KRS170" s="1"/>
      <c r="KRT170" s="1"/>
      <c r="KRU170" s="1"/>
      <c r="KRV170" s="1"/>
      <c r="KRW170" s="1"/>
      <c r="KRX170" s="1"/>
      <c r="KRY170" s="1"/>
      <c r="KRZ170" s="1"/>
      <c r="KSA170" s="1"/>
      <c r="KSB170" s="1"/>
      <c r="KSC170" s="1"/>
      <c r="KSD170" s="1"/>
      <c r="KSE170" s="1"/>
      <c r="KSF170" s="1"/>
      <c r="KSG170" s="1"/>
      <c r="KSH170" s="1"/>
      <c r="KSI170" s="1"/>
      <c r="KSJ170" s="1"/>
      <c r="KSK170" s="1"/>
      <c r="KSL170" s="1"/>
      <c r="KSM170" s="1"/>
      <c r="KSN170" s="1"/>
      <c r="KSO170" s="1"/>
      <c r="KSP170" s="1"/>
      <c r="KSQ170" s="1"/>
      <c r="KSR170" s="1"/>
      <c r="KSS170" s="1"/>
      <c r="KST170" s="1"/>
      <c r="KSU170" s="1"/>
      <c r="KSV170" s="1"/>
      <c r="KSW170" s="1"/>
      <c r="KSX170" s="1"/>
      <c r="KSY170" s="1"/>
      <c r="KSZ170" s="1"/>
      <c r="KTA170" s="1"/>
      <c r="KTB170" s="1"/>
      <c r="KTC170" s="1"/>
      <c r="KTD170" s="1"/>
      <c r="KTE170" s="1"/>
      <c r="KTF170" s="1"/>
      <c r="KTG170" s="1"/>
      <c r="KTH170" s="1"/>
      <c r="KTI170" s="1"/>
      <c r="KTJ170" s="1"/>
      <c r="KTK170" s="1"/>
      <c r="KTL170" s="1"/>
      <c r="KTM170" s="1"/>
      <c r="KTN170" s="1"/>
      <c r="KTO170" s="1"/>
      <c r="KTP170" s="1"/>
      <c r="KTQ170" s="1"/>
      <c r="KTR170" s="1"/>
      <c r="KTS170" s="1"/>
      <c r="KTT170" s="1"/>
      <c r="KTU170" s="1"/>
      <c r="KTV170" s="1"/>
      <c r="KTW170" s="1"/>
      <c r="KTX170" s="1"/>
      <c r="KTY170" s="1"/>
      <c r="KTZ170" s="1"/>
      <c r="KUA170" s="1"/>
      <c r="KUB170" s="1"/>
      <c r="KUC170" s="1"/>
      <c r="KUD170" s="1"/>
      <c r="KUE170" s="1"/>
      <c r="KUF170" s="1"/>
      <c r="KUG170" s="1"/>
      <c r="KUH170" s="1"/>
      <c r="KUI170" s="1"/>
      <c r="KUJ170" s="1"/>
      <c r="KUK170" s="1"/>
      <c r="KUL170" s="1"/>
      <c r="KUM170" s="1"/>
      <c r="KUN170" s="1"/>
      <c r="KUO170" s="1"/>
      <c r="KUP170" s="1"/>
      <c r="KUQ170" s="1"/>
      <c r="KUR170" s="1"/>
      <c r="KUS170" s="1"/>
      <c r="KUT170" s="1"/>
      <c r="KUU170" s="1"/>
      <c r="KUV170" s="1"/>
      <c r="KUW170" s="1"/>
      <c r="KUX170" s="1"/>
      <c r="KUY170" s="1"/>
      <c r="KUZ170" s="1"/>
      <c r="KVA170" s="1"/>
      <c r="KVB170" s="1"/>
      <c r="KVC170" s="1"/>
      <c r="KVD170" s="1"/>
      <c r="KVE170" s="1"/>
      <c r="KVF170" s="1"/>
      <c r="KVG170" s="1"/>
      <c r="KVH170" s="1"/>
      <c r="KVI170" s="1"/>
      <c r="KVJ170" s="1"/>
      <c r="KVK170" s="1"/>
      <c r="KVL170" s="1"/>
      <c r="KVM170" s="1"/>
      <c r="KVN170" s="1"/>
      <c r="KVO170" s="1"/>
      <c r="KVP170" s="1"/>
      <c r="KVQ170" s="1"/>
      <c r="KVR170" s="1"/>
      <c r="KVS170" s="1"/>
      <c r="KVT170" s="1"/>
      <c r="KVU170" s="1"/>
      <c r="KVV170" s="1"/>
      <c r="KVW170" s="1"/>
      <c r="KVX170" s="1"/>
      <c r="KVY170" s="1"/>
      <c r="KVZ170" s="1"/>
      <c r="KWA170" s="1"/>
      <c r="KWB170" s="1"/>
      <c r="KWC170" s="1"/>
      <c r="KWD170" s="1"/>
      <c r="KWE170" s="1"/>
      <c r="KWF170" s="1"/>
      <c r="KWG170" s="1"/>
      <c r="KWH170" s="1"/>
      <c r="KWI170" s="1"/>
      <c r="KWJ170" s="1"/>
      <c r="KWK170" s="1"/>
      <c r="KWL170" s="1"/>
      <c r="KWM170" s="1"/>
      <c r="KWN170" s="1"/>
      <c r="KWO170" s="1"/>
      <c r="KWP170" s="1"/>
      <c r="KWQ170" s="1"/>
      <c r="KWR170" s="1"/>
      <c r="KWS170" s="1"/>
      <c r="KWT170" s="1"/>
      <c r="KWU170" s="1"/>
      <c r="KWV170" s="1"/>
      <c r="KWW170" s="1"/>
      <c r="KWX170" s="1"/>
      <c r="KWY170" s="1"/>
      <c r="KWZ170" s="1"/>
      <c r="KXA170" s="1"/>
      <c r="KXB170" s="1"/>
      <c r="KXC170" s="1"/>
      <c r="KXD170" s="1"/>
      <c r="KXE170" s="1"/>
      <c r="KXF170" s="1"/>
      <c r="KXG170" s="1"/>
      <c r="KXH170" s="1"/>
      <c r="KXI170" s="1"/>
      <c r="KXJ170" s="1"/>
      <c r="KXK170" s="1"/>
      <c r="KXL170" s="1"/>
      <c r="KXM170" s="1"/>
      <c r="KXN170" s="1"/>
      <c r="KXO170" s="1"/>
      <c r="KXP170" s="1"/>
      <c r="KXQ170" s="1"/>
      <c r="KXR170" s="1"/>
      <c r="KXS170" s="1"/>
      <c r="KXT170" s="1"/>
      <c r="KXU170" s="1"/>
      <c r="KXV170" s="1"/>
      <c r="KXW170" s="1"/>
      <c r="KXX170" s="1"/>
      <c r="KXY170" s="1"/>
      <c r="KXZ170" s="1"/>
      <c r="KYA170" s="1"/>
      <c r="KYB170" s="1"/>
      <c r="KYC170" s="1"/>
      <c r="KYD170" s="1"/>
      <c r="KYE170" s="1"/>
      <c r="KYF170" s="1"/>
      <c r="KYG170" s="1"/>
      <c r="KYH170" s="1"/>
      <c r="KYI170" s="1"/>
      <c r="KYJ170" s="1"/>
      <c r="KYK170" s="1"/>
      <c r="KYL170" s="1"/>
      <c r="KYM170" s="1"/>
      <c r="KYN170" s="1"/>
      <c r="KYO170" s="1"/>
      <c r="KYP170" s="1"/>
      <c r="KYQ170" s="1"/>
      <c r="KYR170" s="1"/>
      <c r="KYS170" s="1"/>
      <c r="KYT170" s="1"/>
      <c r="KYU170" s="1"/>
      <c r="KYV170" s="1"/>
      <c r="KYW170" s="1"/>
      <c r="KYX170" s="1"/>
      <c r="KYY170" s="1"/>
      <c r="KYZ170" s="1"/>
      <c r="KZA170" s="1"/>
      <c r="KZB170" s="1"/>
      <c r="KZC170" s="1"/>
      <c r="KZD170" s="1"/>
      <c r="KZE170" s="1"/>
      <c r="KZF170" s="1"/>
      <c r="KZG170" s="1"/>
      <c r="KZH170" s="1"/>
      <c r="KZI170" s="1"/>
      <c r="KZJ170" s="1"/>
      <c r="KZK170" s="1"/>
      <c r="KZL170" s="1"/>
      <c r="KZM170" s="1"/>
      <c r="KZN170" s="1"/>
      <c r="KZO170" s="1"/>
      <c r="KZP170" s="1"/>
      <c r="KZQ170" s="1"/>
      <c r="KZR170" s="1"/>
      <c r="KZS170" s="1"/>
      <c r="KZT170" s="1"/>
      <c r="KZU170" s="1"/>
      <c r="KZV170" s="1"/>
      <c r="KZW170" s="1"/>
      <c r="KZX170" s="1"/>
      <c r="KZY170" s="1"/>
      <c r="KZZ170" s="1"/>
      <c r="LAA170" s="1"/>
      <c r="LAB170" s="1"/>
      <c r="LAC170" s="1"/>
      <c r="LAD170" s="1"/>
      <c r="LAE170" s="1"/>
      <c r="LAF170" s="1"/>
      <c r="LAG170" s="1"/>
      <c r="LAH170" s="1"/>
      <c r="LAI170" s="1"/>
      <c r="LAJ170" s="1"/>
      <c r="LAK170" s="1"/>
      <c r="LAL170" s="1"/>
      <c r="LAM170" s="1"/>
      <c r="LAN170" s="1"/>
      <c r="LAO170" s="1"/>
      <c r="LAP170" s="1"/>
      <c r="LAQ170" s="1"/>
      <c r="LAR170" s="1"/>
      <c r="LAS170" s="1"/>
      <c r="LAT170" s="1"/>
      <c r="LAU170" s="1"/>
      <c r="LAV170" s="1"/>
      <c r="LAW170" s="1"/>
      <c r="LAX170" s="1"/>
      <c r="LAY170" s="1"/>
      <c r="LAZ170" s="1"/>
      <c r="LBA170" s="1"/>
      <c r="LBB170" s="1"/>
      <c r="LBC170" s="1"/>
      <c r="LBD170" s="1"/>
      <c r="LBE170" s="1"/>
      <c r="LBF170" s="1"/>
      <c r="LBG170" s="1"/>
      <c r="LBH170" s="1"/>
      <c r="LBI170" s="1"/>
      <c r="LBJ170" s="1"/>
      <c r="LBK170" s="1"/>
      <c r="LBL170" s="1"/>
      <c r="LBM170" s="1"/>
      <c r="LBN170" s="1"/>
      <c r="LBO170" s="1"/>
      <c r="LBP170" s="1"/>
      <c r="LBQ170" s="1"/>
      <c r="LBR170" s="1"/>
      <c r="LBS170" s="1"/>
      <c r="LBT170" s="1"/>
      <c r="LBU170" s="1"/>
      <c r="LBV170" s="1"/>
      <c r="LBW170" s="1"/>
      <c r="LBX170" s="1"/>
      <c r="LBY170" s="1"/>
      <c r="LBZ170" s="1"/>
      <c r="LCA170" s="1"/>
      <c r="LCB170" s="1"/>
      <c r="LCC170" s="1"/>
      <c r="LCD170" s="1"/>
      <c r="LCE170" s="1"/>
      <c r="LCF170" s="1"/>
      <c r="LCG170" s="1"/>
      <c r="LCH170" s="1"/>
      <c r="LCI170" s="1"/>
      <c r="LCJ170" s="1"/>
      <c r="LCK170" s="1"/>
      <c r="LCL170" s="1"/>
      <c r="LCM170" s="1"/>
      <c r="LCN170" s="1"/>
      <c r="LCO170" s="1"/>
      <c r="LCP170" s="1"/>
      <c r="LCQ170" s="1"/>
      <c r="LCR170" s="1"/>
      <c r="LCS170" s="1"/>
      <c r="LCT170" s="1"/>
      <c r="LCU170" s="1"/>
      <c r="LCV170" s="1"/>
      <c r="LCW170" s="1"/>
      <c r="LCX170" s="1"/>
      <c r="LCY170" s="1"/>
      <c r="LCZ170" s="1"/>
      <c r="LDA170" s="1"/>
      <c r="LDB170" s="1"/>
      <c r="LDC170" s="1"/>
      <c r="LDD170" s="1"/>
      <c r="LDE170" s="1"/>
      <c r="LDF170" s="1"/>
      <c r="LDG170" s="1"/>
      <c r="LDH170" s="1"/>
      <c r="LDI170" s="1"/>
      <c r="LDJ170" s="1"/>
      <c r="LDK170" s="1"/>
      <c r="LDL170" s="1"/>
      <c r="LDM170" s="1"/>
      <c r="LDN170" s="1"/>
      <c r="LDO170" s="1"/>
      <c r="LDP170" s="1"/>
      <c r="LDQ170" s="1"/>
      <c r="LDR170" s="1"/>
      <c r="LDS170" s="1"/>
      <c r="LDT170" s="1"/>
      <c r="LDU170" s="1"/>
      <c r="LDV170" s="1"/>
      <c r="LDW170" s="1"/>
      <c r="LDX170" s="1"/>
      <c r="LDY170" s="1"/>
      <c r="LDZ170" s="1"/>
      <c r="LEA170" s="1"/>
      <c r="LEB170" s="1"/>
      <c r="LEC170" s="1"/>
      <c r="LED170" s="1"/>
      <c r="LEE170" s="1"/>
      <c r="LEF170" s="1"/>
      <c r="LEG170" s="1"/>
      <c r="LEH170" s="1"/>
      <c r="LEI170" s="1"/>
      <c r="LEJ170" s="1"/>
      <c r="LEK170" s="1"/>
      <c r="LEL170" s="1"/>
      <c r="LEM170" s="1"/>
      <c r="LEN170" s="1"/>
      <c r="LEO170" s="1"/>
      <c r="LEP170" s="1"/>
      <c r="LEQ170" s="1"/>
      <c r="LER170" s="1"/>
      <c r="LES170" s="1"/>
      <c r="LET170" s="1"/>
      <c r="LEU170" s="1"/>
      <c r="LEV170" s="1"/>
      <c r="LEW170" s="1"/>
      <c r="LEX170" s="1"/>
      <c r="LEY170" s="1"/>
      <c r="LEZ170" s="1"/>
      <c r="LFA170" s="1"/>
      <c r="LFB170" s="1"/>
      <c r="LFC170" s="1"/>
      <c r="LFD170" s="1"/>
      <c r="LFE170" s="1"/>
      <c r="LFF170" s="1"/>
      <c r="LFG170" s="1"/>
      <c r="LFH170" s="1"/>
      <c r="LFI170" s="1"/>
      <c r="LFJ170" s="1"/>
      <c r="LFK170" s="1"/>
      <c r="LFL170" s="1"/>
      <c r="LFM170" s="1"/>
      <c r="LFN170" s="1"/>
      <c r="LFO170" s="1"/>
      <c r="LFP170" s="1"/>
      <c r="LFQ170" s="1"/>
      <c r="LFR170" s="1"/>
      <c r="LFS170" s="1"/>
      <c r="LFT170" s="1"/>
      <c r="LFU170" s="1"/>
      <c r="LFV170" s="1"/>
      <c r="LFW170" s="1"/>
      <c r="LFX170" s="1"/>
      <c r="LFY170" s="1"/>
      <c r="LFZ170" s="1"/>
      <c r="LGA170" s="1"/>
      <c r="LGB170" s="1"/>
      <c r="LGC170" s="1"/>
      <c r="LGD170" s="1"/>
      <c r="LGE170" s="1"/>
      <c r="LGF170" s="1"/>
      <c r="LGG170" s="1"/>
      <c r="LGH170" s="1"/>
      <c r="LGI170" s="1"/>
      <c r="LGJ170" s="1"/>
      <c r="LGK170" s="1"/>
      <c r="LGL170" s="1"/>
      <c r="LGM170" s="1"/>
      <c r="LGN170" s="1"/>
      <c r="LGO170" s="1"/>
      <c r="LGP170" s="1"/>
      <c r="LGQ170" s="1"/>
      <c r="LGR170" s="1"/>
      <c r="LGS170" s="1"/>
      <c r="LGT170" s="1"/>
      <c r="LGU170" s="1"/>
      <c r="LGV170" s="1"/>
      <c r="LGW170" s="1"/>
      <c r="LGX170" s="1"/>
      <c r="LGY170" s="1"/>
      <c r="LGZ170" s="1"/>
      <c r="LHA170" s="1"/>
      <c r="LHB170" s="1"/>
      <c r="LHC170" s="1"/>
      <c r="LHD170" s="1"/>
      <c r="LHE170" s="1"/>
      <c r="LHF170" s="1"/>
      <c r="LHG170" s="1"/>
      <c r="LHH170" s="1"/>
      <c r="LHI170" s="1"/>
      <c r="LHJ170" s="1"/>
      <c r="LHK170" s="1"/>
      <c r="LHL170" s="1"/>
      <c r="LHM170" s="1"/>
      <c r="LHN170" s="1"/>
      <c r="LHO170" s="1"/>
      <c r="LHP170" s="1"/>
      <c r="LHQ170" s="1"/>
      <c r="LHR170" s="1"/>
      <c r="LHS170" s="1"/>
      <c r="LHT170" s="1"/>
      <c r="LHU170" s="1"/>
      <c r="LHV170" s="1"/>
      <c r="LHW170" s="1"/>
      <c r="LHX170" s="1"/>
      <c r="LHY170" s="1"/>
      <c r="LHZ170" s="1"/>
      <c r="LIA170" s="1"/>
      <c r="LIB170" s="1"/>
      <c r="LIC170" s="1"/>
      <c r="LID170" s="1"/>
      <c r="LIE170" s="1"/>
      <c r="LIF170" s="1"/>
      <c r="LIG170" s="1"/>
      <c r="LIH170" s="1"/>
      <c r="LII170" s="1"/>
      <c r="LIJ170" s="1"/>
      <c r="LIK170" s="1"/>
      <c r="LIL170" s="1"/>
      <c r="LIM170" s="1"/>
      <c r="LIN170" s="1"/>
      <c r="LIO170" s="1"/>
      <c r="LIP170" s="1"/>
      <c r="LIQ170" s="1"/>
      <c r="LIR170" s="1"/>
      <c r="LIS170" s="1"/>
      <c r="LIT170" s="1"/>
      <c r="LIU170" s="1"/>
      <c r="LIV170" s="1"/>
      <c r="LIW170" s="1"/>
      <c r="LIX170" s="1"/>
      <c r="LIY170" s="1"/>
      <c r="LIZ170" s="1"/>
      <c r="LJA170" s="1"/>
      <c r="LJB170" s="1"/>
      <c r="LJC170" s="1"/>
      <c r="LJD170" s="1"/>
      <c r="LJE170" s="1"/>
      <c r="LJF170" s="1"/>
      <c r="LJG170" s="1"/>
      <c r="LJH170" s="1"/>
      <c r="LJI170" s="1"/>
      <c r="LJJ170" s="1"/>
      <c r="LJK170" s="1"/>
      <c r="LJL170" s="1"/>
      <c r="LJM170" s="1"/>
      <c r="LJN170" s="1"/>
      <c r="LJO170" s="1"/>
      <c r="LJP170" s="1"/>
      <c r="LJQ170" s="1"/>
      <c r="LJR170" s="1"/>
      <c r="LJS170" s="1"/>
      <c r="LJT170" s="1"/>
      <c r="LJU170" s="1"/>
      <c r="LJV170" s="1"/>
      <c r="LJW170" s="1"/>
      <c r="LJX170" s="1"/>
      <c r="LJY170" s="1"/>
      <c r="LJZ170" s="1"/>
      <c r="LKA170" s="1"/>
      <c r="LKB170" s="1"/>
      <c r="LKC170" s="1"/>
      <c r="LKD170" s="1"/>
      <c r="LKE170" s="1"/>
      <c r="LKF170" s="1"/>
      <c r="LKG170" s="1"/>
      <c r="LKH170" s="1"/>
      <c r="LKI170" s="1"/>
      <c r="LKJ170" s="1"/>
      <c r="LKK170" s="1"/>
      <c r="LKL170" s="1"/>
      <c r="LKM170" s="1"/>
      <c r="LKN170" s="1"/>
      <c r="LKO170" s="1"/>
      <c r="LKP170" s="1"/>
      <c r="LKQ170" s="1"/>
      <c r="LKR170" s="1"/>
      <c r="LKS170" s="1"/>
      <c r="LKT170" s="1"/>
      <c r="LKU170" s="1"/>
      <c r="LKV170" s="1"/>
      <c r="LKW170" s="1"/>
      <c r="LKX170" s="1"/>
      <c r="LKY170" s="1"/>
      <c r="LKZ170" s="1"/>
      <c r="LLA170" s="1"/>
      <c r="LLB170" s="1"/>
      <c r="LLC170" s="1"/>
      <c r="LLD170" s="1"/>
      <c r="LLE170" s="1"/>
      <c r="LLF170" s="1"/>
      <c r="LLG170" s="1"/>
      <c r="LLH170" s="1"/>
      <c r="LLI170" s="1"/>
      <c r="LLJ170" s="1"/>
      <c r="LLK170" s="1"/>
      <c r="LLL170" s="1"/>
      <c r="LLM170" s="1"/>
      <c r="LLN170" s="1"/>
      <c r="LLO170" s="1"/>
      <c r="LLP170" s="1"/>
      <c r="LLQ170" s="1"/>
      <c r="LLR170" s="1"/>
      <c r="LLS170" s="1"/>
      <c r="LLT170" s="1"/>
      <c r="LLU170" s="1"/>
      <c r="LLV170" s="1"/>
      <c r="LLW170" s="1"/>
      <c r="LLX170" s="1"/>
      <c r="LLY170" s="1"/>
      <c r="LLZ170" s="1"/>
      <c r="LMA170" s="1"/>
      <c r="LMB170" s="1"/>
      <c r="LMC170" s="1"/>
      <c r="LMD170" s="1"/>
      <c r="LME170" s="1"/>
      <c r="LMF170" s="1"/>
      <c r="LMG170" s="1"/>
      <c r="LMH170" s="1"/>
      <c r="LMI170" s="1"/>
      <c r="LMJ170" s="1"/>
      <c r="LMK170" s="1"/>
      <c r="LML170" s="1"/>
      <c r="LMM170" s="1"/>
      <c r="LMN170" s="1"/>
      <c r="LMO170" s="1"/>
      <c r="LMP170" s="1"/>
      <c r="LMQ170" s="1"/>
      <c r="LMR170" s="1"/>
      <c r="LMS170" s="1"/>
      <c r="LMT170" s="1"/>
      <c r="LMU170" s="1"/>
      <c r="LMV170" s="1"/>
      <c r="LMW170" s="1"/>
      <c r="LMX170" s="1"/>
      <c r="LMY170" s="1"/>
      <c r="LMZ170" s="1"/>
      <c r="LNA170" s="1"/>
      <c r="LNB170" s="1"/>
      <c r="LNC170" s="1"/>
      <c r="LND170" s="1"/>
      <c r="LNE170" s="1"/>
      <c r="LNF170" s="1"/>
      <c r="LNG170" s="1"/>
      <c r="LNH170" s="1"/>
      <c r="LNI170" s="1"/>
      <c r="LNJ170" s="1"/>
      <c r="LNK170" s="1"/>
      <c r="LNL170" s="1"/>
      <c r="LNM170" s="1"/>
      <c r="LNN170" s="1"/>
      <c r="LNO170" s="1"/>
      <c r="LNP170" s="1"/>
      <c r="LNQ170" s="1"/>
      <c r="LNR170" s="1"/>
      <c r="LNS170" s="1"/>
      <c r="LNT170" s="1"/>
      <c r="LNU170" s="1"/>
      <c r="LNV170" s="1"/>
      <c r="LNW170" s="1"/>
      <c r="LNX170" s="1"/>
      <c r="LNY170" s="1"/>
      <c r="LNZ170" s="1"/>
      <c r="LOA170" s="1"/>
      <c r="LOB170" s="1"/>
      <c r="LOC170" s="1"/>
      <c r="LOD170" s="1"/>
      <c r="LOE170" s="1"/>
      <c r="LOF170" s="1"/>
      <c r="LOG170" s="1"/>
      <c r="LOH170" s="1"/>
      <c r="LOI170" s="1"/>
      <c r="LOJ170" s="1"/>
      <c r="LOK170" s="1"/>
      <c r="LOL170" s="1"/>
      <c r="LOM170" s="1"/>
      <c r="LON170" s="1"/>
      <c r="LOO170" s="1"/>
      <c r="LOP170" s="1"/>
      <c r="LOQ170" s="1"/>
      <c r="LOR170" s="1"/>
      <c r="LOS170" s="1"/>
      <c r="LOT170" s="1"/>
      <c r="LOU170" s="1"/>
      <c r="LOV170" s="1"/>
      <c r="LOW170" s="1"/>
      <c r="LOX170" s="1"/>
      <c r="LOY170" s="1"/>
      <c r="LOZ170" s="1"/>
      <c r="LPA170" s="1"/>
      <c r="LPB170" s="1"/>
      <c r="LPC170" s="1"/>
      <c r="LPD170" s="1"/>
      <c r="LPE170" s="1"/>
      <c r="LPF170" s="1"/>
      <c r="LPG170" s="1"/>
      <c r="LPH170" s="1"/>
      <c r="LPI170" s="1"/>
      <c r="LPJ170" s="1"/>
      <c r="LPK170" s="1"/>
      <c r="LPL170" s="1"/>
      <c r="LPM170" s="1"/>
      <c r="LPN170" s="1"/>
      <c r="LPO170" s="1"/>
      <c r="LPP170" s="1"/>
      <c r="LPQ170" s="1"/>
      <c r="LPR170" s="1"/>
      <c r="LPS170" s="1"/>
      <c r="LPT170" s="1"/>
      <c r="LPU170" s="1"/>
      <c r="LPV170" s="1"/>
      <c r="LPW170" s="1"/>
      <c r="LPX170" s="1"/>
      <c r="LPY170" s="1"/>
      <c r="LPZ170" s="1"/>
      <c r="LQA170" s="1"/>
      <c r="LQB170" s="1"/>
      <c r="LQC170" s="1"/>
      <c r="LQD170" s="1"/>
      <c r="LQE170" s="1"/>
      <c r="LQF170" s="1"/>
      <c r="LQG170" s="1"/>
      <c r="LQH170" s="1"/>
      <c r="LQI170" s="1"/>
      <c r="LQJ170" s="1"/>
      <c r="LQK170" s="1"/>
      <c r="LQL170" s="1"/>
      <c r="LQM170" s="1"/>
      <c r="LQN170" s="1"/>
      <c r="LQO170" s="1"/>
      <c r="LQP170" s="1"/>
      <c r="LQQ170" s="1"/>
      <c r="LQR170" s="1"/>
      <c r="LQS170" s="1"/>
      <c r="LQT170" s="1"/>
      <c r="LQU170" s="1"/>
      <c r="LQV170" s="1"/>
      <c r="LQW170" s="1"/>
      <c r="LQX170" s="1"/>
      <c r="LQY170" s="1"/>
      <c r="LQZ170" s="1"/>
      <c r="LRA170" s="1"/>
      <c r="LRB170" s="1"/>
      <c r="LRC170" s="1"/>
      <c r="LRD170" s="1"/>
      <c r="LRE170" s="1"/>
      <c r="LRF170" s="1"/>
      <c r="LRG170" s="1"/>
      <c r="LRH170" s="1"/>
      <c r="LRI170" s="1"/>
      <c r="LRJ170" s="1"/>
      <c r="LRK170" s="1"/>
      <c r="LRL170" s="1"/>
      <c r="LRM170" s="1"/>
      <c r="LRN170" s="1"/>
      <c r="LRO170" s="1"/>
      <c r="LRP170" s="1"/>
      <c r="LRQ170" s="1"/>
      <c r="LRR170" s="1"/>
      <c r="LRS170" s="1"/>
      <c r="LRT170" s="1"/>
      <c r="LRU170" s="1"/>
      <c r="LRV170" s="1"/>
      <c r="LRW170" s="1"/>
      <c r="LRX170" s="1"/>
      <c r="LRY170" s="1"/>
      <c r="LRZ170" s="1"/>
      <c r="LSA170" s="1"/>
      <c r="LSB170" s="1"/>
      <c r="LSC170" s="1"/>
      <c r="LSD170" s="1"/>
      <c r="LSE170" s="1"/>
      <c r="LSF170" s="1"/>
      <c r="LSG170" s="1"/>
      <c r="LSH170" s="1"/>
      <c r="LSI170" s="1"/>
      <c r="LSJ170" s="1"/>
      <c r="LSK170" s="1"/>
      <c r="LSL170" s="1"/>
      <c r="LSM170" s="1"/>
      <c r="LSN170" s="1"/>
      <c r="LSO170" s="1"/>
      <c r="LSP170" s="1"/>
      <c r="LSQ170" s="1"/>
      <c r="LSR170" s="1"/>
      <c r="LSS170" s="1"/>
      <c r="LST170" s="1"/>
      <c r="LSU170" s="1"/>
      <c r="LSV170" s="1"/>
      <c r="LSW170" s="1"/>
      <c r="LSX170" s="1"/>
      <c r="LSY170" s="1"/>
      <c r="LSZ170" s="1"/>
      <c r="LTA170" s="1"/>
      <c r="LTB170" s="1"/>
      <c r="LTC170" s="1"/>
      <c r="LTD170" s="1"/>
      <c r="LTE170" s="1"/>
      <c r="LTF170" s="1"/>
      <c r="LTG170" s="1"/>
      <c r="LTH170" s="1"/>
      <c r="LTI170" s="1"/>
      <c r="LTJ170" s="1"/>
      <c r="LTK170" s="1"/>
      <c r="LTL170" s="1"/>
      <c r="LTM170" s="1"/>
      <c r="LTN170" s="1"/>
      <c r="LTO170" s="1"/>
      <c r="LTP170" s="1"/>
      <c r="LTQ170" s="1"/>
      <c r="LTR170" s="1"/>
      <c r="LTS170" s="1"/>
      <c r="LTT170" s="1"/>
      <c r="LTU170" s="1"/>
      <c r="LTV170" s="1"/>
      <c r="LTW170" s="1"/>
      <c r="LTX170" s="1"/>
      <c r="LTY170" s="1"/>
      <c r="LTZ170" s="1"/>
      <c r="LUA170" s="1"/>
      <c r="LUB170" s="1"/>
      <c r="LUC170" s="1"/>
      <c r="LUD170" s="1"/>
      <c r="LUE170" s="1"/>
      <c r="LUF170" s="1"/>
      <c r="LUG170" s="1"/>
      <c r="LUH170" s="1"/>
      <c r="LUI170" s="1"/>
      <c r="LUJ170" s="1"/>
      <c r="LUK170" s="1"/>
      <c r="LUL170" s="1"/>
      <c r="LUM170" s="1"/>
      <c r="LUN170" s="1"/>
      <c r="LUO170" s="1"/>
      <c r="LUP170" s="1"/>
      <c r="LUQ170" s="1"/>
      <c r="LUR170" s="1"/>
      <c r="LUS170" s="1"/>
      <c r="LUT170" s="1"/>
      <c r="LUU170" s="1"/>
      <c r="LUV170" s="1"/>
      <c r="LUW170" s="1"/>
      <c r="LUX170" s="1"/>
      <c r="LUY170" s="1"/>
      <c r="LUZ170" s="1"/>
      <c r="LVA170" s="1"/>
      <c r="LVB170" s="1"/>
      <c r="LVC170" s="1"/>
      <c r="LVD170" s="1"/>
      <c r="LVE170" s="1"/>
      <c r="LVF170" s="1"/>
      <c r="LVG170" s="1"/>
      <c r="LVH170" s="1"/>
      <c r="LVI170" s="1"/>
      <c r="LVJ170" s="1"/>
      <c r="LVK170" s="1"/>
      <c r="LVL170" s="1"/>
      <c r="LVM170" s="1"/>
      <c r="LVN170" s="1"/>
      <c r="LVO170" s="1"/>
      <c r="LVP170" s="1"/>
      <c r="LVQ170" s="1"/>
      <c r="LVR170" s="1"/>
      <c r="LVS170" s="1"/>
      <c r="LVT170" s="1"/>
      <c r="LVU170" s="1"/>
      <c r="LVV170" s="1"/>
      <c r="LVW170" s="1"/>
      <c r="LVX170" s="1"/>
      <c r="LVY170" s="1"/>
      <c r="LVZ170" s="1"/>
      <c r="LWA170" s="1"/>
      <c r="LWB170" s="1"/>
      <c r="LWC170" s="1"/>
      <c r="LWD170" s="1"/>
      <c r="LWE170" s="1"/>
      <c r="LWF170" s="1"/>
      <c r="LWG170" s="1"/>
      <c r="LWH170" s="1"/>
      <c r="LWI170" s="1"/>
      <c r="LWJ170" s="1"/>
      <c r="LWK170" s="1"/>
      <c r="LWL170" s="1"/>
      <c r="LWM170" s="1"/>
      <c r="LWN170" s="1"/>
      <c r="LWO170" s="1"/>
      <c r="LWP170" s="1"/>
      <c r="LWQ170" s="1"/>
      <c r="LWR170" s="1"/>
      <c r="LWS170" s="1"/>
      <c r="LWT170" s="1"/>
      <c r="LWU170" s="1"/>
      <c r="LWV170" s="1"/>
      <c r="LWW170" s="1"/>
      <c r="LWX170" s="1"/>
      <c r="LWY170" s="1"/>
      <c r="LWZ170" s="1"/>
      <c r="LXA170" s="1"/>
      <c r="LXB170" s="1"/>
      <c r="LXC170" s="1"/>
      <c r="LXD170" s="1"/>
      <c r="LXE170" s="1"/>
      <c r="LXF170" s="1"/>
      <c r="LXG170" s="1"/>
      <c r="LXH170" s="1"/>
      <c r="LXI170" s="1"/>
      <c r="LXJ170" s="1"/>
      <c r="LXK170" s="1"/>
      <c r="LXL170" s="1"/>
      <c r="LXM170" s="1"/>
      <c r="LXN170" s="1"/>
      <c r="LXO170" s="1"/>
      <c r="LXP170" s="1"/>
      <c r="LXQ170" s="1"/>
      <c r="LXR170" s="1"/>
      <c r="LXS170" s="1"/>
      <c r="LXT170" s="1"/>
      <c r="LXU170" s="1"/>
      <c r="LXV170" s="1"/>
      <c r="LXW170" s="1"/>
      <c r="LXX170" s="1"/>
      <c r="LXY170" s="1"/>
      <c r="LXZ170" s="1"/>
      <c r="LYA170" s="1"/>
      <c r="LYB170" s="1"/>
      <c r="LYC170" s="1"/>
      <c r="LYD170" s="1"/>
      <c r="LYE170" s="1"/>
      <c r="LYF170" s="1"/>
      <c r="LYG170" s="1"/>
      <c r="LYH170" s="1"/>
      <c r="LYI170" s="1"/>
      <c r="LYJ170" s="1"/>
      <c r="LYK170" s="1"/>
      <c r="LYL170" s="1"/>
      <c r="LYM170" s="1"/>
      <c r="LYN170" s="1"/>
      <c r="LYO170" s="1"/>
      <c r="LYP170" s="1"/>
      <c r="LYQ170" s="1"/>
      <c r="LYR170" s="1"/>
      <c r="LYS170" s="1"/>
      <c r="LYT170" s="1"/>
      <c r="LYU170" s="1"/>
      <c r="LYV170" s="1"/>
      <c r="LYW170" s="1"/>
      <c r="LYX170" s="1"/>
      <c r="LYY170" s="1"/>
      <c r="LYZ170" s="1"/>
      <c r="LZA170" s="1"/>
      <c r="LZB170" s="1"/>
      <c r="LZC170" s="1"/>
      <c r="LZD170" s="1"/>
      <c r="LZE170" s="1"/>
      <c r="LZF170" s="1"/>
      <c r="LZG170" s="1"/>
      <c r="LZH170" s="1"/>
      <c r="LZI170" s="1"/>
      <c r="LZJ170" s="1"/>
      <c r="LZK170" s="1"/>
      <c r="LZL170" s="1"/>
      <c r="LZM170" s="1"/>
      <c r="LZN170" s="1"/>
      <c r="LZO170" s="1"/>
      <c r="LZP170" s="1"/>
      <c r="LZQ170" s="1"/>
      <c r="LZR170" s="1"/>
      <c r="LZS170" s="1"/>
      <c r="LZT170" s="1"/>
      <c r="LZU170" s="1"/>
      <c r="LZV170" s="1"/>
      <c r="LZW170" s="1"/>
      <c r="LZX170" s="1"/>
      <c r="LZY170" s="1"/>
      <c r="LZZ170" s="1"/>
      <c r="MAA170" s="1"/>
      <c r="MAB170" s="1"/>
      <c r="MAC170" s="1"/>
      <c r="MAD170" s="1"/>
      <c r="MAE170" s="1"/>
      <c r="MAF170" s="1"/>
      <c r="MAG170" s="1"/>
      <c r="MAH170" s="1"/>
      <c r="MAI170" s="1"/>
      <c r="MAJ170" s="1"/>
      <c r="MAK170" s="1"/>
      <c r="MAL170" s="1"/>
      <c r="MAM170" s="1"/>
      <c r="MAN170" s="1"/>
      <c r="MAO170" s="1"/>
      <c r="MAP170" s="1"/>
      <c r="MAQ170" s="1"/>
      <c r="MAR170" s="1"/>
      <c r="MAS170" s="1"/>
      <c r="MAT170" s="1"/>
      <c r="MAU170" s="1"/>
      <c r="MAV170" s="1"/>
      <c r="MAW170" s="1"/>
      <c r="MAX170" s="1"/>
      <c r="MAY170" s="1"/>
      <c r="MAZ170" s="1"/>
      <c r="MBA170" s="1"/>
      <c r="MBB170" s="1"/>
      <c r="MBC170" s="1"/>
      <c r="MBD170" s="1"/>
      <c r="MBE170" s="1"/>
      <c r="MBF170" s="1"/>
      <c r="MBG170" s="1"/>
      <c r="MBH170" s="1"/>
      <c r="MBI170" s="1"/>
      <c r="MBJ170" s="1"/>
      <c r="MBK170" s="1"/>
      <c r="MBL170" s="1"/>
      <c r="MBM170" s="1"/>
      <c r="MBN170" s="1"/>
      <c r="MBO170" s="1"/>
      <c r="MBP170" s="1"/>
      <c r="MBQ170" s="1"/>
      <c r="MBR170" s="1"/>
      <c r="MBS170" s="1"/>
      <c r="MBT170" s="1"/>
      <c r="MBU170" s="1"/>
      <c r="MBV170" s="1"/>
      <c r="MBW170" s="1"/>
      <c r="MBX170" s="1"/>
      <c r="MBY170" s="1"/>
      <c r="MBZ170" s="1"/>
      <c r="MCA170" s="1"/>
      <c r="MCB170" s="1"/>
      <c r="MCC170" s="1"/>
      <c r="MCD170" s="1"/>
      <c r="MCE170" s="1"/>
      <c r="MCF170" s="1"/>
      <c r="MCG170" s="1"/>
      <c r="MCH170" s="1"/>
      <c r="MCI170" s="1"/>
      <c r="MCJ170" s="1"/>
      <c r="MCK170" s="1"/>
      <c r="MCL170" s="1"/>
      <c r="MCM170" s="1"/>
      <c r="MCN170" s="1"/>
      <c r="MCO170" s="1"/>
      <c r="MCP170" s="1"/>
      <c r="MCQ170" s="1"/>
      <c r="MCR170" s="1"/>
      <c r="MCS170" s="1"/>
      <c r="MCT170" s="1"/>
      <c r="MCU170" s="1"/>
      <c r="MCV170" s="1"/>
      <c r="MCW170" s="1"/>
      <c r="MCX170" s="1"/>
      <c r="MCY170" s="1"/>
      <c r="MCZ170" s="1"/>
      <c r="MDA170" s="1"/>
      <c r="MDB170" s="1"/>
      <c r="MDC170" s="1"/>
      <c r="MDD170" s="1"/>
      <c r="MDE170" s="1"/>
      <c r="MDF170" s="1"/>
      <c r="MDG170" s="1"/>
      <c r="MDH170" s="1"/>
      <c r="MDI170" s="1"/>
      <c r="MDJ170" s="1"/>
      <c r="MDK170" s="1"/>
      <c r="MDL170" s="1"/>
      <c r="MDM170" s="1"/>
      <c r="MDN170" s="1"/>
      <c r="MDO170" s="1"/>
      <c r="MDP170" s="1"/>
      <c r="MDQ170" s="1"/>
      <c r="MDR170" s="1"/>
      <c r="MDS170" s="1"/>
      <c r="MDT170" s="1"/>
      <c r="MDU170" s="1"/>
      <c r="MDV170" s="1"/>
      <c r="MDW170" s="1"/>
      <c r="MDX170" s="1"/>
      <c r="MDY170" s="1"/>
      <c r="MDZ170" s="1"/>
      <c r="MEA170" s="1"/>
      <c r="MEB170" s="1"/>
      <c r="MEC170" s="1"/>
      <c r="MED170" s="1"/>
      <c r="MEE170" s="1"/>
      <c r="MEF170" s="1"/>
      <c r="MEG170" s="1"/>
      <c r="MEH170" s="1"/>
      <c r="MEI170" s="1"/>
      <c r="MEJ170" s="1"/>
      <c r="MEK170" s="1"/>
      <c r="MEL170" s="1"/>
      <c r="MEM170" s="1"/>
      <c r="MEN170" s="1"/>
      <c r="MEO170" s="1"/>
      <c r="MEP170" s="1"/>
      <c r="MEQ170" s="1"/>
      <c r="MER170" s="1"/>
      <c r="MES170" s="1"/>
      <c r="MET170" s="1"/>
      <c r="MEU170" s="1"/>
      <c r="MEV170" s="1"/>
      <c r="MEW170" s="1"/>
      <c r="MEX170" s="1"/>
      <c r="MEY170" s="1"/>
      <c r="MEZ170" s="1"/>
      <c r="MFA170" s="1"/>
      <c r="MFB170" s="1"/>
      <c r="MFC170" s="1"/>
      <c r="MFD170" s="1"/>
      <c r="MFE170" s="1"/>
      <c r="MFF170" s="1"/>
      <c r="MFG170" s="1"/>
      <c r="MFH170" s="1"/>
      <c r="MFI170" s="1"/>
      <c r="MFJ170" s="1"/>
      <c r="MFK170" s="1"/>
      <c r="MFL170" s="1"/>
      <c r="MFM170" s="1"/>
      <c r="MFN170" s="1"/>
      <c r="MFO170" s="1"/>
      <c r="MFP170" s="1"/>
      <c r="MFQ170" s="1"/>
      <c r="MFR170" s="1"/>
      <c r="MFS170" s="1"/>
      <c r="MFT170" s="1"/>
      <c r="MFU170" s="1"/>
      <c r="MFV170" s="1"/>
      <c r="MFW170" s="1"/>
      <c r="MFX170" s="1"/>
      <c r="MFY170" s="1"/>
      <c r="MFZ170" s="1"/>
      <c r="MGA170" s="1"/>
      <c r="MGB170" s="1"/>
      <c r="MGC170" s="1"/>
      <c r="MGD170" s="1"/>
      <c r="MGE170" s="1"/>
      <c r="MGF170" s="1"/>
      <c r="MGG170" s="1"/>
      <c r="MGH170" s="1"/>
      <c r="MGI170" s="1"/>
      <c r="MGJ170" s="1"/>
      <c r="MGK170" s="1"/>
      <c r="MGL170" s="1"/>
      <c r="MGM170" s="1"/>
      <c r="MGN170" s="1"/>
      <c r="MGO170" s="1"/>
      <c r="MGP170" s="1"/>
      <c r="MGQ170" s="1"/>
      <c r="MGR170" s="1"/>
      <c r="MGS170" s="1"/>
      <c r="MGT170" s="1"/>
      <c r="MGU170" s="1"/>
      <c r="MGV170" s="1"/>
      <c r="MGW170" s="1"/>
      <c r="MGX170" s="1"/>
      <c r="MGY170" s="1"/>
      <c r="MGZ170" s="1"/>
      <c r="MHA170" s="1"/>
      <c r="MHB170" s="1"/>
      <c r="MHC170" s="1"/>
      <c r="MHD170" s="1"/>
      <c r="MHE170" s="1"/>
      <c r="MHF170" s="1"/>
      <c r="MHG170" s="1"/>
      <c r="MHH170" s="1"/>
      <c r="MHI170" s="1"/>
      <c r="MHJ170" s="1"/>
      <c r="MHK170" s="1"/>
      <c r="MHL170" s="1"/>
      <c r="MHM170" s="1"/>
      <c r="MHN170" s="1"/>
      <c r="MHO170" s="1"/>
      <c r="MHP170" s="1"/>
      <c r="MHQ170" s="1"/>
      <c r="MHR170" s="1"/>
      <c r="MHS170" s="1"/>
      <c r="MHT170" s="1"/>
      <c r="MHU170" s="1"/>
      <c r="MHV170" s="1"/>
      <c r="MHW170" s="1"/>
      <c r="MHX170" s="1"/>
      <c r="MHY170" s="1"/>
      <c r="MHZ170" s="1"/>
      <c r="MIA170" s="1"/>
      <c r="MIB170" s="1"/>
      <c r="MIC170" s="1"/>
      <c r="MID170" s="1"/>
      <c r="MIE170" s="1"/>
      <c r="MIF170" s="1"/>
      <c r="MIG170" s="1"/>
      <c r="MIH170" s="1"/>
      <c r="MII170" s="1"/>
      <c r="MIJ170" s="1"/>
      <c r="MIK170" s="1"/>
      <c r="MIL170" s="1"/>
      <c r="MIM170" s="1"/>
      <c r="MIN170" s="1"/>
      <c r="MIO170" s="1"/>
      <c r="MIP170" s="1"/>
      <c r="MIQ170" s="1"/>
      <c r="MIR170" s="1"/>
      <c r="MIS170" s="1"/>
      <c r="MIT170" s="1"/>
      <c r="MIU170" s="1"/>
      <c r="MIV170" s="1"/>
      <c r="MIW170" s="1"/>
      <c r="MIX170" s="1"/>
      <c r="MIY170" s="1"/>
      <c r="MIZ170" s="1"/>
      <c r="MJA170" s="1"/>
      <c r="MJB170" s="1"/>
      <c r="MJC170" s="1"/>
      <c r="MJD170" s="1"/>
      <c r="MJE170" s="1"/>
      <c r="MJF170" s="1"/>
      <c r="MJG170" s="1"/>
      <c r="MJH170" s="1"/>
      <c r="MJI170" s="1"/>
      <c r="MJJ170" s="1"/>
      <c r="MJK170" s="1"/>
      <c r="MJL170" s="1"/>
      <c r="MJM170" s="1"/>
      <c r="MJN170" s="1"/>
      <c r="MJO170" s="1"/>
      <c r="MJP170" s="1"/>
      <c r="MJQ170" s="1"/>
      <c r="MJR170" s="1"/>
      <c r="MJS170" s="1"/>
      <c r="MJT170" s="1"/>
      <c r="MJU170" s="1"/>
      <c r="MJV170" s="1"/>
      <c r="MJW170" s="1"/>
      <c r="MJX170" s="1"/>
      <c r="MJY170" s="1"/>
      <c r="MJZ170" s="1"/>
      <c r="MKA170" s="1"/>
      <c r="MKB170" s="1"/>
      <c r="MKC170" s="1"/>
      <c r="MKD170" s="1"/>
      <c r="MKE170" s="1"/>
      <c r="MKF170" s="1"/>
      <c r="MKG170" s="1"/>
      <c r="MKH170" s="1"/>
      <c r="MKI170" s="1"/>
      <c r="MKJ170" s="1"/>
      <c r="MKK170" s="1"/>
      <c r="MKL170" s="1"/>
      <c r="MKM170" s="1"/>
      <c r="MKN170" s="1"/>
      <c r="MKO170" s="1"/>
      <c r="MKP170" s="1"/>
      <c r="MKQ170" s="1"/>
      <c r="MKR170" s="1"/>
      <c r="MKS170" s="1"/>
      <c r="MKT170" s="1"/>
      <c r="MKU170" s="1"/>
      <c r="MKV170" s="1"/>
      <c r="MKW170" s="1"/>
      <c r="MKX170" s="1"/>
      <c r="MKY170" s="1"/>
      <c r="MKZ170" s="1"/>
      <c r="MLA170" s="1"/>
      <c r="MLB170" s="1"/>
      <c r="MLC170" s="1"/>
      <c r="MLD170" s="1"/>
      <c r="MLE170" s="1"/>
      <c r="MLF170" s="1"/>
      <c r="MLG170" s="1"/>
      <c r="MLH170" s="1"/>
      <c r="MLI170" s="1"/>
      <c r="MLJ170" s="1"/>
      <c r="MLK170" s="1"/>
      <c r="MLL170" s="1"/>
      <c r="MLM170" s="1"/>
      <c r="MLN170" s="1"/>
      <c r="MLO170" s="1"/>
      <c r="MLP170" s="1"/>
      <c r="MLQ170" s="1"/>
      <c r="MLR170" s="1"/>
      <c r="MLS170" s="1"/>
      <c r="MLT170" s="1"/>
      <c r="MLU170" s="1"/>
      <c r="MLV170" s="1"/>
      <c r="MLW170" s="1"/>
      <c r="MLX170" s="1"/>
      <c r="MLY170" s="1"/>
      <c r="MLZ170" s="1"/>
      <c r="MMA170" s="1"/>
      <c r="MMB170" s="1"/>
      <c r="MMC170" s="1"/>
      <c r="MMD170" s="1"/>
      <c r="MME170" s="1"/>
      <c r="MMF170" s="1"/>
      <c r="MMG170" s="1"/>
      <c r="MMH170" s="1"/>
      <c r="MMI170" s="1"/>
      <c r="MMJ170" s="1"/>
      <c r="MMK170" s="1"/>
      <c r="MML170" s="1"/>
      <c r="MMM170" s="1"/>
      <c r="MMN170" s="1"/>
      <c r="MMO170" s="1"/>
      <c r="MMP170" s="1"/>
      <c r="MMQ170" s="1"/>
      <c r="MMR170" s="1"/>
      <c r="MMS170" s="1"/>
      <c r="MMT170" s="1"/>
      <c r="MMU170" s="1"/>
      <c r="MMV170" s="1"/>
      <c r="MMW170" s="1"/>
      <c r="MMX170" s="1"/>
      <c r="MMY170" s="1"/>
      <c r="MMZ170" s="1"/>
      <c r="MNA170" s="1"/>
      <c r="MNB170" s="1"/>
      <c r="MNC170" s="1"/>
      <c r="MND170" s="1"/>
      <c r="MNE170" s="1"/>
      <c r="MNF170" s="1"/>
      <c r="MNG170" s="1"/>
      <c r="MNH170" s="1"/>
      <c r="MNI170" s="1"/>
      <c r="MNJ170" s="1"/>
      <c r="MNK170" s="1"/>
      <c r="MNL170" s="1"/>
      <c r="MNM170" s="1"/>
      <c r="MNN170" s="1"/>
      <c r="MNO170" s="1"/>
      <c r="MNP170" s="1"/>
      <c r="MNQ170" s="1"/>
      <c r="MNR170" s="1"/>
      <c r="MNS170" s="1"/>
      <c r="MNT170" s="1"/>
      <c r="MNU170" s="1"/>
      <c r="MNV170" s="1"/>
      <c r="MNW170" s="1"/>
      <c r="MNX170" s="1"/>
      <c r="MNY170" s="1"/>
      <c r="MNZ170" s="1"/>
      <c r="MOA170" s="1"/>
      <c r="MOB170" s="1"/>
      <c r="MOC170" s="1"/>
      <c r="MOD170" s="1"/>
      <c r="MOE170" s="1"/>
      <c r="MOF170" s="1"/>
      <c r="MOG170" s="1"/>
      <c r="MOH170" s="1"/>
      <c r="MOI170" s="1"/>
      <c r="MOJ170" s="1"/>
      <c r="MOK170" s="1"/>
      <c r="MOL170" s="1"/>
      <c r="MOM170" s="1"/>
      <c r="MON170" s="1"/>
      <c r="MOO170" s="1"/>
      <c r="MOP170" s="1"/>
      <c r="MOQ170" s="1"/>
      <c r="MOR170" s="1"/>
      <c r="MOS170" s="1"/>
      <c r="MOT170" s="1"/>
      <c r="MOU170" s="1"/>
      <c r="MOV170" s="1"/>
      <c r="MOW170" s="1"/>
      <c r="MOX170" s="1"/>
      <c r="MOY170" s="1"/>
      <c r="MOZ170" s="1"/>
      <c r="MPA170" s="1"/>
      <c r="MPB170" s="1"/>
      <c r="MPC170" s="1"/>
      <c r="MPD170" s="1"/>
      <c r="MPE170" s="1"/>
      <c r="MPF170" s="1"/>
      <c r="MPG170" s="1"/>
      <c r="MPH170" s="1"/>
      <c r="MPI170" s="1"/>
      <c r="MPJ170" s="1"/>
      <c r="MPK170" s="1"/>
      <c r="MPL170" s="1"/>
      <c r="MPM170" s="1"/>
      <c r="MPN170" s="1"/>
      <c r="MPO170" s="1"/>
      <c r="MPP170" s="1"/>
      <c r="MPQ170" s="1"/>
      <c r="MPR170" s="1"/>
      <c r="MPS170" s="1"/>
      <c r="MPT170" s="1"/>
      <c r="MPU170" s="1"/>
      <c r="MPV170" s="1"/>
      <c r="MPW170" s="1"/>
      <c r="MPX170" s="1"/>
      <c r="MPY170" s="1"/>
      <c r="MPZ170" s="1"/>
      <c r="MQA170" s="1"/>
      <c r="MQB170" s="1"/>
      <c r="MQC170" s="1"/>
      <c r="MQD170" s="1"/>
      <c r="MQE170" s="1"/>
      <c r="MQF170" s="1"/>
      <c r="MQG170" s="1"/>
      <c r="MQH170" s="1"/>
      <c r="MQI170" s="1"/>
      <c r="MQJ170" s="1"/>
      <c r="MQK170" s="1"/>
      <c r="MQL170" s="1"/>
      <c r="MQM170" s="1"/>
      <c r="MQN170" s="1"/>
      <c r="MQO170" s="1"/>
      <c r="MQP170" s="1"/>
      <c r="MQQ170" s="1"/>
      <c r="MQR170" s="1"/>
      <c r="MQS170" s="1"/>
      <c r="MQT170" s="1"/>
      <c r="MQU170" s="1"/>
      <c r="MQV170" s="1"/>
      <c r="MQW170" s="1"/>
      <c r="MQX170" s="1"/>
      <c r="MQY170" s="1"/>
      <c r="MQZ170" s="1"/>
      <c r="MRA170" s="1"/>
      <c r="MRB170" s="1"/>
      <c r="MRC170" s="1"/>
      <c r="MRD170" s="1"/>
      <c r="MRE170" s="1"/>
      <c r="MRF170" s="1"/>
      <c r="MRG170" s="1"/>
      <c r="MRH170" s="1"/>
      <c r="MRI170" s="1"/>
      <c r="MRJ170" s="1"/>
      <c r="MRK170" s="1"/>
      <c r="MRL170" s="1"/>
      <c r="MRM170" s="1"/>
      <c r="MRN170" s="1"/>
      <c r="MRO170" s="1"/>
      <c r="MRP170" s="1"/>
      <c r="MRQ170" s="1"/>
      <c r="MRR170" s="1"/>
      <c r="MRS170" s="1"/>
      <c r="MRT170" s="1"/>
      <c r="MRU170" s="1"/>
      <c r="MRV170" s="1"/>
      <c r="MRW170" s="1"/>
      <c r="MRX170" s="1"/>
      <c r="MRY170" s="1"/>
      <c r="MRZ170" s="1"/>
      <c r="MSA170" s="1"/>
      <c r="MSB170" s="1"/>
      <c r="MSC170" s="1"/>
      <c r="MSD170" s="1"/>
      <c r="MSE170" s="1"/>
      <c r="MSF170" s="1"/>
      <c r="MSG170" s="1"/>
      <c r="MSH170" s="1"/>
      <c r="MSI170" s="1"/>
      <c r="MSJ170" s="1"/>
      <c r="MSK170" s="1"/>
      <c r="MSL170" s="1"/>
      <c r="MSM170" s="1"/>
      <c r="MSN170" s="1"/>
      <c r="MSO170" s="1"/>
      <c r="MSP170" s="1"/>
      <c r="MSQ170" s="1"/>
      <c r="MSR170" s="1"/>
      <c r="MSS170" s="1"/>
      <c r="MST170" s="1"/>
      <c r="MSU170" s="1"/>
      <c r="MSV170" s="1"/>
      <c r="MSW170" s="1"/>
      <c r="MSX170" s="1"/>
      <c r="MSY170" s="1"/>
      <c r="MSZ170" s="1"/>
      <c r="MTA170" s="1"/>
      <c r="MTB170" s="1"/>
      <c r="MTC170" s="1"/>
      <c r="MTD170" s="1"/>
      <c r="MTE170" s="1"/>
      <c r="MTF170" s="1"/>
      <c r="MTG170" s="1"/>
      <c r="MTH170" s="1"/>
      <c r="MTI170" s="1"/>
      <c r="MTJ170" s="1"/>
      <c r="MTK170" s="1"/>
      <c r="MTL170" s="1"/>
      <c r="MTM170" s="1"/>
      <c r="MTN170" s="1"/>
      <c r="MTO170" s="1"/>
      <c r="MTP170" s="1"/>
      <c r="MTQ170" s="1"/>
      <c r="MTR170" s="1"/>
      <c r="MTS170" s="1"/>
      <c r="MTT170" s="1"/>
      <c r="MTU170" s="1"/>
      <c r="MTV170" s="1"/>
      <c r="MTW170" s="1"/>
      <c r="MTX170" s="1"/>
      <c r="MTY170" s="1"/>
      <c r="MTZ170" s="1"/>
      <c r="MUA170" s="1"/>
      <c r="MUB170" s="1"/>
      <c r="MUC170" s="1"/>
      <c r="MUD170" s="1"/>
      <c r="MUE170" s="1"/>
      <c r="MUF170" s="1"/>
      <c r="MUG170" s="1"/>
      <c r="MUH170" s="1"/>
      <c r="MUI170" s="1"/>
      <c r="MUJ170" s="1"/>
      <c r="MUK170" s="1"/>
      <c r="MUL170" s="1"/>
      <c r="MUM170" s="1"/>
      <c r="MUN170" s="1"/>
      <c r="MUO170" s="1"/>
      <c r="MUP170" s="1"/>
      <c r="MUQ170" s="1"/>
      <c r="MUR170" s="1"/>
      <c r="MUS170" s="1"/>
      <c r="MUT170" s="1"/>
      <c r="MUU170" s="1"/>
      <c r="MUV170" s="1"/>
      <c r="MUW170" s="1"/>
      <c r="MUX170" s="1"/>
      <c r="MUY170" s="1"/>
      <c r="MUZ170" s="1"/>
      <c r="MVA170" s="1"/>
      <c r="MVB170" s="1"/>
      <c r="MVC170" s="1"/>
      <c r="MVD170" s="1"/>
      <c r="MVE170" s="1"/>
      <c r="MVF170" s="1"/>
      <c r="MVG170" s="1"/>
      <c r="MVH170" s="1"/>
      <c r="MVI170" s="1"/>
      <c r="MVJ170" s="1"/>
      <c r="MVK170" s="1"/>
      <c r="MVL170" s="1"/>
      <c r="MVM170" s="1"/>
      <c r="MVN170" s="1"/>
      <c r="MVO170" s="1"/>
      <c r="MVP170" s="1"/>
      <c r="MVQ170" s="1"/>
      <c r="MVR170" s="1"/>
      <c r="MVS170" s="1"/>
      <c r="MVT170" s="1"/>
      <c r="MVU170" s="1"/>
      <c r="MVV170" s="1"/>
      <c r="MVW170" s="1"/>
      <c r="MVX170" s="1"/>
      <c r="MVY170" s="1"/>
      <c r="MVZ170" s="1"/>
      <c r="MWA170" s="1"/>
      <c r="MWB170" s="1"/>
      <c r="MWC170" s="1"/>
      <c r="MWD170" s="1"/>
      <c r="MWE170" s="1"/>
      <c r="MWF170" s="1"/>
      <c r="MWG170" s="1"/>
      <c r="MWH170" s="1"/>
      <c r="MWI170" s="1"/>
      <c r="MWJ170" s="1"/>
      <c r="MWK170" s="1"/>
      <c r="MWL170" s="1"/>
      <c r="MWM170" s="1"/>
      <c r="MWN170" s="1"/>
      <c r="MWO170" s="1"/>
      <c r="MWP170" s="1"/>
      <c r="MWQ170" s="1"/>
      <c r="MWR170" s="1"/>
      <c r="MWS170" s="1"/>
      <c r="MWT170" s="1"/>
      <c r="MWU170" s="1"/>
      <c r="MWV170" s="1"/>
      <c r="MWW170" s="1"/>
      <c r="MWX170" s="1"/>
      <c r="MWY170" s="1"/>
      <c r="MWZ170" s="1"/>
      <c r="MXA170" s="1"/>
      <c r="MXB170" s="1"/>
      <c r="MXC170" s="1"/>
      <c r="MXD170" s="1"/>
      <c r="MXE170" s="1"/>
      <c r="MXF170" s="1"/>
      <c r="MXG170" s="1"/>
      <c r="MXH170" s="1"/>
      <c r="MXI170" s="1"/>
      <c r="MXJ170" s="1"/>
      <c r="MXK170" s="1"/>
      <c r="MXL170" s="1"/>
      <c r="MXM170" s="1"/>
      <c r="MXN170" s="1"/>
      <c r="MXO170" s="1"/>
      <c r="MXP170" s="1"/>
      <c r="MXQ170" s="1"/>
      <c r="MXR170" s="1"/>
      <c r="MXS170" s="1"/>
      <c r="MXT170" s="1"/>
      <c r="MXU170" s="1"/>
      <c r="MXV170" s="1"/>
      <c r="MXW170" s="1"/>
      <c r="MXX170" s="1"/>
      <c r="MXY170" s="1"/>
      <c r="MXZ170" s="1"/>
      <c r="MYA170" s="1"/>
      <c r="MYB170" s="1"/>
      <c r="MYC170" s="1"/>
      <c r="MYD170" s="1"/>
      <c r="MYE170" s="1"/>
      <c r="MYF170" s="1"/>
      <c r="MYG170" s="1"/>
      <c r="MYH170" s="1"/>
      <c r="MYI170" s="1"/>
      <c r="MYJ170" s="1"/>
      <c r="MYK170" s="1"/>
      <c r="MYL170" s="1"/>
      <c r="MYM170" s="1"/>
      <c r="MYN170" s="1"/>
      <c r="MYO170" s="1"/>
      <c r="MYP170" s="1"/>
      <c r="MYQ170" s="1"/>
      <c r="MYR170" s="1"/>
      <c r="MYS170" s="1"/>
      <c r="MYT170" s="1"/>
      <c r="MYU170" s="1"/>
      <c r="MYV170" s="1"/>
      <c r="MYW170" s="1"/>
      <c r="MYX170" s="1"/>
      <c r="MYY170" s="1"/>
      <c r="MYZ170" s="1"/>
      <c r="MZA170" s="1"/>
      <c r="MZB170" s="1"/>
      <c r="MZC170" s="1"/>
      <c r="MZD170" s="1"/>
      <c r="MZE170" s="1"/>
      <c r="MZF170" s="1"/>
      <c r="MZG170" s="1"/>
      <c r="MZH170" s="1"/>
      <c r="MZI170" s="1"/>
      <c r="MZJ170" s="1"/>
      <c r="MZK170" s="1"/>
      <c r="MZL170" s="1"/>
      <c r="MZM170" s="1"/>
      <c r="MZN170" s="1"/>
      <c r="MZO170" s="1"/>
      <c r="MZP170" s="1"/>
      <c r="MZQ170" s="1"/>
      <c r="MZR170" s="1"/>
      <c r="MZS170" s="1"/>
      <c r="MZT170" s="1"/>
      <c r="MZU170" s="1"/>
      <c r="MZV170" s="1"/>
      <c r="MZW170" s="1"/>
      <c r="MZX170" s="1"/>
      <c r="MZY170" s="1"/>
      <c r="MZZ170" s="1"/>
      <c r="NAA170" s="1"/>
      <c r="NAB170" s="1"/>
      <c r="NAC170" s="1"/>
      <c r="NAD170" s="1"/>
      <c r="NAE170" s="1"/>
      <c r="NAF170" s="1"/>
      <c r="NAG170" s="1"/>
      <c r="NAH170" s="1"/>
      <c r="NAI170" s="1"/>
      <c r="NAJ170" s="1"/>
      <c r="NAK170" s="1"/>
      <c r="NAL170" s="1"/>
      <c r="NAM170" s="1"/>
      <c r="NAN170" s="1"/>
      <c r="NAO170" s="1"/>
      <c r="NAP170" s="1"/>
      <c r="NAQ170" s="1"/>
      <c r="NAR170" s="1"/>
      <c r="NAS170" s="1"/>
      <c r="NAT170" s="1"/>
      <c r="NAU170" s="1"/>
      <c r="NAV170" s="1"/>
      <c r="NAW170" s="1"/>
      <c r="NAX170" s="1"/>
      <c r="NAY170" s="1"/>
      <c r="NAZ170" s="1"/>
      <c r="NBA170" s="1"/>
      <c r="NBB170" s="1"/>
      <c r="NBC170" s="1"/>
      <c r="NBD170" s="1"/>
      <c r="NBE170" s="1"/>
      <c r="NBF170" s="1"/>
      <c r="NBG170" s="1"/>
      <c r="NBH170" s="1"/>
      <c r="NBI170" s="1"/>
      <c r="NBJ170" s="1"/>
      <c r="NBK170" s="1"/>
      <c r="NBL170" s="1"/>
      <c r="NBM170" s="1"/>
      <c r="NBN170" s="1"/>
      <c r="NBO170" s="1"/>
      <c r="NBP170" s="1"/>
      <c r="NBQ170" s="1"/>
      <c r="NBR170" s="1"/>
      <c r="NBS170" s="1"/>
      <c r="NBT170" s="1"/>
      <c r="NBU170" s="1"/>
      <c r="NBV170" s="1"/>
      <c r="NBW170" s="1"/>
      <c r="NBX170" s="1"/>
      <c r="NBY170" s="1"/>
      <c r="NBZ170" s="1"/>
      <c r="NCA170" s="1"/>
      <c r="NCB170" s="1"/>
      <c r="NCC170" s="1"/>
      <c r="NCD170" s="1"/>
      <c r="NCE170" s="1"/>
      <c r="NCF170" s="1"/>
      <c r="NCG170" s="1"/>
      <c r="NCH170" s="1"/>
      <c r="NCI170" s="1"/>
      <c r="NCJ170" s="1"/>
      <c r="NCK170" s="1"/>
      <c r="NCL170" s="1"/>
      <c r="NCM170" s="1"/>
      <c r="NCN170" s="1"/>
      <c r="NCO170" s="1"/>
      <c r="NCP170" s="1"/>
      <c r="NCQ170" s="1"/>
      <c r="NCR170" s="1"/>
      <c r="NCS170" s="1"/>
      <c r="NCT170" s="1"/>
      <c r="NCU170" s="1"/>
      <c r="NCV170" s="1"/>
      <c r="NCW170" s="1"/>
      <c r="NCX170" s="1"/>
      <c r="NCY170" s="1"/>
      <c r="NCZ170" s="1"/>
      <c r="NDA170" s="1"/>
      <c r="NDB170" s="1"/>
      <c r="NDC170" s="1"/>
      <c r="NDD170" s="1"/>
      <c r="NDE170" s="1"/>
      <c r="NDF170" s="1"/>
      <c r="NDG170" s="1"/>
      <c r="NDH170" s="1"/>
      <c r="NDI170" s="1"/>
      <c r="NDJ170" s="1"/>
      <c r="NDK170" s="1"/>
      <c r="NDL170" s="1"/>
      <c r="NDM170" s="1"/>
      <c r="NDN170" s="1"/>
      <c r="NDO170" s="1"/>
      <c r="NDP170" s="1"/>
      <c r="NDQ170" s="1"/>
      <c r="NDR170" s="1"/>
      <c r="NDS170" s="1"/>
      <c r="NDT170" s="1"/>
      <c r="NDU170" s="1"/>
      <c r="NDV170" s="1"/>
      <c r="NDW170" s="1"/>
      <c r="NDX170" s="1"/>
      <c r="NDY170" s="1"/>
      <c r="NDZ170" s="1"/>
      <c r="NEA170" s="1"/>
      <c r="NEB170" s="1"/>
      <c r="NEC170" s="1"/>
      <c r="NED170" s="1"/>
      <c r="NEE170" s="1"/>
      <c r="NEF170" s="1"/>
      <c r="NEG170" s="1"/>
      <c r="NEH170" s="1"/>
      <c r="NEI170" s="1"/>
      <c r="NEJ170" s="1"/>
      <c r="NEK170" s="1"/>
      <c r="NEL170" s="1"/>
      <c r="NEM170" s="1"/>
      <c r="NEN170" s="1"/>
      <c r="NEO170" s="1"/>
      <c r="NEP170" s="1"/>
      <c r="NEQ170" s="1"/>
      <c r="NER170" s="1"/>
      <c r="NES170" s="1"/>
      <c r="NET170" s="1"/>
      <c r="NEU170" s="1"/>
      <c r="NEV170" s="1"/>
      <c r="NEW170" s="1"/>
      <c r="NEX170" s="1"/>
      <c r="NEY170" s="1"/>
      <c r="NEZ170" s="1"/>
      <c r="NFA170" s="1"/>
      <c r="NFB170" s="1"/>
      <c r="NFC170" s="1"/>
      <c r="NFD170" s="1"/>
      <c r="NFE170" s="1"/>
      <c r="NFF170" s="1"/>
      <c r="NFG170" s="1"/>
      <c r="NFH170" s="1"/>
      <c r="NFI170" s="1"/>
      <c r="NFJ170" s="1"/>
      <c r="NFK170" s="1"/>
      <c r="NFL170" s="1"/>
      <c r="NFM170" s="1"/>
      <c r="NFN170" s="1"/>
      <c r="NFO170" s="1"/>
      <c r="NFP170" s="1"/>
      <c r="NFQ170" s="1"/>
      <c r="NFR170" s="1"/>
      <c r="NFS170" s="1"/>
      <c r="NFT170" s="1"/>
      <c r="NFU170" s="1"/>
      <c r="NFV170" s="1"/>
      <c r="NFW170" s="1"/>
      <c r="NFX170" s="1"/>
      <c r="NFY170" s="1"/>
      <c r="NFZ170" s="1"/>
      <c r="NGA170" s="1"/>
      <c r="NGB170" s="1"/>
      <c r="NGC170" s="1"/>
      <c r="NGD170" s="1"/>
      <c r="NGE170" s="1"/>
      <c r="NGF170" s="1"/>
      <c r="NGG170" s="1"/>
      <c r="NGH170" s="1"/>
      <c r="NGI170" s="1"/>
      <c r="NGJ170" s="1"/>
      <c r="NGK170" s="1"/>
      <c r="NGL170" s="1"/>
      <c r="NGM170" s="1"/>
      <c r="NGN170" s="1"/>
      <c r="NGO170" s="1"/>
      <c r="NGP170" s="1"/>
      <c r="NGQ170" s="1"/>
      <c r="NGR170" s="1"/>
      <c r="NGS170" s="1"/>
      <c r="NGT170" s="1"/>
      <c r="NGU170" s="1"/>
      <c r="NGV170" s="1"/>
      <c r="NGW170" s="1"/>
      <c r="NGX170" s="1"/>
      <c r="NGY170" s="1"/>
      <c r="NGZ170" s="1"/>
      <c r="NHA170" s="1"/>
      <c r="NHB170" s="1"/>
      <c r="NHC170" s="1"/>
      <c r="NHD170" s="1"/>
      <c r="NHE170" s="1"/>
      <c r="NHF170" s="1"/>
      <c r="NHG170" s="1"/>
      <c r="NHH170" s="1"/>
      <c r="NHI170" s="1"/>
      <c r="NHJ170" s="1"/>
      <c r="NHK170" s="1"/>
      <c r="NHL170" s="1"/>
      <c r="NHM170" s="1"/>
      <c r="NHN170" s="1"/>
      <c r="NHO170" s="1"/>
      <c r="NHP170" s="1"/>
      <c r="NHQ170" s="1"/>
      <c r="NHR170" s="1"/>
      <c r="NHS170" s="1"/>
      <c r="NHT170" s="1"/>
      <c r="NHU170" s="1"/>
      <c r="NHV170" s="1"/>
      <c r="NHW170" s="1"/>
      <c r="NHX170" s="1"/>
      <c r="NHY170" s="1"/>
      <c r="NHZ170" s="1"/>
      <c r="NIA170" s="1"/>
      <c r="NIB170" s="1"/>
      <c r="NIC170" s="1"/>
      <c r="NID170" s="1"/>
      <c r="NIE170" s="1"/>
      <c r="NIF170" s="1"/>
      <c r="NIG170" s="1"/>
      <c r="NIH170" s="1"/>
      <c r="NII170" s="1"/>
      <c r="NIJ170" s="1"/>
      <c r="NIK170" s="1"/>
      <c r="NIL170" s="1"/>
      <c r="NIM170" s="1"/>
      <c r="NIN170" s="1"/>
      <c r="NIO170" s="1"/>
      <c r="NIP170" s="1"/>
      <c r="NIQ170" s="1"/>
      <c r="NIR170" s="1"/>
      <c r="NIS170" s="1"/>
      <c r="NIT170" s="1"/>
      <c r="NIU170" s="1"/>
      <c r="NIV170" s="1"/>
      <c r="NIW170" s="1"/>
      <c r="NIX170" s="1"/>
      <c r="NIY170" s="1"/>
      <c r="NIZ170" s="1"/>
      <c r="NJA170" s="1"/>
      <c r="NJB170" s="1"/>
      <c r="NJC170" s="1"/>
      <c r="NJD170" s="1"/>
      <c r="NJE170" s="1"/>
      <c r="NJF170" s="1"/>
      <c r="NJG170" s="1"/>
      <c r="NJH170" s="1"/>
      <c r="NJI170" s="1"/>
      <c r="NJJ170" s="1"/>
      <c r="NJK170" s="1"/>
      <c r="NJL170" s="1"/>
      <c r="NJM170" s="1"/>
      <c r="NJN170" s="1"/>
      <c r="NJO170" s="1"/>
      <c r="NJP170" s="1"/>
      <c r="NJQ170" s="1"/>
      <c r="NJR170" s="1"/>
      <c r="NJS170" s="1"/>
      <c r="NJT170" s="1"/>
      <c r="NJU170" s="1"/>
      <c r="NJV170" s="1"/>
      <c r="NJW170" s="1"/>
      <c r="NJX170" s="1"/>
      <c r="NJY170" s="1"/>
      <c r="NJZ170" s="1"/>
      <c r="NKA170" s="1"/>
      <c r="NKB170" s="1"/>
      <c r="NKC170" s="1"/>
      <c r="NKD170" s="1"/>
      <c r="NKE170" s="1"/>
      <c r="NKF170" s="1"/>
      <c r="NKG170" s="1"/>
      <c r="NKH170" s="1"/>
      <c r="NKI170" s="1"/>
      <c r="NKJ170" s="1"/>
      <c r="NKK170" s="1"/>
      <c r="NKL170" s="1"/>
      <c r="NKM170" s="1"/>
      <c r="NKN170" s="1"/>
      <c r="NKO170" s="1"/>
      <c r="NKP170" s="1"/>
      <c r="NKQ170" s="1"/>
      <c r="NKR170" s="1"/>
      <c r="NKS170" s="1"/>
      <c r="NKT170" s="1"/>
      <c r="NKU170" s="1"/>
      <c r="NKV170" s="1"/>
      <c r="NKW170" s="1"/>
      <c r="NKX170" s="1"/>
      <c r="NKY170" s="1"/>
      <c r="NKZ170" s="1"/>
      <c r="NLA170" s="1"/>
      <c r="NLB170" s="1"/>
      <c r="NLC170" s="1"/>
      <c r="NLD170" s="1"/>
      <c r="NLE170" s="1"/>
      <c r="NLF170" s="1"/>
      <c r="NLG170" s="1"/>
      <c r="NLH170" s="1"/>
      <c r="NLI170" s="1"/>
      <c r="NLJ170" s="1"/>
      <c r="NLK170" s="1"/>
      <c r="NLL170" s="1"/>
      <c r="NLM170" s="1"/>
      <c r="NLN170" s="1"/>
      <c r="NLO170" s="1"/>
      <c r="NLP170" s="1"/>
      <c r="NLQ170" s="1"/>
      <c r="NLR170" s="1"/>
      <c r="NLS170" s="1"/>
      <c r="NLT170" s="1"/>
      <c r="NLU170" s="1"/>
      <c r="NLV170" s="1"/>
      <c r="NLW170" s="1"/>
      <c r="NLX170" s="1"/>
      <c r="NLY170" s="1"/>
      <c r="NLZ170" s="1"/>
      <c r="NMA170" s="1"/>
      <c r="NMB170" s="1"/>
      <c r="NMC170" s="1"/>
      <c r="NMD170" s="1"/>
      <c r="NME170" s="1"/>
      <c r="NMF170" s="1"/>
      <c r="NMG170" s="1"/>
      <c r="NMH170" s="1"/>
      <c r="NMI170" s="1"/>
      <c r="NMJ170" s="1"/>
      <c r="NMK170" s="1"/>
      <c r="NML170" s="1"/>
      <c r="NMM170" s="1"/>
      <c r="NMN170" s="1"/>
      <c r="NMO170" s="1"/>
      <c r="NMP170" s="1"/>
      <c r="NMQ170" s="1"/>
      <c r="NMR170" s="1"/>
      <c r="NMS170" s="1"/>
      <c r="NMT170" s="1"/>
      <c r="NMU170" s="1"/>
      <c r="NMV170" s="1"/>
      <c r="NMW170" s="1"/>
      <c r="NMX170" s="1"/>
      <c r="NMY170" s="1"/>
      <c r="NMZ170" s="1"/>
      <c r="NNA170" s="1"/>
      <c r="NNB170" s="1"/>
      <c r="NNC170" s="1"/>
      <c r="NND170" s="1"/>
      <c r="NNE170" s="1"/>
      <c r="NNF170" s="1"/>
      <c r="NNG170" s="1"/>
      <c r="NNH170" s="1"/>
      <c r="NNI170" s="1"/>
      <c r="NNJ170" s="1"/>
      <c r="NNK170" s="1"/>
      <c r="NNL170" s="1"/>
      <c r="NNM170" s="1"/>
      <c r="NNN170" s="1"/>
      <c r="NNO170" s="1"/>
      <c r="NNP170" s="1"/>
      <c r="NNQ170" s="1"/>
      <c r="NNR170" s="1"/>
      <c r="NNS170" s="1"/>
      <c r="NNT170" s="1"/>
      <c r="NNU170" s="1"/>
      <c r="NNV170" s="1"/>
      <c r="NNW170" s="1"/>
      <c r="NNX170" s="1"/>
      <c r="NNY170" s="1"/>
      <c r="NNZ170" s="1"/>
      <c r="NOA170" s="1"/>
      <c r="NOB170" s="1"/>
      <c r="NOC170" s="1"/>
      <c r="NOD170" s="1"/>
      <c r="NOE170" s="1"/>
      <c r="NOF170" s="1"/>
      <c r="NOG170" s="1"/>
      <c r="NOH170" s="1"/>
      <c r="NOI170" s="1"/>
      <c r="NOJ170" s="1"/>
      <c r="NOK170" s="1"/>
      <c r="NOL170" s="1"/>
      <c r="NOM170" s="1"/>
      <c r="NON170" s="1"/>
      <c r="NOO170" s="1"/>
      <c r="NOP170" s="1"/>
      <c r="NOQ170" s="1"/>
      <c r="NOR170" s="1"/>
      <c r="NOS170" s="1"/>
      <c r="NOT170" s="1"/>
      <c r="NOU170" s="1"/>
      <c r="NOV170" s="1"/>
      <c r="NOW170" s="1"/>
      <c r="NOX170" s="1"/>
      <c r="NOY170" s="1"/>
      <c r="NOZ170" s="1"/>
      <c r="NPA170" s="1"/>
      <c r="NPB170" s="1"/>
      <c r="NPC170" s="1"/>
      <c r="NPD170" s="1"/>
      <c r="NPE170" s="1"/>
      <c r="NPF170" s="1"/>
      <c r="NPG170" s="1"/>
      <c r="NPH170" s="1"/>
      <c r="NPI170" s="1"/>
      <c r="NPJ170" s="1"/>
      <c r="NPK170" s="1"/>
      <c r="NPL170" s="1"/>
      <c r="NPM170" s="1"/>
      <c r="NPN170" s="1"/>
      <c r="NPO170" s="1"/>
      <c r="NPP170" s="1"/>
      <c r="NPQ170" s="1"/>
      <c r="NPR170" s="1"/>
      <c r="NPS170" s="1"/>
      <c r="NPT170" s="1"/>
      <c r="NPU170" s="1"/>
      <c r="NPV170" s="1"/>
      <c r="NPW170" s="1"/>
      <c r="NPX170" s="1"/>
      <c r="NPY170" s="1"/>
      <c r="NPZ170" s="1"/>
      <c r="NQA170" s="1"/>
      <c r="NQB170" s="1"/>
      <c r="NQC170" s="1"/>
      <c r="NQD170" s="1"/>
      <c r="NQE170" s="1"/>
      <c r="NQF170" s="1"/>
      <c r="NQG170" s="1"/>
      <c r="NQH170" s="1"/>
      <c r="NQI170" s="1"/>
      <c r="NQJ170" s="1"/>
      <c r="NQK170" s="1"/>
      <c r="NQL170" s="1"/>
      <c r="NQM170" s="1"/>
      <c r="NQN170" s="1"/>
      <c r="NQO170" s="1"/>
      <c r="NQP170" s="1"/>
      <c r="NQQ170" s="1"/>
      <c r="NQR170" s="1"/>
      <c r="NQS170" s="1"/>
      <c r="NQT170" s="1"/>
      <c r="NQU170" s="1"/>
      <c r="NQV170" s="1"/>
      <c r="NQW170" s="1"/>
      <c r="NQX170" s="1"/>
      <c r="NQY170" s="1"/>
      <c r="NQZ170" s="1"/>
      <c r="NRA170" s="1"/>
      <c r="NRB170" s="1"/>
      <c r="NRC170" s="1"/>
      <c r="NRD170" s="1"/>
      <c r="NRE170" s="1"/>
      <c r="NRF170" s="1"/>
      <c r="NRG170" s="1"/>
      <c r="NRH170" s="1"/>
      <c r="NRI170" s="1"/>
      <c r="NRJ170" s="1"/>
      <c r="NRK170" s="1"/>
      <c r="NRL170" s="1"/>
      <c r="NRM170" s="1"/>
      <c r="NRN170" s="1"/>
      <c r="NRO170" s="1"/>
      <c r="NRP170" s="1"/>
      <c r="NRQ170" s="1"/>
      <c r="NRR170" s="1"/>
      <c r="NRS170" s="1"/>
      <c r="NRT170" s="1"/>
      <c r="NRU170" s="1"/>
      <c r="NRV170" s="1"/>
      <c r="NRW170" s="1"/>
      <c r="NRX170" s="1"/>
      <c r="NRY170" s="1"/>
      <c r="NRZ170" s="1"/>
      <c r="NSA170" s="1"/>
      <c r="NSB170" s="1"/>
      <c r="NSC170" s="1"/>
      <c r="NSD170" s="1"/>
      <c r="NSE170" s="1"/>
      <c r="NSF170" s="1"/>
      <c r="NSG170" s="1"/>
      <c r="NSH170" s="1"/>
      <c r="NSI170" s="1"/>
      <c r="NSJ170" s="1"/>
      <c r="NSK170" s="1"/>
      <c r="NSL170" s="1"/>
      <c r="NSM170" s="1"/>
      <c r="NSN170" s="1"/>
      <c r="NSO170" s="1"/>
      <c r="NSP170" s="1"/>
      <c r="NSQ170" s="1"/>
      <c r="NSR170" s="1"/>
      <c r="NSS170" s="1"/>
      <c r="NST170" s="1"/>
      <c r="NSU170" s="1"/>
      <c r="NSV170" s="1"/>
      <c r="NSW170" s="1"/>
      <c r="NSX170" s="1"/>
      <c r="NSY170" s="1"/>
      <c r="NSZ170" s="1"/>
      <c r="NTA170" s="1"/>
      <c r="NTB170" s="1"/>
      <c r="NTC170" s="1"/>
      <c r="NTD170" s="1"/>
      <c r="NTE170" s="1"/>
      <c r="NTF170" s="1"/>
      <c r="NTG170" s="1"/>
      <c r="NTH170" s="1"/>
      <c r="NTI170" s="1"/>
      <c r="NTJ170" s="1"/>
      <c r="NTK170" s="1"/>
      <c r="NTL170" s="1"/>
      <c r="NTM170" s="1"/>
      <c r="NTN170" s="1"/>
      <c r="NTO170" s="1"/>
      <c r="NTP170" s="1"/>
      <c r="NTQ170" s="1"/>
      <c r="NTR170" s="1"/>
      <c r="NTS170" s="1"/>
      <c r="NTT170" s="1"/>
      <c r="NTU170" s="1"/>
      <c r="NTV170" s="1"/>
      <c r="NTW170" s="1"/>
      <c r="NTX170" s="1"/>
      <c r="NTY170" s="1"/>
      <c r="NTZ170" s="1"/>
      <c r="NUA170" s="1"/>
      <c r="NUB170" s="1"/>
      <c r="NUC170" s="1"/>
      <c r="NUD170" s="1"/>
      <c r="NUE170" s="1"/>
      <c r="NUF170" s="1"/>
      <c r="NUG170" s="1"/>
      <c r="NUH170" s="1"/>
      <c r="NUI170" s="1"/>
      <c r="NUJ170" s="1"/>
      <c r="NUK170" s="1"/>
      <c r="NUL170" s="1"/>
      <c r="NUM170" s="1"/>
      <c r="NUN170" s="1"/>
      <c r="NUO170" s="1"/>
      <c r="NUP170" s="1"/>
      <c r="NUQ170" s="1"/>
      <c r="NUR170" s="1"/>
      <c r="NUS170" s="1"/>
      <c r="NUT170" s="1"/>
      <c r="NUU170" s="1"/>
      <c r="NUV170" s="1"/>
      <c r="NUW170" s="1"/>
      <c r="NUX170" s="1"/>
      <c r="NUY170" s="1"/>
      <c r="NUZ170" s="1"/>
      <c r="NVA170" s="1"/>
      <c r="NVB170" s="1"/>
      <c r="NVC170" s="1"/>
      <c r="NVD170" s="1"/>
      <c r="NVE170" s="1"/>
      <c r="NVF170" s="1"/>
      <c r="NVG170" s="1"/>
      <c r="NVH170" s="1"/>
      <c r="NVI170" s="1"/>
      <c r="NVJ170" s="1"/>
      <c r="NVK170" s="1"/>
      <c r="NVL170" s="1"/>
      <c r="NVM170" s="1"/>
      <c r="NVN170" s="1"/>
      <c r="NVO170" s="1"/>
      <c r="NVP170" s="1"/>
      <c r="NVQ170" s="1"/>
      <c r="NVR170" s="1"/>
      <c r="NVS170" s="1"/>
      <c r="NVT170" s="1"/>
      <c r="NVU170" s="1"/>
      <c r="NVV170" s="1"/>
      <c r="NVW170" s="1"/>
      <c r="NVX170" s="1"/>
      <c r="NVY170" s="1"/>
      <c r="NVZ170" s="1"/>
      <c r="NWA170" s="1"/>
      <c r="NWB170" s="1"/>
      <c r="NWC170" s="1"/>
      <c r="NWD170" s="1"/>
      <c r="NWE170" s="1"/>
      <c r="NWF170" s="1"/>
      <c r="NWG170" s="1"/>
      <c r="NWH170" s="1"/>
      <c r="NWI170" s="1"/>
      <c r="NWJ170" s="1"/>
      <c r="NWK170" s="1"/>
      <c r="NWL170" s="1"/>
      <c r="NWM170" s="1"/>
      <c r="NWN170" s="1"/>
      <c r="NWO170" s="1"/>
      <c r="NWP170" s="1"/>
      <c r="NWQ170" s="1"/>
      <c r="NWR170" s="1"/>
      <c r="NWS170" s="1"/>
      <c r="NWT170" s="1"/>
      <c r="NWU170" s="1"/>
      <c r="NWV170" s="1"/>
      <c r="NWW170" s="1"/>
      <c r="NWX170" s="1"/>
      <c r="NWY170" s="1"/>
      <c r="NWZ170" s="1"/>
      <c r="NXA170" s="1"/>
      <c r="NXB170" s="1"/>
      <c r="NXC170" s="1"/>
      <c r="NXD170" s="1"/>
      <c r="NXE170" s="1"/>
      <c r="NXF170" s="1"/>
      <c r="NXG170" s="1"/>
      <c r="NXH170" s="1"/>
      <c r="NXI170" s="1"/>
      <c r="NXJ170" s="1"/>
      <c r="NXK170" s="1"/>
      <c r="NXL170" s="1"/>
      <c r="NXM170" s="1"/>
      <c r="NXN170" s="1"/>
      <c r="NXO170" s="1"/>
      <c r="NXP170" s="1"/>
      <c r="NXQ170" s="1"/>
      <c r="NXR170" s="1"/>
      <c r="NXS170" s="1"/>
      <c r="NXT170" s="1"/>
      <c r="NXU170" s="1"/>
      <c r="NXV170" s="1"/>
      <c r="NXW170" s="1"/>
      <c r="NXX170" s="1"/>
      <c r="NXY170" s="1"/>
      <c r="NXZ170" s="1"/>
      <c r="NYA170" s="1"/>
      <c r="NYB170" s="1"/>
      <c r="NYC170" s="1"/>
      <c r="NYD170" s="1"/>
      <c r="NYE170" s="1"/>
      <c r="NYF170" s="1"/>
      <c r="NYG170" s="1"/>
      <c r="NYH170" s="1"/>
      <c r="NYI170" s="1"/>
      <c r="NYJ170" s="1"/>
      <c r="NYK170" s="1"/>
      <c r="NYL170" s="1"/>
      <c r="NYM170" s="1"/>
      <c r="NYN170" s="1"/>
      <c r="NYO170" s="1"/>
      <c r="NYP170" s="1"/>
      <c r="NYQ170" s="1"/>
      <c r="NYR170" s="1"/>
      <c r="NYS170" s="1"/>
      <c r="NYT170" s="1"/>
      <c r="NYU170" s="1"/>
      <c r="NYV170" s="1"/>
      <c r="NYW170" s="1"/>
      <c r="NYX170" s="1"/>
      <c r="NYY170" s="1"/>
      <c r="NYZ170" s="1"/>
      <c r="NZA170" s="1"/>
      <c r="NZB170" s="1"/>
      <c r="NZC170" s="1"/>
      <c r="NZD170" s="1"/>
      <c r="NZE170" s="1"/>
      <c r="NZF170" s="1"/>
      <c r="NZG170" s="1"/>
      <c r="NZH170" s="1"/>
      <c r="NZI170" s="1"/>
      <c r="NZJ170" s="1"/>
      <c r="NZK170" s="1"/>
      <c r="NZL170" s="1"/>
      <c r="NZM170" s="1"/>
      <c r="NZN170" s="1"/>
      <c r="NZO170" s="1"/>
      <c r="NZP170" s="1"/>
      <c r="NZQ170" s="1"/>
      <c r="NZR170" s="1"/>
      <c r="NZS170" s="1"/>
      <c r="NZT170" s="1"/>
      <c r="NZU170" s="1"/>
      <c r="NZV170" s="1"/>
      <c r="NZW170" s="1"/>
      <c r="NZX170" s="1"/>
      <c r="NZY170" s="1"/>
      <c r="NZZ170" s="1"/>
      <c r="OAA170" s="1"/>
      <c r="OAB170" s="1"/>
      <c r="OAC170" s="1"/>
      <c r="OAD170" s="1"/>
      <c r="OAE170" s="1"/>
      <c r="OAF170" s="1"/>
      <c r="OAG170" s="1"/>
      <c r="OAH170" s="1"/>
      <c r="OAI170" s="1"/>
      <c r="OAJ170" s="1"/>
      <c r="OAK170" s="1"/>
      <c r="OAL170" s="1"/>
      <c r="OAM170" s="1"/>
      <c r="OAN170" s="1"/>
      <c r="OAO170" s="1"/>
      <c r="OAP170" s="1"/>
      <c r="OAQ170" s="1"/>
      <c r="OAR170" s="1"/>
      <c r="OAS170" s="1"/>
      <c r="OAT170" s="1"/>
      <c r="OAU170" s="1"/>
      <c r="OAV170" s="1"/>
      <c r="OAW170" s="1"/>
      <c r="OAX170" s="1"/>
      <c r="OAY170" s="1"/>
      <c r="OAZ170" s="1"/>
      <c r="OBA170" s="1"/>
      <c r="OBB170" s="1"/>
      <c r="OBC170" s="1"/>
      <c r="OBD170" s="1"/>
      <c r="OBE170" s="1"/>
      <c r="OBF170" s="1"/>
      <c r="OBG170" s="1"/>
      <c r="OBH170" s="1"/>
      <c r="OBI170" s="1"/>
      <c r="OBJ170" s="1"/>
      <c r="OBK170" s="1"/>
      <c r="OBL170" s="1"/>
      <c r="OBM170" s="1"/>
      <c r="OBN170" s="1"/>
      <c r="OBO170" s="1"/>
      <c r="OBP170" s="1"/>
      <c r="OBQ170" s="1"/>
      <c r="OBR170" s="1"/>
      <c r="OBS170" s="1"/>
      <c r="OBT170" s="1"/>
      <c r="OBU170" s="1"/>
      <c r="OBV170" s="1"/>
      <c r="OBW170" s="1"/>
      <c r="OBX170" s="1"/>
      <c r="OBY170" s="1"/>
      <c r="OBZ170" s="1"/>
      <c r="OCA170" s="1"/>
      <c r="OCB170" s="1"/>
      <c r="OCC170" s="1"/>
      <c r="OCD170" s="1"/>
      <c r="OCE170" s="1"/>
      <c r="OCF170" s="1"/>
      <c r="OCG170" s="1"/>
      <c r="OCH170" s="1"/>
      <c r="OCI170" s="1"/>
      <c r="OCJ170" s="1"/>
      <c r="OCK170" s="1"/>
      <c r="OCL170" s="1"/>
      <c r="OCM170" s="1"/>
      <c r="OCN170" s="1"/>
      <c r="OCO170" s="1"/>
      <c r="OCP170" s="1"/>
      <c r="OCQ170" s="1"/>
      <c r="OCR170" s="1"/>
      <c r="OCS170" s="1"/>
      <c r="OCT170" s="1"/>
      <c r="OCU170" s="1"/>
      <c r="OCV170" s="1"/>
      <c r="OCW170" s="1"/>
      <c r="OCX170" s="1"/>
      <c r="OCY170" s="1"/>
      <c r="OCZ170" s="1"/>
      <c r="ODA170" s="1"/>
      <c r="ODB170" s="1"/>
      <c r="ODC170" s="1"/>
      <c r="ODD170" s="1"/>
      <c r="ODE170" s="1"/>
      <c r="ODF170" s="1"/>
      <c r="ODG170" s="1"/>
      <c r="ODH170" s="1"/>
      <c r="ODI170" s="1"/>
      <c r="ODJ170" s="1"/>
      <c r="ODK170" s="1"/>
      <c r="ODL170" s="1"/>
      <c r="ODM170" s="1"/>
      <c r="ODN170" s="1"/>
      <c r="ODO170" s="1"/>
      <c r="ODP170" s="1"/>
      <c r="ODQ170" s="1"/>
      <c r="ODR170" s="1"/>
      <c r="ODS170" s="1"/>
      <c r="ODT170" s="1"/>
      <c r="ODU170" s="1"/>
      <c r="ODV170" s="1"/>
      <c r="ODW170" s="1"/>
      <c r="ODX170" s="1"/>
      <c r="ODY170" s="1"/>
      <c r="ODZ170" s="1"/>
      <c r="OEA170" s="1"/>
      <c r="OEB170" s="1"/>
      <c r="OEC170" s="1"/>
      <c r="OED170" s="1"/>
      <c r="OEE170" s="1"/>
      <c r="OEF170" s="1"/>
      <c r="OEG170" s="1"/>
      <c r="OEH170" s="1"/>
      <c r="OEI170" s="1"/>
      <c r="OEJ170" s="1"/>
      <c r="OEK170" s="1"/>
      <c r="OEL170" s="1"/>
      <c r="OEM170" s="1"/>
      <c r="OEN170" s="1"/>
      <c r="OEO170" s="1"/>
      <c r="OEP170" s="1"/>
      <c r="OEQ170" s="1"/>
      <c r="OER170" s="1"/>
      <c r="OES170" s="1"/>
      <c r="OET170" s="1"/>
      <c r="OEU170" s="1"/>
      <c r="OEV170" s="1"/>
      <c r="OEW170" s="1"/>
      <c r="OEX170" s="1"/>
      <c r="OEY170" s="1"/>
      <c r="OEZ170" s="1"/>
      <c r="OFA170" s="1"/>
      <c r="OFB170" s="1"/>
      <c r="OFC170" s="1"/>
      <c r="OFD170" s="1"/>
      <c r="OFE170" s="1"/>
      <c r="OFF170" s="1"/>
      <c r="OFG170" s="1"/>
      <c r="OFH170" s="1"/>
      <c r="OFI170" s="1"/>
      <c r="OFJ170" s="1"/>
      <c r="OFK170" s="1"/>
      <c r="OFL170" s="1"/>
      <c r="OFM170" s="1"/>
      <c r="OFN170" s="1"/>
      <c r="OFO170" s="1"/>
      <c r="OFP170" s="1"/>
      <c r="OFQ170" s="1"/>
      <c r="OFR170" s="1"/>
      <c r="OFS170" s="1"/>
      <c r="OFT170" s="1"/>
      <c r="OFU170" s="1"/>
      <c r="OFV170" s="1"/>
      <c r="OFW170" s="1"/>
      <c r="OFX170" s="1"/>
      <c r="OFY170" s="1"/>
      <c r="OFZ170" s="1"/>
      <c r="OGA170" s="1"/>
      <c r="OGB170" s="1"/>
      <c r="OGC170" s="1"/>
      <c r="OGD170" s="1"/>
      <c r="OGE170" s="1"/>
      <c r="OGF170" s="1"/>
      <c r="OGG170" s="1"/>
      <c r="OGH170" s="1"/>
      <c r="OGI170" s="1"/>
      <c r="OGJ170" s="1"/>
      <c r="OGK170" s="1"/>
      <c r="OGL170" s="1"/>
      <c r="OGM170" s="1"/>
      <c r="OGN170" s="1"/>
      <c r="OGO170" s="1"/>
      <c r="OGP170" s="1"/>
      <c r="OGQ170" s="1"/>
      <c r="OGR170" s="1"/>
      <c r="OGS170" s="1"/>
      <c r="OGT170" s="1"/>
      <c r="OGU170" s="1"/>
      <c r="OGV170" s="1"/>
      <c r="OGW170" s="1"/>
      <c r="OGX170" s="1"/>
      <c r="OGY170" s="1"/>
      <c r="OGZ170" s="1"/>
      <c r="OHA170" s="1"/>
      <c r="OHB170" s="1"/>
      <c r="OHC170" s="1"/>
      <c r="OHD170" s="1"/>
      <c r="OHE170" s="1"/>
      <c r="OHF170" s="1"/>
      <c r="OHG170" s="1"/>
      <c r="OHH170" s="1"/>
      <c r="OHI170" s="1"/>
      <c r="OHJ170" s="1"/>
      <c r="OHK170" s="1"/>
      <c r="OHL170" s="1"/>
      <c r="OHM170" s="1"/>
      <c r="OHN170" s="1"/>
      <c r="OHO170" s="1"/>
      <c r="OHP170" s="1"/>
      <c r="OHQ170" s="1"/>
      <c r="OHR170" s="1"/>
      <c r="OHS170" s="1"/>
      <c r="OHT170" s="1"/>
      <c r="OHU170" s="1"/>
      <c r="OHV170" s="1"/>
      <c r="OHW170" s="1"/>
      <c r="OHX170" s="1"/>
      <c r="OHY170" s="1"/>
      <c r="OHZ170" s="1"/>
      <c r="OIA170" s="1"/>
      <c r="OIB170" s="1"/>
      <c r="OIC170" s="1"/>
      <c r="OID170" s="1"/>
      <c r="OIE170" s="1"/>
      <c r="OIF170" s="1"/>
      <c r="OIG170" s="1"/>
      <c r="OIH170" s="1"/>
      <c r="OII170" s="1"/>
      <c r="OIJ170" s="1"/>
      <c r="OIK170" s="1"/>
      <c r="OIL170" s="1"/>
      <c r="OIM170" s="1"/>
      <c r="OIN170" s="1"/>
      <c r="OIO170" s="1"/>
      <c r="OIP170" s="1"/>
      <c r="OIQ170" s="1"/>
      <c r="OIR170" s="1"/>
      <c r="OIS170" s="1"/>
      <c r="OIT170" s="1"/>
      <c r="OIU170" s="1"/>
      <c r="OIV170" s="1"/>
      <c r="OIW170" s="1"/>
      <c r="OIX170" s="1"/>
      <c r="OIY170" s="1"/>
      <c r="OIZ170" s="1"/>
      <c r="OJA170" s="1"/>
      <c r="OJB170" s="1"/>
      <c r="OJC170" s="1"/>
      <c r="OJD170" s="1"/>
      <c r="OJE170" s="1"/>
      <c r="OJF170" s="1"/>
      <c r="OJG170" s="1"/>
      <c r="OJH170" s="1"/>
      <c r="OJI170" s="1"/>
      <c r="OJJ170" s="1"/>
      <c r="OJK170" s="1"/>
      <c r="OJL170" s="1"/>
      <c r="OJM170" s="1"/>
      <c r="OJN170" s="1"/>
      <c r="OJO170" s="1"/>
      <c r="OJP170" s="1"/>
      <c r="OJQ170" s="1"/>
      <c r="OJR170" s="1"/>
      <c r="OJS170" s="1"/>
      <c r="OJT170" s="1"/>
      <c r="OJU170" s="1"/>
      <c r="OJV170" s="1"/>
      <c r="OJW170" s="1"/>
      <c r="OJX170" s="1"/>
      <c r="OJY170" s="1"/>
      <c r="OJZ170" s="1"/>
      <c r="OKA170" s="1"/>
      <c r="OKB170" s="1"/>
      <c r="OKC170" s="1"/>
      <c r="OKD170" s="1"/>
      <c r="OKE170" s="1"/>
      <c r="OKF170" s="1"/>
      <c r="OKG170" s="1"/>
      <c r="OKH170" s="1"/>
      <c r="OKI170" s="1"/>
      <c r="OKJ170" s="1"/>
      <c r="OKK170" s="1"/>
      <c r="OKL170" s="1"/>
      <c r="OKM170" s="1"/>
      <c r="OKN170" s="1"/>
      <c r="OKO170" s="1"/>
      <c r="OKP170" s="1"/>
      <c r="OKQ170" s="1"/>
      <c r="OKR170" s="1"/>
      <c r="OKS170" s="1"/>
      <c r="OKT170" s="1"/>
      <c r="OKU170" s="1"/>
      <c r="OKV170" s="1"/>
      <c r="OKW170" s="1"/>
      <c r="OKX170" s="1"/>
      <c r="OKY170" s="1"/>
      <c r="OKZ170" s="1"/>
      <c r="OLA170" s="1"/>
      <c r="OLB170" s="1"/>
      <c r="OLC170" s="1"/>
      <c r="OLD170" s="1"/>
      <c r="OLE170" s="1"/>
      <c r="OLF170" s="1"/>
      <c r="OLG170" s="1"/>
      <c r="OLH170" s="1"/>
      <c r="OLI170" s="1"/>
      <c r="OLJ170" s="1"/>
      <c r="OLK170" s="1"/>
      <c r="OLL170" s="1"/>
      <c r="OLM170" s="1"/>
      <c r="OLN170" s="1"/>
      <c r="OLO170" s="1"/>
      <c r="OLP170" s="1"/>
      <c r="OLQ170" s="1"/>
      <c r="OLR170" s="1"/>
      <c r="OLS170" s="1"/>
      <c r="OLT170" s="1"/>
      <c r="OLU170" s="1"/>
      <c r="OLV170" s="1"/>
      <c r="OLW170" s="1"/>
      <c r="OLX170" s="1"/>
      <c r="OLY170" s="1"/>
      <c r="OLZ170" s="1"/>
      <c r="OMA170" s="1"/>
      <c r="OMB170" s="1"/>
      <c r="OMC170" s="1"/>
      <c r="OMD170" s="1"/>
      <c r="OME170" s="1"/>
      <c r="OMF170" s="1"/>
      <c r="OMG170" s="1"/>
      <c r="OMH170" s="1"/>
      <c r="OMI170" s="1"/>
      <c r="OMJ170" s="1"/>
      <c r="OMK170" s="1"/>
      <c r="OML170" s="1"/>
      <c r="OMM170" s="1"/>
      <c r="OMN170" s="1"/>
      <c r="OMO170" s="1"/>
      <c r="OMP170" s="1"/>
      <c r="OMQ170" s="1"/>
      <c r="OMR170" s="1"/>
      <c r="OMS170" s="1"/>
      <c r="OMT170" s="1"/>
      <c r="OMU170" s="1"/>
      <c r="OMV170" s="1"/>
      <c r="OMW170" s="1"/>
      <c r="OMX170" s="1"/>
      <c r="OMY170" s="1"/>
      <c r="OMZ170" s="1"/>
      <c r="ONA170" s="1"/>
      <c r="ONB170" s="1"/>
      <c r="ONC170" s="1"/>
      <c r="OND170" s="1"/>
      <c r="ONE170" s="1"/>
      <c r="ONF170" s="1"/>
      <c r="ONG170" s="1"/>
      <c r="ONH170" s="1"/>
      <c r="ONI170" s="1"/>
      <c r="ONJ170" s="1"/>
      <c r="ONK170" s="1"/>
      <c r="ONL170" s="1"/>
      <c r="ONM170" s="1"/>
      <c r="ONN170" s="1"/>
      <c r="ONO170" s="1"/>
      <c r="ONP170" s="1"/>
      <c r="ONQ170" s="1"/>
      <c r="ONR170" s="1"/>
      <c r="ONS170" s="1"/>
      <c r="ONT170" s="1"/>
      <c r="ONU170" s="1"/>
      <c r="ONV170" s="1"/>
      <c r="ONW170" s="1"/>
      <c r="ONX170" s="1"/>
      <c r="ONY170" s="1"/>
      <c r="ONZ170" s="1"/>
      <c r="OOA170" s="1"/>
      <c r="OOB170" s="1"/>
      <c r="OOC170" s="1"/>
      <c r="OOD170" s="1"/>
      <c r="OOE170" s="1"/>
      <c r="OOF170" s="1"/>
      <c r="OOG170" s="1"/>
      <c r="OOH170" s="1"/>
      <c r="OOI170" s="1"/>
      <c r="OOJ170" s="1"/>
      <c r="OOK170" s="1"/>
      <c r="OOL170" s="1"/>
      <c r="OOM170" s="1"/>
      <c r="OON170" s="1"/>
      <c r="OOO170" s="1"/>
      <c r="OOP170" s="1"/>
      <c r="OOQ170" s="1"/>
      <c r="OOR170" s="1"/>
      <c r="OOS170" s="1"/>
      <c r="OOT170" s="1"/>
      <c r="OOU170" s="1"/>
      <c r="OOV170" s="1"/>
      <c r="OOW170" s="1"/>
      <c r="OOX170" s="1"/>
      <c r="OOY170" s="1"/>
      <c r="OOZ170" s="1"/>
      <c r="OPA170" s="1"/>
      <c r="OPB170" s="1"/>
      <c r="OPC170" s="1"/>
      <c r="OPD170" s="1"/>
      <c r="OPE170" s="1"/>
      <c r="OPF170" s="1"/>
      <c r="OPG170" s="1"/>
      <c r="OPH170" s="1"/>
      <c r="OPI170" s="1"/>
      <c r="OPJ170" s="1"/>
      <c r="OPK170" s="1"/>
      <c r="OPL170" s="1"/>
      <c r="OPM170" s="1"/>
      <c r="OPN170" s="1"/>
      <c r="OPO170" s="1"/>
      <c r="OPP170" s="1"/>
      <c r="OPQ170" s="1"/>
      <c r="OPR170" s="1"/>
      <c r="OPS170" s="1"/>
      <c r="OPT170" s="1"/>
      <c r="OPU170" s="1"/>
      <c r="OPV170" s="1"/>
      <c r="OPW170" s="1"/>
      <c r="OPX170" s="1"/>
      <c r="OPY170" s="1"/>
      <c r="OPZ170" s="1"/>
      <c r="OQA170" s="1"/>
      <c r="OQB170" s="1"/>
      <c r="OQC170" s="1"/>
      <c r="OQD170" s="1"/>
      <c r="OQE170" s="1"/>
      <c r="OQF170" s="1"/>
      <c r="OQG170" s="1"/>
      <c r="OQH170" s="1"/>
      <c r="OQI170" s="1"/>
      <c r="OQJ170" s="1"/>
      <c r="OQK170" s="1"/>
      <c r="OQL170" s="1"/>
      <c r="OQM170" s="1"/>
      <c r="OQN170" s="1"/>
      <c r="OQO170" s="1"/>
      <c r="OQP170" s="1"/>
      <c r="OQQ170" s="1"/>
      <c r="OQR170" s="1"/>
      <c r="OQS170" s="1"/>
      <c r="OQT170" s="1"/>
      <c r="OQU170" s="1"/>
      <c r="OQV170" s="1"/>
      <c r="OQW170" s="1"/>
      <c r="OQX170" s="1"/>
      <c r="OQY170" s="1"/>
      <c r="OQZ170" s="1"/>
      <c r="ORA170" s="1"/>
      <c r="ORB170" s="1"/>
      <c r="ORC170" s="1"/>
      <c r="ORD170" s="1"/>
      <c r="ORE170" s="1"/>
      <c r="ORF170" s="1"/>
      <c r="ORG170" s="1"/>
      <c r="ORH170" s="1"/>
      <c r="ORI170" s="1"/>
      <c r="ORJ170" s="1"/>
      <c r="ORK170" s="1"/>
      <c r="ORL170" s="1"/>
      <c r="ORM170" s="1"/>
      <c r="ORN170" s="1"/>
      <c r="ORO170" s="1"/>
      <c r="ORP170" s="1"/>
      <c r="ORQ170" s="1"/>
      <c r="ORR170" s="1"/>
      <c r="ORS170" s="1"/>
      <c r="ORT170" s="1"/>
      <c r="ORU170" s="1"/>
      <c r="ORV170" s="1"/>
      <c r="ORW170" s="1"/>
      <c r="ORX170" s="1"/>
      <c r="ORY170" s="1"/>
      <c r="ORZ170" s="1"/>
      <c r="OSA170" s="1"/>
      <c r="OSB170" s="1"/>
      <c r="OSC170" s="1"/>
      <c r="OSD170" s="1"/>
      <c r="OSE170" s="1"/>
      <c r="OSF170" s="1"/>
      <c r="OSG170" s="1"/>
      <c r="OSH170" s="1"/>
      <c r="OSI170" s="1"/>
      <c r="OSJ170" s="1"/>
      <c r="OSK170" s="1"/>
      <c r="OSL170" s="1"/>
      <c r="OSM170" s="1"/>
      <c r="OSN170" s="1"/>
      <c r="OSO170" s="1"/>
      <c r="OSP170" s="1"/>
      <c r="OSQ170" s="1"/>
      <c r="OSR170" s="1"/>
      <c r="OSS170" s="1"/>
      <c r="OST170" s="1"/>
      <c r="OSU170" s="1"/>
      <c r="OSV170" s="1"/>
      <c r="OSW170" s="1"/>
      <c r="OSX170" s="1"/>
      <c r="OSY170" s="1"/>
      <c r="OSZ170" s="1"/>
      <c r="OTA170" s="1"/>
      <c r="OTB170" s="1"/>
      <c r="OTC170" s="1"/>
      <c r="OTD170" s="1"/>
      <c r="OTE170" s="1"/>
      <c r="OTF170" s="1"/>
      <c r="OTG170" s="1"/>
      <c r="OTH170" s="1"/>
      <c r="OTI170" s="1"/>
      <c r="OTJ170" s="1"/>
      <c r="OTK170" s="1"/>
      <c r="OTL170" s="1"/>
      <c r="OTM170" s="1"/>
      <c r="OTN170" s="1"/>
      <c r="OTO170" s="1"/>
      <c r="OTP170" s="1"/>
      <c r="OTQ170" s="1"/>
      <c r="OTR170" s="1"/>
      <c r="OTS170" s="1"/>
      <c r="OTT170" s="1"/>
      <c r="OTU170" s="1"/>
      <c r="OTV170" s="1"/>
      <c r="OTW170" s="1"/>
      <c r="OTX170" s="1"/>
      <c r="OTY170" s="1"/>
      <c r="OTZ170" s="1"/>
      <c r="OUA170" s="1"/>
      <c r="OUB170" s="1"/>
      <c r="OUC170" s="1"/>
      <c r="OUD170" s="1"/>
      <c r="OUE170" s="1"/>
      <c r="OUF170" s="1"/>
      <c r="OUG170" s="1"/>
      <c r="OUH170" s="1"/>
      <c r="OUI170" s="1"/>
      <c r="OUJ170" s="1"/>
      <c r="OUK170" s="1"/>
      <c r="OUL170" s="1"/>
      <c r="OUM170" s="1"/>
      <c r="OUN170" s="1"/>
      <c r="OUO170" s="1"/>
      <c r="OUP170" s="1"/>
      <c r="OUQ170" s="1"/>
      <c r="OUR170" s="1"/>
      <c r="OUS170" s="1"/>
      <c r="OUT170" s="1"/>
      <c r="OUU170" s="1"/>
      <c r="OUV170" s="1"/>
      <c r="OUW170" s="1"/>
      <c r="OUX170" s="1"/>
      <c r="OUY170" s="1"/>
      <c r="OUZ170" s="1"/>
      <c r="OVA170" s="1"/>
      <c r="OVB170" s="1"/>
      <c r="OVC170" s="1"/>
      <c r="OVD170" s="1"/>
      <c r="OVE170" s="1"/>
      <c r="OVF170" s="1"/>
      <c r="OVG170" s="1"/>
      <c r="OVH170" s="1"/>
      <c r="OVI170" s="1"/>
      <c r="OVJ170" s="1"/>
      <c r="OVK170" s="1"/>
      <c r="OVL170" s="1"/>
      <c r="OVM170" s="1"/>
      <c r="OVN170" s="1"/>
      <c r="OVO170" s="1"/>
      <c r="OVP170" s="1"/>
      <c r="OVQ170" s="1"/>
      <c r="OVR170" s="1"/>
      <c r="OVS170" s="1"/>
      <c r="OVT170" s="1"/>
      <c r="OVU170" s="1"/>
      <c r="OVV170" s="1"/>
      <c r="OVW170" s="1"/>
      <c r="OVX170" s="1"/>
      <c r="OVY170" s="1"/>
      <c r="OVZ170" s="1"/>
      <c r="OWA170" s="1"/>
      <c r="OWB170" s="1"/>
      <c r="OWC170" s="1"/>
      <c r="OWD170" s="1"/>
      <c r="OWE170" s="1"/>
      <c r="OWF170" s="1"/>
      <c r="OWG170" s="1"/>
      <c r="OWH170" s="1"/>
      <c r="OWI170" s="1"/>
      <c r="OWJ170" s="1"/>
      <c r="OWK170" s="1"/>
      <c r="OWL170" s="1"/>
      <c r="OWM170" s="1"/>
      <c r="OWN170" s="1"/>
      <c r="OWO170" s="1"/>
      <c r="OWP170" s="1"/>
      <c r="OWQ170" s="1"/>
      <c r="OWR170" s="1"/>
      <c r="OWS170" s="1"/>
      <c r="OWT170" s="1"/>
      <c r="OWU170" s="1"/>
      <c r="OWV170" s="1"/>
      <c r="OWW170" s="1"/>
      <c r="OWX170" s="1"/>
      <c r="OWY170" s="1"/>
      <c r="OWZ170" s="1"/>
      <c r="OXA170" s="1"/>
      <c r="OXB170" s="1"/>
      <c r="OXC170" s="1"/>
      <c r="OXD170" s="1"/>
      <c r="OXE170" s="1"/>
      <c r="OXF170" s="1"/>
      <c r="OXG170" s="1"/>
      <c r="OXH170" s="1"/>
      <c r="OXI170" s="1"/>
      <c r="OXJ170" s="1"/>
      <c r="OXK170" s="1"/>
      <c r="OXL170" s="1"/>
      <c r="OXM170" s="1"/>
      <c r="OXN170" s="1"/>
      <c r="OXO170" s="1"/>
      <c r="OXP170" s="1"/>
      <c r="OXQ170" s="1"/>
      <c r="OXR170" s="1"/>
      <c r="OXS170" s="1"/>
      <c r="OXT170" s="1"/>
      <c r="OXU170" s="1"/>
      <c r="OXV170" s="1"/>
      <c r="OXW170" s="1"/>
      <c r="OXX170" s="1"/>
      <c r="OXY170" s="1"/>
      <c r="OXZ170" s="1"/>
      <c r="OYA170" s="1"/>
      <c r="OYB170" s="1"/>
      <c r="OYC170" s="1"/>
      <c r="OYD170" s="1"/>
      <c r="OYE170" s="1"/>
      <c r="OYF170" s="1"/>
      <c r="OYG170" s="1"/>
      <c r="OYH170" s="1"/>
      <c r="OYI170" s="1"/>
      <c r="OYJ170" s="1"/>
      <c r="OYK170" s="1"/>
      <c r="OYL170" s="1"/>
      <c r="OYM170" s="1"/>
      <c r="OYN170" s="1"/>
      <c r="OYO170" s="1"/>
      <c r="OYP170" s="1"/>
      <c r="OYQ170" s="1"/>
      <c r="OYR170" s="1"/>
      <c r="OYS170" s="1"/>
      <c r="OYT170" s="1"/>
      <c r="OYU170" s="1"/>
      <c r="OYV170" s="1"/>
      <c r="OYW170" s="1"/>
      <c r="OYX170" s="1"/>
      <c r="OYY170" s="1"/>
      <c r="OYZ170" s="1"/>
      <c r="OZA170" s="1"/>
      <c r="OZB170" s="1"/>
      <c r="OZC170" s="1"/>
      <c r="OZD170" s="1"/>
      <c r="OZE170" s="1"/>
      <c r="OZF170" s="1"/>
      <c r="OZG170" s="1"/>
      <c r="OZH170" s="1"/>
      <c r="OZI170" s="1"/>
      <c r="OZJ170" s="1"/>
      <c r="OZK170" s="1"/>
      <c r="OZL170" s="1"/>
      <c r="OZM170" s="1"/>
      <c r="OZN170" s="1"/>
      <c r="OZO170" s="1"/>
      <c r="OZP170" s="1"/>
      <c r="OZQ170" s="1"/>
      <c r="OZR170" s="1"/>
      <c r="OZS170" s="1"/>
      <c r="OZT170" s="1"/>
      <c r="OZU170" s="1"/>
      <c r="OZV170" s="1"/>
      <c r="OZW170" s="1"/>
      <c r="OZX170" s="1"/>
      <c r="OZY170" s="1"/>
      <c r="OZZ170" s="1"/>
      <c r="PAA170" s="1"/>
      <c r="PAB170" s="1"/>
      <c r="PAC170" s="1"/>
      <c r="PAD170" s="1"/>
      <c r="PAE170" s="1"/>
      <c r="PAF170" s="1"/>
      <c r="PAG170" s="1"/>
      <c r="PAH170" s="1"/>
      <c r="PAI170" s="1"/>
      <c r="PAJ170" s="1"/>
      <c r="PAK170" s="1"/>
      <c r="PAL170" s="1"/>
      <c r="PAM170" s="1"/>
      <c r="PAN170" s="1"/>
      <c r="PAO170" s="1"/>
      <c r="PAP170" s="1"/>
      <c r="PAQ170" s="1"/>
      <c r="PAR170" s="1"/>
      <c r="PAS170" s="1"/>
      <c r="PAT170" s="1"/>
      <c r="PAU170" s="1"/>
      <c r="PAV170" s="1"/>
      <c r="PAW170" s="1"/>
      <c r="PAX170" s="1"/>
      <c r="PAY170" s="1"/>
      <c r="PAZ170" s="1"/>
      <c r="PBA170" s="1"/>
      <c r="PBB170" s="1"/>
      <c r="PBC170" s="1"/>
      <c r="PBD170" s="1"/>
      <c r="PBE170" s="1"/>
      <c r="PBF170" s="1"/>
      <c r="PBG170" s="1"/>
      <c r="PBH170" s="1"/>
      <c r="PBI170" s="1"/>
      <c r="PBJ170" s="1"/>
      <c r="PBK170" s="1"/>
      <c r="PBL170" s="1"/>
      <c r="PBM170" s="1"/>
      <c r="PBN170" s="1"/>
      <c r="PBO170" s="1"/>
      <c r="PBP170" s="1"/>
      <c r="PBQ170" s="1"/>
      <c r="PBR170" s="1"/>
      <c r="PBS170" s="1"/>
      <c r="PBT170" s="1"/>
      <c r="PBU170" s="1"/>
      <c r="PBV170" s="1"/>
      <c r="PBW170" s="1"/>
      <c r="PBX170" s="1"/>
      <c r="PBY170" s="1"/>
      <c r="PBZ170" s="1"/>
      <c r="PCA170" s="1"/>
      <c r="PCB170" s="1"/>
      <c r="PCC170" s="1"/>
      <c r="PCD170" s="1"/>
      <c r="PCE170" s="1"/>
      <c r="PCF170" s="1"/>
      <c r="PCG170" s="1"/>
      <c r="PCH170" s="1"/>
      <c r="PCI170" s="1"/>
      <c r="PCJ170" s="1"/>
      <c r="PCK170" s="1"/>
      <c r="PCL170" s="1"/>
      <c r="PCM170" s="1"/>
      <c r="PCN170" s="1"/>
      <c r="PCO170" s="1"/>
      <c r="PCP170" s="1"/>
      <c r="PCQ170" s="1"/>
      <c r="PCR170" s="1"/>
      <c r="PCS170" s="1"/>
      <c r="PCT170" s="1"/>
      <c r="PCU170" s="1"/>
      <c r="PCV170" s="1"/>
      <c r="PCW170" s="1"/>
      <c r="PCX170" s="1"/>
      <c r="PCY170" s="1"/>
      <c r="PCZ170" s="1"/>
      <c r="PDA170" s="1"/>
      <c r="PDB170" s="1"/>
      <c r="PDC170" s="1"/>
      <c r="PDD170" s="1"/>
      <c r="PDE170" s="1"/>
      <c r="PDF170" s="1"/>
      <c r="PDG170" s="1"/>
      <c r="PDH170" s="1"/>
      <c r="PDI170" s="1"/>
      <c r="PDJ170" s="1"/>
      <c r="PDK170" s="1"/>
      <c r="PDL170" s="1"/>
      <c r="PDM170" s="1"/>
      <c r="PDN170" s="1"/>
      <c r="PDO170" s="1"/>
      <c r="PDP170" s="1"/>
      <c r="PDQ170" s="1"/>
      <c r="PDR170" s="1"/>
      <c r="PDS170" s="1"/>
      <c r="PDT170" s="1"/>
      <c r="PDU170" s="1"/>
      <c r="PDV170" s="1"/>
      <c r="PDW170" s="1"/>
      <c r="PDX170" s="1"/>
      <c r="PDY170" s="1"/>
      <c r="PDZ170" s="1"/>
      <c r="PEA170" s="1"/>
      <c r="PEB170" s="1"/>
      <c r="PEC170" s="1"/>
      <c r="PED170" s="1"/>
      <c r="PEE170" s="1"/>
      <c r="PEF170" s="1"/>
      <c r="PEG170" s="1"/>
      <c r="PEH170" s="1"/>
      <c r="PEI170" s="1"/>
      <c r="PEJ170" s="1"/>
      <c r="PEK170" s="1"/>
      <c r="PEL170" s="1"/>
      <c r="PEM170" s="1"/>
      <c r="PEN170" s="1"/>
      <c r="PEO170" s="1"/>
      <c r="PEP170" s="1"/>
      <c r="PEQ170" s="1"/>
      <c r="PER170" s="1"/>
      <c r="PES170" s="1"/>
      <c r="PET170" s="1"/>
      <c r="PEU170" s="1"/>
      <c r="PEV170" s="1"/>
      <c r="PEW170" s="1"/>
      <c r="PEX170" s="1"/>
      <c r="PEY170" s="1"/>
      <c r="PEZ170" s="1"/>
      <c r="PFA170" s="1"/>
      <c r="PFB170" s="1"/>
      <c r="PFC170" s="1"/>
      <c r="PFD170" s="1"/>
      <c r="PFE170" s="1"/>
      <c r="PFF170" s="1"/>
      <c r="PFG170" s="1"/>
      <c r="PFH170" s="1"/>
      <c r="PFI170" s="1"/>
      <c r="PFJ170" s="1"/>
      <c r="PFK170" s="1"/>
      <c r="PFL170" s="1"/>
      <c r="PFM170" s="1"/>
      <c r="PFN170" s="1"/>
      <c r="PFO170" s="1"/>
      <c r="PFP170" s="1"/>
      <c r="PFQ170" s="1"/>
      <c r="PFR170" s="1"/>
      <c r="PFS170" s="1"/>
      <c r="PFT170" s="1"/>
      <c r="PFU170" s="1"/>
      <c r="PFV170" s="1"/>
      <c r="PFW170" s="1"/>
      <c r="PFX170" s="1"/>
      <c r="PFY170" s="1"/>
      <c r="PFZ170" s="1"/>
      <c r="PGA170" s="1"/>
      <c r="PGB170" s="1"/>
      <c r="PGC170" s="1"/>
      <c r="PGD170" s="1"/>
      <c r="PGE170" s="1"/>
      <c r="PGF170" s="1"/>
      <c r="PGG170" s="1"/>
      <c r="PGH170" s="1"/>
      <c r="PGI170" s="1"/>
      <c r="PGJ170" s="1"/>
      <c r="PGK170" s="1"/>
      <c r="PGL170" s="1"/>
      <c r="PGM170" s="1"/>
      <c r="PGN170" s="1"/>
      <c r="PGO170" s="1"/>
      <c r="PGP170" s="1"/>
      <c r="PGQ170" s="1"/>
      <c r="PGR170" s="1"/>
      <c r="PGS170" s="1"/>
      <c r="PGT170" s="1"/>
      <c r="PGU170" s="1"/>
      <c r="PGV170" s="1"/>
      <c r="PGW170" s="1"/>
      <c r="PGX170" s="1"/>
      <c r="PGY170" s="1"/>
      <c r="PGZ170" s="1"/>
      <c r="PHA170" s="1"/>
      <c r="PHB170" s="1"/>
      <c r="PHC170" s="1"/>
      <c r="PHD170" s="1"/>
      <c r="PHE170" s="1"/>
      <c r="PHF170" s="1"/>
      <c r="PHG170" s="1"/>
      <c r="PHH170" s="1"/>
      <c r="PHI170" s="1"/>
      <c r="PHJ170" s="1"/>
      <c r="PHK170" s="1"/>
      <c r="PHL170" s="1"/>
      <c r="PHM170" s="1"/>
      <c r="PHN170" s="1"/>
      <c r="PHO170" s="1"/>
      <c r="PHP170" s="1"/>
      <c r="PHQ170" s="1"/>
      <c r="PHR170" s="1"/>
      <c r="PHS170" s="1"/>
      <c r="PHT170" s="1"/>
      <c r="PHU170" s="1"/>
      <c r="PHV170" s="1"/>
      <c r="PHW170" s="1"/>
      <c r="PHX170" s="1"/>
      <c r="PHY170" s="1"/>
      <c r="PHZ170" s="1"/>
      <c r="PIA170" s="1"/>
      <c r="PIB170" s="1"/>
      <c r="PIC170" s="1"/>
      <c r="PID170" s="1"/>
      <c r="PIE170" s="1"/>
      <c r="PIF170" s="1"/>
      <c r="PIG170" s="1"/>
      <c r="PIH170" s="1"/>
      <c r="PII170" s="1"/>
      <c r="PIJ170" s="1"/>
      <c r="PIK170" s="1"/>
      <c r="PIL170" s="1"/>
      <c r="PIM170" s="1"/>
      <c r="PIN170" s="1"/>
      <c r="PIO170" s="1"/>
      <c r="PIP170" s="1"/>
      <c r="PIQ170" s="1"/>
      <c r="PIR170" s="1"/>
      <c r="PIS170" s="1"/>
      <c r="PIT170" s="1"/>
      <c r="PIU170" s="1"/>
      <c r="PIV170" s="1"/>
      <c r="PIW170" s="1"/>
      <c r="PIX170" s="1"/>
      <c r="PIY170" s="1"/>
      <c r="PIZ170" s="1"/>
      <c r="PJA170" s="1"/>
      <c r="PJB170" s="1"/>
      <c r="PJC170" s="1"/>
      <c r="PJD170" s="1"/>
      <c r="PJE170" s="1"/>
      <c r="PJF170" s="1"/>
      <c r="PJG170" s="1"/>
      <c r="PJH170" s="1"/>
      <c r="PJI170" s="1"/>
      <c r="PJJ170" s="1"/>
      <c r="PJK170" s="1"/>
      <c r="PJL170" s="1"/>
      <c r="PJM170" s="1"/>
      <c r="PJN170" s="1"/>
      <c r="PJO170" s="1"/>
      <c r="PJP170" s="1"/>
      <c r="PJQ170" s="1"/>
      <c r="PJR170" s="1"/>
      <c r="PJS170" s="1"/>
      <c r="PJT170" s="1"/>
      <c r="PJU170" s="1"/>
      <c r="PJV170" s="1"/>
      <c r="PJW170" s="1"/>
      <c r="PJX170" s="1"/>
      <c r="PJY170" s="1"/>
      <c r="PJZ170" s="1"/>
      <c r="PKA170" s="1"/>
      <c r="PKB170" s="1"/>
      <c r="PKC170" s="1"/>
      <c r="PKD170" s="1"/>
      <c r="PKE170" s="1"/>
      <c r="PKF170" s="1"/>
      <c r="PKG170" s="1"/>
      <c r="PKH170" s="1"/>
      <c r="PKI170" s="1"/>
      <c r="PKJ170" s="1"/>
      <c r="PKK170" s="1"/>
      <c r="PKL170" s="1"/>
      <c r="PKM170" s="1"/>
      <c r="PKN170" s="1"/>
      <c r="PKO170" s="1"/>
      <c r="PKP170" s="1"/>
      <c r="PKQ170" s="1"/>
      <c r="PKR170" s="1"/>
      <c r="PKS170" s="1"/>
      <c r="PKT170" s="1"/>
      <c r="PKU170" s="1"/>
      <c r="PKV170" s="1"/>
      <c r="PKW170" s="1"/>
      <c r="PKX170" s="1"/>
      <c r="PKY170" s="1"/>
      <c r="PKZ170" s="1"/>
      <c r="PLA170" s="1"/>
      <c r="PLB170" s="1"/>
      <c r="PLC170" s="1"/>
      <c r="PLD170" s="1"/>
      <c r="PLE170" s="1"/>
      <c r="PLF170" s="1"/>
      <c r="PLG170" s="1"/>
      <c r="PLH170" s="1"/>
      <c r="PLI170" s="1"/>
      <c r="PLJ170" s="1"/>
      <c r="PLK170" s="1"/>
      <c r="PLL170" s="1"/>
      <c r="PLM170" s="1"/>
      <c r="PLN170" s="1"/>
      <c r="PLO170" s="1"/>
      <c r="PLP170" s="1"/>
      <c r="PLQ170" s="1"/>
      <c r="PLR170" s="1"/>
      <c r="PLS170" s="1"/>
      <c r="PLT170" s="1"/>
      <c r="PLU170" s="1"/>
      <c r="PLV170" s="1"/>
      <c r="PLW170" s="1"/>
      <c r="PLX170" s="1"/>
      <c r="PLY170" s="1"/>
      <c r="PLZ170" s="1"/>
      <c r="PMA170" s="1"/>
      <c r="PMB170" s="1"/>
      <c r="PMC170" s="1"/>
      <c r="PMD170" s="1"/>
      <c r="PME170" s="1"/>
      <c r="PMF170" s="1"/>
      <c r="PMG170" s="1"/>
      <c r="PMH170" s="1"/>
      <c r="PMI170" s="1"/>
      <c r="PMJ170" s="1"/>
      <c r="PMK170" s="1"/>
      <c r="PML170" s="1"/>
      <c r="PMM170" s="1"/>
      <c r="PMN170" s="1"/>
      <c r="PMO170" s="1"/>
      <c r="PMP170" s="1"/>
      <c r="PMQ170" s="1"/>
      <c r="PMR170" s="1"/>
      <c r="PMS170" s="1"/>
      <c r="PMT170" s="1"/>
      <c r="PMU170" s="1"/>
      <c r="PMV170" s="1"/>
      <c r="PMW170" s="1"/>
      <c r="PMX170" s="1"/>
      <c r="PMY170" s="1"/>
      <c r="PMZ170" s="1"/>
      <c r="PNA170" s="1"/>
      <c r="PNB170" s="1"/>
      <c r="PNC170" s="1"/>
      <c r="PND170" s="1"/>
      <c r="PNE170" s="1"/>
      <c r="PNF170" s="1"/>
      <c r="PNG170" s="1"/>
      <c r="PNH170" s="1"/>
      <c r="PNI170" s="1"/>
      <c r="PNJ170" s="1"/>
      <c r="PNK170" s="1"/>
      <c r="PNL170" s="1"/>
      <c r="PNM170" s="1"/>
      <c r="PNN170" s="1"/>
      <c r="PNO170" s="1"/>
      <c r="PNP170" s="1"/>
      <c r="PNQ170" s="1"/>
      <c r="PNR170" s="1"/>
      <c r="PNS170" s="1"/>
      <c r="PNT170" s="1"/>
      <c r="PNU170" s="1"/>
      <c r="PNV170" s="1"/>
      <c r="PNW170" s="1"/>
      <c r="PNX170" s="1"/>
      <c r="PNY170" s="1"/>
      <c r="PNZ170" s="1"/>
      <c r="POA170" s="1"/>
      <c r="POB170" s="1"/>
      <c r="POC170" s="1"/>
      <c r="POD170" s="1"/>
      <c r="POE170" s="1"/>
      <c r="POF170" s="1"/>
      <c r="POG170" s="1"/>
      <c r="POH170" s="1"/>
      <c r="POI170" s="1"/>
      <c r="POJ170" s="1"/>
      <c r="POK170" s="1"/>
      <c r="POL170" s="1"/>
      <c r="POM170" s="1"/>
      <c r="PON170" s="1"/>
      <c r="POO170" s="1"/>
      <c r="POP170" s="1"/>
      <c r="POQ170" s="1"/>
      <c r="POR170" s="1"/>
      <c r="POS170" s="1"/>
      <c r="POT170" s="1"/>
      <c r="POU170" s="1"/>
      <c r="POV170" s="1"/>
      <c r="POW170" s="1"/>
      <c r="POX170" s="1"/>
      <c r="POY170" s="1"/>
      <c r="POZ170" s="1"/>
      <c r="PPA170" s="1"/>
      <c r="PPB170" s="1"/>
      <c r="PPC170" s="1"/>
      <c r="PPD170" s="1"/>
      <c r="PPE170" s="1"/>
      <c r="PPF170" s="1"/>
      <c r="PPG170" s="1"/>
      <c r="PPH170" s="1"/>
      <c r="PPI170" s="1"/>
      <c r="PPJ170" s="1"/>
      <c r="PPK170" s="1"/>
      <c r="PPL170" s="1"/>
      <c r="PPM170" s="1"/>
      <c r="PPN170" s="1"/>
      <c r="PPO170" s="1"/>
      <c r="PPP170" s="1"/>
      <c r="PPQ170" s="1"/>
      <c r="PPR170" s="1"/>
      <c r="PPS170" s="1"/>
      <c r="PPT170" s="1"/>
      <c r="PPU170" s="1"/>
      <c r="PPV170" s="1"/>
      <c r="PPW170" s="1"/>
      <c r="PPX170" s="1"/>
      <c r="PPY170" s="1"/>
      <c r="PPZ170" s="1"/>
      <c r="PQA170" s="1"/>
      <c r="PQB170" s="1"/>
      <c r="PQC170" s="1"/>
      <c r="PQD170" s="1"/>
      <c r="PQE170" s="1"/>
      <c r="PQF170" s="1"/>
      <c r="PQG170" s="1"/>
      <c r="PQH170" s="1"/>
      <c r="PQI170" s="1"/>
      <c r="PQJ170" s="1"/>
      <c r="PQK170" s="1"/>
      <c r="PQL170" s="1"/>
      <c r="PQM170" s="1"/>
      <c r="PQN170" s="1"/>
      <c r="PQO170" s="1"/>
      <c r="PQP170" s="1"/>
      <c r="PQQ170" s="1"/>
      <c r="PQR170" s="1"/>
      <c r="PQS170" s="1"/>
      <c r="PQT170" s="1"/>
      <c r="PQU170" s="1"/>
      <c r="PQV170" s="1"/>
      <c r="PQW170" s="1"/>
      <c r="PQX170" s="1"/>
      <c r="PQY170" s="1"/>
      <c r="PQZ170" s="1"/>
      <c r="PRA170" s="1"/>
      <c r="PRB170" s="1"/>
      <c r="PRC170" s="1"/>
      <c r="PRD170" s="1"/>
      <c r="PRE170" s="1"/>
      <c r="PRF170" s="1"/>
      <c r="PRG170" s="1"/>
      <c r="PRH170" s="1"/>
      <c r="PRI170" s="1"/>
      <c r="PRJ170" s="1"/>
      <c r="PRK170" s="1"/>
      <c r="PRL170" s="1"/>
      <c r="PRM170" s="1"/>
      <c r="PRN170" s="1"/>
      <c r="PRO170" s="1"/>
      <c r="PRP170" s="1"/>
      <c r="PRQ170" s="1"/>
      <c r="PRR170" s="1"/>
      <c r="PRS170" s="1"/>
      <c r="PRT170" s="1"/>
      <c r="PRU170" s="1"/>
      <c r="PRV170" s="1"/>
      <c r="PRW170" s="1"/>
      <c r="PRX170" s="1"/>
      <c r="PRY170" s="1"/>
      <c r="PRZ170" s="1"/>
      <c r="PSA170" s="1"/>
      <c r="PSB170" s="1"/>
      <c r="PSC170" s="1"/>
      <c r="PSD170" s="1"/>
      <c r="PSE170" s="1"/>
      <c r="PSF170" s="1"/>
      <c r="PSG170" s="1"/>
      <c r="PSH170" s="1"/>
      <c r="PSI170" s="1"/>
      <c r="PSJ170" s="1"/>
      <c r="PSK170" s="1"/>
      <c r="PSL170" s="1"/>
      <c r="PSM170" s="1"/>
      <c r="PSN170" s="1"/>
      <c r="PSO170" s="1"/>
      <c r="PSP170" s="1"/>
      <c r="PSQ170" s="1"/>
      <c r="PSR170" s="1"/>
      <c r="PSS170" s="1"/>
      <c r="PST170" s="1"/>
      <c r="PSU170" s="1"/>
      <c r="PSV170" s="1"/>
      <c r="PSW170" s="1"/>
      <c r="PSX170" s="1"/>
      <c r="PSY170" s="1"/>
      <c r="PSZ170" s="1"/>
      <c r="PTA170" s="1"/>
      <c r="PTB170" s="1"/>
      <c r="PTC170" s="1"/>
      <c r="PTD170" s="1"/>
      <c r="PTE170" s="1"/>
      <c r="PTF170" s="1"/>
      <c r="PTG170" s="1"/>
      <c r="PTH170" s="1"/>
      <c r="PTI170" s="1"/>
      <c r="PTJ170" s="1"/>
      <c r="PTK170" s="1"/>
      <c r="PTL170" s="1"/>
      <c r="PTM170" s="1"/>
      <c r="PTN170" s="1"/>
      <c r="PTO170" s="1"/>
      <c r="PTP170" s="1"/>
      <c r="PTQ170" s="1"/>
      <c r="PTR170" s="1"/>
      <c r="PTS170" s="1"/>
      <c r="PTT170" s="1"/>
      <c r="PTU170" s="1"/>
      <c r="PTV170" s="1"/>
      <c r="PTW170" s="1"/>
      <c r="PTX170" s="1"/>
      <c r="PTY170" s="1"/>
      <c r="PTZ170" s="1"/>
      <c r="PUA170" s="1"/>
      <c r="PUB170" s="1"/>
      <c r="PUC170" s="1"/>
      <c r="PUD170" s="1"/>
      <c r="PUE170" s="1"/>
      <c r="PUF170" s="1"/>
      <c r="PUG170" s="1"/>
      <c r="PUH170" s="1"/>
      <c r="PUI170" s="1"/>
      <c r="PUJ170" s="1"/>
      <c r="PUK170" s="1"/>
      <c r="PUL170" s="1"/>
      <c r="PUM170" s="1"/>
      <c r="PUN170" s="1"/>
      <c r="PUO170" s="1"/>
      <c r="PUP170" s="1"/>
      <c r="PUQ170" s="1"/>
      <c r="PUR170" s="1"/>
      <c r="PUS170" s="1"/>
      <c r="PUT170" s="1"/>
      <c r="PUU170" s="1"/>
      <c r="PUV170" s="1"/>
      <c r="PUW170" s="1"/>
      <c r="PUX170" s="1"/>
      <c r="PUY170" s="1"/>
      <c r="PUZ170" s="1"/>
      <c r="PVA170" s="1"/>
      <c r="PVB170" s="1"/>
      <c r="PVC170" s="1"/>
      <c r="PVD170" s="1"/>
      <c r="PVE170" s="1"/>
      <c r="PVF170" s="1"/>
      <c r="PVG170" s="1"/>
      <c r="PVH170" s="1"/>
      <c r="PVI170" s="1"/>
      <c r="PVJ170" s="1"/>
      <c r="PVK170" s="1"/>
      <c r="PVL170" s="1"/>
      <c r="PVM170" s="1"/>
      <c r="PVN170" s="1"/>
      <c r="PVO170" s="1"/>
      <c r="PVP170" s="1"/>
      <c r="PVQ170" s="1"/>
      <c r="PVR170" s="1"/>
      <c r="PVS170" s="1"/>
      <c r="PVT170" s="1"/>
      <c r="PVU170" s="1"/>
      <c r="PVV170" s="1"/>
      <c r="PVW170" s="1"/>
      <c r="PVX170" s="1"/>
      <c r="PVY170" s="1"/>
      <c r="PVZ170" s="1"/>
      <c r="PWA170" s="1"/>
      <c r="PWB170" s="1"/>
      <c r="PWC170" s="1"/>
      <c r="PWD170" s="1"/>
      <c r="PWE170" s="1"/>
      <c r="PWF170" s="1"/>
      <c r="PWG170" s="1"/>
      <c r="PWH170" s="1"/>
      <c r="PWI170" s="1"/>
      <c r="PWJ170" s="1"/>
      <c r="PWK170" s="1"/>
      <c r="PWL170" s="1"/>
      <c r="PWM170" s="1"/>
      <c r="PWN170" s="1"/>
      <c r="PWO170" s="1"/>
      <c r="PWP170" s="1"/>
      <c r="PWQ170" s="1"/>
      <c r="PWR170" s="1"/>
      <c r="PWS170" s="1"/>
      <c r="PWT170" s="1"/>
      <c r="PWU170" s="1"/>
      <c r="PWV170" s="1"/>
      <c r="PWW170" s="1"/>
      <c r="PWX170" s="1"/>
      <c r="PWY170" s="1"/>
      <c r="PWZ170" s="1"/>
      <c r="PXA170" s="1"/>
      <c r="PXB170" s="1"/>
      <c r="PXC170" s="1"/>
      <c r="PXD170" s="1"/>
      <c r="PXE170" s="1"/>
      <c r="PXF170" s="1"/>
      <c r="PXG170" s="1"/>
      <c r="PXH170" s="1"/>
      <c r="PXI170" s="1"/>
      <c r="PXJ170" s="1"/>
      <c r="PXK170" s="1"/>
      <c r="PXL170" s="1"/>
      <c r="PXM170" s="1"/>
      <c r="PXN170" s="1"/>
      <c r="PXO170" s="1"/>
      <c r="PXP170" s="1"/>
      <c r="PXQ170" s="1"/>
      <c r="PXR170" s="1"/>
      <c r="PXS170" s="1"/>
      <c r="PXT170" s="1"/>
      <c r="PXU170" s="1"/>
      <c r="PXV170" s="1"/>
      <c r="PXW170" s="1"/>
      <c r="PXX170" s="1"/>
      <c r="PXY170" s="1"/>
      <c r="PXZ170" s="1"/>
      <c r="PYA170" s="1"/>
      <c r="PYB170" s="1"/>
      <c r="PYC170" s="1"/>
      <c r="PYD170" s="1"/>
      <c r="PYE170" s="1"/>
      <c r="PYF170" s="1"/>
      <c r="PYG170" s="1"/>
      <c r="PYH170" s="1"/>
      <c r="PYI170" s="1"/>
      <c r="PYJ170" s="1"/>
      <c r="PYK170" s="1"/>
      <c r="PYL170" s="1"/>
      <c r="PYM170" s="1"/>
      <c r="PYN170" s="1"/>
      <c r="PYO170" s="1"/>
      <c r="PYP170" s="1"/>
      <c r="PYQ170" s="1"/>
      <c r="PYR170" s="1"/>
      <c r="PYS170" s="1"/>
      <c r="PYT170" s="1"/>
      <c r="PYU170" s="1"/>
      <c r="PYV170" s="1"/>
      <c r="PYW170" s="1"/>
      <c r="PYX170" s="1"/>
      <c r="PYY170" s="1"/>
      <c r="PYZ170" s="1"/>
      <c r="PZA170" s="1"/>
      <c r="PZB170" s="1"/>
      <c r="PZC170" s="1"/>
      <c r="PZD170" s="1"/>
      <c r="PZE170" s="1"/>
      <c r="PZF170" s="1"/>
      <c r="PZG170" s="1"/>
      <c r="PZH170" s="1"/>
      <c r="PZI170" s="1"/>
      <c r="PZJ170" s="1"/>
      <c r="PZK170" s="1"/>
      <c r="PZL170" s="1"/>
      <c r="PZM170" s="1"/>
      <c r="PZN170" s="1"/>
      <c r="PZO170" s="1"/>
      <c r="PZP170" s="1"/>
      <c r="PZQ170" s="1"/>
      <c r="PZR170" s="1"/>
      <c r="PZS170" s="1"/>
      <c r="PZT170" s="1"/>
      <c r="PZU170" s="1"/>
      <c r="PZV170" s="1"/>
      <c r="PZW170" s="1"/>
      <c r="PZX170" s="1"/>
      <c r="PZY170" s="1"/>
      <c r="PZZ170" s="1"/>
      <c r="QAA170" s="1"/>
      <c r="QAB170" s="1"/>
      <c r="QAC170" s="1"/>
      <c r="QAD170" s="1"/>
      <c r="QAE170" s="1"/>
      <c r="QAF170" s="1"/>
      <c r="QAG170" s="1"/>
      <c r="QAH170" s="1"/>
      <c r="QAI170" s="1"/>
      <c r="QAJ170" s="1"/>
      <c r="QAK170" s="1"/>
      <c r="QAL170" s="1"/>
      <c r="QAM170" s="1"/>
      <c r="QAN170" s="1"/>
      <c r="QAO170" s="1"/>
      <c r="QAP170" s="1"/>
      <c r="QAQ170" s="1"/>
      <c r="QAR170" s="1"/>
      <c r="QAS170" s="1"/>
      <c r="QAT170" s="1"/>
      <c r="QAU170" s="1"/>
      <c r="QAV170" s="1"/>
      <c r="QAW170" s="1"/>
      <c r="QAX170" s="1"/>
      <c r="QAY170" s="1"/>
      <c r="QAZ170" s="1"/>
      <c r="QBA170" s="1"/>
      <c r="QBB170" s="1"/>
      <c r="QBC170" s="1"/>
      <c r="QBD170" s="1"/>
      <c r="QBE170" s="1"/>
      <c r="QBF170" s="1"/>
      <c r="QBG170" s="1"/>
      <c r="QBH170" s="1"/>
      <c r="QBI170" s="1"/>
      <c r="QBJ170" s="1"/>
      <c r="QBK170" s="1"/>
      <c r="QBL170" s="1"/>
      <c r="QBM170" s="1"/>
      <c r="QBN170" s="1"/>
      <c r="QBO170" s="1"/>
      <c r="QBP170" s="1"/>
      <c r="QBQ170" s="1"/>
      <c r="QBR170" s="1"/>
      <c r="QBS170" s="1"/>
      <c r="QBT170" s="1"/>
      <c r="QBU170" s="1"/>
      <c r="QBV170" s="1"/>
      <c r="QBW170" s="1"/>
      <c r="QBX170" s="1"/>
      <c r="QBY170" s="1"/>
      <c r="QBZ170" s="1"/>
      <c r="QCA170" s="1"/>
      <c r="QCB170" s="1"/>
      <c r="QCC170" s="1"/>
      <c r="QCD170" s="1"/>
      <c r="QCE170" s="1"/>
      <c r="QCF170" s="1"/>
      <c r="QCG170" s="1"/>
      <c r="QCH170" s="1"/>
      <c r="QCI170" s="1"/>
      <c r="QCJ170" s="1"/>
      <c r="QCK170" s="1"/>
      <c r="QCL170" s="1"/>
      <c r="QCM170" s="1"/>
      <c r="QCN170" s="1"/>
      <c r="QCO170" s="1"/>
      <c r="QCP170" s="1"/>
      <c r="QCQ170" s="1"/>
      <c r="QCR170" s="1"/>
      <c r="QCS170" s="1"/>
      <c r="QCT170" s="1"/>
      <c r="QCU170" s="1"/>
      <c r="QCV170" s="1"/>
      <c r="QCW170" s="1"/>
      <c r="QCX170" s="1"/>
      <c r="QCY170" s="1"/>
      <c r="QCZ170" s="1"/>
      <c r="QDA170" s="1"/>
      <c r="QDB170" s="1"/>
      <c r="QDC170" s="1"/>
      <c r="QDD170" s="1"/>
      <c r="QDE170" s="1"/>
      <c r="QDF170" s="1"/>
      <c r="QDG170" s="1"/>
      <c r="QDH170" s="1"/>
      <c r="QDI170" s="1"/>
      <c r="QDJ170" s="1"/>
      <c r="QDK170" s="1"/>
      <c r="QDL170" s="1"/>
      <c r="QDM170" s="1"/>
      <c r="QDN170" s="1"/>
      <c r="QDO170" s="1"/>
      <c r="QDP170" s="1"/>
      <c r="QDQ170" s="1"/>
      <c r="QDR170" s="1"/>
      <c r="QDS170" s="1"/>
      <c r="QDT170" s="1"/>
      <c r="QDU170" s="1"/>
      <c r="QDV170" s="1"/>
      <c r="QDW170" s="1"/>
      <c r="QDX170" s="1"/>
      <c r="QDY170" s="1"/>
      <c r="QDZ170" s="1"/>
      <c r="QEA170" s="1"/>
      <c r="QEB170" s="1"/>
      <c r="QEC170" s="1"/>
      <c r="QED170" s="1"/>
      <c r="QEE170" s="1"/>
      <c r="QEF170" s="1"/>
      <c r="QEG170" s="1"/>
      <c r="QEH170" s="1"/>
      <c r="QEI170" s="1"/>
      <c r="QEJ170" s="1"/>
      <c r="QEK170" s="1"/>
      <c r="QEL170" s="1"/>
      <c r="QEM170" s="1"/>
      <c r="QEN170" s="1"/>
      <c r="QEO170" s="1"/>
      <c r="QEP170" s="1"/>
      <c r="QEQ170" s="1"/>
      <c r="QER170" s="1"/>
      <c r="QES170" s="1"/>
      <c r="QET170" s="1"/>
      <c r="QEU170" s="1"/>
      <c r="QEV170" s="1"/>
      <c r="QEW170" s="1"/>
      <c r="QEX170" s="1"/>
      <c r="QEY170" s="1"/>
      <c r="QEZ170" s="1"/>
      <c r="QFA170" s="1"/>
      <c r="QFB170" s="1"/>
      <c r="QFC170" s="1"/>
      <c r="QFD170" s="1"/>
      <c r="QFE170" s="1"/>
      <c r="QFF170" s="1"/>
      <c r="QFG170" s="1"/>
      <c r="QFH170" s="1"/>
      <c r="QFI170" s="1"/>
      <c r="QFJ170" s="1"/>
      <c r="QFK170" s="1"/>
      <c r="QFL170" s="1"/>
      <c r="QFM170" s="1"/>
      <c r="QFN170" s="1"/>
      <c r="QFO170" s="1"/>
      <c r="QFP170" s="1"/>
      <c r="QFQ170" s="1"/>
      <c r="QFR170" s="1"/>
      <c r="QFS170" s="1"/>
      <c r="QFT170" s="1"/>
      <c r="QFU170" s="1"/>
      <c r="QFV170" s="1"/>
      <c r="QFW170" s="1"/>
      <c r="QFX170" s="1"/>
      <c r="QFY170" s="1"/>
      <c r="QFZ170" s="1"/>
      <c r="QGA170" s="1"/>
      <c r="QGB170" s="1"/>
      <c r="QGC170" s="1"/>
      <c r="QGD170" s="1"/>
      <c r="QGE170" s="1"/>
      <c r="QGF170" s="1"/>
      <c r="QGG170" s="1"/>
      <c r="QGH170" s="1"/>
      <c r="QGI170" s="1"/>
      <c r="QGJ170" s="1"/>
      <c r="QGK170" s="1"/>
      <c r="QGL170" s="1"/>
      <c r="QGM170" s="1"/>
      <c r="QGN170" s="1"/>
      <c r="QGO170" s="1"/>
      <c r="QGP170" s="1"/>
      <c r="QGQ170" s="1"/>
      <c r="QGR170" s="1"/>
      <c r="QGS170" s="1"/>
      <c r="QGT170" s="1"/>
      <c r="QGU170" s="1"/>
      <c r="QGV170" s="1"/>
      <c r="QGW170" s="1"/>
      <c r="QGX170" s="1"/>
      <c r="QGY170" s="1"/>
      <c r="QGZ170" s="1"/>
      <c r="QHA170" s="1"/>
      <c r="QHB170" s="1"/>
      <c r="QHC170" s="1"/>
      <c r="QHD170" s="1"/>
      <c r="QHE170" s="1"/>
      <c r="QHF170" s="1"/>
      <c r="QHG170" s="1"/>
      <c r="QHH170" s="1"/>
      <c r="QHI170" s="1"/>
      <c r="QHJ170" s="1"/>
      <c r="QHK170" s="1"/>
      <c r="QHL170" s="1"/>
      <c r="QHM170" s="1"/>
      <c r="QHN170" s="1"/>
      <c r="QHO170" s="1"/>
      <c r="QHP170" s="1"/>
      <c r="QHQ170" s="1"/>
      <c r="QHR170" s="1"/>
      <c r="QHS170" s="1"/>
      <c r="QHT170" s="1"/>
      <c r="QHU170" s="1"/>
      <c r="QHV170" s="1"/>
      <c r="QHW170" s="1"/>
      <c r="QHX170" s="1"/>
      <c r="QHY170" s="1"/>
      <c r="QHZ170" s="1"/>
      <c r="QIA170" s="1"/>
      <c r="QIB170" s="1"/>
      <c r="QIC170" s="1"/>
      <c r="QID170" s="1"/>
      <c r="QIE170" s="1"/>
      <c r="QIF170" s="1"/>
      <c r="QIG170" s="1"/>
      <c r="QIH170" s="1"/>
      <c r="QII170" s="1"/>
      <c r="QIJ170" s="1"/>
      <c r="QIK170" s="1"/>
      <c r="QIL170" s="1"/>
      <c r="QIM170" s="1"/>
      <c r="QIN170" s="1"/>
      <c r="QIO170" s="1"/>
      <c r="QIP170" s="1"/>
      <c r="QIQ170" s="1"/>
      <c r="QIR170" s="1"/>
      <c r="QIS170" s="1"/>
      <c r="QIT170" s="1"/>
      <c r="QIU170" s="1"/>
      <c r="QIV170" s="1"/>
      <c r="QIW170" s="1"/>
      <c r="QIX170" s="1"/>
      <c r="QIY170" s="1"/>
      <c r="QIZ170" s="1"/>
      <c r="QJA170" s="1"/>
      <c r="QJB170" s="1"/>
      <c r="QJC170" s="1"/>
      <c r="QJD170" s="1"/>
      <c r="QJE170" s="1"/>
      <c r="QJF170" s="1"/>
      <c r="QJG170" s="1"/>
      <c r="QJH170" s="1"/>
      <c r="QJI170" s="1"/>
      <c r="QJJ170" s="1"/>
      <c r="QJK170" s="1"/>
      <c r="QJL170" s="1"/>
      <c r="QJM170" s="1"/>
      <c r="QJN170" s="1"/>
      <c r="QJO170" s="1"/>
      <c r="QJP170" s="1"/>
      <c r="QJQ170" s="1"/>
      <c r="QJR170" s="1"/>
      <c r="QJS170" s="1"/>
      <c r="QJT170" s="1"/>
      <c r="QJU170" s="1"/>
      <c r="QJV170" s="1"/>
      <c r="QJW170" s="1"/>
      <c r="QJX170" s="1"/>
      <c r="QJY170" s="1"/>
      <c r="QJZ170" s="1"/>
      <c r="QKA170" s="1"/>
      <c r="QKB170" s="1"/>
      <c r="QKC170" s="1"/>
      <c r="QKD170" s="1"/>
      <c r="QKE170" s="1"/>
      <c r="QKF170" s="1"/>
      <c r="QKG170" s="1"/>
      <c r="QKH170" s="1"/>
      <c r="QKI170" s="1"/>
      <c r="QKJ170" s="1"/>
      <c r="QKK170" s="1"/>
      <c r="QKL170" s="1"/>
      <c r="QKM170" s="1"/>
      <c r="QKN170" s="1"/>
      <c r="QKO170" s="1"/>
      <c r="QKP170" s="1"/>
      <c r="QKQ170" s="1"/>
      <c r="QKR170" s="1"/>
      <c r="QKS170" s="1"/>
      <c r="QKT170" s="1"/>
      <c r="QKU170" s="1"/>
      <c r="QKV170" s="1"/>
      <c r="QKW170" s="1"/>
      <c r="QKX170" s="1"/>
      <c r="QKY170" s="1"/>
      <c r="QKZ170" s="1"/>
      <c r="QLA170" s="1"/>
      <c r="QLB170" s="1"/>
      <c r="QLC170" s="1"/>
      <c r="QLD170" s="1"/>
      <c r="QLE170" s="1"/>
      <c r="QLF170" s="1"/>
      <c r="QLG170" s="1"/>
      <c r="QLH170" s="1"/>
      <c r="QLI170" s="1"/>
      <c r="QLJ170" s="1"/>
      <c r="QLK170" s="1"/>
      <c r="QLL170" s="1"/>
      <c r="QLM170" s="1"/>
      <c r="QLN170" s="1"/>
      <c r="QLO170" s="1"/>
      <c r="QLP170" s="1"/>
      <c r="QLQ170" s="1"/>
      <c r="QLR170" s="1"/>
      <c r="QLS170" s="1"/>
      <c r="QLT170" s="1"/>
      <c r="QLU170" s="1"/>
      <c r="QLV170" s="1"/>
      <c r="QLW170" s="1"/>
      <c r="QLX170" s="1"/>
      <c r="QLY170" s="1"/>
      <c r="QLZ170" s="1"/>
      <c r="QMA170" s="1"/>
      <c r="QMB170" s="1"/>
      <c r="QMC170" s="1"/>
      <c r="QMD170" s="1"/>
      <c r="QME170" s="1"/>
      <c r="QMF170" s="1"/>
      <c r="QMG170" s="1"/>
      <c r="QMH170" s="1"/>
      <c r="QMI170" s="1"/>
      <c r="QMJ170" s="1"/>
      <c r="QMK170" s="1"/>
      <c r="QML170" s="1"/>
      <c r="QMM170" s="1"/>
      <c r="QMN170" s="1"/>
      <c r="QMO170" s="1"/>
      <c r="QMP170" s="1"/>
      <c r="QMQ170" s="1"/>
      <c r="QMR170" s="1"/>
      <c r="QMS170" s="1"/>
      <c r="QMT170" s="1"/>
      <c r="QMU170" s="1"/>
      <c r="QMV170" s="1"/>
      <c r="QMW170" s="1"/>
      <c r="QMX170" s="1"/>
      <c r="QMY170" s="1"/>
      <c r="QMZ170" s="1"/>
      <c r="QNA170" s="1"/>
      <c r="QNB170" s="1"/>
      <c r="QNC170" s="1"/>
      <c r="QND170" s="1"/>
      <c r="QNE170" s="1"/>
      <c r="QNF170" s="1"/>
      <c r="QNG170" s="1"/>
      <c r="QNH170" s="1"/>
      <c r="QNI170" s="1"/>
      <c r="QNJ170" s="1"/>
      <c r="QNK170" s="1"/>
      <c r="QNL170" s="1"/>
      <c r="QNM170" s="1"/>
      <c r="QNN170" s="1"/>
      <c r="QNO170" s="1"/>
      <c r="QNP170" s="1"/>
      <c r="QNQ170" s="1"/>
      <c r="QNR170" s="1"/>
      <c r="QNS170" s="1"/>
      <c r="QNT170" s="1"/>
      <c r="QNU170" s="1"/>
      <c r="QNV170" s="1"/>
      <c r="QNW170" s="1"/>
      <c r="QNX170" s="1"/>
      <c r="QNY170" s="1"/>
      <c r="QNZ170" s="1"/>
      <c r="QOA170" s="1"/>
      <c r="QOB170" s="1"/>
      <c r="QOC170" s="1"/>
      <c r="QOD170" s="1"/>
      <c r="QOE170" s="1"/>
      <c r="QOF170" s="1"/>
      <c r="QOG170" s="1"/>
      <c r="QOH170" s="1"/>
      <c r="QOI170" s="1"/>
      <c r="QOJ170" s="1"/>
      <c r="QOK170" s="1"/>
      <c r="QOL170" s="1"/>
      <c r="QOM170" s="1"/>
      <c r="QON170" s="1"/>
      <c r="QOO170" s="1"/>
      <c r="QOP170" s="1"/>
      <c r="QOQ170" s="1"/>
      <c r="QOR170" s="1"/>
      <c r="QOS170" s="1"/>
      <c r="QOT170" s="1"/>
      <c r="QOU170" s="1"/>
      <c r="QOV170" s="1"/>
      <c r="QOW170" s="1"/>
      <c r="QOX170" s="1"/>
      <c r="QOY170" s="1"/>
      <c r="QOZ170" s="1"/>
      <c r="QPA170" s="1"/>
      <c r="QPB170" s="1"/>
      <c r="QPC170" s="1"/>
      <c r="QPD170" s="1"/>
      <c r="QPE170" s="1"/>
      <c r="QPF170" s="1"/>
      <c r="QPG170" s="1"/>
      <c r="QPH170" s="1"/>
      <c r="QPI170" s="1"/>
      <c r="QPJ170" s="1"/>
      <c r="QPK170" s="1"/>
      <c r="QPL170" s="1"/>
      <c r="QPM170" s="1"/>
      <c r="QPN170" s="1"/>
      <c r="QPO170" s="1"/>
      <c r="QPP170" s="1"/>
      <c r="QPQ170" s="1"/>
      <c r="QPR170" s="1"/>
      <c r="QPS170" s="1"/>
      <c r="QPT170" s="1"/>
      <c r="QPU170" s="1"/>
      <c r="QPV170" s="1"/>
      <c r="QPW170" s="1"/>
      <c r="QPX170" s="1"/>
      <c r="QPY170" s="1"/>
      <c r="QPZ170" s="1"/>
      <c r="QQA170" s="1"/>
      <c r="QQB170" s="1"/>
      <c r="QQC170" s="1"/>
      <c r="QQD170" s="1"/>
      <c r="QQE170" s="1"/>
      <c r="QQF170" s="1"/>
      <c r="QQG170" s="1"/>
      <c r="QQH170" s="1"/>
      <c r="QQI170" s="1"/>
      <c r="QQJ170" s="1"/>
      <c r="QQK170" s="1"/>
      <c r="QQL170" s="1"/>
      <c r="QQM170" s="1"/>
      <c r="QQN170" s="1"/>
      <c r="QQO170" s="1"/>
      <c r="QQP170" s="1"/>
      <c r="QQQ170" s="1"/>
      <c r="QQR170" s="1"/>
      <c r="QQS170" s="1"/>
      <c r="QQT170" s="1"/>
      <c r="QQU170" s="1"/>
      <c r="QQV170" s="1"/>
      <c r="QQW170" s="1"/>
      <c r="QQX170" s="1"/>
      <c r="QQY170" s="1"/>
      <c r="QQZ170" s="1"/>
      <c r="QRA170" s="1"/>
      <c r="QRB170" s="1"/>
      <c r="QRC170" s="1"/>
      <c r="QRD170" s="1"/>
      <c r="QRE170" s="1"/>
      <c r="QRF170" s="1"/>
      <c r="QRG170" s="1"/>
      <c r="QRH170" s="1"/>
      <c r="QRI170" s="1"/>
      <c r="QRJ170" s="1"/>
      <c r="QRK170" s="1"/>
      <c r="QRL170" s="1"/>
      <c r="QRM170" s="1"/>
      <c r="QRN170" s="1"/>
      <c r="QRO170" s="1"/>
      <c r="QRP170" s="1"/>
      <c r="QRQ170" s="1"/>
      <c r="QRR170" s="1"/>
      <c r="QRS170" s="1"/>
      <c r="QRT170" s="1"/>
      <c r="QRU170" s="1"/>
      <c r="QRV170" s="1"/>
      <c r="QRW170" s="1"/>
      <c r="QRX170" s="1"/>
      <c r="QRY170" s="1"/>
      <c r="QRZ170" s="1"/>
      <c r="QSA170" s="1"/>
      <c r="QSB170" s="1"/>
      <c r="QSC170" s="1"/>
      <c r="QSD170" s="1"/>
      <c r="QSE170" s="1"/>
      <c r="QSF170" s="1"/>
      <c r="QSG170" s="1"/>
      <c r="QSH170" s="1"/>
      <c r="QSI170" s="1"/>
      <c r="QSJ170" s="1"/>
      <c r="QSK170" s="1"/>
      <c r="QSL170" s="1"/>
      <c r="QSM170" s="1"/>
      <c r="QSN170" s="1"/>
      <c r="QSO170" s="1"/>
      <c r="QSP170" s="1"/>
      <c r="QSQ170" s="1"/>
      <c r="QSR170" s="1"/>
      <c r="QSS170" s="1"/>
      <c r="QST170" s="1"/>
      <c r="QSU170" s="1"/>
      <c r="QSV170" s="1"/>
      <c r="QSW170" s="1"/>
      <c r="QSX170" s="1"/>
      <c r="QSY170" s="1"/>
      <c r="QSZ170" s="1"/>
      <c r="QTA170" s="1"/>
      <c r="QTB170" s="1"/>
      <c r="QTC170" s="1"/>
      <c r="QTD170" s="1"/>
      <c r="QTE170" s="1"/>
      <c r="QTF170" s="1"/>
      <c r="QTG170" s="1"/>
      <c r="QTH170" s="1"/>
      <c r="QTI170" s="1"/>
      <c r="QTJ170" s="1"/>
      <c r="QTK170" s="1"/>
      <c r="QTL170" s="1"/>
      <c r="QTM170" s="1"/>
      <c r="QTN170" s="1"/>
      <c r="QTO170" s="1"/>
      <c r="QTP170" s="1"/>
      <c r="QTQ170" s="1"/>
      <c r="QTR170" s="1"/>
      <c r="QTS170" s="1"/>
      <c r="QTT170" s="1"/>
      <c r="QTU170" s="1"/>
      <c r="QTV170" s="1"/>
      <c r="QTW170" s="1"/>
      <c r="QTX170" s="1"/>
      <c r="QTY170" s="1"/>
      <c r="QTZ170" s="1"/>
      <c r="QUA170" s="1"/>
      <c r="QUB170" s="1"/>
      <c r="QUC170" s="1"/>
      <c r="QUD170" s="1"/>
      <c r="QUE170" s="1"/>
      <c r="QUF170" s="1"/>
      <c r="QUG170" s="1"/>
      <c r="QUH170" s="1"/>
      <c r="QUI170" s="1"/>
      <c r="QUJ170" s="1"/>
      <c r="QUK170" s="1"/>
      <c r="QUL170" s="1"/>
      <c r="QUM170" s="1"/>
      <c r="QUN170" s="1"/>
      <c r="QUO170" s="1"/>
      <c r="QUP170" s="1"/>
      <c r="QUQ170" s="1"/>
      <c r="QUR170" s="1"/>
      <c r="QUS170" s="1"/>
      <c r="QUT170" s="1"/>
      <c r="QUU170" s="1"/>
      <c r="QUV170" s="1"/>
      <c r="QUW170" s="1"/>
      <c r="QUX170" s="1"/>
      <c r="QUY170" s="1"/>
      <c r="QUZ170" s="1"/>
      <c r="QVA170" s="1"/>
      <c r="QVB170" s="1"/>
      <c r="QVC170" s="1"/>
      <c r="QVD170" s="1"/>
      <c r="QVE170" s="1"/>
      <c r="QVF170" s="1"/>
      <c r="QVG170" s="1"/>
      <c r="QVH170" s="1"/>
      <c r="QVI170" s="1"/>
      <c r="QVJ170" s="1"/>
      <c r="QVK170" s="1"/>
      <c r="QVL170" s="1"/>
      <c r="QVM170" s="1"/>
      <c r="QVN170" s="1"/>
      <c r="QVO170" s="1"/>
      <c r="QVP170" s="1"/>
      <c r="QVQ170" s="1"/>
      <c r="QVR170" s="1"/>
      <c r="QVS170" s="1"/>
      <c r="QVT170" s="1"/>
      <c r="QVU170" s="1"/>
      <c r="QVV170" s="1"/>
      <c r="QVW170" s="1"/>
      <c r="QVX170" s="1"/>
      <c r="QVY170" s="1"/>
      <c r="QVZ170" s="1"/>
      <c r="QWA170" s="1"/>
      <c r="QWB170" s="1"/>
      <c r="QWC170" s="1"/>
      <c r="QWD170" s="1"/>
      <c r="QWE170" s="1"/>
      <c r="QWF170" s="1"/>
      <c r="QWG170" s="1"/>
      <c r="QWH170" s="1"/>
      <c r="QWI170" s="1"/>
      <c r="QWJ170" s="1"/>
      <c r="QWK170" s="1"/>
      <c r="QWL170" s="1"/>
      <c r="QWM170" s="1"/>
      <c r="QWN170" s="1"/>
      <c r="QWO170" s="1"/>
      <c r="QWP170" s="1"/>
      <c r="QWQ170" s="1"/>
      <c r="QWR170" s="1"/>
      <c r="QWS170" s="1"/>
      <c r="QWT170" s="1"/>
      <c r="QWU170" s="1"/>
      <c r="QWV170" s="1"/>
      <c r="QWW170" s="1"/>
      <c r="QWX170" s="1"/>
      <c r="QWY170" s="1"/>
      <c r="QWZ170" s="1"/>
      <c r="QXA170" s="1"/>
      <c r="QXB170" s="1"/>
      <c r="QXC170" s="1"/>
      <c r="QXD170" s="1"/>
      <c r="QXE170" s="1"/>
      <c r="QXF170" s="1"/>
      <c r="QXG170" s="1"/>
      <c r="QXH170" s="1"/>
      <c r="QXI170" s="1"/>
      <c r="QXJ170" s="1"/>
      <c r="QXK170" s="1"/>
      <c r="QXL170" s="1"/>
      <c r="QXM170" s="1"/>
      <c r="QXN170" s="1"/>
      <c r="QXO170" s="1"/>
      <c r="QXP170" s="1"/>
      <c r="QXQ170" s="1"/>
      <c r="QXR170" s="1"/>
      <c r="QXS170" s="1"/>
      <c r="QXT170" s="1"/>
      <c r="QXU170" s="1"/>
      <c r="QXV170" s="1"/>
      <c r="QXW170" s="1"/>
      <c r="QXX170" s="1"/>
      <c r="QXY170" s="1"/>
      <c r="QXZ170" s="1"/>
      <c r="QYA170" s="1"/>
      <c r="QYB170" s="1"/>
      <c r="QYC170" s="1"/>
      <c r="QYD170" s="1"/>
      <c r="QYE170" s="1"/>
      <c r="QYF170" s="1"/>
      <c r="QYG170" s="1"/>
      <c r="QYH170" s="1"/>
      <c r="QYI170" s="1"/>
      <c r="QYJ170" s="1"/>
      <c r="QYK170" s="1"/>
      <c r="QYL170" s="1"/>
      <c r="QYM170" s="1"/>
      <c r="QYN170" s="1"/>
      <c r="QYO170" s="1"/>
      <c r="QYP170" s="1"/>
      <c r="QYQ170" s="1"/>
      <c r="QYR170" s="1"/>
      <c r="QYS170" s="1"/>
      <c r="QYT170" s="1"/>
      <c r="QYU170" s="1"/>
      <c r="QYV170" s="1"/>
      <c r="QYW170" s="1"/>
      <c r="QYX170" s="1"/>
      <c r="QYY170" s="1"/>
      <c r="QYZ170" s="1"/>
      <c r="QZA170" s="1"/>
      <c r="QZB170" s="1"/>
      <c r="QZC170" s="1"/>
      <c r="QZD170" s="1"/>
      <c r="QZE170" s="1"/>
      <c r="QZF170" s="1"/>
      <c r="QZG170" s="1"/>
      <c r="QZH170" s="1"/>
      <c r="QZI170" s="1"/>
      <c r="QZJ170" s="1"/>
      <c r="QZK170" s="1"/>
      <c r="QZL170" s="1"/>
      <c r="QZM170" s="1"/>
      <c r="QZN170" s="1"/>
      <c r="QZO170" s="1"/>
      <c r="QZP170" s="1"/>
      <c r="QZQ170" s="1"/>
      <c r="QZR170" s="1"/>
      <c r="QZS170" s="1"/>
      <c r="QZT170" s="1"/>
      <c r="QZU170" s="1"/>
      <c r="QZV170" s="1"/>
      <c r="QZW170" s="1"/>
      <c r="QZX170" s="1"/>
      <c r="QZY170" s="1"/>
      <c r="QZZ170" s="1"/>
      <c r="RAA170" s="1"/>
      <c r="RAB170" s="1"/>
      <c r="RAC170" s="1"/>
      <c r="RAD170" s="1"/>
      <c r="RAE170" s="1"/>
      <c r="RAF170" s="1"/>
      <c r="RAG170" s="1"/>
      <c r="RAH170" s="1"/>
      <c r="RAI170" s="1"/>
      <c r="RAJ170" s="1"/>
      <c r="RAK170" s="1"/>
      <c r="RAL170" s="1"/>
      <c r="RAM170" s="1"/>
      <c r="RAN170" s="1"/>
      <c r="RAO170" s="1"/>
      <c r="RAP170" s="1"/>
      <c r="RAQ170" s="1"/>
      <c r="RAR170" s="1"/>
      <c r="RAS170" s="1"/>
      <c r="RAT170" s="1"/>
      <c r="RAU170" s="1"/>
      <c r="RAV170" s="1"/>
      <c r="RAW170" s="1"/>
      <c r="RAX170" s="1"/>
      <c r="RAY170" s="1"/>
      <c r="RAZ170" s="1"/>
      <c r="RBA170" s="1"/>
      <c r="RBB170" s="1"/>
      <c r="RBC170" s="1"/>
      <c r="RBD170" s="1"/>
      <c r="RBE170" s="1"/>
      <c r="RBF170" s="1"/>
      <c r="RBG170" s="1"/>
      <c r="RBH170" s="1"/>
      <c r="RBI170" s="1"/>
      <c r="RBJ170" s="1"/>
      <c r="RBK170" s="1"/>
      <c r="RBL170" s="1"/>
      <c r="RBM170" s="1"/>
      <c r="RBN170" s="1"/>
      <c r="RBO170" s="1"/>
      <c r="RBP170" s="1"/>
      <c r="RBQ170" s="1"/>
      <c r="RBR170" s="1"/>
      <c r="RBS170" s="1"/>
      <c r="RBT170" s="1"/>
      <c r="RBU170" s="1"/>
      <c r="RBV170" s="1"/>
      <c r="RBW170" s="1"/>
      <c r="RBX170" s="1"/>
      <c r="RBY170" s="1"/>
      <c r="RBZ170" s="1"/>
      <c r="RCA170" s="1"/>
      <c r="RCB170" s="1"/>
      <c r="RCC170" s="1"/>
      <c r="RCD170" s="1"/>
      <c r="RCE170" s="1"/>
      <c r="RCF170" s="1"/>
      <c r="RCG170" s="1"/>
      <c r="RCH170" s="1"/>
      <c r="RCI170" s="1"/>
      <c r="RCJ170" s="1"/>
      <c r="RCK170" s="1"/>
      <c r="RCL170" s="1"/>
      <c r="RCM170" s="1"/>
      <c r="RCN170" s="1"/>
      <c r="RCO170" s="1"/>
      <c r="RCP170" s="1"/>
      <c r="RCQ170" s="1"/>
      <c r="RCR170" s="1"/>
      <c r="RCS170" s="1"/>
      <c r="RCT170" s="1"/>
      <c r="RCU170" s="1"/>
      <c r="RCV170" s="1"/>
      <c r="RCW170" s="1"/>
      <c r="RCX170" s="1"/>
      <c r="RCY170" s="1"/>
      <c r="RCZ170" s="1"/>
      <c r="RDA170" s="1"/>
      <c r="RDB170" s="1"/>
      <c r="RDC170" s="1"/>
      <c r="RDD170" s="1"/>
      <c r="RDE170" s="1"/>
      <c r="RDF170" s="1"/>
      <c r="RDG170" s="1"/>
      <c r="RDH170" s="1"/>
      <c r="RDI170" s="1"/>
      <c r="RDJ170" s="1"/>
      <c r="RDK170" s="1"/>
      <c r="RDL170" s="1"/>
      <c r="RDM170" s="1"/>
      <c r="RDN170" s="1"/>
      <c r="RDO170" s="1"/>
      <c r="RDP170" s="1"/>
      <c r="RDQ170" s="1"/>
      <c r="RDR170" s="1"/>
      <c r="RDS170" s="1"/>
      <c r="RDT170" s="1"/>
      <c r="RDU170" s="1"/>
      <c r="RDV170" s="1"/>
      <c r="RDW170" s="1"/>
      <c r="RDX170" s="1"/>
      <c r="RDY170" s="1"/>
      <c r="RDZ170" s="1"/>
      <c r="REA170" s="1"/>
      <c r="REB170" s="1"/>
      <c r="REC170" s="1"/>
      <c r="RED170" s="1"/>
      <c r="REE170" s="1"/>
      <c r="REF170" s="1"/>
      <c r="REG170" s="1"/>
      <c r="REH170" s="1"/>
      <c r="REI170" s="1"/>
      <c r="REJ170" s="1"/>
      <c r="REK170" s="1"/>
      <c r="REL170" s="1"/>
      <c r="REM170" s="1"/>
      <c r="REN170" s="1"/>
      <c r="REO170" s="1"/>
      <c r="REP170" s="1"/>
      <c r="REQ170" s="1"/>
      <c r="RER170" s="1"/>
      <c r="RES170" s="1"/>
      <c r="RET170" s="1"/>
      <c r="REU170" s="1"/>
      <c r="REV170" s="1"/>
      <c r="REW170" s="1"/>
      <c r="REX170" s="1"/>
      <c r="REY170" s="1"/>
      <c r="REZ170" s="1"/>
      <c r="RFA170" s="1"/>
      <c r="RFB170" s="1"/>
      <c r="RFC170" s="1"/>
      <c r="RFD170" s="1"/>
      <c r="RFE170" s="1"/>
      <c r="RFF170" s="1"/>
      <c r="RFG170" s="1"/>
      <c r="RFH170" s="1"/>
      <c r="RFI170" s="1"/>
      <c r="RFJ170" s="1"/>
      <c r="RFK170" s="1"/>
      <c r="RFL170" s="1"/>
      <c r="RFM170" s="1"/>
      <c r="RFN170" s="1"/>
      <c r="RFO170" s="1"/>
      <c r="RFP170" s="1"/>
      <c r="RFQ170" s="1"/>
      <c r="RFR170" s="1"/>
      <c r="RFS170" s="1"/>
      <c r="RFT170" s="1"/>
      <c r="RFU170" s="1"/>
      <c r="RFV170" s="1"/>
      <c r="RFW170" s="1"/>
      <c r="RFX170" s="1"/>
      <c r="RFY170" s="1"/>
      <c r="RFZ170" s="1"/>
      <c r="RGA170" s="1"/>
      <c r="RGB170" s="1"/>
      <c r="RGC170" s="1"/>
      <c r="RGD170" s="1"/>
      <c r="RGE170" s="1"/>
      <c r="RGF170" s="1"/>
      <c r="RGG170" s="1"/>
      <c r="RGH170" s="1"/>
      <c r="RGI170" s="1"/>
      <c r="RGJ170" s="1"/>
      <c r="RGK170" s="1"/>
      <c r="RGL170" s="1"/>
      <c r="RGM170" s="1"/>
      <c r="RGN170" s="1"/>
      <c r="RGO170" s="1"/>
      <c r="RGP170" s="1"/>
      <c r="RGQ170" s="1"/>
      <c r="RGR170" s="1"/>
      <c r="RGS170" s="1"/>
      <c r="RGT170" s="1"/>
      <c r="RGU170" s="1"/>
      <c r="RGV170" s="1"/>
      <c r="RGW170" s="1"/>
      <c r="RGX170" s="1"/>
      <c r="RGY170" s="1"/>
      <c r="RGZ170" s="1"/>
      <c r="RHA170" s="1"/>
      <c r="RHB170" s="1"/>
      <c r="RHC170" s="1"/>
      <c r="RHD170" s="1"/>
      <c r="RHE170" s="1"/>
      <c r="RHF170" s="1"/>
      <c r="RHG170" s="1"/>
      <c r="RHH170" s="1"/>
      <c r="RHI170" s="1"/>
      <c r="RHJ170" s="1"/>
      <c r="RHK170" s="1"/>
      <c r="RHL170" s="1"/>
      <c r="RHM170" s="1"/>
      <c r="RHN170" s="1"/>
      <c r="RHO170" s="1"/>
      <c r="RHP170" s="1"/>
      <c r="RHQ170" s="1"/>
      <c r="RHR170" s="1"/>
      <c r="RHS170" s="1"/>
      <c r="RHT170" s="1"/>
      <c r="RHU170" s="1"/>
      <c r="RHV170" s="1"/>
      <c r="RHW170" s="1"/>
      <c r="RHX170" s="1"/>
      <c r="RHY170" s="1"/>
      <c r="RHZ170" s="1"/>
      <c r="RIA170" s="1"/>
      <c r="RIB170" s="1"/>
      <c r="RIC170" s="1"/>
      <c r="RID170" s="1"/>
      <c r="RIE170" s="1"/>
      <c r="RIF170" s="1"/>
      <c r="RIG170" s="1"/>
      <c r="RIH170" s="1"/>
      <c r="RII170" s="1"/>
      <c r="RIJ170" s="1"/>
      <c r="RIK170" s="1"/>
      <c r="RIL170" s="1"/>
      <c r="RIM170" s="1"/>
      <c r="RIN170" s="1"/>
      <c r="RIO170" s="1"/>
      <c r="RIP170" s="1"/>
      <c r="RIQ170" s="1"/>
      <c r="RIR170" s="1"/>
      <c r="RIS170" s="1"/>
      <c r="RIT170" s="1"/>
      <c r="RIU170" s="1"/>
      <c r="RIV170" s="1"/>
      <c r="RIW170" s="1"/>
      <c r="RIX170" s="1"/>
      <c r="RIY170" s="1"/>
      <c r="RIZ170" s="1"/>
      <c r="RJA170" s="1"/>
      <c r="RJB170" s="1"/>
      <c r="RJC170" s="1"/>
      <c r="RJD170" s="1"/>
      <c r="RJE170" s="1"/>
      <c r="RJF170" s="1"/>
      <c r="RJG170" s="1"/>
      <c r="RJH170" s="1"/>
      <c r="RJI170" s="1"/>
      <c r="RJJ170" s="1"/>
      <c r="RJK170" s="1"/>
      <c r="RJL170" s="1"/>
      <c r="RJM170" s="1"/>
      <c r="RJN170" s="1"/>
      <c r="RJO170" s="1"/>
      <c r="RJP170" s="1"/>
      <c r="RJQ170" s="1"/>
      <c r="RJR170" s="1"/>
      <c r="RJS170" s="1"/>
      <c r="RJT170" s="1"/>
      <c r="RJU170" s="1"/>
      <c r="RJV170" s="1"/>
      <c r="RJW170" s="1"/>
      <c r="RJX170" s="1"/>
      <c r="RJY170" s="1"/>
      <c r="RJZ170" s="1"/>
      <c r="RKA170" s="1"/>
      <c r="RKB170" s="1"/>
      <c r="RKC170" s="1"/>
      <c r="RKD170" s="1"/>
      <c r="RKE170" s="1"/>
      <c r="RKF170" s="1"/>
      <c r="RKG170" s="1"/>
      <c r="RKH170" s="1"/>
      <c r="RKI170" s="1"/>
      <c r="RKJ170" s="1"/>
      <c r="RKK170" s="1"/>
      <c r="RKL170" s="1"/>
      <c r="RKM170" s="1"/>
      <c r="RKN170" s="1"/>
      <c r="RKO170" s="1"/>
      <c r="RKP170" s="1"/>
      <c r="RKQ170" s="1"/>
      <c r="RKR170" s="1"/>
      <c r="RKS170" s="1"/>
      <c r="RKT170" s="1"/>
      <c r="RKU170" s="1"/>
      <c r="RKV170" s="1"/>
      <c r="RKW170" s="1"/>
      <c r="RKX170" s="1"/>
      <c r="RKY170" s="1"/>
      <c r="RKZ170" s="1"/>
      <c r="RLA170" s="1"/>
      <c r="RLB170" s="1"/>
      <c r="RLC170" s="1"/>
      <c r="RLD170" s="1"/>
      <c r="RLE170" s="1"/>
      <c r="RLF170" s="1"/>
      <c r="RLG170" s="1"/>
      <c r="RLH170" s="1"/>
      <c r="RLI170" s="1"/>
      <c r="RLJ170" s="1"/>
      <c r="RLK170" s="1"/>
      <c r="RLL170" s="1"/>
      <c r="RLM170" s="1"/>
      <c r="RLN170" s="1"/>
      <c r="RLO170" s="1"/>
      <c r="RLP170" s="1"/>
      <c r="RLQ170" s="1"/>
      <c r="RLR170" s="1"/>
      <c r="RLS170" s="1"/>
      <c r="RLT170" s="1"/>
      <c r="RLU170" s="1"/>
      <c r="RLV170" s="1"/>
      <c r="RLW170" s="1"/>
      <c r="RLX170" s="1"/>
      <c r="RLY170" s="1"/>
      <c r="RLZ170" s="1"/>
      <c r="RMA170" s="1"/>
      <c r="RMB170" s="1"/>
      <c r="RMC170" s="1"/>
      <c r="RMD170" s="1"/>
      <c r="RME170" s="1"/>
      <c r="RMF170" s="1"/>
      <c r="RMG170" s="1"/>
      <c r="RMH170" s="1"/>
      <c r="RMI170" s="1"/>
      <c r="RMJ170" s="1"/>
      <c r="RMK170" s="1"/>
      <c r="RML170" s="1"/>
      <c r="RMM170" s="1"/>
      <c r="RMN170" s="1"/>
      <c r="RMO170" s="1"/>
      <c r="RMP170" s="1"/>
      <c r="RMQ170" s="1"/>
      <c r="RMR170" s="1"/>
      <c r="RMS170" s="1"/>
      <c r="RMT170" s="1"/>
      <c r="RMU170" s="1"/>
      <c r="RMV170" s="1"/>
      <c r="RMW170" s="1"/>
      <c r="RMX170" s="1"/>
      <c r="RMY170" s="1"/>
      <c r="RMZ170" s="1"/>
      <c r="RNA170" s="1"/>
      <c r="RNB170" s="1"/>
      <c r="RNC170" s="1"/>
      <c r="RND170" s="1"/>
      <c r="RNE170" s="1"/>
      <c r="RNF170" s="1"/>
      <c r="RNG170" s="1"/>
      <c r="RNH170" s="1"/>
      <c r="RNI170" s="1"/>
      <c r="RNJ170" s="1"/>
      <c r="RNK170" s="1"/>
      <c r="RNL170" s="1"/>
      <c r="RNM170" s="1"/>
      <c r="RNN170" s="1"/>
      <c r="RNO170" s="1"/>
      <c r="RNP170" s="1"/>
      <c r="RNQ170" s="1"/>
      <c r="RNR170" s="1"/>
      <c r="RNS170" s="1"/>
      <c r="RNT170" s="1"/>
      <c r="RNU170" s="1"/>
      <c r="RNV170" s="1"/>
      <c r="RNW170" s="1"/>
      <c r="RNX170" s="1"/>
      <c r="RNY170" s="1"/>
      <c r="RNZ170" s="1"/>
      <c r="ROA170" s="1"/>
      <c r="ROB170" s="1"/>
      <c r="ROC170" s="1"/>
      <c r="ROD170" s="1"/>
      <c r="ROE170" s="1"/>
      <c r="ROF170" s="1"/>
      <c r="ROG170" s="1"/>
      <c r="ROH170" s="1"/>
      <c r="ROI170" s="1"/>
      <c r="ROJ170" s="1"/>
      <c r="ROK170" s="1"/>
      <c r="ROL170" s="1"/>
      <c r="ROM170" s="1"/>
      <c r="RON170" s="1"/>
      <c r="ROO170" s="1"/>
      <c r="ROP170" s="1"/>
      <c r="ROQ170" s="1"/>
      <c r="ROR170" s="1"/>
      <c r="ROS170" s="1"/>
      <c r="ROT170" s="1"/>
      <c r="ROU170" s="1"/>
      <c r="ROV170" s="1"/>
      <c r="ROW170" s="1"/>
      <c r="ROX170" s="1"/>
      <c r="ROY170" s="1"/>
      <c r="ROZ170" s="1"/>
      <c r="RPA170" s="1"/>
      <c r="RPB170" s="1"/>
      <c r="RPC170" s="1"/>
      <c r="RPD170" s="1"/>
      <c r="RPE170" s="1"/>
      <c r="RPF170" s="1"/>
      <c r="RPG170" s="1"/>
      <c r="RPH170" s="1"/>
      <c r="RPI170" s="1"/>
      <c r="RPJ170" s="1"/>
      <c r="RPK170" s="1"/>
      <c r="RPL170" s="1"/>
      <c r="RPM170" s="1"/>
      <c r="RPN170" s="1"/>
      <c r="RPO170" s="1"/>
      <c r="RPP170" s="1"/>
      <c r="RPQ170" s="1"/>
      <c r="RPR170" s="1"/>
      <c r="RPS170" s="1"/>
      <c r="RPT170" s="1"/>
      <c r="RPU170" s="1"/>
      <c r="RPV170" s="1"/>
      <c r="RPW170" s="1"/>
      <c r="RPX170" s="1"/>
      <c r="RPY170" s="1"/>
      <c r="RPZ170" s="1"/>
      <c r="RQA170" s="1"/>
      <c r="RQB170" s="1"/>
      <c r="RQC170" s="1"/>
      <c r="RQD170" s="1"/>
      <c r="RQE170" s="1"/>
      <c r="RQF170" s="1"/>
      <c r="RQG170" s="1"/>
      <c r="RQH170" s="1"/>
      <c r="RQI170" s="1"/>
      <c r="RQJ170" s="1"/>
      <c r="RQK170" s="1"/>
      <c r="RQL170" s="1"/>
      <c r="RQM170" s="1"/>
      <c r="RQN170" s="1"/>
      <c r="RQO170" s="1"/>
      <c r="RQP170" s="1"/>
      <c r="RQQ170" s="1"/>
      <c r="RQR170" s="1"/>
      <c r="RQS170" s="1"/>
      <c r="RQT170" s="1"/>
      <c r="RQU170" s="1"/>
      <c r="RQV170" s="1"/>
      <c r="RQW170" s="1"/>
      <c r="RQX170" s="1"/>
      <c r="RQY170" s="1"/>
      <c r="RQZ170" s="1"/>
      <c r="RRA170" s="1"/>
      <c r="RRB170" s="1"/>
      <c r="RRC170" s="1"/>
      <c r="RRD170" s="1"/>
      <c r="RRE170" s="1"/>
      <c r="RRF170" s="1"/>
      <c r="RRG170" s="1"/>
      <c r="RRH170" s="1"/>
      <c r="RRI170" s="1"/>
      <c r="RRJ170" s="1"/>
      <c r="RRK170" s="1"/>
      <c r="RRL170" s="1"/>
      <c r="RRM170" s="1"/>
      <c r="RRN170" s="1"/>
      <c r="RRO170" s="1"/>
      <c r="RRP170" s="1"/>
      <c r="RRQ170" s="1"/>
      <c r="RRR170" s="1"/>
      <c r="RRS170" s="1"/>
      <c r="RRT170" s="1"/>
      <c r="RRU170" s="1"/>
      <c r="RRV170" s="1"/>
      <c r="RRW170" s="1"/>
      <c r="RRX170" s="1"/>
      <c r="RRY170" s="1"/>
      <c r="RRZ170" s="1"/>
      <c r="RSA170" s="1"/>
      <c r="RSB170" s="1"/>
      <c r="RSC170" s="1"/>
      <c r="RSD170" s="1"/>
      <c r="RSE170" s="1"/>
      <c r="RSF170" s="1"/>
      <c r="RSG170" s="1"/>
      <c r="RSH170" s="1"/>
      <c r="RSI170" s="1"/>
      <c r="RSJ170" s="1"/>
      <c r="RSK170" s="1"/>
      <c r="RSL170" s="1"/>
      <c r="RSM170" s="1"/>
      <c r="RSN170" s="1"/>
      <c r="RSO170" s="1"/>
      <c r="RSP170" s="1"/>
      <c r="RSQ170" s="1"/>
      <c r="RSR170" s="1"/>
      <c r="RSS170" s="1"/>
      <c r="RST170" s="1"/>
      <c r="RSU170" s="1"/>
      <c r="RSV170" s="1"/>
      <c r="RSW170" s="1"/>
      <c r="RSX170" s="1"/>
      <c r="RSY170" s="1"/>
      <c r="RSZ170" s="1"/>
      <c r="RTA170" s="1"/>
      <c r="RTB170" s="1"/>
      <c r="RTC170" s="1"/>
      <c r="RTD170" s="1"/>
      <c r="RTE170" s="1"/>
      <c r="RTF170" s="1"/>
      <c r="RTG170" s="1"/>
      <c r="RTH170" s="1"/>
      <c r="RTI170" s="1"/>
      <c r="RTJ170" s="1"/>
      <c r="RTK170" s="1"/>
      <c r="RTL170" s="1"/>
      <c r="RTM170" s="1"/>
      <c r="RTN170" s="1"/>
      <c r="RTO170" s="1"/>
      <c r="RTP170" s="1"/>
      <c r="RTQ170" s="1"/>
      <c r="RTR170" s="1"/>
      <c r="RTS170" s="1"/>
      <c r="RTT170" s="1"/>
      <c r="RTU170" s="1"/>
      <c r="RTV170" s="1"/>
      <c r="RTW170" s="1"/>
      <c r="RTX170" s="1"/>
      <c r="RTY170" s="1"/>
      <c r="RTZ170" s="1"/>
      <c r="RUA170" s="1"/>
      <c r="RUB170" s="1"/>
      <c r="RUC170" s="1"/>
      <c r="RUD170" s="1"/>
      <c r="RUE170" s="1"/>
      <c r="RUF170" s="1"/>
      <c r="RUG170" s="1"/>
      <c r="RUH170" s="1"/>
      <c r="RUI170" s="1"/>
      <c r="RUJ170" s="1"/>
      <c r="RUK170" s="1"/>
      <c r="RUL170" s="1"/>
      <c r="RUM170" s="1"/>
      <c r="RUN170" s="1"/>
      <c r="RUO170" s="1"/>
      <c r="RUP170" s="1"/>
      <c r="RUQ170" s="1"/>
      <c r="RUR170" s="1"/>
      <c r="RUS170" s="1"/>
      <c r="RUT170" s="1"/>
      <c r="RUU170" s="1"/>
      <c r="RUV170" s="1"/>
      <c r="RUW170" s="1"/>
      <c r="RUX170" s="1"/>
      <c r="RUY170" s="1"/>
      <c r="RUZ170" s="1"/>
      <c r="RVA170" s="1"/>
      <c r="RVB170" s="1"/>
      <c r="RVC170" s="1"/>
      <c r="RVD170" s="1"/>
      <c r="RVE170" s="1"/>
      <c r="RVF170" s="1"/>
      <c r="RVG170" s="1"/>
      <c r="RVH170" s="1"/>
      <c r="RVI170" s="1"/>
      <c r="RVJ170" s="1"/>
      <c r="RVK170" s="1"/>
      <c r="RVL170" s="1"/>
      <c r="RVM170" s="1"/>
      <c r="RVN170" s="1"/>
      <c r="RVO170" s="1"/>
      <c r="RVP170" s="1"/>
      <c r="RVQ170" s="1"/>
      <c r="RVR170" s="1"/>
      <c r="RVS170" s="1"/>
      <c r="RVT170" s="1"/>
      <c r="RVU170" s="1"/>
      <c r="RVV170" s="1"/>
      <c r="RVW170" s="1"/>
      <c r="RVX170" s="1"/>
      <c r="RVY170" s="1"/>
      <c r="RVZ170" s="1"/>
      <c r="RWA170" s="1"/>
      <c r="RWB170" s="1"/>
      <c r="RWC170" s="1"/>
      <c r="RWD170" s="1"/>
      <c r="RWE170" s="1"/>
      <c r="RWF170" s="1"/>
      <c r="RWG170" s="1"/>
      <c r="RWH170" s="1"/>
      <c r="RWI170" s="1"/>
      <c r="RWJ170" s="1"/>
      <c r="RWK170" s="1"/>
      <c r="RWL170" s="1"/>
      <c r="RWM170" s="1"/>
      <c r="RWN170" s="1"/>
      <c r="RWO170" s="1"/>
      <c r="RWP170" s="1"/>
      <c r="RWQ170" s="1"/>
      <c r="RWR170" s="1"/>
      <c r="RWS170" s="1"/>
      <c r="RWT170" s="1"/>
      <c r="RWU170" s="1"/>
      <c r="RWV170" s="1"/>
      <c r="RWW170" s="1"/>
      <c r="RWX170" s="1"/>
      <c r="RWY170" s="1"/>
      <c r="RWZ170" s="1"/>
      <c r="RXA170" s="1"/>
      <c r="RXB170" s="1"/>
      <c r="RXC170" s="1"/>
      <c r="RXD170" s="1"/>
      <c r="RXE170" s="1"/>
      <c r="RXF170" s="1"/>
      <c r="RXG170" s="1"/>
      <c r="RXH170" s="1"/>
      <c r="RXI170" s="1"/>
      <c r="RXJ170" s="1"/>
      <c r="RXK170" s="1"/>
      <c r="RXL170" s="1"/>
      <c r="RXM170" s="1"/>
      <c r="RXN170" s="1"/>
      <c r="RXO170" s="1"/>
      <c r="RXP170" s="1"/>
      <c r="RXQ170" s="1"/>
      <c r="RXR170" s="1"/>
      <c r="RXS170" s="1"/>
      <c r="RXT170" s="1"/>
      <c r="RXU170" s="1"/>
      <c r="RXV170" s="1"/>
      <c r="RXW170" s="1"/>
      <c r="RXX170" s="1"/>
      <c r="RXY170" s="1"/>
      <c r="RXZ170" s="1"/>
      <c r="RYA170" s="1"/>
      <c r="RYB170" s="1"/>
      <c r="RYC170" s="1"/>
      <c r="RYD170" s="1"/>
      <c r="RYE170" s="1"/>
      <c r="RYF170" s="1"/>
      <c r="RYG170" s="1"/>
      <c r="RYH170" s="1"/>
      <c r="RYI170" s="1"/>
      <c r="RYJ170" s="1"/>
      <c r="RYK170" s="1"/>
      <c r="RYL170" s="1"/>
      <c r="RYM170" s="1"/>
      <c r="RYN170" s="1"/>
      <c r="RYO170" s="1"/>
      <c r="RYP170" s="1"/>
      <c r="RYQ170" s="1"/>
      <c r="RYR170" s="1"/>
      <c r="RYS170" s="1"/>
      <c r="RYT170" s="1"/>
      <c r="RYU170" s="1"/>
      <c r="RYV170" s="1"/>
      <c r="RYW170" s="1"/>
      <c r="RYX170" s="1"/>
      <c r="RYY170" s="1"/>
      <c r="RYZ170" s="1"/>
      <c r="RZA170" s="1"/>
      <c r="RZB170" s="1"/>
      <c r="RZC170" s="1"/>
      <c r="RZD170" s="1"/>
      <c r="RZE170" s="1"/>
      <c r="RZF170" s="1"/>
      <c r="RZG170" s="1"/>
      <c r="RZH170" s="1"/>
      <c r="RZI170" s="1"/>
      <c r="RZJ170" s="1"/>
      <c r="RZK170" s="1"/>
      <c r="RZL170" s="1"/>
      <c r="RZM170" s="1"/>
      <c r="RZN170" s="1"/>
      <c r="RZO170" s="1"/>
      <c r="RZP170" s="1"/>
      <c r="RZQ170" s="1"/>
      <c r="RZR170" s="1"/>
      <c r="RZS170" s="1"/>
      <c r="RZT170" s="1"/>
      <c r="RZU170" s="1"/>
      <c r="RZV170" s="1"/>
      <c r="RZW170" s="1"/>
      <c r="RZX170" s="1"/>
      <c r="RZY170" s="1"/>
      <c r="RZZ170" s="1"/>
      <c r="SAA170" s="1"/>
      <c r="SAB170" s="1"/>
      <c r="SAC170" s="1"/>
      <c r="SAD170" s="1"/>
      <c r="SAE170" s="1"/>
      <c r="SAF170" s="1"/>
      <c r="SAG170" s="1"/>
      <c r="SAH170" s="1"/>
      <c r="SAI170" s="1"/>
      <c r="SAJ170" s="1"/>
      <c r="SAK170" s="1"/>
      <c r="SAL170" s="1"/>
      <c r="SAM170" s="1"/>
      <c r="SAN170" s="1"/>
      <c r="SAO170" s="1"/>
      <c r="SAP170" s="1"/>
      <c r="SAQ170" s="1"/>
      <c r="SAR170" s="1"/>
      <c r="SAS170" s="1"/>
      <c r="SAT170" s="1"/>
      <c r="SAU170" s="1"/>
      <c r="SAV170" s="1"/>
      <c r="SAW170" s="1"/>
      <c r="SAX170" s="1"/>
      <c r="SAY170" s="1"/>
      <c r="SAZ170" s="1"/>
      <c r="SBA170" s="1"/>
      <c r="SBB170" s="1"/>
      <c r="SBC170" s="1"/>
      <c r="SBD170" s="1"/>
      <c r="SBE170" s="1"/>
      <c r="SBF170" s="1"/>
      <c r="SBG170" s="1"/>
      <c r="SBH170" s="1"/>
      <c r="SBI170" s="1"/>
      <c r="SBJ170" s="1"/>
      <c r="SBK170" s="1"/>
      <c r="SBL170" s="1"/>
      <c r="SBM170" s="1"/>
      <c r="SBN170" s="1"/>
      <c r="SBO170" s="1"/>
      <c r="SBP170" s="1"/>
      <c r="SBQ170" s="1"/>
      <c r="SBR170" s="1"/>
      <c r="SBS170" s="1"/>
      <c r="SBT170" s="1"/>
      <c r="SBU170" s="1"/>
      <c r="SBV170" s="1"/>
      <c r="SBW170" s="1"/>
      <c r="SBX170" s="1"/>
      <c r="SBY170" s="1"/>
      <c r="SBZ170" s="1"/>
      <c r="SCA170" s="1"/>
      <c r="SCB170" s="1"/>
      <c r="SCC170" s="1"/>
      <c r="SCD170" s="1"/>
      <c r="SCE170" s="1"/>
      <c r="SCF170" s="1"/>
      <c r="SCG170" s="1"/>
      <c r="SCH170" s="1"/>
      <c r="SCI170" s="1"/>
      <c r="SCJ170" s="1"/>
      <c r="SCK170" s="1"/>
      <c r="SCL170" s="1"/>
      <c r="SCM170" s="1"/>
      <c r="SCN170" s="1"/>
      <c r="SCO170" s="1"/>
      <c r="SCP170" s="1"/>
      <c r="SCQ170" s="1"/>
      <c r="SCR170" s="1"/>
      <c r="SCS170" s="1"/>
      <c r="SCT170" s="1"/>
      <c r="SCU170" s="1"/>
      <c r="SCV170" s="1"/>
      <c r="SCW170" s="1"/>
      <c r="SCX170" s="1"/>
      <c r="SCY170" s="1"/>
      <c r="SCZ170" s="1"/>
      <c r="SDA170" s="1"/>
      <c r="SDB170" s="1"/>
      <c r="SDC170" s="1"/>
      <c r="SDD170" s="1"/>
      <c r="SDE170" s="1"/>
      <c r="SDF170" s="1"/>
      <c r="SDG170" s="1"/>
      <c r="SDH170" s="1"/>
      <c r="SDI170" s="1"/>
      <c r="SDJ170" s="1"/>
      <c r="SDK170" s="1"/>
      <c r="SDL170" s="1"/>
      <c r="SDM170" s="1"/>
      <c r="SDN170" s="1"/>
      <c r="SDO170" s="1"/>
      <c r="SDP170" s="1"/>
      <c r="SDQ170" s="1"/>
      <c r="SDR170" s="1"/>
      <c r="SDS170" s="1"/>
      <c r="SDT170" s="1"/>
      <c r="SDU170" s="1"/>
      <c r="SDV170" s="1"/>
      <c r="SDW170" s="1"/>
      <c r="SDX170" s="1"/>
      <c r="SDY170" s="1"/>
      <c r="SDZ170" s="1"/>
      <c r="SEA170" s="1"/>
      <c r="SEB170" s="1"/>
      <c r="SEC170" s="1"/>
      <c r="SED170" s="1"/>
      <c r="SEE170" s="1"/>
      <c r="SEF170" s="1"/>
      <c r="SEG170" s="1"/>
      <c r="SEH170" s="1"/>
      <c r="SEI170" s="1"/>
      <c r="SEJ170" s="1"/>
      <c r="SEK170" s="1"/>
      <c r="SEL170" s="1"/>
      <c r="SEM170" s="1"/>
      <c r="SEN170" s="1"/>
      <c r="SEO170" s="1"/>
      <c r="SEP170" s="1"/>
      <c r="SEQ170" s="1"/>
      <c r="SER170" s="1"/>
      <c r="SES170" s="1"/>
      <c r="SET170" s="1"/>
      <c r="SEU170" s="1"/>
      <c r="SEV170" s="1"/>
      <c r="SEW170" s="1"/>
      <c r="SEX170" s="1"/>
      <c r="SEY170" s="1"/>
      <c r="SEZ170" s="1"/>
      <c r="SFA170" s="1"/>
      <c r="SFB170" s="1"/>
      <c r="SFC170" s="1"/>
      <c r="SFD170" s="1"/>
      <c r="SFE170" s="1"/>
      <c r="SFF170" s="1"/>
      <c r="SFG170" s="1"/>
      <c r="SFH170" s="1"/>
      <c r="SFI170" s="1"/>
      <c r="SFJ170" s="1"/>
      <c r="SFK170" s="1"/>
      <c r="SFL170" s="1"/>
      <c r="SFM170" s="1"/>
      <c r="SFN170" s="1"/>
      <c r="SFO170" s="1"/>
      <c r="SFP170" s="1"/>
      <c r="SFQ170" s="1"/>
      <c r="SFR170" s="1"/>
      <c r="SFS170" s="1"/>
      <c r="SFT170" s="1"/>
      <c r="SFU170" s="1"/>
      <c r="SFV170" s="1"/>
      <c r="SFW170" s="1"/>
      <c r="SFX170" s="1"/>
      <c r="SFY170" s="1"/>
      <c r="SFZ170" s="1"/>
      <c r="SGA170" s="1"/>
      <c r="SGB170" s="1"/>
      <c r="SGC170" s="1"/>
      <c r="SGD170" s="1"/>
      <c r="SGE170" s="1"/>
      <c r="SGF170" s="1"/>
      <c r="SGG170" s="1"/>
      <c r="SGH170" s="1"/>
      <c r="SGI170" s="1"/>
      <c r="SGJ170" s="1"/>
      <c r="SGK170" s="1"/>
      <c r="SGL170" s="1"/>
      <c r="SGM170" s="1"/>
      <c r="SGN170" s="1"/>
      <c r="SGO170" s="1"/>
      <c r="SGP170" s="1"/>
      <c r="SGQ170" s="1"/>
      <c r="SGR170" s="1"/>
      <c r="SGS170" s="1"/>
      <c r="SGT170" s="1"/>
      <c r="SGU170" s="1"/>
      <c r="SGV170" s="1"/>
      <c r="SGW170" s="1"/>
      <c r="SGX170" s="1"/>
      <c r="SGY170" s="1"/>
      <c r="SGZ170" s="1"/>
      <c r="SHA170" s="1"/>
      <c r="SHB170" s="1"/>
      <c r="SHC170" s="1"/>
      <c r="SHD170" s="1"/>
      <c r="SHE170" s="1"/>
      <c r="SHF170" s="1"/>
      <c r="SHG170" s="1"/>
      <c r="SHH170" s="1"/>
      <c r="SHI170" s="1"/>
      <c r="SHJ170" s="1"/>
      <c r="SHK170" s="1"/>
      <c r="SHL170" s="1"/>
      <c r="SHM170" s="1"/>
      <c r="SHN170" s="1"/>
      <c r="SHO170" s="1"/>
      <c r="SHP170" s="1"/>
      <c r="SHQ170" s="1"/>
      <c r="SHR170" s="1"/>
      <c r="SHS170" s="1"/>
      <c r="SHT170" s="1"/>
      <c r="SHU170" s="1"/>
      <c r="SHV170" s="1"/>
      <c r="SHW170" s="1"/>
      <c r="SHX170" s="1"/>
      <c r="SHY170" s="1"/>
      <c r="SHZ170" s="1"/>
      <c r="SIA170" s="1"/>
      <c r="SIB170" s="1"/>
      <c r="SIC170" s="1"/>
      <c r="SID170" s="1"/>
      <c r="SIE170" s="1"/>
      <c r="SIF170" s="1"/>
      <c r="SIG170" s="1"/>
      <c r="SIH170" s="1"/>
      <c r="SII170" s="1"/>
      <c r="SIJ170" s="1"/>
      <c r="SIK170" s="1"/>
      <c r="SIL170" s="1"/>
      <c r="SIM170" s="1"/>
      <c r="SIN170" s="1"/>
      <c r="SIO170" s="1"/>
      <c r="SIP170" s="1"/>
      <c r="SIQ170" s="1"/>
      <c r="SIR170" s="1"/>
      <c r="SIS170" s="1"/>
      <c r="SIT170" s="1"/>
      <c r="SIU170" s="1"/>
      <c r="SIV170" s="1"/>
      <c r="SIW170" s="1"/>
      <c r="SIX170" s="1"/>
      <c r="SIY170" s="1"/>
      <c r="SIZ170" s="1"/>
      <c r="SJA170" s="1"/>
      <c r="SJB170" s="1"/>
      <c r="SJC170" s="1"/>
      <c r="SJD170" s="1"/>
      <c r="SJE170" s="1"/>
      <c r="SJF170" s="1"/>
      <c r="SJG170" s="1"/>
      <c r="SJH170" s="1"/>
      <c r="SJI170" s="1"/>
      <c r="SJJ170" s="1"/>
      <c r="SJK170" s="1"/>
      <c r="SJL170" s="1"/>
      <c r="SJM170" s="1"/>
      <c r="SJN170" s="1"/>
      <c r="SJO170" s="1"/>
      <c r="SJP170" s="1"/>
      <c r="SJQ170" s="1"/>
      <c r="SJR170" s="1"/>
      <c r="SJS170" s="1"/>
      <c r="SJT170" s="1"/>
      <c r="SJU170" s="1"/>
      <c r="SJV170" s="1"/>
      <c r="SJW170" s="1"/>
      <c r="SJX170" s="1"/>
      <c r="SJY170" s="1"/>
      <c r="SJZ170" s="1"/>
      <c r="SKA170" s="1"/>
      <c r="SKB170" s="1"/>
      <c r="SKC170" s="1"/>
      <c r="SKD170" s="1"/>
      <c r="SKE170" s="1"/>
      <c r="SKF170" s="1"/>
      <c r="SKG170" s="1"/>
      <c r="SKH170" s="1"/>
      <c r="SKI170" s="1"/>
      <c r="SKJ170" s="1"/>
      <c r="SKK170" s="1"/>
      <c r="SKL170" s="1"/>
      <c r="SKM170" s="1"/>
      <c r="SKN170" s="1"/>
      <c r="SKO170" s="1"/>
      <c r="SKP170" s="1"/>
      <c r="SKQ170" s="1"/>
      <c r="SKR170" s="1"/>
      <c r="SKS170" s="1"/>
      <c r="SKT170" s="1"/>
      <c r="SKU170" s="1"/>
      <c r="SKV170" s="1"/>
      <c r="SKW170" s="1"/>
      <c r="SKX170" s="1"/>
      <c r="SKY170" s="1"/>
      <c r="SKZ170" s="1"/>
      <c r="SLA170" s="1"/>
      <c r="SLB170" s="1"/>
      <c r="SLC170" s="1"/>
      <c r="SLD170" s="1"/>
      <c r="SLE170" s="1"/>
      <c r="SLF170" s="1"/>
      <c r="SLG170" s="1"/>
      <c r="SLH170" s="1"/>
      <c r="SLI170" s="1"/>
      <c r="SLJ170" s="1"/>
      <c r="SLK170" s="1"/>
      <c r="SLL170" s="1"/>
      <c r="SLM170" s="1"/>
      <c r="SLN170" s="1"/>
      <c r="SLO170" s="1"/>
      <c r="SLP170" s="1"/>
      <c r="SLQ170" s="1"/>
      <c r="SLR170" s="1"/>
      <c r="SLS170" s="1"/>
      <c r="SLT170" s="1"/>
      <c r="SLU170" s="1"/>
      <c r="SLV170" s="1"/>
      <c r="SLW170" s="1"/>
      <c r="SLX170" s="1"/>
      <c r="SLY170" s="1"/>
      <c r="SLZ170" s="1"/>
      <c r="SMA170" s="1"/>
      <c r="SMB170" s="1"/>
      <c r="SMC170" s="1"/>
      <c r="SMD170" s="1"/>
      <c r="SME170" s="1"/>
      <c r="SMF170" s="1"/>
      <c r="SMG170" s="1"/>
      <c r="SMH170" s="1"/>
      <c r="SMI170" s="1"/>
      <c r="SMJ170" s="1"/>
      <c r="SMK170" s="1"/>
      <c r="SML170" s="1"/>
      <c r="SMM170" s="1"/>
      <c r="SMN170" s="1"/>
      <c r="SMO170" s="1"/>
      <c r="SMP170" s="1"/>
      <c r="SMQ170" s="1"/>
      <c r="SMR170" s="1"/>
      <c r="SMS170" s="1"/>
      <c r="SMT170" s="1"/>
      <c r="SMU170" s="1"/>
      <c r="SMV170" s="1"/>
      <c r="SMW170" s="1"/>
      <c r="SMX170" s="1"/>
      <c r="SMY170" s="1"/>
      <c r="SMZ170" s="1"/>
      <c r="SNA170" s="1"/>
      <c r="SNB170" s="1"/>
      <c r="SNC170" s="1"/>
      <c r="SND170" s="1"/>
      <c r="SNE170" s="1"/>
      <c r="SNF170" s="1"/>
      <c r="SNG170" s="1"/>
      <c r="SNH170" s="1"/>
      <c r="SNI170" s="1"/>
      <c r="SNJ170" s="1"/>
      <c r="SNK170" s="1"/>
      <c r="SNL170" s="1"/>
      <c r="SNM170" s="1"/>
      <c r="SNN170" s="1"/>
      <c r="SNO170" s="1"/>
      <c r="SNP170" s="1"/>
      <c r="SNQ170" s="1"/>
      <c r="SNR170" s="1"/>
      <c r="SNS170" s="1"/>
      <c r="SNT170" s="1"/>
      <c r="SNU170" s="1"/>
      <c r="SNV170" s="1"/>
      <c r="SNW170" s="1"/>
      <c r="SNX170" s="1"/>
      <c r="SNY170" s="1"/>
      <c r="SNZ170" s="1"/>
      <c r="SOA170" s="1"/>
      <c r="SOB170" s="1"/>
      <c r="SOC170" s="1"/>
      <c r="SOD170" s="1"/>
      <c r="SOE170" s="1"/>
      <c r="SOF170" s="1"/>
      <c r="SOG170" s="1"/>
      <c r="SOH170" s="1"/>
      <c r="SOI170" s="1"/>
      <c r="SOJ170" s="1"/>
      <c r="SOK170" s="1"/>
      <c r="SOL170" s="1"/>
      <c r="SOM170" s="1"/>
      <c r="SON170" s="1"/>
      <c r="SOO170" s="1"/>
      <c r="SOP170" s="1"/>
      <c r="SOQ170" s="1"/>
      <c r="SOR170" s="1"/>
      <c r="SOS170" s="1"/>
      <c r="SOT170" s="1"/>
      <c r="SOU170" s="1"/>
      <c r="SOV170" s="1"/>
      <c r="SOW170" s="1"/>
      <c r="SOX170" s="1"/>
      <c r="SOY170" s="1"/>
      <c r="SOZ170" s="1"/>
      <c r="SPA170" s="1"/>
      <c r="SPB170" s="1"/>
      <c r="SPC170" s="1"/>
      <c r="SPD170" s="1"/>
      <c r="SPE170" s="1"/>
      <c r="SPF170" s="1"/>
      <c r="SPG170" s="1"/>
      <c r="SPH170" s="1"/>
      <c r="SPI170" s="1"/>
      <c r="SPJ170" s="1"/>
      <c r="SPK170" s="1"/>
      <c r="SPL170" s="1"/>
      <c r="SPM170" s="1"/>
      <c r="SPN170" s="1"/>
      <c r="SPO170" s="1"/>
      <c r="SPP170" s="1"/>
      <c r="SPQ170" s="1"/>
      <c r="SPR170" s="1"/>
      <c r="SPS170" s="1"/>
      <c r="SPT170" s="1"/>
      <c r="SPU170" s="1"/>
      <c r="SPV170" s="1"/>
      <c r="SPW170" s="1"/>
      <c r="SPX170" s="1"/>
      <c r="SPY170" s="1"/>
      <c r="SPZ170" s="1"/>
      <c r="SQA170" s="1"/>
      <c r="SQB170" s="1"/>
      <c r="SQC170" s="1"/>
      <c r="SQD170" s="1"/>
      <c r="SQE170" s="1"/>
      <c r="SQF170" s="1"/>
      <c r="SQG170" s="1"/>
      <c r="SQH170" s="1"/>
      <c r="SQI170" s="1"/>
      <c r="SQJ170" s="1"/>
      <c r="SQK170" s="1"/>
      <c r="SQL170" s="1"/>
      <c r="SQM170" s="1"/>
      <c r="SQN170" s="1"/>
      <c r="SQO170" s="1"/>
      <c r="SQP170" s="1"/>
      <c r="SQQ170" s="1"/>
      <c r="SQR170" s="1"/>
      <c r="SQS170" s="1"/>
      <c r="SQT170" s="1"/>
      <c r="SQU170" s="1"/>
      <c r="SQV170" s="1"/>
      <c r="SQW170" s="1"/>
      <c r="SQX170" s="1"/>
      <c r="SQY170" s="1"/>
      <c r="SQZ170" s="1"/>
      <c r="SRA170" s="1"/>
      <c r="SRB170" s="1"/>
      <c r="SRC170" s="1"/>
      <c r="SRD170" s="1"/>
      <c r="SRE170" s="1"/>
      <c r="SRF170" s="1"/>
      <c r="SRG170" s="1"/>
      <c r="SRH170" s="1"/>
      <c r="SRI170" s="1"/>
      <c r="SRJ170" s="1"/>
      <c r="SRK170" s="1"/>
      <c r="SRL170" s="1"/>
      <c r="SRM170" s="1"/>
      <c r="SRN170" s="1"/>
      <c r="SRO170" s="1"/>
      <c r="SRP170" s="1"/>
      <c r="SRQ170" s="1"/>
      <c r="SRR170" s="1"/>
      <c r="SRS170" s="1"/>
      <c r="SRT170" s="1"/>
      <c r="SRU170" s="1"/>
      <c r="SRV170" s="1"/>
      <c r="SRW170" s="1"/>
      <c r="SRX170" s="1"/>
      <c r="SRY170" s="1"/>
      <c r="SRZ170" s="1"/>
      <c r="SSA170" s="1"/>
      <c r="SSB170" s="1"/>
      <c r="SSC170" s="1"/>
      <c r="SSD170" s="1"/>
      <c r="SSE170" s="1"/>
      <c r="SSF170" s="1"/>
      <c r="SSG170" s="1"/>
      <c r="SSH170" s="1"/>
      <c r="SSI170" s="1"/>
      <c r="SSJ170" s="1"/>
      <c r="SSK170" s="1"/>
      <c r="SSL170" s="1"/>
      <c r="SSM170" s="1"/>
      <c r="SSN170" s="1"/>
      <c r="SSO170" s="1"/>
      <c r="SSP170" s="1"/>
      <c r="SSQ170" s="1"/>
      <c r="SSR170" s="1"/>
      <c r="SSS170" s="1"/>
      <c r="SST170" s="1"/>
      <c r="SSU170" s="1"/>
      <c r="SSV170" s="1"/>
      <c r="SSW170" s="1"/>
      <c r="SSX170" s="1"/>
      <c r="SSY170" s="1"/>
      <c r="SSZ170" s="1"/>
      <c r="STA170" s="1"/>
      <c r="STB170" s="1"/>
      <c r="STC170" s="1"/>
      <c r="STD170" s="1"/>
      <c r="STE170" s="1"/>
      <c r="STF170" s="1"/>
      <c r="STG170" s="1"/>
      <c r="STH170" s="1"/>
      <c r="STI170" s="1"/>
      <c r="STJ170" s="1"/>
      <c r="STK170" s="1"/>
      <c r="STL170" s="1"/>
      <c r="STM170" s="1"/>
      <c r="STN170" s="1"/>
      <c r="STO170" s="1"/>
      <c r="STP170" s="1"/>
      <c r="STQ170" s="1"/>
      <c r="STR170" s="1"/>
      <c r="STS170" s="1"/>
      <c r="STT170" s="1"/>
      <c r="STU170" s="1"/>
      <c r="STV170" s="1"/>
      <c r="STW170" s="1"/>
      <c r="STX170" s="1"/>
      <c r="STY170" s="1"/>
      <c r="STZ170" s="1"/>
      <c r="SUA170" s="1"/>
      <c r="SUB170" s="1"/>
      <c r="SUC170" s="1"/>
      <c r="SUD170" s="1"/>
      <c r="SUE170" s="1"/>
      <c r="SUF170" s="1"/>
      <c r="SUG170" s="1"/>
      <c r="SUH170" s="1"/>
      <c r="SUI170" s="1"/>
      <c r="SUJ170" s="1"/>
      <c r="SUK170" s="1"/>
      <c r="SUL170" s="1"/>
      <c r="SUM170" s="1"/>
      <c r="SUN170" s="1"/>
      <c r="SUO170" s="1"/>
      <c r="SUP170" s="1"/>
      <c r="SUQ170" s="1"/>
      <c r="SUR170" s="1"/>
      <c r="SUS170" s="1"/>
      <c r="SUT170" s="1"/>
      <c r="SUU170" s="1"/>
      <c r="SUV170" s="1"/>
      <c r="SUW170" s="1"/>
      <c r="SUX170" s="1"/>
      <c r="SUY170" s="1"/>
      <c r="SUZ170" s="1"/>
      <c r="SVA170" s="1"/>
      <c r="SVB170" s="1"/>
      <c r="SVC170" s="1"/>
      <c r="SVD170" s="1"/>
      <c r="SVE170" s="1"/>
      <c r="SVF170" s="1"/>
      <c r="SVG170" s="1"/>
      <c r="SVH170" s="1"/>
      <c r="SVI170" s="1"/>
      <c r="SVJ170" s="1"/>
      <c r="SVK170" s="1"/>
      <c r="SVL170" s="1"/>
      <c r="SVM170" s="1"/>
      <c r="SVN170" s="1"/>
      <c r="SVO170" s="1"/>
      <c r="SVP170" s="1"/>
      <c r="SVQ170" s="1"/>
      <c r="SVR170" s="1"/>
      <c r="SVS170" s="1"/>
      <c r="SVT170" s="1"/>
      <c r="SVU170" s="1"/>
      <c r="SVV170" s="1"/>
      <c r="SVW170" s="1"/>
      <c r="SVX170" s="1"/>
      <c r="SVY170" s="1"/>
      <c r="SVZ170" s="1"/>
      <c r="SWA170" s="1"/>
      <c r="SWB170" s="1"/>
      <c r="SWC170" s="1"/>
      <c r="SWD170" s="1"/>
      <c r="SWE170" s="1"/>
      <c r="SWF170" s="1"/>
      <c r="SWG170" s="1"/>
      <c r="SWH170" s="1"/>
      <c r="SWI170" s="1"/>
      <c r="SWJ170" s="1"/>
      <c r="SWK170" s="1"/>
      <c r="SWL170" s="1"/>
      <c r="SWM170" s="1"/>
      <c r="SWN170" s="1"/>
      <c r="SWO170" s="1"/>
      <c r="SWP170" s="1"/>
      <c r="SWQ170" s="1"/>
      <c r="SWR170" s="1"/>
      <c r="SWS170" s="1"/>
      <c r="SWT170" s="1"/>
      <c r="SWU170" s="1"/>
      <c r="SWV170" s="1"/>
      <c r="SWW170" s="1"/>
      <c r="SWX170" s="1"/>
      <c r="SWY170" s="1"/>
      <c r="SWZ170" s="1"/>
      <c r="SXA170" s="1"/>
      <c r="SXB170" s="1"/>
      <c r="SXC170" s="1"/>
      <c r="SXD170" s="1"/>
      <c r="SXE170" s="1"/>
      <c r="SXF170" s="1"/>
      <c r="SXG170" s="1"/>
      <c r="SXH170" s="1"/>
      <c r="SXI170" s="1"/>
      <c r="SXJ170" s="1"/>
      <c r="SXK170" s="1"/>
      <c r="SXL170" s="1"/>
      <c r="SXM170" s="1"/>
      <c r="SXN170" s="1"/>
      <c r="SXO170" s="1"/>
      <c r="SXP170" s="1"/>
      <c r="SXQ170" s="1"/>
      <c r="SXR170" s="1"/>
      <c r="SXS170" s="1"/>
      <c r="SXT170" s="1"/>
      <c r="SXU170" s="1"/>
      <c r="SXV170" s="1"/>
      <c r="SXW170" s="1"/>
      <c r="SXX170" s="1"/>
      <c r="SXY170" s="1"/>
      <c r="SXZ170" s="1"/>
      <c r="SYA170" s="1"/>
      <c r="SYB170" s="1"/>
      <c r="SYC170" s="1"/>
      <c r="SYD170" s="1"/>
      <c r="SYE170" s="1"/>
      <c r="SYF170" s="1"/>
      <c r="SYG170" s="1"/>
      <c r="SYH170" s="1"/>
      <c r="SYI170" s="1"/>
      <c r="SYJ170" s="1"/>
      <c r="SYK170" s="1"/>
      <c r="SYL170" s="1"/>
      <c r="SYM170" s="1"/>
      <c r="SYN170" s="1"/>
      <c r="SYO170" s="1"/>
      <c r="SYP170" s="1"/>
      <c r="SYQ170" s="1"/>
      <c r="SYR170" s="1"/>
      <c r="SYS170" s="1"/>
      <c r="SYT170" s="1"/>
      <c r="SYU170" s="1"/>
      <c r="SYV170" s="1"/>
      <c r="SYW170" s="1"/>
      <c r="SYX170" s="1"/>
      <c r="SYY170" s="1"/>
      <c r="SYZ170" s="1"/>
      <c r="SZA170" s="1"/>
      <c r="SZB170" s="1"/>
      <c r="SZC170" s="1"/>
      <c r="SZD170" s="1"/>
      <c r="SZE170" s="1"/>
      <c r="SZF170" s="1"/>
      <c r="SZG170" s="1"/>
      <c r="SZH170" s="1"/>
      <c r="SZI170" s="1"/>
      <c r="SZJ170" s="1"/>
      <c r="SZK170" s="1"/>
      <c r="SZL170" s="1"/>
      <c r="SZM170" s="1"/>
      <c r="SZN170" s="1"/>
      <c r="SZO170" s="1"/>
      <c r="SZP170" s="1"/>
      <c r="SZQ170" s="1"/>
      <c r="SZR170" s="1"/>
      <c r="SZS170" s="1"/>
      <c r="SZT170" s="1"/>
      <c r="SZU170" s="1"/>
      <c r="SZV170" s="1"/>
      <c r="SZW170" s="1"/>
      <c r="SZX170" s="1"/>
      <c r="SZY170" s="1"/>
      <c r="SZZ170" s="1"/>
      <c r="TAA170" s="1"/>
      <c r="TAB170" s="1"/>
      <c r="TAC170" s="1"/>
      <c r="TAD170" s="1"/>
      <c r="TAE170" s="1"/>
      <c r="TAF170" s="1"/>
      <c r="TAG170" s="1"/>
      <c r="TAH170" s="1"/>
      <c r="TAI170" s="1"/>
      <c r="TAJ170" s="1"/>
      <c r="TAK170" s="1"/>
      <c r="TAL170" s="1"/>
      <c r="TAM170" s="1"/>
      <c r="TAN170" s="1"/>
      <c r="TAO170" s="1"/>
      <c r="TAP170" s="1"/>
      <c r="TAQ170" s="1"/>
      <c r="TAR170" s="1"/>
      <c r="TAS170" s="1"/>
      <c r="TAT170" s="1"/>
      <c r="TAU170" s="1"/>
      <c r="TAV170" s="1"/>
      <c r="TAW170" s="1"/>
      <c r="TAX170" s="1"/>
      <c r="TAY170" s="1"/>
      <c r="TAZ170" s="1"/>
      <c r="TBA170" s="1"/>
      <c r="TBB170" s="1"/>
      <c r="TBC170" s="1"/>
      <c r="TBD170" s="1"/>
      <c r="TBE170" s="1"/>
      <c r="TBF170" s="1"/>
      <c r="TBG170" s="1"/>
      <c r="TBH170" s="1"/>
      <c r="TBI170" s="1"/>
      <c r="TBJ170" s="1"/>
      <c r="TBK170" s="1"/>
      <c r="TBL170" s="1"/>
      <c r="TBM170" s="1"/>
      <c r="TBN170" s="1"/>
      <c r="TBO170" s="1"/>
      <c r="TBP170" s="1"/>
      <c r="TBQ170" s="1"/>
      <c r="TBR170" s="1"/>
      <c r="TBS170" s="1"/>
      <c r="TBT170" s="1"/>
      <c r="TBU170" s="1"/>
      <c r="TBV170" s="1"/>
      <c r="TBW170" s="1"/>
      <c r="TBX170" s="1"/>
      <c r="TBY170" s="1"/>
      <c r="TBZ170" s="1"/>
      <c r="TCA170" s="1"/>
      <c r="TCB170" s="1"/>
      <c r="TCC170" s="1"/>
      <c r="TCD170" s="1"/>
      <c r="TCE170" s="1"/>
      <c r="TCF170" s="1"/>
      <c r="TCG170" s="1"/>
      <c r="TCH170" s="1"/>
      <c r="TCI170" s="1"/>
      <c r="TCJ170" s="1"/>
      <c r="TCK170" s="1"/>
      <c r="TCL170" s="1"/>
      <c r="TCM170" s="1"/>
      <c r="TCN170" s="1"/>
      <c r="TCO170" s="1"/>
      <c r="TCP170" s="1"/>
      <c r="TCQ170" s="1"/>
      <c r="TCR170" s="1"/>
      <c r="TCS170" s="1"/>
      <c r="TCT170" s="1"/>
      <c r="TCU170" s="1"/>
      <c r="TCV170" s="1"/>
      <c r="TCW170" s="1"/>
      <c r="TCX170" s="1"/>
      <c r="TCY170" s="1"/>
      <c r="TCZ170" s="1"/>
      <c r="TDA170" s="1"/>
      <c r="TDB170" s="1"/>
      <c r="TDC170" s="1"/>
      <c r="TDD170" s="1"/>
      <c r="TDE170" s="1"/>
      <c r="TDF170" s="1"/>
      <c r="TDG170" s="1"/>
      <c r="TDH170" s="1"/>
      <c r="TDI170" s="1"/>
      <c r="TDJ170" s="1"/>
      <c r="TDK170" s="1"/>
      <c r="TDL170" s="1"/>
      <c r="TDM170" s="1"/>
      <c r="TDN170" s="1"/>
      <c r="TDO170" s="1"/>
      <c r="TDP170" s="1"/>
      <c r="TDQ170" s="1"/>
      <c r="TDR170" s="1"/>
      <c r="TDS170" s="1"/>
      <c r="TDT170" s="1"/>
      <c r="TDU170" s="1"/>
      <c r="TDV170" s="1"/>
      <c r="TDW170" s="1"/>
      <c r="TDX170" s="1"/>
      <c r="TDY170" s="1"/>
      <c r="TDZ170" s="1"/>
      <c r="TEA170" s="1"/>
      <c r="TEB170" s="1"/>
      <c r="TEC170" s="1"/>
      <c r="TED170" s="1"/>
      <c r="TEE170" s="1"/>
      <c r="TEF170" s="1"/>
      <c r="TEG170" s="1"/>
      <c r="TEH170" s="1"/>
      <c r="TEI170" s="1"/>
      <c r="TEJ170" s="1"/>
      <c r="TEK170" s="1"/>
      <c r="TEL170" s="1"/>
      <c r="TEM170" s="1"/>
      <c r="TEN170" s="1"/>
      <c r="TEO170" s="1"/>
      <c r="TEP170" s="1"/>
      <c r="TEQ170" s="1"/>
      <c r="TER170" s="1"/>
      <c r="TES170" s="1"/>
      <c r="TET170" s="1"/>
      <c r="TEU170" s="1"/>
      <c r="TEV170" s="1"/>
      <c r="TEW170" s="1"/>
      <c r="TEX170" s="1"/>
      <c r="TEY170" s="1"/>
      <c r="TEZ170" s="1"/>
      <c r="TFA170" s="1"/>
      <c r="TFB170" s="1"/>
      <c r="TFC170" s="1"/>
      <c r="TFD170" s="1"/>
      <c r="TFE170" s="1"/>
      <c r="TFF170" s="1"/>
      <c r="TFG170" s="1"/>
      <c r="TFH170" s="1"/>
      <c r="TFI170" s="1"/>
      <c r="TFJ170" s="1"/>
      <c r="TFK170" s="1"/>
      <c r="TFL170" s="1"/>
      <c r="TFM170" s="1"/>
      <c r="TFN170" s="1"/>
      <c r="TFO170" s="1"/>
      <c r="TFP170" s="1"/>
      <c r="TFQ170" s="1"/>
      <c r="TFR170" s="1"/>
      <c r="TFS170" s="1"/>
      <c r="TFT170" s="1"/>
      <c r="TFU170" s="1"/>
      <c r="TFV170" s="1"/>
      <c r="TFW170" s="1"/>
      <c r="TFX170" s="1"/>
      <c r="TFY170" s="1"/>
      <c r="TFZ170" s="1"/>
      <c r="TGA170" s="1"/>
      <c r="TGB170" s="1"/>
      <c r="TGC170" s="1"/>
      <c r="TGD170" s="1"/>
      <c r="TGE170" s="1"/>
      <c r="TGF170" s="1"/>
      <c r="TGG170" s="1"/>
      <c r="TGH170" s="1"/>
      <c r="TGI170" s="1"/>
      <c r="TGJ170" s="1"/>
      <c r="TGK170" s="1"/>
      <c r="TGL170" s="1"/>
      <c r="TGM170" s="1"/>
      <c r="TGN170" s="1"/>
      <c r="TGO170" s="1"/>
      <c r="TGP170" s="1"/>
      <c r="TGQ170" s="1"/>
      <c r="TGR170" s="1"/>
      <c r="TGS170" s="1"/>
      <c r="TGT170" s="1"/>
      <c r="TGU170" s="1"/>
      <c r="TGV170" s="1"/>
      <c r="TGW170" s="1"/>
      <c r="TGX170" s="1"/>
      <c r="TGY170" s="1"/>
      <c r="TGZ170" s="1"/>
      <c r="THA170" s="1"/>
      <c r="THB170" s="1"/>
      <c r="THC170" s="1"/>
      <c r="THD170" s="1"/>
      <c r="THE170" s="1"/>
      <c r="THF170" s="1"/>
      <c r="THG170" s="1"/>
      <c r="THH170" s="1"/>
      <c r="THI170" s="1"/>
      <c r="THJ170" s="1"/>
      <c r="THK170" s="1"/>
      <c r="THL170" s="1"/>
      <c r="THM170" s="1"/>
      <c r="THN170" s="1"/>
      <c r="THO170" s="1"/>
      <c r="THP170" s="1"/>
      <c r="THQ170" s="1"/>
      <c r="THR170" s="1"/>
      <c r="THS170" s="1"/>
      <c r="THT170" s="1"/>
      <c r="THU170" s="1"/>
      <c r="THV170" s="1"/>
      <c r="THW170" s="1"/>
      <c r="THX170" s="1"/>
      <c r="THY170" s="1"/>
      <c r="THZ170" s="1"/>
      <c r="TIA170" s="1"/>
      <c r="TIB170" s="1"/>
      <c r="TIC170" s="1"/>
      <c r="TID170" s="1"/>
      <c r="TIE170" s="1"/>
      <c r="TIF170" s="1"/>
      <c r="TIG170" s="1"/>
      <c r="TIH170" s="1"/>
      <c r="TII170" s="1"/>
      <c r="TIJ170" s="1"/>
      <c r="TIK170" s="1"/>
      <c r="TIL170" s="1"/>
      <c r="TIM170" s="1"/>
      <c r="TIN170" s="1"/>
      <c r="TIO170" s="1"/>
      <c r="TIP170" s="1"/>
      <c r="TIQ170" s="1"/>
      <c r="TIR170" s="1"/>
      <c r="TIS170" s="1"/>
      <c r="TIT170" s="1"/>
      <c r="TIU170" s="1"/>
      <c r="TIV170" s="1"/>
      <c r="TIW170" s="1"/>
      <c r="TIX170" s="1"/>
      <c r="TIY170" s="1"/>
      <c r="TIZ170" s="1"/>
      <c r="TJA170" s="1"/>
      <c r="TJB170" s="1"/>
      <c r="TJC170" s="1"/>
      <c r="TJD170" s="1"/>
      <c r="TJE170" s="1"/>
      <c r="TJF170" s="1"/>
      <c r="TJG170" s="1"/>
      <c r="TJH170" s="1"/>
      <c r="TJI170" s="1"/>
      <c r="TJJ170" s="1"/>
      <c r="TJK170" s="1"/>
      <c r="TJL170" s="1"/>
      <c r="TJM170" s="1"/>
      <c r="TJN170" s="1"/>
      <c r="TJO170" s="1"/>
      <c r="TJP170" s="1"/>
      <c r="TJQ170" s="1"/>
      <c r="TJR170" s="1"/>
      <c r="TJS170" s="1"/>
      <c r="TJT170" s="1"/>
      <c r="TJU170" s="1"/>
      <c r="TJV170" s="1"/>
      <c r="TJW170" s="1"/>
      <c r="TJX170" s="1"/>
      <c r="TJY170" s="1"/>
      <c r="TJZ170" s="1"/>
      <c r="TKA170" s="1"/>
      <c r="TKB170" s="1"/>
      <c r="TKC170" s="1"/>
      <c r="TKD170" s="1"/>
      <c r="TKE170" s="1"/>
      <c r="TKF170" s="1"/>
      <c r="TKG170" s="1"/>
      <c r="TKH170" s="1"/>
      <c r="TKI170" s="1"/>
      <c r="TKJ170" s="1"/>
      <c r="TKK170" s="1"/>
      <c r="TKL170" s="1"/>
      <c r="TKM170" s="1"/>
      <c r="TKN170" s="1"/>
      <c r="TKO170" s="1"/>
      <c r="TKP170" s="1"/>
      <c r="TKQ170" s="1"/>
      <c r="TKR170" s="1"/>
      <c r="TKS170" s="1"/>
      <c r="TKT170" s="1"/>
      <c r="TKU170" s="1"/>
      <c r="TKV170" s="1"/>
      <c r="TKW170" s="1"/>
      <c r="TKX170" s="1"/>
      <c r="TKY170" s="1"/>
      <c r="TKZ170" s="1"/>
      <c r="TLA170" s="1"/>
      <c r="TLB170" s="1"/>
      <c r="TLC170" s="1"/>
      <c r="TLD170" s="1"/>
      <c r="TLE170" s="1"/>
      <c r="TLF170" s="1"/>
      <c r="TLG170" s="1"/>
      <c r="TLH170" s="1"/>
      <c r="TLI170" s="1"/>
      <c r="TLJ170" s="1"/>
      <c r="TLK170" s="1"/>
      <c r="TLL170" s="1"/>
      <c r="TLM170" s="1"/>
      <c r="TLN170" s="1"/>
      <c r="TLO170" s="1"/>
      <c r="TLP170" s="1"/>
      <c r="TLQ170" s="1"/>
      <c r="TLR170" s="1"/>
      <c r="TLS170" s="1"/>
      <c r="TLT170" s="1"/>
      <c r="TLU170" s="1"/>
      <c r="TLV170" s="1"/>
      <c r="TLW170" s="1"/>
      <c r="TLX170" s="1"/>
      <c r="TLY170" s="1"/>
      <c r="TLZ170" s="1"/>
      <c r="TMA170" s="1"/>
      <c r="TMB170" s="1"/>
      <c r="TMC170" s="1"/>
      <c r="TMD170" s="1"/>
      <c r="TME170" s="1"/>
      <c r="TMF170" s="1"/>
      <c r="TMG170" s="1"/>
      <c r="TMH170" s="1"/>
      <c r="TMI170" s="1"/>
      <c r="TMJ170" s="1"/>
      <c r="TMK170" s="1"/>
      <c r="TML170" s="1"/>
      <c r="TMM170" s="1"/>
      <c r="TMN170" s="1"/>
      <c r="TMO170" s="1"/>
      <c r="TMP170" s="1"/>
      <c r="TMQ170" s="1"/>
      <c r="TMR170" s="1"/>
      <c r="TMS170" s="1"/>
      <c r="TMT170" s="1"/>
      <c r="TMU170" s="1"/>
      <c r="TMV170" s="1"/>
      <c r="TMW170" s="1"/>
      <c r="TMX170" s="1"/>
      <c r="TMY170" s="1"/>
      <c r="TMZ170" s="1"/>
      <c r="TNA170" s="1"/>
      <c r="TNB170" s="1"/>
      <c r="TNC170" s="1"/>
      <c r="TND170" s="1"/>
      <c r="TNE170" s="1"/>
      <c r="TNF170" s="1"/>
      <c r="TNG170" s="1"/>
      <c r="TNH170" s="1"/>
      <c r="TNI170" s="1"/>
      <c r="TNJ170" s="1"/>
      <c r="TNK170" s="1"/>
      <c r="TNL170" s="1"/>
      <c r="TNM170" s="1"/>
      <c r="TNN170" s="1"/>
      <c r="TNO170" s="1"/>
      <c r="TNP170" s="1"/>
      <c r="TNQ170" s="1"/>
      <c r="TNR170" s="1"/>
      <c r="TNS170" s="1"/>
      <c r="TNT170" s="1"/>
      <c r="TNU170" s="1"/>
      <c r="TNV170" s="1"/>
      <c r="TNW170" s="1"/>
      <c r="TNX170" s="1"/>
      <c r="TNY170" s="1"/>
      <c r="TNZ170" s="1"/>
      <c r="TOA170" s="1"/>
      <c r="TOB170" s="1"/>
      <c r="TOC170" s="1"/>
      <c r="TOD170" s="1"/>
      <c r="TOE170" s="1"/>
      <c r="TOF170" s="1"/>
      <c r="TOG170" s="1"/>
      <c r="TOH170" s="1"/>
      <c r="TOI170" s="1"/>
      <c r="TOJ170" s="1"/>
      <c r="TOK170" s="1"/>
      <c r="TOL170" s="1"/>
      <c r="TOM170" s="1"/>
      <c r="TON170" s="1"/>
      <c r="TOO170" s="1"/>
      <c r="TOP170" s="1"/>
      <c r="TOQ170" s="1"/>
      <c r="TOR170" s="1"/>
      <c r="TOS170" s="1"/>
      <c r="TOT170" s="1"/>
      <c r="TOU170" s="1"/>
      <c r="TOV170" s="1"/>
      <c r="TOW170" s="1"/>
      <c r="TOX170" s="1"/>
      <c r="TOY170" s="1"/>
      <c r="TOZ170" s="1"/>
      <c r="TPA170" s="1"/>
      <c r="TPB170" s="1"/>
      <c r="TPC170" s="1"/>
      <c r="TPD170" s="1"/>
      <c r="TPE170" s="1"/>
      <c r="TPF170" s="1"/>
      <c r="TPG170" s="1"/>
      <c r="TPH170" s="1"/>
      <c r="TPI170" s="1"/>
      <c r="TPJ170" s="1"/>
      <c r="TPK170" s="1"/>
      <c r="TPL170" s="1"/>
      <c r="TPM170" s="1"/>
      <c r="TPN170" s="1"/>
      <c r="TPO170" s="1"/>
      <c r="TPP170" s="1"/>
      <c r="TPQ170" s="1"/>
      <c r="TPR170" s="1"/>
      <c r="TPS170" s="1"/>
      <c r="TPT170" s="1"/>
      <c r="TPU170" s="1"/>
      <c r="TPV170" s="1"/>
      <c r="TPW170" s="1"/>
      <c r="TPX170" s="1"/>
      <c r="TPY170" s="1"/>
      <c r="TPZ170" s="1"/>
      <c r="TQA170" s="1"/>
      <c r="TQB170" s="1"/>
      <c r="TQC170" s="1"/>
      <c r="TQD170" s="1"/>
      <c r="TQE170" s="1"/>
      <c r="TQF170" s="1"/>
      <c r="TQG170" s="1"/>
      <c r="TQH170" s="1"/>
      <c r="TQI170" s="1"/>
      <c r="TQJ170" s="1"/>
      <c r="TQK170" s="1"/>
      <c r="TQL170" s="1"/>
      <c r="TQM170" s="1"/>
      <c r="TQN170" s="1"/>
      <c r="TQO170" s="1"/>
      <c r="TQP170" s="1"/>
      <c r="TQQ170" s="1"/>
      <c r="TQR170" s="1"/>
      <c r="TQS170" s="1"/>
      <c r="TQT170" s="1"/>
      <c r="TQU170" s="1"/>
      <c r="TQV170" s="1"/>
      <c r="TQW170" s="1"/>
      <c r="TQX170" s="1"/>
      <c r="TQY170" s="1"/>
      <c r="TQZ170" s="1"/>
      <c r="TRA170" s="1"/>
      <c r="TRB170" s="1"/>
      <c r="TRC170" s="1"/>
      <c r="TRD170" s="1"/>
      <c r="TRE170" s="1"/>
      <c r="TRF170" s="1"/>
      <c r="TRG170" s="1"/>
      <c r="TRH170" s="1"/>
      <c r="TRI170" s="1"/>
      <c r="TRJ170" s="1"/>
      <c r="TRK170" s="1"/>
      <c r="TRL170" s="1"/>
      <c r="TRM170" s="1"/>
      <c r="TRN170" s="1"/>
      <c r="TRO170" s="1"/>
      <c r="TRP170" s="1"/>
      <c r="TRQ170" s="1"/>
      <c r="TRR170" s="1"/>
      <c r="TRS170" s="1"/>
      <c r="TRT170" s="1"/>
      <c r="TRU170" s="1"/>
      <c r="TRV170" s="1"/>
      <c r="TRW170" s="1"/>
      <c r="TRX170" s="1"/>
      <c r="TRY170" s="1"/>
      <c r="TRZ170" s="1"/>
      <c r="TSA170" s="1"/>
      <c r="TSB170" s="1"/>
      <c r="TSC170" s="1"/>
      <c r="TSD170" s="1"/>
      <c r="TSE170" s="1"/>
      <c r="TSF170" s="1"/>
      <c r="TSG170" s="1"/>
      <c r="TSH170" s="1"/>
      <c r="TSI170" s="1"/>
      <c r="TSJ170" s="1"/>
      <c r="TSK170" s="1"/>
      <c r="TSL170" s="1"/>
      <c r="TSM170" s="1"/>
      <c r="TSN170" s="1"/>
      <c r="TSO170" s="1"/>
      <c r="TSP170" s="1"/>
      <c r="TSQ170" s="1"/>
      <c r="TSR170" s="1"/>
      <c r="TSS170" s="1"/>
      <c r="TST170" s="1"/>
      <c r="TSU170" s="1"/>
      <c r="TSV170" s="1"/>
      <c r="TSW170" s="1"/>
      <c r="TSX170" s="1"/>
      <c r="TSY170" s="1"/>
      <c r="TSZ170" s="1"/>
      <c r="TTA170" s="1"/>
      <c r="TTB170" s="1"/>
      <c r="TTC170" s="1"/>
      <c r="TTD170" s="1"/>
      <c r="TTE170" s="1"/>
      <c r="TTF170" s="1"/>
      <c r="TTG170" s="1"/>
      <c r="TTH170" s="1"/>
      <c r="TTI170" s="1"/>
      <c r="TTJ170" s="1"/>
      <c r="TTK170" s="1"/>
      <c r="TTL170" s="1"/>
      <c r="TTM170" s="1"/>
      <c r="TTN170" s="1"/>
      <c r="TTO170" s="1"/>
      <c r="TTP170" s="1"/>
      <c r="TTQ170" s="1"/>
      <c r="TTR170" s="1"/>
      <c r="TTS170" s="1"/>
      <c r="TTT170" s="1"/>
      <c r="TTU170" s="1"/>
      <c r="TTV170" s="1"/>
      <c r="TTW170" s="1"/>
      <c r="TTX170" s="1"/>
      <c r="TTY170" s="1"/>
      <c r="TTZ170" s="1"/>
      <c r="TUA170" s="1"/>
      <c r="TUB170" s="1"/>
      <c r="TUC170" s="1"/>
      <c r="TUD170" s="1"/>
      <c r="TUE170" s="1"/>
      <c r="TUF170" s="1"/>
      <c r="TUG170" s="1"/>
      <c r="TUH170" s="1"/>
      <c r="TUI170" s="1"/>
      <c r="TUJ170" s="1"/>
      <c r="TUK170" s="1"/>
      <c r="TUL170" s="1"/>
      <c r="TUM170" s="1"/>
      <c r="TUN170" s="1"/>
      <c r="TUO170" s="1"/>
      <c r="TUP170" s="1"/>
      <c r="TUQ170" s="1"/>
      <c r="TUR170" s="1"/>
      <c r="TUS170" s="1"/>
      <c r="TUT170" s="1"/>
      <c r="TUU170" s="1"/>
      <c r="TUV170" s="1"/>
      <c r="TUW170" s="1"/>
      <c r="TUX170" s="1"/>
      <c r="TUY170" s="1"/>
      <c r="TUZ170" s="1"/>
      <c r="TVA170" s="1"/>
      <c r="TVB170" s="1"/>
      <c r="TVC170" s="1"/>
      <c r="TVD170" s="1"/>
      <c r="TVE170" s="1"/>
      <c r="TVF170" s="1"/>
      <c r="TVG170" s="1"/>
      <c r="TVH170" s="1"/>
      <c r="TVI170" s="1"/>
      <c r="TVJ170" s="1"/>
      <c r="TVK170" s="1"/>
      <c r="TVL170" s="1"/>
      <c r="TVM170" s="1"/>
      <c r="TVN170" s="1"/>
      <c r="TVO170" s="1"/>
      <c r="TVP170" s="1"/>
      <c r="TVQ170" s="1"/>
      <c r="TVR170" s="1"/>
      <c r="TVS170" s="1"/>
      <c r="TVT170" s="1"/>
      <c r="TVU170" s="1"/>
      <c r="TVV170" s="1"/>
      <c r="TVW170" s="1"/>
      <c r="TVX170" s="1"/>
      <c r="TVY170" s="1"/>
      <c r="TVZ170" s="1"/>
      <c r="TWA170" s="1"/>
      <c r="TWB170" s="1"/>
      <c r="TWC170" s="1"/>
      <c r="TWD170" s="1"/>
      <c r="TWE170" s="1"/>
      <c r="TWF170" s="1"/>
      <c r="TWG170" s="1"/>
      <c r="TWH170" s="1"/>
      <c r="TWI170" s="1"/>
      <c r="TWJ170" s="1"/>
      <c r="TWK170" s="1"/>
      <c r="TWL170" s="1"/>
      <c r="TWM170" s="1"/>
      <c r="TWN170" s="1"/>
      <c r="TWO170" s="1"/>
      <c r="TWP170" s="1"/>
      <c r="TWQ170" s="1"/>
      <c r="TWR170" s="1"/>
      <c r="TWS170" s="1"/>
      <c r="TWT170" s="1"/>
      <c r="TWU170" s="1"/>
      <c r="TWV170" s="1"/>
      <c r="TWW170" s="1"/>
      <c r="TWX170" s="1"/>
      <c r="TWY170" s="1"/>
      <c r="TWZ170" s="1"/>
      <c r="TXA170" s="1"/>
      <c r="TXB170" s="1"/>
      <c r="TXC170" s="1"/>
      <c r="TXD170" s="1"/>
      <c r="TXE170" s="1"/>
      <c r="TXF170" s="1"/>
      <c r="TXG170" s="1"/>
      <c r="TXH170" s="1"/>
      <c r="TXI170" s="1"/>
      <c r="TXJ170" s="1"/>
      <c r="TXK170" s="1"/>
      <c r="TXL170" s="1"/>
      <c r="TXM170" s="1"/>
      <c r="TXN170" s="1"/>
      <c r="TXO170" s="1"/>
      <c r="TXP170" s="1"/>
      <c r="TXQ170" s="1"/>
      <c r="TXR170" s="1"/>
      <c r="TXS170" s="1"/>
      <c r="TXT170" s="1"/>
      <c r="TXU170" s="1"/>
      <c r="TXV170" s="1"/>
      <c r="TXW170" s="1"/>
      <c r="TXX170" s="1"/>
      <c r="TXY170" s="1"/>
      <c r="TXZ170" s="1"/>
      <c r="TYA170" s="1"/>
      <c r="TYB170" s="1"/>
      <c r="TYC170" s="1"/>
      <c r="TYD170" s="1"/>
      <c r="TYE170" s="1"/>
      <c r="TYF170" s="1"/>
      <c r="TYG170" s="1"/>
      <c r="TYH170" s="1"/>
      <c r="TYI170" s="1"/>
      <c r="TYJ170" s="1"/>
      <c r="TYK170" s="1"/>
      <c r="TYL170" s="1"/>
      <c r="TYM170" s="1"/>
      <c r="TYN170" s="1"/>
      <c r="TYO170" s="1"/>
      <c r="TYP170" s="1"/>
      <c r="TYQ170" s="1"/>
      <c r="TYR170" s="1"/>
      <c r="TYS170" s="1"/>
      <c r="TYT170" s="1"/>
      <c r="TYU170" s="1"/>
      <c r="TYV170" s="1"/>
      <c r="TYW170" s="1"/>
      <c r="TYX170" s="1"/>
      <c r="TYY170" s="1"/>
      <c r="TYZ170" s="1"/>
      <c r="TZA170" s="1"/>
      <c r="TZB170" s="1"/>
      <c r="TZC170" s="1"/>
      <c r="TZD170" s="1"/>
      <c r="TZE170" s="1"/>
      <c r="TZF170" s="1"/>
      <c r="TZG170" s="1"/>
      <c r="TZH170" s="1"/>
      <c r="TZI170" s="1"/>
      <c r="TZJ170" s="1"/>
      <c r="TZK170" s="1"/>
      <c r="TZL170" s="1"/>
      <c r="TZM170" s="1"/>
      <c r="TZN170" s="1"/>
      <c r="TZO170" s="1"/>
      <c r="TZP170" s="1"/>
      <c r="TZQ170" s="1"/>
      <c r="TZR170" s="1"/>
      <c r="TZS170" s="1"/>
      <c r="TZT170" s="1"/>
      <c r="TZU170" s="1"/>
      <c r="TZV170" s="1"/>
      <c r="TZW170" s="1"/>
      <c r="TZX170" s="1"/>
      <c r="TZY170" s="1"/>
      <c r="TZZ170" s="1"/>
      <c r="UAA170" s="1"/>
      <c r="UAB170" s="1"/>
      <c r="UAC170" s="1"/>
      <c r="UAD170" s="1"/>
      <c r="UAE170" s="1"/>
      <c r="UAF170" s="1"/>
      <c r="UAG170" s="1"/>
      <c r="UAH170" s="1"/>
      <c r="UAI170" s="1"/>
      <c r="UAJ170" s="1"/>
      <c r="UAK170" s="1"/>
      <c r="UAL170" s="1"/>
      <c r="UAM170" s="1"/>
      <c r="UAN170" s="1"/>
      <c r="UAO170" s="1"/>
      <c r="UAP170" s="1"/>
      <c r="UAQ170" s="1"/>
      <c r="UAR170" s="1"/>
      <c r="UAS170" s="1"/>
      <c r="UAT170" s="1"/>
      <c r="UAU170" s="1"/>
      <c r="UAV170" s="1"/>
      <c r="UAW170" s="1"/>
      <c r="UAX170" s="1"/>
      <c r="UAY170" s="1"/>
      <c r="UAZ170" s="1"/>
      <c r="UBA170" s="1"/>
      <c r="UBB170" s="1"/>
      <c r="UBC170" s="1"/>
      <c r="UBD170" s="1"/>
      <c r="UBE170" s="1"/>
      <c r="UBF170" s="1"/>
      <c r="UBG170" s="1"/>
      <c r="UBH170" s="1"/>
      <c r="UBI170" s="1"/>
      <c r="UBJ170" s="1"/>
      <c r="UBK170" s="1"/>
      <c r="UBL170" s="1"/>
      <c r="UBM170" s="1"/>
      <c r="UBN170" s="1"/>
      <c r="UBO170" s="1"/>
      <c r="UBP170" s="1"/>
      <c r="UBQ170" s="1"/>
      <c r="UBR170" s="1"/>
      <c r="UBS170" s="1"/>
      <c r="UBT170" s="1"/>
      <c r="UBU170" s="1"/>
      <c r="UBV170" s="1"/>
      <c r="UBW170" s="1"/>
      <c r="UBX170" s="1"/>
      <c r="UBY170" s="1"/>
      <c r="UBZ170" s="1"/>
      <c r="UCA170" s="1"/>
      <c r="UCB170" s="1"/>
      <c r="UCC170" s="1"/>
      <c r="UCD170" s="1"/>
      <c r="UCE170" s="1"/>
      <c r="UCF170" s="1"/>
      <c r="UCG170" s="1"/>
      <c r="UCH170" s="1"/>
      <c r="UCI170" s="1"/>
      <c r="UCJ170" s="1"/>
      <c r="UCK170" s="1"/>
      <c r="UCL170" s="1"/>
      <c r="UCM170" s="1"/>
      <c r="UCN170" s="1"/>
      <c r="UCO170" s="1"/>
      <c r="UCP170" s="1"/>
      <c r="UCQ170" s="1"/>
      <c r="UCR170" s="1"/>
      <c r="UCS170" s="1"/>
      <c r="UCT170" s="1"/>
      <c r="UCU170" s="1"/>
      <c r="UCV170" s="1"/>
      <c r="UCW170" s="1"/>
      <c r="UCX170" s="1"/>
      <c r="UCY170" s="1"/>
      <c r="UCZ170" s="1"/>
      <c r="UDA170" s="1"/>
      <c r="UDB170" s="1"/>
      <c r="UDC170" s="1"/>
      <c r="UDD170" s="1"/>
      <c r="UDE170" s="1"/>
      <c r="UDF170" s="1"/>
      <c r="UDG170" s="1"/>
      <c r="UDH170" s="1"/>
      <c r="UDI170" s="1"/>
      <c r="UDJ170" s="1"/>
      <c r="UDK170" s="1"/>
      <c r="UDL170" s="1"/>
      <c r="UDM170" s="1"/>
      <c r="UDN170" s="1"/>
      <c r="UDO170" s="1"/>
      <c r="UDP170" s="1"/>
      <c r="UDQ170" s="1"/>
      <c r="UDR170" s="1"/>
      <c r="UDS170" s="1"/>
      <c r="UDT170" s="1"/>
      <c r="UDU170" s="1"/>
      <c r="UDV170" s="1"/>
      <c r="UDW170" s="1"/>
      <c r="UDX170" s="1"/>
      <c r="UDY170" s="1"/>
      <c r="UDZ170" s="1"/>
      <c r="UEA170" s="1"/>
      <c r="UEB170" s="1"/>
      <c r="UEC170" s="1"/>
      <c r="UED170" s="1"/>
      <c r="UEE170" s="1"/>
      <c r="UEF170" s="1"/>
      <c r="UEG170" s="1"/>
      <c r="UEH170" s="1"/>
      <c r="UEI170" s="1"/>
      <c r="UEJ170" s="1"/>
      <c r="UEK170" s="1"/>
      <c r="UEL170" s="1"/>
      <c r="UEM170" s="1"/>
      <c r="UEN170" s="1"/>
      <c r="UEO170" s="1"/>
      <c r="UEP170" s="1"/>
      <c r="UEQ170" s="1"/>
      <c r="UER170" s="1"/>
      <c r="UES170" s="1"/>
      <c r="UET170" s="1"/>
      <c r="UEU170" s="1"/>
      <c r="UEV170" s="1"/>
      <c r="UEW170" s="1"/>
      <c r="UEX170" s="1"/>
      <c r="UEY170" s="1"/>
      <c r="UEZ170" s="1"/>
      <c r="UFA170" s="1"/>
      <c r="UFB170" s="1"/>
      <c r="UFC170" s="1"/>
      <c r="UFD170" s="1"/>
      <c r="UFE170" s="1"/>
      <c r="UFF170" s="1"/>
      <c r="UFG170" s="1"/>
      <c r="UFH170" s="1"/>
      <c r="UFI170" s="1"/>
      <c r="UFJ170" s="1"/>
      <c r="UFK170" s="1"/>
      <c r="UFL170" s="1"/>
      <c r="UFM170" s="1"/>
      <c r="UFN170" s="1"/>
      <c r="UFO170" s="1"/>
      <c r="UFP170" s="1"/>
      <c r="UFQ170" s="1"/>
      <c r="UFR170" s="1"/>
      <c r="UFS170" s="1"/>
      <c r="UFT170" s="1"/>
      <c r="UFU170" s="1"/>
      <c r="UFV170" s="1"/>
      <c r="UFW170" s="1"/>
      <c r="UFX170" s="1"/>
      <c r="UFY170" s="1"/>
      <c r="UFZ170" s="1"/>
      <c r="UGA170" s="1"/>
      <c r="UGB170" s="1"/>
      <c r="UGC170" s="1"/>
      <c r="UGD170" s="1"/>
      <c r="UGE170" s="1"/>
      <c r="UGF170" s="1"/>
      <c r="UGG170" s="1"/>
      <c r="UGH170" s="1"/>
      <c r="UGI170" s="1"/>
      <c r="UGJ170" s="1"/>
      <c r="UGK170" s="1"/>
      <c r="UGL170" s="1"/>
      <c r="UGM170" s="1"/>
      <c r="UGN170" s="1"/>
      <c r="UGO170" s="1"/>
      <c r="UGP170" s="1"/>
      <c r="UGQ170" s="1"/>
      <c r="UGR170" s="1"/>
      <c r="UGS170" s="1"/>
      <c r="UGT170" s="1"/>
      <c r="UGU170" s="1"/>
      <c r="UGV170" s="1"/>
      <c r="UGW170" s="1"/>
      <c r="UGX170" s="1"/>
      <c r="UGY170" s="1"/>
      <c r="UGZ170" s="1"/>
      <c r="UHA170" s="1"/>
      <c r="UHB170" s="1"/>
      <c r="UHC170" s="1"/>
      <c r="UHD170" s="1"/>
      <c r="UHE170" s="1"/>
      <c r="UHF170" s="1"/>
      <c r="UHG170" s="1"/>
      <c r="UHH170" s="1"/>
      <c r="UHI170" s="1"/>
      <c r="UHJ170" s="1"/>
      <c r="UHK170" s="1"/>
      <c r="UHL170" s="1"/>
      <c r="UHM170" s="1"/>
      <c r="UHN170" s="1"/>
      <c r="UHO170" s="1"/>
      <c r="UHP170" s="1"/>
      <c r="UHQ170" s="1"/>
      <c r="UHR170" s="1"/>
      <c r="UHS170" s="1"/>
      <c r="UHT170" s="1"/>
      <c r="UHU170" s="1"/>
      <c r="UHV170" s="1"/>
      <c r="UHW170" s="1"/>
      <c r="UHX170" s="1"/>
      <c r="UHY170" s="1"/>
      <c r="UHZ170" s="1"/>
      <c r="UIA170" s="1"/>
      <c r="UIB170" s="1"/>
      <c r="UIC170" s="1"/>
      <c r="UID170" s="1"/>
      <c r="UIE170" s="1"/>
      <c r="UIF170" s="1"/>
      <c r="UIG170" s="1"/>
      <c r="UIH170" s="1"/>
      <c r="UII170" s="1"/>
      <c r="UIJ170" s="1"/>
      <c r="UIK170" s="1"/>
      <c r="UIL170" s="1"/>
      <c r="UIM170" s="1"/>
      <c r="UIN170" s="1"/>
      <c r="UIO170" s="1"/>
      <c r="UIP170" s="1"/>
      <c r="UIQ170" s="1"/>
      <c r="UIR170" s="1"/>
      <c r="UIS170" s="1"/>
      <c r="UIT170" s="1"/>
      <c r="UIU170" s="1"/>
      <c r="UIV170" s="1"/>
      <c r="UIW170" s="1"/>
      <c r="UIX170" s="1"/>
      <c r="UIY170" s="1"/>
      <c r="UIZ170" s="1"/>
      <c r="UJA170" s="1"/>
      <c r="UJB170" s="1"/>
      <c r="UJC170" s="1"/>
      <c r="UJD170" s="1"/>
      <c r="UJE170" s="1"/>
      <c r="UJF170" s="1"/>
      <c r="UJG170" s="1"/>
      <c r="UJH170" s="1"/>
      <c r="UJI170" s="1"/>
      <c r="UJJ170" s="1"/>
      <c r="UJK170" s="1"/>
      <c r="UJL170" s="1"/>
      <c r="UJM170" s="1"/>
      <c r="UJN170" s="1"/>
      <c r="UJO170" s="1"/>
      <c r="UJP170" s="1"/>
      <c r="UJQ170" s="1"/>
      <c r="UJR170" s="1"/>
      <c r="UJS170" s="1"/>
      <c r="UJT170" s="1"/>
      <c r="UJU170" s="1"/>
      <c r="UJV170" s="1"/>
      <c r="UJW170" s="1"/>
      <c r="UJX170" s="1"/>
      <c r="UJY170" s="1"/>
      <c r="UJZ170" s="1"/>
      <c r="UKA170" s="1"/>
      <c r="UKB170" s="1"/>
      <c r="UKC170" s="1"/>
      <c r="UKD170" s="1"/>
      <c r="UKE170" s="1"/>
      <c r="UKF170" s="1"/>
      <c r="UKG170" s="1"/>
      <c r="UKH170" s="1"/>
      <c r="UKI170" s="1"/>
      <c r="UKJ170" s="1"/>
      <c r="UKK170" s="1"/>
      <c r="UKL170" s="1"/>
      <c r="UKM170" s="1"/>
      <c r="UKN170" s="1"/>
      <c r="UKO170" s="1"/>
      <c r="UKP170" s="1"/>
      <c r="UKQ170" s="1"/>
      <c r="UKR170" s="1"/>
      <c r="UKS170" s="1"/>
      <c r="UKT170" s="1"/>
      <c r="UKU170" s="1"/>
      <c r="UKV170" s="1"/>
      <c r="UKW170" s="1"/>
      <c r="UKX170" s="1"/>
      <c r="UKY170" s="1"/>
      <c r="UKZ170" s="1"/>
      <c r="ULA170" s="1"/>
      <c r="ULB170" s="1"/>
      <c r="ULC170" s="1"/>
      <c r="ULD170" s="1"/>
      <c r="ULE170" s="1"/>
      <c r="ULF170" s="1"/>
      <c r="ULG170" s="1"/>
      <c r="ULH170" s="1"/>
      <c r="ULI170" s="1"/>
      <c r="ULJ170" s="1"/>
      <c r="ULK170" s="1"/>
      <c r="ULL170" s="1"/>
      <c r="ULM170" s="1"/>
      <c r="ULN170" s="1"/>
      <c r="ULO170" s="1"/>
      <c r="ULP170" s="1"/>
      <c r="ULQ170" s="1"/>
      <c r="ULR170" s="1"/>
      <c r="ULS170" s="1"/>
      <c r="ULT170" s="1"/>
      <c r="ULU170" s="1"/>
      <c r="ULV170" s="1"/>
      <c r="ULW170" s="1"/>
      <c r="ULX170" s="1"/>
      <c r="ULY170" s="1"/>
      <c r="ULZ170" s="1"/>
      <c r="UMA170" s="1"/>
      <c r="UMB170" s="1"/>
      <c r="UMC170" s="1"/>
      <c r="UMD170" s="1"/>
      <c r="UME170" s="1"/>
      <c r="UMF170" s="1"/>
      <c r="UMG170" s="1"/>
      <c r="UMH170" s="1"/>
      <c r="UMI170" s="1"/>
      <c r="UMJ170" s="1"/>
      <c r="UMK170" s="1"/>
      <c r="UML170" s="1"/>
      <c r="UMM170" s="1"/>
      <c r="UMN170" s="1"/>
      <c r="UMO170" s="1"/>
      <c r="UMP170" s="1"/>
      <c r="UMQ170" s="1"/>
      <c r="UMR170" s="1"/>
      <c r="UMS170" s="1"/>
      <c r="UMT170" s="1"/>
      <c r="UMU170" s="1"/>
      <c r="UMV170" s="1"/>
      <c r="UMW170" s="1"/>
      <c r="UMX170" s="1"/>
      <c r="UMY170" s="1"/>
      <c r="UMZ170" s="1"/>
      <c r="UNA170" s="1"/>
      <c r="UNB170" s="1"/>
      <c r="UNC170" s="1"/>
      <c r="UND170" s="1"/>
      <c r="UNE170" s="1"/>
      <c r="UNF170" s="1"/>
      <c r="UNG170" s="1"/>
      <c r="UNH170" s="1"/>
      <c r="UNI170" s="1"/>
      <c r="UNJ170" s="1"/>
      <c r="UNK170" s="1"/>
      <c r="UNL170" s="1"/>
      <c r="UNM170" s="1"/>
      <c r="UNN170" s="1"/>
      <c r="UNO170" s="1"/>
      <c r="UNP170" s="1"/>
      <c r="UNQ170" s="1"/>
      <c r="UNR170" s="1"/>
      <c r="UNS170" s="1"/>
      <c r="UNT170" s="1"/>
      <c r="UNU170" s="1"/>
      <c r="UNV170" s="1"/>
      <c r="UNW170" s="1"/>
      <c r="UNX170" s="1"/>
      <c r="UNY170" s="1"/>
      <c r="UNZ170" s="1"/>
      <c r="UOA170" s="1"/>
      <c r="UOB170" s="1"/>
      <c r="UOC170" s="1"/>
      <c r="UOD170" s="1"/>
      <c r="UOE170" s="1"/>
      <c r="UOF170" s="1"/>
      <c r="UOG170" s="1"/>
      <c r="UOH170" s="1"/>
      <c r="UOI170" s="1"/>
      <c r="UOJ170" s="1"/>
      <c r="UOK170" s="1"/>
      <c r="UOL170" s="1"/>
      <c r="UOM170" s="1"/>
      <c r="UON170" s="1"/>
      <c r="UOO170" s="1"/>
      <c r="UOP170" s="1"/>
      <c r="UOQ170" s="1"/>
      <c r="UOR170" s="1"/>
      <c r="UOS170" s="1"/>
      <c r="UOT170" s="1"/>
      <c r="UOU170" s="1"/>
      <c r="UOV170" s="1"/>
      <c r="UOW170" s="1"/>
      <c r="UOX170" s="1"/>
      <c r="UOY170" s="1"/>
      <c r="UOZ170" s="1"/>
      <c r="UPA170" s="1"/>
      <c r="UPB170" s="1"/>
      <c r="UPC170" s="1"/>
      <c r="UPD170" s="1"/>
      <c r="UPE170" s="1"/>
      <c r="UPF170" s="1"/>
      <c r="UPG170" s="1"/>
      <c r="UPH170" s="1"/>
      <c r="UPI170" s="1"/>
      <c r="UPJ170" s="1"/>
      <c r="UPK170" s="1"/>
      <c r="UPL170" s="1"/>
      <c r="UPM170" s="1"/>
      <c r="UPN170" s="1"/>
      <c r="UPO170" s="1"/>
      <c r="UPP170" s="1"/>
      <c r="UPQ170" s="1"/>
      <c r="UPR170" s="1"/>
      <c r="UPS170" s="1"/>
      <c r="UPT170" s="1"/>
      <c r="UPU170" s="1"/>
      <c r="UPV170" s="1"/>
      <c r="UPW170" s="1"/>
      <c r="UPX170" s="1"/>
      <c r="UPY170" s="1"/>
      <c r="UPZ170" s="1"/>
      <c r="UQA170" s="1"/>
      <c r="UQB170" s="1"/>
      <c r="UQC170" s="1"/>
      <c r="UQD170" s="1"/>
      <c r="UQE170" s="1"/>
      <c r="UQF170" s="1"/>
      <c r="UQG170" s="1"/>
      <c r="UQH170" s="1"/>
      <c r="UQI170" s="1"/>
      <c r="UQJ170" s="1"/>
      <c r="UQK170" s="1"/>
      <c r="UQL170" s="1"/>
      <c r="UQM170" s="1"/>
      <c r="UQN170" s="1"/>
      <c r="UQO170" s="1"/>
      <c r="UQP170" s="1"/>
      <c r="UQQ170" s="1"/>
      <c r="UQR170" s="1"/>
      <c r="UQS170" s="1"/>
      <c r="UQT170" s="1"/>
      <c r="UQU170" s="1"/>
      <c r="UQV170" s="1"/>
      <c r="UQW170" s="1"/>
      <c r="UQX170" s="1"/>
      <c r="UQY170" s="1"/>
      <c r="UQZ170" s="1"/>
      <c r="URA170" s="1"/>
      <c r="URB170" s="1"/>
      <c r="URC170" s="1"/>
      <c r="URD170" s="1"/>
      <c r="URE170" s="1"/>
      <c r="URF170" s="1"/>
      <c r="URG170" s="1"/>
      <c r="URH170" s="1"/>
      <c r="URI170" s="1"/>
      <c r="URJ170" s="1"/>
      <c r="URK170" s="1"/>
      <c r="URL170" s="1"/>
      <c r="URM170" s="1"/>
      <c r="URN170" s="1"/>
      <c r="URO170" s="1"/>
      <c r="URP170" s="1"/>
      <c r="URQ170" s="1"/>
      <c r="URR170" s="1"/>
      <c r="URS170" s="1"/>
      <c r="URT170" s="1"/>
      <c r="URU170" s="1"/>
      <c r="URV170" s="1"/>
      <c r="URW170" s="1"/>
      <c r="URX170" s="1"/>
      <c r="URY170" s="1"/>
      <c r="URZ170" s="1"/>
      <c r="USA170" s="1"/>
      <c r="USB170" s="1"/>
      <c r="USC170" s="1"/>
      <c r="USD170" s="1"/>
      <c r="USE170" s="1"/>
      <c r="USF170" s="1"/>
      <c r="USG170" s="1"/>
      <c r="USH170" s="1"/>
      <c r="USI170" s="1"/>
      <c r="USJ170" s="1"/>
      <c r="USK170" s="1"/>
      <c r="USL170" s="1"/>
      <c r="USM170" s="1"/>
      <c r="USN170" s="1"/>
      <c r="USO170" s="1"/>
      <c r="USP170" s="1"/>
      <c r="USQ170" s="1"/>
      <c r="USR170" s="1"/>
      <c r="USS170" s="1"/>
      <c r="UST170" s="1"/>
      <c r="USU170" s="1"/>
      <c r="USV170" s="1"/>
      <c r="USW170" s="1"/>
      <c r="USX170" s="1"/>
      <c r="USY170" s="1"/>
      <c r="USZ170" s="1"/>
      <c r="UTA170" s="1"/>
      <c r="UTB170" s="1"/>
      <c r="UTC170" s="1"/>
      <c r="UTD170" s="1"/>
      <c r="UTE170" s="1"/>
      <c r="UTF170" s="1"/>
      <c r="UTG170" s="1"/>
      <c r="UTH170" s="1"/>
      <c r="UTI170" s="1"/>
      <c r="UTJ170" s="1"/>
      <c r="UTK170" s="1"/>
      <c r="UTL170" s="1"/>
      <c r="UTM170" s="1"/>
      <c r="UTN170" s="1"/>
      <c r="UTO170" s="1"/>
      <c r="UTP170" s="1"/>
      <c r="UTQ170" s="1"/>
      <c r="UTR170" s="1"/>
      <c r="UTS170" s="1"/>
      <c r="UTT170" s="1"/>
      <c r="UTU170" s="1"/>
      <c r="UTV170" s="1"/>
      <c r="UTW170" s="1"/>
      <c r="UTX170" s="1"/>
      <c r="UTY170" s="1"/>
      <c r="UTZ170" s="1"/>
      <c r="UUA170" s="1"/>
      <c r="UUB170" s="1"/>
      <c r="UUC170" s="1"/>
      <c r="UUD170" s="1"/>
      <c r="UUE170" s="1"/>
      <c r="UUF170" s="1"/>
      <c r="UUG170" s="1"/>
      <c r="UUH170" s="1"/>
      <c r="UUI170" s="1"/>
      <c r="UUJ170" s="1"/>
      <c r="UUK170" s="1"/>
      <c r="UUL170" s="1"/>
      <c r="UUM170" s="1"/>
      <c r="UUN170" s="1"/>
      <c r="UUO170" s="1"/>
      <c r="UUP170" s="1"/>
      <c r="UUQ170" s="1"/>
      <c r="UUR170" s="1"/>
      <c r="UUS170" s="1"/>
      <c r="UUT170" s="1"/>
      <c r="UUU170" s="1"/>
      <c r="UUV170" s="1"/>
      <c r="UUW170" s="1"/>
      <c r="UUX170" s="1"/>
      <c r="UUY170" s="1"/>
      <c r="UUZ170" s="1"/>
      <c r="UVA170" s="1"/>
      <c r="UVB170" s="1"/>
      <c r="UVC170" s="1"/>
      <c r="UVD170" s="1"/>
      <c r="UVE170" s="1"/>
      <c r="UVF170" s="1"/>
      <c r="UVG170" s="1"/>
      <c r="UVH170" s="1"/>
      <c r="UVI170" s="1"/>
      <c r="UVJ170" s="1"/>
      <c r="UVK170" s="1"/>
      <c r="UVL170" s="1"/>
      <c r="UVM170" s="1"/>
      <c r="UVN170" s="1"/>
      <c r="UVO170" s="1"/>
      <c r="UVP170" s="1"/>
      <c r="UVQ170" s="1"/>
      <c r="UVR170" s="1"/>
      <c r="UVS170" s="1"/>
      <c r="UVT170" s="1"/>
      <c r="UVU170" s="1"/>
      <c r="UVV170" s="1"/>
      <c r="UVW170" s="1"/>
      <c r="UVX170" s="1"/>
      <c r="UVY170" s="1"/>
      <c r="UVZ170" s="1"/>
      <c r="UWA170" s="1"/>
      <c r="UWB170" s="1"/>
      <c r="UWC170" s="1"/>
      <c r="UWD170" s="1"/>
      <c r="UWE170" s="1"/>
      <c r="UWF170" s="1"/>
      <c r="UWG170" s="1"/>
      <c r="UWH170" s="1"/>
      <c r="UWI170" s="1"/>
      <c r="UWJ170" s="1"/>
      <c r="UWK170" s="1"/>
      <c r="UWL170" s="1"/>
      <c r="UWM170" s="1"/>
      <c r="UWN170" s="1"/>
      <c r="UWO170" s="1"/>
      <c r="UWP170" s="1"/>
      <c r="UWQ170" s="1"/>
      <c r="UWR170" s="1"/>
      <c r="UWS170" s="1"/>
      <c r="UWT170" s="1"/>
      <c r="UWU170" s="1"/>
      <c r="UWV170" s="1"/>
      <c r="UWW170" s="1"/>
      <c r="UWX170" s="1"/>
      <c r="UWY170" s="1"/>
      <c r="UWZ170" s="1"/>
      <c r="UXA170" s="1"/>
      <c r="UXB170" s="1"/>
      <c r="UXC170" s="1"/>
      <c r="UXD170" s="1"/>
      <c r="UXE170" s="1"/>
      <c r="UXF170" s="1"/>
      <c r="UXG170" s="1"/>
      <c r="UXH170" s="1"/>
      <c r="UXI170" s="1"/>
      <c r="UXJ170" s="1"/>
      <c r="UXK170" s="1"/>
      <c r="UXL170" s="1"/>
      <c r="UXM170" s="1"/>
      <c r="UXN170" s="1"/>
      <c r="UXO170" s="1"/>
      <c r="UXP170" s="1"/>
      <c r="UXQ170" s="1"/>
      <c r="UXR170" s="1"/>
      <c r="UXS170" s="1"/>
      <c r="UXT170" s="1"/>
      <c r="UXU170" s="1"/>
      <c r="UXV170" s="1"/>
      <c r="UXW170" s="1"/>
      <c r="UXX170" s="1"/>
      <c r="UXY170" s="1"/>
      <c r="UXZ170" s="1"/>
      <c r="UYA170" s="1"/>
      <c r="UYB170" s="1"/>
      <c r="UYC170" s="1"/>
      <c r="UYD170" s="1"/>
      <c r="UYE170" s="1"/>
      <c r="UYF170" s="1"/>
      <c r="UYG170" s="1"/>
      <c r="UYH170" s="1"/>
      <c r="UYI170" s="1"/>
      <c r="UYJ170" s="1"/>
      <c r="UYK170" s="1"/>
      <c r="UYL170" s="1"/>
      <c r="UYM170" s="1"/>
      <c r="UYN170" s="1"/>
      <c r="UYO170" s="1"/>
      <c r="UYP170" s="1"/>
      <c r="UYQ170" s="1"/>
      <c r="UYR170" s="1"/>
      <c r="UYS170" s="1"/>
      <c r="UYT170" s="1"/>
      <c r="UYU170" s="1"/>
      <c r="UYV170" s="1"/>
      <c r="UYW170" s="1"/>
      <c r="UYX170" s="1"/>
      <c r="UYY170" s="1"/>
      <c r="UYZ170" s="1"/>
      <c r="UZA170" s="1"/>
      <c r="UZB170" s="1"/>
      <c r="UZC170" s="1"/>
      <c r="UZD170" s="1"/>
      <c r="UZE170" s="1"/>
      <c r="UZF170" s="1"/>
      <c r="UZG170" s="1"/>
      <c r="UZH170" s="1"/>
      <c r="UZI170" s="1"/>
      <c r="UZJ170" s="1"/>
      <c r="UZK170" s="1"/>
      <c r="UZL170" s="1"/>
      <c r="UZM170" s="1"/>
      <c r="UZN170" s="1"/>
      <c r="UZO170" s="1"/>
      <c r="UZP170" s="1"/>
      <c r="UZQ170" s="1"/>
      <c r="UZR170" s="1"/>
      <c r="UZS170" s="1"/>
      <c r="UZT170" s="1"/>
      <c r="UZU170" s="1"/>
      <c r="UZV170" s="1"/>
      <c r="UZW170" s="1"/>
      <c r="UZX170" s="1"/>
      <c r="UZY170" s="1"/>
      <c r="UZZ170" s="1"/>
      <c r="VAA170" s="1"/>
      <c r="VAB170" s="1"/>
      <c r="VAC170" s="1"/>
      <c r="VAD170" s="1"/>
      <c r="VAE170" s="1"/>
      <c r="VAF170" s="1"/>
      <c r="VAG170" s="1"/>
      <c r="VAH170" s="1"/>
      <c r="VAI170" s="1"/>
      <c r="VAJ170" s="1"/>
      <c r="VAK170" s="1"/>
      <c r="VAL170" s="1"/>
      <c r="VAM170" s="1"/>
      <c r="VAN170" s="1"/>
      <c r="VAO170" s="1"/>
      <c r="VAP170" s="1"/>
      <c r="VAQ170" s="1"/>
      <c r="VAR170" s="1"/>
      <c r="VAS170" s="1"/>
      <c r="VAT170" s="1"/>
      <c r="VAU170" s="1"/>
      <c r="VAV170" s="1"/>
      <c r="VAW170" s="1"/>
      <c r="VAX170" s="1"/>
      <c r="VAY170" s="1"/>
      <c r="VAZ170" s="1"/>
      <c r="VBA170" s="1"/>
      <c r="VBB170" s="1"/>
      <c r="VBC170" s="1"/>
      <c r="VBD170" s="1"/>
      <c r="VBE170" s="1"/>
      <c r="VBF170" s="1"/>
      <c r="VBG170" s="1"/>
      <c r="VBH170" s="1"/>
      <c r="VBI170" s="1"/>
      <c r="VBJ170" s="1"/>
      <c r="VBK170" s="1"/>
      <c r="VBL170" s="1"/>
      <c r="VBM170" s="1"/>
      <c r="VBN170" s="1"/>
      <c r="VBO170" s="1"/>
      <c r="VBP170" s="1"/>
      <c r="VBQ170" s="1"/>
      <c r="VBR170" s="1"/>
      <c r="VBS170" s="1"/>
      <c r="VBT170" s="1"/>
      <c r="VBU170" s="1"/>
      <c r="VBV170" s="1"/>
      <c r="VBW170" s="1"/>
      <c r="VBX170" s="1"/>
      <c r="VBY170" s="1"/>
      <c r="VBZ170" s="1"/>
      <c r="VCA170" s="1"/>
      <c r="VCB170" s="1"/>
      <c r="VCC170" s="1"/>
      <c r="VCD170" s="1"/>
      <c r="VCE170" s="1"/>
      <c r="VCF170" s="1"/>
      <c r="VCG170" s="1"/>
      <c r="VCH170" s="1"/>
      <c r="VCI170" s="1"/>
      <c r="VCJ170" s="1"/>
      <c r="VCK170" s="1"/>
      <c r="VCL170" s="1"/>
      <c r="VCM170" s="1"/>
      <c r="VCN170" s="1"/>
      <c r="VCO170" s="1"/>
      <c r="VCP170" s="1"/>
      <c r="VCQ170" s="1"/>
      <c r="VCR170" s="1"/>
      <c r="VCS170" s="1"/>
      <c r="VCT170" s="1"/>
      <c r="VCU170" s="1"/>
      <c r="VCV170" s="1"/>
      <c r="VCW170" s="1"/>
      <c r="VCX170" s="1"/>
      <c r="VCY170" s="1"/>
      <c r="VCZ170" s="1"/>
      <c r="VDA170" s="1"/>
      <c r="VDB170" s="1"/>
      <c r="VDC170" s="1"/>
      <c r="VDD170" s="1"/>
      <c r="VDE170" s="1"/>
      <c r="VDF170" s="1"/>
      <c r="VDG170" s="1"/>
      <c r="VDH170" s="1"/>
      <c r="VDI170" s="1"/>
      <c r="VDJ170" s="1"/>
      <c r="VDK170" s="1"/>
      <c r="VDL170" s="1"/>
      <c r="VDM170" s="1"/>
      <c r="VDN170" s="1"/>
      <c r="VDO170" s="1"/>
      <c r="VDP170" s="1"/>
      <c r="VDQ170" s="1"/>
      <c r="VDR170" s="1"/>
      <c r="VDS170" s="1"/>
      <c r="VDT170" s="1"/>
      <c r="VDU170" s="1"/>
      <c r="VDV170" s="1"/>
      <c r="VDW170" s="1"/>
      <c r="VDX170" s="1"/>
      <c r="VDY170" s="1"/>
      <c r="VDZ170" s="1"/>
      <c r="VEA170" s="1"/>
      <c r="VEB170" s="1"/>
      <c r="VEC170" s="1"/>
      <c r="VED170" s="1"/>
      <c r="VEE170" s="1"/>
      <c r="VEF170" s="1"/>
      <c r="VEG170" s="1"/>
      <c r="VEH170" s="1"/>
      <c r="VEI170" s="1"/>
      <c r="VEJ170" s="1"/>
      <c r="VEK170" s="1"/>
      <c r="VEL170" s="1"/>
      <c r="VEM170" s="1"/>
      <c r="VEN170" s="1"/>
      <c r="VEO170" s="1"/>
      <c r="VEP170" s="1"/>
      <c r="VEQ170" s="1"/>
      <c r="VER170" s="1"/>
      <c r="VES170" s="1"/>
      <c r="VET170" s="1"/>
      <c r="VEU170" s="1"/>
      <c r="VEV170" s="1"/>
      <c r="VEW170" s="1"/>
      <c r="VEX170" s="1"/>
      <c r="VEY170" s="1"/>
      <c r="VEZ170" s="1"/>
      <c r="VFA170" s="1"/>
      <c r="VFB170" s="1"/>
      <c r="VFC170" s="1"/>
      <c r="VFD170" s="1"/>
      <c r="VFE170" s="1"/>
      <c r="VFF170" s="1"/>
      <c r="VFG170" s="1"/>
      <c r="VFH170" s="1"/>
      <c r="VFI170" s="1"/>
      <c r="VFJ170" s="1"/>
      <c r="VFK170" s="1"/>
      <c r="VFL170" s="1"/>
      <c r="VFM170" s="1"/>
      <c r="VFN170" s="1"/>
      <c r="VFO170" s="1"/>
      <c r="VFP170" s="1"/>
      <c r="VFQ170" s="1"/>
      <c r="VFR170" s="1"/>
      <c r="VFS170" s="1"/>
      <c r="VFT170" s="1"/>
      <c r="VFU170" s="1"/>
      <c r="VFV170" s="1"/>
      <c r="VFW170" s="1"/>
      <c r="VFX170" s="1"/>
      <c r="VFY170" s="1"/>
      <c r="VFZ170" s="1"/>
      <c r="VGA170" s="1"/>
      <c r="VGB170" s="1"/>
      <c r="VGC170" s="1"/>
      <c r="VGD170" s="1"/>
      <c r="VGE170" s="1"/>
      <c r="VGF170" s="1"/>
      <c r="VGG170" s="1"/>
      <c r="VGH170" s="1"/>
      <c r="VGI170" s="1"/>
      <c r="VGJ170" s="1"/>
      <c r="VGK170" s="1"/>
      <c r="VGL170" s="1"/>
      <c r="VGM170" s="1"/>
      <c r="VGN170" s="1"/>
      <c r="VGO170" s="1"/>
      <c r="VGP170" s="1"/>
      <c r="VGQ170" s="1"/>
      <c r="VGR170" s="1"/>
      <c r="VGS170" s="1"/>
      <c r="VGT170" s="1"/>
      <c r="VGU170" s="1"/>
      <c r="VGV170" s="1"/>
      <c r="VGW170" s="1"/>
      <c r="VGX170" s="1"/>
      <c r="VGY170" s="1"/>
      <c r="VGZ170" s="1"/>
      <c r="VHA170" s="1"/>
      <c r="VHB170" s="1"/>
      <c r="VHC170" s="1"/>
      <c r="VHD170" s="1"/>
      <c r="VHE170" s="1"/>
      <c r="VHF170" s="1"/>
      <c r="VHG170" s="1"/>
      <c r="VHH170" s="1"/>
      <c r="VHI170" s="1"/>
      <c r="VHJ170" s="1"/>
      <c r="VHK170" s="1"/>
      <c r="VHL170" s="1"/>
      <c r="VHM170" s="1"/>
      <c r="VHN170" s="1"/>
      <c r="VHO170" s="1"/>
      <c r="VHP170" s="1"/>
      <c r="VHQ170" s="1"/>
      <c r="VHR170" s="1"/>
      <c r="VHS170" s="1"/>
      <c r="VHT170" s="1"/>
      <c r="VHU170" s="1"/>
      <c r="VHV170" s="1"/>
      <c r="VHW170" s="1"/>
      <c r="VHX170" s="1"/>
      <c r="VHY170" s="1"/>
      <c r="VHZ170" s="1"/>
      <c r="VIA170" s="1"/>
      <c r="VIB170" s="1"/>
      <c r="VIC170" s="1"/>
      <c r="VID170" s="1"/>
      <c r="VIE170" s="1"/>
      <c r="VIF170" s="1"/>
      <c r="VIG170" s="1"/>
      <c r="VIH170" s="1"/>
      <c r="VII170" s="1"/>
      <c r="VIJ170" s="1"/>
      <c r="VIK170" s="1"/>
      <c r="VIL170" s="1"/>
      <c r="VIM170" s="1"/>
      <c r="VIN170" s="1"/>
      <c r="VIO170" s="1"/>
      <c r="VIP170" s="1"/>
      <c r="VIQ170" s="1"/>
      <c r="VIR170" s="1"/>
      <c r="VIS170" s="1"/>
      <c r="VIT170" s="1"/>
      <c r="VIU170" s="1"/>
      <c r="VIV170" s="1"/>
      <c r="VIW170" s="1"/>
      <c r="VIX170" s="1"/>
      <c r="VIY170" s="1"/>
      <c r="VIZ170" s="1"/>
      <c r="VJA170" s="1"/>
      <c r="VJB170" s="1"/>
      <c r="VJC170" s="1"/>
      <c r="VJD170" s="1"/>
      <c r="VJE170" s="1"/>
      <c r="VJF170" s="1"/>
      <c r="VJG170" s="1"/>
      <c r="VJH170" s="1"/>
      <c r="VJI170" s="1"/>
      <c r="VJJ170" s="1"/>
      <c r="VJK170" s="1"/>
      <c r="VJL170" s="1"/>
      <c r="VJM170" s="1"/>
      <c r="VJN170" s="1"/>
      <c r="VJO170" s="1"/>
      <c r="VJP170" s="1"/>
      <c r="VJQ170" s="1"/>
      <c r="VJR170" s="1"/>
      <c r="VJS170" s="1"/>
      <c r="VJT170" s="1"/>
      <c r="VJU170" s="1"/>
      <c r="VJV170" s="1"/>
      <c r="VJW170" s="1"/>
      <c r="VJX170" s="1"/>
      <c r="VJY170" s="1"/>
      <c r="VJZ170" s="1"/>
      <c r="VKA170" s="1"/>
      <c r="VKB170" s="1"/>
      <c r="VKC170" s="1"/>
      <c r="VKD170" s="1"/>
      <c r="VKE170" s="1"/>
      <c r="VKF170" s="1"/>
      <c r="VKG170" s="1"/>
      <c r="VKH170" s="1"/>
      <c r="VKI170" s="1"/>
      <c r="VKJ170" s="1"/>
      <c r="VKK170" s="1"/>
      <c r="VKL170" s="1"/>
      <c r="VKM170" s="1"/>
      <c r="VKN170" s="1"/>
      <c r="VKO170" s="1"/>
      <c r="VKP170" s="1"/>
      <c r="VKQ170" s="1"/>
      <c r="VKR170" s="1"/>
      <c r="VKS170" s="1"/>
      <c r="VKT170" s="1"/>
      <c r="VKU170" s="1"/>
      <c r="VKV170" s="1"/>
      <c r="VKW170" s="1"/>
      <c r="VKX170" s="1"/>
      <c r="VKY170" s="1"/>
      <c r="VKZ170" s="1"/>
      <c r="VLA170" s="1"/>
      <c r="VLB170" s="1"/>
      <c r="VLC170" s="1"/>
      <c r="VLD170" s="1"/>
      <c r="VLE170" s="1"/>
      <c r="VLF170" s="1"/>
      <c r="VLG170" s="1"/>
      <c r="VLH170" s="1"/>
      <c r="VLI170" s="1"/>
      <c r="VLJ170" s="1"/>
      <c r="VLK170" s="1"/>
      <c r="VLL170" s="1"/>
      <c r="VLM170" s="1"/>
      <c r="VLN170" s="1"/>
      <c r="VLO170" s="1"/>
      <c r="VLP170" s="1"/>
      <c r="VLQ170" s="1"/>
      <c r="VLR170" s="1"/>
      <c r="VLS170" s="1"/>
      <c r="VLT170" s="1"/>
      <c r="VLU170" s="1"/>
      <c r="VLV170" s="1"/>
      <c r="VLW170" s="1"/>
      <c r="VLX170" s="1"/>
      <c r="VLY170" s="1"/>
      <c r="VLZ170" s="1"/>
      <c r="VMA170" s="1"/>
      <c r="VMB170" s="1"/>
      <c r="VMC170" s="1"/>
      <c r="VMD170" s="1"/>
      <c r="VME170" s="1"/>
      <c r="VMF170" s="1"/>
      <c r="VMG170" s="1"/>
      <c r="VMH170" s="1"/>
      <c r="VMI170" s="1"/>
      <c r="VMJ170" s="1"/>
      <c r="VMK170" s="1"/>
      <c r="VML170" s="1"/>
      <c r="VMM170" s="1"/>
      <c r="VMN170" s="1"/>
      <c r="VMO170" s="1"/>
      <c r="VMP170" s="1"/>
      <c r="VMQ170" s="1"/>
      <c r="VMR170" s="1"/>
      <c r="VMS170" s="1"/>
      <c r="VMT170" s="1"/>
      <c r="VMU170" s="1"/>
      <c r="VMV170" s="1"/>
      <c r="VMW170" s="1"/>
      <c r="VMX170" s="1"/>
      <c r="VMY170" s="1"/>
      <c r="VMZ170" s="1"/>
      <c r="VNA170" s="1"/>
      <c r="VNB170" s="1"/>
      <c r="VNC170" s="1"/>
      <c r="VND170" s="1"/>
      <c r="VNE170" s="1"/>
      <c r="VNF170" s="1"/>
      <c r="VNG170" s="1"/>
      <c r="VNH170" s="1"/>
      <c r="VNI170" s="1"/>
      <c r="VNJ170" s="1"/>
      <c r="VNK170" s="1"/>
      <c r="VNL170" s="1"/>
      <c r="VNM170" s="1"/>
      <c r="VNN170" s="1"/>
      <c r="VNO170" s="1"/>
      <c r="VNP170" s="1"/>
      <c r="VNQ170" s="1"/>
      <c r="VNR170" s="1"/>
      <c r="VNS170" s="1"/>
      <c r="VNT170" s="1"/>
      <c r="VNU170" s="1"/>
      <c r="VNV170" s="1"/>
      <c r="VNW170" s="1"/>
      <c r="VNX170" s="1"/>
      <c r="VNY170" s="1"/>
      <c r="VNZ170" s="1"/>
      <c r="VOA170" s="1"/>
      <c r="VOB170" s="1"/>
      <c r="VOC170" s="1"/>
      <c r="VOD170" s="1"/>
      <c r="VOE170" s="1"/>
      <c r="VOF170" s="1"/>
      <c r="VOG170" s="1"/>
      <c r="VOH170" s="1"/>
      <c r="VOI170" s="1"/>
      <c r="VOJ170" s="1"/>
      <c r="VOK170" s="1"/>
      <c r="VOL170" s="1"/>
      <c r="VOM170" s="1"/>
      <c r="VON170" s="1"/>
      <c r="VOO170" s="1"/>
      <c r="VOP170" s="1"/>
      <c r="VOQ170" s="1"/>
      <c r="VOR170" s="1"/>
      <c r="VOS170" s="1"/>
      <c r="VOT170" s="1"/>
      <c r="VOU170" s="1"/>
      <c r="VOV170" s="1"/>
      <c r="VOW170" s="1"/>
      <c r="VOX170" s="1"/>
      <c r="VOY170" s="1"/>
      <c r="VOZ170" s="1"/>
      <c r="VPA170" s="1"/>
      <c r="VPB170" s="1"/>
      <c r="VPC170" s="1"/>
      <c r="VPD170" s="1"/>
      <c r="VPE170" s="1"/>
      <c r="VPF170" s="1"/>
      <c r="VPG170" s="1"/>
      <c r="VPH170" s="1"/>
      <c r="VPI170" s="1"/>
      <c r="VPJ170" s="1"/>
      <c r="VPK170" s="1"/>
      <c r="VPL170" s="1"/>
      <c r="VPM170" s="1"/>
      <c r="VPN170" s="1"/>
      <c r="VPO170" s="1"/>
      <c r="VPP170" s="1"/>
      <c r="VPQ170" s="1"/>
      <c r="VPR170" s="1"/>
      <c r="VPS170" s="1"/>
      <c r="VPT170" s="1"/>
      <c r="VPU170" s="1"/>
      <c r="VPV170" s="1"/>
      <c r="VPW170" s="1"/>
      <c r="VPX170" s="1"/>
      <c r="VPY170" s="1"/>
      <c r="VPZ170" s="1"/>
      <c r="VQA170" s="1"/>
      <c r="VQB170" s="1"/>
      <c r="VQC170" s="1"/>
      <c r="VQD170" s="1"/>
      <c r="VQE170" s="1"/>
      <c r="VQF170" s="1"/>
      <c r="VQG170" s="1"/>
      <c r="VQH170" s="1"/>
      <c r="VQI170" s="1"/>
      <c r="VQJ170" s="1"/>
      <c r="VQK170" s="1"/>
      <c r="VQL170" s="1"/>
      <c r="VQM170" s="1"/>
      <c r="VQN170" s="1"/>
      <c r="VQO170" s="1"/>
      <c r="VQP170" s="1"/>
      <c r="VQQ170" s="1"/>
      <c r="VQR170" s="1"/>
      <c r="VQS170" s="1"/>
      <c r="VQT170" s="1"/>
      <c r="VQU170" s="1"/>
      <c r="VQV170" s="1"/>
      <c r="VQW170" s="1"/>
      <c r="VQX170" s="1"/>
      <c r="VQY170" s="1"/>
      <c r="VQZ170" s="1"/>
      <c r="VRA170" s="1"/>
      <c r="VRB170" s="1"/>
      <c r="VRC170" s="1"/>
      <c r="VRD170" s="1"/>
      <c r="VRE170" s="1"/>
      <c r="VRF170" s="1"/>
      <c r="VRG170" s="1"/>
      <c r="VRH170" s="1"/>
      <c r="VRI170" s="1"/>
      <c r="VRJ170" s="1"/>
      <c r="VRK170" s="1"/>
      <c r="VRL170" s="1"/>
      <c r="VRM170" s="1"/>
      <c r="VRN170" s="1"/>
      <c r="VRO170" s="1"/>
      <c r="VRP170" s="1"/>
      <c r="VRQ170" s="1"/>
      <c r="VRR170" s="1"/>
      <c r="VRS170" s="1"/>
      <c r="VRT170" s="1"/>
      <c r="VRU170" s="1"/>
      <c r="VRV170" s="1"/>
      <c r="VRW170" s="1"/>
      <c r="VRX170" s="1"/>
      <c r="VRY170" s="1"/>
      <c r="VRZ170" s="1"/>
      <c r="VSA170" s="1"/>
      <c r="VSB170" s="1"/>
      <c r="VSC170" s="1"/>
      <c r="VSD170" s="1"/>
      <c r="VSE170" s="1"/>
      <c r="VSF170" s="1"/>
      <c r="VSG170" s="1"/>
      <c r="VSH170" s="1"/>
      <c r="VSI170" s="1"/>
      <c r="VSJ170" s="1"/>
      <c r="VSK170" s="1"/>
      <c r="VSL170" s="1"/>
      <c r="VSM170" s="1"/>
      <c r="VSN170" s="1"/>
      <c r="VSO170" s="1"/>
      <c r="VSP170" s="1"/>
      <c r="VSQ170" s="1"/>
      <c r="VSR170" s="1"/>
      <c r="VSS170" s="1"/>
      <c r="VST170" s="1"/>
      <c r="VSU170" s="1"/>
      <c r="VSV170" s="1"/>
      <c r="VSW170" s="1"/>
      <c r="VSX170" s="1"/>
      <c r="VSY170" s="1"/>
      <c r="VSZ170" s="1"/>
      <c r="VTA170" s="1"/>
      <c r="VTB170" s="1"/>
      <c r="VTC170" s="1"/>
      <c r="VTD170" s="1"/>
      <c r="VTE170" s="1"/>
      <c r="VTF170" s="1"/>
      <c r="VTG170" s="1"/>
      <c r="VTH170" s="1"/>
      <c r="VTI170" s="1"/>
      <c r="VTJ170" s="1"/>
      <c r="VTK170" s="1"/>
      <c r="VTL170" s="1"/>
      <c r="VTM170" s="1"/>
      <c r="VTN170" s="1"/>
      <c r="VTO170" s="1"/>
      <c r="VTP170" s="1"/>
      <c r="VTQ170" s="1"/>
      <c r="VTR170" s="1"/>
      <c r="VTS170" s="1"/>
      <c r="VTT170" s="1"/>
      <c r="VTU170" s="1"/>
      <c r="VTV170" s="1"/>
      <c r="VTW170" s="1"/>
      <c r="VTX170" s="1"/>
      <c r="VTY170" s="1"/>
      <c r="VTZ170" s="1"/>
      <c r="VUA170" s="1"/>
      <c r="VUB170" s="1"/>
      <c r="VUC170" s="1"/>
      <c r="VUD170" s="1"/>
      <c r="VUE170" s="1"/>
      <c r="VUF170" s="1"/>
      <c r="VUG170" s="1"/>
      <c r="VUH170" s="1"/>
      <c r="VUI170" s="1"/>
      <c r="VUJ170" s="1"/>
      <c r="VUK170" s="1"/>
      <c r="VUL170" s="1"/>
      <c r="VUM170" s="1"/>
      <c r="VUN170" s="1"/>
      <c r="VUO170" s="1"/>
      <c r="VUP170" s="1"/>
      <c r="VUQ170" s="1"/>
      <c r="VUR170" s="1"/>
      <c r="VUS170" s="1"/>
      <c r="VUT170" s="1"/>
      <c r="VUU170" s="1"/>
      <c r="VUV170" s="1"/>
      <c r="VUW170" s="1"/>
      <c r="VUX170" s="1"/>
      <c r="VUY170" s="1"/>
      <c r="VUZ170" s="1"/>
      <c r="VVA170" s="1"/>
      <c r="VVB170" s="1"/>
      <c r="VVC170" s="1"/>
      <c r="VVD170" s="1"/>
      <c r="VVE170" s="1"/>
      <c r="VVF170" s="1"/>
      <c r="VVG170" s="1"/>
      <c r="VVH170" s="1"/>
      <c r="VVI170" s="1"/>
      <c r="VVJ170" s="1"/>
      <c r="VVK170" s="1"/>
      <c r="VVL170" s="1"/>
      <c r="VVM170" s="1"/>
      <c r="VVN170" s="1"/>
      <c r="VVO170" s="1"/>
      <c r="VVP170" s="1"/>
      <c r="VVQ170" s="1"/>
      <c r="VVR170" s="1"/>
      <c r="VVS170" s="1"/>
      <c r="VVT170" s="1"/>
      <c r="VVU170" s="1"/>
      <c r="VVV170" s="1"/>
      <c r="VVW170" s="1"/>
      <c r="VVX170" s="1"/>
      <c r="VVY170" s="1"/>
      <c r="VVZ170" s="1"/>
      <c r="VWA170" s="1"/>
      <c r="VWB170" s="1"/>
      <c r="VWC170" s="1"/>
      <c r="VWD170" s="1"/>
      <c r="VWE170" s="1"/>
      <c r="VWF170" s="1"/>
      <c r="VWG170" s="1"/>
      <c r="VWH170" s="1"/>
      <c r="VWI170" s="1"/>
      <c r="VWJ170" s="1"/>
      <c r="VWK170" s="1"/>
      <c r="VWL170" s="1"/>
      <c r="VWM170" s="1"/>
      <c r="VWN170" s="1"/>
      <c r="VWO170" s="1"/>
      <c r="VWP170" s="1"/>
      <c r="VWQ170" s="1"/>
      <c r="VWR170" s="1"/>
      <c r="VWS170" s="1"/>
      <c r="VWT170" s="1"/>
      <c r="VWU170" s="1"/>
      <c r="VWV170" s="1"/>
      <c r="VWW170" s="1"/>
      <c r="VWX170" s="1"/>
      <c r="VWY170" s="1"/>
      <c r="VWZ170" s="1"/>
      <c r="VXA170" s="1"/>
      <c r="VXB170" s="1"/>
      <c r="VXC170" s="1"/>
      <c r="VXD170" s="1"/>
      <c r="VXE170" s="1"/>
      <c r="VXF170" s="1"/>
      <c r="VXG170" s="1"/>
      <c r="VXH170" s="1"/>
      <c r="VXI170" s="1"/>
      <c r="VXJ170" s="1"/>
      <c r="VXK170" s="1"/>
      <c r="VXL170" s="1"/>
      <c r="VXM170" s="1"/>
      <c r="VXN170" s="1"/>
      <c r="VXO170" s="1"/>
      <c r="VXP170" s="1"/>
      <c r="VXQ170" s="1"/>
      <c r="VXR170" s="1"/>
      <c r="VXS170" s="1"/>
      <c r="VXT170" s="1"/>
      <c r="VXU170" s="1"/>
      <c r="VXV170" s="1"/>
      <c r="VXW170" s="1"/>
      <c r="VXX170" s="1"/>
      <c r="VXY170" s="1"/>
      <c r="VXZ170" s="1"/>
      <c r="VYA170" s="1"/>
      <c r="VYB170" s="1"/>
      <c r="VYC170" s="1"/>
      <c r="VYD170" s="1"/>
      <c r="VYE170" s="1"/>
      <c r="VYF170" s="1"/>
      <c r="VYG170" s="1"/>
      <c r="VYH170" s="1"/>
      <c r="VYI170" s="1"/>
      <c r="VYJ170" s="1"/>
      <c r="VYK170" s="1"/>
      <c r="VYL170" s="1"/>
      <c r="VYM170" s="1"/>
      <c r="VYN170" s="1"/>
      <c r="VYO170" s="1"/>
      <c r="VYP170" s="1"/>
      <c r="VYQ170" s="1"/>
      <c r="VYR170" s="1"/>
      <c r="VYS170" s="1"/>
      <c r="VYT170" s="1"/>
      <c r="VYU170" s="1"/>
      <c r="VYV170" s="1"/>
      <c r="VYW170" s="1"/>
      <c r="VYX170" s="1"/>
      <c r="VYY170" s="1"/>
      <c r="VYZ170" s="1"/>
      <c r="VZA170" s="1"/>
      <c r="VZB170" s="1"/>
      <c r="VZC170" s="1"/>
      <c r="VZD170" s="1"/>
      <c r="VZE170" s="1"/>
      <c r="VZF170" s="1"/>
      <c r="VZG170" s="1"/>
      <c r="VZH170" s="1"/>
      <c r="VZI170" s="1"/>
      <c r="VZJ170" s="1"/>
      <c r="VZK170" s="1"/>
      <c r="VZL170" s="1"/>
      <c r="VZM170" s="1"/>
      <c r="VZN170" s="1"/>
      <c r="VZO170" s="1"/>
      <c r="VZP170" s="1"/>
      <c r="VZQ170" s="1"/>
      <c r="VZR170" s="1"/>
      <c r="VZS170" s="1"/>
      <c r="VZT170" s="1"/>
      <c r="VZU170" s="1"/>
      <c r="VZV170" s="1"/>
      <c r="VZW170" s="1"/>
      <c r="VZX170" s="1"/>
      <c r="VZY170" s="1"/>
      <c r="VZZ170" s="1"/>
      <c r="WAA170" s="1"/>
      <c r="WAB170" s="1"/>
      <c r="WAC170" s="1"/>
      <c r="WAD170" s="1"/>
      <c r="WAE170" s="1"/>
      <c r="WAF170" s="1"/>
      <c r="WAG170" s="1"/>
      <c r="WAH170" s="1"/>
      <c r="WAI170" s="1"/>
      <c r="WAJ170" s="1"/>
      <c r="WAK170" s="1"/>
      <c r="WAL170" s="1"/>
      <c r="WAM170" s="1"/>
      <c r="WAN170" s="1"/>
      <c r="WAO170" s="1"/>
      <c r="WAP170" s="1"/>
      <c r="WAQ170" s="1"/>
      <c r="WAR170" s="1"/>
      <c r="WAS170" s="1"/>
      <c r="WAT170" s="1"/>
      <c r="WAU170" s="1"/>
      <c r="WAV170" s="1"/>
      <c r="WAW170" s="1"/>
      <c r="WAX170" s="1"/>
      <c r="WAY170" s="1"/>
      <c r="WAZ170" s="1"/>
      <c r="WBA170" s="1"/>
      <c r="WBB170" s="1"/>
      <c r="WBC170" s="1"/>
      <c r="WBD170" s="1"/>
      <c r="WBE170" s="1"/>
      <c r="WBF170" s="1"/>
      <c r="WBG170" s="1"/>
      <c r="WBH170" s="1"/>
      <c r="WBI170" s="1"/>
      <c r="WBJ170" s="1"/>
      <c r="WBK170" s="1"/>
      <c r="WBL170" s="1"/>
      <c r="WBM170" s="1"/>
      <c r="WBN170" s="1"/>
      <c r="WBO170" s="1"/>
      <c r="WBP170" s="1"/>
      <c r="WBQ170" s="1"/>
      <c r="WBR170" s="1"/>
      <c r="WBS170" s="1"/>
      <c r="WBT170" s="1"/>
      <c r="WBU170" s="1"/>
      <c r="WBV170" s="1"/>
      <c r="WBW170" s="1"/>
      <c r="WBX170" s="1"/>
      <c r="WBY170" s="1"/>
      <c r="WBZ170" s="1"/>
      <c r="WCA170" s="1"/>
      <c r="WCB170" s="1"/>
      <c r="WCC170" s="1"/>
      <c r="WCD170" s="1"/>
      <c r="WCE170" s="1"/>
      <c r="WCF170" s="1"/>
      <c r="WCG170" s="1"/>
      <c r="WCH170" s="1"/>
      <c r="WCI170" s="1"/>
      <c r="WCJ170" s="1"/>
      <c r="WCK170" s="1"/>
      <c r="WCL170" s="1"/>
      <c r="WCM170" s="1"/>
      <c r="WCN170" s="1"/>
      <c r="WCO170" s="1"/>
      <c r="WCP170" s="1"/>
      <c r="WCQ170" s="1"/>
      <c r="WCR170" s="1"/>
      <c r="WCS170" s="1"/>
      <c r="WCT170" s="1"/>
      <c r="WCU170" s="1"/>
      <c r="WCV170" s="1"/>
      <c r="WCW170" s="1"/>
      <c r="WCX170" s="1"/>
      <c r="WCY170" s="1"/>
      <c r="WCZ170" s="1"/>
      <c r="WDA170" s="1"/>
      <c r="WDB170" s="1"/>
      <c r="WDC170" s="1"/>
      <c r="WDD170" s="1"/>
      <c r="WDE170" s="1"/>
      <c r="WDF170" s="1"/>
      <c r="WDG170" s="1"/>
      <c r="WDH170" s="1"/>
      <c r="WDI170" s="1"/>
      <c r="WDJ170" s="1"/>
      <c r="WDK170" s="1"/>
      <c r="WDL170" s="1"/>
      <c r="WDM170" s="1"/>
      <c r="WDN170" s="1"/>
      <c r="WDO170" s="1"/>
      <c r="WDP170" s="1"/>
      <c r="WDQ170" s="1"/>
      <c r="WDR170" s="1"/>
      <c r="WDS170" s="1"/>
      <c r="WDT170" s="1"/>
      <c r="WDU170" s="1"/>
      <c r="WDV170" s="1"/>
      <c r="WDW170" s="1"/>
      <c r="WDX170" s="1"/>
      <c r="WDY170" s="1"/>
      <c r="WDZ170" s="1"/>
      <c r="WEA170" s="1"/>
      <c r="WEB170" s="1"/>
      <c r="WEC170" s="1"/>
      <c r="WED170" s="1"/>
      <c r="WEE170" s="1"/>
      <c r="WEF170" s="1"/>
      <c r="WEG170" s="1"/>
      <c r="WEH170" s="1"/>
      <c r="WEI170" s="1"/>
      <c r="WEJ170" s="1"/>
      <c r="WEK170" s="1"/>
      <c r="WEL170" s="1"/>
      <c r="WEM170" s="1"/>
      <c r="WEN170" s="1"/>
      <c r="WEO170" s="1"/>
      <c r="WEP170" s="1"/>
      <c r="WEQ170" s="1"/>
      <c r="WER170" s="1"/>
      <c r="WES170" s="1"/>
      <c r="WET170" s="1"/>
      <c r="WEU170" s="1"/>
      <c r="WEV170" s="1"/>
      <c r="WEW170" s="1"/>
      <c r="WEX170" s="1"/>
      <c r="WEY170" s="1"/>
      <c r="WEZ170" s="1"/>
      <c r="WFA170" s="1"/>
      <c r="WFB170" s="1"/>
      <c r="WFC170" s="1"/>
      <c r="WFD170" s="1"/>
      <c r="WFE170" s="1"/>
      <c r="WFF170" s="1"/>
      <c r="WFG170" s="1"/>
      <c r="WFH170" s="1"/>
      <c r="WFI170" s="1"/>
      <c r="WFJ170" s="1"/>
      <c r="WFK170" s="1"/>
      <c r="WFL170" s="1"/>
      <c r="WFM170" s="1"/>
      <c r="WFN170" s="1"/>
      <c r="WFO170" s="1"/>
      <c r="WFP170" s="1"/>
      <c r="WFQ170" s="1"/>
      <c r="WFR170" s="1"/>
      <c r="WFS170" s="1"/>
      <c r="WFT170" s="1"/>
      <c r="WFU170" s="1"/>
      <c r="WFV170" s="1"/>
      <c r="WFW170" s="1"/>
      <c r="WFX170" s="1"/>
      <c r="WFY170" s="1"/>
      <c r="WFZ170" s="1"/>
      <c r="WGA170" s="1"/>
      <c r="WGB170" s="1"/>
      <c r="WGC170" s="1"/>
      <c r="WGD170" s="1"/>
      <c r="WGE170" s="1"/>
      <c r="WGF170" s="1"/>
      <c r="WGG170" s="1"/>
      <c r="WGH170" s="1"/>
      <c r="WGI170" s="1"/>
      <c r="WGJ170" s="1"/>
      <c r="WGK170" s="1"/>
      <c r="WGL170" s="1"/>
      <c r="WGM170" s="1"/>
      <c r="WGN170" s="1"/>
      <c r="WGO170" s="1"/>
      <c r="WGP170" s="1"/>
      <c r="WGQ170" s="1"/>
      <c r="WGR170" s="1"/>
      <c r="WGS170" s="1"/>
      <c r="WGT170" s="1"/>
      <c r="WGU170" s="1"/>
      <c r="WGV170" s="1"/>
      <c r="WGW170" s="1"/>
      <c r="WGX170" s="1"/>
      <c r="WGY170" s="1"/>
      <c r="WGZ170" s="1"/>
      <c r="WHA170" s="1"/>
      <c r="WHB170" s="1"/>
      <c r="WHC170" s="1"/>
      <c r="WHD170" s="1"/>
      <c r="WHE170" s="1"/>
      <c r="WHF170" s="1"/>
      <c r="WHG170" s="1"/>
      <c r="WHH170" s="1"/>
      <c r="WHI170" s="1"/>
      <c r="WHJ170" s="1"/>
      <c r="WHK170" s="1"/>
      <c r="WHL170" s="1"/>
      <c r="WHM170" s="1"/>
      <c r="WHN170" s="1"/>
      <c r="WHO170" s="1"/>
      <c r="WHP170" s="1"/>
      <c r="WHQ170" s="1"/>
      <c r="WHR170" s="1"/>
      <c r="WHS170" s="1"/>
      <c r="WHT170" s="1"/>
      <c r="WHU170" s="1"/>
      <c r="WHV170" s="1"/>
      <c r="WHW170" s="1"/>
      <c r="WHX170" s="1"/>
      <c r="WHY170" s="1"/>
      <c r="WHZ170" s="1"/>
      <c r="WIA170" s="1"/>
      <c r="WIB170" s="1"/>
      <c r="WIC170" s="1"/>
      <c r="WID170" s="1"/>
      <c r="WIE170" s="1"/>
      <c r="WIF170" s="1"/>
      <c r="WIG170" s="1"/>
      <c r="WIH170" s="1"/>
      <c r="WII170" s="1"/>
      <c r="WIJ170" s="1"/>
      <c r="WIK170" s="1"/>
      <c r="WIL170" s="1"/>
      <c r="WIM170" s="1"/>
      <c r="WIN170" s="1"/>
      <c r="WIO170" s="1"/>
      <c r="WIP170" s="1"/>
      <c r="WIQ170" s="1"/>
      <c r="WIR170" s="1"/>
      <c r="WIS170" s="1"/>
      <c r="WIT170" s="1"/>
      <c r="WIU170" s="1"/>
      <c r="WIV170" s="1"/>
      <c r="WIW170" s="1"/>
      <c r="WIX170" s="1"/>
      <c r="WIY170" s="1"/>
      <c r="WIZ170" s="1"/>
      <c r="WJA170" s="1"/>
      <c r="WJB170" s="1"/>
      <c r="WJC170" s="1"/>
      <c r="WJD170" s="1"/>
      <c r="WJE170" s="1"/>
      <c r="WJF170" s="1"/>
      <c r="WJG170" s="1"/>
      <c r="WJH170" s="1"/>
      <c r="WJI170" s="1"/>
      <c r="WJJ170" s="1"/>
      <c r="WJK170" s="1"/>
      <c r="WJL170" s="1"/>
      <c r="WJM170" s="1"/>
      <c r="WJN170" s="1"/>
      <c r="WJO170" s="1"/>
      <c r="WJP170" s="1"/>
      <c r="WJQ170" s="1"/>
      <c r="WJR170" s="1"/>
      <c r="WJS170" s="1"/>
      <c r="WJT170" s="1"/>
      <c r="WJU170" s="1"/>
      <c r="WJV170" s="1"/>
      <c r="WJW170" s="1"/>
      <c r="WJX170" s="1"/>
      <c r="WJY170" s="1"/>
      <c r="WJZ170" s="1"/>
      <c r="WKA170" s="1"/>
      <c r="WKB170" s="1"/>
      <c r="WKC170" s="1"/>
      <c r="WKD170" s="1"/>
      <c r="WKE170" s="1"/>
      <c r="WKF170" s="1"/>
      <c r="WKG170" s="1"/>
      <c r="WKH170" s="1"/>
      <c r="WKI170" s="1"/>
      <c r="WKJ170" s="1"/>
      <c r="WKK170" s="1"/>
      <c r="WKL170" s="1"/>
      <c r="WKM170" s="1"/>
      <c r="WKN170" s="1"/>
      <c r="WKO170" s="1"/>
      <c r="WKP170" s="1"/>
      <c r="WKQ170" s="1"/>
      <c r="WKR170" s="1"/>
      <c r="WKS170" s="1"/>
      <c r="WKT170" s="1"/>
      <c r="WKU170" s="1"/>
      <c r="WKV170" s="1"/>
      <c r="WKW170" s="1"/>
      <c r="WKX170" s="1"/>
      <c r="WKY170" s="1"/>
      <c r="WKZ170" s="1"/>
      <c r="WLA170" s="1"/>
      <c r="WLB170" s="1"/>
      <c r="WLC170" s="1"/>
      <c r="WLD170" s="1"/>
      <c r="WLE170" s="1"/>
      <c r="WLF170" s="1"/>
      <c r="WLG170" s="1"/>
      <c r="WLH170" s="1"/>
      <c r="WLI170" s="1"/>
      <c r="WLJ170" s="1"/>
      <c r="WLK170" s="1"/>
      <c r="WLL170" s="1"/>
      <c r="WLM170" s="1"/>
      <c r="WLN170" s="1"/>
      <c r="WLO170" s="1"/>
      <c r="WLP170" s="1"/>
      <c r="WLQ170" s="1"/>
      <c r="WLR170" s="1"/>
      <c r="WLS170" s="1"/>
      <c r="WLT170" s="1"/>
      <c r="WLU170" s="1"/>
      <c r="WLV170" s="1"/>
      <c r="WLW170" s="1"/>
      <c r="WLX170" s="1"/>
      <c r="WLY170" s="1"/>
      <c r="WLZ170" s="1"/>
      <c r="WMA170" s="1"/>
      <c r="WMB170" s="1"/>
      <c r="WMC170" s="1"/>
      <c r="WMD170" s="1"/>
      <c r="WME170" s="1"/>
      <c r="WMF170" s="1"/>
      <c r="WMG170" s="1"/>
      <c r="WMH170" s="1"/>
      <c r="WMI170" s="1"/>
      <c r="WMJ170" s="1"/>
      <c r="WMK170" s="1"/>
      <c r="WML170" s="1"/>
      <c r="WMM170" s="1"/>
      <c r="WMN170" s="1"/>
      <c r="WMO170" s="1"/>
      <c r="WMP170" s="1"/>
      <c r="WMQ170" s="1"/>
      <c r="WMR170" s="1"/>
      <c r="WMS170" s="1"/>
      <c r="WMT170" s="1"/>
      <c r="WMU170" s="1"/>
      <c r="WMV170" s="1"/>
      <c r="WMW170" s="1"/>
      <c r="WMX170" s="1"/>
      <c r="WMY170" s="1"/>
      <c r="WMZ170" s="1"/>
      <c r="WNA170" s="1"/>
      <c r="WNB170" s="1"/>
      <c r="WNC170" s="1"/>
      <c r="WND170" s="1"/>
      <c r="WNE170" s="1"/>
      <c r="WNF170" s="1"/>
      <c r="WNG170" s="1"/>
      <c r="WNH170" s="1"/>
      <c r="WNI170" s="1"/>
      <c r="WNJ170" s="1"/>
      <c r="WNK170" s="1"/>
      <c r="WNL170" s="1"/>
      <c r="WNM170" s="1"/>
      <c r="WNN170" s="1"/>
      <c r="WNO170" s="1"/>
      <c r="WNP170" s="1"/>
      <c r="WNQ170" s="1"/>
      <c r="WNR170" s="1"/>
      <c r="WNS170" s="1"/>
      <c r="WNT170" s="1"/>
      <c r="WNU170" s="1"/>
      <c r="WNV170" s="1"/>
      <c r="WNW170" s="1"/>
      <c r="WNX170" s="1"/>
      <c r="WNY170" s="1"/>
      <c r="WNZ170" s="1"/>
      <c r="WOA170" s="1"/>
      <c r="WOB170" s="1"/>
      <c r="WOC170" s="1"/>
      <c r="WOD170" s="1"/>
      <c r="WOE170" s="1"/>
      <c r="WOF170" s="1"/>
      <c r="WOG170" s="1"/>
      <c r="WOH170" s="1"/>
      <c r="WOI170" s="1"/>
      <c r="WOJ170" s="1"/>
      <c r="WOK170" s="1"/>
      <c r="WOL170" s="1"/>
      <c r="WOM170" s="1"/>
      <c r="WON170" s="1"/>
      <c r="WOO170" s="1"/>
      <c r="WOP170" s="1"/>
      <c r="WOQ170" s="1"/>
      <c r="WOR170" s="1"/>
      <c r="WOS170" s="1"/>
      <c r="WOT170" s="1"/>
      <c r="WOU170" s="1"/>
      <c r="WOV170" s="1"/>
      <c r="WOW170" s="1"/>
      <c r="WOX170" s="1"/>
      <c r="WOY170" s="1"/>
      <c r="WOZ170" s="1"/>
      <c r="WPA170" s="1"/>
      <c r="WPB170" s="1"/>
      <c r="WPC170" s="1"/>
      <c r="WPD170" s="1"/>
      <c r="WPE170" s="1"/>
      <c r="WPF170" s="1"/>
      <c r="WPG170" s="1"/>
      <c r="WPH170" s="1"/>
      <c r="WPI170" s="1"/>
      <c r="WPJ170" s="1"/>
      <c r="WPK170" s="1"/>
      <c r="WPL170" s="1"/>
      <c r="WPM170" s="1"/>
      <c r="WPN170" s="1"/>
      <c r="WPO170" s="1"/>
      <c r="WPP170" s="1"/>
      <c r="WPQ170" s="1"/>
      <c r="WPR170" s="1"/>
      <c r="WPS170" s="1"/>
      <c r="WPT170" s="1"/>
      <c r="WPU170" s="1"/>
      <c r="WPV170" s="1"/>
      <c r="WPW170" s="1"/>
      <c r="WPX170" s="1"/>
      <c r="WPY170" s="1"/>
      <c r="WPZ170" s="1"/>
      <c r="WQA170" s="1"/>
      <c r="WQB170" s="1"/>
      <c r="WQC170" s="1"/>
      <c r="WQD170" s="1"/>
      <c r="WQE170" s="1"/>
      <c r="WQF170" s="1"/>
      <c r="WQG170" s="1"/>
      <c r="WQH170" s="1"/>
      <c r="WQI170" s="1"/>
      <c r="WQJ170" s="1"/>
      <c r="WQK170" s="1"/>
      <c r="WQL170" s="1"/>
      <c r="WQM170" s="1"/>
      <c r="WQN170" s="1"/>
      <c r="WQO170" s="1"/>
      <c r="WQP170" s="1"/>
      <c r="WQQ170" s="1"/>
      <c r="WQR170" s="1"/>
      <c r="WQS170" s="1"/>
      <c r="WQT170" s="1"/>
      <c r="WQU170" s="1"/>
      <c r="WQV170" s="1"/>
      <c r="WQW170" s="1"/>
      <c r="WQX170" s="1"/>
      <c r="WQY170" s="1"/>
      <c r="WQZ170" s="1"/>
      <c r="WRA170" s="1"/>
      <c r="WRB170" s="1"/>
      <c r="WRC170" s="1"/>
      <c r="WRD170" s="1"/>
      <c r="WRE170" s="1"/>
      <c r="WRF170" s="1"/>
      <c r="WRG170" s="1"/>
      <c r="WRH170" s="1"/>
      <c r="WRI170" s="1"/>
      <c r="WRJ170" s="1"/>
      <c r="WRK170" s="1"/>
      <c r="WRL170" s="1"/>
      <c r="WRM170" s="1"/>
      <c r="WRN170" s="1"/>
      <c r="WRO170" s="1"/>
      <c r="WRP170" s="1"/>
      <c r="WRQ170" s="1"/>
      <c r="WRR170" s="1"/>
      <c r="WRS170" s="1"/>
      <c r="WRT170" s="1"/>
      <c r="WRU170" s="1"/>
      <c r="WRV170" s="1"/>
      <c r="WRW170" s="1"/>
      <c r="WRX170" s="1"/>
      <c r="WRY170" s="1"/>
      <c r="WRZ170" s="1"/>
      <c r="WSA170" s="1"/>
      <c r="WSB170" s="1"/>
      <c r="WSC170" s="1"/>
      <c r="WSD170" s="1"/>
      <c r="WSE170" s="1"/>
      <c r="WSF170" s="1"/>
      <c r="WSG170" s="1"/>
      <c r="WSH170" s="1"/>
      <c r="WSI170" s="1"/>
      <c r="WSJ170" s="1"/>
      <c r="WSK170" s="1"/>
      <c r="WSL170" s="1"/>
      <c r="WSM170" s="1"/>
      <c r="WSN170" s="1"/>
      <c r="WSO170" s="1"/>
      <c r="WSP170" s="1"/>
      <c r="WSQ170" s="1"/>
      <c r="WSR170" s="1"/>
      <c r="WSS170" s="1"/>
      <c r="WST170" s="1"/>
      <c r="WSU170" s="1"/>
      <c r="WSV170" s="1"/>
      <c r="WSW170" s="1"/>
      <c r="WSX170" s="1"/>
      <c r="WSY170" s="1"/>
      <c r="WSZ170" s="1"/>
      <c r="WTA170" s="1"/>
      <c r="WTB170" s="1"/>
      <c r="WTC170" s="1"/>
      <c r="WTD170" s="1"/>
      <c r="WTE170" s="1"/>
      <c r="WTF170" s="1"/>
      <c r="WTG170" s="1"/>
      <c r="WTH170" s="1"/>
      <c r="WTI170" s="1"/>
      <c r="WTJ170" s="1"/>
      <c r="WTK170" s="1"/>
      <c r="WTL170" s="1"/>
      <c r="WTM170" s="1"/>
      <c r="WTN170" s="1"/>
      <c r="WTO170" s="1"/>
      <c r="WTP170" s="1"/>
      <c r="WTQ170" s="1"/>
      <c r="WTR170" s="1"/>
      <c r="WTS170" s="1"/>
      <c r="WTT170" s="1"/>
      <c r="WTU170" s="1"/>
      <c r="WTV170" s="1"/>
      <c r="WTW170" s="1"/>
      <c r="WTX170" s="1"/>
      <c r="WTY170" s="1"/>
      <c r="WTZ170" s="1"/>
      <c r="WUA170" s="1"/>
      <c r="WUB170" s="1"/>
      <c r="WUC170" s="1"/>
      <c r="WUD170" s="1"/>
      <c r="WUE170" s="1"/>
      <c r="WUF170" s="1"/>
      <c r="WUG170" s="1"/>
      <c r="WUH170" s="1"/>
      <c r="WUI170" s="1"/>
      <c r="WUJ170" s="1"/>
      <c r="WUK170" s="1"/>
      <c r="WUL170" s="1"/>
      <c r="WUM170" s="1"/>
      <c r="WUN170" s="1"/>
      <c r="WUO170" s="1"/>
      <c r="WUP170" s="1"/>
      <c r="WUQ170" s="1"/>
      <c r="WUR170" s="1"/>
      <c r="WUS170" s="1"/>
      <c r="WUT170" s="1"/>
      <c r="WUU170" s="1"/>
      <c r="WUV170" s="1"/>
      <c r="WUW170" s="1"/>
      <c r="WUX170" s="1"/>
      <c r="WUY170" s="1"/>
      <c r="WUZ170" s="1"/>
      <c r="WVA170" s="1"/>
      <c r="WVB170" s="1"/>
      <c r="WVC170" s="1"/>
      <c r="WVD170" s="1"/>
      <c r="WVE170" s="1"/>
      <c r="WVF170" s="1"/>
      <c r="WVG170" s="1"/>
      <c r="WVH170" s="1"/>
      <c r="WVI170" s="1"/>
      <c r="WVJ170" s="1"/>
      <c r="WVK170" s="1"/>
      <c r="WVL170" s="1"/>
      <c r="WVM170" s="1"/>
      <c r="WVN170" s="1"/>
      <c r="WVO170" s="1"/>
      <c r="WVP170" s="1"/>
      <c r="WVQ170" s="1"/>
      <c r="WVR170" s="1"/>
      <c r="WVS170" s="1"/>
      <c r="WVT170" s="1"/>
      <c r="WVU170" s="1"/>
      <c r="WVV170" s="1"/>
      <c r="WVW170" s="1"/>
      <c r="WVX170" s="1"/>
      <c r="WVY170" s="1"/>
      <c r="WVZ170" s="1"/>
      <c r="WWA170" s="1"/>
      <c r="WWB170" s="1"/>
      <c r="WWC170" s="1"/>
      <c r="WWD170" s="1"/>
      <c r="WWE170" s="1"/>
      <c r="WWF170" s="1"/>
      <c r="WWG170" s="1"/>
      <c r="WWH170" s="1"/>
      <c r="WWI170" s="1"/>
      <c r="WWJ170" s="1"/>
      <c r="WWK170" s="1"/>
      <c r="WWL170" s="1"/>
      <c r="WWM170" s="1"/>
      <c r="WWN170" s="1"/>
      <c r="WWO170" s="1"/>
      <c r="WWP170" s="1"/>
      <c r="WWQ170" s="1"/>
      <c r="WWR170" s="1"/>
      <c r="WWS170" s="1"/>
      <c r="WWT170" s="1"/>
      <c r="WWU170" s="1"/>
      <c r="WWV170" s="1"/>
      <c r="WWW170" s="1"/>
      <c r="WWX170" s="1"/>
      <c r="WWY170" s="1"/>
      <c r="WWZ170" s="1"/>
      <c r="WXA170" s="1"/>
      <c r="WXB170" s="1"/>
      <c r="WXC170" s="1"/>
      <c r="WXD170" s="1"/>
      <c r="WXE170" s="1"/>
      <c r="WXF170" s="1"/>
      <c r="WXG170" s="1"/>
      <c r="WXH170" s="1"/>
      <c r="WXI170" s="1"/>
      <c r="WXJ170" s="1"/>
      <c r="WXK170" s="1"/>
      <c r="WXL170" s="1"/>
      <c r="WXM170" s="1"/>
      <c r="WXN170" s="1"/>
      <c r="WXO170" s="1"/>
      <c r="WXP170" s="1"/>
      <c r="WXQ170" s="1"/>
      <c r="WXR170" s="1"/>
      <c r="WXS170" s="1"/>
      <c r="WXT170" s="1"/>
      <c r="WXU170" s="1"/>
      <c r="WXV170" s="1"/>
      <c r="WXW170" s="1"/>
      <c r="WXX170" s="1"/>
      <c r="WXY170" s="1"/>
      <c r="WXZ170" s="1"/>
      <c r="WYA170" s="1"/>
      <c r="WYB170" s="1"/>
      <c r="WYC170" s="1"/>
      <c r="WYD170" s="1"/>
      <c r="WYE170" s="1"/>
      <c r="WYF170" s="1"/>
      <c r="WYG170" s="1"/>
      <c r="WYH170" s="1"/>
      <c r="WYI170" s="1"/>
      <c r="WYJ170" s="1"/>
      <c r="WYK170" s="1"/>
      <c r="WYL170" s="1"/>
      <c r="WYM170" s="1"/>
      <c r="WYN170" s="1"/>
      <c r="WYO170" s="1"/>
      <c r="WYP170" s="1"/>
      <c r="WYQ170" s="1"/>
      <c r="WYR170" s="1"/>
      <c r="WYS170" s="1"/>
      <c r="WYT170" s="1"/>
      <c r="WYU170" s="1"/>
      <c r="WYV170" s="1"/>
      <c r="WYW170" s="1"/>
      <c r="WYX170" s="1"/>
      <c r="WYY170" s="1"/>
      <c r="WYZ170" s="1"/>
      <c r="WZA170" s="1"/>
      <c r="WZB170" s="1"/>
      <c r="WZC170" s="1"/>
      <c r="WZD170" s="1"/>
      <c r="WZE170" s="1"/>
      <c r="WZF170" s="1"/>
      <c r="WZG170" s="1"/>
      <c r="WZH170" s="1"/>
      <c r="WZI170" s="1"/>
      <c r="WZJ170" s="1"/>
      <c r="WZK170" s="1"/>
      <c r="WZL170" s="1"/>
      <c r="WZM170" s="1"/>
      <c r="WZN170" s="1"/>
      <c r="WZO170" s="1"/>
      <c r="WZP170" s="1"/>
      <c r="WZQ170" s="1"/>
      <c r="WZR170" s="1"/>
      <c r="WZS170" s="1"/>
      <c r="WZT170" s="1"/>
      <c r="WZU170" s="1"/>
      <c r="WZV170" s="1"/>
      <c r="WZW170" s="1"/>
      <c r="WZX170" s="1"/>
      <c r="WZY170" s="1"/>
      <c r="WZZ170" s="1"/>
      <c r="XAA170" s="1"/>
      <c r="XAB170" s="1"/>
      <c r="XAC170" s="1"/>
      <c r="XAD170" s="1"/>
      <c r="XAE170" s="1"/>
      <c r="XAF170" s="1"/>
      <c r="XAG170" s="1"/>
      <c r="XAH170" s="1"/>
      <c r="XAI170" s="1"/>
      <c r="XAJ170" s="1"/>
      <c r="XAK170" s="1"/>
      <c r="XAL170" s="1"/>
      <c r="XAM170" s="1"/>
      <c r="XAN170" s="1"/>
      <c r="XAO170" s="1"/>
      <c r="XAP170" s="1"/>
      <c r="XAQ170" s="1"/>
      <c r="XAR170" s="1"/>
      <c r="XAS170" s="1"/>
      <c r="XAT170" s="1"/>
      <c r="XAU170" s="1"/>
      <c r="XAV170" s="1"/>
      <c r="XAW170" s="1"/>
      <c r="XAX170" s="1"/>
      <c r="XAY170" s="1"/>
      <c r="XAZ170" s="1"/>
      <c r="XBA170" s="1"/>
      <c r="XBB170" s="1"/>
      <c r="XBC170" s="1"/>
      <c r="XBD170" s="1"/>
      <c r="XBE170" s="1"/>
      <c r="XBF170" s="1"/>
      <c r="XBG170" s="1"/>
      <c r="XBH170" s="1"/>
      <c r="XBI170" s="1"/>
      <c r="XBJ170" s="1"/>
      <c r="XBK170" s="1"/>
      <c r="XBL170" s="1"/>
      <c r="XBM170" s="1"/>
      <c r="XBN170" s="1"/>
      <c r="XBO170" s="1"/>
      <c r="XBP170" s="1"/>
      <c r="XBQ170" s="1"/>
      <c r="XBR170" s="1"/>
      <c r="XBS170" s="1"/>
      <c r="XBT170" s="1"/>
      <c r="XBU170" s="1"/>
      <c r="XBV170" s="1"/>
      <c r="XBW170" s="1"/>
      <c r="XBX170" s="1"/>
      <c r="XBY170" s="1"/>
      <c r="XBZ170" s="1"/>
      <c r="XCA170" s="1"/>
      <c r="XCB170" s="1"/>
      <c r="XCC170" s="1"/>
      <c r="XCD170" s="1"/>
      <c r="XCE170" s="1"/>
      <c r="XCF170" s="1"/>
      <c r="XCG170" s="1"/>
      <c r="XCH170" s="1"/>
      <c r="XCI170" s="1"/>
      <c r="XCJ170" s="1"/>
      <c r="XCK170" s="1"/>
      <c r="XCL170" s="1"/>
      <c r="XCM170" s="1"/>
      <c r="XCN170" s="1"/>
      <c r="XCO170" s="1"/>
      <c r="XCP170" s="1"/>
      <c r="XCQ170" s="1"/>
      <c r="XCR170" s="1"/>
      <c r="XCS170" s="1"/>
      <c r="XCT170" s="1"/>
      <c r="XCU170" s="1"/>
      <c r="XCV170" s="1"/>
      <c r="XCW170" s="1"/>
      <c r="XCX170" s="1"/>
      <c r="XCY170" s="1"/>
      <c r="XCZ170" s="1"/>
      <c r="XDA170" s="1"/>
      <c r="XDB170" s="1"/>
      <c r="XDC170" s="1"/>
      <c r="XDD170" s="1"/>
      <c r="XDE170" s="1"/>
      <c r="XDF170" s="1"/>
      <c r="XDG170" s="1"/>
      <c r="XDH170" s="1"/>
      <c r="XDI170" s="1"/>
      <c r="XDJ170" s="1"/>
      <c r="XDK170" s="1"/>
      <c r="XDL170" s="1"/>
      <c r="XDM170" s="1"/>
      <c r="XDN170" s="1"/>
      <c r="XDO170" s="1"/>
      <c r="XDP170" s="1"/>
      <c r="XDQ170" s="1"/>
      <c r="XDR170" s="1"/>
      <c r="XDS170" s="1"/>
      <c r="XDT170" s="1"/>
      <c r="XDU170" s="1"/>
      <c r="XDV170" s="1"/>
      <c r="XDW170" s="1"/>
      <c r="XDX170" s="1"/>
      <c r="XDY170" s="1"/>
      <c r="XDZ170" s="1"/>
      <c r="XEA170" s="1"/>
      <c r="XEB170" s="1"/>
      <c r="XEC170" s="1"/>
      <c r="XED170" s="1"/>
      <c r="XEE170" s="1"/>
      <c r="XEF170" s="1"/>
      <c r="XEG170" s="1"/>
      <c r="XEH170" s="1"/>
      <c r="XEI170" s="1"/>
      <c r="XEJ170" s="1"/>
      <c r="XEK170" s="1"/>
      <c r="XEL170" s="1"/>
      <c r="XEM170" s="1"/>
      <c r="XEN170" s="1"/>
      <c r="XEO170" s="1"/>
      <c r="XEP170" s="1"/>
      <c r="XEQ170" s="1"/>
      <c r="XER170" s="1"/>
      <c r="XES170" s="1"/>
    </row>
    <row r="171" spans="1:16373" s="188" customFormat="1" ht="50.4" outlineLevel="2" x14ac:dyDescent="0.25">
      <c r="A171" s="133">
        <v>152</v>
      </c>
      <c r="B171" s="37" t="s">
        <v>644</v>
      </c>
      <c r="C171" s="37" t="s">
        <v>970</v>
      </c>
      <c r="D171" s="147" t="s">
        <v>577</v>
      </c>
      <c r="E171" s="235">
        <f t="shared" si="105"/>
        <v>455</v>
      </c>
      <c r="F171" s="208">
        <v>0</v>
      </c>
      <c r="G171" s="235">
        <f t="shared" si="106"/>
        <v>455</v>
      </c>
      <c r="H171" s="208">
        <v>0</v>
      </c>
      <c r="I171" s="208">
        <v>455</v>
      </c>
      <c r="J171" s="208">
        <v>0</v>
      </c>
      <c r="K171" s="208">
        <v>0</v>
      </c>
      <c r="L171" s="235">
        <f t="shared" si="107"/>
        <v>455</v>
      </c>
      <c r="M171" s="235">
        <v>0</v>
      </c>
      <c r="N171" s="235">
        <f t="shared" si="108"/>
        <v>455</v>
      </c>
      <c r="O171" s="208">
        <v>0</v>
      </c>
      <c r="P171" s="208">
        <v>455</v>
      </c>
      <c r="Q171" s="208">
        <v>0</v>
      </c>
      <c r="R171" s="208">
        <v>0</v>
      </c>
      <c r="S171" s="89" t="s">
        <v>578</v>
      </c>
      <c r="T171" s="133">
        <v>2024</v>
      </c>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c r="IY171" s="1"/>
      <c r="IZ171" s="1"/>
      <c r="JA171" s="1"/>
      <c r="JB171" s="1"/>
      <c r="JC171" s="1"/>
      <c r="JD171" s="1"/>
      <c r="JE171" s="1"/>
      <c r="JF171" s="1"/>
      <c r="JG171" s="1"/>
      <c r="JH171" s="1"/>
      <c r="JI171" s="1"/>
      <c r="JJ171" s="1"/>
      <c r="JK171" s="1"/>
      <c r="JL171" s="1"/>
      <c r="JM171" s="1"/>
      <c r="JN171" s="1"/>
      <c r="JO171" s="1"/>
      <c r="JP171" s="1"/>
      <c r="JQ171" s="1"/>
      <c r="JR171" s="1"/>
      <c r="JS171" s="1"/>
      <c r="JT171" s="1"/>
      <c r="JU171" s="1"/>
      <c r="JV171" s="1"/>
      <c r="JW171" s="1"/>
      <c r="JX171" s="1"/>
      <c r="JY171" s="1"/>
      <c r="JZ171" s="1"/>
      <c r="KA171" s="1"/>
      <c r="KB171" s="1"/>
      <c r="KC171" s="1"/>
      <c r="KD171" s="1"/>
      <c r="KE171" s="1"/>
      <c r="KF171" s="1"/>
      <c r="KG171" s="1"/>
      <c r="KH171" s="1"/>
      <c r="KI171" s="1"/>
      <c r="KJ171" s="1"/>
      <c r="KK171" s="1"/>
      <c r="KL171" s="1"/>
      <c r="KM171" s="1"/>
      <c r="KN171" s="1"/>
      <c r="KO171" s="1"/>
      <c r="KP171" s="1"/>
      <c r="KQ171" s="1"/>
      <c r="KR171" s="1"/>
      <c r="KS171" s="1"/>
      <c r="KT171" s="1"/>
      <c r="KU171" s="1"/>
      <c r="KV171" s="1"/>
      <c r="KW171" s="1"/>
      <c r="KX171" s="1"/>
      <c r="KY171" s="1"/>
      <c r="KZ171" s="1"/>
      <c r="LA171" s="1"/>
      <c r="LB171" s="1"/>
      <c r="LC171" s="1"/>
      <c r="LD171" s="1"/>
      <c r="LE171" s="1"/>
      <c r="LF171" s="1"/>
      <c r="LG171" s="1"/>
      <c r="LH171" s="1"/>
      <c r="LI171" s="1"/>
      <c r="LJ171" s="1"/>
      <c r="LK171" s="1"/>
      <c r="LL171" s="1"/>
      <c r="LM171" s="1"/>
      <c r="LN171" s="1"/>
      <c r="LO171" s="1"/>
      <c r="LP171" s="1"/>
      <c r="LQ171" s="1"/>
      <c r="LR171" s="1"/>
      <c r="LS171" s="1"/>
      <c r="LT171" s="1"/>
      <c r="LU171" s="1"/>
      <c r="LV171" s="1"/>
      <c r="LW171" s="1"/>
      <c r="LX171" s="1"/>
      <c r="LY171" s="1"/>
      <c r="LZ171" s="1"/>
      <c r="MA171" s="1"/>
      <c r="MB171" s="1"/>
      <c r="MC171" s="1"/>
      <c r="MD171" s="1"/>
      <c r="ME171" s="1"/>
      <c r="MF171" s="1"/>
      <c r="MG171" s="1"/>
      <c r="MH171" s="1"/>
      <c r="MI171" s="1"/>
      <c r="MJ171" s="1"/>
      <c r="MK171" s="1"/>
      <c r="ML171" s="1"/>
      <c r="MM171" s="1"/>
      <c r="MN171" s="1"/>
      <c r="MO171" s="1"/>
      <c r="MP171" s="1"/>
      <c r="MQ171" s="1"/>
      <c r="MR171" s="1"/>
      <c r="MS171" s="1"/>
      <c r="MT171" s="1"/>
      <c r="MU171" s="1"/>
      <c r="MV171" s="1"/>
      <c r="MW171" s="1"/>
      <c r="MX171" s="1"/>
      <c r="MY171" s="1"/>
      <c r="MZ171" s="1"/>
      <c r="NA171" s="1"/>
      <c r="NB171" s="1"/>
      <c r="NC171" s="1"/>
      <c r="ND171" s="1"/>
      <c r="NE171" s="1"/>
      <c r="NF171" s="1"/>
      <c r="NG171" s="1"/>
      <c r="NH171" s="1"/>
      <c r="NI171" s="1"/>
      <c r="NJ171" s="1"/>
      <c r="NK171" s="1"/>
      <c r="NL171" s="1"/>
      <c r="NM171" s="1"/>
      <c r="NN171" s="1"/>
      <c r="NO171" s="1"/>
      <c r="NP171" s="1"/>
      <c r="NQ171" s="1"/>
      <c r="NR171" s="1"/>
      <c r="NS171" s="1"/>
      <c r="NT171" s="1"/>
      <c r="NU171" s="1"/>
      <c r="NV171" s="1"/>
      <c r="NW171" s="1"/>
      <c r="NX171" s="1"/>
      <c r="NY171" s="1"/>
      <c r="NZ171" s="1"/>
      <c r="OA171" s="1"/>
      <c r="OB171" s="1"/>
      <c r="OC171" s="1"/>
      <c r="OD171" s="1"/>
      <c r="OE171" s="1"/>
      <c r="OF171" s="1"/>
      <c r="OG171" s="1"/>
      <c r="OH171" s="1"/>
      <c r="OI171" s="1"/>
      <c r="OJ171" s="1"/>
      <c r="OK171" s="1"/>
      <c r="OL171" s="1"/>
      <c r="OM171" s="1"/>
      <c r="ON171" s="1"/>
      <c r="OO171" s="1"/>
      <c r="OP171" s="1"/>
      <c r="OQ171" s="1"/>
      <c r="OR171" s="1"/>
      <c r="OS171" s="1"/>
      <c r="OT171" s="1"/>
      <c r="OU171" s="1"/>
      <c r="OV171" s="1"/>
      <c r="OW171" s="1"/>
      <c r="OX171" s="1"/>
      <c r="OY171" s="1"/>
      <c r="OZ171" s="1"/>
      <c r="PA171" s="1"/>
      <c r="PB171" s="1"/>
      <c r="PC171" s="1"/>
      <c r="PD171" s="1"/>
      <c r="PE171" s="1"/>
      <c r="PF171" s="1"/>
      <c r="PG171" s="1"/>
      <c r="PH171" s="1"/>
      <c r="PI171" s="1"/>
      <c r="PJ171" s="1"/>
      <c r="PK171" s="1"/>
      <c r="PL171" s="1"/>
      <c r="PM171" s="1"/>
      <c r="PN171" s="1"/>
      <c r="PO171" s="1"/>
      <c r="PP171" s="1"/>
      <c r="PQ171" s="1"/>
      <c r="PR171" s="1"/>
      <c r="PS171" s="1"/>
      <c r="PT171" s="1"/>
      <c r="PU171" s="1"/>
      <c r="PV171" s="1"/>
      <c r="PW171" s="1"/>
      <c r="PX171" s="1"/>
      <c r="PY171" s="1"/>
      <c r="PZ171" s="1"/>
      <c r="QA171" s="1"/>
      <c r="QB171" s="1"/>
      <c r="QC171" s="1"/>
      <c r="QD171" s="1"/>
      <c r="QE171" s="1"/>
      <c r="QF171" s="1"/>
      <c r="QG171" s="1"/>
      <c r="QH171" s="1"/>
      <c r="QI171" s="1"/>
      <c r="QJ171" s="1"/>
      <c r="QK171" s="1"/>
      <c r="QL171" s="1"/>
      <c r="QM171" s="1"/>
      <c r="QN171" s="1"/>
      <c r="QO171" s="1"/>
      <c r="QP171" s="1"/>
      <c r="QQ171" s="1"/>
      <c r="QR171" s="1"/>
      <c r="QS171" s="1"/>
      <c r="QT171" s="1"/>
      <c r="QU171" s="1"/>
      <c r="QV171" s="1"/>
      <c r="QW171" s="1"/>
      <c r="QX171" s="1"/>
      <c r="QY171" s="1"/>
      <c r="QZ171" s="1"/>
      <c r="RA171" s="1"/>
      <c r="RB171" s="1"/>
      <c r="RC171" s="1"/>
      <c r="RD171" s="1"/>
      <c r="RE171" s="1"/>
      <c r="RF171" s="1"/>
      <c r="RG171" s="1"/>
      <c r="RH171" s="1"/>
      <c r="RI171" s="1"/>
      <c r="RJ171" s="1"/>
      <c r="RK171" s="1"/>
      <c r="RL171" s="1"/>
      <c r="RM171" s="1"/>
      <c r="RN171" s="1"/>
      <c r="RO171" s="1"/>
      <c r="RP171" s="1"/>
      <c r="RQ171" s="1"/>
      <c r="RR171" s="1"/>
      <c r="RS171" s="1"/>
      <c r="RT171" s="1"/>
      <c r="RU171" s="1"/>
      <c r="RV171" s="1"/>
      <c r="RW171" s="1"/>
      <c r="RX171" s="1"/>
      <c r="RY171" s="1"/>
      <c r="RZ171" s="1"/>
      <c r="SA171" s="1"/>
      <c r="SB171" s="1"/>
      <c r="SC171" s="1"/>
      <c r="SD171" s="1"/>
      <c r="SE171" s="1"/>
      <c r="SF171" s="1"/>
      <c r="SG171" s="1"/>
      <c r="SH171" s="1"/>
      <c r="SI171" s="1"/>
      <c r="SJ171" s="1"/>
      <c r="SK171" s="1"/>
      <c r="SL171" s="1"/>
      <c r="SM171" s="1"/>
      <c r="SN171" s="1"/>
      <c r="SO171" s="1"/>
      <c r="SP171" s="1"/>
      <c r="SQ171" s="1"/>
      <c r="SR171" s="1"/>
      <c r="SS171" s="1"/>
      <c r="ST171" s="1"/>
      <c r="SU171" s="1"/>
      <c r="SV171" s="1"/>
      <c r="SW171" s="1"/>
      <c r="SX171" s="1"/>
      <c r="SY171" s="1"/>
      <c r="SZ171" s="1"/>
      <c r="TA171" s="1"/>
      <c r="TB171" s="1"/>
      <c r="TC171" s="1"/>
      <c r="TD171" s="1"/>
      <c r="TE171" s="1"/>
      <c r="TF171" s="1"/>
      <c r="TG171" s="1"/>
      <c r="TH171" s="1"/>
      <c r="TI171" s="1"/>
      <c r="TJ171" s="1"/>
      <c r="TK171" s="1"/>
      <c r="TL171" s="1"/>
      <c r="TM171" s="1"/>
      <c r="TN171" s="1"/>
      <c r="TO171" s="1"/>
      <c r="TP171" s="1"/>
      <c r="TQ171" s="1"/>
      <c r="TR171" s="1"/>
      <c r="TS171" s="1"/>
      <c r="TT171" s="1"/>
      <c r="TU171" s="1"/>
      <c r="TV171" s="1"/>
      <c r="TW171" s="1"/>
      <c r="TX171" s="1"/>
      <c r="TY171" s="1"/>
      <c r="TZ171" s="1"/>
      <c r="UA171" s="1"/>
      <c r="UB171" s="1"/>
      <c r="UC171" s="1"/>
      <c r="UD171" s="1"/>
      <c r="UE171" s="1"/>
      <c r="UF171" s="1"/>
      <c r="UG171" s="1"/>
      <c r="UH171" s="1"/>
      <c r="UI171" s="1"/>
      <c r="UJ171" s="1"/>
      <c r="UK171" s="1"/>
      <c r="UL171" s="1"/>
      <c r="UM171" s="1"/>
      <c r="UN171" s="1"/>
      <c r="UO171" s="1"/>
      <c r="UP171" s="1"/>
      <c r="UQ171" s="1"/>
      <c r="UR171" s="1"/>
      <c r="US171" s="1"/>
      <c r="UT171" s="1"/>
      <c r="UU171" s="1"/>
      <c r="UV171" s="1"/>
      <c r="UW171" s="1"/>
      <c r="UX171" s="1"/>
      <c r="UY171" s="1"/>
      <c r="UZ171" s="1"/>
      <c r="VA171" s="1"/>
      <c r="VB171" s="1"/>
      <c r="VC171" s="1"/>
      <c r="VD171" s="1"/>
      <c r="VE171" s="1"/>
      <c r="VF171" s="1"/>
      <c r="VG171" s="1"/>
      <c r="VH171" s="1"/>
      <c r="VI171" s="1"/>
      <c r="VJ171" s="1"/>
      <c r="VK171" s="1"/>
      <c r="VL171" s="1"/>
      <c r="VM171" s="1"/>
      <c r="VN171" s="1"/>
      <c r="VO171" s="1"/>
      <c r="VP171" s="1"/>
      <c r="VQ171" s="1"/>
      <c r="VR171" s="1"/>
      <c r="VS171" s="1"/>
      <c r="VT171" s="1"/>
      <c r="VU171" s="1"/>
      <c r="VV171" s="1"/>
      <c r="VW171" s="1"/>
      <c r="VX171" s="1"/>
      <c r="VY171" s="1"/>
      <c r="VZ171" s="1"/>
      <c r="WA171" s="1"/>
      <c r="WB171" s="1"/>
      <c r="WC171" s="1"/>
      <c r="WD171" s="1"/>
      <c r="WE171" s="1"/>
      <c r="WF171" s="1"/>
      <c r="WG171" s="1"/>
      <c r="WH171" s="1"/>
      <c r="WI171" s="1"/>
      <c r="WJ171" s="1"/>
      <c r="WK171" s="1"/>
      <c r="WL171" s="1"/>
      <c r="WM171" s="1"/>
      <c r="WN171" s="1"/>
      <c r="WO171" s="1"/>
      <c r="WP171" s="1"/>
      <c r="WQ171" s="1"/>
      <c r="WR171" s="1"/>
      <c r="WS171" s="1"/>
      <c r="WT171" s="1"/>
      <c r="WU171" s="1"/>
      <c r="WV171" s="1"/>
      <c r="WW171" s="1"/>
      <c r="WX171" s="1"/>
      <c r="WY171" s="1"/>
      <c r="WZ171" s="1"/>
      <c r="XA171" s="1"/>
      <c r="XB171" s="1"/>
      <c r="XC171" s="1"/>
      <c r="XD171" s="1"/>
      <c r="XE171" s="1"/>
      <c r="XF171" s="1"/>
      <c r="XG171" s="1"/>
      <c r="XH171" s="1"/>
      <c r="XI171" s="1"/>
      <c r="XJ171" s="1"/>
      <c r="XK171" s="1"/>
      <c r="XL171" s="1"/>
      <c r="XM171" s="1"/>
      <c r="XN171" s="1"/>
      <c r="XO171" s="1"/>
      <c r="XP171" s="1"/>
      <c r="XQ171" s="1"/>
      <c r="XR171" s="1"/>
      <c r="XS171" s="1"/>
      <c r="XT171" s="1"/>
      <c r="XU171" s="1"/>
      <c r="XV171" s="1"/>
      <c r="XW171" s="1"/>
      <c r="XX171" s="1"/>
      <c r="XY171" s="1"/>
      <c r="XZ171" s="1"/>
      <c r="YA171" s="1"/>
      <c r="YB171" s="1"/>
      <c r="YC171" s="1"/>
      <c r="YD171" s="1"/>
      <c r="YE171" s="1"/>
      <c r="YF171" s="1"/>
      <c r="YG171" s="1"/>
      <c r="YH171" s="1"/>
      <c r="YI171" s="1"/>
      <c r="YJ171" s="1"/>
      <c r="YK171" s="1"/>
      <c r="YL171" s="1"/>
      <c r="YM171" s="1"/>
      <c r="YN171" s="1"/>
      <c r="YO171" s="1"/>
      <c r="YP171" s="1"/>
      <c r="YQ171" s="1"/>
      <c r="YR171" s="1"/>
      <c r="YS171" s="1"/>
      <c r="YT171" s="1"/>
      <c r="YU171" s="1"/>
      <c r="YV171" s="1"/>
      <c r="YW171" s="1"/>
      <c r="YX171" s="1"/>
      <c r="YY171" s="1"/>
      <c r="YZ171" s="1"/>
      <c r="ZA171" s="1"/>
      <c r="ZB171" s="1"/>
      <c r="ZC171" s="1"/>
      <c r="ZD171" s="1"/>
      <c r="ZE171" s="1"/>
      <c r="ZF171" s="1"/>
      <c r="ZG171" s="1"/>
      <c r="ZH171" s="1"/>
      <c r="ZI171" s="1"/>
      <c r="ZJ171" s="1"/>
      <c r="ZK171" s="1"/>
      <c r="ZL171" s="1"/>
      <c r="ZM171" s="1"/>
      <c r="ZN171" s="1"/>
      <c r="ZO171" s="1"/>
      <c r="ZP171" s="1"/>
      <c r="ZQ171" s="1"/>
      <c r="ZR171" s="1"/>
      <c r="ZS171" s="1"/>
      <c r="ZT171" s="1"/>
      <c r="ZU171" s="1"/>
      <c r="ZV171" s="1"/>
      <c r="ZW171" s="1"/>
      <c r="ZX171" s="1"/>
      <c r="ZY171" s="1"/>
      <c r="ZZ171" s="1"/>
      <c r="AAA171" s="1"/>
      <c r="AAB171" s="1"/>
      <c r="AAC171" s="1"/>
      <c r="AAD171" s="1"/>
      <c r="AAE171" s="1"/>
      <c r="AAF171" s="1"/>
      <c r="AAG171" s="1"/>
      <c r="AAH171" s="1"/>
      <c r="AAI171" s="1"/>
      <c r="AAJ171" s="1"/>
      <c r="AAK171" s="1"/>
      <c r="AAL171" s="1"/>
      <c r="AAM171" s="1"/>
      <c r="AAN171" s="1"/>
      <c r="AAO171" s="1"/>
      <c r="AAP171" s="1"/>
      <c r="AAQ171" s="1"/>
      <c r="AAR171" s="1"/>
      <c r="AAS171" s="1"/>
      <c r="AAT171" s="1"/>
      <c r="AAU171" s="1"/>
      <c r="AAV171" s="1"/>
      <c r="AAW171" s="1"/>
      <c r="AAX171" s="1"/>
      <c r="AAY171" s="1"/>
      <c r="AAZ171" s="1"/>
      <c r="ABA171" s="1"/>
      <c r="ABB171" s="1"/>
      <c r="ABC171" s="1"/>
      <c r="ABD171" s="1"/>
      <c r="ABE171" s="1"/>
      <c r="ABF171" s="1"/>
      <c r="ABG171" s="1"/>
      <c r="ABH171" s="1"/>
      <c r="ABI171" s="1"/>
      <c r="ABJ171" s="1"/>
      <c r="ABK171" s="1"/>
      <c r="ABL171" s="1"/>
      <c r="ABM171" s="1"/>
      <c r="ABN171" s="1"/>
      <c r="ABO171" s="1"/>
      <c r="ABP171" s="1"/>
      <c r="ABQ171" s="1"/>
      <c r="ABR171" s="1"/>
      <c r="ABS171" s="1"/>
      <c r="ABT171" s="1"/>
      <c r="ABU171" s="1"/>
      <c r="ABV171" s="1"/>
      <c r="ABW171" s="1"/>
      <c r="ABX171" s="1"/>
      <c r="ABY171" s="1"/>
      <c r="ABZ171" s="1"/>
      <c r="ACA171" s="1"/>
      <c r="ACB171" s="1"/>
      <c r="ACC171" s="1"/>
      <c r="ACD171" s="1"/>
      <c r="ACE171" s="1"/>
      <c r="ACF171" s="1"/>
      <c r="ACG171" s="1"/>
      <c r="ACH171" s="1"/>
      <c r="ACI171" s="1"/>
      <c r="ACJ171" s="1"/>
      <c r="ACK171" s="1"/>
      <c r="ACL171" s="1"/>
      <c r="ACM171" s="1"/>
      <c r="ACN171" s="1"/>
      <c r="ACO171" s="1"/>
      <c r="ACP171" s="1"/>
      <c r="ACQ171" s="1"/>
      <c r="ACR171" s="1"/>
      <c r="ACS171" s="1"/>
      <c r="ACT171" s="1"/>
      <c r="ACU171" s="1"/>
      <c r="ACV171" s="1"/>
      <c r="ACW171" s="1"/>
      <c r="ACX171" s="1"/>
      <c r="ACY171" s="1"/>
      <c r="ACZ171" s="1"/>
      <c r="ADA171" s="1"/>
      <c r="ADB171" s="1"/>
      <c r="ADC171" s="1"/>
      <c r="ADD171" s="1"/>
      <c r="ADE171" s="1"/>
      <c r="ADF171" s="1"/>
      <c r="ADG171" s="1"/>
      <c r="ADH171" s="1"/>
      <c r="ADI171" s="1"/>
      <c r="ADJ171" s="1"/>
      <c r="ADK171" s="1"/>
      <c r="ADL171" s="1"/>
      <c r="ADM171" s="1"/>
      <c r="ADN171" s="1"/>
      <c r="ADO171" s="1"/>
      <c r="ADP171" s="1"/>
      <c r="ADQ171" s="1"/>
      <c r="ADR171" s="1"/>
      <c r="ADS171" s="1"/>
      <c r="ADT171" s="1"/>
      <c r="ADU171" s="1"/>
      <c r="ADV171" s="1"/>
      <c r="ADW171" s="1"/>
      <c r="ADX171" s="1"/>
      <c r="ADY171" s="1"/>
      <c r="ADZ171" s="1"/>
      <c r="AEA171" s="1"/>
      <c r="AEB171" s="1"/>
      <c r="AEC171" s="1"/>
      <c r="AED171" s="1"/>
      <c r="AEE171" s="1"/>
      <c r="AEF171" s="1"/>
      <c r="AEG171" s="1"/>
      <c r="AEH171" s="1"/>
      <c r="AEI171" s="1"/>
      <c r="AEJ171" s="1"/>
      <c r="AEK171" s="1"/>
      <c r="AEL171" s="1"/>
      <c r="AEM171" s="1"/>
      <c r="AEN171" s="1"/>
      <c r="AEO171" s="1"/>
      <c r="AEP171" s="1"/>
      <c r="AEQ171" s="1"/>
      <c r="AER171" s="1"/>
      <c r="AES171" s="1"/>
      <c r="AET171" s="1"/>
      <c r="AEU171" s="1"/>
      <c r="AEV171" s="1"/>
      <c r="AEW171" s="1"/>
      <c r="AEX171" s="1"/>
      <c r="AEY171" s="1"/>
      <c r="AEZ171" s="1"/>
      <c r="AFA171" s="1"/>
      <c r="AFB171" s="1"/>
      <c r="AFC171" s="1"/>
      <c r="AFD171" s="1"/>
      <c r="AFE171" s="1"/>
      <c r="AFF171" s="1"/>
      <c r="AFG171" s="1"/>
      <c r="AFH171" s="1"/>
      <c r="AFI171" s="1"/>
      <c r="AFJ171" s="1"/>
      <c r="AFK171" s="1"/>
      <c r="AFL171" s="1"/>
      <c r="AFM171" s="1"/>
      <c r="AFN171" s="1"/>
      <c r="AFO171" s="1"/>
      <c r="AFP171" s="1"/>
      <c r="AFQ171" s="1"/>
      <c r="AFR171" s="1"/>
      <c r="AFS171" s="1"/>
      <c r="AFT171" s="1"/>
      <c r="AFU171" s="1"/>
      <c r="AFV171" s="1"/>
      <c r="AFW171" s="1"/>
      <c r="AFX171" s="1"/>
      <c r="AFY171" s="1"/>
      <c r="AFZ171" s="1"/>
      <c r="AGA171" s="1"/>
      <c r="AGB171" s="1"/>
      <c r="AGC171" s="1"/>
      <c r="AGD171" s="1"/>
      <c r="AGE171" s="1"/>
      <c r="AGF171" s="1"/>
      <c r="AGG171" s="1"/>
      <c r="AGH171" s="1"/>
      <c r="AGI171" s="1"/>
      <c r="AGJ171" s="1"/>
      <c r="AGK171" s="1"/>
      <c r="AGL171" s="1"/>
      <c r="AGM171" s="1"/>
      <c r="AGN171" s="1"/>
      <c r="AGO171" s="1"/>
      <c r="AGP171" s="1"/>
      <c r="AGQ171" s="1"/>
      <c r="AGR171" s="1"/>
      <c r="AGS171" s="1"/>
      <c r="AGT171" s="1"/>
      <c r="AGU171" s="1"/>
      <c r="AGV171" s="1"/>
      <c r="AGW171" s="1"/>
      <c r="AGX171" s="1"/>
      <c r="AGY171" s="1"/>
      <c r="AGZ171" s="1"/>
      <c r="AHA171" s="1"/>
      <c r="AHB171" s="1"/>
      <c r="AHC171" s="1"/>
      <c r="AHD171" s="1"/>
      <c r="AHE171" s="1"/>
      <c r="AHF171" s="1"/>
      <c r="AHG171" s="1"/>
      <c r="AHH171" s="1"/>
      <c r="AHI171" s="1"/>
      <c r="AHJ171" s="1"/>
      <c r="AHK171" s="1"/>
      <c r="AHL171" s="1"/>
      <c r="AHM171" s="1"/>
      <c r="AHN171" s="1"/>
      <c r="AHO171" s="1"/>
      <c r="AHP171" s="1"/>
      <c r="AHQ171" s="1"/>
      <c r="AHR171" s="1"/>
      <c r="AHS171" s="1"/>
      <c r="AHT171" s="1"/>
      <c r="AHU171" s="1"/>
      <c r="AHV171" s="1"/>
      <c r="AHW171" s="1"/>
      <c r="AHX171" s="1"/>
      <c r="AHY171" s="1"/>
      <c r="AHZ171" s="1"/>
      <c r="AIA171" s="1"/>
      <c r="AIB171" s="1"/>
      <c r="AIC171" s="1"/>
      <c r="AID171" s="1"/>
      <c r="AIE171" s="1"/>
      <c r="AIF171" s="1"/>
      <c r="AIG171" s="1"/>
      <c r="AIH171" s="1"/>
      <c r="AII171" s="1"/>
      <c r="AIJ171" s="1"/>
      <c r="AIK171" s="1"/>
      <c r="AIL171" s="1"/>
      <c r="AIM171" s="1"/>
      <c r="AIN171" s="1"/>
      <c r="AIO171" s="1"/>
      <c r="AIP171" s="1"/>
      <c r="AIQ171" s="1"/>
      <c r="AIR171" s="1"/>
      <c r="AIS171" s="1"/>
      <c r="AIT171" s="1"/>
      <c r="AIU171" s="1"/>
      <c r="AIV171" s="1"/>
      <c r="AIW171" s="1"/>
      <c r="AIX171" s="1"/>
      <c r="AIY171" s="1"/>
      <c r="AIZ171" s="1"/>
      <c r="AJA171" s="1"/>
      <c r="AJB171" s="1"/>
      <c r="AJC171" s="1"/>
      <c r="AJD171" s="1"/>
      <c r="AJE171" s="1"/>
      <c r="AJF171" s="1"/>
      <c r="AJG171" s="1"/>
      <c r="AJH171" s="1"/>
      <c r="AJI171" s="1"/>
      <c r="AJJ171" s="1"/>
      <c r="AJK171" s="1"/>
      <c r="AJL171" s="1"/>
      <c r="AJM171" s="1"/>
      <c r="AJN171" s="1"/>
      <c r="AJO171" s="1"/>
      <c r="AJP171" s="1"/>
      <c r="AJQ171" s="1"/>
      <c r="AJR171" s="1"/>
      <c r="AJS171" s="1"/>
      <c r="AJT171" s="1"/>
      <c r="AJU171" s="1"/>
      <c r="AJV171" s="1"/>
      <c r="AJW171" s="1"/>
      <c r="AJX171" s="1"/>
      <c r="AJY171" s="1"/>
      <c r="AJZ171" s="1"/>
      <c r="AKA171" s="1"/>
      <c r="AKB171" s="1"/>
      <c r="AKC171" s="1"/>
      <c r="AKD171" s="1"/>
      <c r="AKE171" s="1"/>
      <c r="AKF171" s="1"/>
      <c r="AKG171" s="1"/>
      <c r="AKH171" s="1"/>
      <c r="AKI171" s="1"/>
      <c r="AKJ171" s="1"/>
      <c r="AKK171" s="1"/>
      <c r="AKL171" s="1"/>
      <c r="AKM171" s="1"/>
      <c r="AKN171" s="1"/>
      <c r="AKO171" s="1"/>
      <c r="AKP171" s="1"/>
      <c r="AKQ171" s="1"/>
      <c r="AKR171" s="1"/>
      <c r="AKS171" s="1"/>
      <c r="AKT171" s="1"/>
      <c r="AKU171" s="1"/>
      <c r="AKV171" s="1"/>
      <c r="AKW171" s="1"/>
      <c r="AKX171" s="1"/>
      <c r="AKY171" s="1"/>
      <c r="AKZ171" s="1"/>
      <c r="ALA171" s="1"/>
      <c r="ALB171" s="1"/>
      <c r="ALC171" s="1"/>
      <c r="ALD171" s="1"/>
      <c r="ALE171" s="1"/>
      <c r="ALF171" s="1"/>
      <c r="ALG171" s="1"/>
      <c r="ALH171" s="1"/>
      <c r="ALI171" s="1"/>
      <c r="ALJ171" s="1"/>
      <c r="ALK171" s="1"/>
      <c r="ALL171" s="1"/>
      <c r="ALM171" s="1"/>
      <c r="ALN171" s="1"/>
      <c r="ALO171" s="1"/>
      <c r="ALP171" s="1"/>
      <c r="ALQ171" s="1"/>
      <c r="ALR171" s="1"/>
      <c r="ALS171" s="1"/>
      <c r="ALT171" s="1"/>
      <c r="ALU171" s="1"/>
      <c r="ALV171" s="1"/>
      <c r="ALW171" s="1"/>
      <c r="ALX171" s="1"/>
      <c r="ALY171" s="1"/>
      <c r="ALZ171" s="1"/>
      <c r="AMA171" s="1"/>
      <c r="AMB171" s="1"/>
      <c r="AMC171" s="1"/>
      <c r="AMD171" s="1"/>
      <c r="AME171" s="1"/>
      <c r="AMF171" s="1"/>
      <c r="AMG171" s="1"/>
      <c r="AMH171" s="1"/>
      <c r="AMI171" s="1"/>
      <c r="AMJ171" s="1"/>
      <c r="AMK171" s="1"/>
      <c r="AML171" s="1"/>
      <c r="AMM171" s="1"/>
      <c r="AMN171" s="1"/>
      <c r="AMO171" s="1"/>
      <c r="AMP171" s="1"/>
      <c r="AMQ171" s="1"/>
      <c r="AMR171" s="1"/>
      <c r="AMS171" s="1"/>
      <c r="AMT171" s="1"/>
      <c r="AMU171" s="1"/>
      <c r="AMV171" s="1"/>
      <c r="AMW171" s="1"/>
      <c r="AMX171" s="1"/>
      <c r="AMY171" s="1"/>
      <c r="AMZ171" s="1"/>
      <c r="ANA171" s="1"/>
      <c r="ANB171" s="1"/>
      <c r="ANC171" s="1"/>
      <c r="AND171" s="1"/>
      <c r="ANE171" s="1"/>
      <c r="ANF171" s="1"/>
      <c r="ANG171" s="1"/>
      <c r="ANH171" s="1"/>
      <c r="ANI171" s="1"/>
      <c r="ANJ171" s="1"/>
      <c r="ANK171" s="1"/>
      <c r="ANL171" s="1"/>
      <c r="ANM171" s="1"/>
      <c r="ANN171" s="1"/>
      <c r="ANO171" s="1"/>
      <c r="ANP171" s="1"/>
      <c r="ANQ171" s="1"/>
      <c r="ANR171" s="1"/>
      <c r="ANS171" s="1"/>
      <c r="ANT171" s="1"/>
      <c r="ANU171" s="1"/>
      <c r="ANV171" s="1"/>
      <c r="ANW171" s="1"/>
      <c r="ANX171" s="1"/>
      <c r="ANY171" s="1"/>
      <c r="ANZ171" s="1"/>
      <c r="AOA171" s="1"/>
      <c r="AOB171" s="1"/>
      <c r="AOC171" s="1"/>
      <c r="AOD171" s="1"/>
      <c r="AOE171" s="1"/>
      <c r="AOF171" s="1"/>
      <c r="AOG171" s="1"/>
      <c r="AOH171" s="1"/>
      <c r="AOI171" s="1"/>
      <c r="AOJ171" s="1"/>
      <c r="AOK171" s="1"/>
      <c r="AOL171" s="1"/>
      <c r="AOM171" s="1"/>
      <c r="AON171" s="1"/>
      <c r="AOO171" s="1"/>
      <c r="AOP171" s="1"/>
      <c r="AOQ171" s="1"/>
      <c r="AOR171" s="1"/>
      <c r="AOS171" s="1"/>
      <c r="AOT171" s="1"/>
      <c r="AOU171" s="1"/>
      <c r="AOV171" s="1"/>
      <c r="AOW171" s="1"/>
      <c r="AOX171" s="1"/>
      <c r="AOY171" s="1"/>
      <c r="AOZ171" s="1"/>
      <c r="APA171" s="1"/>
      <c r="APB171" s="1"/>
      <c r="APC171" s="1"/>
      <c r="APD171" s="1"/>
      <c r="APE171" s="1"/>
      <c r="APF171" s="1"/>
      <c r="APG171" s="1"/>
      <c r="APH171" s="1"/>
      <c r="API171" s="1"/>
      <c r="APJ171" s="1"/>
      <c r="APK171" s="1"/>
      <c r="APL171" s="1"/>
      <c r="APM171" s="1"/>
      <c r="APN171" s="1"/>
      <c r="APO171" s="1"/>
      <c r="APP171" s="1"/>
      <c r="APQ171" s="1"/>
      <c r="APR171" s="1"/>
      <c r="APS171" s="1"/>
      <c r="APT171" s="1"/>
      <c r="APU171" s="1"/>
      <c r="APV171" s="1"/>
      <c r="APW171" s="1"/>
      <c r="APX171" s="1"/>
      <c r="APY171" s="1"/>
      <c r="APZ171" s="1"/>
      <c r="AQA171" s="1"/>
      <c r="AQB171" s="1"/>
      <c r="AQC171" s="1"/>
      <c r="AQD171" s="1"/>
      <c r="AQE171" s="1"/>
      <c r="AQF171" s="1"/>
      <c r="AQG171" s="1"/>
      <c r="AQH171" s="1"/>
      <c r="AQI171" s="1"/>
      <c r="AQJ171" s="1"/>
      <c r="AQK171" s="1"/>
      <c r="AQL171" s="1"/>
      <c r="AQM171" s="1"/>
      <c r="AQN171" s="1"/>
      <c r="AQO171" s="1"/>
      <c r="AQP171" s="1"/>
      <c r="AQQ171" s="1"/>
      <c r="AQR171" s="1"/>
      <c r="AQS171" s="1"/>
      <c r="AQT171" s="1"/>
      <c r="AQU171" s="1"/>
      <c r="AQV171" s="1"/>
      <c r="AQW171" s="1"/>
      <c r="AQX171" s="1"/>
      <c r="AQY171" s="1"/>
      <c r="AQZ171" s="1"/>
      <c r="ARA171" s="1"/>
      <c r="ARB171" s="1"/>
      <c r="ARC171" s="1"/>
      <c r="ARD171" s="1"/>
      <c r="ARE171" s="1"/>
      <c r="ARF171" s="1"/>
      <c r="ARG171" s="1"/>
      <c r="ARH171" s="1"/>
      <c r="ARI171" s="1"/>
      <c r="ARJ171" s="1"/>
      <c r="ARK171" s="1"/>
      <c r="ARL171" s="1"/>
      <c r="ARM171" s="1"/>
      <c r="ARN171" s="1"/>
      <c r="ARO171" s="1"/>
      <c r="ARP171" s="1"/>
      <c r="ARQ171" s="1"/>
      <c r="ARR171" s="1"/>
      <c r="ARS171" s="1"/>
      <c r="ART171" s="1"/>
      <c r="ARU171" s="1"/>
      <c r="ARV171" s="1"/>
      <c r="ARW171" s="1"/>
      <c r="ARX171" s="1"/>
      <c r="ARY171" s="1"/>
      <c r="ARZ171" s="1"/>
      <c r="ASA171" s="1"/>
      <c r="ASB171" s="1"/>
      <c r="ASC171" s="1"/>
      <c r="ASD171" s="1"/>
      <c r="ASE171" s="1"/>
      <c r="ASF171" s="1"/>
      <c r="ASG171" s="1"/>
      <c r="ASH171" s="1"/>
      <c r="ASI171" s="1"/>
      <c r="ASJ171" s="1"/>
      <c r="ASK171" s="1"/>
      <c r="ASL171" s="1"/>
      <c r="ASM171" s="1"/>
      <c r="ASN171" s="1"/>
      <c r="ASO171" s="1"/>
      <c r="ASP171" s="1"/>
      <c r="ASQ171" s="1"/>
      <c r="ASR171" s="1"/>
      <c r="ASS171" s="1"/>
      <c r="AST171" s="1"/>
      <c r="ASU171" s="1"/>
      <c r="ASV171" s="1"/>
      <c r="ASW171" s="1"/>
      <c r="ASX171" s="1"/>
      <c r="ASY171" s="1"/>
      <c r="ASZ171" s="1"/>
      <c r="ATA171" s="1"/>
      <c r="ATB171" s="1"/>
      <c r="ATC171" s="1"/>
      <c r="ATD171" s="1"/>
      <c r="ATE171" s="1"/>
      <c r="ATF171" s="1"/>
      <c r="ATG171" s="1"/>
      <c r="ATH171" s="1"/>
      <c r="ATI171" s="1"/>
      <c r="ATJ171" s="1"/>
      <c r="ATK171" s="1"/>
      <c r="ATL171" s="1"/>
      <c r="ATM171" s="1"/>
      <c r="ATN171" s="1"/>
      <c r="ATO171" s="1"/>
      <c r="ATP171" s="1"/>
      <c r="ATQ171" s="1"/>
      <c r="ATR171" s="1"/>
      <c r="ATS171" s="1"/>
      <c r="ATT171" s="1"/>
      <c r="ATU171" s="1"/>
      <c r="ATV171" s="1"/>
      <c r="ATW171" s="1"/>
      <c r="ATX171" s="1"/>
      <c r="ATY171" s="1"/>
      <c r="ATZ171" s="1"/>
      <c r="AUA171" s="1"/>
      <c r="AUB171" s="1"/>
      <c r="AUC171" s="1"/>
      <c r="AUD171" s="1"/>
      <c r="AUE171" s="1"/>
      <c r="AUF171" s="1"/>
      <c r="AUG171" s="1"/>
      <c r="AUH171" s="1"/>
      <c r="AUI171" s="1"/>
      <c r="AUJ171" s="1"/>
      <c r="AUK171" s="1"/>
      <c r="AUL171" s="1"/>
      <c r="AUM171" s="1"/>
      <c r="AUN171" s="1"/>
      <c r="AUO171" s="1"/>
      <c r="AUP171" s="1"/>
      <c r="AUQ171" s="1"/>
      <c r="AUR171" s="1"/>
      <c r="AUS171" s="1"/>
      <c r="AUT171" s="1"/>
      <c r="AUU171" s="1"/>
      <c r="AUV171" s="1"/>
      <c r="AUW171" s="1"/>
      <c r="AUX171" s="1"/>
      <c r="AUY171" s="1"/>
      <c r="AUZ171" s="1"/>
      <c r="AVA171" s="1"/>
      <c r="AVB171" s="1"/>
      <c r="AVC171" s="1"/>
      <c r="AVD171" s="1"/>
      <c r="AVE171" s="1"/>
      <c r="AVF171" s="1"/>
      <c r="AVG171" s="1"/>
      <c r="AVH171" s="1"/>
      <c r="AVI171" s="1"/>
      <c r="AVJ171" s="1"/>
      <c r="AVK171" s="1"/>
      <c r="AVL171" s="1"/>
      <c r="AVM171" s="1"/>
      <c r="AVN171" s="1"/>
      <c r="AVO171" s="1"/>
      <c r="AVP171" s="1"/>
      <c r="AVQ171" s="1"/>
      <c r="AVR171" s="1"/>
      <c r="AVS171" s="1"/>
      <c r="AVT171" s="1"/>
      <c r="AVU171" s="1"/>
      <c r="AVV171" s="1"/>
      <c r="AVW171" s="1"/>
      <c r="AVX171" s="1"/>
      <c r="AVY171" s="1"/>
      <c r="AVZ171" s="1"/>
      <c r="AWA171" s="1"/>
      <c r="AWB171" s="1"/>
      <c r="AWC171" s="1"/>
      <c r="AWD171" s="1"/>
      <c r="AWE171" s="1"/>
      <c r="AWF171" s="1"/>
      <c r="AWG171" s="1"/>
      <c r="AWH171" s="1"/>
      <c r="AWI171" s="1"/>
      <c r="AWJ171" s="1"/>
      <c r="AWK171" s="1"/>
      <c r="AWL171" s="1"/>
      <c r="AWM171" s="1"/>
      <c r="AWN171" s="1"/>
      <c r="AWO171" s="1"/>
      <c r="AWP171" s="1"/>
      <c r="AWQ171" s="1"/>
      <c r="AWR171" s="1"/>
      <c r="AWS171" s="1"/>
      <c r="AWT171" s="1"/>
      <c r="AWU171" s="1"/>
      <c r="AWV171" s="1"/>
      <c r="AWW171" s="1"/>
      <c r="AWX171" s="1"/>
      <c r="AWY171" s="1"/>
      <c r="AWZ171" s="1"/>
      <c r="AXA171" s="1"/>
      <c r="AXB171" s="1"/>
      <c r="AXC171" s="1"/>
      <c r="AXD171" s="1"/>
      <c r="AXE171" s="1"/>
      <c r="AXF171" s="1"/>
      <c r="AXG171" s="1"/>
      <c r="AXH171" s="1"/>
      <c r="AXI171" s="1"/>
      <c r="AXJ171" s="1"/>
      <c r="AXK171" s="1"/>
      <c r="AXL171" s="1"/>
      <c r="AXM171" s="1"/>
      <c r="AXN171" s="1"/>
      <c r="AXO171" s="1"/>
      <c r="AXP171" s="1"/>
      <c r="AXQ171" s="1"/>
      <c r="AXR171" s="1"/>
      <c r="AXS171" s="1"/>
      <c r="AXT171" s="1"/>
      <c r="AXU171" s="1"/>
      <c r="AXV171" s="1"/>
      <c r="AXW171" s="1"/>
      <c r="AXX171" s="1"/>
      <c r="AXY171" s="1"/>
      <c r="AXZ171" s="1"/>
      <c r="AYA171" s="1"/>
      <c r="AYB171" s="1"/>
      <c r="AYC171" s="1"/>
      <c r="AYD171" s="1"/>
      <c r="AYE171" s="1"/>
      <c r="AYF171" s="1"/>
      <c r="AYG171" s="1"/>
      <c r="AYH171" s="1"/>
      <c r="AYI171" s="1"/>
      <c r="AYJ171" s="1"/>
      <c r="AYK171" s="1"/>
      <c r="AYL171" s="1"/>
      <c r="AYM171" s="1"/>
      <c r="AYN171" s="1"/>
      <c r="AYO171" s="1"/>
      <c r="AYP171" s="1"/>
      <c r="AYQ171" s="1"/>
      <c r="AYR171" s="1"/>
      <c r="AYS171" s="1"/>
      <c r="AYT171" s="1"/>
      <c r="AYU171" s="1"/>
      <c r="AYV171" s="1"/>
      <c r="AYW171" s="1"/>
      <c r="AYX171" s="1"/>
      <c r="AYY171" s="1"/>
      <c r="AYZ171" s="1"/>
      <c r="AZA171" s="1"/>
      <c r="AZB171" s="1"/>
      <c r="AZC171" s="1"/>
      <c r="AZD171" s="1"/>
      <c r="AZE171" s="1"/>
      <c r="AZF171" s="1"/>
      <c r="AZG171" s="1"/>
      <c r="AZH171" s="1"/>
      <c r="AZI171" s="1"/>
      <c r="AZJ171" s="1"/>
      <c r="AZK171" s="1"/>
      <c r="AZL171" s="1"/>
      <c r="AZM171" s="1"/>
      <c r="AZN171" s="1"/>
      <c r="AZO171" s="1"/>
      <c r="AZP171" s="1"/>
      <c r="AZQ171" s="1"/>
      <c r="AZR171" s="1"/>
      <c r="AZS171" s="1"/>
      <c r="AZT171" s="1"/>
      <c r="AZU171" s="1"/>
      <c r="AZV171" s="1"/>
      <c r="AZW171" s="1"/>
      <c r="AZX171" s="1"/>
      <c r="AZY171" s="1"/>
      <c r="AZZ171" s="1"/>
      <c r="BAA171" s="1"/>
      <c r="BAB171" s="1"/>
      <c r="BAC171" s="1"/>
      <c r="BAD171" s="1"/>
      <c r="BAE171" s="1"/>
      <c r="BAF171" s="1"/>
      <c r="BAG171" s="1"/>
      <c r="BAH171" s="1"/>
      <c r="BAI171" s="1"/>
      <c r="BAJ171" s="1"/>
      <c r="BAK171" s="1"/>
      <c r="BAL171" s="1"/>
      <c r="BAM171" s="1"/>
      <c r="BAN171" s="1"/>
      <c r="BAO171" s="1"/>
      <c r="BAP171" s="1"/>
      <c r="BAQ171" s="1"/>
      <c r="BAR171" s="1"/>
      <c r="BAS171" s="1"/>
      <c r="BAT171" s="1"/>
      <c r="BAU171" s="1"/>
      <c r="BAV171" s="1"/>
      <c r="BAW171" s="1"/>
      <c r="BAX171" s="1"/>
      <c r="BAY171" s="1"/>
      <c r="BAZ171" s="1"/>
      <c r="BBA171" s="1"/>
      <c r="BBB171" s="1"/>
      <c r="BBC171" s="1"/>
      <c r="BBD171" s="1"/>
      <c r="BBE171" s="1"/>
      <c r="BBF171" s="1"/>
      <c r="BBG171" s="1"/>
      <c r="BBH171" s="1"/>
      <c r="BBI171" s="1"/>
      <c r="BBJ171" s="1"/>
      <c r="BBK171" s="1"/>
      <c r="BBL171" s="1"/>
      <c r="BBM171" s="1"/>
      <c r="BBN171" s="1"/>
      <c r="BBO171" s="1"/>
      <c r="BBP171" s="1"/>
      <c r="BBQ171" s="1"/>
      <c r="BBR171" s="1"/>
      <c r="BBS171" s="1"/>
      <c r="BBT171" s="1"/>
      <c r="BBU171" s="1"/>
      <c r="BBV171" s="1"/>
      <c r="BBW171" s="1"/>
      <c r="BBX171" s="1"/>
      <c r="BBY171" s="1"/>
      <c r="BBZ171" s="1"/>
      <c r="BCA171" s="1"/>
      <c r="BCB171" s="1"/>
      <c r="BCC171" s="1"/>
      <c r="BCD171" s="1"/>
      <c r="BCE171" s="1"/>
      <c r="BCF171" s="1"/>
      <c r="BCG171" s="1"/>
      <c r="BCH171" s="1"/>
      <c r="BCI171" s="1"/>
      <c r="BCJ171" s="1"/>
      <c r="BCK171" s="1"/>
      <c r="BCL171" s="1"/>
      <c r="BCM171" s="1"/>
      <c r="BCN171" s="1"/>
      <c r="BCO171" s="1"/>
      <c r="BCP171" s="1"/>
      <c r="BCQ171" s="1"/>
      <c r="BCR171" s="1"/>
      <c r="BCS171" s="1"/>
      <c r="BCT171" s="1"/>
      <c r="BCU171" s="1"/>
      <c r="BCV171" s="1"/>
      <c r="BCW171" s="1"/>
      <c r="BCX171" s="1"/>
      <c r="BCY171" s="1"/>
      <c r="BCZ171" s="1"/>
      <c r="BDA171" s="1"/>
      <c r="BDB171" s="1"/>
      <c r="BDC171" s="1"/>
      <c r="BDD171" s="1"/>
      <c r="BDE171" s="1"/>
      <c r="BDF171" s="1"/>
      <c r="BDG171" s="1"/>
      <c r="BDH171" s="1"/>
      <c r="BDI171" s="1"/>
      <c r="BDJ171" s="1"/>
      <c r="BDK171" s="1"/>
      <c r="BDL171" s="1"/>
      <c r="BDM171" s="1"/>
      <c r="BDN171" s="1"/>
      <c r="BDO171" s="1"/>
      <c r="BDP171" s="1"/>
      <c r="BDQ171" s="1"/>
      <c r="BDR171" s="1"/>
      <c r="BDS171" s="1"/>
      <c r="BDT171" s="1"/>
      <c r="BDU171" s="1"/>
      <c r="BDV171" s="1"/>
      <c r="BDW171" s="1"/>
      <c r="BDX171" s="1"/>
      <c r="BDY171" s="1"/>
      <c r="BDZ171" s="1"/>
      <c r="BEA171" s="1"/>
      <c r="BEB171" s="1"/>
      <c r="BEC171" s="1"/>
      <c r="BED171" s="1"/>
      <c r="BEE171" s="1"/>
      <c r="BEF171" s="1"/>
      <c r="BEG171" s="1"/>
      <c r="BEH171" s="1"/>
      <c r="BEI171" s="1"/>
      <c r="BEJ171" s="1"/>
      <c r="BEK171" s="1"/>
      <c r="BEL171" s="1"/>
      <c r="BEM171" s="1"/>
      <c r="BEN171" s="1"/>
      <c r="BEO171" s="1"/>
      <c r="BEP171" s="1"/>
      <c r="BEQ171" s="1"/>
      <c r="BER171" s="1"/>
      <c r="BES171" s="1"/>
      <c r="BET171" s="1"/>
      <c r="BEU171" s="1"/>
      <c r="BEV171" s="1"/>
      <c r="BEW171" s="1"/>
      <c r="BEX171" s="1"/>
      <c r="BEY171" s="1"/>
      <c r="BEZ171" s="1"/>
      <c r="BFA171" s="1"/>
      <c r="BFB171" s="1"/>
      <c r="BFC171" s="1"/>
      <c r="BFD171" s="1"/>
      <c r="BFE171" s="1"/>
      <c r="BFF171" s="1"/>
      <c r="BFG171" s="1"/>
      <c r="BFH171" s="1"/>
      <c r="BFI171" s="1"/>
      <c r="BFJ171" s="1"/>
      <c r="BFK171" s="1"/>
      <c r="BFL171" s="1"/>
      <c r="BFM171" s="1"/>
      <c r="BFN171" s="1"/>
      <c r="BFO171" s="1"/>
      <c r="BFP171" s="1"/>
      <c r="BFQ171" s="1"/>
      <c r="BFR171" s="1"/>
      <c r="BFS171" s="1"/>
      <c r="BFT171" s="1"/>
      <c r="BFU171" s="1"/>
      <c r="BFV171" s="1"/>
      <c r="BFW171" s="1"/>
      <c r="BFX171" s="1"/>
      <c r="BFY171" s="1"/>
      <c r="BFZ171" s="1"/>
      <c r="BGA171" s="1"/>
      <c r="BGB171" s="1"/>
      <c r="BGC171" s="1"/>
      <c r="BGD171" s="1"/>
      <c r="BGE171" s="1"/>
      <c r="BGF171" s="1"/>
      <c r="BGG171" s="1"/>
      <c r="BGH171" s="1"/>
      <c r="BGI171" s="1"/>
      <c r="BGJ171" s="1"/>
      <c r="BGK171" s="1"/>
      <c r="BGL171" s="1"/>
      <c r="BGM171" s="1"/>
      <c r="BGN171" s="1"/>
      <c r="BGO171" s="1"/>
      <c r="BGP171" s="1"/>
      <c r="BGQ171" s="1"/>
      <c r="BGR171" s="1"/>
      <c r="BGS171" s="1"/>
      <c r="BGT171" s="1"/>
      <c r="BGU171" s="1"/>
      <c r="BGV171" s="1"/>
      <c r="BGW171" s="1"/>
      <c r="BGX171" s="1"/>
      <c r="BGY171" s="1"/>
      <c r="BGZ171" s="1"/>
      <c r="BHA171" s="1"/>
      <c r="BHB171" s="1"/>
      <c r="BHC171" s="1"/>
      <c r="BHD171" s="1"/>
      <c r="BHE171" s="1"/>
      <c r="BHF171" s="1"/>
      <c r="BHG171" s="1"/>
      <c r="BHH171" s="1"/>
      <c r="BHI171" s="1"/>
      <c r="BHJ171" s="1"/>
      <c r="BHK171" s="1"/>
      <c r="BHL171" s="1"/>
      <c r="BHM171" s="1"/>
      <c r="BHN171" s="1"/>
      <c r="BHO171" s="1"/>
      <c r="BHP171" s="1"/>
      <c r="BHQ171" s="1"/>
      <c r="BHR171" s="1"/>
      <c r="BHS171" s="1"/>
      <c r="BHT171" s="1"/>
      <c r="BHU171" s="1"/>
      <c r="BHV171" s="1"/>
      <c r="BHW171" s="1"/>
      <c r="BHX171" s="1"/>
      <c r="BHY171" s="1"/>
      <c r="BHZ171" s="1"/>
      <c r="BIA171" s="1"/>
      <c r="BIB171" s="1"/>
      <c r="BIC171" s="1"/>
      <c r="BID171" s="1"/>
      <c r="BIE171" s="1"/>
      <c r="BIF171" s="1"/>
      <c r="BIG171" s="1"/>
      <c r="BIH171" s="1"/>
      <c r="BII171" s="1"/>
      <c r="BIJ171" s="1"/>
      <c r="BIK171" s="1"/>
      <c r="BIL171" s="1"/>
      <c r="BIM171" s="1"/>
      <c r="BIN171" s="1"/>
      <c r="BIO171" s="1"/>
      <c r="BIP171" s="1"/>
      <c r="BIQ171" s="1"/>
      <c r="BIR171" s="1"/>
      <c r="BIS171" s="1"/>
      <c r="BIT171" s="1"/>
      <c r="BIU171" s="1"/>
      <c r="BIV171" s="1"/>
      <c r="BIW171" s="1"/>
      <c r="BIX171" s="1"/>
      <c r="BIY171" s="1"/>
      <c r="BIZ171" s="1"/>
      <c r="BJA171" s="1"/>
      <c r="BJB171" s="1"/>
      <c r="BJC171" s="1"/>
      <c r="BJD171" s="1"/>
      <c r="BJE171" s="1"/>
      <c r="BJF171" s="1"/>
      <c r="BJG171" s="1"/>
      <c r="BJH171" s="1"/>
      <c r="BJI171" s="1"/>
      <c r="BJJ171" s="1"/>
      <c r="BJK171" s="1"/>
      <c r="BJL171" s="1"/>
      <c r="BJM171" s="1"/>
      <c r="BJN171" s="1"/>
      <c r="BJO171" s="1"/>
      <c r="BJP171" s="1"/>
      <c r="BJQ171" s="1"/>
      <c r="BJR171" s="1"/>
      <c r="BJS171" s="1"/>
      <c r="BJT171" s="1"/>
      <c r="BJU171" s="1"/>
      <c r="BJV171" s="1"/>
      <c r="BJW171" s="1"/>
      <c r="BJX171" s="1"/>
      <c r="BJY171" s="1"/>
      <c r="BJZ171" s="1"/>
      <c r="BKA171" s="1"/>
      <c r="BKB171" s="1"/>
      <c r="BKC171" s="1"/>
      <c r="BKD171" s="1"/>
      <c r="BKE171" s="1"/>
      <c r="BKF171" s="1"/>
      <c r="BKG171" s="1"/>
      <c r="BKH171" s="1"/>
      <c r="BKI171" s="1"/>
      <c r="BKJ171" s="1"/>
      <c r="BKK171" s="1"/>
      <c r="BKL171" s="1"/>
      <c r="BKM171" s="1"/>
      <c r="BKN171" s="1"/>
      <c r="BKO171" s="1"/>
      <c r="BKP171" s="1"/>
      <c r="BKQ171" s="1"/>
      <c r="BKR171" s="1"/>
      <c r="BKS171" s="1"/>
      <c r="BKT171" s="1"/>
      <c r="BKU171" s="1"/>
      <c r="BKV171" s="1"/>
      <c r="BKW171" s="1"/>
      <c r="BKX171" s="1"/>
      <c r="BKY171" s="1"/>
      <c r="BKZ171" s="1"/>
      <c r="BLA171" s="1"/>
      <c r="BLB171" s="1"/>
      <c r="BLC171" s="1"/>
      <c r="BLD171" s="1"/>
      <c r="BLE171" s="1"/>
      <c r="BLF171" s="1"/>
      <c r="BLG171" s="1"/>
      <c r="BLH171" s="1"/>
      <c r="BLI171" s="1"/>
      <c r="BLJ171" s="1"/>
      <c r="BLK171" s="1"/>
      <c r="BLL171" s="1"/>
      <c r="BLM171" s="1"/>
      <c r="BLN171" s="1"/>
      <c r="BLO171" s="1"/>
      <c r="BLP171" s="1"/>
      <c r="BLQ171" s="1"/>
      <c r="BLR171" s="1"/>
      <c r="BLS171" s="1"/>
      <c r="BLT171" s="1"/>
      <c r="BLU171" s="1"/>
      <c r="BLV171" s="1"/>
      <c r="BLW171" s="1"/>
      <c r="BLX171" s="1"/>
      <c r="BLY171" s="1"/>
      <c r="BLZ171" s="1"/>
      <c r="BMA171" s="1"/>
      <c r="BMB171" s="1"/>
      <c r="BMC171" s="1"/>
      <c r="BMD171" s="1"/>
      <c r="BME171" s="1"/>
      <c r="BMF171" s="1"/>
      <c r="BMG171" s="1"/>
      <c r="BMH171" s="1"/>
      <c r="BMI171" s="1"/>
      <c r="BMJ171" s="1"/>
      <c r="BMK171" s="1"/>
      <c r="BML171" s="1"/>
      <c r="BMM171" s="1"/>
      <c r="BMN171" s="1"/>
      <c r="BMO171" s="1"/>
      <c r="BMP171" s="1"/>
      <c r="BMQ171" s="1"/>
      <c r="BMR171" s="1"/>
      <c r="BMS171" s="1"/>
      <c r="BMT171" s="1"/>
      <c r="BMU171" s="1"/>
      <c r="BMV171" s="1"/>
      <c r="BMW171" s="1"/>
      <c r="BMX171" s="1"/>
      <c r="BMY171" s="1"/>
      <c r="BMZ171" s="1"/>
      <c r="BNA171" s="1"/>
      <c r="BNB171" s="1"/>
      <c r="BNC171" s="1"/>
      <c r="BND171" s="1"/>
      <c r="BNE171" s="1"/>
      <c r="BNF171" s="1"/>
      <c r="BNG171" s="1"/>
      <c r="BNH171" s="1"/>
      <c r="BNI171" s="1"/>
      <c r="BNJ171" s="1"/>
      <c r="BNK171" s="1"/>
      <c r="BNL171" s="1"/>
      <c r="BNM171" s="1"/>
      <c r="BNN171" s="1"/>
      <c r="BNO171" s="1"/>
      <c r="BNP171" s="1"/>
      <c r="BNQ171" s="1"/>
      <c r="BNR171" s="1"/>
      <c r="BNS171" s="1"/>
      <c r="BNT171" s="1"/>
      <c r="BNU171" s="1"/>
      <c r="BNV171" s="1"/>
      <c r="BNW171" s="1"/>
      <c r="BNX171" s="1"/>
      <c r="BNY171" s="1"/>
      <c r="BNZ171" s="1"/>
      <c r="BOA171" s="1"/>
      <c r="BOB171" s="1"/>
      <c r="BOC171" s="1"/>
      <c r="BOD171" s="1"/>
      <c r="BOE171" s="1"/>
      <c r="BOF171" s="1"/>
      <c r="BOG171" s="1"/>
      <c r="BOH171" s="1"/>
      <c r="BOI171" s="1"/>
      <c r="BOJ171" s="1"/>
      <c r="BOK171" s="1"/>
      <c r="BOL171" s="1"/>
      <c r="BOM171" s="1"/>
      <c r="BON171" s="1"/>
      <c r="BOO171" s="1"/>
      <c r="BOP171" s="1"/>
      <c r="BOQ171" s="1"/>
      <c r="BOR171" s="1"/>
      <c r="BOS171" s="1"/>
      <c r="BOT171" s="1"/>
      <c r="BOU171" s="1"/>
      <c r="BOV171" s="1"/>
      <c r="BOW171" s="1"/>
      <c r="BOX171" s="1"/>
      <c r="BOY171" s="1"/>
      <c r="BOZ171" s="1"/>
      <c r="BPA171" s="1"/>
      <c r="BPB171" s="1"/>
      <c r="BPC171" s="1"/>
      <c r="BPD171" s="1"/>
      <c r="BPE171" s="1"/>
      <c r="BPF171" s="1"/>
      <c r="BPG171" s="1"/>
      <c r="BPH171" s="1"/>
      <c r="BPI171" s="1"/>
      <c r="BPJ171" s="1"/>
      <c r="BPK171" s="1"/>
      <c r="BPL171" s="1"/>
      <c r="BPM171" s="1"/>
      <c r="BPN171" s="1"/>
      <c r="BPO171" s="1"/>
      <c r="BPP171" s="1"/>
      <c r="BPQ171" s="1"/>
      <c r="BPR171" s="1"/>
      <c r="BPS171" s="1"/>
      <c r="BPT171" s="1"/>
      <c r="BPU171" s="1"/>
      <c r="BPV171" s="1"/>
      <c r="BPW171" s="1"/>
      <c r="BPX171" s="1"/>
      <c r="BPY171" s="1"/>
      <c r="BPZ171" s="1"/>
      <c r="BQA171" s="1"/>
      <c r="BQB171" s="1"/>
      <c r="BQC171" s="1"/>
      <c r="BQD171" s="1"/>
      <c r="BQE171" s="1"/>
      <c r="BQF171" s="1"/>
      <c r="BQG171" s="1"/>
      <c r="BQH171" s="1"/>
      <c r="BQI171" s="1"/>
      <c r="BQJ171" s="1"/>
      <c r="BQK171" s="1"/>
      <c r="BQL171" s="1"/>
      <c r="BQM171" s="1"/>
      <c r="BQN171" s="1"/>
      <c r="BQO171" s="1"/>
      <c r="BQP171" s="1"/>
      <c r="BQQ171" s="1"/>
      <c r="BQR171" s="1"/>
      <c r="BQS171" s="1"/>
      <c r="BQT171" s="1"/>
      <c r="BQU171" s="1"/>
      <c r="BQV171" s="1"/>
      <c r="BQW171" s="1"/>
      <c r="BQX171" s="1"/>
      <c r="BQY171" s="1"/>
      <c r="BQZ171" s="1"/>
      <c r="BRA171" s="1"/>
      <c r="BRB171" s="1"/>
      <c r="BRC171" s="1"/>
      <c r="BRD171" s="1"/>
      <c r="BRE171" s="1"/>
      <c r="BRF171" s="1"/>
      <c r="BRG171" s="1"/>
      <c r="BRH171" s="1"/>
      <c r="BRI171" s="1"/>
      <c r="BRJ171" s="1"/>
      <c r="BRK171" s="1"/>
      <c r="BRL171" s="1"/>
      <c r="BRM171" s="1"/>
      <c r="BRN171" s="1"/>
      <c r="BRO171" s="1"/>
      <c r="BRP171" s="1"/>
      <c r="BRQ171" s="1"/>
      <c r="BRR171" s="1"/>
      <c r="BRS171" s="1"/>
      <c r="BRT171" s="1"/>
      <c r="BRU171" s="1"/>
      <c r="BRV171" s="1"/>
      <c r="BRW171" s="1"/>
      <c r="BRX171" s="1"/>
      <c r="BRY171" s="1"/>
      <c r="BRZ171" s="1"/>
      <c r="BSA171" s="1"/>
      <c r="BSB171" s="1"/>
      <c r="BSC171" s="1"/>
      <c r="BSD171" s="1"/>
      <c r="BSE171" s="1"/>
      <c r="BSF171" s="1"/>
      <c r="BSG171" s="1"/>
      <c r="BSH171" s="1"/>
      <c r="BSI171" s="1"/>
      <c r="BSJ171" s="1"/>
      <c r="BSK171" s="1"/>
      <c r="BSL171" s="1"/>
      <c r="BSM171" s="1"/>
      <c r="BSN171" s="1"/>
      <c r="BSO171" s="1"/>
      <c r="BSP171" s="1"/>
      <c r="BSQ171" s="1"/>
      <c r="BSR171" s="1"/>
      <c r="BSS171" s="1"/>
      <c r="BST171" s="1"/>
      <c r="BSU171" s="1"/>
      <c r="BSV171" s="1"/>
      <c r="BSW171" s="1"/>
      <c r="BSX171" s="1"/>
      <c r="BSY171" s="1"/>
      <c r="BSZ171" s="1"/>
      <c r="BTA171" s="1"/>
      <c r="BTB171" s="1"/>
      <c r="BTC171" s="1"/>
      <c r="BTD171" s="1"/>
      <c r="BTE171" s="1"/>
      <c r="BTF171" s="1"/>
      <c r="BTG171" s="1"/>
      <c r="BTH171" s="1"/>
      <c r="BTI171" s="1"/>
      <c r="BTJ171" s="1"/>
      <c r="BTK171" s="1"/>
      <c r="BTL171" s="1"/>
      <c r="BTM171" s="1"/>
      <c r="BTN171" s="1"/>
      <c r="BTO171" s="1"/>
      <c r="BTP171" s="1"/>
      <c r="BTQ171" s="1"/>
      <c r="BTR171" s="1"/>
      <c r="BTS171" s="1"/>
      <c r="BTT171" s="1"/>
      <c r="BTU171" s="1"/>
      <c r="BTV171" s="1"/>
      <c r="BTW171" s="1"/>
      <c r="BTX171" s="1"/>
      <c r="BTY171" s="1"/>
      <c r="BTZ171" s="1"/>
      <c r="BUA171" s="1"/>
      <c r="BUB171" s="1"/>
      <c r="BUC171" s="1"/>
      <c r="BUD171" s="1"/>
      <c r="BUE171" s="1"/>
      <c r="BUF171" s="1"/>
      <c r="BUG171" s="1"/>
      <c r="BUH171" s="1"/>
      <c r="BUI171" s="1"/>
      <c r="BUJ171" s="1"/>
      <c r="BUK171" s="1"/>
      <c r="BUL171" s="1"/>
      <c r="BUM171" s="1"/>
      <c r="BUN171" s="1"/>
      <c r="BUO171" s="1"/>
      <c r="BUP171" s="1"/>
      <c r="BUQ171" s="1"/>
      <c r="BUR171" s="1"/>
      <c r="BUS171" s="1"/>
      <c r="BUT171" s="1"/>
      <c r="BUU171" s="1"/>
      <c r="BUV171" s="1"/>
      <c r="BUW171" s="1"/>
      <c r="BUX171" s="1"/>
      <c r="BUY171" s="1"/>
      <c r="BUZ171" s="1"/>
      <c r="BVA171" s="1"/>
      <c r="BVB171" s="1"/>
      <c r="BVC171" s="1"/>
      <c r="BVD171" s="1"/>
      <c r="BVE171" s="1"/>
      <c r="BVF171" s="1"/>
      <c r="BVG171" s="1"/>
      <c r="BVH171" s="1"/>
      <c r="BVI171" s="1"/>
      <c r="BVJ171" s="1"/>
      <c r="BVK171" s="1"/>
      <c r="BVL171" s="1"/>
      <c r="BVM171" s="1"/>
      <c r="BVN171" s="1"/>
      <c r="BVO171" s="1"/>
      <c r="BVP171" s="1"/>
      <c r="BVQ171" s="1"/>
      <c r="BVR171" s="1"/>
      <c r="BVS171" s="1"/>
      <c r="BVT171" s="1"/>
      <c r="BVU171" s="1"/>
      <c r="BVV171" s="1"/>
      <c r="BVW171" s="1"/>
      <c r="BVX171" s="1"/>
      <c r="BVY171" s="1"/>
      <c r="BVZ171" s="1"/>
      <c r="BWA171" s="1"/>
      <c r="BWB171" s="1"/>
      <c r="BWC171" s="1"/>
      <c r="BWD171" s="1"/>
      <c r="BWE171" s="1"/>
      <c r="BWF171" s="1"/>
      <c r="BWG171" s="1"/>
      <c r="BWH171" s="1"/>
      <c r="BWI171" s="1"/>
      <c r="BWJ171" s="1"/>
      <c r="BWK171" s="1"/>
      <c r="BWL171" s="1"/>
      <c r="BWM171" s="1"/>
      <c r="BWN171" s="1"/>
      <c r="BWO171" s="1"/>
      <c r="BWP171" s="1"/>
      <c r="BWQ171" s="1"/>
      <c r="BWR171" s="1"/>
      <c r="BWS171" s="1"/>
      <c r="BWT171" s="1"/>
      <c r="BWU171" s="1"/>
      <c r="BWV171" s="1"/>
      <c r="BWW171" s="1"/>
      <c r="BWX171" s="1"/>
      <c r="BWY171" s="1"/>
      <c r="BWZ171" s="1"/>
      <c r="BXA171" s="1"/>
      <c r="BXB171" s="1"/>
      <c r="BXC171" s="1"/>
      <c r="BXD171" s="1"/>
      <c r="BXE171" s="1"/>
      <c r="BXF171" s="1"/>
      <c r="BXG171" s="1"/>
      <c r="BXH171" s="1"/>
      <c r="BXI171" s="1"/>
      <c r="BXJ171" s="1"/>
      <c r="BXK171" s="1"/>
      <c r="BXL171" s="1"/>
      <c r="BXM171" s="1"/>
      <c r="BXN171" s="1"/>
      <c r="BXO171" s="1"/>
      <c r="BXP171" s="1"/>
      <c r="BXQ171" s="1"/>
      <c r="BXR171" s="1"/>
      <c r="BXS171" s="1"/>
      <c r="BXT171" s="1"/>
      <c r="BXU171" s="1"/>
      <c r="BXV171" s="1"/>
      <c r="BXW171" s="1"/>
      <c r="BXX171" s="1"/>
      <c r="BXY171" s="1"/>
      <c r="BXZ171" s="1"/>
      <c r="BYA171" s="1"/>
      <c r="BYB171" s="1"/>
      <c r="BYC171" s="1"/>
      <c r="BYD171" s="1"/>
      <c r="BYE171" s="1"/>
      <c r="BYF171" s="1"/>
      <c r="BYG171" s="1"/>
      <c r="BYH171" s="1"/>
      <c r="BYI171" s="1"/>
      <c r="BYJ171" s="1"/>
      <c r="BYK171" s="1"/>
      <c r="BYL171" s="1"/>
      <c r="BYM171" s="1"/>
      <c r="BYN171" s="1"/>
      <c r="BYO171" s="1"/>
      <c r="BYP171" s="1"/>
      <c r="BYQ171" s="1"/>
      <c r="BYR171" s="1"/>
      <c r="BYS171" s="1"/>
      <c r="BYT171" s="1"/>
      <c r="BYU171" s="1"/>
      <c r="BYV171" s="1"/>
      <c r="BYW171" s="1"/>
      <c r="BYX171" s="1"/>
      <c r="BYY171" s="1"/>
      <c r="BYZ171" s="1"/>
      <c r="BZA171" s="1"/>
      <c r="BZB171" s="1"/>
      <c r="BZC171" s="1"/>
      <c r="BZD171" s="1"/>
      <c r="BZE171" s="1"/>
      <c r="BZF171" s="1"/>
      <c r="BZG171" s="1"/>
      <c r="BZH171" s="1"/>
      <c r="BZI171" s="1"/>
      <c r="BZJ171" s="1"/>
      <c r="BZK171" s="1"/>
      <c r="BZL171" s="1"/>
      <c r="BZM171" s="1"/>
      <c r="BZN171" s="1"/>
      <c r="BZO171" s="1"/>
      <c r="BZP171" s="1"/>
      <c r="BZQ171" s="1"/>
      <c r="BZR171" s="1"/>
      <c r="BZS171" s="1"/>
      <c r="BZT171" s="1"/>
      <c r="BZU171" s="1"/>
      <c r="BZV171" s="1"/>
      <c r="BZW171" s="1"/>
      <c r="BZX171" s="1"/>
      <c r="BZY171" s="1"/>
      <c r="BZZ171" s="1"/>
      <c r="CAA171" s="1"/>
      <c r="CAB171" s="1"/>
      <c r="CAC171" s="1"/>
      <c r="CAD171" s="1"/>
      <c r="CAE171" s="1"/>
      <c r="CAF171" s="1"/>
      <c r="CAG171" s="1"/>
      <c r="CAH171" s="1"/>
      <c r="CAI171" s="1"/>
      <c r="CAJ171" s="1"/>
      <c r="CAK171" s="1"/>
      <c r="CAL171" s="1"/>
      <c r="CAM171" s="1"/>
      <c r="CAN171" s="1"/>
      <c r="CAO171" s="1"/>
      <c r="CAP171" s="1"/>
      <c r="CAQ171" s="1"/>
      <c r="CAR171" s="1"/>
      <c r="CAS171" s="1"/>
      <c r="CAT171" s="1"/>
      <c r="CAU171" s="1"/>
      <c r="CAV171" s="1"/>
      <c r="CAW171" s="1"/>
      <c r="CAX171" s="1"/>
      <c r="CAY171" s="1"/>
      <c r="CAZ171" s="1"/>
      <c r="CBA171" s="1"/>
      <c r="CBB171" s="1"/>
      <c r="CBC171" s="1"/>
      <c r="CBD171" s="1"/>
      <c r="CBE171" s="1"/>
      <c r="CBF171" s="1"/>
      <c r="CBG171" s="1"/>
      <c r="CBH171" s="1"/>
      <c r="CBI171" s="1"/>
      <c r="CBJ171" s="1"/>
      <c r="CBK171" s="1"/>
      <c r="CBL171" s="1"/>
      <c r="CBM171" s="1"/>
      <c r="CBN171" s="1"/>
      <c r="CBO171" s="1"/>
      <c r="CBP171" s="1"/>
      <c r="CBQ171" s="1"/>
      <c r="CBR171" s="1"/>
      <c r="CBS171" s="1"/>
      <c r="CBT171" s="1"/>
      <c r="CBU171" s="1"/>
      <c r="CBV171" s="1"/>
      <c r="CBW171" s="1"/>
      <c r="CBX171" s="1"/>
      <c r="CBY171" s="1"/>
      <c r="CBZ171" s="1"/>
      <c r="CCA171" s="1"/>
      <c r="CCB171" s="1"/>
      <c r="CCC171" s="1"/>
      <c r="CCD171" s="1"/>
      <c r="CCE171" s="1"/>
      <c r="CCF171" s="1"/>
      <c r="CCG171" s="1"/>
      <c r="CCH171" s="1"/>
      <c r="CCI171" s="1"/>
      <c r="CCJ171" s="1"/>
      <c r="CCK171" s="1"/>
      <c r="CCL171" s="1"/>
      <c r="CCM171" s="1"/>
      <c r="CCN171" s="1"/>
      <c r="CCO171" s="1"/>
      <c r="CCP171" s="1"/>
      <c r="CCQ171" s="1"/>
      <c r="CCR171" s="1"/>
      <c r="CCS171" s="1"/>
      <c r="CCT171" s="1"/>
      <c r="CCU171" s="1"/>
      <c r="CCV171" s="1"/>
      <c r="CCW171" s="1"/>
      <c r="CCX171" s="1"/>
      <c r="CCY171" s="1"/>
      <c r="CCZ171" s="1"/>
      <c r="CDA171" s="1"/>
      <c r="CDB171" s="1"/>
      <c r="CDC171" s="1"/>
      <c r="CDD171" s="1"/>
      <c r="CDE171" s="1"/>
      <c r="CDF171" s="1"/>
      <c r="CDG171" s="1"/>
      <c r="CDH171" s="1"/>
      <c r="CDI171" s="1"/>
      <c r="CDJ171" s="1"/>
      <c r="CDK171" s="1"/>
      <c r="CDL171" s="1"/>
      <c r="CDM171" s="1"/>
      <c r="CDN171" s="1"/>
      <c r="CDO171" s="1"/>
      <c r="CDP171" s="1"/>
      <c r="CDQ171" s="1"/>
      <c r="CDR171" s="1"/>
      <c r="CDS171" s="1"/>
      <c r="CDT171" s="1"/>
      <c r="CDU171" s="1"/>
      <c r="CDV171" s="1"/>
      <c r="CDW171" s="1"/>
      <c r="CDX171" s="1"/>
      <c r="CDY171" s="1"/>
      <c r="CDZ171" s="1"/>
      <c r="CEA171" s="1"/>
      <c r="CEB171" s="1"/>
      <c r="CEC171" s="1"/>
      <c r="CED171" s="1"/>
      <c r="CEE171" s="1"/>
      <c r="CEF171" s="1"/>
      <c r="CEG171" s="1"/>
      <c r="CEH171" s="1"/>
      <c r="CEI171" s="1"/>
      <c r="CEJ171" s="1"/>
      <c r="CEK171" s="1"/>
      <c r="CEL171" s="1"/>
      <c r="CEM171" s="1"/>
      <c r="CEN171" s="1"/>
      <c r="CEO171" s="1"/>
      <c r="CEP171" s="1"/>
      <c r="CEQ171" s="1"/>
      <c r="CER171" s="1"/>
      <c r="CES171" s="1"/>
      <c r="CET171" s="1"/>
      <c r="CEU171" s="1"/>
      <c r="CEV171" s="1"/>
      <c r="CEW171" s="1"/>
      <c r="CEX171" s="1"/>
      <c r="CEY171" s="1"/>
      <c r="CEZ171" s="1"/>
      <c r="CFA171" s="1"/>
      <c r="CFB171" s="1"/>
      <c r="CFC171" s="1"/>
      <c r="CFD171" s="1"/>
      <c r="CFE171" s="1"/>
      <c r="CFF171" s="1"/>
      <c r="CFG171" s="1"/>
      <c r="CFH171" s="1"/>
      <c r="CFI171" s="1"/>
      <c r="CFJ171" s="1"/>
      <c r="CFK171" s="1"/>
      <c r="CFL171" s="1"/>
      <c r="CFM171" s="1"/>
      <c r="CFN171" s="1"/>
      <c r="CFO171" s="1"/>
      <c r="CFP171" s="1"/>
      <c r="CFQ171" s="1"/>
      <c r="CFR171" s="1"/>
      <c r="CFS171" s="1"/>
      <c r="CFT171" s="1"/>
      <c r="CFU171" s="1"/>
      <c r="CFV171" s="1"/>
      <c r="CFW171" s="1"/>
      <c r="CFX171" s="1"/>
      <c r="CFY171" s="1"/>
      <c r="CFZ171" s="1"/>
      <c r="CGA171" s="1"/>
      <c r="CGB171" s="1"/>
      <c r="CGC171" s="1"/>
      <c r="CGD171" s="1"/>
      <c r="CGE171" s="1"/>
      <c r="CGF171" s="1"/>
      <c r="CGG171" s="1"/>
      <c r="CGH171" s="1"/>
      <c r="CGI171" s="1"/>
      <c r="CGJ171" s="1"/>
      <c r="CGK171" s="1"/>
      <c r="CGL171" s="1"/>
      <c r="CGM171" s="1"/>
      <c r="CGN171" s="1"/>
      <c r="CGO171" s="1"/>
      <c r="CGP171" s="1"/>
      <c r="CGQ171" s="1"/>
      <c r="CGR171" s="1"/>
      <c r="CGS171" s="1"/>
      <c r="CGT171" s="1"/>
      <c r="CGU171" s="1"/>
      <c r="CGV171" s="1"/>
      <c r="CGW171" s="1"/>
      <c r="CGX171" s="1"/>
      <c r="CGY171" s="1"/>
      <c r="CGZ171" s="1"/>
      <c r="CHA171" s="1"/>
      <c r="CHB171" s="1"/>
      <c r="CHC171" s="1"/>
      <c r="CHD171" s="1"/>
      <c r="CHE171" s="1"/>
      <c r="CHF171" s="1"/>
      <c r="CHG171" s="1"/>
      <c r="CHH171" s="1"/>
      <c r="CHI171" s="1"/>
      <c r="CHJ171" s="1"/>
      <c r="CHK171" s="1"/>
      <c r="CHL171" s="1"/>
      <c r="CHM171" s="1"/>
      <c r="CHN171" s="1"/>
      <c r="CHO171" s="1"/>
      <c r="CHP171" s="1"/>
      <c r="CHQ171" s="1"/>
      <c r="CHR171" s="1"/>
      <c r="CHS171" s="1"/>
      <c r="CHT171" s="1"/>
      <c r="CHU171" s="1"/>
      <c r="CHV171" s="1"/>
      <c r="CHW171" s="1"/>
      <c r="CHX171" s="1"/>
      <c r="CHY171" s="1"/>
      <c r="CHZ171" s="1"/>
      <c r="CIA171" s="1"/>
      <c r="CIB171" s="1"/>
      <c r="CIC171" s="1"/>
      <c r="CID171" s="1"/>
      <c r="CIE171" s="1"/>
      <c r="CIF171" s="1"/>
      <c r="CIG171" s="1"/>
      <c r="CIH171" s="1"/>
      <c r="CII171" s="1"/>
      <c r="CIJ171" s="1"/>
      <c r="CIK171" s="1"/>
      <c r="CIL171" s="1"/>
      <c r="CIM171" s="1"/>
      <c r="CIN171" s="1"/>
      <c r="CIO171" s="1"/>
      <c r="CIP171" s="1"/>
      <c r="CIQ171" s="1"/>
      <c r="CIR171" s="1"/>
      <c r="CIS171" s="1"/>
      <c r="CIT171" s="1"/>
      <c r="CIU171" s="1"/>
      <c r="CIV171" s="1"/>
      <c r="CIW171" s="1"/>
      <c r="CIX171" s="1"/>
      <c r="CIY171" s="1"/>
      <c r="CIZ171" s="1"/>
      <c r="CJA171" s="1"/>
      <c r="CJB171" s="1"/>
      <c r="CJC171" s="1"/>
      <c r="CJD171" s="1"/>
      <c r="CJE171" s="1"/>
      <c r="CJF171" s="1"/>
      <c r="CJG171" s="1"/>
      <c r="CJH171" s="1"/>
      <c r="CJI171" s="1"/>
      <c r="CJJ171" s="1"/>
      <c r="CJK171" s="1"/>
      <c r="CJL171" s="1"/>
      <c r="CJM171" s="1"/>
      <c r="CJN171" s="1"/>
      <c r="CJO171" s="1"/>
      <c r="CJP171" s="1"/>
      <c r="CJQ171" s="1"/>
      <c r="CJR171" s="1"/>
      <c r="CJS171" s="1"/>
      <c r="CJT171" s="1"/>
      <c r="CJU171" s="1"/>
      <c r="CJV171" s="1"/>
      <c r="CJW171" s="1"/>
      <c r="CJX171" s="1"/>
      <c r="CJY171" s="1"/>
      <c r="CJZ171" s="1"/>
      <c r="CKA171" s="1"/>
      <c r="CKB171" s="1"/>
      <c r="CKC171" s="1"/>
      <c r="CKD171" s="1"/>
      <c r="CKE171" s="1"/>
      <c r="CKF171" s="1"/>
      <c r="CKG171" s="1"/>
      <c r="CKH171" s="1"/>
      <c r="CKI171" s="1"/>
      <c r="CKJ171" s="1"/>
      <c r="CKK171" s="1"/>
      <c r="CKL171" s="1"/>
      <c r="CKM171" s="1"/>
      <c r="CKN171" s="1"/>
      <c r="CKO171" s="1"/>
      <c r="CKP171" s="1"/>
      <c r="CKQ171" s="1"/>
      <c r="CKR171" s="1"/>
      <c r="CKS171" s="1"/>
      <c r="CKT171" s="1"/>
      <c r="CKU171" s="1"/>
      <c r="CKV171" s="1"/>
      <c r="CKW171" s="1"/>
      <c r="CKX171" s="1"/>
      <c r="CKY171" s="1"/>
      <c r="CKZ171" s="1"/>
      <c r="CLA171" s="1"/>
      <c r="CLB171" s="1"/>
      <c r="CLC171" s="1"/>
      <c r="CLD171" s="1"/>
      <c r="CLE171" s="1"/>
      <c r="CLF171" s="1"/>
      <c r="CLG171" s="1"/>
      <c r="CLH171" s="1"/>
      <c r="CLI171" s="1"/>
      <c r="CLJ171" s="1"/>
      <c r="CLK171" s="1"/>
      <c r="CLL171" s="1"/>
      <c r="CLM171" s="1"/>
      <c r="CLN171" s="1"/>
      <c r="CLO171" s="1"/>
      <c r="CLP171" s="1"/>
      <c r="CLQ171" s="1"/>
      <c r="CLR171" s="1"/>
      <c r="CLS171" s="1"/>
      <c r="CLT171" s="1"/>
      <c r="CLU171" s="1"/>
      <c r="CLV171" s="1"/>
      <c r="CLW171" s="1"/>
      <c r="CLX171" s="1"/>
      <c r="CLY171" s="1"/>
      <c r="CLZ171" s="1"/>
      <c r="CMA171" s="1"/>
      <c r="CMB171" s="1"/>
      <c r="CMC171" s="1"/>
      <c r="CMD171" s="1"/>
      <c r="CME171" s="1"/>
      <c r="CMF171" s="1"/>
      <c r="CMG171" s="1"/>
      <c r="CMH171" s="1"/>
      <c r="CMI171" s="1"/>
      <c r="CMJ171" s="1"/>
      <c r="CMK171" s="1"/>
      <c r="CML171" s="1"/>
      <c r="CMM171" s="1"/>
      <c r="CMN171" s="1"/>
      <c r="CMO171" s="1"/>
      <c r="CMP171" s="1"/>
      <c r="CMQ171" s="1"/>
      <c r="CMR171" s="1"/>
      <c r="CMS171" s="1"/>
      <c r="CMT171" s="1"/>
      <c r="CMU171" s="1"/>
      <c r="CMV171" s="1"/>
      <c r="CMW171" s="1"/>
      <c r="CMX171" s="1"/>
      <c r="CMY171" s="1"/>
      <c r="CMZ171" s="1"/>
      <c r="CNA171" s="1"/>
      <c r="CNB171" s="1"/>
      <c r="CNC171" s="1"/>
      <c r="CND171" s="1"/>
      <c r="CNE171" s="1"/>
      <c r="CNF171" s="1"/>
      <c r="CNG171" s="1"/>
      <c r="CNH171" s="1"/>
      <c r="CNI171" s="1"/>
      <c r="CNJ171" s="1"/>
      <c r="CNK171" s="1"/>
      <c r="CNL171" s="1"/>
      <c r="CNM171" s="1"/>
      <c r="CNN171" s="1"/>
      <c r="CNO171" s="1"/>
      <c r="CNP171" s="1"/>
      <c r="CNQ171" s="1"/>
      <c r="CNR171" s="1"/>
      <c r="CNS171" s="1"/>
      <c r="CNT171" s="1"/>
      <c r="CNU171" s="1"/>
      <c r="CNV171" s="1"/>
      <c r="CNW171" s="1"/>
      <c r="CNX171" s="1"/>
      <c r="CNY171" s="1"/>
      <c r="CNZ171" s="1"/>
      <c r="COA171" s="1"/>
      <c r="COB171" s="1"/>
      <c r="COC171" s="1"/>
      <c r="COD171" s="1"/>
      <c r="COE171" s="1"/>
      <c r="COF171" s="1"/>
      <c r="COG171" s="1"/>
      <c r="COH171" s="1"/>
      <c r="COI171" s="1"/>
      <c r="COJ171" s="1"/>
      <c r="COK171" s="1"/>
      <c r="COL171" s="1"/>
      <c r="COM171" s="1"/>
      <c r="CON171" s="1"/>
      <c r="COO171" s="1"/>
      <c r="COP171" s="1"/>
      <c r="COQ171" s="1"/>
      <c r="COR171" s="1"/>
      <c r="COS171" s="1"/>
      <c r="COT171" s="1"/>
      <c r="COU171" s="1"/>
      <c r="COV171" s="1"/>
      <c r="COW171" s="1"/>
      <c r="COX171" s="1"/>
      <c r="COY171" s="1"/>
      <c r="COZ171" s="1"/>
      <c r="CPA171" s="1"/>
      <c r="CPB171" s="1"/>
      <c r="CPC171" s="1"/>
      <c r="CPD171" s="1"/>
      <c r="CPE171" s="1"/>
      <c r="CPF171" s="1"/>
      <c r="CPG171" s="1"/>
      <c r="CPH171" s="1"/>
      <c r="CPI171" s="1"/>
      <c r="CPJ171" s="1"/>
      <c r="CPK171" s="1"/>
      <c r="CPL171" s="1"/>
      <c r="CPM171" s="1"/>
      <c r="CPN171" s="1"/>
      <c r="CPO171" s="1"/>
      <c r="CPP171" s="1"/>
      <c r="CPQ171" s="1"/>
      <c r="CPR171" s="1"/>
      <c r="CPS171" s="1"/>
      <c r="CPT171" s="1"/>
      <c r="CPU171" s="1"/>
      <c r="CPV171" s="1"/>
      <c r="CPW171" s="1"/>
      <c r="CPX171" s="1"/>
      <c r="CPY171" s="1"/>
      <c r="CPZ171" s="1"/>
      <c r="CQA171" s="1"/>
      <c r="CQB171" s="1"/>
      <c r="CQC171" s="1"/>
      <c r="CQD171" s="1"/>
      <c r="CQE171" s="1"/>
      <c r="CQF171" s="1"/>
      <c r="CQG171" s="1"/>
      <c r="CQH171" s="1"/>
      <c r="CQI171" s="1"/>
      <c r="CQJ171" s="1"/>
      <c r="CQK171" s="1"/>
      <c r="CQL171" s="1"/>
      <c r="CQM171" s="1"/>
      <c r="CQN171" s="1"/>
      <c r="CQO171" s="1"/>
      <c r="CQP171" s="1"/>
      <c r="CQQ171" s="1"/>
      <c r="CQR171" s="1"/>
      <c r="CQS171" s="1"/>
      <c r="CQT171" s="1"/>
      <c r="CQU171" s="1"/>
      <c r="CQV171" s="1"/>
      <c r="CQW171" s="1"/>
      <c r="CQX171" s="1"/>
      <c r="CQY171" s="1"/>
      <c r="CQZ171" s="1"/>
      <c r="CRA171" s="1"/>
      <c r="CRB171" s="1"/>
      <c r="CRC171" s="1"/>
      <c r="CRD171" s="1"/>
      <c r="CRE171" s="1"/>
      <c r="CRF171" s="1"/>
      <c r="CRG171" s="1"/>
      <c r="CRH171" s="1"/>
      <c r="CRI171" s="1"/>
      <c r="CRJ171" s="1"/>
      <c r="CRK171" s="1"/>
      <c r="CRL171" s="1"/>
      <c r="CRM171" s="1"/>
      <c r="CRN171" s="1"/>
      <c r="CRO171" s="1"/>
      <c r="CRP171" s="1"/>
      <c r="CRQ171" s="1"/>
      <c r="CRR171" s="1"/>
      <c r="CRS171" s="1"/>
      <c r="CRT171" s="1"/>
      <c r="CRU171" s="1"/>
      <c r="CRV171" s="1"/>
      <c r="CRW171" s="1"/>
      <c r="CRX171" s="1"/>
      <c r="CRY171" s="1"/>
      <c r="CRZ171" s="1"/>
      <c r="CSA171" s="1"/>
      <c r="CSB171" s="1"/>
      <c r="CSC171" s="1"/>
      <c r="CSD171" s="1"/>
      <c r="CSE171" s="1"/>
      <c r="CSF171" s="1"/>
      <c r="CSG171" s="1"/>
      <c r="CSH171" s="1"/>
      <c r="CSI171" s="1"/>
      <c r="CSJ171" s="1"/>
      <c r="CSK171" s="1"/>
      <c r="CSL171" s="1"/>
      <c r="CSM171" s="1"/>
      <c r="CSN171" s="1"/>
      <c r="CSO171" s="1"/>
      <c r="CSP171" s="1"/>
      <c r="CSQ171" s="1"/>
      <c r="CSR171" s="1"/>
      <c r="CSS171" s="1"/>
      <c r="CST171" s="1"/>
      <c r="CSU171" s="1"/>
      <c r="CSV171" s="1"/>
      <c r="CSW171" s="1"/>
      <c r="CSX171" s="1"/>
      <c r="CSY171" s="1"/>
      <c r="CSZ171" s="1"/>
      <c r="CTA171" s="1"/>
      <c r="CTB171" s="1"/>
      <c r="CTC171" s="1"/>
      <c r="CTD171" s="1"/>
      <c r="CTE171" s="1"/>
      <c r="CTF171" s="1"/>
      <c r="CTG171" s="1"/>
      <c r="CTH171" s="1"/>
      <c r="CTI171" s="1"/>
      <c r="CTJ171" s="1"/>
      <c r="CTK171" s="1"/>
      <c r="CTL171" s="1"/>
      <c r="CTM171" s="1"/>
      <c r="CTN171" s="1"/>
      <c r="CTO171" s="1"/>
      <c r="CTP171" s="1"/>
      <c r="CTQ171" s="1"/>
      <c r="CTR171" s="1"/>
      <c r="CTS171" s="1"/>
      <c r="CTT171" s="1"/>
      <c r="CTU171" s="1"/>
      <c r="CTV171" s="1"/>
      <c r="CTW171" s="1"/>
      <c r="CTX171" s="1"/>
      <c r="CTY171" s="1"/>
      <c r="CTZ171" s="1"/>
      <c r="CUA171" s="1"/>
      <c r="CUB171" s="1"/>
      <c r="CUC171" s="1"/>
      <c r="CUD171" s="1"/>
      <c r="CUE171" s="1"/>
      <c r="CUF171" s="1"/>
      <c r="CUG171" s="1"/>
      <c r="CUH171" s="1"/>
      <c r="CUI171" s="1"/>
      <c r="CUJ171" s="1"/>
      <c r="CUK171" s="1"/>
      <c r="CUL171" s="1"/>
      <c r="CUM171" s="1"/>
      <c r="CUN171" s="1"/>
      <c r="CUO171" s="1"/>
      <c r="CUP171" s="1"/>
      <c r="CUQ171" s="1"/>
      <c r="CUR171" s="1"/>
      <c r="CUS171" s="1"/>
      <c r="CUT171" s="1"/>
      <c r="CUU171" s="1"/>
      <c r="CUV171" s="1"/>
      <c r="CUW171" s="1"/>
      <c r="CUX171" s="1"/>
      <c r="CUY171" s="1"/>
      <c r="CUZ171" s="1"/>
      <c r="CVA171" s="1"/>
      <c r="CVB171" s="1"/>
      <c r="CVC171" s="1"/>
      <c r="CVD171" s="1"/>
      <c r="CVE171" s="1"/>
      <c r="CVF171" s="1"/>
      <c r="CVG171" s="1"/>
      <c r="CVH171" s="1"/>
      <c r="CVI171" s="1"/>
      <c r="CVJ171" s="1"/>
      <c r="CVK171" s="1"/>
      <c r="CVL171" s="1"/>
      <c r="CVM171" s="1"/>
      <c r="CVN171" s="1"/>
      <c r="CVO171" s="1"/>
      <c r="CVP171" s="1"/>
      <c r="CVQ171" s="1"/>
      <c r="CVR171" s="1"/>
      <c r="CVS171" s="1"/>
      <c r="CVT171" s="1"/>
      <c r="CVU171" s="1"/>
      <c r="CVV171" s="1"/>
      <c r="CVW171" s="1"/>
      <c r="CVX171" s="1"/>
      <c r="CVY171" s="1"/>
      <c r="CVZ171" s="1"/>
      <c r="CWA171" s="1"/>
      <c r="CWB171" s="1"/>
      <c r="CWC171" s="1"/>
      <c r="CWD171" s="1"/>
      <c r="CWE171" s="1"/>
      <c r="CWF171" s="1"/>
      <c r="CWG171" s="1"/>
      <c r="CWH171" s="1"/>
      <c r="CWI171" s="1"/>
      <c r="CWJ171" s="1"/>
      <c r="CWK171" s="1"/>
      <c r="CWL171" s="1"/>
      <c r="CWM171" s="1"/>
      <c r="CWN171" s="1"/>
      <c r="CWO171" s="1"/>
      <c r="CWP171" s="1"/>
      <c r="CWQ171" s="1"/>
      <c r="CWR171" s="1"/>
      <c r="CWS171" s="1"/>
      <c r="CWT171" s="1"/>
      <c r="CWU171" s="1"/>
      <c r="CWV171" s="1"/>
      <c r="CWW171" s="1"/>
      <c r="CWX171" s="1"/>
      <c r="CWY171" s="1"/>
      <c r="CWZ171" s="1"/>
      <c r="CXA171" s="1"/>
      <c r="CXB171" s="1"/>
      <c r="CXC171" s="1"/>
      <c r="CXD171" s="1"/>
      <c r="CXE171" s="1"/>
      <c r="CXF171" s="1"/>
      <c r="CXG171" s="1"/>
      <c r="CXH171" s="1"/>
      <c r="CXI171" s="1"/>
      <c r="CXJ171" s="1"/>
      <c r="CXK171" s="1"/>
      <c r="CXL171" s="1"/>
      <c r="CXM171" s="1"/>
      <c r="CXN171" s="1"/>
      <c r="CXO171" s="1"/>
      <c r="CXP171" s="1"/>
      <c r="CXQ171" s="1"/>
      <c r="CXR171" s="1"/>
      <c r="CXS171" s="1"/>
      <c r="CXT171" s="1"/>
      <c r="CXU171" s="1"/>
      <c r="CXV171" s="1"/>
      <c r="CXW171" s="1"/>
      <c r="CXX171" s="1"/>
      <c r="CXY171" s="1"/>
      <c r="CXZ171" s="1"/>
      <c r="CYA171" s="1"/>
      <c r="CYB171" s="1"/>
      <c r="CYC171" s="1"/>
      <c r="CYD171" s="1"/>
      <c r="CYE171" s="1"/>
      <c r="CYF171" s="1"/>
      <c r="CYG171" s="1"/>
      <c r="CYH171" s="1"/>
      <c r="CYI171" s="1"/>
      <c r="CYJ171" s="1"/>
      <c r="CYK171" s="1"/>
      <c r="CYL171" s="1"/>
      <c r="CYM171" s="1"/>
      <c r="CYN171" s="1"/>
      <c r="CYO171" s="1"/>
      <c r="CYP171" s="1"/>
      <c r="CYQ171" s="1"/>
      <c r="CYR171" s="1"/>
      <c r="CYS171" s="1"/>
      <c r="CYT171" s="1"/>
      <c r="CYU171" s="1"/>
      <c r="CYV171" s="1"/>
      <c r="CYW171" s="1"/>
      <c r="CYX171" s="1"/>
      <c r="CYY171" s="1"/>
      <c r="CYZ171" s="1"/>
      <c r="CZA171" s="1"/>
      <c r="CZB171" s="1"/>
      <c r="CZC171" s="1"/>
      <c r="CZD171" s="1"/>
      <c r="CZE171" s="1"/>
      <c r="CZF171" s="1"/>
      <c r="CZG171" s="1"/>
      <c r="CZH171" s="1"/>
      <c r="CZI171" s="1"/>
      <c r="CZJ171" s="1"/>
      <c r="CZK171" s="1"/>
      <c r="CZL171" s="1"/>
      <c r="CZM171" s="1"/>
      <c r="CZN171" s="1"/>
      <c r="CZO171" s="1"/>
      <c r="CZP171" s="1"/>
      <c r="CZQ171" s="1"/>
      <c r="CZR171" s="1"/>
      <c r="CZS171" s="1"/>
      <c r="CZT171" s="1"/>
      <c r="CZU171" s="1"/>
      <c r="CZV171" s="1"/>
      <c r="CZW171" s="1"/>
      <c r="CZX171" s="1"/>
      <c r="CZY171" s="1"/>
      <c r="CZZ171" s="1"/>
      <c r="DAA171" s="1"/>
      <c r="DAB171" s="1"/>
      <c r="DAC171" s="1"/>
      <c r="DAD171" s="1"/>
      <c r="DAE171" s="1"/>
      <c r="DAF171" s="1"/>
      <c r="DAG171" s="1"/>
      <c r="DAH171" s="1"/>
      <c r="DAI171" s="1"/>
      <c r="DAJ171" s="1"/>
      <c r="DAK171" s="1"/>
      <c r="DAL171" s="1"/>
      <c r="DAM171" s="1"/>
      <c r="DAN171" s="1"/>
      <c r="DAO171" s="1"/>
      <c r="DAP171" s="1"/>
      <c r="DAQ171" s="1"/>
      <c r="DAR171" s="1"/>
      <c r="DAS171" s="1"/>
      <c r="DAT171" s="1"/>
      <c r="DAU171" s="1"/>
      <c r="DAV171" s="1"/>
      <c r="DAW171" s="1"/>
      <c r="DAX171" s="1"/>
      <c r="DAY171" s="1"/>
      <c r="DAZ171" s="1"/>
      <c r="DBA171" s="1"/>
      <c r="DBB171" s="1"/>
      <c r="DBC171" s="1"/>
      <c r="DBD171" s="1"/>
      <c r="DBE171" s="1"/>
      <c r="DBF171" s="1"/>
      <c r="DBG171" s="1"/>
      <c r="DBH171" s="1"/>
      <c r="DBI171" s="1"/>
      <c r="DBJ171" s="1"/>
      <c r="DBK171" s="1"/>
      <c r="DBL171" s="1"/>
      <c r="DBM171" s="1"/>
      <c r="DBN171" s="1"/>
      <c r="DBO171" s="1"/>
      <c r="DBP171" s="1"/>
      <c r="DBQ171" s="1"/>
      <c r="DBR171" s="1"/>
      <c r="DBS171" s="1"/>
      <c r="DBT171" s="1"/>
      <c r="DBU171" s="1"/>
      <c r="DBV171" s="1"/>
      <c r="DBW171" s="1"/>
      <c r="DBX171" s="1"/>
      <c r="DBY171" s="1"/>
      <c r="DBZ171" s="1"/>
      <c r="DCA171" s="1"/>
      <c r="DCB171" s="1"/>
      <c r="DCC171" s="1"/>
      <c r="DCD171" s="1"/>
      <c r="DCE171" s="1"/>
      <c r="DCF171" s="1"/>
      <c r="DCG171" s="1"/>
      <c r="DCH171" s="1"/>
      <c r="DCI171" s="1"/>
      <c r="DCJ171" s="1"/>
      <c r="DCK171" s="1"/>
      <c r="DCL171" s="1"/>
      <c r="DCM171" s="1"/>
      <c r="DCN171" s="1"/>
      <c r="DCO171" s="1"/>
      <c r="DCP171" s="1"/>
      <c r="DCQ171" s="1"/>
      <c r="DCR171" s="1"/>
      <c r="DCS171" s="1"/>
      <c r="DCT171" s="1"/>
      <c r="DCU171" s="1"/>
      <c r="DCV171" s="1"/>
      <c r="DCW171" s="1"/>
      <c r="DCX171" s="1"/>
      <c r="DCY171" s="1"/>
      <c r="DCZ171" s="1"/>
      <c r="DDA171" s="1"/>
      <c r="DDB171" s="1"/>
      <c r="DDC171" s="1"/>
      <c r="DDD171" s="1"/>
      <c r="DDE171" s="1"/>
      <c r="DDF171" s="1"/>
      <c r="DDG171" s="1"/>
      <c r="DDH171" s="1"/>
      <c r="DDI171" s="1"/>
      <c r="DDJ171" s="1"/>
      <c r="DDK171" s="1"/>
      <c r="DDL171" s="1"/>
      <c r="DDM171" s="1"/>
      <c r="DDN171" s="1"/>
      <c r="DDO171" s="1"/>
      <c r="DDP171" s="1"/>
      <c r="DDQ171" s="1"/>
      <c r="DDR171" s="1"/>
      <c r="DDS171" s="1"/>
      <c r="DDT171" s="1"/>
      <c r="DDU171" s="1"/>
      <c r="DDV171" s="1"/>
      <c r="DDW171" s="1"/>
      <c r="DDX171" s="1"/>
      <c r="DDY171" s="1"/>
      <c r="DDZ171" s="1"/>
      <c r="DEA171" s="1"/>
      <c r="DEB171" s="1"/>
      <c r="DEC171" s="1"/>
      <c r="DED171" s="1"/>
      <c r="DEE171" s="1"/>
      <c r="DEF171" s="1"/>
      <c r="DEG171" s="1"/>
      <c r="DEH171" s="1"/>
      <c r="DEI171" s="1"/>
      <c r="DEJ171" s="1"/>
      <c r="DEK171" s="1"/>
      <c r="DEL171" s="1"/>
      <c r="DEM171" s="1"/>
      <c r="DEN171" s="1"/>
      <c r="DEO171" s="1"/>
      <c r="DEP171" s="1"/>
      <c r="DEQ171" s="1"/>
      <c r="DER171" s="1"/>
      <c r="DES171" s="1"/>
      <c r="DET171" s="1"/>
      <c r="DEU171" s="1"/>
      <c r="DEV171" s="1"/>
      <c r="DEW171" s="1"/>
      <c r="DEX171" s="1"/>
      <c r="DEY171" s="1"/>
      <c r="DEZ171" s="1"/>
      <c r="DFA171" s="1"/>
      <c r="DFB171" s="1"/>
      <c r="DFC171" s="1"/>
      <c r="DFD171" s="1"/>
      <c r="DFE171" s="1"/>
      <c r="DFF171" s="1"/>
      <c r="DFG171" s="1"/>
      <c r="DFH171" s="1"/>
      <c r="DFI171" s="1"/>
      <c r="DFJ171" s="1"/>
      <c r="DFK171" s="1"/>
      <c r="DFL171" s="1"/>
      <c r="DFM171" s="1"/>
      <c r="DFN171" s="1"/>
      <c r="DFO171" s="1"/>
      <c r="DFP171" s="1"/>
      <c r="DFQ171" s="1"/>
      <c r="DFR171" s="1"/>
      <c r="DFS171" s="1"/>
      <c r="DFT171" s="1"/>
      <c r="DFU171" s="1"/>
      <c r="DFV171" s="1"/>
      <c r="DFW171" s="1"/>
      <c r="DFX171" s="1"/>
      <c r="DFY171" s="1"/>
      <c r="DFZ171" s="1"/>
      <c r="DGA171" s="1"/>
      <c r="DGB171" s="1"/>
      <c r="DGC171" s="1"/>
      <c r="DGD171" s="1"/>
      <c r="DGE171" s="1"/>
      <c r="DGF171" s="1"/>
      <c r="DGG171" s="1"/>
      <c r="DGH171" s="1"/>
      <c r="DGI171" s="1"/>
      <c r="DGJ171" s="1"/>
      <c r="DGK171" s="1"/>
      <c r="DGL171" s="1"/>
      <c r="DGM171" s="1"/>
      <c r="DGN171" s="1"/>
      <c r="DGO171" s="1"/>
      <c r="DGP171" s="1"/>
      <c r="DGQ171" s="1"/>
      <c r="DGR171" s="1"/>
      <c r="DGS171" s="1"/>
      <c r="DGT171" s="1"/>
      <c r="DGU171" s="1"/>
      <c r="DGV171" s="1"/>
      <c r="DGW171" s="1"/>
      <c r="DGX171" s="1"/>
      <c r="DGY171" s="1"/>
      <c r="DGZ171" s="1"/>
      <c r="DHA171" s="1"/>
      <c r="DHB171" s="1"/>
      <c r="DHC171" s="1"/>
      <c r="DHD171" s="1"/>
      <c r="DHE171" s="1"/>
      <c r="DHF171" s="1"/>
      <c r="DHG171" s="1"/>
      <c r="DHH171" s="1"/>
      <c r="DHI171" s="1"/>
      <c r="DHJ171" s="1"/>
      <c r="DHK171" s="1"/>
      <c r="DHL171" s="1"/>
      <c r="DHM171" s="1"/>
      <c r="DHN171" s="1"/>
      <c r="DHO171" s="1"/>
      <c r="DHP171" s="1"/>
      <c r="DHQ171" s="1"/>
      <c r="DHR171" s="1"/>
      <c r="DHS171" s="1"/>
      <c r="DHT171" s="1"/>
      <c r="DHU171" s="1"/>
      <c r="DHV171" s="1"/>
      <c r="DHW171" s="1"/>
      <c r="DHX171" s="1"/>
      <c r="DHY171" s="1"/>
      <c r="DHZ171" s="1"/>
      <c r="DIA171" s="1"/>
      <c r="DIB171" s="1"/>
      <c r="DIC171" s="1"/>
      <c r="DID171" s="1"/>
      <c r="DIE171" s="1"/>
      <c r="DIF171" s="1"/>
      <c r="DIG171" s="1"/>
      <c r="DIH171" s="1"/>
      <c r="DII171" s="1"/>
      <c r="DIJ171" s="1"/>
      <c r="DIK171" s="1"/>
      <c r="DIL171" s="1"/>
      <c r="DIM171" s="1"/>
      <c r="DIN171" s="1"/>
      <c r="DIO171" s="1"/>
      <c r="DIP171" s="1"/>
      <c r="DIQ171" s="1"/>
      <c r="DIR171" s="1"/>
      <c r="DIS171" s="1"/>
      <c r="DIT171" s="1"/>
      <c r="DIU171" s="1"/>
      <c r="DIV171" s="1"/>
      <c r="DIW171" s="1"/>
      <c r="DIX171" s="1"/>
      <c r="DIY171" s="1"/>
      <c r="DIZ171" s="1"/>
      <c r="DJA171" s="1"/>
      <c r="DJB171" s="1"/>
      <c r="DJC171" s="1"/>
      <c r="DJD171" s="1"/>
      <c r="DJE171" s="1"/>
      <c r="DJF171" s="1"/>
      <c r="DJG171" s="1"/>
      <c r="DJH171" s="1"/>
      <c r="DJI171" s="1"/>
      <c r="DJJ171" s="1"/>
      <c r="DJK171" s="1"/>
      <c r="DJL171" s="1"/>
      <c r="DJM171" s="1"/>
      <c r="DJN171" s="1"/>
      <c r="DJO171" s="1"/>
      <c r="DJP171" s="1"/>
      <c r="DJQ171" s="1"/>
      <c r="DJR171" s="1"/>
      <c r="DJS171" s="1"/>
      <c r="DJT171" s="1"/>
      <c r="DJU171" s="1"/>
      <c r="DJV171" s="1"/>
      <c r="DJW171" s="1"/>
      <c r="DJX171" s="1"/>
      <c r="DJY171" s="1"/>
      <c r="DJZ171" s="1"/>
      <c r="DKA171" s="1"/>
      <c r="DKB171" s="1"/>
      <c r="DKC171" s="1"/>
      <c r="DKD171" s="1"/>
      <c r="DKE171" s="1"/>
      <c r="DKF171" s="1"/>
      <c r="DKG171" s="1"/>
      <c r="DKH171" s="1"/>
      <c r="DKI171" s="1"/>
      <c r="DKJ171" s="1"/>
      <c r="DKK171" s="1"/>
      <c r="DKL171" s="1"/>
      <c r="DKM171" s="1"/>
      <c r="DKN171" s="1"/>
      <c r="DKO171" s="1"/>
      <c r="DKP171" s="1"/>
      <c r="DKQ171" s="1"/>
      <c r="DKR171" s="1"/>
      <c r="DKS171" s="1"/>
      <c r="DKT171" s="1"/>
      <c r="DKU171" s="1"/>
      <c r="DKV171" s="1"/>
      <c r="DKW171" s="1"/>
      <c r="DKX171" s="1"/>
      <c r="DKY171" s="1"/>
      <c r="DKZ171" s="1"/>
      <c r="DLA171" s="1"/>
      <c r="DLB171" s="1"/>
      <c r="DLC171" s="1"/>
      <c r="DLD171" s="1"/>
      <c r="DLE171" s="1"/>
      <c r="DLF171" s="1"/>
      <c r="DLG171" s="1"/>
      <c r="DLH171" s="1"/>
      <c r="DLI171" s="1"/>
      <c r="DLJ171" s="1"/>
      <c r="DLK171" s="1"/>
      <c r="DLL171" s="1"/>
      <c r="DLM171" s="1"/>
      <c r="DLN171" s="1"/>
      <c r="DLO171" s="1"/>
      <c r="DLP171" s="1"/>
      <c r="DLQ171" s="1"/>
      <c r="DLR171" s="1"/>
      <c r="DLS171" s="1"/>
      <c r="DLT171" s="1"/>
      <c r="DLU171" s="1"/>
      <c r="DLV171" s="1"/>
      <c r="DLW171" s="1"/>
      <c r="DLX171" s="1"/>
      <c r="DLY171" s="1"/>
      <c r="DLZ171" s="1"/>
      <c r="DMA171" s="1"/>
      <c r="DMB171" s="1"/>
      <c r="DMC171" s="1"/>
      <c r="DMD171" s="1"/>
      <c r="DME171" s="1"/>
      <c r="DMF171" s="1"/>
      <c r="DMG171" s="1"/>
      <c r="DMH171" s="1"/>
      <c r="DMI171" s="1"/>
      <c r="DMJ171" s="1"/>
      <c r="DMK171" s="1"/>
      <c r="DML171" s="1"/>
      <c r="DMM171" s="1"/>
      <c r="DMN171" s="1"/>
      <c r="DMO171" s="1"/>
      <c r="DMP171" s="1"/>
      <c r="DMQ171" s="1"/>
      <c r="DMR171" s="1"/>
      <c r="DMS171" s="1"/>
      <c r="DMT171" s="1"/>
      <c r="DMU171" s="1"/>
      <c r="DMV171" s="1"/>
      <c r="DMW171" s="1"/>
      <c r="DMX171" s="1"/>
      <c r="DMY171" s="1"/>
      <c r="DMZ171" s="1"/>
      <c r="DNA171" s="1"/>
      <c r="DNB171" s="1"/>
      <c r="DNC171" s="1"/>
      <c r="DND171" s="1"/>
      <c r="DNE171" s="1"/>
      <c r="DNF171" s="1"/>
      <c r="DNG171" s="1"/>
      <c r="DNH171" s="1"/>
      <c r="DNI171" s="1"/>
      <c r="DNJ171" s="1"/>
      <c r="DNK171" s="1"/>
      <c r="DNL171" s="1"/>
      <c r="DNM171" s="1"/>
      <c r="DNN171" s="1"/>
      <c r="DNO171" s="1"/>
      <c r="DNP171" s="1"/>
      <c r="DNQ171" s="1"/>
      <c r="DNR171" s="1"/>
      <c r="DNS171" s="1"/>
      <c r="DNT171" s="1"/>
      <c r="DNU171" s="1"/>
      <c r="DNV171" s="1"/>
      <c r="DNW171" s="1"/>
      <c r="DNX171" s="1"/>
      <c r="DNY171" s="1"/>
      <c r="DNZ171" s="1"/>
      <c r="DOA171" s="1"/>
      <c r="DOB171" s="1"/>
      <c r="DOC171" s="1"/>
      <c r="DOD171" s="1"/>
      <c r="DOE171" s="1"/>
      <c r="DOF171" s="1"/>
      <c r="DOG171" s="1"/>
      <c r="DOH171" s="1"/>
      <c r="DOI171" s="1"/>
      <c r="DOJ171" s="1"/>
      <c r="DOK171" s="1"/>
      <c r="DOL171" s="1"/>
      <c r="DOM171" s="1"/>
      <c r="DON171" s="1"/>
      <c r="DOO171" s="1"/>
      <c r="DOP171" s="1"/>
      <c r="DOQ171" s="1"/>
      <c r="DOR171" s="1"/>
      <c r="DOS171" s="1"/>
      <c r="DOT171" s="1"/>
      <c r="DOU171" s="1"/>
      <c r="DOV171" s="1"/>
      <c r="DOW171" s="1"/>
      <c r="DOX171" s="1"/>
      <c r="DOY171" s="1"/>
      <c r="DOZ171" s="1"/>
      <c r="DPA171" s="1"/>
      <c r="DPB171" s="1"/>
      <c r="DPC171" s="1"/>
      <c r="DPD171" s="1"/>
      <c r="DPE171" s="1"/>
      <c r="DPF171" s="1"/>
      <c r="DPG171" s="1"/>
      <c r="DPH171" s="1"/>
      <c r="DPI171" s="1"/>
      <c r="DPJ171" s="1"/>
      <c r="DPK171" s="1"/>
      <c r="DPL171" s="1"/>
      <c r="DPM171" s="1"/>
      <c r="DPN171" s="1"/>
      <c r="DPO171" s="1"/>
      <c r="DPP171" s="1"/>
      <c r="DPQ171" s="1"/>
      <c r="DPR171" s="1"/>
      <c r="DPS171" s="1"/>
      <c r="DPT171" s="1"/>
      <c r="DPU171" s="1"/>
      <c r="DPV171" s="1"/>
      <c r="DPW171" s="1"/>
      <c r="DPX171" s="1"/>
      <c r="DPY171" s="1"/>
      <c r="DPZ171" s="1"/>
      <c r="DQA171" s="1"/>
      <c r="DQB171" s="1"/>
      <c r="DQC171" s="1"/>
      <c r="DQD171" s="1"/>
      <c r="DQE171" s="1"/>
      <c r="DQF171" s="1"/>
      <c r="DQG171" s="1"/>
      <c r="DQH171" s="1"/>
      <c r="DQI171" s="1"/>
      <c r="DQJ171" s="1"/>
      <c r="DQK171" s="1"/>
      <c r="DQL171" s="1"/>
      <c r="DQM171" s="1"/>
      <c r="DQN171" s="1"/>
      <c r="DQO171" s="1"/>
      <c r="DQP171" s="1"/>
      <c r="DQQ171" s="1"/>
      <c r="DQR171" s="1"/>
      <c r="DQS171" s="1"/>
      <c r="DQT171" s="1"/>
      <c r="DQU171" s="1"/>
      <c r="DQV171" s="1"/>
      <c r="DQW171" s="1"/>
      <c r="DQX171" s="1"/>
      <c r="DQY171" s="1"/>
      <c r="DQZ171" s="1"/>
      <c r="DRA171" s="1"/>
      <c r="DRB171" s="1"/>
      <c r="DRC171" s="1"/>
      <c r="DRD171" s="1"/>
      <c r="DRE171" s="1"/>
      <c r="DRF171" s="1"/>
      <c r="DRG171" s="1"/>
      <c r="DRH171" s="1"/>
      <c r="DRI171" s="1"/>
      <c r="DRJ171" s="1"/>
      <c r="DRK171" s="1"/>
      <c r="DRL171" s="1"/>
      <c r="DRM171" s="1"/>
      <c r="DRN171" s="1"/>
      <c r="DRO171" s="1"/>
      <c r="DRP171" s="1"/>
      <c r="DRQ171" s="1"/>
      <c r="DRR171" s="1"/>
      <c r="DRS171" s="1"/>
      <c r="DRT171" s="1"/>
      <c r="DRU171" s="1"/>
      <c r="DRV171" s="1"/>
      <c r="DRW171" s="1"/>
      <c r="DRX171" s="1"/>
      <c r="DRY171" s="1"/>
      <c r="DRZ171" s="1"/>
      <c r="DSA171" s="1"/>
      <c r="DSB171" s="1"/>
      <c r="DSC171" s="1"/>
      <c r="DSD171" s="1"/>
      <c r="DSE171" s="1"/>
      <c r="DSF171" s="1"/>
      <c r="DSG171" s="1"/>
      <c r="DSH171" s="1"/>
      <c r="DSI171" s="1"/>
      <c r="DSJ171" s="1"/>
      <c r="DSK171" s="1"/>
      <c r="DSL171" s="1"/>
      <c r="DSM171" s="1"/>
      <c r="DSN171" s="1"/>
      <c r="DSO171" s="1"/>
      <c r="DSP171" s="1"/>
      <c r="DSQ171" s="1"/>
      <c r="DSR171" s="1"/>
      <c r="DSS171" s="1"/>
      <c r="DST171" s="1"/>
      <c r="DSU171" s="1"/>
      <c r="DSV171" s="1"/>
      <c r="DSW171" s="1"/>
      <c r="DSX171" s="1"/>
      <c r="DSY171" s="1"/>
      <c r="DSZ171" s="1"/>
      <c r="DTA171" s="1"/>
      <c r="DTB171" s="1"/>
      <c r="DTC171" s="1"/>
      <c r="DTD171" s="1"/>
      <c r="DTE171" s="1"/>
      <c r="DTF171" s="1"/>
      <c r="DTG171" s="1"/>
      <c r="DTH171" s="1"/>
      <c r="DTI171" s="1"/>
      <c r="DTJ171" s="1"/>
      <c r="DTK171" s="1"/>
      <c r="DTL171" s="1"/>
      <c r="DTM171" s="1"/>
      <c r="DTN171" s="1"/>
      <c r="DTO171" s="1"/>
      <c r="DTP171" s="1"/>
      <c r="DTQ171" s="1"/>
      <c r="DTR171" s="1"/>
      <c r="DTS171" s="1"/>
      <c r="DTT171" s="1"/>
      <c r="DTU171" s="1"/>
      <c r="DTV171" s="1"/>
      <c r="DTW171" s="1"/>
      <c r="DTX171" s="1"/>
      <c r="DTY171" s="1"/>
      <c r="DTZ171" s="1"/>
      <c r="DUA171" s="1"/>
      <c r="DUB171" s="1"/>
      <c r="DUC171" s="1"/>
      <c r="DUD171" s="1"/>
      <c r="DUE171" s="1"/>
      <c r="DUF171" s="1"/>
      <c r="DUG171" s="1"/>
      <c r="DUH171" s="1"/>
      <c r="DUI171" s="1"/>
      <c r="DUJ171" s="1"/>
      <c r="DUK171" s="1"/>
      <c r="DUL171" s="1"/>
      <c r="DUM171" s="1"/>
      <c r="DUN171" s="1"/>
      <c r="DUO171" s="1"/>
      <c r="DUP171" s="1"/>
      <c r="DUQ171" s="1"/>
      <c r="DUR171" s="1"/>
      <c r="DUS171" s="1"/>
      <c r="DUT171" s="1"/>
      <c r="DUU171" s="1"/>
      <c r="DUV171" s="1"/>
      <c r="DUW171" s="1"/>
      <c r="DUX171" s="1"/>
      <c r="DUY171" s="1"/>
      <c r="DUZ171" s="1"/>
      <c r="DVA171" s="1"/>
      <c r="DVB171" s="1"/>
      <c r="DVC171" s="1"/>
      <c r="DVD171" s="1"/>
      <c r="DVE171" s="1"/>
      <c r="DVF171" s="1"/>
      <c r="DVG171" s="1"/>
      <c r="DVH171" s="1"/>
      <c r="DVI171" s="1"/>
      <c r="DVJ171" s="1"/>
      <c r="DVK171" s="1"/>
      <c r="DVL171" s="1"/>
      <c r="DVM171" s="1"/>
      <c r="DVN171" s="1"/>
      <c r="DVO171" s="1"/>
      <c r="DVP171" s="1"/>
      <c r="DVQ171" s="1"/>
      <c r="DVR171" s="1"/>
      <c r="DVS171" s="1"/>
      <c r="DVT171" s="1"/>
      <c r="DVU171" s="1"/>
      <c r="DVV171" s="1"/>
      <c r="DVW171" s="1"/>
      <c r="DVX171" s="1"/>
      <c r="DVY171" s="1"/>
      <c r="DVZ171" s="1"/>
      <c r="DWA171" s="1"/>
      <c r="DWB171" s="1"/>
      <c r="DWC171" s="1"/>
      <c r="DWD171" s="1"/>
      <c r="DWE171" s="1"/>
      <c r="DWF171" s="1"/>
      <c r="DWG171" s="1"/>
      <c r="DWH171" s="1"/>
      <c r="DWI171" s="1"/>
      <c r="DWJ171" s="1"/>
      <c r="DWK171" s="1"/>
      <c r="DWL171" s="1"/>
      <c r="DWM171" s="1"/>
      <c r="DWN171" s="1"/>
      <c r="DWO171" s="1"/>
      <c r="DWP171" s="1"/>
      <c r="DWQ171" s="1"/>
      <c r="DWR171" s="1"/>
      <c r="DWS171" s="1"/>
      <c r="DWT171" s="1"/>
      <c r="DWU171" s="1"/>
      <c r="DWV171" s="1"/>
      <c r="DWW171" s="1"/>
      <c r="DWX171" s="1"/>
      <c r="DWY171" s="1"/>
      <c r="DWZ171" s="1"/>
      <c r="DXA171" s="1"/>
      <c r="DXB171" s="1"/>
      <c r="DXC171" s="1"/>
      <c r="DXD171" s="1"/>
      <c r="DXE171" s="1"/>
      <c r="DXF171" s="1"/>
      <c r="DXG171" s="1"/>
      <c r="DXH171" s="1"/>
      <c r="DXI171" s="1"/>
      <c r="DXJ171" s="1"/>
      <c r="DXK171" s="1"/>
      <c r="DXL171" s="1"/>
      <c r="DXM171" s="1"/>
      <c r="DXN171" s="1"/>
      <c r="DXO171" s="1"/>
      <c r="DXP171" s="1"/>
      <c r="DXQ171" s="1"/>
      <c r="DXR171" s="1"/>
      <c r="DXS171" s="1"/>
      <c r="DXT171" s="1"/>
      <c r="DXU171" s="1"/>
      <c r="DXV171" s="1"/>
      <c r="DXW171" s="1"/>
      <c r="DXX171" s="1"/>
      <c r="DXY171" s="1"/>
      <c r="DXZ171" s="1"/>
      <c r="DYA171" s="1"/>
      <c r="DYB171" s="1"/>
      <c r="DYC171" s="1"/>
      <c r="DYD171" s="1"/>
      <c r="DYE171" s="1"/>
      <c r="DYF171" s="1"/>
      <c r="DYG171" s="1"/>
      <c r="DYH171" s="1"/>
      <c r="DYI171" s="1"/>
      <c r="DYJ171" s="1"/>
      <c r="DYK171" s="1"/>
      <c r="DYL171" s="1"/>
      <c r="DYM171" s="1"/>
      <c r="DYN171" s="1"/>
      <c r="DYO171" s="1"/>
      <c r="DYP171" s="1"/>
      <c r="DYQ171" s="1"/>
      <c r="DYR171" s="1"/>
      <c r="DYS171" s="1"/>
      <c r="DYT171" s="1"/>
      <c r="DYU171" s="1"/>
      <c r="DYV171" s="1"/>
      <c r="DYW171" s="1"/>
      <c r="DYX171" s="1"/>
      <c r="DYY171" s="1"/>
      <c r="DYZ171" s="1"/>
      <c r="DZA171" s="1"/>
      <c r="DZB171" s="1"/>
      <c r="DZC171" s="1"/>
      <c r="DZD171" s="1"/>
      <c r="DZE171" s="1"/>
      <c r="DZF171" s="1"/>
      <c r="DZG171" s="1"/>
      <c r="DZH171" s="1"/>
      <c r="DZI171" s="1"/>
      <c r="DZJ171" s="1"/>
      <c r="DZK171" s="1"/>
      <c r="DZL171" s="1"/>
      <c r="DZM171" s="1"/>
      <c r="DZN171" s="1"/>
      <c r="DZO171" s="1"/>
      <c r="DZP171" s="1"/>
      <c r="DZQ171" s="1"/>
      <c r="DZR171" s="1"/>
      <c r="DZS171" s="1"/>
      <c r="DZT171" s="1"/>
      <c r="DZU171" s="1"/>
      <c r="DZV171" s="1"/>
      <c r="DZW171" s="1"/>
      <c r="DZX171" s="1"/>
      <c r="DZY171" s="1"/>
      <c r="DZZ171" s="1"/>
      <c r="EAA171" s="1"/>
      <c r="EAB171" s="1"/>
      <c r="EAC171" s="1"/>
      <c r="EAD171" s="1"/>
      <c r="EAE171" s="1"/>
      <c r="EAF171" s="1"/>
      <c r="EAG171" s="1"/>
      <c r="EAH171" s="1"/>
      <c r="EAI171" s="1"/>
      <c r="EAJ171" s="1"/>
      <c r="EAK171" s="1"/>
      <c r="EAL171" s="1"/>
      <c r="EAM171" s="1"/>
      <c r="EAN171" s="1"/>
      <c r="EAO171" s="1"/>
      <c r="EAP171" s="1"/>
      <c r="EAQ171" s="1"/>
      <c r="EAR171" s="1"/>
      <c r="EAS171" s="1"/>
      <c r="EAT171" s="1"/>
      <c r="EAU171" s="1"/>
      <c r="EAV171" s="1"/>
      <c r="EAW171" s="1"/>
      <c r="EAX171" s="1"/>
      <c r="EAY171" s="1"/>
      <c r="EAZ171" s="1"/>
      <c r="EBA171" s="1"/>
      <c r="EBB171" s="1"/>
      <c r="EBC171" s="1"/>
      <c r="EBD171" s="1"/>
      <c r="EBE171" s="1"/>
      <c r="EBF171" s="1"/>
      <c r="EBG171" s="1"/>
      <c r="EBH171" s="1"/>
      <c r="EBI171" s="1"/>
      <c r="EBJ171" s="1"/>
      <c r="EBK171" s="1"/>
      <c r="EBL171" s="1"/>
      <c r="EBM171" s="1"/>
      <c r="EBN171" s="1"/>
      <c r="EBO171" s="1"/>
      <c r="EBP171" s="1"/>
      <c r="EBQ171" s="1"/>
      <c r="EBR171" s="1"/>
      <c r="EBS171" s="1"/>
      <c r="EBT171" s="1"/>
      <c r="EBU171" s="1"/>
      <c r="EBV171" s="1"/>
      <c r="EBW171" s="1"/>
      <c r="EBX171" s="1"/>
      <c r="EBY171" s="1"/>
      <c r="EBZ171" s="1"/>
      <c r="ECA171" s="1"/>
      <c r="ECB171" s="1"/>
      <c r="ECC171" s="1"/>
      <c r="ECD171" s="1"/>
      <c r="ECE171" s="1"/>
      <c r="ECF171" s="1"/>
      <c r="ECG171" s="1"/>
      <c r="ECH171" s="1"/>
      <c r="ECI171" s="1"/>
      <c r="ECJ171" s="1"/>
      <c r="ECK171" s="1"/>
      <c r="ECL171" s="1"/>
      <c r="ECM171" s="1"/>
      <c r="ECN171" s="1"/>
      <c r="ECO171" s="1"/>
      <c r="ECP171" s="1"/>
      <c r="ECQ171" s="1"/>
      <c r="ECR171" s="1"/>
      <c r="ECS171" s="1"/>
      <c r="ECT171" s="1"/>
      <c r="ECU171" s="1"/>
      <c r="ECV171" s="1"/>
      <c r="ECW171" s="1"/>
      <c r="ECX171" s="1"/>
      <c r="ECY171" s="1"/>
      <c r="ECZ171" s="1"/>
      <c r="EDA171" s="1"/>
      <c r="EDB171" s="1"/>
      <c r="EDC171" s="1"/>
      <c r="EDD171" s="1"/>
      <c r="EDE171" s="1"/>
      <c r="EDF171" s="1"/>
      <c r="EDG171" s="1"/>
      <c r="EDH171" s="1"/>
      <c r="EDI171" s="1"/>
      <c r="EDJ171" s="1"/>
      <c r="EDK171" s="1"/>
      <c r="EDL171" s="1"/>
      <c r="EDM171" s="1"/>
      <c r="EDN171" s="1"/>
      <c r="EDO171" s="1"/>
      <c r="EDP171" s="1"/>
      <c r="EDQ171" s="1"/>
      <c r="EDR171" s="1"/>
      <c r="EDS171" s="1"/>
      <c r="EDT171" s="1"/>
      <c r="EDU171" s="1"/>
      <c r="EDV171" s="1"/>
      <c r="EDW171" s="1"/>
      <c r="EDX171" s="1"/>
      <c r="EDY171" s="1"/>
      <c r="EDZ171" s="1"/>
      <c r="EEA171" s="1"/>
      <c r="EEB171" s="1"/>
      <c r="EEC171" s="1"/>
      <c r="EED171" s="1"/>
      <c r="EEE171" s="1"/>
      <c r="EEF171" s="1"/>
      <c r="EEG171" s="1"/>
      <c r="EEH171" s="1"/>
      <c r="EEI171" s="1"/>
      <c r="EEJ171" s="1"/>
      <c r="EEK171" s="1"/>
      <c r="EEL171" s="1"/>
      <c r="EEM171" s="1"/>
      <c r="EEN171" s="1"/>
      <c r="EEO171" s="1"/>
      <c r="EEP171" s="1"/>
      <c r="EEQ171" s="1"/>
      <c r="EER171" s="1"/>
      <c r="EES171" s="1"/>
      <c r="EET171" s="1"/>
      <c r="EEU171" s="1"/>
      <c r="EEV171" s="1"/>
      <c r="EEW171" s="1"/>
      <c r="EEX171" s="1"/>
      <c r="EEY171" s="1"/>
      <c r="EEZ171" s="1"/>
      <c r="EFA171" s="1"/>
      <c r="EFB171" s="1"/>
      <c r="EFC171" s="1"/>
      <c r="EFD171" s="1"/>
      <c r="EFE171" s="1"/>
      <c r="EFF171" s="1"/>
      <c r="EFG171" s="1"/>
      <c r="EFH171" s="1"/>
      <c r="EFI171" s="1"/>
      <c r="EFJ171" s="1"/>
      <c r="EFK171" s="1"/>
      <c r="EFL171" s="1"/>
      <c r="EFM171" s="1"/>
      <c r="EFN171" s="1"/>
      <c r="EFO171" s="1"/>
      <c r="EFP171" s="1"/>
      <c r="EFQ171" s="1"/>
      <c r="EFR171" s="1"/>
      <c r="EFS171" s="1"/>
      <c r="EFT171" s="1"/>
      <c r="EFU171" s="1"/>
      <c r="EFV171" s="1"/>
      <c r="EFW171" s="1"/>
      <c r="EFX171" s="1"/>
      <c r="EFY171" s="1"/>
      <c r="EFZ171" s="1"/>
      <c r="EGA171" s="1"/>
      <c r="EGB171" s="1"/>
      <c r="EGC171" s="1"/>
      <c r="EGD171" s="1"/>
      <c r="EGE171" s="1"/>
      <c r="EGF171" s="1"/>
      <c r="EGG171" s="1"/>
      <c r="EGH171" s="1"/>
      <c r="EGI171" s="1"/>
      <c r="EGJ171" s="1"/>
      <c r="EGK171" s="1"/>
      <c r="EGL171" s="1"/>
      <c r="EGM171" s="1"/>
      <c r="EGN171" s="1"/>
      <c r="EGO171" s="1"/>
      <c r="EGP171" s="1"/>
      <c r="EGQ171" s="1"/>
      <c r="EGR171" s="1"/>
      <c r="EGS171" s="1"/>
      <c r="EGT171" s="1"/>
      <c r="EGU171" s="1"/>
      <c r="EGV171" s="1"/>
      <c r="EGW171" s="1"/>
      <c r="EGX171" s="1"/>
      <c r="EGY171" s="1"/>
      <c r="EGZ171" s="1"/>
      <c r="EHA171" s="1"/>
      <c r="EHB171" s="1"/>
      <c r="EHC171" s="1"/>
      <c r="EHD171" s="1"/>
      <c r="EHE171" s="1"/>
      <c r="EHF171" s="1"/>
      <c r="EHG171" s="1"/>
      <c r="EHH171" s="1"/>
      <c r="EHI171" s="1"/>
      <c r="EHJ171" s="1"/>
      <c r="EHK171" s="1"/>
      <c r="EHL171" s="1"/>
      <c r="EHM171" s="1"/>
      <c r="EHN171" s="1"/>
      <c r="EHO171" s="1"/>
      <c r="EHP171" s="1"/>
      <c r="EHQ171" s="1"/>
      <c r="EHR171" s="1"/>
      <c r="EHS171" s="1"/>
      <c r="EHT171" s="1"/>
      <c r="EHU171" s="1"/>
      <c r="EHV171" s="1"/>
      <c r="EHW171" s="1"/>
      <c r="EHX171" s="1"/>
      <c r="EHY171" s="1"/>
      <c r="EHZ171" s="1"/>
      <c r="EIA171" s="1"/>
      <c r="EIB171" s="1"/>
      <c r="EIC171" s="1"/>
      <c r="EID171" s="1"/>
      <c r="EIE171" s="1"/>
      <c r="EIF171" s="1"/>
      <c r="EIG171" s="1"/>
      <c r="EIH171" s="1"/>
      <c r="EII171" s="1"/>
      <c r="EIJ171" s="1"/>
      <c r="EIK171" s="1"/>
      <c r="EIL171" s="1"/>
      <c r="EIM171" s="1"/>
      <c r="EIN171" s="1"/>
      <c r="EIO171" s="1"/>
      <c r="EIP171" s="1"/>
      <c r="EIQ171" s="1"/>
      <c r="EIR171" s="1"/>
      <c r="EIS171" s="1"/>
      <c r="EIT171" s="1"/>
      <c r="EIU171" s="1"/>
      <c r="EIV171" s="1"/>
      <c r="EIW171" s="1"/>
      <c r="EIX171" s="1"/>
      <c r="EIY171" s="1"/>
      <c r="EIZ171" s="1"/>
      <c r="EJA171" s="1"/>
      <c r="EJB171" s="1"/>
      <c r="EJC171" s="1"/>
      <c r="EJD171" s="1"/>
      <c r="EJE171" s="1"/>
      <c r="EJF171" s="1"/>
      <c r="EJG171" s="1"/>
      <c r="EJH171" s="1"/>
      <c r="EJI171" s="1"/>
      <c r="EJJ171" s="1"/>
      <c r="EJK171" s="1"/>
      <c r="EJL171" s="1"/>
      <c r="EJM171" s="1"/>
      <c r="EJN171" s="1"/>
      <c r="EJO171" s="1"/>
      <c r="EJP171" s="1"/>
      <c r="EJQ171" s="1"/>
      <c r="EJR171" s="1"/>
      <c r="EJS171" s="1"/>
      <c r="EJT171" s="1"/>
      <c r="EJU171" s="1"/>
      <c r="EJV171" s="1"/>
      <c r="EJW171" s="1"/>
      <c r="EJX171" s="1"/>
      <c r="EJY171" s="1"/>
      <c r="EJZ171" s="1"/>
      <c r="EKA171" s="1"/>
      <c r="EKB171" s="1"/>
      <c r="EKC171" s="1"/>
      <c r="EKD171" s="1"/>
      <c r="EKE171" s="1"/>
      <c r="EKF171" s="1"/>
      <c r="EKG171" s="1"/>
      <c r="EKH171" s="1"/>
      <c r="EKI171" s="1"/>
      <c r="EKJ171" s="1"/>
      <c r="EKK171" s="1"/>
      <c r="EKL171" s="1"/>
      <c r="EKM171" s="1"/>
      <c r="EKN171" s="1"/>
      <c r="EKO171" s="1"/>
      <c r="EKP171" s="1"/>
      <c r="EKQ171" s="1"/>
      <c r="EKR171" s="1"/>
      <c r="EKS171" s="1"/>
      <c r="EKT171" s="1"/>
      <c r="EKU171" s="1"/>
      <c r="EKV171" s="1"/>
      <c r="EKW171" s="1"/>
      <c r="EKX171" s="1"/>
      <c r="EKY171" s="1"/>
      <c r="EKZ171" s="1"/>
      <c r="ELA171" s="1"/>
      <c r="ELB171" s="1"/>
      <c r="ELC171" s="1"/>
      <c r="ELD171" s="1"/>
      <c r="ELE171" s="1"/>
      <c r="ELF171" s="1"/>
      <c r="ELG171" s="1"/>
      <c r="ELH171" s="1"/>
      <c r="ELI171" s="1"/>
      <c r="ELJ171" s="1"/>
      <c r="ELK171" s="1"/>
      <c r="ELL171" s="1"/>
      <c r="ELM171" s="1"/>
      <c r="ELN171" s="1"/>
      <c r="ELO171" s="1"/>
      <c r="ELP171" s="1"/>
      <c r="ELQ171" s="1"/>
      <c r="ELR171" s="1"/>
      <c r="ELS171" s="1"/>
      <c r="ELT171" s="1"/>
      <c r="ELU171" s="1"/>
      <c r="ELV171" s="1"/>
      <c r="ELW171" s="1"/>
      <c r="ELX171" s="1"/>
      <c r="ELY171" s="1"/>
      <c r="ELZ171" s="1"/>
      <c r="EMA171" s="1"/>
      <c r="EMB171" s="1"/>
      <c r="EMC171" s="1"/>
      <c r="EMD171" s="1"/>
      <c r="EME171" s="1"/>
      <c r="EMF171" s="1"/>
      <c r="EMG171" s="1"/>
      <c r="EMH171" s="1"/>
      <c r="EMI171" s="1"/>
      <c r="EMJ171" s="1"/>
      <c r="EMK171" s="1"/>
      <c r="EML171" s="1"/>
      <c r="EMM171" s="1"/>
      <c r="EMN171" s="1"/>
      <c r="EMO171" s="1"/>
      <c r="EMP171" s="1"/>
      <c r="EMQ171" s="1"/>
      <c r="EMR171" s="1"/>
      <c r="EMS171" s="1"/>
      <c r="EMT171" s="1"/>
      <c r="EMU171" s="1"/>
      <c r="EMV171" s="1"/>
      <c r="EMW171" s="1"/>
      <c r="EMX171" s="1"/>
      <c r="EMY171" s="1"/>
      <c r="EMZ171" s="1"/>
      <c r="ENA171" s="1"/>
      <c r="ENB171" s="1"/>
      <c r="ENC171" s="1"/>
      <c r="END171" s="1"/>
      <c r="ENE171" s="1"/>
      <c r="ENF171" s="1"/>
      <c r="ENG171" s="1"/>
      <c r="ENH171" s="1"/>
      <c r="ENI171" s="1"/>
      <c r="ENJ171" s="1"/>
      <c r="ENK171" s="1"/>
      <c r="ENL171" s="1"/>
      <c r="ENM171" s="1"/>
      <c r="ENN171" s="1"/>
      <c r="ENO171" s="1"/>
      <c r="ENP171" s="1"/>
      <c r="ENQ171" s="1"/>
      <c r="ENR171" s="1"/>
      <c r="ENS171" s="1"/>
      <c r="ENT171" s="1"/>
      <c r="ENU171" s="1"/>
      <c r="ENV171" s="1"/>
      <c r="ENW171" s="1"/>
      <c r="ENX171" s="1"/>
      <c r="ENY171" s="1"/>
      <c r="ENZ171" s="1"/>
      <c r="EOA171" s="1"/>
      <c r="EOB171" s="1"/>
      <c r="EOC171" s="1"/>
      <c r="EOD171" s="1"/>
      <c r="EOE171" s="1"/>
      <c r="EOF171" s="1"/>
      <c r="EOG171" s="1"/>
      <c r="EOH171" s="1"/>
      <c r="EOI171" s="1"/>
      <c r="EOJ171" s="1"/>
      <c r="EOK171" s="1"/>
      <c r="EOL171" s="1"/>
      <c r="EOM171" s="1"/>
      <c r="EON171" s="1"/>
      <c r="EOO171" s="1"/>
      <c r="EOP171" s="1"/>
      <c r="EOQ171" s="1"/>
      <c r="EOR171" s="1"/>
      <c r="EOS171" s="1"/>
      <c r="EOT171" s="1"/>
      <c r="EOU171" s="1"/>
      <c r="EOV171" s="1"/>
      <c r="EOW171" s="1"/>
      <c r="EOX171" s="1"/>
      <c r="EOY171" s="1"/>
      <c r="EOZ171" s="1"/>
      <c r="EPA171" s="1"/>
      <c r="EPB171" s="1"/>
      <c r="EPC171" s="1"/>
      <c r="EPD171" s="1"/>
      <c r="EPE171" s="1"/>
      <c r="EPF171" s="1"/>
      <c r="EPG171" s="1"/>
      <c r="EPH171" s="1"/>
      <c r="EPI171" s="1"/>
      <c r="EPJ171" s="1"/>
      <c r="EPK171" s="1"/>
      <c r="EPL171" s="1"/>
      <c r="EPM171" s="1"/>
      <c r="EPN171" s="1"/>
      <c r="EPO171" s="1"/>
      <c r="EPP171" s="1"/>
      <c r="EPQ171" s="1"/>
      <c r="EPR171" s="1"/>
      <c r="EPS171" s="1"/>
      <c r="EPT171" s="1"/>
      <c r="EPU171" s="1"/>
      <c r="EPV171" s="1"/>
      <c r="EPW171" s="1"/>
      <c r="EPX171" s="1"/>
      <c r="EPY171" s="1"/>
      <c r="EPZ171" s="1"/>
      <c r="EQA171" s="1"/>
      <c r="EQB171" s="1"/>
      <c r="EQC171" s="1"/>
      <c r="EQD171" s="1"/>
      <c r="EQE171" s="1"/>
      <c r="EQF171" s="1"/>
      <c r="EQG171" s="1"/>
      <c r="EQH171" s="1"/>
      <c r="EQI171" s="1"/>
      <c r="EQJ171" s="1"/>
      <c r="EQK171" s="1"/>
      <c r="EQL171" s="1"/>
      <c r="EQM171" s="1"/>
      <c r="EQN171" s="1"/>
      <c r="EQO171" s="1"/>
      <c r="EQP171" s="1"/>
      <c r="EQQ171" s="1"/>
      <c r="EQR171" s="1"/>
      <c r="EQS171" s="1"/>
      <c r="EQT171" s="1"/>
      <c r="EQU171" s="1"/>
      <c r="EQV171" s="1"/>
      <c r="EQW171" s="1"/>
      <c r="EQX171" s="1"/>
      <c r="EQY171" s="1"/>
      <c r="EQZ171" s="1"/>
      <c r="ERA171" s="1"/>
      <c r="ERB171" s="1"/>
      <c r="ERC171" s="1"/>
      <c r="ERD171" s="1"/>
      <c r="ERE171" s="1"/>
      <c r="ERF171" s="1"/>
      <c r="ERG171" s="1"/>
      <c r="ERH171" s="1"/>
      <c r="ERI171" s="1"/>
      <c r="ERJ171" s="1"/>
      <c r="ERK171" s="1"/>
      <c r="ERL171" s="1"/>
      <c r="ERM171" s="1"/>
      <c r="ERN171" s="1"/>
      <c r="ERO171" s="1"/>
      <c r="ERP171" s="1"/>
      <c r="ERQ171" s="1"/>
      <c r="ERR171" s="1"/>
      <c r="ERS171" s="1"/>
      <c r="ERT171" s="1"/>
      <c r="ERU171" s="1"/>
      <c r="ERV171" s="1"/>
      <c r="ERW171" s="1"/>
      <c r="ERX171" s="1"/>
      <c r="ERY171" s="1"/>
      <c r="ERZ171" s="1"/>
      <c r="ESA171" s="1"/>
      <c r="ESB171" s="1"/>
      <c r="ESC171" s="1"/>
      <c r="ESD171" s="1"/>
      <c r="ESE171" s="1"/>
      <c r="ESF171" s="1"/>
      <c r="ESG171" s="1"/>
      <c r="ESH171" s="1"/>
      <c r="ESI171" s="1"/>
      <c r="ESJ171" s="1"/>
      <c r="ESK171" s="1"/>
      <c r="ESL171" s="1"/>
      <c r="ESM171" s="1"/>
      <c r="ESN171" s="1"/>
      <c r="ESO171" s="1"/>
      <c r="ESP171" s="1"/>
      <c r="ESQ171" s="1"/>
      <c r="ESR171" s="1"/>
      <c r="ESS171" s="1"/>
      <c r="EST171" s="1"/>
      <c r="ESU171" s="1"/>
      <c r="ESV171" s="1"/>
      <c r="ESW171" s="1"/>
      <c r="ESX171" s="1"/>
      <c r="ESY171" s="1"/>
      <c r="ESZ171" s="1"/>
      <c r="ETA171" s="1"/>
      <c r="ETB171" s="1"/>
      <c r="ETC171" s="1"/>
      <c r="ETD171" s="1"/>
      <c r="ETE171" s="1"/>
      <c r="ETF171" s="1"/>
      <c r="ETG171" s="1"/>
      <c r="ETH171" s="1"/>
      <c r="ETI171" s="1"/>
      <c r="ETJ171" s="1"/>
      <c r="ETK171" s="1"/>
      <c r="ETL171" s="1"/>
      <c r="ETM171" s="1"/>
      <c r="ETN171" s="1"/>
      <c r="ETO171" s="1"/>
      <c r="ETP171" s="1"/>
      <c r="ETQ171" s="1"/>
      <c r="ETR171" s="1"/>
      <c r="ETS171" s="1"/>
      <c r="ETT171" s="1"/>
      <c r="ETU171" s="1"/>
      <c r="ETV171" s="1"/>
      <c r="ETW171" s="1"/>
      <c r="ETX171" s="1"/>
      <c r="ETY171" s="1"/>
      <c r="ETZ171" s="1"/>
      <c r="EUA171" s="1"/>
      <c r="EUB171" s="1"/>
      <c r="EUC171" s="1"/>
      <c r="EUD171" s="1"/>
      <c r="EUE171" s="1"/>
      <c r="EUF171" s="1"/>
      <c r="EUG171" s="1"/>
      <c r="EUH171" s="1"/>
      <c r="EUI171" s="1"/>
      <c r="EUJ171" s="1"/>
      <c r="EUK171" s="1"/>
      <c r="EUL171" s="1"/>
      <c r="EUM171" s="1"/>
      <c r="EUN171" s="1"/>
      <c r="EUO171" s="1"/>
      <c r="EUP171" s="1"/>
      <c r="EUQ171" s="1"/>
      <c r="EUR171" s="1"/>
      <c r="EUS171" s="1"/>
      <c r="EUT171" s="1"/>
      <c r="EUU171" s="1"/>
      <c r="EUV171" s="1"/>
      <c r="EUW171" s="1"/>
      <c r="EUX171" s="1"/>
      <c r="EUY171" s="1"/>
      <c r="EUZ171" s="1"/>
      <c r="EVA171" s="1"/>
      <c r="EVB171" s="1"/>
      <c r="EVC171" s="1"/>
      <c r="EVD171" s="1"/>
      <c r="EVE171" s="1"/>
      <c r="EVF171" s="1"/>
      <c r="EVG171" s="1"/>
      <c r="EVH171" s="1"/>
      <c r="EVI171" s="1"/>
      <c r="EVJ171" s="1"/>
      <c r="EVK171" s="1"/>
      <c r="EVL171" s="1"/>
      <c r="EVM171" s="1"/>
      <c r="EVN171" s="1"/>
      <c r="EVO171" s="1"/>
      <c r="EVP171" s="1"/>
      <c r="EVQ171" s="1"/>
      <c r="EVR171" s="1"/>
      <c r="EVS171" s="1"/>
      <c r="EVT171" s="1"/>
      <c r="EVU171" s="1"/>
      <c r="EVV171" s="1"/>
      <c r="EVW171" s="1"/>
      <c r="EVX171" s="1"/>
      <c r="EVY171" s="1"/>
      <c r="EVZ171" s="1"/>
      <c r="EWA171" s="1"/>
      <c r="EWB171" s="1"/>
      <c r="EWC171" s="1"/>
      <c r="EWD171" s="1"/>
      <c r="EWE171" s="1"/>
      <c r="EWF171" s="1"/>
      <c r="EWG171" s="1"/>
      <c r="EWH171" s="1"/>
      <c r="EWI171" s="1"/>
      <c r="EWJ171" s="1"/>
      <c r="EWK171" s="1"/>
      <c r="EWL171" s="1"/>
      <c r="EWM171" s="1"/>
      <c r="EWN171" s="1"/>
      <c r="EWO171" s="1"/>
      <c r="EWP171" s="1"/>
      <c r="EWQ171" s="1"/>
      <c r="EWR171" s="1"/>
      <c r="EWS171" s="1"/>
      <c r="EWT171" s="1"/>
      <c r="EWU171" s="1"/>
      <c r="EWV171" s="1"/>
      <c r="EWW171" s="1"/>
      <c r="EWX171" s="1"/>
      <c r="EWY171" s="1"/>
      <c r="EWZ171" s="1"/>
      <c r="EXA171" s="1"/>
      <c r="EXB171" s="1"/>
      <c r="EXC171" s="1"/>
      <c r="EXD171" s="1"/>
      <c r="EXE171" s="1"/>
      <c r="EXF171" s="1"/>
      <c r="EXG171" s="1"/>
      <c r="EXH171" s="1"/>
      <c r="EXI171" s="1"/>
      <c r="EXJ171" s="1"/>
      <c r="EXK171" s="1"/>
      <c r="EXL171" s="1"/>
      <c r="EXM171" s="1"/>
      <c r="EXN171" s="1"/>
      <c r="EXO171" s="1"/>
      <c r="EXP171" s="1"/>
      <c r="EXQ171" s="1"/>
      <c r="EXR171" s="1"/>
      <c r="EXS171" s="1"/>
      <c r="EXT171" s="1"/>
      <c r="EXU171" s="1"/>
      <c r="EXV171" s="1"/>
      <c r="EXW171" s="1"/>
      <c r="EXX171" s="1"/>
      <c r="EXY171" s="1"/>
      <c r="EXZ171" s="1"/>
      <c r="EYA171" s="1"/>
      <c r="EYB171" s="1"/>
      <c r="EYC171" s="1"/>
      <c r="EYD171" s="1"/>
      <c r="EYE171" s="1"/>
      <c r="EYF171" s="1"/>
      <c r="EYG171" s="1"/>
      <c r="EYH171" s="1"/>
      <c r="EYI171" s="1"/>
      <c r="EYJ171" s="1"/>
      <c r="EYK171" s="1"/>
      <c r="EYL171" s="1"/>
      <c r="EYM171" s="1"/>
      <c r="EYN171" s="1"/>
      <c r="EYO171" s="1"/>
      <c r="EYP171" s="1"/>
      <c r="EYQ171" s="1"/>
      <c r="EYR171" s="1"/>
      <c r="EYS171" s="1"/>
      <c r="EYT171" s="1"/>
      <c r="EYU171" s="1"/>
      <c r="EYV171" s="1"/>
      <c r="EYW171" s="1"/>
      <c r="EYX171" s="1"/>
      <c r="EYY171" s="1"/>
      <c r="EYZ171" s="1"/>
      <c r="EZA171" s="1"/>
      <c r="EZB171" s="1"/>
      <c r="EZC171" s="1"/>
      <c r="EZD171" s="1"/>
      <c r="EZE171" s="1"/>
      <c r="EZF171" s="1"/>
      <c r="EZG171" s="1"/>
      <c r="EZH171" s="1"/>
      <c r="EZI171" s="1"/>
      <c r="EZJ171" s="1"/>
      <c r="EZK171" s="1"/>
      <c r="EZL171" s="1"/>
      <c r="EZM171" s="1"/>
      <c r="EZN171" s="1"/>
      <c r="EZO171" s="1"/>
      <c r="EZP171" s="1"/>
      <c r="EZQ171" s="1"/>
      <c r="EZR171" s="1"/>
      <c r="EZS171" s="1"/>
      <c r="EZT171" s="1"/>
      <c r="EZU171" s="1"/>
      <c r="EZV171" s="1"/>
      <c r="EZW171" s="1"/>
      <c r="EZX171" s="1"/>
      <c r="EZY171" s="1"/>
      <c r="EZZ171" s="1"/>
      <c r="FAA171" s="1"/>
      <c r="FAB171" s="1"/>
      <c r="FAC171" s="1"/>
      <c r="FAD171" s="1"/>
      <c r="FAE171" s="1"/>
      <c r="FAF171" s="1"/>
      <c r="FAG171" s="1"/>
      <c r="FAH171" s="1"/>
      <c r="FAI171" s="1"/>
      <c r="FAJ171" s="1"/>
      <c r="FAK171" s="1"/>
      <c r="FAL171" s="1"/>
      <c r="FAM171" s="1"/>
      <c r="FAN171" s="1"/>
      <c r="FAO171" s="1"/>
      <c r="FAP171" s="1"/>
      <c r="FAQ171" s="1"/>
      <c r="FAR171" s="1"/>
      <c r="FAS171" s="1"/>
      <c r="FAT171" s="1"/>
      <c r="FAU171" s="1"/>
      <c r="FAV171" s="1"/>
      <c r="FAW171" s="1"/>
      <c r="FAX171" s="1"/>
      <c r="FAY171" s="1"/>
      <c r="FAZ171" s="1"/>
      <c r="FBA171" s="1"/>
      <c r="FBB171" s="1"/>
      <c r="FBC171" s="1"/>
      <c r="FBD171" s="1"/>
      <c r="FBE171" s="1"/>
      <c r="FBF171" s="1"/>
      <c r="FBG171" s="1"/>
      <c r="FBH171" s="1"/>
      <c r="FBI171" s="1"/>
      <c r="FBJ171" s="1"/>
      <c r="FBK171" s="1"/>
      <c r="FBL171" s="1"/>
      <c r="FBM171" s="1"/>
      <c r="FBN171" s="1"/>
      <c r="FBO171" s="1"/>
      <c r="FBP171" s="1"/>
      <c r="FBQ171" s="1"/>
      <c r="FBR171" s="1"/>
      <c r="FBS171" s="1"/>
      <c r="FBT171" s="1"/>
      <c r="FBU171" s="1"/>
      <c r="FBV171" s="1"/>
      <c r="FBW171" s="1"/>
      <c r="FBX171" s="1"/>
      <c r="FBY171" s="1"/>
      <c r="FBZ171" s="1"/>
      <c r="FCA171" s="1"/>
      <c r="FCB171" s="1"/>
      <c r="FCC171" s="1"/>
      <c r="FCD171" s="1"/>
      <c r="FCE171" s="1"/>
      <c r="FCF171" s="1"/>
      <c r="FCG171" s="1"/>
      <c r="FCH171" s="1"/>
      <c r="FCI171" s="1"/>
      <c r="FCJ171" s="1"/>
      <c r="FCK171" s="1"/>
      <c r="FCL171" s="1"/>
      <c r="FCM171" s="1"/>
      <c r="FCN171" s="1"/>
      <c r="FCO171" s="1"/>
      <c r="FCP171" s="1"/>
      <c r="FCQ171" s="1"/>
      <c r="FCR171" s="1"/>
      <c r="FCS171" s="1"/>
      <c r="FCT171" s="1"/>
      <c r="FCU171" s="1"/>
      <c r="FCV171" s="1"/>
      <c r="FCW171" s="1"/>
      <c r="FCX171" s="1"/>
      <c r="FCY171" s="1"/>
      <c r="FCZ171" s="1"/>
      <c r="FDA171" s="1"/>
      <c r="FDB171" s="1"/>
      <c r="FDC171" s="1"/>
      <c r="FDD171" s="1"/>
      <c r="FDE171" s="1"/>
      <c r="FDF171" s="1"/>
      <c r="FDG171" s="1"/>
      <c r="FDH171" s="1"/>
      <c r="FDI171" s="1"/>
      <c r="FDJ171" s="1"/>
      <c r="FDK171" s="1"/>
      <c r="FDL171" s="1"/>
      <c r="FDM171" s="1"/>
      <c r="FDN171" s="1"/>
      <c r="FDO171" s="1"/>
      <c r="FDP171" s="1"/>
      <c r="FDQ171" s="1"/>
      <c r="FDR171" s="1"/>
      <c r="FDS171" s="1"/>
      <c r="FDT171" s="1"/>
      <c r="FDU171" s="1"/>
      <c r="FDV171" s="1"/>
      <c r="FDW171" s="1"/>
      <c r="FDX171" s="1"/>
      <c r="FDY171" s="1"/>
      <c r="FDZ171" s="1"/>
      <c r="FEA171" s="1"/>
      <c r="FEB171" s="1"/>
      <c r="FEC171" s="1"/>
      <c r="FED171" s="1"/>
      <c r="FEE171" s="1"/>
      <c r="FEF171" s="1"/>
      <c r="FEG171" s="1"/>
      <c r="FEH171" s="1"/>
      <c r="FEI171" s="1"/>
      <c r="FEJ171" s="1"/>
      <c r="FEK171" s="1"/>
      <c r="FEL171" s="1"/>
      <c r="FEM171" s="1"/>
      <c r="FEN171" s="1"/>
      <c r="FEO171" s="1"/>
      <c r="FEP171" s="1"/>
      <c r="FEQ171" s="1"/>
      <c r="FER171" s="1"/>
      <c r="FES171" s="1"/>
      <c r="FET171" s="1"/>
      <c r="FEU171" s="1"/>
      <c r="FEV171" s="1"/>
      <c r="FEW171" s="1"/>
      <c r="FEX171" s="1"/>
      <c r="FEY171" s="1"/>
      <c r="FEZ171" s="1"/>
      <c r="FFA171" s="1"/>
      <c r="FFB171" s="1"/>
      <c r="FFC171" s="1"/>
      <c r="FFD171" s="1"/>
      <c r="FFE171" s="1"/>
      <c r="FFF171" s="1"/>
      <c r="FFG171" s="1"/>
      <c r="FFH171" s="1"/>
      <c r="FFI171" s="1"/>
      <c r="FFJ171" s="1"/>
      <c r="FFK171" s="1"/>
      <c r="FFL171" s="1"/>
      <c r="FFM171" s="1"/>
      <c r="FFN171" s="1"/>
      <c r="FFO171" s="1"/>
      <c r="FFP171" s="1"/>
      <c r="FFQ171" s="1"/>
      <c r="FFR171" s="1"/>
      <c r="FFS171" s="1"/>
      <c r="FFT171" s="1"/>
      <c r="FFU171" s="1"/>
      <c r="FFV171" s="1"/>
      <c r="FFW171" s="1"/>
      <c r="FFX171" s="1"/>
      <c r="FFY171" s="1"/>
      <c r="FFZ171" s="1"/>
      <c r="FGA171" s="1"/>
      <c r="FGB171" s="1"/>
      <c r="FGC171" s="1"/>
      <c r="FGD171" s="1"/>
      <c r="FGE171" s="1"/>
      <c r="FGF171" s="1"/>
      <c r="FGG171" s="1"/>
      <c r="FGH171" s="1"/>
      <c r="FGI171" s="1"/>
      <c r="FGJ171" s="1"/>
      <c r="FGK171" s="1"/>
      <c r="FGL171" s="1"/>
      <c r="FGM171" s="1"/>
      <c r="FGN171" s="1"/>
      <c r="FGO171" s="1"/>
      <c r="FGP171" s="1"/>
      <c r="FGQ171" s="1"/>
      <c r="FGR171" s="1"/>
      <c r="FGS171" s="1"/>
      <c r="FGT171" s="1"/>
      <c r="FGU171" s="1"/>
      <c r="FGV171" s="1"/>
      <c r="FGW171" s="1"/>
      <c r="FGX171" s="1"/>
      <c r="FGY171" s="1"/>
      <c r="FGZ171" s="1"/>
      <c r="FHA171" s="1"/>
      <c r="FHB171" s="1"/>
      <c r="FHC171" s="1"/>
      <c r="FHD171" s="1"/>
      <c r="FHE171" s="1"/>
      <c r="FHF171" s="1"/>
      <c r="FHG171" s="1"/>
      <c r="FHH171" s="1"/>
      <c r="FHI171" s="1"/>
      <c r="FHJ171" s="1"/>
      <c r="FHK171" s="1"/>
      <c r="FHL171" s="1"/>
      <c r="FHM171" s="1"/>
      <c r="FHN171" s="1"/>
      <c r="FHO171" s="1"/>
      <c r="FHP171" s="1"/>
      <c r="FHQ171" s="1"/>
      <c r="FHR171" s="1"/>
      <c r="FHS171" s="1"/>
      <c r="FHT171" s="1"/>
      <c r="FHU171" s="1"/>
      <c r="FHV171" s="1"/>
      <c r="FHW171" s="1"/>
      <c r="FHX171" s="1"/>
      <c r="FHY171" s="1"/>
      <c r="FHZ171" s="1"/>
      <c r="FIA171" s="1"/>
      <c r="FIB171" s="1"/>
      <c r="FIC171" s="1"/>
      <c r="FID171" s="1"/>
      <c r="FIE171" s="1"/>
      <c r="FIF171" s="1"/>
      <c r="FIG171" s="1"/>
      <c r="FIH171" s="1"/>
      <c r="FII171" s="1"/>
      <c r="FIJ171" s="1"/>
      <c r="FIK171" s="1"/>
      <c r="FIL171" s="1"/>
      <c r="FIM171" s="1"/>
      <c r="FIN171" s="1"/>
      <c r="FIO171" s="1"/>
      <c r="FIP171" s="1"/>
      <c r="FIQ171" s="1"/>
      <c r="FIR171" s="1"/>
      <c r="FIS171" s="1"/>
      <c r="FIT171" s="1"/>
      <c r="FIU171" s="1"/>
      <c r="FIV171" s="1"/>
      <c r="FIW171" s="1"/>
      <c r="FIX171" s="1"/>
      <c r="FIY171" s="1"/>
      <c r="FIZ171" s="1"/>
      <c r="FJA171" s="1"/>
      <c r="FJB171" s="1"/>
      <c r="FJC171" s="1"/>
      <c r="FJD171" s="1"/>
      <c r="FJE171" s="1"/>
      <c r="FJF171" s="1"/>
      <c r="FJG171" s="1"/>
      <c r="FJH171" s="1"/>
      <c r="FJI171" s="1"/>
      <c r="FJJ171" s="1"/>
      <c r="FJK171" s="1"/>
      <c r="FJL171" s="1"/>
      <c r="FJM171" s="1"/>
      <c r="FJN171" s="1"/>
      <c r="FJO171" s="1"/>
      <c r="FJP171" s="1"/>
      <c r="FJQ171" s="1"/>
      <c r="FJR171" s="1"/>
      <c r="FJS171" s="1"/>
      <c r="FJT171" s="1"/>
      <c r="FJU171" s="1"/>
      <c r="FJV171" s="1"/>
      <c r="FJW171" s="1"/>
      <c r="FJX171" s="1"/>
      <c r="FJY171" s="1"/>
      <c r="FJZ171" s="1"/>
      <c r="FKA171" s="1"/>
      <c r="FKB171" s="1"/>
      <c r="FKC171" s="1"/>
      <c r="FKD171" s="1"/>
      <c r="FKE171" s="1"/>
      <c r="FKF171" s="1"/>
      <c r="FKG171" s="1"/>
      <c r="FKH171" s="1"/>
      <c r="FKI171" s="1"/>
      <c r="FKJ171" s="1"/>
      <c r="FKK171" s="1"/>
      <c r="FKL171" s="1"/>
      <c r="FKM171" s="1"/>
      <c r="FKN171" s="1"/>
      <c r="FKO171" s="1"/>
      <c r="FKP171" s="1"/>
      <c r="FKQ171" s="1"/>
      <c r="FKR171" s="1"/>
      <c r="FKS171" s="1"/>
      <c r="FKT171" s="1"/>
      <c r="FKU171" s="1"/>
      <c r="FKV171" s="1"/>
      <c r="FKW171" s="1"/>
      <c r="FKX171" s="1"/>
      <c r="FKY171" s="1"/>
      <c r="FKZ171" s="1"/>
      <c r="FLA171" s="1"/>
      <c r="FLB171" s="1"/>
      <c r="FLC171" s="1"/>
      <c r="FLD171" s="1"/>
      <c r="FLE171" s="1"/>
      <c r="FLF171" s="1"/>
      <c r="FLG171" s="1"/>
      <c r="FLH171" s="1"/>
      <c r="FLI171" s="1"/>
      <c r="FLJ171" s="1"/>
      <c r="FLK171" s="1"/>
      <c r="FLL171" s="1"/>
      <c r="FLM171" s="1"/>
      <c r="FLN171" s="1"/>
      <c r="FLO171" s="1"/>
      <c r="FLP171" s="1"/>
      <c r="FLQ171" s="1"/>
      <c r="FLR171" s="1"/>
      <c r="FLS171" s="1"/>
      <c r="FLT171" s="1"/>
      <c r="FLU171" s="1"/>
      <c r="FLV171" s="1"/>
      <c r="FLW171" s="1"/>
      <c r="FLX171" s="1"/>
      <c r="FLY171" s="1"/>
      <c r="FLZ171" s="1"/>
      <c r="FMA171" s="1"/>
      <c r="FMB171" s="1"/>
      <c r="FMC171" s="1"/>
      <c r="FMD171" s="1"/>
      <c r="FME171" s="1"/>
      <c r="FMF171" s="1"/>
      <c r="FMG171" s="1"/>
      <c r="FMH171" s="1"/>
      <c r="FMI171" s="1"/>
      <c r="FMJ171" s="1"/>
      <c r="FMK171" s="1"/>
      <c r="FML171" s="1"/>
      <c r="FMM171" s="1"/>
      <c r="FMN171" s="1"/>
      <c r="FMO171" s="1"/>
      <c r="FMP171" s="1"/>
      <c r="FMQ171" s="1"/>
      <c r="FMR171" s="1"/>
      <c r="FMS171" s="1"/>
      <c r="FMT171" s="1"/>
      <c r="FMU171" s="1"/>
      <c r="FMV171" s="1"/>
      <c r="FMW171" s="1"/>
      <c r="FMX171" s="1"/>
      <c r="FMY171" s="1"/>
      <c r="FMZ171" s="1"/>
      <c r="FNA171" s="1"/>
      <c r="FNB171" s="1"/>
      <c r="FNC171" s="1"/>
      <c r="FND171" s="1"/>
      <c r="FNE171" s="1"/>
      <c r="FNF171" s="1"/>
      <c r="FNG171" s="1"/>
      <c r="FNH171" s="1"/>
      <c r="FNI171" s="1"/>
      <c r="FNJ171" s="1"/>
      <c r="FNK171" s="1"/>
      <c r="FNL171" s="1"/>
      <c r="FNM171" s="1"/>
      <c r="FNN171" s="1"/>
      <c r="FNO171" s="1"/>
      <c r="FNP171" s="1"/>
      <c r="FNQ171" s="1"/>
      <c r="FNR171" s="1"/>
      <c r="FNS171" s="1"/>
      <c r="FNT171" s="1"/>
      <c r="FNU171" s="1"/>
      <c r="FNV171" s="1"/>
      <c r="FNW171" s="1"/>
      <c r="FNX171" s="1"/>
      <c r="FNY171" s="1"/>
      <c r="FNZ171" s="1"/>
      <c r="FOA171" s="1"/>
      <c r="FOB171" s="1"/>
      <c r="FOC171" s="1"/>
      <c r="FOD171" s="1"/>
      <c r="FOE171" s="1"/>
      <c r="FOF171" s="1"/>
      <c r="FOG171" s="1"/>
      <c r="FOH171" s="1"/>
      <c r="FOI171" s="1"/>
      <c r="FOJ171" s="1"/>
      <c r="FOK171" s="1"/>
      <c r="FOL171" s="1"/>
      <c r="FOM171" s="1"/>
      <c r="FON171" s="1"/>
      <c r="FOO171" s="1"/>
      <c r="FOP171" s="1"/>
      <c r="FOQ171" s="1"/>
      <c r="FOR171" s="1"/>
      <c r="FOS171" s="1"/>
      <c r="FOT171" s="1"/>
      <c r="FOU171" s="1"/>
      <c r="FOV171" s="1"/>
      <c r="FOW171" s="1"/>
      <c r="FOX171" s="1"/>
      <c r="FOY171" s="1"/>
      <c r="FOZ171" s="1"/>
      <c r="FPA171" s="1"/>
      <c r="FPB171" s="1"/>
      <c r="FPC171" s="1"/>
      <c r="FPD171" s="1"/>
      <c r="FPE171" s="1"/>
      <c r="FPF171" s="1"/>
      <c r="FPG171" s="1"/>
      <c r="FPH171" s="1"/>
      <c r="FPI171" s="1"/>
      <c r="FPJ171" s="1"/>
      <c r="FPK171" s="1"/>
      <c r="FPL171" s="1"/>
      <c r="FPM171" s="1"/>
      <c r="FPN171" s="1"/>
      <c r="FPO171" s="1"/>
      <c r="FPP171" s="1"/>
      <c r="FPQ171" s="1"/>
      <c r="FPR171" s="1"/>
      <c r="FPS171" s="1"/>
      <c r="FPT171" s="1"/>
      <c r="FPU171" s="1"/>
      <c r="FPV171" s="1"/>
      <c r="FPW171" s="1"/>
      <c r="FPX171" s="1"/>
      <c r="FPY171" s="1"/>
      <c r="FPZ171" s="1"/>
      <c r="FQA171" s="1"/>
      <c r="FQB171" s="1"/>
      <c r="FQC171" s="1"/>
      <c r="FQD171" s="1"/>
      <c r="FQE171" s="1"/>
      <c r="FQF171" s="1"/>
      <c r="FQG171" s="1"/>
      <c r="FQH171" s="1"/>
      <c r="FQI171" s="1"/>
      <c r="FQJ171" s="1"/>
      <c r="FQK171" s="1"/>
      <c r="FQL171" s="1"/>
      <c r="FQM171" s="1"/>
      <c r="FQN171" s="1"/>
      <c r="FQO171" s="1"/>
      <c r="FQP171" s="1"/>
      <c r="FQQ171" s="1"/>
      <c r="FQR171" s="1"/>
      <c r="FQS171" s="1"/>
      <c r="FQT171" s="1"/>
      <c r="FQU171" s="1"/>
      <c r="FQV171" s="1"/>
      <c r="FQW171" s="1"/>
      <c r="FQX171" s="1"/>
      <c r="FQY171" s="1"/>
      <c r="FQZ171" s="1"/>
      <c r="FRA171" s="1"/>
      <c r="FRB171" s="1"/>
      <c r="FRC171" s="1"/>
      <c r="FRD171" s="1"/>
      <c r="FRE171" s="1"/>
      <c r="FRF171" s="1"/>
      <c r="FRG171" s="1"/>
      <c r="FRH171" s="1"/>
      <c r="FRI171" s="1"/>
      <c r="FRJ171" s="1"/>
      <c r="FRK171" s="1"/>
      <c r="FRL171" s="1"/>
      <c r="FRM171" s="1"/>
      <c r="FRN171" s="1"/>
      <c r="FRO171" s="1"/>
      <c r="FRP171" s="1"/>
      <c r="FRQ171" s="1"/>
      <c r="FRR171" s="1"/>
      <c r="FRS171" s="1"/>
      <c r="FRT171" s="1"/>
      <c r="FRU171" s="1"/>
      <c r="FRV171" s="1"/>
      <c r="FRW171" s="1"/>
      <c r="FRX171" s="1"/>
      <c r="FRY171" s="1"/>
      <c r="FRZ171" s="1"/>
      <c r="FSA171" s="1"/>
      <c r="FSB171" s="1"/>
      <c r="FSC171" s="1"/>
      <c r="FSD171" s="1"/>
      <c r="FSE171" s="1"/>
      <c r="FSF171" s="1"/>
      <c r="FSG171" s="1"/>
      <c r="FSH171" s="1"/>
      <c r="FSI171" s="1"/>
      <c r="FSJ171" s="1"/>
      <c r="FSK171" s="1"/>
      <c r="FSL171" s="1"/>
      <c r="FSM171" s="1"/>
      <c r="FSN171" s="1"/>
      <c r="FSO171" s="1"/>
      <c r="FSP171" s="1"/>
      <c r="FSQ171" s="1"/>
      <c r="FSR171" s="1"/>
      <c r="FSS171" s="1"/>
      <c r="FST171" s="1"/>
      <c r="FSU171" s="1"/>
      <c r="FSV171" s="1"/>
      <c r="FSW171" s="1"/>
      <c r="FSX171" s="1"/>
      <c r="FSY171" s="1"/>
      <c r="FSZ171" s="1"/>
      <c r="FTA171" s="1"/>
      <c r="FTB171" s="1"/>
      <c r="FTC171" s="1"/>
      <c r="FTD171" s="1"/>
      <c r="FTE171" s="1"/>
      <c r="FTF171" s="1"/>
      <c r="FTG171" s="1"/>
      <c r="FTH171" s="1"/>
      <c r="FTI171" s="1"/>
      <c r="FTJ171" s="1"/>
      <c r="FTK171" s="1"/>
      <c r="FTL171" s="1"/>
      <c r="FTM171" s="1"/>
      <c r="FTN171" s="1"/>
      <c r="FTO171" s="1"/>
      <c r="FTP171" s="1"/>
      <c r="FTQ171" s="1"/>
      <c r="FTR171" s="1"/>
      <c r="FTS171" s="1"/>
      <c r="FTT171" s="1"/>
      <c r="FTU171" s="1"/>
      <c r="FTV171" s="1"/>
      <c r="FTW171" s="1"/>
      <c r="FTX171" s="1"/>
      <c r="FTY171" s="1"/>
      <c r="FTZ171" s="1"/>
      <c r="FUA171" s="1"/>
      <c r="FUB171" s="1"/>
      <c r="FUC171" s="1"/>
      <c r="FUD171" s="1"/>
      <c r="FUE171" s="1"/>
      <c r="FUF171" s="1"/>
      <c r="FUG171" s="1"/>
      <c r="FUH171" s="1"/>
      <c r="FUI171" s="1"/>
      <c r="FUJ171" s="1"/>
      <c r="FUK171" s="1"/>
      <c r="FUL171" s="1"/>
      <c r="FUM171" s="1"/>
      <c r="FUN171" s="1"/>
      <c r="FUO171" s="1"/>
      <c r="FUP171" s="1"/>
      <c r="FUQ171" s="1"/>
      <c r="FUR171" s="1"/>
      <c r="FUS171" s="1"/>
      <c r="FUT171" s="1"/>
      <c r="FUU171" s="1"/>
      <c r="FUV171" s="1"/>
      <c r="FUW171" s="1"/>
      <c r="FUX171" s="1"/>
      <c r="FUY171" s="1"/>
      <c r="FUZ171" s="1"/>
      <c r="FVA171" s="1"/>
      <c r="FVB171" s="1"/>
      <c r="FVC171" s="1"/>
      <c r="FVD171" s="1"/>
      <c r="FVE171" s="1"/>
      <c r="FVF171" s="1"/>
      <c r="FVG171" s="1"/>
      <c r="FVH171" s="1"/>
      <c r="FVI171" s="1"/>
      <c r="FVJ171" s="1"/>
      <c r="FVK171" s="1"/>
      <c r="FVL171" s="1"/>
      <c r="FVM171" s="1"/>
      <c r="FVN171" s="1"/>
      <c r="FVO171" s="1"/>
      <c r="FVP171" s="1"/>
      <c r="FVQ171" s="1"/>
      <c r="FVR171" s="1"/>
      <c r="FVS171" s="1"/>
      <c r="FVT171" s="1"/>
      <c r="FVU171" s="1"/>
      <c r="FVV171" s="1"/>
      <c r="FVW171" s="1"/>
      <c r="FVX171" s="1"/>
      <c r="FVY171" s="1"/>
      <c r="FVZ171" s="1"/>
      <c r="FWA171" s="1"/>
      <c r="FWB171" s="1"/>
      <c r="FWC171" s="1"/>
      <c r="FWD171" s="1"/>
      <c r="FWE171" s="1"/>
      <c r="FWF171" s="1"/>
      <c r="FWG171" s="1"/>
      <c r="FWH171" s="1"/>
      <c r="FWI171" s="1"/>
      <c r="FWJ171" s="1"/>
      <c r="FWK171" s="1"/>
      <c r="FWL171" s="1"/>
      <c r="FWM171" s="1"/>
      <c r="FWN171" s="1"/>
      <c r="FWO171" s="1"/>
      <c r="FWP171" s="1"/>
      <c r="FWQ171" s="1"/>
      <c r="FWR171" s="1"/>
      <c r="FWS171" s="1"/>
      <c r="FWT171" s="1"/>
      <c r="FWU171" s="1"/>
      <c r="FWV171" s="1"/>
      <c r="FWW171" s="1"/>
      <c r="FWX171" s="1"/>
      <c r="FWY171" s="1"/>
      <c r="FWZ171" s="1"/>
      <c r="FXA171" s="1"/>
      <c r="FXB171" s="1"/>
      <c r="FXC171" s="1"/>
      <c r="FXD171" s="1"/>
      <c r="FXE171" s="1"/>
      <c r="FXF171" s="1"/>
      <c r="FXG171" s="1"/>
      <c r="FXH171" s="1"/>
      <c r="FXI171" s="1"/>
      <c r="FXJ171" s="1"/>
      <c r="FXK171" s="1"/>
      <c r="FXL171" s="1"/>
      <c r="FXM171" s="1"/>
      <c r="FXN171" s="1"/>
      <c r="FXO171" s="1"/>
      <c r="FXP171" s="1"/>
      <c r="FXQ171" s="1"/>
      <c r="FXR171" s="1"/>
      <c r="FXS171" s="1"/>
      <c r="FXT171" s="1"/>
      <c r="FXU171" s="1"/>
      <c r="FXV171" s="1"/>
      <c r="FXW171" s="1"/>
      <c r="FXX171" s="1"/>
      <c r="FXY171" s="1"/>
      <c r="FXZ171" s="1"/>
      <c r="FYA171" s="1"/>
      <c r="FYB171" s="1"/>
      <c r="FYC171" s="1"/>
      <c r="FYD171" s="1"/>
      <c r="FYE171" s="1"/>
      <c r="FYF171" s="1"/>
      <c r="FYG171" s="1"/>
      <c r="FYH171" s="1"/>
      <c r="FYI171" s="1"/>
      <c r="FYJ171" s="1"/>
      <c r="FYK171" s="1"/>
      <c r="FYL171" s="1"/>
      <c r="FYM171" s="1"/>
      <c r="FYN171" s="1"/>
      <c r="FYO171" s="1"/>
      <c r="FYP171" s="1"/>
      <c r="FYQ171" s="1"/>
      <c r="FYR171" s="1"/>
      <c r="FYS171" s="1"/>
      <c r="FYT171" s="1"/>
      <c r="FYU171" s="1"/>
      <c r="FYV171" s="1"/>
      <c r="FYW171" s="1"/>
      <c r="FYX171" s="1"/>
      <c r="FYY171" s="1"/>
      <c r="FYZ171" s="1"/>
      <c r="FZA171" s="1"/>
      <c r="FZB171" s="1"/>
      <c r="FZC171" s="1"/>
      <c r="FZD171" s="1"/>
      <c r="FZE171" s="1"/>
      <c r="FZF171" s="1"/>
      <c r="FZG171" s="1"/>
      <c r="FZH171" s="1"/>
      <c r="FZI171" s="1"/>
      <c r="FZJ171" s="1"/>
      <c r="FZK171" s="1"/>
      <c r="FZL171" s="1"/>
      <c r="FZM171" s="1"/>
      <c r="FZN171" s="1"/>
      <c r="FZO171" s="1"/>
      <c r="FZP171" s="1"/>
      <c r="FZQ171" s="1"/>
      <c r="FZR171" s="1"/>
      <c r="FZS171" s="1"/>
      <c r="FZT171" s="1"/>
      <c r="FZU171" s="1"/>
      <c r="FZV171" s="1"/>
      <c r="FZW171" s="1"/>
      <c r="FZX171" s="1"/>
      <c r="FZY171" s="1"/>
      <c r="FZZ171" s="1"/>
      <c r="GAA171" s="1"/>
      <c r="GAB171" s="1"/>
      <c r="GAC171" s="1"/>
      <c r="GAD171" s="1"/>
      <c r="GAE171" s="1"/>
      <c r="GAF171" s="1"/>
      <c r="GAG171" s="1"/>
      <c r="GAH171" s="1"/>
      <c r="GAI171" s="1"/>
      <c r="GAJ171" s="1"/>
      <c r="GAK171" s="1"/>
      <c r="GAL171" s="1"/>
      <c r="GAM171" s="1"/>
      <c r="GAN171" s="1"/>
      <c r="GAO171" s="1"/>
      <c r="GAP171" s="1"/>
      <c r="GAQ171" s="1"/>
      <c r="GAR171" s="1"/>
      <c r="GAS171" s="1"/>
      <c r="GAT171" s="1"/>
      <c r="GAU171" s="1"/>
      <c r="GAV171" s="1"/>
      <c r="GAW171" s="1"/>
      <c r="GAX171" s="1"/>
      <c r="GAY171" s="1"/>
      <c r="GAZ171" s="1"/>
      <c r="GBA171" s="1"/>
      <c r="GBB171" s="1"/>
      <c r="GBC171" s="1"/>
      <c r="GBD171" s="1"/>
      <c r="GBE171" s="1"/>
      <c r="GBF171" s="1"/>
      <c r="GBG171" s="1"/>
      <c r="GBH171" s="1"/>
      <c r="GBI171" s="1"/>
      <c r="GBJ171" s="1"/>
      <c r="GBK171" s="1"/>
      <c r="GBL171" s="1"/>
      <c r="GBM171" s="1"/>
      <c r="GBN171" s="1"/>
      <c r="GBO171" s="1"/>
      <c r="GBP171" s="1"/>
      <c r="GBQ171" s="1"/>
      <c r="GBR171" s="1"/>
      <c r="GBS171" s="1"/>
      <c r="GBT171" s="1"/>
      <c r="GBU171" s="1"/>
      <c r="GBV171" s="1"/>
      <c r="GBW171" s="1"/>
      <c r="GBX171" s="1"/>
      <c r="GBY171" s="1"/>
      <c r="GBZ171" s="1"/>
      <c r="GCA171" s="1"/>
      <c r="GCB171" s="1"/>
      <c r="GCC171" s="1"/>
      <c r="GCD171" s="1"/>
      <c r="GCE171" s="1"/>
      <c r="GCF171" s="1"/>
      <c r="GCG171" s="1"/>
      <c r="GCH171" s="1"/>
      <c r="GCI171" s="1"/>
      <c r="GCJ171" s="1"/>
      <c r="GCK171" s="1"/>
      <c r="GCL171" s="1"/>
      <c r="GCM171" s="1"/>
      <c r="GCN171" s="1"/>
      <c r="GCO171" s="1"/>
      <c r="GCP171" s="1"/>
      <c r="GCQ171" s="1"/>
      <c r="GCR171" s="1"/>
      <c r="GCS171" s="1"/>
      <c r="GCT171" s="1"/>
      <c r="GCU171" s="1"/>
      <c r="GCV171" s="1"/>
      <c r="GCW171" s="1"/>
      <c r="GCX171" s="1"/>
      <c r="GCY171" s="1"/>
      <c r="GCZ171" s="1"/>
      <c r="GDA171" s="1"/>
      <c r="GDB171" s="1"/>
      <c r="GDC171" s="1"/>
      <c r="GDD171" s="1"/>
      <c r="GDE171" s="1"/>
      <c r="GDF171" s="1"/>
      <c r="GDG171" s="1"/>
      <c r="GDH171" s="1"/>
      <c r="GDI171" s="1"/>
      <c r="GDJ171" s="1"/>
      <c r="GDK171" s="1"/>
      <c r="GDL171" s="1"/>
      <c r="GDM171" s="1"/>
      <c r="GDN171" s="1"/>
      <c r="GDO171" s="1"/>
      <c r="GDP171" s="1"/>
      <c r="GDQ171" s="1"/>
      <c r="GDR171" s="1"/>
      <c r="GDS171" s="1"/>
      <c r="GDT171" s="1"/>
      <c r="GDU171" s="1"/>
      <c r="GDV171" s="1"/>
      <c r="GDW171" s="1"/>
      <c r="GDX171" s="1"/>
      <c r="GDY171" s="1"/>
      <c r="GDZ171" s="1"/>
      <c r="GEA171" s="1"/>
      <c r="GEB171" s="1"/>
      <c r="GEC171" s="1"/>
      <c r="GED171" s="1"/>
      <c r="GEE171" s="1"/>
      <c r="GEF171" s="1"/>
      <c r="GEG171" s="1"/>
      <c r="GEH171" s="1"/>
      <c r="GEI171" s="1"/>
      <c r="GEJ171" s="1"/>
      <c r="GEK171" s="1"/>
      <c r="GEL171" s="1"/>
      <c r="GEM171" s="1"/>
      <c r="GEN171" s="1"/>
      <c r="GEO171" s="1"/>
      <c r="GEP171" s="1"/>
      <c r="GEQ171" s="1"/>
      <c r="GER171" s="1"/>
      <c r="GES171" s="1"/>
      <c r="GET171" s="1"/>
      <c r="GEU171" s="1"/>
      <c r="GEV171" s="1"/>
      <c r="GEW171" s="1"/>
      <c r="GEX171" s="1"/>
      <c r="GEY171" s="1"/>
      <c r="GEZ171" s="1"/>
      <c r="GFA171" s="1"/>
      <c r="GFB171" s="1"/>
      <c r="GFC171" s="1"/>
      <c r="GFD171" s="1"/>
      <c r="GFE171" s="1"/>
      <c r="GFF171" s="1"/>
      <c r="GFG171" s="1"/>
      <c r="GFH171" s="1"/>
      <c r="GFI171" s="1"/>
      <c r="GFJ171" s="1"/>
      <c r="GFK171" s="1"/>
      <c r="GFL171" s="1"/>
      <c r="GFM171" s="1"/>
      <c r="GFN171" s="1"/>
      <c r="GFO171" s="1"/>
      <c r="GFP171" s="1"/>
      <c r="GFQ171" s="1"/>
      <c r="GFR171" s="1"/>
      <c r="GFS171" s="1"/>
      <c r="GFT171" s="1"/>
      <c r="GFU171" s="1"/>
      <c r="GFV171" s="1"/>
      <c r="GFW171" s="1"/>
      <c r="GFX171" s="1"/>
      <c r="GFY171" s="1"/>
      <c r="GFZ171" s="1"/>
      <c r="GGA171" s="1"/>
      <c r="GGB171" s="1"/>
      <c r="GGC171" s="1"/>
      <c r="GGD171" s="1"/>
      <c r="GGE171" s="1"/>
      <c r="GGF171" s="1"/>
      <c r="GGG171" s="1"/>
      <c r="GGH171" s="1"/>
      <c r="GGI171" s="1"/>
      <c r="GGJ171" s="1"/>
      <c r="GGK171" s="1"/>
      <c r="GGL171" s="1"/>
      <c r="GGM171" s="1"/>
      <c r="GGN171" s="1"/>
      <c r="GGO171" s="1"/>
      <c r="GGP171" s="1"/>
      <c r="GGQ171" s="1"/>
      <c r="GGR171" s="1"/>
      <c r="GGS171" s="1"/>
      <c r="GGT171" s="1"/>
      <c r="GGU171" s="1"/>
      <c r="GGV171" s="1"/>
      <c r="GGW171" s="1"/>
      <c r="GGX171" s="1"/>
      <c r="GGY171" s="1"/>
      <c r="GGZ171" s="1"/>
      <c r="GHA171" s="1"/>
      <c r="GHB171" s="1"/>
      <c r="GHC171" s="1"/>
      <c r="GHD171" s="1"/>
      <c r="GHE171" s="1"/>
      <c r="GHF171" s="1"/>
      <c r="GHG171" s="1"/>
      <c r="GHH171" s="1"/>
      <c r="GHI171" s="1"/>
      <c r="GHJ171" s="1"/>
      <c r="GHK171" s="1"/>
      <c r="GHL171" s="1"/>
      <c r="GHM171" s="1"/>
      <c r="GHN171" s="1"/>
      <c r="GHO171" s="1"/>
      <c r="GHP171" s="1"/>
      <c r="GHQ171" s="1"/>
      <c r="GHR171" s="1"/>
      <c r="GHS171" s="1"/>
      <c r="GHT171" s="1"/>
      <c r="GHU171" s="1"/>
      <c r="GHV171" s="1"/>
      <c r="GHW171" s="1"/>
      <c r="GHX171" s="1"/>
      <c r="GHY171" s="1"/>
      <c r="GHZ171" s="1"/>
      <c r="GIA171" s="1"/>
      <c r="GIB171" s="1"/>
      <c r="GIC171" s="1"/>
      <c r="GID171" s="1"/>
      <c r="GIE171" s="1"/>
      <c r="GIF171" s="1"/>
      <c r="GIG171" s="1"/>
      <c r="GIH171" s="1"/>
      <c r="GII171" s="1"/>
      <c r="GIJ171" s="1"/>
      <c r="GIK171" s="1"/>
      <c r="GIL171" s="1"/>
      <c r="GIM171" s="1"/>
      <c r="GIN171" s="1"/>
      <c r="GIO171" s="1"/>
      <c r="GIP171" s="1"/>
      <c r="GIQ171" s="1"/>
      <c r="GIR171" s="1"/>
      <c r="GIS171" s="1"/>
      <c r="GIT171" s="1"/>
      <c r="GIU171" s="1"/>
      <c r="GIV171" s="1"/>
      <c r="GIW171" s="1"/>
      <c r="GIX171" s="1"/>
      <c r="GIY171" s="1"/>
      <c r="GIZ171" s="1"/>
      <c r="GJA171" s="1"/>
      <c r="GJB171" s="1"/>
      <c r="GJC171" s="1"/>
      <c r="GJD171" s="1"/>
      <c r="GJE171" s="1"/>
      <c r="GJF171" s="1"/>
      <c r="GJG171" s="1"/>
      <c r="GJH171" s="1"/>
      <c r="GJI171" s="1"/>
      <c r="GJJ171" s="1"/>
      <c r="GJK171" s="1"/>
      <c r="GJL171" s="1"/>
      <c r="GJM171" s="1"/>
      <c r="GJN171" s="1"/>
      <c r="GJO171" s="1"/>
      <c r="GJP171" s="1"/>
      <c r="GJQ171" s="1"/>
      <c r="GJR171" s="1"/>
      <c r="GJS171" s="1"/>
      <c r="GJT171" s="1"/>
      <c r="GJU171" s="1"/>
      <c r="GJV171" s="1"/>
      <c r="GJW171" s="1"/>
      <c r="GJX171" s="1"/>
      <c r="GJY171" s="1"/>
      <c r="GJZ171" s="1"/>
      <c r="GKA171" s="1"/>
      <c r="GKB171" s="1"/>
      <c r="GKC171" s="1"/>
      <c r="GKD171" s="1"/>
      <c r="GKE171" s="1"/>
      <c r="GKF171" s="1"/>
      <c r="GKG171" s="1"/>
      <c r="GKH171" s="1"/>
      <c r="GKI171" s="1"/>
      <c r="GKJ171" s="1"/>
      <c r="GKK171" s="1"/>
      <c r="GKL171" s="1"/>
      <c r="GKM171" s="1"/>
      <c r="GKN171" s="1"/>
      <c r="GKO171" s="1"/>
      <c r="GKP171" s="1"/>
      <c r="GKQ171" s="1"/>
      <c r="GKR171" s="1"/>
      <c r="GKS171" s="1"/>
      <c r="GKT171" s="1"/>
      <c r="GKU171" s="1"/>
      <c r="GKV171" s="1"/>
      <c r="GKW171" s="1"/>
      <c r="GKX171" s="1"/>
      <c r="GKY171" s="1"/>
      <c r="GKZ171" s="1"/>
      <c r="GLA171" s="1"/>
      <c r="GLB171" s="1"/>
      <c r="GLC171" s="1"/>
      <c r="GLD171" s="1"/>
      <c r="GLE171" s="1"/>
      <c r="GLF171" s="1"/>
      <c r="GLG171" s="1"/>
      <c r="GLH171" s="1"/>
      <c r="GLI171" s="1"/>
      <c r="GLJ171" s="1"/>
      <c r="GLK171" s="1"/>
      <c r="GLL171" s="1"/>
      <c r="GLM171" s="1"/>
      <c r="GLN171" s="1"/>
      <c r="GLO171" s="1"/>
      <c r="GLP171" s="1"/>
      <c r="GLQ171" s="1"/>
      <c r="GLR171" s="1"/>
      <c r="GLS171" s="1"/>
      <c r="GLT171" s="1"/>
      <c r="GLU171" s="1"/>
      <c r="GLV171" s="1"/>
      <c r="GLW171" s="1"/>
      <c r="GLX171" s="1"/>
      <c r="GLY171" s="1"/>
      <c r="GLZ171" s="1"/>
      <c r="GMA171" s="1"/>
      <c r="GMB171" s="1"/>
      <c r="GMC171" s="1"/>
      <c r="GMD171" s="1"/>
      <c r="GME171" s="1"/>
      <c r="GMF171" s="1"/>
      <c r="GMG171" s="1"/>
      <c r="GMH171" s="1"/>
      <c r="GMI171" s="1"/>
      <c r="GMJ171" s="1"/>
      <c r="GMK171" s="1"/>
      <c r="GML171" s="1"/>
      <c r="GMM171" s="1"/>
      <c r="GMN171" s="1"/>
      <c r="GMO171" s="1"/>
      <c r="GMP171" s="1"/>
      <c r="GMQ171" s="1"/>
      <c r="GMR171" s="1"/>
      <c r="GMS171" s="1"/>
      <c r="GMT171" s="1"/>
      <c r="GMU171" s="1"/>
      <c r="GMV171" s="1"/>
      <c r="GMW171" s="1"/>
      <c r="GMX171" s="1"/>
      <c r="GMY171" s="1"/>
      <c r="GMZ171" s="1"/>
      <c r="GNA171" s="1"/>
      <c r="GNB171" s="1"/>
      <c r="GNC171" s="1"/>
      <c r="GND171" s="1"/>
      <c r="GNE171" s="1"/>
      <c r="GNF171" s="1"/>
      <c r="GNG171" s="1"/>
      <c r="GNH171" s="1"/>
      <c r="GNI171" s="1"/>
      <c r="GNJ171" s="1"/>
      <c r="GNK171" s="1"/>
      <c r="GNL171" s="1"/>
      <c r="GNM171" s="1"/>
      <c r="GNN171" s="1"/>
      <c r="GNO171" s="1"/>
      <c r="GNP171" s="1"/>
      <c r="GNQ171" s="1"/>
      <c r="GNR171" s="1"/>
      <c r="GNS171" s="1"/>
      <c r="GNT171" s="1"/>
      <c r="GNU171" s="1"/>
      <c r="GNV171" s="1"/>
      <c r="GNW171" s="1"/>
      <c r="GNX171" s="1"/>
      <c r="GNY171" s="1"/>
      <c r="GNZ171" s="1"/>
      <c r="GOA171" s="1"/>
      <c r="GOB171" s="1"/>
      <c r="GOC171" s="1"/>
      <c r="GOD171" s="1"/>
      <c r="GOE171" s="1"/>
      <c r="GOF171" s="1"/>
      <c r="GOG171" s="1"/>
      <c r="GOH171" s="1"/>
      <c r="GOI171" s="1"/>
      <c r="GOJ171" s="1"/>
      <c r="GOK171" s="1"/>
      <c r="GOL171" s="1"/>
      <c r="GOM171" s="1"/>
      <c r="GON171" s="1"/>
      <c r="GOO171" s="1"/>
      <c r="GOP171" s="1"/>
      <c r="GOQ171" s="1"/>
      <c r="GOR171" s="1"/>
      <c r="GOS171" s="1"/>
      <c r="GOT171" s="1"/>
      <c r="GOU171" s="1"/>
      <c r="GOV171" s="1"/>
      <c r="GOW171" s="1"/>
      <c r="GOX171" s="1"/>
      <c r="GOY171" s="1"/>
      <c r="GOZ171" s="1"/>
      <c r="GPA171" s="1"/>
      <c r="GPB171" s="1"/>
      <c r="GPC171" s="1"/>
      <c r="GPD171" s="1"/>
      <c r="GPE171" s="1"/>
      <c r="GPF171" s="1"/>
      <c r="GPG171" s="1"/>
      <c r="GPH171" s="1"/>
      <c r="GPI171" s="1"/>
      <c r="GPJ171" s="1"/>
      <c r="GPK171" s="1"/>
      <c r="GPL171" s="1"/>
      <c r="GPM171" s="1"/>
      <c r="GPN171" s="1"/>
      <c r="GPO171" s="1"/>
      <c r="GPP171" s="1"/>
      <c r="GPQ171" s="1"/>
      <c r="GPR171" s="1"/>
      <c r="GPS171" s="1"/>
      <c r="GPT171" s="1"/>
      <c r="GPU171" s="1"/>
      <c r="GPV171" s="1"/>
      <c r="GPW171" s="1"/>
      <c r="GPX171" s="1"/>
      <c r="GPY171" s="1"/>
      <c r="GPZ171" s="1"/>
      <c r="GQA171" s="1"/>
      <c r="GQB171" s="1"/>
      <c r="GQC171" s="1"/>
      <c r="GQD171" s="1"/>
      <c r="GQE171" s="1"/>
      <c r="GQF171" s="1"/>
      <c r="GQG171" s="1"/>
      <c r="GQH171" s="1"/>
      <c r="GQI171" s="1"/>
      <c r="GQJ171" s="1"/>
      <c r="GQK171" s="1"/>
      <c r="GQL171" s="1"/>
      <c r="GQM171" s="1"/>
      <c r="GQN171" s="1"/>
      <c r="GQO171" s="1"/>
      <c r="GQP171" s="1"/>
      <c r="GQQ171" s="1"/>
      <c r="GQR171" s="1"/>
      <c r="GQS171" s="1"/>
      <c r="GQT171" s="1"/>
      <c r="GQU171" s="1"/>
      <c r="GQV171" s="1"/>
      <c r="GQW171" s="1"/>
      <c r="GQX171" s="1"/>
      <c r="GQY171" s="1"/>
      <c r="GQZ171" s="1"/>
      <c r="GRA171" s="1"/>
      <c r="GRB171" s="1"/>
      <c r="GRC171" s="1"/>
      <c r="GRD171" s="1"/>
      <c r="GRE171" s="1"/>
      <c r="GRF171" s="1"/>
      <c r="GRG171" s="1"/>
      <c r="GRH171" s="1"/>
      <c r="GRI171" s="1"/>
      <c r="GRJ171" s="1"/>
      <c r="GRK171" s="1"/>
      <c r="GRL171" s="1"/>
      <c r="GRM171" s="1"/>
      <c r="GRN171" s="1"/>
      <c r="GRO171" s="1"/>
      <c r="GRP171" s="1"/>
      <c r="GRQ171" s="1"/>
      <c r="GRR171" s="1"/>
      <c r="GRS171" s="1"/>
      <c r="GRT171" s="1"/>
      <c r="GRU171" s="1"/>
      <c r="GRV171" s="1"/>
      <c r="GRW171" s="1"/>
      <c r="GRX171" s="1"/>
      <c r="GRY171" s="1"/>
      <c r="GRZ171" s="1"/>
      <c r="GSA171" s="1"/>
      <c r="GSB171" s="1"/>
      <c r="GSC171" s="1"/>
      <c r="GSD171" s="1"/>
      <c r="GSE171" s="1"/>
      <c r="GSF171" s="1"/>
      <c r="GSG171" s="1"/>
      <c r="GSH171" s="1"/>
      <c r="GSI171" s="1"/>
      <c r="GSJ171" s="1"/>
      <c r="GSK171" s="1"/>
      <c r="GSL171" s="1"/>
      <c r="GSM171" s="1"/>
      <c r="GSN171" s="1"/>
      <c r="GSO171" s="1"/>
      <c r="GSP171" s="1"/>
      <c r="GSQ171" s="1"/>
      <c r="GSR171" s="1"/>
      <c r="GSS171" s="1"/>
      <c r="GST171" s="1"/>
      <c r="GSU171" s="1"/>
      <c r="GSV171" s="1"/>
      <c r="GSW171" s="1"/>
      <c r="GSX171" s="1"/>
      <c r="GSY171" s="1"/>
      <c r="GSZ171" s="1"/>
      <c r="GTA171" s="1"/>
      <c r="GTB171" s="1"/>
      <c r="GTC171" s="1"/>
      <c r="GTD171" s="1"/>
      <c r="GTE171" s="1"/>
      <c r="GTF171" s="1"/>
      <c r="GTG171" s="1"/>
      <c r="GTH171" s="1"/>
      <c r="GTI171" s="1"/>
      <c r="GTJ171" s="1"/>
      <c r="GTK171" s="1"/>
      <c r="GTL171" s="1"/>
      <c r="GTM171" s="1"/>
      <c r="GTN171" s="1"/>
      <c r="GTO171" s="1"/>
      <c r="GTP171" s="1"/>
      <c r="GTQ171" s="1"/>
      <c r="GTR171" s="1"/>
      <c r="GTS171" s="1"/>
      <c r="GTT171" s="1"/>
      <c r="GTU171" s="1"/>
      <c r="GTV171" s="1"/>
      <c r="GTW171" s="1"/>
      <c r="GTX171" s="1"/>
      <c r="GTY171" s="1"/>
      <c r="GTZ171" s="1"/>
      <c r="GUA171" s="1"/>
      <c r="GUB171" s="1"/>
      <c r="GUC171" s="1"/>
      <c r="GUD171" s="1"/>
      <c r="GUE171" s="1"/>
      <c r="GUF171" s="1"/>
      <c r="GUG171" s="1"/>
      <c r="GUH171" s="1"/>
      <c r="GUI171" s="1"/>
      <c r="GUJ171" s="1"/>
      <c r="GUK171" s="1"/>
      <c r="GUL171" s="1"/>
      <c r="GUM171" s="1"/>
      <c r="GUN171" s="1"/>
      <c r="GUO171" s="1"/>
      <c r="GUP171" s="1"/>
      <c r="GUQ171" s="1"/>
      <c r="GUR171" s="1"/>
      <c r="GUS171" s="1"/>
      <c r="GUT171" s="1"/>
      <c r="GUU171" s="1"/>
      <c r="GUV171" s="1"/>
      <c r="GUW171" s="1"/>
      <c r="GUX171" s="1"/>
      <c r="GUY171" s="1"/>
      <c r="GUZ171" s="1"/>
      <c r="GVA171" s="1"/>
      <c r="GVB171" s="1"/>
      <c r="GVC171" s="1"/>
      <c r="GVD171" s="1"/>
      <c r="GVE171" s="1"/>
      <c r="GVF171" s="1"/>
      <c r="GVG171" s="1"/>
      <c r="GVH171" s="1"/>
      <c r="GVI171" s="1"/>
      <c r="GVJ171" s="1"/>
      <c r="GVK171" s="1"/>
      <c r="GVL171" s="1"/>
      <c r="GVM171" s="1"/>
      <c r="GVN171" s="1"/>
      <c r="GVO171" s="1"/>
      <c r="GVP171" s="1"/>
      <c r="GVQ171" s="1"/>
      <c r="GVR171" s="1"/>
      <c r="GVS171" s="1"/>
      <c r="GVT171" s="1"/>
      <c r="GVU171" s="1"/>
      <c r="GVV171" s="1"/>
      <c r="GVW171" s="1"/>
      <c r="GVX171" s="1"/>
      <c r="GVY171" s="1"/>
      <c r="GVZ171" s="1"/>
      <c r="GWA171" s="1"/>
      <c r="GWB171" s="1"/>
      <c r="GWC171" s="1"/>
      <c r="GWD171" s="1"/>
      <c r="GWE171" s="1"/>
      <c r="GWF171" s="1"/>
      <c r="GWG171" s="1"/>
      <c r="GWH171" s="1"/>
      <c r="GWI171" s="1"/>
      <c r="GWJ171" s="1"/>
      <c r="GWK171" s="1"/>
      <c r="GWL171" s="1"/>
      <c r="GWM171" s="1"/>
      <c r="GWN171" s="1"/>
      <c r="GWO171" s="1"/>
      <c r="GWP171" s="1"/>
      <c r="GWQ171" s="1"/>
      <c r="GWR171" s="1"/>
      <c r="GWS171" s="1"/>
      <c r="GWT171" s="1"/>
      <c r="GWU171" s="1"/>
      <c r="GWV171" s="1"/>
      <c r="GWW171" s="1"/>
      <c r="GWX171" s="1"/>
      <c r="GWY171" s="1"/>
      <c r="GWZ171" s="1"/>
      <c r="GXA171" s="1"/>
      <c r="GXB171" s="1"/>
      <c r="GXC171" s="1"/>
      <c r="GXD171" s="1"/>
      <c r="GXE171" s="1"/>
      <c r="GXF171" s="1"/>
      <c r="GXG171" s="1"/>
      <c r="GXH171" s="1"/>
      <c r="GXI171" s="1"/>
      <c r="GXJ171" s="1"/>
      <c r="GXK171" s="1"/>
      <c r="GXL171" s="1"/>
      <c r="GXM171" s="1"/>
      <c r="GXN171" s="1"/>
      <c r="GXO171" s="1"/>
      <c r="GXP171" s="1"/>
      <c r="GXQ171" s="1"/>
      <c r="GXR171" s="1"/>
      <c r="GXS171" s="1"/>
      <c r="GXT171" s="1"/>
      <c r="GXU171" s="1"/>
      <c r="GXV171" s="1"/>
      <c r="GXW171" s="1"/>
      <c r="GXX171" s="1"/>
      <c r="GXY171" s="1"/>
      <c r="GXZ171" s="1"/>
      <c r="GYA171" s="1"/>
      <c r="GYB171" s="1"/>
      <c r="GYC171" s="1"/>
      <c r="GYD171" s="1"/>
      <c r="GYE171" s="1"/>
      <c r="GYF171" s="1"/>
      <c r="GYG171" s="1"/>
      <c r="GYH171" s="1"/>
      <c r="GYI171" s="1"/>
      <c r="GYJ171" s="1"/>
      <c r="GYK171" s="1"/>
      <c r="GYL171" s="1"/>
      <c r="GYM171" s="1"/>
      <c r="GYN171" s="1"/>
      <c r="GYO171" s="1"/>
      <c r="GYP171" s="1"/>
      <c r="GYQ171" s="1"/>
      <c r="GYR171" s="1"/>
      <c r="GYS171" s="1"/>
      <c r="GYT171" s="1"/>
      <c r="GYU171" s="1"/>
      <c r="GYV171" s="1"/>
      <c r="GYW171" s="1"/>
      <c r="GYX171" s="1"/>
      <c r="GYY171" s="1"/>
      <c r="GYZ171" s="1"/>
      <c r="GZA171" s="1"/>
      <c r="GZB171" s="1"/>
      <c r="GZC171" s="1"/>
      <c r="GZD171" s="1"/>
      <c r="GZE171" s="1"/>
      <c r="GZF171" s="1"/>
      <c r="GZG171" s="1"/>
      <c r="GZH171" s="1"/>
      <c r="GZI171" s="1"/>
      <c r="GZJ171" s="1"/>
      <c r="GZK171" s="1"/>
      <c r="GZL171" s="1"/>
      <c r="GZM171" s="1"/>
      <c r="GZN171" s="1"/>
      <c r="GZO171" s="1"/>
      <c r="GZP171" s="1"/>
      <c r="GZQ171" s="1"/>
      <c r="GZR171" s="1"/>
      <c r="GZS171" s="1"/>
      <c r="GZT171" s="1"/>
      <c r="GZU171" s="1"/>
      <c r="GZV171" s="1"/>
      <c r="GZW171" s="1"/>
      <c r="GZX171" s="1"/>
      <c r="GZY171" s="1"/>
      <c r="GZZ171" s="1"/>
      <c r="HAA171" s="1"/>
      <c r="HAB171" s="1"/>
      <c r="HAC171" s="1"/>
      <c r="HAD171" s="1"/>
      <c r="HAE171" s="1"/>
      <c r="HAF171" s="1"/>
      <c r="HAG171" s="1"/>
      <c r="HAH171" s="1"/>
      <c r="HAI171" s="1"/>
      <c r="HAJ171" s="1"/>
      <c r="HAK171" s="1"/>
      <c r="HAL171" s="1"/>
      <c r="HAM171" s="1"/>
      <c r="HAN171" s="1"/>
      <c r="HAO171" s="1"/>
      <c r="HAP171" s="1"/>
      <c r="HAQ171" s="1"/>
      <c r="HAR171" s="1"/>
      <c r="HAS171" s="1"/>
      <c r="HAT171" s="1"/>
      <c r="HAU171" s="1"/>
      <c r="HAV171" s="1"/>
      <c r="HAW171" s="1"/>
      <c r="HAX171" s="1"/>
      <c r="HAY171" s="1"/>
      <c r="HAZ171" s="1"/>
      <c r="HBA171" s="1"/>
      <c r="HBB171" s="1"/>
      <c r="HBC171" s="1"/>
      <c r="HBD171" s="1"/>
      <c r="HBE171" s="1"/>
      <c r="HBF171" s="1"/>
      <c r="HBG171" s="1"/>
      <c r="HBH171" s="1"/>
      <c r="HBI171" s="1"/>
      <c r="HBJ171" s="1"/>
      <c r="HBK171" s="1"/>
      <c r="HBL171" s="1"/>
      <c r="HBM171" s="1"/>
      <c r="HBN171" s="1"/>
      <c r="HBO171" s="1"/>
      <c r="HBP171" s="1"/>
      <c r="HBQ171" s="1"/>
      <c r="HBR171" s="1"/>
      <c r="HBS171" s="1"/>
      <c r="HBT171" s="1"/>
      <c r="HBU171" s="1"/>
      <c r="HBV171" s="1"/>
      <c r="HBW171" s="1"/>
      <c r="HBX171" s="1"/>
      <c r="HBY171" s="1"/>
      <c r="HBZ171" s="1"/>
      <c r="HCA171" s="1"/>
      <c r="HCB171" s="1"/>
      <c r="HCC171" s="1"/>
      <c r="HCD171" s="1"/>
      <c r="HCE171" s="1"/>
      <c r="HCF171" s="1"/>
      <c r="HCG171" s="1"/>
      <c r="HCH171" s="1"/>
      <c r="HCI171" s="1"/>
      <c r="HCJ171" s="1"/>
      <c r="HCK171" s="1"/>
      <c r="HCL171" s="1"/>
      <c r="HCM171" s="1"/>
      <c r="HCN171" s="1"/>
      <c r="HCO171" s="1"/>
      <c r="HCP171" s="1"/>
      <c r="HCQ171" s="1"/>
      <c r="HCR171" s="1"/>
      <c r="HCS171" s="1"/>
      <c r="HCT171" s="1"/>
      <c r="HCU171" s="1"/>
      <c r="HCV171" s="1"/>
      <c r="HCW171" s="1"/>
      <c r="HCX171" s="1"/>
      <c r="HCY171" s="1"/>
      <c r="HCZ171" s="1"/>
      <c r="HDA171" s="1"/>
      <c r="HDB171" s="1"/>
      <c r="HDC171" s="1"/>
      <c r="HDD171" s="1"/>
      <c r="HDE171" s="1"/>
      <c r="HDF171" s="1"/>
      <c r="HDG171" s="1"/>
      <c r="HDH171" s="1"/>
      <c r="HDI171" s="1"/>
      <c r="HDJ171" s="1"/>
      <c r="HDK171" s="1"/>
      <c r="HDL171" s="1"/>
      <c r="HDM171" s="1"/>
      <c r="HDN171" s="1"/>
      <c r="HDO171" s="1"/>
      <c r="HDP171" s="1"/>
      <c r="HDQ171" s="1"/>
      <c r="HDR171" s="1"/>
      <c r="HDS171" s="1"/>
      <c r="HDT171" s="1"/>
      <c r="HDU171" s="1"/>
      <c r="HDV171" s="1"/>
      <c r="HDW171" s="1"/>
      <c r="HDX171" s="1"/>
      <c r="HDY171" s="1"/>
      <c r="HDZ171" s="1"/>
      <c r="HEA171" s="1"/>
      <c r="HEB171" s="1"/>
      <c r="HEC171" s="1"/>
      <c r="HED171" s="1"/>
      <c r="HEE171" s="1"/>
      <c r="HEF171" s="1"/>
      <c r="HEG171" s="1"/>
      <c r="HEH171" s="1"/>
      <c r="HEI171" s="1"/>
      <c r="HEJ171" s="1"/>
      <c r="HEK171" s="1"/>
      <c r="HEL171" s="1"/>
      <c r="HEM171" s="1"/>
      <c r="HEN171" s="1"/>
      <c r="HEO171" s="1"/>
      <c r="HEP171" s="1"/>
      <c r="HEQ171" s="1"/>
      <c r="HER171" s="1"/>
      <c r="HES171" s="1"/>
      <c r="HET171" s="1"/>
      <c r="HEU171" s="1"/>
      <c r="HEV171" s="1"/>
      <c r="HEW171" s="1"/>
      <c r="HEX171" s="1"/>
      <c r="HEY171" s="1"/>
      <c r="HEZ171" s="1"/>
      <c r="HFA171" s="1"/>
      <c r="HFB171" s="1"/>
      <c r="HFC171" s="1"/>
      <c r="HFD171" s="1"/>
      <c r="HFE171" s="1"/>
      <c r="HFF171" s="1"/>
      <c r="HFG171" s="1"/>
      <c r="HFH171" s="1"/>
      <c r="HFI171" s="1"/>
      <c r="HFJ171" s="1"/>
      <c r="HFK171" s="1"/>
      <c r="HFL171" s="1"/>
      <c r="HFM171" s="1"/>
      <c r="HFN171" s="1"/>
      <c r="HFO171" s="1"/>
      <c r="HFP171" s="1"/>
      <c r="HFQ171" s="1"/>
      <c r="HFR171" s="1"/>
      <c r="HFS171" s="1"/>
      <c r="HFT171" s="1"/>
      <c r="HFU171" s="1"/>
      <c r="HFV171" s="1"/>
      <c r="HFW171" s="1"/>
      <c r="HFX171" s="1"/>
      <c r="HFY171" s="1"/>
      <c r="HFZ171" s="1"/>
      <c r="HGA171" s="1"/>
      <c r="HGB171" s="1"/>
      <c r="HGC171" s="1"/>
      <c r="HGD171" s="1"/>
      <c r="HGE171" s="1"/>
      <c r="HGF171" s="1"/>
      <c r="HGG171" s="1"/>
      <c r="HGH171" s="1"/>
      <c r="HGI171" s="1"/>
      <c r="HGJ171" s="1"/>
      <c r="HGK171" s="1"/>
      <c r="HGL171" s="1"/>
      <c r="HGM171" s="1"/>
      <c r="HGN171" s="1"/>
      <c r="HGO171" s="1"/>
      <c r="HGP171" s="1"/>
      <c r="HGQ171" s="1"/>
      <c r="HGR171" s="1"/>
      <c r="HGS171" s="1"/>
      <c r="HGT171" s="1"/>
      <c r="HGU171" s="1"/>
      <c r="HGV171" s="1"/>
      <c r="HGW171" s="1"/>
      <c r="HGX171" s="1"/>
      <c r="HGY171" s="1"/>
      <c r="HGZ171" s="1"/>
      <c r="HHA171" s="1"/>
      <c r="HHB171" s="1"/>
      <c r="HHC171" s="1"/>
      <c r="HHD171" s="1"/>
      <c r="HHE171" s="1"/>
      <c r="HHF171" s="1"/>
      <c r="HHG171" s="1"/>
      <c r="HHH171" s="1"/>
      <c r="HHI171" s="1"/>
      <c r="HHJ171" s="1"/>
      <c r="HHK171" s="1"/>
      <c r="HHL171" s="1"/>
      <c r="HHM171" s="1"/>
      <c r="HHN171" s="1"/>
      <c r="HHO171" s="1"/>
      <c r="HHP171" s="1"/>
      <c r="HHQ171" s="1"/>
      <c r="HHR171" s="1"/>
      <c r="HHS171" s="1"/>
      <c r="HHT171" s="1"/>
      <c r="HHU171" s="1"/>
      <c r="HHV171" s="1"/>
      <c r="HHW171" s="1"/>
      <c r="HHX171" s="1"/>
      <c r="HHY171" s="1"/>
      <c r="HHZ171" s="1"/>
      <c r="HIA171" s="1"/>
      <c r="HIB171" s="1"/>
      <c r="HIC171" s="1"/>
      <c r="HID171" s="1"/>
      <c r="HIE171" s="1"/>
      <c r="HIF171" s="1"/>
      <c r="HIG171" s="1"/>
      <c r="HIH171" s="1"/>
      <c r="HII171" s="1"/>
      <c r="HIJ171" s="1"/>
      <c r="HIK171" s="1"/>
      <c r="HIL171" s="1"/>
      <c r="HIM171" s="1"/>
      <c r="HIN171" s="1"/>
      <c r="HIO171" s="1"/>
      <c r="HIP171" s="1"/>
      <c r="HIQ171" s="1"/>
      <c r="HIR171" s="1"/>
      <c r="HIS171" s="1"/>
      <c r="HIT171" s="1"/>
      <c r="HIU171" s="1"/>
      <c r="HIV171" s="1"/>
      <c r="HIW171" s="1"/>
      <c r="HIX171" s="1"/>
      <c r="HIY171" s="1"/>
      <c r="HIZ171" s="1"/>
      <c r="HJA171" s="1"/>
      <c r="HJB171" s="1"/>
      <c r="HJC171" s="1"/>
      <c r="HJD171" s="1"/>
      <c r="HJE171" s="1"/>
      <c r="HJF171" s="1"/>
      <c r="HJG171" s="1"/>
      <c r="HJH171" s="1"/>
      <c r="HJI171" s="1"/>
      <c r="HJJ171" s="1"/>
      <c r="HJK171" s="1"/>
      <c r="HJL171" s="1"/>
      <c r="HJM171" s="1"/>
      <c r="HJN171" s="1"/>
      <c r="HJO171" s="1"/>
      <c r="HJP171" s="1"/>
      <c r="HJQ171" s="1"/>
      <c r="HJR171" s="1"/>
      <c r="HJS171" s="1"/>
      <c r="HJT171" s="1"/>
      <c r="HJU171" s="1"/>
      <c r="HJV171" s="1"/>
      <c r="HJW171" s="1"/>
      <c r="HJX171" s="1"/>
      <c r="HJY171" s="1"/>
      <c r="HJZ171" s="1"/>
      <c r="HKA171" s="1"/>
      <c r="HKB171" s="1"/>
      <c r="HKC171" s="1"/>
      <c r="HKD171" s="1"/>
      <c r="HKE171" s="1"/>
      <c r="HKF171" s="1"/>
      <c r="HKG171" s="1"/>
      <c r="HKH171" s="1"/>
      <c r="HKI171" s="1"/>
      <c r="HKJ171" s="1"/>
      <c r="HKK171" s="1"/>
      <c r="HKL171" s="1"/>
      <c r="HKM171" s="1"/>
      <c r="HKN171" s="1"/>
      <c r="HKO171" s="1"/>
      <c r="HKP171" s="1"/>
      <c r="HKQ171" s="1"/>
      <c r="HKR171" s="1"/>
      <c r="HKS171" s="1"/>
      <c r="HKT171" s="1"/>
      <c r="HKU171" s="1"/>
      <c r="HKV171" s="1"/>
      <c r="HKW171" s="1"/>
      <c r="HKX171" s="1"/>
      <c r="HKY171" s="1"/>
      <c r="HKZ171" s="1"/>
      <c r="HLA171" s="1"/>
      <c r="HLB171" s="1"/>
      <c r="HLC171" s="1"/>
      <c r="HLD171" s="1"/>
      <c r="HLE171" s="1"/>
      <c r="HLF171" s="1"/>
      <c r="HLG171" s="1"/>
      <c r="HLH171" s="1"/>
      <c r="HLI171" s="1"/>
      <c r="HLJ171" s="1"/>
      <c r="HLK171" s="1"/>
      <c r="HLL171" s="1"/>
      <c r="HLM171" s="1"/>
      <c r="HLN171" s="1"/>
      <c r="HLO171" s="1"/>
      <c r="HLP171" s="1"/>
      <c r="HLQ171" s="1"/>
      <c r="HLR171" s="1"/>
      <c r="HLS171" s="1"/>
      <c r="HLT171" s="1"/>
      <c r="HLU171" s="1"/>
      <c r="HLV171" s="1"/>
      <c r="HLW171" s="1"/>
      <c r="HLX171" s="1"/>
      <c r="HLY171" s="1"/>
      <c r="HLZ171" s="1"/>
      <c r="HMA171" s="1"/>
      <c r="HMB171" s="1"/>
      <c r="HMC171" s="1"/>
      <c r="HMD171" s="1"/>
      <c r="HME171" s="1"/>
      <c r="HMF171" s="1"/>
      <c r="HMG171" s="1"/>
      <c r="HMH171" s="1"/>
      <c r="HMI171" s="1"/>
      <c r="HMJ171" s="1"/>
      <c r="HMK171" s="1"/>
      <c r="HML171" s="1"/>
      <c r="HMM171" s="1"/>
      <c r="HMN171" s="1"/>
      <c r="HMO171" s="1"/>
      <c r="HMP171" s="1"/>
      <c r="HMQ171" s="1"/>
      <c r="HMR171" s="1"/>
      <c r="HMS171" s="1"/>
      <c r="HMT171" s="1"/>
      <c r="HMU171" s="1"/>
      <c r="HMV171" s="1"/>
      <c r="HMW171" s="1"/>
      <c r="HMX171" s="1"/>
      <c r="HMY171" s="1"/>
      <c r="HMZ171" s="1"/>
      <c r="HNA171" s="1"/>
      <c r="HNB171" s="1"/>
      <c r="HNC171" s="1"/>
      <c r="HND171" s="1"/>
      <c r="HNE171" s="1"/>
      <c r="HNF171" s="1"/>
      <c r="HNG171" s="1"/>
      <c r="HNH171" s="1"/>
      <c r="HNI171" s="1"/>
      <c r="HNJ171" s="1"/>
      <c r="HNK171" s="1"/>
      <c r="HNL171" s="1"/>
      <c r="HNM171" s="1"/>
      <c r="HNN171" s="1"/>
      <c r="HNO171" s="1"/>
      <c r="HNP171" s="1"/>
      <c r="HNQ171" s="1"/>
      <c r="HNR171" s="1"/>
      <c r="HNS171" s="1"/>
      <c r="HNT171" s="1"/>
      <c r="HNU171" s="1"/>
      <c r="HNV171" s="1"/>
      <c r="HNW171" s="1"/>
      <c r="HNX171" s="1"/>
      <c r="HNY171" s="1"/>
      <c r="HNZ171" s="1"/>
      <c r="HOA171" s="1"/>
      <c r="HOB171" s="1"/>
      <c r="HOC171" s="1"/>
      <c r="HOD171" s="1"/>
      <c r="HOE171" s="1"/>
      <c r="HOF171" s="1"/>
      <c r="HOG171" s="1"/>
      <c r="HOH171" s="1"/>
      <c r="HOI171" s="1"/>
      <c r="HOJ171" s="1"/>
      <c r="HOK171" s="1"/>
      <c r="HOL171" s="1"/>
      <c r="HOM171" s="1"/>
      <c r="HON171" s="1"/>
      <c r="HOO171" s="1"/>
      <c r="HOP171" s="1"/>
      <c r="HOQ171" s="1"/>
      <c r="HOR171" s="1"/>
      <c r="HOS171" s="1"/>
      <c r="HOT171" s="1"/>
      <c r="HOU171" s="1"/>
      <c r="HOV171" s="1"/>
      <c r="HOW171" s="1"/>
      <c r="HOX171" s="1"/>
      <c r="HOY171" s="1"/>
      <c r="HOZ171" s="1"/>
      <c r="HPA171" s="1"/>
      <c r="HPB171" s="1"/>
      <c r="HPC171" s="1"/>
      <c r="HPD171" s="1"/>
      <c r="HPE171" s="1"/>
      <c r="HPF171" s="1"/>
      <c r="HPG171" s="1"/>
      <c r="HPH171" s="1"/>
      <c r="HPI171" s="1"/>
      <c r="HPJ171" s="1"/>
      <c r="HPK171" s="1"/>
      <c r="HPL171" s="1"/>
      <c r="HPM171" s="1"/>
      <c r="HPN171" s="1"/>
      <c r="HPO171" s="1"/>
      <c r="HPP171" s="1"/>
      <c r="HPQ171" s="1"/>
      <c r="HPR171" s="1"/>
      <c r="HPS171" s="1"/>
      <c r="HPT171" s="1"/>
      <c r="HPU171" s="1"/>
      <c r="HPV171" s="1"/>
      <c r="HPW171" s="1"/>
      <c r="HPX171" s="1"/>
      <c r="HPY171" s="1"/>
      <c r="HPZ171" s="1"/>
      <c r="HQA171" s="1"/>
      <c r="HQB171" s="1"/>
      <c r="HQC171" s="1"/>
      <c r="HQD171" s="1"/>
      <c r="HQE171" s="1"/>
      <c r="HQF171" s="1"/>
      <c r="HQG171" s="1"/>
      <c r="HQH171" s="1"/>
      <c r="HQI171" s="1"/>
      <c r="HQJ171" s="1"/>
      <c r="HQK171" s="1"/>
      <c r="HQL171" s="1"/>
      <c r="HQM171" s="1"/>
      <c r="HQN171" s="1"/>
      <c r="HQO171" s="1"/>
      <c r="HQP171" s="1"/>
      <c r="HQQ171" s="1"/>
      <c r="HQR171" s="1"/>
      <c r="HQS171" s="1"/>
      <c r="HQT171" s="1"/>
      <c r="HQU171" s="1"/>
      <c r="HQV171" s="1"/>
      <c r="HQW171" s="1"/>
      <c r="HQX171" s="1"/>
      <c r="HQY171" s="1"/>
      <c r="HQZ171" s="1"/>
      <c r="HRA171" s="1"/>
      <c r="HRB171" s="1"/>
      <c r="HRC171" s="1"/>
      <c r="HRD171" s="1"/>
      <c r="HRE171" s="1"/>
      <c r="HRF171" s="1"/>
      <c r="HRG171" s="1"/>
      <c r="HRH171" s="1"/>
      <c r="HRI171" s="1"/>
      <c r="HRJ171" s="1"/>
      <c r="HRK171" s="1"/>
      <c r="HRL171" s="1"/>
      <c r="HRM171" s="1"/>
      <c r="HRN171" s="1"/>
      <c r="HRO171" s="1"/>
      <c r="HRP171" s="1"/>
      <c r="HRQ171" s="1"/>
      <c r="HRR171" s="1"/>
      <c r="HRS171" s="1"/>
      <c r="HRT171" s="1"/>
      <c r="HRU171" s="1"/>
      <c r="HRV171" s="1"/>
      <c r="HRW171" s="1"/>
      <c r="HRX171" s="1"/>
      <c r="HRY171" s="1"/>
      <c r="HRZ171" s="1"/>
      <c r="HSA171" s="1"/>
      <c r="HSB171" s="1"/>
      <c r="HSC171" s="1"/>
      <c r="HSD171" s="1"/>
      <c r="HSE171" s="1"/>
      <c r="HSF171" s="1"/>
      <c r="HSG171" s="1"/>
      <c r="HSH171" s="1"/>
      <c r="HSI171" s="1"/>
      <c r="HSJ171" s="1"/>
      <c r="HSK171" s="1"/>
      <c r="HSL171" s="1"/>
      <c r="HSM171" s="1"/>
      <c r="HSN171" s="1"/>
      <c r="HSO171" s="1"/>
      <c r="HSP171" s="1"/>
      <c r="HSQ171" s="1"/>
      <c r="HSR171" s="1"/>
      <c r="HSS171" s="1"/>
      <c r="HST171" s="1"/>
      <c r="HSU171" s="1"/>
      <c r="HSV171" s="1"/>
      <c r="HSW171" s="1"/>
      <c r="HSX171" s="1"/>
      <c r="HSY171" s="1"/>
      <c r="HSZ171" s="1"/>
      <c r="HTA171" s="1"/>
      <c r="HTB171" s="1"/>
      <c r="HTC171" s="1"/>
      <c r="HTD171" s="1"/>
      <c r="HTE171" s="1"/>
      <c r="HTF171" s="1"/>
      <c r="HTG171" s="1"/>
      <c r="HTH171" s="1"/>
      <c r="HTI171" s="1"/>
      <c r="HTJ171" s="1"/>
      <c r="HTK171" s="1"/>
      <c r="HTL171" s="1"/>
      <c r="HTM171" s="1"/>
      <c r="HTN171" s="1"/>
      <c r="HTO171" s="1"/>
      <c r="HTP171" s="1"/>
      <c r="HTQ171" s="1"/>
      <c r="HTR171" s="1"/>
      <c r="HTS171" s="1"/>
      <c r="HTT171" s="1"/>
      <c r="HTU171" s="1"/>
      <c r="HTV171" s="1"/>
      <c r="HTW171" s="1"/>
      <c r="HTX171" s="1"/>
      <c r="HTY171" s="1"/>
      <c r="HTZ171" s="1"/>
      <c r="HUA171" s="1"/>
      <c r="HUB171" s="1"/>
      <c r="HUC171" s="1"/>
      <c r="HUD171" s="1"/>
      <c r="HUE171" s="1"/>
      <c r="HUF171" s="1"/>
      <c r="HUG171" s="1"/>
      <c r="HUH171" s="1"/>
      <c r="HUI171" s="1"/>
      <c r="HUJ171" s="1"/>
      <c r="HUK171" s="1"/>
      <c r="HUL171" s="1"/>
      <c r="HUM171" s="1"/>
      <c r="HUN171" s="1"/>
      <c r="HUO171" s="1"/>
      <c r="HUP171" s="1"/>
      <c r="HUQ171" s="1"/>
      <c r="HUR171" s="1"/>
      <c r="HUS171" s="1"/>
      <c r="HUT171" s="1"/>
      <c r="HUU171" s="1"/>
      <c r="HUV171" s="1"/>
      <c r="HUW171" s="1"/>
      <c r="HUX171" s="1"/>
      <c r="HUY171" s="1"/>
      <c r="HUZ171" s="1"/>
      <c r="HVA171" s="1"/>
      <c r="HVB171" s="1"/>
      <c r="HVC171" s="1"/>
      <c r="HVD171" s="1"/>
      <c r="HVE171" s="1"/>
      <c r="HVF171" s="1"/>
      <c r="HVG171" s="1"/>
      <c r="HVH171" s="1"/>
      <c r="HVI171" s="1"/>
      <c r="HVJ171" s="1"/>
      <c r="HVK171" s="1"/>
      <c r="HVL171" s="1"/>
      <c r="HVM171" s="1"/>
      <c r="HVN171" s="1"/>
      <c r="HVO171" s="1"/>
      <c r="HVP171" s="1"/>
      <c r="HVQ171" s="1"/>
      <c r="HVR171" s="1"/>
      <c r="HVS171" s="1"/>
      <c r="HVT171" s="1"/>
      <c r="HVU171" s="1"/>
      <c r="HVV171" s="1"/>
      <c r="HVW171" s="1"/>
      <c r="HVX171" s="1"/>
      <c r="HVY171" s="1"/>
      <c r="HVZ171" s="1"/>
      <c r="HWA171" s="1"/>
      <c r="HWB171" s="1"/>
      <c r="HWC171" s="1"/>
      <c r="HWD171" s="1"/>
      <c r="HWE171" s="1"/>
      <c r="HWF171" s="1"/>
      <c r="HWG171" s="1"/>
      <c r="HWH171" s="1"/>
      <c r="HWI171" s="1"/>
      <c r="HWJ171" s="1"/>
      <c r="HWK171" s="1"/>
      <c r="HWL171" s="1"/>
      <c r="HWM171" s="1"/>
      <c r="HWN171" s="1"/>
      <c r="HWO171" s="1"/>
      <c r="HWP171" s="1"/>
      <c r="HWQ171" s="1"/>
      <c r="HWR171" s="1"/>
      <c r="HWS171" s="1"/>
      <c r="HWT171" s="1"/>
      <c r="HWU171" s="1"/>
      <c r="HWV171" s="1"/>
      <c r="HWW171" s="1"/>
      <c r="HWX171" s="1"/>
      <c r="HWY171" s="1"/>
      <c r="HWZ171" s="1"/>
      <c r="HXA171" s="1"/>
      <c r="HXB171" s="1"/>
      <c r="HXC171" s="1"/>
      <c r="HXD171" s="1"/>
      <c r="HXE171" s="1"/>
      <c r="HXF171" s="1"/>
      <c r="HXG171" s="1"/>
      <c r="HXH171" s="1"/>
      <c r="HXI171" s="1"/>
      <c r="HXJ171" s="1"/>
      <c r="HXK171" s="1"/>
      <c r="HXL171" s="1"/>
      <c r="HXM171" s="1"/>
      <c r="HXN171" s="1"/>
      <c r="HXO171" s="1"/>
      <c r="HXP171" s="1"/>
      <c r="HXQ171" s="1"/>
      <c r="HXR171" s="1"/>
      <c r="HXS171" s="1"/>
      <c r="HXT171" s="1"/>
      <c r="HXU171" s="1"/>
      <c r="HXV171" s="1"/>
      <c r="HXW171" s="1"/>
      <c r="HXX171" s="1"/>
      <c r="HXY171" s="1"/>
      <c r="HXZ171" s="1"/>
      <c r="HYA171" s="1"/>
      <c r="HYB171" s="1"/>
      <c r="HYC171" s="1"/>
      <c r="HYD171" s="1"/>
      <c r="HYE171" s="1"/>
      <c r="HYF171" s="1"/>
      <c r="HYG171" s="1"/>
      <c r="HYH171" s="1"/>
      <c r="HYI171" s="1"/>
      <c r="HYJ171" s="1"/>
      <c r="HYK171" s="1"/>
      <c r="HYL171" s="1"/>
      <c r="HYM171" s="1"/>
      <c r="HYN171" s="1"/>
      <c r="HYO171" s="1"/>
      <c r="HYP171" s="1"/>
      <c r="HYQ171" s="1"/>
      <c r="HYR171" s="1"/>
      <c r="HYS171" s="1"/>
      <c r="HYT171" s="1"/>
      <c r="HYU171" s="1"/>
      <c r="HYV171" s="1"/>
      <c r="HYW171" s="1"/>
      <c r="HYX171" s="1"/>
      <c r="HYY171" s="1"/>
      <c r="HYZ171" s="1"/>
      <c r="HZA171" s="1"/>
      <c r="HZB171" s="1"/>
      <c r="HZC171" s="1"/>
      <c r="HZD171" s="1"/>
      <c r="HZE171" s="1"/>
      <c r="HZF171" s="1"/>
      <c r="HZG171" s="1"/>
      <c r="HZH171" s="1"/>
      <c r="HZI171" s="1"/>
      <c r="HZJ171" s="1"/>
      <c r="HZK171" s="1"/>
      <c r="HZL171" s="1"/>
      <c r="HZM171" s="1"/>
      <c r="HZN171" s="1"/>
      <c r="HZO171" s="1"/>
      <c r="HZP171" s="1"/>
      <c r="HZQ171" s="1"/>
      <c r="HZR171" s="1"/>
      <c r="HZS171" s="1"/>
      <c r="HZT171" s="1"/>
      <c r="HZU171" s="1"/>
      <c r="HZV171" s="1"/>
      <c r="HZW171" s="1"/>
      <c r="HZX171" s="1"/>
      <c r="HZY171" s="1"/>
      <c r="HZZ171" s="1"/>
      <c r="IAA171" s="1"/>
      <c r="IAB171" s="1"/>
      <c r="IAC171" s="1"/>
      <c r="IAD171" s="1"/>
      <c r="IAE171" s="1"/>
      <c r="IAF171" s="1"/>
      <c r="IAG171" s="1"/>
      <c r="IAH171" s="1"/>
      <c r="IAI171" s="1"/>
      <c r="IAJ171" s="1"/>
      <c r="IAK171" s="1"/>
      <c r="IAL171" s="1"/>
      <c r="IAM171" s="1"/>
      <c r="IAN171" s="1"/>
      <c r="IAO171" s="1"/>
      <c r="IAP171" s="1"/>
      <c r="IAQ171" s="1"/>
      <c r="IAR171" s="1"/>
      <c r="IAS171" s="1"/>
      <c r="IAT171" s="1"/>
      <c r="IAU171" s="1"/>
      <c r="IAV171" s="1"/>
      <c r="IAW171" s="1"/>
      <c r="IAX171" s="1"/>
      <c r="IAY171" s="1"/>
      <c r="IAZ171" s="1"/>
      <c r="IBA171" s="1"/>
      <c r="IBB171" s="1"/>
      <c r="IBC171" s="1"/>
      <c r="IBD171" s="1"/>
      <c r="IBE171" s="1"/>
      <c r="IBF171" s="1"/>
      <c r="IBG171" s="1"/>
      <c r="IBH171" s="1"/>
      <c r="IBI171" s="1"/>
      <c r="IBJ171" s="1"/>
      <c r="IBK171" s="1"/>
      <c r="IBL171" s="1"/>
      <c r="IBM171" s="1"/>
      <c r="IBN171" s="1"/>
      <c r="IBO171" s="1"/>
      <c r="IBP171" s="1"/>
      <c r="IBQ171" s="1"/>
      <c r="IBR171" s="1"/>
      <c r="IBS171" s="1"/>
      <c r="IBT171" s="1"/>
      <c r="IBU171" s="1"/>
      <c r="IBV171" s="1"/>
      <c r="IBW171" s="1"/>
      <c r="IBX171" s="1"/>
      <c r="IBY171" s="1"/>
      <c r="IBZ171" s="1"/>
      <c r="ICA171" s="1"/>
      <c r="ICB171" s="1"/>
      <c r="ICC171" s="1"/>
      <c r="ICD171" s="1"/>
      <c r="ICE171" s="1"/>
      <c r="ICF171" s="1"/>
      <c r="ICG171" s="1"/>
      <c r="ICH171" s="1"/>
      <c r="ICI171" s="1"/>
      <c r="ICJ171" s="1"/>
      <c r="ICK171" s="1"/>
      <c r="ICL171" s="1"/>
      <c r="ICM171" s="1"/>
      <c r="ICN171" s="1"/>
      <c r="ICO171" s="1"/>
      <c r="ICP171" s="1"/>
      <c r="ICQ171" s="1"/>
      <c r="ICR171" s="1"/>
      <c r="ICS171" s="1"/>
      <c r="ICT171" s="1"/>
      <c r="ICU171" s="1"/>
      <c r="ICV171" s="1"/>
      <c r="ICW171" s="1"/>
      <c r="ICX171" s="1"/>
      <c r="ICY171" s="1"/>
      <c r="ICZ171" s="1"/>
      <c r="IDA171" s="1"/>
      <c r="IDB171" s="1"/>
      <c r="IDC171" s="1"/>
      <c r="IDD171" s="1"/>
      <c r="IDE171" s="1"/>
      <c r="IDF171" s="1"/>
      <c r="IDG171" s="1"/>
      <c r="IDH171" s="1"/>
      <c r="IDI171" s="1"/>
      <c r="IDJ171" s="1"/>
      <c r="IDK171" s="1"/>
      <c r="IDL171" s="1"/>
      <c r="IDM171" s="1"/>
      <c r="IDN171" s="1"/>
      <c r="IDO171" s="1"/>
      <c r="IDP171" s="1"/>
      <c r="IDQ171" s="1"/>
      <c r="IDR171" s="1"/>
      <c r="IDS171" s="1"/>
      <c r="IDT171" s="1"/>
      <c r="IDU171" s="1"/>
      <c r="IDV171" s="1"/>
      <c r="IDW171" s="1"/>
      <c r="IDX171" s="1"/>
      <c r="IDY171" s="1"/>
      <c r="IDZ171" s="1"/>
      <c r="IEA171" s="1"/>
      <c r="IEB171" s="1"/>
      <c r="IEC171" s="1"/>
      <c r="IED171" s="1"/>
      <c r="IEE171" s="1"/>
      <c r="IEF171" s="1"/>
      <c r="IEG171" s="1"/>
      <c r="IEH171" s="1"/>
      <c r="IEI171" s="1"/>
      <c r="IEJ171" s="1"/>
      <c r="IEK171" s="1"/>
      <c r="IEL171" s="1"/>
      <c r="IEM171" s="1"/>
      <c r="IEN171" s="1"/>
      <c r="IEO171" s="1"/>
      <c r="IEP171" s="1"/>
      <c r="IEQ171" s="1"/>
      <c r="IER171" s="1"/>
      <c r="IES171" s="1"/>
      <c r="IET171" s="1"/>
      <c r="IEU171" s="1"/>
      <c r="IEV171" s="1"/>
      <c r="IEW171" s="1"/>
      <c r="IEX171" s="1"/>
      <c r="IEY171" s="1"/>
      <c r="IEZ171" s="1"/>
      <c r="IFA171" s="1"/>
      <c r="IFB171" s="1"/>
      <c r="IFC171" s="1"/>
      <c r="IFD171" s="1"/>
      <c r="IFE171" s="1"/>
      <c r="IFF171" s="1"/>
      <c r="IFG171" s="1"/>
      <c r="IFH171" s="1"/>
      <c r="IFI171" s="1"/>
      <c r="IFJ171" s="1"/>
      <c r="IFK171" s="1"/>
      <c r="IFL171" s="1"/>
      <c r="IFM171" s="1"/>
      <c r="IFN171" s="1"/>
      <c r="IFO171" s="1"/>
      <c r="IFP171" s="1"/>
      <c r="IFQ171" s="1"/>
      <c r="IFR171" s="1"/>
      <c r="IFS171" s="1"/>
      <c r="IFT171" s="1"/>
      <c r="IFU171" s="1"/>
      <c r="IFV171" s="1"/>
      <c r="IFW171" s="1"/>
      <c r="IFX171" s="1"/>
      <c r="IFY171" s="1"/>
      <c r="IFZ171" s="1"/>
      <c r="IGA171" s="1"/>
      <c r="IGB171" s="1"/>
      <c r="IGC171" s="1"/>
      <c r="IGD171" s="1"/>
      <c r="IGE171" s="1"/>
      <c r="IGF171" s="1"/>
      <c r="IGG171" s="1"/>
      <c r="IGH171" s="1"/>
      <c r="IGI171" s="1"/>
      <c r="IGJ171" s="1"/>
      <c r="IGK171" s="1"/>
      <c r="IGL171" s="1"/>
      <c r="IGM171" s="1"/>
      <c r="IGN171" s="1"/>
      <c r="IGO171" s="1"/>
      <c r="IGP171" s="1"/>
      <c r="IGQ171" s="1"/>
      <c r="IGR171" s="1"/>
      <c r="IGS171" s="1"/>
      <c r="IGT171" s="1"/>
      <c r="IGU171" s="1"/>
      <c r="IGV171" s="1"/>
      <c r="IGW171" s="1"/>
      <c r="IGX171" s="1"/>
      <c r="IGY171" s="1"/>
      <c r="IGZ171" s="1"/>
      <c r="IHA171" s="1"/>
      <c r="IHB171" s="1"/>
      <c r="IHC171" s="1"/>
      <c r="IHD171" s="1"/>
      <c r="IHE171" s="1"/>
      <c r="IHF171" s="1"/>
      <c r="IHG171" s="1"/>
      <c r="IHH171" s="1"/>
      <c r="IHI171" s="1"/>
      <c r="IHJ171" s="1"/>
      <c r="IHK171" s="1"/>
      <c r="IHL171" s="1"/>
      <c r="IHM171" s="1"/>
      <c r="IHN171" s="1"/>
      <c r="IHO171" s="1"/>
      <c r="IHP171" s="1"/>
      <c r="IHQ171" s="1"/>
      <c r="IHR171" s="1"/>
      <c r="IHS171" s="1"/>
      <c r="IHT171" s="1"/>
      <c r="IHU171" s="1"/>
      <c r="IHV171" s="1"/>
      <c r="IHW171" s="1"/>
      <c r="IHX171" s="1"/>
      <c r="IHY171" s="1"/>
      <c r="IHZ171" s="1"/>
      <c r="IIA171" s="1"/>
      <c r="IIB171" s="1"/>
      <c r="IIC171" s="1"/>
      <c r="IID171" s="1"/>
      <c r="IIE171" s="1"/>
      <c r="IIF171" s="1"/>
      <c r="IIG171" s="1"/>
      <c r="IIH171" s="1"/>
      <c r="III171" s="1"/>
      <c r="IIJ171" s="1"/>
      <c r="IIK171" s="1"/>
      <c r="IIL171" s="1"/>
      <c r="IIM171" s="1"/>
      <c r="IIN171" s="1"/>
      <c r="IIO171" s="1"/>
      <c r="IIP171" s="1"/>
      <c r="IIQ171" s="1"/>
      <c r="IIR171" s="1"/>
      <c r="IIS171" s="1"/>
      <c r="IIT171" s="1"/>
      <c r="IIU171" s="1"/>
      <c r="IIV171" s="1"/>
      <c r="IIW171" s="1"/>
      <c r="IIX171" s="1"/>
      <c r="IIY171" s="1"/>
      <c r="IIZ171" s="1"/>
      <c r="IJA171" s="1"/>
      <c r="IJB171" s="1"/>
      <c r="IJC171" s="1"/>
      <c r="IJD171" s="1"/>
      <c r="IJE171" s="1"/>
      <c r="IJF171" s="1"/>
      <c r="IJG171" s="1"/>
      <c r="IJH171" s="1"/>
      <c r="IJI171" s="1"/>
      <c r="IJJ171" s="1"/>
      <c r="IJK171" s="1"/>
      <c r="IJL171" s="1"/>
      <c r="IJM171" s="1"/>
      <c r="IJN171" s="1"/>
      <c r="IJO171" s="1"/>
      <c r="IJP171" s="1"/>
      <c r="IJQ171" s="1"/>
      <c r="IJR171" s="1"/>
      <c r="IJS171" s="1"/>
      <c r="IJT171" s="1"/>
      <c r="IJU171" s="1"/>
      <c r="IJV171" s="1"/>
      <c r="IJW171" s="1"/>
      <c r="IJX171" s="1"/>
      <c r="IJY171" s="1"/>
      <c r="IJZ171" s="1"/>
      <c r="IKA171" s="1"/>
      <c r="IKB171" s="1"/>
      <c r="IKC171" s="1"/>
      <c r="IKD171" s="1"/>
      <c r="IKE171" s="1"/>
      <c r="IKF171" s="1"/>
      <c r="IKG171" s="1"/>
      <c r="IKH171" s="1"/>
      <c r="IKI171" s="1"/>
      <c r="IKJ171" s="1"/>
      <c r="IKK171" s="1"/>
      <c r="IKL171" s="1"/>
      <c r="IKM171" s="1"/>
      <c r="IKN171" s="1"/>
      <c r="IKO171" s="1"/>
      <c r="IKP171" s="1"/>
      <c r="IKQ171" s="1"/>
      <c r="IKR171" s="1"/>
      <c r="IKS171" s="1"/>
      <c r="IKT171" s="1"/>
      <c r="IKU171" s="1"/>
      <c r="IKV171" s="1"/>
      <c r="IKW171" s="1"/>
      <c r="IKX171" s="1"/>
      <c r="IKY171" s="1"/>
      <c r="IKZ171" s="1"/>
      <c r="ILA171" s="1"/>
      <c r="ILB171" s="1"/>
      <c r="ILC171" s="1"/>
      <c r="ILD171" s="1"/>
      <c r="ILE171" s="1"/>
      <c r="ILF171" s="1"/>
      <c r="ILG171" s="1"/>
      <c r="ILH171" s="1"/>
      <c r="ILI171" s="1"/>
      <c r="ILJ171" s="1"/>
      <c r="ILK171" s="1"/>
      <c r="ILL171" s="1"/>
      <c r="ILM171" s="1"/>
      <c r="ILN171" s="1"/>
      <c r="ILO171" s="1"/>
      <c r="ILP171" s="1"/>
      <c r="ILQ171" s="1"/>
      <c r="ILR171" s="1"/>
      <c r="ILS171" s="1"/>
      <c r="ILT171" s="1"/>
      <c r="ILU171" s="1"/>
      <c r="ILV171" s="1"/>
      <c r="ILW171" s="1"/>
      <c r="ILX171" s="1"/>
      <c r="ILY171" s="1"/>
      <c r="ILZ171" s="1"/>
      <c r="IMA171" s="1"/>
      <c r="IMB171" s="1"/>
      <c r="IMC171" s="1"/>
      <c r="IMD171" s="1"/>
      <c r="IME171" s="1"/>
      <c r="IMF171" s="1"/>
      <c r="IMG171" s="1"/>
      <c r="IMH171" s="1"/>
      <c r="IMI171" s="1"/>
      <c r="IMJ171" s="1"/>
      <c r="IMK171" s="1"/>
      <c r="IML171" s="1"/>
      <c r="IMM171" s="1"/>
      <c r="IMN171" s="1"/>
      <c r="IMO171" s="1"/>
      <c r="IMP171" s="1"/>
      <c r="IMQ171" s="1"/>
      <c r="IMR171" s="1"/>
      <c r="IMS171" s="1"/>
      <c r="IMT171" s="1"/>
      <c r="IMU171" s="1"/>
      <c r="IMV171" s="1"/>
      <c r="IMW171" s="1"/>
      <c r="IMX171" s="1"/>
      <c r="IMY171" s="1"/>
      <c r="IMZ171" s="1"/>
      <c r="INA171" s="1"/>
      <c r="INB171" s="1"/>
      <c r="INC171" s="1"/>
      <c r="IND171" s="1"/>
      <c r="INE171" s="1"/>
      <c r="INF171" s="1"/>
      <c r="ING171" s="1"/>
      <c r="INH171" s="1"/>
      <c r="INI171" s="1"/>
      <c r="INJ171" s="1"/>
      <c r="INK171" s="1"/>
      <c r="INL171" s="1"/>
      <c r="INM171" s="1"/>
      <c r="INN171" s="1"/>
      <c r="INO171" s="1"/>
      <c r="INP171" s="1"/>
      <c r="INQ171" s="1"/>
      <c r="INR171" s="1"/>
      <c r="INS171" s="1"/>
      <c r="INT171" s="1"/>
      <c r="INU171" s="1"/>
      <c r="INV171" s="1"/>
      <c r="INW171" s="1"/>
      <c r="INX171" s="1"/>
      <c r="INY171" s="1"/>
      <c r="INZ171" s="1"/>
      <c r="IOA171" s="1"/>
      <c r="IOB171" s="1"/>
      <c r="IOC171" s="1"/>
      <c r="IOD171" s="1"/>
      <c r="IOE171" s="1"/>
      <c r="IOF171" s="1"/>
      <c r="IOG171" s="1"/>
      <c r="IOH171" s="1"/>
      <c r="IOI171" s="1"/>
      <c r="IOJ171" s="1"/>
      <c r="IOK171" s="1"/>
      <c r="IOL171" s="1"/>
      <c r="IOM171" s="1"/>
      <c r="ION171" s="1"/>
      <c r="IOO171" s="1"/>
      <c r="IOP171" s="1"/>
      <c r="IOQ171" s="1"/>
      <c r="IOR171" s="1"/>
      <c r="IOS171" s="1"/>
      <c r="IOT171" s="1"/>
      <c r="IOU171" s="1"/>
      <c r="IOV171" s="1"/>
      <c r="IOW171" s="1"/>
      <c r="IOX171" s="1"/>
      <c r="IOY171" s="1"/>
      <c r="IOZ171" s="1"/>
      <c r="IPA171" s="1"/>
      <c r="IPB171" s="1"/>
      <c r="IPC171" s="1"/>
      <c r="IPD171" s="1"/>
      <c r="IPE171" s="1"/>
      <c r="IPF171" s="1"/>
      <c r="IPG171" s="1"/>
      <c r="IPH171" s="1"/>
      <c r="IPI171" s="1"/>
      <c r="IPJ171" s="1"/>
      <c r="IPK171" s="1"/>
      <c r="IPL171" s="1"/>
      <c r="IPM171" s="1"/>
      <c r="IPN171" s="1"/>
      <c r="IPO171" s="1"/>
      <c r="IPP171" s="1"/>
      <c r="IPQ171" s="1"/>
      <c r="IPR171" s="1"/>
      <c r="IPS171" s="1"/>
      <c r="IPT171" s="1"/>
      <c r="IPU171" s="1"/>
      <c r="IPV171" s="1"/>
      <c r="IPW171" s="1"/>
      <c r="IPX171" s="1"/>
      <c r="IPY171" s="1"/>
      <c r="IPZ171" s="1"/>
      <c r="IQA171" s="1"/>
      <c r="IQB171" s="1"/>
      <c r="IQC171" s="1"/>
      <c r="IQD171" s="1"/>
      <c r="IQE171" s="1"/>
      <c r="IQF171" s="1"/>
      <c r="IQG171" s="1"/>
      <c r="IQH171" s="1"/>
      <c r="IQI171" s="1"/>
      <c r="IQJ171" s="1"/>
      <c r="IQK171" s="1"/>
      <c r="IQL171" s="1"/>
      <c r="IQM171" s="1"/>
      <c r="IQN171" s="1"/>
      <c r="IQO171" s="1"/>
      <c r="IQP171" s="1"/>
      <c r="IQQ171" s="1"/>
      <c r="IQR171" s="1"/>
      <c r="IQS171" s="1"/>
      <c r="IQT171" s="1"/>
      <c r="IQU171" s="1"/>
      <c r="IQV171" s="1"/>
      <c r="IQW171" s="1"/>
      <c r="IQX171" s="1"/>
      <c r="IQY171" s="1"/>
      <c r="IQZ171" s="1"/>
      <c r="IRA171" s="1"/>
      <c r="IRB171" s="1"/>
      <c r="IRC171" s="1"/>
      <c r="IRD171" s="1"/>
      <c r="IRE171" s="1"/>
      <c r="IRF171" s="1"/>
      <c r="IRG171" s="1"/>
      <c r="IRH171" s="1"/>
      <c r="IRI171" s="1"/>
      <c r="IRJ171" s="1"/>
      <c r="IRK171" s="1"/>
      <c r="IRL171" s="1"/>
      <c r="IRM171" s="1"/>
      <c r="IRN171" s="1"/>
      <c r="IRO171" s="1"/>
      <c r="IRP171" s="1"/>
      <c r="IRQ171" s="1"/>
      <c r="IRR171" s="1"/>
      <c r="IRS171" s="1"/>
      <c r="IRT171" s="1"/>
      <c r="IRU171" s="1"/>
      <c r="IRV171" s="1"/>
      <c r="IRW171" s="1"/>
      <c r="IRX171" s="1"/>
      <c r="IRY171" s="1"/>
      <c r="IRZ171" s="1"/>
      <c r="ISA171" s="1"/>
      <c r="ISB171" s="1"/>
      <c r="ISC171" s="1"/>
      <c r="ISD171" s="1"/>
      <c r="ISE171" s="1"/>
      <c r="ISF171" s="1"/>
      <c r="ISG171" s="1"/>
      <c r="ISH171" s="1"/>
      <c r="ISI171" s="1"/>
      <c r="ISJ171" s="1"/>
      <c r="ISK171" s="1"/>
      <c r="ISL171" s="1"/>
      <c r="ISM171" s="1"/>
      <c r="ISN171" s="1"/>
      <c r="ISO171" s="1"/>
      <c r="ISP171" s="1"/>
      <c r="ISQ171" s="1"/>
      <c r="ISR171" s="1"/>
      <c r="ISS171" s="1"/>
      <c r="IST171" s="1"/>
      <c r="ISU171" s="1"/>
      <c r="ISV171" s="1"/>
      <c r="ISW171" s="1"/>
      <c r="ISX171" s="1"/>
      <c r="ISY171" s="1"/>
      <c r="ISZ171" s="1"/>
      <c r="ITA171" s="1"/>
      <c r="ITB171" s="1"/>
      <c r="ITC171" s="1"/>
      <c r="ITD171" s="1"/>
      <c r="ITE171" s="1"/>
      <c r="ITF171" s="1"/>
      <c r="ITG171" s="1"/>
      <c r="ITH171" s="1"/>
      <c r="ITI171" s="1"/>
      <c r="ITJ171" s="1"/>
      <c r="ITK171" s="1"/>
      <c r="ITL171" s="1"/>
      <c r="ITM171" s="1"/>
      <c r="ITN171" s="1"/>
      <c r="ITO171" s="1"/>
      <c r="ITP171" s="1"/>
      <c r="ITQ171" s="1"/>
      <c r="ITR171" s="1"/>
      <c r="ITS171" s="1"/>
      <c r="ITT171" s="1"/>
      <c r="ITU171" s="1"/>
      <c r="ITV171" s="1"/>
      <c r="ITW171" s="1"/>
      <c r="ITX171" s="1"/>
      <c r="ITY171" s="1"/>
      <c r="ITZ171" s="1"/>
      <c r="IUA171" s="1"/>
      <c r="IUB171" s="1"/>
      <c r="IUC171" s="1"/>
      <c r="IUD171" s="1"/>
      <c r="IUE171" s="1"/>
      <c r="IUF171" s="1"/>
      <c r="IUG171" s="1"/>
      <c r="IUH171" s="1"/>
      <c r="IUI171" s="1"/>
      <c r="IUJ171" s="1"/>
      <c r="IUK171" s="1"/>
      <c r="IUL171" s="1"/>
      <c r="IUM171" s="1"/>
      <c r="IUN171" s="1"/>
      <c r="IUO171" s="1"/>
      <c r="IUP171" s="1"/>
      <c r="IUQ171" s="1"/>
      <c r="IUR171" s="1"/>
      <c r="IUS171" s="1"/>
      <c r="IUT171" s="1"/>
      <c r="IUU171" s="1"/>
      <c r="IUV171" s="1"/>
      <c r="IUW171" s="1"/>
      <c r="IUX171" s="1"/>
      <c r="IUY171" s="1"/>
      <c r="IUZ171" s="1"/>
      <c r="IVA171" s="1"/>
      <c r="IVB171" s="1"/>
      <c r="IVC171" s="1"/>
      <c r="IVD171" s="1"/>
      <c r="IVE171" s="1"/>
      <c r="IVF171" s="1"/>
      <c r="IVG171" s="1"/>
      <c r="IVH171" s="1"/>
      <c r="IVI171" s="1"/>
      <c r="IVJ171" s="1"/>
      <c r="IVK171" s="1"/>
      <c r="IVL171" s="1"/>
      <c r="IVM171" s="1"/>
      <c r="IVN171" s="1"/>
      <c r="IVO171" s="1"/>
      <c r="IVP171" s="1"/>
      <c r="IVQ171" s="1"/>
      <c r="IVR171" s="1"/>
      <c r="IVS171" s="1"/>
      <c r="IVT171" s="1"/>
      <c r="IVU171" s="1"/>
      <c r="IVV171" s="1"/>
      <c r="IVW171" s="1"/>
      <c r="IVX171" s="1"/>
      <c r="IVY171" s="1"/>
      <c r="IVZ171" s="1"/>
      <c r="IWA171" s="1"/>
      <c r="IWB171" s="1"/>
      <c r="IWC171" s="1"/>
      <c r="IWD171" s="1"/>
      <c r="IWE171" s="1"/>
      <c r="IWF171" s="1"/>
      <c r="IWG171" s="1"/>
      <c r="IWH171" s="1"/>
      <c r="IWI171" s="1"/>
      <c r="IWJ171" s="1"/>
      <c r="IWK171" s="1"/>
      <c r="IWL171" s="1"/>
      <c r="IWM171" s="1"/>
      <c r="IWN171" s="1"/>
      <c r="IWO171" s="1"/>
      <c r="IWP171" s="1"/>
      <c r="IWQ171" s="1"/>
      <c r="IWR171" s="1"/>
      <c r="IWS171" s="1"/>
      <c r="IWT171" s="1"/>
      <c r="IWU171" s="1"/>
      <c r="IWV171" s="1"/>
      <c r="IWW171" s="1"/>
      <c r="IWX171" s="1"/>
      <c r="IWY171" s="1"/>
      <c r="IWZ171" s="1"/>
      <c r="IXA171" s="1"/>
      <c r="IXB171" s="1"/>
      <c r="IXC171" s="1"/>
      <c r="IXD171" s="1"/>
      <c r="IXE171" s="1"/>
      <c r="IXF171" s="1"/>
      <c r="IXG171" s="1"/>
      <c r="IXH171" s="1"/>
      <c r="IXI171" s="1"/>
      <c r="IXJ171" s="1"/>
      <c r="IXK171" s="1"/>
      <c r="IXL171" s="1"/>
      <c r="IXM171" s="1"/>
      <c r="IXN171" s="1"/>
      <c r="IXO171" s="1"/>
      <c r="IXP171" s="1"/>
      <c r="IXQ171" s="1"/>
      <c r="IXR171" s="1"/>
      <c r="IXS171" s="1"/>
      <c r="IXT171" s="1"/>
      <c r="IXU171" s="1"/>
      <c r="IXV171" s="1"/>
      <c r="IXW171" s="1"/>
      <c r="IXX171" s="1"/>
      <c r="IXY171" s="1"/>
      <c r="IXZ171" s="1"/>
      <c r="IYA171" s="1"/>
      <c r="IYB171" s="1"/>
      <c r="IYC171" s="1"/>
      <c r="IYD171" s="1"/>
      <c r="IYE171" s="1"/>
      <c r="IYF171" s="1"/>
      <c r="IYG171" s="1"/>
      <c r="IYH171" s="1"/>
      <c r="IYI171" s="1"/>
      <c r="IYJ171" s="1"/>
      <c r="IYK171" s="1"/>
      <c r="IYL171" s="1"/>
      <c r="IYM171" s="1"/>
      <c r="IYN171" s="1"/>
      <c r="IYO171" s="1"/>
      <c r="IYP171" s="1"/>
      <c r="IYQ171" s="1"/>
      <c r="IYR171" s="1"/>
      <c r="IYS171" s="1"/>
      <c r="IYT171" s="1"/>
      <c r="IYU171" s="1"/>
      <c r="IYV171" s="1"/>
      <c r="IYW171" s="1"/>
      <c r="IYX171" s="1"/>
      <c r="IYY171" s="1"/>
      <c r="IYZ171" s="1"/>
      <c r="IZA171" s="1"/>
      <c r="IZB171" s="1"/>
      <c r="IZC171" s="1"/>
      <c r="IZD171" s="1"/>
      <c r="IZE171" s="1"/>
      <c r="IZF171" s="1"/>
      <c r="IZG171" s="1"/>
      <c r="IZH171" s="1"/>
      <c r="IZI171" s="1"/>
      <c r="IZJ171" s="1"/>
      <c r="IZK171" s="1"/>
      <c r="IZL171" s="1"/>
      <c r="IZM171" s="1"/>
      <c r="IZN171" s="1"/>
      <c r="IZO171" s="1"/>
      <c r="IZP171" s="1"/>
      <c r="IZQ171" s="1"/>
      <c r="IZR171" s="1"/>
      <c r="IZS171" s="1"/>
      <c r="IZT171" s="1"/>
      <c r="IZU171" s="1"/>
      <c r="IZV171" s="1"/>
      <c r="IZW171" s="1"/>
      <c r="IZX171" s="1"/>
      <c r="IZY171" s="1"/>
      <c r="IZZ171" s="1"/>
      <c r="JAA171" s="1"/>
      <c r="JAB171" s="1"/>
      <c r="JAC171" s="1"/>
      <c r="JAD171" s="1"/>
      <c r="JAE171" s="1"/>
      <c r="JAF171" s="1"/>
      <c r="JAG171" s="1"/>
      <c r="JAH171" s="1"/>
      <c r="JAI171" s="1"/>
      <c r="JAJ171" s="1"/>
      <c r="JAK171" s="1"/>
      <c r="JAL171" s="1"/>
      <c r="JAM171" s="1"/>
      <c r="JAN171" s="1"/>
      <c r="JAO171" s="1"/>
      <c r="JAP171" s="1"/>
      <c r="JAQ171" s="1"/>
      <c r="JAR171" s="1"/>
      <c r="JAS171" s="1"/>
      <c r="JAT171" s="1"/>
      <c r="JAU171" s="1"/>
      <c r="JAV171" s="1"/>
      <c r="JAW171" s="1"/>
      <c r="JAX171" s="1"/>
      <c r="JAY171" s="1"/>
      <c r="JAZ171" s="1"/>
      <c r="JBA171" s="1"/>
      <c r="JBB171" s="1"/>
      <c r="JBC171" s="1"/>
      <c r="JBD171" s="1"/>
      <c r="JBE171" s="1"/>
      <c r="JBF171" s="1"/>
      <c r="JBG171" s="1"/>
      <c r="JBH171" s="1"/>
      <c r="JBI171" s="1"/>
      <c r="JBJ171" s="1"/>
      <c r="JBK171" s="1"/>
      <c r="JBL171" s="1"/>
      <c r="JBM171" s="1"/>
      <c r="JBN171" s="1"/>
      <c r="JBO171" s="1"/>
      <c r="JBP171" s="1"/>
      <c r="JBQ171" s="1"/>
      <c r="JBR171" s="1"/>
      <c r="JBS171" s="1"/>
      <c r="JBT171" s="1"/>
      <c r="JBU171" s="1"/>
      <c r="JBV171" s="1"/>
      <c r="JBW171" s="1"/>
      <c r="JBX171" s="1"/>
      <c r="JBY171" s="1"/>
      <c r="JBZ171" s="1"/>
      <c r="JCA171" s="1"/>
      <c r="JCB171" s="1"/>
      <c r="JCC171" s="1"/>
      <c r="JCD171" s="1"/>
      <c r="JCE171" s="1"/>
      <c r="JCF171" s="1"/>
      <c r="JCG171" s="1"/>
      <c r="JCH171" s="1"/>
      <c r="JCI171" s="1"/>
      <c r="JCJ171" s="1"/>
      <c r="JCK171" s="1"/>
      <c r="JCL171" s="1"/>
      <c r="JCM171" s="1"/>
      <c r="JCN171" s="1"/>
      <c r="JCO171" s="1"/>
      <c r="JCP171" s="1"/>
      <c r="JCQ171" s="1"/>
      <c r="JCR171" s="1"/>
      <c r="JCS171" s="1"/>
      <c r="JCT171" s="1"/>
      <c r="JCU171" s="1"/>
      <c r="JCV171" s="1"/>
      <c r="JCW171" s="1"/>
      <c r="JCX171" s="1"/>
      <c r="JCY171" s="1"/>
      <c r="JCZ171" s="1"/>
      <c r="JDA171" s="1"/>
      <c r="JDB171" s="1"/>
      <c r="JDC171" s="1"/>
      <c r="JDD171" s="1"/>
      <c r="JDE171" s="1"/>
      <c r="JDF171" s="1"/>
      <c r="JDG171" s="1"/>
      <c r="JDH171" s="1"/>
      <c r="JDI171" s="1"/>
      <c r="JDJ171" s="1"/>
      <c r="JDK171" s="1"/>
      <c r="JDL171" s="1"/>
      <c r="JDM171" s="1"/>
      <c r="JDN171" s="1"/>
      <c r="JDO171" s="1"/>
      <c r="JDP171" s="1"/>
      <c r="JDQ171" s="1"/>
      <c r="JDR171" s="1"/>
      <c r="JDS171" s="1"/>
      <c r="JDT171" s="1"/>
      <c r="JDU171" s="1"/>
      <c r="JDV171" s="1"/>
      <c r="JDW171" s="1"/>
      <c r="JDX171" s="1"/>
      <c r="JDY171" s="1"/>
      <c r="JDZ171" s="1"/>
      <c r="JEA171" s="1"/>
      <c r="JEB171" s="1"/>
      <c r="JEC171" s="1"/>
      <c r="JED171" s="1"/>
      <c r="JEE171" s="1"/>
      <c r="JEF171" s="1"/>
      <c r="JEG171" s="1"/>
      <c r="JEH171" s="1"/>
      <c r="JEI171" s="1"/>
      <c r="JEJ171" s="1"/>
      <c r="JEK171" s="1"/>
      <c r="JEL171" s="1"/>
      <c r="JEM171" s="1"/>
      <c r="JEN171" s="1"/>
      <c r="JEO171" s="1"/>
      <c r="JEP171" s="1"/>
      <c r="JEQ171" s="1"/>
      <c r="JER171" s="1"/>
      <c r="JES171" s="1"/>
      <c r="JET171" s="1"/>
      <c r="JEU171" s="1"/>
      <c r="JEV171" s="1"/>
      <c r="JEW171" s="1"/>
      <c r="JEX171" s="1"/>
      <c r="JEY171" s="1"/>
      <c r="JEZ171" s="1"/>
      <c r="JFA171" s="1"/>
      <c r="JFB171" s="1"/>
      <c r="JFC171" s="1"/>
      <c r="JFD171" s="1"/>
      <c r="JFE171" s="1"/>
      <c r="JFF171" s="1"/>
      <c r="JFG171" s="1"/>
      <c r="JFH171" s="1"/>
      <c r="JFI171" s="1"/>
      <c r="JFJ171" s="1"/>
      <c r="JFK171" s="1"/>
      <c r="JFL171" s="1"/>
      <c r="JFM171" s="1"/>
      <c r="JFN171" s="1"/>
      <c r="JFO171" s="1"/>
      <c r="JFP171" s="1"/>
      <c r="JFQ171" s="1"/>
      <c r="JFR171" s="1"/>
      <c r="JFS171" s="1"/>
      <c r="JFT171" s="1"/>
      <c r="JFU171" s="1"/>
      <c r="JFV171" s="1"/>
      <c r="JFW171" s="1"/>
      <c r="JFX171" s="1"/>
      <c r="JFY171" s="1"/>
      <c r="JFZ171" s="1"/>
      <c r="JGA171" s="1"/>
      <c r="JGB171" s="1"/>
      <c r="JGC171" s="1"/>
      <c r="JGD171" s="1"/>
      <c r="JGE171" s="1"/>
      <c r="JGF171" s="1"/>
      <c r="JGG171" s="1"/>
      <c r="JGH171" s="1"/>
      <c r="JGI171" s="1"/>
      <c r="JGJ171" s="1"/>
      <c r="JGK171" s="1"/>
      <c r="JGL171" s="1"/>
      <c r="JGM171" s="1"/>
      <c r="JGN171" s="1"/>
      <c r="JGO171" s="1"/>
      <c r="JGP171" s="1"/>
      <c r="JGQ171" s="1"/>
      <c r="JGR171" s="1"/>
      <c r="JGS171" s="1"/>
      <c r="JGT171" s="1"/>
      <c r="JGU171" s="1"/>
      <c r="JGV171" s="1"/>
      <c r="JGW171" s="1"/>
      <c r="JGX171" s="1"/>
      <c r="JGY171" s="1"/>
      <c r="JGZ171" s="1"/>
      <c r="JHA171" s="1"/>
      <c r="JHB171" s="1"/>
      <c r="JHC171" s="1"/>
      <c r="JHD171" s="1"/>
      <c r="JHE171" s="1"/>
      <c r="JHF171" s="1"/>
      <c r="JHG171" s="1"/>
      <c r="JHH171" s="1"/>
      <c r="JHI171" s="1"/>
      <c r="JHJ171" s="1"/>
      <c r="JHK171" s="1"/>
      <c r="JHL171" s="1"/>
      <c r="JHM171" s="1"/>
      <c r="JHN171" s="1"/>
      <c r="JHO171" s="1"/>
      <c r="JHP171" s="1"/>
      <c r="JHQ171" s="1"/>
      <c r="JHR171" s="1"/>
      <c r="JHS171" s="1"/>
      <c r="JHT171" s="1"/>
      <c r="JHU171" s="1"/>
      <c r="JHV171" s="1"/>
      <c r="JHW171" s="1"/>
      <c r="JHX171" s="1"/>
      <c r="JHY171" s="1"/>
      <c r="JHZ171" s="1"/>
      <c r="JIA171" s="1"/>
      <c r="JIB171" s="1"/>
      <c r="JIC171" s="1"/>
      <c r="JID171" s="1"/>
      <c r="JIE171" s="1"/>
      <c r="JIF171" s="1"/>
      <c r="JIG171" s="1"/>
      <c r="JIH171" s="1"/>
      <c r="JII171" s="1"/>
      <c r="JIJ171" s="1"/>
      <c r="JIK171" s="1"/>
      <c r="JIL171" s="1"/>
      <c r="JIM171" s="1"/>
      <c r="JIN171" s="1"/>
      <c r="JIO171" s="1"/>
      <c r="JIP171" s="1"/>
      <c r="JIQ171" s="1"/>
      <c r="JIR171" s="1"/>
      <c r="JIS171" s="1"/>
      <c r="JIT171" s="1"/>
      <c r="JIU171" s="1"/>
      <c r="JIV171" s="1"/>
      <c r="JIW171" s="1"/>
      <c r="JIX171" s="1"/>
      <c r="JIY171" s="1"/>
      <c r="JIZ171" s="1"/>
      <c r="JJA171" s="1"/>
      <c r="JJB171" s="1"/>
      <c r="JJC171" s="1"/>
      <c r="JJD171" s="1"/>
      <c r="JJE171" s="1"/>
      <c r="JJF171" s="1"/>
      <c r="JJG171" s="1"/>
      <c r="JJH171" s="1"/>
      <c r="JJI171" s="1"/>
      <c r="JJJ171" s="1"/>
      <c r="JJK171" s="1"/>
      <c r="JJL171" s="1"/>
      <c r="JJM171" s="1"/>
      <c r="JJN171" s="1"/>
      <c r="JJO171" s="1"/>
      <c r="JJP171" s="1"/>
      <c r="JJQ171" s="1"/>
      <c r="JJR171" s="1"/>
      <c r="JJS171" s="1"/>
      <c r="JJT171" s="1"/>
      <c r="JJU171" s="1"/>
      <c r="JJV171" s="1"/>
      <c r="JJW171" s="1"/>
      <c r="JJX171" s="1"/>
      <c r="JJY171" s="1"/>
      <c r="JJZ171" s="1"/>
      <c r="JKA171" s="1"/>
      <c r="JKB171" s="1"/>
      <c r="JKC171" s="1"/>
      <c r="JKD171" s="1"/>
      <c r="JKE171" s="1"/>
      <c r="JKF171" s="1"/>
      <c r="JKG171" s="1"/>
      <c r="JKH171" s="1"/>
      <c r="JKI171" s="1"/>
      <c r="JKJ171" s="1"/>
      <c r="JKK171" s="1"/>
      <c r="JKL171" s="1"/>
      <c r="JKM171" s="1"/>
      <c r="JKN171" s="1"/>
      <c r="JKO171" s="1"/>
      <c r="JKP171" s="1"/>
      <c r="JKQ171" s="1"/>
      <c r="JKR171" s="1"/>
      <c r="JKS171" s="1"/>
      <c r="JKT171" s="1"/>
      <c r="JKU171" s="1"/>
      <c r="JKV171" s="1"/>
      <c r="JKW171" s="1"/>
      <c r="JKX171" s="1"/>
      <c r="JKY171" s="1"/>
      <c r="JKZ171" s="1"/>
      <c r="JLA171" s="1"/>
      <c r="JLB171" s="1"/>
      <c r="JLC171" s="1"/>
      <c r="JLD171" s="1"/>
      <c r="JLE171" s="1"/>
      <c r="JLF171" s="1"/>
      <c r="JLG171" s="1"/>
      <c r="JLH171" s="1"/>
      <c r="JLI171" s="1"/>
      <c r="JLJ171" s="1"/>
      <c r="JLK171" s="1"/>
      <c r="JLL171" s="1"/>
      <c r="JLM171" s="1"/>
      <c r="JLN171" s="1"/>
      <c r="JLO171" s="1"/>
      <c r="JLP171" s="1"/>
      <c r="JLQ171" s="1"/>
      <c r="JLR171" s="1"/>
      <c r="JLS171" s="1"/>
      <c r="JLT171" s="1"/>
      <c r="JLU171" s="1"/>
      <c r="JLV171" s="1"/>
      <c r="JLW171" s="1"/>
      <c r="JLX171" s="1"/>
      <c r="JLY171" s="1"/>
      <c r="JLZ171" s="1"/>
      <c r="JMA171" s="1"/>
      <c r="JMB171" s="1"/>
      <c r="JMC171" s="1"/>
      <c r="JMD171" s="1"/>
      <c r="JME171" s="1"/>
      <c r="JMF171" s="1"/>
      <c r="JMG171" s="1"/>
      <c r="JMH171" s="1"/>
      <c r="JMI171" s="1"/>
      <c r="JMJ171" s="1"/>
      <c r="JMK171" s="1"/>
      <c r="JML171" s="1"/>
      <c r="JMM171" s="1"/>
      <c r="JMN171" s="1"/>
      <c r="JMO171" s="1"/>
      <c r="JMP171" s="1"/>
      <c r="JMQ171" s="1"/>
      <c r="JMR171" s="1"/>
      <c r="JMS171" s="1"/>
      <c r="JMT171" s="1"/>
      <c r="JMU171" s="1"/>
      <c r="JMV171" s="1"/>
      <c r="JMW171" s="1"/>
      <c r="JMX171" s="1"/>
      <c r="JMY171" s="1"/>
      <c r="JMZ171" s="1"/>
      <c r="JNA171" s="1"/>
      <c r="JNB171" s="1"/>
      <c r="JNC171" s="1"/>
      <c r="JND171" s="1"/>
      <c r="JNE171" s="1"/>
      <c r="JNF171" s="1"/>
      <c r="JNG171" s="1"/>
      <c r="JNH171" s="1"/>
      <c r="JNI171" s="1"/>
      <c r="JNJ171" s="1"/>
      <c r="JNK171" s="1"/>
      <c r="JNL171" s="1"/>
      <c r="JNM171" s="1"/>
      <c r="JNN171" s="1"/>
      <c r="JNO171" s="1"/>
      <c r="JNP171" s="1"/>
      <c r="JNQ171" s="1"/>
      <c r="JNR171" s="1"/>
      <c r="JNS171" s="1"/>
      <c r="JNT171" s="1"/>
      <c r="JNU171" s="1"/>
      <c r="JNV171" s="1"/>
      <c r="JNW171" s="1"/>
      <c r="JNX171" s="1"/>
      <c r="JNY171" s="1"/>
      <c r="JNZ171" s="1"/>
      <c r="JOA171" s="1"/>
      <c r="JOB171" s="1"/>
      <c r="JOC171" s="1"/>
      <c r="JOD171" s="1"/>
      <c r="JOE171" s="1"/>
      <c r="JOF171" s="1"/>
      <c r="JOG171" s="1"/>
      <c r="JOH171" s="1"/>
      <c r="JOI171" s="1"/>
      <c r="JOJ171" s="1"/>
      <c r="JOK171" s="1"/>
      <c r="JOL171" s="1"/>
      <c r="JOM171" s="1"/>
      <c r="JON171" s="1"/>
      <c r="JOO171" s="1"/>
      <c r="JOP171" s="1"/>
      <c r="JOQ171" s="1"/>
      <c r="JOR171" s="1"/>
      <c r="JOS171" s="1"/>
      <c r="JOT171" s="1"/>
      <c r="JOU171" s="1"/>
      <c r="JOV171" s="1"/>
      <c r="JOW171" s="1"/>
      <c r="JOX171" s="1"/>
      <c r="JOY171" s="1"/>
      <c r="JOZ171" s="1"/>
      <c r="JPA171" s="1"/>
      <c r="JPB171" s="1"/>
      <c r="JPC171" s="1"/>
      <c r="JPD171" s="1"/>
      <c r="JPE171" s="1"/>
      <c r="JPF171" s="1"/>
      <c r="JPG171" s="1"/>
      <c r="JPH171" s="1"/>
      <c r="JPI171" s="1"/>
      <c r="JPJ171" s="1"/>
      <c r="JPK171" s="1"/>
      <c r="JPL171" s="1"/>
      <c r="JPM171" s="1"/>
      <c r="JPN171" s="1"/>
      <c r="JPO171" s="1"/>
      <c r="JPP171" s="1"/>
      <c r="JPQ171" s="1"/>
      <c r="JPR171" s="1"/>
      <c r="JPS171" s="1"/>
      <c r="JPT171" s="1"/>
      <c r="JPU171" s="1"/>
      <c r="JPV171" s="1"/>
      <c r="JPW171" s="1"/>
      <c r="JPX171" s="1"/>
      <c r="JPY171" s="1"/>
      <c r="JPZ171" s="1"/>
      <c r="JQA171" s="1"/>
      <c r="JQB171" s="1"/>
      <c r="JQC171" s="1"/>
      <c r="JQD171" s="1"/>
      <c r="JQE171" s="1"/>
      <c r="JQF171" s="1"/>
      <c r="JQG171" s="1"/>
      <c r="JQH171" s="1"/>
      <c r="JQI171" s="1"/>
      <c r="JQJ171" s="1"/>
      <c r="JQK171" s="1"/>
      <c r="JQL171" s="1"/>
      <c r="JQM171" s="1"/>
      <c r="JQN171" s="1"/>
      <c r="JQO171" s="1"/>
      <c r="JQP171" s="1"/>
      <c r="JQQ171" s="1"/>
      <c r="JQR171" s="1"/>
      <c r="JQS171" s="1"/>
      <c r="JQT171" s="1"/>
      <c r="JQU171" s="1"/>
      <c r="JQV171" s="1"/>
      <c r="JQW171" s="1"/>
      <c r="JQX171" s="1"/>
      <c r="JQY171" s="1"/>
      <c r="JQZ171" s="1"/>
      <c r="JRA171" s="1"/>
      <c r="JRB171" s="1"/>
      <c r="JRC171" s="1"/>
      <c r="JRD171" s="1"/>
      <c r="JRE171" s="1"/>
      <c r="JRF171" s="1"/>
      <c r="JRG171" s="1"/>
      <c r="JRH171" s="1"/>
      <c r="JRI171" s="1"/>
      <c r="JRJ171" s="1"/>
      <c r="JRK171" s="1"/>
      <c r="JRL171" s="1"/>
      <c r="JRM171" s="1"/>
      <c r="JRN171" s="1"/>
      <c r="JRO171" s="1"/>
      <c r="JRP171" s="1"/>
      <c r="JRQ171" s="1"/>
      <c r="JRR171" s="1"/>
      <c r="JRS171" s="1"/>
      <c r="JRT171" s="1"/>
      <c r="JRU171" s="1"/>
      <c r="JRV171" s="1"/>
      <c r="JRW171" s="1"/>
      <c r="JRX171" s="1"/>
      <c r="JRY171" s="1"/>
      <c r="JRZ171" s="1"/>
      <c r="JSA171" s="1"/>
      <c r="JSB171" s="1"/>
      <c r="JSC171" s="1"/>
      <c r="JSD171" s="1"/>
      <c r="JSE171" s="1"/>
      <c r="JSF171" s="1"/>
      <c r="JSG171" s="1"/>
      <c r="JSH171" s="1"/>
      <c r="JSI171" s="1"/>
      <c r="JSJ171" s="1"/>
      <c r="JSK171" s="1"/>
      <c r="JSL171" s="1"/>
      <c r="JSM171" s="1"/>
      <c r="JSN171" s="1"/>
      <c r="JSO171" s="1"/>
      <c r="JSP171" s="1"/>
      <c r="JSQ171" s="1"/>
      <c r="JSR171" s="1"/>
      <c r="JSS171" s="1"/>
      <c r="JST171" s="1"/>
      <c r="JSU171" s="1"/>
      <c r="JSV171" s="1"/>
      <c r="JSW171" s="1"/>
      <c r="JSX171" s="1"/>
      <c r="JSY171" s="1"/>
      <c r="JSZ171" s="1"/>
      <c r="JTA171" s="1"/>
      <c r="JTB171" s="1"/>
      <c r="JTC171" s="1"/>
      <c r="JTD171" s="1"/>
      <c r="JTE171" s="1"/>
      <c r="JTF171" s="1"/>
      <c r="JTG171" s="1"/>
      <c r="JTH171" s="1"/>
      <c r="JTI171" s="1"/>
      <c r="JTJ171" s="1"/>
      <c r="JTK171" s="1"/>
      <c r="JTL171" s="1"/>
      <c r="JTM171" s="1"/>
      <c r="JTN171" s="1"/>
      <c r="JTO171" s="1"/>
      <c r="JTP171" s="1"/>
      <c r="JTQ171" s="1"/>
      <c r="JTR171" s="1"/>
      <c r="JTS171" s="1"/>
      <c r="JTT171" s="1"/>
      <c r="JTU171" s="1"/>
      <c r="JTV171" s="1"/>
      <c r="JTW171" s="1"/>
      <c r="JTX171" s="1"/>
      <c r="JTY171" s="1"/>
      <c r="JTZ171" s="1"/>
      <c r="JUA171" s="1"/>
      <c r="JUB171" s="1"/>
      <c r="JUC171" s="1"/>
      <c r="JUD171" s="1"/>
      <c r="JUE171" s="1"/>
      <c r="JUF171" s="1"/>
      <c r="JUG171" s="1"/>
      <c r="JUH171" s="1"/>
      <c r="JUI171" s="1"/>
      <c r="JUJ171" s="1"/>
      <c r="JUK171" s="1"/>
      <c r="JUL171" s="1"/>
      <c r="JUM171" s="1"/>
      <c r="JUN171" s="1"/>
      <c r="JUO171" s="1"/>
      <c r="JUP171" s="1"/>
      <c r="JUQ171" s="1"/>
      <c r="JUR171" s="1"/>
      <c r="JUS171" s="1"/>
      <c r="JUT171" s="1"/>
      <c r="JUU171" s="1"/>
      <c r="JUV171" s="1"/>
      <c r="JUW171" s="1"/>
      <c r="JUX171" s="1"/>
      <c r="JUY171" s="1"/>
      <c r="JUZ171" s="1"/>
      <c r="JVA171" s="1"/>
      <c r="JVB171" s="1"/>
      <c r="JVC171" s="1"/>
      <c r="JVD171" s="1"/>
      <c r="JVE171" s="1"/>
      <c r="JVF171" s="1"/>
      <c r="JVG171" s="1"/>
      <c r="JVH171" s="1"/>
      <c r="JVI171" s="1"/>
      <c r="JVJ171" s="1"/>
      <c r="JVK171" s="1"/>
      <c r="JVL171" s="1"/>
      <c r="JVM171" s="1"/>
      <c r="JVN171" s="1"/>
      <c r="JVO171" s="1"/>
      <c r="JVP171" s="1"/>
      <c r="JVQ171" s="1"/>
      <c r="JVR171" s="1"/>
      <c r="JVS171" s="1"/>
      <c r="JVT171" s="1"/>
      <c r="JVU171" s="1"/>
      <c r="JVV171" s="1"/>
      <c r="JVW171" s="1"/>
      <c r="JVX171" s="1"/>
      <c r="JVY171" s="1"/>
      <c r="JVZ171" s="1"/>
      <c r="JWA171" s="1"/>
      <c r="JWB171" s="1"/>
      <c r="JWC171" s="1"/>
      <c r="JWD171" s="1"/>
      <c r="JWE171" s="1"/>
      <c r="JWF171" s="1"/>
      <c r="JWG171" s="1"/>
      <c r="JWH171" s="1"/>
      <c r="JWI171" s="1"/>
      <c r="JWJ171" s="1"/>
      <c r="JWK171" s="1"/>
      <c r="JWL171" s="1"/>
      <c r="JWM171" s="1"/>
      <c r="JWN171" s="1"/>
      <c r="JWO171" s="1"/>
      <c r="JWP171" s="1"/>
      <c r="JWQ171" s="1"/>
      <c r="JWR171" s="1"/>
      <c r="JWS171" s="1"/>
      <c r="JWT171" s="1"/>
      <c r="JWU171" s="1"/>
      <c r="JWV171" s="1"/>
      <c r="JWW171" s="1"/>
      <c r="JWX171" s="1"/>
      <c r="JWY171" s="1"/>
      <c r="JWZ171" s="1"/>
      <c r="JXA171" s="1"/>
      <c r="JXB171" s="1"/>
      <c r="JXC171" s="1"/>
      <c r="JXD171" s="1"/>
      <c r="JXE171" s="1"/>
      <c r="JXF171" s="1"/>
      <c r="JXG171" s="1"/>
      <c r="JXH171" s="1"/>
      <c r="JXI171" s="1"/>
      <c r="JXJ171" s="1"/>
      <c r="JXK171" s="1"/>
      <c r="JXL171" s="1"/>
      <c r="JXM171" s="1"/>
      <c r="JXN171" s="1"/>
      <c r="JXO171" s="1"/>
      <c r="JXP171" s="1"/>
      <c r="JXQ171" s="1"/>
      <c r="JXR171" s="1"/>
      <c r="JXS171" s="1"/>
      <c r="JXT171" s="1"/>
      <c r="JXU171" s="1"/>
      <c r="JXV171" s="1"/>
      <c r="JXW171" s="1"/>
      <c r="JXX171" s="1"/>
      <c r="JXY171" s="1"/>
      <c r="JXZ171" s="1"/>
      <c r="JYA171" s="1"/>
      <c r="JYB171" s="1"/>
      <c r="JYC171" s="1"/>
      <c r="JYD171" s="1"/>
      <c r="JYE171" s="1"/>
      <c r="JYF171" s="1"/>
      <c r="JYG171" s="1"/>
      <c r="JYH171" s="1"/>
      <c r="JYI171" s="1"/>
      <c r="JYJ171" s="1"/>
      <c r="JYK171" s="1"/>
      <c r="JYL171" s="1"/>
      <c r="JYM171" s="1"/>
      <c r="JYN171" s="1"/>
      <c r="JYO171" s="1"/>
      <c r="JYP171" s="1"/>
      <c r="JYQ171" s="1"/>
      <c r="JYR171" s="1"/>
      <c r="JYS171" s="1"/>
      <c r="JYT171" s="1"/>
      <c r="JYU171" s="1"/>
      <c r="JYV171" s="1"/>
      <c r="JYW171" s="1"/>
      <c r="JYX171" s="1"/>
      <c r="JYY171" s="1"/>
      <c r="JYZ171" s="1"/>
      <c r="JZA171" s="1"/>
      <c r="JZB171" s="1"/>
      <c r="JZC171" s="1"/>
      <c r="JZD171" s="1"/>
      <c r="JZE171" s="1"/>
      <c r="JZF171" s="1"/>
      <c r="JZG171" s="1"/>
      <c r="JZH171" s="1"/>
      <c r="JZI171" s="1"/>
      <c r="JZJ171" s="1"/>
      <c r="JZK171" s="1"/>
      <c r="JZL171" s="1"/>
      <c r="JZM171" s="1"/>
      <c r="JZN171" s="1"/>
      <c r="JZO171" s="1"/>
      <c r="JZP171" s="1"/>
      <c r="JZQ171" s="1"/>
      <c r="JZR171" s="1"/>
      <c r="JZS171" s="1"/>
      <c r="JZT171" s="1"/>
      <c r="JZU171" s="1"/>
      <c r="JZV171" s="1"/>
      <c r="JZW171" s="1"/>
      <c r="JZX171" s="1"/>
      <c r="JZY171" s="1"/>
      <c r="JZZ171" s="1"/>
      <c r="KAA171" s="1"/>
      <c r="KAB171" s="1"/>
      <c r="KAC171" s="1"/>
      <c r="KAD171" s="1"/>
      <c r="KAE171" s="1"/>
      <c r="KAF171" s="1"/>
      <c r="KAG171" s="1"/>
      <c r="KAH171" s="1"/>
      <c r="KAI171" s="1"/>
      <c r="KAJ171" s="1"/>
      <c r="KAK171" s="1"/>
      <c r="KAL171" s="1"/>
      <c r="KAM171" s="1"/>
      <c r="KAN171" s="1"/>
      <c r="KAO171" s="1"/>
      <c r="KAP171" s="1"/>
      <c r="KAQ171" s="1"/>
      <c r="KAR171" s="1"/>
      <c r="KAS171" s="1"/>
      <c r="KAT171" s="1"/>
      <c r="KAU171" s="1"/>
      <c r="KAV171" s="1"/>
      <c r="KAW171" s="1"/>
      <c r="KAX171" s="1"/>
      <c r="KAY171" s="1"/>
      <c r="KAZ171" s="1"/>
      <c r="KBA171" s="1"/>
      <c r="KBB171" s="1"/>
      <c r="KBC171" s="1"/>
      <c r="KBD171" s="1"/>
      <c r="KBE171" s="1"/>
      <c r="KBF171" s="1"/>
      <c r="KBG171" s="1"/>
      <c r="KBH171" s="1"/>
      <c r="KBI171" s="1"/>
      <c r="KBJ171" s="1"/>
      <c r="KBK171" s="1"/>
      <c r="KBL171" s="1"/>
      <c r="KBM171" s="1"/>
      <c r="KBN171" s="1"/>
      <c r="KBO171" s="1"/>
      <c r="KBP171" s="1"/>
      <c r="KBQ171" s="1"/>
      <c r="KBR171" s="1"/>
      <c r="KBS171" s="1"/>
      <c r="KBT171" s="1"/>
      <c r="KBU171" s="1"/>
      <c r="KBV171" s="1"/>
      <c r="KBW171" s="1"/>
      <c r="KBX171" s="1"/>
      <c r="KBY171" s="1"/>
      <c r="KBZ171" s="1"/>
      <c r="KCA171" s="1"/>
      <c r="KCB171" s="1"/>
      <c r="KCC171" s="1"/>
      <c r="KCD171" s="1"/>
      <c r="KCE171" s="1"/>
      <c r="KCF171" s="1"/>
      <c r="KCG171" s="1"/>
      <c r="KCH171" s="1"/>
      <c r="KCI171" s="1"/>
      <c r="KCJ171" s="1"/>
      <c r="KCK171" s="1"/>
      <c r="KCL171" s="1"/>
      <c r="KCM171" s="1"/>
      <c r="KCN171" s="1"/>
      <c r="KCO171" s="1"/>
      <c r="KCP171" s="1"/>
      <c r="KCQ171" s="1"/>
      <c r="KCR171" s="1"/>
      <c r="KCS171" s="1"/>
      <c r="KCT171" s="1"/>
      <c r="KCU171" s="1"/>
      <c r="KCV171" s="1"/>
      <c r="KCW171" s="1"/>
      <c r="KCX171" s="1"/>
      <c r="KCY171" s="1"/>
      <c r="KCZ171" s="1"/>
      <c r="KDA171" s="1"/>
      <c r="KDB171" s="1"/>
      <c r="KDC171" s="1"/>
      <c r="KDD171" s="1"/>
      <c r="KDE171" s="1"/>
      <c r="KDF171" s="1"/>
      <c r="KDG171" s="1"/>
      <c r="KDH171" s="1"/>
      <c r="KDI171" s="1"/>
      <c r="KDJ171" s="1"/>
      <c r="KDK171" s="1"/>
      <c r="KDL171" s="1"/>
      <c r="KDM171" s="1"/>
      <c r="KDN171" s="1"/>
      <c r="KDO171" s="1"/>
      <c r="KDP171" s="1"/>
      <c r="KDQ171" s="1"/>
      <c r="KDR171" s="1"/>
      <c r="KDS171" s="1"/>
      <c r="KDT171" s="1"/>
      <c r="KDU171" s="1"/>
      <c r="KDV171" s="1"/>
      <c r="KDW171" s="1"/>
      <c r="KDX171" s="1"/>
      <c r="KDY171" s="1"/>
      <c r="KDZ171" s="1"/>
      <c r="KEA171" s="1"/>
      <c r="KEB171" s="1"/>
      <c r="KEC171" s="1"/>
      <c r="KED171" s="1"/>
      <c r="KEE171" s="1"/>
      <c r="KEF171" s="1"/>
      <c r="KEG171" s="1"/>
      <c r="KEH171" s="1"/>
      <c r="KEI171" s="1"/>
      <c r="KEJ171" s="1"/>
      <c r="KEK171" s="1"/>
      <c r="KEL171" s="1"/>
      <c r="KEM171" s="1"/>
      <c r="KEN171" s="1"/>
      <c r="KEO171" s="1"/>
      <c r="KEP171" s="1"/>
      <c r="KEQ171" s="1"/>
      <c r="KER171" s="1"/>
      <c r="KES171" s="1"/>
      <c r="KET171" s="1"/>
      <c r="KEU171" s="1"/>
      <c r="KEV171" s="1"/>
      <c r="KEW171" s="1"/>
      <c r="KEX171" s="1"/>
      <c r="KEY171" s="1"/>
      <c r="KEZ171" s="1"/>
      <c r="KFA171" s="1"/>
      <c r="KFB171" s="1"/>
      <c r="KFC171" s="1"/>
      <c r="KFD171" s="1"/>
      <c r="KFE171" s="1"/>
      <c r="KFF171" s="1"/>
      <c r="KFG171" s="1"/>
      <c r="KFH171" s="1"/>
      <c r="KFI171" s="1"/>
      <c r="KFJ171" s="1"/>
      <c r="KFK171" s="1"/>
      <c r="KFL171" s="1"/>
      <c r="KFM171" s="1"/>
      <c r="KFN171" s="1"/>
      <c r="KFO171" s="1"/>
      <c r="KFP171" s="1"/>
      <c r="KFQ171" s="1"/>
      <c r="KFR171" s="1"/>
      <c r="KFS171" s="1"/>
      <c r="KFT171" s="1"/>
      <c r="KFU171" s="1"/>
      <c r="KFV171" s="1"/>
      <c r="KFW171" s="1"/>
      <c r="KFX171" s="1"/>
      <c r="KFY171" s="1"/>
      <c r="KFZ171" s="1"/>
      <c r="KGA171" s="1"/>
      <c r="KGB171" s="1"/>
      <c r="KGC171" s="1"/>
      <c r="KGD171" s="1"/>
      <c r="KGE171" s="1"/>
      <c r="KGF171" s="1"/>
      <c r="KGG171" s="1"/>
      <c r="KGH171" s="1"/>
      <c r="KGI171" s="1"/>
      <c r="KGJ171" s="1"/>
      <c r="KGK171" s="1"/>
      <c r="KGL171" s="1"/>
      <c r="KGM171" s="1"/>
      <c r="KGN171" s="1"/>
      <c r="KGO171" s="1"/>
      <c r="KGP171" s="1"/>
      <c r="KGQ171" s="1"/>
      <c r="KGR171" s="1"/>
      <c r="KGS171" s="1"/>
      <c r="KGT171" s="1"/>
      <c r="KGU171" s="1"/>
      <c r="KGV171" s="1"/>
      <c r="KGW171" s="1"/>
      <c r="KGX171" s="1"/>
      <c r="KGY171" s="1"/>
      <c r="KGZ171" s="1"/>
      <c r="KHA171" s="1"/>
      <c r="KHB171" s="1"/>
      <c r="KHC171" s="1"/>
      <c r="KHD171" s="1"/>
      <c r="KHE171" s="1"/>
      <c r="KHF171" s="1"/>
      <c r="KHG171" s="1"/>
      <c r="KHH171" s="1"/>
      <c r="KHI171" s="1"/>
      <c r="KHJ171" s="1"/>
      <c r="KHK171" s="1"/>
      <c r="KHL171" s="1"/>
      <c r="KHM171" s="1"/>
      <c r="KHN171" s="1"/>
      <c r="KHO171" s="1"/>
      <c r="KHP171" s="1"/>
      <c r="KHQ171" s="1"/>
      <c r="KHR171" s="1"/>
      <c r="KHS171" s="1"/>
      <c r="KHT171" s="1"/>
      <c r="KHU171" s="1"/>
      <c r="KHV171" s="1"/>
      <c r="KHW171" s="1"/>
      <c r="KHX171" s="1"/>
      <c r="KHY171" s="1"/>
      <c r="KHZ171" s="1"/>
      <c r="KIA171" s="1"/>
      <c r="KIB171" s="1"/>
      <c r="KIC171" s="1"/>
      <c r="KID171" s="1"/>
      <c r="KIE171" s="1"/>
      <c r="KIF171" s="1"/>
      <c r="KIG171" s="1"/>
      <c r="KIH171" s="1"/>
      <c r="KII171" s="1"/>
      <c r="KIJ171" s="1"/>
      <c r="KIK171" s="1"/>
      <c r="KIL171" s="1"/>
      <c r="KIM171" s="1"/>
      <c r="KIN171" s="1"/>
      <c r="KIO171" s="1"/>
      <c r="KIP171" s="1"/>
      <c r="KIQ171" s="1"/>
      <c r="KIR171" s="1"/>
      <c r="KIS171" s="1"/>
      <c r="KIT171" s="1"/>
      <c r="KIU171" s="1"/>
      <c r="KIV171" s="1"/>
      <c r="KIW171" s="1"/>
      <c r="KIX171" s="1"/>
      <c r="KIY171" s="1"/>
      <c r="KIZ171" s="1"/>
      <c r="KJA171" s="1"/>
      <c r="KJB171" s="1"/>
      <c r="KJC171" s="1"/>
      <c r="KJD171" s="1"/>
      <c r="KJE171" s="1"/>
      <c r="KJF171" s="1"/>
      <c r="KJG171" s="1"/>
      <c r="KJH171" s="1"/>
      <c r="KJI171" s="1"/>
      <c r="KJJ171" s="1"/>
      <c r="KJK171" s="1"/>
      <c r="KJL171" s="1"/>
      <c r="KJM171" s="1"/>
      <c r="KJN171" s="1"/>
      <c r="KJO171" s="1"/>
      <c r="KJP171" s="1"/>
      <c r="KJQ171" s="1"/>
      <c r="KJR171" s="1"/>
      <c r="KJS171" s="1"/>
      <c r="KJT171" s="1"/>
      <c r="KJU171" s="1"/>
      <c r="KJV171" s="1"/>
      <c r="KJW171" s="1"/>
      <c r="KJX171" s="1"/>
      <c r="KJY171" s="1"/>
      <c r="KJZ171" s="1"/>
      <c r="KKA171" s="1"/>
      <c r="KKB171" s="1"/>
      <c r="KKC171" s="1"/>
      <c r="KKD171" s="1"/>
      <c r="KKE171" s="1"/>
      <c r="KKF171" s="1"/>
      <c r="KKG171" s="1"/>
      <c r="KKH171" s="1"/>
      <c r="KKI171" s="1"/>
      <c r="KKJ171" s="1"/>
      <c r="KKK171" s="1"/>
      <c r="KKL171" s="1"/>
      <c r="KKM171" s="1"/>
      <c r="KKN171" s="1"/>
      <c r="KKO171" s="1"/>
      <c r="KKP171" s="1"/>
      <c r="KKQ171" s="1"/>
      <c r="KKR171" s="1"/>
      <c r="KKS171" s="1"/>
      <c r="KKT171" s="1"/>
      <c r="KKU171" s="1"/>
      <c r="KKV171" s="1"/>
      <c r="KKW171" s="1"/>
      <c r="KKX171" s="1"/>
      <c r="KKY171" s="1"/>
      <c r="KKZ171" s="1"/>
      <c r="KLA171" s="1"/>
      <c r="KLB171" s="1"/>
      <c r="KLC171" s="1"/>
      <c r="KLD171" s="1"/>
      <c r="KLE171" s="1"/>
      <c r="KLF171" s="1"/>
      <c r="KLG171" s="1"/>
      <c r="KLH171" s="1"/>
      <c r="KLI171" s="1"/>
      <c r="KLJ171" s="1"/>
      <c r="KLK171" s="1"/>
      <c r="KLL171" s="1"/>
      <c r="KLM171" s="1"/>
      <c r="KLN171" s="1"/>
      <c r="KLO171" s="1"/>
      <c r="KLP171" s="1"/>
      <c r="KLQ171" s="1"/>
      <c r="KLR171" s="1"/>
      <c r="KLS171" s="1"/>
      <c r="KLT171" s="1"/>
      <c r="KLU171" s="1"/>
      <c r="KLV171" s="1"/>
      <c r="KLW171" s="1"/>
      <c r="KLX171" s="1"/>
      <c r="KLY171" s="1"/>
      <c r="KLZ171" s="1"/>
      <c r="KMA171" s="1"/>
      <c r="KMB171" s="1"/>
      <c r="KMC171" s="1"/>
      <c r="KMD171" s="1"/>
      <c r="KME171" s="1"/>
      <c r="KMF171" s="1"/>
      <c r="KMG171" s="1"/>
      <c r="KMH171" s="1"/>
      <c r="KMI171" s="1"/>
      <c r="KMJ171" s="1"/>
      <c r="KMK171" s="1"/>
      <c r="KML171" s="1"/>
      <c r="KMM171" s="1"/>
      <c r="KMN171" s="1"/>
      <c r="KMO171" s="1"/>
      <c r="KMP171" s="1"/>
      <c r="KMQ171" s="1"/>
      <c r="KMR171" s="1"/>
      <c r="KMS171" s="1"/>
      <c r="KMT171" s="1"/>
      <c r="KMU171" s="1"/>
      <c r="KMV171" s="1"/>
      <c r="KMW171" s="1"/>
      <c r="KMX171" s="1"/>
      <c r="KMY171" s="1"/>
      <c r="KMZ171" s="1"/>
      <c r="KNA171" s="1"/>
      <c r="KNB171" s="1"/>
      <c r="KNC171" s="1"/>
      <c r="KND171" s="1"/>
      <c r="KNE171" s="1"/>
      <c r="KNF171" s="1"/>
      <c r="KNG171" s="1"/>
      <c r="KNH171" s="1"/>
      <c r="KNI171" s="1"/>
      <c r="KNJ171" s="1"/>
      <c r="KNK171" s="1"/>
      <c r="KNL171" s="1"/>
      <c r="KNM171" s="1"/>
      <c r="KNN171" s="1"/>
      <c r="KNO171" s="1"/>
      <c r="KNP171" s="1"/>
      <c r="KNQ171" s="1"/>
      <c r="KNR171" s="1"/>
      <c r="KNS171" s="1"/>
      <c r="KNT171" s="1"/>
      <c r="KNU171" s="1"/>
      <c r="KNV171" s="1"/>
      <c r="KNW171" s="1"/>
      <c r="KNX171" s="1"/>
      <c r="KNY171" s="1"/>
      <c r="KNZ171" s="1"/>
      <c r="KOA171" s="1"/>
      <c r="KOB171" s="1"/>
      <c r="KOC171" s="1"/>
      <c r="KOD171" s="1"/>
      <c r="KOE171" s="1"/>
      <c r="KOF171" s="1"/>
      <c r="KOG171" s="1"/>
      <c r="KOH171" s="1"/>
      <c r="KOI171" s="1"/>
      <c r="KOJ171" s="1"/>
      <c r="KOK171" s="1"/>
      <c r="KOL171" s="1"/>
      <c r="KOM171" s="1"/>
      <c r="KON171" s="1"/>
      <c r="KOO171" s="1"/>
      <c r="KOP171" s="1"/>
      <c r="KOQ171" s="1"/>
      <c r="KOR171" s="1"/>
      <c r="KOS171" s="1"/>
      <c r="KOT171" s="1"/>
      <c r="KOU171" s="1"/>
      <c r="KOV171" s="1"/>
      <c r="KOW171" s="1"/>
      <c r="KOX171" s="1"/>
      <c r="KOY171" s="1"/>
      <c r="KOZ171" s="1"/>
      <c r="KPA171" s="1"/>
      <c r="KPB171" s="1"/>
      <c r="KPC171" s="1"/>
      <c r="KPD171" s="1"/>
      <c r="KPE171" s="1"/>
      <c r="KPF171" s="1"/>
      <c r="KPG171" s="1"/>
      <c r="KPH171" s="1"/>
      <c r="KPI171" s="1"/>
      <c r="KPJ171" s="1"/>
      <c r="KPK171" s="1"/>
      <c r="KPL171" s="1"/>
      <c r="KPM171" s="1"/>
      <c r="KPN171" s="1"/>
      <c r="KPO171" s="1"/>
      <c r="KPP171" s="1"/>
      <c r="KPQ171" s="1"/>
      <c r="KPR171" s="1"/>
      <c r="KPS171" s="1"/>
      <c r="KPT171" s="1"/>
      <c r="KPU171" s="1"/>
      <c r="KPV171" s="1"/>
      <c r="KPW171" s="1"/>
      <c r="KPX171" s="1"/>
      <c r="KPY171" s="1"/>
      <c r="KPZ171" s="1"/>
      <c r="KQA171" s="1"/>
      <c r="KQB171" s="1"/>
      <c r="KQC171" s="1"/>
      <c r="KQD171" s="1"/>
      <c r="KQE171" s="1"/>
      <c r="KQF171" s="1"/>
      <c r="KQG171" s="1"/>
      <c r="KQH171" s="1"/>
      <c r="KQI171" s="1"/>
      <c r="KQJ171" s="1"/>
      <c r="KQK171" s="1"/>
      <c r="KQL171" s="1"/>
      <c r="KQM171" s="1"/>
      <c r="KQN171" s="1"/>
      <c r="KQO171" s="1"/>
      <c r="KQP171" s="1"/>
      <c r="KQQ171" s="1"/>
      <c r="KQR171" s="1"/>
      <c r="KQS171" s="1"/>
      <c r="KQT171" s="1"/>
      <c r="KQU171" s="1"/>
      <c r="KQV171" s="1"/>
      <c r="KQW171" s="1"/>
      <c r="KQX171" s="1"/>
      <c r="KQY171" s="1"/>
      <c r="KQZ171" s="1"/>
      <c r="KRA171" s="1"/>
      <c r="KRB171" s="1"/>
      <c r="KRC171" s="1"/>
      <c r="KRD171" s="1"/>
      <c r="KRE171" s="1"/>
      <c r="KRF171" s="1"/>
      <c r="KRG171" s="1"/>
      <c r="KRH171" s="1"/>
      <c r="KRI171" s="1"/>
      <c r="KRJ171" s="1"/>
      <c r="KRK171" s="1"/>
      <c r="KRL171" s="1"/>
      <c r="KRM171" s="1"/>
      <c r="KRN171" s="1"/>
      <c r="KRO171" s="1"/>
      <c r="KRP171" s="1"/>
      <c r="KRQ171" s="1"/>
      <c r="KRR171" s="1"/>
      <c r="KRS171" s="1"/>
      <c r="KRT171" s="1"/>
      <c r="KRU171" s="1"/>
      <c r="KRV171" s="1"/>
      <c r="KRW171" s="1"/>
      <c r="KRX171" s="1"/>
      <c r="KRY171" s="1"/>
      <c r="KRZ171" s="1"/>
      <c r="KSA171" s="1"/>
      <c r="KSB171" s="1"/>
      <c r="KSC171" s="1"/>
      <c r="KSD171" s="1"/>
      <c r="KSE171" s="1"/>
      <c r="KSF171" s="1"/>
      <c r="KSG171" s="1"/>
      <c r="KSH171" s="1"/>
      <c r="KSI171" s="1"/>
      <c r="KSJ171" s="1"/>
      <c r="KSK171" s="1"/>
      <c r="KSL171" s="1"/>
      <c r="KSM171" s="1"/>
      <c r="KSN171" s="1"/>
      <c r="KSO171" s="1"/>
      <c r="KSP171" s="1"/>
      <c r="KSQ171" s="1"/>
      <c r="KSR171" s="1"/>
      <c r="KSS171" s="1"/>
      <c r="KST171" s="1"/>
      <c r="KSU171" s="1"/>
      <c r="KSV171" s="1"/>
      <c r="KSW171" s="1"/>
      <c r="KSX171" s="1"/>
      <c r="KSY171" s="1"/>
      <c r="KSZ171" s="1"/>
      <c r="KTA171" s="1"/>
      <c r="KTB171" s="1"/>
      <c r="KTC171" s="1"/>
      <c r="KTD171" s="1"/>
      <c r="KTE171" s="1"/>
      <c r="KTF171" s="1"/>
      <c r="KTG171" s="1"/>
      <c r="KTH171" s="1"/>
      <c r="KTI171" s="1"/>
      <c r="KTJ171" s="1"/>
      <c r="KTK171" s="1"/>
      <c r="KTL171" s="1"/>
      <c r="KTM171" s="1"/>
      <c r="KTN171" s="1"/>
      <c r="KTO171" s="1"/>
      <c r="KTP171" s="1"/>
      <c r="KTQ171" s="1"/>
      <c r="KTR171" s="1"/>
      <c r="KTS171" s="1"/>
      <c r="KTT171" s="1"/>
      <c r="KTU171" s="1"/>
      <c r="KTV171" s="1"/>
      <c r="KTW171" s="1"/>
      <c r="KTX171" s="1"/>
      <c r="KTY171" s="1"/>
      <c r="KTZ171" s="1"/>
      <c r="KUA171" s="1"/>
      <c r="KUB171" s="1"/>
      <c r="KUC171" s="1"/>
      <c r="KUD171" s="1"/>
      <c r="KUE171" s="1"/>
      <c r="KUF171" s="1"/>
      <c r="KUG171" s="1"/>
      <c r="KUH171" s="1"/>
      <c r="KUI171" s="1"/>
      <c r="KUJ171" s="1"/>
      <c r="KUK171" s="1"/>
      <c r="KUL171" s="1"/>
      <c r="KUM171" s="1"/>
      <c r="KUN171" s="1"/>
      <c r="KUO171" s="1"/>
      <c r="KUP171" s="1"/>
      <c r="KUQ171" s="1"/>
      <c r="KUR171" s="1"/>
      <c r="KUS171" s="1"/>
      <c r="KUT171" s="1"/>
      <c r="KUU171" s="1"/>
      <c r="KUV171" s="1"/>
      <c r="KUW171" s="1"/>
      <c r="KUX171" s="1"/>
      <c r="KUY171" s="1"/>
      <c r="KUZ171" s="1"/>
      <c r="KVA171" s="1"/>
      <c r="KVB171" s="1"/>
      <c r="KVC171" s="1"/>
      <c r="KVD171" s="1"/>
      <c r="KVE171" s="1"/>
      <c r="KVF171" s="1"/>
      <c r="KVG171" s="1"/>
      <c r="KVH171" s="1"/>
      <c r="KVI171" s="1"/>
      <c r="KVJ171" s="1"/>
      <c r="KVK171" s="1"/>
      <c r="KVL171" s="1"/>
      <c r="KVM171" s="1"/>
      <c r="KVN171" s="1"/>
      <c r="KVO171" s="1"/>
      <c r="KVP171" s="1"/>
      <c r="KVQ171" s="1"/>
      <c r="KVR171" s="1"/>
      <c r="KVS171" s="1"/>
      <c r="KVT171" s="1"/>
      <c r="KVU171" s="1"/>
      <c r="KVV171" s="1"/>
      <c r="KVW171" s="1"/>
      <c r="KVX171" s="1"/>
      <c r="KVY171" s="1"/>
      <c r="KVZ171" s="1"/>
      <c r="KWA171" s="1"/>
      <c r="KWB171" s="1"/>
      <c r="KWC171" s="1"/>
      <c r="KWD171" s="1"/>
      <c r="KWE171" s="1"/>
      <c r="KWF171" s="1"/>
      <c r="KWG171" s="1"/>
      <c r="KWH171" s="1"/>
      <c r="KWI171" s="1"/>
      <c r="KWJ171" s="1"/>
      <c r="KWK171" s="1"/>
      <c r="KWL171" s="1"/>
      <c r="KWM171" s="1"/>
      <c r="KWN171" s="1"/>
      <c r="KWO171" s="1"/>
      <c r="KWP171" s="1"/>
      <c r="KWQ171" s="1"/>
      <c r="KWR171" s="1"/>
      <c r="KWS171" s="1"/>
      <c r="KWT171" s="1"/>
      <c r="KWU171" s="1"/>
      <c r="KWV171" s="1"/>
      <c r="KWW171" s="1"/>
      <c r="KWX171" s="1"/>
      <c r="KWY171" s="1"/>
      <c r="KWZ171" s="1"/>
      <c r="KXA171" s="1"/>
      <c r="KXB171" s="1"/>
      <c r="KXC171" s="1"/>
      <c r="KXD171" s="1"/>
      <c r="KXE171" s="1"/>
      <c r="KXF171" s="1"/>
      <c r="KXG171" s="1"/>
      <c r="KXH171" s="1"/>
      <c r="KXI171" s="1"/>
      <c r="KXJ171" s="1"/>
      <c r="KXK171" s="1"/>
      <c r="KXL171" s="1"/>
      <c r="KXM171" s="1"/>
      <c r="KXN171" s="1"/>
      <c r="KXO171" s="1"/>
      <c r="KXP171" s="1"/>
      <c r="KXQ171" s="1"/>
      <c r="KXR171" s="1"/>
      <c r="KXS171" s="1"/>
      <c r="KXT171" s="1"/>
      <c r="KXU171" s="1"/>
      <c r="KXV171" s="1"/>
      <c r="KXW171" s="1"/>
      <c r="KXX171" s="1"/>
      <c r="KXY171" s="1"/>
      <c r="KXZ171" s="1"/>
      <c r="KYA171" s="1"/>
      <c r="KYB171" s="1"/>
      <c r="KYC171" s="1"/>
      <c r="KYD171" s="1"/>
      <c r="KYE171" s="1"/>
      <c r="KYF171" s="1"/>
      <c r="KYG171" s="1"/>
      <c r="KYH171" s="1"/>
      <c r="KYI171" s="1"/>
      <c r="KYJ171" s="1"/>
      <c r="KYK171" s="1"/>
      <c r="KYL171" s="1"/>
      <c r="KYM171" s="1"/>
      <c r="KYN171" s="1"/>
      <c r="KYO171" s="1"/>
      <c r="KYP171" s="1"/>
      <c r="KYQ171" s="1"/>
      <c r="KYR171" s="1"/>
      <c r="KYS171" s="1"/>
      <c r="KYT171" s="1"/>
      <c r="KYU171" s="1"/>
      <c r="KYV171" s="1"/>
      <c r="KYW171" s="1"/>
      <c r="KYX171" s="1"/>
      <c r="KYY171" s="1"/>
      <c r="KYZ171" s="1"/>
      <c r="KZA171" s="1"/>
      <c r="KZB171" s="1"/>
      <c r="KZC171" s="1"/>
      <c r="KZD171" s="1"/>
      <c r="KZE171" s="1"/>
      <c r="KZF171" s="1"/>
      <c r="KZG171" s="1"/>
      <c r="KZH171" s="1"/>
      <c r="KZI171" s="1"/>
      <c r="KZJ171" s="1"/>
      <c r="KZK171" s="1"/>
      <c r="KZL171" s="1"/>
      <c r="KZM171" s="1"/>
      <c r="KZN171" s="1"/>
      <c r="KZO171" s="1"/>
      <c r="KZP171" s="1"/>
      <c r="KZQ171" s="1"/>
      <c r="KZR171" s="1"/>
      <c r="KZS171" s="1"/>
      <c r="KZT171" s="1"/>
      <c r="KZU171" s="1"/>
      <c r="KZV171" s="1"/>
      <c r="KZW171" s="1"/>
      <c r="KZX171" s="1"/>
      <c r="KZY171" s="1"/>
      <c r="KZZ171" s="1"/>
      <c r="LAA171" s="1"/>
      <c r="LAB171" s="1"/>
      <c r="LAC171" s="1"/>
      <c r="LAD171" s="1"/>
      <c r="LAE171" s="1"/>
      <c r="LAF171" s="1"/>
      <c r="LAG171" s="1"/>
      <c r="LAH171" s="1"/>
      <c r="LAI171" s="1"/>
      <c r="LAJ171" s="1"/>
      <c r="LAK171" s="1"/>
      <c r="LAL171" s="1"/>
      <c r="LAM171" s="1"/>
      <c r="LAN171" s="1"/>
      <c r="LAO171" s="1"/>
      <c r="LAP171" s="1"/>
      <c r="LAQ171" s="1"/>
      <c r="LAR171" s="1"/>
      <c r="LAS171" s="1"/>
      <c r="LAT171" s="1"/>
      <c r="LAU171" s="1"/>
      <c r="LAV171" s="1"/>
      <c r="LAW171" s="1"/>
      <c r="LAX171" s="1"/>
      <c r="LAY171" s="1"/>
      <c r="LAZ171" s="1"/>
      <c r="LBA171" s="1"/>
      <c r="LBB171" s="1"/>
      <c r="LBC171" s="1"/>
      <c r="LBD171" s="1"/>
      <c r="LBE171" s="1"/>
      <c r="LBF171" s="1"/>
      <c r="LBG171" s="1"/>
      <c r="LBH171" s="1"/>
      <c r="LBI171" s="1"/>
      <c r="LBJ171" s="1"/>
      <c r="LBK171" s="1"/>
      <c r="LBL171" s="1"/>
      <c r="LBM171" s="1"/>
      <c r="LBN171" s="1"/>
      <c r="LBO171" s="1"/>
      <c r="LBP171" s="1"/>
      <c r="LBQ171" s="1"/>
      <c r="LBR171" s="1"/>
      <c r="LBS171" s="1"/>
      <c r="LBT171" s="1"/>
      <c r="LBU171" s="1"/>
      <c r="LBV171" s="1"/>
      <c r="LBW171" s="1"/>
      <c r="LBX171" s="1"/>
      <c r="LBY171" s="1"/>
      <c r="LBZ171" s="1"/>
      <c r="LCA171" s="1"/>
      <c r="LCB171" s="1"/>
      <c r="LCC171" s="1"/>
      <c r="LCD171" s="1"/>
      <c r="LCE171" s="1"/>
      <c r="LCF171" s="1"/>
      <c r="LCG171" s="1"/>
      <c r="LCH171" s="1"/>
      <c r="LCI171" s="1"/>
      <c r="LCJ171" s="1"/>
      <c r="LCK171" s="1"/>
      <c r="LCL171" s="1"/>
      <c r="LCM171" s="1"/>
      <c r="LCN171" s="1"/>
      <c r="LCO171" s="1"/>
      <c r="LCP171" s="1"/>
      <c r="LCQ171" s="1"/>
      <c r="LCR171" s="1"/>
      <c r="LCS171" s="1"/>
      <c r="LCT171" s="1"/>
      <c r="LCU171" s="1"/>
      <c r="LCV171" s="1"/>
      <c r="LCW171" s="1"/>
      <c r="LCX171" s="1"/>
      <c r="LCY171" s="1"/>
      <c r="LCZ171" s="1"/>
      <c r="LDA171" s="1"/>
      <c r="LDB171" s="1"/>
      <c r="LDC171" s="1"/>
      <c r="LDD171" s="1"/>
      <c r="LDE171" s="1"/>
      <c r="LDF171" s="1"/>
      <c r="LDG171" s="1"/>
      <c r="LDH171" s="1"/>
      <c r="LDI171" s="1"/>
      <c r="LDJ171" s="1"/>
      <c r="LDK171" s="1"/>
      <c r="LDL171" s="1"/>
      <c r="LDM171" s="1"/>
      <c r="LDN171" s="1"/>
      <c r="LDO171" s="1"/>
      <c r="LDP171" s="1"/>
      <c r="LDQ171" s="1"/>
      <c r="LDR171" s="1"/>
      <c r="LDS171" s="1"/>
      <c r="LDT171" s="1"/>
      <c r="LDU171" s="1"/>
      <c r="LDV171" s="1"/>
      <c r="LDW171" s="1"/>
      <c r="LDX171" s="1"/>
      <c r="LDY171" s="1"/>
      <c r="LDZ171" s="1"/>
      <c r="LEA171" s="1"/>
      <c r="LEB171" s="1"/>
      <c r="LEC171" s="1"/>
      <c r="LED171" s="1"/>
      <c r="LEE171" s="1"/>
      <c r="LEF171" s="1"/>
      <c r="LEG171" s="1"/>
      <c r="LEH171" s="1"/>
      <c r="LEI171" s="1"/>
      <c r="LEJ171" s="1"/>
      <c r="LEK171" s="1"/>
      <c r="LEL171" s="1"/>
      <c r="LEM171" s="1"/>
      <c r="LEN171" s="1"/>
      <c r="LEO171" s="1"/>
      <c r="LEP171" s="1"/>
      <c r="LEQ171" s="1"/>
      <c r="LER171" s="1"/>
      <c r="LES171" s="1"/>
      <c r="LET171" s="1"/>
      <c r="LEU171" s="1"/>
      <c r="LEV171" s="1"/>
      <c r="LEW171" s="1"/>
      <c r="LEX171" s="1"/>
      <c r="LEY171" s="1"/>
      <c r="LEZ171" s="1"/>
      <c r="LFA171" s="1"/>
      <c r="LFB171" s="1"/>
      <c r="LFC171" s="1"/>
      <c r="LFD171" s="1"/>
      <c r="LFE171" s="1"/>
      <c r="LFF171" s="1"/>
      <c r="LFG171" s="1"/>
      <c r="LFH171" s="1"/>
      <c r="LFI171" s="1"/>
      <c r="LFJ171" s="1"/>
      <c r="LFK171" s="1"/>
      <c r="LFL171" s="1"/>
      <c r="LFM171" s="1"/>
      <c r="LFN171" s="1"/>
      <c r="LFO171" s="1"/>
      <c r="LFP171" s="1"/>
      <c r="LFQ171" s="1"/>
      <c r="LFR171" s="1"/>
      <c r="LFS171" s="1"/>
      <c r="LFT171" s="1"/>
      <c r="LFU171" s="1"/>
      <c r="LFV171" s="1"/>
      <c r="LFW171" s="1"/>
      <c r="LFX171" s="1"/>
      <c r="LFY171" s="1"/>
      <c r="LFZ171" s="1"/>
      <c r="LGA171" s="1"/>
      <c r="LGB171" s="1"/>
      <c r="LGC171" s="1"/>
      <c r="LGD171" s="1"/>
      <c r="LGE171" s="1"/>
      <c r="LGF171" s="1"/>
      <c r="LGG171" s="1"/>
      <c r="LGH171" s="1"/>
      <c r="LGI171" s="1"/>
      <c r="LGJ171" s="1"/>
      <c r="LGK171" s="1"/>
      <c r="LGL171" s="1"/>
      <c r="LGM171" s="1"/>
      <c r="LGN171" s="1"/>
      <c r="LGO171" s="1"/>
      <c r="LGP171" s="1"/>
      <c r="LGQ171" s="1"/>
      <c r="LGR171" s="1"/>
      <c r="LGS171" s="1"/>
      <c r="LGT171" s="1"/>
      <c r="LGU171" s="1"/>
      <c r="LGV171" s="1"/>
      <c r="LGW171" s="1"/>
      <c r="LGX171" s="1"/>
      <c r="LGY171" s="1"/>
      <c r="LGZ171" s="1"/>
      <c r="LHA171" s="1"/>
      <c r="LHB171" s="1"/>
      <c r="LHC171" s="1"/>
      <c r="LHD171" s="1"/>
      <c r="LHE171" s="1"/>
      <c r="LHF171" s="1"/>
      <c r="LHG171" s="1"/>
      <c r="LHH171" s="1"/>
      <c r="LHI171" s="1"/>
      <c r="LHJ171" s="1"/>
      <c r="LHK171" s="1"/>
      <c r="LHL171" s="1"/>
      <c r="LHM171" s="1"/>
      <c r="LHN171" s="1"/>
      <c r="LHO171" s="1"/>
      <c r="LHP171" s="1"/>
      <c r="LHQ171" s="1"/>
      <c r="LHR171" s="1"/>
      <c r="LHS171" s="1"/>
      <c r="LHT171" s="1"/>
      <c r="LHU171" s="1"/>
      <c r="LHV171" s="1"/>
      <c r="LHW171" s="1"/>
      <c r="LHX171" s="1"/>
      <c r="LHY171" s="1"/>
      <c r="LHZ171" s="1"/>
      <c r="LIA171" s="1"/>
      <c r="LIB171" s="1"/>
      <c r="LIC171" s="1"/>
      <c r="LID171" s="1"/>
      <c r="LIE171" s="1"/>
      <c r="LIF171" s="1"/>
      <c r="LIG171" s="1"/>
      <c r="LIH171" s="1"/>
      <c r="LII171" s="1"/>
      <c r="LIJ171" s="1"/>
      <c r="LIK171" s="1"/>
      <c r="LIL171" s="1"/>
      <c r="LIM171" s="1"/>
      <c r="LIN171" s="1"/>
      <c r="LIO171" s="1"/>
      <c r="LIP171" s="1"/>
      <c r="LIQ171" s="1"/>
      <c r="LIR171" s="1"/>
      <c r="LIS171" s="1"/>
      <c r="LIT171" s="1"/>
      <c r="LIU171" s="1"/>
      <c r="LIV171" s="1"/>
      <c r="LIW171" s="1"/>
      <c r="LIX171" s="1"/>
      <c r="LIY171" s="1"/>
      <c r="LIZ171" s="1"/>
      <c r="LJA171" s="1"/>
      <c r="LJB171" s="1"/>
      <c r="LJC171" s="1"/>
      <c r="LJD171" s="1"/>
      <c r="LJE171" s="1"/>
      <c r="LJF171" s="1"/>
      <c r="LJG171" s="1"/>
      <c r="LJH171" s="1"/>
      <c r="LJI171" s="1"/>
      <c r="LJJ171" s="1"/>
      <c r="LJK171" s="1"/>
      <c r="LJL171" s="1"/>
      <c r="LJM171" s="1"/>
      <c r="LJN171" s="1"/>
      <c r="LJO171" s="1"/>
      <c r="LJP171" s="1"/>
      <c r="LJQ171" s="1"/>
      <c r="LJR171" s="1"/>
      <c r="LJS171" s="1"/>
      <c r="LJT171" s="1"/>
      <c r="LJU171" s="1"/>
      <c r="LJV171" s="1"/>
      <c r="LJW171" s="1"/>
      <c r="LJX171" s="1"/>
      <c r="LJY171" s="1"/>
      <c r="LJZ171" s="1"/>
      <c r="LKA171" s="1"/>
      <c r="LKB171" s="1"/>
      <c r="LKC171" s="1"/>
      <c r="LKD171" s="1"/>
      <c r="LKE171" s="1"/>
      <c r="LKF171" s="1"/>
      <c r="LKG171" s="1"/>
      <c r="LKH171" s="1"/>
      <c r="LKI171" s="1"/>
      <c r="LKJ171" s="1"/>
      <c r="LKK171" s="1"/>
      <c r="LKL171" s="1"/>
      <c r="LKM171" s="1"/>
      <c r="LKN171" s="1"/>
      <c r="LKO171" s="1"/>
      <c r="LKP171" s="1"/>
      <c r="LKQ171" s="1"/>
      <c r="LKR171" s="1"/>
      <c r="LKS171" s="1"/>
      <c r="LKT171" s="1"/>
      <c r="LKU171" s="1"/>
      <c r="LKV171" s="1"/>
      <c r="LKW171" s="1"/>
      <c r="LKX171" s="1"/>
      <c r="LKY171" s="1"/>
      <c r="LKZ171" s="1"/>
      <c r="LLA171" s="1"/>
      <c r="LLB171" s="1"/>
      <c r="LLC171" s="1"/>
      <c r="LLD171" s="1"/>
      <c r="LLE171" s="1"/>
      <c r="LLF171" s="1"/>
      <c r="LLG171" s="1"/>
      <c r="LLH171" s="1"/>
      <c r="LLI171" s="1"/>
      <c r="LLJ171" s="1"/>
      <c r="LLK171" s="1"/>
      <c r="LLL171" s="1"/>
      <c r="LLM171" s="1"/>
      <c r="LLN171" s="1"/>
      <c r="LLO171" s="1"/>
      <c r="LLP171" s="1"/>
      <c r="LLQ171" s="1"/>
      <c r="LLR171" s="1"/>
      <c r="LLS171" s="1"/>
      <c r="LLT171" s="1"/>
      <c r="LLU171" s="1"/>
      <c r="LLV171" s="1"/>
      <c r="LLW171" s="1"/>
      <c r="LLX171" s="1"/>
      <c r="LLY171" s="1"/>
      <c r="LLZ171" s="1"/>
      <c r="LMA171" s="1"/>
      <c r="LMB171" s="1"/>
      <c r="LMC171" s="1"/>
      <c r="LMD171" s="1"/>
      <c r="LME171" s="1"/>
      <c r="LMF171" s="1"/>
      <c r="LMG171" s="1"/>
      <c r="LMH171" s="1"/>
      <c r="LMI171" s="1"/>
      <c r="LMJ171" s="1"/>
      <c r="LMK171" s="1"/>
      <c r="LML171" s="1"/>
      <c r="LMM171" s="1"/>
      <c r="LMN171" s="1"/>
      <c r="LMO171" s="1"/>
      <c r="LMP171" s="1"/>
      <c r="LMQ171" s="1"/>
      <c r="LMR171" s="1"/>
      <c r="LMS171" s="1"/>
      <c r="LMT171" s="1"/>
      <c r="LMU171" s="1"/>
      <c r="LMV171" s="1"/>
      <c r="LMW171" s="1"/>
      <c r="LMX171" s="1"/>
      <c r="LMY171" s="1"/>
      <c r="LMZ171" s="1"/>
      <c r="LNA171" s="1"/>
      <c r="LNB171" s="1"/>
      <c r="LNC171" s="1"/>
      <c r="LND171" s="1"/>
      <c r="LNE171" s="1"/>
      <c r="LNF171" s="1"/>
      <c r="LNG171" s="1"/>
      <c r="LNH171" s="1"/>
      <c r="LNI171" s="1"/>
      <c r="LNJ171" s="1"/>
      <c r="LNK171" s="1"/>
      <c r="LNL171" s="1"/>
      <c r="LNM171" s="1"/>
      <c r="LNN171" s="1"/>
      <c r="LNO171" s="1"/>
      <c r="LNP171" s="1"/>
      <c r="LNQ171" s="1"/>
      <c r="LNR171" s="1"/>
      <c r="LNS171" s="1"/>
      <c r="LNT171" s="1"/>
      <c r="LNU171" s="1"/>
      <c r="LNV171" s="1"/>
      <c r="LNW171" s="1"/>
      <c r="LNX171" s="1"/>
      <c r="LNY171" s="1"/>
      <c r="LNZ171" s="1"/>
      <c r="LOA171" s="1"/>
      <c r="LOB171" s="1"/>
      <c r="LOC171" s="1"/>
      <c r="LOD171" s="1"/>
      <c r="LOE171" s="1"/>
      <c r="LOF171" s="1"/>
      <c r="LOG171" s="1"/>
      <c r="LOH171" s="1"/>
      <c r="LOI171" s="1"/>
      <c r="LOJ171" s="1"/>
      <c r="LOK171" s="1"/>
      <c r="LOL171" s="1"/>
      <c r="LOM171" s="1"/>
      <c r="LON171" s="1"/>
      <c r="LOO171" s="1"/>
      <c r="LOP171" s="1"/>
      <c r="LOQ171" s="1"/>
      <c r="LOR171" s="1"/>
      <c r="LOS171" s="1"/>
      <c r="LOT171" s="1"/>
      <c r="LOU171" s="1"/>
      <c r="LOV171" s="1"/>
      <c r="LOW171" s="1"/>
      <c r="LOX171" s="1"/>
      <c r="LOY171" s="1"/>
      <c r="LOZ171" s="1"/>
      <c r="LPA171" s="1"/>
      <c r="LPB171" s="1"/>
      <c r="LPC171" s="1"/>
      <c r="LPD171" s="1"/>
      <c r="LPE171" s="1"/>
      <c r="LPF171" s="1"/>
      <c r="LPG171" s="1"/>
      <c r="LPH171" s="1"/>
      <c r="LPI171" s="1"/>
      <c r="LPJ171" s="1"/>
      <c r="LPK171" s="1"/>
      <c r="LPL171" s="1"/>
      <c r="LPM171" s="1"/>
      <c r="LPN171" s="1"/>
      <c r="LPO171" s="1"/>
      <c r="LPP171" s="1"/>
      <c r="LPQ171" s="1"/>
      <c r="LPR171" s="1"/>
      <c r="LPS171" s="1"/>
      <c r="LPT171" s="1"/>
      <c r="LPU171" s="1"/>
      <c r="LPV171" s="1"/>
      <c r="LPW171" s="1"/>
      <c r="LPX171" s="1"/>
      <c r="LPY171" s="1"/>
      <c r="LPZ171" s="1"/>
      <c r="LQA171" s="1"/>
      <c r="LQB171" s="1"/>
      <c r="LQC171" s="1"/>
      <c r="LQD171" s="1"/>
      <c r="LQE171" s="1"/>
      <c r="LQF171" s="1"/>
      <c r="LQG171" s="1"/>
      <c r="LQH171" s="1"/>
      <c r="LQI171" s="1"/>
      <c r="LQJ171" s="1"/>
      <c r="LQK171" s="1"/>
      <c r="LQL171" s="1"/>
      <c r="LQM171" s="1"/>
      <c r="LQN171" s="1"/>
      <c r="LQO171" s="1"/>
      <c r="LQP171" s="1"/>
      <c r="LQQ171" s="1"/>
      <c r="LQR171" s="1"/>
      <c r="LQS171" s="1"/>
      <c r="LQT171" s="1"/>
      <c r="LQU171" s="1"/>
      <c r="LQV171" s="1"/>
      <c r="LQW171" s="1"/>
      <c r="LQX171" s="1"/>
      <c r="LQY171" s="1"/>
      <c r="LQZ171" s="1"/>
      <c r="LRA171" s="1"/>
      <c r="LRB171" s="1"/>
      <c r="LRC171" s="1"/>
      <c r="LRD171" s="1"/>
      <c r="LRE171" s="1"/>
      <c r="LRF171" s="1"/>
      <c r="LRG171" s="1"/>
      <c r="LRH171" s="1"/>
      <c r="LRI171" s="1"/>
      <c r="LRJ171" s="1"/>
      <c r="LRK171" s="1"/>
      <c r="LRL171" s="1"/>
      <c r="LRM171" s="1"/>
      <c r="LRN171" s="1"/>
      <c r="LRO171" s="1"/>
      <c r="LRP171" s="1"/>
      <c r="LRQ171" s="1"/>
      <c r="LRR171" s="1"/>
      <c r="LRS171" s="1"/>
      <c r="LRT171" s="1"/>
      <c r="LRU171" s="1"/>
      <c r="LRV171" s="1"/>
      <c r="LRW171" s="1"/>
      <c r="LRX171" s="1"/>
      <c r="LRY171" s="1"/>
      <c r="LRZ171" s="1"/>
      <c r="LSA171" s="1"/>
      <c r="LSB171" s="1"/>
      <c r="LSC171" s="1"/>
      <c r="LSD171" s="1"/>
      <c r="LSE171" s="1"/>
      <c r="LSF171" s="1"/>
      <c r="LSG171" s="1"/>
      <c r="LSH171" s="1"/>
      <c r="LSI171" s="1"/>
      <c r="LSJ171" s="1"/>
      <c r="LSK171" s="1"/>
      <c r="LSL171" s="1"/>
      <c r="LSM171" s="1"/>
      <c r="LSN171" s="1"/>
      <c r="LSO171" s="1"/>
      <c r="LSP171" s="1"/>
      <c r="LSQ171" s="1"/>
      <c r="LSR171" s="1"/>
      <c r="LSS171" s="1"/>
      <c r="LST171" s="1"/>
      <c r="LSU171" s="1"/>
      <c r="LSV171" s="1"/>
      <c r="LSW171" s="1"/>
      <c r="LSX171" s="1"/>
      <c r="LSY171" s="1"/>
      <c r="LSZ171" s="1"/>
      <c r="LTA171" s="1"/>
      <c r="LTB171" s="1"/>
      <c r="LTC171" s="1"/>
      <c r="LTD171" s="1"/>
      <c r="LTE171" s="1"/>
      <c r="LTF171" s="1"/>
      <c r="LTG171" s="1"/>
      <c r="LTH171" s="1"/>
      <c r="LTI171" s="1"/>
      <c r="LTJ171" s="1"/>
      <c r="LTK171" s="1"/>
      <c r="LTL171" s="1"/>
      <c r="LTM171" s="1"/>
      <c r="LTN171" s="1"/>
      <c r="LTO171" s="1"/>
      <c r="LTP171" s="1"/>
      <c r="LTQ171" s="1"/>
      <c r="LTR171" s="1"/>
      <c r="LTS171" s="1"/>
      <c r="LTT171" s="1"/>
      <c r="LTU171" s="1"/>
      <c r="LTV171" s="1"/>
      <c r="LTW171" s="1"/>
      <c r="LTX171" s="1"/>
      <c r="LTY171" s="1"/>
      <c r="LTZ171" s="1"/>
      <c r="LUA171" s="1"/>
      <c r="LUB171" s="1"/>
      <c r="LUC171" s="1"/>
      <c r="LUD171" s="1"/>
      <c r="LUE171" s="1"/>
      <c r="LUF171" s="1"/>
      <c r="LUG171" s="1"/>
      <c r="LUH171" s="1"/>
      <c r="LUI171" s="1"/>
      <c r="LUJ171" s="1"/>
      <c r="LUK171" s="1"/>
      <c r="LUL171" s="1"/>
      <c r="LUM171" s="1"/>
      <c r="LUN171" s="1"/>
      <c r="LUO171" s="1"/>
      <c r="LUP171" s="1"/>
      <c r="LUQ171" s="1"/>
      <c r="LUR171" s="1"/>
      <c r="LUS171" s="1"/>
      <c r="LUT171" s="1"/>
      <c r="LUU171" s="1"/>
      <c r="LUV171" s="1"/>
      <c r="LUW171" s="1"/>
      <c r="LUX171" s="1"/>
      <c r="LUY171" s="1"/>
      <c r="LUZ171" s="1"/>
      <c r="LVA171" s="1"/>
      <c r="LVB171" s="1"/>
      <c r="LVC171" s="1"/>
      <c r="LVD171" s="1"/>
      <c r="LVE171" s="1"/>
      <c r="LVF171" s="1"/>
      <c r="LVG171" s="1"/>
      <c r="LVH171" s="1"/>
      <c r="LVI171" s="1"/>
      <c r="LVJ171" s="1"/>
      <c r="LVK171" s="1"/>
      <c r="LVL171" s="1"/>
      <c r="LVM171" s="1"/>
      <c r="LVN171" s="1"/>
      <c r="LVO171" s="1"/>
      <c r="LVP171" s="1"/>
      <c r="LVQ171" s="1"/>
      <c r="LVR171" s="1"/>
      <c r="LVS171" s="1"/>
      <c r="LVT171" s="1"/>
      <c r="LVU171" s="1"/>
      <c r="LVV171" s="1"/>
      <c r="LVW171" s="1"/>
      <c r="LVX171" s="1"/>
      <c r="LVY171" s="1"/>
      <c r="LVZ171" s="1"/>
      <c r="LWA171" s="1"/>
      <c r="LWB171" s="1"/>
      <c r="LWC171" s="1"/>
      <c r="LWD171" s="1"/>
      <c r="LWE171" s="1"/>
      <c r="LWF171" s="1"/>
      <c r="LWG171" s="1"/>
      <c r="LWH171" s="1"/>
      <c r="LWI171" s="1"/>
      <c r="LWJ171" s="1"/>
      <c r="LWK171" s="1"/>
      <c r="LWL171" s="1"/>
      <c r="LWM171" s="1"/>
      <c r="LWN171" s="1"/>
      <c r="LWO171" s="1"/>
      <c r="LWP171" s="1"/>
      <c r="LWQ171" s="1"/>
      <c r="LWR171" s="1"/>
      <c r="LWS171" s="1"/>
      <c r="LWT171" s="1"/>
      <c r="LWU171" s="1"/>
      <c r="LWV171" s="1"/>
      <c r="LWW171" s="1"/>
      <c r="LWX171" s="1"/>
      <c r="LWY171" s="1"/>
      <c r="LWZ171" s="1"/>
      <c r="LXA171" s="1"/>
      <c r="LXB171" s="1"/>
      <c r="LXC171" s="1"/>
      <c r="LXD171" s="1"/>
      <c r="LXE171" s="1"/>
      <c r="LXF171" s="1"/>
      <c r="LXG171" s="1"/>
      <c r="LXH171" s="1"/>
      <c r="LXI171" s="1"/>
      <c r="LXJ171" s="1"/>
      <c r="LXK171" s="1"/>
      <c r="LXL171" s="1"/>
      <c r="LXM171" s="1"/>
      <c r="LXN171" s="1"/>
      <c r="LXO171" s="1"/>
      <c r="LXP171" s="1"/>
      <c r="LXQ171" s="1"/>
      <c r="LXR171" s="1"/>
      <c r="LXS171" s="1"/>
      <c r="LXT171" s="1"/>
      <c r="LXU171" s="1"/>
      <c r="LXV171" s="1"/>
      <c r="LXW171" s="1"/>
      <c r="LXX171" s="1"/>
      <c r="LXY171" s="1"/>
      <c r="LXZ171" s="1"/>
      <c r="LYA171" s="1"/>
      <c r="LYB171" s="1"/>
      <c r="LYC171" s="1"/>
      <c r="LYD171" s="1"/>
      <c r="LYE171" s="1"/>
      <c r="LYF171" s="1"/>
      <c r="LYG171" s="1"/>
      <c r="LYH171" s="1"/>
      <c r="LYI171" s="1"/>
      <c r="LYJ171" s="1"/>
      <c r="LYK171" s="1"/>
      <c r="LYL171" s="1"/>
      <c r="LYM171" s="1"/>
      <c r="LYN171" s="1"/>
      <c r="LYO171" s="1"/>
      <c r="LYP171" s="1"/>
      <c r="LYQ171" s="1"/>
      <c r="LYR171" s="1"/>
      <c r="LYS171" s="1"/>
      <c r="LYT171" s="1"/>
      <c r="LYU171" s="1"/>
      <c r="LYV171" s="1"/>
      <c r="LYW171" s="1"/>
      <c r="LYX171" s="1"/>
      <c r="LYY171" s="1"/>
      <c r="LYZ171" s="1"/>
      <c r="LZA171" s="1"/>
      <c r="LZB171" s="1"/>
      <c r="LZC171" s="1"/>
      <c r="LZD171" s="1"/>
      <c r="LZE171" s="1"/>
      <c r="LZF171" s="1"/>
      <c r="LZG171" s="1"/>
      <c r="LZH171" s="1"/>
      <c r="LZI171" s="1"/>
      <c r="LZJ171" s="1"/>
      <c r="LZK171" s="1"/>
      <c r="LZL171" s="1"/>
      <c r="LZM171" s="1"/>
      <c r="LZN171" s="1"/>
      <c r="LZO171" s="1"/>
      <c r="LZP171" s="1"/>
      <c r="LZQ171" s="1"/>
      <c r="LZR171" s="1"/>
      <c r="LZS171" s="1"/>
      <c r="LZT171" s="1"/>
      <c r="LZU171" s="1"/>
      <c r="LZV171" s="1"/>
      <c r="LZW171" s="1"/>
      <c r="LZX171" s="1"/>
      <c r="LZY171" s="1"/>
      <c r="LZZ171" s="1"/>
      <c r="MAA171" s="1"/>
      <c r="MAB171" s="1"/>
      <c r="MAC171" s="1"/>
      <c r="MAD171" s="1"/>
      <c r="MAE171" s="1"/>
      <c r="MAF171" s="1"/>
      <c r="MAG171" s="1"/>
      <c r="MAH171" s="1"/>
      <c r="MAI171" s="1"/>
      <c r="MAJ171" s="1"/>
      <c r="MAK171" s="1"/>
      <c r="MAL171" s="1"/>
      <c r="MAM171" s="1"/>
      <c r="MAN171" s="1"/>
      <c r="MAO171" s="1"/>
      <c r="MAP171" s="1"/>
      <c r="MAQ171" s="1"/>
      <c r="MAR171" s="1"/>
      <c r="MAS171" s="1"/>
      <c r="MAT171" s="1"/>
      <c r="MAU171" s="1"/>
      <c r="MAV171" s="1"/>
      <c r="MAW171" s="1"/>
      <c r="MAX171" s="1"/>
      <c r="MAY171" s="1"/>
      <c r="MAZ171" s="1"/>
      <c r="MBA171" s="1"/>
      <c r="MBB171" s="1"/>
      <c r="MBC171" s="1"/>
      <c r="MBD171" s="1"/>
      <c r="MBE171" s="1"/>
      <c r="MBF171" s="1"/>
      <c r="MBG171" s="1"/>
      <c r="MBH171" s="1"/>
      <c r="MBI171" s="1"/>
      <c r="MBJ171" s="1"/>
      <c r="MBK171" s="1"/>
      <c r="MBL171" s="1"/>
      <c r="MBM171" s="1"/>
      <c r="MBN171" s="1"/>
      <c r="MBO171" s="1"/>
      <c r="MBP171" s="1"/>
      <c r="MBQ171" s="1"/>
      <c r="MBR171" s="1"/>
      <c r="MBS171" s="1"/>
      <c r="MBT171" s="1"/>
      <c r="MBU171" s="1"/>
      <c r="MBV171" s="1"/>
      <c r="MBW171" s="1"/>
      <c r="MBX171" s="1"/>
      <c r="MBY171" s="1"/>
      <c r="MBZ171" s="1"/>
      <c r="MCA171" s="1"/>
      <c r="MCB171" s="1"/>
      <c r="MCC171" s="1"/>
      <c r="MCD171" s="1"/>
      <c r="MCE171" s="1"/>
      <c r="MCF171" s="1"/>
      <c r="MCG171" s="1"/>
      <c r="MCH171" s="1"/>
      <c r="MCI171" s="1"/>
      <c r="MCJ171" s="1"/>
      <c r="MCK171" s="1"/>
      <c r="MCL171" s="1"/>
      <c r="MCM171" s="1"/>
      <c r="MCN171" s="1"/>
      <c r="MCO171" s="1"/>
      <c r="MCP171" s="1"/>
      <c r="MCQ171" s="1"/>
      <c r="MCR171" s="1"/>
      <c r="MCS171" s="1"/>
      <c r="MCT171" s="1"/>
      <c r="MCU171" s="1"/>
      <c r="MCV171" s="1"/>
      <c r="MCW171" s="1"/>
      <c r="MCX171" s="1"/>
      <c r="MCY171" s="1"/>
      <c r="MCZ171" s="1"/>
      <c r="MDA171" s="1"/>
      <c r="MDB171" s="1"/>
      <c r="MDC171" s="1"/>
      <c r="MDD171" s="1"/>
      <c r="MDE171" s="1"/>
      <c r="MDF171" s="1"/>
      <c r="MDG171" s="1"/>
      <c r="MDH171" s="1"/>
      <c r="MDI171" s="1"/>
      <c r="MDJ171" s="1"/>
      <c r="MDK171" s="1"/>
      <c r="MDL171" s="1"/>
      <c r="MDM171" s="1"/>
      <c r="MDN171" s="1"/>
      <c r="MDO171" s="1"/>
      <c r="MDP171" s="1"/>
      <c r="MDQ171" s="1"/>
      <c r="MDR171" s="1"/>
      <c r="MDS171" s="1"/>
      <c r="MDT171" s="1"/>
      <c r="MDU171" s="1"/>
      <c r="MDV171" s="1"/>
      <c r="MDW171" s="1"/>
      <c r="MDX171" s="1"/>
      <c r="MDY171" s="1"/>
      <c r="MDZ171" s="1"/>
      <c r="MEA171" s="1"/>
      <c r="MEB171" s="1"/>
      <c r="MEC171" s="1"/>
      <c r="MED171" s="1"/>
      <c r="MEE171" s="1"/>
      <c r="MEF171" s="1"/>
      <c r="MEG171" s="1"/>
      <c r="MEH171" s="1"/>
      <c r="MEI171" s="1"/>
      <c r="MEJ171" s="1"/>
      <c r="MEK171" s="1"/>
      <c r="MEL171" s="1"/>
      <c r="MEM171" s="1"/>
      <c r="MEN171" s="1"/>
      <c r="MEO171" s="1"/>
      <c r="MEP171" s="1"/>
      <c r="MEQ171" s="1"/>
      <c r="MER171" s="1"/>
      <c r="MES171" s="1"/>
      <c r="MET171" s="1"/>
      <c r="MEU171" s="1"/>
      <c r="MEV171" s="1"/>
      <c r="MEW171" s="1"/>
      <c r="MEX171" s="1"/>
      <c r="MEY171" s="1"/>
      <c r="MEZ171" s="1"/>
      <c r="MFA171" s="1"/>
      <c r="MFB171" s="1"/>
      <c r="MFC171" s="1"/>
      <c r="MFD171" s="1"/>
      <c r="MFE171" s="1"/>
      <c r="MFF171" s="1"/>
      <c r="MFG171" s="1"/>
      <c r="MFH171" s="1"/>
      <c r="MFI171" s="1"/>
      <c r="MFJ171" s="1"/>
      <c r="MFK171" s="1"/>
      <c r="MFL171" s="1"/>
      <c r="MFM171" s="1"/>
      <c r="MFN171" s="1"/>
      <c r="MFO171" s="1"/>
      <c r="MFP171" s="1"/>
      <c r="MFQ171" s="1"/>
      <c r="MFR171" s="1"/>
      <c r="MFS171" s="1"/>
      <c r="MFT171" s="1"/>
      <c r="MFU171" s="1"/>
      <c r="MFV171" s="1"/>
      <c r="MFW171" s="1"/>
      <c r="MFX171" s="1"/>
      <c r="MFY171" s="1"/>
      <c r="MFZ171" s="1"/>
      <c r="MGA171" s="1"/>
      <c r="MGB171" s="1"/>
      <c r="MGC171" s="1"/>
      <c r="MGD171" s="1"/>
      <c r="MGE171" s="1"/>
      <c r="MGF171" s="1"/>
      <c r="MGG171" s="1"/>
      <c r="MGH171" s="1"/>
      <c r="MGI171" s="1"/>
      <c r="MGJ171" s="1"/>
      <c r="MGK171" s="1"/>
      <c r="MGL171" s="1"/>
      <c r="MGM171" s="1"/>
      <c r="MGN171" s="1"/>
      <c r="MGO171" s="1"/>
      <c r="MGP171" s="1"/>
      <c r="MGQ171" s="1"/>
      <c r="MGR171" s="1"/>
      <c r="MGS171" s="1"/>
      <c r="MGT171" s="1"/>
      <c r="MGU171" s="1"/>
      <c r="MGV171" s="1"/>
      <c r="MGW171" s="1"/>
      <c r="MGX171" s="1"/>
      <c r="MGY171" s="1"/>
      <c r="MGZ171" s="1"/>
      <c r="MHA171" s="1"/>
      <c r="MHB171" s="1"/>
      <c r="MHC171" s="1"/>
      <c r="MHD171" s="1"/>
      <c r="MHE171" s="1"/>
      <c r="MHF171" s="1"/>
      <c r="MHG171" s="1"/>
      <c r="MHH171" s="1"/>
      <c r="MHI171" s="1"/>
      <c r="MHJ171" s="1"/>
      <c r="MHK171" s="1"/>
      <c r="MHL171" s="1"/>
      <c r="MHM171" s="1"/>
      <c r="MHN171" s="1"/>
      <c r="MHO171" s="1"/>
      <c r="MHP171" s="1"/>
      <c r="MHQ171" s="1"/>
      <c r="MHR171" s="1"/>
      <c r="MHS171" s="1"/>
      <c r="MHT171" s="1"/>
      <c r="MHU171" s="1"/>
      <c r="MHV171" s="1"/>
      <c r="MHW171" s="1"/>
      <c r="MHX171" s="1"/>
      <c r="MHY171" s="1"/>
      <c r="MHZ171" s="1"/>
      <c r="MIA171" s="1"/>
      <c r="MIB171" s="1"/>
      <c r="MIC171" s="1"/>
      <c r="MID171" s="1"/>
      <c r="MIE171" s="1"/>
      <c r="MIF171" s="1"/>
      <c r="MIG171" s="1"/>
      <c r="MIH171" s="1"/>
      <c r="MII171" s="1"/>
      <c r="MIJ171" s="1"/>
      <c r="MIK171" s="1"/>
      <c r="MIL171" s="1"/>
      <c r="MIM171" s="1"/>
      <c r="MIN171" s="1"/>
      <c r="MIO171" s="1"/>
      <c r="MIP171" s="1"/>
      <c r="MIQ171" s="1"/>
      <c r="MIR171" s="1"/>
      <c r="MIS171" s="1"/>
      <c r="MIT171" s="1"/>
      <c r="MIU171" s="1"/>
      <c r="MIV171" s="1"/>
      <c r="MIW171" s="1"/>
      <c r="MIX171" s="1"/>
      <c r="MIY171" s="1"/>
      <c r="MIZ171" s="1"/>
      <c r="MJA171" s="1"/>
      <c r="MJB171" s="1"/>
      <c r="MJC171" s="1"/>
      <c r="MJD171" s="1"/>
      <c r="MJE171" s="1"/>
      <c r="MJF171" s="1"/>
      <c r="MJG171" s="1"/>
      <c r="MJH171" s="1"/>
      <c r="MJI171" s="1"/>
      <c r="MJJ171" s="1"/>
      <c r="MJK171" s="1"/>
      <c r="MJL171" s="1"/>
      <c r="MJM171" s="1"/>
      <c r="MJN171" s="1"/>
      <c r="MJO171" s="1"/>
      <c r="MJP171" s="1"/>
      <c r="MJQ171" s="1"/>
      <c r="MJR171" s="1"/>
      <c r="MJS171" s="1"/>
      <c r="MJT171" s="1"/>
      <c r="MJU171" s="1"/>
      <c r="MJV171" s="1"/>
      <c r="MJW171" s="1"/>
      <c r="MJX171" s="1"/>
      <c r="MJY171" s="1"/>
      <c r="MJZ171" s="1"/>
      <c r="MKA171" s="1"/>
      <c r="MKB171" s="1"/>
      <c r="MKC171" s="1"/>
      <c r="MKD171" s="1"/>
      <c r="MKE171" s="1"/>
      <c r="MKF171" s="1"/>
      <c r="MKG171" s="1"/>
      <c r="MKH171" s="1"/>
      <c r="MKI171" s="1"/>
      <c r="MKJ171" s="1"/>
      <c r="MKK171" s="1"/>
      <c r="MKL171" s="1"/>
      <c r="MKM171" s="1"/>
      <c r="MKN171" s="1"/>
      <c r="MKO171" s="1"/>
      <c r="MKP171" s="1"/>
      <c r="MKQ171" s="1"/>
      <c r="MKR171" s="1"/>
      <c r="MKS171" s="1"/>
      <c r="MKT171" s="1"/>
      <c r="MKU171" s="1"/>
      <c r="MKV171" s="1"/>
      <c r="MKW171" s="1"/>
      <c r="MKX171" s="1"/>
      <c r="MKY171" s="1"/>
      <c r="MKZ171" s="1"/>
      <c r="MLA171" s="1"/>
      <c r="MLB171" s="1"/>
      <c r="MLC171" s="1"/>
      <c r="MLD171" s="1"/>
      <c r="MLE171" s="1"/>
      <c r="MLF171" s="1"/>
      <c r="MLG171" s="1"/>
      <c r="MLH171" s="1"/>
      <c r="MLI171" s="1"/>
      <c r="MLJ171" s="1"/>
      <c r="MLK171" s="1"/>
      <c r="MLL171" s="1"/>
      <c r="MLM171" s="1"/>
      <c r="MLN171" s="1"/>
      <c r="MLO171" s="1"/>
      <c r="MLP171" s="1"/>
      <c r="MLQ171" s="1"/>
      <c r="MLR171" s="1"/>
      <c r="MLS171" s="1"/>
      <c r="MLT171" s="1"/>
      <c r="MLU171" s="1"/>
      <c r="MLV171" s="1"/>
      <c r="MLW171" s="1"/>
      <c r="MLX171" s="1"/>
      <c r="MLY171" s="1"/>
      <c r="MLZ171" s="1"/>
      <c r="MMA171" s="1"/>
      <c r="MMB171" s="1"/>
      <c r="MMC171" s="1"/>
      <c r="MMD171" s="1"/>
      <c r="MME171" s="1"/>
      <c r="MMF171" s="1"/>
      <c r="MMG171" s="1"/>
      <c r="MMH171" s="1"/>
      <c r="MMI171" s="1"/>
      <c r="MMJ171" s="1"/>
      <c r="MMK171" s="1"/>
      <c r="MML171" s="1"/>
      <c r="MMM171" s="1"/>
      <c r="MMN171" s="1"/>
      <c r="MMO171" s="1"/>
      <c r="MMP171" s="1"/>
      <c r="MMQ171" s="1"/>
      <c r="MMR171" s="1"/>
      <c r="MMS171" s="1"/>
      <c r="MMT171" s="1"/>
      <c r="MMU171" s="1"/>
      <c r="MMV171" s="1"/>
      <c r="MMW171" s="1"/>
      <c r="MMX171" s="1"/>
      <c r="MMY171" s="1"/>
      <c r="MMZ171" s="1"/>
      <c r="MNA171" s="1"/>
      <c r="MNB171" s="1"/>
      <c r="MNC171" s="1"/>
      <c r="MND171" s="1"/>
      <c r="MNE171" s="1"/>
      <c r="MNF171" s="1"/>
      <c r="MNG171" s="1"/>
      <c r="MNH171" s="1"/>
      <c r="MNI171" s="1"/>
      <c r="MNJ171" s="1"/>
      <c r="MNK171" s="1"/>
      <c r="MNL171" s="1"/>
      <c r="MNM171" s="1"/>
      <c r="MNN171" s="1"/>
      <c r="MNO171" s="1"/>
      <c r="MNP171" s="1"/>
      <c r="MNQ171" s="1"/>
      <c r="MNR171" s="1"/>
      <c r="MNS171" s="1"/>
      <c r="MNT171" s="1"/>
      <c r="MNU171" s="1"/>
      <c r="MNV171" s="1"/>
      <c r="MNW171" s="1"/>
      <c r="MNX171" s="1"/>
      <c r="MNY171" s="1"/>
      <c r="MNZ171" s="1"/>
      <c r="MOA171" s="1"/>
      <c r="MOB171" s="1"/>
      <c r="MOC171" s="1"/>
      <c r="MOD171" s="1"/>
      <c r="MOE171" s="1"/>
      <c r="MOF171" s="1"/>
      <c r="MOG171" s="1"/>
      <c r="MOH171" s="1"/>
      <c r="MOI171" s="1"/>
      <c r="MOJ171" s="1"/>
      <c r="MOK171" s="1"/>
      <c r="MOL171" s="1"/>
      <c r="MOM171" s="1"/>
      <c r="MON171" s="1"/>
      <c r="MOO171" s="1"/>
      <c r="MOP171" s="1"/>
      <c r="MOQ171" s="1"/>
      <c r="MOR171" s="1"/>
      <c r="MOS171" s="1"/>
      <c r="MOT171" s="1"/>
      <c r="MOU171" s="1"/>
      <c r="MOV171" s="1"/>
      <c r="MOW171" s="1"/>
      <c r="MOX171" s="1"/>
      <c r="MOY171" s="1"/>
      <c r="MOZ171" s="1"/>
      <c r="MPA171" s="1"/>
      <c r="MPB171" s="1"/>
      <c r="MPC171" s="1"/>
      <c r="MPD171" s="1"/>
      <c r="MPE171" s="1"/>
      <c r="MPF171" s="1"/>
      <c r="MPG171" s="1"/>
      <c r="MPH171" s="1"/>
      <c r="MPI171" s="1"/>
      <c r="MPJ171" s="1"/>
      <c r="MPK171" s="1"/>
      <c r="MPL171" s="1"/>
      <c r="MPM171" s="1"/>
      <c r="MPN171" s="1"/>
      <c r="MPO171" s="1"/>
      <c r="MPP171" s="1"/>
      <c r="MPQ171" s="1"/>
      <c r="MPR171" s="1"/>
      <c r="MPS171" s="1"/>
      <c r="MPT171" s="1"/>
      <c r="MPU171" s="1"/>
      <c r="MPV171" s="1"/>
      <c r="MPW171" s="1"/>
      <c r="MPX171" s="1"/>
      <c r="MPY171" s="1"/>
      <c r="MPZ171" s="1"/>
      <c r="MQA171" s="1"/>
      <c r="MQB171" s="1"/>
      <c r="MQC171" s="1"/>
      <c r="MQD171" s="1"/>
      <c r="MQE171" s="1"/>
      <c r="MQF171" s="1"/>
      <c r="MQG171" s="1"/>
      <c r="MQH171" s="1"/>
      <c r="MQI171" s="1"/>
      <c r="MQJ171" s="1"/>
      <c r="MQK171" s="1"/>
      <c r="MQL171" s="1"/>
      <c r="MQM171" s="1"/>
      <c r="MQN171" s="1"/>
      <c r="MQO171" s="1"/>
      <c r="MQP171" s="1"/>
      <c r="MQQ171" s="1"/>
      <c r="MQR171" s="1"/>
      <c r="MQS171" s="1"/>
      <c r="MQT171" s="1"/>
      <c r="MQU171" s="1"/>
      <c r="MQV171" s="1"/>
      <c r="MQW171" s="1"/>
      <c r="MQX171" s="1"/>
      <c r="MQY171" s="1"/>
      <c r="MQZ171" s="1"/>
      <c r="MRA171" s="1"/>
      <c r="MRB171" s="1"/>
      <c r="MRC171" s="1"/>
      <c r="MRD171" s="1"/>
      <c r="MRE171" s="1"/>
      <c r="MRF171" s="1"/>
      <c r="MRG171" s="1"/>
      <c r="MRH171" s="1"/>
      <c r="MRI171" s="1"/>
      <c r="MRJ171" s="1"/>
      <c r="MRK171" s="1"/>
      <c r="MRL171" s="1"/>
      <c r="MRM171" s="1"/>
      <c r="MRN171" s="1"/>
      <c r="MRO171" s="1"/>
      <c r="MRP171" s="1"/>
      <c r="MRQ171" s="1"/>
      <c r="MRR171" s="1"/>
      <c r="MRS171" s="1"/>
      <c r="MRT171" s="1"/>
      <c r="MRU171" s="1"/>
      <c r="MRV171" s="1"/>
      <c r="MRW171" s="1"/>
      <c r="MRX171" s="1"/>
      <c r="MRY171" s="1"/>
      <c r="MRZ171" s="1"/>
      <c r="MSA171" s="1"/>
      <c r="MSB171" s="1"/>
      <c r="MSC171" s="1"/>
      <c r="MSD171" s="1"/>
      <c r="MSE171" s="1"/>
      <c r="MSF171" s="1"/>
      <c r="MSG171" s="1"/>
      <c r="MSH171" s="1"/>
      <c r="MSI171" s="1"/>
      <c r="MSJ171" s="1"/>
      <c r="MSK171" s="1"/>
      <c r="MSL171" s="1"/>
      <c r="MSM171" s="1"/>
      <c r="MSN171" s="1"/>
      <c r="MSO171" s="1"/>
      <c r="MSP171" s="1"/>
      <c r="MSQ171" s="1"/>
      <c r="MSR171" s="1"/>
      <c r="MSS171" s="1"/>
      <c r="MST171" s="1"/>
      <c r="MSU171" s="1"/>
      <c r="MSV171" s="1"/>
      <c r="MSW171" s="1"/>
      <c r="MSX171" s="1"/>
      <c r="MSY171" s="1"/>
      <c r="MSZ171" s="1"/>
      <c r="MTA171" s="1"/>
      <c r="MTB171" s="1"/>
      <c r="MTC171" s="1"/>
      <c r="MTD171" s="1"/>
      <c r="MTE171" s="1"/>
      <c r="MTF171" s="1"/>
      <c r="MTG171" s="1"/>
      <c r="MTH171" s="1"/>
      <c r="MTI171" s="1"/>
      <c r="MTJ171" s="1"/>
      <c r="MTK171" s="1"/>
      <c r="MTL171" s="1"/>
      <c r="MTM171" s="1"/>
      <c r="MTN171" s="1"/>
      <c r="MTO171" s="1"/>
      <c r="MTP171" s="1"/>
      <c r="MTQ171" s="1"/>
      <c r="MTR171" s="1"/>
      <c r="MTS171" s="1"/>
      <c r="MTT171" s="1"/>
      <c r="MTU171" s="1"/>
      <c r="MTV171" s="1"/>
      <c r="MTW171" s="1"/>
      <c r="MTX171" s="1"/>
      <c r="MTY171" s="1"/>
      <c r="MTZ171" s="1"/>
      <c r="MUA171" s="1"/>
      <c r="MUB171" s="1"/>
      <c r="MUC171" s="1"/>
      <c r="MUD171" s="1"/>
      <c r="MUE171" s="1"/>
      <c r="MUF171" s="1"/>
      <c r="MUG171" s="1"/>
      <c r="MUH171" s="1"/>
      <c r="MUI171" s="1"/>
      <c r="MUJ171" s="1"/>
      <c r="MUK171" s="1"/>
      <c r="MUL171" s="1"/>
      <c r="MUM171" s="1"/>
      <c r="MUN171" s="1"/>
      <c r="MUO171" s="1"/>
      <c r="MUP171" s="1"/>
      <c r="MUQ171" s="1"/>
      <c r="MUR171" s="1"/>
      <c r="MUS171" s="1"/>
      <c r="MUT171" s="1"/>
      <c r="MUU171" s="1"/>
      <c r="MUV171" s="1"/>
      <c r="MUW171" s="1"/>
      <c r="MUX171" s="1"/>
      <c r="MUY171" s="1"/>
      <c r="MUZ171" s="1"/>
      <c r="MVA171" s="1"/>
      <c r="MVB171" s="1"/>
      <c r="MVC171" s="1"/>
      <c r="MVD171" s="1"/>
      <c r="MVE171" s="1"/>
      <c r="MVF171" s="1"/>
      <c r="MVG171" s="1"/>
      <c r="MVH171" s="1"/>
      <c r="MVI171" s="1"/>
      <c r="MVJ171" s="1"/>
      <c r="MVK171" s="1"/>
      <c r="MVL171" s="1"/>
      <c r="MVM171" s="1"/>
      <c r="MVN171" s="1"/>
      <c r="MVO171" s="1"/>
      <c r="MVP171" s="1"/>
      <c r="MVQ171" s="1"/>
      <c r="MVR171" s="1"/>
      <c r="MVS171" s="1"/>
      <c r="MVT171" s="1"/>
      <c r="MVU171" s="1"/>
      <c r="MVV171" s="1"/>
      <c r="MVW171" s="1"/>
      <c r="MVX171" s="1"/>
      <c r="MVY171" s="1"/>
      <c r="MVZ171" s="1"/>
      <c r="MWA171" s="1"/>
      <c r="MWB171" s="1"/>
      <c r="MWC171" s="1"/>
      <c r="MWD171" s="1"/>
      <c r="MWE171" s="1"/>
      <c r="MWF171" s="1"/>
      <c r="MWG171" s="1"/>
      <c r="MWH171" s="1"/>
      <c r="MWI171" s="1"/>
      <c r="MWJ171" s="1"/>
      <c r="MWK171" s="1"/>
      <c r="MWL171" s="1"/>
      <c r="MWM171" s="1"/>
      <c r="MWN171" s="1"/>
      <c r="MWO171" s="1"/>
      <c r="MWP171" s="1"/>
      <c r="MWQ171" s="1"/>
      <c r="MWR171" s="1"/>
      <c r="MWS171" s="1"/>
      <c r="MWT171" s="1"/>
      <c r="MWU171" s="1"/>
      <c r="MWV171" s="1"/>
      <c r="MWW171" s="1"/>
      <c r="MWX171" s="1"/>
      <c r="MWY171" s="1"/>
      <c r="MWZ171" s="1"/>
      <c r="MXA171" s="1"/>
      <c r="MXB171" s="1"/>
      <c r="MXC171" s="1"/>
      <c r="MXD171" s="1"/>
      <c r="MXE171" s="1"/>
      <c r="MXF171" s="1"/>
      <c r="MXG171" s="1"/>
      <c r="MXH171" s="1"/>
      <c r="MXI171" s="1"/>
      <c r="MXJ171" s="1"/>
      <c r="MXK171" s="1"/>
      <c r="MXL171" s="1"/>
      <c r="MXM171" s="1"/>
      <c r="MXN171" s="1"/>
      <c r="MXO171" s="1"/>
      <c r="MXP171" s="1"/>
      <c r="MXQ171" s="1"/>
      <c r="MXR171" s="1"/>
      <c r="MXS171" s="1"/>
      <c r="MXT171" s="1"/>
      <c r="MXU171" s="1"/>
      <c r="MXV171" s="1"/>
      <c r="MXW171" s="1"/>
      <c r="MXX171" s="1"/>
      <c r="MXY171" s="1"/>
      <c r="MXZ171" s="1"/>
      <c r="MYA171" s="1"/>
      <c r="MYB171" s="1"/>
      <c r="MYC171" s="1"/>
      <c r="MYD171" s="1"/>
      <c r="MYE171" s="1"/>
      <c r="MYF171" s="1"/>
      <c r="MYG171" s="1"/>
      <c r="MYH171" s="1"/>
      <c r="MYI171" s="1"/>
      <c r="MYJ171" s="1"/>
      <c r="MYK171" s="1"/>
      <c r="MYL171" s="1"/>
      <c r="MYM171" s="1"/>
      <c r="MYN171" s="1"/>
      <c r="MYO171" s="1"/>
      <c r="MYP171" s="1"/>
      <c r="MYQ171" s="1"/>
      <c r="MYR171" s="1"/>
      <c r="MYS171" s="1"/>
      <c r="MYT171" s="1"/>
      <c r="MYU171" s="1"/>
      <c r="MYV171" s="1"/>
      <c r="MYW171" s="1"/>
      <c r="MYX171" s="1"/>
      <c r="MYY171" s="1"/>
      <c r="MYZ171" s="1"/>
      <c r="MZA171" s="1"/>
      <c r="MZB171" s="1"/>
      <c r="MZC171" s="1"/>
      <c r="MZD171" s="1"/>
      <c r="MZE171" s="1"/>
      <c r="MZF171" s="1"/>
      <c r="MZG171" s="1"/>
      <c r="MZH171" s="1"/>
      <c r="MZI171" s="1"/>
      <c r="MZJ171" s="1"/>
      <c r="MZK171" s="1"/>
      <c r="MZL171" s="1"/>
      <c r="MZM171" s="1"/>
      <c r="MZN171" s="1"/>
      <c r="MZO171" s="1"/>
      <c r="MZP171" s="1"/>
      <c r="MZQ171" s="1"/>
      <c r="MZR171" s="1"/>
      <c r="MZS171" s="1"/>
      <c r="MZT171" s="1"/>
      <c r="MZU171" s="1"/>
      <c r="MZV171" s="1"/>
      <c r="MZW171" s="1"/>
      <c r="MZX171" s="1"/>
      <c r="MZY171" s="1"/>
      <c r="MZZ171" s="1"/>
      <c r="NAA171" s="1"/>
      <c r="NAB171" s="1"/>
      <c r="NAC171" s="1"/>
      <c r="NAD171" s="1"/>
      <c r="NAE171" s="1"/>
      <c r="NAF171" s="1"/>
      <c r="NAG171" s="1"/>
      <c r="NAH171" s="1"/>
      <c r="NAI171" s="1"/>
      <c r="NAJ171" s="1"/>
      <c r="NAK171" s="1"/>
      <c r="NAL171" s="1"/>
      <c r="NAM171" s="1"/>
      <c r="NAN171" s="1"/>
      <c r="NAO171" s="1"/>
      <c r="NAP171" s="1"/>
      <c r="NAQ171" s="1"/>
      <c r="NAR171" s="1"/>
      <c r="NAS171" s="1"/>
      <c r="NAT171" s="1"/>
      <c r="NAU171" s="1"/>
      <c r="NAV171" s="1"/>
      <c r="NAW171" s="1"/>
      <c r="NAX171" s="1"/>
      <c r="NAY171" s="1"/>
      <c r="NAZ171" s="1"/>
      <c r="NBA171" s="1"/>
      <c r="NBB171" s="1"/>
      <c r="NBC171" s="1"/>
      <c r="NBD171" s="1"/>
      <c r="NBE171" s="1"/>
      <c r="NBF171" s="1"/>
      <c r="NBG171" s="1"/>
      <c r="NBH171" s="1"/>
      <c r="NBI171" s="1"/>
      <c r="NBJ171" s="1"/>
      <c r="NBK171" s="1"/>
      <c r="NBL171" s="1"/>
      <c r="NBM171" s="1"/>
      <c r="NBN171" s="1"/>
      <c r="NBO171" s="1"/>
      <c r="NBP171" s="1"/>
      <c r="NBQ171" s="1"/>
      <c r="NBR171" s="1"/>
      <c r="NBS171" s="1"/>
      <c r="NBT171" s="1"/>
      <c r="NBU171" s="1"/>
      <c r="NBV171" s="1"/>
      <c r="NBW171" s="1"/>
      <c r="NBX171" s="1"/>
      <c r="NBY171" s="1"/>
      <c r="NBZ171" s="1"/>
      <c r="NCA171" s="1"/>
      <c r="NCB171" s="1"/>
      <c r="NCC171" s="1"/>
      <c r="NCD171" s="1"/>
      <c r="NCE171" s="1"/>
      <c r="NCF171" s="1"/>
      <c r="NCG171" s="1"/>
      <c r="NCH171" s="1"/>
      <c r="NCI171" s="1"/>
      <c r="NCJ171" s="1"/>
      <c r="NCK171" s="1"/>
      <c r="NCL171" s="1"/>
      <c r="NCM171" s="1"/>
      <c r="NCN171" s="1"/>
      <c r="NCO171" s="1"/>
      <c r="NCP171" s="1"/>
      <c r="NCQ171" s="1"/>
      <c r="NCR171" s="1"/>
      <c r="NCS171" s="1"/>
      <c r="NCT171" s="1"/>
      <c r="NCU171" s="1"/>
      <c r="NCV171" s="1"/>
      <c r="NCW171" s="1"/>
      <c r="NCX171" s="1"/>
      <c r="NCY171" s="1"/>
      <c r="NCZ171" s="1"/>
      <c r="NDA171" s="1"/>
      <c r="NDB171" s="1"/>
      <c r="NDC171" s="1"/>
      <c r="NDD171" s="1"/>
      <c r="NDE171" s="1"/>
      <c r="NDF171" s="1"/>
      <c r="NDG171" s="1"/>
      <c r="NDH171" s="1"/>
      <c r="NDI171" s="1"/>
      <c r="NDJ171" s="1"/>
      <c r="NDK171" s="1"/>
      <c r="NDL171" s="1"/>
      <c r="NDM171" s="1"/>
      <c r="NDN171" s="1"/>
      <c r="NDO171" s="1"/>
      <c r="NDP171" s="1"/>
      <c r="NDQ171" s="1"/>
      <c r="NDR171" s="1"/>
      <c r="NDS171" s="1"/>
      <c r="NDT171" s="1"/>
      <c r="NDU171" s="1"/>
      <c r="NDV171" s="1"/>
      <c r="NDW171" s="1"/>
      <c r="NDX171" s="1"/>
      <c r="NDY171" s="1"/>
      <c r="NDZ171" s="1"/>
      <c r="NEA171" s="1"/>
      <c r="NEB171" s="1"/>
      <c r="NEC171" s="1"/>
      <c r="NED171" s="1"/>
      <c r="NEE171" s="1"/>
      <c r="NEF171" s="1"/>
      <c r="NEG171" s="1"/>
      <c r="NEH171" s="1"/>
      <c r="NEI171" s="1"/>
      <c r="NEJ171" s="1"/>
      <c r="NEK171" s="1"/>
      <c r="NEL171" s="1"/>
      <c r="NEM171" s="1"/>
      <c r="NEN171" s="1"/>
      <c r="NEO171" s="1"/>
      <c r="NEP171" s="1"/>
      <c r="NEQ171" s="1"/>
      <c r="NER171" s="1"/>
      <c r="NES171" s="1"/>
      <c r="NET171" s="1"/>
      <c r="NEU171" s="1"/>
      <c r="NEV171" s="1"/>
      <c r="NEW171" s="1"/>
      <c r="NEX171" s="1"/>
      <c r="NEY171" s="1"/>
      <c r="NEZ171" s="1"/>
      <c r="NFA171" s="1"/>
      <c r="NFB171" s="1"/>
      <c r="NFC171" s="1"/>
      <c r="NFD171" s="1"/>
      <c r="NFE171" s="1"/>
      <c r="NFF171" s="1"/>
      <c r="NFG171" s="1"/>
      <c r="NFH171" s="1"/>
      <c r="NFI171" s="1"/>
      <c r="NFJ171" s="1"/>
      <c r="NFK171" s="1"/>
      <c r="NFL171" s="1"/>
      <c r="NFM171" s="1"/>
      <c r="NFN171" s="1"/>
      <c r="NFO171" s="1"/>
      <c r="NFP171" s="1"/>
      <c r="NFQ171" s="1"/>
      <c r="NFR171" s="1"/>
      <c r="NFS171" s="1"/>
      <c r="NFT171" s="1"/>
      <c r="NFU171" s="1"/>
      <c r="NFV171" s="1"/>
      <c r="NFW171" s="1"/>
      <c r="NFX171" s="1"/>
      <c r="NFY171" s="1"/>
      <c r="NFZ171" s="1"/>
      <c r="NGA171" s="1"/>
      <c r="NGB171" s="1"/>
      <c r="NGC171" s="1"/>
      <c r="NGD171" s="1"/>
      <c r="NGE171" s="1"/>
      <c r="NGF171" s="1"/>
      <c r="NGG171" s="1"/>
      <c r="NGH171" s="1"/>
      <c r="NGI171" s="1"/>
      <c r="NGJ171" s="1"/>
      <c r="NGK171" s="1"/>
      <c r="NGL171" s="1"/>
      <c r="NGM171" s="1"/>
      <c r="NGN171" s="1"/>
      <c r="NGO171" s="1"/>
      <c r="NGP171" s="1"/>
      <c r="NGQ171" s="1"/>
      <c r="NGR171" s="1"/>
      <c r="NGS171" s="1"/>
      <c r="NGT171" s="1"/>
      <c r="NGU171" s="1"/>
      <c r="NGV171" s="1"/>
      <c r="NGW171" s="1"/>
      <c r="NGX171" s="1"/>
      <c r="NGY171" s="1"/>
      <c r="NGZ171" s="1"/>
      <c r="NHA171" s="1"/>
      <c r="NHB171" s="1"/>
      <c r="NHC171" s="1"/>
      <c r="NHD171" s="1"/>
      <c r="NHE171" s="1"/>
      <c r="NHF171" s="1"/>
      <c r="NHG171" s="1"/>
      <c r="NHH171" s="1"/>
      <c r="NHI171" s="1"/>
      <c r="NHJ171" s="1"/>
      <c r="NHK171" s="1"/>
      <c r="NHL171" s="1"/>
      <c r="NHM171" s="1"/>
      <c r="NHN171" s="1"/>
      <c r="NHO171" s="1"/>
      <c r="NHP171" s="1"/>
      <c r="NHQ171" s="1"/>
      <c r="NHR171" s="1"/>
      <c r="NHS171" s="1"/>
      <c r="NHT171" s="1"/>
      <c r="NHU171" s="1"/>
      <c r="NHV171" s="1"/>
      <c r="NHW171" s="1"/>
      <c r="NHX171" s="1"/>
      <c r="NHY171" s="1"/>
      <c r="NHZ171" s="1"/>
      <c r="NIA171" s="1"/>
      <c r="NIB171" s="1"/>
      <c r="NIC171" s="1"/>
      <c r="NID171" s="1"/>
      <c r="NIE171" s="1"/>
      <c r="NIF171" s="1"/>
      <c r="NIG171" s="1"/>
      <c r="NIH171" s="1"/>
      <c r="NII171" s="1"/>
      <c r="NIJ171" s="1"/>
      <c r="NIK171" s="1"/>
      <c r="NIL171" s="1"/>
      <c r="NIM171" s="1"/>
      <c r="NIN171" s="1"/>
      <c r="NIO171" s="1"/>
      <c r="NIP171" s="1"/>
      <c r="NIQ171" s="1"/>
      <c r="NIR171" s="1"/>
      <c r="NIS171" s="1"/>
      <c r="NIT171" s="1"/>
      <c r="NIU171" s="1"/>
      <c r="NIV171" s="1"/>
      <c r="NIW171" s="1"/>
      <c r="NIX171" s="1"/>
      <c r="NIY171" s="1"/>
      <c r="NIZ171" s="1"/>
      <c r="NJA171" s="1"/>
      <c r="NJB171" s="1"/>
      <c r="NJC171" s="1"/>
      <c r="NJD171" s="1"/>
      <c r="NJE171" s="1"/>
      <c r="NJF171" s="1"/>
      <c r="NJG171" s="1"/>
      <c r="NJH171" s="1"/>
      <c r="NJI171" s="1"/>
      <c r="NJJ171" s="1"/>
      <c r="NJK171" s="1"/>
      <c r="NJL171" s="1"/>
      <c r="NJM171" s="1"/>
      <c r="NJN171" s="1"/>
      <c r="NJO171" s="1"/>
      <c r="NJP171" s="1"/>
      <c r="NJQ171" s="1"/>
      <c r="NJR171" s="1"/>
      <c r="NJS171" s="1"/>
      <c r="NJT171" s="1"/>
      <c r="NJU171" s="1"/>
      <c r="NJV171" s="1"/>
      <c r="NJW171" s="1"/>
      <c r="NJX171" s="1"/>
      <c r="NJY171" s="1"/>
      <c r="NJZ171" s="1"/>
      <c r="NKA171" s="1"/>
      <c r="NKB171" s="1"/>
      <c r="NKC171" s="1"/>
      <c r="NKD171" s="1"/>
      <c r="NKE171" s="1"/>
      <c r="NKF171" s="1"/>
      <c r="NKG171" s="1"/>
      <c r="NKH171" s="1"/>
      <c r="NKI171" s="1"/>
      <c r="NKJ171" s="1"/>
      <c r="NKK171" s="1"/>
      <c r="NKL171" s="1"/>
      <c r="NKM171" s="1"/>
      <c r="NKN171" s="1"/>
      <c r="NKO171" s="1"/>
      <c r="NKP171" s="1"/>
      <c r="NKQ171" s="1"/>
      <c r="NKR171" s="1"/>
      <c r="NKS171" s="1"/>
      <c r="NKT171" s="1"/>
      <c r="NKU171" s="1"/>
      <c r="NKV171" s="1"/>
      <c r="NKW171" s="1"/>
      <c r="NKX171" s="1"/>
      <c r="NKY171" s="1"/>
      <c r="NKZ171" s="1"/>
      <c r="NLA171" s="1"/>
      <c r="NLB171" s="1"/>
      <c r="NLC171" s="1"/>
      <c r="NLD171" s="1"/>
      <c r="NLE171" s="1"/>
      <c r="NLF171" s="1"/>
      <c r="NLG171" s="1"/>
      <c r="NLH171" s="1"/>
      <c r="NLI171" s="1"/>
      <c r="NLJ171" s="1"/>
      <c r="NLK171" s="1"/>
      <c r="NLL171" s="1"/>
      <c r="NLM171" s="1"/>
      <c r="NLN171" s="1"/>
      <c r="NLO171" s="1"/>
      <c r="NLP171" s="1"/>
      <c r="NLQ171" s="1"/>
      <c r="NLR171" s="1"/>
      <c r="NLS171" s="1"/>
      <c r="NLT171" s="1"/>
      <c r="NLU171" s="1"/>
      <c r="NLV171" s="1"/>
      <c r="NLW171" s="1"/>
      <c r="NLX171" s="1"/>
      <c r="NLY171" s="1"/>
      <c r="NLZ171" s="1"/>
      <c r="NMA171" s="1"/>
      <c r="NMB171" s="1"/>
      <c r="NMC171" s="1"/>
      <c r="NMD171" s="1"/>
      <c r="NME171" s="1"/>
      <c r="NMF171" s="1"/>
      <c r="NMG171" s="1"/>
      <c r="NMH171" s="1"/>
      <c r="NMI171" s="1"/>
      <c r="NMJ171" s="1"/>
      <c r="NMK171" s="1"/>
      <c r="NML171" s="1"/>
      <c r="NMM171" s="1"/>
      <c r="NMN171" s="1"/>
      <c r="NMO171" s="1"/>
      <c r="NMP171" s="1"/>
      <c r="NMQ171" s="1"/>
      <c r="NMR171" s="1"/>
      <c r="NMS171" s="1"/>
      <c r="NMT171" s="1"/>
      <c r="NMU171" s="1"/>
      <c r="NMV171" s="1"/>
      <c r="NMW171" s="1"/>
      <c r="NMX171" s="1"/>
      <c r="NMY171" s="1"/>
      <c r="NMZ171" s="1"/>
      <c r="NNA171" s="1"/>
      <c r="NNB171" s="1"/>
      <c r="NNC171" s="1"/>
      <c r="NND171" s="1"/>
      <c r="NNE171" s="1"/>
      <c r="NNF171" s="1"/>
      <c r="NNG171" s="1"/>
      <c r="NNH171" s="1"/>
      <c r="NNI171" s="1"/>
      <c r="NNJ171" s="1"/>
      <c r="NNK171" s="1"/>
      <c r="NNL171" s="1"/>
      <c r="NNM171" s="1"/>
      <c r="NNN171" s="1"/>
      <c r="NNO171" s="1"/>
      <c r="NNP171" s="1"/>
      <c r="NNQ171" s="1"/>
      <c r="NNR171" s="1"/>
      <c r="NNS171" s="1"/>
      <c r="NNT171" s="1"/>
      <c r="NNU171" s="1"/>
      <c r="NNV171" s="1"/>
      <c r="NNW171" s="1"/>
      <c r="NNX171" s="1"/>
      <c r="NNY171" s="1"/>
      <c r="NNZ171" s="1"/>
      <c r="NOA171" s="1"/>
      <c r="NOB171" s="1"/>
      <c r="NOC171" s="1"/>
      <c r="NOD171" s="1"/>
      <c r="NOE171" s="1"/>
      <c r="NOF171" s="1"/>
      <c r="NOG171" s="1"/>
      <c r="NOH171" s="1"/>
      <c r="NOI171" s="1"/>
      <c r="NOJ171" s="1"/>
      <c r="NOK171" s="1"/>
      <c r="NOL171" s="1"/>
      <c r="NOM171" s="1"/>
      <c r="NON171" s="1"/>
      <c r="NOO171" s="1"/>
      <c r="NOP171" s="1"/>
      <c r="NOQ171" s="1"/>
      <c r="NOR171" s="1"/>
      <c r="NOS171" s="1"/>
      <c r="NOT171" s="1"/>
      <c r="NOU171" s="1"/>
      <c r="NOV171" s="1"/>
      <c r="NOW171" s="1"/>
      <c r="NOX171" s="1"/>
      <c r="NOY171" s="1"/>
      <c r="NOZ171" s="1"/>
      <c r="NPA171" s="1"/>
      <c r="NPB171" s="1"/>
      <c r="NPC171" s="1"/>
      <c r="NPD171" s="1"/>
      <c r="NPE171" s="1"/>
      <c r="NPF171" s="1"/>
      <c r="NPG171" s="1"/>
      <c r="NPH171" s="1"/>
      <c r="NPI171" s="1"/>
      <c r="NPJ171" s="1"/>
      <c r="NPK171" s="1"/>
      <c r="NPL171" s="1"/>
      <c r="NPM171" s="1"/>
      <c r="NPN171" s="1"/>
      <c r="NPO171" s="1"/>
      <c r="NPP171" s="1"/>
      <c r="NPQ171" s="1"/>
      <c r="NPR171" s="1"/>
      <c r="NPS171" s="1"/>
      <c r="NPT171" s="1"/>
      <c r="NPU171" s="1"/>
      <c r="NPV171" s="1"/>
      <c r="NPW171" s="1"/>
      <c r="NPX171" s="1"/>
      <c r="NPY171" s="1"/>
      <c r="NPZ171" s="1"/>
      <c r="NQA171" s="1"/>
      <c r="NQB171" s="1"/>
      <c r="NQC171" s="1"/>
      <c r="NQD171" s="1"/>
      <c r="NQE171" s="1"/>
      <c r="NQF171" s="1"/>
      <c r="NQG171" s="1"/>
      <c r="NQH171" s="1"/>
      <c r="NQI171" s="1"/>
      <c r="NQJ171" s="1"/>
      <c r="NQK171" s="1"/>
      <c r="NQL171" s="1"/>
      <c r="NQM171" s="1"/>
      <c r="NQN171" s="1"/>
      <c r="NQO171" s="1"/>
      <c r="NQP171" s="1"/>
      <c r="NQQ171" s="1"/>
      <c r="NQR171" s="1"/>
      <c r="NQS171" s="1"/>
      <c r="NQT171" s="1"/>
      <c r="NQU171" s="1"/>
      <c r="NQV171" s="1"/>
      <c r="NQW171" s="1"/>
      <c r="NQX171" s="1"/>
      <c r="NQY171" s="1"/>
      <c r="NQZ171" s="1"/>
      <c r="NRA171" s="1"/>
      <c r="NRB171" s="1"/>
      <c r="NRC171" s="1"/>
      <c r="NRD171" s="1"/>
      <c r="NRE171" s="1"/>
      <c r="NRF171" s="1"/>
      <c r="NRG171" s="1"/>
      <c r="NRH171" s="1"/>
      <c r="NRI171" s="1"/>
      <c r="NRJ171" s="1"/>
      <c r="NRK171" s="1"/>
      <c r="NRL171" s="1"/>
      <c r="NRM171" s="1"/>
      <c r="NRN171" s="1"/>
      <c r="NRO171" s="1"/>
      <c r="NRP171" s="1"/>
      <c r="NRQ171" s="1"/>
      <c r="NRR171" s="1"/>
      <c r="NRS171" s="1"/>
      <c r="NRT171" s="1"/>
      <c r="NRU171" s="1"/>
      <c r="NRV171" s="1"/>
      <c r="NRW171" s="1"/>
      <c r="NRX171" s="1"/>
      <c r="NRY171" s="1"/>
      <c r="NRZ171" s="1"/>
      <c r="NSA171" s="1"/>
      <c r="NSB171" s="1"/>
      <c r="NSC171" s="1"/>
      <c r="NSD171" s="1"/>
      <c r="NSE171" s="1"/>
      <c r="NSF171" s="1"/>
      <c r="NSG171" s="1"/>
      <c r="NSH171" s="1"/>
      <c r="NSI171" s="1"/>
      <c r="NSJ171" s="1"/>
      <c r="NSK171" s="1"/>
      <c r="NSL171" s="1"/>
      <c r="NSM171" s="1"/>
      <c r="NSN171" s="1"/>
      <c r="NSO171" s="1"/>
      <c r="NSP171" s="1"/>
      <c r="NSQ171" s="1"/>
      <c r="NSR171" s="1"/>
      <c r="NSS171" s="1"/>
      <c r="NST171" s="1"/>
      <c r="NSU171" s="1"/>
      <c r="NSV171" s="1"/>
      <c r="NSW171" s="1"/>
      <c r="NSX171" s="1"/>
      <c r="NSY171" s="1"/>
      <c r="NSZ171" s="1"/>
      <c r="NTA171" s="1"/>
      <c r="NTB171" s="1"/>
      <c r="NTC171" s="1"/>
      <c r="NTD171" s="1"/>
      <c r="NTE171" s="1"/>
      <c r="NTF171" s="1"/>
      <c r="NTG171" s="1"/>
      <c r="NTH171" s="1"/>
      <c r="NTI171" s="1"/>
      <c r="NTJ171" s="1"/>
      <c r="NTK171" s="1"/>
      <c r="NTL171" s="1"/>
      <c r="NTM171" s="1"/>
      <c r="NTN171" s="1"/>
      <c r="NTO171" s="1"/>
      <c r="NTP171" s="1"/>
      <c r="NTQ171" s="1"/>
      <c r="NTR171" s="1"/>
      <c r="NTS171" s="1"/>
      <c r="NTT171" s="1"/>
      <c r="NTU171" s="1"/>
      <c r="NTV171" s="1"/>
      <c r="NTW171" s="1"/>
      <c r="NTX171" s="1"/>
      <c r="NTY171" s="1"/>
      <c r="NTZ171" s="1"/>
      <c r="NUA171" s="1"/>
      <c r="NUB171" s="1"/>
      <c r="NUC171" s="1"/>
      <c r="NUD171" s="1"/>
      <c r="NUE171" s="1"/>
      <c r="NUF171" s="1"/>
      <c r="NUG171" s="1"/>
      <c r="NUH171" s="1"/>
      <c r="NUI171" s="1"/>
      <c r="NUJ171" s="1"/>
      <c r="NUK171" s="1"/>
      <c r="NUL171" s="1"/>
      <c r="NUM171" s="1"/>
      <c r="NUN171" s="1"/>
      <c r="NUO171" s="1"/>
      <c r="NUP171" s="1"/>
      <c r="NUQ171" s="1"/>
      <c r="NUR171" s="1"/>
      <c r="NUS171" s="1"/>
      <c r="NUT171" s="1"/>
      <c r="NUU171" s="1"/>
      <c r="NUV171" s="1"/>
      <c r="NUW171" s="1"/>
      <c r="NUX171" s="1"/>
      <c r="NUY171" s="1"/>
      <c r="NUZ171" s="1"/>
      <c r="NVA171" s="1"/>
      <c r="NVB171" s="1"/>
      <c r="NVC171" s="1"/>
      <c r="NVD171" s="1"/>
      <c r="NVE171" s="1"/>
      <c r="NVF171" s="1"/>
      <c r="NVG171" s="1"/>
      <c r="NVH171" s="1"/>
      <c r="NVI171" s="1"/>
      <c r="NVJ171" s="1"/>
      <c r="NVK171" s="1"/>
      <c r="NVL171" s="1"/>
      <c r="NVM171" s="1"/>
      <c r="NVN171" s="1"/>
      <c r="NVO171" s="1"/>
      <c r="NVP171" s="1"/>
      <c r="NVQ171" s="1"/>
      <c r="NVR171" s="1"/>
      <c r="NVS171" s="1"/>
      <c r="NVT171" s="1"/>
      <c r="NVU171" s="1"/>
      <c r="NVV171" s="1"/>
      <c r="NVW171" s="1"/>
      <c r="NVX171" s="1"/>
      <c r="NVY171" s="1"/>
      <c r="NVZ171" s="1"/>
      <c r="NWA171" s="1"/>
      <c r="NWB171" s="1"/>
      <c r="NWC171" s="1"/>
      <c r="NWD171" s="1"/>
      <c r="NWE171" s="1"/>
      <c r="NWF171" s="1"/>
      <c r="NWG171" s="1"/>
      <c r="NWH171" s="1"/>
      <c r="NWI171" s="1"/>
      <c r="NWJ171" s="1"/>
      <c r="NWK171" s="1"/>
      <c r="NWL171" s="1"/>
      <c r="NWM171" s="1"/>
      <c r="NWN171" s="1"/>
      <c r="NWO171" s="1"/>
      <c r="NWP171" s="1"/>
      <c r="NWQ171" s="1"/>
      <c r="NWR171" s="1"/>
      <c r="NWS171" s="1"/>
      <c r="NWT171" s="1"/>
      <c r="NWU171" s="1"/>
      <c r="NWV171" s="1"/>
      <c r="NWW171" s="1"/>
      <c r="NWX171" s="1"/>
      <c r="NWY171" s="1"/>
      <c r="NWZ171" s="1"/>
      <c r="NXA171" s="1"/>
      <c r="NXB171" s="1"/>
      <c r="NXC171" s="1"/>
      <c r="NXD171" s="1"/>
      <c r="NXE171" s="1"/>
      <c r="NXF171" s="1"/>
      <c r="NXG171" s="1"/>
      <c r="NXH171" s="1"/>
      <c r="NXI171" s="1"/>
      <c r="NXJ171" s="1"/>
      <c r="NXK171" s="1"/>
      <c r="NXL171" s="1"/>
      <c r="NXM171" s="1"/>
      <c r="NXN171" s="1"/>
      <c r="NXO171" s="1"/>
      <c r="NXP171" s="1"/>
      <c r="NXQ171" s="1"/>
      <c r="NXR171" s="1"/>
      <c r="NXS171" s="1"/>
      <c r="NXT171" s="1"/>
      <c r="NXU171" s="1"/>
      <c r="NXV171" s="1"/>
      <c r="NXW171" s="1"/>
      <c r="NXX171" s="1"/>
      <c r="NXY171" s="1"/>
      <c r="NXZ171" s="1"/>
      <c r="NYA171" s="1"/>
      <c r="NYB171" s="1"/>
      <c r="NYC171" s="1"/>
      <c r="NYD171" s="1"/>
      <c r="NYE171" s="1"/>
      <c r="NYF171" s="1"/>
      <c r="NYG171" s="1"/>
      <c r="NYH171" s="1"/>
      <c r="NYI171" s="1"/>
      <c r="NYJ171" s="1"/>
      <c r="NYK171" s="1"/>
      <c r="NYL171" s="1"/>
      <c r="NYM171" s="1"/>
      <c r="NYN171" s="1"/>
      <c r="NYO171" s="1"/>
      <c r="NYP171" s="1"/>
      <c r="NYQ171" s="1"/>
      <c r="NYR171" s="1"/>
      <c r="NYS171" s="1"/>
      <c r="NYT171" s="1"/>
      <c r="NYU171" s="1"/>
      <c r="NYV171" s="1"/>
      <c r="NYW171" s="1"/>
      <c r="NYX171" s="1"/>
      <c r="NYY171" s="1"/>
      <c r="NYZ171" s="1"/>
      <c r="NZA171" s="1"/>
      <c r="NZB171" s="1"/>
      <c r="NZC171" s="1"/>
      <c r="NZD171" s="1"/>
      <c r="NZE171" s="1"/>
      <c r="NZF171" s="1"/>
      <c r="NZG171" s="1"/>
      <c r="NZH171" s="1"/>
      <c r="NZI171" s="1"/>
      <c r="NZJ171" s="1"/>
      <c r="NZK171" s="1"/>
      <c r="NZL171" s="1"/>
      <c r="NZM171" s="1"/>
      <c r="NZN171" s="1"/>
      <c r="NZO171" s="1"/>
      <c r="NZP171" s="1"/>
      <c r="NZQ171" s="1"/>
      <c r="NZR171" s="1"/>
      <c r="NZS171" s="1"/>
      <c r="NZT171" s="1"/>
      <c r="NZU171" s="1"/>
      <c r="NZV171" s="1"/>
      <c r="NZW171" s="1"/>
      <c r="NZX171" s="1"/>
      <c r="NZY171" s="1"/>
      <c r="NZZ171" s="1"/>
      <c r="OAA171" s="1"/>
      <c r="OAB171" s="1"/>
      <c r="OAC171" s="1"/>
      <c r="OAD171" s="1"/>
      <c r="OAE171" s="1"/>
      <c r="OAF171" s="1"/>
      <c r="OAG171" s="1"/>
      <c r="OAH171" s="1"/>
      <c r="OAI171" s="1"/>
      <c r="OAJ171" s="1"/>
      <c r="OAK171" s="1"/>
      <c r="OAL171" s="1"/>
      <c r="OAM171" s="1"/>
      <c r="OAN171" s="1"/>
      <c r="OAO171" s="1"/>
      <c r="OAP171" s="1"/>
      <c r="OAQ171" s="1"/>
      <c r="OAR171" s="1"/>
      <c r="OAS171" s="1"/>
      <c r="OAT171" s="1"/>
      <c r="OAU171" s="1"/>
      <c r="OAV171" s="1"/>
      <c r="OAW171" s="1"/>
      <c r="OAX171" s="1"/>
      <c r="OAY171" s="1"/>
      <c r="OAZ171" s="1"/>
      <c r="OBA171" s="1"/>
      <c r="OBB171" s="1"/>
      <c r="OBC171" s="1"/>
      <c r="OBD171" s="1"/>
      <c r="OBE171" s="1"/>
      <c r="OBF171" s="1"/>
      <c r="OBG171" s="1"/>
      <c r="OBH171" s="1"/>
      <c r="OBI171" s="1"/>
      <c r="OBJ171" s="1"/>
      <c r="OBK171" s="1"/>
      <c r="OBL171" s="1"/>
      <c r="OBM171" s="1"/>
      <c r="OBN171" s="1"/>
      <c r="OBO171" s="1"/>
      <c r="OBP171" s="1"/>
      <c r="OBQ171" s="1"/>
      <c r="OBR171" s="1"/>
      <c r="OBS171" s="1"/>
      <c r="OBT171" s="1"/>
      <c r="OBU171" s="1"/>
      <c r="OBV171" s="1"/>
      <c r="OBW171" s="1"/>
      <c r="OBX171" s="1"/>
      <c r="OBY171" s="1"/>
      <c r="OBZ171" s="1"/>
      <c r="OCA171" s="1"/>
      <c r="OCB171" s="1"/>
      <c r="OCC171" s="1"/>
      <c r="OCD171" s="1"/>
      <c r="OCE171" s="1"/>
      <c r="OCF171" s="1"/>
      <c r="OCG171" s="1"/>
      <c r="OCH171" s="1"/>
      <c r="OCI171" s="1"/>
      <c r="OCJ171" s="1"/>
      <c r="OCK171" s="1"/>
      <c r="OCL171" s="1"/>
      <c r="OCM171" s="1"/>
      <c r="OCN171" s="1"/>
      <c r="OCO171" s="1"/>
      <c r="OCP171" s="1"/>
      <c r="OCQ171" s="1"/>
      <c r="OCR171" s="1"/>
      <c r="OCS171" s="1"/>
      <c r="OCT171" s="1"/>
      <c r="OCU171" s="1"/>
      <c r="OCV171" s="1"/>
      <c r="OCW171" s="1"/>
      <c r="OCX171" s="1"/>
      <c r="OCY171" s="1"/>
      <c r="OCZ171" s="1"/>
      <c r="ODA171" s="1"/>
      <c r="ODB171" s="1"/>
      <c r="ODC171" s="1"/>
      <c r="ODD171" s="1"/>
      <c r="ODE171" s="1"/>
      <c r="ODF171" s="1"/>
      <c r="ODG171" s="1"/>
      <c r="ODH171" s="1"/>
      <c r="ODI171" s="1"/>
      <c r="ODJ171" s="1"/>
      <c r="ODK171" s="1"/>
      <c r="ODL171" s="1"/>
      <c r="ODM171" s="1"/>
      <c r="ODN171" s="1"/>
      <c r="ODO171" s="1"/>
      <c r="ODP171" s="1"/>
      <c r="ODQ171" s="1"/>
      <c r="ODR171" s="1"/>
      <c r="ODS171" s="1"/>
      <c r="ODT171" s="1"/>
      <c r="ODU171" s="1"/>
      <c r="ODV171" s="1"/>
      <c r="ODW171" s="1"/>
      <c r="ODX171" s="1"/>
      <c r="ODY171" s="1"/>
      <c r="ODZ171" s="1"/>
      <c r="OEA171" s="1"/>
      <c r="OEB171" s="1"/>
      <c r="OEC171" s="1"/>
      <c r="OED171" s="1"/>
      <c r="OEE171" s="1"/>
      <c r="OEF171" s="1"/>
      <c r="OEG171" s="1"/>
      <c r="OEH171" s="1"/>
      <c r="OEI171" s="1"/>
      <c r="OEJ171" s="1"/>
      <c r="OEK171" s="1"/>
      <c r="OEL171" s="1"/>
      <c r="OEM171" s="1"/>
      <c r="OEN171" s="1"/>
      <c r="OEO171" s="1"/>
      <c r="OEP171" s="1"/>
      <c r="OEQ171" s="1"/>
      <c r="OER171" s="1"/>
      <c r="OES171" s="1"/>
      <c r="OET171" s="1"/>
      <c r="OEU171" s="1"/>
      <c r="OEV171" s="1"/>
      <c r="OEW171" s="1"/>
      <c r="OEX171" s="1"/>
      <c r="OEY171" s="1"/>
      <c r="OEZ171" s="1"/>
      <c r="OFA171" s="1"/>
      <c r="OFB171" s="1"/>
      <c r="OFC171" s="1"/>
      <c r="OFD171" s="1"/>
      <c r="OFE171" s="1"/>
      <c r="OFF171" s="1"/>
      <c r="OFG171" s="1"/>
      <c r="OFH171" s="1"/>
      <c r="OFI171" s="1"/>
      <c r="OFJ171" s="1"/>
      <c r="OFK171" s="1"/>
      <c r="OFL171" s="1"/>
      <c r="OFM171" s="1"/>
      <c r="OFN171" s="1"/>
      <c r="OFO171" s="1"/>
      <c r="OFP171" s="1"/>
      <c r="OFQ171" s="1"/>
      <c r="OFR171" s="1"/>
      <c r="OFS171" s="1"/>
      <c r="OFT171" s="1"/>
      <c r="OFU171" s="1"/>
      <c r="OFV171" s="1"/>
      <c r="OFW171" s="1"/>
      <c r="OFX171" s="1"/>
      <c r="OFY171" s="1"/>
      <c r="OFZ171" s="1"/>
      <c r="OGA171" s="1"/>
      <c r="OGB171" s="1"/>
      <c r="OGC171" s="1"/>
      <c r="OGD171" s="1"/>
      <c r="OGE171" s="1"/>
      <c r="OGF171" s="1"/>
      <c r="OGG171" s="1"/>
      <c r="OGH171" s="1"/>
      <c r="OGI171" s="1"/>
      <c r="OGJ171" s="1"/>
      <c r="OGK171" s="1"/>
      <c r="OGL171" s="1"/>
      <c r="OGM171" s="1"/>
      <c r="OGN171" s="1"/>
      <c r="OGO171" s="1"/>
      <c r="OGP171" s="1"/>
      <c r="OGQ171" s="1"/>
      <c r="OGR171" s="1"/>
      <c r="OGS171" s="1"/>
      <c r="OGT171" s="1"/>
      <c r="OGU171" s="1"/>
      <c r="OGV171" s="1"/>
      <c r="OGW171" s="1"/>
      <c r="OGX171" s="1"/>
      <c r="OGY171" s="1"/>
      <c r="OGZ171" s="1"/>
      <c r="OHA171" s="1"/>
      <c r="OHB171" s="1"/>
      <c r="OHC171" s="1"/>
      <c r="OHD171" s="1"/>
      <c r="OHE171" s="1"/>
      <c r="OHF171" s="1"/>
      <c r="OHG171" s="1"/>
      <c r="OHH171" s="1"/>
      <c r="OHI171" s="1"/>
      <c r="OHJ171" s="1"/>
      <c r="OHK171" s="1"/>
      <c r="OHL171" s="1"/>
      <c r="OHM171" s="1"/>
      <c r="OHN171" s="1"/>
      <c r="OHO171" s="1"/>
      <c r="OHP171" s="1"/>
      <c r="OHQ171" s="1"/>
      <c r="OHR171" s="1"/>
      <c r="OHS171" s="1"/>
      <c r="OHT171" s="1"/>
      <c r="OHU171" s="1"/>
      <c r="OHV171" s="1"/>
      <c r="OHW171" s="1"/>
      <c r="OHX171" s="1"/>
      <c r="OHY171" s="1"/>
      <c r="OHZ171" s="1"/>
      <c r="OIA171" s="1"/>
      <c r="OIB171" s="1"/>
      <c r="OIC171" s="1"/>
      <c r="OID171" s="1"/>
      <c r="OIE171" s="1"/>
      <c r="OIF171" s="1"/>
      <c r="OIG171" s="1"/>
      <c r="OIH171" s="1"/>
      <c r="OII171" s="1"/>
      <c r="OIJ171" s="1"/>
      <c r="OIK171" s="1"/>
      <c r="OIL171" s="1"/>
      <c r="OIM171" s="1"/>
      <c r="OIN171" s="1"/>
      <c r="OIO171" s="1"/>
      <c r="OIP171" s="1"/>
      <c r="OIQ171" s="1"/>
      <c r="OIR171" s="1"/>
      <c r="OIS171" s="1"/>
      <c r="OIT171" s="1"/>
      <c r="OIU171" s="1"/>
      <c r="OIV171" s="1"/>
      <c r="OIW171" s="1"/>
      <c r="OIX171" s="1"/>
      <c r="OIY171" s="1"/>
      <c r="OIZ171" s="1"/>
      <c r="OJA171" s="1"/>
      <c r="OJB171" s="1"/>
      <c r="OJC171" s="1"/>
      <c r="OJD171" s="1"/>
      <c r="OJE171" s="1"/>
      <c r="OJF171" s="1"/>
      <c r="OJG171" s="1"/>
      <c r="OJH171" s="1"/>
      <c r="OJI171" s="1"/>
      <c r="OJJ171" s="1"/>
      <c r="OJK171" s="1"/>
      <c r="OJL171" s="1"/>
      <c r="OJM171" s="1"/>
      <c r="OJN171" s="1"/>
      <c r="OJO171" s="1"/>
      <c r="OJP171" s="1"/>
      <c r="OJQ171" s="1"/>
      <c r="OJR171" s="1"/>
      <c r="OJS171" s="1"/>
      <c r="OJT171" s="1"/>
      <c r="OJU171" s="1"/>
      <c r="OJV171" s="1"/>
      <c r="OJW171" s="1"/>
      <c r="OJX171" s="1"/>
      <c r="OJY171" s="1"/>
      <c r="OJZ171" s="1"/>
      <c r="OKA171" s="1"/>
      <c r="OKB171" s="1"/>
      <c r="OKC171" s="1"/>
      <c r="OKD171" s="1"/>
      <c r="OKE171" s="1"/>
      <c r="OKF171" s="1"/>
      <c r="OKG171" s="1"/>
      <c r="OKH171" s="1"/>
      <c r="OKI171" s="1"/>
      <c r="OKJ171" s="1"/>
      <c r="OKK171" s="1"/>
      <c r="OKL171" s="1"/>
      <c r="OKM171" s="1"/>
      <c r="OKN171" s="1"/>
      <c r="OKO171" s="1"/>
      <c r="OKP171" s="1"/>
      <c r="OKQ171" s="1"/>
      <c r="OKR171" s="1"/>
      <c r="OKS171" s="1"/>
      <c r="OKT171" s="1"/>
      <c r="OKU171" s="1"/>
      <c r="OKV171" s="1"/>
      <c r="OKW171" s="1"/>
      <c r="OKX171" s="1"/>
      <c r="OKY171" s="1"/>
      <c r="OKZ171" s="1"/>
      <c r="OLA171" s="1"/>
      <c r="OLB171" s="1"/>
      <c r="OLC171" s="1"/>
      <c r="OLD171" s="1"/>
      <c r="OLE171" s="1"/>
      <c r="OLF171" s="1"/>
      <c r="OLG171" s="1"/>
      <c r="OLH171" s="1"/>
      <c r="OLI171" s="1"/>
      <c r="OLJ171" s="1"/>
      <c r="OLK171" s="1"/>
      <c r="OLL171" s="1"/>
      <c r="OLM171" s="1"/>
      <c r="OLN171" s="1"/>
      <c r="OLO171" s="1"/>
      <c r="OLP171" s="1"/>
      <c r="OLQ171" s="1"/>
      <c r="OLR171" s="1"/>
      <c r="OLS171" s="1"/>
      <c r="OLT171" s="1"/>
      <c r="OLU171" s="1"/>
      <c r="OLV171" s="1"/>
      <c r="OLW171" s="1"/>
      <c r="OLX171" s="1"/>
      <c r="OLY171" s="1"/>
      <c r="OLZ171" s="1"/>
      <c r="OMA171" s="1"/>
      <c r="OMB171" s="1"/>
      <c r="OMC171" s="1"/>
      <c r="OMD171" s="1"/>
      <c r="OME171" s="1"/>
      <c r="OMF171" s="1"/>
      <c r="OMG171" s="1"/>
      <c r="OMH171" s="1"/>
      <c r="OMI171" s="1"/>
      <c r="OMJ171" s="1"/>
      <c r="OMK171" s="1"/>
      <c r="OML171" s="1"/>
      <c r="OMM171" s="1"/>
      <c r="OMN171" s="1"/>
      <c r="OMO171" s="1"/>
      <c r="OMP171" s="1"/>
      <c r="OMQ171" s="1"/>
      <c r="OMR171" s="1"/>
      <c r="OMS171" s="1"/>
      <c r="OMT171" s="1"/>
      <c r="OMU171" s="1"/>
      <c r="OMV171" s="1"/>
      <c r="OMW171" s="1"/>
      <c r="OMX171" s="1"/>
      <c r="OMY171" s="1"/>
      <c r="OMZ171" s="1"/>
      <c r="ONA171" s="1"/>
      <c r="ONB171" s="1"/>
      <c r="ONC171" s="1"/>
      <c r="OND171" s="1"/>
      <c r="ONE171" s="1"/>
      <c r="ONF171" s="1"/>
      <c r="ONG171" s="1"/>
      <c r="ONH171" s="1"/>
      <c r="ONI171" s="1"/>
      <c r="ONJ171" s="1"/>
      <c r="ONK171" s="1"/>
      <c r="ONL171" s="1"/>
      <c r="ONM171" s="1"/>
      <c r="ONN171" s="1"/>
      <c r="ONO171" s="1"/>
      <c r="ONP171" s="1"/>
      <c r="ONQ171" s="1"/>
      <c r="ONR171" s="1"/>
      <c r="ONS171" s="1"/>
      <c r="ONT171" s="1"/>
      <c r="ONU171" s="1"/>
      <c r="ONV171" s="1"/>
      <c r="ONW171" s="1"/>
      <c r="ONX171" s="1"/>
      <c r="ONY171" s="1"/>
      <c r="ONZ171" s="1"/>
      <c r="OOA171" s="1"/>
      <c r="OOB171" s="1"/>
      <c r="OOC171" s="1"/>
      <c r="OOD171" s="1"/>
      <c r="OOE171" s="1"/>
      <c r="OOF171" s="1"/>
      <c r="OOG171" s="1"/>
      <c r="OOH171" s="1"/>
      <c r="OOI171" s="1"/>
      <c r="OOJ171" s="1"/>
      <c r="OOK171" s="1"/>
      <c r="OOL171" s="1"/>
      <c r="OOM171" s="1"/>
      <c r="OON171" s="1"/>
      <c r="OOO171" s="1"/>
      <c r="OOP171" s="1"/>
      <c r="OOQ171" s="1"/>
      <c r="OOR171" s="1"/>
      <c r="OOS171" s="1"/>
      <c r="OOT171" s="1"/>
      <c r="OOU171" s="1"/>
      <c r="OOV171" s="1"/>
      <c r="OOW171" s="1"/>
      <c r="OOX171" s="1"/>
      <c r="OOY171" s="1"/>
      <c r="OOZ171" s="1"/>
      <c r="OPA171" s="1"/>
      <c r="OPB171" s="1"/>
      <c r="OPC171" s="1"/>
      <c r="OPD171" s="1"/>
      <c r="OPE171" s="1"/>
      <c r="OPF171" s="1"/>
      <c r="OPG171" s="1"/>
      <c r="OPH171" s="1"/>
      <c r="OPI171" s="1"/>
      <c r="OPJ171" s="1"/>
      <c r="OPK171" s="1"/>
      <c r="OPL171" s="1"/>
      <c r="OPM171" s="1"/>
      <c r="OPN171" s="1"/>
      <c r="OPO171" s="1"/>
      <c r="OPP171" s="1"/>
      <c r="OPQ171" s="1"/>
      <c r="OPR171" s="1"/>
      <c r="OPS171" s="1"/>
      <c r="OPT171" s="1"/>
      <c r="OPU171" s="1"/>
      <c r="OPV171" s="1"/>
      <c r="OPW171" s="1"/>
      <c r="OPX171" s="1"/>
      <c r="OPY171" s="1"/>
      <c r="OPZ171" s="1"/>
      <c r="OQA171" s="1"/>
      <c r="OQB171" s="1"/>
      <c r="OQC171" s="1"/>
      <c r="OQD171" s="1"/>
      <c r="OQE171" s="1"/>
      <c r="OQF171" s="1"/>
      <c r="OQG171" s="1"/>
      <c r="OQH171" s="1"/>
      <c r="OQI171" s="1"/>
      <c r="OQJ171" s="1"/>
      <c r="OQK171" s="1"/>
      <c r="OQL171" s="1"/>
      <c r="OQM171" s="1"/>
      <c r="OQN171" s="1"/>
      <c r="OQO171" s="1"/>
      <c r="OQP171" s="1"/>
      <c r="OQQ171" s="1"/>
      <c r="OQR171" s="1"/>
      <c r="OQS171" s="1"/>
      <c r="OQT171" s="1"/>
      <c r="OQU171" s="1"/>
      <c r="OQV171" s="1"/>
      <c r="OQW171" s="1"/>
      <c r="OQX171" s="1"/>
      <c r="OQY171" s="1"/>
      <c r="OQZ171" s="1"/>
      <c r="ORA171" s="1"/>
      <c r="ORB171" s="1"/>
      <c r="ORC171" s="1"/>
      <c r="ORD171" s="1"/>
      <c r="ORE171" s="1"/>
      <c r="ORF171" s="1"/>
      <c r="ORG171" s="1"/>
      <c r="ORH171" s="1"/>
      <c r="ORI171" s="1"/>
      <c r="ORJ171" s="1"/>
      <c r="ORK171" s="1"/>
      <c r="ORL171" s="1"/>
      <c r="ORM171" s="1"/>
      <c r="ORN171" s="1"/>
      <c r="ORO171" s="1"/>
      <c r="ORP171" s="1"/>
      <c r="ORQ171" s="1"/>
      <c r="ORR171" s="1"/>
      <c r="ORS171" s="1"/>
      <c r="ORT171" s="1"/>
      <c r="ORU171" s="1"/>
      <c r="ORV171" s="1"/>
      <c r="ORW171" s="1"/>
      <c r="ORX171" s="1"/>
      <c r="ORY171" s="1"/>
      <c r="ORZ171" s="1"/>
      <c r="OSA171" s="1"/>
      <c r="OSB171" s="1"/>
      <c r="OSC171" s="1"/>
      <c r="OSD171" s="1"/>
      <c r="OSE171" s="1"/>
      <c r="OSF171" s="1"/>
      <c r="OSG171" s="1"/>
      <c r="OSH171" s="1"/>
      <c r="OSI171" s="1"/>
      <c r="OSJ171" s="1"/>
      <c r="OSK171" s="1"/>
      <c r="OSL171" s="1"/>
      <c r="OSM171" s="1"/>
      <c r="OSN171" s="1"/>
      <c r="OSO171" s="1"/>
      <c r="OSP171" s="1"/>
      <c r="OSQ171" s="1"/>
      <c r="OSR171" s="1"/>
      <c r="OSS171" s="1"/>
      <c r="OST171" s="1"/>
      <c r="OSU171" s="1"/>
      <c r="OSV171" s="1"/>
      <c r="OSW171" s="1"/>
      <c r="OSX171" s="1"/>
      <c r="OSY171" s="1"/>
      <c r="OSZ171" s="1"/>
      <c r="OTA171" s="1"/>
      <c r="OTB171" s="1"/>
      <c r="OTC171" s="1"/>
      <c r="OTD171" s="1"/>
      <c r="OTE171" s="1"/>
      <c r="OTF171" s="1"/>
      <c r="OTG171" s="1"/>
      <c r="OTH171" s="1"/>
      <c r="OTI171" s="1"/>
      <c r="OTJ171" s="1"/>
      <c r="OTK171" s="1"/>
      <c r="OTL171" s="1"/>
      <c r="OTM171" s="1"/>
      <c r="OTN171" s="1"/>
      <c r="OTO171" s="1"/>
      <c r="OTP171" s="1"/>
      <c r="OTQ171" s="1"/>
      <c r="OTR171" s="1"/>
      <c r="OTS171" s="1"/>
      <c r="OTT171" s="1"/>
      <c r="OTU171" s="1"/>
      <c r="OTV171" s="1"/>
      <c r="OTW171" s="1"/>
      <c r="OTX171" s="1"/>
      <c r="OTY171" s="1"/>
      <c r="OTZ171" s="1"/>
      <c r="OUA171" s="1"/>
      <c r="OUB171" s="1"/>
      <c r="OUC171" s="1"/>
      <c r="OUD171" s="1"/>
      <c r="OUE171" s="1"/>
      <c r="OUF171" s="1"/>
      <c r="OUG171" s="1"/>
      <c r="OUH171" s="1"/>
      <c r="OUI171" s="1"/>
      <c r="OUJ171" s="1"/>
      <c r="OUK171" s="1"/>
      <c r="OUL171" s="1"/>
      <c r="OUM171" s="1"/>
      <c r="OUN171" s="1"/>
      <c r="OUO171" s="1"/>
      <c r="OUP171" s="1"/>
      <c r="OUQ171" s="1"/>
      <c r="OUR171" s="1"/>
      <c r="OUS171" s="1"/>
      <c r="OUT171" s="1"/>
      <c r="OUU171" s="1"/>
      <c r="OUV171" s="1"/>
      <c r="OUW171" s="1"/>
      <c r="OUX171" s="1"/>
      <c r="OUY171" s="1"/>
      <c r="OUZ171" s="1"/>
      <c r="OVA171" s="1"/>
      <c r="OVB171" s="1"/>
      <c r="OVC171" s="1"/>
      <c r="OVD171" s="1"/>
      <c r="OVE171" s="1"/>
      <c r="OVF171" s="1"/>
      <c r="OVG171" s="1"/>
      <c r="OVH171" s="1"/>
      <c r="OVI171" s="1"/>
      <c r="OVJ171" s="1"/>
      <c r="OVK171" s="1"/>
      <c r="OVL171" s="1"/>
      <c r="OVM171" s="1"/>
      <c r="OVN171" s="1"/>
      <c r="OVO171" s="1"/>
      <c r="OVP171" s="1"/>
      <c r="OVQ171" s="1"/>
      <c r="OVR171" s="1"/>
      <c r="OVS171" s="1"/>
      <c r="OVT171" s="1"/>
      <c r="OVU171" s="1"/>
      <c r="OVV171" s="1"/>
      <c r="OVW171" s="1"/>
      <c r="OVX171" s="1"/>
      <c r="OVY171" s="1"/>
      <c r="OVZ171" s="1"/>
      <c r="OWA171" s="1"/>
      <c r="OWB171" s="1"/>
      <c r="OWC171" s="1"/>
      <c r="OWD171" s="1"/>
      <c r="OWE171" s="1"/>
      <c r="OWF171" s="1"/>
      <c r="OWG171" s="1"/>
      <c r="OWH171" s="1"/>
      <c r="OWI171" s="1"/>
      <c r="OWJ171" s="1"/>
      <c r="OWK171" s="1"/>
      <c r="OWL171" s="1"/>
      <c r="OWM171" s="1"/>
      <c r="OWN171" s="1"/>
      <c r="OWO171" s="1"/>
      <c r="OWP171" s="1"/>
      <c r="OWQ171" s="1"/>
      <c r="OWR171" s="1"/>
      <c r="OWS171" s="1"/>
      <c r="OWT171" s="1"/>
      <c r="OWU171" s="1"/>
      <c r="OWV171" s="1"/>
      <c r="OWW171" s="1"/>
      <c r="OWX171" s="1"/>
      <c r="OWY171" s="1"/>
      <c r="OWZ171" s="1"/>
      <c r="OXA171" s="1"/>
      <c r="OXB171" s="1"/>
      <c r="OXC171" s="1"/>
      <c r="OXD171" s="1"/>
      <c r="OXE171" s="1"/>
      <c r="OXF171" s="1"/>
      <c r="OXG171" s="1"/>
      <c r="OXH171" s="1"/>
      <c r="OXI171" s="1"/>
      <c r="OXJ171" s="1"/>
      <c r="OXK171" s="1"/>
      <c r="OXL171" s="1"/>
      <c r="OXM171" s="1"/>
      <c r="OXN171" s="1"/>
      <c r="OXO171" s="1"/>
      <c r="OXP171" s="1"/>
      <c r="OXQ171" s="1"/>
      <c r="OXR171" s="1"/>
      <c r="OXS171" s="1"/>
      <c r="OXT171" s="1"/>
      <c r="OXU171" s="1"/>
      <c r="OXV171" s="1"/>
      <c r="OXW171" s="1"/>
      <c r="OXX171" s="1"/>
      <c r="OXY171" s="1"/>
      <c r="OXZ171" s="1"/>
      <c r="OYA171" s="1"/>
      <c r="OYB171" s="1"/>
      <c r="OYC171" s="1"/>
      <c r="OYD171" s="1"/>
      <c r="OYE171" s="1"/>
      <c r="OYF171" s="1"/>
      <c r="OYG171" s="1"/>
      <c r="OYH171" s="1"/>
      <c r="OYI171" s="1"/>
      <c r="OYJ171" s="1"/>
      <c r="OYK171" s="1"/>
      <c r="OYL171" s="1"/>
      <c r="OYM171" s="1"/>
      <c r="OYN171" s="1"/>
      <c r="OYO171" s="1"/>
      <c r="OYP171" s="1"/>
      <c r="OYQ171" s="1"/>
      <c r="OYR171" s="1"/>
      <c r="OYS171" s="1"/>
      <c r="OYT171" s="1"/>
      <c r="OYU171" s="1"/>
      <c r="OYV171" s="1"/>
      <c r="OYW171" s="1"/>
      <c r="OYX171" s="1"/>
      <c r="OYY171" s="1"/>
      <c r="OYZ171" s="1"/>
      <c r="OZA171" s="1"/>
      <c r="OZB171" s="1"/>
      <c r="OZC171" s="1"/>
      <c r="OZD171" s="1"/>
      <c r="OZE171" s="1"/>
      <c r="OZF171" s="1"/>
      <c r="OZG171" s="1"/>
      <c r="OZH171" s="1"/>
      <c r="OZI171" s="1"/>
      <c r="OZJ171" s="1"/>
      <c r="OZK171" s="1"/>
      <c r="OZL171" s="1"/>
      <c r="OZM171" s="1"/>
      <c r="OZN171" s="1"/>
      <c r="OZO171" s="1"/>
      <c r="OZP171" s="1"/>
      <c r="OZQ171" s="1"/>
      <c r="OZR171" s="1"/>
      <c r="OZS171" s="1"/>
      <c r="OZT171" s="1"/>
      <c r="OZU171" s="1"/>
      <c r="OZV171" s="1"/>
      <c r="OZW171" s="1"/>
      <c r="OZX171" s="1"/>
      <c r="OZY171" s="1"/>
      <c r="OZZ171" s="1"/>
      <c r="PAA171" s="1"/>
      <c r="PAB171" s="1"/>
      <c r="PAC171" s="1"/>
      <c r="PAD171" s="1"/>
      <c r="PAE171" s="1"/>
      <c r="PAF171" s="1"/>
      <c r="PAG171" s="1"/>
      <c r="PAH171" s="1"/>
      <c r="PAI171" s="1"/>
      <c r="PAJ171" s="1"/>
      <c r="PAK171" s="1"/>
      <c r="PAL171" s="1"/>
      <c r="PAM171" s="1"/>
      <c r="PAN171" s="1"/>
      <c r="PAO171" s="1"/>
      <c r="PAP171" s="1"/>
      <c r="PAQ171" s="1"/>
      <c r="PAR171" s="1"/>
      <c r="PAS171" s="1"/>
      <c r="PAT171" s="1"/>
      <c r="PAU171" s="1"/>
      <c r="PAV171" s="1"/>
      <c r="PAW171" s="1"/>
      <c r="PAX171" s="1"/>
      <c r="PAY171" s="1"/>
      <c r="PAZ171" s="1"/>
      <c r="PBA171" s="1"/>
      <c r="PBB171" s="1"/>
      <c r="PBC171" s="1"/>
      <c r="PBD171" s="1"/>
      <c r="PBE171" s="1"/>
      <c r="PBF171" s="1"/>
      <c r="PBG171" s="1"/>
      <c r="PBH171" s="1"/>
      <c r="PBI171" s="1"/>
      <c r="PBJ171" s="1"/>
      <c r="PBK171" s="1"/>
      <c r="PBL171" s="1"/>
      <c r="PBM171" s="1"/>
      <c r="PBN171" s="1"/>
      <c r="PBO171" s="1"/>
      <c r="PBP171" s="1"/>
      <c r="PBQ171" s="1"/>
      <c r="PBR171" s="1"/>
      <c r="PBS171" s="1"/>
      <c r="PBT171" s="1"/>
      <c r="PBU171" s="1"/>
      <c r="PBV171" s="1"/>
      <c r="PBW171" s="1"/>
      <c r="PBX171" s="1"/>
      <c r="PBY171" s="1"/>
      <c r="PBZ171" s="1"/>
      <c r="PCA171" s="1"/>
      <c r="PCB171" s="1"/>
      <c r="PCC171" s="1"/>
      <c r="PCD171" s="1"/>
      <c r="PCE171" s="1"/>
      <c r="PCF171" s="1"/>
      <c r="PCG171" s="1"/>
      <c r="PCH171" s="1"/>
      <c r="PCI171" s="1"/>
      <c r="PCJ171" s="1"/>
      <c r="PCK171" s="1"/>
      <c r="PCL171" s="1"/>
      <c r="PCM171" s="1"/>
      <c r="PCN171" s="1"/>
      <c r="PCO171" s="1"/>
      <c r="PCP171" s="1"/>
      <c r="PCQ171" s="1"/>
      <c r="PCR171" s="1"/>
      <c r="PCS171" s="1"/>
      <c r="PCT171" s="1"/>
      <c r="PCU171" s="1"/>
      <c r="PCV171" s="1"/>
      <c r="PCW171" s="1"/>
      <c r="PCX171" s="1"/>
      <c r="PCY171" s="1"/>
      <c r="PCZ171" s="1"/>
      <c r="PDA171" s="1"/>
      <c r="PDB171" s="1"/>
      <c r="PDC171" s="1"/>
      <c r="PDD171" s="1"/>
      <c r="PDE171" s="1"/>
      <c r="PDF171" s="1"/>
      <c r="PDG171" s="1"/>
      <c r="PDH171" s="1"/>
      <c r="PDI171" s="1"/>
      <c r="PDJ171" s="1"/>
      <c r="PDK171" s="1"/>
      <c r="PDL171" s="1"/>
      <c r="PDM171" s="1"/>
      <c r="PDN171" s="1"/>
      <c r="PDO171" s="1"/>
      <c r="PDP171" s="1"/>
      <c r="PDQ171" s="1"/>
      <c r="PDR171" s="1"/>
      <c r="PDS171" s="1"/>
      <c r="PDT171" s="1"/>
      <c r="PDU171" s="1"/>
      <c r="PDV171" s="1"/>
      <c r="PDW171" s="1"/>
      <c r="PDX171" s="1"/>
      <c r="PDY171" s="1"/>
      <c r="PDZ171" s="1"/>
      <c r="PEA171" s="1"/>
      <c r="PEB171" s="1"/>
      <c r="PEC171" s="1"/>
      <c r="PED171" s="1"/>
      <c r="PEE171" s="1"/>
      <c r="PEF171" s="1"/>
      <c r="PEG171" s="1"/>
      <c r="PEH171" s="1"/>
      <c r="PEI171" s="1"/>
      <c r="PEJ171" s="1"/>
      <c r="PEK171" s="1"/>
      <c r="PEL171" s="1"/>
      <c r="PEM171" s="1"/>
      <c r="PEN171" s="1"/>
      <c r="PEO171" s="1"/>
      <c r="PEP171" s="1"/>
      <c r="PEQ171" s="1"/>
      <c r="PER171" s="1"/>
      <c r="PES171" s="1"/>
      <c r="PET171" s="1"/>
      <c r="PEU171" s="1"/>
      <c r="PEV171" s="1"/>
      <c r="PEW171" s="1"/>
      <c r="PEX171" s="1"/>
      <c r="PEY171" s="1"/>
      <c r="PEZ171" s="1"/>
      <c r="PFA171" s="1"/>
      <c r="PFB171" s="1"/>
      <c r="PFC171" s="1"/>
      <c r="PFD171" s="1"/>
      <c r="PFE171" s="1"/>
      <c r="PFF171" s="1"/>
      <c r="PFG171" s="1"/>
      <c r="PFH171" s="1"/>
      <c r="PFI171" s="1"/>
      <c r="PFJ171" s="1"/>
      <c r="PFK171" s="1"/>
      <c r="PFL171" s="1"/>
      <c r="PFM171" s="1"/>
      <c r="PFN171" s="1"/>
      <c r="PFO171" s="1"/>
      <c r="PFP171" s="1"/>
      <c r="PFQ171" s="1"/>
      <c r="PFR171" s="1"/>
      <c r="PFS171" s="1"/>
      <c r="PFT171" s="1"/>
      <c r="PFU171" s="1"/>
      <c r="PFV171" s="1"/>
      <c r="PFW171" s="1"/>
      <c r="PFX171" s="1"/>
      <c r="PFY171" s="1"/>
      <c r="PFZ171" s="1"/>
      <c r="PGA171" s="1"/>
      <c r="PGB171" s="1"/>
      <c r="PGC171" s="1"/>
      <c r="PGD171" s="1"/>
      <c r="PGE171" s="1"/>
      <c r="PGF171" s="1"/>
      <c r="PGG171" s="1"/>
      <c r="PGH171" s="1"/>
      <c r="PGI171" s="1"/>
      <c r="PGJ171" s="1"/>
      <c r="PGK171" s="1"/>
      <c r="PGL171" s="1"/>
      <c r="PGM171" s="1"/>
      <c r="PGN171" s="1"/>
      <c r="PGO171" s="1"/>
      <c r="PGP171" s="1"/>
      <c r="PGQ171" s="1"/>
      <c r="PGR171" s="1"/>
      <c r="PGS171" s="1"/>
      <c r="PGT171" s="1"/>
      <c r="PGU171" s="1"/>
      <c r="PGV171" s="1"/>
      <c r="PGW171" s="1"/>
      <c r="PGX171" s="1"/>
      <c r="PGY171" s="1"/>
      <c r="PGZ171" s="1"/>
      <c r="PHA171" s="1"/>
      <c r="PHB171" s="1"/>
      <c r="PHC171" s="1"/>
      <c r="PHD171" s="1"/>
      <c r="PHE171" s="1"/>
      <c r="PHF171" s="1"/>
      <c r="PHG171" s="1"/>
      <c r="PHH171" s="1"/>
      <c r="PHI171" s="1"/>
      <c r="PHJ171" s="1"/>
      <c r="PHK171" s="1"/>
      <c r="PHL171" s="1"/>
      <c r="PHM171" s="1"/>
      <c r="PHN171" s="1"/>
      <c r="PHO171" s="1"/>
      <c r="PHP171" s="1"/>
      <c r="PHQ171" s="1"/>
      <c r="PHR171" s="1"/>
      <c r="PHS171" s="1"/>
      <c r="PHT171" s="1"/>
      <c r="PHU171" s="1"/>
      <c r="PHV171" s="1"/>
      <c r="PHW171" s="1"/>
      <c r="PHX171" s="1"/>
      <c r="PHY171" s="1"/>
      <c r="PHZ171" s="1"/>
      <c r="PIA171" s="1"/>
      <c r="PIB171" s="1"/>
      <c r="PIC171" s="1"/>
      <c r="PID171" s="1"/>
      <c r="PIE171" s="1"/>
      <c r="PIF171" s="1"/>
      <c r="PIG171" s="1"/>
      <c r="PIH171" s="1"/>
      <c r="PII171" s="1"/>
      <c r="PIJ171" s="1"/>
      <c r="PIK171" s="1"/>
      <c r="PIL171" s="1"/>
      <c r="PIM171" s="1"/>
      <c r="PIN171" s="1"/>
      <c r="PIO171" s="1"/>
      <c r="PIP171" s="1"/>
      <c r="PIQ171" s="1"/>
      <c r="PIR171" s="1"/>
      <c r="PIS171" s="1"/>
      <c r="PIT171" s="1"/>
      <c r="PIU171" s="1"/>
      <c r="PIV171" s="1"/>
      <c r="PIW171" s="1"/>
      <c r="PIX171" s="1"/>
      <c r="PIY171" s="1"/>
      <c r="PIZ171" s="1"/>
      <c r="PJA171" s="1"/>
      <c r="PJB171" s="1"/>
      <c r="PJC171" s="1"/>
      <c r="PJD171" s="1"/>
      <c r="PJE171" s="1"/>
      <c r="PJF171" s="1"/>
      <c r="PJG171" s="1"/>
      <c r="PJH171" s="1"/>
      <c r="PJI171" s="1"/>
      <c r="PJJ171" s="1"/>
      <c r="PJK171" s="1"/>
      <c r="PJL171" s="1"/>
      <c r="PJM171" s="1"/>
      <c r="PJN171" s="1"/>
      <c r="PJO171" s="1"/>
      <c r="PJP171" s="1"/>
      <c r="PJQ171" s="1"/>
      <c r="PJR171" s="1"/>
      <c r="PJS171" s="1"/>
      <c r="PJT171" s="1"/>
      <c r="PJU171" s="1"/>
      <c r="PJV171" s="1"/>
      <c r="PJW171" s="1"/>
      <c r="PJX171" s="1"/>
      <c r="PJY171" s="1"/>
      <c r="PJZ171" s="1"/>
      <c r="PKA171" s="1"/>
      <c r="PKB171" s="1"/>
      <c r="PKC171" s="1"/>
      <c r="PKD171" s="1"/>
      <c r="PKE171" s="1"/>
      <c r="PKF171" s="1"/>
      <c r="PKG171" s="1"/>
      <c r="PKH171" s="1"/>
      <c r="PKI171" s="1"/>
      <c r="PKJ171" s="1"/>
      <c r="PKK171" s="1"/>
      <c r="PKL171" s="1"/>
      <c r="PKM171" s="1"/>
      <c r="PKN171" s="1"/>
      <c r="PKO171" s="1"/>
      <c r="PKP171" s="1"/>
      <c r="PKQ171" s="1"/>
      <c r="PKR171" s="1"/>
      <c r="PKS171" s="1"/>
      <c r="PKT171" s="1"/>
      <c r="PKU171" s="1"/>
      <c r="PKV171" s="1"/>
      <c r="PKW171" s="1"/>
      <c r="PKX171" s="1"/>
      <c r="PKY171" s="1"/>
      <c r="PKZ171" s="1"/>
      <c r="PLA171" s="1"/>
      <c r="PLB171" s="1"/>
      <c r="PLC171" s="1"/>
      <c r="PLD171" s="1"/>
      <c r="PLE171" s="1"/>
      <c r="PLF171" s="1"/>
      <c r="PLG171" s="1"/>
      <c r="PLH171" s="1"/>
      <c r="PLI171" s="1"/>
      <c r="PLJ171" s="1"/>
      <c r="PLK171" s="1"/>
      <c r="PLL171" s="1"/>
      <c r="PLM171" s="1"/>
      <c r="PLN171" s="1"/>
      <c r="PLO171" s="1"/>
      <c r="PLP171" s="1"/>
      <c r="PLQ171" s="1"/>
      <c r="PLR171" s="1"/>
      <c r="PLS171" s="1"/>
      <c r="PLT171" s="1"/>
      <c r="PLU171" s="1"/>
      <c r="PLV171" s="1"/>
      <c r="PLW171" s="1"/>
      <c r="PLX171" s="1"/>
      <c r="PLY171" s="1"/>
      <c r="PLZ171" s="1"/>
      <c r="PMA171" s="1"/>
      <c r="PMB171" s="1"/>
      <c r="PMC171" s="1"/>
      <c r="PMD171" s="1"/>
      <c r="PME171" s="1"/>
      <c r="PMF171" s="1"/>
      <c r="PMG171" s="1"/>
      <c r="PMH171" s="1"/>
      <c r="PMI171" s="1"/>
      <c r="PMJ171" s="1"/>
      <c r="PMK171" s="1"/>
      <c r="PML171" s="1"/>
      <c r="PMM171" s="1"/>
      <c r="PMN171" s="1"/>
      <c r="PMO171" s="1"/>
      <c r="PMP171" s="1"/>
      <c r="PMQ171" s="1"/>
      <c r="PMR171" s="1"/>
      <c r="PMS171" s="1"/>
      <c r="PMT171" s="1"/>
      <c r="PMU171" s="1"/>
      <c r="PMV171" s="1"/>
      <c r="PMW171" s="1"/>
      <c r="PMX171" s="1"/>
      <c r="PMY171" s="1"/>
      <c r="PMZ171" s="1"/>
      <c r="PNA171" s="1"/>
      <c r="PNB171" s="1"/>
      <c r="PNC171" s="1"/>
      <c r="PND171" s="1"/>
      <c r="PNE171" s="1"/>
      <c r="PNF171" s="1"/>
      <c r="PNG171" s="1"/>
      <c r="PNH171" s="1"/>
      <c r="PNI171" s="1"/>
      <c r="PNJ171" s="1"/>
      <c r="PNK171" s="1"/>
      <c r="PNL171" s="1"/>
      <c r="PNM171" s="1"/>
      <c r="PNN171" s="1"/>
      <c r="PNO171" s="1"/>
      <c r="PNP171" s="1"/>
      <c r="PNQ171" s="1"/>
      <c r="PNR171" s="1"/>
      <c r="PNS171" s="1"/>
      <c r="PNT171" s="1"/>
      <c r="PNU171" s="1"/>
      <c r="PNV171" s="1"/>
      <c r="PNW171" s="1"/>
      <c r="PNX171" s="1"/>
      <c r="PNY171" s="1"/>
      <c r="PNZ171" s="1"/>
      <c r="POA171" s="1"/>
      <c r="POB171" s="1"/>
      <c r="POC171" s="1"/>
      <c r="POD171" s="1"/>
      <c r="POE171" s="1"/>
      <c r="POF171" s="1"/>
      <c r="POG171" s="1"/>
      <c r="POH171" s="1"/>
      <c r="POI171" s="1"/>
      <c r="POJ171" s="1"/>
      <c r="POK171" s="1"/>
      <c r="POL171" s="1"/>
      <c r="POM171" s="1"/>
      <c r="PON171" s="1"/>
      <c r="POO171" s="1"/>
      <c r="POP171" s="1"/>
      <c r="POQ171" s="1"/>
      <c r="POR171" s="1"/>
      <c r="POS171" s="1"/>
      <c r="POT171" s="1"/>
      <c r="POU171" s="1"/>
      <c r="POV171" s="1"/>
      <c r="POW171" s="1"/>
      <c r="POX171" s="1"/>
      <c r="POY171" s="1"/>
      <c r="POZ171" s="1"/>
      <c r="PPA171" s="1"/>
      <c r="PPB171" s="1"/>
      <c r="PPC171" s="1"/>
      <c r="PPD171" s="1"/>
      <c r="PPE171" s="1"/>
      <c r="PPF171" s="1"/>
      <c r="PPG171" s="1"/>
      <c r="PPH171" s="1"/>
      <c r="PPI171" s="1"/>
      <c r="PPJ171" s="1"/>
      <c r="PPK171" s="1"/>
      <c r="PPL171" s="1"/>
      <c r="PPM171" s="1"/>
      <c r="PPN171" s="1"/>
      <c r="PPO171" s="1"/>
      <c r="PPP171" s="1"/>
      <c r="PPQ171" s="1"/>
      <c r="PPR171" s="1"/>
      <c r="PPS171" s="1"/>
      <c r="PPT171" s="1"/>
      <c r="PPU171" s="1"/>
      <c r="PPV171" s="1"/>
      <c r="PPW171" s="1"/>
      <c r="PPX171" s="1"/>
      <c r="PPY171" s="1"/>
      <c r="PPZ171" s="1"/>
      <c r="PQA171" s="1"/>
      <c r="PQB171" s="1"/>
      <c r="PQC171" s="1"/>
      <c r="PQD171" s="1"/>
      <c r="PQE171" s="1"/>
      <c r="PQF171" s="1"/>
      <c r="PQG171" s="1"/>
      <c r="PQH171" s="1"/>
      <c r="PQI171" s="1"/>
      <c r="PQJ171" s="1"/>
      <c r="PQK171" s="1"/>
      <c r="PQL171" s="1"/>
      <c r="PQM171" s="1"/>
      <c r="PQN171" s="1"/>
      <c r="PQO171" s="1"/>
      <c r="PQP171" s="1"/>
      <c r="PQQ171" s="1"/>
      <c r="PQR171" s="1"/>
      <c r="PQS171" s="1"/>
      <c r="PQT171" s="1"/>
      <c r="PQU171" s="1"/>
      <c r="PQV171" s="1"/>
      <c r="PQW171" s="1"/>
      <c r="PQX171" s="1"/>
      <c r="PQY171" s="1"/>
      <c r="PQZ171" s="1"/>
      <c r="PRA171" s="1"/>
      <c r="PRB171" s="1"/>
      <c r="PRC171" s="1"/>
      <c r="PRD171" s="1"/>
      <c r="PRE171" s="1"/>
      <c r="PRF171" s="1"/>
      <c r="PRG171" s="1"/>
      <c r="PRH171" s="1"/>
      <c r="PRI171" s="1"/>
      <c r="PRJ171" s="1"/>
      <c r="PRK171" s="1"/>
      <c r="PRL171" s="1"/>
      <c r="PRM171" s="1"/>
      <c r="PRN171" s="1"/>
      <c r="PRO171" s="1"/>
      <c r="PRP171" s="1"/>
      <c r="PRQ171" s="1"/>
      <c r="PRR171" s="1"/>
      <c r="PRS171" s="1"/>
      <c r="PRT171" s="1"/>
      <c r="PRU171" s="1"/>
      <c r="PRV171" s="1"/>
      <c r="PRW171" s="1"/>
      <c r="PRX171" s="1"/>
      <c r="PRY171" s="1"/>
      <c r="PRZ171" s="1"/>
      <c r="PSA171" s="1"/>
      <c r="PSB171" s="1"/>
      <c r="PSC171" s="1"/>
      <c r="PSD171" s="1"/>
      <c r="PSE171" s="1"/>
      <c r="PSF171" s="1"/>
      <c r="PSG171" s="1"/>
      <c r="PSH171" s="1"/>
      <c r="PSI171" s="1"/>
      <c r="PSJ171" s="1"/>
      <c r="PSK171" s="1"/>
      <c r="PSL171" s="1"/>
      <c r="PSM171" s="1"/>
      <c r="PSN171" s="1"/>
      <c r="PSO171" s="1"/>
      <c r="PSP171" s="1"/>
      <c r="PSQ171" s="1"/>
      <c r="PSR171" s="1"/>
      <c r="PSS171" s="1"/>
      <c r="PST171" s="1"/>
      <c r="PSU171" s="1"/>
      <c r="PSV171" s="1"/>
      <c r="PSW171" s="1"/>
      <c r="PSX171" s="1"/>
      <c r="PSY171" s="1"/>
      <c r="PSZ171" s="1"/>
      <c r="PTA171" s="1"/>
      <c r="PTB171" s="1"/>
      <c r="PTC171" s="1"/>
      <c r="PTD171" s="1"/>
      <c r="PTE171" s="1"/>
      <c r="PTF171" s="1"/>
      <c r="PTG171" s="1"/>
      <c r="PTH171" s="1"/>
      <c r="PTI171" s="1"/>
      <c r="PTJ171" s="1"/>
      <c r="PTK171" s="1"/>
      <c r="PTL171" s="1"/>
      <c r="PTM171" s="1"/>
      <c r="PTN171" s="1"/>
      <c r="PTO171" s="1"/>
      <c r="PTP171" s="1"/>
      <c r="PTQ171" s="1"/>
      <c r="PTR171" s="1"/>
      <c r="PTS171" s="1"/>
      <c r="PTT171" s="1"/>
      <c r="PTU171" s="1"/>
      <c r="PTV171" s="1"/>
      <c r="PTW171" s="1"/>
      <c r="PTX171" s="1"/>
      <c r="PTY171" s="1"/>
      <c r="PTZ171" s="1"/>
      <c r="PUA171" s="1"/>
      <c r="PUB171" s="1"/>
      <c r="PUC171" s="1"/>
      <c r="PUD171" s="1"/>
      <c r="PUE171" s="1"/>
      <c r="PUF171" s="1"/>
      <c r="PUG171" s="1"/>
      <c r="PUH171" s="1"/>
      <c r="PUI171" s="1"/>
      <c r="PUJ171" s="1"/>
      <c r="PUK171" s="1"/>
      <c r="PUL171" s="1"/>
      <c r="PUM171" s="1"/>
      <c r="PUN171" s="1"/>
      <c r="PUO171" s="1"/>
      <c r="PUP171" s="1"/>
      <c r="PUQ171" s="1"/>
      <c r="PUR171" s="1"/>
      <c r="PUS171" s="1"/>
      <c r="PUT171" s="1"/>
      <c r="PUU171" s="1"/>
      <c r="PUV171" s="1"/>
      <c r="PUW171" s="1"/>
      <c r="PUX171" s="1"/>
      <c r="PUY171" s="1"/>
      <c r="PUZ171" s="1"/>
      <c r="PVA171" s="1"/>
      <c r="PVB171" s="1"/>
      <c r="PVC171" s="1"/>
      <c r="PVD171" s="1"/>
      <c r="PVE171" s="1"/>
      <c r="PVF171" s="1"/>
      <c r="PVG171" s="1"/>
      <c r="PVH171" s="1"/>
      <c r="PVI171" s="1"/>
      <c r="PVJ171" s="1"/>
      <c r="PVK171" s="1"/>
      <c r="PVL171" s="1"/>
      <c r="PVM171" s="1"/>
      <c r="PVN171" s="1"/>
      <c r="PVO171" s="1"/>
      <c r="PVP171" s="1"/>
      <c r="PVQ171" s="1"/>
      <c r="PVR171" s="1"/>
      <c r="PVS171" s="1"/>
      <c r="PVT171" s="1"/>
      <c r="PVU171" s="1"/>
      <c r="PVV171" s="1"/>
      <c r="PVW171" s="1"/>
      <c r="PVX171" s="1"/>
      <c r="PVY171" s="1"/>
      <c r="PVZ171" s="1"/>
      <c r="PWA171" s="1"/>
      <c r="PWB171" s="1"/>
      <c r="PWC171" s="1"/>
      <c r="PWD171" s="1"/>
      <c r="PWE171" s="1"/>
      <c r="PWF171" s="1"/>
      <c r="PWG171" s="1"/>
      <c r="PWH171" s="1"/>
      <c r="PWI171" s="1"/>
      <c r="PWJ171" s="1"/>
      <c r="PWK171" s="1"/>
      <c r="PWL171" s="1"/>
      <c r="PWM171" s="1"/>
      <c r="PWN171" s="1"/>
      <c r="PWO171" s="1"/>
      <c r="PWP171" s="1"/>
      <c r="PWQ171" s="1"/>
      <c r="PWR171" s="1"/>
      <c r="PWS171" s="1"/>
      <c r="PWT171" s="1"/>
      <c r="PWU171" s="1"/>
      <c r="PWV171" s="1"/>
      <c r="PWW171" s="1"/>
      <c r="PWX171" s="1"/>
      <c r="PWY171" s="1"/>
      <c r="PWZ171" s="1"/>
      <c r="PXA171" s="1"/>
      <c r="PXB171" s="1"/>
      <c r="PXC171" s="1"/>
      <c r="PXD171" s="1"/>
      <c r="PXE171" s="1"/>
      <c r="PXF171" s="1"/>
      <c r="PXG171" s="1"/>
      <c r="PXH171" s="1"/>
      <c r="PXI171" s="1"/>
      <c r="PXJ171" s="1"/>
      <c r="PXK171" s="1"/>
      <c r="PXL171" s="1"/>
      <c r="PXM171" s="1"/>
      <c r="PXN171" s="1"/>
      <c r="PXO171" s="1"/>
      <c r="PXP171" s="1"/>
      <c r="PXQ171" s="1"/>
      <c r="PXR171" s="1"/>
      <c r="PXS171" s="1"/>
      <c r="PXT171" s="1"/>
      <c r="PXU171" s="1"/>
      <c r="PXV171" s="1"/>
      <c r="PXW171" s="1"/>
      <c r="PXX171" s="1"/>
      <c r="PXY171" s="1"/>
      <c r="PXZ171" s="1"/>
      <c r="PYA171" s="1"/>
      <c r="PYB171" s="1"/>
      <c r="PYC171" s="1"/>
      <c r="PYD171" s="1"/>
      <c r="PYE171" s="1"/>
      <c r="PYF171" s="1"/>
      <c r="PYG171" s="1"/>
      <c r="PYH171" s="1"/>
      <c r="PYI171" s="1"/>
      <c r="PYJ171" s="1"/>
      <c r="PYK171" s="1"/>
      <c r="PYL171" s="1"/>
      <c r="PYM171" s="1"/>
      <c r="PYN171" s="1"/>
      <c r="PYO171" s="1"/>
      <c r="PYP171" s="1"/>
      <c r="PYQ171" s="1"/>
      <c r="PYR171" s="1"/>
      <c r="PYS171" s="1"/>
      <c r="PYT171" s="1"/>
      <c r="PYU171" s="1"/>
      <c r="PYV171" s="1"/>
      <c r="PYW171" s="1"/>
      <c r="PYX171" s="1"/>
      <c r="PYY171" s="1"/>
      <c r="PYZ171" s="1"/>
      <c r="PZA171" s="1"/>
      <c r="PZB171" s="1"/>
      <c r="PZC171" s="1"/>
      <c r="PZD171" s="1"/>
      <c r="PZE171" s="1"/>
      <c r="PZF171" s="1"/>
      <c r="PZG171" s="1"/>
      <c r="PZH171" s="1"/>
      <c r="PZI171" s="1"/>
      <c r="PZJ171" s="1"/>
      <c r="PZK171" s="1"/>
      <c r="PZL171" s="1"/>
      <c r="PZM171" s="1"/>
      <c r="PZN171" s="1"/>
      <c r="PZO171" s="1"/>
      <c r="PZP171" s="1"/>
      <c r="PZQ171" s="1"/>
      <c r="PZR171" s="1"/>
      <c r="PZS171" s="1"/>
      <c r="PZT171" s="1"/>
      <c r="PZU171" s="1"/>
      <c r="PZV171" s="1"/>
      <c r="PZW171" s="1"/>
      <c r="PZX171" s="1"/>
      <c r="PZY171" s="1"/>
      <c r="PZZ171" s="1"/>
      <c r="QAA171" s="1"/>
      <c r="QAB171" s="1"/>
      <c r="QAC171" s="1"/>
      <c r="QAD171" s="1"/>
      <c r="QAE171" s="1"/>
      <c r="QAF171" s="1"/>
      <c r="QAG171" s="1"/>
      <c r="QAH171" s="1"/>
      <c r="QAI171" s="1"/>
      <c r="QAJ171" s="1"/>
      <c r="QAK171" s="1"/>
      <c r="QAL171" s="1"/>
      <c r="QAM171" s="1"/>
      <c r="QAN171" s="1"/>
      <c r="QAO171" s="1"/>
      <c r="QAP171" s="1"/>
      <c r="QAQ171" s="1"/>
      <c r="QAR171" s="1"/>
      <c r="QAS171" s="1"/>
      <c r="QAT171" s="1"/>
      <c r="QAU171" s="1"/>
      <c r="QAV171" s="1"/>
      <c r="QAW171" s="1"/>
      <c r="QAX171" s="1"/>
      <c r="QAY171" s="1"/>
      <c r="QAZ171" s="1"/>
      <c r="QBA171" s="1"/>
      <c r="QBB171" s="1"/>
      <c r="QBC171" s="1"/>
      <c r="QBD171" s="1"/>
      <c r="QBE171" s="1"/>
      <c r="QBF171" s="1"/>
      <c r="QBG171" s="1"/>
      <c r="QBH171" s="1"/>
      <c r="QBI171" s="1"/>
      <c r="QBJ171" s="1"/>
      <c r="QBK171" s="1"/>
      <c r="QBL171" s="1"/>
      <c r="QBM171" s="1"/>
      <c r="QBN171" s="1"/>
      <c r="QBO171" s="1"/>
      <c r="QBP171" s="1"/>
      <c r="QBQ171" s="1"/>
      <c r="QBR171" s="1"/>
      <c r="QBS171" s="1"/>
      <c r="QBT171" s="1"/>
      <c r="QBU171" s="1"/>
      <c r="QBV171" s="1"/>
      <c r="QBW171" s="1"/>
      <c r="QBX171" s="1"/>
      <c r="QBY171" s="1"/>
      <c r="QBZ171" s="1"/>
      <c r="QCA171" s="1"/>
      <c r="QCB171" s="1"/>
      <c r="QCC171" s="1"/>
      <c r="QCD171" s="1"/>
      <c r="QCE171" s="1"/>
      <c r="QCF171" s="1"/>
      <c r="QCG171" s="1"/>
      <c r="QCH171" s="1"/>
      <c r="QCI171" s="1"/>
      <c r="QCJ171" s="1"/>
      <c r="QCK171" s="1"/>
      <c r="QCL171" s="1"/>
      <c r="QCM171" s="1"/>
      <c r="QCN171" s="1"/>
      <c r="QCO171" s="1"/>
      <c r="QCP171" s="1"/>
      <c r="QCQ171" s="1"/>
      <c r="QCR171" s="1"/>
      <c r="QCS171" s="1"/>
      <c r="QCT171" s="1"/>
      <c r="QCU171" s="1"/>
      <c r="QCV171" s="1"/>
      <c r="QCW171" s="1"/>
      <c r="QCX171" s="1"/>
      <c r="QCY171" s="1"/>
      <c r="QCZ171" s="1"/>
      <c r="QDA171" s="1"/>
      <c r="QDB171" s="1"/>
      <c r="QDC171" s="1"/>
      <c r="QDD171" s="1"/>
      <c r="QDE171" s="1"/>
      <c r="QDF171" s="1"/>
      <c r="QDG171" s="1"/>
      <c r="QDH171" s="1"/>
      <c r="QDI171" s="1"/>
      <c r="QDJ171" s="1"/>
      <c r="QDK171" s="1"/>
      <c r="QDL171" s="1"/>
      <c r="QDM171" s="1"/>
      <c r="QDN171" s="1"/>
      <c r="QDO171" s="1"/>
      <c r="QDP171" s="1"/>
      <c r="QDQ171" s="1"/>
      <c r="QDR171" s="1"/>
      <c r="QDS171" s="1"/>
      <c r="QDT171" s="1"/>
      <c r="QDU171" s="1"/>
      <c r="QDV171" s="1"/>
      <c r="QDW171" s="1"/>
      <c r="QDX171" s="1"/>
      <c r="QDY171" s="1"/>
      <c r="QDZ171" s="1"/>
      <c r="QEA171" s="1"/>
      <c r="QEB171" s="1"/>
      <c r="QEC171" s="1"/>
      <c r="QED171" s="1"/>
      <c r="QEE171" s="1"/>
      <c r="QEF171" s="1"/>
      <c r="QEG171" s="1"/>
      <c r="QEH171" s="1"/>
      <c r="QEI171" s="1"/>
      <c r="QEJ171" s="1"/>
      <c r="QEK171" s="1"/>
      <c r="QEL171" s="1"/>
      <c r="QEM171" s="1"/>
      <c r="QEN171" s="1"/>
      <c r="QEO171" s="1"/>
      <c r="QEP171" s="1"/>
      <c r="QEQ171" s="1"/>
      <c r="QER171" s="1"/>
      <c r="QES171" s="1"/>
      <c r="QET171" s="1"/>
      <c r="QEU171" s="1"/>
      <c r="QEV171" s="1"/>
      <c r="QEW171" s="1"/>
      <c r="QEX171" s="1"/>
      <c r="QEY171" s="1"/>
      <c r="QEZ171" s="1"/>
      <c r="QFA171" s="1"/>
      <c r="QFB171" s="1"/>
      <c r="QFC171" s="1"/>
      <c r="QFD171" s="1"/>
      <c r="QFE171" s="1"/>
      <c r="QFF171" s="1"/>
      <c r="QFG171" s="1"/>
      <c r="QFH171" s="1"/>
      <c r="QFI171" s="1"/>
      <c r="QFJ171" s="1"/>
      <c r="QFK171" s="1"/>
      <c r="QFL171" s="1"/>
      <c r="QFM171" s="1"/>
      <c r="QFN171" s="1"/>
      <c r="QFO171" s="1"/>
      <c r="QFP171" s="1"/>
      <c r="QFQ171" s="1"/>
      <c r="QFR171" s="1"/>
      <c r="QFS171" s="1"/>
      <c r="QFT171" s="1"/>
      <c r="QFU171" s="1"/>
      <c r="QFV171" s="1"/>
      <c r="QFW171" s="1"/>
      <c r="QFX171" s="1"/>
      <c r="QFY171" s="1"/>
      <c r="QFZ171" s="1"/>
      <c r="QGA171" s="1"/>
      <c r="QGB171" s="1"/>
      <c r="QGC171" s="1"/>
      <c r="QGD171" s="1"/>
      <c r="QGE171" s="1"/>
      <c r="QGF171" s="1"/>
      <c r="QGG171" s="1"/>
      <c r="QGH171" s="1"/>
      <c r="QGI171" s="1"/>
      <c r="QGJ171" s="1"/>
      <c r="QGK171" s="1"/>
      <c r="QGL171" s="1"/>
      <c r="QGM171" s="1"/>
      <c r="QGN171" s="1"/>
      <c r="QGO171" s="1"/>
      <c r="QGP171" s="1"/>
      <c r="QGQ171" s="1"/>
      <c r="QGR171" s="1"/>
      <c r="QGS171" s="1"/>
      <c r="QGT171" s="1"/>
      <c r="QGU171" s="1"/>
      <c r="QGV171" s="1"/>
      <c r="QGW171" s="1"/>
      <c r="QGX171" s="1"/>
      <c r="QGY171" s="1"/>
      <c r="QGZ171" s="1"/>
      <c r="QHA171" s="1"/>
      <c r="QHB171" s="1"/>
      <c r="QHC171" s="1"/>
      <c r="QHD171" s="1"/>
      <c r="QHE171" s="1"/>
      <c r="QHF171" s="1"/>
      <c r="QHG171" s="1"/>
      <c r="QHH171" s="1"/>
      <c r="QHI171" s="1"/>
      <c r="QHJ171" s="1"/>
      <c r="QHK171" s="1"/>
      <c r="QHL171" s="1"/>
      <c r="QHM171" s="1"/>
      <c r="QHN171" s="1"/>
      <c r="QHO171" s="1"/>
      <c r="QHP171" s="1"/>
      <c r="QHQ171" s="1"/>
      <c r="QHR171" s="1"/>
      <c r="QHS171" s="1"/>
      <c r="QHT171" s="1"/>
      <c r="QHU171" s="1"/>
      <c r="QHV171" s="1"/>
      <c r="QHW171" s="1"/>
      <c r="QHX171" s="1"/>
      <c r="QHY171" s="1"/>
      <c r="QHZ171" s="1"/>
      <c r="QIA171" s="1"/>
      <c r="QIB171" s="1"/>
      <c r="QIC171" s="1"/>
      <c r="QID171" s="1"/>
      <c r="QIE171" s="1"/>
      <c r="QIF171" s="1"/>
      <c r="QIG171" s="1"/>
      <c r="QIH171" s="1"/>
      <c r="QII171" s="1"/>
      <c r="QIJ171" s="1"/>
      <c r="QIK171" s="1"/>
      <c r="QIL171" s="1"/>
      <c r="QIM171" s="1"/>
      <c r="QIN171" s="1"/>
      <c r="QIO171" s="1"/>
      <c r="QIP171" s="1"/>
      <c r="QIQ171" s="1"/>
      <c r="QIR171" s="1"/>
      <c r="QIS171" s="1"/>
      <c r="QIT171" s="1"/>
      <c r="QIU171" s="1"/>
      <c r="QIV171" s="1"/>
      <c r="QIW171" s="1"/>
      <c r="QIX171" s="1"/>
      <c r="QIY171" s="1"/>
      <c r="QIZ171" s="1"/>
      <c r="QJA171" s="1"/>
      <c r="QJB171" s="1"/>
      <c r="QJC171" s="1"/>
      <c r="QJD171" s="1"/>
      <c r="QJE171" s="1"/>
      <c r="QJF171" s="1"/>
      <c r="QJG171" s="1"/>
      <c r="QJH171" s="1"/>
      <c r="QJI171" s="1"/>
      <c r="QJJ171" s="1"/>
      <c r="QJK171" s="1"/>
      <c r="QJL171" s="1"/>
      <c r="QJM171" s="1"/>
      <c r="QJN171" s="1"/>
      <c r="QJO171" s="1"/>
      <c r="QJP171" s="1"/>
      <c r="QJQ171" s="1"/>
      <c r="QJR171" s="1"/>
      <c r="QJS171" s="1"/>
      <c r="QJT171" s="1"/>
      <c r="QJU171" s="1"/>
      <c r="QJV171" s="1"/>
      <c r="QJW171" s="1"/>
      <c r="QJX171" s="1"/>
      <c r="QJY171" s="1"/>
      <c r="QJZ171" s="1"/>
      <c r="QKA171" s="1"/>
      <c r="QKB171" s="1"/>
      <c r="QKC171" s="1"/>
      <c r="QKD171" s="1"/>
      <c r="QKE171" s="1"/>
      <c r="QKF171" s="1"/>
      <c r="QKG171" s="1"/>
      <c r="QKH171" s="1"/>
      <c r="QKI171" s="1"/>
      <c r="QKJ171" s="1"/>
      <c r="QKK171" s="1"/>
      <c r="QKL171" s="1"/>
      <c r="QKM171" s="1"/>
      <c r="QKN171" s="1"/>
      <c r="QKO171" s="1"/>
      <c r="QKP171" s="1"/>
      <c r="QKQ171" s="1"/>
      <c r="QKR171" s="1"/>
      <c r="QKS171" s="1"/>
      <c r="QKT171" s="1"/>
      <c r="QKU171" s="1"/>
      <c r="QKV171" s="1"/>
      <c r="QKW171" s="1"/>
      <c r="QKX171" s="1"/>
      <c r="QKY171" s="1"/>
      <c r="QKZ171" s="1"/>
      <c r="QLA171" s="1"/>
      <c r="QLB171" s="1"/>
      <c r="QLC171" s="1"/>
      <c r="QLD171" s="1"/>
      <c r="QLE171" s="1"/>
      <c r="QLF171" s="1"/>
      <c r="QLG171" s="1"/>
      <c r="QLH171" s="1"/>
      <c r="QLI171" s="1"/>
      <c r="QLJ171" s="1"/>
      <c r="QLK171" s="1"/>
      <c r="QLL171" s="1"/>
      <c r="QLM171" s="1"/>
      <c r="QLN171" s="1"/>
      <c r="QLO171" s="1"/>
      <c r="QLP171" s="1"/>
      <c r="QLQ171" s="1"/>
      <c r="QLR171" s="1"/>
      <c r="QLS171" s="1"/>
      <c r="QLT171" s="1"/>
      <c r="QLU171" s="1"/>
      <c r="QLV171" s="1"/>
      <c r="QLW171" s="1"/>
      <c r="QLX171" s="1"/>
      <c r="QLY171" s="1"/>
      <c r="QLZ171" s="1"/>
      <c r="QMA171" s="1"/>
      <c r="QMB171" s="1"/>
      <c r="QMC171" s="1"/>
      <c r="QMD171" s="1"/>
      <c r="QME171" s="1"/>
      <c r="QMF171" s="1"/>
      <c r="QMG171" s="1"/>
      <c r="QMH171" s="1"/>
      <c r="QMI171" s="1"/>
      <c r="QMJ171" s="1"/>
      <c r="QMK171" s="1"/>
      <c r="QML171" s="1"/>
      <c r="QMM171" s="1"/>
      <c r="QMN171" s="1"/>
      <c r="QMO171" s="1"/>
      <c r="QMP171" s="1"/>
      <c r="QMQ171" s="1"/>
      <c r="QMR171" s="1"/>
      <c r="QMS171" s="1"/>
      <c r="QMT171" s="1"/>
      <c r="QMU171" s="1"/>
      <c r="QMV171" s="1"/>
      <c r="QMW171" s="1"/>
      <c r="QMX171" s="1"/>
      <c r="QMY171" s="1"/>
      <c r="QMZ171" s="1"/>
      <c r="QNA171" s="1"/>
      <c r="QNB171" s="1"/>
      <c r="QNC171" s="1"/>
      <c r="QND171" s="1"/>
      <c r="QNE171" s="1"/>
      <c r="QNF171" s="1"/>
      <c r="QNG171" s="1"/>
      <c r="QNH171" s="1"/>
      <c r="QNI171" s="1"/>
      <c r="QNJ171" s="1"/>
      <c r="QNK171" s="1"/>
      <c r="QNL171" s="1"/>
      <c r="QNM171" s="1"/>
      <c r="QNN171" s="1"/>
      <c r="QNO171" s="1"/>
      <c r="QNP171" s="1"/>
      <c r="QNQ171" s="1"/>
      <c r="QNR171" s="1"/>
      <c r="QNS171" s="1"/>
      <c r="QNT171" s="1"/>
      <c r="QNU171" s="1"/>
      <c r="QNV171" s="1"/>
      <c r="QNW171" s="1"/>
      <c r="QNX171" s="1"/>
      <c r="QNY171" s="1"/>
      <c r="QNZ171" s="1"/>
      <c r="QOA171" s="1"/>
      <c r="QOB171" s="1"/>
      <c r="QOC171" s="1"/>
      <c r="QOD171" s="1"/>
      <c r="QOE171" s="1"/>
      <c r="QOF171" s="1"/>
      <c r="QOG171" s="1"/>
      <c r="QOH171" s="1"/>
      <c r="QOI171" s="1"/>
      <c r="QOJ171" s="1"/>
      <c r="QOK171" s="1"/>
      <c r="QOL171" s="1"/>
      <c r="QOM171" s="1"/>
      <c r="QON171" s="1"/>
      <c r="QOO171" s="1"/>
      <c r="QOP171" s="1"/>
      <c r="QOQ171" s="1"/>
      <c r="QOR171" s="1"/>
      <c r="QOS171" s="1"/>
      <c r="QOT171" s="1"/>
      <c r="QOU171" s="1"/>
      <c r="QOV171" s="1"/>
      <c r="QOW171" s="1"/>
      <c r="QOX171" s="1"/>
      <c r="QOY171" s="1"/>
      <c r="QOZ171" s="1"/>
      <c r="QPA171" s="1"/>
      <c r="QPB171" s="1"/>
      <c r="QPC171" s="1"/>
      <c r="QPD171" s="1"/>
      <c r="QPE171" s="1"/>
      <c r="QPF171" s="1"/>
      <c r="QPG171" s="1"/>
      <c r="QPH171" s="1"/>
      <c r="QPI171" s="1"/>
      <c r="QPJ171" s="1"/>
      <c r="QPK171" s="1"/>
      <c r="QPL171" s="1"/>
      <c r="QPM171" s="1"/>
      <c r="QPN171" s="1"/>
      <c r="QPO171" s="1"/>
      <c r="QPP171" s="1"/>
      <c r="QPQ171" s="1"/>
      <c r="QPR171" s="1"/>
      <c r="QPS171" s="1"/>
      <c r="QPT171" s="1"/>
      <c r="QPU171" s="1"/>
      <c r="QPV171" s="1"/>
      <c r="QPW171" s="1"/>
      <c r="QPX171" s="1"/>
      <c r="QPY171" s="1"/>
      <c r="QPZ171" s="1"/>
      <c r="QQA171" s="1"/>
      <c r="QQB171" s="1"/>
      <c r="QQC171" s="1"/>
      <c r="QQD171" s="1"/>
      <c r="QQE171" s="1"/>
      <c r="QQF171" s="1"/>
      <c r="QQG171" s="1"/>
      <c r="QQH171" s="1"/>
      <c r="QQI171" s="1"/>
      <c r="QQJ171" s="1"/>
      <c r="QQK171" s="1"/>
      <c r="QQL171" s="1"/>
      <c r="QQM171" s="1"/>
      <c r="QQN171" s="1"/>
      <c r="QQO171" s="1"/>
      <c r="QQP171" s="1"/>
      <c r="QQQ171" s="1"/>
      <c r="QQR171" s="1"/>
      <c r="QQS171" s="1"/>
      <c r="QQT171" s="1"/>
      <c r="QQU171" s="1"/>
      <c r="QQV171" s="1"/>
      <c r="QQW171" s="1"/>
      <c r="QQX171" s="1"/>
      <c r="QQY171" s="1"/>
      <c r="QQZ171" s="1"/>
      <c r="QRA171" s="1"/>
      <c r="QRB171" s="1"/>
      <c r="QRC171" s="1"/>
      <c r="QRD171" s="1"/>
      <c r="QRE171" s="1"/>
      <c r="QRF171" s="1"/>
      <c r="QRG171" s="1"/>
      <c r="QRH171" s="1"/>
      <c r="QRI171" s="1"/>
      <c r="QRJ171" s="1"/>
      <c r="QRK171" s="1"/>
      <c r="QRL171" s="1"/>
      <c r="QRM171" s="1"/>
      <c r="QRN171" s="1"/>
      <c r="QRO171" s="1"/>
      <c r="QRP171" s="1"/>
      <c r="QRQ171" s="1"/>
      <c r="QRR171" s="1"/>
      <c r="QRS171" s="1"/>
      <c r="QRT171" s="1"/>
      <c r="QRU171" s="1"/>
      <c r="QRV171" s="1"/>
      <c r="QRW171" s="1"/>
      <c r="QRX171" s="1"/>
      <c r="QRY171" s="1"/>
      <c r="QRZ171" s="1"/>
      <c r="QSA171" s="1"/>
      <c r="QSB171" s="1"/>
      <c r="QSC171" s="1"/>
      <c r="QSD171" s="1"/>
      <c r="QSE171" s="1"/>
      <c r="QSF171" s="1"/>
      <c r="QSG171" s="1"/>
      <c r="QSH171" s="1"/>
      <c r="QSI171" s="1"/>
      <c r="QSJ171" s="1"/>
      <c r="QSK171" s="1"/>
      <c r="QSL171" s="1"/>
      <c r="QSM171" s="1"/>
      <c r="QSN171" s="1"/>
      <c r="QSO171" s="1"/>
      <c r="QSP171" s="1"/>
      <c r="QSQ171" s="1"/>
      <c r="QSR171" s="1"/>
      <c r="QSS171" s="1"/>
      <c r="QST171" s="1"/>
      <c r="QSU171" s="1"/>
      <c r="QSV171" s="1"/>
      <c r="QSW171" s="1"/>
      <c r="QSX171" s="1"/>
      <c r="QSY171" s="1"/>
      <c r="QSZ171" s="1"/>
      <c r="QTA171" s="1"/>
      <c r="QTB171" s="1"/>
      <c r="QTC171" s="1"/>
      <c r="QTD171" s="1"/>
      <c r="QTE171" s="1"/>
      <c r="QTF171" s="1"/>
      <c r="QTG171" s="1"/>
      <c r="QTH171" s="1"/>
      <c r="QTI171" s="1"/>
      <c r="QTJ171" s="1"/>
      <c r="QTK171" s="1"/>
      <c r="QTL171" s="1"/>
      <c r="QTM171" s="1"/>
      <c r="QTN171" s="1"/>
      <c r="QTO171" s="1"/>
      <c r="QTP171" s="1"/>
      <c r="QTQ171" s="1"/>
      <c r="QTR171" s="1"/>
      <c r="QTS171" s="1"/>
      <c r="QTT171" s="1"/>
      <c r="QTU171" s="1"/>
      <c r="QTV171" s="1"/>
      <c r="QTW171" s="1"/>
      <c r="QTX171" s="1"/>
      <c r="QTY171" s="1"/>
      <c r="QTZ171" s="1"/>
      <c r="QUA171" s="1"/>
      <c r="QUB171" s="1"/>
      <c r="QUC171" s="1"/>
      <c r="QUD171" s="1"/>
      <c r="QUE171" s="1"/>
      <c r="QUF171" s="1"/>
      <c r="QUG171" s="1"/>
      <c r="QUH171" s="1"/>
      <c r="QUI171" s="1"/>
      <c r="QUJ171" s="1"/>
      <c r="QUK171" s="1"/>
      <c r="QUL171" s="1"/>
      <c r="QUM171" s="1"/>
      <c r="QUN171" s="1"/>
      <c r="QUO171" s="1"/>
      <c r="QUP171" s="1"/>
      <c r="QUQ171" s="1"/>
      <c r="QUR171" s="1"/>
      <c r="QUS171" s="1"/>
      <c r="QUT171" s="1"/>
      <c r="QUU171" s="1"/>
      <c r="QUV171" s="1"/>
      <c r="QUW171" s="1"/>
      <c r="QUX171" s="1"/>
      <c r="QUY171" s="1"/>
      <c r="QUZ171" s="1"/>
      <c r="QVA171" s="1"/>
      <c r="QVB171" s="1"/>
      <c r="QVC171" s="1"/>
      <c r="QVD171" s="1"/>
      <c r="QVE171" s="1"/>
      <c r="QVF171" s="1"/>
      <c r="QVG171" s="1"/>
      <c r="QVH171" s="1"/>
      <c r="QVI171" s="1"/>
      <c r="QVJ171" s="1"/>
      <c r="QVK171" s="1"/>
      <c r="QVL171" s="1"/>
      <c r="QVM171" s="1"/>
      <c r="QVN171" s="1"/>
      <c r="QVO171" s="1"/>
      <c r="QVP171" s="1"/>
      <c r="QVQ171" s="1"/>
      <c r="QVR171" s="1"/>
      <c r="QVS171" s="1"/>
      <c r="QVT171" s="1"/>
      <c r="QVU171" s="1"/>
      <c r="QVV171" s="1"/>
      <c r="QVW171" s="1"/>
      <c r="QVX171" s="1"/>
      <c r="QVY171" s="1"/>
      <c r="QVZ171" s="1"/>
      <c r="QWA171" s="1"/>
      <c r="QWB171" s="1"/>
      <c r="QWC171" s="1"/>
      <c r="QWD171" s="1"/>
      <c r="QWE171" s="1"/>
      <c r="QWF171" s="1"/>
      <c r="QWG171" s="1"/>
      <c r="QWH171" s="1"/>
      <c r="QWI171" s="1"/>
      <c r="QWJ171" s="1"/>
      <c r="QWK171" s="1"/>
      <c r="QWL171" s="1"/>
      <c r="QWM171" s="1"/>
      <c r="QWN171" s="1"/>
      <c r="QWO171" s="1"/>
      <c r="QWP171" s="1"/>
      <c r="QWQ171" s="1"/>
      <c r="QWR171" s="1"/>
      <c r="QWS171" s="1"/>
      <c r="QWT171" s="1"/>
      <c r="QWU171" s="1"/>
      <c r="QWV171" s="1"/>
      <c r="QWW171" s="1"/>
      <c r="QWX171" s="1"/>
      <c r="QWY171" s="1"/>
      <c r="QWZ171" s="1"/>
      <c r="QXA171" s="1"/>
      <c r="QXB171" s="1"/>
      <c r="QXC171" s="1"/>
      <c r="QXD171" s="1"/>
      <c r="QXE171" s="1"/>
      <c r="QXF171" s="1"/>
      <c r="QXG171" s="1"/>
      <c r="QXH171" s="1"/>
      <c r="QXI171" s="1"/>
      <c r="QXJ171" s="1"/>
      <c r="QXK171" s="1"/>
      <c r="QXL171" s="1"/>
      <c r="QXM171" s="1"/>
      <c r="QXN171" s="1"/>
      <c r="QXO171" s="1"/>
      <c r="QXP171" s="1"/>
      <c r="QXQ171" s="1"/>
      <c r="QXR171" s="1"/>
      <c r="QXS171" s="1"/>
      <c r="QXT171" s="1"/>
      <c r="QXU171" s="1"/>
      <c r="QXV171" s="1"/>
      <c r="QXW171" s="1"/>
      <c r="QXX171" s="1"/>
      <c r="QXY171" s="1"/>
      <c r="QXZ171" s="1"/>
      <c r="QYA171" s="1"/>
      <c r="QYB171" s="1"/>
      <c r="QYC171" s="1"/>
      <c r="QYD171" s="1"/>
      <c r="QYE171" s="1"/>
      <c r="QYF171" s="1"/>
      <c r="QYG171" s="1"/>
      <c r="QYH171" s="1"/>
      <c r="QYI171" s="1"/>
      <c r="QYJ171" s="1"/>
      <c r="QYK171" s="1"/>
      <c r="QYL171" s="1"/>
      <c r="QYM171" s="1"/>
      <c r="QYN171" s="1"/>
      <c r="QYO171" s="1"/>
      <c r="QYP171" s="1"/>
      <c r="QYQ171" s="1"/>
      <c r="QYR171" s="1"/>
      <c r="QYS171" s="1"/>
      <c r="QYT171" s="1"/>
      <c r="QYU171" s="1"/>
      <c r="QYV171" s="1"/>
      <c r="QYW171" s="1"/>
      <c r="QYX171" s="1"/>
      <c r="QYY171" s="1"/>
      <c r="QYZ171" s="1"/>
      <c r="QZA171" s="1"/>
      <c r="QZB171" s="1"/>
      <c r="QZC171" s="1"/>
      <c r="QZD171" s="1"/>
      <c r="QZE171" s="1"/>
      <c r="QZF171" s="1"/>
      <c r="QZG171" s="1"/>
      <c r="QZH171" s="1"/>
      <c r="QZI171" s="1"/>
      <c r="QZJ171" s="1"/>
      <c r="QZK171" s="1"/>
      <c r="QZL171" s="1"/>
      <c r="QZM171" s="1"/>
      <c r="QZN171" s="1"/>
      <c r="QZO171" s="1"/>
      <c r="QZP171" s="1"/>
      <c r="QZQ171" s="1"/>
      <c r="QZR171" s="1"/>
      <c r="QZS171" s="1"/>
      <c r="QZT171" s="1"/>
      <c r="QZU171" s="1"/>
      <c r="QZV171" s="1"/>
      <c r="QZW171" s="1"/>
      <c r="QZX171" s="1"/>
      <c r="QZY171" s="1"/>
      <c r="QZZ171" s="1"/>
      <c r="RAA171" s="1"/>
      <c r="RAB171" s="1"/>
      <c r="RAC171" s="1"/>
      <c r="RAD171" s="1"/>
      <c r="RAE171" s="1"/>
      <c r="RAF171" s="1"/>
      <c r="RAG171" s="1"/>
      <c r="RAH171" s="1"/>
      <c r="RAI171" s="1"/>
      <c r="RAJ171" s="1"/>
      <c r="RAK171" s="1"/>
      <c r="RAL171" s="1"/>
      <c r="RAM171" s="1"/>
      <c r="RAN171" s="1"/>
      <c r="RAO171" s="1"/>
      <c r="RAP171" s="1"/>
      <c r="RAQ171" s="1"/>
      <c r="RAR171" s="1"/>
      <c r="RAS171" s="1"/>
      <c r="RAT171" s="1"/>
      <c r="RAU171" s="1"/>
      <c r="RAV171" s="1"/>
      <c r="RAW171" s="1"/>
      <c r="RAX171" s="1"/>
      <c r="RAY171" s="1"/>
      <c r="RAZ171" s="1"/>
      <c r="RBA171" s="1"/>
      <c r="RBB171" s="1"/>
      <c r="RBC171" s="1"/>
      <c r="RBD171" s="1"/>
      <c r="RBE171" s="1"/>
      <c r="RBF171" s="1"/>
      <c r="RBG171" s="1"/>
      <c r="RBH171" s="1"/>
      <c r="RBI171" s="1"/>
      <c r="RBJ171" s="1"/>
      <c r="RBK171" s="1"/>
      <c r="RBL171" s="1"/>
      <c r="RBM171" s="1"/>
      <c r="RBN171" s="1"/>
      <c r="RBO171" s="1"/>
      <c r="RBP171" s="1"/>
      <c r="RBQ171" s="1"/>
      <c r="RBR171" s="1"/>
      <c r="RBS171" s="1"/>
      <c r="RBT171" s="1"/>
      <c r="RBU171" s="1"/>
      <c r="RBV171" s="1"/>
      <c r="RBW171" s="1"/>
      <c r="RBX171" s="1"/>
      <c r="RBY171" s="1"/>
      <c r="RBZ171" s="1"/>
      <c r="RCA171" s="1"/>
      <c r="RCB171" s="1"/>
      <c r="RCC171" s="1"/>
      <c r="RCD171" s="1"/>
      <c r="RCE171" s="1"/>
      <c r="RCF171" s="1"/>
      <c r="RCG171" s="1"/>
      <c r="RCH171" s="1"/>
      <c r="RCI171" s="1"/>
      <c r="RCJ171" s="1"/>
      <c r="RCK171" s="1"/>
      <c r="RCL171" s="1"/>
      <c r="RCM171" s="1"/>
      <c r="RCN171" s="1"/>
      <c r="RCO171" s="1"/>
      <c r="RCP171" s="1"/>
      <c r="RCQ171" s="1"/>
      <c r="RCR171" s="1"/>
      <c r="RCS171" s="1"/>
      <c r="RCT171" s="1"/>
      <c r="RCU171" s="1"/>
      <c r="RCV171" s="1"/>
      <c r="RCW171" s="1"/>
      <c r="RCX171" s="1"/>
      <c r="RCY171" s="1"/>
      <c r="RCZ171" s="1"/>
      <c r="RDA171" s="1"/>
      <c r="RDB171" s="1"/>
      <c r="RDC171" s="1"/>
      <c r="RDD171" s="1"/>
      <c r="RDE171" s="1"/>
      <c r="RDF171" s="1"/>
      <c r="RDG171" s="1"/>
      <c r="RDH171" s="1"/>
      <c r="RDI171" s="1"/>
      <c r="RDJ171" s="1"/>
      <c r="RDK171" s="1"/>
      <c r="RDL171" s="1"/>
      <c r="RDM171" s="1"/>
      <c r="RDN171" s="1"/>
      <c r="RDO171" s="1"/>
      <c r="RDP171" s="1"/>
      <c r="RDQ171" s="1"/>
      <c r="RDR171" s="1"/>
      <c r="RDS171" s="1"/>
      <c r="RDT171" s="1"/>
      <c r="RDU171" s="1"/>
      <c r="RDV171" s="1"/>
      <c r="RDW171" s="1"/>
      <c r="RDX171" s="1"/>
      <c r="RDY171" s="1"/>
      <c r="RDZ171" s="1"/>
      <c r="REA171" s="1"/>
      <c r="REB171" s="1"/>
      <c r="REC171" s="1"/>
      <c r="RED171" s="1"/>
      <c r="REE171" s="1"/>
      <c r="REF171" s="1"/>
      <c r="REG171" s="1"/>
      <c r="REH171" s="1"/>
      <c r="REI171" s="1"/>
      <c r="REJ171" s="1"/>
      <c r="REK171" s="1"/>
      <c r="REL171" s="1"/>
      <c r="REM171" s="1"/>
      <c r="REN171" s="1"/>
      <c r="REO171" s="1"/>
      <c r="REP171" s="1"/>
      <c r="REQ171" s="1"/>
      <c r="RER171" s="1"/>
      <c r="RES171" s="1"/>
      <c r="RET171" s="1"/>
      <c r="REU171" s="1"/>
      <c r="REV171" s="1"/>
      <c r="REW171" s="1"/>
      <c r="REX171" s="1"/>
      <c r="REY171" s="1"/>
      <c r="REZ171" s="1"/>
      <c r="RFA171" s="1"/>
      <c r="RFB171" s="1"/>
      <c r="RFC171" s="1"/>
      <c r="RFD171" s="1"/>
      <c r="RFE171" s="1"/>
      <c r="RFF171" s="1"/>
      <c r="RFG171" s="1"/>
      <c r="RFH171" s="1"/>
      <c r="RFI171" s="1"/>
      <c r="RFJ171" s="1"/>
      <c r="RFK171" s="1"/>
      <c r="RFL171" s="1"/>
      <c r="RFM171" s="1"/>
      <c r="RFN171" s="1"/>
      <c r="RFO171" s="1"/>
      <c r="RFP171" s="1"/>
      <c r="RFQ171" s="1"/>
      <c r="RFR171" s="1"/>
      <c r="RFS171" s="1"/>
      <c r="RFT171" s="1"/>
      <c r="RFU171" s="1"/>
      <c r="RFV171" s="1"/>
      <c r="RFW171" s="1"/>
      <c r="RFX171" s="1"/>
      <c r="RFY171" s="1"/>
      <c r="RFZ171" s="1"/>
      <c r="RGA171" s="1"/>
      <c r="RGB171" s="1"/>
      <c r="RGC171" s="1"/>
      <c r="RGD171" s="1"/>
      <c r="RGE171" s="1"/>
      <c r="RGF171" s="1"/>
      <c r="RGG171" s="1"/>
      <c r="RGH171" s="1"/>
      <c r="RGI171" s="1"/>
      <c r="RGJ171" s="1"/>
      <c r="RGK171" s="1"/>
      <c r="RGL171" s="1"/>
      <c r="RGM171" s="1"/>
      <c r="RGN171" s="1"/>
      <c r="RGO171" s="1"/>
      <c r="RGP171" s="1"/>
      <c r="RGQ171" s="1"/>
      <c r="RGR171" s="1"/>
      <c r="RGS171" s="1"/>
      <c r="RGT171" s="1"/>
      <c r="RGU171" s="1"/>
      <c r="RGV171" s="1"/>
      <c r="RGW171" s="1"/>
      <c r="RGX171" s="1"/>
      <c r="RGY171" s="1"/>
      <c r="RGZ171" s="1"/>
      <c r="RHA171" s="1"/>
      <c r="RHB171" s="1"/>
      <c r="RHC171" s="1"/>
      <c r="RHD171" s="1"/>
      <c r="RHE171" s="1"/>
      <c r="RHF171" s="1"/>
      <c r="RHG171" s="1"/>
      <c r="RHH171" s="1"/>
      <c r="RHI171" s="1"/>
      <c r="RHJ171" s="1"/>
      <c r="RHK171" s="1"/>
      <c r="RHL171" s="1"/>
      <c r="RHM171" s="1"/>
      <c r="RHN171" s="1"/>
      <c r="RHO171" s="1"/>
      <c r="RHP171" s="1"/>
      <c r="RHQ171" s="1"/>
      <c r="RHR171" s="1"/>
      <c r="RHS171" s="1"/>
      <c r="RHT171" s="1"/>
      <c r="RHU171" s="1"/>
      <c r="RHV171" s="1"/>
      <c r="RHW171" s="1"/>
      <c r="RHX171" s="1"/>
      <c r="RHY171" s="1"/>
      <c r="RHZ171" s="1"/>
      <c r="RIA171" s="1"/>
      <c r="RIB171" s="1"/>
      <c r="RIC171" s="1"/>
      <c r="RID171" s="1"/>
      <c r="RIE171" s="1"/>
      <c r="RIF171" s="1"/>
      <c r="RIG171" s="1"/>
      <c r="RIH171" s="1"/>
      <c r="RII171" s="1"/>
      <c r="RIJ171" s="1"/>
      <c r="RIK171" s="1"/>
      <c r="RIL171" s="1"/>
      <c r="RIM171" s="1"/>
      <c r="RIN171" s="1"/>
      <c r="RIO171" s="1"/>
      <c r="RIP171" s="1"/>
      <c r="RIQ171" s="1"/>
      <c r="RIR171" s="1"/>
      <c r="RIS171" s="1"/>
      <c r="RIT171" s="1"/>
      <c r="RIU171" s="1"/>
      <c r="RIV171" s="1"/>
      <c r="RIW171" s="1"/>
      <c r="RIX171" s="1"/>
      <c r="RIY171" s="1"/>
      <c r="RIZ171" s="1"/>
      <c r="RJA171" s="1"/>
      <c r="RJB171" s="1"/>
      <c r="RJC171" s="1"/>
      <c r="RJD171" s="1"/>
      <c r="RJE171" s="1"/>
      <c r="RJF171" s="1"/>
      <c r="RJG171" s="1"/>
      <c r="RJH171" s="1"/>
      <c r="RJI171" s="1"/>
      <c r="RJJ171" s="1"/>
      <c r="RJK171" s="1"/>
      <c r="RJL171" s="1"/>
      <c r="RJM171" s="1"/>
      <c r="RJN171" s="1"/>
      <c r="RJO171" s="1"/>
      <c r="RJP171" s="1"/>
      <c r="RJQ171" s="1"/>
      <c r="RJR171" s="1"/>
      <c r="RJS171" s="1"/>
      <c r="RJT171" s="1"/>
      <c r="RJU171" s="1"/>
      <c r="RJV171" s="1"/>
      <c r="RJW171" s="1"/>
      <c r="RJX171" s="1"/>
      <c r="RJY171" s="1"/>
      <c r="RJZ171" s="1"/>
      <c r="RKA171" s="1"/>
      <c r="RKB171" s="1"/>
      <c r="RKC171" s="1"/>
      <c r="RKD171" s="1"/>
      <c r="RKE171" s="1"/>
      <c r="RKF171" s="1"/>
      <c r="RKG171" s="1"/>
      <c r="RKH171" s="1"/>
      <c r="RKI171" s="1"/>
      <c r="RKJ171" s="1"/>
      <c r="RKK171" s="1"/>
      <c r="RKL171" s="1"/>
      <c r="RKM171" s="1"/>
      <c r="RKN171" s="1"/>
      <c r="RKO171" s="1"/>
      <c r="RKP171" s="1"/>
      <c r="RKQ171" s="1"/>
      <c r="RKR171" s="1"/>
      <c r="RKS171" s="1"/>
      <c r="RKT171" s="1"/>
      <c r="RKU171" s="1"/>
      <c r="RKV171" s="1"/>
      <c r="RKW171" s="1"/>
      <c r="RKX171" s="1"/>
      <c r="RKY171" s="1"/>
      <c r="RKZ171" s="1"/>
      <c r="RLA171" s="1"/>
      <c r="RLB171" s="1"/>
      <c r="RLC171" s="1"/>
      <c r="RLD171" s="1"/>
      <c r="RLE171" s="1"/>
      <c r="RLF171" s="1"/>
      <c r="RLG171" s="1"/>
      <c r="RLH171" s="1"/>
      <c r="RLI171" s="1"/>
      <c r="RLJ171" s="1"/>
      <c r="RLK171" s="1"/>
      <c r="RLL171" s="1"/>
      <c r="RLM171" s="1"/>
      <c r="RLN171" s="1"/>
      <c r="RLO171" s="1"/>
      <c r="RLP171" s="1"/>
      <c r="RLQ171" s="1"/>
      <c r="RLR171" s="1"/>
      <c r="RLS171" s="1"/>
      <c r="RLT171" s="1"/>
      <c r="RLU171" s="1"/>
      <c r="RLV171" s="1"/>
      <c r="RLW171" s="1"/>
      <c r="RLX171" s="1"/>
      <c r="RLY171" s="1"/>
      <c r="RLZ171" s="1"/>
      <c r="RMA171" s="1"/>
      <c r="RMB171" s="1"/>
      <c r="RMC171" s="1"/>
      <c r="RMD171" s="1"/>
      <c r="RME171" s="1"/>
      <c r="RMF171" s="1"/>
      <c r="RMG171" s="1"/>
      <c r="RMH171" s="1"/>
      <c r="RMI171" s="1"/>
      <c r="RMJ171" s="1"/>
      <c r="RMK171" s="1"/>
      <c r="RML171" s="1"/>
      <c r="RMM171" s="1"/>
      <c r="RMN171" s="1"/>
      <c r="RMO171" s="1"/>
      <c r="RMP171" s="1"/>
      <c r="RMQ171" s="1"/>
      <c r="RMR171" s="1"/>
      <c r="RMS171" s="1"/>
      <c r="RMT171" s="1"/>
      <c r="RMU171" s="1"/>
      <c r="RMV171" s="1"/>
      <c r="RMW171" s="1"/>
      <c r="RMX171" s="1"/>
      <c r="RMY171" s="1"/>
      <c r="RMZ171" s="1"/>
      <c r="RNA171" s="1"/>
      <c r="RNB171" s="1"/>
      <c r="RNC171" s="1"/>
      <c r="RND171" s="1"/>
      <c r="RNE171" s="1"/>
      <c r="RNF171" s="1"/>
      <c r="RNG171" s="1"/>
      <c r="RNH171" s="1"/>
      <c r="RNI171" s="1"/>
      <c r="RNJ171" s="1"/>
      <c r="RNK171" s="1"/>
      <c r="RNL171" s="1"/>
      <c r="RNM171" s="1"/>
      <c r="RNN171" s="1"/>
      <c r="RNO171" s="1"/>
      <c r="RNP171" s="1"/>
      <c r="RNQ171" s="1"/>
      <c r="RNR171" s="1"/>
      <c r="RNS171" s="1"/>
      <c r="RNT171" s="1"/>
      <c r="RNU171" s="1"/>
      <c r="RNV171" s="1"/>
      <c r="RNW171" s="1"/>
      <c r="RNX171" s="1"/>
      <c r="RNY171" s="1"/>
      <c r="RNZ171" s="1"/>
      <c r="ROA171" s="1"/>
      <c r="ROB171" s="1"/>
      <c r="ROC171" s="1"/>
      <c r="ROD171" s="1"/>
      <c r="ROE171" s="1"/>
      <c r="ROF171" s="1"/>
      <c r="ROG171" s="1"/>
      <c r="ROH171" s="1"/>
      <c r="ROI171" s="1"/>
      <c r="ROJ171" s="1"/>
      <c r="ROK171" s="1"/>
      <c r="ROL171" s="1"/>
      <c r="ROM171" s="1"/>
      <c r="RON171" s="1"/>
      <c r="ROO171" s="1"/>
      <c r="ROP171" s="1"/>
      <c r="ROQ171" s="1"/>
      <c r="ROR171" s="1"/>
      <c r="ROS171" s="1"/>
      <c r="ROT171" s="1"/>
      <c r="ROU171" s="1"/>
      <c r="ROV171" s="1"/>
      <c r="ROW171" s="1"/>
      <c r="ROX171" s="1"/>
      <c r="ROY171" s="1"/>
      <c r="ROZ171" s="1"/>
      <c r="RPA171" s="1"/>
      <c r="RPB171" s="1"/>
      <c r="RPC171" s="1"/>
      <c r="RPD171" s="1"/>
      <c r="RPE171" s="1"/>
      <c r="RPF171" s="1"/>
      <c r="RPG171" s="1"/>
      <c r="RPH171" s="1"/>
      <c r="RPI171" s="1"/>
      <c r="RPJ171" s="1"/>
      <c r="RPK171" s="1"/>
      <c r="RPL171" s="1"/>
      <c r="RPM171" s="1"/>
      <c r="RPN171" s="1"/>
      <c r="RPO171" s="1"/>
      <c r="RPP171" s="1"/>
      <c r="RPQ171" s="1"/>
      <c r="RPR171" s="1"/>
      <c r="RPS171" s="1"/>
      <c r="RPT171" s="1"/>
      <c r="RPU171" s="1"/>
      <c r="RPV171" s="1"/>
      <c r="RPW171" s="1"/>
      <c r="RPX171" s="1"/>
      <c r="RPY171" s="1"/>
      <c r="RPZ171" s="1"/>
      <c r="RQA171" s="1"/>
      <c r="RQB171" s="1"/>
      <c r="RQC171" s="1"/>
      <c r="RQD171" s="1"/>
      <c r="RQE171" s="1"/>
      <c r="RQF171" s="1"/>
      <c r="RQG171" s="1"/>
      <c r="RQH171" s="1"/>
      <c r="RQI171" s="1"/>
      <c r="RQJ171" s="1"/>
      <c r="RQK171" s="1"/>
      <c r="RQL171" s="1"/>
      <c r="RQM171" s="1"/>
      <c r="RQN171" s="1"/>
      <c r="RQO171" s="1"/>
      <c r="RQP171" s="1"/>
      <c r="RQQ171" s="1"/>
      <c r="RQR171" s="1"/>
      <c r="RQS171" s="1"/>
      <c r="RQT171" s="1"/>
      <c r="RQU171" s="1"/>
      <c r="RQV171" s="1"/>
      <c r="RQW171" s="1"/>
      <c r="RQX171" s="1"/>
      <c r="RQY171" s="1"/>
      <c r="RQZ171" s="1"/>
      <c r="RRA171" s="1"/>
      <c r="RRB171" s="1"/>
      <c r="RRC171" s="1"/>
      <c r="RRD171" s="1"/>
      <c r="RRE171" s="1"/>
      <c r="RRF171" s="1"/>
      <c r="RRG171" s="1"/>
      <c r="RRH171" s="1"/>
      <c r="RRI171" s="1"/>
      <c r="RRJ171" s="1"/>
      <c r="RRK171" s="1"/>
      <c r="RRL171" s="1"/>
      <c r="RRM171" s="1"/>
      <c r="RRN171" s="1"/>
      <c r="RRO171" s="1"/>
      <c r="RRP171" s="1"/>
      <c r="RRQ171" s="1"/>
      <c r="RRR171" s="1"/>
      <c r="RRS171" s="1"/>
      <c r="RRT171" s="1"/>
      <c r="RRU171" s="1"/>
      <c r="RRV171" s="1"/>
      <c r="RRW171" s="1"/>
      <c r="RRX171" s="1"/>
      <c r="RRY171" s="1"/>
      <c r="RRZ171" s="1"/>
      <c r="RSA171" s="1"/>
      <c r="RSB171" s="1"/>
      <c r="RSC171" s="1"/>
      <c r="RSD171" s="1"/>
      <c r="RSE171" s="1"/>
      <c r="RSF171" s="1"/>
      <c r="RSG171" s="1"/>
      <c r="RSH171" s="1"/>
      <c r="RSI171" s="1"/>
      <c r="RSJ171" s="1"/>
      <c r="RSK171" s="1"/>
      <c r="RSL171" s="1"/>
      <c r="RSM171" s="1"/>
      <c r="RSN171" s="1"/>
      <c r="RSO171" s="1"/>
      <c r="RSP171" s="1"/>
      <c r="RSQ171" s="1"/>
      <c r="RSR171" s="1"/>
      <c r="RSS171" s="1"/>
      <c r="RST171" s="1"/>
      <c r="RSU171" s="1"/>
      <c r="RSV171" s="1"/>
      <c r="RSW171" s="1"/>
      <c r="RSX171" s="1"/>
      <c r="RSY171" s="1"/>
      <c r="RSZ171" s="1"/>
      <c r="RTA171" s="1"/>
      <c r="RTB171" s="1"/>
      <c r="RTC171" s="1"/>
      <c r="RTD171" s="1"/>
      <c r="RTE171" s="1"/>
      <c r="RTF171" s="1"/>
      <c r="RTG171" s="1"/>
      <c r="RTH171" s="1"/>
      <c r="RTI171" s="1"/>
      <c r="RTJ171" s="1"/>
      <c r="RTK171" s="1"/>
      <c r="RTL171" s="1"/>
      <c r="RTM171" s="1"/>
      <c r="RTN171" s="1"/>
      <c r="RTO171" s="1"/>
      <c r="RTP171" s="1"/>
      <c r="RTQ171" s="1"/>
      <c r="RTR171" s="1"/>
      <c r="RTS171" s="1"/>
      <c r="RTT171" s="1"/>
      <c r="RTU171" s="1"/>
      <c r="RTV171" s="1"/>
      <c r="RTW171" s="1"/>
      <c r="RTX171" s="1"/>
      <c r="RTY171" s="1"/>
      <c r="RTZ171" s="1"/>
      <c r="RUA171" s="1"/>
      <c r="RUB171" s="1"/>
      <c r="RUC171" s="1"/>
      <c r="RUD171" s="1"/>
      <c r="RUE171" s="1"/>
      <c r="RUF171" s="1"/>
      <c r="RUG171" s="1"/>
      <c r="RUH171" s="1"/>
      <c r="RUI171" s="1"/>
      <c r="RUJ171" s="1"/>
      <c r="RUK171" s="1"/>
      <c r="RUL171" s="1"/>
      <c r="RUM171" s="1"/>
      <c r="RUN171" s="1"/>
      <c r="RUO171" s="1"/>
      <c r="RUP171" s="1"/>
      <c r="RUQ171" s="1"/>
      <c r="RUR171" s="1"/>
      <c r="RUS171" s="1"/>
      <c r="RUT171" s="1"/>
      <c r="RUU171" s="1"/>
      <c r="RUV171" s="1"/>
      <c r="RUW171" s="1"/>
      <c r="RUX171" s="1"/>
      <c r="RUY171" s="1"/>
      <c r="RUZ171" s="1"/>
      <c r="RVA171" s="1"/>
      <c r="RVB171" s="1"/>
      <c r="RVC171" s="1"/>
      <c r="RVD171" s="1"/>
      <c r="RVE171" s="1"/>
      <c r="RVF171" s="1"/>
      <c r="RVG171" s="1"/>
      <c r="RVH171" s="1"/>
      <c r="RVI171" s="1"/>
      <c r="RVJ171" s="1"/>
      <c r="RVK171" s="1"/>
      <c r="RVL171" s="1"/>
      <c r="RVM171" s="1"/>
      <c r="RVN171" s="1"/>
      <c r="RVO171" s="1"/>
      <c r="RVP171" s="1"/>
      <c r="RVQ171" s="1"/>
      <c r="RVR171" s="1"/>
      <c r="RVS171" s="1"/>
      <c r="RVT171" s="1"/>
      <c r="RVU171" s="1"/>
      <c r="RVV171" s="1"/>
      <c r="RVW171" s="1"/>
      <c r="RVX171" s="1"/>
      <c r="RVY171" s="1"/>
      <c r="RVZ171" s="1"/>
      <c r="RWA171" s="1"/>
      <c r="RWB171" s="1"/>
      <c r="RWC171" s="1"/>
      <c r="RWD171" s="1"/>
      <c r="RWE171" s="1"/>
      <c r="RWF171" s="1"/>
      <c r="RWG171" s="1"/>
      <c r="RWH171" s="1"/>
      <c r="RWI171" s="1"/>
      <c r="RWJ171" s="1"/>
      <c r="RWK171" s="1"/>
      <c r="RWL171" s="1"/>
      <c r="RWM171" s="1"/>
      <c r="RWN171" s="1"/>
      <c r="RWO171" s="1"/>
      <c r="RWP171" s="1"/>
      <c r="RWQ171" s="1"/>
      <c r="RWR171" s="1"/>
      <c r="RWS171" s="1"/>
      <c r="RWT171" s="1"/>
      <c r="RWU171" s="1"/>
      <c r="RWV171" s="1"/>
      <c r="RWW171" s="1"/>
      <c r="RWX171" s="1"/>
      <c r="RWY171" s="1"/>
      <c r="RWZ171" s="1"/>
      <c r="RXA171" s="1"/>
      <c r="RXB171" s="1"/>
      <c r="RXC171" s="1"/>
      <c r="RXD171" s="1"/>
      <c r="RXE171" s="1"/>
      <c r="RXF171" s="1"/>
      <c r="RXG171" s="1"/>
      <c r="RXH171" s="1"/>
      <c r="RXI171" s="1"/>
      <c r="RXJ171" s="1"/>
      <c r="RXK171" s="1"/>
      <c r="RXL171" s="1"/>
      <c r="RXM171" s="1"/>
      <c r="RXN171" s="1"/>
      <c r="RXO171" s="1"/>
      <c r="RXP171" s="1"/>
      <c r="RXQ171" s="1"/>
      <c r="RXR171" s="1"/>
      <c r="RXS171" s="1"/>
      <c r="RXT171" s="1"/>
      <c r="RXU171" s="1"/>
      <c r="RXV171" s="1"/>
      <c r="RXW171" s="1"/>
      <c r="RXX171" s="1"/>
      <c r="RXY171" s="1"/>
      <c r="RXZ171" s="1"/>
      <c r="RYA171" s="1"/>
      <c r="RYB171" s="1"/>
      <c r="RYC171" s="1"/>
      <c r="RYD171" s="1"/>
      <c r="RYE171" s="1"/>
      <c r="RYF171" s="1"/>
      <c r="RYG171" s="1"/>
      <c r="RYH171" s="1"/>
      <c r="RYI171" s="1"/>
      <c r="RYJ171" s="1"/>
      <c r="RYK171" s="1"/>
      <c r="RYL171" s="1"/>
      <c r="RYM171" s="1"/>
      <c r="RYN171" s="1"/>
      <c r="RYO171" s="1"/>
      <c r="RYP171" s="1"/>
      <c r="RYQ171" s="1"/>
      <c r="RYR171" s="1"/>
      <c r="RYS171" s="1"/>
      <c r="RYT171" s="1"/>
      <c r="RYU171" s="1"/>
      <c r="RYV171" s="1"/>
      <c r="RYW171" s="1"/>
      <c r="RYX171" s="1"/>
      <c r="RYY171" s="1"/>
      <c r="RYZ171" s="1"/>
      <c r="RZA171" s="1"/>
      <c r="RZB171" s="1"/>
      <c r="RZC171" s="1"/>
      <c r="RZD171" s="1"/>
      <c r="RZE171" s="1"/>
      <c r="RZF171" s="1"/>
      <c r="RZG171" s="1"/>
      <c r="RZH171" s="1"/>
      <c r="RZI171" s="1"/>
      <c r="RZJ171" s="1"/>
      <c r="RZK171" s="1"/>
      <c r="RZL171" s="1"/>
      <c r="RZM171" s="1"/>
      <c r="RZN171" s="1"/>
      <c r="RZO171" s="1"/>
      <c r="RZP171" s="1"/>
      <c r="RZQ171" s="1"/>
      <c r="RZR171" s="1"/>
      <c r="RZS171" s="1"/>
      <c r="RZT171" s="1"/>
      <c r="RZU171" s="1"/>
      <c r="RZV171" s="1"/>
      <c r="RZW171" s="1"/>
      <c r="RZX171" s="1"/>
      <c r="RZY171" s="1"/>
      <c r="RZZ171" s="1"/>
      <c r="SAA171" s="1"/>
      <c r="SAB171" s="1"/>
      <c r="SAC171" s="1"/>
      <c r="SAD171" s="1"/>
      <c r="SAE171" s="1"/>
      <c r="SAF171" s="1"/>
      <c r="SAG171" s="1"/>
      <c r="SAH171" s="1"/>
      <c r="SAI171" s="1"/>
      <c r="SAJ171" s="1"/>
      <c r="SAK171" s="1"/>
      <c r="SAL171" s="1"/>
      <c r="SAM171" s="1"/>
      <c r="SAN171" s="1"/>
      <c r="SAO171" s="1"/>
      <c r="SAP171" s="1"/>
      <c r="SAQ171" s="1"/>
      <c r="SAR171" s="1"/>
      <c r="SAS171" s="1"/>
      <c r="SAT171" s="1"/>
      <c r="SAU171" s="1"/>
      <c r="SAV171" s="1"/>
      <c r="SAW171" s="1"/>
      <c r="SAX171" s="1"/>
      <c r="SAY171" s="1"/>
      <c r="SAZ171" s="1"/>
      <c r="SBA171" s="1"/>
      <c r="SBB171" s="1"/>
      <c r="SBC171" s="1"/>
      <c r="SBD171" s="1"/>
      <c r="SBE171" s="1"/>
      <c r="SBF171" s="1"/>
      <c r="SBG171" s="1"/>
      <c r="SBH171" s="1"/>
      <c r="SBI171" s="1"/>
      <c r="SBJ171" s="1"/>
      <c r="SBK171" s="1"/>
      <c r="SBL171" s="1"/>
      <c r="SBM171" s="1"/>
      <c r="SBN171" s="1"/>
      <c r="SBO171" s="1"/>
      <c r="SBP171" s="1"/>
      <c r="SBQ171" s="1"/>
      <c r="SBR171" s="1"/>
      <c r="SBS171" s="1"/>
      <c r="SBT171" s="1"/>
      <c r="SBU171" s="1"/>
      <c r="SBV171" s="1"/>
      <c r="SBW171" s="1"/>
      <c r="SBX171" s="1"/>
      <c r="SBY171" s="1"/>
      <c r="SBZ171" s="1"/>
      <c r="SCA171" s="1"/>
      <c r="SCB171" s="1"/>
      <c r="SCC171" s="1"/>
      <c r="SCD171" s="1"/>
      <c r="SCE171" s="1"/>
      <c r="SCF171" s="1"/>
      <c r="SCG171" s="1"/>
      <c r="SCH171" s="1"/>
      <c r="SCI171" s="1"/>
      <c r="SCJ171" s="1"/>
      <c r="SCK171" s="1"/>
      <c r="SCL171" s="1"/>
      <c r="SCM171" s="1"/>
      <c r="SCN171" s="1"/>
      <c r="SCO171" s="1"/>
      <c r="SCP171" s="1"/>
      <c r="SCQ171" s="1"/>
      <c r="SCR171" s="1"/>
      <c r="SCS171" s="1"/>
      <c r="SCT171" s="1"/>
      <c r="SCU171" s="1"/>
      <c r="SCV171" s="1"/>
      <c r="SCW171" s="1"/>
      <c r="SCX171" s="1"/>
      <c r="SCY171" s="1"/>
      <c r="SCZ171" s="1"/>
      <c r="SDA171" s="1"/>
      <c r="SDB171" s="1"/>
      <c r="SDC171" s="1"/>
      <c r="SDD171" s="1"/>
      <c r="SDE171" s="1"/>
      <c r="SDF171" s="1"/>
      <c r="SDG171" s="1"/>
      <c r="SDH171" s="1"/>
      <c r="SDI171" s="1"/>
      <c r="SDJ171" s="1"/>
      <c r="SDK171" s="1"/>
      <c r="SDL171" s="1"/>
      <c r="SDM171" s="1"/>
      <c r="SDN171" s="1"/>
      <c r="SDO171" s="1"/>
      <c r="SDP171" s="1"/>
      <c r="SDQ171" s="1"/>
      <c r="SDR171" s="1"/>
      <c r="SDS171" s="1"/>
      <c r="SDT171" s="1"/>
      <c r="SDU171" s="1"/>
      <c r="SDV171" s="1"/>
      <c r="SDW171" s="1"/>
      <c r="SDX171" s="1"/>
      <c r="SDY171" s="1"/>
      <c r="SDZ171" s="1"/>
      <c r="SEA171" s="1"/>
      <c r="SEB171" s="1"/>
      <c r="SEC171" s="1"/>
      <c r="SED171" s="1"/>
      <c r="SEE171" s="1"/>
      <c r="SEF171" s="1"/>
      <c r="SEG171" s="1"/>
      <c r="SEH171" s="1"/>
      <c r="SEI171" s="1"/>
      <c r="SEJ171" s="1"/>
      <c r="SEK171" s="1"/>
      <c r="SEL171" s="1"/>
      <c r="SEM171" s="1"/>
      <c r="SEN171" s="1"/>
      <c r="SEO171" s="1"/>
      <c r="SEP171" s="1"/>
      <c r="SEQ171" s="1"/>
      <c r="SER171" s="1"/>
      <c r="SES171" s="1"/>
      <c r="SET171" s="1"/>
      <c r="SEU171" s="1"/>
      <c r="SEV171" s="1"/>
      <c r="SEW171" s="1"/>
      <c r="SEX171" s="1"/>
      <c r="SEY171" s="1"/>
      <c r="SEZ171" s="1"/>
      <c r="SFA171" s="1"/>
      <c r="SFB171" s="1"/>
      <c r="SFC171" s="1"/>
      <c r="SFD171" s="1"/>
      <c r="SFE171" s="1"/>
      <c r="SFF171" s="1"/>
      <c r="SFG171" s="1"/>
      <c r="SFH171" s="1"/>
      <c r="SFI171" s="1"/>
      <c r="SFJ171" s="1"/>
      <c r="SFK171" s="1"/>
      <c r="SFL171" s="1"/>
      <c r="SFM171" s="1"/>
      <c r="SFN171" s="1"/>
      <c r="SFO171" s="1"/>
      <c r="SFP171" s="1"/>
      <c r="SFQ171" s="1"/>
      <c r="SFR171" s="1"/>
      <c r="SFS171" s="1"/>
      <c r="SFT171" s="1"/>
      <c r="SFU171" s="1"/>
      <c r="SFV171" s="1"/>
      <c r="SFW171" s="1"/>
      <c r="SFX171" s="1"/>
      <c r="SFY171" s="1"/>
      <c r="SFZ171" s="1"/>
      <c r="SGA171" s="1"/>
      <c r="SGB171" s="1"/>
      <c r="SGC171" s="1"/>
      <c r="SGD171" s="1"/>
      <c r="SGE171" s="1"/>
      <c r="SGF171" s="1"/>
      <c r="SGG171" s="1"/>
      <c r="SGH171" s="1"/>
      <c r="SGI171" s="1"/>
      <c r="SGJ171" s="1"/>
      <c r="SGK171" s="1"/>
      <c r="SGL171" s="1"/>
      <c r="SGM171" s="1"/>
      <c r="SGN171" s="1"/>
      <c r="SGO171" s="1"/>
      <c r="SGP171" s="1"/>
      <c r="SGQ171" s="1"/>
      <c r="SGR171" s="1"/>
      <c r="SGS171" s="1"/>
      <c r="SGT171" s="1"/>
      <c r="SGU171" s="1"/>
      <c r="SGV171" s="1"/>
      <c r="SGW171" s="1"/>
      <c r="SGX171" s="1"/>
      <c r="SGY171" s="1"/>
      <c r="SGZ171" s="1"/>
      <c r="SHA171" s="1"/>
      <c r="SHB171" s="1"/>
      <c r="SHC171" s="1"/>
      <c r="SHD171" s="1"/>
      <c r="SHE171" s="1"/>
      <c r="SHF171" s="1"/>
      <c r="SHG171" s="1"/>
      <c r="SHH171" s="1"/>
      <c r="SHI171" s="1"/>
      <c r="SHJ171" s="1"/>
      <c r="SHK171" s="1"/>
      <c r="SHL171" s="1"/>
      <c r="SHM171" s="1"/>
      <c r="SHN171" s="1"/>
      <c r="SHO171" s="1"/>
      <c r="SHP171" s="1"/>
      <c r="SHQ171" s="1"/>
      <c r="SHR171" s="1"/>
      <c r="SHS171" s="1"/>
      <c r="SHT171" s="1"/>
      <c r="SHU171" s="1"/>
      <c r="SHV171" s="1"/>
      <c r="SHW171" s="1"/>
      <c r="SHX171" s="1"/>
      <c r="SHY171" s="1"/>
      <c r="SHZ171" s="1"/>
      <c r="SIA171" s="1"/>
      <c r="SIB171" s="1"/>
      <c r="SIC171" s="1"/>
      <c r="SID171" s="1"/>
      <c r="SIE171" s="1"/>
      <c r="SIF171" s="1"/>
      <c r="SIG171" s="1"/>
      <c r="SIH171" s="1"/>
      <c r="SII171" s="1"/>
      <c r="SIJ171" s="1"/>
      <c r="SIK171" s="1"/>
      <c r="SIL171" s="1"/>
      <c r="SIM171" s="1"/>
      <c r="SIN171" s="1"/>
      <c r="SIO171" s="1"/>
      <c r="SIP171" s="1"/>
      <c r="SIQ171" s="1"/>
      <c r="SIR171" s="1"/>
      <c r="SIS171" s="1"/>
      <c r="SIT171" s="1"/>
      <c r="SIU171" s="1"/>
      <c r="SIV171" s="1"/>
      <c r="SIW171" s="1"/>
      <c r="SIX171" s="1"/>
      <c r="SIY171" s="1"/>
      <c r="SIZ171" s="1"/>
      <c r="SJA171" s="1"/>
      <c r="SJB171" s="1"/>
      <c r="SJC171" s="1"/>
      <c r="SJD171" s="1"/>
      <c r="SJE171" s="1"/>
      <c r="SJF171" s="1"/>
      <c r="SJG171" s="1"/>
      <c r="SJH171" s="1"/>
      <c r="SJI171" s="1"/>
      <c r="SJJ171" s="1"/>
      <c r="SJK171" s="1"/>
      <c r="SJL171" s="1"/>
      <c r="SJM171" s="1"/>
      <c r="SJN171" s="1"/>
      <c r="SJO171" s="1"/>
      <c r="SJP171" s="1"/>
      <c r="SJQ171" s="1"/>
      <c r="SJR171" s="1"/>
      <c r="SJS171" s="1"/>
      <c r="SJT171" s="1"/>
      <c r="SJU171" s="1"/>
      <c r="SJV171" s="1"/>
      <c r="SJW171" s="1"/>
      <c r="SJX171" s="1"/>
      <c r="SJY171" s="1"/>
      <c r="SJZ171" s="1"/>
      <c r="SKA171" s="1"/>
      <c r="SKB171" s="1"/>
      <c r="SKC171" s="1"/>
      <c r="SKD171" s="1"/>
      <c r="SKE171" s="1"/>
      <c r="SKF171" s="1"/>
      <c r="SKG171" s="1"/>
      <c r="SKH171" s="1"/>
      <c r="SKI171" s="1"/>
      <c r="SKJ171" s="1"/>
      <c r="SKK171" s="1"/>
      <c r="SKL171" s="1"/>
      <c r="SKM171" s="1"/>
      <c r="SKN171" s="1"/>
      <c r="SKO171" s="1"/>
      <c r="SKP171" s="1"/>
      <c r="SKQ171" s="1"/>
      <c r="SKR171" s="1"/>
      <c r="SKS171" s="1"/>
      <c r="SKT171" s="1"/>
      <c r="SKU171" s="1"/>
      <c r="SKV171" s="1"/>
      <c r="SKW171" s="1"/>
      <c r="SKX171" s="1"/>
      <c r="SKY171" s="1"/>
      <c r="SKZ171" s="1"/>
      <c r="SLA171" s="1"/>
      <c r="SLB171" s="1"/>
      <c r="SLC171" s="1"/>
      <c r="SLD171" s="1"/>
      <c r="SLE171" s="1"/>
      <c r="SLF171" s="1"/>
      <c r="SLG171" s="1"/>
      <c r="SLH171" s="1"/>
      <c r="SLI171" s="1"/>
      <c r="SLJ171" s="1"/>
      <c r="SLK171" s="1"/>
      <c r="SLL171" s="1"/>
      <c r="SLM171" s="1"/>
      <c r="SLN171" s="1"/>
      <c r="SLO171" s="1"/>
      <c r="SLP171" s="1"/>
      <c r="SLQ171" s="1"/>
      <c r="SLR171" s="1"/>
      <c r="SLS171" s="1"/>
      <c r="SLT171" s="1"/>
      <c r="SLU171" s="1"/>
      <c r="SLV171" s="1"/>
      <c r="SLW171" s="1"/>
      <c r="SLX171" s="1"/>
      <c r="SLY171" s="1"/>
      <c r="SLZ171" s="1"/>
      <c r="SMA171" s="1"/>
      <c r="SMB171" s="1"/>
      <c r="SMC171" s="1"/>
      <c r="SMD171" s="1"/>
      <c r="SME171" s="1"/>
      <c r="SMF171" s="1"/>
      <c r="SMG171" s="1"/>
      <c r="SMH171" s="1"/>
      <c r="SMI171" s="1"/>
      <c r="SMJ171" s="1"/>
      <c r="SMK171" s="1"/>
      <c r="SML171" s="1"/>
      <c r="SMM171" s="1"/>
      <c r="SMN171" s="1"/>
      <c r="SMO171" s="1"/>
      <c r="SMP171" s="1"/>
      <c r="SMQ171" s="1"/>
      <c r="SMR171" s="1"/>
      <c r="SMS171" s="1"/>
      <c r="SMT171" s="1"/>
      <c r="SMU171" s="1"/>
      <c r="SMV171" s="1"/>
      <c r="SMW171" s="1"/>
      <c r="SMX171" s="1"/>
      <c r="SMY171" s="1"/>
      <c r="SMZ171" s="1"/>
      <c r="SNA171" s="1"/>
      <c r="SNB171" s="1"/>
      <c r="SNC171" s="1"/>
      <c r="SND171" s="1"/>
      <c r="SNE171" s="1"/>
      <c r="SNF171" s="1"/>
      <c r="SNG171" s="1"/>
      <c r="SNH171" s="1"/>
      <c r="SNI171" s="1"/>
      <c r="SNJ171" s="1"/>
      <c r="SNK171" s="1"/>
      <c r="SNL171" s="1"/>
      <c r="SNM171" s="1"/>
      <c r="SNN171" s="1"/>
      <c r="SNO171" s="1"/>
      <c r="SNP171" s="1"/>
      <c r="SNQ171" s="1"/>
      <c r="SNR171" s="1"/>
      <c r="SNS171" s="1"/>
      <c r="SNT171" s="1"/>
      <c r="SNU171" s="1"/>
      <c r="SNV171" s="1"/>
      <c r="SNW171" s="1"/>
      <c r="SNX171" s="1"/>
      <c r="SNY171" s="1"/>
      <c r="SNZ171" s="1"/>
      <c r="SOA171" s="1"/>
      <c r="SOB171" s="1"/>
      <c r="SOC171" s="1"/>
      <c r="SOD171" s="1"/>
      <c r="SOE171" s="1"/>
      <c r="SOF171" s="1"/>
      <c r="SOG171" s="1"/>
      <c r="SOH171" s="1"/>
      <c r="SOI171" s="1"/>
      <c r="SOJ171" s="1"/>
      <c r="SOK171" s="1"/>
      <c r="SOL171" s="1"/>
      <c r="SOM171" s="1"/>
      <c r="SON171" s="1"/>
      <c r="SOO171" s="1"/>
      <c r="SOP171" s="1"/>
      <c r="SOQ171" s="1"/>
      <c r="SOR171" s="1"/>
      <c r="SOS171" s="1"/>
      <c r="SOT171" s="1"/>
      <c r="SOU171" s="1"/>
      <c r="SOV171" s="1"/>
      <c r="SOW171" s="1"/>
      <c r="SOX171" s="1"/>
      <c r="SOY171" s="1"/>
      <c r="SOZ171" s="1"/>
      <c r="SPA171" s="1"/>
      <c r="SPB171" s="1"/>
      <c r="SPC171" s="1"/>
      <c r="SPD171" s="1"/>
      <c r="SPE171" s="1"/>
      <c r="SPF171" s="1"/>
      <c r="SPG171" s="1"/>
      <c r="SPH171" s="1"/>
      <c r="SPI171" s="1"/>
      <c r="SPJ171" s="1"/>
      <c r="SPK171" s="1"/>
      <c r="SPL171" s="1"/>
      <c r="SPM171" s="1"/>
      <c r="SPN171" s="1"/>
      <c r="SPO171" s="1"/>
      <c r="SPP171" s="1"/>
      <c r="SPQ171" s="1"/>
      <c r="SPR171" s="1"/>
      <c r="SPS171" s="1"/>
      <c r="SPT171" s="1"/>
      <c r="SPU171" s="1"/>
      <c r="SPV171" s="1"/>
      <c r="SPW171" s="1"/>
      <c r="SPX171" s="1"/>
      <c r="SPY171" s="1"/>
      <c r="SPZ171" s="1"/>
      <c r="SQA171" s="1"/>
      <c r="SQB171" s="1"/>
      <c r="SQC171" s="1"/>
      <c r="SQD171" s="1"/>
      <c r="SQE171" s="1"/>
      <c r="SQF171" s="1"/>
      <c r="SQG171" s="1"/>
      <c r="SQH171" s="1"/>
      <c r="SQI171" s="1"/>
      <c r="SQJ171" s="1"/>
      <c r="SQK171" s="1"/>
      <c r="SQL171" s="1"/>
      <c r="SQM171" s="1"/>
      <c r="SQN171" s="1"/>
      <c r="SQO171" s="1"/>
      <c r="SQP171" s="1"/>
      <c r="SQQ171" s="1"/>
      <c r="SQR171" s="1"/>
      <c r="SQS171" s="1"/>
      <c r="SQT171" s="1"/>
      <c r="SQU171" s="1"/>
      <c r="SQV171" s="1"/>
      <c r="SQW171" s="1"/>
      <c r="SQX171" s="1"/>
      <c r="SQY171" s="1"/>
      <c r="SQZ171" s="1"/>
      <c r="SRA171" s="1"/>
      <c r="SRB171" s="1"/>
      <c r="SRC171" s="1"/>
      <c r="SRD171" s="1"/>
      <c r="SRE171" s="1"/>
      <c r="SRF171" s="1"/>
      <c r="SRG171" s="1"/>
      <c r="SRH171" s="1"/>
      <c r="SRI171" s="1"/>
      <c r="SRJ171" s="1"/>
      <c r="SRK171" s="1"/>
      <c r="SRL171" s="1"/>
      <c r="SRM171" s="1"/>
      <c r="SRN171" s="1"/>
      <c r="SRO171" s="1"/>
      <c r="SRP171" s="1"/>
      <c r="SRQ171" s="1"/>
      <c r="SRR171" s="1"/>
      <c r="SRS171" s="1"/>
      <c r="SRT171" s="1"/>
      <c r="SRU171" s="1"/>
      <c r="SRV171" s="1"/>
      <c r="SRW171" s="1"/>
      <c r="SRX171" s="1"/>
      <c r="SRY171" s="1"/>
      <c r="SRZ171" s="1"/>
      <c r="SSA171" s="1"/>
      <c r="SSB171" s="1"/>
      <c r="SSC171" s="1"/>
      <c r="SSD171" s="1"/>
      <c r="SSE171" s="1"/>
      <c r="SSF171" s="1"/>
      <c r="SSG171" s="1"/>
      <c r="SSH171" s="1"/>
      <c r="SSI171" s="1"/>
      <c r="SSJ171" s="1"/>
      <c r="SSK171" s="1"/>
      <c r="SSL171" s="1"/>
      <c r="SSM171" s="1"/>
      <c r="SSN171" s="1"/>
      <c r="SSO171" s="1"/>
      <c r="SSP171" s="1"/>
      <c r="SSQ171" s="1"/>
      <c r="SSR171" s="1"/>
      <c r="SSS171" s="1"/>
      <c r="SST171" s="1"/>
      <c r="SSU171" s="1"/>
      <c r="SSV171" s="1"/>
      <c r="SSW171" s="1"/>
      <c r="SSX171" s="1"/>
      <c r="SSY171" s="1"/>
      <c r="SSZ171" s="1"/>
      <c r="STA171" s="1"/>
      <c r="STB171" s="1"/>
      <c r="STC171" s="1"/>
      <c r="STD171" s="1"/>
      <c r="STE171" s="1"/>
      <c r="STF171" s="1"/>
      <c r="STG171" s="1"/>
      <c r="STH171" s="1"/>
      <c r="STI171" s="1"/>
      <c r="STJ171" s="1"/>
      <c r="STK171" s="1"/>
      <c r="STL171" s="1"/>
      <c r="STM171" s="1"/>
      <c r="STN171" s="1"/>
      <c r="STO171" s="1"/>
      <c r="STP171" s="1"/>
      <c r="STQ171" s="1"/>
      <c r="STR171" s="1"/>
      <c r="STS171" s="1"/>
      <c r="STT171" s="1"/>
      <c r="STU171" s="1"/>
      <c r="STV171" s="1"/>
      <c r="STW171" s="1"/>
      <c r="STX171" s="1"/>
      <c r="STY171" s="1"/>
      <c r="STZ171" s="1"/>
      <c r="SUA171" s="1"/>
      <c r="SUB171" s="1"/>
      <c r="SUC171" s="1"/>
      <c r="SUD171" s="1"/>
      <c r="SUE171" s="1"/>
      <c r="SUF171" s="1"/>
      <c r="SUG171" s="1"/>
      <c r="SUH171" s="1"/>
      <c r="SUI171" s="1"/>
      <c r="SUJ171" s="1"/>
      <c r="SUK171" s="1"/>
      <c r="SUL171" s="1"/>
      <c r="SUM171" s="1"/>
      <c r="SUN171" s="1"/>
      <c r="SUO171" s="1"/>
      <c r="SUP171" s="1"/>
      <c r="SUQ171" s="1"/>
      <c r="SUR171" s="1"/>
      <c r="SUS171" s="1"/>
      <c r="SUT171" s="1"/>
      <c r="SUU171" s="1"/>
      <c r="SUV171" s="1"/>
      <c r="SUW171" s="1"/>
      <c r="SUX171" s="1"/>
      <c r="SUY171" s="1"/>
      <c r="SUZ171" s="1"/>
      <c r="SVA171" s="1"/>
      <c r="SVB171" s="1"/>
      <c r="SVC171" s="1"/>
      <c r="SVD171" s="1"/>
      <c r="SVE171" s="1"/>
      <c r="SVF171" s="1"/>
      <c r="SVG171" s="1"/>
      <c r="SVH171" s="1"/>
      <c r="SVI171" s="1"/>
      <c r="SVJ171" s="1"/>
      <c r="SVK171" s="1"/>
      <c r="SVL171" s="1"/>
      <c r="SVM171" s="1"/>
      <c r="SVN171" s="1"/>
      <c r="SVO171" s="1"/>
      <c r="SVP171" s="1"/>
      <c r="SVQ171" s="1"/>
      <c r="SVR171" s="1"/>
      <c r="SVS171" s="1"/>
      <c r="SVT171" s="1"/>
      <c r="SVU171" s="1"/>
      <c r="SVV171" s="1"/>
      <c r="SVW171" s="1"/>
      <c r="SVX171" s="1"/>
      <c r="SVY171" s="1"/>
      <c r="SVZ171" s="1"/>
      <c r="SWA171" s="1"/>
      <c r="SWB171" s="1"/>
      <c r="SWC171" s="1"/>
      <c r="SWD171" s="1"/>
      <c r="SWE171" s="1"/>
      <c r="SWF171" s="1"/>
      <c r="SWG171" s="1"/>
      <c r="SWH171" s="1"/>
      <c r="SWI171" s="1"/>
      <c r="SWJ171" s="1"/>
      <c r="SWK171" s="1"/>
      <c r="SWL171" s="1"/>
      <c r="SWM171" s="1"/>
      <c r="SWN171" s="1"/>
      <c r="SWO171" s="1"/>
      <c r="SWP171" s="1"/>
      <c r="SWQ171" s="1"/>
      <c r="SWR171" s="1"/>
      <c r="SWS171" s="1"/>
      <c r="SWT171" s="1"/>
      <c r="SWU171" s="1"/>
      <c r="SWV171" s="1"/>
      <c r="SWW171" s="1"/>
      <c r="SWX171" s="1"/>
      <c r="SWY171" s="1"/>
      <c r="SWZ171" s="1"/>
      <c r="SXA171" s="1"/>
      <c r="SXB171" s="1"/>
      <c r="SXC171" s="1"/>
      <c r="SXD171" s="1"/>
      <c r="SXE171" s="1"/>
      <c r="SXF171" s="1"/>
      <c r="SXG171" s="1"/>
      <c r="SXH171" s="1"/>
      <c r="SXI171" s="1"/>
      <c r="SXJ171" s="1"/>
      <c r="SXK171" s="1"/>
      <c r="SXL171" s="1"/>
      <c r="SXM171" s="1"/>
      <c r="SXN171" s="1"/>
      <c r="SXO171" s="1"/>
      <c r="SXP171" s="1"/>
      <c r="SXQ171" s="1"/>
      <c r="SXR171" s="1"/>
      <c r="SXS171" s="1"/>
      <c r="SXT171" s="1"/>
      <c r="SXU171" s="1"/>
      <c r="SXV171" s="1"/>
      <c r="SXW171" s="1"/>
      <c r="SXX171" s="1"/>
      <c r="SXY171" s="1"/>
      <c r="SXZ171" s="1"/>
      <c r="SYA171" s="1"/>
      <c r="SYB171" s="1"/>
      <c r="SYC171" s="1"/>
      <c r="SYD171" s="1"/>
      <c r="SYE171" s="1"/>
      <c r="SYF171" s="1"/>
      <c r="SYG171" s="1"/>
      <c r="SYH171" s="1"/>
      <c r="SYI171" s="1"/>
      <c r="SYJ171" s="1"/>
      <c r="SYK171" s="1"/>
      <c r="SYL171" s="1"/>
      <c r="SYM171" s="1"/>
      <c r="SYN171" s="1"/>
      <c r="SYO171" s="1"/>
      <c r="SYP171" s="1"/>
      <c r="SYQ171" s="1"/>
      <c r="SYR171" s="1"/>
      <c r="SYS171" s="1"/>
      <c r="SYT171" s="1"/>
      <c r="SYU171" s="1"/>
      <c r="SYV171" s="1"/>
      <c r="SYW171" s="1"/>
      <c r="SYX171" s="1"/>
      <c r="SYY171" s="1"/>
      <c r="SYZ171" s="1"/>
      <c r="SZA171" s="1"/>
      <c r="SZB171" s="1"/>
      <c r="SZC171" s="1"/>
      <c r="SZD171" s="1"/>
      <c r="SZE171" s="1"/>
      <c r="SZF171" s="1"/>
      <c r="SZG171" s="1"/>
      <c r="SZH171" s="1"/>
      <c r="SZI171" s="1"/>
      <c r="SZJ171" s="1"/>
      <c r="SZK171" s="1"/>
      <c r="SZL171" s="1"/>
      <c r="SZM171" s="1"/>
      <c r="SZN171" s="1"/>
      <c r="SZO171" s="1"/>
      <c r="SZP171" s="1"/>
      <c r="SZQ171" s="1"/>
      <c r="SZR171" s="1"/>
      <c r="SZS171" s="1"/>
      <c r="SZT171" s="1"/>
      <c r="SZU171" s="1"/>
      <c r="SZV171" s="1"/>
      <c r="SZW171" s="1"/>
      <c r="SZX171" s="1"/>
      <c r="SZY171" s="1"/>
      <c r="SZZ171" s="1"/>
      <c r="TAA171" s="1"/>
      <c r="TAB171" s="1"/>
      <c r="TAC171" s="1"/>
      <c r="TAD171" s="1"/>
      <c r="TAE171" s="1"/>
      <c r="TAF171" s="1"/>
      <c r="TAG171" s="1"/>
      <c r="TAH171" s="1"/>
      <c r="TAI171" s="1"/>
      <c r="TAJ171" s="1"/>
      <c r="TAK171" s="1"/>
      <c r="TAL171" s="1"/>
      <c r="TAM171" s="1"/>
      <c r="TAN171" s="1"/>
      <c r="TAO171" s="1"/>
      <c r="TAP171" s="1"/>
      <c r="TAQ171" s="1"/>
      <c r="TAR171" s="1"/>
      <c r="TAS171" s="1"/>
      <c r="TAT171" s="1"/>
      <c r="TAU171" s="1"/>
      <c r="TAV171" s="1"/>
      <c r="TAW171" s="1"/>
      <c r="TAX171" s="1"/>
      <c r="TAY171" s="1"/>
      <c r="TAZ171" s="1"/>
      <c r="TBA171" s="1"/>
      <c r="TBB171" s="1"/>
      <c r="TBC171" s="1"/>
      <c r="TBD171" s="1"/>
      <c r="TBE171" s="1"/>
      <c r="TBF171" s="1"/>
      <c r="TBG171" s="1"/>
      <c r="TBH171" s="1"/>
      <c r="TBI171" s="1"/>
      <c r="TBJ171" s="1"/>
      <c r="TBK171" s="1"/>
      <c r="TBL171" s="1"/>
      <c r="TBM171" s="1"/>
      <c r="TBN171" s="1"/>
      <c r="TBO171" s="1"/>
      <c r="TBP171" s="1"/>
      <c r="TBQ171" s="1"/>
      <c r="TBR171" s="1"/>
      <c r="TBS171" s="1"/>
      <c r="TBT171" s="1"/>
      <c r="TBU171" s="1"/>
      <c r="TBV171" s="1"/>
      <c r="TBW171" s="1"/>
      <c r="TBX171" s="1"/>
      <c r="TBY171" s="1"/>
      <c r="TBZ171" s="1"/>
      <c r="TCA171" s="1"/>
      <c r="TCB171" s="1"/>
      <c r="TCC171" s="1"/>
      <c r="TCD171" s="1"/>
      <c r="TCE171" s="1"/>
      <c r="TCF171" s="1"/>
      <c r="TCG171" s="1"/>
      <c r="TCH171" s="1"/>
      <c r="TCI171" s="1"/>
      <c r="TCJ171" s="1"/>
      <c r="TCK171" s="1"/>
      <c r="TCL171" s="1"/>
      <c r="TCM171" s="1"/>
      <c r="TCN171" s="1"/>
      <c r="TCO171" s="1"/>
      <c r="TCP171" s="1"/>
      <c r="TCQ171" s="1"/>
      <c r="TCR171" s="1"/>
      <c r="TCS171" s="1"/>
      <c r="TCT171" s="1"/>
      <c r="TCU171" s="1"/>
      <c r="TCV171" s="1"/>
      <c r="TCW171" s="1"/>
      <c r="TCX171" s="1"/>
      <c r="TCY171" s="1"/>
      <c r="TCZ171" s="1"/>
      <c r="TDA171" s="1"/>
      <c r="TDB171" s="1"/>
      <c r="TDC171" s="1"/>
      <c r="TDD171" s="1"/>
      <c r="TDE171" s="1"/>
      <c r="TDF171" s="1"/>
      <c r="TDG171" s="1"/>
      <c r="TDH171" s="1"/>
      <c r="TDI171" s="1"/>
      <c r="TDJ171" s="1"/>
      <c r="TDK171" s="1"/>
      <c r="TDL171" s="1"/>
      <c r="TDM171" s="1"/>
      <c r="TDN171" s="1"/>
      <c r="TDO171" s="1"/>
      <c r="TDP171" s="1"/>
      <c r="TDQ171" s="1"/>
      <c r="TDR171" s="1"/>
      <c r="TDS171" s="1"/>
      <c r="TDT171" s="1"/>
      <c r="TDU171" s="1"/>
      <c r="TDV171" s="1"/>
      <c r="TDW171" s="1"/>
      <c r="TDX171" s="1"/>
      <c r="TDY171" s="1"/>
      <c r="TDZ171" s="1"/>
      <c r="TEA171" s="1"/>
      <c r="TEB171" s="1"/>
      <c r="TEC171" s="1"/>
      <c r="TED171" s="1"/>
      <c r="TEE171" s="1"/>
      <c r="TEF171" s="1"/>
      <c r="TEG171" s="1"/>
      <c r="TEH171" s="1"/>
      <c r="TEI171" s="1"/>
      <c r="TEJ171" s="1"/>
      <c r="TEK171" s="1"/>
      <c r="TEL171" s="1"/>
      <c r="TEM171" s="1"/>
      <c r="TEN171" s="1"/>
      <c r="TEO171" s="1"/>
      <c r="TEP171" s="1"/>
      <c r="TEQ171" s="1"/>
      <c r="TER171" s="1"/>
      <c r="TES171" s="1"/>
      <c r="TET171" s="1"/>
      <c r="TEU171" s="1"/>
      <c r="TEV171" s="1"/>
      <c r="TEW171" s="1"/>
      <c r="TEX171" s="1"/>
      <c r="TEY171" s="1"/>
      <c r="TEZ171" s="1"/>
      <c r="TFA171" s="1"/>
      <c r="TFB171" s="1"/>
      <c r="TFC171" s="1"/>
      <c r="TFD171" s="1"/>
      <c r="TFE171" s="1"/>
      <c r="TFF171" s="1"/>
      <c r="TFG171" s="1"/>
      <c r="TFH171" s="1"/>
      <c r="TFI171" s="1"/>
      <c r="TFJ171" s="1"/>
      <c r="TFK171" s="1"/>
      <c r="TFL171" s="1"/>
      <c r="TFM171" s="1"/>
      <c r="TFN171" s="1"/>
      <c r="TFO171" s="1"/>
      <c r="TFP171" s="1"/>
      <c r="TFQ171" s="1"/>
      <c r="TFR171" s="1"/>
      <c r="TFS171" s="1"/>
      <c r="TFT171" s="1"/>
      <c r="TFU171" s="1"/>
      <c r="TFV171" s="1"/>
      <c r="TFW171" s="1"/>
      <c r="TFX171" s="1"/>
      <c r="TFY171" s="1"/>
      <c r="TFZ171" s="1"/>
      <c r="TGA171" s="1"/>
      <c r="TGB171" s="1"/>
      <c r="TGC171" s="1"/>
      <c r="TGD171" s="1"/>
      <c r="TGE171" s="1"/>
      <c r="TGF171" s="1"/>
      <c r="TGG171" s="1"/>
      <c r="TGH171" s="1"/>
      <c r="TGI171" s="1"/>
      <c r="TGJ171" s="1"/>
      <c r="TGK171" s="1"/>
      <c r="TGL171" s="1"/>
      <c r="TGM171" s="1"/>
      <c r="TGN171" s="1"/>
      <c r="TGO171" s="1"/>
      <c r="TGP171" s="1"/>
      <c r="TGQ171" s="1"/>
      <c r="TGR171" s="1"/>
      <c r="TGS171" s="1"/>
      <c r="TGT171" s="1"/>
      <c r="TGU171" s="1"/>
      <c r="TGV171" s="1"/>
      <c r="TGW171" s="1"/>
      <c r="TGX171" s="1"/>
      <c r="TGY171" s="1"/>
      <c r="TGZ171" s="1"/>
      <c r="THA171" s="1"/>
      <c r="THB171" s="1"/>
      <c r="THC171" s="1"/>
      <c r="THD171" s="1"/>
      <c r="THE171" s="1"/>
      <c r="THF171" s="1"/>
      <c r="THG171" s="1"/>
      <c r="THH171" s="1"/>
      <c r="THI171" s="1"/>
      <c r="THJ171" s="1"/>
      <c r="THK171" s="1"/>
      <c r="THL171" s="1"/>
      <c r="THM171" s="1"/>
      <c r="THN171" s="1"/>
      <c r="THO171" s="1"/>
      <c r="THP171" s="1"/>
      <c r="THQ171" s="1"/>
      <c r="THR171" s="1"/>
      <c r="THS171" s="1"/>
      <c r="THT171" s="1"/>
      <c r="THU171" s="1"/>
      <c r="THV171" s="1"/>
      <c r="THW171" s="1"/>
      <c r="THX171" s="1"/>
      <c r="THY171" s="1"/>
      <c r="THZ171" s="1"/>
      <c r="TIA171" s="1"/>
      <c r="TIB171" s="1"/>
      <c r="TIC171" s="1"/>
      <c r="TID171" s="1"/>
      <c r="TIE171" s="1"/>
      <c r="TIF171" s="1"/>
      <c r="TIG171" s="1"/>
      <c r="TIH171" s="1"/>
      <c r="TII171" s="1"/>
      <c r="TIJ171" s="1"/>
      <c r="TIK171" s="1"/>
      <c r="TIL171" s="1"/>
      <c r="TIM171" s="1"/>
      <c r="TIN171" s="1"/>
      <c r="TIO171" s="1"/>
      <c r="TIP171" s="1"/>
      <c r="TIQ171" s="1"/>
      <c r="TIR171" s="1"/>
      <c r="TIS171" s="1"/>
      <c r="TIT171" s="1"/>
      <c r="TIU171" s="1"/>
      <c r="TIV171" s="1"/>
      <c r="TIW171" s="1"/>
      <c r="TIX171" s="1"/>
      <c r="TIY171" s="1"/>
      <c r="TIZ171" s="1"/>
      <c r="TJA171" s="1"/>
      <c r="TJB171" s="1"/>
      <c r="TJC171" s="1"/>
      <c r="TJD171" s="1"/>
      <c r="TJE171" s="1"/>
      <c r="TJF171" s="1"/>
      <c r="TJG171" s="1"/>
      <c r="TJH171" s="1"/>
      <c r="TJI171" s="1"/>
      <c r="TJJ171" s="1"/>
      <c r="TJK171" s="1"/>
      <c r="TJL171" s="1"/>
      <c r="TJM171" s="1"/>
      <c r="TJN171" s="1"/>
      <c r="TJO171" s="1"/>
      <c r="TJP171" s="1"/>
      <c r="TJQ171" s="1"/>
      <c r="TJR171" s="1"/>
      <c r="TJS171" s="1"/>
      <c r="TJT171" s="1"/>
      <c r="TJU171" s="1"/>
      <c r="TJV171" s="1"/>
      <c r="TJW171" s="1"/>
      <c r="TJX171" s="1"/>
      <c r="TJY171" s="1"/>
      <c r="TJZ171" s="1"/>
      <c r="TKA171" s="1"/>
      <c r="TKB171" s="1"/>
      <c r="TKC171" s="1"/>
      <c r="TKD171" s="1"/>
      <c r="TKE171" s="1"/>
      <c r="TKF171" s="1"/>
      <c r="TKG171" s="1"/>
      <c r="TKH171" s="1"/>
      <c r="TKI171" s="1"/>
      <c r="TKJ171" s="1"/>
      <c r="TKK171" s="1"/>
      <c r="TKL171" s="1"/>
      <c r="TKM171" s="1"/>
      <c r="TKN171" s="1"/>
      <c r="TKO171" s="1"/>
      <c r="TKP171" s="1"/>
      <c r="TKQ171" s="1"/>
      <c r="TKR171" s="1"/>
      <c r="TKS171" s="1"/>
      <c r="TKT171" s="1"/>
      <c r="TKU171" s="1"/>
      <c r="TKV171" s="1"/>
      <c r="TKW171" s="1"/>
      <c r="TKX171" s="1"/>
      <c r="TKY171" s="1"/>
      <c r="TKZ171" s="1"/>
      <c r="TLA171" s="1"/>
      <c r="TLB171" s="1"/>
      <c r="TLC171" s="1"/>
      <c r="TLD171" s="1"/>
      <c r="TLE171" s="1"/>
      <c r="TLF171" s="1"/>
      <c r="TLG171" s="1"/>
      <c r="TLH171" s="1"/>
      <c r="TLI171" s="1"/>
      <c r="TLJ171" s="1"/>
      <c r="TLK171" s="1"/>
      <c r="TLL171" s="1"/>
      <c r="TLM171" s="1"/>
      <c r="TLN171" s="1"/>
      <c r="TLO171" s="1"/>
      <c r="TLP171" s="1"/>
      <c r="TLQ171" s="1"/>
      <c r="TLR171" s="1"/>
      <c r="TLS171" s="1"/>
      <c r="TLT171" s="1"/>
      <c r="TLU171" s="1"/>
      <c r="TLV171" s="1"/>
      <c r="TLW171" s="1"/>
      <c r="TLX171" s="1"/>
      <c r="TLY171" s="1"/>
      <c r="TLZ171" s="1"/>
      <c r="TMA171" s="1"/>
      <c r="TMB171" s="1"/>
      <c r="TMC171" s="1"/>
      <c r="TMD171" s="1"/>
      <c r="TME171" s="1"/>
      <c r="TMF171" s="1"/>
      <c r="TMG171" s="1"/>
      <c r="TMH171" s="1"/>
      <c r="TMI171" s="1"/>
      <c r="TMJ171" s="1"/>
      <c r="TMK171" s="1"/>
      <c r="TML171" s="1"/>
      <c r="TMM171" s="1"/>
      <c r="TMN171" s="1"/>
      <c r="TMO171" s="1"/>
      <c r="TMP171" s="1"/>
      <c r="TMQ171" s="1"/>
      <c r="TMR171" s="1"/>
      <c r="TMS171" s="1"/>
      <c r="TMT171" s="1"/>
      <c r="TMU171" s="1"/>
      <c r="TMV171" s="1"/>
      <c r="TMW171" s="1"/>
      <c r="TMX171" s="1"/>
      <c r="TMY171" s="1"/>
      <c r="TMZ171" s="1"/>
      <c r="TNA171" s="1"/>
      <c r="TNB171" s="1"/>
      <c r="TNC171" s="1"/>
      <c r="TND171" s="1"/>
      <c r="TNE171" s="1"/>
      <c r="TNF171" s="1"/>
      <c r="TNG171" s="1"/>
      <c r="TNH171" s="1"/>
      <c r="TNI171" s="1"/>
      <c r="TNJ171" s="1"/>
      <c r="TNK171" s="1"/>
      <c r="TNL171" s="1"/>
      <c r="TNM171" s="1"/>
      <c r="TNN171" s="1"/>
      <c r="TNO171" s="1"/>
      <c r="TNP171" s="1"/>
      <c r="TNQ171" s="1"/>
      <c r="TNR171" s="1"/>
      <c r="TNS171" s="1"/>
      <c r="TNT171" s="1"/>
      <c r="TNU171" s="1"/>
      <c r="TNV171" s="1"/>
      <c r="TNW171" s="1"/>
      <c r="TNX171" s="1"/>
      <c r="TNY171" s="1"/>
      <c r="TNZ171" s="1"/>
      <c r="TOA171" s="1"/>
      <c r="TOB171" s="1"/>
      <c r="TOC171" s="1"/>
      <c r="TOD171" s="1"/>
      <c r="TOE171" s="1"/>
      <c r="TOF171" s="1"/>
      <c r="TOG171" s="1"/>
      <c r="TOH171" s="1"/>
      <c r="TOI171" s="1"/>
      <c r="TOJ171" s="1"/>
      <c r="TOK171" s="1"/>
      <c r="TOL171" s="1"/>
      <c r="TOM171" s="1"/>
      <c r="TON171" s="1"/>
      <c r="TOO171" s="1"/>
      <c r="TOP171" s="1"/>
      <c r="TOQ171" s="1"/>
      <c r="TOR171" s="1"/>
      <c r="TOS171" s="1"/>
      <c r="TOT171" s="1"/>
      <c r="TOU171" s="1"/>
      <c r="TOV171" s="1"/>
      <c r="TOW171" s="1"/>
      <c r="TOX171" s="1"/>
      <c r="TOY171" s="1"/>
      <c r="TOZ171" s="1"/>
      <c r="TPA171" s="1"/>
      <c r="TPB171" s="1"/>
      <c r="TPC171" s="1"/>
      <c r="TPD171" s="1"/>
      <c r="TPE171" s="1"/>
      <c r="TPF171" s="1"/>
      <c r="TPG171" s="1"/>
      <c r="TPH171" s="1"/>
      <c r="TPI171" s="1"/>
      <c r="TPJ171" s="1"/>
      <c r="TPK171" s="1"/>
      <c r="TPL171" s="1"/>
      <c r="TPM171" s="1"/>
      <c r="TPN171" s="1"/>
      <c r="TPO171" s="1"/>
      <c r="TPP171" s="1"/>
      <c r="TPQ171" s="1"/>
      <c r="TPR171" s="1"/>
      <c r="TPS171" s="1"/>
      <c r="TPT171" s="1"/>
      <c r="TPU171" s="1"/>
      <c r="TPV171" s="1"/>
      <c r="TPW171" s="1"/>
      <c r="TPX171" s="1"/>
      <c r="TPY171" s="1"/>
      <c r="TPZ171" s="1"/>
      <c r="TQA171" s="1"/>
      <c r="TQB171" s="1"/>
      <c r="TQC171" s="1"/>
      <c r="TQD171" s="1"/>
      <c r="TQE171" s="1"/>
      <c r="TQF171" s="1"/>
      <c r="TQG171" s="1"/>
      <c r="TQH171" s="1"/>
      <c r="TQI171" s="1"/>
      <c r="TQJ171" s="1"/>
      <c r="TQK171" s="1"/>
      <c r="TQL171" s="1"/>
      <c r="TQM171" s="1"/>
      <c r="TQN171" s="1"/>
      <c r="TQO171" s="1"/>
      <c r="TQP171" s="1"/>
      <c r="TQQ171" s="1"/>
      <c r="TQR171" s="1"/>
      <c r="TQS171" s="1"/>
      <c r="TQT171" s="1"/>
      <c r="TQU171" s="1"/>
      <c r="TQV171" s="1"/>
      <c r="TQW171" s="1"/>
      <c r="TQX171" s="1"/>
      <c r="TQY171" s="1"/>
      <c r="TQZ171" s="1"/>
      <c r="TRA171" s="1"/>
      <c r="TRB171" s="1"/>
      <c r="TRC171" s="1"/>
      <c r="TRD171" s="1"/>
      <c r="TRE171" s="1"/>
      <c r="TRF171" s="1"/>
      <c r="TRG171" s="1"/>
      <c r="TRH171" s="1"/>
      <c r="TRI171" s="1"/>
      <c r="TRJ171" s="1"/>
      <c r="TRK171" s="1"/>
      <c r="TRL171" s="1"/>
      <c r="TRM171" s="1"/>
      <c r="TRN171" s="1"/>
      <c r="TRO171" s="1"/>
      <c r="TRP171" s="1"/>
      <c r="TRQ171" s="1"/>
      <c r="TRR171" s="1"/>
      <c r="TRS171" s="1"/>
      <c r="TRT171" s="1"/>
      <c r="TRU171" s="1"/>
      <c r="TRV171" s="1"/>
      <c r="TRW171" s="1"/>
      <c r="TRX171" s="1"/>
      <c r="TRY171" s="1"/>
      <c r="TRZ171" s="1"/>
      <c r="TSA171" s="1"/>
      <c r="TSB171" s="1"/>
      <c r="TSC171" s="1"/>
      <c r="TSD171" s="1"/>
      <c r="TSE171" s="1"/>
      <c r="TSF171" s="1"/>
      <c r="TSG171" s="1"/>
      <c r="TSH171" s="1"/>
      <c r="TSI171" s="1"/>
      <c r="TSJ171" s="1"/>
      <c r="TSK171" s="1"/>
      <c r="TSL171" s="1"/>
      <c r="TSM171" s="1"/>
      <c r="TSN171" s="1"/>
      <c r="TSO171" s="1"/>
      <c r="TSP171" s="1"/>
      <c r="TSQ171" s="1"/>
      <c r="TSR171" s="1"/>
      <c r="TSS171" s="1"/>
      <c r="TST171" s="1"/>
      <c r="TSU171" s="1"/>
      <c r="TSV171" s="1"/>
      <c r="TSW171" s="1"/>
      <c r="TSX171" s="1"/>
      <c r="TSY171" s="1"/>
      <c r="TSZ171" s="1"/>
      <c r="TTA171" s="1"/>
      <c r="TTB171" s="1"/>
      <c r="TTC171" s="1"/>
      <c r="TTD171" s="1"/>
      <c r="TTE171" s="1"/>
      <c r="TTF171" s="1"/>
      <c r="TTG171" s="1"/>
      <c r="TTH171" s="1"/>
      <c r="TTI171" s="1"/>
      <c r="TTJ171" s="1"/>
      <c r="TTK171" s="1"/>
      <c r="TTL171" s="1"/>
      <c r="TTM171" s="1"/>
      <c r="TTN171" s="1"/>
      <c r="TTO171" s="1"/>
      <c r="TTP171" s="1"/>
      <c r="TTQ171" s="1"/>
      <c r="TTR171" s="1"/>
      <c r="TTS171" s="1"/>
      <c r="TTT171" s="1"/>
      <c r="TTU171" s="1"/>
      <c r="TTV171" s="1"/>
      <c r="TTW171" s="1"/>
      <c r="TTX171" s="1"/>
      <c r="TTY171" s="1"/>
      <c r="TTZ171" s="1"/>
      <c r="TUA171" s="1"/>
      <c r="TUB171" s="1"/>
      <c r="TUC171" s="1"/>
      <c r="TUD171" s="1"/>
      <c r="TUE171" s="1"/>
      <c r="TUF171" s="1"/>
      <c r="TUG171" s="1"/>
      <c r="TUH171" s="1"/>
      <c r="TUI171" s="1"/>
      <c r="TUJ171" s="1"/>
      <c r="TUK171" s="1"/>
      <c r="TUL171" s="1"/>
      <c r="TUM171" s="1"/>
      <c r="TUN171" s="1"/>
      <c r="TUO171" s="1"/>
      <c r="TUP171" s="1"/>
      <c r="TUQ171" s="1"/>
      <c r="TUR171" s="1"/>
      <c r="TUS171" s="1"/>
      <c r="TUT171" s="1"/>
      <c r="TUU171" s="1"/>
      <c r="TUV171" s="1"/>
      <c r="TUW171" s="1"/>
      <c r="TUX171" s="1"/>
      <c r="TUY171" s="1"/>
      <c r="TUZ171" s="1"/>
      <c r="TVA171" s="1"/>
      <c r="TVB171" s="1"/>
      <c r="TVC171" s="1"/>
      <c r="TVD171" s="1"/>
      <c r="TVE171" s="1"/>
      <c r="TVF171" s="1"/>
      <c r="TVG171" s="1"/>
      <c r="TVH171" s="1"/>
      <c r="TVI171" s="1"/>
      <c r="TVJ171" s="1"/>
      <c r="TVK171" s="1"/>
      <c r="TVL171" s="1"/>
      <c r="TVM171" s="1"/>
      <c r="TVN171" s="1"/>
      <c r="TVO171" s="1"/>
      <c r="TVP171" s="1"/>
      <c r="TVQ171" s="1"/>
      <c r="TVR171" s="1"/>
      <c r="TVS171" s="1"/>
      <c r="TVT171" s="1"/>
      <c r="TVU171" s="1"/>
      <c r="TVV171" s="1"/>
      <c r="TVW171" s="1"/>
      <c r="TVX171" s="1"/>
      <c r="TVY171" s="1"/>
      <c r="TVZ171" s="1"/>
      <c r="TWA171" s="1"/>
      <c r="TWB171" s="1"/>
      <c r="TWC171" s="1"/>
      <c r="TWD171" s="1"/>
      <c r="TWE171" s="1"/>
      <c r="TWF171" s="1"/>
      <c r="TWG171" s="1"/>
      <c r="TWH171" s="1"/>
      <c r="TWI171" s="1"/>
      <c r="TWJ171" s="1"/>
      <c r="TWK171" s="1"/>
      <c r="TWL171" s="1"/>
      <c r="TWM171" s="1"/>
      <c r="TWN171" s="1"/>
      <c r="TWO171" s="1"/>
      <c r="TWP171" s="1"/>
      <c r="TWQ171" s="1"/>
      <c r="TWR171" s="1"/>
      <c r="TWS171" s="1"/>
      <c r="TWT171" s="1"/>
      <c r="TWU171" s="1"/>
      <c r="TWV171" s="1"/>
      <c r="TWW171" s="1"/>
      <c r="TWX171" s="1"/>
      <c r="TWY171" s="1"/>
      <c r="TWZ171" s="1"/>
      <c r="TXA171" s="1"/>
      <c r="TXB171" s="1"/>
      <c r="TXC171" s="1"/>
      <c r="TXD171" s="1"/>
      <c r="TXE171" s="1"/>
      <c r="TXF171" s="1"/>
      <c r="TXG171" s="1"/>
      <c r="TXH171" s="1"/>
      <c r="TXI171" s="1"/>
      <c r="TXJ171" s="1"/>
      <c r="TXK171" s="1"/>
      <c r="TXL171" s="1"/>
      <c r="TXM171" s="1"/>
      <c r="TXN171" s="1"/>
      <c r="TXO171" s="1"/>
      <c r="TXP171" s="1"/>
      <c r="TXQ171" s="1"/>
      <c r="TXR171" s="1"/>
      <c r="TXS171" s="1"/>
      <c r="TXT171" s="1"/>
      <c r="TXU171" s="1"/>
      <c r="TXV171" s="1"/>
      <c r="TXW171" s="1"/>
      <c r="TXX171" s="1"/>
      <c r="TXY171" s="1"/>
      <c r="TXZ171" s="1"/>
      <c r="TYA171" s="1"/>
      <c r="TYB171" s="1"/>
      <c r="TYC171" s="1"/>
      <c r="TYD171" s="1"/>
      <c r="TYE171" s="1"/>
      <c r="TYF171" s="1"/>
      <c r="TYG171" s="1"/>
      <c r="TYH171" s="1"/>
      <c r="TYI171" s="1"/>
      <c r="TYJ171" s="1"/>
      <c r="TYK171" s="1"/>
      <c r="TYL171" s="1"/>
      <c r="TYM171" s="1"/>
      <c r="TYN171" s="1"/>
      <c r="TYO171" s="1"/>
      <c r="TYP171" s="1"/>
      <c r="TYQ171" s="1"/>
      <c r="TYR171" s="1"/>
      <c r="TYS171" s="1"/>
      <c r="TYT171" s="1"/>
      <c r="TYU171" s="1"/>
      <c r="TYV171" s="1"/>
      <c r="TYW171" s="1"/>
      <c r="TYX171" s="1"/>
      <c r="TYY171" s="1"/>
      <c r="TYZ171" s="1"/>
      <c r="TZA171" s="1"/>
      <c r="TZB171" s="1"/>
      <c r="TZC171" s="1"/>
      <c r="TZD171" s="1"/>
      <c r="TZE171" s="1"/>
      <c r="TZF171" s="1"/>
      <c r="TZG171" s="1"/>
      <c r="TZH171" s="1"/>
      <c r="TZI171" s="1"/>
      <c r="TZJ171" s="1"/>
      <c r="TZK171" s="1"/>
      <c r="TZL171" s="1"/>
      <c r="TZM171" s="1"/>
      <c r="TZN171" s="1"/>
      <c r="TZO171" s="1"/>
      <c r="TZP171" s="1"/>
      <c r="TZQ171" s="1"/>
      <c r="TZR171" s="1"/>
      <c r="TZS171" s="1"/>
      <c r="TZT171" s="1"/>
      <c r="TZU171" s="1"/>
      <c r="TZV171" s="1"/>
      <c r="TZW171" s="1"/>
      <c r="TZX171" s="1"/>
      <c r="TZY171" s="1"/>
      <c r="TZZ171" s="1"/>
      <c r="UAA171" s="1"/>
      <c r="UAB171" s="1"/>
      <c r="UAC171" s="1"/>
      <c r="UAD171" s="1"/>
      <c r="UAE171" s="1"/>
      <c r="UAF171" s="1"/>
      <c r="UAG171" s="1"/>
      <c r="UAH171" s="1"/>
      <c r="UAI171" s="1"/>
      <c r="UAJ171" s="1"/>
      <c r="UAK171" s="1"/>
      <c r="UAL171" s="1"/>
      <c r="UAM171" s="1"/>
      <c r="UAN171" s="1"/>
      <c r="UAO171" s="1"/>
      <c r="UAP171" s="1"/>
      <c r="UAQ171" s="1"/>
      <c r="UAR171" s="1"/>
      <c r="UAS171" s="1"/>
      <c r="UAT171" s="1"/>
      <c r="UAU171" s="1"/>
      <c r="UAV171" s="1"/>
      <c r="UAW171" s="1"/>
      <c r="UAX171" s="1"/>
      <c r="UAY171" s="1"/>
      <c r="UAZ171" s="1"/>
      <c r="UBA171" s="1"/>
      <c r="UBB171" s="1"/>
      <c r="UBC171" s="1"/>
      <c r="UBD171" s="1"/>
      <c r="UBE171" s="1"/>
      <c r="UBF171" s="1"/>
      <c r="UBG171" s="1"/>
      <c r="UBH171" s="1"/>
      <c r="UBI171" s="1"/>
      <c r="UBJ171" s="1"/>
      <c r="UBK171" s="1"/>
      <c r="UBL171" s="1"/>
      <c r="UBM171" s="1"/>
      <c r="UBN171" s="1"/>
      <c r="UBO171" s="1"/>
      <c r="UBP171" s="1"/>
      <c r="UBQ171" s="1"/>
      <c r="UBR171" s="1"/>
      <c r="UBS171" s="1"/>
      <c r="UBT171" s="1"/>
      <c r="UBU171" s="1"/>
      <c r="UBV171" s="1"/>
      <c r="UBW171" s="1"/>
      <c r="UBX171" s="1"/>
      <c r="UBY171" s="1"/>
      <c r="UBZ171" s="1"/>
      <c r="UCA171" s="1"/>
      <c r="UCB171" s="1"/>
      <c r="UCC171" s="1"/>
      <c r="UCD171" s="1"/>
      <c r="UCE171" s="1"/>
      <c r="UCF171" s="1"/>
      <c r="UCG171" s="1"/>
      <c r="UCH171" s="1"/>
      <c r="UCI171" s="1"/>
      <c r="UCJ171" s="1"/>
      <c r="UCK171" s="1"/>
      <c r="UCL171" s="1"/>
      <c r="UCM171" s="1"/>
      <c r="UCN171" s="1"/>
      <c r="UCO171" s="1"/>
      <c r="UCP171" s="1"/>
      <c r="UCQ171" s="1"/>
      <c r="UCR171" s="1"/>
      <c r="UCS171" s="1"/>
      <c r="UCT171" s="1"/>
      <c r="UCU171" s="1"/>
      <c r="UCV171" s="1"/>
      <c r="UCW171" s="1"/>
      <c r="UCX171" s="1"/>
      <c r="UCY171" s="1"/>
      <c r="UCZ171" s="1"/>
      <c r="UDA171" s="1"/>
      <c r="UDB171" s="1"/>
      <c r="UDC171" s="1"/>
      <c r="UDD171" s="1"/>
      <c r="UDE171" s="1"/>
      <c r="UDF171" s="1"/>
      <c r="UDG171" s="1"/>
      <c r="UDH171" s="1"/>
      <c r="UDI171" s="1"/>
      <c r="UDJ171" s="1"/>
      <c r="UDK171" s="1"/>
      <c r="UDL171" s="1"/>
      <c r="UDM171" s="1"/>
      <c r="UDN171" s="1"/>
      <c r="UDO171" s="1"/>
      <c r="UDP171" s="1"/>
      <c r="UDQ171" s="1"/>
      <c r="UDR171" s="1"/>
      <c r="UDS171" s="1"/>
      <c r="UDT171" s="1"/>
      <c r="UDU171" s="1"/>
      <c r="UDV171" s="1"/>
      <c r="UDW171" s="1"/>
      <c r="UDX171" s="1"/>
      <c r="UDY171" s="1"/>
      <c r="UDZ171" s="1"/>
      <c r="UEA171" s="1"/>
      <c r="UEB171" s="1"/>
      <c r="UEC171" s="1"/>
      <c r="UED171" s="1"/>
      <c r="UEE171" s="1"/>
      <c r="UEF171" s="1"/>
      <c r="UEG171" s="1"/>
      <c r="UEH171" s="1"/>
      <c r="UEI171" s="1"/>
      <c r="UEJ171" s="1"/>
      <c r="UEK171" s="1"/>
      <c r="UEL171" s="1"/>
      <c r="UEM171" s="1"/>
      <c r="UEN171" s="1"/>
      <c r="UEO171" s="1"/>
      <c r="UEP171" s="1"/>
      <c r="UEQ171" s="1"/>
      <c r="UER171" s="1"/>
      <c r="UES171" s="1"/>
      <c r="UET171" s="1"/>
      <c r="UEU171" s="1"/>
      <c r="UEV171" s="1"/>
      <c r="UEW171" s="1"/>
      <c r="UEX171" s="1"/>
      <c r="UEY171" s="1"/>
      <c r="UEZ171" s="1"/>
      <c r="UFA171" s="1"/>
      <c r="UFB171" s="1"/>
      <c r="UFC171" s="1"/>
      <c r="UFD171" s="1"/>
      <c r="UFE171" s="1"/>
      <c r="UFF171" s="1"/>
      <c r="UFG171" s="1"/>
      <c r="UFH171" s="1"/>
      <c r="UFI171" s="1"/>
      <c r="UFJ171" s="1"/>
      <c r="UFK171" s="1"/>
      <c r="UFL171" s="1"/>
      <c r="UFM171" s="1"/>
      <c r="UFN171" s="1"/>
      <c r="UFO171" s="1"/>
      <c r="UFP171" s="1"/>
      <c r="UFQ171" s="1"/>
      <c r="UFR171" s="1"/>
      <c r="UFS171" s="1"/>
      <c r="UFT171" s="1"/>
      <c r="UFU171" s="1"/>
      <c r="UFV171" s="1"/>
      <c r="UFW171" s="1"/>
      <c r="UFX171" s="1"/>
      <c r="UFY171" s="1"/>
      <c r="UFZ171" s="1"/>
      <c r="UGA171" s="1"/>
      <c r="UGB171" s="1"/>
      <c r="UGC171" s="1"/>
      <c r="UGD171" s="1"/>
      <c r="UGE171" s="1"/>
      <c r="UGF171" s="1"/>
      <c r="UGG171" s="1"/>
      <c r="UGH171" s="1"/>
      <c r="UGI171" s="1"/>
      <c r="UGJ171" s="1"/>
      <c r="UGK171" s="1"/>
      <c r="UGL171" s="1"/>
      <c r="UGM171" s="1"/>
      <c r="UGN171" s="1"/>
      <c r="UGO171" s="1"/>
      <c r="UGP171" s="1"/>
      <c r="UGQ171" s="1"/>
      <c r="UGR171" s="1"/>
      <c r="UGS171" s="1"/>
      <c r="UGT171" s="1"/>
      <c r="UGU171" s="1"/>
      <c r="UGV171" s="1"/>
      <c r="UGW171" s="1"/>
      <c r="UGX171" s="1"/>
      <c r="UGY171" s="1"/>
      <c r="UGZ171" s="1"/>
      <c r="UHA171" s="1"/>
      <c r="UHB171" s="1"/>
      <c r="UHC171" s="1"/>
      <c r="UHD171" s="1"/>
      <c r="UHE171" s="1"/>
      <c r="UHF171" s="1"/>
      <c r="UHG171" s="1"/>
      <c r="UHH171" s="1"/>
      <c r="UHI171" s="1"/>
      <c r="UHJ171" s="1"/>
      <c r="UHK171" s="1"/>
      <c r="UHL171" s="1"/>
      <c r="UHM171" s="1"/>
      <c r="UHN171" s="1"/>
      <c r="UHO171" s="1"/>
      <c r="UHP171" s="1"/>
      <c r="UHQ171" s="1"/>
      <c r="UHR171" s="1"/>
      <c r="UHS171" s="1"/>
      <c r="UHT171" s="1"/>
      <c r="UHU171" s="1"/>
      <c r="UHV171" s="1"/>
      <c r="UHW171" s="1"/>
      <c r="UHX171" s="1"/>
      <c r="UHY171" s="1"/>
      <c r="UHZ171" s="1"/>
      <c r="UIA171" s="1"/>
      <c r="UIB171" s="1"/>
      <c r="UIC171" s="1"/>
      <c r="UID171" s="1"/>
      <c r="UIE171" s="1"/>
      <c r="UIF171" s="1"/>
      <c r="UIG171" s="1"/>
      <c r="UIH171" s="1"/>
      <c r="UII171" s="1"/>
      <c r="UIJ171" s="1"/>
      <c r="UIK171" s="1"/>
      <c r="UIL171" s="1"/>
      <c r="UIM171" s="1"/>
      <c r="UIN171" s="1"/>
      <c r="UIO171" s="1"/>
      <c r="UIP171" s="1"/>
      <c r="UIQ171" s="1"/>
      <c r="UIR171" s="1"/>
      <c r="UIS171" s="1"/>
      <c r="UIT171" s="1"/>
      <c r="UIU171" s="1"/>
      <c r="UIV171" s="1"/>
      <c r="UIW171" s="1"/>
      <c r="UIX171" s="1"/>
      <c r="UIY171" s="1"/>
      <c r="UIZ171" s="1"/>
      <c r="UJA171" s="1"/>
      <c r="UJB171" s="1"/>
      <c r="UJC171" s="1"/>
      <c r="UJD171" s="1"/>
      <c r="UJE171" s="1"/>
      <c r="UJF171" s="1"/>
      <c r="UJG171" s="1"/>
      <c r="UJH171" s="1"/>
      <c r="UJI171" s="1"/>
      <c r="UJJ171" s="1"/>
      <c r="UJK171" s="1"/>
      <c r="UJL171" s="1"/>
      <c r="UJM171" s="1"/>
      <c r="UJN171" s="1"/>
      <c r="UJO171" s="1"/>
      <c r="UJP171" s="1"/>
      <c r="UJQ171" s="1"/>
      <c r="UJR171" s="1"/>
      <c r="UJS171" s="1"/>
      <c r="UJT171" s="1"/>
      <c r="UJU171" s="1"/>
      <c r="UJV171" s="1"/>
      <c r="UJW171" s="1"/>
      <c r="UJX171" s="1"/>
      <c r="UJY171" s="1"/>
      <c r="UJZ171" s="1"/>
      <c r="UKA171" s="1"/>
      <c r="UKB171" s="1"/>
      <c r="UKC171" s="1"/>
      <c r="UKD171" s="1"/>
      <c r="UKE171" s="1"/>
      <c r="UKF171" s="1"/>
      <c r="UKG171" s="1"/>
      <c r="UKH171" s="1"/>
      <c r="UKI171" s="1"/>
      <c r="UKJ171" s="1"/>
      <c r="UKK171" s="1"/>
      <c r="UKL171" s="1"/>
      <c r="UKM171" s="1"/>
      <c r="UKN171" s="1"/>
      <c r="UKO171" s="1"/>
      <c r="UKP171" s="1"/>
      <c r="UKQ171" s="1"/>
      <c r="UKR171" s="1"/>
      <c r="UKS171" s="1"/>
      <c r="UKT171" s="1"/>
      <c r="UKU171" s="1"/>
      <c r="UKV171" s="1"/>
      <c r="UKW171" s="1"/>
      <c r="UKX171" s="1"/>
      <c r="UKY171" s="1"/>
      <c r="UKZ171" s="1"/>
      <c r="ULA171" s="1"/>
      <c r="ULB171" s="1"/>
      <c r="ULC171" s="1"/>
      <c r="ULD171" s="1"/>
      <c r="ULE171" s="1"/>
      <c r="ULF171" s="1"/>
      <c r="ULG171" s="1"/>
      <c r="ULH171" s="1"/>
      <c r="ULI171" s="1"/>
      <c r="ULJ171" s="1"/>
      <c r="ULK171" s="1"/>
      <c r="ULL171" s="1"/>
      <c r="ULM171" s="1"/>
      <c r="ULN171" s="1"/>
      <c r="ULO171" s="1"/>
      <c r="ULP171" s="1"/>
      <c r="ULQ171" s="1"/>
      <c r="ULR171" s="1"/>
      <c r="ULS171" s="1"/>
      <c r="ULT171" s="1"/>
      <c r="ULU171" s="1"/>
      <c r="ULV171" s="1"/>
      <c r="ULW171" s="1"/>
      <c r="ULX171" s="1"/>
      <c r="ULY171" s="1"/>
      <c r="ULZ171" s="1"/>
      <c r="UMA171" s="1"/>
      <c r="UMB171" s="1"/>
      <c r="UMC171" s="1"/>
      <c r="UMD171" s="1"/>
      <c r="UME171" s="1"/>
      <c r="UMF171" s="1"/>
      <c r="UMG171" s="1"/>
      <c r="UMH171" s="1"/>
      <c r="UMI171" s="1"/>
      <c r="UMJ171" s="1"/>
      <c r="UMK171" s="1"/>
      <c r="UML171" s="1"/>
      <c r="UMM171" s="1"/>
      <c r="UMN171" s="1"/>
      <c r="UMO171" s="1"/>
      <c r="UMP171" s="1"/>
      <c r="UMQ171" s="1"/>
      <c r="UMR171" s="1"/>
      <c r="UMS171" s="1"/>
      <c r="UMT171" s="1"/>
      <c r="UMU171" s="1"/>
      <c r="UMV171" s="1"/>
      <c r="UMW171" s="1"/>
      <c r="UMX171" s="1"/>
      <c r="UMY171" s="1"/>
      <c r="UMZ171" s="1"/>
      <c r="UNA171" s="1"/>
      <c r="UNB171" s="1"/>
      <c r="UNC171" s="1"/>
      <c r="UND171" s="1"/>
      <c r="UNE171" s="1"/>
      <c r="UNF171" s="1"/>
      <c r="UNG171" s="1"/>
      <c r="UNH171" s="1"/>
      <c r="UNI171" s="1"/>
      <c r="UNJ171" s="1"/>
      <c r="UNK171" s="1"/>
      <c r="UNL171" s="1"/>
      <c r="UNM171" s="1"/>
      <c r="UNN171" s="1"/>
      <c r="UNO171" s="1"/>
      <c r="UNP171" s="1"/>
      <c r="UNQ171" s="1"/>
      <c r="UNR171" s="1"/>
      <c r="UNS171" s="1"/>
      <c r="UNT171" s="1"/>
      <c r="UNU171" s="1"/>
      <c r="UNV171" s="1"/>
      <c r="UNW171" s="1"/>
      <c r="UNX171" s="1"/>
      <c r="UNY171" s="1"/>
      <c r="UNZ171" s="1"/>
      <c r="UOA171" s="1"/>
      <c r="UOB171" s="1"/>
      <c r="UOC171" s="1"/>
      <c r="UOD171" s="1"/>
      <c r="UOE171" s="1"/>
      <c r="UOF171" s="1"/>
      <c r="UOG171" s="1"/>
      <c r="UOH171" s="1"/>
      <c r="UOI171" s="1"/>
      <c r="UOJ171" s="1"/>
      <c r="UOK171" s="1"/>
      <c r="UOL171" s="1"/>
      <c r="UOM171" s="1"/>
      <c r="UON171" s="1"/>
      <c r="UOO171" s="1"/>
      <c r="UOP171" s="1"/>
      <c r="UOQ171" s="1"/>
      <c r="UOR171" s="1"/>
      <c r="UOS171" s="1"/>
      <c r="UOT171" s="1"/>
      <c r="UOU171" s="1"/>
      <c r="UOV171" s="1"/>
      <c r="UOW171" s="1"/>
      <c r="UOX171" s="1"/>
      <c r="UOY171" s="1"/>
      <c r="UOZ171" s="1"/>
      <c r="UPA171" s="1"/>
      <c r="UPB171" s="1"/>
      <c r="UPC171" s="1"/>
      <c r="UPD171" s="1"/>
      <c r="UPE171" s="1"/>
      <c r="UPF171" s="1"/>
      <c r="UPG171" s="1"/>
      <c r="UPH171" s="1"/>
      <c r="UPI171" s="1"/>
      <c r="UPJ171" s="1"/>
      <c r="UPK171" s="1"/>
      <c r="UPL171" s="1"/>
      <c r="UPM171" s="1"/>
      <c r="UPN171" s="1"/>
      <c r="UPO171" s="1"/>
      <c r="UPP171" s="1"/>
      <c r="UPQ171" s="1"/>
      <c r="UPR171" s="1"/>
      <c r="UPS171" s="1"/>
      <c r="UPT171" s="1"/>
      <c r="UPU171" s="1"/>
      <c r="UPV171" s="1"/>
      <c r="UPW171" s="1"/>
      <c r="UPX171" s="1"/>
      <c r="UPY171" s="1"/>
      <c r="UPZ171" s="1"/>
      <c r="UQA171" s="1"/>
      <c r="UQB171" s="1"/>
      <c r="UQC171" s="1"/>
      <c r="UQD171" s="1"/>
      <c r="UQE171" s="1"/>
      <c r="UQF171" s="1"/>
      <c r="UQG171" s="1"/>
      <c r="UQH171" s="1"/>
      <c r="UQI171" s="1"/>
      <c r="UQJ171" s="1"/>
      <c r="UQK171" s="1"/>
      <c r="UQL171" s="1"/>
      <c r="UQM171" s="1"/>
      <c r="UQN171" s="1"/>
      <c r="UQO171" s="1"/>
      <c r="UQP171" s="1"/>
      <c r="UQQ171" s="1"/>
      <c r="UQR171" s="1"/>
      <c r="UQS171" s="1"/>
      <c r="UQT171" s="1"/>
      <c r="UQU171" s="1"/>
      <c r="UQV171" s="1"/>
      <c r="UQW171" s="1"/>
      <c r="UQX171" s="1"/>
      <c r="UQY171" s="1"/>
      <c r="UQZ171" s="1"/>
      <c r="URA171" s="1"/>
      <c r="URB171" s="1"/>
      <c r="URC171" s="1"/>
      <c r="URD171" s="1"/>
      <c r="URE171" s="1"/>
      <c r="URF171" s="1"/>
      <c r="URG171" s="1"/>
      <c r="URH171" s="1"/>
      <c r="URI171" s="1"/>
      <c r="URJ171" s="1"/>
      <c r="URK171" s="1"/>
      <c r="URL171" s="1"/>
      <c r="URM171" s="1"/>
      <c r="URN171" s="1"/>
      <c r="URO171" s="1"/>
      <c r="URP171" s="1"/>
      <c r="URQ171" s="1"/>
      <c r="URR171" s="1"/>
      <c r="URS171" s="1"/>
      <c r="URT171" s="1"/>
      <c r="URU171" s="1"/>
      <c r="URV171" s="1"/>
      <c r="URW171" s="1"/>
      <c r="URX171" s="1"/>
      <c r="URY171" s="1"/>
      <c r="URZ171" s="1"/>
      <c r="USA171" s="1"/>
      <c r="USB171" s="1"/>
      <c r="USC171" s="1"/>
      <c r="USD171" s="1"/>
      <c r="USE171" s="1"/>
      <c r="USF171" s="1"/>
      <c r="USG171" s="1"/>
      <c r="USH171" s="1"/>
      <c r="USI171" s="1"/>
      <c r="USJ171" s="1"/>
      <c r="USK171" s="1"/>
      <c r="USL171" s="1"/>
      <c r="USM171" s="1"/>
      <c r="USN171" s="1"/>
      <c r="USO171" s="1"/>
      <c r="USP171" s="1"/>
      <c r="USQ171" s="1"/>
      <c r="USR171" s="1"/>
      <c r="USS171" s="1"/>
      <c r="UST171" s="1"/>
      <c r="USU171" s="1"/>
      <c r="USV171" s="1"/>
      <c r="USW171" s="1"/>
      <c r="USX171" s="1"/>
      <c r="USY171" s="1"/>
      <c r="USZ171" s="1"/>
      <c r="UTA171" s="1"/>
      <c r="UTB171" s="1"/>
      <c r="UTC171" s="1"/>
      <c r="UTD171" s="1"/>
      <c r="UTE171" s="1"/>
      <c r="UTF171" s="1"/>
      <c r="UTG171" s="1"/>
      <c r="UTH171" s="1"/>
      <c r="UTI171" s="1"/>
      <c r="UTJ171" s="1"/>
      <c r="UTK171" s="1"/>
      <c r="UTL171" s="1"/>
      <c r="UTM171" s="1"/>
      <c r="UTN171" s="1"/>
      <c r="UTO171" s="1"/>
      <c r="UTP171" s="1"/>
      <c r="UTQ171" s="1"/>
      <c r="UTR171" s="1"/>
      <c r="UTS171" s="1"/>
      <c r="UTT171" s="1"/>
      <c r="UTU171" s="1"/>
      <c r="UTV171" s="1"/>
      <c r="UTW171" s="1"/>
      <c r="UTX171" s="1"/>
      <c r="UTY171" s="1"/>
      <c r="UTZ171" s="1"/>
      <c r="UUA171" s="1"/>
      <c r="UUB171" s="1"/>
      <c r="UUC171" s="1"/>
      <c r="UUD171" s="1"/>
      <c r="UUE171" s="1"/>
      <c r="UUF171" s="1"/>
      <c r="UUG171" s="1"/>
      <c r="UUH171" s="1"/>
      <c r="UUI171" s="1"/>
      <c r="UUJ171" s="1"/>
      <c r="UUK171" s="1"/>
      <c r="UUL171" s="1"/>
      <c r="UUM171" s="1"/>
      <c r="UUN171" s="1"/>
      <c r="UUO171" s="1"/>
      <c r="UUP171" s="1"/>
      <c r="UUQ171" s="1"/>
      <c r="UUR171" s="1"/>
      <c r="UUS171" s="1"/>
      <c r="UUT171" s="1"/>
      <c r="UUU171" s="1"/>
      <c r="UUV171" s="1"/>
      <c r="UUW171" s="1"/>
      <c r="UUX171" s="1"/>
      <c r="UUY171" s="1"/>
      <c r="UUZ171" s="1"/>
      <c r="UVA171" s="1"/>
      <c r="UVB171" s="1"/>
      <c r="UVC171" s="1"/>
      <c r="UVD171" s="1"/>
      <c r="UVE171" s="1"/>
      <c r="UVF171" s="1"/>
      <c r="UVG171" s="1"/>
      <c r="UVH171" s="1"/>
      <c r="UVI171" s="1"/>
      <c r="UVJ171" s="1"/>
      <c r="UVK171" s="1"/>
      <c r="UVL171" s="1"/>
      <c r="UVM171" s="1"/>
      <c r="UVN171" s="1"/>
      <c r="UVO171" s="1"/>
      <c r="UVP171" s="1"/>
      <c r="UVQ171" s="1"/>
      <c r="UVR171" s="1"/>
      <c r="UVS171" s="1"/>
      <c r="UVT171" s="1"/>
      <c r="UVU171" s="1"/>
      <c r="UVV171" s="1"/>
      <c r="UVW171" s="1"/>
      <c r="UVX171" s="1"/>
      <c r="UVY171" s="1"/>
      <c r="UVZ171" s="1"/>
      <c r="UWA171" s="1"/>
      <c r="UWB171" s="1"/>
      <c r="UWC171" s="1"/>
      <c r="UWD171" s="1"/>
      <c r="UWE171" s="1"/>
      <c r="UWF171" s="1"/>
      <c r="UWG171" s="1"/>
      <c r="UWH171" s="1"/>
      <c r="UWI171" s="1"/>
      <c r="UWJ171" s="1"/>
      <c r="UWK171" s="1"/>
      <c r="UWL171" s="1"/>
      <c r="UWM171" s="1"/>
      <c r="UWN171" s="1"/>
      <c r="UWO171" s="1"/>
      <c r="UWP171" s="1"/>
      <c r="UWQ171" s="1"/>
      <c r="UWR171" s="1"/>
      <c r="UWS171" s="1"/>
      <c r="UWT171" s="1"/>
      <c r="UWU171" s="1"/>
      <c r="UWV171" s="1"/>
      <c r="UWW171" s="1"/>
      <c r="UWX171" s="1"/>
      <c r="UWY171" s="1"/>
      <c r="UWZ171" s="1"/>
      <c r="UXA171" s="1"/>
      <c r="UXB171" s="1"/>
      <c r="UXC171" s="1"/>
      <c r="UXD171" s="1"/>
      <c r="UXE171" s="1"/>
      <c r="UXF171" s="1"/>
      <c r="UXG171" s="1"/>
      <c r="UXH171" s="1"/>
      <c r="UXI171" s="1"/>
      <c r="UXJ171" s="1"/>
      <c r="UXK171" s="1"/>
      <c r="UXL171" s="1"/>
      <c r="UXM171" s="1"/>
      <c r="UXN171" s="1"/>
      <c r="UXO171" s="1"/>
      <c r="UXP171" s="1"/>
      <c r="UXQ171" s="1"/>
      <c r="UXR171" s="1"/>
      <c r="UXS171" s="1"/>
      <c r="UXT171" s="1"/>
      <c r="UXU171" s="1"/>
      <c r="UXV171" s="1"/>
      <c r="UXW171" s="1"/>
      <c r="UXX171" s="1"/>
      <c r="UXY171" s="1"/>
      <c r="UXZ171" s="1"/>
      <c r="UYA171" s="1"/>
      <c r="UYB171" s="1"/>
      <c r="UYC171" s="1"/>
      <c r="UYD171" s="1"/>
      <c r="UYE171" s="1"/>
      <c r="UYF171" s="1"/>
      <c r="UYG171" s="1"/>
      <c r="UYH171" s="1"/>
      <c r="UYI171" s="1"/>
      <c r="UYJ171" s="1"/>
      <c r="UYK171" s="1"/>
      <c r="UYL171" s="1"/>
      <c r="UYM171" s="1"/>
      <c r="UYN171" s="1"/>
      <c r="UYO171" s="1"/>
      <c r="UYP171" s="1"/>
      <c r="UYQ171" s="1"/>
      <c r="UYR171" s="1"/>
      <c r="UYS171" s="1"/>
      <c r="UYT171" s="1"/>
      <c r="UYU171" s="1"/>
      <c r="UYV171" s="1"/>
      <c r="UYW171" s="1"/>
      <c r="UYX171" s="1"/>
      <c r="UYY171" s="1"/>
      <c r="UYZ171" s="1"/>
      <c r="UZA171" s="1"/>
      <c r="UZB171" s="1"/>
      <c r="UZC171" s="1"/>
      <c r="UZD171" s="1"/>
      <c r="UZE171" s="1"/>
      <c r="UZF171" s="1"/>
      <c r="UZG171" s="1"/>
      <c r="UZH171" s="1"/>
      <c r="UZI171" s="1"/>
      <c r="UZJ171" s="1"/>
      <c r="UZK171" s="1"/>
      <c r="UZL171" s="1"/>
      <c r="UZM171" s="1"/>
      <c r="UZN171" s="1"/>
      <c r="UZO171" s="1"/>
      <c r="UZP171" s="1"/>
      <c r="UZQ171" s="1"/>
      <c r="UZR171" s="1"/>
      <c r="UZS171" s="1"/>
      <c r="UZT171" s="1"/>
      <c r="UZU171" s="1"/>
      <c r="UZV171" s="1"/>
      <c r="UZW171" s="1"/>
      <c r="UZX171" s="1"/>
      <c r="UZY171" s="1"/>
      <c r="UZZ171" s="1"/>
      <c r="VAA171" s="1"/>
      <c r="VAB171" s="1"/>
      <c r="VAC171" s="1"/>
      <c r="VAD171" s="1"/>
      <c r="VAE171" s="1"/>
      <c r="VAF171" s="1"/>
      <c r="VAG171" s="1"/>
      <c r="VAH171" s="1"/>
      <c r="VAI171" s="1"/>
      <c r="VAJ171" s="1"/>
      <c r="VAK171" s="1"/>
      <c r="VAL171" s="1"/>
      <c r="VAM171" s="1"/>
      <c r="VAN171" s="1"/>
      <c r="VAO171" s="1"/>
      <c r="VAP171" s="1"/>
      <c r="VAQ171" s="1"/>
      <c r="VAR171" s="1"/>
      <c r="VAS171" s="1"/>
      <c r="VAT171" s="1"/>
      <c r="VAU171" s="1"/>
      <c r="VAV171" s="1"/>
      <c r="VAW171" s="1"/>
      <c r="VAX171" s="1"/>
      <c r="VAY171" s="1"/>
      <c r="VAZ171" s="1"/>
      <c r="VBA171" s="1"/>
      <c r="VBB171" s="1"/>
      <c r="VBC171" s="1"/>
      <c r="VBD171" s="1"/>
      <c r="VBE171" s="1"/>
      <c r="VBF171" s="1"/>
      <c r="VBG171" s="1"/>
      <c r="VBH171" s="1"/>
      <c r="VBI171" s="1"/>
      <c r="VBJ171" s="1"/>
      <c r="VBK171" s="1"/>
      <c r="VBL171" s="1"/>
      <c r="VBM171" s="1"/>
      <c r="VBN171" s="1"/>
      <c r="VBO171" s="1"/>
      <c r="VBP171" s="1"/>
      <c r="VBQ171" s="1"/>
      <c r="VBR171" s="1"/>
      <c r="VBS171" s="1"/>
      <c r="VBT171" s="1"/>
      <c r="VBU171" s="1"/>
      <c r="VBV171" s="1"/>
      <c r="VBW171" s="1"/>
      <c r="VBX171" s="1"/>
      <c r="VBY171" s="1"/>
      <c r="VBZ171" s="1"/>
      <c r="VCA171" s="1"/>
      <c r="VCB171" s="1"/>
      <c r="VCC171" s="1"/>
      <c r="VCD171" s="1"/>
      <c r="VCE171" s="1"/>
      <c r="VCF171" s="1"/>
      <c r="VCG171" s="1"/>
      <c r="VCH171" s="1"/>
      <c r="VCI171" s="1"/>
      <c r="VCJ171" s="1"/>
      <c r="VCK171" s="1"/>
      <c r="VCL171" s="1"/>
      <c r="VCM171" s="1"/>
      <c r="VCN171" s="1"/>
      <c r="VCO171" s="1"/>
      <c r="VCP171" s="1"/>
      <c r="VCQ171" s="1"/>
      <c r="VCR171" s="1"/>
      <c r="VCS171" s="1"/>
      <c r="VCT171" s="1"/>
      <c r="VCU171" s="1"/>
      <c r="VCV171" s="1"/>
      <c r="VCW171" s="1"/>
      <c r="VCX171" s="1"/>
      <c r="VCY171" s="1"/>
      <c r="VCZ171" s="1"/>
      <c r="VDA171" s="1"/>
      <c r="VDB171" s="1"/>
      <c r="VDC171" s="1"/>
      <c r="VDD171" s="1"/>
      <c r="VDE171" s="1"/>
      <c r="VDF171" s="1"/>
      <c r="VDG171" s="1"/>
      <c r="VDH171" s="1"/>
      <c r="VDI171" s="1"/>
      <c r="VDJ171" s="1"/>
      <c r="VDK171" s="1"/>
      <c r="VDL171" s="1"/>
      <c r="VDM171" s="1"/>
      <c r="VDN171" s="1"/>
      <c r="VDO171" s="1"/>
      <c r="VDP171" s="1"/>
      <c r="VDQ171" s="1"/>
      <c r="VDR171" s="1"/>
      <c r="VDS171" s="1"/>
      <c r="VDT171" s="1"/>
      <c r="VDU171" s="1"/>
      <c r="VDV171" s="1"/>
      <c r="VDW171" s="1"/>
      <c r="VDX171" s="1"/>
      <c r="VDY171" s="1"/>
      <c r="VDZ171" s="1"/>
      <c r="VEA171" s="1"/>
      <c r="VEB171" s="1"/>
      <c r="VEC171" s="1"/>
      <c r="VED171" s="1"/>
      <c r="VEE171" s="1"/>
      <c r="VEF171" s="1"/>
      <c r="VEG171" s="1"/>
      <c r="VEH171" s="1"/>
      <c r="VEI171" s="1"/>
      <c r="VEJ171" s="1"/>
      <c r="VEK171" s="1"/>
      <c r="VEL171" s="1"/>
      <c r="VEM171" s="1"/>
      <c r="VEN171" s="1"/>
      <c r="VEO171" s="1"/>
      <c r="VEP171" s="1"/>
      <c r="VEQ171" s="1"/>
      <c r="VER171" s="1"/>
      <c r="VES171" s="1"/>
      <c r="VET171" s="1"/>
      <c r="VEU171" s="1"/>
      <c r="VEV171" s="1"/>
      <c r="VEW171" s="1"/>
      <c r="VEX171" s="1"/>
      <c r="VEY171" s="1"/>
      <c r="VEZ171" s="1"/>
      <c r="VFA171" s="1"/>
      <c r="VFB171" s="1"/>
      <c r="VFC171" s="1"/>
      <c r="VFD171" s="1"/>
      <c r="VFE171" s="1"/>
      <c r="VFF171" s="1"/>
      <c r="VFG171" s="1"/>
      <c r="VFH171" s="1"/>
      <c r="VFI171" s="1"/>
      <c r="VFJ171" s="1"/>
      <c r="VFK171" s="1"/>
      <c r="VFL171" s="1"/>
      <c r="VFM171" s="1"/>
      <c r="VFN171" s="1"/>
      <c r="VFO171" s="1"/>
      <c r="VFP171" s="1"/>
      <c r="VFQ171" s="1"/>
      <c r="VFR171" s="1"/>
      <c r="VFS171" s="1"/>
      <c r="VFT171" s="1"/>
      <c r="VFU171" s="1"/>
      <c r="VFV171" s="1"/>
      <c r="VFW171" s="1"/>
      <c r="VFX171" s="1"/>
      <c r="VFY171" s="1"/>
      <c r="VFZ171" s="1"/>
      <c r="VGA171" s="1"/>
      <c r="VGB171" s="1"/>
      <c r="VGC171" s="1"/>
      <c r="VGD171" s="1"/>
      <c r="VGE171" s="1"/>
      <c r="VGF171" s="1"/>
      <c r="VGG171" s="1"/>
      <c r="VGH171" s="1"/>
      <c r="VGI171" s="1"/>
      <c r="VGJ171" s="1"/>
      <c r="VGK171" s="1"/>
      <c r="VGL171" s="1"/>
      <c r="VGM171" s="1"/>
      <c r="VGN171" s="1"/>
      <c r="VGO171" s="1"/>
      <c r="VGP171" s="1"/>
      <c r="VGQ171" s="1"/>
      <c r="VGR171" s="1"/>
      <c r="VGS171" s="1"/>
      <c r="VGT171" s="1"/>
      <c r="VGU171" s="1"/>
      <c r="VGV171" s="1"/>
      <c r="VGW171" s="1"/>
      <c r="VGX171" s="1"/>
      <c r="VGY171" s="1"/>
      <c r="VGZ171" s="1"/>
      <c r="VHA171" s="1"/>
      <c r="VHB171" s="1"/>
      <c r="VHC171" s="1"/>
      <c r="VHD171" s="1"/>
      <c r="VHE171" s="1"/>
      <c r="VHF171" s="1"/>
      <c r="VHG171" s="1"/>
      <c r="VHH171" s="1"/>
      <c r="VHI171" s="1"/>
      <c r="VHJ171" s="1"/>
      <c r="VHK171" s="1"/>
      <c r="VHL171" s="1"/>
      <c r="VHM171" s="1"/>
      <c r="VHN171" s="1"/>
      <c r="VHO171" s="1"/>
      <c r="VHP171" s="1"/>
      <c r="VHQ171" s="1"/>
      <c r="VHR171" s="1"/>
      <c r="VHS171" s="1"/>
      <c r="VHT171" s="1"/>
      <c r="VHU171" s="1"/>
      <c r="VHV171" s="1"/>
      <c r="VHW171" s="1"/>
      <c r="VHX171" s="1"/>
      <c r="VHY171" s="1"/>
      <c r="VHZ171" s="1"/>
      <c r="VIA171" s="1"/>
      <c r="VIB171" s="1"/>
      <c r="VIC171" s="1"/>
      <c r="VID171" s="1"/>
      <c r="VIE171" s="1"/>
      <c r="VIF171" s="1"/>
      <c r="VIG171" s="1"/>
      <c r="VIH171" s="1"/>
      <c r="VII171" s="1"/>
      <c r="VIJ171" s="1"/>
      <c r="VIK171" s="1"/>
      <c r="VIL171" s="1"/>
      <c r="VIM171" s="1"/>
      <c r="VIN171" s="1"/>
      <c r="VIO171" s="1"/>
      <c r="VIP171" s="1"/>
      <c r="VIQ171" s="1"/>
      <c r="VIR171" s="1"/>
      <c r="VIS171" s="1"/>
      <c r="VIT171" s="1"/>
      <c r="VIU171" s="1"/>
      <c r="VIV171" s="1"/>
      <c r="VIW171" s="1"/>
      <c r="VIX171" s="1"/>
      <c r="VIY171" s="1"/>
      <c r="VIZ171" s="1"/>
      <c r="VJA171" s="1"/>
      <c r="VJB171" s="1"/>
      <c r="VJC171" s="1"/>
      <c r="VJD171" s="1"/>
      <c r="VJE171" s="1"/>
      <c r="VJF171" s="1"/>
      <c r="VJG171" s="1"/>
      <c r="VJH171" s="1"/>
      <c r="VJI171" s="1"/>
      <c r="VJJ171" s="1"/>
      <c r="VJK171" s="1"/>
      <c r="VJL171" s="1"/>
      <c r="VJM171" s="1"/>
      <c r="VJN171" s="1"/>
      <c r="VJO171" s="1"/>
      <c r="VJP171" s="1"/>
      <c r="VJQ171" s="1"/>
      <c r="VJR171" s="1"/>
      <c r="VJS171" s="1"/>
      <c r="VJT171" s="1"/>
      <c r="VJU171" s="1"/>
      <c r="VJV171" s="1"/>
      <c r="VJW171" s="1"/>
      <c r="VJX171" s="1"/>
      <c r="VJY171" s="1"/>
      <c r="VJZ171" s="1"/>
      <c r="VKA171" s="1"/>
      <c r="VKB171" s="1"/>
      <c r="VKC171" s="1"/>
      <c r="VKD171" s="1"/>
      <c r="VKE171" s="1"/>
      <c r="VKF171" s="1"/>
      <c r="VKG171" s="1"/>
      <c r="VKH171" s="1"/>
      <c r="VKI171" s="1"/>
      <c r="VKJ171" s="1"/>
      <c r="VKK171" s="1"/>
      <c r="VKL171" s="1"/>
      <c r="VKM171" s="1"/>
      <c r="VKN171" s="1"/>
      <c r="VKO171" s="1"/>
      <c r="VKP171" s="1"/>
      <c r="VKQ171" s="1"/>
      <c r="VKR171" s="1"/>
      <c r="VKS171" s="1"/>
      <c r="VKT171" s="1"/>
      <c r="VKU171" s="1"/>
      <c r="VKV171" s="1"/>
      <c r="VKW171" s="1"/>
      <c r="VKX171" s="1"/>
      <c r="VKY171" s="1"/>
      <c r="VKZ171" s="1"/>
      <c r="VLA171" s="1"/>
      <c r="VLB171" s="1"/>
      <c r="VLC171" s="1"/>
      <c r="VLD171" s="1"/>
      <c r="VLE171" s="1"/>
      <c r="VLF171" s="1"/>
      <c r="VLG171" s="1"/>
      <c r="VLH171" s="1"/>
      <c r="VLI171" s="1"/>
      <c r="VLJ171" s="1"/>
      <c r="VLK171" s="1"/>
      <c r="VLL171" s="1"/>
      <c r="VLM171" s="1"/>
      <c r="VLN171" s="1"/>
      <c r="VLO171" s="1"/>
      <c r="VLP171" s="1"/>
      <c r="VLQ171" s="1"/>
      <c r="VLR171" s="1"/>
      <c r="VLS171" s="1"/>
      <c r="VLT171" s="1"/>
      <c r="VLU171" s="1"/>
      <c r="VLV171" s="1"/>
      <c r="VLW171" s="1"/>
      <c r="VLX171" s="1"/>
      <c r="VLY171" s="1"/>
      <c r="VLZ171" s="1"/>
      <c r="VMA171" s="1"/>
      <c r="VMB171" s="1"/>
      <c r="VMC171" s="1"/>
      <c r="VMD171" s="1"/>
      <c r="VME171" s="1"/>
      <c r="VMF171" s="1"/>
      <c r="VMG171" s="1"/>
      <c r="VMH171" s="1"/>
      <c r="VMI171" s="1"/>
      <c r="VMJ171" s="1"/>
      <c r="VMK171" s="1"/>
      <c r="VML171" s="1"/>
      <c r="VMM171" s="1"/>
      <c r="VMN171" s="1"/>
      <c r="VMO171" s="1"/>
      <c r="VMP171" s="1"/>
      <c r="VMQ171" s="1"/>
      <c r="VMR171" s="1"/>
      <c r="VMS171" s="1"/>
      <c r="VMT171" s="1"/>
      <c r="VMU171" s="1"/>
      <c r="VMV171" s="1"/>
      <c r="VMW171" s="1"/>
      <c r="VMX171" s="1"/>
      <c r="VMY171" s="1"/>
      <c r="VMZ171" s="1"/>
      <c r="VNA171" s="1"/>
      <c r="VNB171" s="1"/>
      <c r="VNC171" s="1"/>
      <c r="VND171" s="1"/>
      <c r="VNE171" s="1"/>
      <c r="VNF171" s="1"/>
      <c r="VNG171" s="1"/>
      <c r="VNH171" s="1"/>
      <c r="VNI171" s="1"/>
      <c r="VNJ171" s="1"/>
      <c r="VNK171" s="1"/>
      <c r="VNL171" s="1"/>
      <c r="VNM171" s="1"/>
      <c r="VNN171" s="1"/>
      <c r="VNO171" s="1"/>
      <c r="VNP171" s="1"/>
      <c r="VNQ171" s="1"/>
      <c r="VNR171" s="1"/>
      <c r="VNS171" s="1"/>
      <c r="VNT171" s="1"/>
      <c r="VNU171" s="1"/>
      <c r="VNV171" s="1"/>
      <c r="VNW171" s="1"/>
      <c r="VNX171" s="1"/>
      <c r="VNY171" s="1"/>
      <c r="VNZ171" s="1"/>
      <c r="VOA171" s="1"/>
      <c r="VOB171" s="1"/>
      <c r="VOC171" s="1"/>
      <c r="VOD171" s="1"/>
      <c r="VOE171" s="1"/>
      <c r="VOF171" s="1"/>
      <c r="VOG171" s="1"/>
      <c r="VOH171" s="1"/>
      <c r="VOI171" s="1"/>
      <c r="VOJ171" s="1"/>
      <c r="VOK171" s="1"/>
      <c r="VOL171" s="1"/>
      <c r="VOM171" s="1"/>
      <c r="VON171" s="1"/>
      <c r="VOO171" s="1"/>
      <c r="VOP171" s="1"/>
      <c r="VOQ171" s="1"/>
      <c r="VOR171" s="1"/>
      <c r="VOS171" s="1"/>
      <c r="VOT171" s="1"/>
      <c r="VOU171" s="1"/>
      <c r="VOV171" s="1"/>
      <c r="VOW171" s="1"/>
      <c r="VOX171" s="1"/>
      <c r="VOY171" s="1"/>
      <c r="VOZ171" s="1"/>
      <c r="VPA171" s="1"/>
      <c r="VPB171" s="1"/>
      <c r="VPC171" s="1"/>
      <c r="VPD171" s="1"/>
      <c r="VPE171" s="1"/>
      <c r="VPF171" s="1"/>
      <c r="VPG171" s="1"/>
      <c r="VPH171" s="1"/>
      <c r="VPI171" s="1"/>
      <c r="VPJ171" s="1"/>
      <c r="VPK171" s="1"/>
      <c r="VPL171" s="1"/>
      <c r="VPM171" s="1"/>
      <c r="VPN171" s="1"/>
      <c r="VPO171" s="1"/>
      <c r="VPP171" s="1"/>
      <c r="VPQ171" s="1"/>
      <c r="VPR171" s="1"/>
      <c r="VPS171" s="1"/>
      <c r="VPT171" s="1"/>
      <c r="VPU171" s="1"/>
      <c r="VPV171" s="1"/>
      <c r="VPW171" s="1"/>
      <c r="VPX171" s="1"/>
      <c r="VPY171" s="1"/>
      <c r="VPZ171" s="1"/>
      <c r="VQA171" s="1"/>
      <c r="VQB171" s="1"/>
      <c r="VQC171" s="1"/>
      <c r="VQD171" s="1"/>
      <c r="VQE171" s="1"/>
      <c r="VQF171" s="1"/>
      <c r="VQG171" s="1"/>
      <c r="VQH171" s="1"/>
      <c r="VQI171" s="1"/>
      <c r="VQJ171" s="1"/>
      <c r="VQK171" s="1"/>
      <c r="VQL171" s="1"/>
      <c r="VQM171" s="1"/>
      <c r="VQN171" s="1"/>
      <c r="VQO171" s="1"/>
      <c r="VQP171" s="1"/>
      <c r="VQQ171" s="1"/>
      <c r="VQR171" s="1"/>
      <c r="VQS171" s="1"/>
      <c r="VQT171" s="1"/>
      <c r="VQU171" s="1"/>
      <c r="VQV171" s="1"/>
      <c r="VQW171" s="1"/>
      <c r="VQX171" s="1"/>
      <c r="VQY171" s="1"/>
      <c r="VQZ171" s="1"/>
      <c r="VRA171" s="1"/>
      <c r="VRB171" s="1"/>
      <c r="VRC171" s="1"/>
      <c r="VRD171" s="1"/>
      <c r="VRE171" s="1"/>
      <c r="VRF171" s="1"/>
      <c r="VRG171" s="1"/>
      <c r="VRH171" s="1"/>
      <c r="VRI171" s="1"/>
      <c r="VRJ171" s="1"/>
      <c r="VRK171" s="1"/>
      <c r="VRL171" s="1"/>
      <c r="VRM171" s="1"/>
      <c r="VRN171" s="1"/>
      <c r="VRO171" s="1"/>
      <c r="VRP171" s="1"/>
      <c r="VRQ171" s="1"/>
      <c r="VRR171" s="1"/>
      <c r="VRS171" s="1"/>
      <c r="VRT171" s="1"/>
      <c r="VRU171" s="1"/>
      <c r="VRV171" s="1"/>
      <c r="VRW171" s="1"/>
      <c r="VRX171" s="1"/>
      <c r="VRY171" s="1"/>
      <c r="VRZ171" s="1"/>
      <c r="VSA171" s="1"/>
      <c r="VSB171" s="1"/>
      <c r="VSC171" s="1"/>
      <c r="VSD171" s="1"/>
      <c r="VSE171" s="1"/>
      <c r="VSF171" s="1"/>
      <c r="VSG171" s="1"/>
      <c r="VSH171" s="1"/>
      <c r="VSI171" s="1"/>
      <c r="VSJ171" s="1"/>
      <c r="VSK171" s="1"/>
      <c r="VSL171" s="1"/>
      <c r="VSM171" s="1"/>
      <c r="VSN171" s="1"/>
      <c r="VSO171" s="1"/>
      <c r="VSP171" s="1"/>
      <c r="VSQ171" s="1"/>
      <c r="VSR171" s="1"/>
      <c r="VSS171" s="1"/>
      <c r="VST171" s="1"/>
      <c r="VSU171" s="1"/>
      <c r="VSV171" s="1"/>
      <c r="VSW171" s="1"/>
      <c r="VSX171" s="1"/>
      <c r="VSY171" s="1"/>
      <c r="VSZ171" s="1"/>
      <c r="VTA171" s="1"/>
      <c r="VTB171" s="1"/>
      <c r="VTC171" s="1"/>
      <c r="VTD171" s="1"/>
      <c r="VTE171" s="1"/>
      <c r="VTF171" s="1"/>
      <c r="VTG171" s="1"/>
      <c r="VTH171" s="1"/>
      <c r="VTI171" s="1"/>
      <c r="VTJ171" s="1"/>
      <c r="VTK171" s="1"/>
      <c r="VTL171" s="1"/>
      <c r="VTM171" s="1"/>
      <c r="VTN171" s="1"/>
      <c r="VTO171" s="1"/>
      <c r="VTP171" s="1"/>
      <c r="VTQ171" s="1"/>
      <c r="VTR171" s="1"/>
      <c r="VTS171" s="1"/>
      <c r="VTT171" s="1"/>
      <c r="VTU171" s="1"/>
      <c r="VTV171" s="1"/>
      <c r="VTW171" s="1"/>
      <c r="VTX171" s="1"/>
      <c r="VTY171" s="1"/>
      <c r="VTZ171" s="1"/>
      <c r="VUA171" s="1"/>
      <c r="VUB171" s="1"/>
      <c r="VUC171" s="1"/>
      <c r="VUD171" s="1"/>
      <c r="VUE171" s="1"/>
      <c r="VUF171" s="1"/>
      <c r="VUG171" s="1"/>
      <c r="VUH171" s="1"/>
      <c r="VUI171" s="1"/>
      <c r="VUJ171" s="1"/>
      <c r="VUK171" s="1"/>
      <c r="VUL171" s="1"/>
      <c r="VUM171" s="1"/>
      <c r="VUN171" s="1"/>
      <c r="VUO171" s="1"/>
      <c r="VUP171" s="1"/>
      <c r="VUQ171" s="1"/>
      <c r="VUR171" s="1"/>
      <c r="VUS171" s="1"/>
      <c r="VUT171" s="1"/>
      <c r="VUU171" s="1"/>
      <c r="VUV171" s="1"/>
      <c r="VUW171" s="1"/>
      <c r="VUX171" s="1"/>
      <c r="VUY171" s="1"/>
      <c r="VUZ171" s="1"/>
      <c r="VVA171" s="1"/>
      <c r="VVB171" s="1"/>
      <c r="VVC171" s="1"/>
      <c r="VVD171" s="1"/>
      <c r="VVE171" s="1"/>
      <c r="VVF171" s="1"/>
      <c r="VVG171" s="1"/>
      <c r="VVH171" s="1"/>
      <c r="VVI171" s="1"/>
      <c r="VVJ171" s="1"/>
      <c r="VVK171" s="1"/>
      <c r="VVL171" s="1"/>
      <c r="VVM171" s="1"/>
      <c r="VVN171" s="1"/>
      <c r="VVO171" s="1"/>
      <c r="VVP171" s="1"/>
      <c r="VVQ171" s="1"/>
      <c r="VVR171" s="1"/>
      <c r="VVS171" s="1"/>
      <c r="VVT171" s="1"/>
      <c r="VVU171" s="1"/>
      <c r="VVV171" s="1"/>
      <c r="VVW171" s="1"/>
      <c r="VVX171" s="1"/>
      <c r="VVY171" s="1"/>
      <c r="VVZ171" s="1"/>
      <c r="VWA171" s="1"/>
      <c r="VWB171" s="1"/>
      <c r="VWC171" s="1"/>
      <c r="VWD171" s="1"/>
      <c r="VWE171" s="1"/>
      <c r="VWF171" s="1"/>
      <c r="VWG171" s="1"/>
      <c r="VWH171" s="1"/>
      <c r="VWI171" s="1"/>
      <c r="VWJ171" s="1"/>
      <c r="VWK171" s="1"/>
      <c r="VWL171" s="1"/>
      <c r="VWM171" s="1"/>
      <c r="VWN171" s="1"/>
      <c r="VWO171" s="1"/>
      <c r="VWP171" s="1"/>
      <c r="VWQ171" s="1"/>
      <c r="VWR171" s="1"/>
      <c r="VWS171" s="1"/>
      <c r="VWT171" s="1"/>
      <c r="VWU171" s="1"/>
      <c r="VWV171" s="1"/>
      <c r="VWW171" s="1"/>
      <c r="VWX171" s="1"/>
      <c r="VWY171" s="1"/>
      <c r="VWZ171" s="1"/>
      <c r="VXA171" s="1"/>
      <c r="VXB171" s="1"/>
      <c r="VXC171" s="1"/>
      <c r="VXD171" s="1"/>
      <c r="VXE171" s="1"/>
      <c r="VXF171" s="1"/>
      <c r="VXG171" s="1"/>
      <c r="VXH171" s="1"/>
      <c r="VXI171" s="1"/>
      <c r="VXJ171" s="1"/>
      <c r="VXK171" s="1"/>
      <c r="VXL171" s="1"/>
      <c r="VXM171" s="1"/>
      <c r="VXN171" s="1"/>
      <c r="VXO171" s="1"/>
      <c r="VXP171" s="1"/>
      <c r="VXQ171" s="1"/>
      <c r="VXR171" s="1"/>
      <c r="VXS171" s="1"/>
      <c r="VXT171" s="1"/>
      <c r="VXU171" s="1"/>
      <c r="VXV171" s="1"/>
      <c r="VXW171" s="1"/>
      <c r="VXX171" s="1"/>
      <c r="VXY171" s="1"/>
      <c r="VXZ171" s="1"/>
      <c r="VYA171" s="1"/>
      <c r="VYB171" s="1"/>
      <c r="VYC171" s="1"/>
      <c r="VYD171" s="1"/>
      <c r="VYE171" s="1"/>
      <c r="VYF171" s="1"/>
      <c r="VYG171" s="1"/>
      <c r="VYH171" s="1"/>
      <c r="VYI171" s="1"/>
      <c r="VYJ171" s="1"/>
      <c r="VYK171" s="1"/>
      <c r="VYL171" s="1"/>
      <c r="VYM171" s="1"/>
      <c r="VYN171" s="1"/>
      <c r="VYO171" s="1"/>
      <c r="VYP171" s="1"/>
      <c r="VYQ171" s="1"/>
      <c r="VYR171" s="1"/>
      <c r="VYS171" s="1"/>
      <c r="VYT171" s="1"/>
      <c r="VYU171" s="1"/>
      <c r="VYV171" s="1"/>
      <c r="VYW171" s="1"/>
      <c r="VYX171" s="1"/>
      <c r="VYY171" s="1"/>
      <c r="VYZ171" s="1"/>
      <c r="VZA171" s="1"/>
      <c r="VZB171" s="1"/>
      <c r="VZC171" s="1"/>
      <c r="VZD171" s="1"/>
      <c r="VZE171" s="1"/>
      <c r="VZF171" s="1"/>
      <c r="VZG171" s="1"/>
      <c r="VZH171" s="1"/>
      <c r="VZI171" s="1"/>
      <c r="VZJ171" s="1"/>
      <c r="VZK171" s="1"/>
      <c r="VZL171" s="1"/>
      <c r="VZM171" s="1"/>
      <c r="VZN171" s="1"/>
      <c r="VZO171" s="1"/>
      <c r="VZP171" s="1"/>
      <c r="VZQ171" s="1"/>
      <c r="VZR171" s="1"/>
      <c r="VZS171" s="1"/>
      <c r="VZT171" s="1"/>
      <c r="VZU171" s="1"/>
      <c r="VZV171" s="1"/>
      <c r="VZW171" s="1"/>
      <c r="VZX171" s="1"/>
      <c r="VZY171" s="1"/>
      <c r="VZZ171" s="1"/>
      <c r="WAA171" s="1"/>
      <c r="WAB171" s="1"/>
      <c r="WAC171" s="1"/>
      <c r="WAD171" s="1"/>
      <c r="WAE171" s="1"/>
      <c r="WAF171" s="1"/>
      <c r="WAG171" s="1"/>
      <c r="WAH171" s="1"/>
      <c r="WAI171" s="1"/>
      <c r="WAJ171" s="1"/>
      <c r="WAK171" s="1"/>
      <c r="WAL171" s="1"/>
      <c r="WAM171" s="1"/>
      <c r="WAN171" s="1"/>
      <c r="WAO171" s="1"/>
      <c r="WAP171" s="1"/>
      <c r="WAQ171" s="1"/>
      <c r="WAR171" s="1"/>
      <c r="WAS171" s="1"/>
      <c r="WAT171" s="1"/>
      <c r="WAU171" s="1"/>
      <c r="WAV171" s="1"/>
      <c r="WAW171" s="1"/>
      <c r="WAX171" s="1"/>
      <c r="WAY171" s="1"/>
      <c r="WAZ171" s="1"/>
      <c r="WBA171" s="1"/>
      <c r="WBB171" s="1"/>
      <c r="WBC171" s="1"/>
      <c r="WBD171" s="1"/>
      <c r="WBE171" s="1"/>
      <c r="WBF171" s="1"/>
      <c r="WBG171" s="1"/>
      <c r="WBH171" s="1"/>
      <c r="WBI171" s="1"/>
      <c r="WBJ171" s="1"/>
      <c r="WBK171" s="1"/>
      <c r="WBL171" s="1"/>
      <c r="WBM171" s="1"/>
      <c r="WBN171" s="1"/>
      <c r="WBO171" s="1"/>
      <c r="WBP171" s="1"/>
      <c r="WBQ171" s="1"/>
      <c r="WBR171" s="1"/>
      <c r="WBS171" s="1"/>
      <c r="WBT171" s="1"/>
      <c r="WBU171" s="1"/>
      <c r="WBV171" s="1"/>
      <c r="WBW171" s="1"/>
      <c r="WBX171" s="1"/>
      <c r="WBY171" s="1"/>
      <c r="WBZ171" s="1"/>
      <c r="WCA171" s="1"/>
      <c r="WCB171" s="1"/>
      <c r="WCC171" s="1"/>
      <c r="WCD171" s="1"/>
      <c r="WCE171" s="1"/>
      <c r="WCF171" s="1"/>
      <c r="WCG171" s="1"/>
      <c r="WCH171" s="1"/>
      <c r="WCI171" s="1"/>
      <c r="WCJ171" s="1"/>
      <c r="WCK171" s="1"/>
      <c r="WCL171" s="1"/>
      <c r="WCM171" s="1"/>
      <c r="WCN171" s="1"/>
      <c r="WCO171" s="1"/>
      <c r="WCP171" s="1"/>
      <c r="WCQ171" s="1"/>
      <c r="WCR171" s="1"/>
      <c r="WCS171" s="1"/>
      <c r="WCT171" s="1"/>
      <c r="WCU171" s="1"/>
      <c r="WCV171" s="1"/>
      <c r="WCW171" s="1"/>
      <c r="WCX171" s="1"/>
      <c r="WCY171" s="1"/>
      <c r="WCZ171" s="1"/>
      <c r="WDA171" s="1"/>
      <c r="WDB171" s="1"/>
      <c r="WDC171" s="1"/>
      <c r="WDD171" s="1"/>
      <c r="WDE171" s="1"/>
      <c r="WDF171" s="1"/>
      <c r="WDG171" s="1"/>
      <c r="WDH171" s="1"/>
      <c r="WDI171" s="1"/>
      <c r="WDJ171" s="1"/>
      <c r="WDK171" s="1"/>
      <c r="WDL171" s="1"/>
      <c r="WDM171" s="1"/>
      <c r="WDN171" s="1"/>
      <c r="WDO171" s="1"/>
      <c r="WDP171" s="1"/>
      <c r="WDQ171" s="1"/>
      <c r="WDR171" s="1"/>
      <c r="WDS171" s="1"/>
      <c r="WDT171" s="1"/>
      <c r="WDU171" s="1"/>
      <c r="WDV171" s="1"/>
      <c r="WDW171" s="1"/>
      <c r="WDX171" s="1"/>
      <c r="WDY171" s="1"/>
      <c r="WDZ171" s="1"/>
      <c r="WEA171" s="1"/>
      <c r="WEB171" s="1"/>
      <c r="WEC171" s="1"/>
      <c r="WED171" s="1"/>
      <c r="WEE171" s="1"/>
      <c r="WEF171" s="1"/>
      <c r="WEG171" s="1"/>
      <c r="WEH171" s="1"/>
      <c r="WEI171" s="1"/>
      <c r="WEJ171" s="1"/>
      <c r="WEK171" s="1"/>
      <c r="WEL171" s="1"/>
      <c r="WEM171" s="1"/>
      <c r="WEN171" s="1"/>
      <c r="WEO171" s="1"/>
      <c r="WEP171" s="1"/>
      <c r="WEQ171" s="1"/>
      <c r="WER171" s="1"/>
      <c r="WES171" s="1"/>
      <c r="WET171" s="1"/>
      <c r="WEU171" s="1"/>
      <c r="WEV171" s="1"/>
      <c r="WEW171" s="1"/>
      <c r="WEX171" s="1"/>
      <c r="WEY171" s="1"/>
      <c r="WEZ171" s="1"/>
      <c r="WFA171" s="1"/>
      <c r="WFB171" s="1"/>
      <c r="WFC171" s="1"/>
      <c r="WFD171" s="1"/>
      <c r="WFE171" s="1"/>
      <c r="WFF171" s="1"/>
      <c r="WFG171" s="1"/>
      <c r="WFH171" s="1"/>
      <c r="WFI171" s="1"/>
      <c r="WFJ171" s="1"/>
      <c r="WFK171" s="1"/>
      <c r="WFL171" s="1"/>
      <c r="WFM171" s="1"/>
      <c r="WFN171" s="1"/>
      <c r="WFO171" s="1"/>
      <c r="WFP171" s="1"/>
      <c r="WFQ171" s="1"/>
      <c r="WFR171" s="1"/>
      <c r="WFS171" s="1"/>
      <c r="WFT171" s="1"/>
      <c r="WFU171" s="1"/>
      <c r="WFV171" s="1"/>
      <c r="WFW171" s="1"/>
      <c r="WFX171" s="1"/>
      <c r="WFY171" s="1"/>
      <c r="WFZ171" s="1"/>
      <c r="WGA171" s="1"/>
      <c r="WGB171" s="1"/>
      <c r="WGC171" s="1"/>
      <c r="WGD171" s="1"/>
      <c r="WGE171" s="1"/>
      <c r="WGF171" s="1"/>
      <c r="WGG171" s="1"/>
      <c r="WGH171" s="1"/>
      <c r="WGI171" s="1"/>
      <c r="WGJ171" s="1"/>
      <c r="WGK171" s="1"/>
      <c r="WGL171" s="1"/>
      <c r="WGM171" s="1"/>
      <c r="WGN171" s="1"/>
      <c r="WGO171" s="1"/>
      <c r="WGP171" s="1"/>
      <c r="WGQ171" s="1"/>
      <c r="WGR171" s="1"/>
      <c r="WGS171" s="1"/>
      <c r="WGT171" s="1"/>
      <c r="WGU171" s="1"/>
      <c r="WGV171" s="1"/>
      <c r="WGW171" s="1"/>
      <c r="WGX171" s="1"/>
      <c r="WGY171" s="1"/>
      <c r="WGZ171" s="1"/>
      <c r="WHA171" s="1"/>
      <c r="WHB171" s="1"/>
      <c r="WHC171" s="1"/>
      <c r="WHD171" s="1"/>
      <c r="WHE171" s="1"/>
      <c r="WHF171" s="1"/>
      <c r="WHG171" s="1"/>
      <c r="WHH171" s="1"/>
      <c r="WHI171" s="1"/>
      <c r="WHJ171" s="1"/>
      <c r="WHK171" s="1"/>
      <c r="WHL171" s="1"/>
      <c r="WHM171" s="1"/>
      <c r="WHN171" s="1"/>
      <c r="WHO171" s="1"/>
      <c r="WHP171" s="1"/>
      <c r="WHQ171" s="1"/>
      <c r="WHR171" s="1"/>
      <c r="WHS171" s="1"/>
      <c r="WHT171" s="1"/>
      <c r="WHU171" s="1"/>
      <c r="WHV171" s="1"/>
      <c r="WHW171" s="1"/>
      <c r="WHX171" s="1"/>
      <c r="WHY171" s="1"/>
      <c r="WHZ171" s="1"/>
      <c r="WIA171" s="1"/>
      <c r="WIB171" s="1"/>
      <c r="WIC171" s="1"/>
      <c r="WID171" s="1"/>
      <c r="WIE171" s="1"/>
      <c r="WIF171" s="1"/>
      <c r="WIG171" s="1"/>
      <c r="WIH171" s="1"/>
      <c r="WII171" s="1"/>
      <c r="WIJ171" s="1"/>
      <c r="WIK171" s="1"/>
      <c r="WIL171" s="1"/>
      <c r="WIM171" s="1"/>
      <c r="WIN171" s="1"/>
      <c r="WIO171" s="1"/>
      <c r="WIP171" s="1"/>
      <c r="WIQ171" s="1"/>
      <c r="WIR171" s="1"/>
      <c r="WIS171" s="1"/>
      <c r="WIT171" s="1"/>
      <c r="WIU171" s="1"/>
      <c r="WIV171" s="1"/>
      <c r="WIW171" s="1"/>
      <c r="WIX171" s="1"/>
      <c r="WIY171" s="1"/>
      <c r="WIZ171" s="1"/>
      <c r="WJA171" s="1"/>
      <c r="WJB171" s="1"/>
      <c r="WJC171" s="1"/>
      <c r="WJD171" s="1"/>
      <c r="WJE171" s="1"/>
      <c r="WJF171" s="1"/>
      <c r="WJG171" s="1"/>
      <c r="WJH171" s="1"/>
      <c r="WJI171" s="1"/>
      <c r="WJJ171" s="1"/>
      <c r="WJK171" s="1"/>
      <c r="WJL171" s="1"/>
      <c r="WJM171" s="1"/>
      <c r="WJN171" s="1"/>
      <c r="WJO171" s="1"/>
      <c r="WJP171" s="1"/>
      <c r="WJQ171" s="1"/>
      <c r="WJR171" s="1"/>
      <c r="WJS171" s="1"/>
      <c r="WJT171" s="1"/>
      <c r="WJU171" s="1"/>
      <c r="WJV171" s="1"/>
      <c r="WJW171" s="1"/>
      <c r="WJX171" s="1"/>
      <c r="WJY171" s="1"/>
      <c r="WJZ171" s="1"/>
      <c r="WKA171" s="1"/>
      <c r="WKB171" s="1"/>
      <c r="WKC171" s="1"/>
      <c r="WKD171" s="1"/>
      <c r="WKE171" s="1"/>
      <c r="WKF171" s="1"/>
      <c r="WKG171" s="1"/>
      <c r="WKH171" s="1"/>
      <c r="WKI171" s="1"/>
      <c r="WKJ171" s="1"/>
      <c r="WKK171" s="1"/>
      <c r="WKL171" s="1"/>
      <c r="WKM171" s="1"/>
      <c r="WKN171" s="1"/>
      <c r="WKO171" s="1"/>
      <c r="WKP171" s="1"/>
      <c r="WKQ171" s="1"/>
      <c r="WKR171" s="1"/>
      <c r="WKS171" s="1"/>
      <c r="WKT171" s="1"/>
      <c r="WKU171" s="1"/>
      <c r="WKV171" s="1"/>
      <c r="WKW171" s="1"/>
      <c r="WKX171" s="1"/>
      <c r="WKY171" s="1"/>
      <c r="WKZ171" s="1"/>
      <c r="WLA171" s="1"/>
      <c r="WLB171" s="1"/>
      <c r="WLC171" s="1"/>
      <c r="WLD171" s="1"/>
      <c r="WLE171" s="1"/>
      <c r="WLF171" s="1"/>
      <c r="WLG171" s="1"/>
      <c r="WLH171" s="1"/>
      <c r="WLI171" s="1"/>
      <c r="WLJ171" s="1"/>
      <c r="WLK171" s="1"/>
      <c r="WLL171" s="1"/>
      <c r="WLM171" s="1"/>
      <c r="WLN171" s="1"/>
      <c r="WLO171" s="1"/>
      <c r="WLP171" s="1"/>
      <c r="WLQ171" s="1"/>
      <c r="WLR171" s="1"/>
      <c r="WLS171" s="1"/>
      <c r="WLT171" s="1"/>
      <c r="WLU171" s="1"/>
      <c r="WLV171" s="1"/>
      <c r="WLW171" s="1"/>
      <c r="WLX171" s="1"/>
      <c r="WLY171" s="1"/>
      <c r="WLZ171" s="1"/>
      <c r="WMA171" s="1"/>
      <c r="WMB171" s="1"/>
      <c r="WMC171" s="1"/>
      <c r="WMD171" s="1"/>
      <c r="WME171" s="1"/>
      <c r="WMF171" s="1"/>
      <c r="WMG171" s="1"/>
      <c r="WMH171" s="1"/>
      <c r="WMI171" s="1"/>
      <c r="WMJ171" s="1"/>
      <c r="WMK171" s="1"/>
      <c r="WML171" s="1"/>
      <c r="WMM171" s="1"/>
      <c r="WMN171" s="1"/>
      <c r="WMO171" s="1"/>
      <c r="WMP171" s="1"/>
      <c r="WMQ171" s="1"/>
      <c r="WMR171" s="1"/>
      <c r="WMS171" s="1"/>
      <c r="WMT171" s="1"/>
      <c r="WMU171" s="1"/>
      <c r="WMV171" s="1"/>
      <c r="WMW171" s="1"/>
      <c r="WMX171" s="1"/>
      <c r="WMY171" s="1"/>
      <c r="WMZ171" s="1"/>
      <c r="WNA171" s="1"/>
      <c r="WNB171" s="1"/>
      <c r="WNC171" s="1"/>
      <c r="WND171" s="1"/>
      <c r="WNE171" s="1"/>
      <c r="WNF171" s="1"/>
      <c r="WNG171" s="1"/>
      <c r="WNH171" s="1"/>
      <c r="WNI171" s="1"/>
      <c r="WNJ171" s="1"/>
      <c r="WNK171" s="1"/>
      <c r="WNL171" s="1"/>
      <c r="WNM171" s="1"/>
      <c r="WNN171" s="1"/>
      <c r="WNO171" s="1"/>
      <c r="WNP171" s="1"/>
      <c r="WNQ171" s="1"/>
      <c r="WNR171" s="1"/>
      <c r="WNS171" s="1"/>
      <c r="WNT171" s="1"/>
      <c r="WNU171" s="1"/>
      <c r="WNV171" s="1"/>
      <c r="WNW171" s="1"/>
      <c r="WNX171" s="1"/>
      <c r="WNY171" s="1"/>
      <c r="WNZ171" s="1"/>
      <c r="WOA171" s="1"/>
      <c r="WOB171" s="1"/>
      <c r="WOC171" s="1"/>
      <c r="WOD171" s="1"/>
      <c r="WOE171" s="1"/>
      <c r="WOF171" s="1"/>
      <c r="WOG171" s="1"/>
      <c r="WOH171" s="1"/>
      <c r="WOI171" s="1"/>
      <c r="WOJ171" s="1"/>
      <c r="WOK171" s="1"/>
      <c r="WOL171" s="1"/>
      <c r="WOM171" s="1"/>
      <c r="WON171" s="1"/>
      <c r="WOO171" s="1"/>
      <c r="WOP171" s="1"/>
      <c r="WOQ171" s="1"/>
      <c r="WOR171" s="1"/>
      <c r="WOS171" s="1"/>
      <c r="WOT171" s="1"/>
      <c r="WOU171" s="1"/>
      <c r="WOV171" s="1"/>
      <c r="WOW171" s="1"/>
      <c r="WOX171" s="1"/>
      <c r="WOY171" s="1"/>
      <c r="WOZ171" s="1"/>
      <c r="WPA171" s="1"/>
      <c r="WPB171" s="1"/>
      <c r="WPC171" s="1"/>
      <c r="WPD171" s="1"/>
      <c r="WPE171" s="1"/>
      <c r="WPF171" s="1"/>
      <c r="WPG171" s="1"/>
      <c r="WPH171" s="1"/>
      <c r="WPI171" s="1"/>
      <c r="WPJ171" s="1"/>
      <c r="WPK171" s="1"/>
      <c r="WPL171" s="1"/>
      <c r="WPM171" s="1"/>
      <c r="WPN171" s="1"/>
      <c r="WPO171" s="1"/>
      <c r="WPP171" s="1"/>
      <c r="WPQ171" s="1"/>
      <c r="WPR171" s="1"/>
      <c r="WPS171" s="1"/>
      <c r="WPT171" s="1"/>
      <c r="WPU171" s="1"/>
      <c r="WPV171" s="1"/>
      <c r="WPW171" s="1"/>
      <c r="WPX171" s="1"/>
      <c r="WPY171" s="1"/>
      <c r="WPZ171" s="1"/>
      <c r="WQA171" s="1"/>
      <c r="WQB171" s="1"/>
      <c r="WQC171" s="1"/>
      <c r="WQD171" s="1"/>
      <c r="WQE171" s="1"/>
      <c r="WQF171" s="1"/>
      <c r="WQG171" s="1"/>
      <c r="WQH171" s="1"/>
      <c r="WQI171" s="1"/>
      <c r="WQJ171" s="1"/>
      <c r="WQK171" s="1"/>
      <c r="WQL171" s="1"/>
      <c r="WQM171" s="1"/>
      <c r="WQN171" s="1"/>
      <c r="WQO171" s="1"/>
      <c r="WQP171" s="1"/>
      <c r="WQQ171" s="1"/>
      <c r="WQR171" s="1"/>
      <c r="WQS171" s="1"/>
      <c r="WQT171" s="1"/>
      <c r="WQU171" s="1"/>
      <c r="WQV171" s="1"/>
      <c r="WQW171" s="1"/>
      <c r="WQX171" s="1"/>
      <c r="WQY171" s="1"/>
      <c r="WQZ171" s="1"/>
      <c r="WRA171" s="1"/>
      <c r="WRB171" s="1"/>
      <c r="WRC171" s="1"/>
      <c r="WRD171" s="1"/>
      <c r="WRE171" s="1"/>
      <c r="WRF171" s="1"/>
      <c r="WRG171" s="1"/>
      <c r="WRH171" s="1"/>
      <c r="WRI171" s="1"/>
      <c r="WRJ171" s="1"/>
      <c r="WRK171" s="1"/>
      <c r="WRL171" s="1"/>
      <c r="WRM171" s="1"/>
      <c r="WRN171" s="1"/>
      <c r="WRO171" s="1"/>
      <c r="WRP171" s="1"/>
      <c r="WRQ171" s="1"/>
      <c r="WRR171" s="1"/>
      <c r="WRS171" s="1"/>
      <c r="WRT171" s="1"/>
      <c r="WRU171" s="1"/>
      <c r="WRV171" s="1"/>
      <c r="WRW171" s="1"/>
      <c r="WRX171" s="1"/>
      <c r="WRY171" s="1"/>
      <c r="WRZ171" s="1"/>
      <c r="WSA171" s="1"/>
      <c r="WSB171" s="1"/>
      <c r="WSC171" s="1"/>
      <c r="WSD171" s="1"/>
      <c r="WSE171" s="1"/>
      <c r="WSF171" s="1"/>
      <c r="WSG171" s="1"/>
      <c r="WSH171" s="1"/>
      <c r="WSI171" s="1"/>
      <c r="WSJ171" s="1"/>
      <c r="WSK171" s="1"/>
      <c r="WSL171" s="1"/>
      <c r="WSM171" s="1"/>
      <c r="WSN171" s="1"/>
      <c r="WSO171" s="1"/>
      <c r="WSP171" s="1"/>
      <c r="WSQ171" s="1"/>
      <c r="WSR171" s="1"/>
      <c r="WSS171" s="1"/>
      <c r="WST171" s="1"/>
      <c r="WSU171" s="1"/>
      <c r="WSV171" s="1"/>
      <c r="WSW171" s="1"/>
      <c r="WSX171" s="1"/>
      <c r="WSY171" s="1"/>
      <c r="WSZ171" s="1"/>
      <c r="WTA171" s="1"/>
      <c r="WTB171" s="1"/>
      <c r="WTC171" s="1"/>
      <c r="WTD171" s="1"/>
      <c r="WTE171" s="1"/>
      <c r="WTF171" s="1"/>
      <c r="WTG171" s="1"/>
      <c r="WTH171" s="1"/>
      <c r="WTI171" s="1"/>
      <c r="WTJ171" s="1"/>
      <c r="WTK171" s="1"/>
      <c r="WTL171" s="1"/>
      <c r="WTM171" s="1"/>
      <c r="WTN171" s="1"/>
      <c r="WTO171" s="1"/>
      <c r="WTP171" s="1"/>
      <c r="WTQ171" s="1"/>
      <c r="WTR171" s="1"/>
      <c r="WTS171" s="1"/>
      <c r="WTT171" s="1"/>
      <c r="WTU171" s="1"/>
      <c r="WTV171" s="1"/>
      <c r="WTW171" s="1"/>
      <c r="WTX171" s="1"/>
      <c r="WTY171" s="1"/>
      <c r="WTZ171" s="1"/>
      <c r="WUA171" s="1"/>
      <c r="WUB171" s="1"/>
      <c r="WUC171" s="1"/>
      <c r="WUD171" s="1"/>
      <c r="WUE171" s="1"/>
      <c r="WUF171" s="1"/>
      <c r="WUG171" s="1"/>
      <c r="WUH171" s="1"/>
      <c r="WUI171" s="1"/>
      <c r="WUJ171" s="1"/>
      <c r="WUK171" s="1"/>
      <c r="WUL171" s="1"/>
      <c r="WUM171" s="1"/>
      <c r="WUN171" s="1"/>
      <c r="WUO171" s="1"/>
      <c r="WUP171" s="1"/>
      <c r="WUQ171" s="1"/>
      <c r="WUR171" s="1"/>
      <c r="WUS171" s="1"/>
      <c r="WUT171" s="1"/>
      <c r="WUU171" s="1"/>
      <c r="WUV171" s="1"/>
      <c r="WUW171" s="1"/>
      <c r="WUX171" s="1"/>
      <c r="WUY171" s="1"/>
      <c r="WUZ171" s="1"/>
      <c r="WVA171" s="1"/>
      <c r="WVB171" s="1"/>
      <c r="WVC171" s="1"/>
      <c r="WVD171" s="1"/>
      <c r="WVE171" s="1"/>
      <c r="WVF171" s="1"/>
      <c r="WVG171" s="1"/>
      <c r="WVH171" s="1"/>
      <c r="WVI171" s="1"/>
      <c r="WVJ171" s="1"/>
      <c r="WVK171" s="1"/>
      <c r="WVL171" s="1"/>
      <c r="WVM171" s="1"/>
      <c r="WVN171" s="1"/>
      <c r="WVO171" s="1"/>
      <c r="WVP171" s="1"/>
      <c r="WVQ171" s="1"/>
      <c r="WVR171" s="1"/>
      <c r="WVS171" s="1"/>
      <c r="WVT171" s="1"/>
      <c r="WVU171" s="1"/>
      <c r="WVV171" s="1"/>
      <c r="WVW171" s="1"/>
      <c r="WVX171" s="1"/>
      <c r="WVY171" s="1"/>
      <c r="WVZ171" s="1"/>
      <c r="WWA171" s="1"/>
      <c r="WWB171" s="1"/>
      <c r="WWC171" s="1"/>
      <c r="WWD171" s="1"/>
      <c r="WWE171" s="1"/>
      <c r="WWF171" s="1"/>
      <c r="WWG171" s="1"/>
      <c r="WWH171" s="1"/>
      <c r="WWI171" s="1"/>
      <c r="WWJ171" s="1"/>
      <c r="WWK171" s="1"/>
      <c r="WWL171" s="1"/>
      <c r="WWM171" s="1"/>
      <c r="WWN171" s="1"/>
      <c r="WWO171" s="1"/>
      <c r="WWP171" s="1"/>
      <c r="WWQ171" s="1"/>
      <c r="WWR171" s="1"/>
      <c r="WWS171" s="1"/>
      <c r="WWT171" s="1"/>
      <c r="WWU171" s="1"/>
      <c r="WWV171" s="1"/>
      <c r="WWW171" s="1"/>
      <c r="WWX171" s="1"/>
      <c r="WWY171" s="1"/>
      <c r="WWZ171" s="1"/>
      <c r="WXA171" s="1"/>
      <c r="WXB171" s="1"/>
      <c r="WXC171" s="1"/>
      <c r="WXD171" s="1"/>
      <c r="WXE171" s="1"/>
      <c r="WXF171" s="1"/>
      <c r="WXG171" s="1"/>
      <c r="WXH171" s="1"/>
      <c r="WXI171" s="1"/>
      <c r="WXJ171" s="1"/>
      <c r="WXK171" s="1"/>
      <c r="WXL171" s="1"/>
      <c r="WXM171" s="1"/>
      <c r="WXN171" s="1"/>
      <c r="WXO171" s="1"/>
      <c r="WXP171" s="1"/>
      <c r="WXQ171" s="1"/>
      <c r="WXR171" s="1"/>
      <c r="WXS171" s="1"/>
      <c r="WXT171" s="1"/>
      <c r="WXU171" s="1"/>
      <c r="WXV171" s="1"/>
      <c r="WXW171" s="1"/>
      <c r="WXX171" s="1"/>
      <c r="WXY171" s="1"/>
      <c r="WXZ171" s="1"/>
      <c r="WYA171" s="1"/>
      <c r="WYB171" s="1"/>
      <c r="WYC171" s="1"/>
      <c r="WYD171" s="1"/>
      <c r="WYE171" s="1"/>
      <c r="WYF171" s="1"/>
      <c r="WYG171" s="1"/>
      <c r="WYH171" s="1"/>
      <c r="WYI171" s="1"/>
      <c r="WYJ171" s="1"/>
      <c r="WYK171" s="1"/>
      <c r="WYL171" s="1"/>
      <c r="WYM171" s="1"/>
      <c r="WYN171" s="1"/>
      <c r="WYO171" s="1"/>
      <c r="WYP171" s="1"/>
      <c r="WYQ171" s="1"/>
      <c r="WYR171" s="1"/>
      <c r="WYS171" s="1"/>
      <c r="WYT171" s="1"/>
      <c r="WYU171" s="1"/>
      <c r="WYV171" s="1"/>
      <c r="WYW171" s="1"/>
      <c r="WYX171" s="1"/>
      <c r="WYY171" s="1"/>
      <c r="WYZ171" s="1"/>
      <c r="WZA171" s="1"/>
      <c r="WZB171" s="1"/>
      <c r="WZC171" s="1"/>
      <c r="WZD171" s="1"/>
      <c r="WZE171" s="1"/>
      <c r="WZF171" s="1"/>
      <c r="WZG171" s="1"/>
      <c r="WZH171" s="1"/>
      <c r="WZI171" s="1"/>
      <c r="WZJ171" s="1"/>
      <c r="WZK171" s="1"/>
      <c r="WZL171" s="1"/>
      <c r="WZM171" s="1"/>
      <c r="WZN171" s="1"/>
      <c r="WZO171" s="1"/>
      <c r="WZP171" s="1"/>
      <c r="WZQ171" s="1"/>
      <c r="WZR171" s="1"/>
      <c r="WZS171" s="1"/>
      <c r="WZT171" s="1"/>
      <c r="WZU171" s="1"/>
      <c r="WZV171" s="1"/>
      <c r="WZW171" s="1"/>
      <c r="WZX171" s="1"/>
      <c r="WZY171" s="1"/>
      <c r="WZZ171" s="1"/>
      <c r="XAA171" s="1"/>
      <c r="XAB171" s="1"/>
      <c r="XAC171" s="1"/>
      <c r="XAD171" s="1"/>
      <c r="XAE171" s="1"/>
      <c r="XAF171" s="1"/>
      <c r="XAG171" s="1"/>
      <c r="XAH171" s="1"/>
      <c r="XAI171" s="1"/>
      <c r="XAJ171" s="1"/>
      <c r="XAK171" s="1"/>
      <c r="XAL171" s="1"/>
      <c r="XAM171" s="1"/>
      <c r="XAN171" s="1"/>
      <c r="XAO171" s="1"/>
      <c r="XAP171" s="1"/>
      <c r="XAQ171" s="1"/>
      <c r="XAR171" s="1"/>
      <c r="XAS171" s="1"/>
      <c r="XAT171" s="1"/>
      <c r="XAU171" s="1"/>
      <c r="XAV171" s="1"/>
      <c r="XAW171" s="1"/>
      <c r="XAX171" s="1"/>
      <c r="XAY171" s="1"/>
      <c r="XAZ171" s="1"/>
      <c r="XBA171" s="1"/>
      <c r="XBB171" s="1"/>
      <c r="XBC171" s="1"/>
      <c r="XBD171" s="1"/>
      <c r="XBE171" s="1"/>
      <c r="XBF171" s="1"/>
      <c r="XBG171" s="1"/>
      <c r="XBH171" s="1"/>
      <c r="XBI171" s="1"/>
      <c r="XBJ171" s="1"/>
      <c r="XBK171" s="1"/>
      <c r="XBL171" s="1"/>
      <c r="XBM171" s="1"/>
      <c r="XBN171" s="1"/>
      <c r="XBO171" s="1"/>
      <c r="XBP171" s="1"/>
      <c r="XBQ171" s="1"/>
      <c r="XBR171" s="1"/>
      <c r="XBS171" s="1"/>
      <c r="XBT171" s="1"/>
      <c r="XBU171" s="1"/>
      <c r="XBV171" s="1"/>
      <c r="XBW171" s="1"/>
      <c r="XBX171" s="1"/>
      <c r="XBY171" s="1"/>
      <c r="XBZ171" s="1"/>
      <c r="XCA171" s="1"/>
      <c r="XCB171" s="1"/>
      <c r="XCC171" s="1"/>
      <c r="XCD171" s="1"/>
      <c r="XCE171" s="1"/>
      <c r="XCF171" s="1"/>
      <c r="XCG171" s="1"/>
      <c r="XCH171" s="1"/>
      <c r="XCI171" s="1"/>
      <c r="XCJ171" s="1"/>
      <c r="XCK171" s="1"/>
      <c r="XCL171" s="1"/>
      <c r="XCM171" s="1"/>
      <c r="XCN171" s="1"/>
      <c r="XCO171" s="1"/>
      <c r="XCP171" s="1"/>
      <c r="XCQ171" s="1"/>
      <c r="XCR171" s="1"/>
      <c r="XCS171" s="1"/>
      <c r="XCT171" s="1"/>
      <c r="XCU171" s="1"/>
      <c r="XCV171" s="1"/>
      <c r="XCW171" s="1"/>
      <c r="XCX171" s="1"/>
      <c r="XCY171" s="1"/>
      <c r="XCZ171" s="1"/>
      <c r="XDA171" s="1"/>
      <c r="XDB171" s="1"/>
      <c r="XDC171" s="1"/>
      <c r="XDD171" s="1"/>
      <c r="XDE171" s="1"/>
      <c r="XDF171" s="1"/>
      <c r="XDG171" s="1"/>
      <c r="XDH171" s="1"/>
      <c r="XDI171" s="1"/>
      <c r="XDJ171" s="1"/>
      <c r="XDK171" s="1"/>
      <c r="XDL171" s="1"/>
      <c r="XDM171" s="1"/>
      <c r="XDN171" s="1"/>
      <c r="XDO171" s="1"/>
      <c r="XDP171" s="1"/>
      <c r="XDQ171" s="1"/>
      <c r="XDR171" s="1"/>
      <c r="XDS171" s="1"/>
      <c r="XDT171" s="1"/>
      <c r="XDU171" s="1"/>
      <c r="XDV171" s="1"/>
      <c r="XDW171" s="1"/>
      <c r="XDX171" s="1"/>
      <c r="XDY171" s="1"/>
      <c r="XDZ171" s="1"/>
      <c r="XEA171" s="1"/>
      <c r="XEB171" s="1"/>
      <c r="XEC171" s="1"/>
      <c r="XED171" s="1"/>
      <c r="XEE171" s="1"/>
      <c r="XEF171" s="1"/>
      <c r="XEG171" s="1"/>
      <c r="XEH171" s="1"/>
      <c r="XEI171" s="1"/>
      <c r="XEJ171" s="1"/>
      <c r="XEK171" s="1"/>
      <c r="XEL171" s="1"/>
      <c r="XEM171" s="1"/>
      <c r="XEN171" s="1"/>
      <c r="XEO171" s="1"/>
      <c r="XEP171" s="1"/>
      <c r="XEQ171" s="1"/>
      <c r="XER171" s="1"/>
      <c r="XES171" s="1"/>
    </row>
    <row r="172" spans="1:16373" s="188" customFormat="1" ht="67.2" outlineLevel="2" x14ac:dyDescent="0.25">
      <c r="A172" s="133">
        <v>153</v>
      </c>
      <c r="B172" s="37" t="s">
        <v>693</v>
      </c>
      <c r="C172" s="37" t="s">
        <v>906</v>
      </c>
      <c r="D172" s="147" t="s">
        <v>656</v>
      </c>
      <c r="E172" s="235">
        <f t="shared" si="105"/>
        <v>1270.9690000000001</v>
      </c>
      <c r="F172" s="208">
        <v>0</v>
      </c>
      <c r="G172" s="235">
        <f t="shared" si="106"/>
        <v>1270.9690000000001</v>
      </c>
      <c r="H172" s="208">
        <v>0</v>
      </c>
      <c r="I172" s="208">
        <v>1270.9690000000001</v>
      </c>
      <c r="J172" s="208">
        <v>0</v>
      </c>
      <c r="K172" s="208">
        <v>0</v>
      </c>
      <c r="L172" s="235">
        <f t="shared" si="107"/>
        <v>1270.9690000000001</v>
      </c>
      <c r="M172" s="235">
        <v>0</v>
      </c>
      <c r="N172" s="235">
        <f t="shared" si="108"/>
        <v>1270.9690000000001</v>
      </c>
      <c r="O172" s="208">
        <f>H172</f>
        <v>0</v>
      </c>
      <c r="P172" s="208">
        <f>I172</f>
        <v>1270.9690000000001</v>
      </c>
      <c r="Q172" s="208">
        <f>J172</f>
        <v>0</v>
      </c>
      <c r="R172" s="208">
        <v>0</v>
      </c>
      <c r="S172" s="89" t="s">
        <v>658</v>
      </c>
      <c r="T172" s="133">
        <v>2024</v>
      </c>
      <c r="U172" s="224"/>
      <c r="V172" s="59"/>
      <c r="W172" s="59"/>
      <c r="X172" s="59"/>
      <c r="Y172" s="59"/>
      <c r="Z172" s="59"/>
      <c r="AA172" s="131"/>
      <c r="AB172" s="131"/>
      <c r="AC172" s="131"/>
      <c r="AD172" s="131"/>
      <c r="AE172" s="131"/>
      <c r="AF172" s="131"/>
      <c r="AG172" s="14"/>
    </row>
    <row r="173" spans="1:16373" s="220" customFormat="1" ht="46.2" customHeight="1" outlineLevel="2" x14ac:dyDescent="0.25">
      <c r="A173" s="247" t="s">
        <v>782</v>
      </c>
      <c r="B173" s="373" t="s">
        <v>793</v>
      </c>
      <c r="C173" s="374"/>
      <c r="D173" s="375"/>
      <c r="E173" s="248">
        <f>SUM(E174:E206)</f>
        <v>29412.145</v>
      </c>
      <c r="F173" s="248">
        <f t="shared" ref="F173:K173" si="110">SUM(F174:F206)</f>
        <v>0</v>
      </c>
      <c r="G173" s="248">
        <f t="shared" si="110"/>
        <v>17594.431</v>
      </c>
      <c r="H173" s="248">
        <f t="shared" si="110"/>
        <v>1500</v>
      </c>
      <c r="I173" s="248">
        <f t="shared" si="110"/>
        <v>16094.431</v>
      </c>
      <c r="J173" s="248">
        <f t="shared" si="110"/>
        <v>11217.714</v>
      </c>
      <c r="K173" s="248">
        <f t="shared" si="110"/>
        <v>600</v>
      </c>
      <c r="L173" s="248">
        <f t="shared" ref="L173:R173" si="111">SUM(L174:L206)</f>
        <v>29412.145</v>
      </c>
      <c r="M173" s="248">
        <f t="shared" si="111"/>
        <v>0</v>
      </c>
      <c r="N173" s="248"/>
      <c r="O173" s="248">
        <f t="shared" si="111"/>
        <v>1500</v>
      </c>
      <c r="P173" s="248">
        <f t="shared" si="111"/>
        <v>16094.431</v>
      </c>
      <c r="Q173" s="248">
        <f t="shared" si="111"/>
        <v>11217.714</v>
      </c>
      <c r="R173" s="248">
        <f t="shared" si="111"/>
        <v>600</v>
      </c>
      <c r="S173" s="249"/>
      <c r="T173" s="249"/>
      <c r="U173" s="250"/>
      <c r="V173" s="101"/>
      <c r="W173" s="101"/>
      <c r="X173" s="101"/>
      <c r="Y173" s="101"/>
      <c r="Z173" s="101"/>
      <c r="AA173" s="82"/>
      <c r="AB173" s="82"/>
      <c r="AC173" s="82"/>
      <c r="AD173" s="82"/>
      <c r="AE173" s="82"/>
      <c r="AF173" s="218"/>
      <c r="AG173" s="219"/>
    </row>
    <row r="174" spans="1:16373" s="220" customFormat="1" ht="46.2" customHeight="1" outlineLevel="2" x14ac:dyDescent="0.25">
      <c r="A174" s="133">
        <v>154</v>
      </c>
      <c r="B174" s="174" t="s">
        <v>560</v>
      </c>
      <c r="C174" s="174" t="s">
        <v>954</v>
      </c>
      <c r="D174" s="147" t="s">
        <v>577</v>
      </c>
      <c r="E174" s="235">
        <f>G174+J174+K174</f>
        <v>1150</v>
      </c>
      <c r="F174" s="208">
        <v>0</v>
      </c>
      <c r="G174" s="235">
        <f t="shared" ref="G174" si="112">H174+I174</f>
        <v>500</v>
      </c>
      <c r="H174" s="235">
        <v>0</v>
      </c>
      <c r="I174" s="208">
        <v>500</v>
      </c>
      <c r="J174" s="208">
        <v>650</v>
      </c>
      <c r="K174" s="208">
        <v>0</v>
      </c>
      <c r="L174" s="235">
        <f t="shared" ref="L174" si="113">M174+N174+Q174+R174</f>
        <v>1150</v>
      </c>
      <c r="M174" s="235">
        <v>0</v>
      </c>
      <c r="N174" s="235">
        <f t="shared" ref="N174" si="114">O174+P174</f>
        <v>500</v>
      </c>
      <c r="O174" s="208">
        <v>0</v>
      </c>
      <c r="P174" s="208">
        <v>500</v>
      </c>
      <c r="Q174" s="208">
        <v>650</v>
      </c>
      <c r="R174" s="242">
        <v>0</v>
      </c>
      <c r="S174" s="89" t="s">
        <v>578</v>
      </c>
      <c r="T174" s="173">
        <v>2021</v>
      </c>
      <c r="U174" s="157"/>
      <c r="V174" s="157"/>
      <c r="W174" s="157"/>
      <c r="X174" s="157"/>
      <c r="Y174" s="157"/>
      <c r="Z174" s="157"/>
      <c r="AA174" s="157"/>
      <c r="AB174" s="157"/>
      <c r="AC174" s="157"/>
      <c r="AD174" s="157"/>
      <c r="AE174" s="157"/>
      <c r="AF174" s="157"/>
      <c r="AG174" s="157"/>
      <c r="AH174" s="157"/>
      <c r="AI174" s="157"/>
      <c r="AJ174" s="157"/>
      <c r="AK174" s="157"/>
      <c r="AL174" s="157"/>
      <c r="AM174" s="157"/>
      <c r="AN174" s="157"/>
      <c r="AO174" s="157"/>
      <c r="AP174" s="157"/>
      <c r="AQ174" s="157"/>
      <c r="AR174" s="157"/>
      <c r="AS174" s="157"/>
      <c r="AT174" s="157"/>
      <c r="AU174" s="157"/>
      <c r="AV174" s="157"/>
      <c r="AW174" s="157"/>
      <c r="AX174" s="157"/>
      <c r="AY174" s="157"/>
      <c r="AZ174" s="157"/>
      <c r="BA174" s="157"/>
      <c r="BB174" s="157"/>
      <c r="BC174" s="157"/>
      <c r="BD174" s="157"/>
      <c r="BE174" s="157"/>
      <c r="BF174" s="157"/>
      <c r="BG174" s="157"/>
      <c r="BH174" s="157"/>
      <c r="BI174" s="157"/>
      <c r="BJ174" s="157"/>
      <c r="BK174" s="157"/>
      <c r="BL174" s="157"/>
      <c r="BM174" s="157"/>
      <c r="BN174" s="157"/>
      <c r="BO174" s="157"/>
      <c r="BP174" s="157"/>
      <c r="BQ174" s="157"/>
      <c r="BR174" s="157"/>
      <c r="BS174" s="157"/>
      <c r="BT174" s="157"/>
      <c r="BU174" s="157"/>
      <c r="BV174" s="157"/>
      <c r="BW174" s="157"/>
      <c r="BX174" s="157"/>
      <c r="BY174" s="157"/>
      <c r="BZ174" s="157"/>
      <c r="CA174" s="157"/>
      <c r="CB174" s="157"/>
      <c r="CC174" s="157"/>
      <c r="CD174" s="157"/>
      <c r="CE174" s="157"/>
      <c r="CF174" s="157"/>
      <c r="CG174" s="157"/>
      <c r="CH174" s="157"/>
      <c r="CI174" s="157"/>
      <c r="CJ174" s="157"/>
      <c r="CK174" s="157"/>
      <c r="CL174" s="157"/>
      <c r="CM174" s="157"/>
      <c r="CN174" s="157"/>
      <c r="CO174" s="157"/>
      <c r="CP174" s="157"/>
      <c r="CQ174" s="157"/>
      <c r="CR174" s="157"/>
      <c r="CS174" s="157"/>
      <c r="CT174" s="157"/>
      <c r="CU174" s="157"/>
      <c r="CV174" s="157"/>
      <c r="CW174" s="157"/>
      <c r="CX174" s="157"/>
      <c r="CY174" s="157"/>
      <c r="CZ174" s="157"/>
      <c r="DA174" s="157"/>
      <c r="DB174" s="157"/>
      <c r="DC174" s="157"/>
      <c r="DD174" s="157"/>
      <c r="DE174" s="157"/>
      <c r="DF174" s="157"/>
      <c r="DG174" s="157"/>
      <c r="DH174" s="157"/>
      <c r="DI174" s="157"/>
      <c r="DJ174" s="157"/>
      <c r="DK174" s="157"/>
      <c r="DL174" s="157"/>
      <c r="DM174" s="157"/>
      <c r="DN174" s="157"/>
      <c r="DO174" s="157"/>
      <c r="DP174" s="157"/>
      <c r="DQ174" s="157"/>
      <c r="DR174" s="157"/>
      <c r="DS174" s="157"/>
      <c r="DT174" s="157"/>
      <c r="DU174" s="157"/>
      <c r="DV174" s="157"/>
      <c r="DW174" s="157"/>
      <c r="DX174" s="157"/>
      <c r="DY174" s="157"/>
      <c r="DZ174" s="157"/>
      <c r="EA174" s="157"/>
      <c r="EB174" s="157"/>
      <c r="EC174" s="157"/>
      <c r="ED174" s="157"/>
      <c r="EE174" s="157"/>
      <c r="EF174" s="157"/>
      <c r="EG174" s="157"/>
      <c r="EH174" s="157"/>
      <c r="EI174" s="157"/>
      <c r="EJ174" s="157"/>
      <c r="EK174" s="157"/>
      <c r="EL174" s="157"/>
      <c r="EM174" s="157"/>
      <c r="EN174" s="157"/>
      <c r="EO174" s="157"/>
      <c r="EP174" s="157"/>
      <c r="EQ174" s="157"/>
      <c r="ER174" s="157"/>
      <c r="ES174" s="157"/>
      <c r="ET174" s="157"/>
      <c r="EU174" s="157"/>
      <c r="EV174" s="157"/>
      <c r="EW174" s="157"/>
      <c r="EX174" s="157"/>
      <c r="EY174" s="157"/>
      <c r="EZ174" s="157"/>
      <c r="FA174" s="157"/>
      <c r="FB174" s="157"/>
      <c r="FC174" s="157"/>
      <c r="FD174" s="157"/>
      <c r="FE174" s="157"/>
      <c r="FF174" s="157"/>
      <c r="FG174" s="157"/>
      <c r="FH174" s="157"/>
      <c r="FI174" s="157"/>
      <c r="FJ174" s="157"/>
      <c r="FK174" s="157"/>
      <c r="FL174" s="157"/>
      <c r="FM174" s="157"/>
      <c r="FN174" s="157"/>
      <c r="FO174" s="157"/>
      <c r="FP174" s="157"/>
      <c r="FQ174" s="157"/>
      <c r="FR174" s="157"/>
      <c r="FS174" s="157"/>
      <c r="FT174" s="157"/>
      <c r="FU174" s="157"/>
      <c r="FV174" s="157"/>
      <c r="FW174" s="157"/>
      <c r="FX174" s="157"/>
      <c r="FY174" s="157"/>
      <c r="FZ174" s="157"/>
      <c r="GA174" s="157"/>
      <c r="GB174" s="157"/>
      <c r="GC174" s="157"/>
      <c r="GD174" s="157"/>
      <c r="GE174" s="157"/>
      <c r="GF174" s="157"/>
      <c r="GG174" s="157"/>
      <c r="GH174" s="157"/>
      <c r="GI174" s="157"/>
      <c r="GJ174" s="157"/>
      <c r="GK174" s="157"/>
      <c r="GL174" s="157"/>
      <c r="GM174" s="157"/>
      <c r="GN174" s="157"/>
      <c r="GO174" s="157"/>
      <c r="GP174" s="157"/>
      <c r="GQ174" s="157"/>
      <c r="GR174" s="157"/>
      <c r="GS174" s="157"/>
      <c r="GT174" s="157"/>
      <c r="GU174" s="157"/>
      <c r="GV174" s="157"/>
      <c r="GW174" s="157"/>
      <c r="GX174" s="157"/>
      <c r="GY174" s="157"/>
      <c r="GZ174" s="157"/>
      <c r="HA174" s="157"/>
      <c r="HB174" s="157"/>
      <c r="HC174" s="157"/>
      <c r="HD174" s="157"/>
      <c r="HE174" s="157"/>
      <c r="HF174" s="157"/>
      <c r="HG174" s="157"/>
      <c r="HH174" s="157"/>
      <c r="HI174" s="157"/>
      <c r="HJ174" s="157"/>
      <c r="HK174" s="157"/>
      <c r="HL174" s="157"/>
      <c r="HM174" s="157"/>
      <c r="HN174" s="157"/>
      <c r="HO174" s="157"/>
      <c r="HP174" s="157"/>
      <c r="HQ174" s="157"/>
      <c r="HR174" s="157"/>
      <c r="HS174" s="157"/>
      <c r="HT174" s="157"/>
      <c r="HU174" s="157"/>
      <c r="HV174" s="157"/>
      <c r="HW174" s="157"/>
      <c r="HX174" s="157"/>
      <c r="HY174" s="157"/>
      <c r="HZ174" s="157"/>
      <c r="IA174" s="157"/>
      <c r="IB174" s="157"/>
      <c r="IC174" s="157"/>
      <c r="ID174" s="157"/>
      <c r="IE174" s="157"/>
      <c r="IF174" s="157"/>
      <c r="IG174" s="157"/>
      <c r="IH174" s="157"/>
      <c r="II174" s="157"/>
      <c r="IJ174" s="157"/>
      <c r="IK174" s="157"/>
      <c r="IL174" s="157"/>
      <c r="IM174" s="157"/>
      <c r="IN174" s="157"/>
      <c r="IO174" s="157"/>
      <c r="IP174" s="157"/>
      <c r="IQ174" s="157"/>
      <c r="IR174" s="157"/>
      <c r="IS174" s="157"/>
      <c r="IT174" s="157"/>
      <c r="IU174" s="157"/>
      <c r="IV174" s="157"/>
      <c r="IW174" s="157"/>
      <c r="IX174" s="157"/>
      <c r="IY174" s="157"/>
      <c r="IZ174" s="157"/>
      <c r="JA174" s="157"/>
      <c r="JB174" s="157"/>
      <c r="JC174" s="157"/>
      <c r="JD174" s="157"/>
      <c r="JE174" s="157"/>
      <c r="JF174" s="157"/>
      <c r="JG174" s="157"/>
      <c r="JH174" s="157"/>
      <c r="JI174" s="157"/>
      <c r="JJ174" s="157"/>
      <c r="JK174" s="157"/>
      <c r="JL174" s="157"/>
      <c r="JM174" s="157"/>
      <c r="JN174" s="157"/>
      <c r="JO174" s="157"/>
      <c r="JP174" s="157"/>
      <c r="JQ174" s="157"/>
      <c r="JR174" s="157"/>
      <c r="JS174" s="157"/>
      <c r="JT174" s="157"/>
      <c r="JU174" s="157"/>
      <c r="JV174" s="157"/>
      <c r="JW174" s="157"/>
      <c r="JX174" s="157"/>
      <c r="JY174" s="157"/>
      <c r="JZ174" s="157"/>
      <c r="KA174" s="157"/>
      <c r="KB174" s="157"/>
      <c r="KC174" s="157"/>
      <c r="KD174" s="157"/>
      <c r="KE174" s="157"/>
      <c r="KF174" s="157"/>
      <c r="KG174" s="157"/>
      <c r="KH174" s="157"/>
      <c r="KI174" s="157"/>
      <c r="KJ174" s="157"/>
      <c r="KK174" s="157"/>
      <c r="KL174" s="157"/>
      <c r="KM174" s="157"/>
      <c r="KN174" s="157"/>
      <c r="KO174" s="157"/>
      <c r="KP174" s="157"/>
      <c r="KQ174" s="157"/>
      <c r="KR174" s="157"/>
      <c r="KS174" s="157"/>
      <c r="KT174" s="157"/>
      <c r="KU174" s="157"/>
      <c r="KV174" s="157"/>
      <c r="KW174" s="157"/>
      <c r="KX174" s="157"/>
      <c r="KY174" s="157"/>
      <c r="KZ174" s="157"/>
      <c r="LA174" s="157"/>
      <c r="LB174" s="157"/>
      <c r="LC174" s="157"/>
      <c r="LD174" s="157"/>
      <c r="LE174" s="157"/>
      <c r="LF174" s="157"/>
      <c r="LG174" s="157"/>
      <c r="LH174" s="157"/>
      <c r="LI174" s="157"/>
      <c r="LJ174" s="157"/>
      <c r="LK174" s="157"/>
      <c r="LL174" s="157"/>
      <c r="LM174" s="157"/>
      <c r="LN174" s="157"/>
      <c r="LO174" s="157"/>
      <c r="LP174" s="157"/>
      <c r="LQ174" s="157"/>
      <c r="LR174" s="157"/>
      <c r="LS174" s="157"/>
      <c r="LT174" s="157"/>
      <c r="LU174" s="157"/>
      <c r="LV174" s="157"/>
      <c r="LW174" s="157"/>
      <c r="LX174" s="157"/>
      <c r="LY174" s="157"/>
      <c r="LZ174" s="157"/>
      <c r="MA174" s="157"/>
      <c r="MB174" s="157"/>
      <c r="MC174" s="157"/>
      <c r="MD174" s="157"/>
      <c r="ME174" s="157"/>
      <c r="MF174" s="157"/>
      <c r="MG174" s="157"/>
      <c r="MH174" s="157"/>
      <c r="MI174" s="157"/>
      <c r="MJ174" s="157"/>
      <c r="MK174" s="157"/>
      <c r="ML174" s="157"/>
      <c r="MM174" s="157"/>
      <c r="MN174" s="157"/>
      <c r="MO174" s="157"/>
      <c r="MP174" s="157"/>
      <c r="MQ174" s="157"/>
      <c r="MR174" s="157"/>
      <c r="MS174" s="157"/>
      <c r="MT174" s="157"/>
      <c r="MU174" s="157"/>
      <c r="MV174" s="157"/>
      <c r="MW174" s="157"/>
      <c r="MX174" s="157"/>
      <c r="MY174" s="157"/>
      <c r="MZ174" s="157"/>
      <c r="NA174" s="157"/>
      <c r="NB174" s="157"/>
      <c r="NC174" s="157"/>
      <c r="ND174" s="157"/>
      <c r="NE174" s="157"/>
      <c r="NF174" s="157"/>
      <c r="NG174" s="157"/>
      <c r="NH174" s="157"/>
      <c r="NI174" s="157"/>
      <c r="NJ174" s="157"/>
      <c r="NK174" s="157"/>
      <c r="NL174" s="157"/>
      <c r="NM174" s="157"/>
      <c r="NN174" s="157"/>
      <c r="NO174" s="157"/>
      <c r="NP174" s="157"/>
      <c r="NQ174" s="157"/>
      <c r="NR174" s="157"/>
      <c r="NS174" s="157"/>
      <c r="NT174" s="157"/>
      <c r="NU174" s="157"/>
      <c r="NV174" s="157"/>
      <c r="NW174" s="157"/>
      <c r="NX174" s="157"/>
      <c r="NY174" s="157"/>
      <c r="NZ174" s="157"/>
      <c r="OA174" s="157"/>
      <c r="OB174" s="157"/>
      <c r="OC174" s="157"/>
      <c r="OD174" s="157"/>
      <c r="OE174" s="157"/>
      <c r="OF174" s="157"/>
      <c r="OG174" s="157"/>
      <c r="OH174" s="157"/>
      <c r="OI174" s="157"/>
      <c r="OJ174" s="157"/>
      <c r="OK174" s="157"/>
      <c r="OL174" s="157"/>
      <c r="OM174" s="157"/>
      <c r="ON174" s="157"/>
      <c r="OO174" s="157"/>
      <c r="OP174" s="157"/>
      <c r="OQ174" s="157"/>
      <c r="OR174" s="157"/>
      <c r="OS174" s="157"/>
      <c r="OT174" s="157"/>
      <c r="OU174" s="157"/>
      <c r="OV174" s="157"/>
      <c r="OW174" s="157"/>
      <c r="OX174" s="157"/>
      <c r="OY174" s="157"/>
      <c r="OZ174" s="157"/>
      <c r="PA174" s="157"/>
      <c r="PB174" s="157"/>
      <c r="PC174" s="157"/>
      <c r="PD174" s="157"/>
      <c r="PE174" s="157"/>
      <c r="PF174" s="157"/>
      <c r="PG174" s="157"/>
      <c r="PH174" s="157"/>
      <c r="PI174" s="157"/>
      <c r="PJ174" s="157"/>
      <c r="PK174" s="157"/>
      <c r="PL174" s="157"/>
      <c r="PM174" s="157"/>
      <c r="PN174" s="157"/>
      <c r="PO174" s="157"/>
      <c r="PP174" s="157"/>
      <c r="PQ174" s="157"/>
      <c r="PR174" s="157"/>
      <c r="PS174" s="157"/>
      <c r="PT174" s="157"/>
      <c r="PU174" s="157"/>
      <c r="PV174" s="157"/>
      <c r="PW174" s="157"/>
      <c r="PX174" s="157"/>
      <c r="PY174" s="157"/>
      <c r="PZ174" s="157"/>
      <c r="QA174" s="157"/>
      <c r="QB174" s="157"/>
      <c r="QC174" s="157"/>
      <c r="QD174" s="157"/>
      <c r="QE174" s="157"/>
      <c r="QF174" s="157"/>
      <c r="QG174" s="157"/>
      <c r="QH174" s="157"/>
      <c r="QI174" s="157"/>
      <c r="QJ174" s="157"/>
      <c r="QK174" s="157"/>
      <c r="QL174" s="157"/>
      <c r="QM174" s="157"/>
      <c r="QN174" s="157"/>
      <c r="QO174" s="157"/>
      <c r="QP174" s="157"/>
      <c r="QQ174" s="157"/>
      <c r="QR174" s="157"/>
      <c r="QS174" s="157"/>
      <c r="QT174" s="157"/>
      <c r="QU174" s="157"/>
      <c r="QV174" s="157"/>
      <c r="QW174" s="157"/>
      <c r="QX174" s="157"/>
      <c r="QY174" s="157"/>
      <c r="QZ174" s="157"/>
      <c r="RA174" s="157"/>
      <c r="RB174" s="157"/>
      <c r="RC174" s="157"/>
      <c r="RD174" s="157"/>
      <c r="RE174" s="157"/>
      <c r="RF174" s="157"/>
      <c r="RG174" s="157"/>
      <c r="RH174" s="157"/>
      <c r="RI174" s="157"/>
      <c r="RJ174" s="157"/>
      <c r="RK174" s="157"/>
      <c r="RL174" s="157"/>
      <c r="RM174" s="157"/>
      <c r="RN174" s="157"/>
      <c r="RO174" s="157"/>
      <c r="RP174" s="157"/>
      <c r="RQ174" s="157"/>
      <c r="RR174" s="157"/>
      <c r="RS174" s="157"/>
      <c r="RT174" s="157"/>
      <c r="RU174" s="157"/>
      <c r="RV174" s="157"/>
      <c r="RW174" s="157"/>
      <c r="RX174" s="157"/>
      <c r="RY174" s="157"/>
      <c r="RZ174" s="157"/>
      <c r="SA174" s="157"/>
      <c r="SB174" s="157"/>
      <c r="SC174" s="157"/>
      <c r="SD174" s="157"/>
      <c r="SE174" s="157"/>
      <c r="SF174" s="157"/>
      <c r="SG174" s="157"/>
      <c r="SH174" s="157"/>
      <c r="SI174" s="157"/>
      <c r="SJ174" s="157"/>
      <c r="SK174" s="157"/>
      <c r="SL174" s="157"/>
      <c r="SM174" s="157"/>
      <c r="SN174" s="157"/>
      <c r="SO174" s="157"/>
      <c r="SP174" s="157"/>
      <c r="SQ174" s="157"/>
      <c r="SR174" s="157"/>
      <c r="SS174" s="157"/>
      <c r="ST174" s="157"/>
      <c r="SU174" s="157"/>
      <c r="SV174" s="157"/>
      <c r="SW174" s="157"/>
      <c r="SX174" s="157"/>
      <c r="SY174" s="157"/>
      <c r="SZ174" s="157"/>
      <c r="TA174" s="157"/>
      <c r="TB174" s="157"/>
      <c r="TC174" s="157"/>
      <c r="TD174" s="157"/>
      <c r="TE174" s="157"/>
      <c r="TF174" s="157"/>
      <c r="TG174" s="157"/>
      <c r="TH174" s="157"/>
      <c r="TI174" s="157"/>
      <c r="TJ174" s="157"/>
      <c r="TK174" s="157"/>
      <c r="TL174" s="157"/>
      <c r="TM174" s="157"/>
      <c r="TN174" s="157"/>
      <c r="TO174" s="157"/>
      <c r="TP174" s="157"/>
      <c r="TQ174" s="157"/>
      <c r="TR174" s="157"/>
      <c r="TS174" s="157"/>
      <c r="TT174" s="157"/>
      <c r="TU174" s="157"/>
      <c r="TV174" s="157"/>
      <c r="TW174" s="157"/>
      <c r="TX174" s="157"/>
      <c r="TY174" s="157"/>
      <c r="TZ174" s="157"/>
      <c r="UA174" s="157"/>
      <c r="UB174" s="157"/>
      <c r="UC174" s="157"/>
      <c r="UD174" s="157"/>
      <c r="UE174" s="157"/>
      <c r="UF174" s="157"/>
      <c r="UG174" s="157"/>
      <c r="UH174" s="157"/>
      <c r="UI174" s="157"/>
      <c r="UJ174" s="157"/>
      <c r="UK174" s="157"/>
      <c r="UL174" s="157"/>
      <c r="UM174" s="157"/>
      <c r="UN174" s="157"/>
      <c r="UO174" s="157"/>
      <c r="UP174" s="157"/>
      <c r="UQ174" s="157"/>
      <c r="UR174" s="157"/>
      <c r="US174" s="157"/>
      <c r="UT174" s="157"/>
      <c r="UU174" s="157"/>
      <c r="UV174" s="157"/>
      <c r="UW174" s="157"/>
      <c r="UX174" s="157"/>
      <c r="UY174" s="157"/>
      <c r="UZ174" s="157"/>
      <c r="VA174" s="157"/>
      <c r="VB174" s="157"/>
      <c r="VC174" s="157"/>
      <c r="VD174" s="157"/>
      <c r="VE174" s="157"/>
      <c r="VF174" s="157"/>
      <c r="VG174" s="157"/>
      <c r="VH174" s="157"/>
      <c r="VI174" s="157"/>
      <c r="VJ174" s="157"/>
      <c r="VK174" s="157"/>
      <c r="VL174" s="157"/>
      <c r="VM174" s="157"/>
      <c r="VN174" s="157"/>
      <c r="VO174" s="157"/>
      <c r="VP174" s="157"/>
      <c r="VQ174" s="157"/>
      <c r="VR174" s="157"/>
      <c r="VS174" s="157"/>
      <c r="VT174" s="157"/>
      <c r="VU174" s="157"/>
      <c r="VV174" s="157"/>
      <c r="VW174" s="157"/>
      <c r="VX174" s="157"/>
      <c r="VY174" s="157"/>
      <c r="VZ174" s="157"/>
      <c r="WA174" s="157"/>
      <c r="WB174" s="157"/>
      <c r="WC174" s="157"/>
      <c r="WD174" s="157"/>
      <c r="WE174" s="157"/>
      <c r="WF174" s="157"/>
      <c r="WG174" s="157"/>
      <c r="WH174" s="157"/>
      <c r="WI174" s="157"/>
      <c r="WJ174" s="157"/>
      <c r="WK174" s="157"/>
      <c r="WL174" s="157"/>
      <c r="WM174" s="157"/>
      <c r="WN174" s="157"/>
      <c r="WO174" s="157"/>
      <c r="WP174" s="157"/>
      <c r="WQ174" s="157"/>
      <c r="WR174" s="157"/>
      <c r="WS174" s="157"/>
      <c r="WT174" s="157"/>
      <c r="WU174" s="157"/>
      <c r="WV174" s="157"/>
      <c r="WW174" s="157"/>
      <c r="WX174" s="157"/>
      <c r="WY174" s="157"/>
      <c r="WZ174" s="157"/>
      <c r="XA174" s="157"/>
      <c r="XB174" s="157"/>
      <c r="XC174" s="157"/>
      <c r="XD174" s="157"/>
      <c r="XE174" s="157"/>
      <c r="XF174" s="157"/>
      <c r="XG174" s="157"/>
      <c r="XH174" s="157"/>
      <c r="XI174" s="157"/>
      <c r="XJ174" s="157"/>
      <c r="XK174" s="157"/>
      <c r="XL174" s="157"/>
      <c r="XM174" s="157"/>
      <c r="XN174" s="157"/>
      <c r="XO174" s="157"/>
      <c r="XP174" s="157"/>
      <c r="XQ174" s="157"/>
      <c r="XR174" s="157"/>
      <c r="XS174" s="157"/>
      <c r="XT174" s="157"/>
      <c r="XU174" s="157"/>
      <c r="XV174" s="157"/>
      <c r="XW174" s="157"/>
      <c r="XX174" s="157"/>
      <c r="XY174" s="157"/>
      <c r="XZ174" s="157"/>
      <c r="YA174" s="157"/>
      <c r="YB174" s="157"/>
      <c r="YC174" s="157"/>
      <c r="YD174" s="157"/>
      <c r="YE174" s="157"/>
      <c r="YF174" s="157"/>
      <c r="YG174" s="157"/>
      <c r="YH174" s="157"/>
      <c r="YI174" s="157"/>
      <c r="YJ174" s="157"/>
      <c r="YK174" s="157"/>
      <c r="YL174" s="157"/>
      <c r="YM174" s="157"/>
      <c r="YN174" s="157"/>
      <c r="YO174" s="157"/>
      <c r="YP174" s="157"/>
      <c r="YQ174" s="157"/>
      <c r="YR174" s="157"/>
      <c r="YS174" s="157"/>
      <c r="YT174" s="157"/>
      <c r="YU174" s="157"/>
      <c r="YV174" s="157"/>
      <c r="YW174" s="157"/>
      <c r="YX174" s="157"/>
      <c r="YY174" s="157"/>
      <c r="YZ174" s="157"/>
      <c r="ZA174" s="157"/>
      <c r="ZB174" s="157"/>
      <c r="ZC174" s="157"/>
      <c r="ZD174" s="157"/>
      <c r="ZE174" s="157"/>
      <c r="ZF174" s="157"/>
      <c r="ZG174" s="157"/>
      <c r="ZH174" s="157"/>
      <c r="ZI174" s="157"/>
      <c r="ZJ174" s="157"/>
      <c r="ZK174" s="157"/>
      <c r="ZL174" s="157"/>
      <c r="ZM174" s="157"/>
      <c r="ZN174" s="157"/>
      <c r="ZO174" s="157"/>
      <c r="ZP174" s="157"/>
      <c r="ZQ174" s="157"/>
      <c r="ZR174" s="157"/>
      <c r="ZS174" s="157"/>
      <c r="ZT174" s="157"/>
      <c r="ZU174" s="157"/>
      <c r="ZV174" s="157"/>
      <c r="ZW174" s="157"/>
      <c r="ZX174" s="157"/>
      <c r="ZY174" s="157"/>
      <c r="ZZ174" s="157"/>
      <c r="AAA174" s="157"/>
      <c r="AAB174" s="157"/>
      <c r="AAC174" s="157"/>
      <c r="AAD174" s="157"/>
      <c r="AAE174" s="157"/>
      <c r="AAF174" s="157"/>
      <c r="AAG174" s="157"/>
      <c r="AAH174" s="157"/>
      <c r="AAI174" s="157"/>
      <c r="AAJ174" s="157"/>
      <c r="AAK174" s="157"/>
      <c r="AAL174" s="157"/>
      <c r="AAM174" s="157"/>
      <c r="AAN174" s="157"/>
      <c r="AAO174" s="157"/>
      <c r="AAP174" s="157"/>
      <c r="AAQ174" s="157"/>
      <c r="AAR174" s="157"/>
      <c r="AAS174" s="157"/>
      <c r="AAT174" s="157"/>
      <c r="AAU174" s="157"/>
      <c r="AAV174" s="157"/>
      <c r="AAW174" s="157"/>
      <c r="AAX174" s="157"/>
      <c r="AAY174" s="157"/>
      <c r="AAZ174" s="157"/>
      <c r="ABA174" s="157"/>
      <c r="ABB174" s="157"/>
      <c r="ABC174" s="157"/>
      <c r="ABD174" s="157"/>
      <c r="ABE174" s="157"/>
      <c r="ABF174" s="157"/>
      <c r="ABG174" s="157"/>
      <c r="ABH174" s="157"/>
      <c r="ABI174" s="157"/>
      <c r="ABJ174" s="157"/>
      <c r="ABK174" s="157"/>
      <c r="ABL174" s="157"/>
      <c r="ABM174" s="157"/>
      <c r="ABN174" s="157"/>
      <c r="ABO174" s="157"/>
      <c r="ABP174" s="157"/>
      <c r="ABQ174" s="157"/>
      <c r="ABR174" s="157"/>
      <c r="ABS174" s="157"/>
      <c r="ABT174" s="157"/>
      <c r="ABU174" s="157"/>
      <c r="ABV174" s="157"/>
      <c r="ABW174" s="157"/>
      <c r="ABX174" s="157"/>
      <c r="ABY174" s="157"/>
      <c r="ABZ174" s="157"/>
      <c r="ACA174" s="157"/>
      <c r="ACB174" s="157"/>
      <c r="ACC174" s="157"/>
      <c r="ACD174" s="157"/>
      <c r="ACE174" s="157"/>
      <c r="ACF174" s="157"/>
      <c r="ACG174" s="157"/>
      <c r="ACH174" s="157"/>
      <c r="ACI174" s="157"/>
      <c r="ACJ174" s="157"/>
      <c r="ACK174" s="157"/>
      <c r="ACL174" s="157"/>
      <c r="ACM174" s="157"/>
      <c r="ACN174" s="157"/>
      <c r="ACO174" s="157"/>
      <c r="ACP174" s="157"/>
      <c r="ACQ174" s="157"/>
      <c r="ACR174" s="157"/>
      <c r="ACS174" s="157"/>
      <c r="ACT174" s="157"/>
      <c r="ACU174" s="157"/>
      <c r="ACV174" s="157"/>
      <c r="ACW174" s="157"/>
      <c r="ACX174" s="157"/>
      <c r="ACY174" s="157"/>
      <c r="ACZ174" s="157"/>
      <c r="ADA174" s="157"/>
      <c r="ADB174" s="157"/>
      <c r="ADC174" s="157"/>
      <c r="ADD174" s="157"/>
      <c r="ADE174" s="157"/>
      <c r="ADF174" s="157"/>
      <c r="ADG174" s="157"/>
      <c r="ADH174" s="157"/>
      <c r="ADI174" s="157"/>
      <c r="ADJ174" s="157"/>
      <c r="ADK174" s="157"/>
      <c r="ADL174" s="157"/>
      <c r="ADM174" s="157"/>
      <c r="ADN174" s="157"/>
      <c r="ADO174" s="157"/>
      <c r="ADP174" s="157"/>
      <c r="ADQ174" s="157"/>
      <c r="ADR174" s="157"/>
      <c r="ADS174" s="157"/>
      <c r="ADT174" s="157"/>
      <c r="ADU174" s="157"/>
      <c r="ADV174" s="157"/>
      <c r="ADW174" s="157"/>
      <c r="ADX174" s="157"/>
      <c r="ADY174" s="157"/>
      <c r="ADZ174" s="157"/>
      <c r="AEA174" s="157"/>
      <c r="AEB174" s="157"/>
      <c r="AEC174" s="157"/>
      <c r="AED174" s="157"/>
      <c r="AEE174" s="157"/>
      <c r="AEF174" s="157"/>
      <c r="AEG174" s="157"/>
      <c r="AEH174" s="157"/>
      <c r="AEI174" s="157"/>
      <c r="AEJ174" s="157"/>
      <c r="AEK174" s="157"/>
      <c r="AEL174" s="157"/>
      <c r="AEM174" s="157"/>
      <c r="AEN174" s="157"/>
      <c r="AEO174" s="157"/>
      <c r="AEP174" s="157"/>
      <c r="AEQ174" s="157"/>
      <c r="AER174" s="157"/>
      <c r="AES174" s="157"/>
      <c r="AET174" s="157"/>
      <c r="AEU174" s="157"/>
      <c r="AEV174" s="157"/>
      <c r="AEW174" s="157"/>
      <c r="AEX174" s="157"/>
      <c r="AEY174" s="157"/>
      <c r="AEZ174" s="157"/>
      <c r="AFA174" s="157"/>
      <c r="AFB174" s="157"/>
      <c r="AFC174" s="157"/>
      <c r="AFD174" s="157"/>
      <c r="AFE174" s="157"/>
      <c r="AFF174" s="157"/>
      <c r="AFG174" s="157"/>
      <c r="AFH174" s="157"/>
      <c r="AFI174" s="157"/>
      <c r="AFJ174" s="157"/>
      <c r="AFK174" s="157"/>
      <c r="AFL174" s="157"/>
      <c r="AFM174" s="157"/>
      <c r="AFN174" s="157"/>
      <c r="AFO174" s="157"/>
      <c r="AFP174" s="157"/>
      <c r="AFQ174" s="157"/>
      <c r="AFR174" s="157"/>
      <c r="AFS174" s="157"/>
      <c r="AFT174" s="157"/>
      <c r="AFU174" s="157"/>
      <c r="AFV174" s="157"/>
      <c r="AFW174" s="157"/>
      <c r="AFX174" s="157"/>
      <c r="AFY174" s="157"/>
      <c r="AFZ174" s="157"/>
      <c r="AGA174" s="157"/>
      <c r="AGB174" s="157"/>
      <c r="AGC174" s="157"/>
      <c r="AGD174" s="157"/>
      <c r="AGE174" s="157"/>
      <c r="AGF174" s="157"/>
      <c r="AGG174" s="157"/>
      <c r="AGH174" s="157"/>
      <c r="AGI174" s="157"/>
      <c r="AGJ174" s="157"/>
      <c r="AGK174" s="157"/>
      <c r="AGL174" s="157"/>
      <c r="AGM174" s="157"/>
      <c r="AGN174" s="157"/>
      <c r="AGO174" s="157"/>
      <c r="AGP174" s="157"/>
      <c r="AGQ174" s="157"/>
      <c r="AGR174" s="157"/>
      <c r="AGS174" s="157"/>
      <c r="AGT174" s="157"/>
      <c r="AGU174" s="157"/>
      <c r="AGV174" s="157"/>
      <c r="AGW174" s="157"/>
      <c r="AGX174" s="157"/>
      <c r="AGY174" s="157"/>
      <c r="AGZ174" s="157"/>
      <c r="AHA174" s="157"/>
      <c r="AHB174" s="157"/>
      <c r="AHC174" s="157"/>
      <c r="AHD174" s="157"/>
      <c r="AHE174" s="157"/>
      <c r="AHF174" s="157"/>
      <c r="AHG174" s="157"/>
      <c r="AHH174" s="157"/>
      <c r="AHI174" s="157"/>
      <c r="AHJ174" s="157"/>
      <c r="AHK174" s="157"/>
      <c r="AHL174" s="157"/>
      <c r="AHM174" s="157"/>
      <c r="AHN174" s="157"/>
      <c r="AHO174" s="157"/>
      <c r="AHP174" s="157"/>
      <c r="AHQ174" s="157"/>
      <c r="AHR174" s="157"/>
      <c r="AHS174" s="157"/>
      <c r="AHT174" s="157"/>
      <c r="AHU174" s="157"/>
      <c r="AHV174" s="157"/>
      <c r="AHW174" s="157"/>
      <c r="AHX174" s="157"/>
      <c r="AHY174" s="157"/>
      <c r="AHZ174" s="157"/>
      <c r="AIA174" s="157"/>
      <c r="AIB174" s="157"/>
      <c r="AIC174" s="157"/>
      <c r="AID174" s="157"/>
      <c r="AIE174" s="157"/>
      <c r="AIF174" s="157"/>
      <c r="AIG174" s="157"/>
      <c r="AIH174" s="157"/>
      <c r="AII174" s="157"/>
      <c r="AIJ174" s="157"/>
      <c r="AIK174" s="157"/>
      <c r="AIL174" s="157"/>
      <c r="AIM174" s="157"/>
      <c r="AIN174" s="157"/>
      <c r="AIO174" s="157"/>
      <c r="AIP174" s="157"/>
      <c r="AIQ174" s="157"/>
      <c r="AIR174" s="157"/>
      <c r="AIS174" s="157"/>
      <c r="AIT174" s="157"/>
      <c r="AIU174" s="157"/>
      <c r="AIV174" s="157"/>
      <c r="AIW174" s="157"/>
      <c r="AIX174" s="157"/>
      <c r="AIY174" s="157"/>
      <c r="AIZ174" s="157"/>
      <c r="AJA174" s="157"/>
      <c r="AJB174" s="157"/>
      <c r="AJC174" s="157"/>
      <c r="AJD174" s="157"/>
      <c r="AJE174" s="157"/>
      <c r="AJF174" s="157"/>
      <c r="AJG174" s="157"/>
      <c r="AJH174" s="157"/>
      <c r="AJI174" s="157"/>
      <c r="AJJ174" s="157"/>
      <c r="AJK174" s="157"/>
      <c r="AJL174" s="157"/>
      <c r="AJM174" s="157"/>
      <c r="AJN174" s="157"/>
      <c r="AJO174" s="157"/>
      <c r="AJP174" s="157"/>
      <c r="AJQ174" s="157"/>
      <c r="AJR174" s="157"/>
      <c r="AJS174" s="157"/>
      <c r="AJT174" s="157"/>
      <c r="AJU174" s="157"/>
      <c r="AJV174" s="157"/>
      <c r="AJW174" s="157"/>
      <c r="AJX174" s="157"/>
      <c r="AJY174" s="157"/>
      <c r="AJZ174" s="157"/>
      <c r="AKA174" s="157"/>
      <c r="AKB174" s="157"/>
      <c r="AKC174" s="157"/>
      <c r="AKD174" s="157"/>
      <c r="AKE174" s="157"/>
      <c r="AKF174" s="157"/>
      <c r="AKG174" s="157"/>
      <c r="AKH174" s="157"/>
      <c r="AKI174" s="157"/>
      <c r="AKJ174" s="157"/>
      <c r="AKK174" s="157"/>
      <c r="AKL174" s="157"/>
      <c r="AKM174" s="157"/>
      <c r="AKN174" s="157"/>
      <c r="AKO174" s="157"/>
      <c r="AKP174" s="157"/>
      <c r="AKQ174" s="157"/>
      <c r="AKR174" s="157"/>
      <c r="AKS174" s="157"/>
      <c r="AKT174" s="157"/>
      <c r="AKU174" s="157"/>
      <c r="AKV174" s="157"/>
      <c r="AKW174" s="157"/>
      <c r="AKX174" s="157"/>
      <c r="AKY174" s="157"/>
      <c r="AKZ174" s="157"/>
      <c r="ALA174" s="157"/>
      <c r="ALB174" s="157"/>
      <c r="ALC174" s="157"/>
      <c r="ALD174" s="157"/>
      <c r="ALE174" s="157"/>
      <c r="ALF174" s="157"/>
      <c r="ALG174" s="157"/>
      <c r="ALH174" s="157"/>
      <c r="ALI174" s="157"/>
      <c r="ALJ174" s="157"/>
      <c r="ALK174" s="157"/>
      <c r="ALL174" s="157"/>
      <c r="ALM174" s="157"/>
      <c r="ALN174" s="157"/>
      <c r="ALO174" s="157"/>
      <c r="ALP174" s="157"/>
      <c r="ALQ174" s="157"/>
      <c r="ALR174" s="157"/>
      <c r="ALS174" s="157"/>
      <c r="ALT174" s="157"/>
      <c r="ALU174" s="157"/>
      <c r="ALV174" s="157"/>
      <c r="ALW174" s="157"/>
      <c r="ALX174" s="157"/>
      <c r="ALY174" s="157"/>
      <c r="ALZ174" s="157"/>
      <c r="AMA174" s="157"/>
      <c r="AMB174" s="157"/>
      <c r="AMC174" s="157"/>
      <c r="AMD174" s="157"/>
      <c r="AME174" s="157"/>
      <c r="AMF174" s="157"/>
      <c r="AMG174" s="157"/>
      <c r="AMH174" s="157"/>
      <c r="AMI174" s="157"/>
      <c r="AMJ174" s="157"/>
      <c r="AMK174" s="157"/>
      <c r="AML174" s="157"/>
      <c r="AMM174" s="157"/>
      <c r="AMN174" s="157"/>
      <c r="AMO174" s="157"/>
      <c r="AMP174" s="157"/>
      <c r="AMQ174" s="157"/>
      <c r="AMR174" s="157"/>
      <c r="AMS174" s="157"/>
      <c r="AMT174" s="157"/>
      <c r="AMU174" s="157"/>
      <c r="AMV174" s="157"/>
      <c r="AMW174" s="157"/>
      <c r="AMX174" s="157"/>
      <c r="AMY174" s="157"/>
      <c r="AMZ174" s="157"/>
      <c r="ANA174" s="157"/>
      <c r="ANB174" s="157"/>
      <c r="ANC174" s="157"/>
      <c r="AND174" s="157"/>
      <c r="ANE174" s="157"/>
      <c r="ANF174" s="157"/>
      <c r="ANG174" s="157"/>
      <c r="ANH174" s="157"/>
      <c r="ANI174" s="157"/>
      <c r="ANJ174" s="157"/>
      <c r="ANK174" s="157"/>
      <c r="ANL174" s="157"/>
      <c r="ANM174" s="157"/>
      <c r="ANN174" s="157"/>
      <c r="ANO174" s="157"/>
      <c r="ANP174" s="157"/>
      <c r="ANQ174" s="157"/>
      <c r="ANR174" s="157"/>
      <c r="ANS174" s="157"/>
      <c r="ANT174" s="157"/>
      <c r="ANU174" s="157"/>
      <c r="ANV174" s="157"/>
      <c r="ANW174" s="157"/>
      <c r="ANX174" s="157"/>
      <c r="ANY174" s="157"/>
      <c r="ANZ174" s="157"/>
      <c r="AOA174" s="157"/>
      <c r="AOB174" s="157"/>
      <c r="AOC174" s="157"/>
      <c r="AOD174" s="157"/>
      <c r="AOE174" s="157"/>
      <c r="AOF174" s="157"/>
      <c r="AOG174" s="157"/>
      <c r="AOH174" s="157"/>
      <c r="AOI174" s="157"/>
      <c r="AOJ174" s="157"/>
      <c r="AOK174" s="157"/>
      <c r="AOL174" s="157"/>
      <c r="AOM174" s="157"/>
      <c r="AON174" s="157"/>
      <c r="AOO174" s="157"/>
      <c r="AOP174" s="157"/>
      <c r="AOQ174" s="157"/>
      <c r="AOR174" s="157"/>
      <c r="AOS174" s="157"/>
      <c r="AOT174" s="157"/>
      <c r="AOU174" s="157"/>
      <c r="AOV174" s="157"/>
      <c r="AOW174" s="157"/>
      <c r="AOX174" s="157"/>
      <c r="AOY174" s="157"/>
      <c r="AOZ174" s="157"/>
      <c r="APA174" s="157"/>
      <c r="APB174" s="157"/>
      <c r="APC174" s="157"/>
      <c r="APD174" s="157"/>
      <c r="APE174" s="157"/>
      <c r="APF174" s="157"/>
      <c r="APG174" s="157"/>
      <c r="APH174" s="157"/>
      <c r="API174" s="157"/>
      <c r="APJ174" s="157"/>
      <c r="APK174" s="157"/>
      <c r="APL174" s="157"/>
      <c r="APM174" s="157"/>
      <c r="APN174" s="157"/>
      <c r="APO174" s="157"/>
      <c r="APP174" s="157"/>
      <c r="APQ174" s="157"/>
      <c r="APR174" s="157"/>
      <c r="APS174" s="157"/>
      <c r="APT174" s="157"/>
      <c r="APU174" s="157"/>
      <c r="APV174" s="157"/>
      <c r="APW174" s="157"/>
      <c r="APX174" s="157"/>
      <c r="APY174" s="157"/>
      <c r="APZ174" s="157"/>
      <c r="AQA174" s="157"/>
      <c r="AQB174" s="157"/>
      <c r="AQC174" s="157"/>
      <c r="AQD174" s="157"/>
      <c r="AQE174" s="157"/>
      <c r="AQF174" s="157"/>
      <c r="AQG174" s="157"/>
      <c r="AQH174" s="157"/>
      <c r="AQI174" s="157"/>
      <c r="AQJ174" s="157"/>
      <c r="AQK174" s="157"/>
      <c r="AQL174" s="157"/>
      <c r="AQM174" s="157"/>
      <c r="AQN174" s="157"/>
      <c r="AQO174" s="157"/>
      <c r="AQP174" s="157"/>
      <c r="AQQ174" s="157"/>
      <c r="AQR174" s="157"/>
      <c r="AQS174" s="157"/>
      <c r="AQT174" s="157"/>
      <c r="AQU174" s="157"/>
      <c r="AQV174" s="157"/>
      <c r="AQW174" s="157"/>
      <c r="AQX174" s="157"/>
      <c r="AQY174" s="157"/>
      <c r="AQZ174" s="157"/>
      <c r="ARA174" s="157"/>
      <c r="ARB174" s="157"/>
      <c r="ARC174" s="157"/>
      <c r="ARD174" s="157"/>
      <c r="ARE174" s="157"/>
      <c r="ARF174" s="157"/>
      <c r="ARG174" s="157"/>
      <c r="ARH174" s="157"/>
      <c r="ARI174" s="157"/>
      <c r="ARJ174" s="157"/>
      <c r="ARK174" s="157"/>
      <c r="ARL174" s="157"/>
      <c r="ARM174" s="157"/>
      <c r="ARN174" s="157"/>
      <c r="ARO174" s="157"/>
      <c r="ARP174" s="157"/>
      <c r="ARQ174" s="157"/>
      <c r="ARR174" s="157"/>
      <c r="ARS174" s="157"/>
      <c r="ART174" s="157"/>
      <c r="ARU174" s="157"/>
      <c r="ARV174" s="157"/>
      <c r="ARW174" s="157"/>
      <c r="ARX174" s="157"/>
      <c r="ARY174" s="157"/>
      <c r="ARZ174" s="157"/>
      <c r="ASA174" s="157"/>
      <c r="ASB174" s="157"/>
      <c r="ASC174" s="157"/>
      <c r="ASD174" s="157"/>
      <c r="ASE174" s="157"/>
      <c r="ASF174" s="157"/>
      <c r="ASG174" s="157"/>
      <c r="ASH174" s="157"/>
      <c r="ASI174" s="157"/>
      <c r="ASJ174" s="157"/>
      <c r="ASK174" s="157"/>
      <c r="ASL174" s="157"/>
      <c r="ASM174" s="157"/>
      <c r="ASN174" s="157"/>
      <c r="ASO174" s="157"/>
      <c r="ASP174" s="157"/>
      <c r="ASQ174" s="157"/>
      <c r="ASR174" s="157"/>
      <c r="ASS174" s="157"/>
      <c r="AST174" s="157"/>
      <c r="ASU174" s="157"/>
      <c r="ASV174" s="157"/>
      <c r="ASW174" s="157"/>
      <c r="ASX174" s="157"/>
      <c r="ASY174" s="157"/>
      <c r="ASZ174" s="157"/>
      <c r="ATA174" s="157"/>
      <c r="ATB174" s="157"/>
      <c r="ATC174" s="157"/>
      <c r="ATD174" s="157"/>
      <c r="ATE174" s="157"/>
      <c r="ATF174" s="157"/>
      <c r="ATG174" s="157"/>
      <c r="ATH174" s="157"/>
      <c r="ATI174" s="157"/>
      <c r="ATJ174" s="157"/>
      <c r="ATK174" s="157"/>
      <c r="ATL174" s="157"/>
      <c r="ATM174" s="157"/>
      <c r="ATN174" s="157"/>
      <c r="ATO174" s="157"/>
      <c r="ATP174" s="157"/>
      <c r="ATQ174" s="157"/>
      <c r="ATR174" s="157"/>
      <c r="ATS174" s="157"/>
      <c r="ATT174" s="157"/>
      <c r="ATU174" s="157"/>
      <c r="ATV174" s="157"/>
      <c r="ATW174" s="157"/>
      <c r="ATX174" s="157"/>
      <c r="ATY174" s="157"/>
      <c r="ATZ174" s="157"/>
      <c r="AUA174" s="157"/>
      <c r="AUB174" s="157"/>
      <c r="AUC174" s="157"/>
      <c r="AUD174" s="157"/>
      <c r="AUE174" s="157"/>
      <c r="AUF174" s="157"/>
      <c r="AUG174" s="157"/>
      <c r="AUH174" s="157"/>
      <c r="AUI174" s="157"/>
      <c r="AUJ174" s="157"/>
      <c r="AUK174" s="157"/>
      <c r="AUL174" s="157"/>
      <c r="AUM174" s="157"/>
      <c r="AUN174" s="157"/>
      <c r="AUO174" s="157"/>
      <c r="AUP174" s="157"/>
      <c r="AUQ174" s="157"/>
      <c r="AUR174" s="157"/>
      <c r="AUS174" s="157"/>
      <c r="AUT174" s="157"/>
      <c r="AUU174" s="157"/>
      <c r="AUV174" s="157"/>
      <c r="AUW174" s="157"/>
      <c r="AUX174" s="157"/>
      <c r="AUY174" s="157"/>
      <c r="AUZ174" s="157"/>
      <c r="AVA174" s="157"/>
      <c r="AVB174" s="157"/>
      <c r="AVC174" s="157"/>
      <c r="AVD174" s="157"/>
      <c r="AVE174" s="157"/>
      <c r="AVF174" s="157"/>
      <c r="AVG174" s="157"/>
      <c r="AVH174" s="157"/>
      <c r="AVI174" s="157"/>
      <c r="AVJ174" s="157"/>
      <c r="AVK174" s="157"/>
      <c r="AVL174" s="157"/>
      <c r="AVM174" s="157"/>
      <c r="AVN174" s="157"/>
      <c r="AVO174" s="157"/>
      <c r="AVP174" s="157"/>
      <c r="AVQ174" s="157"/>
      <c r="AVR174" s="157"/>
      <c r="AVS174" s="157"/>
      <c r="AVT174" s="157"/>
      <c r="AVU174" s="157"/>
      <c r="AVV174" s="157"/>
      <c r="AVW174" s="157"/>
      <c r="AVX174" s="157"/>
      <c r="AVY174" s="157"/>
      <c r="AVZ174" s="157"/>
      <c r="AWA174" s="157"/>
      <c r="AWB174" s="157"/>
      <c r="AWC174" s="157"/>
      <c r="AWD174" s="157"/>
      <c r="AWE174" s="157"/>
      <c r="AWF174" s="157"/>
      <c r="AWG174" s="157"/>
      <c r="AWH174" s="157"/>
      <c r="AWI174" s="157"/>
      <c r="AWJ174" s="157"/>
      <c r="AWK174" s="157"/>
      <c r="AWL174" s="157"/>
      <c r="AWM174" s="157"/>
      <c r="AWN174" s="157"/>
      <c r="AWO174" s="157"/>
      <c r="AWP174" s="157"/>
      <c r="AWQ174" s="157"/>
      <c r="AWR174" s="157"/>
      <c r="AWS174" s="157"/>
      <c r="AWT174" s="157"/>
      <c r="AWU174" s="157"/>
      <c r="AWV174" s="157"/>
      <c r="AWW174" s="157"/>
      <c r="AWX174" s="157"/>
      <c r="AWY174" s="157"/>
      <c r="AWZ174" s="157"/>
      <c r="AXA174" s="157"/>
      <c r="AXB174" s="157"/>
      <c r="AXC174" s="157"/>
      <c r="AXD174" s="157"/>
      <c r="AXE174" s="157"/>
      <c r="AXF174" s="157"/>
      <c r="AXG174" s="157"/>
      <c r="AXH174" s="157"/>
      <c r="AXI174" s="157"/>
      <c r="AXJ174" s="157"/>
      <c r="AXK174" s="157"/>
      <c r="AXL174" s="157"/>
      <c r="AXM174" s="157"/>
      <c r="AXN174" s="157"/>
      <c r="AXO174" s="157"/>
      <c r="AXP174" s="157"/>
      <c r="AXQ174" s="157"/>
      <c r="AXR174" s="157"/>
      <c r="AXS174" s="157"/>
      <c r="AXT174" s="157"/>
      <c r="AXU174" s="157"/>
      <c r="AXV174" s="157"/>
      <c r="AXW174" s="157"/>
      <c r="AXX174" s="157"/>
      <c r="AXY174" s="157"/>
      <c r="AXZ174" s="157"/>
      <c r="AYA174" s="157"/>
      <c r="AYB174" s="157"/>
      <c r="AYC174" s="157"/>
      <c r="AYD174" s="157"/>
      <c r="AYE174" s="157"/>
      <c r="AYF174" s="157"/>
      <c r="AYG174" s="157"/>
      <c r="AYH174" s="157"/>
      <c r="AYI174" s="157"/>
      <c r="AYJ174" s="157"/>
      <c r="AYK174" s="157"/>
      <c r="AYL174" s="157"/>
      <c r="AYM174" s="157"/>
      <c r="AYN174" s="157"/>
      <c r="AYO174" s="157"/>
      <c r="AYP174" s="157"/>
      <c r="AYQ174" s="157"/>
      <c r="AYR174" s="157"/>
      <c r="AYS174" s="157"/>
      <c r="AYT174" s="157"/>
      <c r="AYU174" s="157"/>
      <c r="AYV174" s="157"/>
      <c r="AYW174" s="157"/>
      <c r="AYX174" s="157"/>
      <c r="AYY174" s="157"/>
      <c r="AYZ174" s="157"/>
      <c r="AZA174" s="157"/>
      <c r="AZB174" s="157"/>
      <c r="AZC174" s="157"/>
      <c r="AZD174" s="157"/>
      <c r="AZE174" s="157"/>
      <c r="AZF174" s="157"/>
      <c r="AZG174" s="157"/>
      <c r="AZH174" s="157"/>
      <c r="AZI174" s="157"/>
      <c r="AZJ174" s="157"/>
      <c r="AZK174" s="157"/>
      <c r="AZL174" s="157"/>
      <c r="AZM174" s="157"/>
      <c r="AZN174" s="157"/>
      <c r="AZO174" s="157"/>
      <c r="AZP174" s="157"/>
      <c r="AZQ174" s="157"/>
      <c r="AZR174" s="157"/>
      <c r="AZS174" s="157"/>
      <c r="AZT174" s="157"/>
      <c r="AZU174" s="157"/>
      <c r="AZV174" s="157"/>
      <c r="AZW174" s="157"/>
      <c r="AZX174" s="157"/>
      <c r="AZY174" s="157"/>
      <c r="AZZ174" s="157"/>
      <c r="BAA174" s="157"/>
      <c r="BAB174" s="157"/>
      <c r="BAC174" s="157"/>
      <c r="BAD174" s="157"/>
      <c r="BAE174" s="157"/>
      <c r="BAF174" s="157"/>
      <c r="BAG174" s="157"/>
      <c r="BAH174" s="157"/>
      <c r="BAI174" s="157"/>
      <c r="BAJ174" s="157"/>
      <c r="BAK174" s="157"/>
      <c r="BAL174" s="157"/>
      <c r="BAM174" s="157"/>
      <c r="BAN174" s="157"/>
      <c r="BAO174" s="157"/>
      <c r="BAP174" s="157"/>
      <c r="BAQ174" s="157"/>
      <c r="BAR174" s="157"/>
      <c r="BAS174" s="157"/>
      <c r="BAT174" s="157"/>
      <c r="BAU174" s="157"/>
      <c r="BAV174" s="157"/>
      <c r="BAW174" s="157"/>
      <c r="BAX174" s="157"/>
      <c r="BAY174" s="157"/>
      <c r="BAZ174" s="157"/>
      <c r="BBA174" s="157"/>
      <c r="BBB174" s="157"/>
      <c r="BBC174" s="157"/>
      <c r="BBD174" s="157"/>
      <c r="BBE174" s="157"/>
      <c r="BBF174" s="157"/>
      <c r="BBG174" s="157"/>
      <c r="BBH174" s="157"/>
      <c r="BBI174" s="157"/>
      <c r="BBJ174" s="157"/>
      <c r="BBK174" s="157"/>
      <c r="BBL174" s="157"/>
      <c r="BBM174" s="157"/>
      <c r="BBN174" s="157"/>
      <c r="BBO174" s="157"/>
      <c r="BBP174" s="157"/>
      <c r="BBQ174" s="157"/>
      <c r="BBR174" s="157"/>
      <c r="BBS174" s="157"/>
      <c r="BBT174" s="157"/>
      <c r="BBU174" s="157"/>
      <c r="BBV174" s="157"/>
      <c r="BBW174" s="157"/>
      <c r="BBX174" s="157"/>
      <c r="BBY174" s="157"/>
      <c r="BBZ174" s="157"/>
      <c r="BCA174" s="157"/>
      <c r="BCB174" s="157"/>
      <c r="BCC174" s="157"/>
      <c r="BCD174" s="157"/>
      <c r="BCE174" s="157"/>
      <c r="BCF174" s="157"/>
      <c r="BCG174" s="157"/>
      <c r="BCH174" s="157"/>
      <c r="BCI174" s="157"/>
      <c r="BCJ174" s="157"/>
      <c r="BCK174" s="157"/>
      <c r="BCL174" s="157"/>
      <c r="BCM174" s="157"/>
      <c r="BCN174" s="157"/>
      <c r="BCO174" s="157"/>
      <c r="BCP174" s="157"/>
      <c r="BCQ174" s="157"/>
      <c r="BCR174" s="157"/>
      <c r="BCS174" s="157"/>
      <c r="BCT174" s="157"/>
      <c r="BCU174" s="157"/>
      <c r="BCV174" s="157"/>
      <c r="BCW174" s="157"/>
      <c r="BCX174" s="157"/>
      <c r="BCY174" s="157"/>
      <c r="BCZ174" s="157"/>
      <c r="BDA174" s="157"/>
      <c r="BDB174" s="157"/>
      <c r="BDC174" s="157"/>
      <c r="BDD174" s="157"/>
      <c r="BDE174" s="157"/>
      <c r="BDF174" s="157"/>
      <c r="BDG174" s="157"/>
      <c r="BDH174" s="157"/>
      <c r="BDI174" s="157"/>
      <c r="BDJ174" s="157"/>
      <c r="BDK174" s="157"/>
      <c r="BDL174" s="157"/>
      <c r="BDM174" s="157"/>
      <c r="BDN174" s="157"/>
      <c r="BDO174" s="157"/>
      <c r="BDP174" s="157"/>
      <c r="BDQ174" s="157"/>
      <c r="BDR174" s="157"/>
      <c r="BDS174" s="157"/>
      <c r="BDT174" s="157"/>
      <c r="BDU174" s="157"/>
      <c r="BDV174" s="157"/>
      <c r="BDW174" s="157"/>
      <c r="BDX174" s="157"/>
      <c r="BDY174" s="157"/>
      <c r="BDZ174" s="157"/>
      <c r="BEA174" s="157"/>
      <c r="BEB174" s="157"/>
      <c r="BEC174" s="157"/>
      <c r="BED174" s="157"/>
      <c r="BEE174" s="157"/>
      <c r="BEF174" s="157"/>
      <c r="BEG174" s="157"/>
      <c r="BEH174" s="157"/>
      <c r="BEI174" s="157"/>
      <c r="BEJ174" s="157"/>
      <c r="BEK174" s="157"/>
      <c r="BEL174" s="157"/>
      <c r="BEM174" s="157"/>
      <c r="BEN174" s="157"/>
      <c r="BEO174" s="157"/>
      <c r="BEP174" s="157"/>
      <c r="BEQ174" s="157"/>
      <c r="BER174" s="157"/>
      <c r="BES174" s="157"/>
      <c r="BET174" s="157"/>
      <c r="BEU174" s="157"/>
      <c r="BEV174" s="157"/>
      <c r="BEW174" s="157"/>
      <c r="BEX174" s="157"/>
      <c r="BEY174" s="157"/>
      <c r="BEZ174" s="157"/>
      <c r="BFA174" s="157"/>
      <c r="BFB174" s="157"/>
      <c r="BFC174" s="157"/>
      <c r="BFD174" s="157"/>
      <c r="BFE174" s="157"/>
      <c r="BFF174" s="157"/>
      <c r="BFG174" s="157"/>
      <c r="BFH174" s="157"/>
      <c r="BFI174" s="157"/>
      <c r="BFJ174" s="157"/>
      <c r="BFK174" s="157"/>
      <c r="BFL174" s="157"/>
      <c r="BFM174" s="157"/>
      <c r="BFN174" s="157"/>
      <c r="BFO174" s="157"/>
      <c r="BFP174" s="157"/>
      <c r="BFQ174" s="157"/>
      <c r="BFR174" s="157"/>
      <c r="BFS174" s="157"/>
      <c r="BFT174" s="157"/>
      <c r="BFU174" s="157"/>
      <c r="BFV174" s="157"/>
      <c r="BFW174" s="157"/>
      <c r="BFX174" s="157"/>
      <c r="BFY174" s="157"/>
      <c r="BFZ174" s="157"/>
      <c r="BGA174" s="157"/>
      <c r="BGB174" s="157"/>
      <c r="BGC174" s="157"/>
      <c r="BGD174" s="157"/>
      <c r="BGE174" s="157"/>
      <c r="BGF174" s="157"/>
      <c r="BGG174" s="157"/>
      <c r="BGH174" s="157"/>
      <c r="BGI174" s="157"/>
      <c r="BGJ174" s="157"/>
      <c r="BGK174" s="157"/>
      <c r="BGL174" s="157"/>
      <c r="BGM174" s="157"/>
      <c r="BGN174" s="157"/>
      <c r="BGO174" s="157"/>
      <c r="BGP174" s="157"/>
      <c r="BGQ174" s="157"/>
      <c r="BGR174" s="157"/>
      <c r="BGS174" s="157"/>
      <c r="BGT174" s="157"/>
      <c r="BGU174" s="157"/>
      <c r="BGV174" s="157"/>
      <c r="BGW174" s="157"/>
      <c r="BGX174" s="157"/>
      <c r="BGY174" s="157"/>
      <c r="BGZ174" s="157"/>
      <c r="BHA174" s="157"/>
      <c r="BHB174" s="157"/>
      <c r="BHC174" s="157"/>
      <c r="BHD174" s="157"/>
      <c r="BHE174" s="157"/>
      <c r="BHF174" s="157"/>
      <c r="BHG174" s="157"/>
      <c r="BHH174" s="157"/>
      <c r="BHI174" s="157"/>
      <c r="BHJ174" s="157"/>
      <c r="BHK174" s="157"/>
      <c r="BHL174" s="157"/>
      <c r="BHM174" s="157"/>
      <c r="BHN174" s="157"/>
      <c r="BHO174" s="157"/>
      <c r="BHP174" s="157"/>
      <c r="BHQ174" s="157"/>
      <c r="BHR174" s="157"/>
      <c r="BHS174" s="157"/>
      <c r="BHT174" s="157"/>
      <c r="BHU174" s="157"/>
      <c r="BHV174" s="157"/>
      <c r="BHW174" s="157"/>
      <c r="BHX174" s="157"/>
      <c r="BHY174" s="157"/>
      <c r="BHZ174" s="157"/>
      <c r="BIA174" s="157"/>
      <c r="BIB174" s="157"/>
      <c r="BIC174" s="157"/>
      <c r="BID174" s="157"/>
      <c r="BIE174" s="157"/>
      <c r="BIF174" s="157"/>
      <c r="BIG174" s="157"/>
      <c r="BIH174" s="157"/>
      <c r="BII174" s="157"/>
      <c r="BIJ174" s="157"/>
      <c r="BIK174" s="157"/>
      <c r="BIL174" s="157"/>
      <c r="BIM174" s="157"/>
      <c r="BIN174" s="157"/>
      <c r="BIO174" s="157"/>
      <c r="BIP174" s="157"/>
      <c r="BIQ174" s="157"/>
      <c r="BIR174" s="157"/>
      <c r="BIS174" s="157"/>
      <c r="BIT174" s="157"/>
      <c r="BIU174" s="157"/>
      <c r="BIV174" s="157"/>
      <c r="BIW174" s="157"/>
      <c r="BIX174" s="157"/>
      <c r="BIY174" s="157"/>
      <c r="BIZ174" s="157"/>
      <c r="BJA174" s="157"/>
      <c r="BJB174" s="157"/>
      <c r="BJC174" s="157"/>
      <c r="BJD174" s="157"/>
      <c r="BJE174" s="157"/>
      <c r="BJF174" s="157"/>
      <c r="BJG174" s="157"/>
      <c r="BJH174" s="157"/>
      <c r="BJI174" s="157"/>
      <c r="BJJ174" s="157"/>
      <c r="BJK174" s="157"/>
      <c r="BJL174" s="157"/>
      <c r="BJM174" s="157"/>
      <c r="BJN174" s="157"/>
      <c r="BJO174" s="157"/>
      <c r="BJP174" s="157"/>
      <c r="BJQ174" s="157"/>
      <c r="BJR174" s="157"/>
      <c r="BJS174" s="157"/>
      <c r="BJT174" s="157"/>
      <c r="BJU174" s="157"/>
      <c r="BJV174" s="157"/>
      <c r="BJW174" s="157"/>
      <c r="BJX174" s="157"/>
      <c r="BJY174" s="157"/>
      <c r="BJZ174" s="157"/>
      <c r="BKA174" s="157"/>
      <c r="BKB174" s="157"/>
      <c r="BKC174" s="157"/>
      <c r="BKD174" s="157"/>
      <c r="BKE174" s="157"/>
      <c r="BKF174" s="157"/>
      <c r="BKG174" s="157"/>
      <c r="BKH174" s="157"/>
      <c r="BKI174" s="157"/>
      <c r="BKJ174" s="157"/>
      <c r="BKK174" s="157"/>
      <c r="BKL174" s="157"/>
      <c r="BKM174" s="157"/>
      <c r="BKN174" s="157"/>
      <c r="BKO174" s="157"/>
      <c r="BKP174" s="157"/>
      <c r="BKQ174" s="157"/>
      <c r="BKR174" s="157"/>
      <c r="BKS174" s="157"/>
      <c r="BKT174" s="157"/>
      <c r="BKU174" s="157"/>
      <c r="BKV174" s="157"/>
      <c r="BKW174" s="157"/>
      <c r="BKX174" s="157"/>
      <c r="BKY174" s="157"/>
      <c r="BKZ174" s="157"/>
      <c r="BLA174" s="157"/>
      <c r="BLB174" s="157"/>
      <c r="BLC174" s="157"/>
      <c r="BLD174" s="157"/>
      <c r="BLE174" s="157"/>
      <c r="BLF174" s="157"/>
      <c r="BLG174" s="157"/>
      <c r="BLH174" s="157"/>
      <c r="BLI174" s="157"/>
      <c r="BLJ174" s="157"/>
      <c r="BLK174" s="157"/>
      <c r="BLL174" s="157"/>
      <c r="BLM174" s="157"/>
      <c r="BLN174" s="157"/>
      <c r="BLO174" s="157"/>
      <c r="BLP174" s="157"/>
      <c r="BLQ174" s="157"/>
      <c r="BLR174" s="157"/>
      <c r="BLS174" s="157"/>
      <c r="BLT174" s="157"/>
      <c r="BLU174" s="157"/>
      <c r="BLV174" s="157"/>
      <c r="BLW174" s="157"/>
      <c r="BLX174" s="157"/>
      <c r="BLY174" s="157"/>
      <c r="BLZ174" s="157"/>
      <c r="BMA174" s="157"/>
      <c r="BMB174" s="157"/>
      <c r="BMC174" s="157"/>
      <c r="BMD174" s="157"/>
      <c r="BME174" s="157"/>
      <c r="BMF174" s="157"/>
      <c r="BMG174" s="157"/>
      <c r="BMH174" s="157"/>
      <c r="BMI174" s="157"/>
      <c r="BMJ174" s="157"/>
      <c r="BMK174" s="157"/>
      <c r="BML174" s="157"/>
      <c r="BMM174" s="157"/>
      <c r="BMN174" s="157"/>
      <c r="BMO174" s="157"/>
      <c r="BMP174" s="157"/>
      <c r="BMQ174" s="157"/>
      <c r="BMR174" s="157"/>
      <c r="BMS174" s="157"/>
      <c r="BMT174" s="157"/>
      <c r="BMU174" s="157"/>
      <c r="BMV174" s="157"/>
      <c r="BMW174" s="157"/>
      <c r="BMX174" s="157"/>
      <c r="BMY174" s="157"/>
      <c r="BMZ174" s="157"/>
      <c r="BNA174" s="157"/>
      <c r="BNB174" s="157"/>
      <c r="BNC174" s="157"/>
      <c r="BND174" s="157"/>
      <c r="BNE174" s="157"/>
      <c r="BNF174" s="157"/>
      <c r="BNG174" s="157"/>
      <c r="BNH174" s="157"/>
      <c r="BNI174" s="157"/>
      <c r="BNJ174" s="157"/>
      <c r="BNK174" s="157"/>
      <c r="BNL174" s="157"/>
      <c r="BNM174" s="157"/>
      <c r="BNN174" s="157"/>
      <c r="BNO174" s="157"/>
      <c r="BNP174" s="157"/>
      <c r="BNQ174" s="157"/>
      <c r="BNR174" s="157"/>
      <c r="BNS174" s="157"/>
      <c r="BNT174" s="157"/>
      <c r="BNU174" s="157"/>
      <c r="BNV174" s="157"/>
      <c r="BNW174" s="157"/>
      <c r="BNX174" s="157"/>
      <c r="BNY174" s="157"/>
      <c r="BNZ174" s="157"/>
      <c r="BOA174" s="157"/>
      <c r="BOB174" s="157"/>
      <c r="BOC174" s="157"/>
      <c r="BOD174" s="157"/>
      <c r="BOE174" s="157"/>
      <c r="BOF174" s="157"/>
      <c r="BOG174" s="157"/>
      <c r="BOH174" s="157"/>
      <c r="BOI174" s="157"/>
      <c r="BOJ174" s="157"/>
      <c r="BOK174" s="157"/>
      <c r="BOL174" s="157"/>
      <c r="BOM174" s="157"/>
      <c r="BON174" s="157"/>
      <c r="BOO174" s="157"/>
      <c r="BOP174" s="157"/>
      <c r="BOQ174" s="157"/>
      <c r="BOR174" s="157"/>
      <c r="BOS174" s="157"/>
      <c r="BOT174" s="157"/>
      <c r="BOU174" s="157"/>
      <c r="BOV174" s="157"/>
      <c r="BOW174" s="157"/>
      <c r="BOX174" s="157"/>
      <c r="BOY174" s="157"/>
      <c r="BOZ174" s="157"/>
      <c r="BPA174" s="157"/>
      <c r="BPB174" s="157"/>
      <c r="BPC174" s="157"/>
      <c r="BPD174" s="157"/>
      <c r="BPE174" s="157"/>
      <c r="BPF174" s="157"/>
      <c r="BPG174" s="157"/>
      <c r="BPH174" s="157"/>
      <c r="BPI174" s="157"/>
      <c r="BPJ174" s="157"/>
      <c r="BPK174" s="157"/>
      <c r="BPL174" s="157"/>
      <c r="BPM174" s="157"/>
      <c r="BPN174" s="157"/>
      <c r="BPO174" s="157"/>
      <c r="BPP174" s="157"/>
      <c r="BPQ174" s="157"/>
      <c r="BPR174" s="157"/>
      <c r="BPS174" s="157"/>
      <c r="BPT174" s="157"/>
      <c r="BPU174" s="157"/>
      <c r="BPV174" s="157"/>
      <c r="BPW174" s="157"/>
      <c r="BPX174" s="157"/>
      <c r="BPY174" s="157"/>
      <c r="BPZ174" s="157"/>
      <c r="BQA174" s="157"/>
      <c r="BQB174" s="157"/>
      <c r="BQC174" s="157"/>
      <c r="BQD174" s="157"/>
      <c r="BQE174" s="157"/>
      <c r="BQF174" s="157"/>
      <c r="BQG174" s="157"/>
      <c r="BQH174" s="157"/>
      <c r="BQI174" s="157"/>
      <c r="BQJ174" s="157"/>
      <c r="BQK174" s="157"/>
      <c r="BQL174" s="157"/>
      <c r="BQM174" s="157"/>
      <c r="BQN174" s="157"/>
      <c r="BQO174" s="157"/>
      <c r="BQP174" s="157"/>
      <c r="BQQ174" s="157"/>
      <c r="BQR174" s="157"/>
      <c r="BQS174" s="157"/>
      <c r="BQT174" s="157"/>
      <c r="BQU174" s="157"/>
      <c r="BQV174" s="157"/>
      <c r="BQW174" s="157"/>
      <c r="BQX174" s="157"/>
      <c r="BQY174" s="157"/>
      <c r="BQZ174" s="157"/>
      <c r="BRA174" s="157"/>
      <c r="BRB174" s="157"/>
      <c r="BRC174" s="157"/>
      <c r="BRD174" s="157"/>
      <c r="BRE174" s="157"/>
      <c r="BRF174" s="157"/>
      <c r="BRG174" s="157"/>
      <c r="BRH174" s="157"/>
      <c r="BRI174" s="157"/>
      <c r="BRJ174" s="157"/>
      <c r="BRK174" s="157"/>
      <c r="BRL174" s="157"/>
      <c r="BRM174" s="157"/>
      <c r="BRN174" s="157"/>
      <c r="BRO174" s="157"/>
      <c r="BRP174" s="157"/>
      <c r="BRQ174" s="157"/>
      <c r="BRR174" s="157"/>
      <c r="BRS174" s="157"/>
      <c r="BRT174" s="157"/>
      <c r="BRU174" s="157"/>
      <c r="BRV174" s="157"/>
      <c r="BRW174" s="157"/>
      <c r="BRX174" s="157"/>
      <c r="BRY174" s="157"/>
      <c r="BRZ174" s="157"/>
      <c r="BSA174" s="157"/>
      <c r="BSB174" s="157"/>
      <c r="BSC174" s="157"/>
      <c r="BSD174" s="157"/>
      <c r="BSE174" s="157"/>
      <c r="BSF174" s="157"/>
      <c r="BSG174" s="157"/>
      <c r="BSH174" s="157"/>
      <c r="BSI174" s="157"/>
      <c r="BSJ174" s="157"/>
      <c r="BSK174" s="157"/>
      <c r="BSL174" s="157"/>
      <c r="BSM174" s="157"/>
      <c r="BSN174" s="157"/>
      <c r="BSO174" s="157"/>
      <c r="BSP174" s="157"/>
      <c r="BSQ174" s="157"/>
      <c r="BSR174" s="157"/>
      <c r="BSS174" s="157"/>
      <c r="BST174" s="157"/>
      <c r="BSU174" s="157"/>
      <c r="BSV174" s="157"/>
      <c r="BSW174" s="157"/>
      <c r="BSX174" s="157"/>
      <c r="BSY174" s="157"/>
      <c r="BSZ174" s="157"/>
      <c r="BTA174" s="157"/>
      <c r="BTB174" s="157"/>
      <c r="BTC174" s="157"/>
      <c r="BTD174" s="157"/>
      <c r="BTE174" s="157"/>
      <c r="BTF174" s="157"/>
      <c r="BTG174" s="157"/>
      <c r="BTH174" s="157"/>
      <c r="BTI174" s="157"/>
      <c r="BTJ174" s="157"/>
      <c r="BTK174" s="157"/>
      <c r="BTL174" s="157"/>
      <c r="BTM174" s="157"/>
      <c r="BTN174" s="157"/>
      <c r="BTO174" s="157"/>
      <c r="BTP174" s="157"/>
      <c r="BTQ174" s="157"/>
      <c r="BTR174" s="157"/>
      <c r="BTS174" s="157"/>
      <c r="BTT174" s="157"/>
      <c r="BTU174" s="157"/>
      <c r="BTV174" s="157"/>
      <c r="BTW174" s="157"/>
      <c r="BTX174" s="157"/>
      <c r="BTY174" s="157"/>
      <c r="BTZ174" s="157"/>
      <c r="BUA174" s="157"/>
      <c r="BUB174" s="157"/>
      <c r="BUC174" s="157"/>
      <c r="BUD174" s="157"/>
      <c r="BUE174" s="157"/>
      <c r="BUF174" s="157"/>
      <c r="BUG174" s="157"/>
      <c r="BUH174" s="157"/>
      <c r="BUI174" s="157"/>
      <c r="BUJ174" s="157"/>
      <c r="BUK174" s="157"/>
      <c r="BUL174" s="157"/>
      <c r="BUM174" s="157"/>
      <c r="BUN174" s="157"/>
      <c r="BUO174" s="157"/>
      <c r="BUP174" s="157"/>
      <c r="BUQ174" s="157"/>
      <c r="BUR174" s="157"/>
      <c r="BUS174" s="157"/>
      <c r="BUT174" s="157"/>
      <c r="BUU174" s="157"/>
      <c r="BUV174" s="157"/>
      <c r="BUW174" s="157"/>
      <c r="BUX174" s="157"/>
      <c r="BUY174" s="157"/>
      <c r="BUZ174" s="157"/>
      <c r="BVA174" s="157"/>
      <c r="BVB174" s="157"/>
      <c r="BVC174" s="157"/>
      <c r="BVD174" s="157"/>
      <c r="BVE174" s="157"/>
      <c r="BVF174" s="157"/>
      <c r="BVG174" s="157"/>
      <c r="BVH174" s="157"/>
      <c r="BVI174" s="157"/>
      <c r="BVJ174" s="157"/>
      <c r="BVK174" s="157"/>
      <c r="BVL174" s="157"/>
      <c r="BVM174" s="157"/>
      <c r="BVN174" s="157"/>
      <c r="BVO174" s="157"/>
      <c r="BVP174" s="157"/>
      <c r="BVQ174" s="157"/>
      <c r="BVR174" s="157"/>
      <c r="BVS174" s="157"/>
      <c r="BVT174" s="157"/>
      <c r="BVU174" s="157"/>
      <c r="BVV174" s="157"/>
      <c r="BVW174" s="157"/>
      <c r="BVX174" s="157"/>
      <c r="BVY174" s="157"/>
      <c r="BVZ174" s="157"/>
      <c r="BWA174" s="157"/>
      <c r="BWB174" s="157"/>
      <c r="BWC174" s="157"/>
      <c r="BWD174" s="157"/>
      <c r="BWE174" s="157"/>
      <c r="BWF174" s="157"/>
      <c r="BWG174" s="157"/>
      <c r="BWH174" s="157"/>
      <c r="BWI174" s="157"/>
      <c r="BWJ174" s="157"/>
      <c r="BWK174" s="157"/>
      <c r="BWL174" s="157"/>
      <c r="BWM174" s="157"/>
      <c r="BWN174" s="157"/>
      <c r="BWO174" s="157"/>
      <c r="BWP174" s="157"/>
      <c r="BWQ174" s="157"/>
      <c r="BWR174" s="157"/>
      <c r="BWS174" s="157"/>
      <c r="BWT174" s="157"/>
      <c r="BWU174" s="157"/>
      <c r="BWV174" s="157"/>
      <c r="BWW174" s="157"/>
      <c r="BWX174" s="157"/>
      <c r="BWY174" s="157"/>
      <c r="BWZ174" s="157"/>
      <c r="BXA174" s="157"/>
      <c r="BXB174" s="157"/>
      <c r="BXC174" s="157"/>
      <c r="BXD174" s="157"/>
      <c r="BXE174" s="157"/>
      <c r="BXF174" s="157"/>
      <c r="BXG174" s="157"/>
      <c r="BXH174" s="157"/>
      <c r="BXI174" s="157"/>
      <c r="BXJ174" s="157"/>
      <c r="BXK174" s="157"/>
      <c r="BXL174" s="157"/>
      <c r="BXM174" s="157"/>
      <c r="BXN174" s="157"/>
      <c r="BXO174" s="157"/>
      <c r="BXP174" s="157"/>
      <c r="BXQ174" s="157"/>
      <c r="BXR174" s="157"/>
      <c r="BXS174" s="157"/>
      <c r="BXT174" s="157"/>
      <c r="BXU174" s="157"/>
      <c r="BXV174" s="157"/>
      <c r="BXW174" s="157"/>
      <c r="BXX174" s="157"/>
      <c r="BXY174" s="157"/>
      <c r="BXZ174" s="157"/>
      <c r="BYA174" s="157"/>
      <c r="BYB174" s="157"/>
      <c r="BYC174" s="157"/>
      <c r="BYD174" s="157"/>
      <c r="BYE174" s="157"/>
      <c r="BYF174" s="157"/>
      <c r="BYG174" s="157"/>
      <c r="BYH174" s="157"/>
      <c r="BYI174" s="157"/>
      <c r="BYJ174" s="157"/>
      <c r="BYK174" s="157"/>
      <c r="BYL174" s="157"/>
      <c r="BYM174" s="157"/>
      <c r="BYN174" s="157"/>
      <c r="BYO174" s="157"/>
      <c r="BYP174" s="157"/>
      <c r="BYQ174" s="157"/>
      <c r="BYR174" s="157"/>
      <c r="BYS174" s="157"/>
      <c r="BYT174" s="157"/>
      <c r="BYU174" s="157"/>
      <c r="BYV174" s="157"/>
      <c r="BYW174" s="157"/>
      <c r="BYX174" s="157"/>
      <c r="BYY174" s="157"/>
      <c r="BYZ174" s="157"/>
      <c r="BZA174" s="157"/>
      <c r="BZB174" s="157"/>
      <c r="BZC174" s="157"/>
      <c r="BZD174" s="157"/>
      <c r="BZE174" s="157"/>
      <c r="BZF174" s="157"/>
      <c r="BZG174" s="157"/>
      <c r="BZH174" s="157"/>
      <c r="BZI174" s="157"/>
      <c r="BZJ174" s="157"/>
      <c r="BZK174" s="157"/>
      <c r="BZL174" s="157"/>
      <c r="BZM174" s="157"/>
      <c r="BZN174" s="157"/>
      <c r="BZO174" s="157"/>
      <c r="BZP174" s="157"/>
      <c r="BZQ174" s="157"/>
      <c r="BZR174" s="157"/>
      <c r="BZS174" s="157"/>
      <c r="BZT174" s="157"/>
      <c r="BZU174" s="157"/>
      <c r="BZV174" s="157"/>
      <c r="BZW174" s="157"/>
      <c r="BZX174" s="157"/>
      <c r="BZY174" s="157"/>
      <c r="BZZ174" s="157"/>
      <c r="CAA174" s="157"/>
      <c r="CAB174" s="157"/>
      <c r="CAC174" s="157"/>
      <c r="CAD174" s="157"/>
      <c r="CAE174" s="157"/>
      <c r="CAF174" s="157"/>
      <c r="CAG174" s="157"/>
      <c r="CAH174" s="157"/>
      <c r="CAI174" s="157"/>
      <c r="CAJ174" s="157"/>
      <c r="CAK174" s="157"/>
      <c r="CAL174" s="157"/>
      <c r="CAM174" s="157"/>
      <c r="CAN174" s="157"/>
      <c r="CAO174" s="157"/>
      <c r="CAP174" s="157"/>
      <c r="CAQ174" s="157"/>
      <c r="CAR174" s="157"/>
      <c r="CAS174" s="157"/>
      <c r="CAT174" s="157"/>
      <c r="CAU174" s="157"/>
      <c r="CAV174" s="157"/>
      <c r="CAW174" s="157"/>
      <c r="CAX174" s="157"/>
      <c r="CAY174" s="157"/>
      <c r="CAZ174" s="157"/>
      <c r="CBA174" s="157"/>
      <c r="CBB174" s="157"/>
      <c r="CBC174" s="157"/>
      <c r="CBD174" s="157"/>
      <c r="CBE174" s="157"/>
      <c r="CBF174" s="157"/>
      <c r="CBG174" s="157"/>
      <c r="CBH174" s="157"/>
      <c r="CBI174" s="157"/>
      <c r="CBJ174" s="157"/>
      <c r="CBK174" s="157"/>
      <c r="CBL174" s="157"/>
      <c r="CBM174" s="157"/>
      <c r="CBN174" s="157"/>
      <c r="CBO174" s="157"/>
      <c r="CBP174" s="157"/>
      <c r="CBQ174" s="157"/>
      <c r="CBR174" s="157"/>
      <c r="CBS174" s="157"/>
      <c r="CBT174" s="157"/>
      <c r="CBU174" s="157"/>
      <c r="CBV174" s="157"/>
      <c r="CBW174" s="157"/>
      <c r="CBX174" s="157"/>
      <c r="CBY174" s="157"/>
      <c r="CBZ174" s="157"/>
      <c r="CCA174" s="157"/>
      <c r="CCB174" s="157"/>
      <c r="CCC174" s="157"/>
      <c r="CCD174" s="157"/>
      <c r="CCE174" s="157"/>
      <c r="CCF174" s="157"/>
      <c r="CCG174" s="157"/>
      <c r="CCH174" s="157"/>
      <c r="CCI174" s="157"/>
      <c r="CCJ174" s="157"/>
      <c r="CCK174" s="157"/>
      <c r="CCL174" s="157"/>
      <c r="CCM174" s="157"/>
      <c r="CCN174" s="157"/>
      <c r="CCO174" s="157"/>
      <c r="CCP174" s="157"/>
      <c r="CCQ174" s="157"/>
      <c r="CCR174" s="157"/>
      <c r="CCS174" s="157"/>
      <c r="CCT174" s="157"/>
      <c r="CCU174" s="157"/>
      <c r="CCV174" s="157"/>
      <c r="CCW174" s="157"/>
      <c r="CCX174" s="157"/>
      <c r="CCY174" s="157"/>
      <c r="CCZ174" s="157"/>
      <c r="CDA174" s="157"/>
      <c r="CDB174" s="157"/>
      <c r="CDC174" s="157"/>
      <c r="CDD174" s="157"/>
      <c r="CDE174" s="157"/>
      <c r="CDF174" s="157"/>
      <c r="CDG174" s="157"/>
      <c r="CDH174" s="157"/>
      <c r="CDI174" s="157"/>
      <c r="CDJ174" s="157"/>
      <c r="CDK174" s="157"/>
      <c r="CDL174" s="157"/>
      <c r="CDM174" s="157"/>
      <c r="CDN174" s="157"/>
      <c r="CDO174" s="157"/>
      <c r="CDP174" s="157"/>
      <c r="CDQ174" s="157"/>
      <c r="CDR174" s="157"/>
      <c r="CDS174" s="157"/>
      <c r="CDT174" s="157"/>
      <c r="CDU174" s="157"/>
      <c r="CDV174" s="157"/>
      <c r="CDW174" s="157"/>
      <c r="CDX174" s="157"/>
      <c r="CDY174" s="157"/>
      <c r="CDZ174" s="157"/>
      <c r="CEA174" s="157"/>
      <c r="CEB174" s="157"/>
      <c r="CEC174" s="157"/>
      <c r="CED174" s="157"/>
      <c r="CEE174" s="157"/>
      <c r="CEF174" s="157"/>
      <c r="CEG174" s="157"/>
      <c r="CEH174" s="157"/>
      <c r="CEI174" s="157"/>
      <c r="CEJ174" s="157"/>
      <c r="CEK174" s="157"/>
      <c r="CEL174" s="157"/>
      <c r="CEM174" s="157"/>
      <c r="CEN174" s="157"/>
      <c r="CEO174" s="157"/>
      <c r="CEP174" s="157"/>
      <c r="CEQ174" s="157"/>
      <c r="CER174" s="157"/>
      <c r="CES174" s="157"/>
      <c r="CET174" s="157"/>
      <c r="CEU174" s="157"/>
      <c r="CEV174" s="157"/>
      <c r="CEW174" s="157"/>
      <c r="CEX174" s="157"/>
      <c r="CEY174" s="157"/>
      <c r="CEZ174" s="157"/>
      <c r="CFA174" s="157"/>
      <c r="CFB174" s="157"/>
      <c r="CFC174" s="157"/>
      <c r="CFD174" s="157"/>
      <c r="CFE174" s="157"/>
      <c r="CFF174" s="157"/>
      <c r="CFG174" s="157"/>
      <c r="CFH174" s="157"/>
      <c r="CFI174" s="157"/>
      <c r="CFJ174" s="157"/>
      <c r="CFK174" s="157"/>
      <c r="CFL174" s="157"/>
      <c r="CFM174" s="157"/>
      <c r="CFN174" s="157"/>
      <c r="CFO174" s="157"/>
      <c r="CFP174" s="157"/>
      <c r="CFQ174" s="157"/>
      <c r="CFR174" s="157"/>
      <c r="CFS174" s="157"/>
      <c r="CFT174" s="157"/>
      <c r="CFU174" s="157"/>
      <c r="CFV174" s="157"/>
      <c r="CFW174" s="157"/>
      <c r="CFX174" s="157"/>
      <c r="CFY174" s="157"/>
      <c r="CFZ174" s="157"/>
      <c r="CGA174" s="157"/>
      <c r="CGB174" s="157"/>
      <c r="CGC174" s="157"/>
      <c r="CGD174" s="157"/>
      <c r="CGE174" s="157"/>
      <c r="CGF174" s="157"/>
      <c r="CGG174" s="157"/>
      <c r="CGH174" s="157"/>
      <c r="CGI174" s="157"/>
      <c r="CGJ174" s="157"/>
      <c r="CGK174" s="157"/>
      <c r="CGL174" s="157"/>
      <c r="CGM174" s="157"/>
      <c r="CGN174" s="157"/>
      <c r="CGO174" s="157"/>
      <c r="CGP174" s="157"/>
      <c r="CGQ174" s="157"/>
      <c r="CGR174" s="157"/>
      <c r="CGS174" s="157"/>
      <c r="CGT174" s="157"/>
      <c r="CGU174" s="157"/>
      <c r="CGV174" s="157"/>
      <c r="CGW174" s="157"/>
      <c r="CGX174" s="157"/>
      <c r="CGY174" s="157"/>
      <c r="CGZ174" s="157"/>
      <c r="CHA174" s="157"/>
      <c r="CHB174" s="157"/>
      <c r="CHC174" s="157"/>
      <c r="CHD174" s="157"/>
      <c r="CHE174" s="157"/>
      <c r="CHF174" s="157"/>
      <c r="CHG174" s="157"/>
      <c r="CHH174" s="157"/>
      <c r="CHI174" s="157"/>
      <c r="CHJ174" s="157"/>
      <c r="CHK174" s="157"/>
      <c r="CHL174" s="157"/>
      <c r="CHM174" s="157"/>
      <c r="CHN174" s="157"/>
      <c r="CHO174" s="157"/>
      <c r="CHP174" s="157"/>
      <c r="CHQ174" s="157"/>
      <c r="CHR174" s="157"/>
      <c r="CHS174" s="157"/>
      <c r="CHT174" s="157"/>
      <c r="CHU174" s="157"/>
      <c r="CHV174" s="157"/>
      <c r="CHW174" s="157"/>
      <c r="CHX174" s="157"/>
      <c r="CHY174" s="157"/>
      <c r="CHZ174" s="157"/>
      <c r="CIA174" s="157"/>
      <c r="CIB174" s="157"/>
      <c r="CIC174" s="157"/>
      <c r="CID174" s="157"/>
      <c r="CIE174" s="157"/>
      <c r="CIF174" s="157"/>
      <c r="CIG174" s="157"/>
      <c r="CIH174" s="157"/>
      <c r="CII174" s="157"/>
      <c r="CIJ174" s="157"/>
      <c r="CIK174" s="157"/>
      <c r="CIL174" s="157"/>
      <c r="CIM174" s="157"/>
      <c r="CIN174" s="157"/>
      <c r="CIO174" s="157"/>
      <c r="CIP174" s="157"/>
      <c r="CIQ174" s="157"/>
      <c r="CIR174" s="157"/>
      <c r="CIS174" s="157"/>
      <c r="CIT174" s="157"/>
      <c r="CIU174" s="157"/>
      <c r="CIV174" s="157"/>
      <c r="CIW174" s="157"/>
      <c r="CIX174" s="157"/>
      <c r="CIY174" s="157"/>
      <c r="CIZ174" s="157"/>
      <c r="CJA174" s="157"/>
      <c r="CJB174" s="157"/>
      <c r="CJC174" s="157"/>
      <c r="CJD174" s="157"/>
      <c r="CJE174" s="157"/>
      <c r="CJF174" s="157"/>
      <c r="CJG174" s="157"/>
      <c r="CJH174" s="157"/>
      <c r="CJI174" s="157"/>
      <c r="CJJ174" s="157"/>
      <c r="CJK174" s="157"/>
      <c r="CJL174" s="157"/>
      <c r="CJM174" s="157"/>
      <c r="CJN174" s="157"/>
      <c r="CJO174" s="157"/>
      <c r="CJP174" s="157"/>
      <c r="CJQ174" s="157"/>
      <c r="CJR174" s="157"/>
      <c r="CJS174" s="157"/>
      <c r="CJT174" s="157"/>
      <c r="CJU174" s="157"/>
      <c r="CJV174" s="157"/>
      <c r="CJW174" s="157"/>
      <c r="CJX174" s="157"/>
      <c r="CJY174" s="157"/>
      <c r="CJZ174" s="157"/>
      <c r="CKA174" s="157"/>
      <c r="CKB174" s="157"/>
      <c r="CKC174" s="157"/>
      <c r="CKD174" s="157"/>
      <c r="CKE174" s="157"/>
      <c r="CKF174" s="157"/>
      <c r="CKG174" s="157"/>
      <c r="CKH174" s="157"/>
      <c r="CKI174" s="157"/>
      <c r="CKJ174" s="157"/>
      <c r="CKK174" s="157"/>
      <c r="CKL174" s="157"/>
      <c r="CKM174" s="157"/>
      <c r="CKN174" s="157"/>
      <c r="CKO174" s="157"/>
      <c r="CKP174" s="157"/>
      <c r="CKQ174" s="157"/>
      <c r="CKR174" s="157"/>
      <c r="CKS174" s="157"/>
      <c r="CKT174" s="157"/>
      <c r="CKU174" s="157"/>
      <c r="CKV174" s="157"/>
      <c r="CKW174" s="157"/>
      <c r="CKX174" s="157"/>
      <c r="CKY174" s="157"/>
      <c r="CKZ174" s="157"/>
      <c r="CLA174" s="157"/>
      <c r="CLB174" s="157"/>
      <c r="CLC174" s="157"/>
      <c r="CLD174" s="157"/>
      <c r="CLE174" s="157"/>
      <c r="CLF174" s="157"/>
      <c r="CLG174" s="157"/>
      <c r="CLH174" s="157"/>
      <c r="CLI174" s="157"/>
      <c r="CLJ174" s="157"/>
      <c r="CLK174" s="157"/>
      <c r="CLL174" s="157"/>
      <c r="CLM174" s="157"/>
      <c r="CLN174" s="157"/>
      <c r="CLO174" s="157"/>
      <c r="CLP174" s="157"/>
      <c r="CLQ174" s="157"/>
      <c r="CLR174" s="157"/>
      <c r="CLS174" s="157"/>
      <c r="CLT174" s="157"/>
      <c r="CLU174" s="157"/>
      <c r="CLV174" s="157"/>
      <c r="CLW174" s="157"/>
      <c r="CLX174" s="157"/>
      <c r="CLY174" s="157"/>
      <c r="CLZ174" s="157"/>
      <c r="CMA174" s="157"/>
      <c r="CMB174" s="157"/>
      <c r="CMC174" s="157"/>
      <c r="CMD174" s="157"/>
      <c r="CME174" s="157"/>
      <c r="CMF174" s="157"/>
      <c r="CMG174" s="157"/>
      <c r="CMH174" s="157"/>
      <c r="CMI174" s="157"/>
      <c r="CMJ174" s="157"/>
      <c r="CMK174" s="157"/>
      <c r="CML174" s="157"/>
      <c r="CMM174" s="157"/>
      <c r="CMN174" s="157"/>
      <c r="CMO174" s="157"/>
      <c r="CMP174" s="157"/>
      <c r="CMQ174" s="157"/>
      <c r="CMR174" s="157"/>
      <c r="CMS174" s="157"/>
      <c r="CMT174" s="157"/>
      <c r="CMU174" s="157"/>
      <c r="CMV174" s="157"/>
      <c r="CMW174" s="157"/>
      <c r="CMX174" s="157"/>
      <c r="CMY174" s="157"/>
      <c r="CMZ174" s="157"/>
      <c r="CNA174" s="157"/>
      <c r="CNB174" s="157"/>
      <c r="CNC174" s="157"/>
      <c r="CND174" s="157"/>
      <c r="CNE174" s="157"/>
      <c r="CNF174" s="157"/>
      <c r="CNG174" s="157"/>
      <c r="CNH174" s="157"/>
      <c r="CNI174" s="157"/>
      <c r="CNJ174" s="157"/>
      <c r="CNK174" s="157"/>
      <c r="CNL174" s="157"/>
      <c r="CNM174" s="157"/>
      <c r="CNN174" s="157"/>
      <c r="CNO174" s="157"/>
      <c r="CNP174" s="157"/>
      <c r="CNQ174" s="157"/>
      <c r="CNR174" s="157"/>
      <c r="CNS174" s="157"/>
      <c r="CNT174" s="157"/>
      <c r="CNU174" s="157"/>
      <c r="CNV174" s="157"/>
      <c r="CNW174" s="157"/>
      <c r="CNX174" s="157"/>
      <c r="CNY174" s="157"/>
      <c r="CNZ174" s="157"/>
      <c r="COA174" s="157"/>
      <c r="COB174" s="157"/>
      <c r="COC174" s="157"/>
      <c r="COD174" s="157"/>
      <c r="COE174" s="157"/>
      <c r="COF174" s="157"/>
      <c r="COG174" s="157"/>
      <c r="COH174" s="157"/>
      <c r="COI174" s="157"/>
      <c r="COJ174" s="157"/>
      <c r="COK174" s="157"/>
      <c r="COL174" s="157"/>
      <c r="COM174" s="157"/>
      <c r="CON174" s="157"/>
      <c r="COO174" s="157"/>
      <c r="COP174" s="157"/>
      <c r="COQ174" s="157"/>
      <c r="COR174" s="157"/>
      <c r="COS174" s="157"/>
      <c r="COT174" s="157"/>
      <c r="COU174" s="157"/>
      <c r="COV174" s="157"/>
      <c r="COW174" s="157"/>
      <c r="COX174" s="157"/>
      <c r="COY174" s="157"/>
      <c r="COZ174" s="157"/>
      <c r="CPA174" s="157"/>
      <c r="CPB174" s="157"/>
      <c r="CPC174" s="157"/>
      <c r="CPD174" s="157"/>
      <c r="CPE174" s="157"/>
      <c r="CPF174" s="157"/>
      <c r="CPG174" s="157"/>
      <c r="CPH174" s="157"/>
      <c r="CPI174" s="157"/>
      <c r="CPJ174" s="157"/>
      <c r="CPK174" s="157"/>
      <c r="CPL174" s="157"/>
      <c r="CPM174" s="157"/>
      <c r="CPN174" s="157"/>
      <c r="CPO174" s="157"/>
      <c r="CPP174" s="157"/>
      <c r="CPQ174" s="157"/>
      <c r="CPR174" s="157"/>
      <c r="CPS174" s="157"/>
      <c r="CPT174" s="157"/>
      <c r="CPU174" s="157"/>
      <c r="CPV174" s="157"/>
      <c r="CPW174" s="157"/>
      <c r="CPX174" s="157"/>
      <c r="CPY174" s="157"/>
      <c r="CPZ174" s="157"/>
      <c r="CQA174" s="157"/>
      <c r="CQB174" s="157"/>
      <c r="CQC174" s="157"/>
      <c r="CQD174" s="157"/>
      <c r="CQE174" s="157"/>
      <c r="CQF174" s="157"/>
      <c r="CQG174" s="157"/>
      <c r="CQH174" s="157"/>
      <c r="CQI174" s="157"/>
      <c r="CQJ174" s="157"/>
      <c r="CQK174" s="157"/>
      <c r="CQL174" s="157"/>
      <c r="CQM174" s="157"/>
      <c r="CQN174" s="157"/>
      <c r="CQO174" s="157"/>
      <c r="CQP174" s="157"/>
      <c r="CQQ174" s="157"/>
      <c r="CQR174" s="157"/>
      <c r="CQS174" s="157"/>
      <c r="CQT174" s="157"/>
      <c r="CQU174" s="157"/>
      <c r="CQV174" s="157"/>
      <c r="CQW174" s="157"/>
      <c r="CQX174" s="157"/>
      <c r="CQY174" s="157"/>
      <c r="CQZ174" s="157"/>
      <c r="CRA174" s="157"/>
      <c r="CRB174" s="157"/>
      <c r="CRC174" s="157"/>
      <c r="CRD174" s="157"/>
      <c r="CRE174" s="157"/>
      <c r="CRF174" s="157"/>
      <c r="CRG174" s="157"/>
      <c r="CRH174" s="157"/>
      <c r="CRI174" s="157"/>
      <c r="CRJ174" s="157"/>
      <c r="CRK174" s="157"/>
      <c r="CRL174" s="157"/>
      <c r="CRM174" s="157"/>
      <c r="CRN174" s="157"/>
      <c r="CRO174" s="157"/>
      <c r="CRP174" s="157"/>
      <c r="CRQ174" s="157"/>
      <c r="CRR174" s="157"/>
      <c r="CRS174" s="157"/>
      <c r="CRT174" s="157"/>
      <c r="CRU174" s="157"/>
      <c r="CRV174" s="157"/>
      <c r="CRW174" s="157"/>
      <c r="CRX174" s="157"/>
      <c r="CRY174" s="157"/>
      <c r="CRZ174" s="157"/>
      <c r="CSA174" s="157"/>
      <c r="CSB174" s="157"/>
      <c r="CSC174" s="157"/>
      <c r="CSD174" s="157"/>
      <c r="CSE174" s="157"/>
      <c r="CSF174" s="157"/>
      <c r="CSG174" s="157"/>
      <c r="CSH174" s="157"/>
      <c r="CSI174" s="157"/>
      <c r="CSJ174" s="157"/>
      <c r="CSK174" s="157"/>
      <c r="CSL174" s="157"/>
      <c r="CSM174" s="157"/>
      <c r="CSN174" s="157"/>
      <c r="CSO174" s="157"/>
      <c r="CSP174" s="157"/>
      <c r="CSQ174" s="157"/>
      <c r="CSR174" s="157"/>
      <c r="CSS174" s="157"/>
      <c r="CST174" s="157"/>
      <c r="CSU174" s="157"/>
      <c r="CSV174" s="157"/>
      <c r="CSW174" s="157"/>
      <c r="CSX174" s="157"/>
      <c r="CSY174" s="157"/>
      <c r="CSZ174" s="157"/>
      <c r="CTA174" s="157"/>
      <c r="CTB174" s="157"/>
      <c r="CTC174" s="157"/>
      <c r="CTD174" s="157"/>
      <c r="CTE174" s="157"/>
      <c r="CTF174" s="157"/>
      <c r="CTG174" s="157"/>
      <c r="CTH174" s="157"/>
      <c r="CTI174" s="157"/>
      <c r="CTJ174" s="157"/>
      <c r="CTK174" s="157"/>
      <c r="CTL174" s="157"/>
      <c r="CTM174" s="157"/>
      <c r="CTN174" s="157"/>
      <c r="CTO174" s="157"/>
      <c r="CTP174" s="157"/>
      <c r="CTQ174" s="157"/>
      <c r="CTR174" s="157"/>
      <c r="CTS174" s="157"/>
      <c r="CTT174" s="157"/>
      <c r="CTU174" s="157"/>
      <c r="CTV174" s="157"/>
      <c r="CTW174" s="157"/>
      <c r="CTX174" s="157"/>
      <c r="CTY174" s="157"/>
      <c r="CTZ174" s="157"/>
      <c r="CUA174" s="157"/>
      <c r="CUB174" s="157"/>
      <c r="CUC174" s="157"/>
      <c r="CUD174" s="157"/>
      <c r="CUE174" s="157"/>
      <c r="CUF174" s="157"/>
      <c r="CUG174" s="157"/>
      <c r="CUH174" s="157"/>
      <c r="CUI174" s="157"/>
      <c r="CUJ174" s="157"/>
      <c r="CUK174" s="157"/>
      <c r="CUL174" s="157"/>
      <c r="CUM174" s="157"/>
      <c r="CUN174" s="157"/>
      <c r="CUO174" s="157"/>
      <c r="CUP174" s="157"/>
      <c r="CUQ174" s="157"/>
      <c r="CUR174" s="157"/>
      <c r="CUS174" s="157"/>
      <c r="CUT174" s="157"/>
      <c r="CUU174" s="157"/>
      <c r="CUV174" s="157"/>
      <c r="CUW174" s="157"/>
      <c r="CUX174" s="157"/>
      <c r="CUY174" s="157"/>
      <c r="CUZ174" s="157"/>
      <c r="CVA174" s="157"/>
      <c r="CVB174" s="157"/>
      <c r="CVC174" s="157"/>
      <c r="CVD174" s="157"/>
      <c r="CVE174" s="157"/>
      <c r="CVF174" s="157"/>
      <c r="CVG174" s="157"/>
      <c r="CVH174" s="157"/>
      <c r="CVI174" s="157"/>
      <c r="CVJ174" s="157"/>
      <c r="CVK174" s="157"/>
      <c r="CVL174" s="157"/>
      <c r="CVM174" s="157"/>
      <c r="CVN174" s="157"/>
      <c r="CVO174" s="157"/>
      <c r="CVP174" s="157"/>
      <c r="CVQ174" s="157"/>
      <c r="CVR174" s="157"/>
      <c r="CVS174" s="157"/>
      <c r="CVT174" s="157"/>
      <c r="CVU174" s="157"/>
      <c r="CVV174" s="157"/>
      <c r="CVW174" s="157"/>
      <c r="CVX174" s="157"/>
      <c r="CVY174" s="157"/>
      <c r="CVZ174" s="157"/>
      <c r="CWA174" s="157"/>
      <c r="CWB174" s="157"/>
      <c r="CWC174" s="157"/>
      <c r="CWD174" s="157"/>
      <c r="CWE174" s="157"/>
      <c r="CWF174" s="157"/>
      <c r="CWG174" s="157"/>
      <c r="CWH174" s="157"/>
      <c r="CWI174" s="157"/>
      <c r="CWJ174" s="157"/>
      <c r="CWK174" s="157"/>
      <c r="CWL174" s="157"/>
      <c r="CWM174" s="157"/>
      <c r="CWN174" s="157"/>
      <c r="CWO174" s="157"/>
      <c r="CWP174" s="157"/>
      <c r="CWQ174" s="157"/>
      <c r="CWR174" s="157"/>
      <c r="CWS174" s="157"/>
      <c r="CWT174" s="157"/>
      <c r="CWU174" s="157"/>
      <c r="CWV174" s="157"/>
      <c r="CWW174" s="157"/>
      <c r="CWX174" s="157"/>
      <c r="CWY174" s="157"/>
      <c r="CWZ174" s="157"/>
      <c r="CXA174" s="157"/>
      <c r="CXB174" s="157"/>
      <c r="CXC174" s="157"/>
      <c r="CXD174" s="157"/>
      <c r="CXE174" s="157"/>
      <c r="CXF174" s="157"/>
      <c r="CXG174" s="157"/>
      <c r="CXH174" s="157"/>
      <c r="CXI174" s="157"/>
      <c r="CXJ174" s="157"/>
      <c r="CXK174" s="157"/>
      <c r="CXL174" s="157"/>
      <c r="CXM174" s="157"/>
      <c r="CXN174" s="157"/>
      <c r="CXO174" s="157"/>
      <c r="CXP174" s="157"/>
      <c r="CXQ174" s="157"/>
      <c r="CXR174" s="157"/>
      <c r="CXS174" s="157"/>
      <c r="CXT174" s="157"/>
      <c r="CXU174" s="157"/>
      <c r="CXV174" s="157"/>
      <c r="CXW174" s="157"/>
      <c r="CXX174" s="157"/>
      <c r="CXY174" s="157"/>
      <c r="CXZ174" s="157"/>
      <c r="CYA174" s="157"/>
      <c r="CYB174" s="157"/>
      <c r="CYC174" s="157"/>
      <c r="CYD174" s="157"/>
      <c r="CYE174" s="157"/>
      <c r="CYF174" s="157"/>
      <c r="CYG174" s="157"/>
      <c r="CYH174" s="157"/>
      <c r="CYI174" s="157"/>
      <c r="CYJ174" s="157"/>
      <c r="CYK174" s="157"/>
      <c r="CYL174" s="157"/>
      <c r="CYM174" s="157"/>
      <c r="CYN174" s="157"/>
      <c r="CYO174" s="157"/>
      <c r="CYP174" s="157"/>
      <c r="CYQ174" s="157"/>
      <c r="CYR174" s="157"/>
      <c r="CYS174" s="157"/>
      <c r="CYT174" s="157"/>
      <c r="CYU174" s="157"/>
      <c r="CYV174" s="157"/>
      <c r="CYW174" s="157"/>
      <c r="CYX174" s="157"/>
      <c r="CYY174" s="157"/>
      <c r="CYZ174" s="157"/>
      <c r="CZA174" s="157"/>
      <c r="CZB174" s="157"/>
      <c r="CZC174" s="157"/>
      <c r="CZD174" s="157"/>
      <c r="CZE174" s="157"/>
      <c r="CZF174" s="157"/>
      <c r="CZG174" s="157"/>
      <c r="CZH174" s="157"/>
      <c r="CZI174" s="157"/>
      <c r="CZJ174" s="157"/>
      <c r="CZK174" s="157"/>
      <c r="CZL174" s="157"/>
      <c r="CZM174" s="157"/>
      <c r="CZN174" s="157"/>
      <c r="CZO174" s="157"/>
      <c r="CZP174" s="157"/>
      <c r="CZQ174" s="157"/>
      <c r="CZR174" s="157"/>
      <c r="CZS174" s="157"/>
      <c r="CZT174" s="157"/>
      <c r="CZU174" s="157"/>
      <c r="CZV174" s="157"/>
      <c r="CZW174" s="157"/>
      <c r="CZX174" s="157"/>
      <c r="CZY174" s="157"/>
      <c r="CZZ174" s="157"/>
      <c r="DAA174" s="157"/>
      <c r="DAB174" s="157"/>
      <c r="DAC174" s="157"/>
      <c r="DAD174" s="157"/>
      <c r="DAE174" s="157"/>
      <c r="DAF174" s="157"/>
      <c r="DAG174" s="157"/>
      <c r="DAH174" s="157"/>
      <c r="DAI174" s="157"/>
      <c r="DAJ174" s="157"/>
      <c r="DAK174" s="157"/>
      <c r="DAL174" s="157"/>
      <c r="DAM174" s="157"/>
      <c r="DAN174" s="157"/>
      <c r="DAO174" s="157"/>
      <c r="DAP174" s="157"/>
      <c r="DAQ174" s="157"/>
      <c r="DAR174" s="157"/>
      <c r="DAS174" s="157"/>
      <c r="DAT174" s="157"/>
      <c r="DAU174" s="157"/>
      <c r="DAV174" s="157"/>
      <c r="DAW174" s="157"/>
      <c r="DAX174" s="157"/>
      <c r="DAY174" s="157"/>
      <c r="DAZ174" s="157"/>
      <c r="DBA174" s="157"/>
      <c r="DBB174" s="157"/>
      <c r="DBC174" s="157"/>
      <c r="DBD174" s="157"/>
      <c r="DBE174" s="157"/>
      <c r="DBF174" s="157"/>
      <c r="DBG174" s="157"/>
      <c r="DBH174" s="157"/>
      <c r="DBI174" s="157"/>
      <c r="DBJ174" s="157"/>
      <c r="DBK174" s="157"/>
      <c r="DBL174" s="157"/>
      <c r="DBM174" s="157"/>
      <c r="DBN174" s="157"/>
      <c r="DBO174" s="157"/>
      <c r="DBP174" s="157"/>
      <c r="DBQ174" s="157"/>
      <c r="DBR174" s="157"/>
      <c r="DBS174" s="157"/>
      <c r="DBT174" s="157"/>
      <c r="DBU174" s="157"/>
      <c r="DBV174" s="157"/>
      <c r="DBW174" s="157"/>
      <c r="DBX174" s="157"/>
      <c r="DBY174" s="157"/>
      <c r="DBZ174" s="157"/>
      <c r="DCA174" s="157"/>
      <c r="DCB174" s="157"/>
      <c r="DCC174" s="157"/>
      <c r="DCD174" s="157"/>
      <c r="DCE174" s="157"/>
      <c r="DCF174" s="157"/>
      <c r="DCG174" s="157"/>
      <c r="DCH174" s="157"/>
      <c r="DCI174" s="157"/>
      <c r="DCJ174" s="157"/>
      <c r="DCK174" s="157"/>
      <c r="DCL174" s="157"/>
      <c r="DCM174" s="157"/>
      <c r="DCN174" s="157"/>
      <c r="DCO174" s="157"/>
      <c r="DCP174" s="157"/>
      <c r="DCQ174" s="157"/>
      <c r="DCR174" s="157"/>
      <c r="DCS174" s="157"/>
      <c r="DCT174" s="157"/>
      <c r="DCU174" s="157"/>
      <c r="DCV174" s="157"/>
      <c r="DCW174" s="157"/>
      <c r="DCX174" s="157"/>
      <c r="DCY174" s="157"/>
      <c r="DCZ174" s="157"/>
      <c r="DDA174" s="157"/>
      <c r="DDB174" s="157"/>
      <c r="DDC174" s="157"/>
      <c r="DDD174" s="157"/>
      <c r="DDE174" s="157"/>
      <c r="DDF174" s="157"/>
      <c r="DDG174" s="157"/>
      <c r="DDH174" s="157"/>
      <c r="DDI174" s="157"/>
      <c r="DDJ174" s="157"/>
      <c r="DDK174" s="157"/>
      <c r="DDL174" s="157"/>
      <c r="DDM174" s="157"/>
      <c r="DDN174" s="157"/>
      <c r="DDO174" s="157"/>
      <c r="DDP174" s="157"/>
      <c r="DDQ174" s="157"/>
      <c r="DDR174" s="157"/>
      <c r="DDS174" s="157"/>
      <c r="DDT174" s="157"/>
      <c r="DDU174" s="157"/>
      <c r="DDV174" s="157"/>
      <c r="DDW174" s="157"/>
      <c r="DDX174" s="157"/>
      <c r="DDY174" s="157"/>
      <c r="DDZ174" s="157"/>
      <c r="DEA174" s="157"/>
      <c r="DEB174" s="157"/>
      <c r="DEC174" s="157"/>
      <c r="DED174" s="157"/>
      <c r="DEE174" s="157"/>
      <c r="DEF174" s="157"/>
      <c r="DEG174" s="157"/>
      <c r="DEH174" s="157"/>
      <c r="DEI174" s="157"/>
      <c r="DEJ174" s="157"/>
      <c r="DEK174" s="157"/>
      <c r="DEL174" s="157"/>
      <c r="DEM174" s="157"/>
      <c r="DEN174" s="157"/>
      <c r="DEO174" s="157"/>
      <c r="DEP174" s="157"/>
      <c r="DEQ174" s="157"/>
      <c r="DER174" s="157"/>
      <c r="DES174" s="157"/>
      <c r="DET174" s="157"/>
      <c r="DEU174" s="157"/>
      <c r="DEV174" s="157"/>
      <c r="DEW174" s="157"/>
      <c r="DEX174" s="157"/>
      <c r="DEY174" s="157"/>
      <c r="DEZ174" s="157"/>
      <c r="DFA174" s="157"/>
      <c r="DFB174" s="157"/>
      <c r="DFC174" s="157"/>
      <c r="DFD174" s="157"/>
      <c r="DFE174" s="157"/>
      <c r="DFF174" s="157"/>
      <c r="DFG174" s="157"/>
      <c r="DFH174" s="157"/>
      <c r="DFI174" s="157"/>
      <c r="DFJ174" s="157"/>
      <c r="DFK174" s="157"/>
      <c r="DFL174" s="157"/>
      <c r="DFM174" s="157"/>
      <c r="DFN174" s="157"/>
      <c r="DFO174" s="157"/>
      <c r="DFP174" s="157"/>
      <c r="DFQ174" s="157"/>
      <c r="DFR174" s="157"/>
      <c r="DFS174" s="157"/>
      <c r="DFT174" s="157"/>
      <c r="DFU174" s="157"/>
      <c r="DFV174" s="157"/>
      <c r="DFW174" s="157"/>
      <c r="DFX174" s="157"/>
      <c r="DFY174" s="157"/>
      <c r="DFZ174" s="157"/>
      <c r="DGA174" s="157"/>
      <c r="DGB174" s="157"/>
      <c r="DGC174" s="157"/>
      <c r="DGD174" s="157"/>
      <c r="DGE174" s="157"/>
      <c r="DGF174" s="157"/>
      <c r="DGG174" s="157"/>
      <c r="DGH174" s="157"/>
      <c r="DGI174" s="157"/>
      <c r="DGJ174" s="157"/>
      <c r="DGK174" s="157"/>
      <c r="DGL174" s="157"/>
      <c r="DGM174" s="157"/>
      <c r="DGN174" s="157"/>
      <c r="DGO174" s="157"/>
      <c r="DGP174" s="157"/>
      <c r="DGQ174" s="157"/>
      <c r="DGR174" s="157"/>
      <c r="DGS174" s="157"/>
      <c r="DGT174" s="157"/>
      <c r="DGU174" s="157"/>
      <c r="DGV174" s="157"/>
      <c r="DGW174" s="157"/>
      <c r="DGX174" s="157"/>
      <c r="DGY174" s="157"/>
      <c r="DGZ174" s="157"/>
      <c r="DHA174" s="157"/>
      <c r="DHB174" s="157"/>
      <c r="DHC174" s="157"/>
      <c r="DHD174" s="157"/>
      <c r="DHE174" s="157"/>
      <c r="DHF174" s="157"/>
      <c r="DHG174" s="157"/>
      <c r="DHH174" s="157"/>
      <c r="DHI174" s="157"/>
      <c r="DHJ174" s="157"/>
      <c r="DHK174" s="157"/>
      <c r="DHL174" s="157"/>
      <c r="DHM174" s="157"/>
      <c r="DHN174" s="157"/>
      <c r="DHO174" s="157"/>
      <c r="DHP174" s="157"/>
      <c r="DHQ174" s="157"/>
      <c r="DHR174" s="157"/>
      <c r="DHS174" s="157"/>
      <c r="DHT174" s="157"/>
      <c r="DHU174" s="157"/>
      <c r="DHV174" s="157"/>
      <c r="DHW174" s="157"/>
      <c r="DHX174" s="157"/>
      <c r="DHY174" s="157"/>
      <c r="DHZ174" s="157"/>
      <c r="DIA174" s="157"/>
      <c r="DIB174" s="157"/>
      <c r="DIC174" s="157"/>
      <c r="DID174" s="157"/>
      <c r="DIE174" s="157"/>
      <c r="DIF174" s="157"/>
      <c r="DIG174" s="157"/>
      <c r="DIH174" s="157"/>
      <c r="DII174" s="157"/>
      <c r="DIJ174" s="157"/>
      <c r="DIK174" s="157"/>
      <c r="DIL174" s="157"/>
      <c r="DIM174" s="157"/>
      <c r="DIN174" s="157"/>
      <c r="DIO174" s="157"/>
      <c r="DIP174" s="157"/>
      <c r="DIQ174" s="157"/>
      <c r="DIR174" s="157"/>
      <c r="DIS174" s="157"/>
      <c r="DIT174" s="157"/>
      <c r="DIU174" s="157"/>
      <c r="DIV174" s="157"/>
      <c r="DIW174" s="157"/>
      <c r="DIX174" s="157"/>
      <c r="DIY174" s="157"/>
      <c r="DIZ174" s="157"/>
      <c r="DJA174" s="157"/>
      <c r="DJB174" s="157"/>
      <c r="DJC174" s="157"/>
      <c r="DJD174" s="157"/>
      <c r="DJE174" s="157"/>
      <c r="DJF174" s="157"/>
      <c r="DJG174" s="157"/>
      <c r="DJH174" s="157"/>
      <c r="DJI174" s="157"/>
      <c r="DJJ174" s="157"/>
      <c r="DJK174" s="157"/>
      <c r="DJL174" s="157"/>
      <c r="DJM174" s="157"/>
      <c r="DJN174" s="157"/>
      <c r="DJO174" s="157"/>
      <c r="DJP174" s="157"/>
      <c r="DJQ174" s="157"/>
      <c r="DJR174" s="157"/>
      <c r="DJS174" s="157"/>
      <c r="DJT174" s="157"/>
      <c r="DJU174" s="157"/>
      <c r="DJV174" s="157"/>
      <c r="DJW174" s="157"/>
      <c r="DJX174" s="157"/>
      <c r="DJY174" s="157"/>
      <c r="DJZ174" s="157"/>
      <c r="DKA174" s="157"/>
      <c r="DKB174" s="157"/>
      <c r="DKC174" s="157"/>
      <c r="DKD174" s="157"/>
      <c r="DKE174" s="157"/>
      <c r="DKF174" s="157"/>
      <c r="DKG174" s="157"/>
      <c r="DKH174" s="157"/>
      <c r="DKI174" s="157"/>
      <c r="DKJ174" s="157"/>
      <c r="DKK174" s="157"/>
      <c r="DKL174" s="157"/>
      <c r="DKM174" s="157"/>
      <c r="DKN174" s="157"/>
      <c r="DKO174" s="157"/>
      <c r="DKP174" s="157"/>
      <c r="DKQ174" s="157"/>
      <c r="DKR174" s="157"/>
      <c r="DKS174" s="157"/>
      <c r="DKT174" s="157"/>
      <c r="DKU174" s="157"/>
      <c r="DKV174" s="157"/>
      <c r="DKW174" s="157"/>
      <c r="DKX174" s="157"/>
      <c r="DKY174" s="157"/>
      <c r="DKZ174" s="157"/>
      <c r="DLA174" s="157"/>
      <c r="DLB174" s="157"/>
      <c r="DLC174" s="157"/>
      <c r="DLD174" s="157"/>
      <c r="DLE174" s="157"/>
      <c r="DLF174" s="157"/>
      <c r="DLG174" s="157"/>
      <c r="DLH174" s="157"/>
      <c r="DLI174" s="157"/>
      <c r="DLJ174" s="157"/>
      <c r="DLK174" s="157"/>
      <c r="DLL174" s="157"/>
      <c r="DLM174" s="157"/>
      <c r="DLN174" s="157"/>
      <c r="DLO174" s="157"/>
      <c r="DLP174" s="157"/>
      <c r="DLQ174" s="157"/>
      <c r="DLR174" s="157"/>
      <c r="DLS174" s="157"/>
      <c r="DLT174" s="157"/>
      <c r="DLU174" s="157"/>
      <c r="DLV174" s="157"/>
      <c r="DLW174" s="157"/>
      <c r="DLX174" s="157"/>
      <c r="DLY174" s="157"/>
      <c r="DLZ174" s="157"/>
      <c r="DMA174" s="157"/>
      <c r="DMB174" s="157"/>
      <c r="DMC174" s="157"/>
      <c r="DMD174" s="157"/>
      <c r="DME174" s="157"/>
      <c r="DMF174" s="157"/>
      <c r="DMG174" s="157"/>
      <c r="DMH174" s="157"/>
      <c r="DMI174" s="157"/>
      <c r="DMJ174" s="157"/>
      <c r="DMK174" s="157"/>
      <c r="DML174" s="157"/>
      <c r="DMM174" s="157"/>
      <c r="DMN174" s="157"/>
      <c r="DMO174" s="157"/>
      <c r="DMP174" s="157"/>
      <c r="DMQ174" s="157"/>
      <c r="DMR174" s="157"/>
      <c r="DMS174" s="157"/>
      <c r="DMT174" s="157"/>
      <c r="DMU174" s="157"/>
      <c r="DMV174" s="157"/>
      <c r="DMW174" s="157"/>
      <c r="DMX174" s="157"/>
      <c r="DMY174" s="157"/>
      <c r="DMZ174" s="157"/>
      <c r="DNA174" s="157"/>
      <c r="DNB174" s="157"/>
      <c r="DNC174" s="157"/>
      <c r="DND174" s="157"/>
      <c r="DNE174" s="157"/>
      <c r="DNF174" s="157"/>
      <c r="DNG174" s="157"/>
      <c r="DNH174" s="157"/>
      <c r="DNI174" s="157"/>
      <c r="DNJ174" s="157"/>
      <c r="DNK174" s="157"/>
      <c r="DNL174" s="157"/>
      <c r="DNM174" s="157"/>
      <c r="DNN174" s="157"/>
      <c r="DNO174" s="157"/>
      <c r="DNP174" s="157"/>
      <c r="DNQ174" s="157"/>
      <c r="DNR174" s="157"/>
      <c r="DNS174" s="157"/>
      <c r="DNT174" s="157"/>
      <c r="DNU174" s="157"/>
      <c r="DNV174" s="157"/>
      <c r="DNW174" s="157"/>
      <c r="DNX174" s="157"/>
      <c r="DNY174" s="157"/>
      <c r="DNZ174" s="157"/>
      <c r="DOA174" s="157"/>
      <c r="DOB174" s="157"/>
      <c r="DOC174" s="157"/>
      <c r="DOD174" s="157"/>
      <c r="DOE174" s="157"/>
      <c r="DOF174" s="157"/>
      <c r="DOG174" s="157"/>
      <c r="DOH174" s="157"/>
      <c r="DOI174" s="157"/>
      <c r="DOJ174" s="157"/>
      <c r="DOK174" s="157"/>
      <c r="DOL174" s="157"/>
      <c r="DOM174" s="157"/>
      <c r="DON174" s="157"/>
      <c r="DOO174" s="157"/>
      <c r="DOP174" s="157"/>
      <c r="DOQ174" s="157"/>
      <c r="DOR174" s="157"/>
      <c r="DOS174" s="157"/>
      <c r="DOT174" s="157"/>
      <c r="DOU174" s="157"/>
      <c r="DOV174" s="157"/>
      <c r="DOW174" s="157"/>
      <c r="DOX174" s="157"/>
      <c r="DOY174" s="157"/>
      <c r="DOZ174" s="157"/>
      <c r="DPA174" s="157"/>
      <c r="DPB174" s="157"/>
      <c r="DPC174" s="157"/>
      <c r="DPD174" s="157"/>
      <c r="DPE174" s="157"/>
      <c r="DPF174" s="157"/>
      <c r="DPG174" s="157"/>
      <c r="DPH174" s="157"/>
      <c r="DPI174" s="157"/>
      <c r="DPJ174" s="157"/>
      <c r="DPK174" s="157"/>
      <c r="DPL174" s="157"/>
      <c r="DPM174" s="157"/>
      <c r="DPN174" s="157"/>
      <c r="DPO174" s="157"/>
      <c r="DPP174" s="157"/>
      <c r="DPQ174" s="157"/>
      <c r="DPR174" s="157"/>
      <c r="DPS174" s="157"/>
      <c r="DPT174" s="157"/>
      <c r="DPU174" s="157"/>
      <c r="DPV174" s="157"/>
      <c r="DPW174" s="157"/>
      <c r="DPX174" s="157"/>
      <c r="DPY174" s="157"/>
      <c r="DPZ174" s="157"/>
      <c r="DQA174" s="157"/>
      <c r="DQB174" s="157"/>
      <c r="DQC174" s="157"/>
      <c r="DQD174" s="157"/>
      <c r="DQE174" s="157"/>
      <c r="DQF174" s="157"/>
      <c r="DQG174" s="157"/>
      <c r="DQH174" s="157"/>
      <c r="DQI174" s="157"/>
      <c r="DQJ174" s="157"/>
      <c r="DQK174" s="157"/>
      <c r="DQL174" s="157"/>
      <c r="DQM174" s="157"/>
      <c r="DQN174" s="157"/>
      <c r="DQO174" s="157"/>
      <c r="DQP174" s="157"/>
      <c r="DQQ174" s="157"/>
      <c r="DQR174" s="157"/>
      <c r="DQS174" s="157"/>
      <c r="DQT174" s="157"/>
      <c r="DQU174" s="157"/>
      <c r="DQV174" s="157"/>
      <c r="DQW174" s="157"/>
      <c r="DQX174" s="157"/>
      <c r="DQY174" s="157"/>
      <c r="DQZ174" s="157"/>
      <c r="DRA174" s="157"/>
      <c r="DRB174" s="157"/>
      <c r="DRC174" s="157"/>
      <c r="DRD174" s="157"/>
      <c r="DRE174" s="157"/>
      <c r="DRF174" s="157"/>
      <c r="DRG174" s="157"/>
      <c r="DRH174" s="157"/>
      <c r="DRI174" s="157"/>
      <c r="DRJ174" s="157"/>
      <c r="DRK174" s="157"/>
      <c r="DRL174" s="157"/>
      <c r="DRM174" s="157"/>
      <c r="DRN174" s="157"/>
      <c r="DRO174" s="157"/>
      <c r="DRP174" s="157"/>
      <c r="DRQ174" s="157"/>
      <c r="DRR174" s="157"/>
      <c r="DRS174" s="157"/>
      <c r="DRT174" s="157"/>
      <c r="DRU174" s="157"/>
      <c r="DRV174" s="157"/>
      <c r="DRW174" s="157"/>
      <c r="DRX174" s="157"/>
      <c r="DRY174" s="157"/>
      <c r="DRZ174" s="157"/>
      <c r="DSA174" s="157"/>
      <c r="DSB174" s="157"/>
      <c r="DSC174" s="157"/>
      <c r="DSD174" s="157"/>
      <c r="DSE174" s="157"/>
      <c r="DSF174" s="157"/>
      <c r="DSG174" s="157"/>
      <c r="DSH174" s="157"/>
      <c r="DSI174" s="157"/>
      <c r="DSJ174" s="157"/>
      <c r="DSK174" s="157"/>
      <c r="DSL174" s="157"/>
      <c r="DSM174" s="157"/>
      <c r="DSN174" s="157"/>
      <c r="DSO174" s="157"/>
      <c r="DSP174" s="157"/>
      <c r="DSQ174" s="157"/>
      <c r="DSR174" s="157"/>
      <c r="DSS174" s="157"/>
      <c r="DST174" s="157"/>
      <c r="DSU174" s="157"/>
      <c r="DSV174" s="157"/>
      <c r="DSW174" s="157"/>
      <c r="DSX174" s="157"/>
      <c r="DSY174" s="157"/>
      <c r="DSZ174" s="157"/>
      <c r="DTA174" s="157"/>
      <c r="DTB174" s="157"/>
      <c r="DTC174" s="157"/>
      <c r="DTD174" s="157"/>
      <c r="DTE174" s="157"/>
      <c r="DTF174" s="157"/>
      <c r="DTG174" s="157"/>
      <c r="DTH174" s="157"/>
      <c r="DTI174" s="157"/>
      <c r="DTJ174" s="157"/>
      <c r="DTK174" s="157"/>
      <c r="DTL174" s="157"/>
      <c r="DTM174" s="157"/>
      <c r="DTN174" s="157"/>
      <c r="DTO174" s="157"/>
      <c r="DTP174" s="157"/>
      <c r="DTQ174" s="157"/>
      <c r="DTR174" s="157"/>
      <c r="DTS174" s="157"/>
      <c r="DTT174" s="157"/>
      <c r="DTU174" s="157"/>
      <c r="DTV174" s="157"/>
      <c r="DTW174" s="157"/>
      <c r="DTX174" s="157"/>
      <c r="DTY174" s="157"/>
      <c r="DTZ174" s="157"/>
      <c r="DUA174" s="157"/>
      <c r="DUB174" s="157"/>
      <c r="DUC174" s="157"/>
      <c r="DUD174" s="157"/>
      <c r="DUE174" s="157"/>
      <c r="DUF174" s="157"/>
      <c r="DUG174" s="157"/>
      <c r="DUH174" s="157"/>
      <c r="DUI174" s="157"/>
      <c r="DUJ174" s="157"/>
      <c r="DUK174" s="157"/>
      <c r="DUL174" s="157"/>
      <c r="DUM174" s="157"/>
      <c r="DUN174" s="157"/>
      <c r="DUO174" s="157"/>
      <c r="DUP174" s="157"/>
      <c r="DUQ174" s="157"/>
      <c r="DUR174" s="157"/>
      <c r="DUS174" s="157"/>
      <c r="DUT174" s="157"/>
      <c r="DUU174" s="157"/>
      <c r="DUV174" s="157"/>
      <c r="DUW174" s="157"/>
      <c r="DUX174" s="157"/>
      <c r="DUY174" s="157"/>
      <c r="DUZ174" s="157"/>
      <c r="DVA174" s="157"/>
      <c r="DVB174" s="157"/>
      <c r="DVC174" s="157"/>
      <c r="DVD174" s="157"/>
      <c r="DVE174" s="157"/>
      <c r="DVF174" s="157"/>
      <c r="DVG174" s="157"/>
      <c r="DVH174" s="157"/>
      <c r="DVI174" s="157"/>
      <c r="DVJ174" s="157"/>
      <c r="DVK174" s="157"/>
      <c r="DVL174" s="157"/>
      <c r="DVM174" s="157"/>
      <c r="DVN174" s="157"/>
      <c r="DVO174" s="157"/>
      <c r="DVP174" s="157"/>
      <c r="DVQ174" s="157"/>
      <c r="DVR174" s="157"/>
      <c r="DVS174" s="157"/>
      <c r="DVT174" s="157"/>
      <c r="DVU174" s="157"/>
      <c r="DVV174" s="157"/>
      <c r="DVW174" s="157"/>
      <c r="DVX174" s="157"/>
      <c r="DVY174" s="157"/>
      <c r="DVZ174" s="157"/>
      <c r="DWA174" s="157"/>
      <c r="DWB174" s="157"/>
      <c r="DWC174" s="157"/>
      <c r="DWD174" s="157"/>
      <c r="DWE174" s="157"/>
      <c r="DWF174" s="157"/>
      <c r="DWG174" s="157"/>
      <c r="DWH174" s="157"/>
      <c r="DWI174" s="157"/>
      <c r="DWJ174" s="157"/>
      <c r="DWK174" s="157"/>
      <c r="DWL174" s="157"/>
      <c r="DWM174" s="157"/>
      <c r="DWN174" s="157"/>
      <c r="DWO174" s="157"/>
      <c r="DWP174" s="157"/>
      <c r="DWQ174" s="157"/>
      <c r="DWR174" s="157"/>
      <c r="DWS174" s="157"/>
      <c r="DWT174" s="157"/>
      <c r="DWU174" s="157"/>
      <c r="DWV174" s="157"/>
      <c r="DWW174" s="157"/>
      <c r="DWX174" s="157"/>
      <c r="DWY174" s="157"/>
      <c r="DWZ174" s="157"/>
      <c r="DXA174" s="157"/>
      <c r="DXB174" s="157"/>
      <c r="DXC174" s="157"/>
      <c r="DXD174" s="157"/>
      <c r="DXE174" s="157"/>
      <c r="DXF174" s="157"/>
      <c r="DXG174" s="157"/>
      <c r="DXH174" s="157"/>
      <c r="DXI174" s="157"/>
      <c r="DXJ174" s="157"/>
      <c r="DXK174" s="157"/>
      <c r="DXL174" s="157"/>
      <c r="DXM174" s="157"/>
      <c r="DXN174" s="157"/>
      <c r="DXO174" s="157"/>
      <c r="DXP174" s="157"/>
      <c r="DXQ174" s="157"/>
      <c r="DXR174" s="157"/>
      <c r="DXS174" s="157"/>
      <c r="DXT174" s="157"/>
      <c r="DXU174" s="157"/>
      <c r="DXV174" s="157"/>
      <c r="DXW174" s="157"/>
      <c r="DXX174" s="157"/>
      <c r="DXY174" s="157"/>
      <c r="DXZ174" s="157"/>
      <c r="DYA174" s="157"/>
      <c r="DYB174" s="157"/>
      <c r="DYC174" s="157"/>
      <c r="DYD174" s="157"/>
      <c r="DYE174" s="157"/>
      <c r="DYF174" s="157"/>
      <c r="DYG174" s="157"/>
      <c r="DYH174" s="157"/>
      <c r="DYI174" s="157"/>
      <c r="DYJ174" s="157"/>
      <c r="DYK174" s="157"/>
      <c r="DYL174" s="157"/>
      <c r="DYM174" s="157"/>
      <c r="DYN174" s="157"/>
      <c r="DYO174" s="157"/>
      <c r="DYP174" s="157"/>
      <c r="DYQ174" s="157"/>
      <c r="DYR174" s="157"/>
      <c r="DYS174" s="157"/>
      <c r="DYT174" s="157"/>
      <c r="DYU174" s="157"/>
      <c r="DYV174" s="157"/>
      <c r="DYW174" s="157"/>
      <c r="DYX174" s="157"/>
      <c r="DYY174" s="157"/>
      <c r="DYZ174" s="157"/>
      <c r="DZA174" s="157"/>
      <c r="DZB174" s="157"/>
      <c r="DZC174" s="157"/>
      <c r="DZD174" s="157"/>
      <c r="DZE174" s="157"/>
      <c r="DZF174" s="157"/>
      <c r="DZG174" s="157"/>
      <c r="DZH174" s="157"/>
      <c r="DZI174" s="157"/>
      <c r="DZJ174" s="157"/>
      <c r="DZK174" s="157"/>
      <c r="DZL174" s="157"/>
      <c r="DZM174" s="157"/>
      <c r="DZN174" s="157"/>
      <c r="DZO174" s="157"/>
      <c r="DZP174" s="157"/>
      <c r="DZQ174" s="157"/>
      <c r="DZR174" s="157"/>
      <c r="DZS174" s="157"/>
      <c r="DZT174" s="157"/>
      <c r="DZU174" s="157"/>
      <c r="DZV174" s="157"/>
      <c r="DZW174" s="157"/>
      <c r="DZX174" s="157"/>
      <c r="DZY174" s="157"/>
      <c r="DZZ174" s="157"/>
      <c r="EAA174" s="157"/>
      <c r="EAB174" s="157"/>
      <c r="EAC174" s="157"/>
      <c r="EAD174" s="157"/>
      <c r="EAE174" s="157"/>
      <c r="EAF174" s="157"/>
      <c r="EAG174" s="157"/>
      <c r="EAH174" s="157"/>
      <c r="EAI174" s="157"/>
      <c r="EAJ174" s="157"/>
      <c r="EAK174" s="157"/>
      <c r="EAL174" s="157"/>
      <c r="EAM174" s="157"/>
      <c r="EAN174" s="157"/>
      <c r="EAO174" s="157"/>
      <c r="EAP174" s="157"/>
      <c r="EAQ174" s="157"/>
      <c r="EAR174" s="157"/>
      <c r="EAS174" s="157"/>
      <c r="EAT174" s="157"/>
      <c r="EAU174" s="157"/>
      <c r="EAV174" s="157"/>
      <c r="EAW174" s="157"/>
      <c r="EAX174" s="157"/>
      <c r="EAY174" s="157"/>
      <c r="EAZ174" s="157"/>
      <c r="EBA174" s="157"/>
      <c r="EBB174" s="157"/>
      <c r="EBC174" s="157"/>
      <c r="EBD174" s="157"/>
      <c r="EBE174" s="157"/>
      <c r="EBF174" s="157"/>
      <c r="EBG174" s="157"/>
      <c r="EBH174" s="157"/>
      <c r="EBI174" s="157"/>
      <c r="EBJ174" s="157"/>
      <c r="EBK174" s="157"/>
      <c r="EBL174" s="157"/>
      <c r="EBM174" s="157"/>
      <c r="EBN174" s="157"/>
      <c r="EBO174" s="157"/>
      <c r="EBP174" s="157"/>
      <c r="EBQ174" s="157"/>
      <c r="EBR174" s="157"/>
      <c r="EBS174" s="157"/>
      <c r="EBT174" s="157"/>
      <c r="EBU174" s="157"/>
      <c r="EBV174" s="157"/>
      <c r="EBW174" s="157"/>
      <c r="EBX174" s="157"/>
      <c r="EBY174" s="157"/>
      <c r="EBZ174" s="157"/>
      <c r="ECA174" s="157"/>
      <c r="ECB174" s="157"/>
      <c r="ECC174" s="157"/>
      <c r="ECD174" s="157"/>
      <c r="ECE174" s="157"/>
      <c r="ECF174" s="157"/>
      <c r="ECG174" s="157"/>
      <c r="ECH174" s="157"/>
      <c r="ECI174" s="157"/>
      <c r="ECJ174" s="157"/>
      <c r="ECK174" s="157"/>
      <c r="ECL174" s="157"/>
      <c r="ECM174" s="157"/>
      <c r="ECN174" s="157"/>
      <c r="ECO174" s="157"/>
      <c r="ECP174" s="157"/>
      <c r="ECQ174" s="157"/>
      <c r="ECR174" s="157"/>
      <c r="ECS174" s="157"/>
      <c r="ECT174" s="157"/>
      <c r="ECU174" s="157"/>
      <c r="ECV174" s="157"/>
      <c r="ECW174" s="157"/>
      <c r="ECX174" s="157"/>
      <c r="ECY174" s="157"/>
      <c r="ECZ174" s="157"/>
      <c r="EDA174" s="157"/>
      <c r="EDB174" s="157"/>
      <c r="EDC174" s="157"/>
      <c r="EDD174" s="157"/>
      <c r="EDE174" s="157"/>
      <c r="EDF174" s="157"/>
      <c r="EDG174" s="157"/>
      <c r="EDH174" s="157"/>
      <c r="EDI174" s="157"/>
      <c r="EDJ174" s="157"/>
      <c r="EDK174" s="157"/>
      <c r="EDL174" s="157"/>
      <c r="EDM174" s="157"/>
      <c r="EDN174" s="157"/>
      <c r="EDO174" s="157"/>
      <c r="EDP174" s="157"/>
      <c r="EDQ174" s="157"/>
      <c r="EDR174" s="157"/>
      <c r="EDS174" s="157"/>
      <c r="EDT174" s="157"/>
      <c r="EDU174" s="157"/>
      <c r="EDV174" s="157"/>
      <c r="EDW174" s="157"/>
      <c r="EDX174" s="157"/>
      <c r="EDY174" s="157"/>
      <c r="EDZ174" s="157"/>
      <c r="EEA174" s="157"/>
      <c r="EEB174" s="157"/>
      <c r="EEC174" s="157"/>
      <c r="EED174" s="157"/>
      <c r="EEE174" s="157"/>
      <c r="EEF174" s="157"/>
      <c r="EEG174" s="157"/>
      <c r="EEH174" s="157"/>
      <c r="EEI174" s="157"/>
      <c r="EEJ174" s="157"/>
      <c r="EEK174" s="157"/>
      <c r="EEL174" s="157"/>
      <c r="EEM174" s="157"/>
      <c r="EEN174" s="157"/>
      <c r="EEO174" s="157"/>
      <c r="EEP174" s="157"/>
      <c r="EEQ174" s="157"/>
      <c r="EER174" s="157"/>
      <c r="EES174" s="157"/>
      <c r="EET174" s="157"/>
      <c r="EEU174" s="157"/>
      <c r="EEV174" s="157"/>
      <c r="EEW174" s="157"/>
      <c r="EEX174" s="157"/>
      <c r="EEY174" s="157"/>
      <c r="EEZ174" s="157"/>
      <c r="EFA174" s="157"/>
      <c r="EFB174" s="157"/>
      <c r="EFC174" s="157"/>
      <c r="EFD174" s="157"/>
      <c r="EFE174" s="157"/>
      <c r="EFF174" s="157"/>
      <c r="EFG174" s="157"/>
      <c r="EFH174" s="157"/>
      <c r="EFI174" s="157"/>
      <c r="EFJ174" s="157"/>
      <c r="EFK174" s="157"/>
      <c r="EFL174" s="157"/>
      <c r="EFM174" s="157"/>
      <c r="EFN174" s="157"/>
      <c r="EFO174" s="157"/>
      <c r="EFP174" s="157"/>
      <c r="EFQ174" s="157"/>
      <c r="EFR174" s="157"/>
      <c r="EFS174" s="157"/>
      <c r="EFT174" s="157"/>
      <c r="EFU174" s="157"/>
      <c r="EFV174" s="157"/>
      <c r="EFW174" s="157"/>
      <c r="EFX174" s="157"/>
      <c r="EFY174" s="157"/>
      <c r="EFZ174" s="157"/>
      <c r="EGA174" s="157"/>
      <c r="EGB174" s="157"/>
      <c r="EGC174" s="157"/>
      <c r="EGD174" s="157"/>
      <c r="EGE174" s="157"/>
      <c r="EGF174" s="157"/>
      <c r="EGG174" s="157"/>
      <c r="EGH174" s="157"/>
      <c r="EGI174" s="157"/>
      <c r="EGJ174" s="157"/>
      <c r="EGK174" s="157"/>
      <c r="EGL174" s="157"/>
      <c r="EGM174" s="157"/>
      <c r="EGN174" s="157"/>
      <c r="EGO174" s="157"/>
      <c r="EGP174" s="157"/>
      <c r="EGQ174" s="157"/>
      <c r="EGR174" s="157"/>
      <c r="EGS174" s="157"/>
      <c r="EGT174" s="157"/>
      <c r="EGU174" s="157"/>
      <c r="EGV174" s="157"/>
      <c r="EGW174" s="157"/>
      <c r="EGX174" s="157"/>
      <c r="EGY174" s="157"/>
      <c r="EGZ174" s="157"/>
      <c r="EHA174" s="157"/>
      <c r="EHB174" s="157"/>
      <c r="EHC174" s="157"/>
      <c r="EHD174" s="157"/>
      <c r="EHE174" s="157"/>
      <c r="EHF174" s="157"/>
      <c r="EHG174" s="157"/>
      <c r="EHH174" s="157"/>
      <c r="EHI174" s="157"/>
      <c r="EHJ174" s="157"/>
      <c r="EHK174" s="157"/>
      <c r="EHL174" s="157"/>
      <c r="EHM174" s="157"/>
      <c r="EHN174" s="157"/>
      <c r="EHO174" s="157"/>
      <c r="EHP174" s="157"/>
      <c r="EHQ174" s="157"/>
      <c r="EHR174" s="157"/>
      <c r="EHS174" s="157"/>
      <c r="EHT174" s="157"/>
      <c r="EHU174" s="157"/>
      <c r="EHV174" s="157"/>
      <c r="EHW174" s="157"/>
      <c r="EHX174" s="157"/>
      <c r="EHY174" s="157"/>
      <c r="EHZ174" s="157"/>
      <c r="EIA174" s="157"/>
      <c r="EIB174" s="157"/>
      <c r="EIC174" s="157"/>
      <c r="EID174" s="157"/>
      <c r="EIE174" s="157"/>
      <c r="EIF174" s="157"/>
      <c r="EIG174" s="157"/>
      <c r="EIH174" s="157"/>
      <c r="EII174" s="157"/>
      <c r="EIJ174" s="157"/>
      <c r="EIK174" s="157"/>
      <c r="EIL174" s="157"/>
      <c r="EIM174" s="157"/>
      <c r="EIN174" s="157"/>
      <c r="EIO174" s="157"/>
      <c r="EIP174" s="157"/>
      <c r="EIQ174" s="157"/>
      <c r="EIR174" s="157"/>
      <c r="EIS174" s="157"/>
      <c r="EIT174" s="157"/>
      <c r="EIU174" s="157"/>
      <c r="EIV174" s="157"/>
      <c r="EIW174" s="157"/>
      <c r="EIX174" s="157"/>
      <c r="EIY174" s="157"/>
      <c r="EIZ174" s="157"/>
      <c r="EJA174" s="157"/>
      <c r="EJB174" s="157"/>
      <c r="EJC174" s="157"/>
      <c r="EJD174" s="157"/>
      <c r="EJE174" s="157"/>
      <c r="EJF174" s="157"/>
      <c r="EJG174" s="157"/>
      <c r="EJH174" s="157"/>
      <c r="EJI174" s="157"/>
      <c r="EJJ174" s="157"/>
      <c r="EJK174" s="157"/>
      <c r="EJL174" s="157"/>
      <c r="EJM174" s="157"/>
      <c r="EJN174" s="157"/>
      <c r="EJO174" s="157"/>
      <c r="EJP174" s="157"/>
      <c r="EJQ174" s="157"/>
      <c r="EJR174" s="157"/>
      <c r="EJS174" s="157"/>
      <c r="EJT174" s="157"/>
      <c r="EJU174" s="157"/>
      <c r="EJV174" s="157"/>
      <c r="EJW174" s="157"/>
      <c r="EJX174" s="157"/>
      <c r="EJY174" s="157"/>
      <c r="EJZ174" s="157"/>
      <c r="EKA174" s="157"/>
      <c r="EKB174" s="157"/>
      <c r="EKC174" s="157"/>
      <c r="EKD174" s="157"/>
      <c r="EKE174" s="157"/>
      <c r="EKF174" s="157"/>
      <c r="EKG174" s="157"/>
      <c r="EKH174" s="157"/>
      <c r="EKI174" s="157"/>
      <c r="EKJ174" s="157"/>
      <c r="EKK174" s="157"/>
      <c r="EKL174" s="157"/>
      <c r="EKM174" s="157"/>
      <c r="EKN174" s="157"/>
      <c r="EKO174" s="157"/>
      <c r="EKP174" s="157"/>
      <c r="EKQ174" s="157"/>
      <c r="EKR174" s="157"/>
      <c r="EKS174" s="157"/>
      <c r="EKT174" s="157"/>
      <c r="EKU174" s="157"/>
      <c r="EKV174" s="157"/>
      <c r="EKW174" s="157"/>
      <c r="EKX174" s="157"/>
      <c r="EKY174" s="157"/>
      <c r="EKZ174" s="157"/>
      <c r="ELA174" s="157"/>
      <c r="ELB174" s="157"/>
      <c r="ELC174" s="157"/>
      <c r="ELD174" s="157"/>
      <c r="ELE174" s="157"/>
      <c r="ELF174" s="157"/>
      <c r="ELG174" s="157"/>
      <c r="ELH174" s="157"/>
      <c r="ELI174" s="157"/>
      <c r="ELJ174" s="157"/>
      <c r="ELK174" s="157"/>
      <c r="ELL174" s="157"/>
      <c r="ELM174" s="157"/>
      <c r="ELN174" s="157"/>
      <c r="ELO174" s="157"/>
      <c r="ELP174" s="157"/>
      <c r="ELQ174" s="157"/>
      <c r="ELR174" s="157"/>
      <c r="ELS174" s="157"/>
      <c r="ELT174" s="157"/>
      <c r="ELU174" s="157"/>
      <c r="ELV174" s="157"/>
      <c r="ELW174" s="157"/>
      <c r="ELX174" s="157"/>
      <c r="ELY174" s="157"/>
      <c r="ELZ174" s="157"/>
      <c r="EMA174" s="157"/>
      <c r="EMB174" s="157"/>
      <c r="EMC174" s="157"/>
      <c r="EMD174" s="157"/>
      <c r="EME174" s="157"/>
      <c r="EMF174" s="157"/>
      <c r="EMG174" s="157"/>
      <c r="EMH174" s="157"/>
      <c r="EMI174" s="157"/>
      <c r="EMJ174" s="157"/>
      <c r="EMK174" s="157"/>
      <c r="EML174" s="157"/>
      <c r="EMM174" s="157"/>
      <c r="EMN174" s="157"/>
      <c r="EMO174" s="157"/>
      <c r="EMP174" s="157"/>
      <c r="EMQ174" s="157"/>
      <c r="EMR174" s="157"/>
      <c r="EMS174" s="157"/>
      <c r="EMT174" s="157"/>
      <c r="EMU174" s="157"/>
      <c r="EMV174" s="157"/>
      <c r="EMW174" s="157"/>
      <c r="EMX174" s="157"/>
      <c r="EMY174" s="157"/>
      <c r="EMZ174" s="157"/>
      <c r="ENA174" s="157"/>
      <c r="ENB174" s="157"/>
      <c r="ENC174" s="157"/>
      <c r="END174" s="157"/>
      <c r="ENE174" s="157"/>
      <c r="ENF174" s="157"/>
      <c r="ENG174" s="157"/>
      <c r="ENH174" s="157"/>
      <c r="ENI174" s="157"/>
      <c r="ENJ174" s="157"/>
      <c r="ENK174" s="157"/>
      <c r="ENL174" s="157"/>
      <c r="ENM174" s="157"/>
      <c r="ENN174" s="157"/>
      <c r="ENO174" s="157"/>
      <c r="ENP174" s="157"/>
      <c r="ENQ174" s="157"/>
      <c r="ENR174" s="157"/>
      <c r="ENS174" s="157"/>
      <c r="ENT174" s="157"/>
      <c r="ENU174" s="157"/>
      <c r="ENV174" s="157"/>
      <c r="ENW174" s="157"/>
      <c r="ENX174" s="157"/>
      <c r="ENY174" s="157"/>
      <c r="ENZ174" s="157"/>
      <c r="EOA174" s="157"/>
      <c r="EOB174" s="157"/>
      <c r="EOC174" s="157"/>
      <c r="EOD174" s="157"/>
      <c r="EOE174" s="157"/>
      <c r="EOF174" s="157"/>
      <c r="EOG174" s="157"/>
      <c r="EOH174" s="157"/>
      <c r="EOI174" s="157"/>
      <c r="EOJ174" s="157"/>
      <c r="EOK174" s="157"/>
      <c r="EOL174" s="157"/>
      <c r="EOM174" s="157"/>
      <c r="EON174" s="157"/>
      <c r="EOO174" s="157"/>
      <c r="EOP174" s="157"/>
      <c r="EOQ174" s="157"/>
      <c r="EOR174" s="157"/>
      <c r="EOS174" s="157"/>
      <c r="EOT174" s="157"/>
      <c r="EOU174" s="157"/>
      <c r="EOV174" s="157"/>
      <c r="EOW174" s="157"/>
      <c r="EOX174" s="157"/>
      <c r="EOY174" s="157"/>
      <c r="EOZ174" s="157"/>
      <c r="EPA174" s="157"/>
      <c r="EPB174" s="157"/>
      <c r="EPC174" s="157"/>
      <c r="EPD174" s="157"/>
      <c r="EPE174" s="157"/>
      <c r="EPF174" s="157"/>
      <c r="EPG174" s="157"/>
      <c r="EPH174" s="157"/>
      <c r="EPI174" s="157"/>
      <c r="EPJ174" s="157"/>
      <c r="EPK174" s="157"/>
      <c r="EPL174" s="157"/>
      <c r="EPM174" s="157"/>
      <c r="EPN174" s="157"/>
      <c r="EPO174" s="157"/>
      <c r="EPP174" s="157"/>
      <c r="EPQ174" s="157"/>
      <c r="EPR174" s="157"/>
      <c r="EPS174" s="157"/>
      <c r="EPT174" s="157"/>
      <c r="EPU174" s="157"/>
      <c r="EPV174" s="157"/>
      <c r="EPW174" s="157"/>
      <c r="EPX174" s="157"/>
      <c r="EPY174" s="157"/>
      <c r="EPZ174" s="157"/>
      <c r="EQA174" s="157"/>
      <c r="EQB174" s="157"/>
      <c r="EQC174" s="157"/>
      <c r="EQD174" s="157"/>
      <c r="EQE174" s="157"/>
      <c r="EQF174" s="157"/>
      <c r="EQG174" s="157"/>
      <c r="EQH174" s="157"/>
      <c r="EQI174" s="157"/>
      <c r="EQJ174" s="157"/>
      <c r="EQK174" s="157"/>
      <c r="EQL174" s="157"/>
      <c r="EQM174" s="157"/>
      <c r="EQN174" s="157"/>
      <c r="EQO174" s="157"/>
      <c r="EQP174" s="157"/>
      <c r="EQQ174" s="157"/>
      <c r="EQR174" s="157"/>
      <c r="EQS174" s="157"/>
      <c r="EQT174" s="157"/>
      <c r="EQU174" s="157"/>
      <c r="EQV174" s="157"/>
      <c r="EQW174" s="157"/>
      <c r="EQX174" s="157"/>
      <c r="EQY174" s="157"/>
      <c r="EQZ174" s="157"/>
      <c r="ERA174" s="157"/>
      <c r="ERB174" s="157"/>
      <c r="ERC174" s="157"/>
      <c r="ERD174" s="157"/>
      <c r="ERE174" s="157"/>
      <c r="ERF174" s="157"/>
      <c r="ERG174" s="157"/>
      <c r="ERH174" s="157"/>
      <c r="ERI174" s="157"/>
      <c r="ERJ174" s="157"/>
      <c r="ERK174" s="157"/>
      <c r="ERL174" s="157"/>
      <c r="ERM174" s="157"/>
      <c r="ERN174" s="157"/>
      <c r="ERO174" s="157"/>
      <c r="ERP174" s="157"/>
      <c r="ERQ174" s="157"/>
      <c r="ERR174" s="157"/>
      <c r="ERS174" s="157"/>
      <c r="ERT174" s="157"/>
      <c r="ERU174" s="157"/>
      <c r="ERV174" s="157"/>
      <c r="ERW174" s="157"/>
      <c r="ERX174" s="157"/>
      <c r="ERY174" s="157"/>
      <c r="ERZ174" s="157"/>
      <c r="ESA174" s="157"/>
      <c r="ESB174" s="157"/>
      <c r="ESC174" s="157"/>
      <c r="ESD174" s="157"/>
      <c r="ESE174" s="157"/>
      <c r="ESF174" s="157"/>
      <c r="ESG174" s="157"/>
      <c r="ESH174" s="157"/>
      <c r="ESI174" s="157"/>
      <c r="ESJ174" s="157"/>
      <c r="ESK174" s="157"/>
      <c r="ESL174" s="157"/>
      <c r="ESM174" s="157"/>
      <c r="ESN174" s="157"/>
      <c r="ESO174" s="157"/>
      <c r="ESP174" s="157"/>
      <c r="ESQ174" s="157"/>
      <c r="ESR174" s="157"/>
      <c r="ESS174" s="157"/>
      <c r="EST174" s="157"/>
      <c r="ESU174" s="157"/>
      <c r="ESV174" s="157"/>
      <c r="ESW174" s="157"/>
      <c r="ESX174" s="157"/>
      <c r="ESY174" s="157"/>
      <c r="ESZ174" s="157"/>
      <c r="ETA174" s="157"/>
      <c r="ETB174" s="157"/>
      <c r="ETC174" s="157"/>
      <c r="ETD174" s="157"/>
      <c r="ETE174" s="157"/>
      <c r="ETF174" s="157"/>
      <c r="ETG174" s="157"/>
      <c r="ETH174" s="157"/>
      <c r="ETI174" s="157"/>
      <c r="ETJ174" s="157"/>
      <c r="ETK174" s="157"/>
      <c r="ETL174" s="157"/>
      <c r="ETM174" s="157"/>
      <c r="ETN174" s="157"/>
      <c r="ETO174" s="157"/>
      <c r="ETP174" s="157"/>
      <c r="ETQ174" s="157"/>
      <c r="ETR174" s="157"/>
      <c r="ETS174" s="157"/>
      <c r="ETT174" s="157"/>
      <c r="ETU174" s="157"/>
      <c r="ETV174" s="157"/>
      <c r="ETW174" s="157"/>
      <c r="ETX174" s="157"/>
      <c r="ETY174" s="157"/>
      <c r="ETZ174" s="157"/>
      <c r="EUA174" s="157"/>
      <c r="EUB174" s="157"/>
      <c r="EUC174" s="157"/>
      <c r="EUD174" s="157"/>
      <c r="EUE174" s="157"/>
      <c r="EUF174" s="157"/>
      <c r="EUG174" s="157"/>
      <c r="EUH174" s="157"/>
      <c r="EUI174" s="157"/>
      <c r="EUJ174" s="157"/>
      <c r="EUK174" s="157"/>
      <c r="EUL174" s="157"/>
      <c r="EUM174" s="157"/>
      <c r="EUN174" s="157"/>
      <c r="EUO174" s="157"/>
      <c r="EUP174" s="157"/>
      <c r="EUQ174" s="157"/>
      <c r="EUR174" s="157"/>
      <c r="EUS174" s="157"/>
      <c r="EUT174" s="157"/>
      <c r="EUU174" s="157"/>
      <c r="EUV174" s="157"/>
      <c r="EUW174" s="157"/>
      <c r="EUX174" s="157"/>
      <c r="EUY174" s="157"/>
      <c r="EUZ174" s="157"/>
      <c r="EVA174" s="157"/>
      <c r="EVB174" s="157"/>
      <c r="EVC174" s="157"/>
      <c r="EVD174" s="157"/>
      <c r="EVE174" s="157"/>
      <c r="EVF174" s="157"/>
      <c r="EVG174" s="157"/>
      <c r="EVH174" s="157"/>
      <c r="EVI174" s="157"/>
      <c r="EVJ174" s="157"/>
      <c r="EVK174" s="157"/>
      <c r="EVL174" s="157"/>
      <c r="EVM174" s="157"/>
      <c r="EVN174" s="157"/>
      <c r="EVO174" s="157"/>
      <c r="EVP174" s="157"/>
      <c r="EVQ174" s="157"/>
      <c r="EVR174" s="157"/>
      <c r="EVS174" s="157"/>
      <c r="EVT174" s="157"/>
      <c r="EVU174" s="157"/>
      <c r="EVV174" s="157"/>
      <c r="EVW174" s="157"/>
      <c r="EVX174" s="157"/>
      <c r="EVY174" s="157"/>
      <c r="EVZ174" s="157"/>
      <c r="EWA174" s="157"/>
      <c r="EWB174" s="157"/>
      <c r="EWC174" s="157"/>
      <c r="EWD174" s="157"/>
      <c r="EWE174" s="157"/>
      <c r="EWF174" s="157"/>
      <c r="EWG174" s="157"/>
      <c r="EWH174" s="157"/>
      <c r="EWI174" s="157"/>
      <c r="EWJ174" s="157"/>
      <c r="EWK174" s="157"/>
      <c r="EWL174" s="157"/>
      <c r="EWM174" s="157"/>
      <c r="EWN174" s="157"/>
      <c r="EWO174" s="157"/>
      <c r="EWP174" s="157"/>
      <c r="EWQ174" s="157"/>
      <c r="EWR174" s="157"/>
      <c r="EWS174" s="157"/>
      <c r="EWT174" s="157"/>
      <c r="EWU174" s="157"/>
      <c r="EWV174" s="157"/>
      <c r="EWW174" s="157"/>
      <c r="EWX174" s="157"/>
      <c r="EWY174" s="157"/>
      <c r="EWZ174" s="157"/>
      <c r="EXA174" s="157"/>
      <c r="EXB174" s="157"/>
      <c r="EXC174" s="157"/>
      <c r="EXD174" s="157"/>
      <c r="EXE174" s="157"/>
      <c r="EXF174" s="157"/>
      <c r="EXG174" s="157"/>
      <c r="EXH174" s="157"/>
      <c r="EXI174" s="157"/>
      <c r="EXJ174" s="157"/>
      <c r="EXK174" s="157"/>
      <c r="EXL174" s="157"/>
      <c r="EXM174" s="157"/>
      <c r="EXN174" s="157"/>
      <c r="EXO174" s="157"/>
      <c r="EXP174" s="157"/>
      <c r="EXQ174" s="157"/>
      <c r="EXR174" s="157"/>
      <c r="EXS174" s="157"/>
      <c r="EXT174" s="157"/>
      <c r="EXU174" s="157"/>
      <c r="EXV174" s="157"/>
      <c r="EXW174" s="157"/>
      <c r="EXX174" s="157"/>
      <c r="EXY174" s="157"/>
      <c r="EXZ174" s="157"/>
      <c r="EYA174" s="157"/>
      <c r="EYB174" s="157"/>
      <c r="EYC174" s="157"/>
      <c r="EYD174" s="157"/>
      <c r="EYE174" s="157"/>
      <c r="EYF174" s="157"/>
      <c r="EYG174" s="157"/>
      <c r="EYH174" s="157"/>
      <c r="EYI174" s="157"/>
      <c r="EYJ174" s="157"/>
      <c r="EYK174" s="157"/>
      <c r="EYL174" s="157"/>
      <c r="EYM174" s="157"/>
      <c r="EYN174" s="157"/>
      <c r="EYO174" s="157"/>
      <c r="EYP174" s="157"/>
      <c r="EYQ174" s="157"/>
      <c r="EYR174" s="157"/>
      <c r="EYS174" s="157"/>
      <c r="EYT174" s="157"/>
      <c r="EYU174" s="157"/>
      <c r="EYV174" s="157"/>
      <c r="EYW174" s="157"/>
      <c r="EYX174" s="157"/>
      <c r="EYY174" s="157"/>
      <c r="EYZ174" s="157"/>
      <c r="EZA174" s="157"/>
      <c r="EZB174" s="157"/>
      <c r="EZC174" s="157"/>
      <c r="EZD174" s="157"/>
      <c r="EZE174" s="157"/>
      <c r="EZF174" s="157"/>
      <c r="EZG174" s="157"/>
      <c r="EZH174" s="157"/>
      <c r="EZI174" s="157"/>
      <c r="EZJ174" s="157"/>
      <c r="EZK174" s="157"/>
      <c r="EZL174" s="157"/>
      <c r="EZM174" s="157"/>
      <c r="EZN174" s="157"/>
      <c r="EZO174" s="157"/>
      <c r="EZP174" s="157"/>
      <c r="EZQ174" s="157"/>
      <c r="EZR174" s="157"/>
      <c r="EZS174" s="157"/>
      <c r="EZT174" s="157"/>
      <c r="EZU174" s="157"/>
      <c r="EZV174" s="157"/>
      <c r="EZW174" s="157"/>
      <c r="EZX174" s="157"/>
      <c r="EZY174" s="157"/>
      <c r="EZZ174" s="157"/>
      <c r="FAA174" s="157"/>
      <c r="FAB174" s="157"/>
      <c r="FAC174" s="157"/>
      <c r="FAD174" s="157"/>
      <c r="FAE174" s="157"/>
      <c r="FAF174" s="157"/>
      <c r="FAG174" s="157"/>
      <c r="FAH174" s="157"/>
      <c r="FAI174" s="157"/>
      <c r="FAJ174" s="157"/>
      <c r="FAK174" s="157"/>
      <c r="FAL174" s="157"/>
      <c r="FAM174" s="157"/>
      <c r="FAN174" s="157"/>
      <c r="FAO174" s="157"/>
      <c r="FAP174" s="157"/>
      <c r="FAQ174" s="157"/>
      <c r="FAR174" s="157"/>
      <c r="FAS174" s="157"/>
      <c r="FAT174" s="157"/>
      <c r="FAU174" s="157"/>
      <c r="FAV174" s="157"/>
      <c r="FAW174" s="157"/>
      <c r="FAX174" s="157"/>
      <c r="FAY174" s="157"/>
      <c r="FAZ174" s="157"/>
      <c r="FBA174" s="157"/>
      <c r="FBB174" s="157"/>
      <c r="FBC174" s="157"/>
      <c r="FBD174" s="157"/>
      <c r="FBE174" s="157"/>
      <c r="FBF174" s="157"/>
      <c r="FBG174" s="157"/>
      <c r="FBH174" s="157"/>
      <c r="FBI174" s="157"/>
      <c r="FBJ174" s="157"/>
      <c r="FBK174" s="157"/>
      <c r="FBL174" s="157"/>
      <c r="FBM174" s="157"/>
      <c r="FBN174" s="157"/>
      <c r="FBO174" s="157"/>
      <c r="FBP174" s="157"/>
      <c r="FBQ174" s="157"/>
      <c r="FBR174" s="157"/>
      <c r="FBS174" s="157"/>
      <c r="FBT174" s="157"/>
      <c r="FBU174" s="157"/>
      <c r="FBV174" s="157"/>
      <c r="FBW174" s="157"/>
      <c r="FBX174" s="157"/>
      <c r="FBY174" s="157"/>
      <c r="FBZ174" s="157"/>
      <c r="FCA174" s="157"/>
      <c r="FCB174" s="157"/>
      <c r="FCC174" s="157"/>
      <c r="FCD174" s="157"/>
      <c r="FCE174" s="157"/>
      <c r="FCF174" s="157"/>
      <c r="FCG174" s="157"/>
      <c r="FCH174" s="157"/>
      <c r="FCI174" s="157"/>
      <c r="FCJ174" s="157"/>
      <c r="FCK174" s="157"/>
      <c r="FCL174" s="157"/>
      <c r="FCM174" s="157"/>
      <c r="FCN174" s="157"/>
      <c r="FCO174" s="157"/>
      <c r="FCP174" s="157"/>
      <c r="FCQ174" s="157"/>
      <c r="FCR174" s="157"/>
      <c r="FCS174" s="157"/>
      <c r="FCT174" s="157"/>
      <c r="FCU174" s="157"/>
      <c r="FCV174" s="157"/>
      <c r="FCW174" s="157"/>
      <c r="FCX174" s="157"/>
      <c r="FCY174" s="157"/>
      <c r="FCZ174" s="157"/>
      <c r="FDA174" s="157"/>
      <c r="FDB174" s="157"/>
      <c r="FDC174" s="157"/>
      <c r="FDD174" s="157"/>
      <c r="FDE174" s="157"/>
      <c r="FDF174" s="157"/>
      <c r="FDG174" s="157"/>
      <c r="FDH174" s="157"/>
      <c r="FDI174" s="157"/>
      <c r="FDJ174" s="157"/>
      <c r="FDK174" s="157"/>
      <c r="FDL174" s="157"/>
      <c r="FDM174" s="157"/>
      <c r="FDN174" s="157"/>
      <c r="FDO174" s="157"/>
      <c r="FDP174" s="157"/>
      <c r="FDQ174" s="157"/>
      <c r="FDR174" s="157"/>
      <c r="FDS174" s="157"/>
      <c r="FDT174" s="157"/>
      <c r="FDU174" s="157"/>
      <c r="FDV174" s="157"/>
      <c r="FDW174" s="157"/>
      <c r="FDX174" s="157"/>
      <c r="FDY174" s="157"/>
      <c r="FDZ174" s="157"/>
      <c r="FEA174" s="157"/>
      <c r="FEB174" s="157"/>
      <c r="FEC174" s="157"/>
      <c r="FED174" s="157"/>
      <c r="FEE174" s="157"/>
      <c r="FEF174" s="157"/>
      <c r="FEG174" s="157"/>
      <c r="FEH174" s="157"/>
      <c r="FEI174" s="157"/>
      <c r="FEJ174" s="157"/>
      <c r="FEK174" s="157"/>
      <c r="FEL174" s="157"/>
      <c r="FEM174" s="157"/>
      <c r="FEN174" s="157"/>
      <c r="FEO174" s="157"/>
      <c r="FEP174" s="157"/>
      <c r="FEQ174" s="157"/>
      <c r="FER174" s="157"/>
      <c r="FES174" s="157"/>
      <c r="FET174" s="157"/>
      <c r="FEU174" s="157"/>
      <c r="FEV174" s="157"/>
      <c r="FEW174" s="157"/>
      <c r="FEX174" s="157"/>
      <c r="FEY174" s="157"/>
      <c r="FEZ174" s="157"/>
      <c r="FFA174" s="157"/>
      <c r="FFB174" s="157"/>
      <c r="FFC174" s="157"/>
      <c r="FFD174" s="157"/>
      <c r="FFE174" s="157"/>
      <c r="FFF174" s="157"/>
      <c r="FFG174" s="157"/>
      <c r="FFH174" s="157"/>
      <c r="FFI174" s="157"/>
      <c r="FFJ174" s="157"/>
      <c r="FFK174" s="157"/>
      <c r="FFL174" s="157"/>
      <c r="FFM174" s="157"/>
      <c r="FFN174" s="157"/>
      <c r="FFO174" s="157"/>
      <c r="FFP174" s="157"/>
      <c r="FFQ174" s="157"/>
      <c r="FFR174" s="157"/>
      <c r="FFS174" s="157"/>
      <c r="FFT174" s="157"/>
      <c r="FFU174" s="157"/>
      <c r="FFV174" s="157"/>
      <c r="FFW174" s="157"/>
      <c r="FFX174" s="157"/>
      <c r="FFY174" s="157"/>
      <c r="FFZ174" s="157"/>
      <c r="FGA174" s="157"/>
      <c r="FGB174" s="157"/>
      <c r="FGC174" s="157"/>
      <c r="FGD174" s="157"/>
      <c r="FGE174" s="157"/>
      <c r="FGF174" s="157"/>
      <c r="FGG174" s="157"/>
      <c r="FGH174" s="157"/>
      <c r="FGI174" s="157"/>
      <c r="FGJ174" s="157"/>
      <c r="FGK174" s="157"/>
      <c r="FGL174" s="157"/>
      <c r="FGM174" s="157"/>
      <c r="FGN174" s="157"/>
      <c r="FGO174" s="157"/>
      <c r="FGP174" s="157"/>
      <c r="FGQ174" s="157"/>
      <c r="FGR174" s="157"/>
      <c r="FGS174" s="157"/>
      <c r="FGT174" s="157"/>
      <c r="FGU174" s="157"/>
      <c r="FGV174" s="157"/>
      <c r="FGW174" s="157"/>
      <c r="FGX174" s="157"/>
      <c r="FGY174" s="157"/>
      <c r="FGZ174" s="157"/>
      <c r="FHA174" s="157"/>
      <c r="FHB174" s="157"/>
      <c r="FHC174" s="157"/>
      <c r="FHD174" s="157"/>
      <c r="FHE174" s="157"/>
      <c r="FHF174" s="157"/>
      <c r="FHG174" s="157"/>
      <c r="FHH174" s="157"/>
      <c r="FHI174" s="157"/>
      <c r="FHJ174" s="157"/>
      <c r="FHK174" s="157"/>
      <c r="FHL174" s="157"/>
      <c r="FHM174" s="157"/>
      <c r="FHN174" s="157"/>
      <c r="FHO174" s="157"/>
      <c r="FHP174" s="157"/>
      <c r="FHQ174" s="157"/>
      <c r="FHR174" s="157"/>
      <c r="FHS174" s="157"/>
      <c r="FHT174" s="157"/>
      <c r="FHU174" s="157"/>
      <c r="FHV174" s="157"/>
      <c r="FHW174" s="157"/>
      <c r="FHX174" s="157"/>
      <c r="FHY174" s="157"/>
      <c r="FHZ174" s="157"/>
      <c r="FIA174" s="157"/>
      <c r="FIB174" s="157"/>
      <c r="FIC174" s="157"/>
      <c r="FID174" s="157"/>
      <c r="FIE174" s="157"/>
      <c r="FIF174" s="157"/>
      <c r="FIG174" s="157"/>
      <c r="FIH174" s="157"/>
      <c r="FII174" s="157"/>
      <c r="FIJ174" s="157"/>
      <c r="FIK174" s="157"/>
      <c r="FIL174" s="157"/>
      <c r="FIM174" s="157"/>
      <c r="FIN174" s="157"/>
      <c r="FIO174" s="157"/>
      <c r="FIP174" s="157"/>
      <c r="FIQ174" s="157"/>
      <c r="FIR174" s="157"/>
      <c r="FIS174" s="157"/>
      <c r="FIT174" s="157"/>
      <c r="FIU174" s="157"/>
      <c r="FIV174" s="157"/>
      <c r="FIW174" s="157"/>
      <c r="FIX174" s="157"/>
      <c r="FIY174" s="157"/>
      <c r="FIZ174" s="157"/>
      <c r="FJA174" s="157"/>
      <c r="FJB174" s="157"/>
      <c r="FJC174" s="157"/>
      <c r="FJD174" s="157"/>
      <c r="FJE174" s="157"/>
      <c r="FJF174" s="157"/>
      <c r="FJG174" s="157"/>
      <c r="FJH174" s="157"/>
      <c r="FJI174" s="157"/>
      <c r="FJJ174" s="157"/>
      <c r="FJK174" s="157"/>
      <c r="FJL174" s="157"/>
      <c r="FJM174" s="157"/>
      <c r="FJN174" s="157"/>
      <c r="FJO174" s="157"/>
      <c r="FJP174" s="157"/>
      <c r="FJQ174" s="157"/>
      <c r="FJR174" s="157"/>
      <c r="FJS174" s="157"/>
      <c r="FJT174" s="157"/>
      <c r="FJU174" s="157"/>
      <c r="FJV174" s="157"/>
      <c r="FJW174" s="157"/>
      <c r="FJX174" s="157"/>
      <c r="FJY174" s="157"/>
      <c r="FJZ174" s="157"/>
      <c r="FKA174" s="157"/>
      <c r="FKB174" s="157"/>
      <c r="FKC174" s="157"/>
      <c r="FKD174" s="157"/>
      <c r="FKE174" s="157"/>
      <c r="FKF174" s="157"/>
      <c r="FKG174" s="157"/>
      <c r="FKH174" s="157"/>
      <c r="FKI174" s="157"/>
      <c r="FKJ174" s="157"/>
      <c r="FKK174" s="157"/>
      <c r="FKL174" s="157"/>
      <c r="FKM174" s="157"/>
      <c r="FKN174" s="157"/>
      <c r="FKO174" s="157"/>
      <c r="FKP174" s="157"/>
      <c r="FKQ174" s="157"/>
      <c r="FKR174" s="157"/>
      <c r="FKS174" s="157"/>
      <c r="FKT174" s="157"/>
      <c r="FKU174" s="157"/>
      <c r="FKV174" s="157"/>
      <c r="FKW174" s="157"/>
      <c r="FKX174" s="157"/>
      <c r="FKY174" s="157"/>
      <c r="FKZ174" s="157"/>
      <c r="FLA174" s="157"/>
      <c r="FLB174" s="157"/>
      <c r="FLC174" s="157"/>
      <c r="FLD174" s="157"/>
      <c r="FLE174" s="157"/>
      <c r="FLF174" s="157"/>
      <c r="FLG174" s="157"/>
      <c r="FLH174" s="157"/>
      <c r="FLI174" s="157"/>
      <c r="FLJ174" s="157"/>
      <c r="FLK174" s="157"/>
      <c r="FLL174" s="157"/>
      <c r="FLM174" s="157"/>
      <c r="FLN174" s="157"/>
      <c r="FLO174" s="157"/>
      <c r="FLP174" s="157"/>
      <c r="FLQ174" s="157"/>
      <c r="FLR174" s="157"/>
      <c r="FLS174" s="157"/>
      <c r="FLT174" s="157"/>
      <c r="FLU174" s="157"/>
      <c r="FLV174" s="157"/>
      <c r="FLW174" s="157"/>
      <c r="FLX174" s="157"/>
      <c r="FLY174" s="157"/>
      <c r="FLZ174" s="157"/>
      <c r="FMA174" s="157"/>
      <c r="FMB174" s="157"/>
      <c r="FMC174" s="157"/>
      <c r="FMD174" s="157"/>
      <c r="FME174" s="157"/>
      <c r="FMF174" s="157"/>
      <c r="FMG174" s="157"/>
      <c r="FMH174" s="157"/>
      <c r="FMI174" s="157"/>
      <c r="FMJ174" s="157"/>
      <c r="FMK174" s="157"/>
      <c r="FML174" s="157"/>
      <c r="FMM174" s="157"/>
      <c r="FMN174" s="157"/>
      <c r="FMO174" s="157"/>
      <c r="FMP174" s="157"/>
      <c r="FMQ174" s="157"/>
      <c r="FMR174" s="157"/>
      <c r="FMS174" s="157"/>
      <c r="FMT174" s="157"/>
      <c r="FMU174" s="157"/>
      <c r="FMV174" s="157"/>
      <c r="FMW174" s="157"/>
      <c r="FMX174" s="157"/>
      <c r="FMY174" s="157"/>
      <c r="FMZ174" s="157"/>
      <c r="FNA174" s="157"/>
      <c r="FNB174" s="157"/>
      <c r="FNC174" s="157"/>
      <c r="FND174" s="157"/>
      <c r="FNE174" s="157"/>
      <c r="FNF174" s="157"/>
      <c r="FNG174" s="157"/>
      <c r="FNH174" s="157"/>
      <c r="FNI174" s="157"/>
      <c r="FNJ174" s="157"/>
      <c r="FNK174" s="157"/>
      <c r="FNL174" s="157"/>
      <c r="FNM174" s="157"/>
      <c r="FNN174" s="157"/>
      <c r="FNO174" s="157"/>
      <c r="FNP174" s="157"/>
      <c r="FNQ174" s="157"/>
      <c r="FNR174" s="157"/>
      <c r="FNS174" s="157"/>
      <c r="FNT174" s="157"/>
      <c r="FNU174" s="157"/>
      <c r="FNV174" s="157"/>
      <c r="FNW174" s="157"/>
      <c r="FNX174" s="157"/>
      <c r="FNY174" s="157"/>
      <c r="FNZ174" s="157"/>
      <c r="FOA174" s="157"/>
      <c r="FOB174" s="157"/>
      <c r="FOC174" s="157"/>
      <c r="FOD174" s="157"/>
      <c r="FOE174" s="157"/>
      <c r="FOF174" s="157"/>
      <c r="FOG174" s="157"/>
      <c r="FOH174" s="157"/>
      <c r="FOI174" s="157"/>
      <c r="FOJ174" s="157"/>
      <c r="FOK174" s="157"/>
      <c r="FOL174" s="157"/>
      <c r="FOM174" s="157"/>
      <c r="FON174" s="157"/>
      <c r="FOO174" s="157"/>
      <c r="FOP174" s="157"/>
      <c r="FOQ174" s="157"/>
      <c r="FOR174" s="157"/>
      <c r="FOS174" s="157"/>
      <c r="FOT174" s="157"/>
      <c r="FOU174" s="157"/>
      <c r="FOV174" s="157"/>
      <c r="FOW174" s="157"/>
      <c r="FOX174" s="157"/>
      <c r="FOY174" s="157"/>
      <c r="FOZ174" s="157"/>
      <c r="FPA174" s="157"/>
      <c r="FPB174" s="157"/>
      <c r="FPC174" s="157"/>
      <c r="FPD174" s="157"/>
      <c r="FPE174" s="157"/>
      <c r="FPF174" s="157"/>
      <c r="FPG174" s="157"/>
      <c r="FPH174" s="157"/>
      <c r="FPI174" s="157"/>
      <c r="FPJ174" s="157"/>
      <c r="FPK174" s="157"/>
      <c r="FPL174" s="157"/>
      <c r="FPM174" s="157"/>
      <c r="FPN174" s="157"/>
      <c r="FPO174" s="157"/>
      <c r="FPP174" s="157"/>
      <c r="FPQ174" s="157"/>
      <c r="FPR174" s="157"/>
      <c r="FPS174" s="157"/>
      <c r="FPT174" s="157"/>
      <c r="FPU174" s="157"/>
      <c r="FPV174" s="157"/>
      <c r="FPW174" s="157"/>
      <c r="FPX174" s="157"/>
      <c r="FPY174" s="157"/>
      <c r="FPZ174" s="157"/>
      <c r="FQA174" s="157"/>
      <c r="FQB174" s="157"/>
      <c r="FQC174" s="157"/>
      <c r="FQD174" s="157"/>
      <c r="FQE174" s="157"/>
      <c r="FQF174" s="157"/>
      <c r="FQG174" s="157"/>
      <c r="FQH174" s="157"/>
      <c r="FQI174" s="157"/>
      <c r="FQJ174" s="157"/>
      <c r="FQK174" s="157"/>
      <c r="FQL174" s="157"/>
      <c r="FQM174" s="157"/>
      <c r="FQN174" s="157"/>
      <c r="FQO174" s="157"/>
      <c r="FQP174" s="157"/>
      <c r="FQQ174" s="157"/>
      <c r="FQR174" s="157"/>
      <c r="FQS174" s="157"/>
      <c r="FQT174" s="157"/>
      <c r="FQU174" s="157"/>
      <c r="FQV174" s="157"/>
      <c r="FQW174" s="157"/>
      <c r="FQX174" s="157"/>
      <c r="FQY174" s="157"/>
      <c r="FQZ174" s="157"/>
      <c r="FRA174" s="157"/>
      <c r="FRB174" s="157"/>
      <c r="FRC174" s="157"/>
      <c r="FRD174" s="157"/>
      <c r="FRE174" s="157"/>
      <c r="FRF174" s="157"/>
      <c r="FRG174" s="157"/>
      <c r="FRH174" s="157"/>
      <c r="FRI174" s="157"/>
      <c r="FRJ174" s="157"/>
      <c r="FRK174" s="157"/>
      <c r="FRL174" s="157"/>
      <c r="FRM174" s="157"/>
      <c r="FRN174" s="157"/>
      <c r="FRO174" s="157"/>
      <c r="FRP174" s="157"/>
      <c r="FRQ174" s="157"/>
      <c r="FRR174" s="157"/>
      <c r="FRS174" s="157"/>
      <c r="FRT174" s="157"/>
      <c r="FRU174" s="157"/>
      <c r="FRV174" s="157"/>
      <c r="FRW174" s="157"/>
      <c r="FRX174" s="157"/>
      <c r="FRY174" s="157"/>
      <c r="FRZ174" s="157"/>
      <c r="FSA174" s="157"/>
      <c r="FSB174" s="157"/>
      <c r="FSC174" s="157"/>
      <c r="FSD174" s="157"/>
      <c r="FSE174" s="157"/>
      <c r="FSF174" s="157"/>
      <c r="FSG174" s="157"/>
      <c r="FSH174" s="157"/>
      <c r="FSI174" s="157"/>
      <c r="FSJ174" s="157"/>
      <c r="FSK174" s="157"/>
      <c r="FSL174" s="157"/>
      <c r="FSM174" s="157"/>
      <c r="FSN174" s="157"/>
      <c r="FSO174" s="157"/>
      <c r="FSP174" s="157"/>
      <c r="FSQ174" s="157"/>
      <c r="FSR174" s="157"/>
      <c r="FSS174" s="157"/>
      <c r="FST174" s="157"/>
      <c r="FSU174" s="157"/>
      <c r="FSV174" s="157"/>
      <c r="FSW174" s="157"/>
      <c r="FSX174" s="157"/>
      <c r="FSY174" s="157"/>
      <c r="FSZ174" s="157"/>
      <c r="FTA174" s="157"/>
      <c r="FTB174" s="157"/>
      <c r="FTC174" s="157"/>
      <c r="FTD174" s="157"/>
      <c r="FTE174" s="157"/>
      <c r="FTF174" s="157"/>
      <c r="FTG174" s="157"/>
      <c r="FTH174" s="157"/>
      <c r="FTI174" s="157"/>
      <c r="FTJ174" s="157"/>
      <c r="FTK174" s="157"/>
      <c r="FTL174" s="157"/>
      <c r="FTM174" s="157"/>
      <c r="FTN174" s="157"/>
      <c r="FTO174" s="157"/>
      <c r="FTP174" s="157"/>
      <c r="FTQ174" s="157"/>
      <c r="FTR174" s="157"/>
      <c r="FTS174" s="157"/>
      <c r="FTT174" s="157"/>
      <c r="FTU174" s="157"/>
      <c r="FTV174" s="157"/>
      <c r="FTW174" s="157"/>
      <c r="FTX174" s="157"/>
      <c r="FTY174" s="157"/>
      <c r="FTZ174" s="157"/>
      <c r="FUA174" s="157"/>
      <c r="FUB174" s="157"/>
      <c r="FUC174" s="157"/>
      <c r="FUD174" s="157"/>
      <c r="FUE174" s="157"/>
      <c r="FUF174" s="157"/>
      <c r="FUG174" s="157"/>
      <c r="FUH174" s="157"/>
      <c r="FUI174" s="157"/>
      <c r="FUJ174" s="157"/>
      <c r="FUK174" s="157"/>
      <c r="FUL174" s="157"/>
      <c r="FUM174" s="157"/>
      <c r="FUN174" s="157"/>
      <c r="FUO174" s="157"/>
      <c r="FUP174" s="157"/>
      <c r="FUQ174" s="157"/>
      <c r="FUR174" s="157"/>
      <c r="FUS174" s="157"/>
      <c r="FUT174" s="157"/>
      <c r="FUU174" s="157"/>
      <c r="FUV174" s="157"/>
      <c r="FUW174" s="157"/>
      <c r="FUX174" s="157"/>
      <c r="FUY174" s="157"/>
      <c r="FUZ174" s="157"/>
      <c r="FVA174" s="157"/>
      <c r="FVB174" s="157"/>
      <c r="FVC174" s="157"/>
      <c r="FVD174" s="157"/>
      <c r="FVE174" s="157"/>
      <c r="FVF174" s="157"/>
      <c r="FVG174" s="157"/>
      <c r="FVH174" s="157"/>
      <c r="FVI174" s="157"/>
      <c r="FVJ174" s="157"/>
      <c r="FVK174" s="157"/>
      <c r="FVL174" s="157"/>
      <c r="FVM174" s="157"/>
      <c r="FVN174" s="157"/>
      <c r="FVO174" s="157"/>
      <c r="FVP174" s="157"/>
      <c r="FVQ174" s="157"/>
      <c r="FVR174" s="157"/>
      <c r="FVS174" s="157"/>
      <c r="FVT174" s="157"/>
      <c r="FVU174" s="157"/>
      <c r="FVV174" s="157"/>
      <c r="FVW174" s="157"/>
      <c r="FVX174" s="157"/>
      <c r="FVY174" s="157"/>
      <c r="FVZ174" s="157"/>
      <c r="FWA174" s="157"/>
      <c r="FWB174" s="157"/>
      <c r="FWC174" s="157"/>
      <c r="FWD174" s="157"/>
      <c r="FWE174" s="157"/>
      <c r="FWF174" s="157"/>
      <c r="FWG174" s="157"/>
      <c r="FWH174" s="157"/>
      <c r="FWI174" s="157"/>
      <c r="FWJ174" s="157"/>
      <c r="FWK174" s="157"/>
      <c r="FWL174" s="157"/>
      <c r="FWM174" s="157"/>
      <c r="FWN174" s="157"/>
      <c r="FWO174" s="157"/>
      <c r="FWP174" s="157"/>
      <c r="FWQ174" s="157"/>
      <c r="FWR174" s="157"/>
      <c r="FWS174" s="157"/>
      <c r="FWT174" s="157"/>
      <c r="FWU174" s="157"/>
      <c r="FWV174" s="157"/>
      <c r="FWW174" s="157"/>
      <c r="FWX174" s="157"/>
      <c r="FWY174" s="157"/>
      <c r="FWZ174" s="157"/>
      <c r="FXA174" s="157"/>
      <c r="FXB174" s="157"/>
      <c r="FXC174" s="157"/>
      <c r="FXD174" s="157"/>
      <c r="FXE174" s="157"/>
      <c r="FXF174" s="157"/>
      <c r="FXG174" s="157"/>
      <c r="FXH174" s="157"/>
      <c r="FXI174" s="157"/>
      <c r="FXJ174" s="157"/>
      <c r="FXK174" s="157"/>
      <c r="FXL174" s="157"/>
      <c r="FXM174" s="157"/>
      <c r="FXN174" s="157"/>
      <c r="FXO174" s="157"/>
      <c r="FXP174" s="157"/>
      <c r="FXQ174" s="157"/>
      <c r="FXR174" s="157"/>
      <c r="FXS174" s="157"/>
      <c r="FXT174" s="157"/>
      <c r="FXU174" s="157"/>
      <c r="FXV174" s="157"/>
      <c r="FXW174" s="157"/>
      <c r="FXX174" s="157"/>
      <c r="FXY174" s="157"/>
      <c r="FXZ174" s="157"/>
      <c r="FYA174" s="157"/>
      <c r="FYB174" s="157"/>
      <c r="FYC174" s="157"/>
      <c r="FYD174" s="157"/>
      <c r="FYE174" s="157"/>
      <c r="FYF174" s="157"/>
      <c r="FYG174" s="157"/>
      <c r="FYH174" s="157"/>
      <c r="FYI174" s="157"/>
      <c r="FYJ174" s="157"/>
      <c r="FYK174" s="157"/>
      <c r="FYL174" s="157"/>
      <c r="FYM174" s="157"/>
      <c r="FYN174" s="157"/>
      <c r="FYO174" s="157"/>
      <c r="FYP174" s="157"/>
      <c r="FYQ174" s="157"/>
      <c r="FYR174" s="157"/>
      <c r="FYS174" s="157"/>
      <c r="FYT174" s="157"/>
      <c r="FYU174" s="157"/>
      <c r="FYV174" s="157"/>
      <c r="FYW174" s="157"/>
      <c r="FYX174" s="157"/>
      <c r="FYY174" s="157"/>
      <c r="FYZ174" s="157"/>
      <c r="FZA174" s="157"/>
      <c r="FZB174" s="157"/>
      <c r="FZC174" s="157"/>
      <c r="FZD174" s="157"/>
      <c r="FZE174" s="157"/>
      <c r="FZF174" s="157"/>
      <c r="FZG174" s="157"/>
      <c r="FZH174" s="157"/>
      <c r="FZI174" s="157"/>
      <c r="FZJ174" s="157"/>
      <c r="FZK174" s="157"/>
      <c r="FZL174" s="157"/>
      <c r="FZM174" s="157"/>
      <c r="FZN174" s="157"/>
      <c r="FZO174" s="157"/>
      <c r="FZP174" s="157"/>
      <c r="FZQ174" s="157"/>
      <c r="FZR174" s="157"/>
      <c r="FZS174" s="157"/>
      <c r="FZT174" s="157"/>
      <c r="FZU174" s="157"/>
      <c r="FZV174" s="157"/>
      <c r="FZW174" s="157"/>
      <c r="FZX174" s="157"/>
      <c r="FZY174" s="157"/>
      <c r="FZZ174" s="157"/>
      <c r="GAA174" s="157"/>
      <c r="GAB174" s="157"/>
      <c r="GAC174" s="157"/>
      <c r="GAD174" s="157"/>
      <c r="GAE174" s="157"/>
      <c r="GAF174" s="157"/>
      <c r="GAG174" s="157"/>
      <c r="GAH174" s="157"/>
      <c r="GAI174" s="157"/>
      <c r="GAJ174" s="157"/>
      <c r="GAK174" s="157"/>
      <c r="GAL174" s="157"/>
      <c r="GAM174" s="157"/>
      <c r="GAN174" s="157"/>
      <c r="GAO174" s="157"/>
      <c r="GAP174" s="157"/>
      <c r="GAQ174" s="157"/>
      <c r="GAR174" s="157"/>
      <c r="GAS174" s="157"/>
      <c r="GAT174" s="157"/>
      <c r="GAU174" s="157"/>
      <c r="GAV174" s="157"/>
      <c r="GAW174" s="157"/>
      <c r="GAX174" s="157"/>
      <c r="GAY174" s="157"/>
      <c r="GAZ174" s="157"/>
      <c r="GBA174" s="157"/>
      <c r="GBB174" s="157"/>
      <c r="GBC174" s="157"/>
      <c r="GBD174" s="157"/>
      <c r="GBE174" s="157"/>
      <c r="GBF174" s="157"/>
      <c r="GBG174" s="157"/>
      <c r="GBH174" s="157"/>
      <c r="GBI174" s="157"/>
      <c r="GBJ174" s="157"/>
      <c r="GBK174" s="157"/>
      <c r="GBL174" s="157"/>
      <c r="GBM174" s="157"/>
      <c r="GBN174" s="157"/>
      <c r="GBO174" s="157"/>
      <c r="GBP174" s="157"/>
      <c r="GBQ174" s="157"/>
      <c r="GBR174" s="157"/>
      <c r="GBS174" s="157"/>
      <c r="GBT174" s="157"/>
      <c r="GBU174" s="157"/>
      <c r="GBV174" s="157"/>
      <c r="GBW174" s="157"/>
      <c r="GBX174" s="157"/>
      <c r="GBY174" s="157"/>
      <c r="GBZ174" s="157"/>
      <c r="GCA174" s="157"/>
      <c r="GCB174" s="157"/>
      <c r="GCC174" s="157"/>
      <c r="GCD174" s="157"/>
      <c r="GCE174" s="157"/>
      <c r="GCF174" s="157"/>
      <c r="GCG174" s="157"/>
      <c r="GCH174" s="157"/>
      <c r="GCI174" s="157"/>
      <c r="GCJ174" s="157"/>
      <c r="GCK174" s="157"/>
      <c r="GCL174" s="157"/>
      <c r="GCM174" s="157"/>
      <c r="GCN174" s="157"/>
      <c r="GCO174" s="157"/>
      <c r="GCP174" s="157"/>
      <c r="GCQ174" s="157"/>
      <c r="GCR174" s="157"/>
      <c r="GCS174" s="157"/>
      <c r="GCT174" s="157"/>
      <c r="GCU174" s="157"/>
      <c r="GCV174" s="157"/>
      <c r="GCW174" s="157"/>
      <c r="GCX174" s="157"/>
      <c r="GCY174" s="157"/>
      <c r="GCZ174" s="157"/>
      <c r="GDA174" s="157"/>
      <c r="GDB174" s="157"/>
      <c r="GDC174" s="157"/>
      <c r="GDD174" s="157"/>
      <c r="GDE174" s="157"/>
      <c r="GDF174" s="157"/>
      <c r="GDG174" s="157"/>
      <c r="GDH174" s="157"/>
      <c r="GDI174" s="157"/>
      <c r="GDJ174" s="157"/>
      <c r="GDK174" s="157"/>
      <c r="GDL174" s="157"/>
      <c r="GDM174" s="157"/>
      <c r="GDN174" s="157"/>
      <c r="GDO174" s="157"/>
      <c r="GDP174" s="157"/>
      <c r="GDQ174" s="157"/>
      <c r="GDR174" s="157"/>
      <c r="GDS174" s="157"/>
      <c r="GDT174" s="157"/>
      <c r="GDU174" s="157"/>
      <c r="GDV174" s="157"/>
      <c r="GDW174" s="157"/>
      <c r="GDX174" s="157"/>
      <c r="GDY174" s="157"/>
      <c r="GDZ174" s="157"/>
      <c r="GEA174" s="157"/>
      <c r="GEB174" s="157"/>
      <c r="GEC174" s="157"/>
      <c r="GED174" s="157"/>
      <c r="GEE174" s="157"/>
      <c r="GEF174" s="157"/>
      <c r="GEG174" s="157"/>
      <c r="GEH174" s="157"/>
      <c r="GEI174" s="157"/>
      <c r="GEJ174" s="157"/>
      <c r="GEK174" s="157"/>
      <c r="GEL174" s="157"/>
      <c r="GEM174" s="157"/>
      <c r="GEN174" s="157"/>
      <c r="GEO174" s="157"/>
      <c r="GEP174" s="157"/>
      <c r="GEQ174" s="157"/>
      <c r="GER174" s="157"/>
      <c r="GES174" s="157"/>
      <c r="GET174" s="157"/>
      <c r="GEU174" s="157"/>
      <c r="GEV174" s="157"/>
      <c r="GEW174" s="157"/>
      <c r="GEX174" s="157"/>
      <c r="GEY174" s="157"/>
      <c r="GEZ174" s="157"/>
      <c r="GFA174" s="157"/>
      <c r="GFB174" s="157"/>
      <c r="GFC174" s="157"/>
      <c r="GFD174" s="157"/>
      <c r="GFE174" s="157"/>
      <c r="GFF174" s="157"/>
      <c r="GFG174" s="157"/>
      <c r="GFH174" s="157"/>
      <c r="GFI174" s="157"/>
      <c r="GFJ174" s="157"/>
      <c r="GFK174" s="157"/>
      <c r="GFL174" s="157"/>
      <c r="GFM174" s="157"/>
      <c r="GFN174" s="157"/>
      <c r="GFO174" s="157"/>
      <c r="GFP174" s="157"/>
      <c r="GFQ174" s="157"/>
      <c r="GFR174" s="157"/>
      <c r="GFS174" s="157"/>
      <c r="GFT174" s="157"/>
      <c r="GFU174" s="157"/>
      <c r="GFV174" s="157"/>
      <c r="GFW174" s="157"/>
      <c r="GFX174" s="157"/>
      <c r="GFY174" s="157"/>
      <c r="GFZ174" s="157"/>
      <c r="GGA174" s="157"/>
      <c r="GGB174" s="157"/>
      <c r="GGC174" s="157"/>
      <c r="GGD174" s="157"/>
      <c r="GGE174" s="157"/>
      <c r="GGF174" s="157"/>
      <c r="GGG174" s="157"/>
      <c r="GGH174" s="157"/>
      <c r="GGI174" s="157"/>
      <c r="GGJ174" s="157"/>
      <c r="GGK174" s="157"/>
      <c r="GGL174" s="157"/>
      <c r="GGM174" s="157"/>
      <c r="GGN174" s="157"/>
      <c r="GGO174" s="157"/>
      <c r="GGP174" s="157"/>
      <c r="GGQ174" s="157"/>
      <c r="GGR174" s="157"/>
      <c r="GGS174" s="157"/>
      <c r="GGT174" s="157"/>
      <c r="GGU174" s="157"/>
      <c r="GGV174" s="157"/>
      <c r="GGW174" s="157"/>
      <c r="GGX174" s="157"/>
      <c r="GGY174" s="157"/>
      <c r="GGZ174" s="157"/>
      <c r="GHA174" s="157"/>
      <c r="GHB174" s="157"/>
      <c r="GHC174" s="157"/>
      <c r="GHD174" s="157"/>
      <c r="GHE174" s="157"/>
      <c r="GHF174" s="157"/>
      <c r="GHG174" s="157"/>
      <c r="GHH174" s="157"/>
      <c r="GHI174" s="157"/>
      <c r="GHJ174" s="157"/>
      <c r="GHK174" s="157"/>
      <c r="GHL174" s="157"/>
      <c r="GHM174" s="157"/>
      <c r="GHN174" s="157"/>
      <c r="GHO174" s="157"/>
      <c r="GHP174" s="157"/>
      <c r="GHQ174" s="157"/>
      <c r="GHR174" s="157"/>
      <c r="GHS174" s="157"/>
      <c r="GHT174" s="157"/>
      <c r="GHU174" s="157"/>
      <c r="GHV174" s="157"/>
      <c r="GHW174" s="157"/>
      <c r="GHX174" s="157"/>
      <c r="GHY174" s="157"/>
      <c r="GHZ174" s="157"/>
      <c r="GIA174" s="157"/>
      <c r="GIB174" s="157"/>
      <c r="GIC174" s="157"/>
      <c r="GID174" s="157"/>
      <c r="GIE174" s="157"/>
      <c r="GIF174" s="157"/>
      <c r="GIG174" s="157"/>
      <c r="GIH174" s="157"/>
      <c r="GII174" s="157"/>
      <c r="GIJ174" s="157"/>
      <c r="GIK174" s="157"/>
      <c r="GIL174" s="157"/>
      <c r="GIM174" s="157"/>
      <c r="GIN174" s="157"/>
      <c r="GIO174" s="157"/>
      <c r="GIP174" s="157"/>
      <c r="GIQ174" s="157"/>
      <c r="GIR174" s="157"/>
      <c r="GIS174" s="157"/>
      <c r="GIT174" s="157"/>
      <c r="GIU174" s="157"/>
      <c r="GIV174" s="157"/>
      <c r="GIW174" s="157"/>
      <c r="GIX174" s="157"/>
      <c r="GIY174" s="157"/>
      <c r="GIZ174" s="157"/>
      <c r="GJA174" s="157"/>
      <c r="GJB174" s="157"/>
      <c r="GJC174" s="157"/>
      <c r="GJD174" s="157"/>
      <c r="GJE174" s="157"/>
      <c r="GJF174" s="157"/>
      <c r="GJG174" s="157"/>
      <c r="GJH174" s="157"/>
      <c r="GJI174" s="157"/>
      <c r="GJJ174" s="157"/>
      <c r="GJK174" s="157"/>
      <c r="GJL174" s="157"/>
      <c r="GJM174" s="157"/>
      <c r="GJN174" s="157"/>
      <c r="GJO174" s="157"/>
      <c r="GJP174" s="157"/>
      <c r="GJQ174" s="157"/>
      <c r="GJR174" s="157"/>
      <c r="GJS174" s="157"/>
      <c r="GJT174" s="157"/>
      <c r="GJU174" s="157"/>
      <c r="GJV174" s="157"/>
      <c r="GJW174" s="157"/>
      <c r="GJX174" s="157"/>
      <c r="GJY174" s="157"/>
      <c r="GJZ174" s="157"/>
      <c r="GKA174" s="157"/>
      <c r="GKB174" s="157"/>
      <c r="GKC174" s="157"/>
      <c r="GKD174" s="157"/>
      <c r="GKE174" s="157"/>
      <c r="GKF174" s="157"/>
      <c r="GKG174" s="157"/>
      <c r="GKH174" s="157"/>
      <c r="GKI174" s="157"/>
      <c r="GKJ174" s="157"/>
      <c r="GKK174" s="157"/>
      <c r="GKL174" s="157"/>
      <c r="GKM174" s="157"/>
      <c r="GKN174" s="157"/>
      <c r="GKO174" s="157"/>
      <c r="GKP174" s="157"/>
      <c r="GKQ174" s="157"/>
      <c r="GKR174" s="157"/>
      <c r="GKS174" s="157"/>
      <c r="GKT174" s="157"/>
      <c r="GKU174" s="157"/>
      <c r="GKV174" s="157"/>
      <c r="GKW174" s="157"/>
      <c r="GKX174" s="157"/>
      <c r="GKY174" s="157"/>
      <c r="GKZ174" s="157"/>
      <c r="GLA174" s="157"/>
      <c r="GLB174" s="157"/>
      <c r="GLC174" s="157"/>
      <c r="GLD174" s="157"/>
      <c r="GLE174" s="157"/>
      <c r="GLF174" s="157"/>
      <c r="GLG174" s="157"/>
      <c r="GLH174" s="157"/>
      <c r="GLI174" s="157"/>
      <c r="GLJ174" s="157"/>
      <c r="GLK174" s="157"/>
      <c r="GLL174" s="157"/>
      <c r="GLM174" s="157"/>
      <c r="GLN174" s="157"/>
      <c r="GLO174" s="157"/>
      <c r="GLP174" s="157"/>
      <c r="GLQ174" s="157"/>
      <c r="GLR174" s="157"/>
      <c r="GLS174" s="157"/>
      <c r="GLT174" s="157"/>
      <c r="GLU174" s="157"/>
      <c r="GLV174" s="157"/>
      <c r="GLW174" s="157"/>
      <c r="GLX174" s="157"/>
      <c r="GLY174" s="157"/>
      <c r="GLZ174" s="157"/>
      <c r="GMA174" s="157"/>
      <c r="GMB174" s="157"/>
      <c r="GMC174" s="157"/>
      <c r="GMD174" s="157"/>
      <c r="GME174" s="157"/>
      <c r="GMF174" s="157"/>
      <c r="GMG174" s="157"/>
      <c r="GMH174" s="157"/>
      <c r="GMI174" s="157"/>
      <c r="GMJ174" s="157"/>
      <c r="GMK174" s="157"/>
      <c r="GML174" s="157"/>
      <c r="GMM174" s="157"/>
      <c r="GMN174" s="157"/>
      <c r="GMO174" s="157"/>
      <c r="GMP174" s="157"/>
      <c r="GMQ174" s="157"/>
      <c r="GMR174" s="157"/>
      <c r="GMS174" s="157"/>
      <c r="GMT174" s="157"/>
      <c r="GMU174" s="157"/>
      <c r="GMV174" s="157"/>
      <c r="GMW174" s="157"/>
      <c r="GMX174" s="157"/>
      <c r="GMY174" s="157"/>
      <c r="GMZ174" s="157"/>
      <c r="GNA174" s="157"/>
      <c r="GNB174" s="157"/>
      <c r="GNC174" s="157"/>
      <c r="GND174" s="157"/>
      <c r="GNE174" s="157"/>
      <c r="GNF174" s="157"/>
      <c r="GNG174" s="157"/>
      <c r="GNH174" s="157"/>
      <c r="GNI174" s="157"/>
      <c r="GNJ174" s="157"/>
      <c r="GNK174" s="157"/>
      <c r="GNL174" s="157"/>
      <c r="GNM174" s="157"/>
      <c r="GNN174" s="157"/>
      <c r="GNO174" s="157"/>
      <c r="GNP174" s="157"/>
      <c r="GNQ174" s="157"/>
      <c r="GNR174" s="157"/>
      <c r="GNS174" s="157"/>
      <c r="GNT174" s="157"/>
      <c r="GNU174" s="157"/>
      <c r="GNV174" s="157"/>
      <c r="GNW174" s="157"/>
      <c r="GNX174" s="157"/>
      <c r="GNY174" s="157"/>
      <c r="GNZ174" s="157"/>
      <c r="GOA174" s="157"/>
      <c r="GOB174" s="157"/>
      <c r="GOC174" s="157"/>
      <c r="GOD174" s="157"/>
      <c r="GOE174" s="157"/>
      <c r="GOF174" s="157"/>
      <c r="GOG174" s="157"/>
      <c r="GOH174" s="157"/>
      <c r="GOI174" s="157"/>
      <c r="GOJ174" s="157"/>
      <c r="GOK174" s="157"/>
      <c r="GOL174" s="157"/>
      <c r="GOM174" s="157"/>
      <c r="GON174" s="157"/>
      <c r="GOO174" s="157"/>
      <c r="GOP174" s="157"/>
      <c r="GOQ174" s="157"/>
      <c r="GOR174" s="157"/>
      <c r="GOS174" s="157"/>
      <c r="GOT174" s="157"/>
      <c r="GOU174" s="157"/>
      <c r="GOV174" s="157"/>
      <c r="GOW174" s="157"/>
      <c r="GOX174" s="157"/>
      <c r="GOY174" s="157"/>
      <c r="GOZ174" s="157"/>
      <c r="GPA174" s="157"/>
      <c r="GPB174" s="157"/>
      <c r="GPC174" s="157"/>
      <c r="GPD174" s="157"/>
      <c r="GPE174" s="157"/>
      <c r="GPF174" s="157"/>
      <c r="GPG174" s="157"/>
      <c r="GPH174" s="157"/>
      <c r="GPI174" s="157"/>
      <c r="GPJ174" s="157"/>
      <c r="GPK174" s="157"/>
      <c r="GPL174" s="157"/>
      <c r="GPM174" s="157"/>
      <c r="GPN174" s="157"/>
      <c r="GPO174" s="157"/>
      <c r="GPP174" s="157"/>
      <c r="GPQ174" s="157"/>
      <c r="GPR174" s="157"/>
      <c r="GPS174" s="157"/>
      <c r="GPT174" s="157"/>
      <c r="GPU174" s="157"/>
      <c r="GPV174" s="157"/>
      <c r="GPW174" s="157"/>
      <c r="GPX174" s="157"/>
      <c r="GPY174" s="157"/>
      <c r="GPZ174" s="157"/>
      <c r="GQA174" s="157"/>
      <c r="GQB174" s="157"/>
      <c r="GQC174" s="157"/>
      <c r="GQD174" s="157"/>
      <c r="GQE174" s="157"/>
      <c r="GQF174" s="157"/>
      <c r="GQG174" s="157"/>
      <c r="GQH174" s="157"/>
      <c r="GQI174" s="157"/>
      <c r="GQJ174" s="157"/>
      <c r="GQK174" s="157"/>
      <c r="GQL174" s="157"/>
      <c r="GQM174" s="157"/>
      <c r="GQN174" s="157"/>
      <c r="GQO174" s="157"/>
      <c r="GQP174" s="157"/>
      <c r="GQQ174" s="157"/>
      <c r="GQR174" s="157"/>
      <c r="GQS174" s="157"/>
      <c r="GQT174" s="157"/>
      <c r="GQU174" s="157"/>
      <c r="GQV174" s="157"/>
      <c r="GQW174" s="157"/>
      <c r="GQX174" s="157"/>
      <c r="GQY174" s="157"/>
      <c r="GQZ174" s="157"/>
      <c r="GRA174" s="157"/>
      <c r="GRB174" s="157"/>
      <c r="GRC174" s="157"/>
      <c r="GRD174" s="157"/>
      <c r="GRE174" s="157"/>
      <c r="GRF174" s="157"/>
      <c r="GRG174" s="157"/>
      <c r="GRH174" s="157"/>
      <c r="GRI174" s="157"/>
      <c r="GRJ174" s="157"/>
      <c r="GRK174" s="157"/>
      <c r="GRL174" s="157"/>
      <c r="GRM174" s="157"/>
      <c r="GRN174" s="157"/>
      <c r="GRO174" s="157"/>
      <c r="GRP174" s="157"/>
      <c r="GRQ174" s="157"/>
      <c r="GRR174" s="157"/>
      <c r="GRS174" s="157"/>
      <c r="GRT174" s="157"/>
      <c r="GRU174" s="157"/>
      <c r="GRV174" s="157"/>
      <c r="GRW174" s="157"/>
      <c r="GRX174" s="157"/>
      <c r="GRY174" s="157"/>
      <c r="GRZ174" s="157"/>
      <c r="GSA174" s="157"/>
      <c r="GSB174" s="157"/>
      <c r="GSC174" s="157"/>
      <c r="GSD174" s="157"/>
      <c r="GSE174" s="157"/>
      <c r="GSF174" s="157"/>
      <c r="GSG174" s="157"/>
      <c r="GSH174" s="157"/>
      <c r="GSI174" s="157"/>
      <c r="GSJ174" s="157"/>
      <c r="GSK174" s="157"/>
      <c r="GSL174" s="157"/>
      <c r="GSM174" s="157"/>
      <c r="GSN174" s="157"/>
      <c r="GSO174" s="157"/>
      <c r="GSP174" s="157"/>
      <c r="GSQ174" s="157"/>
      <c r="GSR174" s="157"/>
      <c r="GSS174" s="157"/>
      <c r="GST174" s="157"/>
      <c r="GSU174" s="157"/>
      <c r="GSV174" s="157"/>
      <c r="GSW174" s="157"/>
      <c r="GSX174" s="157"/>
      <c r="GSY174" s="157"/>
      <c r="GSZ174" s="157"/>
      <c r="GTA174" s="157"/>
      <c r="GTB174" s="157"/>
      <c r="GTC174" s="157"/>
      <c r="GTD174" s="157"/>
      <c r="GTE174" s="157"/>
      <c r="GTF174" s="157"/>
      <c r="GTG174" s="157"/>
      <c r="GTH174" s="157"/>
      <c r="GTI174" s="157"/>
      <c r="GTJ174" s="157"/>
      <c r="GTK174" s="157"/>
      <c r="GTL174" s="157"/>
      <c r="GTM174" s="157"/>
      <c r="GTN174" s="157"/>
      <c r="GTO174" s="157"/>
      <c r="GTP174" s="157"/>
      <c r="GTQ174" s="157"/>
      <c r="GTR174" s="157"/>
      <c r="GTS174" s="157"/>
      <c r="GTT174" s="157"/>
      <c r="GTU174" s="157"/>
      <c r="GTV174" s="157"/>
      <c r="GTW174" s="157"/>
      <c r="GTX174" s="157"/>
      <c r="GTY174" s="157"/>
      <c r="GTZ174" s="157"/>
      <c r="GUA174" s="157"/>
      <c r="GUB174" s="157"/>
      <c r="GUC174" s="157"/>
      <c r="GUD174" s="157"/>
      <c r="GUE174" s="157"/>
      <c r="GUF174" s="157"/>
      <c r="GUG174" s="157"/>
      <c r="GUH174" s="157"/>
      <c r="GUI174" s="157"/>
      <c r="GUJ174" s="157"/>
      <c r="GUK174" s="157"/>
      <c r="GUL174" s="157"/>
      <c r="GUM174" s="157"/>
      <c r="GUN174" s="157"/>
      <c r="GUO174" s="157"/>
      <c r="GUP174" s="157"/>
      <c r="GUQ174" s="157"/>
      <c r="GUR174" s="157"/>
      <c r="GUS174" s="157"/>
      <c r="GUT174" s="157"/>
      <c r="GUU174" s="157"/>
      <c r="GUV174" s="157"/>
      <c r="GUW174" s="157"/>
      <c r="GUX174" s="157"/>
      <c r="GUY174" s="157"/>
      <c r="GUZ174" s="157"/>
      <c r="GVA174" s="157"/>
      <c r="GVB174" s="157"/>
      <c r="GVC174" s="157"/>
      <c r="GVD174" s="157"/>
      <c r="GVE174" s="157"/>
      <c r="GVF174" s="157"/>
      <c r="GVG174" s="157"/>
      <c r="GVH174" s="157"/>
      <c r="GVI174" s="157"/>
      <c r="GVJ174" s="157"/>
      <c r="GVK174" s="157"/>
      <c r="GVL174" s="157"/>
      <c r="GVM174" s="157"/>
      <c r="GVN174" s="157"/>
      <c r="GVO174" s="157"/>
      <c r="GVP174" s="157"/>
      <c r="GVQ174" s="157"/>
      <c r="GVR174" s="157"/>
      <c r="GVS174" s="157"/>
      <c r="GVT174" s="157"/>
      <c r="GVU174" s="157"/>
      <c r="GVV174" s="157"/>
      <c r="GVW174" s="157"/>
      <c r="GVX174" s="157"/>
      <c r="GVY174" s="157"/>
      <c r="GVZ174" s="157"/>
      <c r="GWA174" s="157"/>
      <c r="GWB174" s="157"/>
      <c r="GWC174" s="157"/>
      <c r="GWD174" s="157"/>
      <c r="GWE174" s="157"/>
      <c r="GWF174" s="157"/>
      <c r="GWG174" s="157"/>
      <c r="GWH174" s="157"/>
      <c r="GWI174" s="157"/>
      <c r="GWJ174" s="157"/>
      <c r="GWK174" s="157"/>
      <c r="GWL174" s="157"/>
      <c r="GWM174" s="157"/>
      <c r="GWN174" s="157"/>
      <c r="GWO174" s="157"/>
      <c r="GWP174" s="157"/>
      <c r="GWQ174" s="157"/>
      <c r="GWR174" s="157"/>
      <c r="GWS174" s="157"/>
      <c r="GWT174" s="157"/>
      <c r="GWU174" s="157"/>
      <c r="GWV174" s="157"/>
      <c r="GWW174" s="157"/>
      <c r="GWX174" s="157"/>
      <c r="GWY174" s="157"/>
      <c r="GWZ174" s="157"/>
      <c r="GXA174" s="157"/>
      <c r="GXB174" s="157"/>
      <c r="GXC174" s="157"/>
      <c r="GXD174" s="157"/>
      <c r="GXE174" s="157"/>
      <c r="GXF174" s="157"/>
      <c r="GXG174" s="157"/>
      <c r="GXH174" s="157"/>
      <c r="GXI174" s="157"/>
      <c r="GXJ174" s="157"/>
      <c r="GXK174" s="157"/>
      <c r="GXL174" s="157"/>
      <c r="GXM174" s="157"/>
      <c r="GXN174" s="157"/>
      <c r="GXO174" s="157"/>
      <c r="GXP174" s="157"/>
      <c r="GXQ174" s="157"/>
      <c r="GXR174" s="157"/>
      <c r="GXS174" s="157"/>
      <c r="GXT174" s="157"/>
      <c r="GXU174" s="157"/>
      <c r="GXV174" s="157"/>
      <c r="GXW174" s="157"/>
      <c r="GXX174" s="157"/>
      <c r="GXY174" s="157"/>
      <c r="GXZ174" s="157"/>
      <c r="GYA174" s="157"/>
      <c r="GYB174" s="157"/>
      <c r="GYC174" s="157"/>
      <c r="GYD174" s="157"/>
      <c r="GYE174" s="157"/>
      <c r="GYF174" s="157"/>
      <c r="GYG174" s="157"/>
      <c r="GYH174" s="157"/>
      <c r="GYI174" s="157"/>
      <c r="GYJ174" s="157"/>
      <c r="GYK174" s="157"/>
      <c r="GYL174" s="157"/>
      <c r="GYM174" s="157"/>
      <c r="GYN174" s="157"/>
      <c r="GYO174" s="157"/>
      <c r="GYP174" s="157"/>
      <c r="GYQ174" s="157"/>
      <c r="GYR174" s="157"/>
      <c r="GYS174" s="157"/>
      <c r="GYT174" s="157"/>
      <c r="GYU174" s="157"/>
      <c r="GYV174" s="157"/>
      <c r="GYW174" s="157"/>
      <c r="GYX174" s="157"/>
      <c r="GYY174" s="157"/>
      <c r="GYZ174" s="157"/>
      <c r="GZA174" s="157"/>
      <c r="GZB174" s="157"/>
      <c r="GZC174" s="157"/>
      <c r="GZD174" s="157"/>
      <c r="GZE174" s="157"/>
      <c r="GZF174" s="157"/>
      <c r="GZG174" s="157"/>
      <c r="GZH174" s="157"/>
      <c r="GZI174" s="157"/>
      <c r="GZJ174" s="157"/>
      <c r="GZK174" s="157"/>
      <c r="GZL174" s="157"/>
      <c r="GZM174" s="157"/>
      <c r="GZN174" s="157"/>
      <c r="GZO174" s="157"/>
      <c r="GZP174" s="157"/>
      <c r="GZQ174" s="157"/>
      <c r="GZR174" s="157"/>
      <c r="GZS174" s="157"/>
      <c r="GZT174" s="157"/>
      <c r="GZU174" s="157"/>
      <c r="GZV174" s="157"/>
      <c r="GZW174" s="157"/>
      <c r="GZX174" s="157"/>
      <c r="GZY174" s="157"/>
      <c r="GZZ174" s="157"/>
      <c r="HAA174" s="157"/>
      <c r="HAB174" s="157"/>
      <c r="HAC174" s="157"/>
      <c r="HAD174" s="157"/>
      <c r="HAE174" s="157"/>
      <c r="HAF174" s="157"/>
      <c r="HAG174" s="157"/>
      <c r="HAH174" s="157"/>
      <c r="HAI174" s="157"/>
      <c r="HAJ174" s="157"/>
      <c r="HAK174" s="157"/>
      <c r="HAL174" s="157"/>
      <c r="HAM174" s="157"/>
      <c r="HAN174" s="157"/>
      <c r="HAO174" s="157"/>
      <c r="HAP174" s="157"/>
      <c r="HAQ174" s="157"/>
      <c r="HAR174" s="157"/>
      <c r="HAS174" s="157"/>
      <c r="HAT174" s="157"/>
      <c r="HAU174" s="157"/>
      <c r="HAV174" s="157"/>
      <c r="HAW174" s="157"/>
      <c r="HAX174" s="157"/>
      <c r="HAY174" s="157"/>
      <c r="HAZ174" s="157"/>
      <c r="HBA174" s="157"/>
      <c r="HBB174" s="157"/>
      <c r="HBC174" s="157"/>
      <c r="HBD174" s="157"/>
      <c r="HBE174" s="157"/>
      <c r="HBF174" s="157"/>
      <c r="HBG174" s="157"/>
      <c r="HBH174" s="157"/>
      <c r="HBI174" s="157"/>
      <c r="HBJ174" s="157"/>
      <c r="HBK174" s="157"/>
      <c r="HBL174" s="157"/>
      <c r="HBM174" s="157"/>
      <c r="HBN174" s="157"/>
      <c r="HBO174" s="157"/>
      <c r="HBP174" s="157"/>
      <c r="HBQ174" s="157"/>
      <c r="HBR174" s="157"/>
      <c r="HBS174" s="157"/>
      <c r="HBT174" s="157"/>
      <c r="HBU174" s="157"/>
      <c r="HBV174" s="157"/>
      <c r="HBW174" s="157"/>
      <c r="HBX174" s="157"/>
      <c r="HBY174" s="157"/>
      <c r="HBZ174" s="157"/>
      <c r="HCA174" s="157"/>
      <c r="HCB174" s="157"/>
      <c r="HCC174" s="157"/>
      <c r="HCD174" s="157"/>
      <c r="HCE174" s="157"/>
      <c r="HCF174" s="157"/>
      <c r="HCG174" s="157"/>
      <c r="HCH174" s="157"/>
      <c r="HCI174" s="157"/>
      <c r="HCJ174" s="157"/>
      <c r="HCK174" s="157"/>
      <c r="HCL174" s="157"/>
      <c r="HCM174" s="157"/>
      <c r="HCN174" s="157"/>
      <c r="HCO174" s="157"/>
      <c r="HCP174" s="157"/>
      <c r="HCQ174" s="157"/>
      <c r="HCR174" s="157"/>
      <c r="HCS174" s="157"/>
      <c r="HCT174" s="157"/>
      <c r="HCU174" s="157"/>
      <c r="HCV174" s="157"/>
      <c r="HCW174" s="157"/>
      <c r="HCX174" s="157"/>
      <c r="HCY174" s="157"/>
      <c r="HCZ174" s="157"/>
      <c r="HDA174" s="157"/>
      <c r="HDB174" s="157"/>
      <c r="HDC174" s="157"/>
      <c r="HDD174" s="157"/>
      <c r="HDE174" s="157"/>
      <c r="HDF174" s="157"/>
      <c r="HDG174" s="157"/>
      <c r="HDH174" s="157"/>
      <c r="HDI174" s="157"/>
      <c r="HDJ174" s="157"/>
      <c r="HDK174" s="157"/>
      <c r="HDL174" s="157"/>
      <c r="HDM174" s="157"/>
      <c r="HDN174" s="157"/>
      <c r="HDO174" s="157"/>
      <c r="HDP174" s="157"/>
      <c r="HDQ174" s="157"/>
      <c r="HDR174" s="157"/>
      <c r="HDS174" s="157"/>
      <c r="HDT174" s="157"/>
      <c r="HDU174" s="157"/>
      <c r="HDV174" s="157"/>
      <c r="HDW174" s="157"/>
      <c r="HDX174" s="157"/>
      <c r="HDY174" s="157"/>
      <c r="HDZ174" s="157"/>
      <c r="HEA174" s="157"/>
      <c r="HEB174" s="157"/>
      <c r="HEC174" s="157"/>
      <c r="HED174" s="157"/>
      <c r="HEE174" s="157"/>
      <c r="HEF174" s="157"/>
      <c r="HEG174" s="157"/>
      <c r="HEH174" s="157"/>
      <c r="HEI174" s="157"/>
      <c r="HEJ174" s="157"/>
      <c r="HEK174" s="157"/>
      <c r="HEL174" s="157"/>
      <c r="HEM174" s="157"/>
      <c r="HEN174" s="157"/>
      <c r="HEO174" s="157"/>
      <c r="HEP174" s="157"/>
      <c r="HEQ174" s="157"/>
      <c r="HER174" s="157"/>
      <c r="HES174" s="157"/>
      <c r="HET174" s="157"/>
      <c r="HEU174" s="157"/>
      <c r="HEV174" s="157"/>
      <c r="HEW174" s="157"/>
      <c r="HEX174" s="157"/>
      <c r="HEY174" s="157"/>
      <c r="HEZ174" s="157"/>
      <c r="HFA174" s="157"/>
      <c r="HFB174" s="157"/>
      <c r="HFC174" s="157"/>
      <c r="HFD174" s="157"/>
      <c r="HFE174" s="157"/>
      <c r="HFF174" s="157"/>
      <c r="HFG174" s="157"/>
      <c r="HFH174" s="157"/>
      <c r="HFI174" s="157"/>
      <c r="HFJ174" s="157"/>
      <c r="HFK174" s="157"/>
      <c r="HFL174" s="157"/>
      <c r="HFM174" s="157"/>
      <c r="HFN174" s="157"/>
      <c r="HFO174" s="157"/>
      <c r="HFP174" s="157"/>
      <c r="HFQ174" s="157"/>
      <c r="HFR174" s="157"/>
      <c r="HFS174" s="157"/>
      <c r="HFT174" s="157"/>
      <c r="HFU174" s="157"/>
      <c r="HFV174" s="157"/>
      <c r="HFW174" s="157"/>
      <c r="HFX174" s="157"/>
      <c r="HFY174" s="157"/>
      <c r="HFZ174" s="157"/>
      <c r="HGA174" s="157"/>
      <c r="HGB174" s="157"/>
      <c r="HGC174" s="157"/>
      <c r="HGD174" s="157"/>
      <c r="HGE174" s="157"/>
      <c r="HGF174" s="157"/>
      <c r="HGG174" s="157"/>
      <c r="HGH174" s="157"/>
      <c r="HGI174" s="157"/>
      <c r="HGJ174" s="157"/>
      <c r="HGK174" s="157"/>
      <c r="HGL174" s="157"/>
      <c r="HGM174" s="157"/>
      <c r="HGN174" s="157"/>
      <c r="HGO174" s="157"/>
      <c r="HGP174" s="157"/>
      <c r="HGQ174" s="157"/>
      <c r="HGR174" s="157"/>
      <c r="HGS174" s="157"/>
      <c r="HGT174" s="157"/>
      <c r="HGU174" s="157"/>
      <c r="HGV174" s="157"/>
      <c r="HGW174" s="157"/>
      <c r="HGX174" s="157"/>
      <c r="HGY174" s="157"/>
      <c r="HGZ174" s="157"/>
      <c r="HHA174" s="157"/>
      <c r="HHB174" s="157"/>
      <c r="HHC174" s="157"/>
      <c r="HHD174" s="157"/>
      <c r="HHE174" s="157"/>
      <c r="HHF174" s="157"/>
      <c r="HHG174" s="157"/>
      <c r="HHH174" s="157"/>
      <c r="HHI174" s="157"/>
      <c r="HHJ174" s="157"/>
      <c r="HHK174" s="157"/>
      <c r="HHL174" s="157"/>
      <c r="HHM174" s="157"/>
      <c r="HHN174" s="157"/>
      <c r="HHO174" s="157"/>
      <c r="HHP174" s="157"/>
      <c r="HHQ174" s="157"/>
      <c r="HHR174" s="157"/>
      <c r="HHS174" s="157"/>
      <c r="HHT174" s="157"/>
      <c r="HHU174" s="157"/>
      <c r="HHV174" s="157"/>
      <c r="HHW174" s="157"/>
      <c r="HHX174" s="157"/>
      <c r="HHY174" s="157"/>
      <c r="HHZ174" s="157"/>
      <c r="HIA174" s="157"/>
      <c r="HIB174" s="157"/>
      <c r="HIC174" s="157"/>
      <c r="HID174" s="157"/>
      <c r="HIE174" s="157"/>
      <c r="HIF174" s="157"/>
      <c r="HIG174" s="157"/>
      <c r="HIH174" s="157"/>
      <c r="HII174" s="157"/>
      <c r="HIJ174" s="157"/>
      <c r="HIK174" s="157"/>
      <c r="HIL174" s="157"/>
      <c r="HIM174" s="157"/>
      <c r="HIN174" s="157"/>
      <c r="HIO174" s="157"/>
      <c r="HIP174" s="157"/>
      <c r="HIQ174" s="157"/>
      <c r="HIR174" s="157"/>
      <c r="HIS174" s="157"/>
      <c r="HIT174" s="157"/>
      <c r="HIU174" s="157"/>
      <c r="HIV174" s="157"/>
      <c r="HIW174" s="157"/>
      <c r="HIX174" s="157"/>
      <c r="HIY174" s="157"/>
      <c r="HIZ174" s="157"/>
      <c r="HJA174" s="157"/>
      <c r="HJB174" s="157"/>
      <c r="HJC174" s="157"/>
      <c r="HJD174" s="157"/>
      <c r="HJE174" s="157"/>
      <c r="HJF174" s="157"/>
      <c r="HJG174" s="157"/>
      <c r="HJH174" s="157"/>
      <c r="HJI174" s="157"/>
      <c r="HJJ174" s="157"/>
      <c r="HJK174" s="157"/>
      <c r="HJL174" s="157"/>
      <c r="HJM174" s="157"/>
      <c r="HJN174" s="157"/>
      <c r="HJO174" s="157"/>
      <c r="HJP174" s="157"/>
      <c r="HJQ174" s="157"/>
      <c r="HJR174" s="157"/>
      <c r="HJS174" s="157"/>
      <c r="HJT174" s="157"/>
      <c r="HJU174" s="157"/>
      <c r="HJV174" s="157"/>
      <c r="HJW174" s="157"/>
      <c r="HJX174" s="157"/>
      <c r="HJY174" s="157"/>
      <c r="HJZ174" s="157"/>
      <c r="HKA174" s="157"/>
      <c r="HKB174" s="157"/>
      <c r="HKC174" s="157"/>
      <c r="HKD174" s="157"/>
      <c r="HKE174" s="157"/>
      <c r="HKF174" s="157"/>
      <c r="HKG174" s="157"/>
      <c r="HKH174" s="157"/>
      <c r="HKI174" s="157"/>
      <c r="HKJ174" s="157"/>
      <c r="HKK174" s="157"/>
      <c r="HKL174" s="157"/>
      <c r="HKM174" s="157"/>
      <c r="HKN174" s="157"/>
      <c r="HKO174" s="157"/>
      <c r="HKP174" s="157"/>
      <c r="HKQ174" s="157"/>
      <c r="HKR174" s="157"/>
      <c r="HKS174" s="157"/>
      <c r="HKT174" s="157"/>
      <c r="HKU174" s="157"/>
      <c r="HKV174" s="157"/>
      <c r="HKW174" s="157"/>
      <c r="HKX174" s="157"/>
      <c r="HKY174" s="157"/>
      <c r="HKZ174" s="157"/>
      <c r="HLA174" s="157"/>
      <c r="HLB174" s="157"/>
      <c r="HLC174" s="157"/>
      <c r="HLD174" s="157"/>
      <c r="HLE174" s="157"/>
      <c r="HLF174" s="157"/>
      <c r="HLG174" s="157"/>
      <c r="HLH174" s="157"/>
      <c r="HLI174" s="157"/>
      <c r="HLJ174" s="157"/>
      <c r="HLK174" s="157"/>
      <c r="HLL174" s="157"/>
      <c r="HLM174" s="157"/>
      <c r="HLN174" s="157"/>
      <c r="HLO174" s="157"/>
      <c r="HLP174" s="157"/>
      <c r="HLQ174" s="157"/>
      <c r="HLR174" s="157"/>
      <c r="HLS174" s="157"/>
      <c r="HLT174" s="157"/>
      <c r="HLU174" s="157"/>
      <c r="HLV174" s="157"/>
      <c r="HLW174" s="157"/>
      <c r="HLX174" s="157"/>
      <c r="HLY174" s="157"/>
      <c r="HLZ174" s="157"/>
      <c r="HMA174" s="157"/>
      <c r="HMB174" s="157"/>
      <c r="HMC174" s="157"/>
      <c r="HMD174" s="157"/>
      <c r="HME174" s="157"/>
      <c r="HMF174" s="157"/>
      <c r="HMG174" s="157"/>
      <c r="HMH174" s="157"/>
      <c r="HMI174" s="157"/>
      <c r="HMJ174" s="157"/>
      <c r="HMK174" s="157"/>
      <c r="HML174" s="157"/>
      <c r="HMM174" s="157"/>
      <c r="HMN174" s="157"/>
      <c r="HMO174" s="157"/>
      <c r="HMP174" s="157"/>
      <c r="HMQ174" s="157"/>
      <c r="HMR174" s="157"/>
      <c r="HMS174" s="157"/>
      <c r="HMT174" s="157"/>
      <c r="HMU174" s="157"/>
      <c r="HMV174" s="157"/>
      <c r="HMW174" s="157"/>
      <c r="HMX174" s="157"/>
      <c r="HMY174" s="157"/>
      <c r="HMZ174" s="157"/>
      <c r="HNA174" s="157"/>
      <c r="HNB174" s="157"/>
      <c r="HNC174" s="157"/>
      <c r="HND174" s="157"/>
      <c r="HNE174" s="157"/>
      <c r="HNF174" s="157"/>
      <c r="HNG174" s="157"/>
      <c r="HNH174" s="157"/>
      <c r="HNI174" s="157"/>
      <c r="HNJ174" s="157"/>
      <c r="HNK174" s="157"/>
      <c r="HNL174" s="157"/>
      <c r="HNM174" s="157"/>
      <c r="HNN174" s="157"/>
      <c r="HNO174" s="157"/>
      <c r="HNP174" s="157"/>
      <c r="HNQ174" s="157"/>
      <c r="HNR174" s="157"/>
      <c r="HNS174" s="157"/>
      <c r="HNT174" s="157"/>
      <c r="HNU174" s="157"/>
      <c r="HNV174" s="157"/>
      <c r="HNW174" s="157"/>
      <c r="HNX174" s="157"/>
      <c r="HNY174" s="157"/>
      <c r="HNZ174" s="157"/>
      <c r="HOA174" s="157"/>
      <c r="HOB174" s="157"/>
      <c r="HOC174" s="157"/>
      <c r="HOD174" s="157"/>
      <c r="HOE174" s="157"/>
      <c r="HOF174" s="157"/>
      <c r="HOG174" s="157"/>
      <c r="HOH174" s="157"/>
      <c r="HOI174" s="157"/>
      <c r="HOJ174" s="157"/>
      <c r="HOK174" s="157"/>
      <c r="HOL174" s="157"/>
      <c r="HOM174" s="157"/>
      <c r="HON174" s="157"/>
      <c r="HOO174" s="157"/>
      <c r="HOP174" s="157"/>
      <c r="HOQ174" s="157"/>
      <c r="HOR174" s="157"/>
      <c r="HOS174" s="157"/>
      <c r="HOT174" s="157"/>
      <c r="HOU174" s="157"/>
      <c r="HOV174" s="157"/>
      <c r="HOW174" s="157"/>
      <c r="HOX174" s="157"/>
      <c r="HOY174" s="157"/>
      <c r="HOZ174" s="157"/>
      <c r="HPA174" s="157"/>
      <c r="HPB174" s="157"/>
      <c r="HPC174" s="157"/>
      <c r="HPD174" s="157"/>
      <c r="HPE174" s="157"/>
      <c r="HPF174" s="157"/>
      <c r="HPG174" s="157"/>
      <c r="HPH174" s="157"/>
      <c r="HPI174" s="157"/>
      <c r="HPJ174" s="157"/>
      <c r="HPK174" s="157"/>
      <c r="HPL174" s="157"/>
      <c r="HPM174" s="157"/>
      <c r="HPN174" s="157"/>
      <c r="HPO174" s="157"/>
      <c r="HPP174" s="157"/>
      <c r="HPQ174" s="157"/>
      <c r="HPR174" s="157"/>
      <c r="HPS174" s="157"/>
      <c r="HPT174" s="157"/>
      <c r="HPU174" s="157"/>
      <c r="HPV174" s="157"/>
      <c r="HPW174" s="157"/>
      <c r="HPX174" s="157"/>
      <c r="HPY174" s="157"/>
      <c r="HPZ174" s="157"/>
      <c r="HQA174" s="157"/>
      <c r="HQB174" s="157"/>
      <c r="HQC174" s="157"/>
      <c r="HQD174" s="157"/>
      <c r="HQE174" s="157"/>
      <c r="HQF174" s="157"/>
      <c r="HQG174" s="157"/>
      <c r="HQH174" s="157"/>
      <c r="HQI174" s="157"/>
      <c r="HQJ174" s="157"/>
      <c r="HQK174" s="157"/>
      <c r="HQL174" s="157"/>
      <c r="HQM174" s="157"/>
      <c r="HQN174" s="157"/>
      <c r="HQO174" s="157"/>
      <c r="HQP174" s="157"/>
      <c r="HQQ174" s="157"/>
      <c r="HQR174" s="157"/>
      <c r="HQS174" s="157"/>
      <c r="HQT174" s="157"/>
      <c r="HQU174" s="157"/>
      <c r="HQV174" s="157"/>
      <c r="HQW174" s="157"/>
      <c r="HQX174" s="157"/>
      <c r="HQY174" s="157"/>
      <c r="HQZ174" s="157"/>
      <c r="HRA174" s="157"/>
      <c r="HRB174" s="157"/>
      <c r="HRC174" s="157"/>
      <c r="HRD174" s="157"/>
      <c r="HRE174" s="157"/>
      <c r="HRF174" s="157"/>
      <c r="HRG174" s="157"/>
      <c r="HRH174" s="157"/>
      <c r="HRI174" s="157"/>
      <c r="HRJ174" s="157"/>
      <c r="HRK174" s="157"/>
      <c r="HRL174" s="157"/>
      <c r="HRM174" s="157"/>
      <c r="HRN174" s="157"/>
      <c r="HRO174" s="157"/>
      <c r="HRP174" s="157"/>
      <c r="HRQ174" s="157"/>
      <c r="HRR174" s="157"/>
      <c r="HRS174" s="157"/>
      <c r="HRT174" s="157"/>
      <c r="HRU174" s="157"/>
      <c r="HRV174" s="157"/>
      <c r="HRW174" s="157"/>
      <c r="HRX174" s="157"/>
      <c r="HRY174" s="157"/>
      <c r="HRZ174" s="157"/>
      <c r="HSA174" s="157"/>
      <c r="HSB174" s="157"/>
      <c r="HSC174" s="157"/>
      <c r="HSD174" s="157"/>
      <c r="HSE174" s="157"/>
      <c r="HSF174" s="157"/>
      <c r="HSG174" s="157"/>
      <c r="HSH174" s="157"/>
      <c r="HSI174" s="157"/>
      <c r="HSJ174" s="157"/>
      <c r="HSK174" s="157"/>
      <c r="HSL174" s="157"/>
      <c r="HSM174" s="157"/>
      <c r="HSN174" s="157"/>
      <c r="HSO174" s="157"/>
      <c r="HSP174" s="157"/>
      <c r="HSQ174" s="157"/>
      <c r="HSR174" s="157"/>
      <c r="HSS174" s="157"/>
      <c r="HST174" s="157"/>
      <c r="HSU174" s="157"/>
      <c r="HSV174" s="157"/>
      <c r="HSW174" s="157"/>
      <c r="HSX174" s="157"/>
      <c r="HSY174" s="157"/>
      <c r="HSZ174" s="157"/>
      <c r="HTA174" s="157"/>
      <c r="HTB174" s="157"/>
      <c r="HTC174" s="157"/>
      <c r="HTD174" s="157"/>
      <c r="HTE174" s="157"/>
      <c r="HTF174" s="157"/>
      <c r="HTG174" s="157"/>
      <c r="HTH174" s="157"/>
      <c r="HTI174" s="157"/>
      <c r="HTJ174" s="157"/>
      <c r="HTK174" s="157"/>
      <c r="HTL174" s="157"/>
      <c r="HTM174" s="157"/>
      <c r="HTN174" s="157"/>
      <c r="HTO174" s="157"/>
      <c r="HTP174" s="157"/>
      <c r="HTQ174" s="157"/>
      <c r="HTR174" s="157"/>
      <c r="HTS174" s="157"/>
      <c r="HTT174" s="157"/>
      <c r="HTU174" s="157"/>
      <c r="HTV174" s="157"/>
      <c r="HTW174" s="157"/>
      <c r="HTX174" s="157"/>
      <c r="HTY174" s="157"/>
      <c r="HTZ174" s="157"/>
      <c r="HUA174" s="157"/>
      <c r="HUB174" s="157"/>
      <c r="HUC174" s="157"/>
      <c r="HUD174" s="157"/>
      <c r="HUE174" s="157"/>
      <c r="HUF174" s="157"/>
      <c r="HUG174" s="157"/>
      <c r="HUH174" s="157"/>
      <c r="HUI174" s="157"/>
      <c r="HUJ174" s="157"/>
      <c r="HUK174" s="157"/>
      <c r="HUL174" s="157"/>
      <c r="HUM174" s="157"/>
      <c r="HUN174" s="157"/>
      <c r="HUO174" s="157"/>
      <c r="HUP174" s="157"/>
      <c r="HUQ174" s="157"/>
      <c r="HUR174" s="157"/>
      <c r="HUS174" s="157"/>
      <c r="HUT174" s="157"/>
      <c r="HUU174" s="157"/>
      <c r="HUV174" s="157"/>
      <c r="HUW174" s="157"/>
      <c r="HUX174" s="157"/>
      <c r="HUY174" s="157"/>
      <c r="HUZ174" s="157"/>
      <c r="HVA174" s="157"/>
      <c r="HVB174" s="157"/>
      <c r="HVC174" s="157"/>
      <c r="HVD174" s="157"/>
      <c r="HVE174" s="157"/>
      <c r="HVF174" s="157"/>
      <c r="HVG174" s="157"/>
      <c r="HVH174" s="157"/>
      <c r="HVI174" s="157"/>
      <c r="HVJ174" s="157"/>
      <c r="HVK174" s="157"/>
      <c r="HVL174" s="157"/>
      <c r="HVM174" s="157"/>
      <c r="HVN174" s="157"/>
      <c r="HVO174" s="157"/>
      <c r="HVP174" s="157"/>
      <c r="HVQ174" s="157"/>
      <c r="HVR174" s="157"/>
      <c r="HVS174" s="157"/>
      <c r="HVT174" s="157"/>
      <c r="HVU174" s="157"/>
      <c r="HVV174" s="157"/>
      <c r="HVW174" s="157"/>
      <c r="HVX174" s="157"/>
      <c r="HVY174" s="157"/>
      <c r="HVZ174" s="157"/>
      <c r="HWA174" s="157"/>
      <c r="HWB174" s="157"/>
      <c r="HWC174" s="157"/>
      <c r="HWD174" s="157"/>
      <c r="HWE174" s="157"/>
      <c r="HWF174" s="157"/>
      <c r="HWG174" s="157"/>
      <c r="HWH174" s="157"/>
      <c r="HWI174" s="157"/>
      <c r="HWJ174" s="157"/>
      <c r="HWK174" s="157"/>
      <c r="HWL174" s="157"/>
      <c r="HWM174" s="157"/>
      <c r="HWN174" s="157"/>
      <c r="HWO174" s="157"/>
      <c r="HWP174" s="157"/>
      <c r="HWQ174" s="157"/>
      <c r="HWR174" s="157"/>
      <c r="HWS174" s="157"/>
      <c r="HWT174" s="157"/>
      <c r="HWU174" s="157"/>
      <c r="HWV174" s="157"/>
      <c r="HWW174" s="157"/>
      <c r="HWX174" s="157"/>
      <c r="HWY174" s="157"/>
      <c r="HWZ174" s="157"/>
      <c r="HXA174" s="157"/>
      <c r="HXB174" s="157"/>
      <c r="HXC174" s="157"/>
      <c r="HXD174" s="157"/>
      <c r="HXE174" s="157"/>
      <c r="HXF174" s="157"/>
      <c r="HXG174" s="157"/>
      <c r="HXH174" s="157"/>
      <c r="HXI174" s="157"/>
      <c r="HXJ174" s="157"/>
      <c r="HXK174" s="157"/>
      <c r="HXL174" s="157"/>
      <c r="HXM174" s="157"/>
      <c r="HXN174" s="157"/>
      <c r="HXO174" s="157"/>
      <c r="HXP174" s="157"/>
      <c r="HXQ174" s="157"/>
      <c r="HXR174" s="157"/>
      <c r="HXS174" s="157"/>
      <c r="HXT174" s="157"/>
      <c r="HXU174" s="157"/>
      <c r="HXV174" s="157"/>
      <c r="HXW174" s="157"/>
      <c r="HXX174" s="157"/>
      <c r="HXY174" s="157"/>
      <c r="HXZ174" s="157"/>
      <c r="HYA174" s="157"/>
      <c r="HYB174" s="157"/>
      <c r="HYC174" s="157"/>
      <c r="HYD174" s="157"/>
      <c r="HYE174" s="157"/>
      <c r="HYF174" s="157"/>
      <c r="HYG174" s="157"/>
      <c r="HYH174" s="157"/>
      <c r="HYI174" s="157"/>
      <c r="HYJ174" s="157"/>
      <c r="HYK174" s="157"/>
      <c r="HYL174" s="157"/>
      <c r="HYM174" s="157"/>
      <c r="HYN174" s="157"/>
      <c r="HYO174" s="157"/>
      <c r="HYP174" s="157"/>
      <c r="HYQ174" s="157"/>
      <c r="HYR174" s="157"/>
      <c r="HYS174" s="157"/>
      <c r="HYT174" s="157"/>
      <c r="HYU174" s="157"/>
      <c r="HYV174" s="157"/>
      <c r="HYW174" s="157"/>
      <c r="HYX174" s="157"/>
      <c r="HYY174" s="157"/>
      <c r="HYZ174" s="157"/>
      <c r="HZA174" s="157"/>
      <c r="HZB174" s="157"/>
      <c r="HZC174" s="157"/>
      <c r="HZD174" s="157"/>
      <c r="HZE174" s="157"/>
      <c r="HZF174" s="157"/>
      <c r="HZG174" s="157"/>
      <c r="HZH174" s="157"/>
      <c r="HZI174" s="157"/>
      <c r="HZJ174" s="157"/>
      <c r="HZK174" s="157"/>
      <c r="HZL174" s="157"/>
      <c r="HZM174" s="157"/>
      <c r="HZN174" s="157"/>
      <c r="HZO174" s="157"/>
      <c r="HZP174" s="157"/>
      <c r="HZQ174" s="157"/>
      <c r="HZR174" s="157"/>
      <c r="HZS174" s="157"/>
      <c r="HZT174" s="157"/>
      <c r="HZU174" s="157"/>
      <c r="HZV174" s="157"/>
      <c r="HZW174" s="157"/>
      <c r="HZX174" s="157"/>
      <c r="HZY174" s="157"/>
      <c r="HZZ174" s="157"/>
      <c r="IAA174" s="157"/>
      <c r="IAB174" s="157"/>
      <c r="IAC174" s="157"/>
      <c r="IAD174" s="157"/>
      <c r="IAE174" s="157"/>
      <c r="IAF174" s="157"/>
      <c r="IAG174" s="157"/>
      <c r="IAH174" s="157"/>
      <c r="IAI174" s="157"/>
      <c r="IAJ174" s="157"/>
      <c r="IAK174" s="157"/>
      <c r="IAL174" s="157"/>
      <c r="IAM174" s="157"/>
      <c r="IAN174" s="157"/>
      <c r="IAO174" s="157"/>
      <c r="IAP174" s="157"/>
      <c r="IAQ174" s="157"/>
      <c r="IAR174" s="157"/>
      <c r="IAS174" s="157"/>
      <c r="IAT174" s="157"/>
      <c r="IAU174" s="157"/>
      <c r="IAV174" s="157"/>
      <c r="IAW174" s="157"/>
      <c r="IAX174" s="157"/>
      <c r="IAY174" s="157"/>
      <c r="IAZ174" s="157"/>
      <c r="IBA174" s="157"/>
      <c r="IBB174" s="157"/>
      <c r="IBC174" s="157"/>
      <c r="IBD174" s="157"/>
      <c r="IBE174" s="157"/>
      <c r="IBF174" s="157"/>
      <c r="IBG174" s="157"/>
      <c r="IBH174" s="157"/>
      <c r="IBI174" s="157"/>
      <c r="IBJ174" s="157"/>
      <c r="IBK174" s="157"/>
      <c r="IBL174" s="157"/>
      <c r="IBM174" s="157"/>
      <c r="IBN174" s="157"/>
      <c r="IBO174" s="157"/>
      <c r="IBP174" s="157"/>
      <c r="IBQ174" s="157"/>
      <c r="IBR174" s="157"/>
      <c r="IBS174" s="157"/>
      <c r="IBT174" s="157"/>
      <c r="IBU174" s="157"/>
      <c r="IBV174" s="157"/>
      <c r="IBW174" s="157"/>
      <c r="IBX174" s="157"/>
      <c r="IBY174" s="157"/>
      <c r="IBZ174" s="157"/>
      <c r="ICA174" s="157"/>
      <c r="ICB174" s="157"/>
      <c r="ICC174" s="157"/>
      <c r="ICD174" s="157"/>
      <c r="ICE174" s="157"/>
      <c r="ICF174" s="157"/>
      <c r="ICG174" s="157"/>
      <c r="ICH174" s="157"/>
      <c r="ICI174" s="157"/>
      <c r="ICJ174" s="157"/>
      <c r="ICK174" s="157"/>
      <c r="ICL174" s="157"/>
      <c r="ICM174" s="157"/>
      <c r="ICN174" s="157"/>
      <c r="ICO174" s="157"/>
      <c r="ICP174" s="157"/>
      <c r="ICQ174" s="157"/>
      <c r="ICR174" s="157"/>
      <c r="ICS174" s="157"/>
      <c r="ICT174" s="157"/>
      <c r="ICU174" s="157"/>
      <c r="ICV174" s="157"/>
      <c r="ICW174" s="157"/>
      <c r="ICX174" s="157"/>
      <c r="ICY174" s="157"/>
      <c r="ICZ174" s="157"/>
      <c r="IDA174" s="157"/>
      <c r="IDB174" s="157"/>
      <c r="IDC174" s="157"/>
      <c r="IDD174" s="157"/>
      <c r="IDE174" s="157"/>
      <c r="IDF174" s="157"/>
      <c r="IDG174" s="157"/>
      <c r="IDH174" s="157"/>
      <c r="IDI174" s="157"/>
      <c r="IDJ174" s="157"/>
      <c r="IDK174" s="157"/>
      <c r="IDL174" s="157"/>
      <c r="IDM174" s="157"/>
      <c r="IDN174" s="157"/>
      <c r="IDO174" s="157"/>
      <c r="IDP174" s="157"/>
      <c r="IDQ174" s="157"/>
      <c r="IDR174" s="157"/>
      <c r="IDS174" s="157"/>
      <c r="IDT174" s="157"/>
      <c r="IDU174" s="157"/>
      <c r="IDV174" s="157"/>
      <c r="IDW174" s="157"/>
      <c r="IDX174" s="157"/>
      <c r="IDY174" s="157"/>
      <c r="IDZ174" s="157"/>
      <c r="IEA174" s="157"/>
      <c r="IEB174" s="157"/>
      <c r="IEC174" s="157"/>
      <c r="IED174" s="157"/>
      <c r="IEE174" s="157"/>
      <c r="IEF174" s="157"/>
      <c r="IEG174" s="157"/>
      <c r="IEH174" s="157"/>
      <c r="IEI174" s="157"/>
      <c r="IEJ174" s="157"/>
      <c r="IEK174" s="157"/>
      <c r="IEL174" s="157"/>
      <c r="IEM174" s="157"/>
      <c r="IEN174" s="157"/>
      <c r="IEO174" s="157"/>
      <c r="IEP174" s="157"/>
      <c r="IEQ174" s="157"/>
      <c r="IER174" s="157"/>
      <c r="IES174" s="157"/>
      <c r="IET174" s="157"/>
      <c r="IEU174" s="157"/>
      <c r="IEV174" s="157"/>
      <c r="IEW174" s="157"/>
      <c r="IEX174" s="157"/>
      <c r="IEY174" s="157"/>
      <c r="IEZ174" s="157"/>
      <c r="IFA174" s="157"/>
      <c r="IFB174" s="157"/>
      <c r="IFC174" s="157"/>
      <c r="IFD174" s="157"/>
      <c r="IFE174" s="157"/>
      <c r="IFF174" s="157"/>
      <c r="IFG174" s="157"/>
      <c r="IFH174" s="157"/>
      <c r="IFI174" s="157"/>
      <c r="IFJ174" s="157"/>
      <c r="IFK174" s="157"/>
      <c r="IFL174" s="157"/>
      <c r="IFM174" s="157"/>
      <c r="IFN174" s="157"/>
      <c r="IFO174" s="157"/>
      <c r="IFP174" s="157"/>
      <c r="IFQ174" s="157"/>
      <c r="IFR174" s="157"/>
      <c r="IFS174" s="157"/>
      <c r="IFT174" s="157"/>
      <c r="IFU174" s="157"/>
      <c r="IFV174" s="157"/>
      <c r="IFW174" s="157"/>
      <c r="IFX174" s="157"/>
      <c r="IFY174" s="157"/>
      <c r="IFZ174" s="157"/>
      <c r="IGA174" s="157"/>
      <c r="IGB174" s="157"/>
      <c r="IGC174" s="157"/>
      <c r="IGD174" s="157"/>
      <c r="IGE174" s="157"/>
      <c r="IGF174" s="157"/>
      <c r="IGG174" s="157"/>
      <c r="IGH174" s="157"/>
      <c r="IGI174" s="157"/>
      <c r="IGJ174" s="157"/>
      <c r="IGK174" s="157"/>
      <c r="IGL174" s="157"/>
      <c r="IGM174" s="157"/>
      <c r="IGN174" s="157"/>
      <c r="IGO174" s="157"/>
      <c r="IGP174" s="157"/>
      <c r="IGQ174" s="157"/>
      <c r="IGR174" s="157"/>
      <c r="IGS174" s="157"/>
      <c r="IGT174" s="157"/>
      <c r="IGU174" s="157"/>
      <c r="IGV174" s="157"/>
      <c r="IGW174" s="157"/>
      <c r="IGX174" s="157"/>
      <c r="IGY174" s="157"/>
      <c r="IGZ174" s="157"/>
      <c r="IHA174" s="157"/>
      <c r="IHB174" s="157"/>
      <c r="IHC174" s="157"/>
      <c r="IHD174" s="157"/>
      <c r="IHE174" s="157"/>
      <c r="IHF174" s="157"/>
      <c r="IHG174" s="157"/>
      <c r="IHH174" s="157"/>
      <c r="IHI174" s="157"/>
      <c r="IHJ174" s="157"/>
      <c r="IHK174" s="157"/>
      <c r="IHL174" s="157"/>
      <c r="IHM174" s="157"/>
      <c r="IHN174" s="157"/>
      <c r="IHO174" s="157"/>
      <c r="IHP174" s="157"/>
      <c r="IHQ174" s="157"/>
      <c r="IHR174" s="157"/>
      <c r="IHS174" s="157"/>
      <c r="IHT174" s="157"/>
      <c r="IHU174" s="157"/>
      <c r="IHV174" s="157"/>
      <c r="IHW174" s="157"/>
      <c r="IHX174" s="157"/>
      <c r="IHY174" s="157"/>
      <c r="IHZ174" s="157"/>
      <c r="IIA174" s="157"/>
      <c r="IIB174" s="157"/>
      <c r="IIC174" s="157"/>
      <c r="IID174" s="157"/>
      <c r="IIE174" s="157"/>
      <c r="IIF174" s="157"/>
      <c r="IIG174" s="157"/>
      <c r="IIH174" s="157"/>
      <c r="III174" s="157"/>
      <c r="IIJ174" s="157"/>
      <c r="IIK174" s="157"/>
      <c r="IIL174" s="157"/>
      <c r="IIM174" s="157"/>
      <c r="IIN174" s="157"/>
      <c r="IIO174" s="157"/>
      <c r="IIP174" s="157"/>
      <c r="IIQ174" s="157"/>
      <c r="IIR174" s="157"/>
      <c r="IIS174" s="157"/>
      <c r="IIT174" s="157"/>
      <c r="IIU174" s="157"/>
      <c r="IIV174" s="157"/>
      <c r="IIW174" s="157"/>
      <c r="IIX174" s="157"/>
      <c r="IIY174" s="157"/>
      <c r="IIZ174" s="157"/>
      <c r="IJA174" s="157"/>
      <c r="IJB174" s="157"/>
      <c r="IJC174" s="157"/>
      <c r="IJD174" s="157"/>
      <c r="IJE174" s="157"/>
      <c r="IJF174" s="157"/>
      <c r="IJG174" s="157"/>
      <c r="IJH174" s="157"/>
      <c r="IJI174" s="157"/>
      <c r="IJJ174" s="157"/>
      <c r="IJK174" s="157"/>
      <c r="IJL174" s="157"/>
      <c r="IJM174" s="157"/>
      <c r="IJN174" s="157"/>
      <c r="IJO174" s="157"/>
      <c r="IJP174" s="157"/>
      <c r="IJQ174" s="157"/>
      <c r="IJR174" s="157"/>
      <c r="IJS174" s="157"/>
      <c r="IJT174" s="157"/>
      <c r="IJU174" s="157"/>
      <c r="IJV174" s="157"/>
      <c r="IJW174" s="157"/>
      <c r="IJX174" s="157"/>
      <c r="IJY174" s="157"/>
      <c r="IJZ174" s="157"/>
      <c r="IKA174" s="157"/>
      <c r="IKB174" s="157"/>
      <c r="IKC174" s="157"/>
      <c r="IKD174" s="157"/>
      <c r="IKE174" s="157"/>
      <c r="IKF174" s="157"/>
      <c r="IKG174" s="157"/>
      <c r="IKH174" s="157"/>
      <c r="IKI174" s="157"/>
      <c r="IKJ174" s="157"/>
      <c r="IKK174" s="157"/>
      <c r="IKL174" s="157"/>
      <c r="IKM174" s="157"/>
      <c r="IKN174" s="157"/>
      <c r="IKO174" s="157"/>
      <c r="IKP174" s="157"/>
      <c r="IKQ174" s="157"/>
      <c r="IKR174" s="157"/>
      <c r="IKS174" s="157"/>
      <c r="IKT174" s="157"/>
      <c r="IKU174" s="157"/>
      <c r="IKV174" s="157"/>
      <c r="IKW174" s="157"/>
      <c r="IKX174" s="157"/>
      <c r="IKY174" s="157"/>
      <c r="IKZ174" s="157"/>
      <c r="ILA174" s="157"/>
      <c r="ILB174" s="157"/>
      <c r="ILC174" s="157"/>
      <c r="ILD174" s="157"/>
      <c r="ILE174" s="157"/>
      <c r="ILF174" s="157"/>
      <c r="ILG174" s="157"/>
      <c r="ILH174" s="157"/>
      <c r="ILI174" s="157"/>
      <c r="ILJ174" s="157"/>
      <c r="ILK174" s="157"/>
      <c r="ILL174" s="157"/>
      <c r="ILM174" s="157"/>
      <c r="ILN174" s="157"/>
      <c r="ILO174" s="157"/>
      <c r="ILP174" s="157"/>
      <c r="ILQ174" s="157"/>
      <c r="ILR174" s="157"/>
      <c r="ILS174" s="157"/>
      <c r="ILT174" s="157"/>
      <c r="ILU174" s="157"/>
      <c r="ILV174" s="157"/>
      <c r="ILW174" s="157"/>
      <c r="ILX174" s="157"/>
      <c r="ILY174" s="157"/>
      <c r="ILZ174" s="157"/>
      <c r="IMA174" s="157"/>
      <c r="IMB174" s="157"/>
      <c r="IMC174" s="157"/>
      <c r="IMD174" s="157"/>
      <c r="IME174" s="157"/>
      <c r="IMF174" s="157"/>
      <c r="IMG174" s="157"/>
      <c r="IMH174" s="157"/>
      <c r="IMI174" s="157"/>
      <c r="IMJ174" s="157"/>
      <c r="IMK174" s="157"/>
      <c r="IML174" s="157"/>
      <c r="IMM174" s="157"/>
      <c r="IMN174" s="157"/>
      <c r="IMO174" s="157"/>
      <c r="IMP174" s="157"/>
      <c r="IMQ174" s="157"/>
      <c r="IMR174" s="157"/>
      <c r="IMS174" s="157"/>
      <c r="IMT174" s="157"/>
      <c r="IMU174" s="157"/>
      <c r="IMV174" s="157"/>
      <c r="IMW174" s="157"/>
      <c r="IMX174" s="157"/>
      <c r="IMY174" s="157"/>
      <c r="IMZ174" s="157"/>
      <c r="INA174" s="157"/>
      <c r="INB174" s="157"/>
      <c r="INC174" s="157"/>
      <c r="IND174" s="157"/>
      <c r="INE174" s="157"/>
      <c r="INF174" s="157"/>
      <c r="ING174" s="157"/>
      <c r="INH174" s="157"/>
      <c r="INI174" s="157"/>
      <c r="INJ174" s="157"/>
      <c r="INK174" s="157"/>
      <c r="INL174" s="157"/>
      <c r="INM174" s="157"/>
      <c r="INN174" s="157"/>
      <c r="INO174" s="157"/>
      <c r="INP174" s="157"/>
      <c r="INQ174" s="157"/>
      <c r="INR174" s="157"/>
      <c r="INS174" s="157"/>
      <c r="INT174" s="157"/>
      <c r="INU174" s="157"/>
      <c r="INV174" s="157"/>
      <c r="INW174" s="157"/>
      <c r="INX174" s="157"/>
      <c r="INY174" s="157"/>
      <c r="INZ174" s="157"/>
      <c r="IOA174" s="157"/>
      <c r="IOB174" s="157"/>
      <c r="IOC174" s="157"/>
      <c r="IOD174" s="157"/>
      <c r="IOE174" s="157"/>
      <c r="IOF174" s="157"/>
      <c r="IOG174" s="157"/>
      <c r="IOH174" s="157"/>
      <c r="IOI174" s="157"/>
      <c r="IOJ174" s="157"/>
      <c r="IOK174" s="157"/>
      <c r="IOL174" s="157"/>
      <c r="IOM174" s="157"/>
      <c r="ION174" s="157"/>
      <c r="IOO174" s="157"/>
      <c r="IOP174" s="157"/>
      <c r="IOQ174" s="157"/>
      <c r="IOR174" s="157"/>
      <c r="IOS174" s="157"/>
      <c r="IOT174" s="157"/>
      <c r="IOU174" s="157"/>
      <c r="IOV174" s="157"/>
      <c r="IOW174" s="157"/>
      <c r="IOX174" s="157"/>
      <c r="IOY174" s="157"/>
      <c r="IOZ174" s="157"/>
      <c r="IPA174" s="157"/>
      <c r="IPB174" s="157"/>
      <c r="IPC174" s="157"/>
      <c r="IPD174" s="157"/>
      <c r="IPE174" s="157"/>
      <c r="IPF174" s="157"/>
      <c r="IPG174" s="157"/>
      <c r="IPH174" s="157"/>
      <c r="IPI174" s="157"/>
      <c r="IPJ174" s="157"/>
      <c r="IPK174" s="157"/>
      <c r="IPL174" s="157"/>
      <c r="IPM174" s="157"/>
      <c r="IPN174" s="157"/>
      <c r="IPO174" s="157"/>
      <c r="IPP174" s="157"/>
      <c r="IPQ174" s="157"/>
      <c r="IPR174" s="157"/>
      <c r="IPS174" s="157"/>
      <c r="IPT174" s="157"/>
      <c r="IPU174" s="157"/>
      <c r="IPV174" s="157"/>
      <c r="IPW174" s="157"/>
      <c r="IPX174" s="157"/>
      <c r="IPY174" s="157"/>
      <c r="IPZ174" s="157"/>
      <c r="IQA174" s="157"/>
      <c r="IQB174" s="157"/>
      <c r="IQC174" s="157"/>
      <c r="IQD174" s="157"/>
      <c r="IQE174" s="157"/>
      <c r="IQF174" s="157"/>
      <c r="IQG174" s="157"/>
      <c r="IQH174" s="157"/>
      <c r="IQI174" s="157"/>
      <c r="IQJ174" s="157"/>
      <c r="IQK174" s="157"/>
      <c r="IQL174" s="157"/>
      <c r="IQM174" s="157"/>
      <c r="IQN174" s="157"/>
      <c r="IQO174" s="157"/>
      <c r="IQP174" s="157"/>
      <c r="IQQ174" s="157"/>
      <c r="IQR174" s="157"/>
      <c r="IQS174" s="157"/>
      <c r="IQT174" s="157"/>
      <c r="IQU174" s="157"/>
      <c r="IQV174" s="157"/>
      <c r="IQW174" s="157"/>
      <c r="IQX174" s="157"/>
      <c r="IQY174" s="157"/>
      <c r="IQZ174" s="157"/>
      <c r="IRA174" s="157"/>
      <c r="IRB174" s="157"/>
      <c r="IRC174" s="157"/>
      <c r="IRD174" s="157"/>
      <c r="IRE174" s="157"/>
      <c r="IRF174" s="157"/>
      <c r="IRG174" s="157"/>
      <c r="IRH174" s="157"/>
      <c r="IRI174" s="157"/>
      <c r="IRJ174" s="157"/>
      <c r="IRK174" s="157"/>
      <c r="IRL174" s="157"/>
      <c r="IRM174" s="157"/>
      <c r="IRN174" s="157"/>
      <c r="IRO174" s="157"/>
      <c r="IRP174" s="157"/>
      <c r="IRQ174" s="157"/>
      <c r="IRR174" s="157"/>
      <c r="IRS174" s="157"/>
      <c r="IRT174" s="157"/>
      <c r="IRU174" s="157"/>
      <c r="IRV174" s="157"/>
      <c r="IRW174" s="157"/>
      <c r="IRX174" s="157"/>
      <c r="IRY174" s="157"/>
      <c r="IRZ174" s="157"/>
      <c r="ISA174" s="157"/>
      <c r="ISB174" s="157"/>
      <c r="ISC174" s="157"/>
      <c r="ISD174" s="157"/>
      <c r="ISE174" s="157"/>
      <c r="ISF174" s="157"/>
      <c r="ISG174" s="157"/>
      <c r="ISH174" s="157"/>
      <c r="ISI174" s="157"/>
      <c r="ISJ174" s="157"/>
      <c r="ISK174" s="157"/>
      <c r="ISL174" s="157"/>
      <c r="ISM174" s="157"/>
      <c r="ISN174" s="157"/>
      <c r="ISO174" s="157"/>
      <c r="ISP174" s="157"/>
      <c r="ISQ174" s="157"/>
      <c r="ISR174" s="157"/>
      <c r="ISS174" s="157"/>
      <c r="IST174" s="157"/>
      <c r="ISU174" s="157"/>
      <c r="ISV174" s="157"/>
      <c r="ISW174" s="157"/>
      <c r="ISX174" s="157"/>
      <c r="ISY174" s="157"/>
      <c r="ISZ174" s="157"/>
      <c r="ITA174" s="157"/>
      <c r="ITB174" s="157"/>
      <c r="ITC174" s="157"/>
      <c r="ITD174" s="157"/>
      <c r="ITE174" s="157"/>
      <c r="ITF174" s="157"/>
      <c r="ITG174" s="157"/>
      <c r="ITH174" s="157"/>
      <c r="ITI174" s="157"/>
      <c r="ITJ174" s="157"/>
      <c r="ITK174" s="157"/>
      <c r="ITL174" s="157"/>
      <c r="ITM174" s="157"/>
      <c r="ITN174" s="157"/>
      <c r="ITO174" s="157"/>
      <c r="ITP174" s="157"/>
      <c r="ITQ174" s="157"/>
      <c r="ITR174" s="157"/>
      <c r="ITS174" s="157"/>
      <c r="ITT174" s="157"/>
      <c r="ITU174" s="157"/>
      <c r="ITV174" s="157"/>
      <c r="ITW174" s="157"/>
      <c r="ITX174" s="157"/>
      <c r="ITY174" s="157"/>
      <c r="ITZ174" s="157"/>
      <c r="IUA174" s="157"/>
      <c r="IUB174" s="157"/>
      <c r="IUC174" s="157"/>
      <c r="IUD174" s="157"/>
      <c r="IUE174" s="157"/>
      <c r="IUF174" s="157"/>
      <c r="IUG174" s="157"/>
      <c r="IUH174" s="157"/>
      <c r="IUI174" s="157"/>
      <c r="IUJ174" s="157"/>
      <c r="IUK174" s="157"/>
      <c r="IUL174" s="157"/>
      <c r="IUM174" s="157"/>
      <c r="IUN174" s="157"/>
      <c r="IUO174" s="157"/>
      <c r="IUP174" s="157"/>
      <c r="IUQ174" s="157"/>
      <c r="IUR174" s="157"/>
      <c r="IUS174" s="157"/>
      <c r="IUT174" s="157"/>
      <c r="IUU174" s="157"/>
      <c r="IUV174" s="157"/>
      <c r="IUW174" s="157"/>
      <c r="IUX174" s="157"/>
      <c r="IUY174" s="157"/>
      <c r="IUZ174" s="157"/>
      <c r="IVA174" s="157"/>
      <c r="IVB174" s="157"/>
      <c r="IVC174" s="157"/>
      <c r="IVD174" s="157"/>
      <c r="IVE174" s="157"/>
      <c r="IVF174" s="157"/>
      <c r="IVG174" s="157"/>
      <c r="IVH174" s="157"/>
      <c r="IVI174" s="157"/>
      <c r="IVJ174" s="157"/>
      <c r="IVK174" s="157"/>
      <c r="IVL174" s="157"/>
      <c r="IVM174" s="157"/>
      <c r="IVN174" s="157"/>
      <c r="IVO174" s="157"/>
      <c r="IVP174" s="157"/>
      <c r="IVQ174" s="157"/>
      <c r="IVR174" s="157"/>
      <c r="IVS174" s="157"/>
      <c r="IVT174" s="157"/>
      <c r="IVU174" s="157"/>
      <c r="IVV174" s="157"/>
      <c r="IVW174" s="157"/>
      <c r="IVX174" s="157"/>
      <c r="IVY174" s="157"/>
      <c r="IVZ174" s="157"/>
      <c r="IWA174" s="157"/>
      <c r="IWB174" s="157"/>
      <c r="IWC174" s="157"/>
      <c r="IWD174" s="157"/>
      <c r="IWE174" s="157"/>
      <c r="IWF174" s="157"/>
      <c r="IWG174" s="157"/>
      <c r="IWH174" s="157"/>
      <c r="IWI174" s="157"/>
      <c r="IWJ174" s="157"/>
      <c r="IWK174" s="157"/>
      <c r="IWL174" s="157"/>
      <c r="IWM174" s="157"/>
      <c r="IWN174" s="157"/>
      <c r="IWO174" s="157"/>
      <c r="IWP174" s="157"/>
      <c r="IWQ174" s="157"/>
      <c r="IWR174" s="157"/>
      <c r="IWS174" s="157"/>
      <c r="IWT174" s="157"/>
      <c r="IWU174" s="157"/>
      <c r="IWV174" s="157"/>
      <c r="IWW174" s="157"/>
      <c r="IWX174" s="157"/>
      <c r="IWY174" s="157"/>
      <c r="IWZ174" s="157"/>
      <c r="IXA174" s="157"/>
      <c r="IXB174" s="157"/>
      <c r="IXC174" s="157"/>
      <c r="IXD174" s="157"/>
      <c r="IXE174" s="157"/>
      <c r="IXF174" s="157"/>
      <c r="IXG174" s="157"/>
      <c r="IXH174" s="157"/>
      <c r="IXI174" s="157"/>
      <c r="IXJ174" s="157"/>
      <c r="IXK174" s="157"/>
      <c r="IXL174" s="157"/>
      <c r="IXM174" s="157"/>
      <c r="IXN174" s="157"/>
      <c r="IXO174" s="157"/>
      <c r="IXP174" s="157"/>
      <c r="IXQ174" s="157"/>
      <c r="IXR174" s="157"/>
      <c r="IXS174" s="157"/>
      <c r="IXT174" s="157"/>
      <c r="IXU174" s="157"/>
      <c r="IXV174" s="157"/>
      <c r="IXW174" s="157"/>
      <c r="IXX174" s="157"/>
      <c r="IXY174" s="157"/>
      <c r="IXZ174" s="157"/>
      <c r="IYA174" s="157"/>
      <c r="IYB174" s="157"/>
      <c r="IYC174" s="157"/>
      <c r="IYD174" s="157"/>
      <c r="IYE174" s="157"/>
      <c r="IYF174" s="157"/>
      <c r="IYG174" s="157"/>
      <c r="IYH174" s="157"/>
      <c r="IYI174" s="157"/>
      <c r="IYJ174" s="157"/>
      <c r="IYK174" s="157"/>
      <c r="IYL174" s="157"/>
      <c r="IYM174" s="157"/>
      <c r="IYN174" s="157"/>
      <c r="IYO174" s="157"/>
      <c r="IYP174" s="157"/>
      <c r="IYQ174" s="157"/>
      <c r="IYR174" s="157"/>
      <c r="IYS174" s="157"/>
      <c r="IYT174" s="157"/>
      <c r="IYU174" s="157"/>
      <c r="IYV174" s="157"/>
      <c r="IYW174" s="157"/>
      <c r="IYX174" s="157"/>
      <c r="IYY174" s="157"/>
      <c r="IYZ174" s="157"/>
      <c r="IZA174" s="157"/>
      <c r="IZB174" s="157"/>
      <c r="IZC174" s="157"/>
      <c r="IZD174" s="157"/>
      <c r="IZE174" s="157"/>
      <c r="IZF174" s="157"/>
      <c r="IZG174" s="157"/>
      <c r="IZH174" s="157"/>
      <c r="IZI174" s="157"/>
      <c r="IZJ174" s="157"/>
      <c r="IZK174" s="157"/>
      <c r="IZL174" s="157"/>
      <c r="IZM174" s="157"/>
      <c r="IZN174" s="157"/>
      <c r="IZO174" s="157"/>
      <c r="IZP174" s="157"/>
      <c r="IZQ174" s="157"/>
      <c r="IZR174" s="157"/>
      <c r="IZS174" s="157"/>
      <c r="IZT174" s="157"/>
      <c r="IZU174" s="157"/>
      <c r="IZV174" s="157"/>
      <c r="IZW174" s="157"/>
      <c r="IZX174" s="157"/>
      <c r="IZY174" s="157"/>
      <c r="IZZ174" s="157"/>
      <c r="JAA174" s="157"/>
      <c r="JAB174" s="157"/>
      <c r="JAC174" s="157"/>
      <c r="JAD174" s="157"/>
      <c r="JAE174" s="157"/>
      <c r="JAF174" s="157"/>
      <c r="JAG174" s="157"/>
      <c r="JAH174" s="157"/>
      <c r="JAI174" s="157"/>
      <c r="JAJ174" s="157"/>
      <c r="JAK174" s="157"/>
      <c r="JAL174" s="157"/>
      <c r="JAM174" s="157"/>
      <c r="JAN174" s="157"/>
      <c r="JAO174" s="157"/>
      <c r="JAP174" s="157"/>
      <c r="JAQ174" s="157"/>
      <c r="JAR174" s="157"/>
      <c r="JAS174" s="157"/>
      <c r="JAT174" s="157"/>
      <c r="JAU174" s="157"/>
      <c r="JAV174" s="157"/>
      <c r="JAW174" s="157"/>
      <c r="JAX174" s="157"/>
      <c r="JAY174" s="157"/>
      <c r="JAZ174" s="157"/>
      <c r="JBA174" s="157"/>
      <c r="JBB174" s="157"/>
      <c r="JBC174" s="157"/>
      <c r="JBD174" s="157"/>
      <c r="JBE174" s="157"/>
      <c r="JBF174" s="157"/>
      <c r="JBG174" s="157"/>
      <c r="JBH174" s="157"/>
      <c r="JBI174" s="157"/>
      <c r="JBJ174" s="157"/>
      <c r="JBK174" s="157"/>
      <c r="JBL174" s="157"/>
      <c r="JBM174" s="157"/>
      <c r="JBN174" s="157"/>
      <c r="JBO174" s="157"/>
      <c r="JBP174" s="157"/>
      <c r="JBQ174" s="157"/>
      <c r="JBR174" s="157"/>
      <c r="JBS174" s="157"/>
      <c r="JBT174" s="157"/>
      <c r="JBU174" s="157"/>
      <c r="JBV174" s="157"/>
      <c r="JBW174" s="157"/>
      <c r="JBX174" s="157"/>
      <c r="JBY174" s="157"/>
      <c r="JBZ174" s="157"/>
      <c r="JCA174" s="157"/>
      <c r="JCB174" s="157"/>
      <c r="JCC174" s="157"/>
      <c r="JCD174" s="157"/>
      <c r="JCE174" s="157"/>
      <c r="JCF174" s="157"/>
      <c r="JCG174" s="157"/>
      <c r="JCH174" s="157"/>
      <c r="JCI174" s="157"/>
      <c r="JCJ174" s="157"/>
      <c r="JCK174" s="157"/>
      <c r="JCL174" s="157"/>
      <c r="JCM174" s="157"/>
      <c r="JCN174" s="157"/>
      <c r="JCO174" s="157"/>
      <c r="JCP174" s="157"/>
      <c r="JCQ174" s="157"/>
      <c r="JCR174" s="157"/>
      <c r="JCS174" s="157"/>
      <c r="JCT174" s="157"/>
      <c r="JCU174" s="157"/>
      <c r="JCV174" s="157"/>
      <c r="JCW174" s="157"/>
      <c r="JCX174" s="157"/>
      <c r="JCY174" s="157"/>
      <c r="JCZ174" s="157"/>
      <c r="JDA174" s="157"/>
      <c r="JDB174" s="157"/>
      <c r="JDC174" s="157"/>
      <c r="JDD174" s="157"/>
      <c r="JDE174" s="157"/>
      <c r="JDF174" s="157"/>
      <c r="JDG174" s="157"/>
      <c r="JDH174" s="157"/>
      <c r="JDI174" s="157"/>
      <c r="JDJ174" s="157"/>
      <c r="JDK174" s="157"/>
      <c r="JDL174" s="157"/>
      <c r="JDM174" s="157"/>
      <c r="JDN174" s="157"/>
      <c r="JDO174" s="157"/>
      <c r="JDP174" s="157"/>
      <c r="JDQ174" s="157"/>
      <c r="JDR174" s="157"/>
      <c r="JDS174" s="157"/>
      <c r="JDT174" s="157"/>
      <c r="JDU174" s="157"/>
      <c r="JDV174" s="157"/>
      <c r="JDW174" s="157"/>
      <c r="JDX174" s="157"/>
      <c r="JDY174" s="157"/>
      <c r="JDZ174" s="157"/>
      <c r="JEA174" s="157"/>
      <c r="JEB174" s="157"/>
      <c r="JEC174" s="157"/>
      <c r="JED174" s="157"/>
      <c r="JEE174" s="157"/>
      <c r="JEF174" s="157"/>
      <c r="JEG174" s="157"/>
      <c r="JEH174" s="157"/>
      <c r="JEI174" s="157"/>
      <c r="JEJ174" s="157"/>
      <c r="JEK174" s="157"/>
      <c r="JEL174" s="157"/>
      <c r="JEM174" s="157"/>
      <c r="JEN174" s="157"/>
      <c r="JEO174" s="157"/>
      <c r="JEP174" s="157"/>
      <c r="JEQ174" s="157"/>
      <c r="JER174" s="157"/>
      <c r="JES174" s="157"/>
      <c r="JET174" s="157"/>
      <c r="JEU174" s="157"/>
      <c r="JEV174" s="157"/>
      <c r="JEW174" s="157"/>
      <c r="JEX174" s="157"/>
      <c r="JEY174" s="157"/>
      <c r="JEZ174" s="157"/>
      <c r="JFA174" s="157"/>
      <c r="JFB174" s="157"/>
      <c r="JFC174" s="157"/>
      <c r="JFD174" s="157"/>
      <c r="JFE174" s="157"/>
      <c r="JFF174" s="157"/>
      <c r="JFG174" s="157"/>
      <c r="JFH174" s="157"/>
      <c r="JFI174" s="157"/>
      <c r="JFJ174" s="157"/>
      <c r="JFK174" s="157"/>
      <c r="JFL174" s="157"/>
      <c r="JFM174" s="157"/>
      <c r="JFN174" s="157"/>
      <c r="JFO174" s="157"/>
      <c r="JFP174" s="157"/>
      <c r="JFQ174" s="157"/>
      <c r="JFR174" s="157"/>
      <c r="JFS174" s="157"/>
      <c r="JFT174" s="157"/>
      <c r="JFU174" s="157"/>
      <c r="JFV174" s="157"/>
      <c r="JFW174" s="157"/>
      <c r="JFX174" s="157"/>
      <c r="JFY174" s="157"/>
      <c r="JFZ174" s="157"/>
      <c r="JGA174" s="157"/>
      <c r="JGB174" s="157"/>
      <c r="JGC174" s="157"/>
      <c r="JGD174" s="157"/>
      <c r="JGE174" s="157"/>
      <c r="JGF174" s="157"/>
      <c r="JGG174" s="157"/>
      <c r="JGH174" s="157"/>
      <c r="JGI174" s="157"/>
      <c r="JGJ174" s="157"/>
      <c r="JGK174" s="157"/>
      <c r="JGL174" s="157"/>
      <c r="JGM174" s="157"/>
      <c r="JGN174" s="157"/>
      <c r="JGO174" s="157"/>
      <c r="JGP174" s="157"/>
      <c r="JGQ174" s="157"/>
      <c r="JGR174" s="157"/>
      <c r="JGS174" s="157"/>
      <c r="JGT174" s="157"/>
      <c r="JGU174" s="157"/>
      <c r="JGV174" s="157"/>
      <c r="JGW174" s="157"/>
      <c r="JGX174" s="157"/>
      <c r="JGY174" s="157"/>
      <c r="JGZ174" s="157"/>
      <c r="JHA174" s="157"/>
      <c r="JHB174" s="157"/>
      <c r="JHC174" s="157"/>
      <c r="JHD174" s="157"/>
      <c r="JHE174" s="157"/>
      <c r="JHF174" s="157"/>
      <c r="JHG174" s="157"/>
      <c r="JHH174" s="157"/>
      <c r="JHI174" s="157"/>
      <c r="JHJ174" s="157"/>
      <c r="JHK174" s="157"/>
      <c r="JHL174" s="157"/>
      <c r="JHM174" s="157"/>
      <c r="JHN174" s="157"/>
      <c r="JHO174" s="157"/>
      <c r="JHP174" s="157"/>
      <c r="JHQ174" s="157"/>
      <c r="JHR174" s="157"/>
      <c r="JHS174" s="157"/>
      <c r="JHT174" s="157"/>
      <c r="JHU174" s="157"/>
      <c r="JHV174" s="157"/>
      <c r="JHW174" s="157"/>
      <c r="JHX174" s="157"/>
      <c r="JHY174" s="157"/>
      <c r="JHZ174" s="157"/>
      <c r="JIA174" s="157"/>
      <c r="JIB174" s="157"/>
      <c r="JIC174" s="157"/>
      <c r="JID174" s="157"/>
      <c r="JIE174" s="157"/>
      <c r="JIF174" s="157"/>
      <c r="JIG174" s="157"/>
      <c r="JIH174" s="157"/>
      <c r="JII174" s="157"/>
      <c r="JIJ174" s="157"/>
      <c r="JIK174" s="157"/>
      <c r="JIL174" s="157"/>
      <c r="JIM174" s="157"/>
      <c r="JIN174" s="157"/>
      <c r="JIO174" s="157"/>
      <c r="JIP174" s="157"/>
      <c r="JIQ174" s="157"/>
      <c r="JIR174" s="157"/>
      <c r="JIS174" s="157"/>
      <c r="JIT174" s="157"/>
      <c r="JIU174" s="157"/>
      <c r="JIV174" s="157"/>
      <c r="JIW174" s="157"/>
      <c r="JIX174" s="157"/>
      <c r="JIY174" s="157"/>
      <c r="JIZ174" s="157"/>
      <c r="JJA174" s="157"/>
      <c r="JJB174" s="157"/>
      <c r="JJC174" s="157"/>
      <c r="JJD174" s="157"/>
      <c r="JJE174" s="157"/>
      <c r="JJF174" s="157"/>
      <c r="JJG174" s="157"/>
      <c r="JJH174" s="157"/>
      <c r="JJI174" s="157"/>
      <c r="JJJ174" s="157"/>
      <c r="JJK174" s="157"/>
      <c r="JJL174" s="157"/>
      <c r="JJM174" s="157"/>
      <c r="JJN174" s="157"/>
      <c r="JJO174" s="157"/>
      <c r="JJP174" s="157"/>
      <c r="JJQ174" s="157"/>
      <c r="JJR174" s="157"/>
      <c r="JJS174" s="157"/>
      <c r="JJT174" s="157"/>
      <c r="JJU174" s="157"/>
      <c r="JJV174" s="157"/>
      <c r="JJW174" s="157"/>
      <c r="JJX174" s="157"/>
      <c r="JJY174" s="157"/>
      <c r="JJZ174" s="157"/>
      <c r="JKA174" s="157"/>
      <c r="JKB174" s="157"/>
      <c r="JKC174" s="157"/>
      <c r="JKD174" s="157"/>
      <c r="JKE174" s="157"/>
      <c r="JKF174" s="157"/>
      <c r="JKG174" s="157"/>
      <c r="JKH174" s="157"/>
      <c r="JKI174" s="157"/>
      <c r="JKJ174" s="157"/>
      <c r="JKK174" s="157"/>
      <c r="JKL174" s="157"/>
      <c r="JKM174" s="157"/>
      <c r="JKN174" s="157"/>
      <c r="JKO174" s="157"/>
      <c r="JKP174" s="157"/>
      <c r="JKQ174" s="157"/>
      <c r="JKR174" s="157"/>
      <c r="JKS174" s="157"/>
      <c r="JKT174" s="157"/>
      <c r="JKU174" s="157"/>
      <c r="JKV174" s="157"/>
      <c r="JKW174" s="157"/>
      <c r="JKX174" s="157"/>
      <c r="JKY174" s="157"/>
      <c r="JKZ174" s="157"/>
      <c r="JLA174" s="157"/>
      <c r="JLB174" s="157"/>
      <c r="JLC174" s="157"/>
      <c r="JLD174" s="157"/>
      <c r="JLE174" s="157"/>
      <c r="JLF174" s="157"/>
      <c r="JLG174" s="157"/>
      <c r="JLH174" s="157"/>
      <c r="JLI174" s="157"/>
      <c r="JLJ174" s="157"/>
      <c r="JLK174" s="157"/>
      <c r="JLL174" s="157"/>
      <c r="JLM174" s="157"/>
      <c r="JLN174" s="157"/>
      <c r="JLO174" s="157"/>
      <c r="JLP174" s="157"/>
      <c r="JLQ174" s="157"/>
      <c r="JLR174" s="157"/>
      <c r="JLS174" s="157"/>
      <c r="JLT174" s="157"/>
      <c r="JLU174" s="157"/>
      <c r="JLV174" s="157"/>
      <c r="JLW174" s="157"/>
      <c r="JLX174" s="157"/>
      <c r="JLY174" s="157"/>
      <c r="JLZ174" s="157"/>
      <c r="JMA174" s="157"/>
      <c r="JMB174" s="157"/>
      <c r="JMC174" s="157"/>
      <c r="JMD174" s="157"/>
      <c r="JME174" s="157"/>
      <c r="JMF174" s="157"/>
      <c r="JMG174" s="157"/>
      <c r="JMH174" s="157"/>
      <c r="JMI174" s="157"/>
      <c r="JMJ174" s="157"/>
      <c r="JMK174" s="157"/>
      <c r="JML174" s="157"/>
      <c r="JMM174" s="157"/>
      <c r="JMN174" s="157"/>
      <c r="JMO174" s="157"/>
      <c r="JMP174" s="157"/>
      <c r="JMQ174" s="157"/>
      <c r="JMR174" s="157"/>
      <c r="JMS174" s="157"/>
      <c r="JMT174" s="157"/>
      <c r="JMU174" s="157"/>
      <c r="JMV174" s="157"/>
      <c r="JMW174" s="157"/>
      <c r="JMX174" s="157"/>
      <c r="JMY174" s="157"/>
      <c r="JMZ174" s="157"/>
      <c r="JNA174" s="157"/>
      <c r="JNB174" s="157"/>
      <c r="JNC174" s="157"/>
      <c r="JND174" s="157"/>
      <c r="JNE174" s="157"/>
      <c r="JNF174" s="157"/>
      <c r="JNG174" s="157"/>
      <c r="JNH174" s="157"/>
      <c r="JNI174" s="157"/>
      <c r="JNJ174" s="157"/>
      <c r="JNK174" s="157"/>
      <c r="JNL174" s="157"/>
      <c r="JNM174" s="157"/>
      <c r="JNN174" s="157"/>
      <c r="JNO174" s="157"/>
      <c r="JNP174" s="157"/>
      <c r="JNQ174" s="157"/>
      <c r="JNR174" s="157"/>
      <c r="JNS174" s="157"/>
      <c r="JNT174" s="157"/>
      <c r="JNU174" s="157"/>
      <c r="JNV174" s="157"/>
      <c r="JNW174" s="157"/>
      <c r="JNX174" s="157"/>
      <c r="JNY174" s="157"/>
      <c r="JNZ174" s="157"/>
      <c r="JOA174" s="157"/>
      <c r="JOB174" s="157"/>
      <c r="JOC174" s="157"/>
      <c r="JOD174" s="157"/>
      <c r="JOE174" s="157"/>
      <c r="JOF174" s="157"/>
      <c r="JOG174" s="157"/>
      <c r="JOH174" s="157"/>
      <c r="JOI174" s="157"/>
      <c r="JOJ174" s="157"/>
      <c r="JOK174" s="157"/>
      <c r="JOL174" s="157"/>
      <c r="JOM174" s="157"/>
      <c r="JON174" s="157"/>
      <c r="JOO174" s="157"/>
      <c r="JOP174" s="157"/>
      <c r="JOQ174" s="157"/>
      <c r="JOR174" s="157"/>
      <c r="JOS174" s="157"/>
      <c r="JOT174" s="157"/>
      <c r="JOU174" s="157"/>
      <c r="JOV174" s="157"/>
      <c r="JOW174" s="157"/>
      <c r="JOX174" s="157"/>
      <c r="JOY174" s="157"/>
      <c r="JOZ174" s="157"/>
      <c r="JPA174" s="157"/>
      <c r="JPB174" s="157"/>
      <c r="JPC174" s="157"/>
      <c r="JPD174" s="157"/>
      <c r="JPE174" s="157"/>
      <c r="JPF174" s="157"/>
      <c r="JPG174" s="157"/>
      <c r="JPH174" s="157"/>
      <c r="JPI174" s="157"/>
      <c r="JPJ174" s="157"/>
      <c r="JPK174" s="157"/>
      <c r="JPL174" s="157"/>
      <c r="JPM174" s="157"/>
      <c r="JPN174" s="157"/>
      <c r="JPO174" s="157"/>
      <c r="JPP174" s="157"/>
      <c r="JPQ174" s="157"/>
      <c r="JPR174" s="157"/>
      <c r="JPS174" s="157"/>
      <c r="JPT174" s="157"/>
      <c r="JPU174" s="157"/>
      <c r="JPV174" s="157"/>
      <c r="JPW174" s="157"/>
      <c r="JPX174" s="157"/>
      <c r="JPY174" s="157"/>
      <c r="JPZ174" s="157"/>
      <c r="JQA174" s="157"/>
      <c r="JQB174" s="157"/>
      <c r="JQC174" s="157"/>
      <c r="JQD174" s="157"/>
      <c r="JQE174" s="157"/>
      <c r="JQF174" s="157"/>
      <c r="JQG174" s="157"/>
      <c r="JQH174" s="157"/>
      <c r="JQI174" s="157"/>
      <c r="JQJ174" s="157"/>
      <c r="JQK174" s="157"/>
      <c r="JQL174" s="157"/>
      <c r="JQM174" s="157"/>
      <c r="JQN174" s="157"/>
      <c r="JQO174" s="157"/>
      <c r="JQP174" s="157"/>
      <c r="JQQ174" s="157"/>
      <c r="JQR174" s="157"/>
      <c r="JQS174" s="157"/>
      <c r="JQT174" s="157"/>
      <c r="JQU174" s="157"/>
      <c r="JQV174" s="157"/>
      <c r="JQW174" s="157"/>
      <c r="JQX174" s="157"/>
      <c r="JQY174" s="157"/>
      <c r="JQZ174" s="157"/>
      <c r="JRA174" s="157"/>
      <c r="JRB174" s="157"/>
      <c r="JRC174" s="157"/>
      <c r="JRD174" s="157"/>
      <c r="JRE174" s="157"/>
      <c r="JRF174" s="157"/>
      <c r="JRG174" s="157"/>
      <c r="JRH174" s="157"/>
      <c r="JRI174" s="157"/>
      <c r="JRJ174" s="157"/>
      <c r="JRK174" s="157"/>
      <c r="JRL174" s="157"/>
      <c r="JRM174" s="157"/>
      <c r="JRN174" s="157"/>
      <c r="JRO174" s="157"/>
      <c r="JRP174" s="157"/>
      <c r="JRQ174" s="157"/>
      <c r="JRR174" s="157"/>
      <c r="JRS174" s="157"/>
      <c r="JRT174" s="157"/>
      <c r="JRU174" s="157"/>
      <c r="JRV174" s="157"/>
      <c r="JRW174" s="157"/>
      <c r="JRX174" s="157"/>
      <c r="JRY174" s="157"/>
      <c r="JRZ174" s="157"/>
      <c r="JSA174" s="157"/>
      <c r="JSB174" s="157"/>
      <c r="JSC174" s="157"/>
      <c r="JSD174" s="157"/>
      <c r="JSE174" s="157"/>
      <c r="JSF174" s="157"/>
      <c r="JSG174" s="157"/>
      <c r="JSH174" s="157"/>
      <c r="JSI174" s="157"/>
      <c r="JSJ174" s="157"/>
      <c r="JSK174" s="157"/>
      <c r="JSL174" s="157"/>
      <c r="JSM174" s="157"/>
      <c r="JSN174" s="157"/>
      <c r="JSO174" s="157"/>
      <c r="JSP174" s="157"/>
      <c r="JSQ174" s="157"/>
      <c r="JSR174" s="157"/>
      <c r="JSS174" s="157"/>
      <c r="JST174" s="157"/>
      <c r="JSU174" s="157"/>
      <c r="JSV174" s="157"/>
      <c r="JSW174" s="157"/>
      <c r="JSX174" s="157"/>
      <c r="JSY174" s="157"/>
      <c r="JSZ174" s="157"/>
      <c r="JTA174" s="157"/>
      <c r="JTB174" s="157"/>
      <c r="JTC174" s="157"/>
      <c r="JTD174" s="157"/>
      <c r="JTE174" s="157"/>
      <c r="JTF174" s="157"/>
      <c r="JTG174" s="157"/>
      <c r="JTH174" s="157"/>
      <c r="JTI174" s="157"/>
      <c r="JTJ174" s="157"/>
      <c r="JTK174" s="157"/>
      <c r="JTL174" s="157"/>
      <c r="JTM174" s="157"/>
      <c r="JTN174" s="157"/>
      <c r="JTO174" s="157"/>
      <c r="JTP174" s="157"/>
      <c r="JTQ174" s="157"/>
      <c r="JTR174" s="157"/>
      <c r="JTS174" s="157"/>
      <c r="JTT174" s="157"/>
      <c r="JTU174" s="157"/>
      <c r="JTV174" s="157"/>
      <c r="JTW174" s="157"/>
      <c r="JTX174" s="157"/>
      <c r="JTY174" s="157"/>
      <c r="JTZ174" s="157"/>
      <c r="JUA174" s="157"/>
      <c r="JUB174" s="157"/>
      <c r="JUC174" s="157"/>
      <c r="JUD174" s="157"/>
      <c r="JUE174" s="157"/>
      <c r="JUF174" s="157"/>
      <c r="JUG174" s="157"/>
      <c r="JUH174" s="157"/>
      <c r="JUI174" s="157"/>
      <c r="JUJ174" s="157"/>
      <c r="JUK174" s="157"/>
      <c r="JUL174" s="157"/>
      <c r="JUM174" s="157"/>
      <c r="JUN174" s="157"/>
      <c r="JUO174" s="157"/>
      <c r="JUP174" s="157"/>
      <c r="JUQ174" s="157"/>
      <c r="JUR174" s="157"/>
      <c r="JUS174" s="157"/>
      <c r="JUT174" s="157"/>
      <c r="JUU174" s="157"/>
      <c r="JUV174" s="157"/>
      <c r="JUW174" s="157"/>
      <c r="JUX174" s="157"/>
      <c r="JUY174" s="157"/>
      <c r="JUZ174" s="157"/>
      <c r="JVA174" s="157"/>
      <c r="JVB174" s="157"/>
      <c r="JVC174" s="157"/>
      <c r="JVD174" s="157"/>
      <c r="JVE174" s="157"/>
      <c r="JVF174" s="157"/>
      <c r="JVG174" s="157"/>
      <c r="JVH174" s="157"/>
      <c r="JVI174" s="157"/>
      <c r="JVJ174" s="157"/>
      <c r="JVK174" s="157"/>
      <c r="JVL174" s="157"/>
      <c r="JVM174" s="157"/>
      <c r="JVN174" s="157"/>
      <c r="JVO174" s="157"/>
      <c r="JVP174" s="157"/>
      <c r="JVQ174" s="157"/>
      <c r="JVR174" s="157"/>
      <c r="JVS174" s="157"/>
      <c r="JVT174" s="157"/>
      <c r="JVU174" s="157"/>
      <c r="JVV174" s="157"/>
      <c r="JVW174" s="157"/>
      <c r="JVX174" s="157"/>
      <c r="JVY174" s="157"/>
      <c r="JVZ174" s="157"/>
      <c r="JWA174" s="157"/>
      <c r="JWB174" s="157"/>
      <c r="JWC174" s="157"/>
      <c r="JWD174" s="157"/>
      <c r="JWE174" s="157"/>
      <c r="JWF174" s="157"/>
      <c r="JWG174" s="157"/>
      <c r="JWH174" s="157"/>
      <c r="JWI174" s="157"/>
      <c r="JWJ174" s="157"/>
      <c r="JWK174" s="157"/>
      <c r="JWL174" s="157"/>
      <c r="JWM174" s="157"/>
      <c r="JWN174" s="157"/>
      <c r="JWO174" s="157"/>
      <c r="JWP174" s="157"/>
      <c r="JWQ174" s="157"/>
      <c r="JWR174" s="157"/>
      <c r="JWS174" s="157"/>
      <c r="JWT174" s="157"/>
      <c r="JWU174" s="157"/>
      <c r="JWV174" s="157"/>
      <c r="JWW174" s="157"/>
      <c r="JWX174" s="157"/>
      <c r="JWY174" s="157"/>
      <c r="JWZ174" s="157"/>
      <c r="JXA174" s="157"/>
      <c r="JXB174" s="157"/>
      <c r="JXC174" s="157"/>
      <c r="JXD174" s="157"/>
      <c r="JXE174" s="157"/>
      <c r="JXF174" s="157"/>
      <c r="JXG174" s="157"/>
      <c r="JXH174" s="157"/>
      <c r="JXI174" s="157"/>
      <c r="JXJ174" s="157"/>
      <c r="JXK174" s="157"/>
      <c r="JXL174" s="157"/>
      <c r="JXM174" s="157"/>
      <c r="JXN174" s="157"/>
      <c r="JXO174" s="157"/>
      <c r="JXP174" s="157"/>
      <c r="JXQ174" s="157"/>
      <c r="JXR174" s="157"/>
      <c r="JXS174" s="157"/>
      <c r="JXT174" s="157"/>
      <c r="JXU174" s="157"/>
      <c r="JXV174" s="157"/>
      <c r="JXW174" s="157"/>
      <c r="JXX174" s="157"/>
      <c r="JXY174" s="157"/>
      <c r="JXZ174" s="157"/>
      <c r="JYA174" s="157"/>
      <c r="JYB174" s="157"/>
      <c r="JYC174" s="157"/>
      <c r="JYD174" s="157"/>
      <c r="JYE174" s="157"/>
      <c r="JYF174" s="157"/>
      <c r="JYG174" s="157"/>
      <c r="JYH174" s="157"/>
      <c r="JYI174" s="157"/>
      <c r="JYJ174" s="157"/>
      <c r="JYK174" s="157"/>
      <c r="JYL174" s="157"/>
      <c r="JYM174" s="157"/>
      <c r="JYN174" s="157"/>
      <c r="JYO174" s="157"/>
      <c r="JYP174" s="157"/>
      <c r="JYQ174" s="157"/>
      <c r="JYR174" s="157"/>
      <c r="JYS174" s="157"/>
      <c r="JYT174" s="157"/>
      <c r="JYU174" s="157"/>
      <c r="JYV174" s="157"/>
      <c r="JYW174" s="157"/>
      <c r="JYX174" s="157"/>
      <c r="JYY174" s="157"/>
      <c r="JYZ174" s="157"/>
      <c r="JZA174" s="157"/>
      <c r="JZB174" s="157"/>
      <c r="JZC174" s="157"/>
      <c r="JZD174" s="157"/>
      <c r="JZE174" s="157"/>
      <c r="JZF174" s="157"/>
      <c r="JZG174" s="157"/>
      <c r="JZH174" s="157"/>
      <c r="JZI174" s="157"/>
      <c r="JZJ174" s="157"/>
      <c r="JZK174" s="157"/>
      <c r="JZL174" s="157"/>
      <c r="JZM174" s="157"/>
      <c r="JZN174" s="157"/>
      <c r="JZO174" s="157"/>
      <c r="JZP174" s="157"/>
      <c r="JZQ174" s="157"/>
      <c r="JZR174" s="157"/>
      <c r="JZS174" s="157"/>
      <c r="JZT174" s="157"/>
      <c r="JZU174" s="157"/>
      <c r="JZV174" s="157"/>
      <c r="JZW174" s="157"/>
      <c r="JZX174" s="157"/>
      <c r="JZY174" s="157"/>
      <c r="JZZ174" s="157"/>
      <c r="KAA174" s="157"/>
      <c r="KAB174" s="157"/>
      <c r="KAC174" s="157"/>
      <c r="KAD174" s="157"/>
      <c r="KAE174" s="157"/>
      <c r="KAF174" s="157"/>
      <c r="KAG174" s="157"/>
      <c r="KAH174" s="157"/>
      <c r="KAI174" s="157"/>
      <c r="KAJ174" s="157"/>
      <c r="KAK174" s="157"/>
      <c r="KAL174" s="157"/>
      <c r="KAM174" s="157"/>
      <c r="KAN174" s="157"/>
      <c r="KAO174" s="157"/>
      <c r="KAP174" s="157"/>
      <c r="KAQ174" s="157"/>
      <c r="KAR174" s="157"/>
      <c r="KAS174" s="157"/>
      <c r="KAT174" s="157"/>
      <c r="KAU174" s="157"/>
      <c r="KAV174" s="157"/>
      <c r="KAW174" s="157"/>
      <c r="KAX174" s="157"/>
      <c r="KAY174" s="157"/>
      <c r="KAZ174" s="157"/>
      <c r="KBA174" s="157"/>
      <c r="KBB174" s="157"/>
      <c r="KBC174" s="157"/>
      <c r="KBD174" s="157"/>
      <c r="KBE174" s="157"/>
      <c r="KBF174" s="157"/>
      <c r="KBG174" s="157"/>
      <c r="KBH174" s="157"/>
      <c r="KBI174" s="157"/>
      <c r="KBJ174" s="157"/>
      <c r="KBK174" s="157"/>
      <c r="KBL174" s="157"/>
      <c r="KBM174" s="157"/>
      <c r="KBN174" s="157"/>
      <c r="KBO174" s="157"/>
      <c r="KBP174" s="157"/>
      <c r="KBQ174" s="157"/>
      <c r="KBR174" s="157"/>
      <c r="KBS174" s="157"/>
      <c r="KBT174" s="157"/>
      <c r="KBU174" s="157"/>
      <c r="KBV174" s="157"/>
      <c r="KBW174" s="157"/>
      <c r="KBX174" s="157"/>
      <c r="KBY174" s="157"/>
      <c r="KBZ174" s="157"/>
      <c r="KCA174" s="157"/>
      <c r="KCB174" s="157"/>
      <c r="KCC174" s="157"/>
      <c r="KCD174" s="157"/>
      <c r="KCE174" s="157"/>
      <c r="KCF174" s="157"/>
      <c r="KCG174" s="157"/>
      <c r="KCH174" s="157"/>
      <c r="KCI174" s="157"/>
      <c r="KCJ174" s="157"/>
      <c r="KCK174" s="157"/>
      <c r="KCL174" s="157"/>
      <c r="KCM174" s="157"/>
      <c r="KCN174" s="157"/>
      <c r="KCO174" s="157"/>
      <c r="KCP174" s="157"/>
      <c r="KCQ174" s="157"/>
      <c r="KCR174" s="157"/>
      <c r="KCS174" s="157"/>
      <c r="KCT174" s="157"/>
      <c r="KCU174" s="157"/>
      <c r="KCV174" s="157"/>
      <c r="KCW174" s="157"/>
      <c r="KCX174" s="157"/>
      <c r="KCY174" s="157"/>
      <c r="KCZ174" s="157"/>
      <c r="KDA174" s="157"/>
      <c r="KDB174" s="157"/>
      <c r="KDC174" s="157"/>
      <c r="KDD174" s="157"/>
      <c r="KDE174" s="157"/>
      <c r="KDF174" s="157"/>
      <c r="KDG174" s="157"/>
      <c r="KDH174" s="157"/>
      <c r="KDI174" s="157"/>
      <c r="KDJ174" s="157"/>
      <c r="KDK174" s="157"/>
      <c r="KDL174" s="157"/>
      <c r="KDM174" s="157"/>
      <c r="KDN174" s="157"/>
      <c r="KDO174" s="157"/>
      <c r="KDP174" s="157"/>
      <c r="KDQ174" s="157"/>
      <c r="KDR174" s="157"/>
      <c r="KDS174" s="157"/>
      <c r="KDT174" s="157"/>
      <c r="KDU174" s="157"/>
      <c r="KDV174" s="157"/>
      <c r="KDW174" s="157"/>
      <c r="KDX174" s="157"/>
      <c r="KDY174" s="157"/>
      <c r="KDZ174" s="157"/>
      <c r="KEA174" s="157"/>
      <c r="KEB174" s="157"/>
      <c r="KEC174" s="157"/>
      <c r="KED174" s="157"/>
      <c r="KEE174" s="157"/>
      <c r="KEF174" s="157"/>
      <c r="KEG174" s="157"/>
      <c r="KEH174" s="157"/>
      <c r="KEI174" s="157"/>
      <c r="KEJ174" s="157"/>
      <c r="KEK174" s="157"/>
      <c r="KEL174" s="157"/>
      <c r="KEM174" s="157"/>
      <c r="KEN174" s="157"/>
      <c r="KEO174" s="157"/>
      <c r="KEP174" s="157"/>
      <c r="KEQ174" s="157"/>
      <c r="KER174" s="157"/>
      <c r="KES174" s="157"/>
      <c r="KET174" s="157"/>
      <c r="KEU174" s="157"/>
      <c r="KEV174" s="157"/>
      <c r="KEW174" s="157"/>
      <c r="KEX174" s="157"/>
      <c r="KEY174" s="157"/>
      <c r="KEZ174" s="157"/>
      <c r="KFA174" s="157"/>
      <c r="KFB174" s="157"/>
      <c r="KFC174" s="157"/>
      <c r="KFD174" s="157"/>
      <c r="KFE174" s="157"/>
      <c r="KFF174" s="157"/>
      <c r="KFG174" s="157"/>
      <c r="KFH174" s="157"/>
      <c r="KFI174" s="157"/>
      <c r="KFJ174" s="157"/>
      <c r="KFK174" s="157"/>
      <c r="KFL174" s="157"/>
      <c r="KFM174" s="157"/>
      <c r="KFN174" s="157"/>
      <c r="KFO174" s="157"/>
      <c r="KFP174" s="157"/>
      <c r="KFQ174" s="157"/>
      <c r="KFR174" s="157"/>
      <c r="KFS174" s="157"/>
      <c r="KFT174" s="157"/>
      <c r="KFU174" s="157"/>
      <c r="KFV174" s="157"/>
      <c r="KFW174" s="157"/>
      <c r="KFX174" s="157"/>
      <c r="KFY174" s="157"/>
      <c r="KFZ174" s="157"/>
      <c r="KGA174" s="157"/>
      <c r="KGB174" s="157"/>
      <c r="KGC174" s="157"/>
      <c r="KGD174" s="157"/>
      <c r="KGE174" s="157"/>
      <c r="KGF174" s="157"/>
      <c r="KGG174" s="157"/>
      <c r="KGH174" s="157"/>
      <c r="KGI174" s="157"/>
      <c r="KGJ174" s="157"/>
      <c r="KGK174" s="157"/>
      <c r="KGL174" s="157"/>
      <c r="KGM174" s="157"/>
      <c r="KGN174" s="157"/>
      <c r="KGO174" s="157"/>
      <c r="KGP174" s="157"/>
      <c r="KGQ174" s="157"/>
      <c r="KGR174" s="157"/>
      <c r="KGS174" s="157"/>
      <c r="KGT174" s="157"/>
      <c r="KGU174" s="157"/>
      <c r="KGV174" s="157"/>
      <c r="KGW174" s="157"/>
      <c r="KGX174" s="157"/>
      <c r="KGY174" s="157"/>
      <c r="KGZ174" s="157"/>
      <c r="KHA174" s="157"/>
      <c r="KHB174" s="157"/>
      <c r="KHC174" s="157"/>
      <c r="KHD174" s="157"/>
      <c r="KHE174" s="157"/>
      <c r="KHF174" s="157"/>
      <c r="KHG174" s="157"/>
      <c r="KHH174" s="157"/>
      <c r="KHI174" s="157"/>
      <c r="KHJ174" s="157"/>
      <c r="KHK174" s="157"/>
      <c r="KHL174" s="157"/>
      <c r="KHM174" s="157"/>
      <c r="KHN174" s="157"/>
      <c r="KHO174" s="157"/>
      <c r="KHP174" s="157"/>
      <c r="KHQ174" s="157"/>
      <c r="KHR174" s="157"/>
      <c r="KHS174" s="157"/>
      <c r="KHT174" s="157"/>
      <c r="KHU174" s="157"/>
      <c r="KHV174" s="157"/>
      <c r="KHW174" s="157"/>
      <c r="KHX174" s="157"/>
      <c r="KHY174" s="157"/>
      <c r="KHZ174" s="157"/>
      <c r="KIA174" s="157"/>
      <c r="KIB174" s="157"/>
      <c r="KIC174" s="157"/>
      <c r="KID174" s="157"/>
      <c r="KIE174" s="157"/>
      <c r="KIF174" s="157"/>
      <c r="KIG174" s="157"/>
      <c r="KIH174" s="157"/>
      <c r="KII174" s="157"/>
      <c r="KIJ174" s="157"/>
      <c r="KIK174" s="157"/>
      <c r="KIL174" s="157"/>
      <c r="KIM174" s="157"/>
      <c r="KIN174" s="157"/>
      <c r="KIO174" s="157"/>
      <c r="KIP174" s="157"/>
      <c r="KIQ174" s="157"/>
      <c r="KIR174" s="157"/>
      <c r="KIS174" s="157"/>
      <c r="KIT174" s="157"/>
      <c r="KIU174" s="157"/>
      <c r="KIV174" s="157"/>
      <c r="KIW174" s="157"/>
      <c r="KIX174" s="157"/>
      <c r="KIY174" s="157"/>
      <c r="KIZ174" s="157"/>
      <c r="KJA174" s="157"/>
      <c r="KJB174" s="157"/>
      <c r="KJC174" s="157"/>
      <c r="KJD174" s="157"/>
      <c r="KJE174" s="157"/>
      <c r="KJF174" s="157"/>
      <c r="KJG174" s="157"/>
      <c r="KJH174" s="157"/>
      <c r="KJI174" s="157"/>
      <c r="KJJ174" s="157"/>
      <c r="KJK174" s="157"/>
      <c r="KJL174" s="157"/>
      <c r="KJM174" s="157"/>
      <c r="KJN174" s="157"/>
      <c r="KJO174" s="157"/>
      <c r="KJP174" s="157"/>
      <c r="KJQ174" s="157"/>
      <c r="KJR174" s="157"/>
      <c r="KJS174" s="157"/>
      <c r="KJT174" s="157"/>
      <c r="KJU174" s="157"/>
      <c r="KJV174" s="157"/>
      <c r="KJW174" s="157"/>
      <c r="KJX174" s="157"/>
      <c r="KJY174" s="157"/>
      <c r="KJZ174" s="157"/>
      <c r="KKA174" s="157"/>
      <c r="KKB174" s="157"/>
      <c r="KKC174" s="157"/>
      <c r="KKD174" s="157"/>
      <c r="KKE174" s="157"/>
      <c r="KKF174" s="157"/>
      <c r="KKG174" s="157"/>
      <c r="KKH174" s="157"/>
      <c r="KKI174" s="157"/>
      <c r="KKJ174" s="157"/>
      <c r="KKK174" s="157"/>
      <c r="KKL174" s="157"/>
      <c r="KKM174" s="157"/>
      <c r="KKN174" s="157"/>
      <c r="KKO174" s="157"/>
      <c r="KKP174" s="157"/>
      <c r="KKQ174" s="157"/>
      <c r="KKR174" s="157"/>
      <c r="KKS174" s="157"/>
      <c r="KKT174" s="157"/>
      <c r="KKU174" s="157"/>
      <c r="KKV174" s="157"/>
      <c r="KKW174" s="157"/>
      <c r="KKX174" s="157"/>
      <c r="KKY174" s="157"/>
      <c r="KKZ174" s="157"/>
      <c r="KLA174" s="157"/>
      <c r="KLB174" s="157"/>
      <c r="KLC174" s="157"/>
      <c r="KLD174" s="157"/>
      <c r="KLE174" s="157"/>
      <c r="KLF174" s="157"/>
      <c r="KLG174" s="157"/>
      <c r="KLH174" s="157"/>
      <c r="KLI174" s="157"/>
      <c r="KLJ174" s="157"/>
      <c r="KLK174" s="157"/>
      <c r="KLL174" s="157"/>
      <c r="KLM174" s="157"/>
      <c r="KLN174" s="157"/>
      <c r="KLO174" s="157"/>
      <c r="KLP174" s="157"/>
      <c r="KLQ174" s="157"/>
      <c r="KLR174" s="157"/>
      <c r="KLS174" s="157"/>
      <c r="KLT174" s="157"/>
      <c r="KLU174" s="157"/>
      <c r="KLV174" s="157"/>
      <c r="KLW174" s="157"/>
      <c r="KLX174" s="157"/>
      <c r="KLY174" s="157"/>
      <c r="KLZ174" s="157"/>
      <c r="KMA174" s="157"/>
      <c r="KMB174" s="157"/>
      <c r="KMC174" s="157"/>
      <c r="KMD174" s="157"/>
      <c r="KME174" s="157"/>
      <c r="KMF174" s="157"/>
      <c r="KMG174" s="157"/>
      <c r="KMH174" s="157"/>
      <c r="KMI174" s="157"/>
      <c r="KMJ174" s="157"/>
      <c r="KMK174" s="157"/>
      <c r="KML174" s="157"/>
      <c r="KMM174" s="157"/>
      <c r="KMN174" s="157"/>
      <c r="KMO174" s="157"/>
      <c r="KMP174" s="157"/>
      <c r="KMQ174" s="157"/>
      <c r="KMR174" s="157"/>
      <c r="KMS174" s="157"/>
      <c r="KMT174" s="157"/>
      <c r="KMU174" s="157"/>
      <c r="KMV174" s="157"/>
      <c r="KMW174" s="157"/>
      <c r="KMX174" s="157"/>
      <c r="KMY174" s="157"/>
      <c r="KMZ174" s="157"/>
      <c r="KNA174" s="157"/>
      <c r="KNB174" s="157"/>
      <c r="KNC174" s="157"/>
      <c r="KND174" s="157"/>
      <c r="KNE174" s="157"/>
      <c r="KNF174" s="157"/>
      <c r="KNG174" s="157"/>
      <c r="KNH174" s="157"/>
      <c r="KNI174" s="157"/>
      <c r="KNJ174" s="157"/>
      <c r="KNK174" s="157"/>
      <c r="KNL174" s="157"/>
      <c r="KNM174" s="157"/>
      <c r="KNN174" s="157"/>
      <c r="KNO174" s="157"/>
      <c r="KNP174" s="157"/>
      <c r="KNQ174" s="157"/>
      <c r="KNR174" s="157"/>
      <c r="KNS174" s="157"/>
      <c r="KNT174" s="157"/>
      <c r="KNU174" s="157"/>
      <c r="KNV174" s="157"/>
      <c r="KNW174" s="157"/>
      <c r="KNX174" s="157"/>
      <c r="KNY174" s="157"/>
      <c r="KNZ174" s="157"/>
      <c r="KOA174" s="157"/>
      <c r="KOB174" s="157"/>
      <c r="KOC174" s="157"/>
      <c r="KOD174" s="157"/>
      <c r="KOE174" s="157"/>
      <c r="KOF174" s="157"/>
      <c r="KOG174" s="157"/>
      <c r="KOH174" s="157"/>
      <c r="KOI174" s="157"/>
      <c r="KOJ174" s="157"/>
      <c r="KOK174" s="157"/>
      <c r="KOL174" s="157"/>
      <c r="KOM174" s="157"/>
      <c r="KON174" s="157"/>
      <c r="KOO174" s="157"/>
      <c r="KOP174" s="157"/>
      <c r="KOQ174" s="157"/>
      <c r="KOR174" s="157"/>
      <c r="KOS174" s="157"/>
      <c r="KOT174" s="157"/>
      <c r="KOU174" s="157"/>
      <c r="KOV174" s="157"/>
      <c r="KOW174" s="157"/>
      <c r="KOX174" s="157"/>
      <c r="KOY174" s="157"/>
      <c r="KOZ174" s="157"/>
      <c r="KPA174" s="157"/>
      <c r="KPB174" s="157"/>
      <c r="KPC174" s="157"/>
      <c r="KPD174" s="157"/>
      <c r="KPE174" s="157"/>
      <c r="KPF174" s="157"/>
      <c r="KPG174" s="157"/>
      <c r="KPH174" s="157"/>
      <c r="KPI174" s="157"/>
      <c r="KPJ174" s="157"/>
      <c r="KPK174" s="157"/>
      <c r="KPL174" s="157"/>
      <c r="KPM174" s="157"/>
      <c r="KPN174" s="157"/>
      <c r="KPO174" s="157"/>
      <c r="KPP174" s="157"/>
      <c r="KPQ174" s="157"/>
      <c r="KPR174" s="157"/>
      <c r="KPS174" s="157"/>
      <c r="KPT174" s="157"/>
      <c r="KPU174" s="157"/>
      <c r="KPV174" s="157"/>
      <c r="KPW174" s="157"/>
      <c r="KPX174" s="157"/>
      <c r="KPY174" s="157"/>
      <c r="KPZ174" s="157"/>
      <c r="KQA174" s="157"/>
      <c r="KQB174" s="157"/>
      <c r="KQC174" s="157"/>
      <c r="KQD174" s="157"/>
      <c r="KQE174" s="157"/>
      <c r="KQF174" s="157"/>
      <c r="KQG174" s="157"/>
      <c r="KQH174" s="157"/>
      <c r="KQI174" s="157"/>
      <c r="KQJ174" s="157"/>
      <c r="KQK174" s="157"/>
      <c r="KQL174" s="157"/>
      <c r="KQM174" s="157"/>
      <c r="KQN174" s="157"/>
      <c r="KQO174" s="157"/>
      <c r="KQP174" s="157"/>
      <c r="KQQ174" s="157"/>
      <c r="KQR174" s="157"/>
      <c r="KQS174" s="157"/>
      <c r="KQT174" s="157"/>
      <c r="KQU174" s="157"/>
      <c r="KQV174" s="157"/>
      <c r="KQW174" s="157"/>
      <c r="KQX174" s="157"/>
      <c r="KQY174" s="157"/>
      <c r="KQZ174" s="157"/>
      <c r="KRA174" s="157"/>
      <c r="KRB174" s="157"/>
      <c r="KRC174" s="157"/>
      <c r="KRD174" s="157"/>
      <c r="KRE174" s="157"/>
      <c r="KRF174" s="157"/>
      <c r="KRG174" s="157"/>
      <c r="KRH174" s="157"/>
      <c r="KRI174" s="157"/>
      <c r="KRJ174" s="157"/>
      <c r="KRK174" s="157"/>
      <c r="KRL174" s="157"/>
      <c r="KRM174" s="157"/>
      <c r="KRN174" s="157"/>
      <c r="KRO174" s="157"/>
      <c r="KRP174" s="157"/>
      <c r="KRQ174" s="157"/>
      <c r="KRR174" s="157"/>
      <c r="KRS174" s="157"/>
      <c r="KRT174" s="157"/>
      <c r="KRU174" s="157"/>
      <c r="KRV174" s="157"/>
      <c r="KRW174" s="157"/>
      <c r="KRX174" s="157"/>
      <c r="KRY174" s="157"/>
      <c r="KRZ174" s="157"/>
      <c r="KSA174" s="157"/>
      <c r="KSB174" s="157"/>
      <c r="KSC174" s="157"/>
      <c r="KSD174" s="157"/>
      <c r="KSE174" s="157"/>
      <c r="KSF174" s="157"/>
      <c r="KSG174" s="157"/>
      <c r="KSH174" s="157"/>
      <c r="KSI174" s="157"/>
      <c r="KSJ174" s="157"/>
      <c r="KSK174" s="157"/>
      <c r="KSL174" s="157"/>
      <c r="KSM174" s="157"/>
      <c r="KSN174" s="157"/>
      <c r="KSO174" s="157"/>
      <c r="KSP174" s="157"/>
      <c r="KSQ174" s="157"/>
      <c r="KSR174" s="157"/>
      <c r="KSS174" s="157"/>
      <c r="KST174" s="157"/>
      <c r="KSU174" s="157"/>
      <c r="KSV174" s="157"/>
      <c r="KSW174" s="157"/>
      <c r="KSX174" s="157"/>
      <c r="KSY174" s="157"/>
      <c r="KSZ174" s="157"/>
      <c r="KTA174" s="157"/>
      <c r="KTB174" s="157"/>
      <c r="KTC174" s="157"/>
      <c r="KTD174" s="157"/>
      <c r="KTE174" s="157"/>
      <c r="KTF174" s="157"/>
      <c r="KTG174" s="157"/>
      <c r="KTH174" s="157"/>
      <c r="KTI174" s="157"/>
      <c r="KTJ174" s="157"/>
      <c r="KTK174" s="157"/>
      <c r="KTL174" s="157"/>
      <c r="KTM174" s="157"/>
      <c r="KTN174" s="157"/>
      <c r="KTO174" s="157"/>
      <c r="KTP174" s="157"/>
      <c r="KTQ174" s="157"/>
      <c r="KTR174" s="157"/>
      <c r="KTS174" s="157"/>
      <c r="KTT174" s="157"/>
      <c r="KTU174" s="157"/>
      <c r="KTV174" s="157"/>
      <c r="KTW174" s="157"/>
      <c r="KTX174" s="157"/>
      <c r="KTY174" s="157"/>
      <c r="KTZ174" s="157"/>
      <c r="KUA174" s="157"/>
      <c r="KUB174" s="157"/>
      <c r="KUC174" s="157"/>
      <c r="KUD174" s="157"/>
      <c r="KUE174" s="157"/>
      <c r="KUF174" s="157"/>
      <c r="KUG174" s="157"/>
      <c r="KUH174" s="157"/>
      <c r="KUI174" s="157"/>
      <c r="KUJ174" s="157"/>
      <c r="KUK174" s="157"/>
      <c r="KUL174" s="157"/>
      <c r="KUM174" s="157"/>
      <c r="KUN174" s="157"/>
      <c r="KUO174" s="157"/>
      <c r="KUP174" s="157"/>
      <c r="KUQ174" s="157"/>
      <c r="KUR174" s="157"/>
      <c r="KUS174" s="157"/>
      <c r="KUT174" s="157"/>
      <c r="KUU174" s="157"/>
      <c r="KUV174" s="157"/>
      <c r="KUW174" s="157"/>
      <c r="KUX174" s="157"/>
      <c r="KUY174" s="157"/>
      <c r="KUZ174" s="157"/>
      <c r="KVA174" s="157"/>
      <c r="KVB174" s="157"/>
      <c r="KVC174" s="157"/>
      <c r="KVD174" s="157"/>
      <c r="KVE174" s="157"/>
      <c r="KVF174" s="157"/>
      <c r="KVG174" s="157"/>
      <c r="KVH174" s="157"/>
      <c r="KVI174" s="157"/>
      <c r="KVJ174" s="157"/>
      <c r="KVK174" s="157"/>
      <c r="KVL174" s="157"/>
      <c r="KVM174" s="157"/>
      <c r="KVN174" s="157"/>
      <c r="KVO174" s="157"/>
      <c r="KVP174" s="157"/>
      <c r="KVQ174" s="157"/>
      <c r="KVR174" s="157"/>
      <c r="KVS174" s="157"/>
      <c r="KVT174" s="157"/>
      <c r="KVU174" s="157"/>
      <c r="KVV174" s="157"/>
      <c r="KVW174" s="157"/>
      <c r="KVX174" s="157"/>
      <c r="KVY174" s="157"/>
      <c r="KVZ174" s="157"/>
      <c r="KWA174" s="157"/>
      <c r="KWB174" s="157"/>
      <c r="KWC174" s="157"/>
      <c r="KWD174" s="157"/>
      <c r="KWE174" s="157"/>
      <c r="KWF174" s="157"/>
      <c r="KWG174" s="157"/>
      <c r="KWH174" s="157"/>
      <c r="KWI174" s="157"/>
      <c r="KWJ174" s="157"/>
      <c r="KWK174" s="157"/>
      <c r="KWL174" s="157"/>
      <c r="KWM174" s="157"/>
      <c r="KWN174" s="157"/>
      <c r="KWO174" s="157"/>
      <c r="KWP174" s="157"/>
      <c r="KWQ174" s="157"/>
      <c r="KWR174" s="157"/>
      <c r="KWS174" s="157"/>
      <c r="KWT174" s="157"/>
      <c r="KWU174" s="157"/>
      <c r="KWV174" s="157"/>
      <c r="KWW174" s="157"/>
      <c r="KWX174" s="157"/>
      <c r="KWY174" s="157"/>
      <c r="KWZ174" s="157"/>
      <c r="KXA174" s="157"/>
      <c r="KXB174" s="157"/>
      <c r="KXC174" s="157"/>
      <c r="KXD174" s="157"/>
      <c r="KXE174" s="157"/>
      <c r="KXF174" s="157"/>
      <c r="KXG174" s="157"/>
      <c r="KXH174" s="157"/>
      <c r="KXI174" s="157"/>
      <c r="KXJ174" s="157"/>
      <c r="KXK174" s="157"/>
      <c r="KXL174" s="157"/>
      <c r="KXM174" s="157"/>
      <c r="KXN174" s="157"/>
      <c r="KXO174" s="157"/>
      <c r="KXP174" s="157"/>
      <c r="KXQ174" s="157"/>
      <c r="KXR174" s="157"/>
      <c r="KXS174" s="157"/>
      <c r="KXT174" s="157"/>
      <c r="KXU174" s="157"/>
      <c r="KXV174" s="157"/>
      <c r="KXW174" s="157"/>
      <c r="KXX174" s="157"/>
      <c r="KXY174" s="157"/>
      <c r="KXZ174" s="157"/>
      <c r="KYA174" s="157"/>
      <c r="KYB174" s="157"/>
      <c r="KYC174" s="157"/>
      <c r="KYD174" s="157"/>
      <c r="KYE174" s="157"/>
      <c r="KYF174" s="157"/>
      <c r="KYG174" s="157"/>
      <c r="KYH174" s="157"/>
      <c r="KYI174" s="157"/>
      <c r="KYJ174" s="157"/>
      <c r="KYK174" s="157"/>
      <c r="KYL174" s="157"/>
      <c r="KYM174" s="157"/>
      <c r="KYN174" s="157"/>
      <c r="KYO174" s="157"/>
      <c r="KYP174" s="157"/>
      <c r="KYQ174" s="157"/>
      <c r="KYR174" s="157"/>
      <c r="KYS174" s="157"/>
      <c r="KYT174" s="157"/>
      <c r="KYU174" s="157"/>
      <c r="KYV174" s="157"/>
      <c r="KYW174" s="157"/>
      <c r="KYX174" s="157"/>
      <c r="KYY174" s="157"/>
      <c r="KYZ174" s="157"/>
      <c r="KZA174" s="157"/>
      <c r="KZB174" s="157"/>
      <c r="KZC174" s="157"/>
      <c r="KZD174" s="157"/>
      <c r="KZE174" s="157"/>
      <c r="KZF174" s="157"/>
      <c r="KZG174" s="157"/>
      <c r="KZH174" s="157"/>
      <c r="KZI174" s="157"/>
      <c r="KZJ174" s="157"/>
      <c r="KZK174" s="157"/>
      <c r="KZL174" s="157"/>
      <c r="KZM174" s="157"/>
      <c r="KZN174" s="157"/>
      <c r="KZO174" s="157"/>
      <c r="KZP174" s="157"/>
      <c r="KZQ174" s="157"/>
      <c r="KZR174" s="157"/>
      <c r="KZS174" s="157"/>
      <c r="KZT174" s="157"/>
      <c r="KZU174" s="157"/>
      <c r="KZV174" s="157"/>
      <c r="KZW174" s="157"/>
      <c r="KZX174" s="157"/>
      <c r="KZY174" s="157"/>
      <c r="KZZ174" s="157"/>
      <c r="LAA174" s="157"/>
      <c r="LAB174" s="157"/>
      <c r="LAC174" s="157"/>
      <c r="LAD174" s="157"/>
      <c r="LAE174" s="157"/>
      <c r="LAF174" s="157"/>
      <c r="LAG174" s="157"/>
      <c r="LAH174" s="157"/>
      <c r="LAI174" s="157"/>
      <c r="LAJ174" s="157"/>
      <c r="LAK174" s="157"/>
      <c r="LAL174" s="157"/>
      <c r="LAM174" s="157"/>
      <c r="LAN174" s="157"/>
      <c r="LAO174" s="157"/>
      <c r="LAP174" s="157"/>
      <c r="LAQ174" s="157"/>
      <c r="LAR174" s="157"/>
      <c r="LAS174" s="157"/>
      <c r="LAT174" s="157"/>
      <c r="LAU174" s="157"/>
      <c r="LAV174" s="157"/>
      <c r="LAW174" s="157"/>
      <c r="LAX174" s="157"/>
      <c r="LAY174" s="157"/>
      <c r="LAZ174" s="157"/>
      <c r="LBA174" s="157"/>
      <c r="LBB174" s="157"/>
      <c r="LBC174" s="157"/>
      <c r="LBD174" s="157"/>
      <c r="LBE174" s="157"/>
      <c r="LBF174" s="157"/>
      <c r="LBG174" s="157"/>
      <c r="LBH174" s="157"/>
      <c r="LBI174" s="157"/>
      <c r="LBJ174" s="157"/>
      <c r="LBK174" s="157"/>
      <c r="LBL174" s="157"/>
      <c r="LBM174" s="157"/>
      <c r="LBN174" s="157"/>
      <c r="LBO174" s="157"/>
      <c r="LBP174" s="157"/>
      <c r="LBQ174" s="157"/>
      <c r="LBR174" s="157"/>
      <c r="LBS174" s="157"/>
      <c r="LBT174" s="157"/>
      <c r="LBU174" s="157"/>
      <c r="LBV174" s="157"/>
      <c r="LBW174" s="157"/>
      <c r="LBX174" s="157"/>
      <c r="LBY174" s="157"/>
      <c r="LBZ174" s="157"/>
      <c r="LCA174" s="157"/>
      <c r="LCB174" s="157"/>
      <c r="LCC174" s="157"/>
      <c r="LCD174" s="157"/>
      <c r="LCE174" s="157"/>
      <c r="LCF174" s="157"/>
      <c r="LCG174" s="157"/>
      <c r="LCH174" s="157"/>
      <c r="LCI174" s="157"/>
      <c r="LCJ174" s="157"/>
      <c r="LCK174" s="157"/>
      <c r="LCL174" s="157"/>
      <c r="LCM174" s="157"/>
      <c r="LCN174" s="157"/>
      <c r="LCO174" s="157"/>
      <c r="LCP174" s="157"/>
      <c r="LCQ174" s="157"/>
      <c r="LCR174" s="157"/>
      <c r="LCS174" s="157"/>
      <c r="LCT174" s="157"/>
      <c r="LCU174" s="157"/>
      <c r="LCV174" s="157"/>
      <c r="LCW174" s="157"/>
      <c r="LCX174" s="157"/>
      <c r="LCY174" s="157"/>
      <c r="LCZ174" s="157"/>
      <c r="LDA174" s="157"/>
      <c r="LDB174" s="157"/>
      <c r="LDC174" s="157"/>
      <c r="LDD174" s="157"/>
      <c r="LDE174" s="157"/>
      <c r="LDF174" s="157"/>
      <c r="LDG174" s="157"/>
      <c r="LDH174" s="157"/>
      <c r="LDI174" s="157"/>
      <c r="LDJ174" s="157"/>
      <c r="LDK174" s="157"/>
      <c r="LDL174" s="157"/>
      <c r="LDM174" s="157"/>
      <c r="LDN174" s="157"/>
      <c r="LDO174" s="157"/>
      <c r="LDP174" s="157"/>
      <c r="LDQ174" s="157"/>
      <c r="LDR174" s="157"/>
      <c r="LDS174" s="157"/>
      <c r="LDT174" s="157"/>
      <c r="LDU174" s="157"/>
      <c r="LDV174" s="157"/>
      <c r="LDW174" s="157"/>
      <c r="LDX174" s="157"/>
      <c r="LDY174" s="157"/>
      <c r="LDZ174" s="157"/>
      <c r="LEA174" s="157"/>
      <c r="LEB174" s="157"/>
      <c r="LEC174" s="157"/>
      <c r="LED174" s="157"/>
      <c r="LEE174" s="157"/>
      <c r="LEF174" s="157"/>
      <c r="LEG174" s="157"/>
      <c r="LEH174" s="157"/>
      <c r="LEI174" s="157"/>
      <c r="LEJ174" s="157"/>
      <c r="LEK174" s="157"/>
      <c r="LEL174" s="157"/>
      <c r="LEM174" s="157"/>
      <c r="LEN174" s="157"/>
      <c r="LEO174" s="157"/>
      <c r="LEP174" s="157"/>
      <c r="LEQ174" s="157"/>
      <c r="LER174" s="157"/>
      <c r="LES174" s="157"/>
      <c r="LET174" s="157"/>
      <c r="LEU174" s="157"/>
      <c r="LEV174" s="157"/>
      <c r="LEW174" s="157"/>
      <c r="LEX174" s="157"/>
      <c r="LEY174" s="157"/>
      <c r="LEZ174" s="157"/>
      <c r="LFA174" s="157"/>
      <c r="LFB174" s="157"/>
      <c r="LFC174" s="157"/>
      <c r="LFD174" s="157"/>
      <c r="LFE174" s="157"/>
      <c r="LFF174" s="157"/>
      <c r="LFG174" s="157"/>
      <c r="LFH174" s="157"/>
      <c r="LFI174" s="157"/>
      <c r="LFJ174" s="157"/>
      <c r="LFK174" s="157"/>
      <c r="LFL174" s="157"/>
      <c r="LFM174" s="157"/>
      <c r="LFN174" s="157"/>
      <c r="LFO174" s="157"/>
      <c r="LFP174" s="157"/>
      <c r="LFQ174" s="157"/>
      <c r="LFR174" s="157"/>
      <c r="LFS174" s="157"/>
      <c r="LFT174" s="157"/>
      <c r="LFU174" s="157"/>
      <c r="LFV174" s="157"/>
      <c r="LFW174" s="157"/>
      <c r="LFX174" s="157"/>
      <c r="LFY174" s="157"/>
      <c r="LFZ174" s="157"/>
      <c r="LGA174" s="157"/>
      <c r="LGB174" s="157"/>
      <c r="LGC174" s="157"/>
      <c r="LGD174" s="157"/>
      <c r="LGE174" s="157"/>
      <c r="LGF174" s="157"/>
      <c r="LGG174" s="157"/>
      <c r="LGH174" s="157"/>
      <c r="LGI174" s="157"/>
      <c r="LGJ174" s="157"/>
      <c r="LGK174" s="157"/>
      <c r="LGL174" s="157"/>
      <c r="LGM174" s="157"/>
      <c r="LGN174" s="157"/>
      <c r="LGO174" s="157"/>
      <c r="LGP174" s="157"/>
      <c r="LGQ174" s="157"/>
      <c r="LGR174" s="157"/>
      <c r="LGS174" s="157"/>
      <c r="LGT174" s="157"/>
      <c r="LGU174" s="157"/>
      <c r="LGV174" s="157"/>
      <c r="LGW174" s="157"/>
      <c r="LGX174" s="157"/>
      <c r="LGY174" s="157"/>
      <c r="LGZ174" s="157"/>
      <c r="LHA174" s="157"/>
      <c r="LHB174" s="157"/>
      <c r="LHC174" s="157"/>
      <c r="LHD174" s="157"/>
      <c r="LHE174" s="157"/>
      <c r="LHF174" s="157"/>
      <c r="LHG174" s="157"/>
      <c r="LHH174" s="157"/>
      <c r="LHI174" s="157"/>
      <c r="LHJ174" s="157"/>
      <c r="LHK174" s="157"/>
      <c r="LHL174" s="157"/>
      <c r="LHM174" s="157"/>
      <c r="LHN174" s="157"/>
      <c r="LHO174" s="157"/>
      <c r="LHP174" s="157"/>
      <c r="LHQ174" s="157"/>
      <c r="LHR174" s="157"/>
      <c r="LHS174" s="157"/>
      <c r="LHT174" s="157"/>
      <c r="LHU174" s="157"/>
      <c r="LHV174" s="157"/>
      <c r="LHW174" s="157"/>
      <c r="LHX174" s="157"/>
      <c r="LHY174" s="157"/>
      <c r="LHZ174" s="157"/>
      <c r="LIA174" s="157"/>
      <c r="LIB174" s="157"/>
      <c r="LIC174" s="157"/>
      <c r="LID174" s="157"/>
      <c r="LIE174" s="157"/>
      <c r="LIF174" s="157"/>
      <c r="LIG174" s="157"/>
      <c r="LIH174" s="157"/>
      <c r="LII174" s="157"/>
      <c r="LIJ174" s="157"/>
      <c r="LIK174" s="157"/>
      <c r="LIL174" s="157"/>
      <c r="LIM174" s="157"/>
      <c r="LIN174" s="157"/>
      <c r="LIO174" s="157"/>
      <c r="LIP174" s="157"/>
      <c r="LIQ174" s="157"/>
      <c r="LIR174" s="157"/>
      <c r="LIS174" s="157"/>
      <c r="LIT174" s="157"/>
      <c r="LIU174" s="157"/>
      <c r="LIV174" s="157"/>
      <c r="LIW174" s="157"/>
      <c r="LIX174" s="157"/>
      <c r="LIY174" s="157"/>
      <c r="LIZ174" s="157"/>
      <c r="LJA174" s="157"/>
      <c r="LJB174" s="157"/>
      <c r="LJC174" s="157"/>
      <c r="LJD174" s="157"/>
      <c r="LJE174" s="157"/>
      <c r="LJF174" s="157"/>
      <c r="LJG174" s="157"/>
      <c r="LJH174" s="157"/>
      <c r="LJI174" s="157"/>
      <c r="LJJ174" s="157"/>
      <c r="LJK174" s="157"/>
      <c r="LJL174" s="157"/>
      <c r="LJM174" s="157"/>
      <c r="LJN174" s="157"/>
      <c r="LJO174" s="157"/>
      <c r="LJP174" s="157"/>
      <c r="LJQ174" s="157"/>
      <c r="LJR174" s="157"/>
      <c r="LJS174" s="157"/>
      <c r="LJT174" s="157"/>
      <c r="LJU174" s="157"/>
      <c r="LJV174" s="157"/>
      <c r="LJW174" s="157"/>
      <c r="LJX174" s="157"/>
      <c r="LJY174" s="157"/>
      <c r="LJZ174" s="157"/>
      <c r="LKA174" s="157"/>
      <c r="LKB174" s="157"/>
      <c r="LKC174" s="157"/>
      <c r="LKD174" s="157"/>
      <c r="LKE174" s="157"/>
      <c r="LKF174" s="157"/>
      <c r="LKG174" s="157"/>
      <c r="LKH174" s="157"/>
      <c r="LKI174" s="157"/>
      <c r="LKJ174" s="157"/>
      <c r="LKK174" s="157"/>
      <c r="LKL174" s="157"/>
      <c r="LKM174" s="157"/>
      <c r="LKN174" s="157"/>
      <c r="LKO174" s="157"/>
      <c r="LKP174" s="157"/>
      <c r="LKQ174" s="157"/>
      <c r="LKR174" s="157"/>
      <c r="LKS174" s="157"/>
      <c r="LKT174" s="157"/>
      <c r="LKU174" s="157"/>
      <c r="LKV174" s="157"/>
      <c r="LKW174" s="157"/>
      <c r="LKX174" s="157"/>
      <c r="LKY174" s="157"/>
      <c r="LKZ174" s="157"/>
      <c r="LLA174" s="157"/>
      <c r="LLB174" s="157"/>
      <c r="LLC174" s="157"/>
      <c r="LLD174" s="157"/>
      <c r="LLE174" s="157"/>
      <c r="LLF174" s="157"/>
      <c r="LLG174" s="157"/>
      <c r="LLH174" s="157"/>
      <c r="LLI174" s="157"/>
      <c r="LLJ174" s="157"/>
      <c r="LLK174" s="157"/>
      <c r="LLL174" s="157"/>
      <c r="LLM174" s="157"/>
      <c r="LLN174" s="157"/>
      <c r="LLO174" s="157"/>
      <c r="LLP174" s="157"/>
      <c r="LLQ174" s="157"/>
      <c r="LLR174" s="157"/>
      <c r="LLS174" s="157"/>
      <c r="LLT174" s="157"/>
      <c r="LLU174" s="157"/>
      <c r="LLV174" s="157"/>
      <c r="LLW174" s="157"/>
      <c r="LLX174" s="157"/>
      <c r="LLY174" s="157"/>
      <c r="LLZ174" s="157"/>
      <c r="LMA174" s="157"/>
      <c r="LMB174" s="157"/>
      <c r="LMC174" s="157"/>
      <c r="LMD174" s="157"/>
      <c r="LME174" s="157"/>
      <c r="LMF174" s="157"/>
      <c r="LMG174" s="157"/>
      <c r="LMH174" s="157"/>
      <c r="LMI174" s="157"/>
      <c r="LMJ174" s="157"/>
      <c r="LMK174" s="157"/>
      <c r="LML174" s="157"/>
      <c r="LMM174" s="157"/>
      <c r="LMN174" s="157"/>
      <c r="LMO174" s="157"/>
      <c r="LMP174" s="157"/>
      <c r="LMQ174" s="157"/>
      <c r="LMR174" s="157"/>
      <c r="LMS174" s="157"/>
      <c r="LMT174" s="157"/>
      <c r="LMU174" s="157"/>
      <c r="LMV174" s="157"/>
      <c r="LMW174" s="157"/>
      <c r="LMX174" s="157"/>
      <c r="LMY174" s="157"/>
      <c r="LMZ174" s="157"/>
      <c r="LNA174" s="157"/>
      <c r="LNB174" s="157"/>
      <c r="LNC174" s="157"/>
      <c r="LND174" s="157"/>
      <c r="LNE174" s="157"/>
      <c r="LNF174" s="157"/>
      <c r="LNG174" s="157"/>
      <c r="LNH174" s="157"/>
      <c r="LNI174" s="157"/>
      <c r="LNJ174" s="157"/>
      <c r="LNK174" s="157"/>
      <c r="LNL174" s="157"/>
      <c r="LNM174" s="157"/>
      <c r="LNN174" s="157"/>
      <c r="LNO174" s="157"/>
      <c r="LNP174" s="157"/>
      <c r="LNQ174" s="157"/>
      <c r="LNR174" s="157"/>
      <c r="LNS174" s="157"/>
      <c r="LNT174" s="157"/>
      <c r="LNU174" s="157"/>
      <c r="LNV174" s="157"/>
      <c r="LNW174" s="157"/>
      <c r="LNX174" s="157"/>
      <c r="LNY174" s="157"/>
      <c r="LNZ174" s="157"/>
      <c r="LOA174" s="157"/>
      <c r="LOB174" s="157"/>
      <c r="LOC174" s="157"/>
      <c r="LOD174" s="157"/>
      <c r="LOE174" s="157"/>
      <c r="LOF174" s="157"/>
      <c r="LOG174" s="157"/>
      <c r="LOH174" s="157"/>
      <c r="LOI174" s="157"/>
      <c r="LOJ174" s="157"/>
      <c r="LOK174" s="157"/>
      <c r="LOL174" s="157"/>
      <c r="LOM174" s="157"/>
      <c r="LON174" s="157"/>
      <c r="LOO174" s="157"/>
      <c r="LOP174" s="157"/>
      <c r="LOQ174" s="157"/>
      <c r="LOR174" s="157"/>
      <c r="LOS174" s="157"/>
      <c r="LOT174" s="157"/>
      <c r="LOU174" s="157"/>
      <c r="LOV174" s="157"/>
      <c r="LOW174" s="157"/>
      <c r="LOX174" s="157"/>
      <c r="LOY174" s="157"/>
      <c r="LOZ174" s="157"/>
      <c r="LPA174" s="157"/>
      <c r="LPB174" s="157"/>
      <c r="LPC174" s="157"/>
      <c r="LPD174" s="157"/>
      <c r="LPE174" s="157"/>
      <c r="LPF174" s="157"/>
      <c r="LPG174" s="157"/>
      <c r="LPH174" s="157"/>
      <c r="LPI174" s="157"/>
      <c r="LPJ174" s="157"/>
      <c r="LPK174" s="157"/>
      <c r="LPL174" s="157"/>
      <c r="LPM174" s="157"/>
      <c r="LPN174" s="157"/>
      <c r="LPO174" s="157"/>
      <c r="LPP174" s="157"/>
      <c r="LPQ174" s="157"/>
      <c r="LPR174" s="157"/>
      <c r="LPS174" s="157"/>
      <c r="LPT174" s="157"/>
      <c r="LPU174" s="157"/>
      <c r="LPV174" s="157"/>
      <c r="LPW174" s="157"/>
      <c r="LPX174" s="157"/>
      <c r="LPY174" s="157"/>
      <c r="LPZ174" s="157"/>
      <c r="LQA174" s="157"/>
      <c r="LQB174" s="157"/>
      <c r="LQC174" s="157"/>
      <c r="LQD174" s="157"/>
      <c r="LQE174" s="157"/>
      <c r="LQF174" s="157"/>
      <c r="LQG174" s="157"/>
      <c r="LQH174" s="157"/>
      <c r="LQI174" s="157"/>
      <c r="LQJ174" s="157"/>
      <c r="LQK174" s="157"/>
      <c r="LQL174" s="157"/>
      <c r="LQM174" s="157"/>
      <c r="LQN174" s="157"/>
      <c r="LQO174" s="157"/>
      <c r="LQP174" s="157"/>
      <c r="LQQ174" s="157"/>
      <c r="LQR174" s="157"/>
      <c r="LQS174" s="157"/>
      <c r="LQT174" s="157"/>
      <c r="LQU174" s="157"/>
      <c r="LQV174" s="157"/>
      <c r="LQW174" s="157"/>
      <c r="LQX174" s="157"/>
      <c r="LQY174" s="157"/>
      <c r="LQZ174" s="157"/>
      <c r="LRA174" s="157"/>
      <c r="LRB174" s="157"/>
      <c r="LRC174" s="157"/>
      <c r="LRD174" s="157"/>
      <c r="LRE174" s="157"/>
      <c r="LRF174" s="157"/>
      <c r="LRG174" s="157"/>
      <c r="LRH174" s="157"/>
      <c r="LRI174" s="157"/>
      <c r="LRJ174" s="157"/>
      <c r="LRK174" s="157"/>
      <c r="LRL174" s="157"/>
      <c r="LRM174" s="157"/>
      <c r="LRN174" s="157"/>
      <c r="LRO174" s="157"/>
      <c r="LRP174" s="157"/>
      <c r="LRQ174" s="157"/>
      <c r="LRR174" s="157"/>
      <c r="LRS174" s="157"/>
      <c r="LRT174" s="157"/>
      <c r="LRU174" s="157"/>
      <c r="LRV174" s="157"/>
      <c r="LRW174" s="157"/>
      <c r="LRX174" s="157"/>
      <c r="LRY174" s="157"/>
      <c r="LRZ174" s="157"/>
      <c r="LSA174" s="157"/>
      <c r="LSB174" s="157"/>
      <c r="LSC174" s="157"/>
      <c r="LSD174" s="157"/>
      <c r="LSE174" s="157"/>
      <c r="LSF174" s="157"/>
      <c r="LSG174" s="157"/>
      <c r="LSH174" s="157"/>
      <c r="LSI174" s="157"/>
      <c r="LSJ174" s="157"/>
      <c r="LSK174" s="157"/>
      <c r="LSL174" s="157"/>
      <c r="LSM174" s="157"/>
      <c r="LSN174" s="157"/>
      <c r="LSO174" s="157"/>
      <c r="LSP174" s="157"/>
      <c r="LSQ174" s="157"/>
      <c r="LSR174" s="157"/>
      <c r="LSS174" s="157"/>
      <c r="LST174" s="157"/>
      <c r="LSU174" s="157"/>
      <c r="LSV174" s="157"/>
      <c r="LSW174" s="157"/>
      <c r="LSX174" s="157"/>
      <c r="LSY174" s="157"/>
      <c r="LSZ174" s="157"/>
      <c r="LTA174" s="157"/>
      <c r="LTB174" s="157"/>
      <c r="LTC174" s="157"/>
      <c r="LTD174" s="157"/>
      <c r="LTE174" s="157"/>
      <c r="LTF174" s="157"/>
      <c r="LTG174" s="157"/>
      <c r="LTH174" s="157"/>
      <c r="LTI174" s="157"/>
      <c r="LTJ174" s="157"/>
      <c r="LTK174" s="157"/>
      <c r="LTL174" s="157"/>
      <c r="LTM174" s="157"/>
      <c r="LTN174" s="157"/>
      <c r="LTO174" s="157"/>
      <c r="LTP174" s="157"/>
      <c r="LTQ174" s="157"/>
      <c r="LTR174" s="157"/>
      <c r="LTS174" s="157"/>
      <c r="LTT174" s="157"/>
      <c r="LTU174" s="157"/>
      <c r="LTV174" s="157"/>
      <c r="LTW174" s="157"/>
      <c r="LTX174" s="157"/>
      <c r="LTY174" s="157"/>
      <c r="LTZ174" s="157"/>
      <c r="LUA174" s="157"/>
      <c r="LUB174" s="157"/>
      <c r="LUC174" s="157"/>
      <c r="LUD174" s="157"/>
      <c r="LUE174" s="157"/>
      <c r="LUF174" s="157"/>
      <c r="LUG174" s="157"/>
      <c r="LUH174" s="157"/>
      <c r="LUI174" s="157"/>
      <c r="LUJ174" s="157"/>
      <c r="LUK174" s="157"/>
      <c r="LUL174" s="157"/>
      <c r="LUM174" s="157"/>
      <c r="LUN174" s="157"/>
      <c r="LUO174" s="157"/>
      <c r="LUP174" s="157"/>
      <c r="LUQ174" s="157"/>
      <c r="LUR174" s="157"/>
      <c r="LUS174" s="157"/>
      <c r="LUT174" s="157"/>
      <c r="LUU174" s="157"/>
      <c r="LUV174" s="157"/>
      <c r="LUW174" s="157"/>
      <c r="LUX174" s="157"/>
      <c r="LUY174" s="157"/>
      <c r="LUZ174" s="157"/>
      <c r="LVA174" s="157"/>
      <c r="LVB174" s="157"/>
      <c r="LVC174" s="157"/>
      <c r="LVD174" s="157"/>
      <c r="LVE174" s="157"/>
      <c r="LVF174" s="157"/>
      <c r="LVG174" s="157"/>
      <c r="LVH174" s="157"/>
      <c r="LVI174" s="157"/>
      <c r="LVJ174" s="157"/>
      <c r="LVK174" s="157"/>
      <c r="LVL174" s="157"/>
      <c r="LVM174" s="157"/>
      <c r="LVN174" s="157"/>
      <c r="LVO174" s="157"/>
      <c r="LVP174" s="157"/>
      <c r="LVQ174" s="157"/>
      <c r="LVR174" s="157"/>
      <c r="LVS174" s="157"/>
      <c r="LVT174" s="157"/>
      <c r="LVU174" s="157"/>
      <c r="LVV174" s="157"/>
      <c r="LVW174" s="157"/>
      <c r="LVX174" s="157"/>
      <c r="LVY174" s="157"/>
      <c r="LVZ174" s="157"/>
      <c r="LWA174" s="157"/>
      <c r="LWB174" s="157"/>
      <c r="LWC174" s="157"/>
      <c r="LWD174" s="157"/>
      <c r="LWE174" s="157"/>
      <c r="LWF174" s="157"/>
      <c r="LWG174" s="157"/>
      <c r="LWH174" s="157"/>
      <c r="LWI174" s="157"/>
      <c r="LWJ174" s="157"/>
      <c r="LWK174" s="157"/>
      <c r="LWL174" s="157"/>
      <c r="LWM174" s="157"/>
      <c r="LWN174" s="157"/>
      <c r="LWO174" s="157"/>
      <c r="LWP174" s="157"/>
      <c r="LWQ174" s="157"/>
      <c r="LWR174" s="157"/>
      <c r="LWS174" s="157"/>
      <c r="LWT174" s="157"/>
      <c r="LWU174" s="157"/>
      <c r="LWV174" s="157"/>
      <c r="LWW174" s="157"/>
      <c r="LWX174" s="157"/>
      <c r="LWY174" s="157"/>
      <c r="LWZ174" s="157"/>
      <c r="LXA174" s="157"/>
      <c r="LXB174" s="157"/>
      <c r="LXC174" s="157"/>
      <c r="LXD174" s="157"/>
      <c r="LXE174" s="157"/>
      <c r="LXF174" s="157"/>
      <c r="LXG174" s="157"/>
      <c r="LXH174" s="157"/>
      <c r="LXI174" s="157"/>
      <c r="LXJ174" s="157"/>
      <c r="LXK174" s="157"/>
      <c r="LXL174" s="157"/>
      <c r="LXM174" s="157"/>
      <c r="LXN174" s="157"/>
      <c r="LXO174" s="157"/>
      <c r="LXP174" s="157"/>
      <c r="LXQ174" s="157"/>
      <c r="LXR174" s="157"/>
      <c r="LXS174" s="157"/>
      <c r="LXT174" s="157"/>
      <c r="LXU174" s="157"/>
      <c r="LXV174" s="157"/>
      <c r="LXW174" s="157"/>
      <c r="LXX174" s="157"/>
      <c r="LXY174" s="157"/>
      <c r="LXZ174" s="157"/>
      <c r="LYA174" s="157"/>
      <c r="LYB174" s="157"/>
      <c r="LYC174" s="157"/>
      <c r="LYD174" s="157"/>
      <c r="LYE174" s="157"/>
      <c r="LYF174" s="157"/>
      <c r="LYG174" s="157"/>
      <c r="LYH174" s="157"/>
      <c r="LYI174" s="157"/>
      <c r="LYJ174" s="157"/>
      <c r="LYK174" s="157"/>
      <c r="LYL174" s="157"/>
      <c r="LYM174" s="157"/>
      <c r="LYN174" s="157"/>
      <c r="LYO174" s="157"/>
      <c r="LYP174" s="157"/>
      <c r="LYQ174" s="157"/>
      <c r="LYR174" s="157"/>
      <c r="LYS174" s="157"/>
      <c r="LYT174" s="157"/>
      <c r="LYU174" s="157"/>
      <c r="LYV174" s="157"/>
      <c r="LYW174" s="157"/>
      <c r="LYX174" s="157"/>
      <c r="LYY174" s="157"/>
      <c r="LYZ174" s="157"/>
      <c r="LZA174" s="157"/>
      <c r="LZB174" s="157"/>
      <c r="LZC174" s="157"/>
      <c r="LZD174" s="157"/>
      <c r="LZE174" s="157"/>
      <c r="LZF174" s="157"/>
      <c r="LZG174" s="157"/>
      <c r="LZH174" s="157"/>
      <c r="LZI174" s="157"/>
      <c r="LZJ174" s="157"/>
      <c r="LZK174" s="157"/>
      <c r="LZL174" s="157"/>
      <c r="LZM174" s="157"/>
      <c r="LZN174" s="157"/>
      <c r="LZO174" s="157"/>
      <c r="LZP174" s="157"/>
      <c r="LZQ174" s="157"/>
      <c r="LZR174" s="157"/>
      <c r="LZS174" s="157"/>
      <c r="LZT174" s="157"/>
      <c r="LZU174" s="157"/>
      <c r="LZV174" s="157"/>
      <c r="LZW174" s="157"/>
      <c r="LZX174" s="157"/>
      <c r="LZY174" s="157"/>
      <c r="LZZ174" s="157"/>
      <c r="MAA174" s="157"/>
      <c r="MAB174" s="157"/>
      <c r="MAC174" s="157"/>
      <c r="MAD174" s="157"/>
      <c r="MAE174" s="157"/>
      <c r="MAF174" s="157"/>
      <c r="MAG174" s="157"/>
      <c r="MAH174" s="157"/>
      <c r="MAI174" s="157"/>
      <c r="MAJ174" s="157"/>
      <c r="MAK174" s="157"/>
      <c r="MAL174" s="157"/>
      <c r="MAM174" s="157"/>
      <c r="MAN174" s="157"/>
      <c r="MAO174" s="157"/>
      <c r="MAP174" s="157"/>
      <c r="MAQ174" s="157"/>
      <c r="MAR174" s="157"/>
      <c r="MAS174" s="157"/>
      <c r="MAT174" s="157"/>
      <c r="MAU174" s="157"/>
      <c r="MAV174" s="157"/>
      <c r="MAW174" s="157"/>
      <c r="MAX174" s="157"/>
      <c r="MAY174" s="157"/>
      <c r="MAZ174" s="157"/>
      <c r="MBA174" s="157"/>
      <c r="MBB174" s="157"/>
      <c r="MBC174" s="157"/>
      <c r="MBD174" s="157"/>
      <c r="MBE174" s="157"/>
      <c r="MBF174" s="157"/>
      <c r="MBG174" s="157"/>
      <c r="MBH174" s="157"/>
      <c r="MBI174" s="157"/>
      <c r="MBJ174" s="157"/>
      <c r="MBK174" s="157"/>
      <c r="MBL174" s="157"/>
      <c r="MBM174" s="157"/>
      <c r="MBN174" s="157"/>
      <c r="MBO174" s="157"/>
      <c r="MBP174" s="157"/>
      <c r="MBQ174" s="157"/>
      <c r="MBR174" s="157"/>
      <c r="MBS174" s="157"/>
      <c r="MBT174" s="157"/>
      <c r="MBU174" s="157"/>
      <c r="MBV174" s="157"/>
      <c r="MBW174" s="157"/>
      <c r="MBX174" s="157"/>
      <c r="MBY174" s="157"/>
      <c r="MBZ174" s="157"/>
      <c r="MCA174" s="157"/>
      <c r="MCB174" s="157"/>
      <c r="MCC174" s="157"/>
      <c r="MCD174" s="157"/>
      <c r="MCE174" s="157"/>
      <c r="MCF174" s="157"/>
      <c r="MCG174" s="157"/>
      <c r="MCH174" s="157"/>
      <c r="MCI174" s="157"/>
      <c r="MCJ174" s="157"/>
      <c r="MCK174" s="157"/>
      <c r="MCL174" s="157"/>
      <c r="MCM174" s="157"/>
      <c r="MCN174" s="157"/>
      <c r="MCO174" s="157"/>
      <c r="MCP174" s="157"/>
      <c r="MCQ174" s="157"/>
      <c r="MCR174" s="157"/>
      <c r="MCS174" s="157"/>
      <c r="MCT174" s="157"/>
      <c r="MCU174" s="157"/>
      <c r="MCV174" s="157"/>
      <c r="MCW174" s="157"/>
      <c r="MCX174" s="157"/>
      <c r="MCY174" s="157"/>
      <c r="MCZ174" s="157"/>
      <c r="MDA174" s="157"/>
      <c r="MDB174" s="157"/>
      <c r="MDC174" s="157"/>
      <c r="MDD174" s="157"/>
      <c r="MDE174" s="157"/>
      <c r="MDF174" s="157"/>
      <c r="MDG174" s="157"/>
      <c r="MDH174" s="157"/>
      <c r="MDI174" s="157"/>
      <c r="MDJ174" s="157"/>
      <c r="MDK174" s="157"/>
      <c r="MDL174" s="157"/>
      <c r="MDM174" s="157"/>
      <c r="MDN174" s="157"/>
      <c r="MDO174" s="157"/>
      <c r="MDP174" s="157"/>
      <c r="MDQ174" s="157"/>
      <c r="MDR174" s="157"/>
      <c r="MDS174" s="157"/>
      <c r="MDT174" s="157"/>
      <c r="MDU174" s="157"/>
      <c r="MDV174" s="157"/>
      <c r="MDW174" s="157"/>
      <c r="MDX174" s="157"/>
      <c r="MDY174" s="157"/>
      <c r="MDZ174" s="157"/>
      <c r="MEA174" s="157"/>
      <c r="MEB174" s="157"/>
      <c r="MEC174" s="157"/>
      <c r="MED174" s="157"/>
      <c r="MEE174" s="157"/>
      <c r="MEF174" s="157"/>
      <c r="MEG174" s="157"/>
      <c r="MEH174" s="157"/>
      <c r="MEI174" s="157"/>
      <c r="MEJ174" s="157"/>
      <c r="MEK174" s="157"/>
      <c r="MEL174" s="157"/>
      <c r="MEM174" s="157"/>
      <c r="MEN174" s="157"/>
      <c r="MEO174" s="157"/>
      <c r="MEP174" s="157"/>
      <c r="MEQ174" s="157"/>
      <c r="MER174" s="157"/>
      <c r="MES174" s="157"/>
      <c r="MET174" s="157"/>
      <c r="MEU174" s="157"/>
      <c r="MEV174" s="157"/>
      <c r="MEW174" s="157"/>
      <c r="MEX174" s="157"/>
      <c r="MEY174" s="157"/>
      <c r="MEZ174" s="157"/>
      <c r="MFA174" s="157"/>
      <c r="MFB174" s="157"/>
      <c r="MFC174" s="157"/>
      <c r="MFD174" s="157"/>
      <c r="MFE174" s="157"/>
      <c r="MFF174" s="157"/>
      <c r="MFG174" s="157"/>
      <c r="MFH174" s="157"/>
      <c r="MFI174" s="157"/>
      <c r="MFJ174" s="157"/>
      <c r="MFK174" s="157"/>
      <c r="MFL174" s="157"/>
      <c r="MFM174" s="157"/>
      <c r="MFN174" s="157"/>
      <c r="MFO174" s="157"/>
      <c r="MFP174" s="157"/>
      <c r="MFQ174" s="157"/>
      <c r="MFR174" s="157"/>
      <c r="MFS174" s="157"/>
      <c r="MFT174" s="157"/>
      <c r="MFU174" s="157"/>
      <c r="MFV174" s="157"/>
      <c r="MFW174" s="157"/>
      <c r="MFX174" s="157"/>
      <c r="MFY174" s="157"/>
      <c r="MFZ174" s="157"/>
      <c r="MGA174" s="157"/>
      <c r="MGB174" s="157"/>
      <c r="MGC174" s="157"/>
      <c r="MGD174" s="157"/>
      <c r="MGE174" s="157"/>
      <c r="MGF174" s="157"/>
      <c r="MGG174" s="157"/>
      <c r="MGH174" s="157"/>
      <c r="MGI174" s="157"/>
      <c r="MGJ174" s="157"/>
      <c r="MGK174" s="157"/>
      <c r="MGL174" s="157"/>
      <c r="MGM174" s="157"/>
      <c r="MGN174" s="157"/>
      <c r="MGO174" s="157"/>
      <c r="MGP174" s="157"/>
      <c r="MGQ174" s="157"/>
      <c r="MGR174" s="157"/>
      <c r="MGS174" s="157"/>
      <c r="MGT174" s="157"/>
      <c r="MGU174" s="157"/>
      <c r="MGV174" s="157"/>
      <c r="MGW174" s="157"/>
      <c r="MGX174" s="157"/>
      <c r="MGY174" s="157"/>
      <c r="MGZ174" s="157"/>
      <c r="MHA174" s="157"/>
      <c r="MHB174" s="157"/>
      <c r="MHC174" s="157"/>
      <c r="MHD174" s="157"/>
      <c r="MHE174" s="157"/>
      <c r="MHF174" s="157"/>
      <c r="MHG174" s="157"/>
      <c r="MHH174" s="157"/>
      <c r="MHI174" s="157"/>
      <c r="MHJ174" s="157"/>
      <c r="MHK174" s="157"/>
      <c r="MHL174" s="157"/>
      <c r="MHM174" s="157"/>
      <c r="MHN174" s="157"/>
      <c r="MHO174" s="157"/>
      <c r="MHP174" s="157"/>
      <c r="MHQ174" s="157"/>
      <c r="MHR174" s="157"/>
      <c r="MHS174" s="157"/>
      <c r="MHT174" s="157"/>
      <c r="MHU174" s="157"/>
      <c r="MHV174" s="157"/>
      <c r="MHW174" s="157"/>
      <c r="MHX174" s="157"/>
      <c r="MHY174" s="157"/>
      <c r="MHZ174" s="157"/>
      <c r="MIA174" s="157"/>
      <c r="MIB174" s="157"/>
      <c r="MIC174" s="157"/>
      <c r="MID174" s="157"/>
      <c r="MIE174" s="157"/>
      <c r="MIF174" s="157"/>
      <c r="MIG174" s="157"/>
      <c r="MIH174" s="157"/>
      <c r="MII174" s="157"/>
      <c r="MIJ174" s="157"/>
      <c r="MIK174" s="157"/>
      <c r="MIL174" s="157"/>
      <c r="MIM174" s="157"/>
      <c r="MIN174" s="157"/>
      <c r="MIO174" s="157"/>
      <c r="MIP174" s="157"/>
      <c r="MIQ174" s="157"/>
      <c r="MIR174" s="157"/>
      <c r="MIS174" s="157"/>
      <c r="MIT174" s="157"/>
      <c r="MIU174" s="157"/>
      <c r="MIV174" s="157"/>
      <c r="MIW174" s="157"/>
      <c r="MIX174" s="157"/>
      <c r="MIY174" s="157"/>
      <c r="MIZ174" s="157"/>
      <c r="MJA174" s="157"/>
      <c r="MJB174" s="157"/>
      <c r="MJC174" s="157"/>
      <c r="MJD174" s="157"/>
      <c r="MJE174" s="157"/>
      <c r="MJF174" s="157"/>
      <c r="MJG174" s="157"/>
      <c r="MJH174" s="157"/>
      <c r="MJI174" s="157"/>
      <c r="MJJ174" s="157"/>
      <c r="MJK174" s="157"/>
      <c r="MJL174" s="157"/>
      <c r="MJM174" s="157"/>
      <c r="MJN174" s="157"/>
      <c r="MJO174" s="157"/>
      <c r="MJP174" s="157"/>
      <c r="MJQ174" s="157"/>
      <c r="MJR174" s="157"/>
      <c r="MJS174" s="157"/>
      <c r="MJT174" s="157"/>
      <c r="MJU174" s="157"/>
      <c r="MJV174" s="157"/>
      <c r="MJW174" s="157"/>
      <c r="MJX174" s="157"/>
      <c r="MJY174" s="157"/>
      <c r="MJZ174" s="157"/>
      <c r="MKA174" s="157"/>
      <c r="MKB174" s="157"/>
      <c r="MKC174" s="157"/>
      <c r="MKD174" s="157"/>
      <c r="MKE174" s="157"/>
      <c r="MKF174" s="157"/>
      <c r="MKG174" s="157"/>
      <c r="MKH174" s="157"/>
      <c r="MKI174" s="157"/>
      <c r="MKJ174" s="157"/>
      <c r="MKK174" s="157"/>
      <c r="MKL174" s="157"/>
      <c r="MKM174" s="157"/>
      <c r="MKN174" s="157"/>
      <c r="MKO174" s="157"/>
      <c r="MKP174" s="157"/>
      <c r="MKQ174" s="157"/>
      <c r="MKR174" s="157"/>
      <c r="MKS174" s="157"/>
      <c r="MKT174" s="157"/>
      <c r="MKU174" s="157"/>
      <c r="MKV174" s="157"/>
      <c r="MKW174" s="157"/>
      <c r="MKX174" s="157"/>
      <c r="MKY174" s="157"/>
      <c r="MKZ174" s="157"/>
      <c r="MLA174" s="157"/>
      <c r="MLB174" s="157"/>
      <c r="MLC174" s="157"/>
      <c r="MLD174" s="157"/>
      <c r="MLE174" s="157"/>
      <c r="MLF174" s="157"/>
      <c r="MLG174" s="157"/>
      <c r="MLH174" s="157"/>
      <c r="MLI174" s="157"/>
      <c r="MLJ174" s="157"/>
      <c r="MLK174" s="157"/>
      <c r="MLL174" s="157"/>
      <c r="MLM174" s="157"/>
      <c r="MLN174" s="157"/>
      <c r="MLO174" s="157"/>
      <c r="MLP174" s="157"/>
      <c r="MLQ174" s="157"/>
      <c r="MLR174" s="157"/>
      <c r="MLS174" s="157"/>
      <c r="MLT174" s="157"/>
      <c r="MLU174" s="157"/>
      <c r="MLV174" s="157"/>
      <c r="MLW174" s="157"/>
      <c r="MLX174" s="157"/>
      <c r="MLY174" s="157"/>
      <c r="MLZ174" s="157"/>
      <c r="MMA174" s="157"/>
      <c r="MMB174" s="157"/>
      <c r="MMC174" s="157"/>
      <c r="MMD174" s="157"/>
      <c r="MME174" s="157"/>
      <c r="MMF174" s="157"/>
      <c r="MMG174" s="157"/>
      <c r="MMH174" s="157"/>
      <c r="MMI174" s="157"/>
      <c r="MMJ174" s="157"/>
      <c r="MMK174" s="157"/>
      <c r="MML174" s="157"/>
      <c r="MMM174" s="157"/>
      <c r="MMN174" s="157"/>
      <c r="MMO174" s="157"/>
      <c r="MMP174" s="157"/>
      <c r="MMQ174" s="157"/>
      <c r="MMR174" s="157"/>
      <c r="MMS174" s="157"/>
      <c r="MMT174" s="157"/>
      <c r="MMU174" s="157"/>
      <c r="MMV174" s="157"/>
      <c r="MMW174" s="157"/>
      <c r="MMX174" s="157"/>
      <c r="MMY174" s="157"/>
      <c r="MMZ174" s="157"/>
      <c r="MNA174" s="157"/>
      <c r="MNB174" s="157"/>
      <c r="MNC174" s="157"/>
      <c r="MND174" s="157"/>
      <c r="MNE174" s="157"/>
      <c r="MNF174" s="157"/>
      <c r="MNG174" s="157"/>
      <c r="MNH174" s="157"/>
      <c r="MNI174" s="157"/>
      <c r="MNJ174" s="157"/>
      <c r="MNK174" s="157"/>
      <c r="MNL174" s="157"/>
      <c r="MNM174" s="157"/>
      <c r="MNN174" s="157"/>
      <c r="MNO174" s="157"/>
      <c r="MNP174" s="157"/>
      <c r="MNQ174" s="157"/>
      <c r="MNR174" s="157"/>
      <c r="MNS174" s="157"/>
      <c r="MNT174" s="157"/>
      <c r="MNU174" s="157"/>
      <c r="MNV174" s="157"/>
      <c r="MNW174" s="157"/>
      <c r="MNX174" s="157"/>
      <c r="MNY174" s="157"/>
      <c r="MNZ174" s="157"/>
      <c r="MOA174" s="157"/>
      <c r="MOB174" s="157"/>
      <c r="MOC174" s="157"/>
      <c r="MOD174" s="157"/>
      <c r="MOE174" s="157"/>
      <c r="MOF174" s="157"/>
      <c r="MOG174" s="157"/>
      <c r="MOH174" s="157"/>
      <c r="MOI174" s="157"/>
      <c r="MOJ174" s="157"/>
      <c r="MOK174" s="157"/>
      <c r="MOL174" s="157"/>
      <c r="MOM174" s="157"/>
      <c r="MON174" s="157"/>
      <c r="MOO174" s="157"/>
      <c r="MOP174" s="157"/>
      <c r="MOQ174" s="157"/>
      <c r="MOR174" s="157"/>
      <c r="MOS174" s="157"/>
      <c r="MOT174" s="157"/>
      <c r="MOU174" s="157"/>
      <c r="MOV174" s="157"/>
      <c r="MOW174" s="157"/>
      <c r="MOX174" s="157"/>
      <c r="MOY174" s="157"/>
      <c r="MOZ174" s="157"/>
      <c r="MPA174" s="157"/>
      <c r="MPB174" s="157"/>
      <c r="MPC174" s="157"/>
      <c r="MPD174" s="157"/>
      <c r="MPE174" s="157"/>
      <c r="MPF174" s="157"/>
      <c r="MPG174" s="157"/>
      <c r="MPH174" s="157"/>
      <c r="MPI174" s="157"/>
      <c r="MPJ174" s="157"/>
      <c r="MPK174" s="157"/>
      <c r="MPL174" s="157"/>
      <c r="MPM174" s="157"/>
      <c r="MPN174" s="157"/>
      <c r="MPO174" s="157"/>
      <c r="MPP174" s="157"/>
      <c r="MPQ174" s="157"/>
      <c r="MPR174" s="157"/>
      <c r="MPS174" s="157"/>
      <c r="MPT174" s="157"/>
      <c r="MPU174" s="157"/>
      <c r="MPV174" s="157"/>
      <c r="MPW174" s="157"/>
      <c r="MPX174" s="157"/>
      <c r="MPY174" s="157"/>
      <c r="MPZ174" s="157"/>
      <c r="MQA174" s="157"/>
      <c r="MQB174" s="157"/>
      <c r="MQC174" s="157"/>
      <c r="MQD174" s="157"/>
      <c r="MQE174" s="157"/>
      <c r="MQF174" s="157"/>
      <c r="MQG174" s="157"/>
      <c r="MQH174" s="157"/>
      <c r="MQI174" s="157"/>
      <c r="MQJ174" s="157"/>
      <c r="MQK174" s="157"/>
      <c r="MQL174" s="157"/>
      <c r="MQM174" s="157"/>
      <c r="MQN174" s="157"/>
      <c r="MQO174" s="157"/>
      <c r="MQP174" s="157"/>
      <c r="MQQ174" s="157"/>
      <c r="MQR174" s="157"/>
      <c r="MQS174" s="157"/>
      <c r="MQT174" s="157"/>
      <c r="MQU174" s="157"/>
      <c r="MQV174" s="157"/>
      <c r="MQW174" s="157"/>
      <c r="MQX174" s="157"/>
      <c r="MQY174" s="157"/>
      <c r="MQZ174" s="157"/>
      <c r="MRA174" s="157"/>
      <c r="MRB174" s="157"/>
      <c r="MRC174" s="157"/>
      <c r="MRD174" s="157"/>
      <c r="MRE174" s="157"/>
      <c r="MRF174" s="157"/>
      <c r="MRG174" s="157"/>
      <c r="MRH174" s="157"/>
      <c r="MRI174" s="157"/>
      <c r="MRJ174" s="157"/>
      <c r="MRK174" s="157"/>
      <c r="MRL174" s="157"/>
      <c r="MRM174" s="157"/>
      <c r="MRN174" s="157"/>
      <c r="MRO174" s="157"/>
      <c r="MRP174" s="157"/>
      <c r="MRQ174" s="157"/>
      <c r="MRR174" s="157"/>
      <c r="MRS174" s="157"/>
      <c r="MRT174" s="157"/>
      <c r="MRU174" s="157"/>
      <c r="MRV174" s="157"/>
      <c r="MRW174" s="157"/>
      <c r="MRX174" s="157"/>
      <c r="MRY174" s="157"/>
      <c r="MRZ174" s="157"/>
      <c r="MSA174" s="157"/>
      <c r="MSB174" s="157"/>
      <c r="MSC174" s="157"/>
      <c r="MSD174" s="157"/>
      <c r="MSE174" s="157"/>
      <c r="MSF174" s="157"/>
      <c r="MSG174" s="157"/>
      <c r="MSH174" s="157"/>
      <c r="MSI174" s="157"/>
      <c r="MSJ174" s="157"/>
      <c r="MSK174" s="157"/>
      <c r="MSL174" s="157"/>
      <c r="MSM174" s="157"/>
      <c r="MSN174" s="157"/>
      <c r="MSO174" s="157"/>
      <c r="MSP174" s="157"/>
      <c r="MSQ174" s="157"/>
      <c r="MSR174" s="157"/>
      <c r="MSS174" s="157"/>
      <c r="MST174" s="157"/>
      <c r="MSU174" s="157"/>
      <c r="MSV174" s="157"/>
      <c r="MSW174" s="157"/>
      <c r="MSX174" s="157"/>
      <c r="MSY174" s="157"/>
      <c r="MSZ174" s="157"/>
      <c r="MTA174" s="157"/>
      <c r="MTB174" s="157"/>
      <c r="MTC174" s="157"/>
      <c r="MTD174" s="157"/>
      <c r="MTE174" s="157"/>
      <c r="MTF174" s="157"/>
      <c r="MTG174" s="157"/>
      <c r="MTH174" s="157"/>
      <c r="MTI174" s="157"/>
      <c r="MTJ174" s="157"/>
      <c r="MTK174" s="157"/>
      <c r="MTL174" s="157"/>
      <c r="MTM174" s="157"/>
      <c r="MTN174" s="157"/>
      <c r="MTO174" s="157"/>
      <c r="MTP174" s="157"/>
      <c r="MTQ174" s="157"/>
      <c r="MTR174" s="157"/>
      <c r="MTS174" s="157"/>
      <c r="MTT174" s="157"/>
      <c r="MTU174" s="157"/>
      <c r="MTV174" s="157"/>
      <c r="MTW174" s="157"/>
      <c r="MTX174" s="157"/>
      <c r="MTY174" s="157"/>
      <c r="MTZ174" s="157"/>
      <c r="MUA174" s="157"/>
      <c r="MUB174" s="157"/>
      <c r="MUC174" s="157"/>
      <c r="MUD174" s="157"/>
      <c r="MUE174" s="157"/>
      <c r="MUF174" s="157"/>
      <c r="MUG174" s="157"/>
      <c r="MUH174" s="157"/>
      <c r="MUI174" s="157"/>
      <c r="MUJ174" s="157"/>
      <c r="MUK174" s="157"/>
      <c r="MUL174" s="157"/>
      <c r="MUM174" s="157"/>
      <c r="MUN174" s="157"/>
      <c r="MUO174" s="157"/>
      <c r="MUP174" s="157"/>
      <c r="MUQ174" s="157"/>
      <c r="MUR174" s="157"/>
      <c r="MUS174" s="157"/>
      <c r="MUT174" s="157"/>
      <c r="MUU174" s="157"/>
      <c r="MUV174" s="157"/>
      <c r="MUW174" s="157"/>
      <c r="MUX174" s="157"/>
      <c r="MUY174" s="157"/>
      <c r="MUZ174" s="157"/>
      <c r="MVA174" s="157"/>
      <c r="MVB174" s="157"/>
      <c r="MVC174" s="157"/>
      <c r="MVD174" s="157"/>
      <c r="MVE174" s="157"/>
      <c r="MVF174" s="157"/>
      <c r="MVG174" s="157"/>
      <c r="MVH174" s="157"/>
      <c r="MVI174" s="157"/>
      <c r="MVJ174" s="157"/>
      <c r="MVK174" s="157"/>
      <c r="MVL174" s="157"/>
      <c r="MVM174" s="157"/>
      <c r="MVN174" s="157"/>
      <c r="MVO174" s="157"/>
      <c r="MVP174" s="157"/>
      <c r="MVQ174" s="157"/>
      <c r="MVR174" s="157"/>
      <c r="MVS174" s="157"/>
      <c r="MVT174" s="157"/>
      <c r="MVU174" s="157"/>
      <c r="MVV174" s="157"/>
      <c r="MVW174" s="157"/>
      <c r="MVX174" s="157"/>
      <c r="MVY174" s="157"/>
      <c r="MVZ174" s="157"/>
      <c r="MWA174" s="157"/>
      <c r="MWB174" s="157"/>
      <c r="MWC174" s="157"/>
      <c r="MWD174" s="157"/>
      <c r="MWE174" s="157"/>
      <c r="MWF174" s="157"/>
      <c r="MWG174" s="157"/>
      <c r="MWH174" s="157"/>
      <c r="MWI174" s="157"/>
      <c r="MWJ174" s="157"/>
      <c r="MWK174" s="157"/>
      <c r="MWL174" s="157"/>
      <c r="MWM174" s="157"/>
      <c r="MWN174" s="157"/>
      <c r="MWO174" s="157"/>
      <c r="MWP174" s="157"/>
      <c r="MWQ174" s="157"/>
      <c r="MWR174" s="157"/>
      <c r="MWS174" s="157"/>
      <c r="MWT174" s="157"/>
      <c r="MWU174" s="157"/>
      <c r="MWV174" s="157"/>
      <c r="MWW174" s="157"/>
      <c r="MWX174" s="157"/>
      <c r="MWY174" s="157"/>
      <c r="MWZ174" s="157"/>
      <c r="MXA174" s="157"/>
      <c r="MXB174" s="157"/>
      <c r="MXC174" s="157"/>
      <c r="MXD174" s="157"/>
      <c r="MXE174" s="157"/>
      <c r="MXF174" s="157"/>
      <c r="MXG174" s="157"/>
      <c r="MXH174" s="157"/>
      <c r="MXI174" s="157"/>
      <c r="MXJ174" s="157"/>
      <c r="MXK174" s="157"/>
      <c r="MXL174" s="157"/>
      <c r="MXM174" s="157"/>
      <c r="MXN174" s="157"/>
      <c r="MXO174" s="157"/>
      <c r="MXP174" s="157"/>
      <c r="MXQ174" s="157"/>
      <c r="MXR174" s="157"/>
      <c r="MXS174" s="157"/>
      <c r="MXT174" s="157"/>
      <c r="MXU174" s="157"/>
      <c r="MXV174" s="157"/>
      <c r="MXW174" s="157"/>
      <c r="MXX174" s="157"/>
      <c r="MXY174" s="157"/>
      <c r="MXZ174" s="157"/>
      <c r="MYA174" s="157"/>
      <c r="MYB174" s="157"/>
      <c r="MYC174" s="157"/>
      <c r="MYD174" s="157"/>
      <c r="MYE174" s="157"/>
      <c r="MYF174" s="157"/>
      <c r="MYG174" s="157"/>
      <c r="MYH174" s="157"/>
      <c r="MYI174" s="157"/>
      <c r="MYJ174" s="157"/>
      <c r="MYK174" s="157"/>
      <c r="MYL174" s="157"/>
      <c r="MYM174" s="157"/>
      <c r="MYN174" s="157"/>
      <c r="MYO174" s="157"/>
      <c r="MYP174" s="157"/>
      <c r="MYQ174" s="157"/>
      <c r="MYR174" s="157"/>
      <c r="MYS174" s="157"/>
      <c r="MYT174" s="157"/>
      <c r="MYU174" s="157"/>
      <c r="MYV174" s="157"/>
      <c r="MYW174" s="157"/>
      <c r="MYX174" s="157"/>
      <c r="MYY174" s="157"/>
      <c r="MYZ174" s="157"/>
      <c r="MZA174" s="157"/>
      <c r="MZB174" s="157"/>
      <c r="MZC174" s="157"/>
      <c r="MZD174" s="157"/>
      <c r="MZE174" s="157"/>
      <c r="MZF174" s="157"/>
      <c r="MZG174" s="157"/>
      <c r="MZH174" s="157"/>
      <c r="MZI174" s="157"/>
      <c r="MZJ174" s="157"/>
      <c r="MZK174" s="157"/>
      <c r="MZL174" s="157"/>
      <c r="MZM174" s="157"/>
      <c r="MZN174" s="157"/>
      <c r="MZO174" s="157"/>
      <c r="MZP174" s="157"/>
      <c r="MZQ174" s="157"/>
      <c r="MZR174" s="157"/>
      <c r="MZS174" s="157"/>
      <c r="MZT174" s="157"/>
      <c r="MZU174" s="157"/>
      <c r="MZV174" s="157"/>
      <c r="MZW174" s="157"/>
      <c r="MZX174" s="157"/>
      <c r="MZY174" s="157"/>
      <c r="MZZ174" s="157"/>
      <c r="NAA174" s="157"/>
      <c r="NAB174" s="157"/>
      <c r="NAC174" s="157"/>
      <c r="NAD174" s="157"/>
      <c r="NAE174" s="157"/>
      <c r="NAF174" s="157"/>
      <c r="NAG174" s="157"/>
      <c r="NAH174" s="157"/>
      <c r="NAI174" s="157"/>
      <c r="NAJ174" s="157"/>
      <c r="NAK174" s="157"/>
      <c r="NAL174" s="157"/>
      <c r="NAM174" s="157"/>
      <c r="NAN174" s="157"/>
      <c r="NAO174" s="157"/>
      <c r="NAP174" s="157"/>
      <c r="NAQ174" s="157"/>
      <c r="NAR174" s="157"/>
      <c r="NAS174" s="157"/>
      <c r="NAT174" s="157"/>
      <c r="NAU174" s="157"/>
      <c r="NAV174" s="157"/>
      <c r="NAW174" s="157"/>
      <c r="NAX174" s="157"/>
      <c r="NAY174" s="157"/>
      <c r="NAZ174" s="157"/>
      <c r="NBA174" s="157"/>
      <c r="NBB174" s="157"/>
      <c r="NBC174" s="157"/>
      <c r="NBD174" s="157"/>
      <c r="NBE174" s="157"/>
      <c r="NBF174" s="157"/>
      <c r="NBG174" s="157"/>
      <c r="NBH174" s="157"/>
      <c r="NBI174" s="157"/>
      <c r="NBJ174" s="157"/>
      <c r="NBK174" s="157"/>
      <c r="NBL174" s="157"/>
      <c r="NBM174" s="157"/>
      <c r="NBN174" s="157"/>
      <c r="NBO174" s="157"/>
      <c r="NBP174" s="157"/>
      <c r="NBQ174" s="157"/>
      <c r="NBR174" s="157"/>
      <c r="NBS174" s="157"/>
      <c r="NBT174" s="157"/>
      <c r="NBU174" s="157"/>
      <c r="NBV174" s="157"/>
      <c r="NBW174" s="157"/>
      <c r="NBX174" s="157"/>
      <c r="NBY174" s="157"/>
      <c r="NBZ174" s="157"/>
      <c r="NCA174" s="157"/>
      <c r="NCB174" s="157"/>
      <c r="NCC174" s="157"/>
      <c r="NCD174" s="157"/>
      <c r="NCE174" s="157"/>
      <c r="NCF174" s="157"/>
      <c r="NCG174" s="157"/>
      <c r="NCH174" s="157"/>
      <c r="NCI174" s="157"/>
      <c r="NCJ174" s="157"/>
      <c r="NCK174" s="157"/>
      <c r="NCL174" s="157"/>
      <c r="NCM174" s="157"/>
      <c r="NCN174" s="157"/>
      <c r="NCO174" s="157"/>
      <c r="NCP174" s="157"/>
      <c r="NCQ174" s="157"/>
      <c r="NCR174" s="157"/>
      <c r="NCS174" s="157"/>
      <c r="NCT174" s="157"/>
      <c r="NCU174" s="157"/>
      <c r="NCV174" s="157"/>
      <c r="NCW174" s="157"/>
      <c r="NCX174" s="157"/>
      <c r="NCY174" s="157"/>
      <c r="NCZ174" s="157"/>
      <c r="NDA174" s="157"/>
      <c r="NDB174" s="157"/>
      <c r="NDC174" s="157"/>
      <c r="NDD174" s="157"/>
      <c r="NDE174" s="157"/>
      <c r="NDF174" s="157"/>
      <c r="NDG174" s="157"/>
      <c r="NDH174" s="157"/>
      <c r="NDI174" s="157"/>
      <c r="NDJ174" s="157"/>
      <c r="NDK174" s="157"/>
      <c r="NDL174" s="157"/>
      <c r="NDM174" s="157"/>
      <c r="NDN174" s="157"/>
      <c r="NDO174" s="157"/>
      <c r="NDP174" s="157"/>
      <c r="NDQ174" s="157"/>
      <c r="NDR174" s="157"/>
      <c r="NDS174" s="157"/>
      <c r="NDT174" s="157"/>
      <c r="NDU174" s="157"/>
      <c r="NDV174" s="157"/>
      <c r="NDW174" s="157"/>
      <c r="NDX174" s="157"/>
      <c r="NDY174" s="157"/>
      <c r="NDZ174" s="157"/>
      <c r="NEA174" s="157"/>
      <c r="NEB174" s="157"/>
      <c r="NEC174" s="157"/>
      <c r="NED174" s="157"/>
      <c r="NEE174" s="157"/>
      <c r="NEF174" s="157"/>
      <c r="NEG174" s="157"/>
      <c r="NEH174" s="157"/>
      <c r="NEI174" s="157"/>
      <c r="NEJ174" s="157"/>
      <c r="NEK174" s="157"/>
      <c r="NEL174" s="157"/>
      <c r="NEM174" s="157"/>
      <c r="NEN174" s="157"/>
      <c r="NEO174" s="157"/>
      <c r="NEP174" s="157"/>
      <c r="NEQ174" s="157"/>
      <c r="NER174" s="157"/>
      <c r="NES174" s="157"/>
      <c r="NET174" s="157"/>
      <c r="NEU174" s="157"/>
      <c r="NEV174" s="157"/>
      <c r="NEW174" s="157"/>
      <c r="NEX174" s="157"/>
      <c r="NEY174" s="157"/>
      <c r="NEZ174" s="157"/>
      <c r="NFA174" s="157"/>
      <c r="NFB174" s="157"/>
      <c r="NFC174" s="157"/>
      <c r="NFD174" s="157"/>
      <c r="NFE174" s="157"/>
      <c r="NFF174" s="157"/>
      <c r="NFG174" s="157"/>
      <c r="NFH174" s="157"/>
      <c r="NFI174" s="157"/>
      <c r="NFJ174" s="157"/>
      <c r="NFK174" s="157"/>
      <c r="NFL174" s="157"/>
      <c r="NFM174" s="157"/>
      <c r="NFN174" s="157"/>
      <c r="NFO174" s="157"/>
      <c r="NFP174" s="157"/>
      <c r="NFQ174" s="157"/>
      <c r="NFR174" s="157"/>
      <c r="NFS174" s="157"/>
      <c r="NFT174" s="157"/>
      <c r="NFU174" s="157"/>
      <c r="NFV174" s="157"/>
      <c r="NFW174" s="157"/>
      <c r="NFX174" s="157"/>
      <c r="NFY174" s="157"/>
      <c r="NFZ174" s="157"/>
      <c r="NGA174" s="157"/>
      <c r="NGB174" s="157"/>
      <c r="NGC174" s="157"/>
      <c r="NGD174" s="157"/>
      <c r="NGE174" s="157"/>
      <c r="NGF174" s="157"/>
      <c r="NGG174" s="157"/>
      <c r="NGH174" s="157"/>
      <c r="NGI174" s="157"/>
      <c r="NGJ174" s="157"/>
      <c r="NGK174" s="157"/>
      <c r="NGL174" s="157"/>
      <c r="NGM174" s="157"/>
      <c r="NGN174" s="157"/>
      <c r="NGO174" s="157"/>
      <c r="NGP174" s="157"/>
      <c r="NGQ174" s="157"/>
      <c r="NGR174" s="157"/>
      <c r="NGS174" s="157"/>
      <c r="NGT174" s="157"/>
      <c r="NGU174" s="157"/>
      <c r="NGV174" s="157"/>
      <c r="NGW174" s="157"/>
      <c r="NGX174" s="157"/>
      <c r="NGY174" s="157"/>
      <c r="NGZ174" s="157"/>
      <c r="NHA174" s="157"/>
      <c r="NHB174" s="157"/>
      <c r="NHC174" s="157"/>
      <c r="NHD174" s="157"/>
      <c r="NHE174" s="157"/>
      <c r="NHF174" s="157"/>
      <c r="NHG174" s="157"/>
      <c r="NHH174" s="157"/>
      <c r="NHI174" s="157"/>
      <c r="NHJ174" s="157"/>
      <c r="NHK174" s="157"/>
      <c r="NHL174" s="157"/>
      <c r="NHM174" s="157"/>
      <c r="NHN174" s="157"/>
      <c r="NHO174" s="157"/>
      <c r="NHP174" s="157"/>
      <c r="NHQ174" s="157"/>
      <c r="NHR174" s="157"/>
      <c r="NHS174" s="157"/>
      <c r="NHT174" s="157"/>
      <c r="NHU174" s="157"/>
      <c r="NHV174" s="157"/>
      <c r="NHW174" s="157"/>
      <c r="NHX174" s="157"/>
      <c r="NHY174" s="157"/>
      <c r="NHZ174" s="157"/>
      <c r="NIA174" s="157"/>
      <c r="NIB174" s="157"/>
      <c r="NIC174" s="157"/>
      <c r="NID174" s="157"/>
      <c r="NIE174" s="157"/>
      <c r="NIF174" s="157"/>
      <c r="NIG174" s="157"/>
      <c r="NIH174" s="157"/>
      <c r="NII174" s="157"/>
      <c r="NIJ174" s="157"/>
      <c r="NIK174" s="157"/>
      <c r="NIL174" s="157"/>
      <c r="NIM174" s="157"/>
      <c r="NIN174" s="157"/>
      <c r="NIO174" s="157"/>
      <c r="NIP174" s="157"/>
      <c r="NIQ174" s="157"/>
      <c r="NIR174" s="157"/>
      <c r="NIS174" s="157"/>
      <c r="NIT174" s="157"/>
      <c r="NIU174" s="157"/>
      <c r="NIV174" s="157"/>
      <c r="NIW174" s="157"/>
      <c r="NIX174" s="157"/>
      <c r="NIY174" s="157"/>
      <c r="NIZ174" s="157"/>
      <c r="NJA174" s="157"/>
      <c r="NJB174" s="157"/>
      <c r="NJC174" s="157"/>
      <c r="NJD174" s="157"/>
      <c r="NJE174" s="157"/>
      <c r="NJF174" s="157"/>
      <c r="NJG174" s="157"/>
      <c r="NJH174" s="157"/>
      <c r="NJI174" s="157"/>
      <c r="NJJ174" s="157"/>
      <c r="NJK174" s="157"/>
      <c r="NJL174" s="157"/>
      <c r="NJM174" s="157"/>
      <c r="NJN174" s="157"/>
      <c r="NJO174" s="157"/>
      <c r="NJP174" s="157"/>
      <c r="NJQ174" s="157"/>
      <c r="NJR174" s="157"/>
      <c r="NJS174" s="157"/>
      <c r="NJT174" s="157"/>
      <c r="NJU174" s="157"/>
      <c r="NJV174" s="157"/>
      <c r="NJW174" s="157"/>
      <c r="NJX174" s="157"/>
      <c r="NJY174" s="157"/>
      <c r="NJZ174" s="157"/>
      <c r="NKA174" s="157"/>
      <c r="NKB174" s="157"/>
      <c r="NKC174" s="157"/>
      <c r="NKD174" s="157"/>
      <c r="NKE174" s="157"/>
      <c r="NKF174" s="157"/>
      <c r="NKG174" s="157"/>
      <c r="NKH174" s="157"/>
      <c r="NKI174" s="157"/>
      <c r="NKJ174" s="157"/>
      <c r="NKK174" s="157"/>
      <c r="NKL174" s="157"/>
      <c r="NKM174" s="157"/>
      <c r="NKN174" s="157"/>
      <c r="NKO174" s="157"/>
      <c r="NKP174" s="157"/>
      <c r="NKQ174" s="157"/>
      <c r="NKR174" s="157"/>
      <c r="NKS174" s="157"/>
      <c r="NKT174" s="157"/>
      <c r="NKU174" s="157"/>
      <c r="NKV174" s="157"/>
      <c r="NKW174" s="157"/>
      <c r="NKX174" s="157"/>
      <c r="NKY174" s="157"/>
      <c r="NKZ174" s="157"/>
      <c r="NLA174" s="157"/>
      <c r="NLB174" s="157"/>
      <c r="NLC174" s="157"/>
      <c r="NLD174" s="157"/>
      <c r="NLE174" s="157"/>
      <c r="NLF174" s="157"/>
      <c r="NLG174" s="157"/>
      <c r="NLH174" s="157"/>
      <c r="NLI174" s="157"/>
      <c r="NLJ174" s="157"/>
      <c r="NLK174" s="157"/>
      <c r="NLL174" s="157"/>
      <c r="NLM174" s="157"/>
      <c r="NLN174" s="157"/>
      <c r="NLO174" s="157"/>
      <c r="NLP174" s="157"/>
      <c r="NLQ174" s="157"/>
      <c r="NLR174" s="157"/>
      <c r="NLS174" s="157"/>
      <c r="NLT174" s="157"/>
      <c r="NLU174" s="157"/>
      <c r="NLV174" s="157"/>
      <c r="NLW174" s="157"/>
      <c r="NLX174" s="157"/>
      <c r="NLY174" s="157"/>
      <c r="NLZ174" s="157"/>
      <c r="NMA174" s="157"/>
      <c r="NMB174" s="157"/>
      <c r="NMC174" s="157"/>
      <c r="NMD174" s="157"/>
      <c r="NME174" s="157"/>
      <c r="NMF174" s="157"/>
      <c r="NMG174" s="157"/>
      <c r="NMH174" s="157"/>
      <c r="NMI174" s="157"/>
      <c r="NMJ174" s="157"/>
      <c r="NMK174" s="157"/>
      <c r="NML174" s="157"/>
      <c r="NMM174" s="157"/>
      <c r="NMN174" s="157"/>
      <c r="NMO174" s="157"/>
      <c r="NMP174" s="157"/>
      <c r="NMQ174" s="157"/>
      <c r="NMR174" s="157"/>
      <c r="NMS174" s="157"/>
      <c r="NMT174" s="157"/>
      <c r="NMU174" s="157"/>
      <c r="NMV174" s="157"/>
      <c r="NMW174" s="157"/>
      <c r="NMX174" s="157"/>
      <c r="NMY174" s="157"/>
      <c r="NMZ174" s="157"/>
      <c r="NNA174" s="157"/>
      <c r="NNB174" s="157"/>
      <c r="NNC174" s="157"/>
      <c r="NND174" s="157"/>
      <c r="NNE174" s="157"/>
      <c r="NNF174" s="157"/>
      <c r="NNG174" s="157"/>
      <c r="NNH174" s="157"/>
      <c r="NNI174" s="157"/>
      <c r="NNJ174" s="157"/>
      <c r="NNK174" s="157"/>
      <c r="NNL174" s="157"/>
      <c r="NNM174" s="157"/>
      <c r="NNN174" s="157"/>
      <c r="NNO174" s="157"/>
      <c r="NNP174" s="157"/>
      <c r="NNQ174" s="157"/>
      <c r="NNR174" s="157"/>
      <c r="NNS174" s="157"/>
      <c r="NNT174" s="157"/>
      <c r="NNU174" s="157"/>
      <c r="NNV174" s="157"/>
      <c r="NNW174" s="157"/>
      <c r="NNX174" s="157"/>
      <c r="NNY174" s="157"/>
      <c r="NNZ174" s="157"/>
      <c r="NOA174" s="157"/>
      <c r="NOB174" s="157"/>
      <c r="NOC174" s="157"/>
      <c r="NOD174" s="157"/>
      <c r="NOE174" s="157"/>
      <c r="NOF174" s="157"/>
      <c r="NOG174" s="157"/>
      <c r="NOH174" s="157"/>
      <c r="NOI174" s="157"/>
      <c r="NOJ174" s="157"/>
      <c r="NOK174" s="157"/>
      <c r="NOL174" s="157"/>
      <c r="NOM174" s="157"/>
      <c r="NON174" s="157"/>
      <c r="NOO174" s="157"/>
      <c r="NOP174" s="157"/>
      <c r="NOQ174" s="157"/>
      <c r="NOR174" s="157"/>
      <c r="NOS174" s="157"/>
      <c r="NOT174" s="157"/>
      <c r="NOU174" s="157"/>
      <c r="NOV174" s="157"/>
      <c r="NOW174" s="157"/>
      <c r="NOX174" s="157"/>
      <c r="NOY174" s="157"/>
      <c r="NOZ174" s="157"/>
      <c r="NPA174" s="157"/>
      <c r="NPB174" s="157"/>
      <c r="NPC174" s="157"/>
      <c r="NPD174" s="157"/>
      <c r="NPE174" s="157"/>
      <c r="NPF174" s="157"/>
      <c r="NPG174" s="157"/>
      <c r="NPH174" s="157"/>
      <c r="NPI174" s="157"/>
      <c r="NPJ174" s="157"/>
      <c r="NPK174" s="157"/>
      <c r="NPL174" s="157"/>
      <c r="NPM174" s="157"/>
      <c r="NPN174" s="157"/>
      <c r="NPO174" s="157"/>
      <c r="NPP174" s="157"/>
      <c r="NPQ174" s="157"/>
      <c r="NPR174" s="157"/>
      <c r="NPS174" s="157"/>
      <c r="NPT174" s="157"/>
      <c r="NPU174" s="157"/>
      <c r="NPV174" s="157"/>
      <c r="NPW174" s="157"/>
      <c r="NPX174" s="157"/>
      <c r="NPY174" s="157"/>
      <c r="NPZ174" s="157"/>
      <c r="NQA174" s="157"/>
      <c r="NQB174" s="157"/>
      <c r="NQC174" s="157"/>
      <c r="NQD174" s="157"/>
      <c r="NQE174" s="157"/>
      <c r="NQF174" s="157"/>
      <c r="NQG174" s="157"/>
      <c r="NQH174" s="157"/>
      <c r="NQI174" s="157"/>
      <c r="NQJ174" s="157"/>
      <c r="NQK174" s="157"/>
      <c r="NQL174" s="157"/>
      <c r="NQM174" s="157"/>
      <c r="NQN174" s="157"/>
      <c r="NQO174" s="157"/>
      <c r="NQP174" s="157"/>
      <c r="NQQ174" s="157"/>
      <c r="NQR174" s="157"/>
      <c r="NQS174" s="157"/>
      <c r="NQT174" s="157"/>
      <c r="NQU174" s="157"/>
      <c r="NQV174" s="157"/>
      <c r="NQW174" s="157"/>
      <c r="NQX174" s="157"/>
      <c r="NQY174" s="157"/>
      <c r="NQZ174" s="157"/>
      <c r="NRA174" s="157"/>
      <c r="NRB174" s="157"/>
      <c r="NRC174" s="157"/>
      <c r="NRD174" s="157"/>
      <c r="NRE174" s="157"/>
      <c r="NRF174" s="157"/>
      <c r="NRG174" s="157"/>
      <c r="NRH174" s="157"/>
      <c r="NRI174" s="157"/>
      <c r="NRJ174" s="157"/>
      <c r="NRK174" s="157"/>
      <c r="NRL174" s="157"/>
      <c r="NRM174" s="157"/>
      <c r="NRN174" s="157"/>
      <c r="NRO174" s="157"/>
      <c r="NRP174" s="157"/>
      <c r="NRQ174" s="157"/>
      <c r="NRR174" s="157"/>
      <c r="NRS174" s="157"/>
      <c r="NRT174" s="157"/>
      <c r="NRU174" s="157"/>
      <c r="NRV174" s="157"/>
      <c r="NRW174" s="157"/>
      <c r="NRX174" s="157"/>
      <c r="NRY174" s="157"/>
      <c r="NRZ174" s="157"/>
      <c r="NSA174" s="157"/>
      <c r="NSB174" s="157"/>
      <c r="NSC174" s="157"/>
      <c r="NSD174" s="157"/>
      <c r="NSE174" s="157"/>
      <c r="NSF174" s="157"/>
      <c r="NSG174" s="157"/>
      <c r="NSH174" s="157"/>
      <c r="NSI174" s="157"/>
      <c r="NSJ174" s="157"/>
      <c r="NSK174" s="157"/>
      <c r="NSL174" s="157"/>
      <c r="NSM174" s="157"/>
      <c r="NSN174" s="157"/>
      <c r="NSO174" s="157"/>
      <c r="NSP174" s="157"/>
      <c r="NSQ174" s="157"/>
      <c r="NSR174" s="157"/>
      <c r="NSS174" s="157"/>
      <c r="NST174" s="157"/>
      <c r="NSU174" s="157"/>
      <c r="NSV174" s="157"/>
      <c r="NSW174" s="157"/>
      <c r="NSX174" s="157"/>
      <c r="NSY174" s="157"/>
      <c r="NSZ174" s="157"/>
      <c r="NTA174" s="157"/>
      <c r="NTB174" s="157"/>
      <c r="NTC174" s="157"/>
      <c r="NTD174" s="157"/>
      <c r="NTE174" s="157"/>
      <c r="NTF174" s="157"/>
      <c r="NTG174" s="157"/>
      <c r="NTH174" s="157"/>
      <c r="NTI174" s="157"/>
      <c r="NTJ174" s="157"/>
      <c r="NTK174" s="157"/>
      <c r="NTL174" s="157"/>
      <c r="NTM174" s="157"/>
      <c r="NTN174" s="157"/>
      <c r="NTO174" s="157"/>
      <c r="NTP174" s="157"/>
      <c r="NTQ174" s="157"/>
      <c r="NTR174" s="157"/>
      <c r="NTS174" s="157"/>
      <c r="NTT174" s="157"/>
      <c r="NTU174" s="157"/>
      <c r="NTV174" s="157"/>
      <c r="NTW174" s="157"/>
      <c r="NTX174" s="157"/>
      <c r="NTY174" s="157"/>
      <c r="NTZ174" s="157"/>
      <c r="NUA174" s="157"/>
      <c r="NUB174" s="157"/>
      <c r="NUC174" s="157"/>
      <c r="NUD174" s="157"/>
      <c r="NUE174" s="157"/>
      <c r="NUF174" s="157"/>
      <c r="NUG174" s="157"/>
      <c r="NUH174" s="157"/>
      <c r="NUI174" s="157"/>
      <c r="NUJ174" s="157"/>
      <c r="NUK174" s="157"/>
      <c r="NUL174" s="157"/>
      <c r="NUM174" s="157"/>
      <c r="NUN174" s="157"/>
      <c r="NUO174" s="157"/>
      <c r="NUP174" s="157"/>
      <c r="NUQ174" s="157"/>
      <c r="NUR174" s="157"/>
      <c r="NUS174" s="157"/>
      <c r="NUT174" s="157"/>
      <c r="NUU174" s="157"/>
      <c r="NUV174" s="157"/>
      <c r="NUW174" s="157"/>
      <c r="NUX174" s="157"/>
      <c r="NUY174" s="157"/>
      <c r="NUZ174" s="157"/>
      <c r="NVA174" s="157"/>
      <c r="NVB174" s="157"/>
      <c r="NVC174" s="157"/>
      <c r="NVD174" s="157"/>
      <c r="NVE174" s="157"/>
      <c r="NVF174" s="157"/>
      <c r="NVG174" s="157"/>
      <c r="NVH174" s="157"/>
      <c r="NVI174" s="157"/>
      <c r="NVJ174" s="157"/>
      <c r="NVK174" s="157"/>
      <c r="NVL174" s="157"/>
      <c r="NVM174" s="157"/>
      <c r="NVN174" s="157"/>
      <c r="NVO174" s="157"/>
      <c r="NVP174" s="157"/>
      <c r="NVQ174" s="157"/>
      <c r="NVR174" s="157"/>
      <c r="NVS174" s="157"/>
      <c r="NVT174" s="157"/>
      <c r="NVU174" s="157"/>
      <c r="NVV174" s="157"/>
      <c r="NVW174" s="157"/>
      <c r="NVX174" s="157"/>
      <c r="NVY174" s="157"/>
      <c r="NVZ174" s="157"/>
      <c r="NWA174" s="157"/>
      <c r="NWB174" s="157"/>
      <c r="NWC174" s="157"/>
      <c r="NWD174" s="157"/>
      <c r="NWE174" s="157"/>
      <c r="NWF174" s="157"/>
      <c r="NWG174" s="157"/>
      <c r="NWH174" s="157"/>
      <c r="NWI174" s="157"/>
      <c r="NWJ174" s="157"/>
      <c r="NWK174" s="157"/>
      <c r="NWL174" s="157"/>
      <c r="NWM174" s="157"/>
      <c r="NWN174" s="157"/>
      <c r="NWO174" s="157"/>
      <c r="NWP174" s="157"/>
      <c r="NWQ174" s="157"/>
      <c r="NWR174" s="157"/>
      <c r="NWS174" s="157"/>
      <c r="NWT174" s="157"/>
      <c r="NWU174" s="157"/>
      <c r="NWV174" s="157"/>
      <c r="NWW174" s="157"/>
      <c r="NWX174" s="157"/>
      <c r="NWY174" s="157"/>
      <c r="NWZ174" s="157"/>
      <c r="NXA174" s="157"/>
      <c r="NXB174" s="157"/>
      <c r="NXC174" s="157"/>
      <c r="NXD174" s="157"/>
      <c r="NXE174" s="157"/>
      <c r="NXF174" s="157"/>
      <c r="NXG174" s="157"/>
      <c r="NXH174" s="157"/>
      <c r="NXI174" s="157"/>
      <c r="NXJ174" s="157"/>
      <c r="NXK174" s="157"/>
      <c r="NXL174" s="157"/>
      <c r="NXM174" s="157"/>
      <c r="NXN174" s="157"/>
      <c r="NXO174" s="157"/>
      <c r="NXP174" s="157"/>
      <c r="NXQ174" s="157"/>
      <c r="NXR174" s="157"/>
      <c r="NXS174" s="157"/>
      <c r="NXT174" s="157"/>
      <c r="NXU174" s="157"/>
      <c r="NXV174" s="157"/>
      <c r="NXW174" s="157"/>
      <c r="NXX174" s="157"/>
      <c r="NXY174" s="157"/>
      <c r="NXZ174" s="157"/>
      <c r="NYA174" s="157"/>
      <c r="NYB174" s="157"/>
      <c r="NYC174" s="157"/>
      <c r="NYD174" s="157"/>
      <c r="NYE174" s="157"/>
      <c r="NYF174" s="157"/>
      <c r="NYG174" s="157"/>
      <c r="NYH174" s="157"/>
      <c r="NYI174" s="157"/>
      <c r="NYJ174" s="157"/>
      <c r="NYK174" s="157"/>
      <c r="NYL174" s="157"/>
      <c r="NYM174" s="157"/>
      <c r="NYN174" s="157"/>
      <c r="NYO174" s="157"/>
      <c r="NYP174" s="157"/>
      <c r="NYQ174" s="157"/>
      <c r="NYR174" s="157"/>
      <c r="NYS174" s="157"/>
      <c r="NYT174" s="157"/>
      <c r="NYU174" s="157"/>
      <c r="NYV174" s="157"/>
      <c r="NYW174" s="157"/>
      <c r="NYX174" s="157"/>
      <c r="NYY174" s="157"/>
      <c r="NYZ174" s="157"/>
      <c r="NZA174" s="157"/>
      <c r="NZB174" s="157"/>
      <c r="NZC174" s="157"/>
      <c r="NZD174" s="157"/>
      <c r="NZE174" s="157"/>
      <c r="NZF174" s="157"/>
      <c r="NZG174" s="157"/>
      <c r="NZH174" s="157"/>
      <c r="NZI174" s="157"/>
      <c r="NZJ174" s="157"/>
      <c r="NZK174" s="157"/>
      <c r="NZL174" s="157"/>
      <c r="NZM174" s="157"/>
      <c r="NZN174" s="157"/>
      <c r="NZO174" s="157"/>
      <c r="NZP174" s="157"/>
      <c r="NZQ174" s="157"/>
      <c r="NZR174" s="157"/>
      <c r="NZS174" s="157"/>
      <c r="NZT174" s="157"/>
      <c r="NZU174" s="157"/>
      <c r="NZV174" s="157"/>
      <c r="NZW174" s="157"/>
      <c r="NZX174" s="157"/>
      <c r="NZY174" s="157"/>
      <c r="NZZ174" s="157"/>
      <c r="OAA174" s="157"/>
      <c r="OAB174" s="157"/>
      <c r="OAC174" s="157"/>
      <c r="OAD174" s="157"/>
      <c r="OAE174" s="157"/>
      <c r="OAF174" s="157"/>
      <c r="OAG174" s="157"/>
      <c r="OAH174" s="157"/>
      <c r="OAI174" s="157"/>
      <c r="OAJ174" s="157"/>
      <c r="OAK174" s="157"/>
      <c r="OAL174" s="157"/>
      <c r="OAM174" s="157"/>
      <c r="OAN174" s="157"/>
      <c r="OAO174" s="157"/>
      <c r="OAP174" s="157"/>
      <c r="OAQ174" s="157"/>
      <c r="OAR174" s="157"/>
      <c r="OAS174" s="157"/>
      <c r="OAT174" s="157"/>
      <c r="OAU174" s="157"/>
      <c r="OAV174" s="157"/>
      <c r="OAW174" s="157"/>
      <c r="OAX174" s="157"/>
      <c r="OAY174" s="157"/>
      <c r="OAZ174" s="157"/>
      <c r="OBA174" s="157"/>
      <c r="OBB174" s="157"/>
      <c r="OBC174" s="157"/>
      <c r="OBD174" s="157"/>
      <c r="OBE174" s="157"/>
      <c r="OBF174" s="157"/>
      <c r="OBG174" s="157"/>
      <c r="OBH174" s="157"/>
      <c r="OBI174" s="157"/>
      <c r="OBJ174" s="157"/>
      <c r="OBK174" s="157"/>
      <c r="OBL174" s="157"/>
      <c r="OBM174" s="157"/>
      <c r="OBN174" s="157"/>
      <c r="OBO174" s="157"/>
      <c r="OBP174" s="157"/>
      <c r="OBQ174" s="157"/>
      <c r="OBR174" s="157"/>
      <c r="OBS174" s="157"/>
      <c r="OBT174" s="157"/>
      <c r="OBU174" s="157"/>
      <c r="OBV174" s="157"/>
      <c r="OBW174" s="157"/>
      <c r="OBX174" s="157"/>
      <c r="OBY174" s="157"/>
      <c r="OBZ174" s="157"/>
      <c r="OCA174" s="157"/>
      <c r="OCB174" s="157"/>
      <c r="OCC174" s="157"/>
      <c r="OCD174" s="157"/>
      <c r="OCE174" s="157"/>
      <c r="OCF174" s="157"/>
      <c r="OCG174" s="157"/>
      <c r="OCH174" s="157"/>
      <c r="OCI174" s="157"/>
      <c r="OCJ174" s="157"/>
      <c r="OCK174" s="157"/>
      <c r="OCL174" s="157"/>
      <c r="OCM174" s="157"/>
      <c r="OCN174" s="157"/>
      <c r="OCO174" s="157"/>
      <c r="OCP174" s="157"/>
      <c r="OCQ174" s="157"/>
      <c r="OCR174" s="157"/>
      <c r="OCS174" s="157"/>
      <c r="OCT174" s="157"/>
      <c r="OCU174" s="157"/>
      <c r="OCV174" s="157"/>
      <c r="OCW174" s="157"/>
      <c r="OCX174" s="157"/>
      <c r="OCY174" s="157"/>
      <c r="OCZ174" s="157"/>
      <c r="ODA174" s="157"/>
      <c r="ODB174" s="157"/>
      <c r="ODC174" s="157"/>
      <c r="ODD174" s="157"/>
      <c r="ODE174" s="157"/>
      <c r="ODF174" s="157"/>
      <c r="ODG174" s="157"/>
      <c r="ODH174" s="157"/>
      <c r="ODI174" s="157"/>
      <c r="ODJ174" s="157"/>
      <c r="ODK174" s="157"/>
      <c r="ODL174" s="157"/>
      <c r="ODM174" s="157"/>
      <c r="ODN174" s="157"/>
      <c r="ODO174" s="157"/>
      <c r="ODP174" s="157"/>
      <c r="ODQ174" s="157"/>
      <c r="ODR174" s="157"/>
      <c r="ODS174" s="157"/>
      <c r="ODT174" s="157"/>
      <c r="ODU174" s="157"/>
      <c r="ODV174" s="157"/>
      <c r="ODW174" s="157"/>
      <c r="ODX174" s="157"/>
      <c r="ODY174" s="157"/>
      <c r="ODZ174" s="157"/>
      <c r="OEA174" s="157"/>
      <c r="OEB174" s="157"/>
      <c r="OEC174" s="157"/>
      <c r="OED174" s="157"/>
      <c r="OEE174" s="157"/>
      <c r="OEF174" s="157"/>
      <c r="OEG174" s="157"/>
      <c r="OEH174" s="157"/>
      <c r="OEI174" s="157"/>
      <c r="OEJ174" s="157"/>
      <c r="OEK174" s="157"/>
      <c r="OEL174" s="157"/>
      <c r="OEM174" s="157"/>
      <c r="OEN174" s="157"/>
      <c r="OEO174" s="157"/>
      <c r="OEP174" s="157"/>
      <c r="OEQ174" s="157"/>
      <c r="OER174" s="157"/>
      <c r="OES174" s="157"/>
      <c r="OET174" s="157"/>
      <c r="OEU174" s="157"/>
      <c r="OEV174" s="157"/>
      <c r="OEW174" s="157"/>
      <c r="OEX174" s="157"/>
      <c r="OEY174" s="157"/>
      <c r="OEZ174" s="157"/>
      <c r="OFA174" s="157"/>
      <c r="OFB174" s="157"/>
      <c r="OFC174" s="157"/>
      <c r="OFD174" s="157"/>
      <c r="OFE174" s="157"/>
      <c r="OFF174" s="157"/>
      <c r="OFG174" s="157"/>
      <c r="OFH174" s="157"/>
      <c r="OFI174" s="157"/>
      <c r="OFJ174" s="157"/>
      <c r="OFK174" s="157"/>
      <c r="OFL174" s="157"/>
      <c r="OFM174" s="157"/>
      <c r="OFN174" s="157"/>
      <c r="OFO174" s="157"/>
      <c r="OFP174" s="157"/>
      <c r="OFQ174" s="157"/>
      <c r="OFR174" s="157"/>
      <c r="OFS174" s="157"/>
      <c r="OFT174" s="157"/>
      <c r="OFU174" s="157"/>
      <c r="OFV174" s="157"/>
      <c r="OFW174" s="157"/>
      <c r="OFX174" s="157"/>
      <c r="OFY174" s="157"/>
      <c r="OFZ174" s="157"/>
      <c r="OGA174" s="157"/>
      <c r="OGB174" s="157"/>
      <c r="OGC174" s="157"/>
      <c r="OGD174" s="157"/>
      <c r="OGE174" s="157"/>
      <c r="OGF174" s="157"/>
      <c r="OGG174" s="157"/>
      <c r="OGH174" s="157"/>
      <c r="OGI174" s="157"/>
      <c r="OGJ174" s="157"/>
      <c r="OGK174" s="157"/>
      <c r="OGL174" s="157"/>
      <c r="OGM174" s="157"/>
      <c r="OGN174" s="157"/>
      <c r="OGO174" s="157"/>
      <c r="OGP174" s="157"/>
      <c r="OGQ174" s="157"/>
      <c r="OGR174" s="157"/>
      <c r="OGS174" s="157"/>
      <c r="OGT174" s="157"/>
      <c r="OGU174" s="157"/>
      <c r="OGV174" s="157"/>
      <c r="OGW174" s="157"/>
      <c r="OGX174" s="157"/>
      <c r="OGY174" s="157"/>
      <c r="OGZ174" s="157"/>
      <c r="OHA174" s="157"/>
      <c r="OHB174" s="157"/>
      <c r="OHC174" s="157"/>
      <c r="OHD174" s="157"/>
      <c r="OHE174" s="157"/>
      <c r="OHF174" s="157"/>
      <c r="OHG174" s="157"/>
      <c r="OHH174" s="157"/>
      <c r="OHI174" s="157"/>
      <c r="OHJ174" s="157"/>
      <c r="OHK174" s="157"/>
      <c r="OHL174" s="157"/>
      <c r="OHM174" s="157"/>
      <c r="OHN174" s="157"/>
      <c r="OHO174" s="157"/>
      <c r="OHP174" s="157"/>
      <c r="OHQ174" s="157"/>
      <c r="OHR174" s="157"/>
      <c r="OHS174" s="157"/>
      <c r="OHT174" s="157"/>
      <c r="OHU174" s="157"/>
      <c r="OHV174" s="157"/>
      <c r="OHW174" s="157"/>
      <c r="OHX174" s="157"/>
      <c r="OHY174" s="157"/>
      <c r="OHZ174" s="157"/>
      <c r="OIA174" s="157"/>
      <c r="OIB174" s="157"/>
      <c r="OIC174" s="157"/>
      <c r="OID174" s="157"/>
      <c r="OIE174" s="157"/>
      <c r="OIF174" s="157"/>
      <c r="OIG174" s="157"/>
      <c r="OIH174" s="157"/>
      <c r="OII174" s="157"/>
      <c r="OIJ174" s="157"/>
      <c r="OIK174" s="157"/>
      <c r="OIL174" s="157"/>
      <c r="OIM174" s="157"/>
      <c r="OIN174" s="157"/>
      <c r="OIO174" s="157"/>
      <c r="OIP174" s="157"/>
      <c r="OIQ174" s="157"/>
      <c r="OIR174" s="157"/>
      <c r="OIS174" s="157"/>
      <c r="OIT174" s="157"/>
      <c r="OIU174" s="157"/>
      <c r="OIV174" s="157"/>
      <c r="OIW174" s="157"/>
      <c r="OIX174" s="157"/>
      <c r="OIY174" s="157"/>
      <c r="OIZ174" s="157"/>
      <c r="OJA174" s="157"/>
      <c r="OJB174" s="157"/>
      <c r="OJC174" s="157"/>
      <c r="OJD174" s="157"/>
      <c r="OJE174" s="157"/>
      <c r="OJF174" s="157"/>
      <c r="OJG174" s="157"/>
      <c r="OJH174" s="157"/>
      <c r="OJI174" s="157"/>
      <c r="OJJ174" s="157"/>
      <c r="OJK174" s="157"/>
      <c r="OJL174" s="157"/>
      <c r="OJM174" s="157"/>
      <c r="OJN174" s="157"/>
      <c r="OJO174" s="157"/>
      <c r="OJP174" s="157"/>
      <c r="OJQ174" s="157"/>
      <c r="OJR174" s="157"/>
      <c r="OJS174" s="157"/>
      <c r="OJT174" s="157"/>
      <c r="OJU174" s="157"/>
      <c r="OJV174" s="157"/>
      <c r="OJW174" s="157"/>
      <c r="OJX174" s="157"/>
      <c r="OJY174" s="157"/>
      <c r="OJZ174" s="157"/>
      <c r="OKA174" s="157"/>
      <c r="OKB174" s="157"/>
      <c r="OKC174" s="157"/>
      <c r="OKD174" s="157"/>
      <c r="OKE174" s="157"/>
      <c r="OKF174" s="157"/>
      <c r="OKG174" s="157"/>
      <c r="OKH174" s="157"/>
      <c r="OKI174" s="157"/>
      <c r="OKJ174" s="157"/>
      <c r="OKK174" s="157"/>
      <c r="OKL174" s="157"/>
      <c r="OKM174" s="157"/>
      <c r="OKN174" s="157"/>
      <c r="OKO174" s="157"/>
      <c r="OKP174" s="157"/>
      <c r="OKQ174" s="157"/>
      <c r="OKR174" s="157"/>
      <c r="OKS174" s="157"/>
      <c r="OKT174" s="157"/>
      <c r="OKU174" s="157"/>
      <c r="OKV174" s="157"/>
      <c r="OKW174" s="157"/>
      <c r="OKX174" s="157"/>
      <c r="OKY174" s="157"/>
      <c r="OKZ174" s="157"/>
      <c r="OLA174" s="157"/>
      <c r="OLB174" s="157"/>
      <c r="OLC174" s="157"/>
      <c r="OLD174" s="157"/>
      <c r="OLE174" s="157"/>
      <c r="OLF174" s="157"/>
      <c r="OLG174" s="157"/>
      <c r="OLH174" s="157"/>
      <c r="OLI174" s="157"/>
      <c r="OLJ174" s="157"/>
      <c r="OLK174" s="157"/>
      <c r="OLL174" s="157"/>
      <c r="OLM174" s="157"/>
      <c r="OLN174" s="157"/>
      <c r="OLO174" s="157"/>
      <c r="OLP174" s="157"/>
      <c r="OLQ174" s="157"/>
      <c r="OLR174" s="157"/>
      <c r="OLS174" s="157"/>
      <c r="OLT174" s="157"/>
      <c r="OLU174" s="157"/>
      <c r="OLV174" s="157"/>
      <c r="OLW174" s="157"/>
      <c r="OLX174" s="157"/>
      <c r="OLY174" s="157"/>
      <c r="OLZ174" s="157"/>
      <c r="OMA174" s="157"/>
      <c r="OMB174" s="157"/>
      <c r="OMC174" s="157"/>
      <c r="OMD174" s="157"/>
      <c r="OME174" s="157"/>
      <c r="OMF174" s="157"/>
      <c r="OMG174" s="157"/>
      <c r="OMH174" s="157"/>
      <c r="OMI174" s="157"/>
      <c r="OMJ174" s="157"/>
      <c r="OMK174" s="157"/>
      <c r="OML174" s="157"/>
      <c r="OMM174" s="157"/>
      <c r="OMN174" s="157"/>
      <c r="OMO174" s="157"/>
      <c r="OMP174" s="157"/>
      <c r="OMQ174" s="157"/>
      <c r="OMR174" s="157"/>
      <c r="OMS174" s="157"/>
      <c r="OMT174" s="157"/>
      <c r="OMU174" s="157"/>
      <c r="OMV174" s="157"/>
      <c r="OMW174" s="157"/>
      <c r="OMX174" s="157"/>
      <c r="OMY174" s="157"/>
      <c r="OMZ174" s="157"/>
      <c r="ONA174" s="157"/>
      <c r="ONB174" s="157"/>
      <c r="ONC174" s="157"/>
      <c r="OND174" s="157"/>
      <c r="ONE174" s="157"/>
      <c r="ONF174" s="157"/>
      <c r="ONG174" s="157"/>
      <c r="ONH174" s="157"/>
      <c r="ONI174" s="157"/>
      <c r="ONJ174" s="157"/>
      <c r="ONK174" s="157"/>
      <c r="ONL174" s="157"/>
      <c r="ONM174" s="157"/>
      <c r="ONN174" s="157"/>
      <c r="ONO174" s="157"/>
      <c r="ONP174" s="157"/>
      <c r="ONQ174" s="157"/>
      <c r="ONR174" s="157"/>
      <c r="ONS174" s="157"/>
      <c r="ONT174" s="157"/>
      <c r="ONU174" s="157"/>
      <c r="ONV174" s="157"/>
      <c r="ONW174" s="157"/>
      <c r="ONX174" s="157"/>
      <c r="ONY174" s="157"/>
      <c r="ONZ174" s="157"/>
      <c r="OOA174" s="157"/>
      <c r="OOB174" s="157"/>
      <c r="OOC174" s="157"/>
      <c r="OOD174" s="157"/>
      <c r="OOE174" s="157"/>
      <c r="OOF174" s="157"/>
      <c r="OOG174" s="157"/>
      <c r="OOH174" s="157"/>
      <c r="OOI174" s="157"/>
      <c r="OOJ174" s="157"/>
      <c r="OOK174" s="157"/>
      <c r="OOL174" s="157"/>
      <c r="OOM174" s="157"/>
      <c r="OON174" s="157"/>
      <c r="OOO174" s="157"/>
      <c r="OOP174" s="157"/>
      <c r="OOQ174" s="157"/>
      <c r="OOR174" s="157"/>
      <c r="OOS174" s="157"/>
      <c r="OOT174" s="157"/>
      <c r="OOU174" s="157"/>
      <c r="OOV174" s="157"/>
      <c r="OOW174" s="157"/>
      <c r="OOX174" s="157"/>
      <c r="OOY174" s="157"/>
      <c r="OOZ174" s="157"/>
      <c r="OPA174" s="157"/>
      <c r="OPB174" s="157"/>
      <c r="OPC174" s="157"/>
      <c r="OPD174" s="157"/>
      <c r="OPE174" s="157"/>
      <c r="OPF174" s="157"/>
      <c r="OPG174" s="157"/>
      <c r="OPH174" s="157"/>
      <c r="OPI174" s="157"/>
      <c r="OPJ174" s="157"/>
      <c r="OPK174" s="157"/>
      <c r="OPL174" s="157"/>
      <c r="OPM174" s="157"/>
      <c r="OPN174" s="157"/>
      <c r="OPO174" s="157"/>
      <c r="OPP174" s="157"/>
      <c r="OPQ174" s="157"/>
      <c r="OPR174" s="157"/>
      <c r="OPS174" s="157"/>
      <c r="OPT174" s="157"/>
      <c r="OPU174" s="157"/>
      <c r="OPV174" s="157"/>
      <c r="OPW174" s="157"/>
      <c r="OPX174" s="157"/>
      <c r="OPY174" s="157"/>
      <c r="OPZ174" s="157"/>
      <c r="OQA174" s="157"/>
      <c r="OQB174" s="157"/>
      <c r="OQC174" s="157"/>
      <c r="OQD174" s="157"/>
      <c r="OQE174" s="157"/>
      <c r="OQF174" s="157"/>
      <c r="OQG174" s="157"/>
      <c r="OQH174" s="157"/>
      <c r="OQI174" s="157"/>
      <c r="OQJ174" s="157"/>
      <c r="OQK174" s="157"/>
      <c r="OQL174" s="157"/>
      <c r="OQM174" s="157"/>
      <c r="OQN174" s="157"/>
      <c r="OQO174" s="157"/>
      <c r="OQP174" s="157"/>
      <c r="OQQ174" s="157"/>
      <c r="OQR174" s="157"/>
      <c r="OQS174" s="157"/>
      <c r="OQT174" s="157"/>
      <c r="OQU174" s="157"/>
      <c r="OQV174" s="157"/>
      <c r="OQW174" s="157"/>
      <c r="OQX174" s="157"/>
      <c r="OQY174" s="157"/>
      <c r="OQZ174" s="157"/>
      <c r="ORA174" s="157"/>
      <c r="ORB174" s="157"/>
      <c r="ORC174" s="157"/>
      <c r="ORD174" s="157"/>
      <c r="ORE174" s="157"/>
      <c r="ORF174" s="157"/>
      <c r="ORG174" s="157"/>
      <c r="ORH174" s="157"/>
      <c r="ORI174" s="157"/>
      <c r="ORJ174" s="157"/>
      <c r="ORK174" s="157"/>
      <c r="ORL174" s="157"/>
      <c r="ORM174" s="157"/>
      <c r="ORN174" s="157"/>
      <c r="ORO174" s="157"/>
      <c r="ORP174" s="157"/>
      <c r="ORQ174" s="157"/>
      <c r="ORR174" s="157"/>
      <c r="ORS174" s="157"/>
      <c r="ORT174" s="157"/>
      <c r="ORU174" s="157"/>
      <c r="ORV174" s="157"/>
      <c r="ORW174" s="157"/>
      <c r="ORX174" s="157"/>
      <c r="ORY174" s="157"/>
      <c r="ORZ174" s="157"/>
      <c r="OSA174" s="157"/>
      <c r="OSB174" s="157"/>
      <c r="OSC174" s="157"/>
      <c r="OSD174" s="157"/>
      <c r="OSE174" s="157"/>
      <c r="OSF174" s="157"/>
      <c r="OSG174" s="157"/>
      <c r="OSH174" s="157"/>
      <c r="OSI174" s="157"/>
      <c r="OSJ174" s="157"/>
      <c r="OSK174" s="157"/>
      <c r="OSL174" s="157"/>
      <c r="OSM174" s="157"/>
      <c r="OSN174" s="157"/>
      <c r="OSO174" s="157"/>
      <c r="OSP174" s="157"/>
      <c r="OSQ174" s="157"/>
      <c r="OSR174" s="157"/>
      <c r="OSS174" s="157"/>
      <c r="OST174" s="157"/>
      <c r="OSU174" s="157"/>
      <c r="OSV174" s="157"/>
      <c r="OSW174" s="157"/>
      <c r="OSX174" s="157"/>
      <c r="OSY174" s="157"/>
      <c r="OSZ174" s="157"/>
      <c r="OTA174" s="157"/>
      <c r="OTB174" s="157"/>
      <c r="OTC174" s="157"/>
      <c r="OTD174" s="157"/>
      <c r="OTE174" s="157"/>
      <c r="OTF174" s="157"/>
      <c r="OTG174" s="157"/>
      <c r="OTH174" s="157"/>
      <c r="OTI174" s="157"/>
      <c r="OTJ174" s="157"/>
      <c r="OTK174" s="157"/>
      <c r="OTL174" s="157"/>
      <c r="OTM174" s="157"/>
      <c r="OTN174" s="157"/>
      <c r="OTO174" s="157"/>
      <c r="OTP174" s="157"/>
      <c r="OTQ174" s="157"/>
      <c r="OTR174" s="157"/>
      <c r="OTS174" s="157"/>
      <c r="OTT174" s="157"/>
      <c r="OTU174" s="157"/>
      <c r="OTV174" s="157"/>
      <c r="OTW174" s="157"/>
      <c r="OTX174" s="157"/>
      <c r="OTY174" s="157"/>
      <c r="OTZ174" s="157"/>
      <c r="OUA174" s="157"/>
      <c r="OUB174" s="157"/>
      <c r="OUC174" s="157"/>
      <c r="OUD174" s="157"/>
      <c r="OUE174" s="157"/>
      <c r="OUF174" s="157"/>
      <c r="OUG174" s="157"/>
      <c r="OUH174" s="157"/>
      <c r="OUI174" s="157"/>
      <c r="OUJ174" s="157"/>
      <c r="OUK174" s="157"/>
      <c r="OUL174" s="157"/>
      <c r="OUM174" s="157"/>
      <c r="OUN174" s="157"/>
      <c r="OUO174" s="157"/>
      <c r="OUP174" s="157"/>
      <c r="OUQ174" s="157"/>
      <c r="OUR174" s="157"/>
      <c r="OUS174" s="157"/>
      <c r="OUT174" s="157"/>
      <c r="OUU174" s="157"/>
      <c r="OUV174" s="157"/>
      <c r="OUW174" s="157"/>
      <c r="OUX174" s="157"/>
      <c r="OUY174" s="157"/>
      <c r="OUZ174" s="157"/>
      <c r="OVA174" s="157"/>
      <c r="OVB174" s="157"/>
      <c r="OVC174" s="157"/>
      <c r="OVD174" s="157"/>
      <c r="OVE174" s="157"/>
      <c r="OVF174" s="157"/>
      <c r="OVG174" s="157"/>
      <c r="OVH174" s="157"/>
      <c r="OVI174" s="157"/>
      <c r="OVJ174" s="157"/>
      <c r="OVK174" s="157"/>
      <c r="OVL174" s="157"/>
      <c r="OVM174" s="157"/>
      <c r="OVN174" s="157"/>
      <c r="OVO174" s="157"/>
      <c r="OVP174" s="157"/>
      <c r="OVQ174" s="157"/>
      <c r="OVR174" s="157"/>
      <c r="OVS174" s="157"/>
      <c r="OVT174" s="157"/>
      <c r="OVU174" s="157"/>
      <c r="OVV174" s="157"/>
      <c r="OVW174" s="157"/>
      <c r="OVX174" s="157"/>
      <c r="OVY174" s="157"/>
      <c r="OVZ174" s="157"/>
      <c r="OWA174" s="157"/>
      <c r="OWB174" s="157"/>
      <c r="OWC174" s="157"/>
      <c r="OWD174" s="157"/>
      <c r="OWE174" s="157"/>
      <c r="OWF174" s="157"/>
      <c r="OWG174" s="157"/>
      <c r="OWH174" s="157"/>
      <c r="OWI174" s="157"/>
      <c r="OWJ174" s="157"/>
      <c r="OWK174" s="157"/>
      <c r="OWL174" s="157"/>
      <c r="OWM174" s="157"/>
      <c r="OWN174" s="157"/>
      <c r="OWO174" s="157"/>
      <c r="OWP174" s="157"/>
      <c r="OWQ174" s="157"/>
      <c r="OWR174" s="157"/>
      <c r="OWS174" s="157"/>
      <c r="OWT174" s="157"/>
      <c r="OWU174" s="157"/>
      <c r="OWV174" s="157"/>
      <c r="OWW174" s="157"/>
      <c r="OWX174" s="157"/>
      <c r="OWY174" s="157"/>
      <c r="OWZ174" s="157"/>
      <c r="OXA174" s="157"/>
      <c r="OXB174" s="157"/>
      <c r="OXC174" s="157"/>
      <c r="OXD174" s="157"/>
      <c r="OXE174" s="157"/>
      <c r="OXF174" s="157"/>
      <c r="OXG174" s="157"/>
      <c r="OXH174" s="157"/>
      <c r="OXI174" s="157"/>
      <c r="OXJ174" s="157"/>
      <c r="OXK174" s="157"/>
      <c r="OXL174" s="157"/>
      <c r="OXM174" s="157"/>
      <c r="OXN174" s="157"/>
      <c r="OXO174" s="157"/>
      <c r="OXP174" s="157"/>
      <c r="OXQ174" s="157"/>
      <c r="OXR174" s="157"/>
      <c r="OXS174" s="157"/>
      <c r="OXT174" s="157"/>
      <c r="OXU174" s="157"/>
      <c r="OXV174" s="157"/>
      <c r="OXW174" s="157"/>
      <c r="OXX174" s="157"/>
      <c r="OXY174" s="157"/>
      <c r="OXZ174" s="157"/>
      <c r="OYA174" s="157"/>
      <c r="OYB174" s="157"/>
      <c r="OYC174" s="157"/>
      <c r="OYD174" s="157"/>
      <c r="OYE174" s="157"/>
      <c r="OYF174" s="157"/>
      <c r="OYG174" s="157"/>
      <c r="OYH174" s="157"/>
      <c r="OYI174" s="157"/>
      <c r="OYJ174" s="157"/>
      <c r="OYK174" s="157"/>
      <c r="OYL174" s="157"/>
      <c r="OYM174" s="157"/>
      <c r="OYN174" s="157"/>
      <c r="OYO174" s="157"/>
      <c r="OYP174" s="157"/>
      <c r="OYQ174" s="157"/>
      <c r="OYR174" s="157"/>
      <c r="OYS174" s="157"/>
      <c r="OYT174" s="157"/>
      <c r="OYU174" s="157"/>
      <c r="OYV174" s="157"/>
      <c r="OYW174" s="157"/>
      <c r="OYX174" s="157"/>
      <c r="OYY174" s="157"/>
      <c r="OYZ174" s="157"/>
      <c r="OZA174" s="157"/>
      <c r="OZB174" s="157"/>
      <c r="OZC174" s="157"/>
      <c r="OZD174" s="157"/>
      <c r="OZE174" s="157"/>
      <c r="OZF174" s="157"/>
      <c r="OZG174" s="157"/>
      <c r="OZH174" s="157"/>
      <c r="OZI174" s="157"/>
      <c r="OZJ174" s="157"/>
      <c r="OZK174" s="157"/>
      <c r="OZL174" s="157"/>
      <c r="OZM174" s="157"/>
      <c r="OZN174" s="157"/>
      <c r="OZO174" s="157"/>
      <c r="OZP174" s="157"/>
      <c r="OZQ174" s="157"/>
      <c r="OZR174" s="157"/>
      <c r="OZS174" s="157"/>
      <c r="OZT174" s="157"/>
      <c r="OZU174" s="157"/>
      <c r="OZV174" s="157"/>
      <c r="OZW174" s="157"/>
      <c r="OZX174" s="157"/>
      <c r="OZY174" s="157"/>
      <c r="OZZ174" s="157"/>
      <c r="PAA174" s="157"/>
      <c r="PAB174" s="157"/>
      <c r="PAC174" s="157"/>
      <c r="PAD174" s="157"/>
      <c r="PAE174" s="157"/>
      <c r="PAF174" s="157"/>
      <c r="PAG174" s="157"/>
      <c r="PAH174" s="157"/>
      <c r="PAI174" s="157"/>
      <c r="PAJ174" s="157"/>
      <c r="PAK174" s="157"/>
      <c r="PAL174" s="157"/>
      <c r="PAM174" s="157"/>
      <c r="PAN174" s="157"/>
      <c r="PAO174" s="157"/>
      <c r="PAP174" s="157"/>
      <c r="PAQ174" s="157"/>
      <c r="PAR174" s="157"/>
      <c r="PAS174" s="157"/>
      <c r="PAT174" s="157"/>
      <c r="PAU174" s="157"/>
      <c r="PAV174" s="157"/>
      <c r="PAW174" s="157"/>
      <c r="PAX174" s="157"/>
      <c r="PAY174" s="157"/>
      <c r="PAZ174" s="157"/>
      <c r="PBA174" s="157"/>
      <c r="PBB174" s="157"/>
      <c r="PBC174" s="157"/>
      <c r="PBD174" s="157"/>
      <c r="PBE174" s="157"/>
      <c r="PBF174" s="157"/>
      <c r="PBG174" s="157"/>
      <c r="PBH174" s="157"/>
      <c r="PBI174" s="157"/>
      <c r="PBJ174" s="157"/>
      <c r="PBK174" s="157"/>
      <c r="PBL174" s="157"/>
      <c r="PBM174" s="157"/>
      <c r="PBN174" s="157"/>
      <c r="PBO174" s="157"/>
      <c r="PBP174" s="157"/>
      <c r="PBQ174" s="157"/>
      <c r="PBR174" s="157"/>
      <c r="PBS174" s="157"/>
      <c r="PBT174" s="157"/>
      <c r="PBU174" s="157"/>
      <c r="PBV174" s="157"/>
      <c r="PBW174" s="157"/>
      <c r="PBX174" s="157"/>
      <c r="PBY174" s="157"/>
      <c r="PBZ174" s="157"/>
      <c r="PCA174" s="157"/>
      <c r="PCB174" s="157"/>
      <c r="PCC174" s="157"/>
      <c r="PCD174" s="157"/>
      <c r="PCE174" s="157"/>
      <c r="PCF174" s="157"/>
      <c r="PCG174" s="157"/>
      <c r="PCH174" s="157"/>
      <c r="PCI174" s="157"/>
      <c r="PCJ174" s="157"/>
      <c r="PCK174" s="157"/>
      <c r="PCL174" s="157"/>
      <c r="PCM174" s="157"/>
      <c r="PCN174" s="157"/>
      <c r="PCO174" s="157"/>
      <c r="PCP174" s="157"/>
      <c r="PCQ174" s="157"/>
      <c r="PCR174" s="157"/>
      <c r="PCS174" s="157"/>
      <c r="PCT174" s="157"/>
      <c r="PCU174" s="157"/>
      <c r="PCV174" s="157"/>
      <c r="PCW174" s="157"/>
      <c r="PCX174" s="157"/>
      <c r="PCY174" s="157"/>
      <c r="PCZ174" s="157"/>
      <c r="PDA174" s="157"/>
      <c r="PDB174" s="157"/>
      <c r="PDC174" s="157"/>
      <c r="PDD174" s="157"/>
      <c r="PDE174" s="157"/>
      <c r="PDF174" s="157"/>
      <c r="PDG174" s="157"/>
      <c r="PDH174" s="157"/>
      <c r="PDI174" s="157"/>
      <c r="PDJ174" s="157"/>
      <c r="PDK174" s="157"/>
      <c r="PDL174" s="157"/>
      <c r="PDM174" s="157"/>
      <c r="PDN174" s="157"/>
      <c r="PDO174" s="157"/>
      <c r="PDP174" s="157"/>
      <c r="PDQ174" s="157"/>
      <c r="PDR174" s="157"/>
      <c r="PDS174" s="157"/>
      <c r="PDT174" s="157"/>
      <c r="PDU174" s="157"/>
      <c r="PDV174" s="157"/>
      <c r="PDW174" s="157"/>
      <c r="PDX174" s="157"/>
      <c r="PDY174" s="157"/>
      <c r="PDZ174" s="157"/>
      <c r="PEA174" s="157"/>
      <c r="PEB174" s="157"/>
      <c r="PEC174" s="157"/>
      <c r="PED174" s="157"/>
      <c r="PEE174" s="157"/>
      <c r="PEF174" s="157"/>
      <c r="PEG174" s="157"/>
      <c r="PEH174" s="157"/>
      <c r="PEI174" s="157"/>
      <c r="PEJ174" s="157"/>
      <c r="PEK174" s="157"/>
      <c r="PEL174" s="157"/>
      <c r="PEM174" s="157"/>
      <c r="PEN174" s="157"/>
      <c r="PEO174" s="157"/>
      <c r="PEP174" s="157"/>
      <c r="PEQ174" s="157"/>
      <c r="PER174" s="157"/>
      <c r="PES174" s="157"/>
      <c r="PET174" s="157"/>
      <c r="PEU174" s="157"/>
      <c r="PEV174" s="157"/>
      <c r="PEW174" s="157"/>
      <c r="PEX174" s="157"/>
      <c r="PEY174" s="157"/>
      <c r="PEZ174" s="157"/>
      <c r="PFA174" s="157"/>
      <c r="PFB174" s="157"/>
      <c r="PFC174" s="157"/>
      <c r="PFD174" s="157"/>
      <c r="PFE174" s="157"/>
      <c r="PFF174" s="157"/>
      <c r="PFG174" s="157"/>
      <c r="PFH174" s="157"/>
      <c r="PFI174" s="157"/>
      <c r="PFJ174" s="157"/>
      <c r="PFK174" s="157"/>
      <c r="PFL174" s="157"/>
      <c r="PFM174" s="157"/>
      <c r="PFN174" s="157"/>
      <c r="PFO174" s="157"/>
      <c r="PFP174" s="157"/>
      <c r="PFQ174" s="157"/>
      <c r="PFR174" s="157"/>
      <c r="PFS174" s="157"/>
      <c r="PFT174" s="157"/>
      <c r="PFU174" s="157"/>
      <c r="PFV174" s="157"/>
      <c r="PFW174" s="157"/>
      <c r="PFX174" s="157"/>
      <c r="PFY174" s="157"/>
      <c r="PFZ174" s="157"/>
      <c r="PGA174" s="157"/>
      <c r="PGB174" s="157"/>
      <c r="PGC174" s="157"/>
      <c r="PGD174" s="157"/>
      <c r="PGE174" s="157"/>
      <c r="PGF174" s="157"/>
      <c r="PGG174" s="157"/>
      <c r="PGH174" s="157"/>
      <c r="PGI174" s="157"/>
      <c r="PGJ174" s="157"/>
      <c r="PGK174" s="157"/>
      <c r="PGL174" s="157"/>
      <c r="PGM174" s="157"/>
      <c r="PGN174" s="157"/>
      <c r="PGO174" s="157"/>
      <c r="PGP174" s="157"/>
      <c r="PGQ174" s="157"/>
      <c r="PGR174" s="157"/>
      <c r="PGS174" s="157"/>
      <c r="PGT174" s="157"/>
      <c r="PGU174" s="157"/>
      <c r="PGV174" s="157"/>
      <c r="PGW174" s="157"/>
      <c r="PGX174" s="157"/>
      <c r="PGY174" s="157"/>
      <c r="PGZ174" s="157"/>
      <c r="PHA174" s="157"/>
      <c r="PHB174" s="157"/>
      <c r="PHC174" s="157"/>
      <c r="PHD174" s="157"/>
      <c r="PHE174" s="157"/>
      <c r="PHF174" s="157"/>
      <c r="PHG174" s="157"/>
      <c r="PHH174" s="157"/>
      <c r="PHI174" s="157"/>
      <c r="PHJ174" s="157"/>
      <c r="PHK174" s="157"/>
      <c r="PHL174" s="157"/>
      <c r="PHM174" s="157"/>
      <c r="PHN174" s="157"/>
      <c r="PHO174" s="157"/>
      <c r="PHP174" s="157"/>
      <c r="PHQ174" s="157"/>
      <c r="PHR174" s="157"/>
      <c r="PHS174" s="157"/>
      <c r="PHT174" s="157"/>
      <c r="PHU174" s="157"/>
      <c r="PHV174" s="157"/>
      <c r="PHW174" s="157"/>
      <c r="PHX174" s="157"/>
      <c r="PHY174" s="157"/>
      <c r="PHZ174" s="157"/>
      <c r="PIA174" s="157"/>
      <c r="PIB174" s="157"/>
      <c r="PIC174" s="157"/>
      <c r="PID174" s="157"/>
      <c r="PIE174" s="157"/>
      <c r="PIF174" s="157"/>
      <c r="PIG174" s="157"/>
      <c r="PIH174" s="157"/>
      <c r="PII174" s="157"/>
      <c r="PIJ174" s="157"/>
      <c r="PIK174" s="157"/>
      <c r="PIL174" s="157"/>
      <c r="PIM174" s="157"/>
      <c r="PIN174" s="157"/>
      <c r="PIO174" s="157"/>
      <c r="PIP174" s="157"/>
      <c r="PIQ174" s="157"/>
      <c r="PIR174" s="157"/>
      <c r="PIS174" s="157"/>
      <c r="PIT174" s="157"/>
      <c r="PIU174" s="157"/>
      <c r="PIV174" s="157"/>
      <c r="PIW174" s="157"/>
      <c r="PIX174" s="157"/>
      <c r="PIY174" s="157"/>
      <c r="PIZ174" s="157"/>
      <c r="PJA174" s="157"/>
      <c r="PJB174" s="157"/>
      <c r="PJC174" s="157"/>
      <c r="PJD174" s="157"/>
      <c r="PJE174" s="157"/>
      <c r="PJF174" s="157"/>
      <c r="PJG174" s="157"/>
      <c r="PJH174" s="157"/>
      <c r="PJI174" s="157"/>
      <c r="PJJ174" s="157"/>
      <c r="PJK174" s="157"/>
      <c r="PJL174" s="157"/>
      <c r="PJM174" s="157"/>
      <c r="PJN174" s="157"/>
      <c r="PJO174" s="157"/>
      <c r="PJP174" s="157"/>
      <c r="PJQ174" s="157"/>
      <c r="PJR174" s="157"/>
      <c r="PJS174" s="157"/>
      <c r="PJT174" s="157"/>
      <c r="PJU174" s="157"/>
      <c r="PJV174" s="157"/>
      <c r="PJW174" s="157"/>
      <c r="PJX174" s="157"/>
      <c r="PJY174" s="157"/>
      <c r="PJZ174" s="157"/>
      <c r="PKA174" s="157"/>
      <c r="PKB174" s="157"/>
      <c r="PKC174" s="157"/>
      <c r="PKD174" s="157"/>
      <c r="PKE174" s="157"/>
      <c r="PKF174" s="157"/>
      <c r="PKG174" s="157"/>
      <c r="PKH174" s="157"/>
      <c r="PKI174" s="157"/>
      <c r="PKJ174" s="157"/>
      <c r="PKK174" s="157"/>
      <c r="PKL174" s="157"/>
      <c r="PKM174" s="157"/>
      <c r="PKN174" s="157"/>
      <c r="PKO174" s="157"/>
      <c r="PKP174" s="157"/>
      <c r="PKQ174" s="157"/>
      <c r="PKR174" s="157"/>
      <c r="PKS174" s="157"/>
      <c r="PKT174" s="157"/>
      <c r="PKU174" s="157"/>
      <c r="PKV174" s="157"/>
      <c r="PKW174" s="157"/>
      <c r="PKX174" s="157"/>
      <c r="PKY174" s="157"/>
      <c r="PKZ174" s="157"/>
      <c r="PLA174" s="157"/>
      <c r="PLB174" s="157"/>
      <c r="PLC174" s="157"/>
      <c r="PLD174" s="157"/>
      <c r="PLE174" s="157"/>
      <c r="PLF174" s="157"/>
      <c r="PLG174" s="157"/>
      <c r="PLH174" s="157"/>
      <c r="PLI174" s="157"/>
      <c r="PLJ174" s="157"/>
      <c r="PLK174" s="157"/>
      <c r="PLL174" s="157"/>
      <c r="PLM174" s="157"/>
      <c r="PLN174" s="157"/>
      <c r="PLO174" s="157"/>
      <c r="PLP174" s="157"/>
      <c r="PLQ174" s="157"/>
      <c r="PLR174" s="157"/>
      <c r="PLS174" s="157"/>
      <c r="PLT174" s="157"/>
      <c r="PLU174" s="157"/>
      <c r="PLV174" s="157"/>
      <c r="PLW174" s="157"/>
      <c r="PLX174" s="157"/>
      <c r="PLY174" s="157"/>
      <c r="PLZ174" s="157"/>
      <c r="PMA174" s="157"/>
      <c r="PMB174" s="157"/>
      <c r="PMC174" s="157"/>
      <c r="PMD174" s="157"/>
      <c r="PME174" s="157"/>
      <c r="PMF174" s="157"/>
      <c r="PMG174" s="157"/>
      <c r="PMH174" s="157"/>
      <c r="PMI174" s="157"/>
      <c r="PMJ174" s="157"/>
      <c r="PMK174" s="157"/>
      <c r="PML174" s="157"/>
      <c r="PMM174" s="157"/>
      <c r="PMN174" s="157"/>
      <c r="PMO174" s="157"/>
      <c r="PMP174" s="157"/>
      <c r="PMQ174" s="157"/>
      <c r="PMR174" s="157"/>
      <c r="PMS174" s="157"/>
      <c r="PMT174" s="157"/>
      <c r="PMU174" s="157"/>
      <c r="PMV174" s="157"/>
      <c r="PMW174" s="157"/>
      <c r="PMX174" s="157"/>
      <c r="PMY174" s="157"/>
      <c r="PMZ174" s="157"/>
      <c r="PNA174" s="157"/>
      <c r="PNB174" s="157"/>
      <c r="PNC174" s="157"/>
      <c r="PND174" s="157"/>
      <c r="PNE174" s="157"/>
      <c r="PNF174" s="157"/>
      <c r="PNG174" s="157"/>
      <c r="PNH174" s="157"/>
      <c r="PNI174" s="157"/>
      <c r="PNJ174" s="157"/>
      <c r="PNK174" s="157"/>
      <c r="PNL174" s="157"/>
      <c r="PNM174" s="157"/>
      <c r="PNN174" s="157"/>
      <c r="PNO174" s="157"/>
      <c r="PNP174" s="157"/>
      <c r="PNQ174" s="157"/>
      <c r="PNR174" s="157"/>
      <c r="PNS174" s="157"/>
      <c r="PNT174" s="157"/>
      <c r="PNU174" s="157"/>
      <c r="PNV174" s="157"/>
      <c r="PNW174" s="157"/>
      <c r="PNX174" s="157"/>
      <c r="PNY174" s="157"/>
      <c r="PNZ174" s="157"/>
      <c r="POA174" s="157"/>
      <c r="POB174" s="157"/>
      <c r="POC174" s="157"/>
      <c r="POD174" s="157"/>
      <c r="POE174" s="157"/>
      <c r="POF174" s="157"/>
      <c r="POG174" s="157"/>
      <c r="POH174" s="157"/>
      <c r="POI174" s="157"/>
      <c r="POJ174" s="157"/>
      <c r="POK174" s="157"/>
      <c r="POL174" s="157"/>
      <c r="POM174" s="157"/>
      <c r="PON174" s="157"/>
      <c r="POO174" s="157"/>
      <c r="POP174" s="157"/>
      <c r="POQ174" s="157"/>
      <c r="POR174" s="157"/>
      <c r="POS174" s="157"/>
      <c r="POT174" s="157"/>
      <c r="POU174" s="157"/>
      <c r="POV174" s="157"/>
      <c r="POW174" s="157"/>
      <c r="POX174" s="157"/>
      <c r="POY174" s="157"/>
      <c r="POZ174" s="157"/>
      <c r="PPA174" s="157"/>
      <c r="PPB174" s="157"/>
      <c r="PPC174" s="157"/>
      <c r="PPD174" s="157"/>
      <c r="PPE174" s="157"/>
      <c r="PPF174" s="157"/>
      <c r="PPG174" s="157"/>
      <c r="PPH174" s="157"/>
      <c r="PPI174" s="157"/>
      <c r="PPJ174" s="157"/>
      <c r="PPK174" s="157"/>
      <c r="PPL174" s="157"/>
      <c r="PPM174" s="157"/>
      <c r="PPN174" s="157"/>
      <c r="PPO174" s="157"/>
      <c r="PPP174" s="157"/>
      <c r="PPQ174" s="157"/>
      <c r="PPR174" s="157"/>
      <c r="PPS174" s="157"/>
      <c r="PPT174" s="157"/>
      <c r="PPU174" s="157"/>
      <c r="PPV174" s="157"/>
      <c r="PPW174" s="157"/>
      <c r="PPX174" s="157"/>
      <c r="PPY174" s="157"/>
      <c r="PPZ174" s="157"/>
      <c r="PQA174" s="157"/>
      <c r="PQB174" s="157"/>
      <c r="PQC174" s="157"/>
      <c r="PQD174" s="157"/>
      <c r="PQE174" s="157"/>
      <c r="PQF174" s="157"/>
      <c r="PQG174" s="157"/>
      <c r="PQH174" s="157"/>
      <c r="PQI174" s="157"/>
      <c r="PQJ174" s="157"/>
      <c r="PQK174" s="157"/>
      <c r="PQL174" s="157"/>
      <c r="PQM174" s="157"/>
      <c r="PQN174" s="157"/>
      <c r="PQO174" s="157"/>
      <c r="PQP174" s="157"/>
      <c r="PQQ174" s="157"/>
      <c r="PQR174" s="157"/>
      <c r="PQS174" s="157"/>
      <c r="PQT174" s="157"/>
      <c r="PQU174" s="157"/>
      <c r="PQV174" s="157"/>
      <c r="PQW174" s="157"/>
      <c r="PQX174" s="157"/>
      <c r="PQY174" s="157"/>
      <c r="PQZ174" s="157"/>
      <c r="PRA174" s="157"/>
      <c r="PRB174" s="157"/>
      <c r="PRC174" s="157"/>
      <c r="PRD174" s="157"/>
      <c r="PRE174" s="157"/>
      <c r="PRF174" s="157"/>
      <c r="PRG174" s="157"/>
      <c r="PRH174" s="157"/>
      <c r="PRI174" s="157"/>
      <c r="PRJ174" s="157"/>
      <c r="PRK174" s="157"/>
      <c r="PRL174" s="157"/>
      <c r="PRM174" s="157"/>
      <c r="PRN174" s="157"/>
      <c r="PRO174" s="157"/>
      <c r="PRP174" s="157"/>
      <c r="PRQ174" s="157"/>
      <c r="PRR174" s="157"/>
      <c r="PRS174" s="157"/>
      <c r="PRT174" s="157"/>
      <c r="PRU174" s="157"/>
      <c r="PRV174" s="157"/>
      <c r="PRW174" s="157"/>
      <c r="PRX174" s="157"/>
      <c r="PRY174" s="157"/>
      <c r="PRZ174" s="157"/>
      <c r="PSA174" s="157"/>
      <c r="PSB174" s="157"/>
      <c r="PSC174" s="157"/>
      <c r="PSD174" s="157"/>
      <c r="PSE174" s="157"/>
      <c r="PSF174" s="157"/>
      <c r="PSG174" s="157"/>
      <c r="PSH174" s="157"/>
      <c r="PSI174" s="157"/>
      <c r="PSJ174" s="157"/>
      <c r="PSK174" s="157"/>
      <c r="PSL174" s="157"/>
      <c r="PSM174" s="157"/>
      <c r="PSN174" s="157"/>
      <c r="PSO174" s="157"/>
      <c r="PSP174" s="157"/>
      <c r="PSQ174" s="157"/>
      <c r="PSR174" s="157"/>
      <c r="PSS174" s="157"/>
      <c r="PST174" s="157"/>
      <c r="PSU174" s="157"/>
      <c r="PSV174" s="157"/>
      <c r="PSW174" s="157"/>
      <c r="PSX174" s="157"/>
      <c r="PSY174" s="157"/>
      <c r="PSZ174" s="157"/>
      <c r="PTA174" s="157"/>
      <c r="PTB174" s="157"/>
      <c r="PTC174" s="157"/>
      <c r="PTD174" s="157"/>
      <c r="PTE174" s="157"/>
      <c r="PTF174" s="157"/>
      <c r="PTG174" s="157"/>
      <c r="PTH174" s="157"/>
      <c r="PTI174" s="157"/>
      <c r="PTJ174" s="157"/>
      <c r="PTK174" s="157"/>
      <c r="PTL174" s="157"/>
      <c r="PTM174" s="157"/>
      <c r="PTN174" s="157"/>
      <c r="PTO174" s="157"/>
      <c r="PTP174" s="157"/>
      <c r="PTQ174" s="157"/>
      <c r="PTR174" s="157"/>
      <c r="PTS174" s="157"/>
      <c r="PTT174" s="157"/>
      <c r="PTU174" s="157"/>
      <c r="PTV174" s="157"/>
      <c r="PTW174" s="157"/>
      <c r="PTX174" s="157"/>
      <c r="PTY174" s="157"/>
      <c r="PTZ174" s="157"/>
      <c r="PUA174" s="157"/>
      <c r="PUB174" s="157"/>
      <c r="PUC174" s="157"/>
      <c r="PUD174" s="157"/>
      <c r="PUE174" s="157"/>
      <c r="PUF174" s="157"/>
      <c r="PUG174" s="157"/>
      <c r="PUH174" s="157"/>
      <c r="PUI174" s="157"/>
      <c r="PUJ174" s="157"/>
      <c r="PUK174" s="157"/>
      <c r="PUL174" s="157"/>
      <c r="PUM174" s="157"/>
      <c r="PUN174" s="157"/>
      <c r="PUO174" s="157"/>
      <c r="PUP174" s="157"/>
      <c r="PUQ174" s="157"/>
      <c r="PUR174" s="157"/>
      <c r="PUS174" s="157"/>
      <c r="PUT174" s="157"/>
      <c r="PUU174" s="157"/>
      <c r="PUV174" s="157"/>
      <c r="PUW174" s="157"/>
      <c r="PUX174" s="157"/>
      <c r="PUY174" s="157"/>
      <c r="PUZ174" s="157"/>
      <c r="PVA174" s="157"/>
      <c r="PVB174" s="157"/>
      <c r="PVC174" s="157"/>
      <c r="PVD174" s="157"/>
      <c r="PVE174" s="157"/>
      <c r="PVF174" s="157"/>
      <c r="PVG174" s="157"/>
      <c r="PVH174" s="157"/>
      <c r="PVI174" s="157"/>
      <c r="PVJ174" s="157"/>
      <c r="PVK174" s="157"/>
      <c r="PVL174" s="157"/>
      <c r="PVM174" s="157"/>
      <c r="PVN174" s="157"/>
      <c r="PVO174" s="157"/>
      <c r="PVP174" s="157"/>
      <c r="PVQ174" s="157"/>
      <c r="PVR174" s="157"/>
      <c r="PVS174" s="157"/>
      <c r="PVT174" s="157"/>
      <c r="PVU174" s="157"/>
      <c r="PVV174" s="157"/>
      <c r="PVW174" s="157"/>
      <c r="PVX174" s="157"/>
      <c r="PVY174" s="157"/>
      <c r="PVZ174" s="157"/>
      <c r="PWA174" s="157"/>
      <c r="PWB174" s="157"/>
      <c r="PWC174" s="157"/>
      <c r="PWD174" s="157"/>
      <c r="PWE174" s="157"/>
      <c r="PWF174" s="157"/>
      <c r="PWG174" s="157"/>
      <c r="PWH174" s="157"/>
      <c r="PWI174" s="157"/>
      <c r="PWJ174" s="157"/>
      <c r="PWK174" s="157"/>
      <c r="PWL174" s="157"/>
      <c r="PWM174" s="157"/>
      <c r="PWN174" s="157"/>
      <c r="PWO174" s="157"/>
      <c r="PWP174" s="157"/>
      <c r="PWQ174" s="157"/>
      <c r="PWR174" s="157"/>
      <c r="PWS174" s="157"/>
      <c r="PWT174" s="157"/>
      <c r="PWU174" s="157"/>
      <c r="PWV174" s="157"/>
      <c r="PWW174" s="157"/>
      <c r="PWX174" s="157"/>
      <c r="PWY174" s="157"/>
      <c r="PWZ174" s="157"/>
      <c r="PXA174" s="157"/>
      <c r="PXB174" s="157"/>
      <c r="PXC174" s="157"/>
      <c r="PXD174" s="157"/>
      <c r="PXE174" s="157"/>
      <c r="PXF174" s="157"/>
      <c r="PXG174" s="157"/>
      <c r="PXH174" s="157"/>
      <c r="PXI174" s="157"/>
      <c r="PXJ174" s="157"/>
      <c r="PXK174" s="157"/>
      <c r="PXL174" s="157"/>
      <c r="PXM174" s="157"/>
      <c r="PXN174" s="157"/>
      <c r="PXO174" s="157"/>
      <c r="PXP174" s="157"/>
      <c r="PXQ174" s="157"/>
      <c r="PXR174" s="157"/>
      <c r="PXS174" s="157"/>
      <c r="PXT174" s="157"/>
      <c r="PXU174" s="157"/>
      <c r="PXV174" s="157"/>
      <c r="PXW174" s="157"/>
      <c r="PXX174" s="157"/>
      <c r="PXY174" s="157"/>
      <c r="PXZ174" s="157"/>
      <c r="PYA174" s="157"/>
      <c r="PYB174" s="157"/>
      <c r="PYC174" s="157"/>
      <c r="PYD174" s="157"/>
      <c r="PYE174" s="157"/>
      <c r="PYF174" s="157"/>
      <c r="PYG174" s="157"/>
      <c r="PYH174" s="157"/>
      <c r="PYI174" s="157"/>
      <c r="PYJ174" s="157"/>
      <c r="PYK174" s="157"/>
      <c r="PYL174" s="157"/>
      <c r="PYM174" s="157"/>
      <c r="PYN174" s="157"/>
      <c r="PYO174" s="157"/>
      <c r="PYP174" s="157"/>
      <c r="PYQ174" s="157"/>
      <c r="PYR174" s="157"/>
      <c r="PYS174" s="157"/>
      <c r="PYT174" s="157"/>
      <c r="PYU174" s="157"/>
      <c r="PYV174" s="157"/>
      <c r="PYW174" s="157"/>
      <c r="PYX174" s="157"/>
      <c r="PYY174" s="157"/>
      <c r="PYZ174" s="157"/>
      <c r="PZA174" s="157"/>
      <c r="PZB174" s="157"/>
      <c r="PZC174" s="157"/>
      <c r="PZD174" s="157"/>
      <c r="PZE174" s="157"/>
      <c r="PZF174" s="157"/>
      <c r="PZG174" s="157"/>
      <c r="PZH174" s="157"/>
      <c r="PZI174" s="157"/>
      <c r="PZJ174" s="157"/>
      <c r="PZK174" s="157"/>
      <c r="PZL174" s="157"/>
      <c r="PZM174" s="157"/>
      <c r="PZN174" s="157"/>
      <c r="PZO174" s="157"/>
      <c r="PZP174" s="157"/>
      <c r="PZQ174" s="157"/>
      <c r="PZR174" s="157"/>
      <c r="PZS174" s="157"/>
      <c r="PZT174" s="157"/>
      <c r="PZU174" s="157"/>
      <c r="PZV174" s="157"/>
      <c r="PZW174" s="157"/>
      <c r="PZX174" s="157"/>
      <c r="PZY174" s="157"/>
      <c r="PZZ174" s="157"/>
      <c r="QAA174" s="157"/>
      <c r="QAB174" s="157"/>
      <c r="QAC174" s="157"/>
      <c r="QAD174" s="157"/>
      <c r="QAE174" s="157"/>
      <c r="QAF174" s="157"/>
      <c r="QAG174" s="157"/>
      <c r="QAH174" s="157"/>
      <c r="QAI174" s="157"/>
      <c r="QAJ174" s="157"/>
      <c r="QAK174" s="157"/>
      <c r="QAL174" s="157"/>
      <c r="QAM174" s="157"/>
      <c r="QAN174" s="157"/>
      <c r="QAO174" s="157"/>
      <c r="QAP174" s="157"/>
      <c r="QAQ174" s="157"/>
      <c r="QAR174" s="157"/>
      <c r="QAS174" s="157"/>
      <c r="QAT174" s="157"/>
      <c r="QAU174" s="157"/>
      <c r="QAV174" s="157"/>
      <c r="QAW174" s="157"/>
      <c r="QAX174" s="157"/>
      <c r="QAY174" s="157"/>
      <c r="QAZ174" s="157"/>
      <c r="QBA174" s="157"/>
      <c r="QBB174" s="157"/>
      <c r="QBC174" s="157"/>
      <c r="QBD174" s="157"/>
      <c r="QBE174" s="157"/>
      <c r="QBF174" s="157"/>
      <c r="QBG174" s="157"/>
      <c r="QBH174" s="157"/>
      <c r="QBI174" s="157"/>
      <c r="QBJ174" s="157"/>
      <c r="QBK174" s="157"/>
      <c r="QBL174" s="157"/>
      <c r="QBM174" s="157"/>
      <c r="QBN174" s="157"/>
      <c r="QBO174" s="157"/>
      <c r="QBP174" s="157"/>
      <c r="QBQ174" s="157"/>
      <c r="QBR174" s="157"/>
      <c r="QBS174" s="157"/>
      <c r="QBT174" s="157"/>
      <c r="QBU174" s="157"/>
      <c r="QBV174" s="157"/>
      <c r="QBW174" s="157"/>
      <c r="QBX174" s="157"/>
      <c r="QBY174" s="157"/>
      <c r="QBZ174" s="157"/>
      <c r="QCA174" s="157"/>
      <c r="QCB174" s="157"/>
      <c r="QCC174" s="157"/>
      <c r="QCD174" s="157"/>
      <c r="QCE174" s="157"/>
      <c r="QCF174" s="157"/>
      <c r="QCG174" s="157"/>
      <c r="QCH174" s="157"/>
      <c r="QCI174" s="157"/>
      <c r="QCJ174" s="157"/>
      <c r="QCK174" s="157"/>
      <c r="QCL174" s="157"/>
      <c r="QCM174" s="157"/>
      <c r="QCN174" s="157"/>
      <c r="QCO174" s="157"/>
      <c r="QCP174" s="157"/>
      <c r="QCQ174" s="157"/>
      <c r="QCR174" s="157"/>
      <c r="QCS174" s="157"/>
      <c r="QCT174" s="157"/>
      <c r="QCU174" s="157"/>
      <c r="QCV174" s="157"/>
      <c r="QCW174" s="157"/>
      <c r="QCX174" s="157"/>
      <c r="QCY174" s="157"/>
      <c r="QCZ174" s="157"/>
      <c r="QDA174" s="157"/>
      <c r="QDB174" s="157"/>
      <c r="QDC174" s="157"/>
      <c r="QDD174" s="157"/>
      <c r="QDE174" s="157"/>
      <c r="QDF174" s="157"/>
      <c r="QDG174" s="157"/>
      <c r="QDH174" s="157"/>
      <c r="QDI174" s="157"/>
      <c r="QDJ174" s="157"/>
      <c r="QDK174" s="157"/>
      <c r="QDL174" s="157"/>
      <c r="QDM174" s="157"/>
      <c r="QDN174" s="157"/>
      <c r="QDO174" s="157"/>
      <c r="QDP174" s="157"/>
      <c r="QDQ174" s="157"/>
      <c r="QDR174" s="157"/>
      <c r="QDS174" s="157"/>
      <c r="QDT174" s="157"/>
      <c r="QDU174" s="157"/>
      <c r="QDV174" s="157"/>
      <c r="QDW174" s="157"/>
      <c r="QDX174" s="157"/>
      <c r="QDY174" s="157"/>
      <c r="QDZ174" s="157"/>
      <c r="QEA174" s="157"/>
      <c r="QEB174" s="157"/>
      <c r="QEC174" s="157"/>
      <c r="QED174" s="157"/>
      <c r="QEE174" s="157"/>
      <c r="QEF174" s="157"/>
      <c r="QEG174" s="157"/>
      <c r="QEH174" s="157"/>
      <c r="QEI174" s="157"/>
      <c r="QEJ174" s="157"/>
      <c r="QEK174" s="157"/>
      <c r="QEL174" s="157"/>
      <c r="QEM174" s="157"/>
      <c r="QEN174" s="157"/>
      <c r="QEO174" s="157"/>
      <c r="QEP174" s="157"/>
      <c r="QEQ174" s="157"/>
      <c r="QER174" s="157"/>
      <c r="QES174" s="157"/>
      <c r="QET174" s="157"/>
      <c r="QEU174" s="157"/>
      <c r="QEV174" s="157"/>
      <c r="QEW174" s="157"/>
      <c r="QEX174" s="157"/>
      <c r="QEY174" s="157"/>
      <c r="QEZ174" s="157"/>
      <c r="QFA174" s="157"/>
      <c r="QFB174" s="157"/>
      <c r="QFC174" s="157"/>
      <c r="QFD174" s="157"/>
      <c r="QFE174" s="157"/>
      <c r="QFF174" s="157"/>
      <c r="QFG174" s="157"/>
      <c r="QFH174" s="157"/>
      <c r="QFI174" s="157"/>
      <c r="QFJ174" s="157"/>
      <c r="QFK174" s="157"/>
      <c r="QFL174" s="157"/>
      <c r="QFM174" s="157"/>
      <c r="QFN174" s="157"/>
      <c r="QFO174" s="157"/>
      <c r="QFP174" s="157"/>
      <c r="QFQ174" s="157"/>
      <c r="QFR174" s="157"/>
      <c r="QFS174" s="157"/>
      <c r="QFT174" s="157"/>
      <c r="QFU174" s="157"/>
      <c r="QFV174" s="157"/>
      <c r="QFW174" s="157"/>
      <c r="QFX174" s="157"/>
      <c r="QFY174" s="157"/>
      <c r="QFZ174" s="157"/>
      <c r="QGA174" s="157"/>
      <c r="QGB174" s="157"/>
      <c r="QGC174" s="157"/>
      <c r="QGD174" s="157"/>
      <c r="QGE174" s="157"/>
      <c r="QGF174" s="157"/>
      <c r="QGG174" s="157"/>
      <c r="QGH174" s="157"/>
      <c r="QGI174" s="157"/>
      <c r="QGJ174" s="157"/>
      <c r="QGK174" s="157"/>
      <c r="QGL174" s="157"/>
      <c r="QGM174" s="157"/>
      <c r="QGN174" s="157"/>
      <c r="QGO174" s="157"/>
      <c r="QGP174" s="157"/>
      <c r="QGQ174" s="157"/>
      <c r="QGR174" s="157"/>
      <c r="QGS174" s="157"/>
      <c r="QGT174" s="157"/>
      <c r="QGU174" s="157"/>
      <c r="QGV174" s="157"/>
      <c r="QGW174" s="157"/>
      <c r="QGX174" s="157"/>
      <c r="QGY174" s="157"/>
      <c r="QGZ174" s="157"/>
      <c r="QHA174" s="157"/>
      <c r="QHB174" s="157"/>
      <c r="QHC174" s="157"/>
      <c r="QHD174" s="157"/>
      <c r="QHE174" s="157"/>
      <c r="QHF174" s="157"/>
      <c r="QHG174" s="157"/>
      <c r="QHH174" s="157"/>
      <c r="QHI174" s="157"/>
      <c r="QHJ174" s="157"/>
      <c r="QHK174" s="157"/>
      <c r="QHL174" s="157"/>
      <c r="QHM174" s="157"/>
      <c r="QHN174" s="157"/>
      <c r="QHO174" s="157"/>
      <c r="QHP174" s="157"/>
      <c r="QHQ174" s="157"/>
      <c r="QHR174" s="157"/>
      <c r="QHS174" s="157"/>
      <c r="QHT174" s="157"/>
      <c r="QHU174" s="157"/>
      <c r="QHV174" s="157"/>
      <c r="QHW174" s="157"/>
      <c r="QHX174" s="157"/>
      <c r="QHY174" s="157"/>
      <c r="QHZ174" s="157"/>
      <c r="QIA174" s="157"/>
      <c r="QIB174" s="157"/>
      <c r="QIC174" s="157"/>
      <c r="QID174" s="157"/>
      <c r="QIE174" s="157"/>
      <c r="QIF174" s="157"/>
      <c r="QIG174" s="157"/>
      <c r="QIH174" s="157"/>
      <c r="QII174" s="157"/>
      <c r="QIJ174" s="157"/>
      <c r="QIK174" s="157"/>
      <c r="QIL174" s="157"/>
      <c r="QIM174" s="157"/>
      <c r="QIN174" s="157"/>
      <c r="QIO174" s="157"/>
      <c r="QIP174" s="157"/>
      <c r="QIQ174" s="157"/>
      <c r="QIR174" s="157"/>
      <c r="QIS174" s="157"/>
      <c r="QIT174" s="157"/>
      <c r="QIU174" s="157"/>
      <c r="QIV174" s="157"/>
      <c r="QIW174" s="157"/>
      <c r="QIX174" s="157"/>
      <c r="QIY174" s="157"/>
      <c r="QIZ174" s="157"/>
      <c r="QJA174" s="157"/>
      <c r="QJB174" s="157"/>
      <c r="QJC174" s="157"/>
      <c r="QJD174" s="157"/>
      <c r="QJE174" s="157"/>
      <c r="QJF174" s="157"/>
      <c r="QJG174" s="157"/>
      <c r="QJH174" s="157"/>
      <c r="QJI174" s="157"/>
      <c r="QJJ174" s="157"/>
      <c r="QJK174" s="157"/>
      <c r="QJL174" s="157"/>
      <c r="QJM174" s="157"/>
      <c r="QJN174" s="157"/>
      <c r="QJO174" s="157"/>
      <c r="QJP174" s="157"/>
      <c r="QJQ174" s="157"/>
      <c r="QJR174" s="157"/>
      <c r="QJS174" s="157"/>
      <c r="QJT174" s="157"/>
      <c r="QJU174" s="157"/>
      <c r="QJV174" s="157"/>
      <c r="QJW174" s="157"/>
      <c r="QJX174" s="157"/>
      <c r="QJY174" s="157"/>
      <c r="QJZ174" s="157"/>
      <c r="QKA174" s="157"/>
      <c r="QKB174" s="157"/>
      <c r="QKC174" s="157"/>
      <c r="QKD174" s="157"/>
      <c r="QKE174" s="157"/>
      <c r="QKF174" s="157"/>
      <c r="QKG174" s="157"/>
      <c r="QKH174" s="157"/>
      <c r="QKI174" s="157"/>
      <c r="QKJ174" s="157"/>
      <c r="QKK174" s="157"/>
      <c r="QKL174" s="157"/>
      <c r="QKM174" s="157"/>
      <c r="QKN174" s="157"/>
      <c r="QKO174" s="157"/>
      <c r="QKP174" s="157"/>
      <c r="QKQ174" s="157"/>
      <c r="QKR174" s="157"/>
      <c r="QKS174" s="157"/>
      <c r="QKT174" s="157"/>
      <c r="QKU174" s="157"/>
      <c r="QKV174" s="157"/>
      <c r="QKW174" s="157"/>
      <c r="QKX174" s="157"/>
      <c r="QKY174" s="157"/>
      <c r="QKZ174" s="157"/>
      <c r="QLA174" s="157"/>
      <c r="QLB174" s="157"/>
      <c r="QLC174" s="157"/>
      <c r="QLD174" s="157"/>
      <c r="QLE174" s="157"/>
      <c r="QLF174" s="157"/>
      <c r="QLG174" s="157"/>
      <c r="QLH174" s="157"/>
      <c r="QLI174" s="157"/>
      <c r="QLJ174" s="157"/>
      <c r="QLK174" s="157"/>
      <c r="QLL174" s="157"/>
      <c r="QLM174" s="157"/>
      <c r="QLN174" s="157"/>
      <c r="QLO174" s="157"/>
      <c r="QLP174" s="157"/>
      <c r="QLQ174" s="157"/>
      <c r="QLR174" s="157"/>
      <c r="QLS174" s="157"/>
      <c r="QLT174" s="157"/>
      <c r="QLU174" s="157"/>
      <c r="QLV174" s="157"/>
      <c r="QLW174" s="157"/>
      <c r="QLX174" s="157"/>
      <c r="QLY174" s="157"/>
      <c r="QLZ174" s="157"/>
      <c r="QMA174" s="157"/>
      <c r="QMB174" s="157"/>
      <c r="QMC174" s="157"/>
      <c r="QMD174" s="157"/>
      <c r="QME174" s="157"/>
      <c r="QMF174" s="157"/>
      <c r="QMG174" s="157"/>
      <c r="QMH174" s="157"/>
      <c r="QMI174" s="157"/>
      <c r="QMJ174" s="157"/>
      <c r="QMK174" s="157"/>
      <c r="QML174" s="157"/>
      <c r="QMM174" s="157"/>
      <c r="QMN174" s="157"/>
      <c r="QMO174" s="157"/>
      <c r="QMP174" s="157"/>
      <c r="QMQ174" s="157"/>
      <c r="QMR174" s="157"/>
      <c r="QMS174" s="157"/>
      <c r="QMT174" s="157"/>
      <c r="QMU174" s="157"/>
      <c r="QMV174" s="157"/>
      <c r="QMW174" s="157"/>
      <c r="QMX174" s="157"/>
      <c r="QMY174" s="157"/>
      <c r="QMZ174" s="157"/>
      <c r="QNA174" s="157"/>
      <c r="QNB174" s="157"/>
      <c r="QNC174" s="157"/>
      <c r="QND174" s="157"/>
      <c r="QNE174" s="157"/>
      <c r="QNF174" s="157"/>
      <c r="QNG174" s="157"/>
      <c r="QNH174" s="157"/>
      <c r="QNI174" s="157"/>
      <c r="QNJ174" s="157"/>
      <c r="QNK174" s="157"/>
      <c r="QNL174" s="157"/>
      <c r="QNM174" s="157"/>
      <c r="QNN174" s="157"/>
      <c r="QNO174" s="157"/>
      <c r="QNP174" s="157"/>
      <c r="QNQ174" s="157"/>
      <c r="QNR174" s="157"/>
      <c r="QNS174" s="157"/>
      <c r="QNT174" s="157"/>
      <c r="QNU174" s="157"/>
      <c r="QNV174" s="157"/>
      <c r="QNW174" s="157"/>
      <c r="QNX174" s="157"/>
      <c r="QNY174" s="157"/>
      <c r="QNZ174" s="157"/>
      <c r="QOA174" s="157"/>
      <c r="QOB174" s="157"/>
      <c r="QOC174" s="157"/>
      <c r="QOD174" s="157"/>
      <c r="QOE174" s="157"/>
      <c r="QOF174" s="157"/>
      <c r="QOG174" s="157"/>
      <c r="QOH174" s="157"/>
      <c r="QOI174" s="157"/>
      <c r="QOJ174" s="157"/>
      <c r="QOK174" s="157"/>
      <c r="QOL174" s="157"/>
      <c r="QOM174" s="157"/>
      <c r="QON174" s="157"/>
      <c r="QOO174" s="157"/>
      <c r="QOP174" s="157"/>
      <c r="QOQ174" s="157"/>
      <c r="QOR174" s="157"/>
      <c r="QOS174" s="157"/>
      <c r="QOT174" s="157"/>
      <c r="QOU174" s="157"/>
      <c r="QOV174" s="157"/>
      <c r="QOW174" s="157"/>
      <c r="QOX174" s="157"/>
      <c r="QOY174" s="157"/>
      <c r="QOZ174" s="157"/>
      <c r="QPA174" s="157"/>
      <c r="QPB174" s="157"/>
      <c r="QPC174" s="157"/>
      <c r="QPD174" s="157"/>
      <c r="QPE174" s="157"/>
      <c r="QPF174" s="157"/>
      <c r="QPG174" s="157"/>
      <c r="QPH174" s="157"/>
      <c r="QPI174" s="157"/>
      <c r="QPJ174" s="157"/>
      <c r="QPK174" s="157"/>
      <c r="QPL174" s="157"/>
      <c r="QPM174" s="157"/>
      <c r="QPN174" s="157"/>
      <c r="QPO174" s="157"/>
      <c r="QPP174" s="157"/>
      <c r="QPQ174" s="157"/>
      <c r="QPR174" s="157"/>
      <c r="QPS174" s="157"/>
      <c r="QPT174" s="157"/>
      <c r="QPU174" s="157"/>
      <c r="QPV174" s="157"/>
      <c r="QPW174" s="157"/>
      <c r="QPX174" s="157"/>
      <c r="QPY174" s="157"/>
      <c r="QPZ174" s="157"/>
      <c r="QQA174" s="157"/>
      <c r="QQB174" s="157"/>
      <c r="QQC174" s="157"/>
      <c r="QQD174" s="157"/>
      <c r="QQE174" s="157"/>
      <c r="QQF174" s="157"/>
      <c r="QQG174" s="157"/>
      <c r="QQH174" s="157"/>
      <c r="QQI174" s="157"/>
      <c r="QQJ174" s="157"/>
      <c r="QQK174" s="157"/>
      <c r="QQL174" s="157"/>
      <c r="QQM174" s="157"/>
      <c r="QQN174" s="157"/>
      <c r="QQO174" s="157"/>
      <c r="QQP174" s="157"/>
      <c r="QQQ174" s="157"/>
      <c r="QQR174" s="157"/>
      <c r="QQS174" s="157"/>
      <c r="QQT174" s="157"/>
      <c r="QQU174" s="157"/>
      <c r="QQV174" s="157"/>
      <c r="QQW174" s="157"/>
      <c r="QQX174" s="157"/>
      <c r="QQY174" s="157"/>
      <c r="QQZ174" s="157"/>
      <c r="QRA174" s="157"/>
      <c r="QRB174" s="157"/>
      <c r="QRC174" s="157"/>
      <c r="QRD174" s="157"/>
      <c r="QRE174" s="157"/>
      <c r="QRF174" s="157"/>
      <c r="QRG174" s="157"/>
      <c r="QRH174" s="157"/>
      <c r="QRI174" s="157"/>
      <c r="QRJ174" s="157"/>
      <c r="QRK174" s="157"/>
      <c r="QRL174" s="157"/>
      <c r="QRM174" s="157"/>
      <c r="QRN174" s="157"/>
      <c r="QRO174" s="157"/>
      <c r="QRP174" s="157"/>
      <c r="QRQ174" s="157"/>
      <c r="QRR174" s="157"/>
      <c r="QRS174" s="157"/>
      <c r="QRT174" s="157"/>
      <c r="QRU174" s="157"/>
      <c r="QRV174" s="157"/>
      <c r="QRW174" s="157"/>
      <c r="QRX174" s="157"/>
      <c r="QRY174" s="157"/>
      <c r="QRZ174" s="157"/>
      <c r="QSA174" s="157"/>
      <c r="QSB174" s="157"/>
      <c r="QSC174" s="157"/>
      <c r="QSD174" s="157"/>
      <c r="QSE174" s="157"/>
      <c r="QSF174" s="157"/>
      <c r="QSG174" s="157"/>
      <c r="QSH174" s="157"/>
      <c r="QSI174" s="157"/>
      <c r="QSJ174" s="157"/>
      <c r="QSK174" s="157"/>
      <c r="QSL174" s="157"/>
      <c r="QSM174" s="157"/>
      <c r="QSN174" s="157"/>
      <c r="QSO174" s="157"/>
      <c r="QSP174" s="157"/>
      <c r="QSQ174" s="157"/>
      <c r="QSR174" s="157"/>
      <c r="QSS174" s="157"/>
      <c r="QST174" s="157"/>
      <c r="QSU174" s="157"/>
      <c r="QSV174" s="157"/>
      <c r="QSW174" s="157"/>
      <c r="QSX174" s="157"/>
      <c r="QSY174" s="157"/>
      <c r="QSZ174" s="157"/>
      <c r="QTA174" s="157"/>
      <c r="QTB174" s="157"/>
      <c r="QTC174" s="157"/>
      <c r="QTD174" s="157"/>
      <c r="QTE174" s="157"/>
      <c r="QTF174" s="157"/>
      <c r="QTG174" s="157"/>
      <c r="QTH174" s="157"/>
      <c r="QTI174" s="157"/>
      <c r="QTJ174" s="157"/>
      <c r="QTK174" s="157"/>
      <c r="QTL174" s="157"/>
      <c r="QTM174" s="157"/>
      <c r="QTN174" s="157"/>
      <c r="QTO174" s="157"/>
      <c r="QTP174" s="157"/>
      <c r="QTQ174" s="157"/>
      <c r="QTR174" s="157"/>
      <c r="QTS174" s="157"/>
      <c r="QTT174" s="157"/>
      <c r="QTU174" s="157"/>
      <c r="QTV174" s="157"/>
      <c r="QTW174" s="157"/>
      <c r="QTX174" s="157"/>
      <c r="QTY174" s="157"/>
      <c r="QTZ174" s="157"/>
      <c r="QUA174" s="157"/>
      <c r="QUB174" s="157"/>
      <c r="QUC174" s="157"/>
      <c r="QUD174" s="157"/>
      <c r="QUE174" s="157"/>
      <c r="QUF174" s="157"/>
      <c r="QUG174" s="157"/>
      <c r="QUH174" s="157"/>
      <c r="QUI174" s="157"/>
      <c r="QUJ174" s="157"/>
      <c r="QUK174" s="157"/>
      <c r="QUL174" s="157"/>
      <c r="QUM174" s="157"/>
      <c r="QUN174" s="157"/>
      <c r="QUO174" s="157"/>
      <c r="QUP174" s="157"/>
      <c r="QUQ174" s="157"/>
      <c r="QUR174" s="157"/>
      <c r="QUS174" s="157"/>
      <c r="QUT174" s="157"/>
      <c r="QUU174" s="157"/>
      <c r="QUV174" s="157"/>
      <c r="QUW174" s="157"/>
      <c r="QUX174" s="157"/>
      <c r="QUY174" s="157"/>
      <c r="QUZ174" s="157"/>
      <c r="QVA174" s="157"/>
      <c r="QVB174" s="157"/>
      <c r="QVC174" s="157"/>
      <c r="QVD174" s="157"/>
      <c r="QVE174" s="157"/>
      <c r="QVF174" s="157"/>
      <c r="QVG174" s="157"/>
      <c r="QVH174" s="157"/>
      <c r="QVI174" s="157"/>
      <c r="QVJ174" s="157"/>
      <c r="QVK174" s="157"/>
      <c r="QVL174" s="157"/>
      <c r="QVM174" s="157"/>
      <c r="QVN174" s="157"/>
      <c r="QVO174" s="157"/>
      <c r="QVP174" s="157"/>
      <c r="QVQ174" s="157"/>
      <c r="QVR174" s="157"/>
      <c r="QVS174" s="157"/>
      <c r="QVT174" s="157"/>
      <c r="QVU174" s="157"/>
      <c r="QVV174" s="157"/>
      <c r="QVW174" s="157"/>
      <c r="QVX174" s="157"/>
      <c r="QVY174" s="157"/>
      <c r="QVZ174" s="157"/>
      <c r="QWA174" s="157"/>
      <c r="QWB174" s="157"/>
      <c r="QWC174" s="157"/>
      <c r="QWD174" s="157"/>
      <c r="QWE174" s="157"/>
      <c r="QWF174" s="157"/>
      <c r="QWG174" s="157"/>
      <c r="QWH174" s="157"/>
      <c r="QWI174" s="157"/>
      <c r="QWJ174" s="157"/>
      <c r="QWK174" s="157"/>
      <c r="QWL174" s="157"/>
      <c r="QWM174" s="157"/>
      <c r="QWN174" s="157"/>
      <c r="QWO174" s="157"/>
      <c r="QWP174" s="157"/>
      <c r="QWQ174" s="157"/>
      <c r="QWR174" s="157"/>
      <c r="QWS174" s="157"/>
      <c r="QWT174" s="157"/>
      <c r="QWU174" s="157"/>
      <c r="QWV174" s="157"/>
      <c r="QWW174" s="157"/>
      <c r="QWX174" s="157"/>
      <c r="QWY174" s="157"/>
      <c r="QWZ174" s="157"/>
      <c r="QXA174" s="157"/>
      <c r="QXB174" s="157"/>
      <c r="QXC174" s="157"/>
      <c r="QXD174" s="157"/>
      <c r="QXE174" s="157"/>
      <c r="QXF174" s="157"/>
      <c r="QXG174" s="157"/>
      <c r="QXH174" s="157"/>
      <c r="QXI174" s="157"/>
      <c r="QXJ174" s="157"/>
      <c r="QXK174" s="157"/>
      <c r="QXL174" s="157"/>
      <c r="QXM174" s="157"/>
      <c r="QXN174" s="157"/>
      <c r="QXO174" s="157"/>
      <c r="QXP174" s="157"/>
      <c r="QXQ174" s="157"/>
      <c r="QXR174" s="157"/>
      <c r="QXS174" s="157"/>
      <c r="QXT174" s="157"/>
      <c r="QXU174" s="157"/>
      <c r="QXV174" s="157"/>
      <c r="QXW174" s="157"/>
      <c r="QXX174" s="157"/>
      <c r="QXY174" s="157"/>
      <c r="QXZ174" s="157"/>
      <c r="QYA174" s="157"/>
      <c r="QYB174" s="157"/>
      <c r="QYC174" s="157"/>
      <c r="QYD174" s="157"/>
      <c r="QYE174" s="157"/>
      <c r="QYF174" s="157"/>
      <c r="QYG174" s="157"/>
      <c r="QYH174" s="157"/>
      <c r="QYI174" s="157"/>
      <c r="QYJ174" s="157"/>
      <c r="QYK174" s="157"/>
      <c r="QYL174" s="157"/>
      <c r="QYM174" s="157"/>
      <c r="QYN174" s="157"/>
      <c r="QYO174" s="157"/>
      <c r="QYP174" s="157"/>
      <c r="QYQ174" s="157"/>
      <c r="QYR174" s="157"/>
      <c r="QYS174" s="157"/>
      <c r="QYT174" s="157"/>
      <c r="QYU174" s="157"/>
      <c r="QYV174" s="157"/>
      <c r="QYW174" s="157"/>
      <c r="QYX174" s="157"/>
      <c r="QYY174" s="157"/>
      <c r="QYZ174" s="157"/>
      <c r="QZA174" s="157"/>
      <c r="QZB174" s="157"/>
      <c r="QZC174" s="157"/>
      <c r="QZD174" s="157"/>
      <c r="QZE174" s="157"/>
      <c r="QZF174" s="157"/>
      <c r="QZG174" s="157"/>
      <c r="QZH174" s="157"/>
      <c r="QZI174" s="157"/>
      <c r="QZJ174" s="157"/>
      <c r="QZK174" s="157"/>
      <c r="QZL174" s="157"/>
      <c r="QZM174" s="157"/>
      <c r="QZN174" s="157"/>
      <c r="QZO174" s="157"/>
      <c r="QZP174" s="157"/>
      <c r="QZQ174" s="157"/>
      <c r="QZR174" s="157"/>
      <c r="QZS174" s="157"/>
      <c r="QZT174" s="157"/>
      <c r="QZU174" s="157"/>
      <c r="QZV174" s="157"/>
      <c r="QZW174" s="157"/>
      <c r="QZX174" s="157"/>
      <c r="QZY174" s="157"/>
      <c r="QZZ174" s="157"/>
      <c r="RAA174" s="157"/>
      <c r="RAB174" s="157"/>
      <c r="RAC174" s="157"/>
      <c r="RAD174" s="157"/>
      <c r="RAE174" s="157"/>
      <c r="RAF174" s="157"/>
      <c r="RAG174" s="157"/>
      <c r="RAH174" s="157"/>
      <c r="RAI174" s="157"/>
      <c r="RAJ174" s="157"/>
      <c r="RAK174" s="157"/>
      <c r="RAL174" s="157"/>
      <c r="RAM174" s="157"/>
      <c r="RAN174" s="157"/>
      <c r="RAO174" s="157"/>
      <c r="RAP174" s="157"/>
      <c r="RAQ174" s="157"/>
      <c r="RAR174" s="157"/>
      <c r="RAS174" s="157"/>
      <c r="RAT174" s="157"/>
      <c r="RAU174" s="157"/>
      <c r="RAV174" s="157"/>
      <c r="RAW174" s="157"/>
      <c r="RAX174" s="157"/>
      <c r="RAY174" s="157"/>
      <c r="RAZ174" s="157"/>
      <c r="RBA174" s="157"/>
      <c r="RBB174" s="157"/>
      <c r="RBC174" s="157"/>
      <c r="RBD174" s="157"/>
      <c r="RBE174" s="157"/>
      <c r="RBF174" s="157"/>
      <c r="RBG174" s="157"/>
      <c r="RBH174" s="157"/>
      <c r="RBI174" s="157"/>
      <c r="RBJ174" s="157"/>
      <c r="RBK174" s="157"/>
      <c r="RBL174" s="157"/>
      <c r="RBM174" s="157"/>
      <c r="RBN174" s="157"/>
      <c r="RBO174" s="157"/>
      <c r="RBP174" s="157"/>
      <c r="RBQ174" s="157"/>
      <c r="RBR174" s="157"/>
      <c r="RBS174" s="157"/>
      <c r="RBT174" s="157"/>
      <c r="RBU174" s="157"/>
      <c r="RBV174" s="157"/>
      <c r="RBW174" s="157"/>
      <c r="RBX174" s="157"/>
      <c r="RBY174" s="157"/>
      <c r="RBZ174" s="157"/>
      <c r="RCA174" s="157"/>
      <c r="RCB174" s="157"/>
      <c r="RCC174" s="157"/>
      <c r="RCD174" s="157"/>
      <c r="RCE174" s="157"/>
      <c r="RCF174" s="157"/>
      <c r="RCG174" s="157"/>
      <c r="RCH174" s="157"/>
      <c r="RCI174" s="157"/>
      <c r="RCJ174" s="157"/>
      <c r="RCK174" s="157"/>
      <c r="RCL174" s="157"/>
      <c r="RCM174" s="157"/>
      <c r="RCN174" s="157"/>
      <c r="RCO174" s="157"/>
      <c r="RCP174" s="157"/>
      <c r="RCQ174" s="157"/>
      <c r="RCR174" s="157"/>
      <c r="RCS174" s="157"/>
      <c r="RCT174" s="157"/>
      <c r="RCU174" s="157"/>
      <c r="RCV174" s="157"/>
      <c r="RCW174" s="157"/>
      <c r="RCX174" s="157"/>
      <c r="RCY174" s="157"/>
      <c r="RCZ174" s="157"/>
      <c r="RDA174" s="157"/>
      <c r="RDB174" s="157"/>
      <c r="RDC174" s="157"/>
      <c r="RDD174" s="157"/>
      <c r="RDE174" s="157"/>
      <c r="RDF174" s="157"/>
      <c r="RDG174" s="157"/>
      <c r="RDH174" s="157"/>
      <c r="RDI174" s="157"/>
      <c r="RDJ174" s="157"/>
      <c r="RDK174" s="157"/>
      <c r="RDL174" s="157"/>
      <c r="RDM174" s="157"/>
      <c r="RDN174" s="157"/>
      <c r="RDO174" s="157"/>
      <c r="RDP174" s="157"/>
      <c r="RDQ174" s="157"/>
      <c r="RDR174" s="157"/>
      <c r="RDS174" s="157"/>
      <c r="RDT174" s="157"/>
      <c r="RDU174" s="157"/>
      <c r="RDV174" s="157"/>
      <c r="RDW174" s="157"/>
      <c r="RDX174" s="157"/>
      <c r="RDY174" s="157"/>
      <c r="RDZ174" s="157"/>
      <c r="REA174" s="157"/>
      <c r="REB174" s="157"/>
      <c r="REC174" s="157"/>
      <c r="RED174" s="157"/>
      <c r="REE174" s="157"/>
      <c r="REF174" s="157"/>
      <c r="REG174" s="157"/>
      <c r="REH174" s="157"/>
      <c r="REI174" s="157"/>
      <c r="REJ174" s="157"/>
      <c r="REK174" s="157"/>
      <c r="REL174" s="157"/>
      <c r="REM174" s="157"/>
      <c r="REN174" s="157"/>
      <c r="REO174" s="157"/>
      <c r="REP174" s="157"/>
      <c r="REQ174" s="157"/>
      <c r="RER174" s="157"/>
      <c r="RES174" s="157"/>
      <c r="RET174" s="157"/>
      <c r="REU174" s="157"/>
      <c r="REV174" s="157"/>
      <c r="REW174" s="157"/>
      <c r="REX174" s="157"/>
      <c r="REY174" s="157"/>
      <c r="REZ174" s="157"/>
      <c r="RFA174" s="157"/>
      <c r="RFB174" s="157"/>
      <c r="RFC174" s="157"/>
      <c r="RFD174" s="157"/>
      <c r="RFE174" s="157"/>
      <c r="RFF174" s="157"/>
      <c r="RFG174" s="157"/>
      <c r="RFH174" s="157"/>
      <c r="RFI174" s="157"/>
      <c r="RFJ174" s="157"/>
      <c r="RFK174" s="157"/>
      <c r="RFL174" s="157"/>
      <c r="RFM174" s="157"/>
      <c r="RFN174" s="157"/>
      <c r="RFO174" s="157"/>
      <c r="RFP174" s="157"/>
      <c r="RFQ174" s="157"/>
      <c r="RFR174" s="157"/>
      <c r="RFS174" s="157"/>
      <c r="RFT174" s="157"/>
      <c r="RFU174" s="157"/>
      <c r="RFV174" s="157"/>
      <c r="RFW174" s="157"/>
      <c r="RFX174" s="157"/>
      <c r="RFY174" s="157"/>
      <c r="RFZ174" s="157"/>
      <c r="RGA174" s="157"/>
      <c r="RGB174" s="157"/>
      <c r="RGC174" s="157"/>
      <c r="RGD174" s="157"/>
      <c r="RGE174" s="157"/>
      <c r="RGF174" s="157"/>
      <c r="RGG174" s="157"/>
      <c r="RGH174" s="157"/>
      <c r="RGI174" s="157"/>
      <c r="RGJ174" s="157"/>
      <c r="RGK174" s="157"/>
      <c r="RGL174" s="157"/>
      <c r="RGM174" s="157"/>
      <c r="RGN174" s="157"/>
      <c r="RGO174" s="157"/>
      <c r="RGP174" s="157"/>
      <c r="RGQ174" s="157"/>
      <c r="RGR174" s="157"/>
      <c r="RGS174" s="157"/>
      <c r="RGT174" s="157"/>
      <c r="RGU174" s="157"/>
      <c r="RGV174" s="157"/>
      <c r="RGW174" s="157"/>
      <c r="RGX174" s="157"/>
      <c r="RGY174" s="157"/>
      <c r="RGZ174" s="157"/>
      <c r="RHA174" s="157"/>
      <c r="RHB174" s="157"/>
      <c r="RHC174" s="157"/>
      <c r="RHD174" s="157"/>
      <c r="RHE174" s="157"/>
      <c r="RHF174" s="157"/>
      <c r="RHG174" s="157"/>
      <c r="RHH174" s="157"/>
      <c r="RHI174" s="157"/>
      <c r="RHJ174" s="157"/>
      <c r="RHK174" s="157"/>
      <c r="RHL174" s="157"/>
      <c r="RHM174" s="157"/>
      <c r="RHN174" s="157"/>
      <c r="RHO174" s="157"/>
      <c r="RHP174" s="157"/>
      <c r="RHQ174" s="157"/>
      <c r="RHR174" s="157"/>
      <c r="RHS174" s="157"/>
      <c r="RHT174" s="157"/>
      <c r="RHU174" s="157"/>
      <c r="RHV174" s="157"/>
      <c r="RHW174" s="157"/>
      <c r="RHX174" s="157"/>
      <c r="RHY174" s="157"/>
      <c r="RHZ174" s="157"/>
      <c r="RIA174" s="157"/>
      <c r="RIB174" s="157"/>
      <c r="RIC174" s="157"/>
      <c r="RID174" s="157"/>
      <c r="RIE174" s="157"/>
      <c r="RIF174" s="157"/>
      <c r="RIG174" s="157"/>
      <c r="RIH174" s="157"/>
      <c r="RII174" s="157"/>
      <c r="RIJ174" s="157"/>
      <c r="RIK174" s="157"/>
      <c r="RIL174" s="157"/>
      <c r="RIM174" s="157"/>
      <c r="RIN174" s="157"/>
      <c r="RIO174" s="157"/>
      <c r="RIP174" s="157"/>
      <c r="RIQ174" s="157"/>
      <c r="RIR174" s="157"/>
      <c r="RIS174" s="157"/>
      <c r="RIT174" s="157"/>
      <c r="RIU174" s="157"/>
      <c r="RIV174" s="157"/>
      <c r="RIW174" s="157"/>
      <c r="RIX174" s="157"/>
      <c r="RIY174" s="157"/>
      <c r="RIZ174" s="157"/>
      <c r="RJA174" s="157"/>
      <c r="RJB174" s="157"/>
      <c r="RJC174" s="157"/>
      <c r="RJD174" s="157"/>
      <c r="RJE174" s="157"/>
      <c r="RJF174" s="157"/>
      <c r="RJG174" s="157"/>
      <c r="RJH174" s="157"/>
      <c r="RJI174" s="157"/>
      <c r="RJJ174" s="157"/>
      <c r="RJK174" s="157"/>
      <c r="RJL174" s="157"/>
      <c r="RJM174" s="157"/>
      <c r="RJN174" s="157"/>
      <c r="RJO174" s="157"/>
      <c r="RJP174" s="157"/>
      <c r="RJQ174" s="157"/>
      <c r="RJR174" s="157"/>
      <c r="RJS174" s="157"/>
      <c r="RJT174" s="157"/>
      <c r="RJU174" s="157"/>
      <c r="RJV174" s="157"/>
      <c r="RJW174" s="157"/>
      <c r="RJX174" s="157"/>
      <c r="RJY174" s="157"/>
      <c r="RJZ174" s="157"/>
      <c r="RKA174" s="157"/>
      <c r="RKB174" s="157"/>
      <c r="RKC174" s="157"/>
      <c r="RKD174" s="157"/>
      <c r="RKE174" s="157"/>
      <c r="RKF174" s="157"/>
      <c r="RKG174" s="157"/>
      <c r="RKH174" s="157"/>
      <c r="RKI174" s="157"/>
      <c r="RKJ174" s="157"/>
      <c r="RKK174" s="157"/>
      <c r="RKL174" s="157"/>
      <c r="RKM174" s="157"/>
      <c r="RKN174" s="157"/>
      <c r="RKO174" s="157"/>
      <c r="RKP174" s="157"/>
      <c r="RKQ174" s="157"/>
      <c r="RKR174" s="157"/>
      <c r="RKS174" s="157"/>
      <c r="RKT174" s="157"/>
      <c r="RKU174" s="157"/>
      <c r="RKV174" s="157"/>
      <c r="RKW174" s="157"/>
      <c r="RKX174" s="157"/>
      <c r="RKY174" s="157"/>
      <c r="RKZ174" s="157"/>
      <c r="RLA174" s="157"/>
      <c r="RLB174" s="157"/>
      <c r="RLC174" s="157"/>
      <c r="RLD174" s="157"/>
      <c r="RLE174" s="157"/>
      <c r="RLF174" s="157"/>
      <c r="RLG174" s="157"/>
      <c r="RLH174" s="157"/>
      <c r="RLI174" s="157"/>
      <c r="RLJ174" s="157"/>
      <c r="RLK174" s="157"/>
      <c r="RLL174" s="157"/>
      <c r="RLM174" s="157"/>
      <c r="RLN174" s="157"/>
      <c r="RLO174" s="157"/>
      <c r="RLP174" s="157"/>
      <c r="RLQ174" s="157"/>
      <c r="RLR174" s="157"/>
      <c r="RLS174" s="157"/>
      <c r="RLT174" s="157"/>
      <c r="RLU174" s="157"/>
      <c r="RLV174" s="157"/>
      <c r="RLW174" s="157"/>
      <c r="RLX174" s="157"/>
      <c r="RLY174" s="157"/>
      <c r="RLZ174" s="157"/>
      <c r="RMA174" s="157"/>
      <c r="RMB174" s="157"/>
      <c r="RMC174" s="157"/>
      <c r="RMD174" s="157"/>
      <c r="RME174" s="157"/>
      <c r="RMF174" s="157"/>
      <c r="RMG174" s="157"/>
      <c r="RMH174" s="157"/>
      <c r="RMI174" s="157"/>
      <c r="RMJ174" s="157"/>
      <c r="RMK174" s="157"/>
      <c r="RML174" s="157"/>
      <c r="RMM174" s="157"/>
      <c r="RMN174" s="157"/>
      <c r="RMO174" s="157"/>
      <c r="RMP174" s="157"/>
      <c r="RMQ174" s="157"/>
      <c r="RMR174" s="157"/>
      <c r="RMS174" s="157"/>
      <c r="RMT174" s="157"/>
      <c r="RMU174" s="157"/>
      <c r="RMV174" s="157"/>
      <c r="RMW174" s="157"/>
      <c r="RMX174" s="157"/>
      <c r="RMY174" s="157"/>
      <c r="RMZ174" s="157"/>
      <c r="RNA174" s="157"/>
      <c r="RNB174" s="157"/>
      <c r="RNC174" s="157"/>
      <c r="RND174" s="157"/>
      <c r="RNE174" s="157"/>
      <c r="RNF174" s="157"/>
      <c r="RNG174" s="157"/>
      <c r="RNH174" s="157"/>
      <c r="RNI174" s="157"/>
      <c r="RNJ174" s="157"/>
      <c r="RNK174" s="157"/>
      <c r="RNL174" s="157"/>
      <c r="RNM174" s="157"/>
      <c r="RNN174" s="157"/>
      <c r="RNO174" s="157"/>
      <c r="RNP174" s="157"/>
      <c r="RNQ174" s="157"/>
      <c r="RNR174" s="157"/>
      <c r="RNS174" s="157"/>
      <c r="RNT174" s="157"/>
      <c r="RNU174" s="157"/>
      <c r="RNV174" s="157"/>
      <c r="RNW174" s="157"/>
      <c r="RNX174" s="157"/>
      <c r="RNY174" s="157"/>
      <c r="RNZ174" s="157"/>
      <c r="ROA174" s="157"/>
      <c r="ROB174" s="157"/>
      <c r="ROC174" s="157"/>
      <c r="ROD174" s="157"/>
      <c r="ROE174" s="157"/>
      <c r="ROF174" s="157"/>
      <c r="ROG174" s="157"/>
      <c r="ROH174" s="157"/>
      <c r="ROI174" s="157"/>
      <c r="ROJ174" s="157"/>
      <c r="ROK174" s="157"/>
      <c r="ROL174" s="157"/>
      <c r="ROM174" s="157"/>
      <c r="RON174" s="157"/>
      <c r="ROO174" s="157"/>
      <c r="ROP174" s="157"/>
      <c r="ROQ174" s="157"/>
      <c r="ROR174" s="157"/>
      <c r="ROS174" s="157"/>
      <c r="ROT174" s="157"/>
      <c r="ROU174" s="157"/>
      <c r="ROV174" s="157"/>
      <c r="ROW174" s="157"/>
      <c r="ROX174" s="157"/>
      <c r="ROY174" s="157"/>
      <c r="ROZ174" s="157"/>
      <c r="RPA174" s="157"/>
      <c r="RPB174" s="157"/>
      <c r="RPC174" s="157"/>
      <c r="RPD174" s="157"/>
      <c r="RPE174" s="157"/>
      <c r="RPF174" s="157"/>
      <c r="RPG174" s="157"/>
      <c r="RPH174" s="157"/>
      <c r="RPI174" s="157"/>
      <c r="RPJ174" s="157"/>
      <c r="RPK174" s="157"/>
      <c r="RPL174" s="157"/>
      <c r="RPM174" s="157"/>
      <c r="RPN174" s="157"/>
      <c r="RPO174" s="157"/>
      <c r="RPP174" s="157"/>
      <c r="RPQ174" s="157"/>
      <c r="RPR174" s="157"/>
      <c r="RPS174" s="157"/>
      <c r="RPT174" s="157"/>
      <c r="RPU174" s="157"/>
      <c r="RPV174" s="157"/>
      <c r="RPW174" s="157"/>
      <c r="RPX174" s="157"/>
      <c r="RPY174" s="157"/>
      <c r="RPZ174" s="157"/>
      <c r="RQA174" s="157"/>
      <c r="RQB174" s="157"/>
      <c r="RQC174" s="157"/>
      <c r="RQD174" s="157"/>
      <c r="RQE174" s="157"/>
      <c r="RQF174" s="157"/>
      <c r="RQG174" s="157"/>
      <c r="RQH174" s="157"/>
      <c r="RQI174" s="157"/>
      <c r="RQJ174" s="157"/>
      <c r="RQK174" s="157"/>
      <c r="RQL174" s="157"/>
      <c r="RQM174" s="157"/>
      <c r="RQN174" s="157"/>
      <c r="RQO174" s="157"/>
      <c r="RQP174" s="157"/>
      <c r="RQQ174" s="157"/>
      <c r="RQR174" s="157"/>
      <c r="RQS174" s="157"/>
      <c r="RQT174" s="157"/>
      <c r="RQU174" s="157"/>
      <c r="RQV174" s="157"/>
      <c r="RQW174" s="157"/>
      <c r="RQX174" s="157"/>
      <c r="RQY174" s="157"/>
      <c r="RQZ174" s="157"/>
      <c r="RRA174" s="157"/>
      <c r="RRB174" s="157"/>
      <c r="RRC174" s="157"/>
      <c r="RRD174" s="157"/>
      <c r="RRE174" s="157"/>
      <c r="RRF174" s="157"/>
      <c r="RRG174" s="157"/>
      <c r="RRH174" s="157"/>
      <c r="RRI174" s="157"/>
      <c r="RRJ174" s="157"/>
      <c r="RRK174" s="157"/>
      <c r="RRL174" s="157"/>
      <c r="RRM174" s="157"/>
      <c r="RRN174" s="157"/>
      <c r="RRO174" s="157"/>
      <c r="RRP174" s="157"/>
      <c r="RRQ174" s="157"/>
      <c r="RRR174" s="157"/>
      <c r="RRS174" s="157"/>
      <c r="RRT174" s="157"/>
      <c r="RRU174" s="157"/>
      <c r="RRV174" s="157"/>
      <c r="RRW174" s="157"/>
      <c r="RRX174" s="157"/>
      <c r="RRY174" s="157"/>
      <c r="RRZ174" s="157"/>
      <c r="RSA174" s="157"/>
      <c r="RSB174" s="157"/>
      <c r="RSC174" s="157"/>
      <c r="RSD174" s="157"/>
      <c r="RSE174" s="157"/>
      <c r="RSF174" s="157"/>
      <c r="RSG174" s="157"/>
      <c r="RSH174" s="157"/>
      <c r="RSI174" s="157"/>
      <c r="RSJ174" s="157"/>
      <c r="RSK174" s="157"/>
      <c r="RSL174" s="157"/>
      <c r="RSM174" s="157"/>
      <c r="RSN174" s="157"/>
      <c r="RSO174" s="157"/>
      <c r="RSP174" s="157"/>
      <c r="RSQ174" s="157"/>
      <c r="RSR174" s="157"/>
      <c r="RSS174" s="157"/>
      <c r="RST174" s="157"/>
      <c r="RSU174" s="157"/>
      <c r="RSV174" s="157"/>
      <c r="RSW174" s="157"/>
      <c r="RSX174" s="157"/>
      <c r="RSY174" s="157"/>
      <c r="RSZ174" s="157"/>
      <c r="RTA174" s="157"/>
      <c r="RTB174" s="157"/>
      <c r="RTC174" s="157"/>
      <c r="RTD174" s="157"/>
      <c r="RTE174" s="157"/>
      <c r="RTF174" s="157"/>
      <c r="RTG174" s="157"/>
      <c r="RTH174" s="157"/>
      <c r="RTI174" s="157"/>
      <c r="RTJ174" s="157"/>
      <c r="RTK174" s="157"/>
      <c r="RTL174" s="157"/>
      <c r="RTM174" s="157"/>
      <c r="RTN174" s="157"/>
      <c r="RTO174" s="157"/>
      <c r="RTP174" s="157"/>
      <c r="RTQ174" s="157"/>
      <c r="RTR174" s="157"/>
      <c r="RTS174" s="157"/>
      <c r="RTT174" s="157"/>
      <c r="RTU174" s="157"/>
      <c r="RTV174" s="157"/>
      <c r="RTW174" s="157"/>
      <c r="RTX174" s="157"/>
      <c r="RTY174" s="157"/>
      <c r="RTZ174" s="157"/>
      <c r="RUA174" s="157"/>
      <c r="RUB174" s="157"/>
      <c r="RUC174" s="157"/>
      <c r="RUD174" s="157"/>
      <c r="RUE174" s="157"/>
      <c r="RUF174" s="157"/>
      <c r="RUG174" s="157"/>
      <c r="RUH174" s="157"/>
      <c r="RUI174" s="157"/>
      <c r="RUJ174" s="157"/>
      <c r="RUK174" s="157"/>
      <c r="RUL174" s="157"/>
      <c r="RUM174" s="157"/>
      <c r="RUN174" s="157"/>
      <c r="RUO174" s="157"/>
      <c r="RUP174" s="157"/>
      <c r="RUQ174" s="157"/>
      <c r="RUR174" s="157"/>
      <c r="RUS174" s="157"/>
      <c r="RUT174" s="157"/>
      <c r="RUU174" s="157"/>
      <c r="RUV174" s="157"/>
      <c r="RUW174" s="157"/>
      <c r="RUX174" s="157"/>
      <c r="RUY174" s="157"/>
      <c r="RUZ174" s="157"/>
      <c r="RVA174" s="157"/>
      <c r="RVB174" s="157"/>
      <c r="RVC174" s="157"/>
      <c r="RVD174" s="157"/>
      <c r="RVE174" s="157"/>
      <c r="RVF174" s="157"/>
      <c r="RVG174" s="157"/>
      <c r="RVH174" s="157"/>
      <c r="RVI174" s="157"/>
      <c r="RVJ174" s="157"/>
      <c r="RVK174" s="157"/>
      <c r="RVL174" s="157"/>
      <c r="RVM174" s="157"/>
      <c r="RVN174" s="157"/>
      <c r="RVO174" s="157"/>
      <c r="RVP174" s="157"/>
      <c r="RVQ174" s="157"/>
      <c r="RVR174" s="157"/>
      <c r="RVS174" s="157"/>
      <c r="RVT174" s="157"/>
      <c r="RVU174" s="157"/>
      <c r="RVV174" s="157"/>
      <c r="RVW174" s="157"/>
      <c r="RVX174" s="157"/>
      <c r="RVY174" s="157"/>
      <c r="RVZ174" s="157"/>
      <c r="RWA174" s="157"/>
      <c r="RWB174" s="157"/>
      <c r="RWC174" s="157"/>
      <c r="RWD174" s="157"/>
      <c r="RWE174" s="157"/>
      <c r="RWF174" s="157"/>
      <c r="RWG174" s="157"/>
      <c r="RWH174" s="157"/>
      <c r="RWI174" s="157"/>
      <c r="RWJ174" s="157"/>
      <c r="RWK174" s="157"/>
      <c r="RWL174" s="157"/>
      <c r="RWM174" s="157"/>
      <c r="RWN174" s="157"/>
      <c r="RWO174" s="157"/>
      <c r="RWP174" s="157"/>
      <c r="RWQ174" s="157"/>
      <c r="RWR174" s="157"/>
      <c r="RWS174" s="157"/>
      <c r="RWT174" s="157"/>
      <c r="RWU174" s="157"/>
      <c r="RWV174" s="157"/>
      <c r="RWW174" s="157"/>
      <c r="RWX174" s="157"/>
      <c r="RWY174" s="157"/>
      <c r="RWZ174" s="157"/>
      <c r="RXA174" s="157"/>
      <c r="RXB174" s="157"/>
      <c r="RXC174" s="157"/>
      <c r="RXD174" s="157"/>
      <c r="RXE174" s="157"/>
      <c r="RXF174" s="157"/>
      <c r="RXG174" s="157"/>
      <c r="RXH174" s="157"/>
      <c r="RXI174" s="157"/>
      <c r="RXJ174" s="157"/>
      <c r="RXK174" s="157"/>
      <c r="RXL174" s="157"/>
      <c r="RXM174" s="157"/>
      <c r="RXN174" s="157"/>
      <c r="RXO174" s="157"/>
      <c r="RXP174" s="157"/>
      <c r="RXQ174" s="157"/>
      <c r="RXR174" s="157"/>
      <c r="RXS174" s="157"/>
      <c r="RXT174" s="157"/>
      <c r="RXU174" s="157"/>
      <c r="RXV174" s="157"/>
      <c r="RXW174" s="157"/>
      <c r="RXX174" s="157"/>
      <c r="RXY174" s="157"/>
      <c r="RXZ174" s="157"/>
      <c r="RYA174" s="157"/>
      <c r="RYB174" s="157"/>
      <c r="RYC174" s="157"/>
      <c r="RYD174" s="157"/>
      <c r="RYE174" s="157"/>
      <c r="RYF174" s="157"/>
      <c r="RYG174" s="157"/>
      <c r="RYH174" s="157"/>
      <c r="RYI174" s="157"/>
      <c r="RYJ174" s="157"/>
      <c r="RYK174" s="157"/>
      <c r="RYL174" s="157"/>
      <c r="RYM174" s="157"/>
      <c r="RYN174" s="157"/>
      <c r="RYO174" s="157"/>
      <c r="RYP174" s="157"/>
      <c r="RYQ174" s="157"/>
      <c r="RYR174" s="157"/>
      <c r="RYS174" s="157"/>
      <c r="RYT174" s="157"/>
      <c r="RYU174" s="157"/>
      <c r="RYV174" s="157"/>
      <c r="RYW174" s="157"/>
      <c r="RYX174" s="157"/>
      <c r="RYY174" s="157"/>
      <c r="RYZ174" s="157"/>
      <c r="RZA174" s="157"/>
      <c r="RZB174" s="157"/>
      <c r="RZC174" s="157"/>
      <c r="RZD174" s="157"/>
      <c r="RZE174" s="157"/>
      <c r="RZF174" s="157"/>
      <c r="RZG174" s="157"/>
      <c r="RZH174" s="157"/>
      <c r="RZI174" s="157"/>
      <c r="RZJ174" s="157"/>
      <c r="RZK174" s="157"/>
      <c r="RZL174" s="157"/>
      <c r="RZM174" s="157"/>
      <c r="RZN174" s="157"/>
      <c r="RZO174" s="157"/>
      <c r="RZP174" s="157"/>
      <c r="RZQ174" s="157"/>
      <c r="RZR174" s="157"/>
      <c r="RZS174" s="157"/>
      <c r="RZT174" s="157"/>
      <c r="RZU174" s="157"/>
      <c r="RZV174" s="157"/>
      <c r="RZW174" s="157"/>
      <c r="RZX174" s="157"/>
      <c r="RZY174" s="157"/>
      <c r="RZZ174" s="157"/>
      <c r="SAA174" s="157"/>
      <c r="SAB174" s="157"/>
      <c r="SAC174" s="157"/>
      <c r="SAD174" s="157"/>
      <c r="SAE174" s="157"/>
      <c r="SAF174" s="157"/>
      <c r="SAG174" s="157"/>
      <c r="SAH174" s="157"/>
      <c r="SAI174" s="157"/>
      <c r="SAJ174" s="157"/>
      <c r="SAK174" s="157"/>
      <c r="SAL174" s="157"/>
      <c r="SAM174" s="157"/>
      <c r="SAN174" s="157"/>
      <c r="SAO174" s="157"/>
      <c r="SAP174" s="157"/>
      <c r="SAQ174" s="157"/>
      <c r="SAR174" s="157"/>
      <c r="SAS174" s="157"/>
      <c r="SAT174" s="157"/>
      <c r="SAU174" s="157"/>
      <c r="SAV174" s="157"/>
      <c r="SAW174" s="157"/>
      <c r="SAX174" s="157"/>
      <c r="SAY174" s="157"/>
      <c r="SAZ174" s="157"/>
      <c r="SBA174" s="157"/>
      <c r="SBB174" s="157"/>
      <c r="SBC174" s="157"/>
      <c r="SBD174" s="157"/>
      <c r="SBE174" s="157"/>
      <c r="SBF174" s="157"/>
      <c r="SBG174" s="157"/>
      <c r="SBH174" s="157"/>
      <c r="SBI174" s="157"/>
      <c r="SBJ174" s="157"/>
      <c r="SBK174" s="157"/>
      <c r="SBL174" s="157"/>
      <c r="SBM174" s="157"/>
      <c r="SBN174" s="157"/>
      <c r="SBO174" s="157"/>
      <c r="SBP174" s="157"/>
      <c r="SBQ174" s="157"/>
      <c r="SBR174" s="157"/>
      <c r="SBS174" s="157"/>
      <c r="SBT174" s="157"/>
      <c r="SBU174" s="157"/>
      <c r="SBV174" s="157"/>
      <c r="SBW174" s="157"/>
      <c r="SBX174" s="157"/>
      <c r="SBY174" s="157"/>
      <c r="SBZ174" s="157"/>
      <c r="SCA174" s="157"/>
      <c r="SCB174" s="157"/>
      <c r="SCC174" s="157"/>
      <c r="SCD174" s="157"/>
      <c r="SCE174" s="157"/>
      <c r="SCF174" s="157"/>
      <c r="SCG174" s="157"/>
      <c r="SCH174" s="157"/>
      <c r="SCI174" s="157"/>
      <c r="SCJ174" s="157"/>
      <c r="SCK174" s="157"/>
      <c r="SCL174" s="157"/>
      <c r="SCM174" s="157"/>
      <c r="SCN174" s="157"/>
      <c r="SCO174" s="157"/>
      <c r="SCP174" s="157"/>
      <c r="SCQ174" s="157"/>
      <c r="SCR174" s="157"/>
      <c r="SCS174" s="157"/>
      <c r="SCT174" s="157"/>
      <c r="SCU174" s="157"/>
      <c r="SCV174" s="157"/>
      <c r="SCW174" s="157"/>
      <c r="SCX174" s="157"/>
      <c r="SCY174" s="157"/>
      <c r="SCZ174" s="157"/>
      <c r="SDA174" s="157"/>
      <c r="SDB174" s="157"/>
      <c r="SDC174" s="157"/>
      <c r="SDD174" s="157"/>
      <c r="SDE174" s="157"/>
      <c r="SDF174" s="157"/>
      <c r="SDG174" s="157"/>
      <c r="SDH174" s="157"/>
      <c r="SDI174" s="157"/>
      <c r="SDJ174" s="157"/>
      <c r="SDK174" s="157"/>
      <c r="SDL174" s="157"/>
      <c r="SDM174" s="157"/>
      <c r="SDN174" s="157"/>
      <c r="SDO174" s="157"/>
      <c r="SDP174" s="157"/>
      <c r="SDQ174" s="157"/>
      <c r="SDR174" s="157"/>
      <c r="SDS174" s="157"/>
      <c r="SDT174" s="157"/>
      <c r="SDU174" s="157"/>
      <c r="SDV174" s="157"/>
      <c r="SDW174" s="157"/>
      <c r="SDX174" s="157"/>
      <c r="SDY174" s="157"/>
      <c r="SDZ174" s="157"/>
      <c r="SEA174" s="157"/>
      <c r="SEB174" s="157"/>
      <c r="SEC174" s="157"/>
      <c r="SED174" s="157"/>
      <c r="SEE174" s="157"/>
      <c r="SEF174" s="157"/>
      <c r="SEG174" s="157"/>
      <c r="SEH174" s="157"/>
      <c r="SEI174" s="157"/>
      <c r="SEJ174" s="157"/>
      <c r="SEK174" s="157"/>
      <c r="SEL174" s="157"/>
      <c r="SEM174" s="157"/>
      <c r="SEN174" s="157"/>
      <c r="SEO174" s="157"/>
      <c r="SEP174" s="157"/>
      <c r="SEQ174" s="157"/>
      <c r="SER174" s="157"/>
      <c r="SES174" s="157"/>
      <c r="SET174" s="157"/>
      <c r="SEU174" s="157"/>
      <c r="SEV174" s="157"/>
      <c r="SEW174" s="157"/>
      <c r="SEX174" s="157"/>
      <c r="SEY174" s="157"/>
      <c r="SEZ174" s="157"/>
      <c r="SFA174" s="157"/>
      <c r="SFB174" s="157"/>
      <c r="SFC174" s="157"/>
      <c r="SFD174" s="157"/>
      <c r="SFE174" s="157"/>
      <c r="SFF174" s="157"/>
      <c r="SFG174" s="157"/>
      <c r="SFH174" s="157"/>
      <c r="SFI174" s="157"/>
      <c r="SFJ174" s="157"/>
      <c r="SFK174" s="157"/>
      <c r="SFL174" s="157"/>
      <c r="SFM174" s="157"/>
      <c r="SFN174" s="157"/>
      <c r="SFO174" s="157"/>
      <c r="SFP174" s="157"/>
      <c r="SFQ174" s="157"/>
      <c r="SFR174" s="157"/>
      <c r="SFS174" s="157"/>
      <c r="SFT174" s="157"/>
      <c r="SFU174" s="157"/>
      <c r="SFV174" s="157"/>
      <c r="SFW174" s="157"/>
      <c r="SFX174" s="157"/>
      <c r="SFY174" s="157"/>
      <c r="SFZ174" s="157"/>
      <c r="SGA174" s="157"/>
      <c r="SGB174" s="157"/>
      <c r="SGC174" s="157"/>
      <c r="SGD174" s="157"/>
      <c r="SGE174" s="157"/>
      <c r="SGF174" s="157"/>
      <c r="SGG174" s="157"/>
      <c r="SGH174" s="157"/>
      <c r="SGI174" s="157"/>
      <c r="SGJ174" s="157"/>
      <c r="SGK174" s="157"/>
      <c r="SGL174" s="157"/>
      <c r="SGM174" s="157"/>
      <c r="SGN174" s="157"/>
      <c r="SGO174" s="157"/>
      <c r="SGP174" s="157"/>
      <c r="SGQ174" s="157"/>
      <c r="SGR174" s="157"/>
      <c r="SGS174" s="157"/>
      <c r="SGT174" s="157"/>
      <c r="SGU174" s="157"/>
      <c r="SGV174" s="157"/>
      <c r="SGW174" s="157"/>
      <c r="SGX174" s="157"/>
      <c r="SGY174" s="157"/>
      <c r="SGZ174" s="157"/>
      <c r="SHA174" s="157"/>
      <c r="SHB174" s="157"/>
      <c r="SHC174" s="157"/>
      <c r="SHD174" s="157"/>
      <c r="SHE174" s="157"/>
      <c r="SHF174" s="157"/>
      <c r="SHG174" s="157"/>
      <c r="SHH174" s="157"/>
      <c r="SHI174" s="157"/>
      <c r="SHJ174" s="157"/>
      <c r="SHK174" s="157"/>
      <c r="SHL174" s="157"/>
      <c r="SHM174" s="157"/>
      <c r="SHN174" s="157"/>
      <c r="SHO174" s="157"/>
      <c r="SHP174" s="157"/>
      <c r="SHQ174" s="157"/>
      <c r="SHR174" s="157"/>
      <c r="SHS174" s="157"/>
      <c r="SHT174" s="157"/>
      <c r="SHU174" s="157"/>
      <c r="SHV174" s="157"/>
      <c r="SHW174" s="157"/>
      <c r="SHX174" s="157"/>
      <c r="SHY174" s="157"/>
      <c r="SHZ174" s="157"/>
      <c r="SIA174" s="157"/>
      <c r="SIB174" s="157"/>
      <c r="SIC174" s="157"/>
      <c r="SID174" s="157"/>
      <c r="SIE174" s="157"/>
      <c r="SIF174" s="157"/>
      <c r="SIG174" s="157"/>
      <c r="SIH174" s="157"/>
      <c r="SII174" s="157"/>
      <c r="SIJ174" s="157"/>
      <c r="SIK174" s="157"/>
      <c r="SIL174" s="157"/>
      <c r="SIM174" s="157"/>
      <c r="SIN174" s="157"/>
      <c r="SIO174" s="157"/>
      <c r="SIP174" s="157"/>
      <c r="SIQ174" s="157"/>
      <c r="SIR174" s="157"/>
      <c r="SIS174" s="157"/>
      <c r="SIT174" s="157"/>
      <c r="SIU174" s="157"/>
      <c r="SIV174" s="157"/>
      <c r="SIW174" s="157"/>
      <c r="SIX174" s="157"/>
      <c r="SIY174" s="157"/>
      <c r="SIZ174" s="157"/>
      <c r="SJA174" s="157"/>
      <c r="SJB174" s="157"/>
      <c r="SJC174" s="157"/>
      <c r="SJD174" s="157"/>
      <c r="SJE174" s="157"/>
      <c r="SJF174" s="157"/>
      <c r="SJG174" s="157"/>
      <c r="SJH174" s="157"/>
      <c r="SJI174" s="157"/>
      <c r="SJJ174" s="157"/>
      <c r="SJK174" s="157"/>
      <c r="SJL174" s="157"/>
      <c r="SJM174" s="157"/>
      <c r="SJN174" s="157"/>
      <c r="SJO174" s="157"/>
      <c r="SJP174" s="157"/>
      <c r="SJQ174" s="157"/>
      <c r="SJR174" s="157"/>
      <c r="SJS174" s="157"/>
      <c r="SJT174" s="157"/>
      <c r="SJU174" s="157"/>
      <c r="SJV174" s="157"/>
      <c r="SJW174" s="157"/>
      <c r="SJX174" s="157"/>
      <c r="SJY174" s="157"/>
      <c r="SJZ174" s="157"/>
      <c r="SKA174" s="157"/>
      <c r="SKB174" s="157"/>
      <c r="SKC174" s="157"/>
      <c r="SKD174" s="157"/>
      <c r="SKE174" s="157"/>
      <c r="SKF174" s="157"/>
      <c r="SKG174" s="157"/>
      <c r="SKH174" s="157"/>
      <c r="SKI174" s="157"/>
      <c r="SKJ174" s="157"/>
      <c r="SKK174" s="157"/>
      <c r="SKL174" s="157"/>
      <c r="SKM174" s="157"/>
      <c r="SKN174" s="157"/>
      <c r="SKO174" s="157"/>
      <c r="SKP174" s="157"/>
      <c r="SKQ174" s="157"/>
      <c r="SKR174" s="157"/>
      <c r="SKS174" s="157"/>
      <c r="SKT174" s="157"/>
      <c r="SKU174" s="157"/>
      <c r="SKV174" s="157"/>
      <c r="SKW174" s="157"/>
      <c r="SKX174" s="157"/>
      <c r="SKY174" s="157"/>
      <c r="SKZ174" s="157"/>
      <c r="SLA174" s="157"/>
      <c r="SLB174" s="157"/>
      <c r="SLC174" s="157"/>
      <c r="SLD174" s="157"/>
      <c r="SLE174" s="157"/>
      <c r="SLF174" s="157"/>
      <c r="SLG174" s="157"/>
      <c r="SLH174" s="157"/>
      <c r="SLI174" s="157"/>
      <c r="SLJ174" s="157"/>
      <c r="SLK174" s="157"/>
      <c r="SLL174" s="157"/>
      <c r="SLM174" s="157"/>
      <c r="SLN174" s="157"/>
      <c r="SLO174" s="157"/>
      <c r="SLP174" s="157"/>
      <c r="SLQ174" s="157"/>
      <c r="SLR174" s="157"/>
      <c r="SLS174" s="157"/>
      <c r="SLT174" s="157"/>
      <c r="SLU174" s="157"/>
      <c r="SLV174" s="157"/>
      <c r="SLW174" s="157"/>
      <c r="SLX174" s="157"/>
      <c r="SLY174" s="157"/>
      <c r="SLZ174" s="157"/>
      <c r="SMA174" s="157"/>
      <c r="SMB174" s="157"/>
      <c r="SMC174" s="157"/>
      <c r="SMD174" s="157"/>
      <c r="SME174" s="157"/>
      <c r="SMF174" s="157"/>
      <c r="SMG174" s="157"/>
      <c r="SMH174" s="157"/>
      <c r="SMI174" s="157"/>
      <c r="SMJ174" s="157"/>
      <c r="SMK174" s="157"/>
      <c r="SML174" s="157"/>
      <c r="SMM174" s="157"/>
      <c r="SMN174" s="157"/>
      <c r="SMO174" s="157"/>
      <c r="SMP174" s="157"/>
      <c r="SMQ174" s="157"/>
      <c r="SMR174" s="157"/>
      <c r="SMS174" s="157"/>
      <c r="SMT174" s="157"/>
      <c r="SMU174" s="157"/>
      <c r="SMV174" s="157"/>
      <c r="SMW174" s="157"/>
      <c r="SMX174" s="157"/>
      <c r="SMY174" s="157"/>
      <c r="SMZ174" s="157"/>
      <c r="SNA174" s="157"/>
      <c r="SNB174" s="157"/>
      <c r="SNC174" s="157"/>
      <c r="SND174" s="157"/>
      <c r="SNE174" s="157"/>
      <c r="SNF174" s="157"/>
      <c r="SNG174" s="157"/>
      <c r="SNH174" s="157"/>
      <c r="SNI174" s="157"/>
      <c r="SNJ174" s="157"/>
      <c r="SNK174" s="157"/>
      <c r="SNL174" s="157"/>
      <c r="SNM174" s="157"/>
      <c r="SNN174" s="157"/>
      <c r="SNO174" s="157"/>
      <c r="SNP174" s="157"/>
      <c r="SNQ174" s="157"/>
      <c r="SNR174" s="157"/>
      <c r="SNS174" s="157"/>
      <c r="SNT174" s="157"/>
      <c r="SNU174" s="157"/>
      <c r="SNV174" s="157"/>
      <c r="SNW174" s="157"/>
      <c r="SNX174" s="157"/>
      <c r="SNY174" s="157"/>
      <c r="SNZ174" s="157"/>
      <c r="SOA174" s="157"/>
      <c r="SOB174" s="157"/>
      <c r="SOC174" s="157"/>
      <c r="SOD174" s="157"/>
      <c r="SOE174" s="157"/>
      <c r="SOF174" s="157"/>
      <c r="SOG174" s="157"/>
      <c r="SOH174" s="157"/>
      <c r="SOI174" s="157"/>
      <c r="SOJ174" s="157"/>
      <c r="SOK174" s="157"/>
      <c r="SOL174" s="157"/>
      <c r="SOM174" s="157"/>
      <c r="SON174" s="157"/>
      <c r="SOO174" s="157"/>
      <c r="SOP174" s="157"/>
      <c r="SOQ174" s="157"/>
      <c r="SOR174" s="157"/>
      <c r="SOS174" s="157"/>
      <c r="SOT174" s="157"/>
      <c r="SOU174" s="157"/>
      <c r="SOV174" s="157"/>
      <c r="SOW174" s="157"/>
      <c r="SOX174" s="157"/>
      <c r="SOY174" s="157"/>
      <c r="SOZ174" s="157"/>
      <c r="SPA174" s="157"/>
      <c r="SPB174" s="157"/>
      <c r="SPC174" s="157"/>
      <c r="SPD174" s="157"/>
      <c r="SPE174" s="157"/>
      <c r="SPF174" s="157"/>
      <c r="SPG174" s="157"/>
      <c r="SPH174" s="157"/>
      <c r="SPI174" s="157"/>
      <c r="SPJ174" s="157"/>
      <c r="SPK174" s="157"/>
      <c r="SPL174" s="157"/>
      <c r="SPM174" s="157"/>
      <c r="SPN174" s="157"/>
      <c r="SPO174" s="157"/>
      <c r="SPP174" s="157"/>
      <c r="SPQ174" s="157"/>
      <c r="SPR174" s="157"/>
      <c r="SPS174" s="157"/>
      <c r="SPT174" s="157"/>
      <c r="SPU174" s="157"/>
      <c r="SPV174" s="157"/>
      <c r="SPW174" s="157"/>
      <c r="SPX174" s="157"/>
      <c r="SPY174" s="157"/>
      <c r="SPZ174" s="157"/>
      <c r="SQA174" s="157"/>
      <c r="SQB174" s="157"/>
      <c r="SQC174" s="157"/>
      <c r="SQD174" s="157"/>
      <c r="SQE174" s="157"/>
      <c r="SQF174" s="157"/>
      <c r="SQG174" s="157"/>
      <c r="SQH174" s="157"/>
      <c r="SQI174" s="157"/>
      <c r="SQJ174" s="157"/>
      <c r="SQK174" s="157"/>
      <c r="SQL174" s="157"/>
      <c r="SQM174" s="157"/>
      <c r="SQN174" s="157"/>
      <c r="SQO174" s="157"/>
      <c r="SQP174" s="157"/>
      <c r="SQQ174" s="157"/>
      <c r="SQR174" s="157"/>
      <c r="SQS174" s="157"/>
      <c r="SQT174" s="157"/>
      <c r="SQU174" s="157"/>
      <c r="SQV174" s="157"/>
      <c r="SQW174" s="157"/>
      <c r="SQX174" s="157"/>
      <c r="SQY174" s="157"/>
      <c r="SQZ174" s="157"/>
      <c r="SRA174" s="157"/>
      <c r="SRB174" s="157"/>
      <c r="SRC174" s="157"/>
      <c r="SRD174" s="157"/>
      <c r="SRE174" s="157"/>
      <c r="SRF174" s="157"/>
      <c r="SRG174" s="157"/>
      <c r="SRH174" s="157"/>
      <c r="SRI174" s="157"/>
      <c r="SRJ174" s="157"/>
      <c r="SRK174" s="157"/>
      <c r="SRL174" s="157"/>
      <c r="SRM174" s="157"/>
      <c r="SRN174" s="157"/>
      <c r="SRO174" s="157"/>
      <c r="SRP174" s="157"/>
      <c r="SRQ174" s="157"/>
      <c r="SRR174" s="157"/>
      <c r="SRS174" s="157"/>
      <c r="SRT174" s="157"/>
      <c r="SRU174" s="157"/>
      <c r="SRV174" s="157"/>
      <c r="SRW174" s="157"/>
      <c r="SRX174" s="157"/>
      <c r="SRY174" s="157"/>
      <c r="SRZ174" s="157"/>
      <c r="SSA174" s="157"/>
      <c r="SSB174" s="157"/>
      <c r="SSC174" s="157"/>
      <c r="SSD174" s="157"/>
      <c r="SSE174" s="157"/>
      <c r="SSF174" s="157"/>
      <c r="SSG174" s="157"/>
      <c r="SSH174" s="157"/>
      <c r="SSI174" s="157"/>
      <c r="SSJ174" s="157"/>
      <c r="SSK174" s="157"/>
      <c r="SSL174" s="157"/>
      <c r="SSM174" s="157"/>
      <c r="SSN174" s="157"/>
      <c r="SSO174" s="157"/>
      <c r="SSP174" s="157"/>
      <c r="SSQ174" s="157"/>
      <c r="SSR174" s="157"/>
      <c r="SSS174" s="157"/>
      <c r="SST174" s="157"/>
      <c r="SSU174" s="157"/>
      <c r="SSV174" s="157"/>
      <c r="SSW174" s="157"/>
      <c r="SSX174" s="157"/>
      <c r="SSY174" s="157"/>
      <c r="SSZ174" s="157"/>
      <c r="STA174" s="157"/>
      <c r="STB174" s="157"/>
      <c r="STC174" s="157"/>
      <c r="STD174" s="157"/>
      <c r="STE174" s="157"/>
      <c r="STF174" s="157"/>
      <c r="STG174" s="157"/>
      <c r="STH174" s="157"/>
      <c r="STI174" s="157"/>
      <c r="STJ174" s="157"/>
      <c r="STK174" s="157"/>
      <c r="STL174" s="157"/>
      <c r="STM174" s="157"/>
      <c r="STN174" s="157"/>
      <c r="STO174" s="157"/>
      <c r="STP174" s="157"/>
      <c r="STQ174" s="157"/>
      <c r="STR174" s="157"/>
      <c r="STS174" s="157"/>
      <c r="STT174" s="157"/>
      <c r="STU174" s="157"/>
      <c r="STV174" s="157"/>
      <c r="STW174" s="157"/>
      <c r="STX174" s="157"/>
      <c r="STY174" s="157"/>
      <c r="STZ174" s="157"/>
      <c r="SUA174" s="157"/>
      <c r="SUB174" s="157"/>
      <c r="SUC174" s="157"/>
      <c r="SUD174" s="157"/>
      <c r="SUE174" s="157"/>
      <c r="SUF174" s="157"/>
      <c r="SUG174" s="157"/>
      <c r="SUH174" s="157"/>
      <c r="SUI174" s="157"/>
      <c r="SUJ174" s="157"/>
      <c r="SUK174" s="157"/>
      <c r="SUL174" s="157"/>
      <c r="SUM174" s="157"/>
      <c r="SUN174" s="157"/>
      <c r="SUO174" s="157"/>
      <c r="SUP174" s="157"/>
      <c r="SUQ174" s="157"/>
      <c r="SUR174" s="157"/>
      <c r="SUS174" s="157"/>
      <c r="SUT174" s="157"/>
      <c r="SUU174" s="157"/>
      <c r="SUV174" s="157"/>
      <c r="SUW174" s="157"/>
      <c r="SUX174" s="157"/>
      <c r="SUY174" s="157"/>
      <c r="SUZ174" s="157"/>
      <c r="SVA174" s="157"/>
      <c r="SVB174" s="157"/>
      <c r="SVC174" s="157"/>
      <c r="SVD174" s="157"/>
      <c r="SVE174" s="157"/>
      <c r="SVF174" s="157"/>
      <c r="SVG174" s="157"/>
      <c r="SVH174" s="157"/>
      <c r="SVI174" s="157"/>
      <c r="SVJ174" s="157"/>
      <c r="SVK174" s="157"/>
      <c r="SVL174" s="157"/>
      <c r="SVM174" s="157"/>
      <c r="SVN174" s="157"/>
      <c r="SVO174" s="157"/>
      <c r="SVP174" s="157"/>
      <c r="SVQ174" s="157"/>
      <c r="SVR174" s="157"/>
      <c r="SVS174" s="157"/>
      <c r="SVT174" s="157"/>
      <c r="SVU174" s="157"/>
      <c r="SVV174" s="157"/>
      <c r="SVW174" s="157"/>
      <c r="SVX174" s="157"/>
      <c r="SVY174" s="157"/>
      <c r="SVZ174" s="157"/>
      <c r="SWA174" s="157"/>
      <c r="SWB174" s="157"/>
      <c r="SWC174" s="157"/>
      <c r="SWD174" s="157"/>
      <c r="SWE174" s="157"/>
      <c r="SWF174" s="157"/>
      <c r="SWG174" s="157"/>
      <c r="SWH174" s="157"/>
      <c r="SWI174" s="157"/>
      <c r="SWJ174" s="157"/>
      <c r="SWK174" s="157"/>
      <c r="SWL174" s="157"/>
      <c r="SWM174" s="157"/>
      <c r="SWN174" s="157"/>
      <c r="SWO174" s="157"/>
      <c r="SWP174" s="157"/>
      <c r="SWQ174" s="157"/>
      <c r="SWR174" s="157"/>
      <c r="SWS174" s="157"/>
      <c r="SWT174" s="157"/>
      <c r="SWU174" s="157"/>
      <c r="SWV174" s="157"/>
      <c r="SWW174" s="157"/>
      <c r="SWX174" s="157"/>
      <c r="SWY174" s="157"/>
      <c r="SWZ174" s="157"/>
      <c r="SXA174" s="157"/>
      <c r="SXB174" s="157"/>
      <c r="SXC174" s="157"/>
      <c r="SXD174" s="157"/>
      <c r="SXE174" s="157"/>
      <c r="SXF174" s="157"/>
      <c r="SXG174" s="157"/>
      <c r="SXH174" s="157"/>
      <c r="SXI174" s="157"/>
      <c r="SXJ174" s="157"/>
      <c r="SXK174" s="157"/>
      <c r="SXL174" s="157"/>
      <c r="SXM174" s="157"/>
      <c r="SXN174" s="157"/>
      <c r="SXO174" s="157"/>
      <c r="SXP174" s="157"/>
      <c r="SXQ174" s="157"/>
      <c r="SXR174" s="157"/>
      <c r="SXS174" s="157"/>
      <c r="SXT174" s="157"/>
      <c r="SXU174" s="157"/>
      <c r="SXV174" s="157"/>
      <c r="SXW174" s="157"/>
      <c r="SXX174" s="157"/>
      <c r="SXY174" s="157"/>
      <c r="SXZ174" s="157"/>
      <c r="SYA174" s="157"/>
      <c r="SYB174" s="157"/>
      <c r="SYC174" s="157"/>
      <c r="SYD174" s="157"/>
      <c r="SYE174" s="157"/>
      <c r="SYF174" s="157"/>
      <c r="SYG174" s="157"/>
      <c r="SYH174" s="157"/>
      <c r="SYI174" s="157"/>
      <c r="SYJ174" s="157"/>
      <c r="SYK174" s="157"/>
      <c r="SYL174" s="157"/>
      <c r="SYM174" s="157"/>
      <c r="SYN174" s="157"/>
      <c r="SYO174" s="157"/>
      <c r="SYP174" s="157"/>
      <c r="SYQ174" s="157"/>
      <c r="SYR174" s="157"/>
      <c r="SYS174" s="157"/>
      <c r="SYT174" s="157"/>
      <c r="SYU174" s="157"/>
      <c r="SYV174" s="157"/>
      <c r="SYW174" s="157"/>
      <c r="SYX174" s="157"/>
      <c r="SYY174" s="157"/>
      <c r="SYZ174" s="157"/>
      <c r="SZA174" s="157"/>
      <c r="SZB174" s="157"/>
      <c r="SZC174" s="157"/>
      <c r="SZD174" s="157"/>
      <c r="SZE174" s="157"/>
      <c r="SZF174" s="157"/>
      <c r="SZG174" s="157"/>
      <c r="SZH174" s="157"/>
      <c r="SZI174" s="157"/>
      <c r="SZJ174" s="157"/>
      <c r="SZK174" s="157"/>
      <c r="SZL174" s="157"/>
      <c r="SZM174" s="157"/>
      <c r="SZN174" s="157"/>
      <c r="SZO174" s="157"/>
      <c r="SZP174" s="157"/>
      <c r="SZQ174" s="157"/>
      <c r="SZR174" s="157"/>
      <c r="SZS174" s="157"/>
      <c r="SZT174" s="157"/>
      <c r="SZU174" s="157"/>
      <c r="SZV174" s="157"/>
      <c r="SZW174" s="157"/>
      <c r="SZX174" s="157"/>
      <c r="SZY174" s="157"/>
      <c r="SZZ174" s="157"/>
      <c r="TAA174" s="157"/>
      <c r="TAB174" s="157"/>
      <c r="TAC174" s="157"/>
      <c r="TAD174" s="157"/>
      <c r="TAE174" s="157"/>
      <c r="TAF174" s="157"/>
      <c r="TAG174" s="157"/>
      <c r="TAH174" s="157"/>
      <c r="TAI174" s="157"/>
      <c r="TAJ174" s="157"/>
      <c r="TAK174" s="157"/>
      <c r="TAL174" s="157"/>
      <c r="TAM174" s="157"/>
      <c r="TAN174" s="157"/>
      <c r="TAO174" s="157"/>
      <c r="TAP174" s="157"/>
      <c r="TAQ174" s="157"/>
      <c r="TAR174" s="157"/>
      <c r="TAS174" s="157"/>
      <c r="TAT174" s="157"/>
      <c r="TAU174" s="157"/>
      <c r="TAV174" s="157"/>
      <c r="TAW174" s="157"/>
      <c r="TAX174" s="157"/>
      <c r="TAY174" s="157"/>
      <c r="TAZ174" s="157"/>
      <c r="TBA174" s="157"/>
      <c r="TBB174" s="157"/>
      <c r="TBC174" s="157"/>
      <c r="TBD174" s="157"/>
      <c r="TBE174" s="157"/>
      <c r="TBF174" s="157"/>
      <c r="TBG174" s="157"/>
      <c r="TBH174" s="157"/>
      <c r="TBI174" s="157"/>
      <c r="TBJ174" s="157"/>
      <c r="TBK174" s="157"/>
      <c r="TBL174" s="157"/>
      <c r="TBM174" s="157"/>
      <c r="TBN174" s="157"/>
      <c r="TBO174" s="157"/>
      <c r="TBP174" s="157"/>
      <c r="TBQ174" s="157"/>
      <c r="TBR174" s="157"/>
      <c r="TBS174" s="157"/>
      <c r="TBT174" s="157"/>
      <c r="TBU174" s="157"/>
      <c r="TBV174" s="157"/>
      <c r="TBW174" s="157"/>
      <c r="TBX174" s="157"/>
      <c r="TBY174" s="157"/>
      <c r="TBZ174" s="157"/>
      <c r="TCA174" s="157"/>
      <c r="TCB174" s="157"/>
      <c r="TCC174" s="157"/>
      <c r="TCD174" s="157"/>
      <c r="TCE174" s="157"/>
      <c r="TCF174" s="157"/>
      <c r="TCG174" s="157"/>
      <c r="TCH174" s="157"/>
      <c r="TCI174" s="157"/>
      <c r="TCJ174" s="157"/>
      <c r="TCK174" s="157"/>
      <c r="TCL174" s="157"/>
      <c r="TCM174" s="157"/>
      <c r="TCN174" s="157"/>
      <c r="TCO174" s="157"/>
      <c r="TCP174" s="157"/>
      <c r="TCQ174" s="157"/>
      <c r="TCR174" s="157"/>
      <c r="TCS174" s="157"/>
      <c r="TCT174" s="157"/>
      <c r="TCU174" s="157"/>
      <c r="TCV174" s="157"/>
      <c r="TCW174" s="157"/>
      <c r="TCX174" s="157"/>
      <c r="TCY174" s="157"/>
      <c r="TCZ174" s="157"/>
      <c r="TDA174" s="157"/>
      <c r="TDB174" s="157"/>
      <c r="TDC174" s="157"/>
      <c r="TDD174" s="157"/>
      <c r="TDE174" s="157"/>
      <c r="TDF174" s="157"/>
      <c r="TDG174" s="157"/>
      <c r="TDH174" s="157"/>
      <c r="TDI174" s="157"/>
      <c r="TDJ174" s="157"/>
      <c r="TDK174" s="157"/>
      <c r="TDL174" s="157"/>
      <c r="TDM174" s="157"/>
      <c r="TDN174" s="157"/>
      <c r="TDO174" s="157"/>
      <c r="TDP174" s="157"/>
      <c r="TDQ174" s="157"/>
      <c r="TDR174" s="157"/>
      <c r="TDS174" s="157"/>
      <c r="TDT174" s="157"/>
      <c r="TDU174" s="157"/>
      <c r="TDV174" s="157"/>
      <c r="TDW174" s="157"/>
      <c r="TDX174" s="157"/>
      <c r="TDY174" s="157"/>
      <c r="TDZ174" s="157"/>
      <c r="TEA174" s="157"/>
      <c r="TEB174" s="157"/>
      <c r="TEC174" s="157"/>
      <c r="TED174" s="157"/>
      <c r="TEE174" s="157"/>
      <c r="TEF174" s="157"/>
      <c r="TEG174" s="157"/>
      <c r="TEH174" s="157"/>
      <c r="TEI174" s="157"/>
      <c r="TEJ174" s="157"/>
      <c r="TEK174" s="157"/>
      <c r="TEL174" s="157"/>
      <c r="TEM174" s="157"/>
      <c r="TEN174" s="157"/>
      <c r="TEO174" s="157"/>
      <c r="TEP174" s="157"/>
      <c r="TEQ174" s="157"/>
      <c r="TER174" s="157"/>
      <c r="TES174" s="157"/>
      <c r="TET174" s="157"/>
      <c r="TEU174" s="157"/>
      <c r="TEV174" s="157"/>
      <c r="TEW174" s="157"/>
      <c r="TEX174" s="157"/>
      <c r="TEY174" s="157"/>
      <c r="TEZ174" s="157"/>
      <c r="TFA174" s="157"/>
      <c r="TFB174" s="157"/>
      <c r="TFC174" s="157"/>
      <c r="TFD174" s="157"/>
      <c r="TFE174" s="157"/>
      <c r="TFF174" s="157"/>
      <c r="TFG174" s="157"/>
      <c r="TFH174" s="157"/>
      <c r="TFI174" s="157"/>
      <c r="TFJ174" s="157"/>
      <c r="TFK174" s="157"/>
      <c r="TFL174" s="157"/>
      <c r="TFM174" s="157"/>
      <c r="TFN174" s="157"/>
      <c r="TFO174" s="157"/>
      <c r="TFP174" s="157"/>
      <c r="TFQ174" s="157"/>
      <c r="TFR174" s="157"/>
      <c r="TFS174" s="157"/>
      <c r="TFT174" s="157"/>
      <c r="TFU174" s="157"/>
      <c r="TFV174" s="157"/>
      <c r="TFW174" s="157"/>
      <c r="TFX174" s="157"/>
      <c r="TFY174" s="157"/>
      <c r="TFZ174" s="157"/>
      <c r="TGA174" s="157"/>
      <c r="TGB174" s="157"/>
      <c r="TGC174" s="157"/>
      <c r="TGD174" s="157"/>
      <c r="TGE174" s="157"/>
      <c r="TGF174" s="157"/>
      <c r="TGG174" s="157"/>
      <c r="TGH174" s="157"/>
      <c r="TGI174" s="157"/>
      <c r="TGJ174" s="157"/>
      <c r="TGK174" s="157"/>
      <c r="TGL174" s="157"/>
      <c r="TGM174" s="157"/>
      <c r="TGN174" s="157"/>
      <c r="TGO174" s="157"/>
      <c r="TGP174" s="157"/>
      <c r="TGQ174" s="157"/>
      <c r="TGR174" s="157"/>
      <c r="TGS174" s="157"/>
      <c r="TGT174" s="157"/>
      <c r="TGU174" s="157"/>
      <c r="TGV174" s="157"/>
      <c r="TGW174" s="157"/>
      <c r="TGX174" s="157"/>
      <c r="TGY174" s="157"/>
      <c r="TGZ174" s="157"/>
      <c r="THA174" s="157"/>
      <c r="THB174" s="157"/>
      <c r="THC174" s="157"/>
      <c r="THD174" s="157"/>
      <c r="THE174" s="157"/>
      <c r="THF174" s="157"/>
      <c r="THG174" s="157"/>
      <c r="THH174" s="157"/>
      <c r="THI174" s="157"/>
      <c r="THJ174" s="157"/>
      <c r="THK174" s="157"/>
      <c r="THL174" s="157"/>
      <c r="THM174" s="157"/>
      <c r="THN174" s="157"/>
      <c r="THO174" s="157"/>
      <c r="THP174" s="157"/>
      <c r="THQ174" s="157"/>
      <c r="THR174" s="157"/>
      <c r="THS174" s="157"/>
      <c r="THT174" s="157"/>
      <c r="THU174" s="157"/>
      <c r="THV174" s="157"/>
      <c r="THW174" s="157"/>
      <c r="THX174" s="157"/>
      <c r="THY174" s="157"/>
      <c r="THZ174" s="157"/>
      <c r="TIA174" s="157"/>
      <c r="TIB174" s="157"/>
      <c r="TIC174" s="157"/>
      <c r="TID174" s="157"/>
      <c r="TIE174" s="157"/>
      <c r="TIF174" s="157"/>
      <c r="TIG174" s="157"/>
      <c r="TIH174" s="157"/>
      <c r="TII174" s="157"/>
      <c r="TIJ174" s="157"/>
      <c r="TIK174" s="157"/>
      <c r="TIL174" s="157"/>
      <c r="TIM174" s="157"/>
      <c r="TIN174" s="157"/>
      <c r="TIO174" s="157"/>
      <c r="TIP174" s="157"/>
      <c r="TIQ174" s="157"/>
      <c r="TIR174" s="157"/>
      <c r="TIS174" s="157"/>
      <c r="TIT174" s="157"/>
      <c r="TIU174" s="157"/>
      <c r="TIV174" s="157"/>
      <c r="TIW174" s="157"/>
      <c r="TIX174" s="157"/>
      <c r="TIY174" s="157"/>
      <c r="TIZ174" s="157"/>
      <c r="TJA174" s="157"/>
      <c r="TJB174" s="157"/>
      <c r="TJC174" s="157"/>
      <c r="TJD174" s="157"/>
      <c r="TJE174" s="157"/>
      <c r="TJF174" s="157"/>
      <c r="TJG174" s="157"/>
      <c r="TJH174" s="157"/>
      <c r="TJI174" s="157"/>
      <c r="TJJ174" s="157"/>
      <c r="TJK174" s="157"/>
      <c r="TJL174" s="157"/>
      <c r="TJM174" s="157"/>
      <c r="TJN174" s="157"/>
      <c r="TJO174" s="157"/>
      <c r="TJP174" s="157"/>
      <c r="TJQ174" s="157"/>
      <c r="TJR174" s="157"/>
      <c r="TJS174" s="157"/>
      <c r="TJT174" s="157"/>
      <c r="TJU174" s="157"/>
      <c r="TJV174" s="157"/>
      <c r="TJW174" s="157"/>
      <c r="TJX174" s="157"/>
      <c r="TJY174" s="157"/>
      <c r="TJZ174" s="157"/>
      <c r="TKA174" s="157"/>
      <c r="TKB174" s="157"/>
      <c r="TKC174" s="157"/>
      <c r="TKD174" s="157"/>
      <c r="TKE174" s="157"/>
      <c r="TKF174" s="157"/>
      <c r="TKG174" s="157"/>
      <c r="TKH174" s="157"/>
      <c r="TKI174" s="157"/>
      <c r="TKJ174" s="157"/>
      <c r="TKK174" s="157"/>
      <c r="TKL174" s="157"/>
      <c r="TKM174" s="157"/>
      <c r="TKN174" s="157"/>
      <c r="TKO174" s="157"/>
      <c r="TKP174" s="157"/>
      <c r="TKQ174" s="157"/>
      <c r="TKR174" s="157"/>
      <c r="TKS174" s="157"/>
      <c r="TKT174" s="157"/>
      <c r="TKU174" s="157"/>
      <c r="TKV174" s="157"/>
      <c r="TKW174" s="157"/>
      <c r="TKX174" s="157"/>
      <c r="TKY174" s="157"/>
      <c r="TKZ174" s="157"/>
      <c r="TLA174" s="157"/>
      <c r="TLB174" s="157"/>
      <c r="TLC174" s="157"/>
      <c r="TLD174" s="157"/>
      <c r="TLE174" s="157"/>
      <c r="TLF174" s="157"/>
      <c r="TLG174" s="157"/>
      <c r="TLH174" s="157"/>
      <c r="TLI174" s="157"/>
      <c r="TLJ174" s="157"/>
      <c r="TLK174" s="157"/>
      <c r="TLL174" s="157"/>
      <c r="TLM174" s="157"/>
      <c r="TLN174" s="157"/>
      <c r="TLO174" s="157"/>
      <c r="TLP174" s="157"/>
      <c r="TLQ174" s="157"/>
      <c r="TLR174" s="157"/>
      <c r="TLS174" s="157"/>
      <c r="TLT174" s="157"/>
      <c r="TLU174" s="157"/>
      <c r="TLV174" s="157"/>
      <c r="TLW174" s="157"/>
      <c r="TLX174" s="157"/>
      <c r="TLY174" s="157"/>
      <c r="TLZ174" s="157"/>
      <c r="TMA174" s="157"/>
      <c r="TMB174" s="157"/>
      <c r="TMC174" s="157"/>
      <c r="TMD174" s="157"/>
      <c r="TME174" s="157"/>
      <c r="TMF174" s="157"/>
      <c r="TMG174" s="157"/>
      <c r="TMH174" s="157"/>
      <c r="TMI174" s="157"/>
      <c r="TMJ174" s="157"/>
      <c r="TMK174" s="157"/>
      <c r="TML174" s="157"/>
      <c r="TMM174" s="157"/>
      <c r="TMN174" s="157"/>
      <c r="TMO174" s="157"/>
      <c r="TMP174" s="157"/>
      <c r="TMQ174" s="157"/>
      <c r="TMR174" s="157"/>
      <c r="TMS174" s="157"/>
      <c r="TMT174" s="157"/>
      <c r="TMU174" s="157"/>
      <c r="TMV174" s="157"/>
      <c r="TMW174" s="157"/>
      <c r="TMX174" s="157"/>
      <c r="TMY174" s="157"/>
      <c r="TMZ174" s="157"/>
      <c r="TNA174" s="157"/>
      <c r="TNB174" s="157"/>
      <c r="TNC174" s="157"/>
      <c r="TND174" s="157"/>
      <c r="TNE174" s="157"/>
      <c r="TNF174" s="157"/>
      <c r="TNG174" s="157"/>
      <c r="TNH174" s="157"/>
      <c r="TNI174" s="157"/>
      <c r="TNJ174" s="157"/>
      <c r="TNK174" s="157"/>
      <c r="TNL174" s="157"/>
      <c r="TNM174" s="157"/>
      <c r="TNN174" s="157"/>
      <c r="TNO174" s="157"/>
      <c r="TNP174" s="157"/>
      <c r="TNQ174" s="157"/>
      <c r="TNR174" s="157"/>
      <c r="TNS174" s="157"/>
      <c r="TNT174" s="157"/>
      <c r="TNU174" s="157"/>
      <c r="TNV174" s="157"/>
      <c r="TNW174" s="157"/>
      <c r="TNX174" s="157"/>
      <c r="TNY174" s="157"/>
      <c r="TNZ174" s="157"/>
      <c r="TOA174" s="157"/>
      <c r="TOB174" s="157"/>
      <c r="TOC174" s="157"/>
      <c r="TOD174" s="157"/>
      <c r="TOE174" s="157"/>
      <c r="TOF174" s="157"/>
      <c r="TOG174" s="157"/>
      <c r="TOH174" s="157"/>
      <c r="TOI174" s="157"/>
      <c r="TOJ174" s="157"/>
      <c r="TOK174" s="157"/>
      <c r="TOL174" s="157"/>
      <c r="TOM174" s="157"/>
      <c r="TON174" s="157"/>
      <c r="TOO174" s="157"/>
      <c r="TOP174" s="157"/>
      <c r="TOQ174" s="157"/>
      <c r="TOR174" s="157"/>
      <c r="TOS174" s="157"/>
      <c r="TOT174" s="157"/>
      <c r="TOU174" s="157"/>
      <c r="TOV174" s="157"/>
      <c r="TOW174" s="157"/>
      <c r="TOX174" s="157"/>
      <c r="TOY174" s="157"/>
      <c r="TOZ174" s="157"/>
      <c r="TPA174" s="157"/>
      <c r="TPB174" s="157"/>
      <c r="TPC174" s="157"/>
      <c r="TPD174" s="157"/>
      <c r="TPE174" s="157"/>
      <c r="TPF174" s="157"/>
      <c r="TPG174" s="157"/>
      <c r="TPH174" s="157"/>
      <c r="TPI174" s="157"/>
      <c r="TPJ174" s="157"/>
      <c r="TPK174" s="157"/>
      <c r="TPL174" s="157"/>
      <c r="TPM174" s="157"/>
      <c r="TPN174" s="157"/>
      <c r="TPO174" s="157"/>
      <c r="TPP174" s="157"/>
      <c r="TPQ174" s="157"/>
      <c r="TPR174" s="157"/>
      <c r="TPS174" s="157"/>
      <c r="TPT174" s="157"/>
      <c r="TPU174" s="157"/>
      <c r="TPV174" s="157"/>
      <c r="TPW174" s="157"/>
      <c r="TPX174" s="157"/>
      <c r="TPY174" s="157"/>
      <c r="TPZ174" s="157"/>
      <c r="TQA174" s="157"/>
      <c r="TQB174" s="157"/>
      <c r="TQC174" s="157"/>
      <c r="TQD174" s="157"/>
      <c r="TQE174" s="157"/>
      <c r="TQF174" s="157"/>
      <c r="TQG174" s="157"/>
      <c r="TQH174" s="157"/>
      <c r="TQI174" s="157"/>
      <c r="TQJ174" s="157"/>
      <c r="TQK174" s="157"/>
      <c r="TQL174" s="157"/>
      <c r="TQM174" s="157"/>
      <c r="TQN174" s="157"/>
      <c r="TQO174" s="157"/>
      <c r="TQP174" s="157"/>
      <c r="TQQ174" s="157"/>
      <c r="TQR174" s="157"/>
      <c r="TQS174" s="157"/>
      <c r="TQT174" s="157"/>
      <c r="TQU174" s="157"/>
      <c r="TQV174" s="157"/>
      <c r="TQW174" s="157"/>
      <c r="TQX174" s="157"/>
      <c r="TQY174" s="157"/>
      <c r="TQZ174" s="157"/>
      <c r="TRA174" s="157"/>
      <c r="TRB174" s="157"/>
      <c r="TRC174" s="157"/>
      <c r="TRD174" s="157"/>
      <c r="TRE174" s="157"/>
      <c r="TRF174" s="157"/>
      <c r="TRG174" s="157"/>
      <c r="TRH174" s="157"/>
      <c r="TRI174" s="157"/>
      <c r="TRJ174" s="157"/>
      <c r="TRK174" s="157"/>
      <c r="TRL174" s="157"/>
      <c r="TRM174" s="157"/>
      <c r="TRN174" s="157"/>
      <c r="TRO174" s="157"/>
      <c r="TRP174" s="157"/>
      <c r="TRQ174" s="157"/>
      <c r="TRR174" s="157"/>
      <c r="TRS174" s="157"/>
      <c r="TRT174" s="157"/>
      <c r="TRU174" s="157"/>
      <c r="TRV174" s="157"/>
      <c r="TRW174" s="157"/>
      <c r="TRX174" s="157"/>
      <c r="TRY174" s="157"/>
      <c r="TRZ174" s="157"/>
      <c r="TSA174" s="157"/>
      <c r="TSB174" s="157"/>
      <c r="TSC174" s="157"/>
      <c r="TSD174" s="157"/>
      <c r="TSE174" s="157"/>
      <c r="TSF174" s="157"/>
      <c r="TSG174" s="157"/>
      <c r="TSH174" s="157"/>
      <c r="TSI174" s="157"/>
      <c r="TSJ174" s="157"/>
      <c r="TSK174" s="157"/>
      <c r="TSL174" s="157"/>
      <c r="TSM174" s="157"/>
      <c r="TSN174" s="157"/>
      <c r="TSO174" s="157"/>
      <c r="TSP174" s="157"/>
      <c r="TSQ174" s="157"/>
      <c r="TSR174" s="157"/>
      <c r="TSS174" s="157"/>
      <c r="TST174" s="157"/>
      <c r="TSU174" s="157"/>
      <c r="TSV174" s="157"/>
      <c r="TSW174" s="157"/>
      <c r="TSX174" s="157"/>
      <c r="TSY174" s="157"/>
      <c r="TSZ174" s="157"/>
      <c r="TTA174" s="157"/>
      <c r="TTB174" s="157"/>
      <c r="TTC174" s="157"/>
      <c r="TTD174" s="157"/>
      <c r="TTE174" s="157"/>
      <c r="TTF174" s="157"/>
      <c r="TTG174" s="157"/>
      <c r="TTH174" s="157"/>
      <c r="TTI174" s="157"/>
      <c r="TTJ174" s="157"/>
      <c r="TTK174" s="157"/>
      <c r="TTL174" s="157"/>
      <c r="TTM174" s="157"/>
      <c r="TTN174" s="157"/>
      <c r="TTO174" s="157"/>
      <c r="TTP174" s="157"/>
      <c r="TTQ174" s="157"/>
      <c r="TTR174" s="157"/>
      <c r="TTS174" s="157"/>
      <c r="TTT174" s="157"/>
      <c r="TTU174" s="157"/>
      <c r="TTV174" s="157"/>
      <c r="TTW174" s="157"/>
      <c r="TTX174" s="157"/>
      <c r="TTY174" s="157"/>
      <c r="TTZ174" s="157"/>
      <c r="TUA174" s="157"/>
      <c r="TUB174" s="157"/>
      <c r="TUC174" s="157"/>
      <c r="TUD174" s="157"/>
      <c r="TUE174" s="157"/>
      <c r="TUF174" s="157"/>
      <c r="TUG174" s="157"/>
      <c r="TUH174" s="157"/>
      <c r="TUI174" s="157"/>
      <c r="TUJ174" s="157"/>
      <c r="TUK174" s="157"/>
      <c r="TUL174" s="157"/>
      <c r="TUM174" s="157"/>
      <c r="TUN174" s="157"/>
      <c r="TUO174" s="157"/>
      <c r="TUP174" s="157"/>
      <c r="TUQ174" s="157"/>
      <c r="TUR174" s="157"/>
      <c r="TUS174" s="157"/>
      <c r="TUT174" s="157"/>
      <c r="TUU174" s="157"/>
      <c r="TUV174" s="157"/>
      <c r="TUW174" s="157"/>
      <c r="TUX174" s="157"/>
      <c r="TUY174" s="157"/>
      <c r="TUZ174" s="157"/>
      <c r="TVA174" s="157"/>
      <c r="TVB174" s="157"/>
      <c r="TVC174" s="157"/>
      <c r="TVD174" s="157"/>
      <c r="TVE174" s="157"/>
      <c r="TVF174" s="157"/>
      <c r="TVG174" s="157"/>
      <c r="TVH174" s="157"/>
      <c r="TVI174" s="157"/>
      <c r="TVJ174" s="157"/>
      <c r="TVK174" s="157"/>
      <c r="TVL174" s="157"/>
      <c r="TVM174" s="157"/>
      <c r="TVN174" s="157"/>
      <c r="TVO174" s="157"/>
      <c r="TVP174" s="157"/>
      <c r="TVQ174" s="157"/>
      <c r="TVR174" s="157"/>
      <c r="TVS174" s="157"/>
      <c r="TVT174" s="157"/>
      <c r="TVU174" s="157"/>
      <c r="TVV174" s="157"/>
      <c r="TVW174" s="157"/>
      <c r="TVX174" s="157"/>
      <c r="TVY174" s="157"/>
      <c r="TVZ174" s="157"/>
      <c r="TWA174" s="157"/>
      <c r="TWB174" s="157"/>
      <c r="TWC174" s="157"/>
      <c r="TWD174" s="157"/>
      <c r="TWE174" s="157"/>
      <c r="TWF174" s="157"/>
      <c r="TWG174" s="157"/>
      <c r="TWH174" s="157"/>
      <c r="TWI174" s="157"/>
      <c r="TWJ174" s="157"/>
      <c r="TWK174" s="157"/>
      <c r="TWL174" s="157"/>
      <c r="TWM174" s="157"/>
      <c r="TWN174" s="157"/>
      <c r="TWO174" s="157"/>
      <c r="TWP174" s="157"/>
      <c r="TWQ174" s="157"/>
      <c r="TWR174" s="157"/>
      <c r="TWS174" s="157"/>
      <c r="TWT174" s="157"/>
      <c r="TWU174" s="157"/>
      <c r="TWV174" s="157"/>
      <c r="TWW174" s="157"/>
      <c r="TWX174" s="157"/>
      <c r="TWY174" s="157"/>
      <c r="TWZ174" s="157"/>
      <c r="TXA174" s="157"/>
      <c r="TXB174" s="157"/>
      <c r="TXC174" s="157"/>
      <c r="TXD174" s="157"/>
      <c r="TXE174" s="157"/>
      <c r="TXF174" s="157"/>
      <c r="TXG174" s="157"/>
      <c r="TXH174" s="157"/>
      <c r="TXI174" s="157"/>
      <c r="TXJ174" s="157"/>
      <c r="TXK174" s="157"/>
      <c r="TXL174" s="157"/>
      <c r="TXM174" s="157"/>
      <c r="TXN174" s="157"/>
      <c r="TXO174" s="157"/>
      <c r="TXP174" s="157"/>
      <c r="TXQ174" s="157"/>
      <c r="TXR174" s="157"/>
      <c r="TXS174" s="157"/>
      <c r="TXT174" s="157"/>
      <c r="TXU174" s="157"/>
      <c r="TXV174" s="157"/>
      <c r="TXW174" s="157"/>
      <c r="TXX174" s="157"/>
      <c r="TXY174" s="157"/>
      <c r="TXZ174" s="157"/>
      <c r="TYA174" s="157"/>
      <c r="TYB174" s="157"/>
      <c r="TYC174" s="157"/>
      <c r="TYD174" s="157"/>
      <c r="TYE174" s="157"/>
      <c r="TYF174" s="157"/>
      <c r="TYG174" s="157"/>
      <c r="TYH174" s="157"/>
      <c r="TYI174" s="157"/>
      <c r="TYJ174" s="157"/>
      <c r="TYK174" s="157"/>
      <c r="TYL174" s="157"/>
      <c r="TYM174" s="157"/>
      <c r="TYN174" s="157"/>
      <c r="TYO174" s="157"/>
      <c r="TYP174" s="157"/>
      <c r="TYQ174" s="157"/>
      <c r="TYR174" s="157"/>
      <c r="TYS174" s="157"/>
      <c r="TYT174" s="157"/>
      <c r="TYU174" s="157"/>
      <c r="TYV174" s="157"/>
      <c r="TYW174" s="157"/>
      <c r="TYX174" s="157"/>
      <c r="TYY174" s="157"/>
      <c r="TYZ174" s="157"/>
      <c r="TZA174" s="157"/>
      <c r="TZB174" s="157"/>
      <c r="TZC174" s="157"/>
      <c r="TZD174" s="157"/>
      <c r="TZE174" s="157"/>
      <c r="TZF174" s="157"/>
      <c r="TZG174" s="157"/>
      <c r="TZH174" s="157"/>
      <c r="TZI174" s="157"/>
      <c r="TZJ174" s="157"/>
      <c r="TZK174" s="157"/>
      <c r="TZL174" s="157"/>
      <c r="TZM174" s="157"/>
      <c r="TZN174" s="157"/>
      <c r="TZO174" s="157"/>
      <c r="TZP174" s="157"/>
      <c r="TZQ174" s="157"/>
      <c r="TZR174" s="157"/>
      <c r="TZS174" s="157"/>
      <c r="TZT174" s="157"/>
      <c r="TZU174" s="157"/>
      <c r="TZV174" s="157"/>
      <c r="TZW174" s="157"/>
      <c r="TZX174" s="157"/>
      <c r="TZY174" s="157"/>
      <c r="TZZ174" s="157"/>
      <c r="UAA174" s="157"/>
      <c r="UAB174" s="157"/>
      <c r="UAC174" s="157"/>
      <c r="UAD174" s="157"/>
      <c r="UAE174" s="157"/>
      <c r="UAF174" s="157"/>
      <c r="UAG174" s="157"/>
      <c r="UAH174" s="157"/>
      <c r="UAI174" s="157"/>
      <c r="UAJ174" s="157"/>
      <c r="UAK174" s="157"/>
      <c r="UAL174" s="157"/>
      <c r="UAM174" s="157"/>
      <c r="UAN174" s="157"/>
      <c r="UAO174" s="157"/>
      <c r="UAP174" s="157"/>
      <c r="UAQ174" s="157"/>
      <c r="UAR174" s="157"/>
      <c r="UAS174" s="157"/>
      <c r="UAT174" s="157"/>
      <c r="UAU174" s="157"/>
      <c r="UAV174" s="157"/>
      <c r="UAW174" s="157"/>
      <c r="UAX174" s="157"/>
      <c r="UAY174" s="157"/>
      <c r="UAZ174" s="157"/>
      <c r="UBA174" s="157"/>
      <c r="UBB174" s="157"/>
      <c r="UBC174" s="157"/>
      <c r="UBD174" s="157"/>
      <c r="UBE174" s="157"/>
      <c r="UBF174" s="157"/>
      <c r="UBG174" s="157"/>
      <c r="UBH174" s="157"/>
      <c r="UBI174" s="157"/>
      <c r="UBJ174" s="157"/>
      <c r="UBK174" s="157"/>
      <c r="UBL174" s="157"/>
      <c r="UBM174" s="157"/>
      <c r="UBN174" s="157"/>
      <c r="UBO174" s="157"/>
      <c r="UBP174" s="157"/>
      <c r="UBQ174" s="157"/>
      <c r="UBR174" s="157"/>
      <c r="UBS174" s="157"/>
      <c r="UBT174" s="157"/>
      <c r="UBU174" s="157"/>
      <c r="UBV174" s="157"/>
      <c r="UBW174" s="157"/>
      <c r="UBX174" s="157"/>
      <c r="UBY174" s="157"/>
      <c r="UBZ174" s="157"/>
      <c r="UCA174" s="157"/>
      <c r="UCB174" s="157"/>
      <c r="UCC174" s="157"/>
      <c r="UCD174" s="157"/>
      <c r="UCE174" s="157"/>
      <c r="UCF174" s="157"/>
      <c r="UCG174" s="157"/>
      <c r="UCH174" s="157"/>
      <c r="UCI174" s="157"/>
      <c r="UCJ174" s="157"/>
      <c r="UCK174" s="157"/>
      <c r="UCL174" s="157"/>
      <c r="UCM174" s="157"/>
      <c r="UCN174" s="157"/>
      <c r="UCO174" s="157"/>
      <c r="UCP174" s="157"/>
      <c r="UCQ174" s="157"/>
      <c r="UCR174" s="157"/>
      <c r="UCS174" s="157"/>
      <c r="UCT174" s="157"/>
      <c r="UCU174" s="157"/>
      <c r="UCV174" s="157"/>
      <c r="UCW174" s="157"/>
      <c r="UCX174" s="157"/>
      <c r="UCY174" s="157"/>
      <c r="UCZ174" s="157"/>
      <c r="UDA174" s="157"/>
      <c r="UDB174" s="157"/>
      <c r="UDC174" s="157"/>
      <c r="UDD174" s="157"/>
      <c r="UDE174" s="157"/>
      <c r="UDF174" s="157"/>
      <c r="UDG174" s="157"/>
      <c r="UDH174" s="157"/>
      <c r="UDI174" s="157"/>
      <c r="UDJ174" s="157"/>
      <c r="UDK174" s="157"/>
      <c r="UDL174" s="157"/>
      <c r="UDM174" s="157"/>
      <c r="UDN174" s="157"/>
      <c r="UDO174" s="157"/>
      <c r="UDP174" s="157"/>
      <c r="UDQ174" s="157"/>
      <c r="UDR174" s="157"/>
      <c r="UDS174" s="157"/>
      <c r="UDT174" s="157"/>
      <c r="UDU174" s="157"/>
      <c r="UDV174" s="157"/>
      <c r="UDW174" s="157"/>
      <c r="UDX174" s="157"/>
      <c r="UDY174" s="157"/>
      <c r="UDZ174" s="157"/>
      <c r="UEA174" s="157"/>
      <c r="UEB174" s="157"/>
      <c r="UEC174" s="157"/>
      <c r="UED174" s="157"/>
      <c r="UEE174" s="157"/>
      <c r="UEF174" s="157"/>
      <c r="UEG174" s="157"/>
      <c r="UEH174" s="157"/>
      <c r="UEI174" s="157"/>
      <c r="UEJ174" s="157"/>
      <c r="UEK174" s="157"/>
      <c r="UEL174" s="157"/>
      <c r="UEM174" s="157"/>
      <c r="UEN174" s="157"/>
      <c r="UEO174" s="157"/>
      <c r="UEP174" s="157"/>
      <c r="UEQ174" s="157"/>
      <c r="UER174" s="157"/>
      <c r="UES174" s="157"/>
      <c r="UET174" s="157"/>
      <c r="UEU174" s="157"/>
      <c r="UEV174" s="157"/>
      <c r="UEW174" s="157"/>
      <c r="UEX174" s="157"/>
      <c r="UEY174" s="157"/>
      <c r="UEZ174" s="157"/>
      <c r="UFA174" s="157"/>
      <c r="UFB174" s="157"/>
      <c r="UFC174" s="157"/>
      <c r="UFD174" s="157"/>
      <c r="UFE174" s="157"/>
      <c r="UFF174" s="157"/>
      <c r="UFG174" s="157"/>
      <c r="UFH174" s="157"/>
      <c r="UFI174" s="157"/>
      <c r="UFJ174" s="157"/>
      <c r="UFK174" s="157"/>
      <c r="UFL174" s="157"/>
      <c r="UFM174" s="157"/>
      <c r="UFN174" s="157"/>
      <c r="UFO174" s="157"/>
      <c r="UFP174" s="157"/>
      <c r="UFQ174" s="157"/>
      <c r="UFR174" s="157"/>
      <c r="UFS174" s="157"/>
      <c r="UFT174" s="157"/>
      <c r="UFU174" s="157"/>
      <c r="UFV174" s="157"/>
      <c r="UFW174" s="157"/>
      <c r="UFX174" s="157"/>
      <c r="UFY174" s="157"/>
      <c r="UFZ174" s="157"/>
      <c r="UGA174" s="157"/>
      <c r="UGB174" s="157"/>
      <c r="UGC174" s="157"/>
      <c r="UGD174" s="157"/>
      <c r="UGE174" s="157"/>
      <c r="UGF174" s="157"/>
      <c r="UGG174" s="157"/>
      <c r="UGH174" s="157"/>
      <c r="UGI174" s="157"/>
      <c r="UGJ174" s="157"/>
      <c r="UGK174" s="157"/>
      <c r="UGL174" s="157"/>
      <c r="UGM174" s="157"/>
      <c r="UGN174" s="157"/>
      <c r="UGO174" s="157"/>
      <c r="UGP174" s="157"/>
      <c r="UGQ174" s="157"/>
      <c r="UGR174" s="157"/>
      <c r="UGS174" s="157"/>
      <c r="UGT174" s="157"/>
      <c r="UGU174" s="157"/>
      <c r="UGV174" s="157"/>
      <c r="UGW174" s="157"/>
      <c r="UGX174" s="157"/>
      <c r="UGY174" s="157"/>
      <c r="UGZ174" s="157"/>
      <c r="UHA174" s="157"/>
      <c r="UHB174" s="157"/>
      <c r="UHC174" s="157"/>
      <c r="UHD174" s="157"/>
      <c r="UHE174" s="157"/>
      <c r="UHF174" s="157"/>
      <c r="UHG174" s="157"/>
      <c r="UHH174" s="157"/>
      <c r="UHI174" s="157"/>
      <c r="UHJ174" s="157"/>
      <c r="UHK174" s="157"/>
      <c r="UHL174" s="157"/>
      <c r="UHM174" s="157"/>
      <c r="UHN174" s="157"/>
      <c r="UHO174" s="157"/>
      <c r="UHP174" s="157"/>
      <c r="UHQ174" s="157"/>
      <c r="UHR174" s="157"/>
      <c r="UHS174" s="157"/>
      <c r="UHT174" s="157"/>
      <c r="UHU174" s="157"/>
      <c r="UHV174" s="157"/>
      <c r="UHW174" s="157"/>
      <c r="UHX174" s="157"/>
      <c r="UHY174" s="157"/>
      <c r="UHZ174" s="157"/>
      <c r="UIA174" s="157"/>
      <c r="UIB174" s="157"/>
      <c r="UIC174" s="157"/>
      <c r="UID174" s="157"/>
      <c r="UIE174" s="157"/>
      <c r="UIF174" s="157"/>
      <c r="UIG174" s="157"/>
      <c r="UIH174" s="157"/>
      <c r="UII174" s="157"/>
      <c r="UIJ174" s="157"/>
      <c r="UIK174" s="157"/>
      <c r="UIL174" s="157"/>
      <c r="UIM174" s="157"/>
      <c r="UIN174" s="157"/>
      <c r="UIO174" s="157"/>
      <c r="UIP174" s="157"/>
      <c r="UIQ174" s="157"/>
      <c r="UIR174" s="157"/>
      <c r="UIS174" s="157"/>
      <c r="UIT174" s="157"/>
      <c r="UIU174" s="157"/>
      <c r="UIV174" s="157"/>
      <c r="UIW174" s="157"/>
      <c r="UIX174" s="157"/>
      <c r="UIY174" s="157"/>
      <c r="UIZ174" s="157"/>
      <c r="UJA174" s="157"/>
      <c r="UJB174" s="157"/>
      <c r="UJC174" s="157"/>
      <c r="UJD174" s="157"/>
      <c r="UJE174" s="157"/>
      <c r="UJF174" s="157"/>
      <c r="UJG174" s="157"/>
      <c r="UJH174" s="157"/>
      <c r="UJI174" s="157"/>
      <c r="UJJ174" s="157"/>
      <c r="UJK174" s="157"/>
      <c r="UJL174" s="157"/>
      <c r="UJM174" s="157"/>
      <c r="UJN174" s="157"/>
      <c r="UJO174" s="157"/>
      <c r="UJP174" s="157"/>
      <c r="UJQ174" s="157"/>
      <c r="UJR174" s="157"/>
      <c r="UJS174" s="157"/>
      <c r="UJT174" s="157"/>
      <c r="UJU174" s="157"/>
      <c r="UJV174" s="157"/>
      <c r="UJW174" s="157"/>
      <c r="UJX174" s="157"/>
      <c r="UJY174" s="157"/>
      <c r="UJZ174" s="157"/>
      <c r="UKA174" s="157"/>
      <c r="UKB174" s="157"/>
      <c r="UKC174" s="157"/>
      <c r="UKD174" s="157"/>
      <c r="UKE174" s="157"/>
      <c r="UKF174" s="157"/>
      <c r="UKG174" s="157"/>
      <c r="UKH174" s="157"/>
      <c r="UKI174" s="157"/>
      <c r="UKJ174" s="157"/>
      <c r="UKK174" s="157"/>
      <c r="UKL174" s="157"/>
      <c r="UKM174" s="157"/>
      <c r="UKN174" s="157"/>
      <c r="UKO174" s="157"/>
      <c r="UKP174" s="157"/>
      <c r="UKQ174" s="157"/>
      <c r="UKR174" s="157"/>
      <c r="UKS174" s="157"/>
      <c r="UKT174" s="157"/>
      <c r="UKU174" s="157"/>
      <c r="UKV174" s="157"/>
      <c r="UKW174" s="157"/>
      <c r="UKX174" s="157"/>
      <c r="UKY174" s="157"/>
      <c r="UKZ174" s="157"/>
      <c r="ULA174" s="157"/>
      <c r="ULB174" s="157"/>
      <c r="ULC174" s="157"/>
      <c r="ULD174" s="157"/>
      <c r="ULE174" s="157"/>
      <c r="ULF174" s="157"/>
      <c r="ULG174" s="157"/>
      <c r="ULH174" s="157"/>
      <c r="ULI174" s="157"/>
      <c r="ULJ174" s="157"/>
      <c r="ULK174" s="157"/>
      <c r="ULL174" s="157"/>
      <c r="ULM174" s="157"/>
      <c r="ULN174" s="157"/>
      <c r="ULO174" s="157"/>
      <c r="ULP174" s="157"/>
      <c r="ULQ174" s="157"/>
      <c r="ULR174" s="157"/>
      <c r="ULS174" s="157"/>
      <c r="ULT174" s="157"/>
      <c r="ULU174" s="157"/>
      <c r="ULV174" s="157"/>
      <c r="ULW174" s="157"/>
      <c r="ULX174" s="157"/>
      <c r="ULY174" s="157"/>
      <c r="ULZ174" s="157"/>
      <c r="UMA174" s="157"/>
      <c r="UMB174" s="157"/>
      <c r="UMC174" s="157"/>
      <c r="UMD174" s="157"/>
      <c r="UME174" s="157"/>
      <c r="UMF174" s="157"/>
      <c r="UMG174" s="157"/>
      <c r="UMH174" s="157"/>
      <c r="UMI174" s="157"/>
      <c r="UMJ174" s="157"/>
      <c r="UMK174" s="157"/>
      <c r="UML174" s="157"/>
      <c r="UMM174" s="157"/>
      <c r="UMN174" s="157"/>
      <c r="UMO174" s="157"/>
      <c r="UMP174" s="157"/>
      <c r="UMQ174" s="157"/>
      <c r="UMR174" s="157"/>
      <c r="UMS174" s="157"/>
      <c r="UMT174" s="157"/>
      <c r="UMU174" s="157"/>
      <c r="UMV174" s="157"/>
      <c r="UMW174" s="157"/>
      <c r="UMX174" s="157"/>
      <c r="UMY174" s="157"/>
      <c r="UMZ174" s="157"/>
      <c r="UNA174" s="157"/>
      <c r="UNB174" s="157"/>
      <c r="UNC174" s="157"/>
      <c r="UND174" s="157"/>
      <c r="UNE174" s="157"/>
      <c r="UNF174" s="157"/>
      <c r="UNG174" s="157"/>
      <c r="UNH174" s="157"/>
      <c r="UNI174" s="157"/>
      <c r="UNJ174" s="157"/>
      <c r="UNK174" s="157"/>
      <c r="UNL174" s="157"/>
      <c r="UNM174" s="157"/>
      <c r="UNN174" s="157"/>
      <c r="UNO174" s="157"/>
      <c r="UNP174" s="157"/>
      <c r="UNQ174" s="157"/>
      <c r="UNR174" s="157"/>
      <c r="UNS174" s="157"/>
      <c r="UNT174" s="157"/>
      <c r="UNU174" s="157"/>
      <c r="UNV174" s="157"/>
      <c r="UNW174" s="157"/>
      <c r="UNX174" s="157"/>
      <c r="UNY174" s="157"/>
      <c r="UNZ174" s="157"/>
      <c r="UOA174" s="157"/>
      <c r="UOB174" s="157"/>
      <c r="UOC174" s="157"/>
      <c r="UOD174" s="157"/>
      <c r="UOE174" s="157"/>
      <c r="UOF174" s="157"/>
      <c r="UOG174" s="157"/>
      <c r="UOH174" s="157"/>
      <c r="UOI174" s="157"/>
      <c r="UOJ174" s="157"/>
      <c r="UOK174" s="157"/>
      <c r="UOL174" s="157"/>
      <c r="UOM174" s="157"/>
      <c r="UON174" s="157"/>
      <c r="UOO174" s="157"/>
      <c r="UOP174" s="157"/>
      <c r="UOQ174" s="157"/>
      <c r="UOR174" s="157"/>
      <c r="UOS174" s="157"/>
      <c r="UOT174" s="157"/>
      <c r="UOU174" s="157"/>
      <c r="UOV174" s="157"/>
      <c r="UOW174" s="157"/>
      <c r="UOX174" s="157"/>
      <c r="UOY174" s="157"/>
      <c r="UOZ174" s="157"/>
      <c r="UPA174" s="157"/>
      <c r="UPB174" s="157"/>
      <c r="UPC174" s="157"/>
      <c r="UPD174" s="157"/>
      <c r="UPE174" s="157"/>
      <c r="UPF174" s="157"/>
      <c r="UPG174" s="157"/>
      <c r="UPH174" s="157"/>
      <c r="UPI174" s="157"/>
      <c r="UPJ174" s="157"/>
      <c r="UPK174" s="157"/>
      <c r="UPL174" s="157"/>
      <c r="UPM174" s="157"/>
      <c r="UPN174" s="157"/>
      <c r="UPO174" s="157"/>
      <c r="UPP174" s="157"/>
      <c r="UPQ174" s="157"/>
      <c r="UPR174" s="157"/>
      <c r="UPS174" s="157"/>
      <c r="UPT174" s="157"/>
      <c r="UPU174" s="157"/>
      <c r="UPV174" s="157"/>
      <c r="UPW174" s="157"/>
      <c r="UPX174" s="157"/>
      <c r="UPY174" s="157"/>
      <c r="UPZ174" s="157"/>
      <c r="UQA174" s="157"/>
      <c r="UQB174" s="157"/>
      <c r="UQC174" s="157"/>
      <c r="UQD174" s="157"/>
      <c r="UQE174" s="157"/>
      <c r="UQF174" s="157"/>
      <c r="UQG174" s="157"/>
      <c r="UQH174" s="157"/>
      <c r="UQI174" s="157"/>
      <c r="UQJ174" s="157"/>
      <c r="UQK174" s="157"/>
      <c r="UQL174" s="157"/>
      <c r="UQM174" s="157"/>
      <c r="UQN174" s="157"/>
      <c r="UQO174" s="157"/>
      <c r="UQP174" s="157"/>
      <c r="UQQ174" s="157"/>
      <c r="UQR174" s="157"/>
      <c r="UQS174" s="157"/>
      <c r="UQT174" s="157"/>
      <c r="UQU174" s="157"/>
      <c r="UQV174" s="157"/>
      <c r="UQW174" s="157"/>
      <c r="UQX174" s="157"/>
      <c r="UQY174" s="157"/>
      <c r="UQZ174" s="157"/>
      <c r="URA174" s="157"/>
      <c r="URB174" s="157"/>
      <c r="URC174" s="157"/>
      <c r="URD174" s="157"/>
      <c r="URE174" s="157"/>
      <c r="URF174" s="157"/>
      <c r="URG174" s="157"/>
      <c r="URH174" s="157"/>
      <c r="URI174" s="157"/>
      <c r="URJ174" s="157"/>
      <c r="URK174" s="157"/>
      <c r="URL174" s="157"/>
      <c r="URM174" s="157"/>
      <c r="URN174" s="157"/>
      <c r="URO174" s="157"/>
      <c r="URP174" s="157"/>
      <c r="URQ174" s="157"/>
      <c r="URR174" s="157"/>
      <c r="URS174" s="157"/>
      <c r="URT174" s="157"/>
      <c r="URU174" s="157"/>
      <c r="URV174" s="157"/>
      <c r="URW174" s="157"/>
      <c r="URX174" s="157"/>
      <c r="URY174" s="157"/>
      <c r="URZ174" s="157"/>
      <c r="USA174" s="157"/>
      <c r="USB174" s="157"/>
      <c r="USC174" s="157"/>
      <c r="USD174" s="157"/>
      <c r="USE174" s="157"/>
      <c r="USF174" s="157"/>
      <c r="USG174" s="157"/>
      <c r="USH174" s="157"/>
      <c r="USI174" s="157"/>
      <c r="USJ174" s="157"/>
      <c r="USK174" s="157"/>
      <c r="USL174" s="157"/>
      <c r="USM174" s="157"/>
      <c r="USN174" s="157"/>
      <c r="USO174" s="157"/>
      <c r="USP174" s="157"/>
      <c r="USQ174" s="157"/>
      <c r="USR174" s="157"/>
      <c r="USS174" s="157"/>
      <c r="UST174" s="157"/>
      <c r="USU174" s="157"/>
      <c r="USV174" s="157"/>
      <c r="USW174" s="157"/>
      <c r="USX174" s="157"/>
      <c r="USY174" s="157"/>
      <c r="USZ174" s="157"/>
      <c r="UTA174" s="157"/>
      <c r="UTB174" s="157"/>
      <c r="UTC174" s="157"/>
      <c r="UTD174" s="157"/>
      <c r="UTE174" s="157"/>
      <c r="UTF174" s="157"/>
      <c r="UTG174" s="157"/>
      <c r="UTH174" s="157"/>
      <c r="UTI174" s="157"/>
      <c r="UTJ174" s="157"/>
      <c r="UTK174" s="157"/>
      <c r="UTL174" s="157"/>
      <c r="UTM174" s="157"/>
      <c r="UTN174" s="157"/>
      <c r="UTO174" s="157"/>
      <c r="UTP174" s="157"/>
      <c r="UTQ174" s="157"/>
      <c r="UTR174" s="157"/>
      <c r="UTS174" s="157"/>
      <c r="UTT174" s="157"/>
      <c r="UTU174" s="157"/>
      <c r="UTV174" s="157"/>
      <c r="UTW174" s="157"/>
      <c r="UTX174" s="157"/>
      <c r="UTY174" s="157"/>
      <c r="UTZ174" s="157"/>
      <c r="UUA174" s="157"/>
      <c r="UUB174" s="157"/>
      <c r="UUC174" s="157"/>
      <c r="UUD174" s="157"/>
      <c r="UUE174" s="157"/>
      <c r="UUF174" s="157"/>
      <c r="UUG174" s="157"/>
      <c r="UUH174" s="157"/>
      <c r="UUI174" s="157"/>
      <c r="UUJ174" s="157"/>
      <c r="UUK174" s="157"/>
      <c r="UUL174" s="157"/>
      <c r="UUM174" s="157"/>
      <c r="UUN174" s="157"/>
      <c r="UUO174" s="157"/>
      <c r="UUP174" s="157"/>
      <c r="UUQ174" s="157"/>
      <c r="UUR174" s="157"/>
      <c r="UUS174" s="157"/>
      <c r="UUT174" s="157"/>
      <c r="UUU174" s="157"/>
      <c r="UUV174" s="157"/>
      <c r="UUW174" s="157"/>
      <c r="UUX174" s="157"/>
      <c r="UUY174" s="157"/>
      <c r="UUZ174" s="157"/>
      <c r="UVA174" s="157"/>
      <c r="UVB174" s="157"/>
      <c r="UVC174" s="157"/>
      <c r="UVD174" s="157"/>
      <c r="UVE174" s="157"/>
      <c r="UVF174" s="157"/>
      <c r="UVG174" s="157"/>
      <c r="UVH174" s="157"/>
      <c r="UVI174" s="157"/>
      <c r="UVJ174" s="157"/>
      <c r="UVK174" s="157"/>
      <c r="UVL174" s="157"/>
      <c r="UVM174" s="157"/>
      <c r="UVN174" s="157"/>
      <c r="UVO174" s="157"/>
      <c r="UVP174" s="157"/>
      <c r="UVQ174" s="157"/>
      <c r="UVR174" s="157"/>
      <c r="UVS174" s="157"/>
      <c r="UVT174" s="157"/>
      <c r="UVU174" s="157"/>
      <c r="UVV174" s="157"/>
      <c r="UVW174" s="157"/>
      <c r="UVX174" s="157"/>
      <c r="UVY174" s="157"/>
      <c r="UVZ174" s="157"/>
      <c r="UWA174" s="157"/>
      <c r="UWB174" s="157"/>
      <c r="UWC174" s="157"/>
      <c r="UWD174" s="157"/>
      <c r="UWE174" s="157"/>
      <c r="UWF174" s="157"/>
      <c r="UWG174" s="157"/>
      <c r="UWH174" s="157"/>
      <c r="UWI174" s="157"/>
      <c r="UWJ174" s="157"/>
      <c r="UWK174" s="157"/>
      <c r="UWL174" s="157"/>
      <c r="UWM174" s="157"/>
      <c r="UWN174" s="157"/>
      <c r="UWO174" s="157"/>
      <c r="UWP174" s="157"/>
      <c r="UWQ174" s="157"/>
      <c r="UWR174" s="157"/>
      <c r="UWS174" s="157"/>
      <c r="UWT174" s="157"/>
      <c r="UWU174" s="157"/>
      <c r="UWV174" s="157"/>
      <c r="UWW174" s="157"/>
      <c r="UWX174" s="157"/>
      <c r="UWY174" s="157"/>
      <c r="UWZ174" s="157"/>
      <c r="UXA174" s="157"/>
      <c r="UXB174" s="157"/>
      <c r="UXC174" s="157"/>
      <c r="UXD174" s="157"/>
      <c r="UXE174" s="157"/>
      <c r="UXF174" s="157"/>
      <c r="UXG174" s="157"/>
      <c r="UXH174" s="157"/>
      <c r="UXI174" s="157"/>
      <c r="UXJ174" s="157"/>
      <c r="UXK174" s="157"/>
      <c r="UXL174" s="157"/>
      <c r="UXM174" s="157"/>
      <c r="UXN174" s="157"/>
      <c r="UXO174" s="157"/>
      <c r="UXP174" s="157"/>
      <c r="UXQ174" s="157"/>
      <c r="UXR174" s="157"/>
      <c r="UXS174" s="157"/>
      <c r="UXT174" s="157"/>
      <c r="UXU174" s="157"/>
      <c r="UXV174" s="157"/>
      <c r="UXW174" s="157"/>
      <c r="UXX174" s="157"/>
      <c r="UXY174" s="157"/>
      <c r="UXZ174" s="157"/>
      <c r="UYA174" s="157"/>
      <c r="UYB174" s="157"/>
      <c r="UYC174" s="157"/>
      <c r="UYD174" s="157"/>
      <c r="UYE174" s="157"/>
      <c r="UYF174" s="157"/>
      <c r="UYG174" s="157"/>
      <c r="UYH174" s="157"/>
      <c r="UYI174" s="157"/>
      <c r="UYJ174" s="157"/>
      <c r="UYK174" s="157"/>
      <c r="UYL174" s="157"/>
      <c r="UYM174" s="157"/>
      <c r="UYN174" s="157"/>
      <c r="UYO174" s="157"/>
      <c r="UYP174" s="157"/>
      <c r="UYQ174" s="157"/>
      <c r="UYR174" s="157"/>
      <c r="UYS174" s="157"/>
      <c r="UYT174" s="157"/>
      <c r="UYU174" s="157"/>
      <c r="UYV174" s="157"/>
      <c r="UYW174" s="157"/>
      <c r="UYX174" s="157"/>
      <c r="UYY174" s="157"/>
      <c r="UYZ174" s="157"/>
      <c r="UZA174" s="157"/>
      <c r="UZB174" s="157"/>
      <c r="UZC174" s="157"/>
      <c r="UZD174" s="157"/>
      <c r="UZE174" s="157"/>
      <c r="UZF174" s="157"/>
      <c r="UZG174" s="157"/>
      <c r="UZH174" s="157"/>
      <c r="UZI174" s="157"/>
      <c r="UZJ174" s="157"/>
      <c r="UZK174" s="157"/>
      <c r="UZL174" s="157"/>
      <c r="UZM174" s="157"/>
      <c r="UZN174" s="157"/>
      <c r="UZO174" s="157"/>
      <c r="UZP174" s="157"/>
      <c r="UZQ174" s="157"/>
      <c r="UZR174" s="157"/>
      <c r="UZS174" s="157"/>
      <c r="UZT174" s="157"/>
      <c r="UZU174" s="157"/>
      <c r="UZV174" s="157"/>
      <c r="UZW174" s="157"/>
      <c r="UZX174" s="157"/>
      <c r="UZY174" s="157"/>
      <c r="UZZ174" s="157"/>
      <c r="VAA174" s="157"/>
      <c r="VAB174" s="157"/>
      <c r="VAC174" s="157"/>
      <c r="VAD174" s="157"/>
      <c r="VAE174" s="157"/>
      <c r="VAF174" s="157"/>
      <c r="VAG174" s="157"/>
      <c r="VAH174" s="157"/>
      <c r="VAI174" s="157"/>
      <c r="VAJ174" s="157"/>
      <c r="VAK174" s="157"/>
      <c r="VAL174" s="157"/>
      <c r="VAM174" s="157"/>
      <c r="VAN174" s="157"/>
      <c r="VAO174" s="157"/>
      <c r="VAP174" s="157"/>
      <c r="VAQ174" s="157"/>
      <c r="VAR174" s="157"/>
      <c r="VAS174" s="157"/>
      <c r="VAT174" s="157"/>
      <c r="VAU174" s="157"/>
      <c r="VAV174" s="157"/>
      <c r="VAW174" s="157"/>
      <c r="VAX174" s="157"/>
      <c r="VAY174" s="157"/>
      <c r="VAZ174" s="157"/>
      <c r="VBA174" s="157"/>
      <c r="VBB174" s="157"/>
      <c r="VBC174" s="157"/>
      <c r="VBD174" s="157"/>
      <c r="VBE174" s="157"/>
      <c r="VBF174" s="157"/>
      <c r="VBG174" s="157"/>
      <c r="VBH174" s="157"/>
      <c r="VBI174" s="157"/>
      <c r="VBJ174" s="157"/>
      <c r="VBK174" s="157"/>
      <c r="VBL174" s="157"/>
      <c r="VBM174" s="157"/>
      <c r="VBN174" s="157"/>
      <c r="VBO174" s="157"/>
      <c r="VBP174" s="157"/>
      <c r="VBQ174" s="157"/>
      <c r="VBR174" s="157"/>
      <c r="VBS174" s="157"/>
      <c r="VBT174" s="157"/>
      <c r="VBU174" s="157"/>
      <c r="VBV174" s="157"/>
      <c r="VBW174" s="157"/>
      <c r="VBX174" s="157"/>
      <c r="VBY174" s="157"/>
      <c r="VBZ174" s="157"/>
      <c r="VCA174" s="157"/>
      <c r="VCB174" s="157"/>
      <c r="VCC174" s="157"/>
      <c r="VCD174" s="157"/>
      <c r="VCE174" s="157"/>
      <c r="VCF174" s="157"/>
      <c r="VCG174" s="157"/>
      <c r="VCH174" s="157"/>
      <c r="VCI174" s="157"/>
      <c r="VCJ174" s="157"/>
      <c r="VCK174" s="157"/>
      <c r="VCL174" s="157"/>
      <c r="VCM174" s="157"/>
      <c r="VCN174" s="157"/>
      <c r="VCO174" s="157"/>
      <c r="VCP174" s="157"/>
      <c r="VCQ174" s="157"/>
      <c r="VCR174" s="157"/>
      <c r="VCS174" s="157"/>
      <c r="VCT174" s="157"/>
      <c r="VCU174" s="157"/>
      <c r="VCV174" s="157"/>
      <c r="VCW174" s="157"/>
      <c r="VCX174" s="157"/>
      <c r="VCY174" s="157"/>
      <c r="VCZ174" s="157"/>
      <c r="VDA174" s="157"/>
      <c r="VDB174" s="157"/>
      <c r="VDC174" s="157"/>
      <c r="VDD174" s="157"/>
      <c r="VDE174" s="157"/>
      <c r="VDF174" s="157"/>
      <c r="VDG174" s="157"/>
      <c r="VDH174" s="157"/>
      <c r="VDI174" s="157"/>
      <c r="VDJ174" s="157"/>
      <c r="VDK174" s="157"/>
      <c r="VDL174" s="157"/>
      <c r="VDM174" s="157"/>
      <c r="VDN174" s="157"/>
      <c r="VDO174" s="157"/>
      <c r="VDP174" s="157"/>
      <c r="VDQ174" s="157"/>
      <c r="VDR174" s="157"/>
      <c r="VDS174" s="157"/>
      <c r="VDT174" s="157"/>
      <c r="VDU174" s="157"/>
      <c r="VDV174" s="157"/>
      <c r="VDW174" s="157"/>
      <c r="VDX174" s="157"/>
      <c r="VDY174" s="157"/>
      <c r="VDZ174" s="157"/>
      <c r="VEA174" s="157"/>
      <c r="VEB174" s="157"/>
      <c r="VEC174" s="157"/>
      <c r="VED174" s="157"/>
      <c r="VEE174" s="157"/>
      <c r="VEF174" s="157"/>
      <c r="VEG174" s="157"/>
      <c r="VEH174" s="157"/>
      <c r="VEI174" s="157"/>
      <c r="VEJ174" s="157"/>
      <c r="VEK174" s="157"/>
      <c r="VEL174" s="157"/>
      <c r="VEM174" s="157"/>
      <c r="VEN174" s="157"/>
      <c r="VEO174" s="157"/>
      <c r="VEP174" s="157"/>
      <c r="VEQ174" s="157"/>
      <c r="VER174" s="157"/>
      <c r="VES174" s="157"/>
      <c r="VET174" s="157"/>
      <c r="VEU174" s="157"/>
      <c r="VEV174" s="157"/>
      <c r="VEW174" s="157"/>
      <c r="VEX174" s="157"/>
      <c r="VEY174" s="157"/>
      <c r="VEZ174" s="157"/>
      <c r="VFA174" s="157"/>
      <c r="VFB174" s="157"/>
      <c r="VFC174" s="157"/>
      <c r="VFD174" s="157"/>
      <c r="VFE174" s="157"/>
      <c r="VFF174" s="157"/>
      <c r="VFG174" s="157"/>
      <c r="VFH174" s="157"/>
      <c r="VFI174" s="157"/>
      <c r="VFJ174" s="157"/>
      <c r="VFK174" s="157"/>
      <c r="VFL174" s="157"/>
      <c r="VFM174" s="157"/>
      <c r="VFN174" s="157"/>
      <c r="VFO174" s="157"/>
      <c r="VFP174" s="157"/>
      <c r="VFQ174" s="157"/>
      <c r="VFR174" s="157"/>
      <c r="VFS174" s="157"/>
      <c r="VFT174" s="157"/>
      <c r="VFU174" s="157"/>
      <c r="VFV174" s="157"/>
      <c r="VFW174" s="157"/>
      <c r="VFX174" s="157"/>
      <c r="VFY174" s="157"/>
      <c r="VFZ174" s="157"/>
      <c r="VGA174" s="157"/>
      <c r="VGB174" s="157"/>
      <c r="VGC174" s="157"/>
      <c r="VGD174" s="157"/>
      <c r="VGE174" s="157"/>
      <c r="VGF174" s="157"/>
      <c r="VGG174" s="157"/>
      <c r="VGH174" s="157"/>
      <c r="VGI174" s="157"/>
      <c r="VGJ174" s="157"/>
      <c r="VGK174" s="157"/>
      <c r="VGL174" s="157"/>
      <c r="VGM174" s="157"/>
      <c r="VGN174" s="157"/>
      <c r="VGO174" s="157"/>
      <c r="VGP174" s="157"/>
      <c r="VGQ174" s="157"/>
      <c r="VGR174" s="157"/>
      <c r="VGS174" s="157"/>
      <c r="VGT174" s="157"/>
      <c r="VGU174" s="157"/>
      <c r="VGV174" s="157"/>
      <c r="VGW174" s="157"/>
      <c r="VGX174" s="157"/>
      <c r="VGY174" s="157"/>
      <c r="VGZ174" s="157"/>
      <c r="VHA174" s="157"/>
      <c r="VHB174" s="157"/>
      <c r="VHC174" s="157"/>
      <c r="VHD174" s="157"/>
      <c r="VHE174" s="157"/>
      <c r="VHF174" s="157"/>
      <c r="VHG174" s="157"/>
      <c r="VHH174" s="157"/>
      <c r="VHI174" s="157"/>
      <c r="VHJ174" s="157"/>
      <c r="VHK174" s="157"/>
      <c r="VHL174" s="157"/>
      <c r="VHM174" s="157"/>
      <c r="VHN174" s="157"/>
      <c r="VHO174" s="157"/>
      <c r="VHP174" s="157"/>
      <c r="VHQ174" s="157"/>
      <c r="VHR174" s="157"/>
      <c r="VHS174" s="157"/>
      <c r="VHT174" s="157"/>
      <c r="VHU174" s="157"/>
      <c r="VHV174" s="157"/>
      <c r="VHW174" s="157"/>
      <c r="VHX174" s="157"/>
      <c r="VHY174" s="157"/>
      <c r="VHZ174" s="157"/>
      <c r="VIA174" s="157"/>
      <c r="VIB174" s="157"/>
      <c r="VIC174" s="157"/>
      <c r="VID174" s="157"/>
      <c r="VIE174" s="157"/>
      <c r="VIF174" s="157"/>
      <c r="VIG174" s="157"/>
      <c r="VIH174" s="157"/>
      <c r="VII174" s="157"/>
      <c r="VIJ174" s="157"/>
      <c r="VIK174" s="157"/>
      <c r="VIL174" s="157"/>
      <c r="VIM174" s="157"/>
      <c r="VIN174" s="157"/>
      <c r="VIO174" s="157"/>
      <c r="VIP174" s="157"/>
      <c r="VIQ174" s="157"/>
      <c r="VIR174" s="157"/>
      <c r="VIS174" s="157"/>
      <c r="VIT174" s="157"/>
      <c r="VIU174" s="157"/>
      <c r="VIV174" s="157"/>
      <c r="VIW174" s="157"/>
      <c r="VIX174" s="157"/>
      <c r="VIY174" s="157"/>
      <c r="VIZ174" s="157"/>
      <c r="VJA174" s="157"/>
      <c r="VJB174" s="157"/>
      <c r="VJC174" s="157"/>
      <c r="VJD174" s="157"/>
      <c r="VJE174" s="157"/>
      <c r="VJF174" s="157"/>
      <c r="VJG174" s="157"/>
      <c r="VJH174" s="157"/>
      <c r="VJI174" s="157"/>
      <c r="VJJ174" s="157"/>
      <c r="VJK174" s="157"/>
      <c r="VJL174" s="157"/>
      <c r="VJM174" s="157"/>
      <c r="VJN174" s="157"/>
      <c r="VJO174" s="157"/>
      <c r="VJP174" s="157"/>
      <c r="VJQ174" s="157"/>
      <c r="VJR174" s="157"/>
      <c r="VJS174" s="157"/>
      <c r="VJT174" s="157"/>
      <c r="VJU174" s="157"/>
      <c r="VJV174" s="157"/>
      <c r="VJW174" s="157"/>
      <c r="VJX174" s="157"/>
      <c r="VJY174" s="157"/>
      <c r="VJZ174" s="157"/>
      <c r="VKA174" s="157"/>
      <c r="VKB174" s="157"/>
      <c r="VKC174" s="157"/>
      <c r="VKD174" s="157"/>
      <c r="VKE174" s="157"/>
      <c r="VKF174" s="157"/>
      <c r="VKG174" s="157"/>
      <c r="VKH174" s="157"/>
      <c r="VKI174" s="157"/>
      <c r="VKJ174" s="157"/>
      <c r="VKK174" s="157"/>
      <c r="VKL174" s="157"/>
      <c r="VKM174" s="157"/>
      <c r="VKN174" s="157"/>
      <c r="VKO174" s="157"/>
      <c r="VKP174" s="157"/>
      <c r="VKQ174" s="157"/>
      <c r="VKR174" s="157"/>
      <c r="VKS174" s="157"/>
      <c r="VKT174" s="157"/>
      <c r="VKU174" s="157"/>
      <c r="VKV174" s="157"/>
      <c r="VKW174" s="157"/>
      <c r="VKX174" s="157"/>
      <c r="VKY174" s="157"/>
      <c r="VKZ174" s="157"/>
      <c r="VLA174" s="157"/>
      <c r="VLB174" s="157"/>
      <c r="VLC174" s="157"/>
      <c r="VLD174" s="157"/>
      <c r="VLE174" s="157"/>
      <c r="VLF174" s="157"/>
      <c r="VLG174" s="157"/>
      <c r="VLH174" s="157"/>
      <c r="VLI174" s="157"/>
      <c r="VLJ174" s="157"/>
      <c r="VLK174" s="157"/>
      <c r="VLL174" s="157"/>
      <c r="VLM174" s="157"/>
      <c r="VLN174" s="157"/>
      <c r="VLO174" s="157"/>
      <c r="VLP174" s="157"/>
      <c r="VLQ174" s="157"/>
      <c r="VLR174" s="157"/>
      <c r="VLS174" s="157"/>
      <c r="VLT174" s="157"/>
      <c r="VLU174" s="157"/>
      <c r="VLV174" s="157"/>
      <c r="VLW174" s="157"/>
      <c r="VLX174" s="157"/>
      <c r="VLY174" s="157"/>
      <c r="VLZ174" s="157"/>
      <c r="VMA174" s="157"/>
      <c r="VMB174" s="157"/>
      <c r="VMC174" s="157"/>
      <c r="VMD174" s="157"/>
      <c r="VME174" s="157"/>
      <c r="VMF174" s="157"/>
      <c r="VMG174" s="157"/>
      <c r="VMH174" s="157"/>
      <c r="VMI174" s="157"/>
      <c r="VMJ174" s="157"/>
      <c r="VMK174" s="157"/>
      <c r="VML174" s="157"/>
      <c r="VMM174" s="157"/>
      <c r="VMN174" s="157"/>
      <c r="VMO174" s="157"/>
      <c r="VMP174" s="157"/>
      <c r="VMQ174" s="157"/>
      <c r="VMR174" s="157"/>
      <c r="VMS174" s="157"/>
      <c r="VMT174" s="157"/>
      <c r="VMU174" s="157"/>
      <c r="VMV174" s="157"/>
      <c r="VMW174" s="157"/>
      <c r="VMX174" s="157"/>
      <c r="VMY174" s="157"/>
      <c r="VMZ174" s="157"/>
      <c r="VNA174" s="157"/>
      <c r="VNB174" s="157"/>
      <c r="VNC174" s="157"/>
      <c r="VND174" s="157"/>
      <c r="VNE174" s="157"/>
      <c r="VNF174" s="157"/>
      <c r="VNG174" s="157"/>
      <c r="VNH174" s="157"/>
      <c r="VNI174" s="157"/>
      <c r="VNJ174" s="157"/>
      <c r="VNK174" s="157"/>
      <c r="VNL174" s="157"/>
      <c r="VNM174" s="157"/>
      <c r="VNN174" s="157"/>
      <c r="VNO174" s="157"/>
      <c r="VNP174" s="157"/>
      <c r="VNQ174" s="157"/>
      <c r="VNR174" s="157"/>
      <c r="VNS174" s="157"/>
      <c r="VNT174" s="157"/>
      <c r="VNU174" s="157"/>
      <c r="VNV174" s="157"/>
      <c r="VNW174" s="157"/>
      <c r="VNX174" s="157"/>
      <c r="VNY174" s="157"/>
      <c r="VNZ174" s="157"/>
      <c r="VOA174" s="157"/>
      <c r="VOB174" s="157"/>
      <c r="VOC174" s="157"/>
      <c r="VOD174" s="157"/>
      <c r="VOE174" s="157"/>
      <c r="VOF174" s="157"/>
      <c r="VOG174" s="157"/>
      <c r="VOH174" s="157"/>
      <c r="VOI174" s="157"/>
      <c r="VOJ174" s="157"/>
      <c r="VOK174" s="157"/>
      <c r="VOL174" s="157"/>
      <c r="VOM174" s="157"/>
      <c r="VON174" s="157"/>
      <c r="VOO174" s="157"/>
      <c r="VOP174" s="157"/>
      <c r="VOQ174" s="157"/>
      <c r="VOR174" s="157"/>
      <c r="VOS174" s="157"/>
      <c r="VOT174" s="157"/>
      <c r="VOU174" s="157"/>
      <c r="VOV174" s="157"/>
      <c r="VOW174" s="157"/>
      <c r="VOX174" s="157"/>
      <c r="VOY174" s="157"/>
      <c r="VOZ174" s="157"/>
      <c r="VPA174" s="157"/>
      <c r="VPB174" s="157"/>
      <c r="VPC174" s="157"/>
      <c r="VPD174" s="157"/>
      <c r="VPE174" s="157"/>
      <c r="VPF174" s="157"/>
      <c r="VPG174" s="157"/>
      <c r="VPH174" s="157"/>
      <c r="VPI174" s="157"/>
      <c r="VPJ174" s="157"/>
      <c r="VPK174" s="157"/>
      <c r="VPL174" s="157"/>
      <c r="VPM174" s="157"/>
      <c r="VPN174" s="157"/>
      <c r="VPO174" s="157"/>
      <c r="VPP174" s="157"/>
      <c r="VPQ174" s="157"/>
      <c r="VPR174" s="157"/>
      <c r="VPS174" s="157"/>
      <c r="VPT174" s="157"/>
      <c r="VPU174" s="157"/>
      <c r="VPV174" s="157"/>
      <c r="VPW174" s="157"/>
      <c r="VPX174" s="157"/>
      <c r="VPY174" s="157"/>
      <c r="VPZ174" s="157"/>
      <c r="VQA174" s="157"/>
      <c r="VQB174" s="157"/>
      <c r="VQC174" s="157"/>
      <c r="VQD174" s="157"/>
      <c r="VQE174" s="157"/>
      <c r="VQF174" s="157"/>
      <c r="VQG174" s="157"/>
      <c r="VQH174" s="157"/>
      <c r="VQI174" s="157"/>
      <c r="VQJ174" s="157"/>
      <c r="VQK174" s="157"/>
      <c r="VQL174" s="157"/>
      <c r="VQM174" s="157"/>
      <c r="VQN174" s="157"/>
      <c r="VQO174" s="157"/>
      <c r="VQP174" s="157"/>
      <c r="VQQ174" s="157"/>
      <c r="VQR174" s="157"/>
      <c r="VQS174" s="157"/>
      <c r="VQT174" s="157"/>
      <c r="VQU174" s="157"/>
      <c r="VQV174" s="157"/>
      <c r="VQW174" s="157"/>
      <c r="VQX174" s="157"/>
      <c r="VQY174" s="157"/>
      <c r="VQZ174" s="157"/>
      <c r="VRA174" s="157"/>
      <c r="VRB174" s="157"/>
      <c r="VRC174" s="157"/>
      <c r="VRD174" s="157"/>
      <c r="VRE174" s="157"/>
      <c r="VRF174" s="157"/>
      <c r="VRG174" s="157"/>
      <c r="VRH174" s="157"/>
      <c r="VRI174" s="157"/>
      <c r="VRJ174" s="157"/>
      <c r="VRK174" s="157"/>
      <c r="VRL174" s="157"/>
      <c r="VRM174" s="157"/>
      <c r="VRN174" s="157"/>
      <c r="VRO174" s="157"/>
      <c r="VRP174" s="157"/>
      <c r="VRQ174" s="157"/>
      <c r="VRR174" s="157"/>
      <c r="VRS174" s="157"/>
      <c r="VRT174" s="157"/>
      <c r="VRU174" s="157"/>
      <c r="VRV174" s="157"/>
      <c r="VRW174" s="157"/>
      <c r="VRX174" s="157"/>
      <c r="VRY174" s="157"/>
      <c r="VRZ174" s="157"/>
      <c r="VSA174" s="157"/>
      <c r="VSB174" s="157"/>
      <c r="VSC174" s="157"/>
      <c r="VSD174" s="157"/>
      <c r="VSE174" s="157"/>
      <c r="VSF174" s="157"/>
      <c r="VSG174" s="157"/>
      <c r="VSH174" s="157"/>
      <c r="VSI174" s="157"/>
      <c r="VSJ174" s="157"/>
      <c r="VSK174" s="157"/>
      <c r="VSL174" s="157"/>
      <c r="VSM174" s="157"/>
      <c r="VSN174" s="157"/>
      <c r="VSO174" s="157"/>
      <c r="VSP174" s="157"/>
      <c r="VSQ174" s="157"/>
      <c r="VSR174" s="157"/>
      <c r="VSS174" s="157"/>
      <c r="VST174" s="157"/>
      <c r="VSU174" s="157"/>
      <c r="VSV174" s="157"/>
      <c r="VSW174" s="157"/>
      <c r="VSX174" s="157"/>
      <c r="VSY174" s="157"/>
      <c r="VSZ174" s="157"/>
      <c r="VTA174" s="157"/>
      <c r="VTB174" s="157"/>
      <c r="VTC174" s="157"/>
      <c r="VTD174" s="157"/>
      <c r="VTE174" s="157"/>
      <c r="VTF174" s="157"/>
      <c r="VTG174" s="157"/>
      <c r="VTH174" s="157"/>
      <c r="VTI174" s="157"/>
      <c r="VTJ174" s="157"/>
      <c r="VTK174" s="157"/>
      <c r="VTL174" s="157"/>
      <c r="VTM174" s="157"/>
      <c r="VTN174" s="157"/>
      <c r="VTO174" s="157"/>
      <c r="VTP174" s="157"/>
      <c r="VTQ174" s="157"/>
      <c r="VTR174" s="157"/>
      <c r="VTS174" s="157"/>
      <c r="VTT174" s="157"/>
      <c r="VTU174" s="157"/>
      <c r="VTV174" s="157"/>
      <c r="VTW174" s="157"/>
      <c r="VTX174" s="157"/>
      <c r="VTY174" s="157"/>
      <c r="VTZ174" s="157"/>
      <c r="VUA174" s="157"/>
      <c r="VUB174" s="157"/>
      <c r="VUC174" s="157"/>
      <c r="VUD174" s="157"/>
      <c r="VUE174" s="157"/>
      <c r="VUF174" s="157"/>
      <c r="VUG174" s="157"/>
      <c r="VUH174" s="157"/>
      <c r="VUI174" s="157"/>
      <c r="VUJ174" s="157"/>
      <c r="VUK174" s="157"/>
      <c r="VUL174" s="157"/>
      <c r="VUM174" s="157"/>
      <c r="VUN174" s="157"/>
      <c r="VUO174" s="157"/>
      <c r="VUP174" s="157"/>
      <c r="VUQ174" s="157"/>
      <c r="VUR174" s="157"/>
      <c r="VUS174" s="157"/>
      <c r="VUT174" s="157"/>
      <c r="VUU174" s="157"/>
      <c r="VUV174" s="157"/>
      <c r="VUW174" s="157"/>
      <c r="VUX174" s="157"/>
      <c r="VUY174" s="157"/>
      <c r="VUZ174" s="157"/>
      <c r="VVA174" s="157"/>
      <c r="VVB174" s="157"/>
      <c r="VVC174" s="157"/>
      <c r="VVD174" s="157"/>
      <c r="VVE174" s="157"/>
      <c r="VVF174" s="157"/>
      <c r="VVG174" s="157"/>
      <c r="VVH174" s="157"/>
      <c r="VVI174" s="157"/>
      <c r="VVJ174" s="157"/>
      <c r="VVK174" s="157"/>
      <c r="VVL174" s="157"/>
      <c r="VVM174" s="157"/>
      <c r="VVN174" s="157"/>
      <c r="VVO174" s="157"/>
      <c r="VVP174" s="157"/>
      <c r="VVQ174" s="157"/>
      <c r="VVR174" s="157"/>
      <c r="VVS174" s="157"/>
      <c r="VVT174" s="157"/>
      <c r="VVU174" s="157"/>
      <c r="VVV174" s="157"/>
      <c r="VVW174" s="157"/>
      <c r="VVX174" s="157"/>
      <c r="VVY174" s="157"/>
      <c r="VVZ174" s="157"/>
      <c r="VWA174" s="157"/>
      <c r="VWB174" s="157"/>
      <c r="VWC174" s="157"/>
      <c r="VWD174" s="157"/>
      <c r="VWE174" s="157"/>
      <c r="VWF174" s="157"/>
      <c r="VWG174" s="157"/>
      <c r="VWH174" s="157"/>
      <c r="VWI174" s="157"/>
      <c r="VWJ174" s="157"/>
      <c r="VWK174" s="157"/>
      <c r="VWL174" s="157"/>
      <c r="VWM174" s="157"/>
      <c r="VWN174" s="157"/>
      <c r="VWO174" s="157"/>
      <c r="VWP174" s="157"/>
      <c r="VWQ174" s="157"/>
      <c r="VWR174" s="157"/>
      <c r="VWS174" s="157"/>
      <c r="VWT174" s="157"/>
      <c r="VWU174" s="157"/>
      <c r="VWV174" s="157"/>
      <c r="VWW174" s="157"/>
      <c r="VWX174" s="157"/>
      <c r="VWY174" s="157"/>
      <c r="VWZ174" s="157"/>
      <c r="VXA174" s="157"/>
      <c r="VXB174" s="157"/>
      <c r="VXC174" s="157"/>
      <c r="VXD174" s="157"/>
      <c r="VXE174" s="157"/>
      <c r="VXF174" s="157"/>
      <c r="VXG174" s="157"/>
      <c r="VXH174" s="157"/>
      <c r="VXI174" s="157"/>
      <c r="VXJ174" s="157"/>
      <c r="VXK174" s="157"/>
      <c r="VXL174" s="157"/>
      <c r="VXM174" s="157"/>
      <c r="VXN174" s="157"/>
      <c r="VXO174" s="157"/>
      <c r="VXP174" s="157"/>
      <c r="VXQ174" s="157"/>
      <c r="VXR174" s="157"/>
      <c r="VXS174" s="157"/>
      <c r="VXT174" s="157"/>
      <c r="VXU174" s="157"/>
      <c r="VXV174" s="157"/>
      <c r="VXW174" s="157"/>
      <c r="VXX174" s="157"/>
      <c r="VXY174" s="157"/>
      <c r="VXZ174" s="157"/>
      <c r="VYA174" s="157"/>
      <c r="VYB174" s="157"/>
      <c r="VYC174" s="157"/>
      <c r="VYD174" s="157"/>
      <c r="VYE174" s="157"/>
      <c r="VYF174" s="157"/>
      <c r="VYG174" s="157"/>
      <c r="VYH174" s="157"/>
      <c r="VYI174" s="157"/>
      <c r="VYJ174" s="157"/>
      <c r="VYK174" s="157"/>
      <c r="VYL174" s="157"/>
      <c r="VYM174" s="157"/>
      <c r="VYN174" s="157"/>
      <c r="VYO174" s="157"/>
      <c r="VYP174" s="157"/>
      <c r="VYQ174" s="157"/>
      <c r="VYR174" s="157"/>
      <c r="VYS174" s="157"/>
      <c r="VYT174" s="157"/>
      <c r="VYU174" s="157"/>
      <c r="VYV174" s="157"/>
      <c r="VYW174" s="157"/>
      <c r="VYX174" s="157"/>
      <c r="VYY174" s="157"/>
      <c r="VYZ174" s="157"/>
      <c r="VZA174" s="157"/>
      <c r="VZB174" s="157"/>
      <c r="VZC174" s="157"/>
      <c r="VZD174" s="157"/>
      <c r="VZE174" s="157"/>
      <c r="VZF174" s="157"/>
      <c r="VZG174" s="157"/>
      <c r="VZH174" s="157"/>
      <c r="VZI174" s="157"/>
      <c r="VZJ174" s="157"/>
      <c r="VZK174" s="157"/>
      <c r="VZL174" s="157"/>
      <c r="VZM174" s="157"/>
      <c r="VZN174" s="157"/>
      <c r="VZO174" s="157"/>
      <c r="VZP174" s="157"/>
      <c r="VZQ174" s="157"/>
      <c r="VZR174" s="157"/>
      <c r="VZS174" s="157"/>
      <c r="VZT174" s="157"/>
      <c r="VZU174" s="157"/>
      <c r="VZV174" s="157"/>
      <c r="VZW174" s="157"/>
      <c r="VZX174" s="157"/>
      <c r="VZY174" s="157"/>
      <c r="VZZ174" s="157"/>
      <c r="WAA174" s="157"/>
      <c r="WAB174" s="157"/>
      <c r="WAC174" s="157"/>
      <c r="WAD174" s="157"/>
      <c r="WAE174" s="157"/>
      <c r="WAF174" s="157"/>
      <c r="WAG174" s="157"/>
      <c r="WAH174" s="157"/>
      <c r="WAI174" s="157"/>
      <c r="WAJ174" s="157"/>
      <c r="WAK174" s="157"/>
      <c r="WAL174" s="157"/>
      <c r="WAM174" s="157"/>
      <c r="WAN174" s="157"/>
      <c r="WAO174" s="157"/>
      <c r="WAP174" s="157"/>
      <c r="WAQ174" s="157"/>
      <c r="WAR174" s="157"/>
      <c r="WAS174" s="157"/>
      <c r="WAT174" s="157"/>
      <c r="WAU174" s="157"/>
      <c r="WAV174" s="157"/>
      <c r="WAW174" s="157"/>
      <c r="WAX174" s="157"/>
      <c r="WAY174" s="157"/>
      <c r="WAZ174" s="157"/>
      <c r="WBA174" s="157"/>
      <c r="WBB174" s="157"/>
      <c r="WBC174" s="157"/>
      <c r="WBD174" s="157"/>
      <c r="WBE174" s="157"/>
      <c r="WBF174" s="157"/>
      <c r="WBG174" s="157"/>
      <c r="WBH174" s="157"/>
      <c r="WBI174" s="157"/>
      <c r="WBJ174" s="157"/>
      <c r="WBK174" s="157"/>
      <c r="WBL174" s="157"/>
      <c r="WBM174" s="157"/>
      <c r="WBN174" s="157"/>
      <c r="WBO174" s="157"/>
      <c r="WBP174" s="157"/>
      <c r="WBQ174" s="157"/>
      <c r="WBR174" s="157"/>
      <c r="WBS174" s="157"/>
      <c r="WBT174" s="157"/>
      <c r="WBU174" s="157"/>
      <c r="WBV174" s="157"/>
      <c r="WBW174" s="157"/>
      <c r="WBX174" s="157"/>
      <c r="WBY174" s="157"/>
      <c r="WBZ174" s="157"/>
      <c r="WCA174" s="157"/>
      <c r="WCB174" s="157"/>
      <c r="WCC174" s="157"/>
      <c r="WCD174" s="157"/>
      <c r="WCE174" s="157"/>
      <c r="WCF174" s="157"/>
      <c r="WCG174" s="157"/>
      <c r="WCH174" s="157"/>
      <c r="WCI174" s="157"/>
      <c r="WCJ174" s="157"/>
      <c r="WCK174" s="157"/>
      <c r="WCL174" s="157"/>
      <c r="WCM174" s="157"/>
      <c r="WCN174" s="157"/>
      <c r="WCO174" s="157"/>
      <c r="WCP174" s="157"/>
      <c r="WCQ174" s="157"/>
      <c r="WCR174" s="157"/>
      <c r="WCS174" s="157"/>
      <c r="WCT174" s="157"/>
      <c r="WCU174" s="157"/>
      <c r="WCV174" s="157"/>
      <c r="WCW174" s="157"/>
      <c r="WCX174" s="157"/>
      <c r="WCY174" s="157"/>
      <c r="WCZ174" s="157"/>
      <c r="WDA174" s="157"/>
      <c r="WDB174" s="157"/>
      <c r="WDC174" s="157"/>
      <c r="WDD174" s="157"/>
      <c r="WDE174" s="157"/>
      <c r="WDF174" s="157"/>
      <c r="WDG174" s="157"/>
      <c r="WDH174" s="157"/>
      <c r="WDI174" s="157"/>
      <c r="WDJ174" s="157"/>
      <c r="WDK174" s="157"/>
      <c r="WDL174" s="157"/>
      <c r="WDM174" s="157"/>
      <c r="WDN174" s="157"/>
      <c r="WDO174" s="157"/>
      <c r="WDP174" s="157"/>
      <c r="WDQ174" s="157"/>
      <c r="WDR174" s="157"/>
      <c r="WDS174" s="157"/>
      <c r="WDT174" s="157"/>
      <c r="WDU174" s="157"/>
      <c r="WDV174" s="157"/>
      <c r="WDW174" s="157"/>
      <c r="WDX174" s="157"/>
      <c r="WDY174" s="157"/>
      <c r="WDZ174" s="157"/>
      <c r="WEA174" s="157"/>
      <c r="WEB174" s="157"/>
      <c r="WEC174" s="157"/>
      <c r="WED174" s="157"/>
      <c r="WEE174" s="157"/>
      <c r="WEF174" s="157"/>
      <c r="WEG174" s="157"/>
      <c r="WEH174" s="157"/>
      <c r="WEI174" s="157"/>
      <c r="WEJ174" s="157"/>
      <c r="WEK174" s="157"/>
      <c r="WEL174" s="157"/>
      <c r="WEM174" s="157"/>
      <c r="WEN174" s="157"/>
      <c r="WEO174" s="157"/>
      <c r="WEP174" s="157"/>
      <c r="WEQ174" s="157"/>
      <c r="WER174" s="157"/>
      <c r="WES174" s="157"/>
      <c r="WET174" s="157"/>
      <c r="WEU174" s="157"/>
      <c r="WEV174" s="157"/>
      <c r="WEW174" s="157"/>
      <c r="WEX174" s="157"/>
      <c r="WEY174" s="157"/>
      <c r="WEZ174" s="157"/>
      <c r="WFA174" s="157"/>
      <c r="WFB174" s="157"/>
      <c r="WFC174" s="157"/>
      <c r="WFD174" s="157"/>
      <c r="WFE174" s="157"/>
      <c r="WFF174" s="157"/>
      <c r="WFG174" s="157"/>
      <c r="WFH174" s="157"/>
      <c r="WFI174" s="157"/>
      <c r="WFJ174" s="157"/>
      <c r="WFK174" s="157"/>
      <c r="WFL174" s="157"/>
      <c r="WFM174" s="157"/>
      <c r="WFN174" s="157"/>
      <c r="WFO174" s="157"/>
      <c r="WFP174" s="157"/>
      <c r="WFQ174" s="157"/>
      <c r="WFR174" s="157"/>
      <c r="WFS174" s="157"/>
      <c r="WFT174" s="157"/>
      <c r="WFU174" s="157"/>
      <c r="WFV174" s="157"/>
      <c r="WFW174" s="157"/>
      <c r="WFX174" s="157"/>
      <c r="WFY174" s="157"/>
      <c r="WFZ174" s="157"/>
      <c r="WGA174" s="157"/>
      <c r="WGB174" s="157"/>
      <c r="WGC174" s="157"/>
      <c r="WGD174" s="157"/>
      <c r="WGE174" s="157"/>
      <c r="WGF174" s="157"/>
      <c r="WGG174" s="157"/>
      <c r="WGH174" s="157"/>
      <c r="WGI174" s="157"/>
      <c r="WGJ174" s="157"/>
      <c r="WGK174" s="157"/>
      <c r="WGL174" s="157"/>
      <c r="WGM174" s="157"/>
      <c r="WGN174" s="157"/>
      <c r="WGO174" s="157"/>
      <c r="WGP174" s="157"/>
      <c r="WGQ174" s="157"/>
      <c r="WGR174" s="157"/>
      <c r="WGS174" s="157"/>
      <c r="WGT174" s="157"/>
      <c r="WGU174" s="157"/>
      <c r="WGV174" s="157"/>
      <c r="WGW174" s="157"/>
      <c r="WGX174" s="157"/>
      <c r="WGY174" s="157"/>
      <c r="WGZ174" s="157"/>
      <c r="WHA174" s="157"/>
      <c r="WHB174" s="157"/>
      <c r="WHC174" s="157"/>
      <c r="WHD174" s="157"/>
      <c r="WHE174" s="157"/>
      <c r="WHF174" s="157"/>
      <c r="WHG174" s="157"/>
      <c r="WHH174" s="157"/>
      <c r="WHI174" s="157"/>
      <c r="WHJ174" s="157"/>
      <c r="WHK174" s="157"/>
      <c r="WHL174" s="157"/>
      <c r="WHM174" s="157"/>
      <c r="WHN174" s="157"/>
      <c r="WHO174" s="157"/>
      <c r="WHP174" s="157"/>
      <c r="WHQ174" s="157"/>
      <c r="WHR174" s="157"/>
      <c r="WHS174" s="157"/>
      <c r="WHT174" s="157"/>
      <c r="WHU174" s="157"/>
      <c r="WHV174" s="157"/>
      <c r="WHW174" s="157"/>
      <c r="WHX174" s="157"/>
      <c r="WHY174" s="157"/>
      <c r="WHZ174" s="157"/>
      <c r="WIA174" s="157"/>
      <c r="WIB174" s="157"/>
      <c r="WIC174" s="157"/>
      <c r="WID174" s="157"/>
      <c r="WIE174" s="157"/>
      <c r="WIF174" s="157"/>
      <c r="WIG174" s="157"/>
      <c r="WIH174" s="157"/>
      <c r="WII174" s="157"/>
      <c r="WIJ174" s="157"/>
      <c r="WIK174" s="157"/>
      <c r="WIL174" s="157"/>
      <c r="WIM174" s="157"/>
      <c r="WIN174" s="157"/>
      <c r="WIO174" s="157"/>
      <c r="WIP174" s="157"/>
      <c r="WIQ174" s="157"/>
      <c r="WIR174" s="157"/>
      <c r="WIS174" s="157"/>
      <c r="WIT174" s="157"/>
      <c r="WIU174" s="157"/>
      <c r="WIV174" s="157"/>
      <c r="WIW174" s="157"/>
      <c r="WIX174" s="157"/>
      <c r="WIY174" s="157"/>
      <c r="WIZ174" s="157"/>
      <c r="WJA174" s="157"/>
      <c r="WJB174" s="157"/>
      <c r="WJC174" s="157"/>
      <c r="WJD174" s="157"/>
      <c r="WJE174" s="157"/>
      <c r="WJF174" s="157"/>
      <c r="WJG174" s="157"/>
      <c r="WJH174" s="157"/>
      <c r="WJI174" s="157"/>
      <c r="WJJ174" s="157"/>
      <c r="WJK174" s="157"/>
      <c r="WJL174" s="157"/>
      <c r="WJM174" s="157"/>
      <c r="WJN174" s="157"/>
      <c r="WJO174" s="157"/>
      <c r="WJP174" s="157"/>
      <c r="WJQ174" s="157"/>
      <c r="WJR174" s="157"/>
      <c r="WJS174" s="157"/>
      <c r="WJT174" s="157"/>
      <c r="WJU174" s="157"/>
      <c r="WJV174" s="157"/>
      <c r="WJW174" s="157"/>
      <c r="WJX174" s="157"/>
      <c r="WJY174" s="157"/>
      <c r="WJZ174" s="157"/>
      <c r="WKA174" s="157"/>
      <c r="WKB174" s="157"/>
      <c r="WKC174" s="157"/>
      <c r="WKD174" s="157"/>
      <c r="WKE174" s="157"/>
      <c r="WKF174" s="157"/>
      <c r="WKG174" s="157"/>
      <c r="WKH174" s="157"/>
      <c r="WKI174" s="157"/>
      <c r="WKJ174" s="157"/>
      <c r="WKK174" s="157"/>
      <c r="WKL174" s="157"/>
      <c r="WKM174" s="157"/>
      <c r="WKN174" s="157"/>
      <c r="WKO174" s="157"/>
      <c r="WKP174" s="157"/>
      <c r="WKQ174" s="157"/>
      <c r="WKR174" s="157"/>
      <c r="WKS174" s="157"/>
      <c r="WKT174" s="157"/>
      <c r="WKU174" s="157"/>
      <c r="WKV174" s="157"/>
      <c r="WKW174" s="157"/>
      <c r="WKX174" s="157"/>
      <c r="WKY174" s="157"/>
      <c r="WKZ174" s="157"/>
      <c r="WLA174" s="157"/>
      <c r="WLB174" s="157"/>
      <c r="WLC174" s="157"/>
      <c r="WLD174" s="157"/>
      <c r="WLE174" s="157"/>
      <c r="WLF174" s="157"/>
      <c r="WLG174" s="157"/>
      <c r="WLH174" s="157"/>
      <c r="WLI174" s="157"/>
      <c r="WLJ174" s="157"/>
      <c r="WLK174" s="157"/>
      <c r="WLL174" s="157"/>
      <c r="WLM174" s="157"/>
      <c r="WLN174" s="157"/>
      <c r="WLO174" s="157"/>
      <c r="WLP174" s="157"/>
      <c r="WLQ174" s="157"/>
      <c r="WLR174" s="157"/>
      <c r="WLS174" s="157"/>
      <c r="WLT174" s="157"/>
      <c r="WLU174" s="157"/>
      <c r="WLV174" s="157"/>
      <c r="WLW174" s="157"/>
      <c r="WLX174" s="157"/>
      <c r="WLY174" s="157"/>
      <c r="WLZ174" s="157"/>
      <c r="WMA174" s="157"/>
      <c r="WMB174" s="157"/>
      <c r="WMC174" s="157"/>
      <c r="WMD174" s="157"/>
      <c r="WME174" s="157"/>
      <c r="WMF174" s="157"/>
      <c r="WMG174" s="157"/>
      <c r="WMH174" s="157"/>
      <c r="WMI174" s="157"/>
      <c r="WMJ174" s="157"/>
      <c r="WMK174" s="157"/>
      <c r="WML174" s="157"/>
      <c r="WMM174" s="157"/>
      <c r="WMN174" s="157"/>
      <c r="WMO174" s="157"/>
      <c r="WMP174" s="157"/>
      <c r="WMQ174" s="157"/>
      <c r="WMR174" s="157"/>
      <c r="WMS174" s="157"/>
      <c r="WMT174" s="157"/>
      <c r="WMU174" s="157"/>
      <c r="WMV174" s="157"/>
      <c r="WMW174" s="157"/>
      <c r="WMX174" s="157"/>
      <c r="WMY174" s="157"/>
      <c r="WMZ174" s="157"/>
      <c r="WNA174" s="157"/>
      <c r="WNB174" s="157"/>
      <c r="WNC174" s="157"/>
      <c r="WND174" s="157"/>
      <c r="WNE174" s="157"/>
      <c r="WNF174" s="157"/>
      <c r="WNG174" s="157"/>
      <c r="WNH174" s="157"/>
      <c r="WNI174" s="157"/>
      <c r="WNJ174" s="157"/>
      <c r="WNK174" s="157"/>
      <c r="WNL174" s="157"/>
      <c r="WNM174" s="157"/>
      <c r="WNN174" s="157"/>
      <c r="WNO174" s="157"/>
      <c r="WNP174" s="157"/>
      <c r="WNQ174" s="157"/>
      <c r="WNR174" s="157"/>
      <c r="WNS174" s="157"/>
      <c r="WNT174" s="157"/>
      <c r="WNU174" s="157"/>
      <c r="WNV174" s="157"/>
      <c r="WNW174" s="157"/>
      <c r="WNX174" s="157"/>
      <c r="WNY174" s="157"/>
      <c r="WNZ174" s="157"/>
      <c r="WOA174" s="157"/>
      <c r="WOB174" s="157"/>
      <c r="WOC174" s="157"/>
      <c r="WOD174" s="157"/>
      <c r="WOE174" s="157"/>
      <c r="WOF174" s="157"/>
      <c r="WOG174" s="157"/>
      <c r="WOH174" s="157"/>
      <c r="WOI174" s="157"/>
      <c r="WOJ174" s="157"/>
      <c r="WOK174" s="157"/>
      <c r="WOL174" s="157"/>
      <c r="WOM174" s="157"/>
      <c r="WON174" s="157"/>
      <c r="WOO174" s="157"/>
      <c r="WOP174" s="157"/>
      <c r="WOQ174" s="157"/>
      <c r="WOR174" s="157"/>
      <c r="WOS174" s="157"/>
      <c r="WOT174" s="157"/>
      <c r="WOU174" s="157"/>
      <c r="WOV174" s="157"/>
      <c r="WOW174" s="157"/>
      <c r="WOX174" s="157"/>
      <c r="WOY174" s="157"/>
      <c r="WOZ174" s="157"/>
      <c r="WPA174" s="157"/>
      <c r="WPB174" s="157"/>
      <c r="WPC174" s="157"/>
      <c r="WPD174" s="157"/>
      <c r="WPE174" s="157"/>
      <c r="WPF174" s="157"/>
      <c r="WPG174" s="157"/>
      <c r="WPH174" s="157"/>
      <c r="WPI174" s="157"/>
      <c r="WPJ174" s="157"/>
      <c r="WPK174" s="157"/>
      <c r="WPL174" s="157"/>
      <c r="WPM174" s="157"/>
      <c r="WPN174" s="157"/>
      <c r="WPO174" s="157"/>
      <c r="WPP174" s="157"/>
      <c r="WPQ174" s="157"/>
      <c r="WPR174" s="157"/>
      <c r="WPS174" s="157"/>
      <c r="WPT174" s="157"/>
      <c r="WPU174" s="157"/>
      <c r="WPV174" s="157"/>
      <c r="WPW174" s="157"/>
      <c r="WPX174" s="157"/>
      <c r="WPY174" s="157"/>
      <c r="WPZ174" s="157"/>
      <c r="WQA174" s="157"/>
      <c r="WQB174" s="157"/>
      <c r="WQC174" s="157"/>
      <c r="WQD174" s="157"/>
      <c r="WQE174" s="157"/>
      <c r="WQF174" s="157"/>
      <c r="WQG174" s="157"/>
      <c r="WQH174" s="157"/>
      <c r="WQI174" s="157"/>
      <c r="WQJ174" s="157"/>
      <c r="WQK174" s="157"/>
      <c r="WQL174" s="157"/>
      <c r="WQM174" s="157"/>
      <c r="WQN174" s="157"/>
      <c r="WQO174" s="157"/>
      <c r="WQP174" s="157"/>
      <c r="WQQ174" s="157"/>
      <c r="WQR174" s="157"/>
      <c r="WQS174" s="157"/>
      <c r="WQT174" s="157"/>
      <c r="WQU174" s="157"/>
      <c r="WQV174" s="157"/>
      <c r="WQW174" s="157"/>
      <c r="WQX174" s="157"/>
      <c r="WQY174" s="157"/>
      <c r="WQZ174" s="157"/>
      <c r="WRA174" s="157"/>
      <c r="WRB174" s="157"/>
      <c r="WRC174" s="157"/>
      <c r="WRD174" s="157"/>
      <c r="WRE174" s="157"/>
      <c r="WRF174" s="157"/>
      <c r="WRG174" s="157"/>
      <c r="WRH174" s="157"/>
      <c r="WRI174" s="157"/>
      <c r="WRJ174" s="157"/>
      <c r="WRK174" s="157"/>
      <c r="WRL174" s="157"/>
      <c r="WRM174" s="157"/>
      <c r="WRN174" s="157"/>
      <c r="WRO174" s="157"/>
      <c r="WRP174" s="157"/>
      <c r="WRQ174" s="157"/>
      <c r="WRR174" s="157"/>
      <c r="WRS174" s="157"/>
      <c r="WRT174" s="157"/>
      <c r="WRU174" s="157"/>
      <c r="WRV174" s="157"/>
      <c r="WRW174" s="157"/>
      <c r="WRX174" s="157"/>
      <c r="WRY174" s="157"/>
      <c r="WRZ174" s="157"/>
      <c r="WSA174" s="157"/>
      <c r="WSB174" s="157"/>
      <c r="WSC174" s="157"/>
      <c r="WSD174" s="157"/>
      <c r="WSE174" s="157"/>
      <c r="WSF174" s="157"/>
      <c r="WSG174" s="157"/>
      <c r="WSH174" s="157"/>
      <c r="WSI174" s="157"/>
      <c r="WSJ174" s="157"/>
      <c r="WSK174" s="157"/>
      <c r="WSL174" s="157"/>
      <c r="WSM174" s="157"/>
      <c r="WSN174" s="157"/>
      <c r="WSO174" s="157"/>
      <c r="WSP174" s="157"/>
      <c r="WSQ174" s="157"/>
      <c r="WSR174" s="157"/>
      <c r="WSS174" s="157"/>
      <c r="WST174" s="157"/>
      <c r="WSU174" s="157"/>
      <c r="WSV174" s="157"/>
      <c r="WSW174" s="157"/>
      <c r="WSX174" s="157"/>
      <c r="WSY174" s="157"/>
      <c r="WSZ174" s="157"/>
      <c r="WTA174" s="157"/>
      <c r="WTB174" s="157"/>
      <c r="WTC174" s="157"/>
      <c r="WTD174" s="157"/>
      <c r="WTE174" s="157"/>
      <c r="WTF174" s="157"/>
      <c r="WTG174" s="157"/>
      <c r="WTH174" s="157"/>
      <c r="WTI174" s="157"/>
      <c r="WTJ174" s="157"/>
      <c r="WTK174" s="157"/>
      <c r="WTL174" s="157"/>
      <c r="WTM174" s="157"/>
      <c r="WTN174" s="157"/>
      <c r="WTO174" s="157"/>
      <c r="WTP174" s="157"/>
      <c r="WTQ174" s="157"/>
      <c r="WTR174" s="157"/>
      <c r="WTS174" s="157"/>
      <c r="WTT174" s="157"/>
      <c r="WTU174" s="157"/>
      <c r="WTV174" s="157"/>
      <c r="WTW174" s="157"/>
      <c r="WTX174" s="157"/>
      <c r="WTY174" s="157"/>
      <c r="WTZ174" s="157"/>
      <c r="WUA174" s="157"/>
      <c r="WUB174" s="157"/>
      <c r="WUC174" s="157"/>
      <c r="WUD174" s="157"/>
      <c r="WUE174" s="157"/>
      <c r="WUF174" s="157"/>
      <c r="WUG174" s="157"/>
      <c r="WUH174" s="157"/>
      <c r="WUI174" s="157"/>
      <c r="WUJ174" s="157"/>
      <c r="WUK174" s="157"/>
      <c r="WUL174" s="157"/>
      <c r="WUM174" s="157"/>
      <c r="WUN174" s="157"/>
      <c r="WUO174" s="157"/>
      <c r="WUP174" s="157"/>
      <c r="WUQ174" s="157"/>
      <c r="WUR174" s="157"/>
      <c r="WUS174" s="157"/>
      <c r="WUT174" s="157"/>
      <c r="WUU174" s="157"/>
      <c r="WUV174" s="157"/>
      <c r="WUW174" s="157"/>
      <c r="WUX174" s="157"/>
      <c r="WUY174" s="157"/>
      <c r="WUZ174" s="157"/>
      <c r="WVA174" s="157"/>
      <c r="WVB174" s="157"/>
      <c r="WVC174" s="157"/>
      <c r="WVD174" s="157"/>
      <c r="WVE174" s="157"/>
      <c r="WVF174" s="157"/>
      <c r="WVG174" s="157"/>
      <c r="WVH174" s="157"/>
      <c r="WVI174" s="157"/>
      <c r="WVJ174" s="157"/>
      <c r="WVK174" s="157"/>
      <c r="WVL174" s="157"/>
      <c r="WVM174" s="157"/>
      <c r="WVN174" s="157"/>
      <c r="WVO174" s="157"/>
      <c r="WVP174" s="157"/>
      <c r="WVQ174" s="157"/>
      <c r="WVR174" s="157"/>
      <c r="WVS174" s="157"/>
      <c r="WVT174" s="157"/>
      <c r="WVU174" s="157"/>
      <c r="WVV174" s="157"/>
      <c r="WVW174" s="157"/>
      <c r="WVX174" s="157"/>
      <c r="WVY174" s="157"/>
      <c r="WVZ174" s="157"/>
      <c r="WWA174" s="157"/>
      <c r="WWB174" s="157"/>
      <c r="WWC174" s="157"/>
      <c r="WWD174" s="157"/>
      <c r="WWE174" s="157"/>
      <c r="WWF174" s="157"/>
      <c r="WWG174" s="157"/>
      <c r="WWH174" s="157"/>
      <c r="WWI174" s="157"/>
      <c r="WWJ174" s="157"/>
      <c r="WWK174" s="157"/>
      <c r="WWL174" s="157"/>
      <c r="WWM174" s="157"/>
      <c r="WWN174" s="157"/>
      <c r="WWO174" s="157"/>
      <c r="WWP174" s="157"/>
      <c r="WWQ174" s="157"/>
      <c r="WWR174" s="157"/>
      <c r="WWS174" s="157"/>
      <c r="WWT174" s="157"/>
      <c r="WWU174" s="157"/>
      <c r="WWV174" s="157"/>
      <c r="WWW174" s="157"/>
      <c r="WWX174" s="157"/>
      <c r="WWY174" s="157"/>
      <c r="WWZ174" s="157"/>
      <c r="WXA174" s="157"/>
      <c r="WXB174" s="157"/>
      <c r="WXC174" s="157"/>
      <c r="WXD174" s="157"/>
      <c r="WXE174" s="157"/>
      <c r="WXF174" s="157"/>
      <c r="WXG174" s="157"/>
      <c r="WXH174" s="157"/>
      <c r="WXI174" s="157"/>
      <c r="WXJ174" s="157"/>
      <c r="WXK174" s="157"/>
      <c r="WXL174" s="157"/>
      <c r="WXM174" s="157"/>
      <c r="WXN174" s="157"/>
      <c r="WXO174" s="157"/>
      <c r="WXP174" s="157"/>
      <c r="WXQ174" s="157"/>
      <c r="WXR174" s="157"/>
      <c r="WXS174" s="157"/>
      <c r="WXT174" s="157"/>
      <c r="WXU174" s="157"/>
      <c r="WXV174" s="157"/>
      <c r="WXW174" s="157"/>
      <c r="WXX174" s="157"/>
      <c r="WXY174" s="157"/>
      <c r="WXZ174" s="157"/>
      <c r="WYA174" s="157"/>
      <c r="WYB174" s="157"/>
      <c r="WYC174" s="157"/>
      <c r="WYD174" s="157"/>
      <c r="WYE174" s="157"/>
      <c r="WYF174" s="157"/>
      <c r="WYG174" s="157"/>
      <c r="WYH174" s="157"/>
      <c r="WYI174" s="157"/>
      <c r="WYJ174" s="157"/>
      <c r="WYK174" s="157"/>
      <c r="WYL174" s="157"/>
      <c r="WYM174" s="157"/>
      <c r="WYN174" s="157"/>
      <c r="WYO174" s="157"/>
      <c r="WYP174" s="157"/>
      <c r="WYQ174" s="157"/>
      <c r="WYR174" s="157"/>
      <c r="WYS174" s="157"/>
      <c r="WYT174" s="157"/>
      <c r="WYU174" s="157"/>
      <c r="WYV174" s="157"/>
      <c r="WYW174" s="157"/>
      <c r="WYX174" s="157"/>
      <c r="WYY174" s="157"/>
      <c r="WYZ174" s="157"/>
      <c r="WZA174" s="157"/>
      <c r="WZB174" s="157"/>
      <c r="WZC174" s="157"/>
      <c r="WZD174" s="157"/>
      <c r="WZE174" s="157"/>
      <c r="WZF174" s="157"/>
      <c r="WZG174" s="157"/>
      <c r="WZH174" s="157"/>
      <c r="WZI174" s="157"/>
      <c r="WZJ174" s="157"/>
      <c r="WZK174" s="157"/>
      <c r="WZL174" s="157"/>
      <c r="WZM174" s="157"/>
      <c r="WZN174" s="157"/>
      <c r="WZO174" s="157"/>
      <c r="WZP174" s="157"/>
      <c r="WZQ174" s="157"/>
      <c r="WZR174" s="157"/>
      <c r="WZS174" s="157"/>
      <c r="WZT174" s="157"/>
      <c r="WZU174" s="157"/>
      <c r="WZV174" s="157"/>
      <c r="WZW174" s="157"/>
      <c r="WZX174" s="157"/>
      <c r="WZY174" s="157"/>
      <c r="WZZ174" s="157"/>
      <c r="XAA174" s="157"/>
      <c r="XAB174" s="157"/>
      <c r="XAC174" s="157"/>
      <c r="XAD174" s="157"/>
      <c r="XAE174" s="157"/>
      <c r="XAF174" s="157"/>
      <c r="XAG174" s="157"/>
      <c r="XAH174" s="157"/>
      <c r="XAI174" s="157"/>
      <c r="XAJ174" s="157"/>
      <c r="XAK174" s="157"/>
      <c r="XAL174" s="157"/>
      <c r="XAM174" s="157"/>
      <c r="XAN174" s="157"/>
      <c r="XAO174" s="157"/>
      <c r="XAP174" s="157"/>
      <c r="XAQ174" s="157"/>
      <c r="XAR174" s="157"/>
      <c r="XAS174" s="157"/>
      <c r="XAT174" s="157"/>
      <c r="XAU174" s="157"/>
      <c r="XAV174" s="157"/>
      <c r="XAW174" s="157"/>
      <c r="XAX174" s="157"/>
      <c r="XAY174" s="157"/>
      <c r="XAZ174" s="157"/>
      <c r="XBA174" s="157"/>
      <c r="XBB174" s="157"/>
      <c r="XBC174" s="157"/>
      <c r="XBD174" s="157"/>
      <c r="XBE174" s="157"/>
      <c r="XBF174" s="157"/>
      <c r="XBG174" s="157"/>
      <c r="XBH174" s="157"/>
      <c r="XBI174" s="157"/>
      <c r="XBJ174" s="157"/>
      <c r="XBK174" s="157"/>
      <c r="XBL174" s="157"/>
      <c r="XBM174" s="157"/>
      <c r="XBN174" s="157"/>
      <c r="XBO174" s="157"/>
      <c r="XBP174" s="157"/>
      <c r="XBQ174" s="157"/>
      <c r="XBR174" s="157"/>
      <c r="XBS174" s="157"/>
      <c r="XBT174" s="157"/>
      <c r="XBU174" s="157"/>
      <c r="XBV174" s="157"/>
      <c r="XBW174" s="157"/>
      <c r="XBX174" s="157"/>
      <c r="XBY174" s="157"/>
      <c r="XBZ174" s="157"/>
      <c r="XCA174" s="157"/>
      <c r="XCB174" s="157"/>
      <c r="XCC174" s="157"/>
      <c r="XCD174" s="157"/>
      <c r="XCE174" s="157"/>
      <c r="XCF174" s="157"/>
      <c r="XCG174" s="157"/>
      <c r="XCH174" s="157"/>
      <c r="XCI174" s="157"/>
      <c r="XCJ174" s="157"/>
      <c r="XCK174" s="157"/>
      <c r="XCL174" s="157"/>
      <c r="XCM174" s="157"/>
      <c r="XCN174" s="157"/>
      <c r="XCO174" s="157"/>
      <c r="XCP174" s="157"/>
      <c r="XCQ174" s="157"/>
      <c r="XCR174" s="157"/>
      <c r="XCS174" s="157"/>
      <c r="XCT174" s="157"/>
      <c r="XCU174" s="157"/>
      <c r="XCV174" s="157"/>
      <c r="XCW174" s="157"/>
      <c r="XCX174" s="157"/>
      <c r="XCY174" s="157"/>
      <c r="XCZ174" s="157"/>
      <c r="XDA174" s="157"/>
      <c r="XDB174" s="157"/>
      <c r="XDC174" s="157"/>
      <c r="XDD174" s="157"/>
      <c r="XDE174" s="157"/>
      <c r="XDF174" s="157"/>
      <c r="XDG174" s="157"/>
      <c r="XDH174" s="157"/>
      <c r="XDI174" s="157"/>
      <c r="XDJ174" s="157"/>
      <c r="XDK174" s="157"/>
      <c r="XDL174" s="157"/>
      <c r="XDM174" s="157"/>
      <c r="XDN174" s="157"/>
      <c r="XDO174" s="157"/>
      <c r="XDP174" s="157"/>
      <c r="XDQ174" s="157"/>
      <c r="XDR174" s="157"/>
      <c r="XDS174" s="157"/>
      <c r="XDT174" s="157"/>
      <c r="XDU174" s="157"/>
      <c r="XDV174" s="157"/>
      <c r="XDW174" s="157"/>
      <c r="XDX174" s="157"/>
      <c r="XDY174" s="157"/>
      <c r="XDZ174" s="157"/>
      <c r="XEA174" s="157"/>
      <c r="XEB174" s="157"/>
      <c r="XEC174" s="157"/>
      <c r="XED174" s="157"/>
      <c r="XEE174" s="157"/>
      <c r="XEF174" s="157"/>
      <c r="XEG174" s="157"/>
      <c r="XEH174" s="157"/>
      <c r="XEI174" s="157"/>
      <c r="XEJ174" s="157"/>
      <c r="XEK174" s="157"/>
      <c r="XEL174" s="157"/>
      <c r="XEM174" s="157"/>
      <c r="XEN174" s="157"/>
      <c r="XEO174" s="157"/>
      <c r="XEP174" s="157"/>
      <c r="XEQ174" s="157"/>
      <c r="XER174" s="157"/>
      <c r="XES174" s="157"/>
    </row>
    <row r="175" spans="1:16373" s="220" customFormat="1" ht="46.2" customHeight="1" outlineLevel="2" x14ac:dyDescent="0.25">
      <c r="A175" s="133">
        <v>155</v>
      </c>
      <c r="B175" s="174" t="s">
        <v>561</v>
      </c>
      <c r="C175" s="174" t="s">
        <v>954</v>
      </c>
      <c r="D175" s="147" t="s">
        <v>577</v>
      </c>
      <c r="E175" s="235">
        <f t="shared" ref="E175:E206" si="115">G175+J175+K175</f>
        <v>1120</v>
      </c>
      <c r="F175" s="208">
        <v>0</v>
      </c>
      <c r="G175" s="235">
        <f t="shared" ref="G175:G206" si="116">H175+I175</f>
        <v>0</v>
      </c>
      <c r="H175" s="235">
        <v>0</v>
      </c>
      <c r="I175" s="235">
        <v>0</v>
      </c>
      <c r="J175" s="235">
        <v>1120</v>
      </c>
      <c r="K175" s="235">
        <v>0</v>
      </c>
      <c r="L175" s="235">
        <f t="shared" ref="L175:L206" si="117">M175+N175+Q175+R175</f>
        <v>1120</v>
      </c>
      <c r="M175" s="235">
        <v>0</v>
      </c>
      <c r="N175" s="235">
        <f t="shared" ref="N175:N206" si="118">O175+P175</f>
        <v>0</v>
      </c>
      <c r="O175" s="208">
        <v>0</v>
      </c>
      <c r="P175" s="208">
        <v>0</v>
      </c>
      <c r="Q175" s="242">
        <v>1120</v>
      </c>
      <c r="R175" s="242">
        <v>0</v>
      </c>
      <c r="S175" s="89" t="s">
        <v>578</v>
      </c>
      <c r="T175" s="173">
        <v>2021</v>
      </c>
      <c r="U175" s="157"/>
      <c r="V175" s="157"/>
      <c r="W175" s="157"/>
      <c r="X175" s="157"/>
      <c r="Y175" s="157"/>
      <c r="Z175" s="157"/>
      <c r="AA175" s="157"/>
      <c r="AB175" s="157"/>
      <c r="AC175" s="157"/>
      <c r="AD175" s="157"/>
      <c r="AE175" s="157"/>
      <c r="AF175" s="157"/>
      <c r="AG175" s="157"/>
      <c r="AH175" s="157"/>
      <c r="AI175" s="157"/>
      <c r="AJ175" s="157"/>
      <c r="AK175" s="157"/>
      <c r="AL175" s="157"/>
      <c r="AM175" s="157"/>
      <c r="AN175" s="157"/>
      <c r="AO175" s="157"/>
      <c r="AP175" s="157"/>
      <c r="AQ175" s="157"/>
      <c r="AR175" s="157"/>
      <c r="AS175" s="157"/>
      <c r="AT175" s="157"/>
      <c r="AU175" s="157"/>
      <c r="AV175" s="157"/>
      <c r="AW175" s="157"/>
      <c r="AX175" s="157"/>
      <c r="AY175" s="157"/>
      <c r="AZ175" s="157"/>
      <c r="BA175" s="157"/>
      <c r="BB175" s="157"/>
      <c r="BC175" s="157"/>
      <c r="BD175" s="157"/>
      <c r="BE175" s="157"/>
      <c r="BF175" s="157"/>
      <c r="BG175" s="157"/>
      <c r="BH175" s="157"/>
      <c r="BI175" s="157"/>
      <c r="BJ175" s="157"/>
      <c r="BK175" s="157"/>
      <c r="BL175" s="157"/>
      <c r="BM175" s="157"/>
      <c r="BN175" s="157"/>
      <c r="BO175" s="157"/>
      <c r="BP175" s="157"/>
      <c r="BQ175" s="157"/>
      <c r="BR175" s="157"/>
      <c r="BS175" s="157"/>
      <c r="BT175" s="157"/>
      <c r="BU175" s="157"/>
      <c r="BV175" s="157"/>
      <c r="BW175" s="157"/>
      <c r="BX175" s="157"/>
      <c r="BY175" s="157"/>
      <c r="BZ175" s="157"/>
      <c r="CA175" s="157"/>
      <c r="CB175" s="157"/>
      <c r="CC175" s="157"/>
      <c r="CD175" s="157"/>
      <c r="CE175" s="157"/>
      <c r="CF175" s="157"/>
      <c r="CG175" s="157"/>
      <c r="CH175" s="157"/>
      <c r="CI175" s="157"/>
      <c r="CJ175" s="157"/>
      <c r="CK175" s="157"/>
      <c r="CL175" s="157"/>
      <c r="CM175" s="157"/>
      <c r="CN175" s="157"/>
      <c r="CO175" s="157"/>
      <c r="CP175" s="157"/>
      <c r="CQ175" s="157"/>
      <c r="CR175" s="157"/>
      <c r="CS175" s="157"/>
      <c r="CT175" s="157"/>
      <c r="CU175" s="157"/>
      <c r="CV175" s="157"/>
      <c r="CW175" s="157"/>
      <c r="CX175" s="157"/>
      <c r="CY175" s="157"/>
      <c r="CZ175" s="157"/>
      <c r="DA175" s="157"/>
      <c r="DB175" s="157"/>
      <c r="DC175" s="157"/>
      <c r="DD175" s="157"/>
      <c r="DE175" s="157"/>
      <c r="DF175" s="157"/>
      <c r="DG175" s="157"/>
      <c r="DH175" s="157"/>
      <c r="DI175" s="157"/>
      <c r="DJ175" s="157"/>
      <c r="DK175" s="157"/>
      <c r="DL175" s="157"/>
      <c r="DM175" s="157"/>
      <c r="DN175" s="157"/>
      <c r="DO175" s="157"/>
      <c r="DP175" s="157"/>
      <c r="DQ175" s="157"/>
      <c r="DR175" s="157"/>
      <c r="DS175" s="157"/>
      <c r="DT175" s="157"/>
      <c r="DU175" s="157"/>
      <c r="DV175" s="157"/>
      <c r="DW175" s="157"/>
      <c r="DX175" s="157"/>
      <c r="DY175" s="157"/>
      <c r="DZ175" s="157"/>
      <c r="EA175" s="157"/>
      <c r="EB175" s="157"/>
      <c r="EC175" s="157"/>
      <c r="ED175" s="157"/>
      <c r="EE175" s="157"/>
      <c r="EF175" s="157"/>
      <c r="EG175" s="157"/>
      <c r="EH175" s="157"/>
      <c r="EI175" s="157"/>
      <c r="EJ175" s="157"/>
      <c r="EK175" s="157"/>
      <c r="EL175" s="157"/>
      <c r="EM175" s="157"/>
      <c r="EN175" s="157"/>
      <c r="EO175" s="157"/>
      <c r="EP175" s="157"/>
      <c r="EQ175" s="157"/>
      <c r="ER175" s="157"/>
      <c r="ES175" s="157"/>
      <c r="ET175" s="157"/>
      <c r="EU175" s="157"/>
      <c r="EV175" s="157"/>
      <c r="EW175" s="157"/>
      <c r="EX175" s="157"/>
      <c r="EY175" s="157"/>
      <c r="EZ175" s="157"/>
      <c r="FA175" s="157"/>
      <c r="FB175" s="157"/>
      <c r="FC175" s="157"/>
      <c r="FD175" s="157"/>
      <c r="FE175" s="157"/>
      <c r="FF175" s="157"/>
      <c r="FG175" s="157"/>
      <c r="FH175" s="157"/>
      <c r="FI175" s="157"/>
      <c r="FJ175" s="157"/>
      <c r="FK175" s="157"/>
      <c r="FL175" s="157"/>
      <c r="FM175" s="157"/>
      <c r="FN175" s="157"/>
      <c r="FO175" s="157"/>
      <c r="FP175" s="157"/>
      <c r="FQ175" s="157"/>
      <c r="FR175" s="157"/>
      <c r="FS175" s="157"/>
      <c r="FT175" s="157"/>
      <c r="FU175" s="157"/>
      <c r="FV175" s="157"/>
      <c r="FW175" s="157"/>
      <c r="FX175" s="157"/>
      <c r="FY175" s="157"/>
      <c r="FZ175" s="157"/>
      <c r="GA175" s="157"/>
      <c r="GB175" s="157"/>
      <c r="GC175" s="157"/>
      <c r="GD175" s="157"/>
      <c r="GE175" s="157"/>
      <c r="GF175" s="157"/>
      <c r="GG175" s="157"/>
      <c r="GH175" s="157"/>
      <c r="GI175" s="157"/>
      <c r="GJ175" s="157"/>
      <c r="GK175" s="157"/>
      <c r="GL175" s="157"/>
      <c r="GM175" s="157"/>
      <c r="GN175" s="157"/>
      <c r="GO175" s="157"/>
      <c r="GP175" s="157"/>
      <c r="GQ175" s="157"/>
      <c r="GR175" s="157"/>
      <c r="GS175" s="157"/>
      <c r="GT175" s="157"/>
      <c r="GU175" s="157"/>
      <c r="GV175" s="157"/>
      <c r="GW175" s="157"/>
      <c r="GX175" s="157"/>
      <c r="GY175" s="157"/>
      <c r="GZ175" s="157"/>
      <c r="HA175" s="157"/>
      <c r="HB175" s="157"/>
      <c r="HC175" s="157"/>
      <c r="HD175" s="157"/>
      <c r="HE175" s="157"/>
      <c r="HF175" s="157"/>
      <c r="HG175" s="157"/>
      <c r="HH175" s="157"/>
      <c r="HI175" s="157"/>
      <c r="HJ175" s="157"/>
      <c r="HK175" s="157"/>
      <c r="HL175" s="157"/>
      <c r="HM175" s="157"/>
      <c r="HN175" s="157"/>
      <c r="HO175" s="157"/>
      <c r="HP175" s="157"/>
      <c r="HQ175" s="157"/>
      <c r="HR175" s="157"/>
      <c r="HS175" s="157"/>
      <c r="HT175" s="157"/>
      <c r="HU175" s="157"/>
      <c r="HV175" s="157"/>
      <c r="HW175" s="157"/>
      <c r="HX175" s="157"/>
      <c r="HY175" s="157"/>
      <c r="HZ175" s="157"/>
      <c r="IA175" s="157"/>
      <c r="IB175" s="157"/>
      <c r="IC175" s="157"/>
      <c r="ID175" s="157"/>
      <c r="IE175" s="157"/>
      <c r="IF175" s="157"/>
      <c r="IG175" s="157"/>
      <c r="IH175" s="157"/>
      <c r="II175" s="157"/>
      <c r="IJ175" s="157"/>
      <c r="IK175" s="157"/>
      <c r="IL175" s="157"/>
      <c r="IM175" s="157"/>
      <c r="IN175" s="157"/>
      <c r="IO175" s="157"/>
      <c r="IP175" s="157"/>
      <c r="IQ175" s="157"/>
      <c r="IR175" s="157"/>
      <c r="IS175" s="157"/>
      <c r="IT175" s="157"/>
      <c r="IU175" s="157"/>
      <c r="IV175" s="157"/>
      <c r="IW175" s="157"/>
      <c r="IX175" s="157"/>
      <c r="IY175" s="157"/>
      <c r="IZ175" s="157"/>
      <c r="JA175" s="157"/>
      <c r="JB175" s="157"/>
      <c r="JC175" s="157"/>
      <c r="JD175" s="157"/>
      <c r="JE175" s="157"/>
      <c r="JF175" s="157"/>
      <c r="JG175" s="157"/>
      <c r="JH175" s="157"/>
      <c r="JI175" s="157"/>
      <c r="JJ175" s="157"/>
      <c r="JK175" s="157"/>
      <c r="JL175" s="157"/>
      <c r="JM175" s="157"/>
      <c r="JN175" s="157"/>
      <c r="JO175" s="157"/>
      <c r="JP175" s="157"/>
      <c r="JQ175" s="157"/>
      <c r="JR175" s="157"/>
      <c r="JS175" s="157"/>
      <c r="JT175" s="157"/>
      <c r="JU175" s="157"/>
      <c r="JV175" s="157"/>
      <c r="JW175" s="157"/>
      <c r="JX175" s="157"/>
      <c r="JY175" s="157"/>
      <c r="JZ175" s="157"/>
      <c r="KA175" s="157"/>
      <c r="KB175" s="157"/>
      <c r="KC175" s="157"/>
      <c r="KD175" s="157"/>
      <c r="KE175" s="157"/>
      <c r="KF175" s="157"/>
      <c r="KG175" s="157"/>
      <c r="KH175" s="157"/>
      <c r="KI175" s="157"/>
      <c r="KJ175" s="157"/>
      <c r="KK175" s="157"/>
      <c r="KL175" s="157"/>
      <c r="KM175" s="157"/>
      <c r="KN175" s="157"/>
      <c r="KO175" s="157"/>
      <c r="KP175" s="157"/>
      <c r="KQ175" s="157"/>
      <c r="KR175" s="157"/>
      <c r="KS175" s="157"/>
      <c r="KT175" s="157"/>
      <c r="KU175" s="157"/>
      <c r="KV175" s="157"/>
      <c r="KW175" s="157"/>
      <c r="KX175" s="157"/>
      <c r="KY175" s="157"/>
      <c r="KZ175" s="157"/>
      <c r="LA175" s="157"/>
      <c r="LB175" s="157"/>
      <c r="LC175" s="157"/>
      <c r="LD175" s="157"/>
      <c r="LE175" s="157"/>
      <c r="LF175" s="157"/>
      <c r="LG175" s="157"/>
      <c r="LH175" s="157"/>
      <c r="LI175" s="157"/>
      <c r="LJ175" s="157"/>
      <c r="LK175" s="157"/>
      <c r="LL175" s="157"/>
      <c r="LM175" s="157"/>
      <c r="LN175" s="157"/>
      <c r="LO175" s="157"/>
      <c r="LP175" s="157"/>
      <c r="LQ175" s="157"/>
      <c r="LR175" s="157"/>
      <c r="LS175" s="157"/>
      <c r="LT175" s="157"/>
      <c r="LU175" s="157"/>
      <c r="LV175" s="157"/>
      <c r="LW175" s="157"/>
      <c r="LX175" s="157"/>
      <c r="LY175" s="157"/>
      <c r="LZ175" s="157"/>
      <c r="MA175" s="157"/>
      <c r="MB175" s="157"/>
      <c r="MC175" s="157"/>
      <c r="MD175" s="157"/>
      <c r="ME175" s="157"/>
      <c r="MF175" s="157"/>
      <c r="MG175" s="157"/>
      <c r="MH175" s="157"/>
      <c r="MI175" s="157"/>
      <c r="MJ175" s="157"/>
      <c r="MK175" s="157"/>
      <c r="ML175" s="157"/>
      <c r="MM175" s="157"/>
      <c r="MN175" s="157"/>
      <c r="MO175" s="157"/>
      <c r="MP175" s="157"/>
      <c r="MQ175" s="157"/>
      <c r="MR175" s="157"/>
      <c r="MS175" s="157"/>
      <c r="MT175" s="157"/>
      <c r="MU175" s="157"/>
      <c r="MV175" s="157"/>
      <c r="MW175" s="157"/>
      <c r="MX175" s="157"/>
      <c r="MY175" s="157"/>
      <c r="MZ175" s="157"/>
      <c r="NA175" s="157"/>
      <c r="NB175" s="157"/>
      <c r="NC175" s="157"/>
      <c r="ND175" s="157"/>
      <c r="NE175" s="157"/>
      <c r="NF175" s="157"/>
      <c r="NG175" s="157"/>
      <c r="NH175" s="157"/>
      <c r="NI175" s="157"/>
      <c r="NJ175" s="157"/>
      <c r="NK175" s="157"/>
      <c r="NL175" s="157"/>
      <c r="NM175" s="157"/>
      <c r="NN175" s="157"/>
      <c r="NO175" s="157"/>
      <c r="NP175" s="157"/>
      <c r="NQ175" s="157"/>
      <c r="NR175" s="157"/>
      <c r="NS175" s="157"/>
      <c r="NT175" s="157"/>
      <c r="NU175" s="157"/>
      <c r="NV175" s="157"/>
      <c r="NW175" s="157"/>
      <c r="NX175" s="157"/>
      <c r="NY175" s="157"/>
      <c r="NZ175" s="157"/>
      <c r="OA175" s="157"/>
      <c r="OB175" s="157"/>
      <c r="OC175" s="157"/>
      <c r="OD175" s="157"/>
      <c r="OE175" s="157"/>
      <c r="OF175" s="157"/>
      <c r="OG175" s="157"/>
      <c r="OH175" s="157"/>
      <c r="OI175" s="157"/>
      <c r="OJ175" s="157"/>
      <c r="OK175" s="157"/>
      <c r="OL175" s="157"/>
      <c r="OM175" s="157"/>
      <c r="ON175" s="157"/>
      <c r="OO175" s="157"/>
      <c r="OP175" s="157"/>
      <c r="OQ175" s="157"/>
      <c r="OR175" s="157"/>
      <c r="OS175" s="157"/>
      <c r="OT175" s="157"/>
      <c r="OU175" s="157"/>
      <c r="OV175" s="157"/>
      <c r="OW175" s="157"/>
      <c r="OX175" s="157"/>
      <c r="OY175" s="157"/>
      <c r="OZ175" s="157"/>
      <c r="PA175" s="157"/>
      <c r="PB175" s="157"/>
      <c r="PC175" s="157"/>
      <c r="PD175" s="157"/>
      <c r="PE175" s="157"/>
      <c r="PF175" s="157"/>
      <c r="PG175" s="157"/>
      <c r="PH175" s="157"/>
      <c r="PI175" s="157"/>
      <c r="PJ175" s="157"/>
      <c r="PK175" s="157"/>
      <c r="PL175" s="157"/>
      <c r="PM175" s="157"/>
      <c r="PN175" s="157"/>
      <c r="PO175" s="157"/>
      <c r="PP175" s="157"/>
      <c r="PQ175" s="157"/>
      <c r="PR175" s="157"/>
      <c r="PS175" s="157"/>
      <c r="PT175" s="157"/>
      <c r="PU175" s="157"/>
      <c r="PV175" s="157"/>
      <c r="PW175" s="157"/>
      <c r="PX175" s="157"/>
      <c r="PY175" s="157"/>
      <c r="PZ175" s="157"/>
      <c r="QA175" s="157"/>
      <c r="QB175" s="157"/>
      <c r="QC175" s="157"/>
      <c r="QD175" s="157"/>
      <c r="QE175" s="157"/>
      <c r="QF175" s="157"/>
      <c r="QG175" s="157"/>
      <c r="QH175" s="157"/>
      <c r="QI175" s="157"/>
      <c r="QJ175" s="157"/>
      <c r="QK175" s="157"/>
      <c r="QL175" s="157"/>
      <c r="QM175" s="157"/>
      <c r="QN175" s="157"/>
      <c r="QO175" s="157"/>
      <c r="QP175" s="157"/>
      <c r="QQ175" s="157"/>
      <c r="QR175" s="157"/>
      <c r="QS175" s="157"/>
      <c r="QT175" s="157"/>
      <c r="QU175" s="157"/>
      <c r="QV175" s="157"/>
      <c r="QW175" s="157"/>
      <c r="QX175" s="157"/>
      <c r="QY175" s="157"/>
      <c r="QZ175" s="157"/>
      <c r="RA175" s="157"/>
      <c r="RB175" s="157"/>
      <c r="RC175" s="157"/>
      <c r="RD175" s="157"/>
      <c r="RE175" s="157"/>
      <c r="RF175" s="157"/>
      <c r="RG175" s="157"/>
      <c r="RH175" s="157"/>
      <c r="RI175" s="157"/>
      <c r="RJ175" s="157"/>
      <c r="RK175" s="157"/>
      <c r="RL175" s="157"/>
      <c r="RM175" s="157"/>
      <c r="RN175" s="157"/>
      <c r="RO175" s="157"/>
      <c r="RP175" s="157"/>
      <c r="RQ175" s="157"/>
      <c r="RR175" s="157"/>
      <c r="RS175" s="157"/>
      <c r="RT175" s="157"/>
      <c r="RU175" s="157"/>
      <c r="RV175" s="157"/>
      <c r="RW175" s="157"/>
      <c r="RX175" s="157"/>
      <c r="RY175" s="157"/>
      <c r="RZ175" s="157"/>
      <c r="SA175" s="157"/>
      <c r="SB175" s="157"/>
      <c r="SC175" s="157"/>
      <c r="SD175" s="157"/>
      <c r="SE175" s="157"/>
      <c r="SF175" s="157"/>
      <c r="SG175" s="157"/>
      <c r="SH175" s="157"/>
      <c r="SI175" s="157"/>
      <c r="SJ175" s="157"/>
      <c r="SK175" s="157"/>
      <c r="SL175" s="157"/>
      <c r="SM175" s="157"/>
      <c r="SN175" s="157"/>
      <c r="SO175" s="157"/>
      <c r="SP175" s="157"/>
      <c r="SQ175" s="157"/>
      <c r="SR175" s="157"/>
      <c r="SS175" s="157"/>
      <c r="ST175" s="157"/>
      <c r="SU175" s="157"/>
      <c r="SV175" s="157"/>
      <c r="SW175" s="157"/>
      <c r="SX175" s="157"/>
      <c r="SY175" s="157"/>
      <c r="SZ175" s="157"/>
      <c r="TA175" s="157"/>
      <c r="TB175" s="157"/>
      <c r="TC175" s="157"/>
      <c r="TD175" s="157"/>
      <c r="TE175" s="157"/>
      <c r="TF175" s="157"/>
      <c r="TG175" s="157"/>
      <c r="TH175" s="157"/>
      <c r="TI175" s="157"/>
      <c r="TJ175" s="157"/>
      <c r="TK175" s="157"/>
      <c r="TL175" s="157"/>
      <c r="TM175" s="157"/>
      <c r="TN175" s="157"/>
      <c r="TO175" s="157"/>
      <c r="TP175" s="157"/>
      <c r="TQ175" s="157"/>
      <c r="TR175" s="157"/>
      <c r="TS175" s="157"/>
      <c r="TT175" s="157"/>
      <c r="TU175" s="157"/>
      <c r="TV175" s="157"/>
      <c r="TW175" s="157"/>
      <c r="TX175" s="157"/>
      <c r="TY175" s="157"/>
      <c r="TZ175" s="157"/>
      <c r="UA175" s="157"/>
      <c r="UB175" s="157"/>
      <c r="UC175" s="157"/>
      <c r="UD175" s="157"/>
      <c r="UE175" s="157"/>
      <c r="UF175" s="157"/>
      <c r="UG175" s="157"/>
      <c r="UH175" s="157"/>
      <c r="UI175" s="157"/>
      <c r="UJ175" s="157"/>
      <c r="UK175" s="157"/>
      <c r="UL175" s="157"/>
      <c r="UM175" s="157"/>
      <c r="UN175" s="157"/>
      <c r="UO175" s="157"/>
      <c r="UP175" s="157"/>
      <c r="UQ175" s="157"/>
      <c r="UR175" s="157"/>
      <c r="US175" s="157"/>
      <c r="UT175" s="157"/>
      <c r="UU175" s="157"/>
      <c r="UV175" s="157"/>
      <c r="UW175" s="157"/>
      <c r="UX175" s="157"/>
      <c r="UY175" s="157"/>
      <c r="UZ175" s="157"/>
      <c r="VA175" s="157"/>
      <c r="VB175" s="157"/>
      <c r="VC175" s="157"/>
      <c r="VD175" s="157"/>
      <c r="VE175" s="157"/>
      <c r="VF175" s="157"/>
      <c r="VG175" s="157"/>
      <c r="VH175" s="157"/>
      <c r="VI175" s="157"/>
      <c r="VJ175" s="157"/>
      <c r="VK175" s="157"/>
      <c r="VL175" s="157"/>
      <c r="VM175" s="157"/>
      <c r="VN175" s="157"/>
      <c r="VO175" s="157"/>
      <c r="VP175" s="157"/>
      <c r="VQ175" s="157"/>
      <c r="VR175" s="157"/>
      <c r="VS175" s="157"/>
      <c r="VT175" s="157"/>
      <c r="VU175" s="157"/>
      <c r="VV175" s="157"/>
      <c r="VW175" s="157"/>
      <c r="VX175" s="157"/>
      <c r="VY175" s="157"/>
      <c r="VZ175" s="157"/>
      <c r="WA175" s="157"/>
      <c r="WB175" s="157"/>
      <c r="WC175" s="157"/>
      <c r="WD175" s="157"/>
      <c r="WE175" s="157"/>
      <c r="WF175" s="157"/>
      <c r="WG175" s="157"/>
      <c r="WH175" s="157"/>
      <c r="WI175" s="157"/>
      <c r="WJ175" s="157"/>
      <c r="WK175" s="157"/>
      <c r="WL175" s="157"/>
      <c r="WM175" s="157"/>
      <c r="WN175" s="157"/>
      <c r="WO175" s="157"/>
      <c r="WP175" s="157"/>
      <c r="WQ175" s="157"/>
      <c r="WR175" s="157"/>
      <c r="WS175" s="157"/>
      <c r="WT175" s="157"/>
      <c r="WU175" s="157"/>
      <c r="WV175" s="157"/>
      <c r="WW175" s="157"/>
      <c r="WX175" s="157"/>
      <c r="WY175" s="157"/>
      <c r="WZ175" s="157"/>
      <c r="XA175" s="157"/>
      <c r="XB175" s="157"/>
      <c r="XC175" s="157"/>
      <c r="XD175" s="157"/>
      <c r="XE175" s="157"/>
      <c r="XF175" s="157"/>
      <c r="XG175" s="157"/>
      <c r="XH175" s="157"/>
      <c r="XI175" s="157"/>
      <c r="XJ175" s="157"/>
      <c r="XK175" s="157"/>
      <c r="XL175" s="157"/>
      <c r="XM175" s="157"/>
      <c r="XN175" s="157"/>
      <c r="XO175" s="157"/>
      <c r="XP175" s="157"/>
      <c r="XQ175" s="157"/>
      <c r="XR175" s="157"/>
      <c r="XS175" s="157"/>
      <c r="XT175" s="157"/>
      <c r="XU175" s="157"/>
      <c r="XV175" s="157"/>
      <c r="XW175" s="157"/>
      <c r="XX175" s="157"/>
      <c r="XY175" s="157"/>
      <c r="XZ175" s="157"/>
      <c r="YA175" s="157"/>
      <c r="YB175" s="157"/>
      <c r="YC175" s="157"/>
      <c r="YD175" s="157"/>
      <c r="YE175" s="157"/>
      <c r="YF175" s="157"/>
      <c r="YG175" s="157"/>
      <c r="YH175" s="157"/>
      <c r="YI175" s="157"/>
      <c r="YJ175" s="157"/>
      <c r="YK175" s="157"/>
      <c r="YL175" s="157"/>
      <c r="YM175" s="157"/>
      <c r="YN175" s="157"/>
      <c r="YO175" s="157"/>
      <c r="YP175" s="157"/>
      <c r="YQ175" s="157"/>
      <c r="YR175" s="157"/>
      <c r="YS175" s="157"/>
      <c r="YT175" s="157"/>
      <c r="YU175" s="157"/>
      <c r="YV175" s="157"/>
      <c r="YW175" s="157"/>
      <c r="YX175" s="157"/>
      <c r="YY175" s="157"/>
      <c r="YZ175" s="157"/>
      <c r="ZA175" s="157"/>
      <c r="ZB175" s="157"/>
      <c r="ZC175" s="157"/>
      <c r="ZD175" s="157"/>
      <c r="ZE175" s="157"/>
      <c r="ZF175" s="157"/>
      <c r="ZG175" s="157"/>
      <c r="ZH175" s="157"/>
      <c r="ZI175" s="157"/>
      <c r="ZJ175" s="157"/>
      <c r="ZK175" s="157"/>
      <c r="ZL175" s="157"/>
      <c r="ZM175" s="157"/>
      <c r="ZN175" s="157"/>
      <c r="ZO175" s="157"/>
      <c r="ZP175" s="157"/>
      <c r="ZQ175" s="157"/>
      <c r="ZR175" s="157"/>
      <c r="ZS175" s="157"/>
      <c r="ZT175" s="157"/>
      <c r="ZU175" s="157"/>
      <c r="ZV175" s="157"/>
      <c r="ZW175" s="157"/>
      <c r="ZX175" s="157"/>
      <c r="ZY175" s="157"/>
      <c r="ZZ175" s="157"/>
      <c r="AAA175" s="157"/>
      <c r="AAB175" s="157"/>
      <c r="AAC175" s="157"/>
      <c r="AAD175" s="157"/>
      <c r="AAE175" s="157"/>
      <c r="AAF175" s="157"/>
      <c r="AAG175" s="157"/>
      <c r="AAH175" s="157"/>
      <c r="AAI175" s="157"/>
      <c r="AAJ175" s="157"/>
      <c r="AAK175" s="157"/>
      <c r="AAL175" s="157"/>
      <c r="AAM175" s="157"/>
      <c r="AAN175" s="157"/>
      <c r="AAO175" s="157"/>
      <c r="AAP175" s="157"/>
      <c r="AAQ175" s="157"/>
      <c r="AAR175" s="157"/>
      <c r="AAS175" s="157"/>
      <c r="AAT175" s="157"/>
      <c r="AAU175" s="157"/>
      <c r="AAV175" s="157"/>
      <c r="AAW175" s="157"/>
      <c r="AAX175" s="157"/>
      <c r="AAY175" s="157"/>
      <c r="AAZ175" s="157"/>
      <c r="ABA175" s="157"/>
      <c r="ABB175" s="157"/>
      <c r="ABC175" s="157"/>
      <c r="ABD175" s="157"/>
      <c r="ABE175" s="157"/>
      <c r="ABF175" s="157"/>
      <c r="ABG175" s="157"/>
      <c r="ABH175" s="157"/>
      <c r="ABI175" s="157"/>
      <c r="ABJ175" s="157"/>
      <c r="ABK175" s="157"/>
      <c r="ABL175" s="157"/>
      <c r="ABM175" s="157"/>
      <c r="ABN175" s="157"/>
      <c r="ABO175" s="157"/>
      <c r="ABP175" s="157"/>
      <c r="ABQ175" s="157"/>
      <c r="ABR175" s="157"/>
      <c r="ABS175" s="157"/>
      <c r="ABT175" s="157"/>
      <c r="ABU175" s="157"/>
      <c r="ABV175" s="157"/>
      <c r="ABW175" s="157"/>
      <c r="ABX175" s="157"/>
      <c r="ABY175" s="157"/>
      <c r="ABZ175" s="157"/>
      <c r="ACA175" s="157"/>
      <c r="ACB175" s="157"/>
      <c r="ACC175" s="157"/>
      <c r="ACD175" s="157"/>
      <c r="ACE175" s="157"/>
      <c r="ACF175" s="157"/>
      <c r="ACG175" s="157"/>
      <c r="ACH175" s="157"/>
      <c r="ACI175" s="157"/>
      <c r="ACJ175" s="157"/>
      <c r="ACK175" s="157"/>
      <c r="ACL175" s="157"/>
      <c r="ACM175" s="157"/>
      <c r="ACN175" s="157"/>
      <c r="ACO175" s="157"/>
      <c r="ACP175" s="157"/>
      <c r="ACQ175" s="157"/>
      <c r="ACR175" s="157"/>
      <c r="ACS175" s="157"/>
      <c r="ACT175" s="157"/>
      <c r="ACU175" s="157"/>
      <c r="ACV175" s="157"/>
      <c r="ACW175" s="157"/>
      <c r="ACX175" s="157"/>
      <c r="ACY175" s="157"/>
      <c r="ACZ175" s="157"/>
      <c r="ADA175" s="157"/>
      <c r="ADB175" s="157"/>
      <c r="ADC175" s="157"/>
      <c r="ADD175" s="157"/>
      <c r="ADE175" s="157"/>
      <c r="ADF175" s="157"/>
      <c r="ADG175" s="157"/>
      <c r="ADH175" s="157"/>
      <c r="ADI175" s="157"/>
      <c r="ADJ175" s="157"/>
      <c r="ADK175" s="157"/>
      <c r="ADL175" s="157"/>
      <c r="ADM175" s="157"/>
      <c r="ADN175" s="157"/>
      <c r="ADO175" s="157"/>
      <c r="ADP175" s="157"/>
      <c r="ADQ175" s="157"/>
      <c r="ADR175" s="157"/>
      <c r="ADS175" s="157"/>
      <c r="ADT175" s="157"/>
      <c r="ADU175" s="157"/>
      <c r="ADV175" s="157"/>
      <c r="ADW175" s="157"/>
      <c r="ADX175" s="157"/>
      <c r="ADY175" s="157"/>
      <c r="ADZ175" s="157"/>
      <c r="AEA175" s="157"/>
      <c r="AEB175" s="157"/>
      <c r="AEC175" s="157"/>
      <c r="AED175" s="157"/>
      <c r="AEE175" s="157"/>
      <c r="AEF175" s="157"/>
      <c r="AEG175" s="157"/>
      <c r="AEH175" s="157"/>
      <c r="AEI175" s="157"/>
      <c r="AEJ175" s="157"/>
      <c r="AEK175" s="157"/>
      <c r="AEL175" s="157"/>
      <c r="AEM175" s="157"/>
      <c r="AEN175" s="157"/>
      <c r="AEO175" s="157"/>
      <c r="AEP175" s="157"/>
      <c r="AEQ175" s="157"/>
      <c r="AER175" s="157"/>
      <c r="AES175" s="157"/>
      <c r="AET175" s="157"/>
      <c r="AEU175" s="157"/>
      <c r="AEV175" s="157"/>
      <c r="AEW175" s="157"/>
      <c r="AEX175" s="157"/>
      <c r="AEY175" s="157"/>
      <c r="AEZ175" s="157"/>
      <c r="AFA175" s="157"/>
      <c r="AFB175" s="157"/>
      <c r="AFC175" s="157"/>
      <c r="AFD175" s="157"/>
      <c r="AFE175" s="157"/>
      <c r="AFF175" s="157"/>
      <c r="AFG175" s="157"/>
      <c r="AFH175" s="157"/>
      <c r="AFI175" s="157"/>
      <c r="AFJ175" s="157"/>
      <c r="AFK175" s="157"/>
      <c r="AFL175" s="157"/>
      <c r="AFM175" s="157"/>
      <c r="AFN175" s="157"/>
      <c r="AFO175" s="157"/>
      <c r="AFP175" s="157"/>
      <c r="AFQ175" s="157"/>
      <c r="AFR175" s="157"/>
      <c r="AFS175" s="157"/>
      <c r="AFT175" s="157"/>
      <c r="AFU175" s="157"/>
      <c r="AFV175" s="157"/>
      <c r="AFW175" s="157"/>
      <c r="AFX175" s="157"/>
      <c r="AFY175" s="157"/>
      <c r="AFZ175" s="157"/>
      <c r="AGA175" s="157"/>
      <c r="AGB175" s="157"/>
      <c r="AGC175" s="157"/>
      <c r="AGD175" s="157"/>
      <c r="AGE175" s="157"/>
      <c r="AGF175" s="157"/>
      <c r="AGG175" s="157"/>
      <c r="AGH175" s="157"/>
      <c r="AGI175" s="157"/>
      <c r="AGJ175" s="157"/>
      <c r="AGK175" s="157"/>
      <c r="AGL175" s="157"/>
      <c r="AGM175" s="157"/>
      <c r="AGN175" s="157"/>
      <c r="AGO175" s="157"/>
      <c r="AGP175" s="157"/>
      <c r="AGQ175" s="157"/>
      <c r="AGR175" s="157"/>
      <c r="AGS175" s="157"/>
      <c r="AGT175" s="157"/>
      <c r="AGU175" s="157"/>
      <c r="AGV175" s="157"/>
      <c r="AGW175" s="157"/>
      <c r="AGX175" s="157"/>
      <c r="AGY175" s="157"/>
      <c r="AGZ175" s="157"/>
      <c r="AHA175" s="157"/>
      <c r="AHB175" s="157"/>
      <c r="AHC175" s="157"/>
      <c r="AHD175" s="157"/>
      <c r="AHE175" s="157"/>
      <c r="AHF175" s="157"/>
      <c r="AHG175" s="157"/>
      <c r="AHH175" s="157"/>
      <c r="AHI175" s="157"/>
      <c r="AHJ175" s="157"/>
      <c r="AHK175" s="157"/>
      <c r="AHL175" s="157"/>
      <c r="AHM175" s="157"/>
      <c r="AHN175" s="157"/>
      <c r="AHO175" s="157"/>
      <c r="AHP175" s="157"/>
      <c r="AHQ175" s="157"/>
      <c r="AHR175" s="157"/>
      <c r="AHS175" s="157"/>
      <c r="AHT175" s="157"/>
      <c r="AHU175" s="157"/>
      <c r="AHV175" s="157"/>
      <c r="AHW175" s="157"/>
      <c r="AHX175" s="157"/>
      <c r="AHY175" s="157"/>
      <c r="AHZ175" s="157"/>
      <c r="AIA175" s="157"/>
      <c r="AIB175" s="157"/>
      <c r="AIC175" s="157"/>
      <c r="AID175" s="157"/>
      <c r="AIE175" s="157"/>
      <c r="AIF175" s="157"/>
      <c r="AIG175" s="157"/>
      <c r="AIH175" s="157"/>
      <c r="AII175" s="157"/>
      <c r="AIJ175" s="157"/>
      <c r="AIK175" s="157"/>
      <c r="AIL175" s="157"/>
      <c r="AIM175" s="157"/>
      <c r="AIN175" s="157"/>
      <c r="AIO175" s="157"/>
      <c r="AIP175" s="157"/>
      <c r="AIQ175" s="157"/>
      <c r="AIR175" s="157"/>
      <c r="AIS175" s="157"/>
      <c r="AIT175" s="157"/>
      <c r="AIU175" s="157"/>
      <c r="AIV175" s="157"/>
      <c r="AIW175" s="157"/>
      <c r="AIX175" s="157"/>
      <c r="AIY175" s="157"/>
      <c r="AIZ175" s="157"/>
      <c r="AJA175" s="157"/>
      <c r="AJB175" s="157"/>
      <c r="AJC175" s="157"/>
      <c r="AJD175" s="157"/>
      <c r="AJE175" s="157"/>
      <c r="AJF175" s="157"/>
      <c r="AJG175" s="157"/>
      <c r="AJH175" s="157"/>
      <c r="AJI175" s="157"/>
      <c r="AJJ175" s="157"/>
      <c r="AJK175" s="157"/>
      <c r="AJL175" s="157"/>
      <c r="AJM175" s="157"/>
      <c r="AJN175" s="157"/>
      <c r="AJO175" s="157"/>
      <c r="AJP175" s="157"/>
      <c r="AJQ175" s="157"/>
      <c r="AJR175" s="157"/>
      <c r="AJS175" s="157"/>
      <c r="AJT175" s="157"/>
      <c r="AJU175" s="157"/>
      <c r="AJV175" s="157"/>
      <c r="AJW175" s="157"/>
      <c r="AJX175" s="157"/>
      <c r="AJY175" s="157"/>
      <c r="AJZ175" s="157"/>
      <c r="AKA175" s="157"/>
      <c r="AKB175" s="157"/>
      <c r="AKC175" s="157"/>
      <c r="AKD175" s="157"/>
      <c r="AKE175" s="157"/>
      <c r="AKF175" s="157"/>
      <c r="AKG175" s="157"/>
      <c r="AKH175" s="157"/>
      <c r="AKI175" s="157"/>
      <c r="AKJ175" s="157"/>
      <c r="AKK175" s="157"/>
      <c r="AKL175" s="157"/>
      <c r="AKM175" s="157"/>
      <c r="AKN175" s="157"/>
      <c r="AKO175" s="157"/>
      <c r="AKP175" s="157"/>
      <c r="AKQ175" s="157"/>
      <c r="AKR175" s="157"/>
      <c r="AKS175" s="157"/>
      <c r="AKT175" s="157"/>
      <c r="AKU175" s="157"/>
      <c r="AKV175" s="157"/>
      <c r="AKW175" s="157"/>
      <c r="AKX175" s="157"/>
      <c r="AKY175" s="157"/>
      <c r="AKZ175" s="157"/>
      <c r="ALA175" s="157"/>
      <c r="ALB175" s="157"/>
      <c r="ALC175" s="157"/>
      <c r="ALD175" s="157"/>
      <c r="ALE175" s="157"/>
      <c r="ALF175" s="157"/>
      <c r="ALG175" s="157"/>
      <c r="ALH175" s="157"/>
      <c r="ALI175" s="157"/>
      <c r="ALJ175" s="157"/>
      <c r="ALK175" s="157"/>
      <c r="ALL175" s="157"/>
      <c r="ALM175" s="157"/>
      <c r="ALN175" s="157"/>
      <c r="ALO175" s="157"/>
      <c r="ALP175" s="157"/>
      <c r="ALQ175" s="157"/>
      <c r="ALR175" s="157"/>
      <c r="ALS175" s="157"/>
      <c r="ALT175" s="157"/>
      <c r="ALU175" s="157"/>
      <c r="ALV175" s="157"/>
      <c r="ALW175" s="157"/>
      <c r="ALX175" s="157"/>
      <c r="ALY175" s="157"/>
      <c r="ALZ175" s="157"/>
      <c r="AMA175" s="157"/>
      <c r="AMB175" s="157"/>
      <c r="AMC175" s="157"/>
      <c r="AMD175" s="157"/>
      <c r="AME175" s="157"/>
      <c r="AMF175" s="157"/>
      <c r="AMG175" s="157"/>
      <c r="AMH175" s="157"/>
      <c r="AMI175" s="157"/>
      <c r="AMJ175" s="157"/>
      <c r="AMK175" s="157"/>
      <c r="AML175" s="157"/>
      <c r="AMM175" s="157"/>
      <c r="AMN175" s="157"/>
      <c r="AMO175" s="157"/>
      <c r="AMP175" s="157"/>
      <c r="AMQ175" s="157"/>
      <c r="AMR175" s="157"/>
      <c r="AMS175" s="157"/>
      <c r="AMT175" s="157"/>
      <c r="AMU175" s="157"/>
      <c r="AMV175" s="157"/>
      <c r="AMW175" s="157"/>
      <c r="AMX175" s="157"/>
      <c r="AMY175" s="157"/>
      <c r="AMZ175" s="157"/>
      <c r="ANA175" s="157"/>
      <c r="ANB175" s="157"/>
      <c r="ANC175" s="157"/>
      <c r="AND175" s="157"/>
      <c r="ANE175" s="157"/>
      <c r="ANF175" s="157"/>
      <c r="ANG175" s="157"/>
      <c r="ANH175" s="157"/>
      <c r="ANI175" s="157"/>
      <c r="ANJ175" s="157"/>
      <c r="ANK175" s="157"/>
      <c r="ANL175" s="157"/>
      <c r="ANM175" s="157"/>
      <c r="ANN175" s="157"/>
      <c r="ANO175" s="157"/>
      <c r="ANP175" s="157"/>
      <c r="ANQ175" s="157"/>
      <c r="ANR175" s="157"/>
      <c r="ANS175" s="157"/>
      <c r="ANT175" s="157"/>
      <c r="ANU175" s="157"/>
      <c r="ANV175" s="157"/>
      <c r="ANW175" s="157"/>
      <c r="ANX175" s="157"/>
      <c r="ANY175" s="157"/>
      <c r="ANZ175" s="157"/>
      <c r="AOA175" s="157"/>
      <c r="AOB175" s="157"/>
      <c r="AOC175" s="157"/>
      <c r="AOD175" s="157"/>
      <c r="AOE175" s="157"/>
      <c r="AOF175" s="157"/>
      <c r="AOG175" s="157"/>
      <c r="AOH175" s="157"/>
      <c r="AOI175" s="157"/>
      <c r="AOJ175" s="157"/>
      <c r="AOK175" s="157"/>
      <c r="AOL175" s="157"/>
      <c r="AOM175" s="157"/>
      <c r="AON175" s="157"/>
      <c r="AOO175" s="157"/>
      <c r="AOP175" s="157"/>
      <c r="AOQ175" s="157"/>
      <c r="AOR175" s="157"/>
      <c r="AOS175" s="157"/>
      <c r="AOT175" s="157"/>
      <c r="AOU175" s="157"/>
      <c r="AOV175" s="157"/>
      <c r="AOW175" s="157"/>
      <c r="AOX175" s="157"/>
      <c r="AOY175" s="157"/>
      <c r="AOZ175" s="157"/>
      <c r="APA175" s="157"/>
      <c r="APB175" s="157"/>
      <c r="APC175" s="157"/>
      <c r="APD175" s="157"/>
      <c r="APE175" s="157"/>
      <c r="APF175" s="157"/>
      <c r="APG175" s="157"/>
      <c r="APH175" s="157"/>
      <c r="API175" s="157"/>
      <c r="APJ175" s="157"/>
      <c r="APK175" s="157"/>
      <c r="APL175" s="157"/>
      <c r="APM175" s="157"/>
      <c r="APN175" s="157"/>
      <c r="APO175" s="157"/>
      <c r="APP175" s="157"/>
      <c r="APQ175" s="157"/>
      <c r="APR175" s="157"/>
      <c r="APS175" s="157"/>
      <c r="APT175" s="157"/>
      <c r="APU175" s="157"/>
      <c r="APV175" s="157"/>
      <c r="APW175" s="157"/>
      <c r="APX175" s="157"/>
      <c r="APY175" s="157"/>
      <c r="APZ175" s="157"/>
      <c r="AQA175" s="157"/>
      <c r="AQB175" s="157"/>
      <c r="AQC175" s="157"/>
      <c r="AQD175" s="157"/>
      <c r="AQE175" s="157"/>
      <c r="AQF175" s="157"/>
      <c r="AQG175" s="157"/>
      <c r="AQH175" s="157"/>
      <c r="AQI175" s="157"/>
      <c r="AQJ175" s="157"/>
      <c r="AQK175" s="157"/>
      <c r="AQL175" s="157"/>
      <c r="AQM175" s="157"/>
      <c r="AQN175" s="157"/>
      <c r="AQO175" s="157"/>
      <c r="AQP175" s="157"/>
      <c r="AQQ175" s="157"/>
      <c r="AQR175" s="157"/>
      <c r="AQS175" s="157"/>
      <c r="AQT175" s="157"/>
      <c r="AQU175" s="157"/>
      <c r="AQV175" s="157"/>
      <c r="AQW175" s="157"/>
      <c r="AQX175" s="157"/>
      <c r="AQY175" s="157"/>
      <c r="AQZ175" s="157"/>
      <c r="ARA175" s="157"/>
      <c r="ARB175" s="157"/>
      <c r="ARC175" s="157"/>
      <c r="ARD175" s="157"/>
      <c r="ARE175" s="157"/>
      <c r="ARF175" s="157"/>
      <c r="ARG175" s="157"/>
      <c r="ARH175" s="157"/>
      <c r="ARI175" s="157"/>
      <c r="ARJ175" s="157"/>
      <c r="ARK175" s="157"/>
      <c r="ARL175" s="157"/>
      <c r="ARM175" s="157"/>
      <c r="ARN175" s="157"/>
      <c r="ARO175" s="157"/>
      <c r="ARP175" s="157"/>
      <c r="ARQ175" s="157"/>
      <c r="ARR175" s="157"/>
      <c r="ARS175" s="157"/>
      <c r="ART175" s="157"/>
      <c r="ARU175" s="157"/>
      <c r="ARV175" s="157"/>
      <c r="ARW175" s="157"/>
      <c r="ARX175" s="157"/>
      <c r="ARY175" s="157"/>
      <c r="ARZ175" s="157"/>
      <c r="ASA175" s="157"/>
      <c r="ASB175" s="157"/>
      <c r="ASC175" s="157"/>
      <c r="ASD175" s="157"/>
      <c r="ASE175" s="157"/>
      <c r="ASF175" s="157"/>
      <c r="ASG175" s="157"/>
      <c r="ASH175" s="157"/>
      <c r="ASI175" s="157"/>
      <c r="ASJ175" s="157"/>
      <c r="ASK175" s="157"/>
      <c r="ASL175" s="157"/>
      <c r="ASM175" s="157"/>
      <c r="ASN175" s="157"/>
      <c r="ASO175" s="157"/>
      <c r="ASP175" s="157"/>
      <c r="ASQ175" s="157"/>
      <c r="ASR175" s="157"/>
      <c r="ASS175" s="157"/>
      <c r="AST175" s="157"/>
      <c r="ASU175" s="157"/>
      <c r="ASV175" s="157"/>
      <c r="ASW175" s="157"/>
      <c r="ASX175" s="157"/>
      <c r="ASY175" s="157"/>
      <c r="ASZ175" s="157"/>
      <c r="ATA175" s="157"/>
      <c r="ATB175" s="157"/>
      <c r="ATC175" s="157"/>
      <c r="ATD175" s="157"/>
      <c r="ATE175" s="157"/>
      <c r="ATF175" s="157"/>
      <c r="ATG175" s="157"/>
      <c r="ATH175" s="157"/>
      <c r="ATI175" s="157"/>
      <c r="ATJ175" s="157"/>
      <c r="ATK175" s="157"/>
      <c r="ATL175" s="157"/>
      <c r="ATM175" s="157"/>
      <c r="ATN175" s="157"/>
      <c r="ATO175" s="157"/>
      <c r="ATP175" s="157"/>
      <c r="ATQ175" s="157"/>
      <c r="ATR175" s="157"/>
      <c r="ATS175" s="157"/>
      <c r="ATT175" s="157"/>
      <c r="ATU175" s="157"/>
      <c r="ATV175" s="157"/>
      <c r="ATW175" s="157"/>
      <c r="ATX175" s="157"/>
      <c r="ATY175" s="157"/>
      <c r="ATZ175" s="157"/>
      <c r="AUA175" s="157"/>
      <c r="AUB175" s="157"/>
      <c r="AUC175" s="157"/>
      <c r="AUD175" s="157"/>
      <c r="AUE175" s="157"/>
      <c r="AUF175" s="157"/>
      <c r="AUG175" s="157"/>
      <c r="AUH175" s="157"/>
      <c r="AUI175" s="157"/>
      <c r="AUJ175" s="157"/>
      <c r="AUK175" s="157"/>
      <c r="AUL175" s="157"/>
      <c r="AUM175" s="157"/>
      <c r="AUN175" s="157"/>
      <c r="AUO175" s="157"/>
      <c r="AUP175" s="157"/>
      <c r="AUQ175" s="157"/>
      <c r="AUR175" s="157"/>
      <c r="AUS175" s="157"/>
      <c r="AUT175" s="157"/>
      <c r="AUU175" s="157"/>
      <c r="AUV175" s="157"/>
      <c r="AUW175" s="157"/>
      <c r="AUX175" s="157"/>
      <c r="AUY175" s="157"/>
      <c r="AUZ175" s="157"/>
      <c r="AVA175" s="157"/>
      <c r="AVB175" s="157"/>
      <c r="AVC175" s="157"/>
      <c r="AVD175" s="157"/>
      <c r="AVE175" s="157"/>
      <c r="AVF175" s="157"/>
      <c r="AVG175" s="157"/>
      <c r="AVH175" s="157"/>
      <c r="AVI175" s="157"/>
      <c r="AVJ175" s="157"/>
      <c r="AVK175" s="157"/>
      <c r="AVL175" s="157"/>
      <c r="AVM175" s="157"/>
      <c r="AVN175" s="157"/>
      <c r="AVO175" s="157"/>
      <c r="AVP175" s="157"/>
      <c r="AVQ175" s="157"/>
      <c r="AVR175" s="157"/>
      <c r="AVS175" s="157"/>
      <c r="AVT175" s="157"/>
      <c r="AVU175" s="157"/>
      <c r="AVV175" s="157"/>
      <c r="AVW175" s="157"/>
      <c r="AVX175" s="157"/>
      <c r="AVY175" s="157"/>
      <c r="AVZ175" s="157"/>
      <c r="AWA175" s="157"/>
      <c r="AWB175" s="157"/>
      <c r="AWC175" s="157"/>
      <c r="AWD175" s="157"/>
      <c r="AWE175" s="157"/>
      <c r="AWF175" s="157"/>
      <c r="AWG175" s="157"/>
      <c r="AWH175" s="157"/>
      <c r="AWI175" s="157"/>
      <c r="AWJ175" s="157"/>
      <c r="AWK175" s="157"/>
      <c r="AWL175" s="157"/>
      <c r="AWM175" s="157"/>
      <c r="AWN175" s="157"/>
      <c r="AWO175" s="157"/>
      <c r="AWP175" s="157"/>
      <c r="AWQ175" s="157"/>
      <c r="AWR175" s="157"/>
      <c r="AWS175" s="157"/>
      <c r="AWT175" s="157"/>
      <c r="AWU175" s="157"/>
      <c r="AWV175" s="157"/>
      <c r="AWW175" s="157"/>
      <c r="AWX175" s="157"/>
      <c r="AWY175" s="157"/>
      <c r="AWZ175" s="157"/>
      <c r="AXA175" s="157"/>
      <c r="AXB175" s="157"/>
      <c r="AXC175" s="157"/>
      <c r="AXD175" s="157"/>
      <c r="AXE175" s="157"/>
      <c r="AXF175" s="157"/>
      <c r="AXG175" s="157"/>
      <c r="AXH175" s="157"/>
      <c r="AXI175" s="157"/>
      <c r="AXJ175" s="157"/>
      <c r="AXK175" s="157"/>
      <c r="AXL175" s="157"/>
      <c r="AXM175" s="157"/>
      <c r="AXN175" s="157"/>
      <c r="AXO175" s="157"/>
      <c r="AXP175" s="157"/>
      <c r="AXQ175" s="157"/>
      <c r="AXR175" s="157"/>
      <c r="AXS175" s="157"/>
      <c r="AXT175" s="157"/>
      <c r="AXU175" s="157"/>
      <c r="AXV175" s="157"/>
      <c r="AXW175" s="157"/>
      <c r="AXX175" s="157"/>
      <c r="AXY175" s="157"/>
      <c r="AXZ175" s="157"/>
      <c r="AYA175" s="157"/>
      <c r="AYB175" s="157"/>
      <c r="AYC175" s="157"/>
      <c r="AYD175" s="157"/>
      <c r="AYE175" s="157"/>
      <c r="AYF175" s="157"/>
      <c r="AYG175" s="157"/>
      <c r="AYH175" s="157"/>
      <c r="AYI175" s="157"/>
      <c r="AYJ175" s="157"/>
      <c r="AYK175" s="157"/>
      <c r="AYL175" s="157"/>
      <c r="AYM175" s="157"/>
      <c r="AYN175" s="157"/>
      <c r="AYO175" s="157"/>
      <c r="AYP175" s="157"/>
      <c r="AYQ175" s="157"/>
      <c r="AYR175" s="157"/>
      <c r="AYS175" s="157"/>
      <c r="AYT175" s="157"/>
      <c r="AYU175" s="157"/>
      <c r="AYV175" s="157"/>
      <c r="AYW175" s="157"/>
      <c r="AYX175" s="157"/>
      <c r="AYY175" s="157"/>
      <c r="AYZ175" s="157"/>
      <c r="AZA175" s="157"/>
      <c r="AZB175" s="157"/>
      <c r="AZC175" s="157"/>
      <c r="AZD175" s="157"/>
      <c r="AZE175" s="157"/>
      <c r="AZF175" s="157"/>
      <c r="AZG175" s="157"/>
      <c r="AZH175" s="157"/>
      <c r="AZI175" s="157"/>
      <c r="AZJ175" s="157"/>
      <c r="AZK175" s="157"/>
      <c r="AZL175" s="157"/>
      <c r="AZM175" s="157"/>
      <c r="AZN175" s="157"/>
      <c r="AZO175" s="157"/>
      <c r="AZP175" s="157"/>
      <c r="AZQ175" s="157"/>
      <c r="AZR175" s="157"/>
      <c r="AZS175" s="157"/>
      <c r="AZT175" s="157"/>
      <c r="AZU175" s="157"/>
      <c r="AZV175" s="157"/>
      <c r="AZW175" s="157"/>
      <c r="AZX175" s="157"/>
      <c r="AZY175" s="157"/>
      <c r="AZZ175" s="157"/>
      <c r="BAA175" s="157"/>
      <c r="BAB175" s="157"/>
      <c r="BAC175" s="157"/>
      <c r="BAD175" s="157"/>
      <c r="BAE175" s="157"/>
      <c r="BAF175" s="157"/>
      <c r="BAG175" s="157"/>
      <c r="BAH175" s="157"/>
      <c r="BAI175" s="157"/>
      <c r="BAJ175" s="157"/>
      <c r="BAK175" s="157"/>
      <c r="BAL175" s="157"/>
      <c r="BAM175" s="157"/>
      <c r="BAN175" s="157"/>
      <c r="BAO175" s="157"/>
      <c r="BAP175" s="157"/>
      <c r="BAQ175" s="157"/>
      <c r="BAR175" s="157"/>
      <c r="BAS175" s="157"/>
      <c r="BAT175" s="157"/>
      <c r="BAU175" s="157"/>
      <c r="BAV175" s="157"/>
      <c r="BAW175" s="157"/>
      <c r="BAX175" s="157"/>
      <c r="BAY175" s="157"/>
      <c r="BAZ175" s="157"/>
      <c r="BBA175" s="157"/>
      <c r="BBB175" s="157"/>
      <c r="BBC175" s="157"/>
      <c r="BBD175" s="157"/>
      <c r="BBE175" s="157"/>
      <c r="BBF175" s="157"/>
      <c r="BBG175" s="157"/>
      <c r="BBH175" s="157"/>
      <c r="BBI175" s="157"/>
      <c r="BBJ175" s="157"/>
      <c r="BBK175" s="157"/>
      <c r="BBL175" s="157"/>
      <c r="BBM175" s="157"/>
      <c r="BBN175" s="157"/>
      <c r="BBO175" s="157"/>
      <c r="BBP175" s="157"/>
      <c r="BBQ175" s="157"/>
      <c r="BBR175" s="157"/>
      <c r="BBS175" s="157"/>
      <c r="BBT175" s="157"/>
      <c r="BBU175" s="157"/>
      <c r="BBV175" s="157"/>
      <c r="BBW175" s="157"/>
      <c r="BBX175" s="157"/>
      <c r="BBY175" s="157"/>
      <c r="BBZ175" s="157"/>
      <c r="BCA175" s="157"/>
      <c r="BCB175" s="157"/>
      <c r="BCC175" s="157"/>
      <c r="BCD175" s="157"/>
      <c r="BCE175" s="157"/>
      <c r="BCF175" s="157"/>
      <c r="BCG175" s="157"/>
      <c r="BCH175" s="157"/>
      <c r="BCI175" s="157"/>
      <c r="BCJ175" s="157"/>
      <c r="BCK175" s="157"/>
      <c r="BCL175" s="157"/>
      <c r="BCM175" s="157"/>
      <c r="BCN175" s="157"/>
      <c r="BCO175" s="157"/>
      <c r="BCP175" s="157"/>
      <c r="BCQ175" s="157"/>
      <c r="BCR175" s="157"/>
      <c r="BCS175" s="157"/>
      <c r="BCT175" s="157"/>
      <c r="BCU175" s="157"/>
      <c r="BCV175" s="157"/>
      <c r="BCW175" s="157"/>
      <c r="BCX175" s="157"/>
      <c r="BCY175" s="157"/>
      <c r="BCZ175" s="157"/>
      <c r="BDA175" s="157"/>
      <c r="BDB175" s="157"/>
      <c r="BDC175" s="157"/>
      <c r="BDD175" s="157"/>
      <c r="BDE175" s="157"/>
      <c r="BDF175" s="157"/>
      <c r="BDG175" s="157"/>
      <c r="BDH175" s="157"/>
      <c r="BDI175" s="157"/>
      <c r="BDJ175" s="157"/>
      <c r="BDK175" s="157"/>
      <c r="BDL175" s="157"/>
      <c r="BDM175" s="157"/>
      <c r="BDN175" s="157"/>
      <c r="BDO175" s="157"/>
      <c r="BDP175" s="157"/>
      <c r="BDQ175" s="157"/>
      <c r="BDR175" s="157"/>
      <c r="BDS175" s="157"/>
      <c r="BDT175" s="157"/>
      <c r="BDU175" s="157"/>
      <c r="BDV175" s="157"/>
      <c r="BDW175" s="157"/>
      <c r="BDX175" s="157"/>
      <c r="BDY175" s="157"/>
      <c r="BDZ175" s="157"/>
      <c r="BEA175" s="157"/>
      <c r="BEB175" s="157"/>
      <c r="BEC175" s="157"/>
      <c r="BED175" s="157"/>
      <c r="BEE175" s="157"/>
      <c r="BEF175" s="157"/>
      <c r="BEG175" s="157"/>
      <c r="BEH175" s="157"/>
      <c r="BEI175" s="157"/>
      <c r="BEJ175" s="157"/>
      <c r="BEK175" s="157"/>
      <c r="BEL175" s="157"/>
      <c r="BEM175" s="157"/>
      <c r="BEN175" s="157"/>
      <c r="BEO175" s="157"/>
      <c r="BEP175" s="157"/>
      <c r="BEQ175" s="157"/>
      <c r="BER175" s="157"/>
      <c r="BES175" s="157"/>
      <c r="BET175" s="157"/>
      <c r="BEU175" s="157"/>
      <c r="BEV175" s="157"/>
      <c r="BEW175" s="157"/>
      <c r="BEX175" s="157"/>
      <c r="BEY175" s="157"/>
      <c r="BEZ175" s="157"/>
      <c r="BFA175" s="157"/>
      <c r="BFB175" s="157"/>
      <c r="BFC175" s="157"/>
      <c r="BFD175" s="157"/>
      <c r="BFE175" s="157"/>
      <c r="BFF175" s="157"/>
      <c r="BFG175" s="157"/>
      <c r="BFH175" s="157"/>
      <c r="BFI175" s="157"/>
      <c r="BFJ175" s="157"/>
      <c r="BFK175" s="157"/>
      <c r="BFL175" s="157"/>
      <c r="BFM175" s="157"/>
      <c r="BFN175" s="157"/>
      <c r="BFO175" s="157"/>
      <c r="BFP175" s="157"/>
      <c r="BFQ175" s="157"/>
      <c r="BFR175" s="157"/>
      <c r="BFS175" s="157"/>
      <c r="BFT175" s="157"/>
      <c r="BFU175" s="157"/>
      <c r="BFV175" s="157"/>
      <c r="BFW175" s="157"/>
      <c r="BFX175" s="157"/>
      <c r="BFY175" s="157"/>
      <c r="BFZ175" s="157"/>
      <c r="BGA175" s="157"/>
      <c r="BGB175" s="157"/>
      <c r="BGC175" s="157"/>
      <c r="BGD175" s="157"/>
      <c r="BGE175" s="157"/>
      <c r="BGF175" s="157"/>
      <c r="BGG175" s="157"/>
      <c r="BGH175" s="157"/>
      <c r="BGI175" s="157"/>
      <c r="BGJ175" s="157"/>
      <c r="BGK175" s="157"/>
      <c r="BGL175" s="157"/>
      <c r="BGM175" s="157"/>
      <c r="BGN175" s="157"/>
      <c r="BGO175" s="157"/>
      <c r="BGP175" s="157"/>
      <c r="BGQ175" s="157"/>
      <c r="BGR175" s="157"/>
      <c r="BGS175" s="157"/>
      <c r="BGT175" s="157"/>
      <c r="BGU175" s="157"/>
      <c r="BGV175" s="157"/>
      <c r="BGW175" s="157"/>
      <c r="BGX175" s="157"/>
      <c r="BGY175" s="157"/>
      <c r="BGZ175" s="157"/>
      <c r="BHA175" s="157"/>
      <c r="BHB175" s="157"/>
      <c r="BHC175" s="157"/>
      <c r="BHD175" s="157"/>
      <c r="BHE175" s="157"/>
      <c r="BHF175" s="157"/>
      <c r="BHG175" s="157"/>
      <c r="BHH175" s="157"/>
      <c r="BHI175" s="157"/>
      <c r="BHJ175" s="157"/>
      <c r="BHK175" s="157"/>
      <c r="BHL175" s="157"/>
      <c r="BHM175" s="157"/>
      <c r="BHN175" s="157"/>
      <c r="BHO175" s="157"/>
      <c r="BHP175" s="157"/>
      <c r="BHQ175" s="157"/>
      <c r="BHR175" s="157"/>
      <c r="BHS175" s="157"/>
      <c r="BHT175" s="157"/>
      <c r="BHU175" s="157"/>
      <c r="BHV175" s="157"/>
      <c r="BHW175" s="157"/>
      <c r="BHX175" s="157"/>
      <c r="BHY175" s="157"/>
      <c r="BHZ175" s="157"/>
      <c r="BIA175" s="157"/>
      <c r="BIB175" s="157"/>
      <c r="BIC175" s="157"/>
      <c r="BID175" s="157"/>
      <c r="BIE175" s="157"/>
      <c r="BIF175" s="157"/>
      <c r="BIG175" s="157"/>
      <c r="BIH175" s="157"/>
      <c r="BII175" s="157"/>
      <c r="BIJ175" s="157"/>
      <c r="BIK175" s="157"/>
      <c r="BIL175" s="157"/>
      <c r="BIM175" s="157"/>
      <c r="BIN175" s="157"/>
      <c r="BIO175" s="157"/>
      <c r="BIP175" s="157"/>
      <c r="BIQ175" s="157"/>
      <c r="BIR175" s="157"/>
      <c r="BIS175" s="157"/>
      <c r="BIT175" s="157"/>
      <c r="BIU175" s="157"/>
      <c r="BIV175" s="157"/>
      <c r="BIW175" s="157"/>
      <c r="BIX175" s="157"/>
      <c r="BIY175" s="157"/>
      <c r="BIZ175" s="157"/>
      <c r="BJA175" s="157"/>
      <c r="BJB175" s="157"/>
      <c r="BJC175" s="157"/>
      <c r="BJD175" s="157"/>
      <c r="BJE175" s="157"/>
      <c r="BJF175" s="157"/>
      <c r="BJG175" s="157"/>
      <c r="BJH175" s="157"/>
      <c r="BJI175" s="157"/>
      <c r="BJJ175" s="157"/>
      <c r="BJK175" s="157"/>
      <c r="BJL175" s="157"/>
      <c r="BJM175" s="157"/>
      <c r="BJN175" s="157"/>
      <c r="BJO175" s="157"/>
      <c r="BJP175" s="157"/>
      <c r="BJQ175" s="157"/>
      <c r="BJR175" s="157"/>
      <c r="BJS175" s="157"/>
      <c r="BJT175" s="157"/>
      <c r="BJU175" s="157"/>
      <c r="BJV175" s="157"/>
      <c r="BJW175" s="157"/>
      <c r="BJX175" s="157"/>
      <c r="BJY175" s="157"/>
      <c r="BJZ175" s="157"/>
      <c r="BKA175" s="157"/>
      <c r="BKB175" s="157"/>
      <c r="BKC175" s="157"/>
      <c r="BKD175" s="157"/>
      <c r="BKE175" s="157"/>
      <c r="BKF175" s="157"/>
      <c r="BKG175" s="157"/>
      <c r="BKH175" s="157"/>
      <c r="BKI175" s="157"/>
      <c r="BKJ175" s="157"/>
      <c r="BKK175" s="157"/>
      <c r="BKL175" s="157"/>
      <c r="BKM175" s="157"/>
      <c r="BKN175" s="157"/>
      <c r="BKO175" s="157"/>
      <c r="BKP175" s="157"/>
      <c r="BKQ175" s="157"/>
      <c r="BKR175" s="157"/>
      <c r="BKS175" s="157"/>
      <c r="BKT175" s="157"/>
      <c r="BKU175" s="157"/>
      <c r="BKV175" s="157"/>
      <c r="BKW175" s="157"/>
      <c r="BKX175" s="157"/>
      <c r="BKY175" s="157"/>
      <c r="BKZ175" s="157"/>
      <c r="BLA175" s="157"/>
      <c r="BLB175" s="157"/>
      <c r="BLC175" s="157"/>
      <c r="BLD175" s="157"/>
      <c r="BLE175" s="157"/>
      <c r="BLF175" s="157"/>
      <c r="BLG175" s="157"/>
      <c r="BLH175" s="157"/>
      <c r="BLI175" s="157"/>
      <c r="BLJ175" s="157"/>
      <c r="BLK175" s="157"/>
      <c r="BLL175" s="157"/>
      <c r="BLM175" s="157"/>
      <c r="BLN175" s="157"/>
      <c r="BLO175" s="157"/>
      <c r="BLP175" s="157"/>
      <c r="BLQ175" s="157"/>
      <c r="BLR175" s="157"/>
      <c r="BLS175" s="157"/>
      <c r="BLT175" s="157"/>
      <c r="BLU175" s="157"/>
      <c r="BLV175" s="157"/>
      <c r="BLW175" s="157"/>
      <c r="BLX175" s="157"/>
      <c r="BLY175" s="157"/>
      <c r="BLZ175" s="157"/>
      <c r="BMA175" s="157"/>
      <c r="BMB175" s="157"/>
      <c r="BMC175" s="157"/>
      <c r="BMD175" s="157"/>
      <c r="BME175" s="157"/>
      <c r="BMF175" s="157"/>
      <c r="BMG175" s="157"/>
      <c r="BMH175" s="157"/>
      <c r="BMI175" s="157"/>
      <c r="BMJ175" s="157"/>
      <c r="BMK175" s="157"/>
      <c r="BML175" s="157"/>
      <c r="BMM175" s="157"/>
      <c r="BMN175" s="157"/>
      <c r="BMO175" s="157"/>
      <c r="BMP175" s="157"/>
      <c r="BMQ175" s="157"/>
      <c r="BMR175" s="157"/>
      <c r="BMS175" s="157"/>
      <c r="BMT175" s="157"/>
      <c r="BMU175" s="157"/>
      <c r="BMV175" s="157"/>
      <c r="BMW175" s="157"/>
      <c r="BMX175" s="157"/>
      <c r="BMY175" s="157"/>
      <c r="BMZ175" s="157"/>
      <c r="BNA175" s="157"/>
      <c r="BNB175" s="157"/>
      <c r="BNC175" s="157"/>
      <c r="BND175" s="157"/>
      <c r="BNE175" s="157"/>
      <c r="BNF175" s="157"/>
      <c r="BNG175" s="157"/>
      <c r="BNH175" s="157"/>
      <c r="BNI175" s="157"/>
      <c r="BNJ175" s="157"/>
      <c r="BNK175" s="157"/>
      <c r="BNL175" s="157"/>
      <c r="BNM175" s="157"/>
      <c r="BNN175" s="157"/>
      <c r="BNO175" s="157"/>
      <c r="BNP175" s="157"/>
      <c r="BNQ175" s="157"/>
      <c r="BNR175" s="157"/>
      <c r="BNS175" s="157"/>
      <c r="BNT175" s="157"/>
      <c r="BNU175" s="157"/>
      <c r="BNV175" s="157"/>
      <c r="BNW175" s="157"/>
      <c r="BNX175" s="157"/>
      <c r="BNY175" s="157"/>
      <c r="BNZ175" s="157"/>
      <c r="BOA175" s="157"/>
      <c r="BOB175" s="157"/>
      <c r="BOC175" s="157"/>
      <c r="BOD175" s="157"/>
      <c r="BOE175" s="157"/>
      <c r="BOF175" s="157"/>
      <c r="BOG175" s="157"/>
      <c r="BOH175" s="157"/>
      <c r="BOI175" s="157"/>
      <c r="BOJ175" s="157"/>
      <c r="BOK175" s="157"/>
      <c r="BOL175" s="157"/>
      <c r="BOM175" s="157"/>
      <c r="BON175" s="157"/>
      <c r="BOO175" s="157"/>
      <c r="BOP175" s="157"/>
      <c r="BOQ175" s="157"/>
      <c r="BOR175" s="157"/>
      <c r="BOS175" s="157"/>
      <c r="BOT175" s="157"/>
      <c r="BOU175" s="157"/>
      <c r="BOV175" s="157"/>
      <c r="BOW175" s="157"/>
      <c r="BOX175" s="157"/>
      <c r="BOY175" s="157"/>
      <c r="BOZ175" s="157"/>
      <c r="BPA175" s="157"/>
      <c r="BPB175" s="157"/>
      <c r="BPC175" s="157"/>
      <c r="BPD175" s="157"/>
      <c r="BPE175" s="157"/>
      <c r="BPF175" s="157"/>
      <c r="BPG175" s="157"/>
      <c r="BPH175" s="157"/>
      <c r="BPI175" s="157"/>
      <c r="BPJ175" s="157"/>
      <c r="BPK175" s="157"/>
      <c r="BPL175" s="157"/>
      <c r="BPM175" s="157"/>
      <c r="BPN175" s="157"/>
      <c r="BPO175" s="157"/>
      <c r="BPP175" s="157"/>
      <c r="BPQ175" s="157"/>
      <c r="BPR175" s="157"/>
      <c r="BPS175" s="157"/>
      <c r="BPT175" s="157"/>
      <c r="BPU175" s="157"/>
      <c r="BPV175" s="157"/>
      <c r="BPW175" s="157"/>
      <c r="BPX175" s="157"/>
      <c r="BPY175" s="157"/>
      <c r="BPZ175" s="157"/>
      <c r="BQA175" s="157"/>
      <c r="BQB175" s="157"/>
      <c r="BQC175" s="157"/>
      <c r="BQD175" s="157"/>
      <c r="BQE175" s="157"/>
      <c r="BQF175" s="157"/>
      <c r="BQG175" s="157"/>
      <c r="BQH175" s="157"/>
      <c r="BQI175" s="157"/>
      <c r="BQJ175" s="157"/>
      <c r="BQK175" s="157"/>
      <c r="BQL175" s="157"/>
      <c r="BQM175" s="157"/>
      <c r="BQN175" s="157"/>
      <c r="BQO175" s="157"/>
      <c r="BQP175" s="157"/>
      <c r="BQQ175" s="157"/>
      <c r="BQR175" s="157"/>
      <c r="BQS175" s="157"/>
      <c r="BQT175" s="157"/>
      <c r="BQU175" s="157"/>
      <c r="BQV175" s="157"/>
      <c r="BQW175" s="157"/>
      <c r="BQX175" s="157"/>
      <c r="BQY175" s="157"/>
      <c r="BQZ175" s="157"/>
      <c r="BRA175" s="157"/>
      <c r="BRB175" s="157"/>
      <c r="BRC175" s="157"/>
      <c r="BRD175" s="157"/>
      <c r="BRE175" s="157"/>
      <c r="BRF175" s="157"/>
      <c r="BRG175" s="157"/>
      <c r="BRH175" s="157"/>
      <c r="BRI175" s="157"/>
      <c r="BRJ175" s="157"/>
      <c r="BRK175" s="157"/>
      <c r="BRL175" s="157"/>
      <c r="BRM175" s="157"/>
      <c r="BRN175" s="157"/>
      <c r="BRO175" s="157"/>
      <c r="BRP175" s="157"/>
      <c r="BRQ175" s="157"/>
      <c r="BRR175" s="157"/>
      <c r="BRS175" s="157"/>
      <c r="BRT175" s="157"/>
      <c r="BRU175" s="157"/>
      <c r="BRV175" s="157"/>
      <c r="BRW175" s="157"/>
      <c r="BRX175" s="157"/>
      <c r="BRY175" s="157"/>
      <c r="BRZ175" s="157"/>
      <c r="BSA175" s="157"/>
      <c r="BSB175" s="157"/>
      <c r="BSC175" s="157"/>
      <c r="BSD175" s="157"/>
      <c r="BSE175" s="157"/>
      <c r="BSF175" s="157"/>
      <c r="BSG175" s="157"/>
      <c r="BSH175" s="157"/>
      <c r="BSI175" s="157"/>
      <c r="BSJ175" s="157"/>
      <c r="BSK175" s="157"/>
      <c r="BSL175" s="157"/>
      <c r="BSM175" s="157"/>
      <c r="BSN175" s="157"/>
      <c r="BSO175" s="157"/>
      <c r="BSP175" s="157"/>
      <c r="BSQ175" s="157"/>
      <c r="BSR175" s="157"/>
      <c r="BSS175" s="157"/>
      <c r="BST175" s="157"/>
      <c r="BSU175" s="157"/>
      <c r="BSV175" s="157"/>
      <c r="BSW175" s="157"/>
      <c r="BSX175" s="157"/>
      <c r="BSY175" s="157"/>
      <c r="BSZ175" s="157"/>
      <c r="BTA175" s="157"/>
      <c r="BTB175" s="157"/>
      <c r="BTC175" s="157"/>
      <c r="BTD175" s="157"/>
      <c r="BTE175" s="157"/>
      <c r="BTF175" s="157"/>
      <c r="BTG175" s="157"/>
      <c r="BTH175" s="157"/>
      <c r="BTI175" s="157"/>
      <c r="BTJ175" s="157"/>
      <c r="BTK175" s="157"/>
      <c r="BTL175" s="157"/>
      <c r="BTM175" s="157"/>
      <c r="BTN175" s="157"/>
      <c r="BTO175" s="157"/>
      <c r="BTP175" s="157"/>
      <c r="BTQ175" s="157"/>
      <c r="BTR175" s="157"/>
      <c r="BTS175" s="157"/>
      <c r="BTT175" s="157"/>
      <c r="BTU175" s="157"/>
      <c r="BTV175" s="157"/>
      <c r="BTW175" s="157"/>
      <c r="BTX175" s="157"/>
      <c r="BTY175" s="157"/>
      <c r="BTZ175" s="157"/>
      <c r="BUA175" s="157"/>
      <c r="BUB175" s="157"/>
      <c r="BUC175" s="157"/>
      <c r="BUD175" s="157"/>
      <c r="BUE175" s="157"/>
      <c r="BUF175" s="157"/>
      <c r="BUG175" s="157"/>
      <c r="BUH175" s="157"/>
      <c r="BUI175" s="157"/>
      <c r="BUJ175" s="157"/>
      <c r="BUK175" s="157"/>
      <c r="BUL175" s="157"/>
      <c r="BUM175" s="157"/>
      <c r="BUN175" s="157"/>
      <c r="BUO175" s="157"/>
      <c r="BUP175" s="157"/>
      <c r="BUQ175" s="157"/>
      <c r="BUR175" s="157"/>
      <c r="BUS175" s="157"/>
      <c r="BUT175" s="157"/>
      <c r="BUU175" s="157"/>
      <c r="BUV175" s="157"/>
      <c r="BUW175" s="157"/>
      <c r="BUX175" s="157"/>
      <c r="BUY175" s="157"/>
      <c r="BUZ175" s="157"/>
      <c r="BVA175" s="157"/>
      <c r="BVB175" s="157"/>
      <c r="BVC175" s="157"/>
      <c r="BVD175" s="157"/>
      <c r="BVE175" s="157"/>
      <c r="BVF175" s="157"/>
      <c r="BVG175" s="157"/>
      <c r="BVH175" s="157"/>
      <c r="BVI175" s="157"/>
      <c r="BVJ175" s="157"/>
      <c r="BVK175" s="157"/>
      <c r="BVL175" s="157"/>
      <c r="BVM175" s="157"/>
      <c r="BVN175" s="157"/>
      <c r="BVO175" s="157"/>
      <c r="BVP175" s="157"/>
      <c r="BVQ175" s="157"/>
      <c r="BVR175" s="157"/>
      <c r="BVS175" s="157"/>
      <c r="BVT175" s="157"/>
      <c r="BVU175" s="157"/>
      <c r="BVV175" s="157"/>
      <c r="BVW175" s="157"/>
      <c r="BVX175" s="157"/>
      <c r="BVY175" s="157"/>
      <c r="BVZ175" s="157"/>
      <c r="BWA175" s="157"/>
      <c r="BWB175" s="157"/>
      <c r="BWC175" s="157"/>
      <c r="BWD175" s="157"/>
      <c r="BWE175" s="157"/>
      <c r="BWF175" s="157"/>
      <c r="BWG175" s="157"/>
      <c r="BWH175" s="157"/>
      <c r="BWI175" s="157"/>
      <c r="BWJ175" s="157"/>
      <c r="BWK175" s="157"/>
      <c r="BWL175" s="157"/>
      <c r="BWM175" s="157"/>
      <c r="BWN175" s="157"/>
      <c r="BWO175" s="157"/>
      <c r="BWP175" s="157"/>
      <c r="BWQ175" s="157"/>
      <c r="BWR175" s="157"/>
      <c r="BWS175" s="157"/>
      <c r="BWT175" s="157"/>
      <c r="BWU175" s="157"/>
      <c r="BWV175" s="157"/>
      <c r="BWW175" s="157"/>
      <c r="BWX175" s="157"/>
      <c r="BWY175" s="157"/>
      <c r="BWZ175" s="157"/>
      <c r="BXA175" s="157"/>
      <c r="BXB175" s="157"/>
      <c r="BXC175" s="157"/>
      <c r="BXD175" s="157"/>
      <c r="BXE175" s="157"/>
      <c r="BXF175" s="157"/>
      <c r="BXG175" s="157"/>
      <c r="BXH175" s="157"/>
      <c r="BXI175" s="157"/>
      <c r="BXJ175" s="157"/>
      <c r="BXK175" s="157"/>
      <c r="BXL175" s="157"/>
      <c r="BXM175" s="157"/>
      <c r="BXN175" s="157"/>
      <c r="BXO175" s="157"/>
      <c r="BXP175" s="157"/>
      <c r="BXQ175" s="157"/>
      <c r="BXR175" s="157"/>
      <c r="BXS175" s="157"/>
      <c r="BXT175" s="157"/>
      <c r="BXU175" s="157"/>
      <c r="BXV175" s="157"/>
      <c r="BXW175" s="157"/>
      <c r="BXX175" s="157"/>
      <c r="BXY175" s="157"/>
      <c r="BXZ175" s="157"/>
      <c r="BYA175" s="157"/>
      <c r="BYB175" s="157"/>
      <c r="BYC175" s="157"/>
      <c r="BYD175" s="157"/>
      <c r="BYE175" s="157"/>
      <c r="BYF175" s="157"/>
      <c r="BYG175" s="157"/>
      <c r="BYH175" s="157"/>
      <c r="BYI175" s="157"/>
      <c r="BYJ175" s="157"/>
      <c r="BYK175" s="157"/>
      <c r="BYL175" s="157"/>
      <c r="BYM175" s="157"/>
      <c r="BYN175" s="157"/>
      <c r="BYO175" s="157"/>
      <c r="BYP175" s="157"/>
      <c r="BYQ175" s="157"/>
      <c r="BYR175" s="157"/>
      <c r="BYS175" s="157"/>
      <c r="BYT175" s="157"/>
      <c r="BYU175" s="157"/>
      <c r="BYV175" s="157"/>
      <c r="BYW175" s="157"/>
      <c r="BYX175" s="157"/>
      <c r="BYY175" s="157"/>
      <c r="BYZ175" s="157"/>
      <c r="BZA175" s="157"/>
      <c r="BZB175" s="157"/>
      <c r="BZC175" s="157"/>
      <c r="BZD175" s="157"/>
      <c r="BZE175" s="157"/>
      <c r="BZF175" s="157"/>
      <c r="BZG175" s="157"/>
      <c r="BZH175" s="157"/>
      <c r="BZI175" s="157"/>
      <c r="BZJ175" s="157"/>
      <c r="BZK175" s="157"/>
      <c r="BZL175" s="157"/>
      <c r="BZM175" s="157"/>
      <c r="BZN175" s="157"/>
      <c r="BZO175" s="157"/>
      <c r="BZP175" s="157"/>
      <c r="BZQ175" s="157"/>
      <c r="BZR175" s="157"/>
      <c r="BZS175" s="157"/>
      <c r="BZT175" s="157"/>
      <c r="BZU175" s="157"/>
      <c r="BZV175" s="157"/>
      <c r="BZW175" s="157"/>
      <c r="BZX175" s="157"/>
      <c r="BZY175" s="157"/>
      <c r="BZZ175" s="157"/>
      <c r="CAA175" s="157"/>
      <c r="CAB175" s="157"/>
      <c r="CAC175" s="157"/>
      <c r="CAD175" s="157"/>
      <c r="CAE175" s="157"/>
      <c r="CAF175" s="157"/>
      <c r="CAG175" s="157"/>
      <c r="CAH175" s="157"/>
      <c r="CAI175" s="157"/>
      <c r="CAJ175" s="157"/>
      <c r="CAK175" s="157"/>
      <c r="CAL175" s="157"/>
      <c r="CAM175" s="157"/>
      <c r="CAN175" s="157"/>
      <c r="CAO175" s="157"/>
      <c r="CAP175" s="157"/>
      <c r="CAQ175" s="157"/>
      <c r="CAR175" s="157"/>
      <c r="CAS175" s="157"/>
      <c r="CAT175" s="157"/>
      <c r="CAU175" s="157"/>
      <c r="CAV175" s="157"/>
      <c r="CAW175" s="157"/>
      <c r="CAX175" s="157"/>
      <c r="CAY175" s="157"/>
      <c r="CAZ175" s="157"/>
      <c r="CBA175" s="157"/>
      <c r="CBB175" s="157"/>
      <c r="CBC175" s="157"/>
      <c r="CBD175" s="157"/>
      <c r="CBE175" s="157"/>
      <c r="CBF175" s="157"/>
      <c r="CBG175" s="157"/>
      <c r="CBH175" s="157"/>
      <c r="CBI175" s="157"/>
      <c r="CBJ175" s="157"/>
      <c r="CBK175" s="157"/>
      <c r="CBL175" s="157"/>
      <c r="CBM175" s="157"/>
      <c r="CBN175" s="157"/>
      <c r="CBO175" s="157"/>
      <c r="CBP175" s="157"/>
      <c r="CBQ175" s="157"/>
      <c r="CBR175" s="157"/>
      <c r="CBS175" s="157"/>
      <c r="CBT175" s="157"/>
      <c r="CBU175" s="157"/>
      <c r="CBV175" s="157"/>
      <c r="CBW175" s="157"/>
      <c r="CBX175" s="157"/>
      <c r="CBY175" s="157"/>
      <c r="CBZ175" s="157"/>
      <c r="CCA175" s="157"/>
      <c r="CCB175" s="157"/>
      <c r="CCC175" s="157"/>
      <c r="CCD175" s="157"/>
      <c r="CCE175" s="157"/>
      <c r="CCF175" s="157"/>
      <c r="CCG175" s="157"/>
      <c r="CCH175" s="157"/>
      <c r="CCI175" s="157"/>
      <c r="CCJ175" s="157"/>
      <c r="CCK175" s="157"/>
      <c r="CCL175" s="157"/>
      <c r="CCM175" s="157"/>
      <c r="CCN175" s="157"/>
      <c r="CCO175" s="157"/>
      <c r="CCP175" s="157"/>
      <c r="CCQ175" s="157"/>
      <c r="CCR175" s="157"/>
      <c r="CCS175" s="157"/>
      <c r="CCT175" s="157"/>
      <c r="CCU175" s="157"/>
      <c r="CCV175" s="157"/>
      <c r="CCW175" s="157"/>
      <c r="CCX175" s="157"/>
      <c r="CCY175" s="157"/>
      <c r="CCZ175" s="157"/>
      <c r="CDA175" s="157"/>
      <c r="CDB175" s="157"/>
      <c r="CDC175" s="157"/>
      <c r="CDD175" s="157"/>
      <c r="CDE175" s="157"/>
      <c r="CDF175" s="157"/>
      <c r="CDG175" s="157"/>
      <c r="CDH175" s="157"/>
      <c r="CDI175" s="157"/>
      <c r="CDJ175" s="157"/>
      <c r="CDK175" s="157"/>
      <c r="CDL175" s="157"/>
      <c r="CDM175" s="157"/>
      <c r="CDN175" s="157"/>
      <c r="CDO175" s="157"/>
      <c r="CDP175" s="157"/>
      <c r="CDQ175" s="157"/>
      <c r="CDR175" s="157"/>
      <c r="CDS175" s="157"/>
      <c r="CDT175" s="157"/>
      <c r="CDU175" s="157"/>
      <c r="CDV175" s="157"/>
      <c r="CDW175" s="157"/>
      <c r="CDX175" s="157"/>
      <c r="CDY175" s="157"/>
      <c r="CDZ175" s="157"/>
      <c r="CEA175" s="157"/>
      <c r="CEB175" s="157"/>
      <c r="CEC175" s="157"/>
      <c r="CED175" s="157"/>
      <c r="CEE175" s="157"/>
      <c r="CEF175" s="157"/>
      <c r="CEG175" s="157"/>
      <c r="CEH175" s="157"/>
      <c r="CEI175" s="157"/>
      <c r="CEJ175" s="157"/>
      <c r="CEK175" s="157"/>
      <c r="CEL175" s="157"/>
      <c r="CEM175" s="157"/>
      <c r="CEN175" s="157"/>
      <c r="CEO175" s="157"/>
      <c r="CEP175" s="157"/>
      <c r="CEQ175" s="157"/>
      <c r="CER175" s="157"/>
      <c r="CES175" s="157"/>
      <c r="CET175" s="157"/>
      <c r="CEU175" s="157"/>
      <c r="CEV175" s="157"/>
      <c r="CEW175" s="157"/>
      <c r="CEX175" s="157"/>
      <c r="CEY175" s="157"/>
      <c r="CEZ175" s="157"/>
      <c r="CFA175" s="157"/>
      <c r="CFB175" s="157"/>
      <c r="CFC175" s="157"/>
      <c r="CFD175" s="157"/>
      <c r="CFE175" s="157"/>
      <c r="CFF175" s="157"/>
      <c r="CFG175" s="157"/>
      <c r="CFH175" s="157"/>
      <c r="CFI175" s="157"/>
      <c r="CFJ175" s="157"/>
      <c r="CFK175" s="157"/>
      <c r="CFL175" s="157"/>
      <c r="CFM175" s="157"/>
      <c r="CFN175" s="157"/>
      <c r="CFO175" s="157"/>
      <c r="CFP175" s="157"/>
      <c r="CFQ175" s="157"/>
      <c r="CFR175" s="157"/>
      <c r="CFS175" s="157"/>
      <c r="CFT175" s="157"/>
      <c r="CFU175" s="157"/>
      <c r="CFV175" s="157"/>
      <c r="CFW175" s="157"/>
      <c r="CFX175" s="157"/>
      <c r="CFY175" s="157"/>
      <c r="CFZ175" s="157"/>
      <c r="CGA175" s="157"/>
      <c r="CGB175" s="157"/>
      <c r="CGC175" s="157"/>
      <c r="CGD175" s="157"/>
      <c r="CGE175" s="157"/>
      <c r="CGF175" s="157"/>
      <c r="CGG175" s="157"/>
      <c r="CGH175" s="157"/>
      <c r="CGI175" s="157"/>
      <c r="CGJ175" s="157"/>
      <c r="CGK175" s="157"/>
      <c r="CGL175" s="157"/>
      <c r="CGM175" s="157"/>
      <c r="CGN175" s="157"/>
      <c r="CGO175" s="157"/>
      <c r="CGP175" s="157"/>
      <c r="CGQ175" s="157"/>
      <c r="CGR175" s="157"/>
      <c r="CGS175" s="157"/>
      <c r="CGT175" s="157"/>
      <c r="CGU175" s="157"/>
      <c r="CGV175" s="157"/>
      <c r="CGW175" s="157"/>
      <c r="CGX175" s="157"/>
      <c r="CGY175" s="157"/>
      <c r="CGZ175" s="157"/>
      <c r="CHA175" s="157"/>
      <c r="CHB175" s="157"/>
      <c r="CHC175" s="157"/>
      <c r="CHD175" s="157"/>
      <c r="CHE175" s="157"/>
      <c r="CHF175" s="157"/>
      <c r="CHG175" s="157"/>
      <c r="CHH175" s="157"/>
      <c r="CHI175" s="157"/>
      <c r="CHJ175" s="157"/>
      <c r="CHK175" s="157"/>
      <c r="CHL175" s="157"/>
      <c r="CHM175" s="157"/>
      <c r="CHN175" s="157"/>
      <c r="CHO175" s="157"/>
      <c r="CHP175" s="157"/>
      <c r="CHQ175" s="157"/>
      <c r="CHR175" s="157"/>
      <c r="CHS175" s="157"/>
      <c r="CHT175" s="157"/>
      <c r="CHU175" s="157"/>
      <c r="CHV175" s="157"/>
      <c r="CHW175" s="157"/>
      <c r="CHX175" s="157"/>
      <c r="CHY175" s="157"/>
      <c r="CHZ175" s="157"/>
      <c r="CIA175" s="157"/>
      <c r="CIB175" s="157"/>
      <c r="CIC175" s="157"/>
      <c r="CID175" s="157"/>
      <c r="CIE175" s="157"/>
      <c r="CIF175" s="157"/>
      <c r="CIG175" s="157"/>
      <c r="CIH175" s="157"/>
      <c r="CII175" s="157"/>
      <c r="CIJ175" s="157"/>
      <c r="CIK175" s="157"/>
      <c r="CIL175" s="157"/>
      <c r="CIM175" s="157"/>
      <c r="CIN175" s="157"/>
      <c r="CIO175" s="157"/>
      <c r="CIP175" s="157"/>
      <c r="CIQ175" s="157"/>
      <c r="CIR175" s="157"/>
      <c r="CIS175" s="157"/>
      <c r="CIT175" s="157"/>
      <c r="CIU175" s="157"/>
      <c r="CIV175" s="157"/>
      <c r="CIW175" s="157"/>
      <c r="CIX175" s="157"/>
      <c r="CIY175" s="157"/>
      <c r="CIZ175" s="157"/>
      <c r="CJA175" s="157"/>
      <c r="CJB175" s="157"/>
      <c r="CJC175" s="157"/>
      <c r="CJD175" s="157"/>
      <c r="CJE175" s="157"/>
      <c r="CJF175" s="157"/>
      <c r="CJG175" s="157"/>
      <c r="CJH175" s="157"/>
      <c r="CJI175" s="157"/>
      <c r="CJJ175" s="157"/>
      <c r="CJK175" s="157"/>
      <c r="CJL175" s="157"/>
      <c r="CJM175" s="157"/>
      <c r="CJN175" s="157"/>
      <c r="CJO175" s="157"/>
      <c r="CJP175" s="157"/>
      <c r="CJQ175" s="157"/>
      <c r="CJR175" s="157"/>
      <c r="CJS175" s="157"/>
      <c r="CJT175" s="157"/>
      <c r="CJU175" s="157"/>
      <c r="CJV175" s="157"/>
      <c r="CJW175" s="157"/>
      <c r="CJX175" s="157"/>
      <c r="CJY175" s="157"/>
      <c r="CJZ175" s="157"/>
      <c r="CKA175" s="157"/>
      <c r="CKB175" s="157"/>
      <c r="CKC175" s="157"/>
      <c r="CKD175" s="157"/>
      <c r="CKE175" s="157"/>
      <c r="CKF175" s="157"/>
      <c r="CKG175" s="157"/>
      <c r="CKH175" s="157"/>
      <c r="CKI175" s="157"/>
      <c r="CKJ175" s="157"/>
      <c r="CKK175" s="157"/>
      <c r="CKL175" s="157"/>
      <c r="CKM175" s="157"/>
      <c r="CKN175" s="157"/>
      <c r="CKO175" s="157"/>
      <c r="CKP175" s="157"/>
      <c r="CKQ175" s="157"/>
      <c r="CKR175" s="157"/>
      <c r="CKS175" s="157"/>
      <c r="CKT175" s="157"/>
      <c r="CKU175" s="157"/>
      <c r="CKV175" s="157"/>
      <c r="CKW175" s="157"/>
      <c r="CKX175" s="157"/>
      <c r="CKY175" s="157"/>
      <c r="CKZ175" s="157"/>
      <c r="CLA175" s="157"/>
      <c r="CLB175" s="157"/>
      <c r="CLC175" s="157"/>
      <c r="CLD175" s="157"/>
      <c r="CLE175" s="157"/>
      <c r="CLF175" s="157"/>
      <c r="CLG175" s="157"/>
      <c r="CLH175" s="157"/>
      <c r="CLI175" s="157"/>
      <c r="CLJ175" s="157"/>
      <c r="CLK175" s="157"/>
      <c r="CLL175" s="157"/>
      <c r="CLM175" s="157"/>
      <c r="CLN175" s="157"/>
      <c r="CLO175" s="157"/>
      <c r="CLP175" s="157"/>
      <c r="CLQ175" s="157"/>
      <c r="CLR175" s="157"/>
      <c r="CLS175" s="157"/>
      <c r="CLT175" s="157"/>
      <c r="CLU175" s="157"/>
      <c r="CLV175" s="157"/>
      <c r="CLW175" s="157"/>
      <c r="CLX175" s="157"/>
      <c r="CLY175" s="157"/>
      <c r="CLZ175" s="157"/>
      <c r="CMA175" s="157"/>
      <c r="CMB175" s="157"/>
      <c r="CMC175" s="157"/>
      <c r="CMD175" s="157"/>
      <c r="CME175" s="157"/>
      <c r="CMF175" s="157"/>
      <c r="CMG175" s="157"/>
      <c r="CMH175" s="157"/>
      <c r="CMI175" s="157"/>
      <c r="CMJ175" s="157"/>
      <c r="CMK175" s="157"/>
      <c r="CML175" s="157"/>
      <c r="CMM175" s="157"/>
      <c r="CMN175" s="157"/>
      <c r="CMO175" s="157"/>
      <c r="CMP175" s="157"/>
      <c r="CMQ175" s="157"/>
      <c r="CMR175" s="157"/>
      <c r="CMS175" s="157"/>
      <c r="CMT175" s="157"/>
      <c r="CMU175" s="157"/>
      <c r="CMV175" s="157"/>
      <c r="CMW175" s="157"/>
      <c r="CMX175" s="157"/>
      <c r="CMY175" s="157"/>
      <c r="CMZ175" s="157"/>
      <c r="CNA175" s="157"/>
      <c r="CNB175" s="157"/>
      <c r="CNC175" s="157"/>
      <c r="CND175" s="157"/>
      <c r="CNE175" s="157"/>
      <c r="CNF175" s="157"/>
      <c r="CNG175" s="157"/>
      <c r="CNH175" s="157"/>
      <c r="CNI175" s="157"/>
      <c r="CNJ175" s="157"/>
      <c r="CNK175" s="157"/>
      <c r="CNL175" s="157"/>
      <c r="CNM175" s="157"/>
      <c r="CNN175" s="157"/>
      <c r="CNO175" s="157"/>
      <c r="CNP175" s="157"/>
      <c r="CNQ175" s="157"/>
      <c r="CNR175" s="157"/>
      <c r="CNS175" s="157"/>
      <c r="CNT175" s="157"/>
      <c r="CNU175" s="157"/>
      <c r="CNV175" s="157"/>
      <c r="CNW175" s="157"/>
      <c r="CNX175" s="157"/>
      <c r="CNY175" s="157"/>
      <c r="CNZ175" s="157"/>
      <c r="COA175" s="157"/>
      <c r="COB175" s="157"/>
      <c r="COC175" s="157"/>
      <c r="COD175" s="157"/>
      <c r="COE175" s="157"/>
      <c r="COF175" s="157"/>
      <c r="COG175" s="157"/>
      <c r="COH175" s="157"/>
      <c r="COI175" s="157"/>
      <c r="COJ175" s="157"/>
      <c r="COK175" s="157"/>
      <c r="COL175" s="157"/>
      <c r="COM175" s="157"/>
      <c r="CON175" s="157"/>
      <c r="COO175" s="157"/>
      <c r="COP175" s="157"/>
      <c r="COQ175" s="157"/>
      <c r="COR175" s="157"/>
      <c r="COS175" s="157"/>
      <c r="COT175" s="157"/>
      <c r="COU175" s="157"/>
      <c r="COV175" s="157"/>
      <c r="COW175" s="157"/>
      <c r="COX175" s="157"/>
      <c r="COY175" s="157"/>
      <c r="COZ175" s="157"/>
      <c r="CPA175" s="157"/>
      <c r="CPB175" s="157"/>
      <c r="CPC175" s="157"/>
      <c r="CPD175" s="157"/>
      <c r="CPE175" s="157"/>
      <c r="CPF175" s="157"/>
      <c r="CPG175" s="157"/>
      <c r="CPH175" s="157"/>
      <c r="CPI175" s="157"/>
      <c r="CPJ175" s="157"/>
      <c r="CPK175" s="157"/>
      <c r="CPL175" s="157"/>
      <c r="CPM175" s="157"/>
      <c r="CPN175" s="157"/>
      <c r="CPO175" s="157"/>
      <c r="CPP175" s="157"/>
      <c r="CPQ175" s="157"/>
      <c r="CPR175" s="157"/>
      <c r="CPS175" s="157"/>
      <c r="CPT175" s="157"/>
      <c r="CPU175" s="157"/>
      <c r="CPV175" s="157"/>
      <c r="CPW175" s="157"/>
      <c r="CPX175" s="157"/>
      <c r="CPY175" s="157"/>
      <c r="CPZ175" s="157"/>
      <c r="CQA175" s="157"/>
      <c r="CQB175" s="157"/>
      <c r="CQC175" s="157"/>
      <c r="CQD175" s="157"/>
      <c r="CQE175" s="157"/>
      <c r="CQF175" s="157"/>
      <c r="CQG175" s="157"/>
      <c r="CQH175" s="157"/>
      <c r="CQI175" s="157"/>
      <c r="CQJ175" s="157"/>
      <c r="CQK175" s="157"/>
      <c r="CQL175" s="157"/>
      <c r="CQM175" s="157"/>
      <c r="CQN175" s="157"/>
      <c r="CQO175" s="157"/>
      <c r="CQP175" s="157"/>
      <c r="CQQ175" s="157"/>
      <c r="CQR175" s="157"/>
      <c r="CQS175" s="157"/>
      <c r="CQT175" s="157"/>
      <c r="CQU175" s="157"/>
      <c r="CQV175" s="157"/>
      <c r="CQW175" s="157"/>
      <c r="CQX175" s="157"/>
      <c r="CQY175" s="157"/>
      <c r="CQZ175" s="157"/>
      <c r="CRA175" s="157"/>
      <c r="CRB175" s="157"/>
      <c r="CRC175" s="157"/>
      <c r="CRD175" s="157"/>
      <c r="CRE175" s="157"/>
      <c r="CRF175" s="157"/>
      <c r="CRG175" s="157"/>
      <c r="CRH175" s="157"/>
      <c r="CRI175" s="157"/>
      <c r="CRJ175" s="157"/>
      <c r="CRK175" s="157"/>
      <c r="CRL175" s="157"/>
      <c r="CRM175" s="157"/>
      <c r="CRN175" s="157"/>
      <c r="CRO175" s="157"/>
      <c r="CRP175" s="157"/>
      <c r="CRQ175" s="157"/>
      <c r="CRR175" s="157"/>
      <c r="CRS175" s="157"/>
      <c r="CRT175" s="157"/>
      <c r="CRU175" s="157"/>
      <c r="CRV175" s="157"/>
      <c r="CRW175" s="157"/>
      <c r="CRX175" s="157"/>
      <c r="CRY175" s="157"/>
      <c r="CRZ175" s="157"/>
      <c r="CSA175" s="157"/>
      <c r="CSB175" s="157"/>
      <c r="CSC175" s="157"/>
      <c r="CSD175" s="157"/>
      <c r="CSE175" s="157"/>
      <c r="CSF175" s="157"/>
      <c r="CSG175" s="157"/>
      <c r="CSH175" s="157"/>
      <c r="CSI175" s="157"/>
      <c r="CSJ175" s="157"/>
      <c r="CSK175" s="157"/>
      <c r="CSL175" s="157"/>
      <c r="CSM175" s="157"/>
      <c r="CSN175" s="157"/>
      <c r="CSO175" s="157"/>
      <c r="CSP175" s="157"/>
      <c r="CSQ175" s="157"/>
      <c r="CSR175" s="157"/>
      <c r="CSS175" s="157"/>
      <c r="CST175" s="157"/>
      <c r="CSU175" s="157"/>
      <c r="CSV175" s="157"/>
      <c r="CSW175" s="157"/>
      <c r="CSX175" s="157"/>
      <c r="CSY175" s="157"/>
      <c r="CSZ175" s="157"/>
      <c r="CTA175" s="157"/>
      <c r="CTB175" s="157"/>
      <c r="CTC175" s="157"/>
      <c r="CTD175" s="157"/>
      <c r="CTE175" s="157"/>
      <c r="CTF175" s="157"/>
      <c r="CTG175" s="157"/>
      <c r="CTH175" s="157"/>
      <c r="CTI175" s="157"/>
      <c r="CTJ175" s="157"/>
      <c r="CTK175" s="157"/>
      <c r="CTL175" s="157"/>
      <c r="CTM175" s="157"/>
      <c r="CTN175" s="157"/>
      <c r="CTO175" s="157"/>
      <c r="CTP175" s="157"/>
      <c r="CTQ175" s="157"/>
      <c r="CTR175" s="157"/>
      <c r="CTS175" s="157"/>
      <c r="CTT175" s="157"/>
      <c r="CTU175" s="157"/>
      <c r="CTV175" s="157"/>
      <c r="CTW175" s="157"/>
      <c r="CTX175" s="157"/>
      <c r="CTY175" s="157"/>
      <c r="CTZ175" s="157"/>
      <c r="CUA175" s="157"/>
      <c r="CUB175" s="157"/>
      <c r="CUC175" s="157"/>
      <c r="CUD175" s="157"/>
      <c r="CUE175" s="157"/>
      <c r="CUF175" s="157"/>
      <c r="CUG175" s="157"/>
      <c r="CUH175" s="157"/>
      <c r="CUI175" s="157"/>
      <c r="CUJ175" s="157"/>
      <c r="CUK175" s="157"/>
      <c r="CUL175" s="157"/>
      <c r="CUM175" s="157"/>
      <c r="CUN175" s="157"/>
      <c r="CUO175" s="157"/>
      <c r="CUP175" s="157"/>
      <c r="CUQ175" s="157"/>
      <c r="CUR175" s="157"/>
      <c r="CUS175" s="157"/>
      <c r="CUT175" s="157"/>
      <c r="CUU175" s="157"/>
      <c r="CUV175" s="157"/>
      <c r="CUW175" s="157"/>
      <c r="CUX175" s="157"/>
      <c r="CUY175" s="157"/>
      <c r="CUZ175" s="157"/>
      <c r="CVA175" s="157"/>
      <c r="CVB175" s="157"/>
      <c r="CVC175" s="157"/>
      <c r="CVD175" s="157"/>
      <c r="CVE175" s="157"/>
      <c r="CVF175" s="157"/>
      <c r="CVG175" s="157"/>
      <c r="CVH175" s="157"/>
      <c r="CVI175" s="157"/>
      <c r="CVJ175" s="157"/>
      <c r="CVK175" s="157"/>
      <c r="CVL175" s="157"/>
      <c r="CVM175" s="157"/>
      <c r="CVN175" s="157"/>
      <c r="CVO175" s="157"/>
      <c r="CVP175" s="157"/>
      <c r="CVQ175" s="157"/>
      <c r="CVR175" s="157"/>
      <c r="CVS175" s="157"/>
      <c r="CVT175" s="157"/>
      <c r="CVU175" s="157"/>
      <c r="CVV175" s="157"/>
      <c r="CVW175" s="157"/>
      <c r="CVX175" s="157"/>
      <c r="CVY175" s="157"/>
      <c r="CVZ175" s="157"/>
      <c r="CWA175" s="157"/>
      <c r="CWB175" s="157"/>
      <c r="CWC175" s="157"/>
      <c r="CWD175" s="157"/>
      <c r="CWE175" s="157"/>
      <c r="CWF175" s="157"/>
      <c r="CWG175" s="157"/>
      <c r="CWH175" s="157"/>
      <c r="CWI175" s="157"/>
      <c r="CWJ175" s="157"/>
      <c r="CWK175" s="157"/>
      <c r="CWL175" s="157"/>
      <c r="CWM175" s="157"/>
      <c r="CWN175" s="157"/>
      <c r="CWO175" s="157"/>
      <c r="CWP175" s="157"/>
      <c r="CWQ175" s="157"/>
      <c r="CWR175" s="157"/>
      <c r="CWS175" s="157"/>
      <c r="CWT175" s="157"/>
      <c r="CWU175" s="157"/>
      <c r="CWV175" s="157"/>
      <c r="CWW175" s="157"/>
      <c r="CWX175" s="157"/>
      <c r="CWY175" s="157"/>
      <c r="CWZ175" s="157"/>
      <c r="CXA175" s="157"/>
      <c r="CXB175" s="157"/>
      <c r="CXC175" s="157"/>
      <c r="CXD175" s="157"/>
      <c r="CXE175" s="157"/>
      <c r="CXF175" s="157"/>
      <c r="CXG175" s="157"/>
      <c r="CXH175" s="157"/>
      <c r="CXI175" s="157"/>
      <c r="CXJ175" s="157"/>
      <c r="CXK175" s="157"/>
      <c r="CXL175" s="157"/>
      <c r="CXM175" s="157"/>
      <c r="CXN175" s="157"/>
      <c r="CXO175" s="157"/>
      <c r="CXP175" s="157"/>
      <c r="CXQ175" s="157"/>
      <c r="CXR175" s="157"/>
      <c r="CXS175" s="157"/>
      <c r="CXT175" s="157"/>
      <c r="CXU175" s="157"/>
      <c r="CXV175" s="157"/>
      <c r="CXW175" s="157"/>
      <c r="CXX175" s="157"/>
      <c r="CXY175" s="157"/>
      <c r="CXZ175" s="157"/>
      <c r="CYA175" s="157"/>
      <c r="CYB175" s="157"/>
      <c r="CYC175" s="157"/>
      <c r="CYD175" s="157"/>
      <c r="CYE175" s="157"/>
      <c r="CYF175" s="157"/>
      <c r="CYG175" s="157"/>
      <c r="CYH175" s="157"/>
      <c r="CYI175" s="157"/>
      <c r="CYJ175" s="157"/>
      <c r="CYK175" s="157"/>
      <c r="CYL175" s="157"/>
      <c r="CYM175" s="157"/>
      <c r="CYN175" s="157"/>
      <c r="CYO175" s="157"/>
      <c r="CYP175" s="157"/>
      <c r="CYQ175" s="157"/>
      <c r="CYR175" s="157"/>
      <c r="CYS175" s="157"/>
      <c r="CYT175" s="157"/>
      <c r="CYU175" s="157"/>
      <c r="CYV175" s="157"/>
      <c r="CYW175" s="157"/>
      <c r="CYX175" s="157"/>
      <c r="CYY175" s="157"/>
      <c r="CYZ175" s="157"/>
      <c r="CZA175" s="157"/>
      <c r="CZB175" s="157"/>
      <c r="CZC175" s="157"/>
      <c r="CZD175" s="157"/>
      <c r="CZE175" s="157"/>
      <c r="CZF175" s="157"/>
      <c r="CZG175" s="157"/>
      <c r="CZH175" s="157"/>
      <c r="CZI175" s="157"/>
      <c r="CZJ175" s="157"/>
      <c r="CZK175" s="157"/>
      <c r="CZL175" s="157"/>
      <c r="CZM175" s="157"/>
      <c r="CZN175" s="157"/>
      <c r="CZO175" s="157"/>
      <c r="CZP175" s="157"/>
      <c r="CZQ175" s="157"/>
      <c r="CZR175" s="157"/>
      <c r="CZS175" s="157"/>
      <c r="CZT175" s="157"/>
      <c r="CZU175" s="157"/>
      <c r="CZV175" s="157"/>
      <c r="CZW175" s="157"/>
      <c r="CZX175" s="157"/>
      <c r="CZY175" s="157"/>
      <c r="CZZ175" s="157"/>
      <c r="DAA175" s="157"/>
      <c r="DAB175" s="157"/>
      <c r="DAC175" s="157"/>
      <c r="DAD175" s="157"/>
      <c r="DAE175" s="157"/>
      <c r="DAF175" s="157"/>
      <c r="DAG175" s="157"/>
      <c r="DAH175" s="157"/>
      <c r="DAI175" s="157"/>
      <c r="DAJ175" s="157"/>
      <c r="DAK175" s="157"/>
      <c r="DAL175" s="157"/>
      <c r="DAM175" s="157"/>
      <c r="DAN175" s="157"/>
      <c r="DAO175" s="157"/>
      <c r="DAP175" s="157"/>
      <c r="DAQ175" s="157"/>
      <c r="DAR175" s="157"/>
      <c r="DAS175" s="157"/>
      <c r="DAT175" s="157"/>
      <c r="DAU175" s="157"/>
      <c r="DAV175" s="157"/>
      <c r="DAW175" s="157"/>
      <c r="DAX175" s="157"/>
      <c r="DAY175" s="157"/>
      <c r="DAZ175" s="157"/>
      <c r="DBA175" s="157"/>
      <c r="DBB175" s="157"/>
      <c r="DBC175" s="157"/>
      <c r="DBD175" s="157"/>
      <c r="DBE175" s="157"/>
      <c r="DBF175" s="157"/>
      <c r="DBG175" s="157"/>
      <c r="DBH175" s="157"/>
      <c r="DBI175" s="157"/>
      <c r="DBJ175" s="157"/>
      <c r="DBK175" s="157"/>
      <c r="DBL175" s="157"/>
      <c r="DBM175" s="157"/>
      <c r="DBN175" s="157"/>
      <c r="DBO175" s="157"/>
      <c r="DBP175" s="157"/>
      <c r="DBQ175" s="157"/>
      <c r="DBR175" s="157"/>
      <c r="DBS175" s="157"/>
      <c r="DBT175" s="157"/>
      <c r="DBU175" s="157"/>
      <c r="DBV175" s="157"/>
      <c r="DBW175" s="157"/>
      <c r="DBX175" s="157"/>
      <c r="DBY175" s="157"/>
      <c r="DBZ175" s="157"/>
      <c r="DCA175" s="157"/>
      <c r="DCB175" s="157"/>
      <c r="DCC175" s="157"/>
      <c r="DCD175" s="157"/>
      <c r="DCE175" s="157"/>
      <c r="DCF175" s="157"/>
      <c r="DCG175" s="157"/>
      <c r="DCH175" s="157"/>
      <c r="DCI175" s="157"/>
      <c r="DCJ175" s="157"/>
      <c r="DCK175" s="157"/>
      <c r="DCL175" s="157"/>
      <c r="DCM175" s="157"/>
      <c r="DCN175" s="157"/>
      <c r="DCO175" s="157"/>
      <c r="DCP175" s="157"/>
      <c r="DCQ175" s="157"/>
      <c r="DCR175" s="157"/>
      <c r="DCS175" s="157"/>
      <c r="DCT175" s="157"/>
      <c r="DCU175" s="157"/>
      <c r="DCV175" s="157"/>
      <c r="DCW175" s="157"/>
      <c r="DCX175" s="157"/>
      <c r="DCY175" s="157"/>
      <c r="DCZ175" s="157"/>
      <c r="DDA175" s="157"/>
      <c r="DDB175" s="157"/>
      <c r="DDC175" s="157"/>
      <c r="DDD175" s="157"/>
      <c r="DDE175" s="157"/>
      <c r="DDF175" s="157"/>
      <c r="DDG175" s="157"/>
      <c r="DDH175" s="157"/>
      <c r="DDI175" s="157"/>
      <c r="DDJ175" s="157"/>
      <c r="DDK175" s="157"/>
      <c r="DDL175" s="157"/>
      <c r="DDM175" s="157"/>
      <c r="DDN175" s="157"/>
      <c r="DDO175" s="157"/>
      <c r="DDP175" s="157"/>
      <c r="DDQ175" s="157"/>
      <c r="DDR175" s="157"/>
      <c r="DDS175" s="157"/>
      <c r="DDT175" s="157"/>
      <c r="DDU175" s="157"/>
      <c r="DDV175" s="157"/>
      <c r="DDW175" s="157"/>
      <c r="DDX175" s="157"/>
      <c r="DDY175" s="157"/>
      <c r="DDZ175" s="157"/>
      <c r="DEA175" s="157"/>
      <c r="DEB175" s="157"/>
      <c r="DEC175" s="157"/>
      <c r="DED175" s="157"/>
      <c r="DEE175" s="157"/>
      <c r="DEF175" s="157"/>
      <c r="DEG175" s="157"/>
      <c r="DEH175" s="157"/>
      <c r="DEI175" s="157"/>
      <c r="DEJ175" s="157"/>
      <c r="DEK175" s="157"/>
      <c r="DEL175" s="157"/>
      <c r="DEM175" s="157"/>
      <c r="DEN175" s="157"/>
      <c r="DEO175" s="157"/>
      <c r="DEP175" s="157"/>
      <c r="DEQ175" s="157"/>
      <c r="DER175" s="157"/>
      <c r="DES175" s="157"/>
      <c r="DET175" s="157"/>
      <c r="DEU175" s="157"/>
      <c r="DEV175" s="157"/>
      <c r="DEW175" s="157"/>
      <c r="DEX175" s="157"/>
      <c r="DEY175" s="157"/>
      <c r="DEZ175" s="157"/>
      <c r="DFA175" s="157"/>
      <c r="DFB175" s="157"/>
      <c r="DFC175" s="157"/>
      <c r="DFD175" s="157"/>
      <c r="DFE175" s="157"/>
      <c r="DFF175" s="157"/>
      <c r="DFG175" s="157"/>
      <c r="DFH175" s="157"/>
      <c r="DFI175" s="157"/>
      <c r="DFJ175" s="157"/>
      <c r="DFK175" s="157"/>
      <c r="DFL175" s="157"/>
      <c r="DFM175" s="157"/>
      <c r="DFN175" s="157"/>
      <c r="DFO175" s="157"/>
      <c r="DFP175" s="157"/>
      <c r="DFQ175" s="157"/>
      <c r="DFR175" s="157"/>
      <c r="DFS175" s="157"/>
      <c r="DFT175" s="157"/>
      <c r="DFU175" s="157"/>
      <c r="DFV175" s="157"/>
      <c r="DFW175" s="157"/>
      <c r="DFX175" s="157"/>
      <c r="DFY175" s="157"/>
      <c r="DFZ175" s="157"/>
      <c r="DGA175" s="157"/>
      <c r="DGB175" s="157"/>
      <c r="DGC175" s="157"/>
      <c r="DGD175" s="157"/>
      <c r="DGE175" s="157"/>
      <c r="DGF175" s="157"/>
      <c r="DGG175" s="157"/>
      <c r="DGH175" s="157"/>
      <c r="DGI175" s="157"/>
      <c r="DGJ175" s="157"/>
      <c r="DGK175" s="157"/>
      <c r="DGL175" s="157"/>
      <c r="DGM175" s="157"/>
      <c r="DGN175" s="157"/>
      <c r="DGO175" s="157"/>
      <c r="DGP175" s="157"/>
      <c r="DGQ175" s="157"/>
      <c r="DGR175" s="157"/>
      <c r="DGS175" s="157"/>
      <c r="DGT175" s="157"/>
      <c r="DGU175" s="157"/>
      <c r="DGV175" s="157"/>
      <c r="DGW175" s="157"/>
      <c r="DGX175" s="157"/>
      <c r="DGY175" s="157"/>
      <c r="DGZ175" s="157"/>
      <c r="DHA175" s="157"/>
      <c r="DHB175" s="157"/>
      <c r="DHC175" s="157"/>
      <c r="DHD175" s="157"/>
      <c r="DHE175" s="157"/>
      <c r="DHF175" s="157"/>
      <c r="DHG175" s="157"/>
      <c r="DHH175" s="157"/>
      <c r="DHI175" s="157"/>
      <c r="DHJ175" s="157"/>
      <c r="DHK175" s="157"/>
      <c r="DHL175" s="157"/>
      <c r="DHM175" s="157"/>
      <c r="DHN175" s="157"/>
      <c r="DHO175" s="157"/>
      <c r="DHP175" s="157"/>
      <c r="DHQ175" s="157"/>
      <c r="DHR175" s="157"/>
      <c r="DHS175" s="157"/>
      <c r="DHT175" s="157"/>
      <c r="DHU175" s="157"/>
      <c r="DHV175" s="157"/>
      <c r="DHW175" s="157"/>
      <c r="DHX175" s="157"/>
      <c r="DHY175" s="157"/>
      <c r="DHZ175" s="157"/>
      <c r="DIA175" s="157"/>
      <c r="DIB175" s="157"/>
      <c r="DIC175" s="157"/>
      <c r="DID175" s="157"/>
      <c r="DIE175" s="157"/>
      <c r="DIF175" s="157"/>
      <c r="DIG175" s="157"/>
      <c r="DIH175" s="157"/>
      <c r="DII175" s="157"/>
      <c r="DIJ175" s="157"/>
      <c r="DIK175" s="157"/>
      <c r="DIL175" s="157"/>
      <c r="DIM175" s="157"/>
      <c r="DIN175" s="157"/>
      <c r="DIO175" s="157"/>
      <c r="DIP175" s="157"/>
      <c r="DIQ175" s="157"/>
      <c r="DIR175" s="157"/>
      <c r="DIS175" s="157"/>
      <c r="DIT175" s="157"/>
      <c r="DIU175" s="157"/>
      <c r="DIV175" s="157"/>
      <c r="DIW175" s="157"/>
      <c r="DIX175" s="157"/>
      <c r="DIY175" s="157"/>
      <c r="DIZ175" s="157"/>
      <c r="DJA175" s="157"/>
      <c r="DJB175" s="157"/>
      <c r="DJC175" s="157"/>
      <c r="DJD175" s="157"/>
      <c r="DJE175" s="157"/>
      <c r="DJF175" s="157"/>
      <c r="DJG175" s="157"/>
      <c r="DJH175" s="157"/>
      <c r="DJI175" s="157"/>
      <c r="DJJ175" s="157"/>
      <c r="DJK175" s="157"/>
      <c r="DJL175" s="157"/>
      <c r="DJM175" s="157"/>
      <c r="DJN175" s="157"/>
      <c r="DJO175" s="157"/>
      <c r="DJP175" s="157"/>
      <c r="DJQ175" s="157"/>
      <c r="DJR175" s="157"/>
      <c r="DJS175" s="157"/>
      <c r="DJT175" s="157"/>
      <c r="DJU175" s="157"/>
      <c r="DJV175" s="157"/>
      <c r="DJW175" s="157"/>
      <c r="DJX175" s="157"/>
      <c r="DJY175" s="157"/>
      <c r="DJZ175" s="157"/>
      <c r="DKA175" s="157"/>
      <c r="DKB175" s="157"/>
      <c r="DKC175" s="157"/>
      <c r="DKD175" s="157"/>
      <c r="DKE175" s="157"/>
      <c r="DKF175" s="157"/>
      <c r="DKG175" s="157"/>
      <c r="DKH175" s="157"/>
      <c r="DKI175" s="157"/>
      <c r="DKJ175" s="157"/>
      <c r="DKK175" s="157"/>
      <c r="DKL175" s="157"/>
      <c r="DKM175" s="157"/>
      <c r="DKN175" s="157"/>
      <c r="DKO175" s="157"/>
      <c r="DKP175" s="157"/>
      <c r="DKQ175" s="157"/>
      <c r="DKR175" s="157"/>
      <c r="DKS175" s="157"/>
      <c r="DKT175" s="157"/>
      <c r="DKU175" s="157"/>
      <c r="DKV175" s="157"/>
      <c r="DKW175" s="157"/>
      <c r="DKX175" s="157"/>
      <c r="DKY175" s="157"/>
      <c r="DKZ175" s="157"/>
      <c r="DLA175" s="157"/>
      <c r="DLB175" s="157"/>
      <c r="DLC175" s="157"/>
      <c r="DLD175" s="157"/>
      <c r="DLE175" s="157"/>
      <c r="DLF175" s="157"/>
      <c r="DLG175" s="157"/>
      <c r="DLH175" s="157"/>
      <c r="DLI175" s="157"/>
      <c r="DLJ175" s="157"/>
      <c r="DLK175" s="157"/>
      <c r="DLL175" s="157"/>
      <c r="DLM175" s="157"/>
      <c r="DLN175" s="157"/>
      <c r="DLO175" s="157"/>
      <c r="DLP175" s="157"/>
      <c r="DLQ175" s="157"/>
      <c r="DLR175" s="157"/>
      <c r="DLS175" s="157"/>
      <c r="DLT175" s="157"/>
      <c r="DLU175" s="157"/>
      <c r="DLV175" s="157"/>
      <c r="DLW175" s="157"/>
      <c r="DLX175" s="157"/>
      <c r="DLY175" s="157"/>
      <c r="DLZ175" s="157"/>
      <c r="DMA175" s="157"/>
      <c r="DMB175" s="157"/>
      <c r="DMC175" s="157"/>
      <c r="DMD175" s="157"/>
      <c r="DME175" s="157"/>
      <c r="DMF175" s="157"/>
      <c r="DMG175" s="157"/>
      <c r="DMH175" s="157"/>
      <c r="DMI175" s="157"/>
      <c r="DMJ175" s="157"/>
      <c r="DMK175" s="157"/>
      <c r="DML175" s="157"/>
      <c r="DMM175" s="157"/>
      <c r="DMN175" s="157"/>
      <c r="DMO175" s="157"/>
      <c r="DMP175" s="157"/>
      <c r="DMQ175" s="157"/>
      <c r="DMR175" s="157"/>
      <c r="DMS175" s="157"/>
      <c r="DMT175" s="157"/>
      <c r="DMU175" s="157"/>
      <c r="DMV175" s="157"/>
      <c r="DMW175" s="157"/>
      <c r="DMX175" s="157"/>
      <c r="DMY175" s="157"/>
      <c r="DMZ175" s="157"/>
      <c r="DNA175" s="157"/>
      <c r="DNB175" s="157"/>
      <c r="DNC175" s="157"/>
      <c r="DND175" s="157"/>
      <c r="DNE175" s="157"/>
      <c r="DNF175" s="157"/>
      <c r="DNG175" s="157"/>
      <c r="DNH175" s="157"/>
      <c r="DNI175" s="157"/>
      <c r="DNJ175" s="157"/>
      <c r="DNK175" s="157"/>
      <c r="DNL175" s="157"/>
      <c r="DNM175" s="157"/>
      <c r="DNN175" s="157"/>
      <c r="DNO175" s="157"/>
      <c r="DNP175" s="157"/>
      <c r="DNQ175" s="157"/>
      <c r="DNR175" s="157"/>
      <c r="DNS175" s="157"/>
      <c r="DNT175" s="157"/>
      <c r="DNU175" s="157"/>
      <c r="DNV175" s="157"/>
      <c r="DNW175" s="157"/>
      <c r="DNX175" s="157"/>
      <c r="DNY175" s="157"/>
      <c r="DNZ175" s="157"/>
      <c r="DOA175" s="157"/>
      <c r="DOB175" s="157"/>
      <c r="DOC175" s="157"/>
      <c r="DOD175" s="157"/>
      <c r="DOE175" s="157"/>
      <c r="DOF175" s="157"/>
      <c r="DOG175" s="157"/>
      <c r="DOH175" s="157"/>
      <c r="DOI175" s="157"/>
      <c r="DOJ175" s="157"/>
      <c r="DOK175" s="157"/>
      <c r="DOL175" s="157"/>
      <c r="DOM175" s="157"/>
      <c r="DON175" s="157"/>
      <c r="DOO175" s="157"/>
      <c r="DOP175" s="157"/>
      <c r="DOQ175" s="157"/>
      <c r="DOR175" s="157"/>
      <c r="DOS175" s="157"/>
      <c r="DOT175" s="157"/>
      <c r="DOU175" s="157"/>
      <c r="DOV175" s="157"/>
      <c r="DOW175" s="157"/>
      <c r="DOX175" s="157"/>
      <c r="DOY175" s="157"/>
      <c r="DOZ175" s="157"/>
      <c r="DPA175" s="157"/>
      <c r="DPB175" s="157"/>
      <c r="DPC175" s="157"/>
      <c r="DPD175" s="157"/>
      <c r="DPE175" s="157"/>
      <c r="DPF175" s="157"/>
      <c r="DPG175" s="157"/>
      <c r="DPH175" s="157"/>
      <c r="DPI175" s="157"/>
      <c r="DPJ175" s="157"/>
      <c r="DPK175" s="157"/>
      <c r="DPL175" s="157"/>
      <c r="DPM175" s="157"/>
      <c r="DPN175" s="157"/>
      <c r="DPO175" s="157"/>
      <c r="DPP175" s="157"/>
      <c r="DPQ175" s="157"/>
      <c r="DPR175" s="157"/>
      <c r="DPS175" s="157"/>
      <c r="DPT175" s="157"/>
      <c r="DPU175" s="157"/>
      <c r="DPV175" s="157"/>
      <c r="DPW175" s="157"/>
      <c r="DPX175" s="157"/>
      <c r="DPY175" s="157"/>
      <c r="DPZ175" s="157"/>
      <c r="DQA175" s="157"/>
      <c r="DQB175" s="157"/>
      <c r="DQC175" s="157"/>
      <c r="DQD175" s="157"/>
      <c r="DQE175" s="157"/>
      <c r="DQF175" s="157"/>
      <c r="DQG175" s="157"/>
      <c r="DQH175" s="157"/>
      <c r="DQI175" s="157"/>
      <c r="DQJ175" s="157"/>
      <c r="DQK175" s="157"/>
      <c r="DQL175" s="157"/>
      <c r="DQM175" s="157"/>
      <c r="DQN175" s="157"/>
      <c r="DQO175" s="157"/>
      <c r="DQP175" s="157"/>
      <c r="DQQ175" s="157"/>
      <c r="DQR175" s="157"/>
      <c r="DQS175" s="157"/>
      <c r="DQT175" s="157"/>
      <c r="DQU175" s="157"/>
      <c r="DQV175" s="157"/>
      <c r="DQW175" s="157"/>
      <c r="DQX175" s="157"/>
      <c r="DQY175" s="157"/>
      <c r="DQZ175" s="157"/>
      <c r="DRA175" s="157"/>
      <c r="DRB175" s="157"/>
      <c r="DRC175" s="157"/>
      <c r="DRD175" s="157"/>
      <c r="DRE175" s="157"/>
      <c r="DRF175" s="157"/>
      <c r="DRG175" s="157"/>
      <c r="DRH175" s="157"/>
      <c r="DRI175" s="157"/>
      <c r="DRJ175" s="157"/>
      <c r="DRK175" s="157"/>
      <c r="DRL175" s="157"/>
      <c r="DRM175" s="157"/>
      <c r="DRN175" s="157"/>
      <c r="DRO175" s="157"/>
      <c r="DRP175" s="157"/>
      <c r="DRQ175" s="157"/>
      <c r="DRR175" s="157"/>
      <c r="DRS175" s="157"/>
      <c r="DRT175" s="157"/>
      <c r="DRU175" s="157"/>
      <c r="DRV175" s="157"/>
      <c r="DRW175" s="157"/>
      <c r="DRX175" s="157"/>
      <c r="DRY175" s="157"/>
      <c r="DRZ175" s="157"/>
      <c r="DSA175" s="157"/>
      <c r="DSB175" s="157"/>
      <c r="DSC175" s="157"/>
      <c r="DSD175" s="157"/>
      <c r="DSE175" s="157"/>
      <c r="DSF175" s="157"/>
      <c r="DSG175" s="157"/>
      <c r="DSH175" s="157"/>
      <c r="DSI175" s="157"/>
      <c r="DSJ175" s="157"/>
      <c r="DSK175" s="157"/>
      <c r="DSL175" s="157"/>
      <c r="DSM175" s="157"/>
      <c r="DSN175" s="157"/>
      <c r="DSO175" s="157"/>
      <c r="DSP175" s="157"/>
      <c r="DSQ175" s="157"/>
      <c r="DSR175" s="157"/>
      <c r="DSS175" s="157"/>
      <c r="DST175" s="157"/>
      <c r="DSU175" s="157"/>
      <c r="DSV175" s="157"/>
      <c r="DSW175" s="157"/>
      <c r="DSX175" s="157"/>
      <c r="DSY175" s="157"/>
      <c r="DSZ175" s="157"/>
      <c r="DTA175" s="157"/>
      <c r="DTB175" s="157"/>
      <c r="DTC175" s="157"/>
      <c r="DTD175" s="157"/>
      <c r="DTE175" s="157"/>
      <c r="DTF175" s="157"/>
      <c r="DTG175" s="157"/>
      <c r="DTH175" s="157"/>
      <c r="DTI175" s="157"/>
      <c r="DTJ175" s="157"/>
      <c r="DTK175" s="157"/>
      <c r="DTL175" s="157"/>
      <c r="DTM175" s="157"/>
      <c r="DTN175" s="157"/>
      <c r="DTO175" s="157"/>
      <c r="DTP175" s="157"/>
      <c r="DTQ175" s="157"/>
      <c r="DTR175" s="157"/>
      <c r="DTS175" s="157"/>
      <c r="DTT175" s="157"/>
      <c r="DTU175" s="157"/>
      <c r="DTV175" s="157"/>
      <c r="DTW175" s="157"/>
      <c r="DTX175" s="157"/>
      <c r="DTY175" s="157"/>
      <c r="DTZ175" s="157"/>
      <c r="DUA175" s="157"/>
      <c r="DUB175" s="157"/>
      <c r="DUC175" s="157"/>
      <c r="DUD175" s="157"/>
      <c r="DUE175" s="157"/>
      <c r="DUF175" s="157"/>
      <c r="DUG175" s="157"/>
      <c r="DUH175" s="157"/>
      <c r="DUI175" s="157"/>
      <c r="DUJ175" s="157"/>
      <c r="DUK175" s="157"/>
      <c r="DUL175" s="157"/>
      <c r="DUM175" s="157"/>
      <c r="DUN175" s="157"/>
      <c r="DUO175" s="157"/>
      <c r="DUP175" s="157"/>
      <c r="DUQ175" s="157"/>
      <c r="DUR175" s="157"/>
      <c r="DUS175" s="157"/>
      <c r="DUT175" s="157"/>
      <c r="DUU175" s="157"/>
      <c r="DUV175" s="157"/>
      <c r="DUW175" s="157"/>
      <c r="DUX175" s="157"/>
      <c r="DUY175" s="157"/>
      <c r="DUZ175" s="157"/>
      <c r="DVA175" s="157"/>
      <c r="DVB175" s="157"/>
      <c r="DVC175" s="157"/>
      <c r="DVD175" s="157"/>
      <c r="DVE175" s="157"/>
      <c r="DVF175" s="157"/>
      <c r="DVG175" s="157"/>
      <c r="DVH175" s="157"/>
      <c r="DVI175" s="157"/>
      <c r="DVJ175" s="157"/>
      <c r="DVK175" s="157"/>
      <c r="DVL175" s="157"/>
      <c r="DVM175" s="157"/>
      <c r="DVN175" s="157"/>
      <c r="DVO175" s="157"/>
      <c r="DVP175" s="157"/>
      <c r="DVQ175" s="157"/>
      <c r="DVR175" s="157"/>
      <c r="DVS175" s="157"/>
      <c r="DVT175" s="157"/>
      <c r="DVU175" s="157"/>
      <c r="DVV175" s="157"/>
      <c r="DVW175" s="157"/>
      <c r="DVX175" s="157"/>
      <c r="DVY175" s="157"/>
      <c r="DVZ175" s="157"/>
      <c r="DWA175" s="157"/>
      <c r="DWB175" s="157"/>
      <c r="DWC175" s="157"/>
      <c r="DWD175" s="157"/>
      <c r="DWE175" s="157"/>
      <c r="DWF175" s="157"/>
      <c r="DWG175" s="157"/>
      <c r="DWH175" s="157"/>
      <c r="DWI175" s="157"/>
      <c r="DWJ175" s="157"/>
      <c r="DWK175" s="157"/>
      <c r="DWL175" s="157"/>
      <c r="DWM175" s="157"/>
      <c r="DWN175" s="157"/>
      <c r="DWO175" s="157"/>
      <c r="DWP175" s="157"/>
      <c r="DWQ175" s="157"/>
      <c r="DWR175" s="157"/>
      <c r="DWS175" s="157"/>
      <c r="DWT175" s="157"/>
      <c r="DWU175" s="157"/>
      <c r="DWV175" s="157"/>
      <c r="DWW175" s="157"/>
      <c r="DWX175" s="157"/>
      <c r="DWY175" s="157"/>
      <c r="DWZ175" s="157"/>
      <c r="DXA175" s="157"/>
      <c r="DXB175" s="157"/>
      <c r="DXC175" s="157"/>
      <c r="DXD175" s="157"/>
      <c r="DXE175" s="157"/>
      <c r="DXF175" s="157"/>
      <c r="DXG175" s="157"/>
      <c r="DXH175" s="157"/>
      <c r="DXI175" s="157"/>
      <c r="DXJ175" s="157"/>
      <c r="DXK175" s="157"/>
      <c r="DXL175" s="157"/>
      <c r="DXM175" s="157"/>
      <c r="DXN175" s="157"/>
      <c r="DXO175" s="157"/>
      <c r="DXP175" s="157"/>
      <c r="DXQ175" s="157"/>
      <c r="DXR175" s="157"/>
      <c r="DXS175" s="157"/>
      <c r="DXT175" s="157"/>
      <c r="DXU175" s="157"/>
      <c r="DXV175" s="157"/>
      <c r="DXW175" s="157"/>
      <c r="DXX175" s="157"/>
      <c r="DXY175" s="157"/>
      <c r="DXZ175" s="157"/>
      <c r="DYA175" s="157"/>
      <c r="DYB175" s="157"/>
      <c r="DYC175" s="157"/>
      <c r="DYD175" s="157"/>
      <c r="DYE175" s="157"/>
      <c r="DYF175" s="157"/>
      <c r="DYG175" s="157"/>
      <c r="DYH175" s="157"/>
      <c r="DYI175" s="157"/>
      <c r="DYJ175" s="157"/>
      <c r="DYK175" s="157"/>
      <c r="DYL175" s="157"/>
      <c r="DYM175" s="157"/>
      <c r="DYN175" s="157"/>
      <c r="DYO175" s="157"/>
      <c r="DYP175" s="157"/>
      <c r="DYQ175" s="157"/>
      <c r="DYR175" s="157"/>
      <c r="DYS175" s="157"/>
      <c r="DYT175" s="157"/>
      <c r="DYU175" s="157"/>
      <c r="DYV175" s="157"/>
      <c r="DYW175" s="157"/>
      <c r="DYX175" s="157"/>
      <c r="DYY175" s="157"/>
      <c r="DYZ175" s="157"/>
      <c r="DZA175" s="157"/>
      <c r="DZB175" s="157"/>
      <c r="DZC175" s="157"/>
      <c r="DZD175" s="157"/>
      <c r="DZE175" s="157"/>
      <c r="DZF175" s="157"/>
      <c r="DZG175" s="157"/>
      <c r="DZH175" s="157"/>
      <c r="DZI175" s="157"/>
      <c r="DZJ175" s="157"/>
      <c r="DZK175" s="157"/>
      <c r="DZL175" s="157"/>
      <c r="DZM175" s="157"/>
      <c r="DZN175" s="157"/>
      <c r="DZO175" s="157"/>
      <c r="DZP175" s="157"/>
      <c r="DZQ175" s="157"/>
      <c r="DZR175" s="157"/>
      <c r="DZS175" s="157"/>
      <c r="DZT175" s="157"/>
      <c r="DZU175" s="157"/>
      <c r="DZV175" s="157"/>
      <c r="DZW175" s="157"/>
      <c r="DZX175" s="157"/>
      <c r="DZY175" s="157"/>
      <c r="DZZ175" s="157"/>
      <c r="EAA175" s="157"/>
      <c r="EAB175" s="157"/>
      <c r="EAC175" s="157"/>
      <c r="EAD175" s="157"/>
      <c r="EAE175" s="157"/>
      <c r="EAF175" s="157"/>
      <c r="EAG175" s="157"/>
      <c r="EAH175" s="157"/>
      <c r="EAI175" s="157"/>
      <c r="EAJ175" s="157"/>
      <c r="EAK175" s="157"/>
      <c r="EAL175" s="157"/>
      <c r="EAM175" s="157"/>
      <c r="EAN175" s="157"/>
      <c r="EAO175" s="157"/>
      <c r="EAP175" s="157"/>
      <c r="EAQ175" s="157"/>
      <c r="EAR175" s="157"/>
      <c r="EAS175" s="157"/>
      <c r="EAT175" s="157"/>
      <c r="EAU175" s="157"/>
      <c r="EAV175" s="157"/>
      <c r="EAW175" s="157"/>
      <c r="EAX175" s="157"/>
      <c r="EAY175" s="157"/>
      <c r="EAZ175" s="157"/>
      <c r="EBA175" s="157"/>
      <c r="EBB175" s="157"/>
      <c r="EBC175" s="157"/>
      <c r="EBD175" s="157"/>
      <c r="EBE175" s="157"/>
      <c r="EBF175" s="157"/>
      <c r="EBG175" s="157"/>
      <c r="EBH175" s="157"/>
      <c r="EBI175" s="157"/>
      <c r="EBJ175" s="157"/>
      <c r="EBK175" s="157"/>
      <c r="EBL175" s="157"/>
      <c r="EBM175" s="157"/>
      <c r="EBN175" s="157"/>
      <c r="EBO175" s="157"/>
      <c r="EBP175" s="157"/>
      <c r="EBQ175" s="157"/>
      <c r="EBR175" s="157"/>
      <c r="EBS175" s="157"/>
      <c r="EBT175" s="157"/>
      <c r="EBU175" s="157"/>
      <c r="EBV175" s="157"/>
      <c r="EBW175" s="157"/>
      <c r="EBX175" s="157"/>
      <c r="EBY175" s="157"/>
      <c r="EBZ175" s="157"/>
      <c r="ECA175" s="157"/>
      <c r="ECB175" s="157"/>
      <c r="ECC175" s="157"/>
      <c r="ECD175" s="157"/>
      <c r="ECE175" s="157"/>
      <c r="ECF175" s="157"/>
      <c r="ECG175" s="157"/>
      <c r="ECH175" s="157"/>
      <c r="ECI175" s="157"/>
      <c r="ECJ175" s="157"/>
      <c r="ECK175" s="157"/>
      <c r="ECL175" s="157"/>
      <c r="ECM175" s="157"/>
      <c r="ECN175" s="157"/>
      <c r="ECO175" s="157"/>
      <c r="ECP175" s="157"/>
      <c r="ECQ175" s="157"/>
      <c r="ECR175" s="157"/>
      <c r="ECS175" s="157"/>
      <c r="ECT175" s="157"/>
      <c r="ECU175" s="157"/>
      <c r="ECV175" s="157"/>
      <c r="ECW175" s="157"/>
      <c r="ECX175" s="157"/>
      <c r="ECY175" s="157"/>
      <c r="ECZ175" s="157"/>
      <c r="EDA175" s="157"/>
      <c r="EDB175" s="157"/>
      <c r="EDC175" s="157"/>
      <c r="EDD175" s="157"/>
      <c r="EDE175" s="157"/>
      <c r="EDF175" s="157"/>
      <c r="EDG175" s="157"/>
      <c r="EDH175" s="157"/>
      <c r="EDI175" s="157"/>
      <c r="EDJ175" s="157"/>
      <c r="EDK175" s="157"/>
      <c r="EDL175" s="157"/>
      <c r="EDM175" s="157"/>
      <c r="EDN175" s="157"/>
      <c r="EDO175" s="157"/>
      <c r="EDP175" s="157"/>
      <c r="EDQ175" s="157"/>
      <c r="EDR175" s="157"/>
      <c r="EDS175" s="157"/>
      <c r="EDT175" s="157"/>
      <c r="EDU175" s="157"/>
      <c r="EDV175" s="157"/>
      <c r="EDW175" s="157"/>
      <c r="EDX175" s="157"/>
      <c r="EDY175" s="157"/>
      <c r="EDZ175" s="157"/>
      <c r="EEA175" s="157"/>
      <c r="EEB175" s="157"/>
      <c r="EEC175" s="157"/>
      <c r="EED175" s="157"/>
      <c r="EEE175" s="157"/>
      <c r="EEF175" s="157"/>
      <c r="EEG175" s="157"/>
      <c r="EEH175" s="157"/>
      <c r="EEI175" s="157"/>
      <c r="EEJ175" s="157"/>
      <c r="EEK175" s="157"/>
      <c r="EEL175" s="157"/>
      <c r="EEM175" s="157"/>
      <c r="EEN175" s="157"/>
      <c r="EEO175" s="157"/>
      <c r="EEP175" s="157"/>
      <c r="EEQ175" s="157"/>
      <c r="EER175" s="157"/>
      <c r="EES175" s="157"/>
      <c r="EET175" s="157"/>
      <c r="EEU175" s="157"/>
      <c r="EEV175" s="157"/>
      <c r="EEW175" s="157"/>
      <c r="EEX175" s="157"/>
      <c r="EEY175" s="157"/>
      <c r="EEZ175" s="157"/>
      <c r="EFA175" s="157"/>
      <c r="EFB175" s="157"/>
      <c r="EFC175" s="157"/>
      <c r="EFD175" s="157"/>
      <c r="EFE175" s="157"/>
      <c r="EFF175" s="157"/>
      <c r="EFG175" s="157"/>
      <c r="EFH175" s="157"/>
      <c r="EFI175" s="157"/>
      <c r="EFJ175" s="157"/>
      <c r="EFK175" s="157"/>
      <c r="EFL175" s="157"/>
      <c r="EFM175" s="157"/>
      <c r="EFN175" s="157"/>
      <c r="EFO175" s="157"/>
      <c r="EFP175" s="157"/>
      <c r="EFQ175" s="157"/>
      <c r="EFR175" s="157"/>
      <c r="EFS175" s="157"/>
      <c r="EFT175" s="157"/>
      <c r="EFU175" s="157"/>
      <c r="EFV175" s="157"/>
      <c r="EFW175" s="157"/>
      <c r="EFX175" s="157"/>
      <c r="EFY175" s="157"/>
      <c r="EFZ175" s="157"/>
      <c r="EGA175" s="157"/>
      <c r="EGB175" s="157"/>
      <c r="EGC175" s="157"/>
      <c r="EGD175" s="157"/>
      <c r="EGE175" s="157"/>
      <c r="EGF175" s="157"/>
      <c r="EGG175" s="157"/>
      <c r="EGH175" s="157"/>
      <c r="EGI175" s="157"/>
      <c r="EGJ175" s="157"/>
      <c r="EGK175" s="157"/>
      <c r="EGL175" s="157"/>
      <c r="EGM175" s="157"/>
      <c r="EGN175" s="157"/>
      <c r="EGO175" s="157"/>
      <c r="EGP175" s="157"/>
      <c r="EGQ175" s="157"/>
      <c r="EGR175" s="157"/>
      <c r="EGS175" s="157"/>
      <c r="EGT175" s="157"/>
      <c r="EGU175" s="157"/>
      <c r="EGV175" s="157"/>
      <c r="EGW175" s="157"/>
      <c r="EGX175" s="157"/>
      <c r="EGY175" s="157"/>
      <c r="EGZ175" s="157"/>
      <c r="EHA175" s="157"/>
      <c r="EHB175" s="157"/>
      <c r="EHC175" s="157"/>
      <c r="EHD175" s="157"/>
      <c r="EHE175" s="157"/>
      <c r="EHF175" s="157"/>
      <c r="EHG175" s="157"/>
      <c r="EHH175" s="157"/>
      <c r="EHI175" s="157"/>
      <c r="EHJ175" s="157"/>
      <c r="EHK175" s="157"/>
      <c r="EHL175" s="157"/>
      <c r="EHM175" s="157"/>
      <c r="EHN175" s="157"/>
      <c r="EHO175" s="157"/>
      <c r="EHP175" s="157"/>
      <c r="EHQ175" s="157"/>
      <c r="EHR175" s="157"/>
      <c r="EHS175" s="157"/>
      <c r="EHT175" s="157"/>
      <c r="EHU175" s="157"/>
      <c r="EHV175" s="157"/>
      <c r="EHW175" s="157"/>
      <c r="EHX175" s="157"/>
      <c r="EHY175" s="157"/>
      <c r="EHZ175" s="157"/>
      <c r="EIA175" s="157"/>
      <c r="EIB175" s="157"/>
      <c r="EIC175" s="157"/>
      <c r="EID175" s="157"/>
      <c r="EIE175" s="157"/>
      <c r="EIF175" s="157"/>
      <c r="EIG175" s="157"/>
      <c r="EIH175" s="157"/>
      <c r="EII175" s="157"/>
      <c r="EIJ175" s="157"/>
      <c r="EIK175" s="157"/>
      <c r="EIL175" s="157"/>
      <c r="EIM175" s="157"/>
      <c r="EIN175" s="157"/>
      <c r="EIO175" s="157"/>
      <c r="EIP175" s="157"/>
      <c r="EIQ175" s="157"/>
      <c r="EIR175" s="157"/>
      <c r="EIS175" s="157"/>
      <c r="EIT175" s="157"/>
      <c r="EIU175" s="157"/>
      <c r="EIV175" s="157"/>
      <c r="EIW175" s="157"/>
      <c r="EIX175" s="157"/>
      <c r="EIY175" s="157"/>
      <c r="EIZ175" s="157"/>
      <c r="EJA175" s="157"/>
      <c r="EJB175" s="157"/>
      <c r="EJC175" s="157"/>
      <c r="EJD175" s="157"/>
      <c r="EJE175" s="157"/>
      <c r="EJF175" s="157"/>
      <c r="EJG175" s="157"/>
      <c r="EJH175" s="157"/>
      <c r="EJI175" s="157"/>
      <c r="EJJ175" s="157"/>
      <c r="EJK175" s="157"/>
      <c r="EJL175" s="157"/>
      <c r="EJM175" s="157"/>
      <c r="EJN175" s="157"/>
      <c r="EJO175" s="157"/>
      <c r="EJP175" s="157"/>
      <c r="EJQ175" s="157"/>
      <c r="EJR175" s="157"/>
      <c r="EJS175" s="157"/>
      <c r="EJT175" s="157"/>
      <c r="EJU175" s="157"/>
      <c r="EJV175" s="157"/>
      <c r="EJW175" s="157"/>
      <c r="EJX175" s="157"/>
      <c r="EJY175" s="157"/>
      <c r="EJZ175" s="157"/>
      <c r="EKA175" s="157"/>
      <c r="EKB175" s="157"/>
      <c r="EKC175" s="157"/>
      <c r="EKD175" s="157"/>
      <c r="EKE175" s="157"/>
      <c r="EKF175" s="157"/>
      <c r="EKG175" s="157"/>
      <c r="EKH175" s="157"/>
      <c r="EKI175" s="157"/>
      <c r="EKJ175" s="157"/>
      <c r="EKK175" s="157"/>
      <c r="EKL175" s="157"/>
      <c r="EKM175" s="157"/>
      <c r="EKN175" s="157"/>
      <c r="EKO175" s="157"/>
      <c r="EKP175" s="157"/>
      <c r="EKQ175" s="157"/>
      <c r="EKR175" s="157"/>
      <c r="EKS175" s="157"/>
      <c r="EKT175" s="157"/>
      <c r="EKU175" s="157"/>
      <c r="EKV175" s="157"/>
      <c r="EKW175" s="157"/>
      <c r="EKX175" s="157"/>
      <c r="EKY175" s="157"/>
      <c r="EKZ175" s="157"/>
      <c r="ELA175" s="157"/>
      <c r="ELB175" s="157"/>
      <c r="ELC175" s="157"/>
      <c r="ELD175" s="157"/>
      <c r="ELE175" s="157"/>
      <c r="ELF175" s="157"/>
      <c r="ELG175" s="157"/>
      <c r="ELH175" s="157"/>
      <c r="ELI175" s="157"/>
      <c r="ELJ175" s="157"/>
      <c r="ELK175" s="157"/>
      <c r="ELL175" s="157"/>
      <c r="ELM175" s="157"/>
      <c r="ELN175" s="157"/>
      <c r="ELO175" s="157"/>
      <c r="ELP175" s="157"/>
      <c r="ELQ175" s="157"/>
      <c r="ELR175" s="157"/>
      <c r="ELS175" s="157"/>
      <c r="ELT175" s="157"/>
      <c r="ELU175" s="157"/>
      <c r="ELV175" s="157"/>
      <c r="ELW175" s="157"/>
      <c r="ELX175" s="157"/>
      <c r="ELY175" s="157"/>
      <c r="ELZ175" s="157"/>
      <c r="EMA175" s="157"/>
      <c r="EMB175" s="157"/>
      <c r="EMC175" s="157"/>
      <c r="EMD175" s="157"/>
      <c r="EME175" s="157"/>
      <c r="EMF175" s="157"/>
      <c r="EMG175" s="157"/>
      <c r="EMH175" s="157"/>
      <c r="EMI175" s="157"/>
      <c r="EMJ175" s="157"/>
      <c r="EMK175" s="157"/>
      <c r="EML175" s="157"/>
      <c r="EMM175" s="157"/>
      <c r="EMN175" s="157"/>
      <c r="EMO175" s="157"/>
      <c r="EMP175" s="157"/>
      <c r="EMQ175" s="157"/>
      <c r="EMR175" s="157"/>
      <c r="EMS175" s="157"/>
      <c r="EMT175" s="157"/>
      <c r="EMU175" s="157"/>
      <c r="EMV175" s="157"/>
      <c r="EMW175" s="157"/>
      <c r="EMX175" s="157"/>
      <c r="EMY175" s="157"/>
      <c r="EMZ175" s="157"/>
      <c r="ENA175" s="157"/>
      <c r="ENB175" s="157"/>
      <c r="ENC175" s="157"/>
      <c r="END175" s="157"/>
      <c r="ENE175" s="157"/>
      <c r="ENF175" s="157"/>
      <c r="ENG175" s="157"/>
      <c r="ENH175" s="157"/>
      <c r="ENI175" s="157"/>
      <c r="ENJ175" s="157"/>
      <c r="ENK175" s="157"/>
      <c r="ENL175" s="157"/>
      <c r="ENM175" s="157"/>
      <c r="ENN175" s="157"/>
      <c r="ENO175" s="157"/>
      <c r="ENP175" s="157"/>
      <c r="ENQ175" s="157"/>
      <c r="ENR175" s="157"/>
      <c r="ENS175" s="157"/>
      <c r="ENT175" s="157"/>
      <c r="ENU175" s="157"/>
      <c r="ENV175" s="157"/>
      <c r="ENW175" s="157"/>
      <c r="ENX175" s="157"/>
      <c r="ENY175" s="157"/>
      <c r="ENZ175" s="157"/>
      <c r="EOA175" s="157"/>
      <c r="EOB175" s="157"/>
      <c r="EOC175" s="157"/>
      <c r="EOD175" s="157"/>
      <c r="EOE175" s="157"/>
      <c r="EOF175" s="157"/>
      <c r="EOG175" s="157"/>
      <c r="EOH175" s="157"/>
      <c r="EOI175" s="157"/>
      <c r="EOJ175" s="157"/>
      <c r="EOK175" s="157"/>
      <c r="EOL175" s="157"/>
      <c r="EOM175" s="157"/>
      <c r="EON175" s="157"/>
      <c r="EOO175" s="157"/>
      <c r="EOP175" s="157"/>
      <c r="EOQ175" s="157"/>
      <c r="EOR175" s="157"/>
      <c r="EOS175" s="157"/>
      <c r="EOT175" s="157"/>
      <c r="EOU175" s="157"/>
      <c r="EOV175" s="157"/>
      <c r="EOW175" s="157"/>
      <c r="EOX175" s="157"/>
      <c r="EOY175" s="157"/>
      <c r="EOZ175" s="157"/>
      <c r="EPA175" s="157"/>
      <c r="EPB175" s="157"/>
      <c r="EPC175" s="157"/>
      <c r="EPD175" s="157"/>
      <c r="EPE175" s="157"/>
      <c r="EPF175" s="157"/>
      <c r="EPG175" s="157"/>
      <c r="EPH175" s="157"/>
      <c r="EPI175" s="157"/>
      <c r="EPJ175" s="157"/>
      <c r="EPK175" s="157"/>
      <c r="EPL175" s="157"/>
      <c r="EPM175" s="157"/>
      <c r="EPN175" s="157"/>
      <c r="EPO175" s="157"/>
      <c r="EPP175" s="157"/>
      <c r="EPQ175" s="157"/>
      <c r="EPR175" s="157"/>
      <c r="EPS175" s="157"/>
      <c r="EPT175" s="157"/>
      <c r="EPU175" s="157"/>
      <c r="EPV175" s="157"/>
      <c r="EPW175" s="157"/>
      <c r="EPX175" s="157"/>
      <c r="EPY175" s="157"/>
      <c r="EPZ175" s="157"/>
      <c r="EQA175" s="157"/>
      <c r="EQB175" s="157"/>
      <c r="EQC175" s="157"/>
      <c r="EQD175" s="157"/>
      <c r="EQE175" s="157"/>
      <c r="EQF175" s="157"/>
      <c r="EQG175" s="157"/>
      <c r="EQH175" s="157"/>
      <c r="EQI175" s="157"/>
      <c r="EQJ175" s="157"/>
      <c r="EQK175" s="157"/>
      <c r="EQL175" s="157"/>
      <c r="EQM175" s="157"/>
      <c r="EQN175" s="157"/>
      <c r="EQO175" s="157"/>
      <c r="EQP175" s="157"/>
      <c r="EQQ175" s="157"/>
      <c r="EQR175" s="157"/>
      <c r="EQS175" s="157"/>
      <c r="EQT175" s="157"/>
      <c r="EQU175" s="157"/>
      <c r="EQV175" s="157"/>
      <c r="EQW175" s="157"/>
      <c r="EQX175" s="157"/>
      <c r="EQY175" s="157"/>
      <c r="EQZ175" s="157"/>
      <c r="ERA175" s="157"/>
      <c r="ERB175" s="157"/>
      <c r="ERC175" s="157"/>
      <c r="ERD175" s="157"/>
      <c r="ERE175" s="157"/>
      <c r="ERF175" s="157"/>
      <c r="ERG175" s="157"/>
      <c r="ERH175" s="157"/>
      <c r="ERI175" s="157"/>
      <c r="ERJ175" s="157"/>
      <c r="ERK175" s="157"/>
      <c r="ERL175" s="157"/>
      <c r="ERM175" s="157"/>
      <c r="ERN175" s="157"/>
      <c r="ERO175" s="157"/>
      <c r="ERP175" s="157"/>
      <c r="ERQ175" s="157"/>
      <c r="ERR175" s="157"/>
      <c r="ERS175" s="157"/>
      <c r="ERT175" s="157"/>
      <c r="ERU175" s="157"/>
      <c r="ERV175" s="157"/>
      <c r="ERW175" s="157"/>
      <c r="ERX175" s="157"/>
      <c r="ERY175" s="157"/>
      <c r="ERZ175" s="157"/>
      <c r="ESA175" s="157"/>
      <c r="ESB175" s="157"/>
      <c r="ESC175" s="157"/>
      <c r="ESD175" s="157"/>
      <c r="ESE175" s="157"/>
      <c r="ESF175" s="157"/>
      <c r="ESG175" s="157"/>
      <c r="ESH175" s="157"/>
      <c r="ESI175" s="157"/>
      <c r="ESJ175" s="157"/>
      <c r="ESK175" s="157"/>
      <c r="ESL175" s="157"/>
      <c r="ESM175" s="157"/>
      <c r="ESN175" s="157"/>
      <c r="ESO175" s="157"/>
      <c r="ESP175" s="157"/>
      <c r="ESQ175" s="157"/>
      <c r="ESR175" s="157"/>
      <c r="ESS175" s="157"/>
      <c r="EST175" s="157"/>
      <c r="ESU175" s="157"/>
      <c r="ESV175" s="157"/>
      <c r="ESW175" s="157"/>
      <c r="ESX175" s="157"/>
      <c r="ESY175" s="157"/>
      <c r="ESZ175" s="157"/>
      <c r="ETA175" s="157"/>
      <c r="ETB175" s="157"/>
      <c r="ETC175" s="157"/>
      <c r="ETD175" s="157"/>
      <c r="ETE175" s="157"/>
      <c r="ETF175" s="157"/>
      <c r="ETG175" s="157"/>
      <c r="ETH175" s="157"/>
      <c r="ETI175" s="157"/>
      <c r="ETJ175" s="157"/>
      <c r="ETK175" s="157"/>
      <c r="ETL175" s="157"/>
      <c r="ETM175" s="157"/>
      <c r="ETN175" s="157"/>
      <c r="ETO175" s="157"/>
      <c r="ETP175" s="157"/>
      <c r="ETQ175" s="157"/>
      <c r="ETR175" s="157"/>
      <c r="ETS175" s="157"/>
      <c r="ETT175" s="157"/>
      <c r="ETU175" s="157"/>
      <c r="ETV175" s="157"/>
      <c r="ETW175" s="157"/>
      <c r="ETX175" s="157"/>
      <c r="ETY175" s="157"/>
      <c r="ETZ175" s="157"/>
      <c r="EUA175" s="157"/>
      <c r="EUB175" s="157"/>
      <c r="EUC175" s="157"/>
      <c r="EUD175" s="157"/>
      <c r="EUE175" s="157"/>
      <c r="EUF175" s="157"/>
      <c r="EUG175" s="157"/>
      <c r="EUH175" s="157"/>
      <c r="EUI175" s="157"/>
      <c r="EUJ175" s="157"/>
      <c r="EUK175" s="157"/>
      <c r="EUL175" s="157"/>
      <c r="EUM175" s="157"/>
      <c r="EUN175" s="157"/>
      <c r="EUO175" s="157"/>
      <c r="EUP175" s="157"/>
      <c r="EUQ175" s="157"/>
      <c r="EUR175" s="157"/>
      <c r="EUS175" s="157"/>
      <c r="EUT175" s="157"/>
      <c r="EUU175" s="157"/>
      <c r="EUV175" s="157"/>
      <c r="EUW175" s="157"/>
      <c r="EUX175" s="157"/>
      <c r="EUY175" s="157"/>
      <c r="EUZ175" s="157"/>
      <c r="EVA175" s="157"/>
      <c r="EVB175" s="157"/>
      <c r="EVC175" s="157"/>
      <c r="EVD175" s="157"/>
      <c r="EVE175" s="157"/>
      <c r="EVF175" s="157"/>
      <c r="EVG175" s="157"/>
      <c r="EVH175" s="157"/>
      <c r="EVI175" s="157"/>
      <c r="EVJ175" s="157"/>
      <c r="EVK175" s="157"/>
      <c r="EVL175" s="157"/>
      <c r="EVM175" s="157"/>
      <c r="EVN175" s="157"/>
      <c r="EVO175" s="157"/>
      <c r="EVP175" s="157"/>
      <c r="EVQ175" s="157"/>
      <c r="EVR175" s="157"/>
      <c r="EVS175" s="157"/>
      <c r="EVT175" s="157"/>
      <c r="EVU175" s="157"/>
      <c r="EVV175" s="157"/>
      <c r="EVW175" s="157"/>
      <c r="EVX175" s="157"/>
      <c r="EVY175" s="157"/>
      <c r="EVZ175" s="157"/>
      <c r="EWA175" s="157"/>
      <c r="EWB175" s="157"/>
      <c r="EWC175" s="157"/>
      <c r="EWD175" s="157"/>
      <c r="EWE175" s="157"/>
      <c r="EWF175" s="157"/>
      <c r="EWG175" s="157"/>
      <c r="EWH175" s="157"/>
      <c r="EWI175" s="157"/>
      <c r="EWJ175" s="157"/>
      <c r="EWK175" s="157"/>
      <c r="EWL175" s="157"/>
      <c r="EWM175" s="157"/>
      <c r="EWN175" s="157"/>
      <c r="EWO175" s="157"/>
      <c r="EWP175" s="157"/>
      <c r="EWQ175" s="157"/>
      <c r="EWR175" s="157"/>
      <c r="EWS175" s="157"/>
      <c r="EWT175" s="157"/>
      <c r="EWU175" s="157"/>
      <c r="EWV175" s="157"/>
      <c r="EWW175" s="157"/>
      <c r="EWX175" s="157"/>
      <c r="EWY175" s="157"/>
      <c r="EWZ175" s="157"/>
      <c r="EXA175" s="157"/>
      <c r="EXB175" s="157"/>
      <c r="EXC175" s="157"/>
      <c r="EXD175" s="157"/>
      <c r="EXE175" s="157"/>
      <c r="EXF175" s="157"/>
      <c r="EXG175" s="157"/>
      <c r="EXH175" s="157"/>
      <c r="EXI175" s="157"/>
      <c r="EXJ175" s="157"/>
      <c r="EXK175" s="157"/>
      <c r="EXL175" s="157"/>
      <c r="EXM175" s="157"/>
      <c r="EXN175" s="157"/>
      <c r="EXO175" s="157"/>
      <c r="EXP175" s="157"/>
      <c r="EXQ175" s="157"/>
      <c r="EXR175" s="157"/>
      <c r="EXS175" s="157"/>
      <c r="EXT175" s="157"/>
      <c r="EXU175" s="157"/>
      <c r="EXV175" s="157"/>
      <c r="EXW175" s="157"/>
      <c r="EXX175" s="157"/>
      <c r="EXY175" s="157"/>
      <c r="EXZ175" s="157"/>
      <c r="EYA175" s="157"/>
      <c r="EYB175" s="157"/>
      <c r="EYC175" s="157"/>
      <c r="EYD175" s="157"/>
      <c r="EYE175" s="157"/>
      <c r="EYF175" s="157"/>
      <c r="EYG175" s="157"/>
      <c r="EYH175" s="157"/>
      <c r="EYI175" s="157"/>
      <c r="EYJ175" s="157"/>
      <c r="EYK175" s="157"/>
      <c r="EYL175" s="157"/>
      <c r="EYM175" s="157"/>
      <c r="EYN175" s="157"/>
      <c r="EYO175" s="157"/>
      <c r="EYP175" s="157"/>
      <c r="EYQ175" s="157"/>
      <c r="EYR175" s="157"/>
      <c r="EYS175" s="157"/>
      <c r="EYT175" s="157"/>
      <c r="EYU175" s="157"/>
      <c r="EYV175" s="157"/>
      <c r="EYW175" s="157"/>
      <c r="EYX175" s="157"/>
      <c r="EYY175" s="157"/>
      <c r="EYZ175" s="157"/>
      <c r="EZA175" s="157"/>
      <c r="EZB175" s="157"/>
      <c r="EZC175" s="157"/>
      <c r="EZD175" s="157"/>
      <c r="EZE175" s="157"/>
      <c r="EZF175" s="157"/>
      <c r="EZG175" s="157"/>
      <c r="EZH175" s="157"/>
      <c r="EZI175" s="157"/>
      <c r="EZJ175" s="157"/>
      <c r="EZK175" s="157"/>
      <c r="EZL175" s="157"/>
      <c r="EZM175" s="157"/>
      <c r="EZN175" s="157"/>
      <c r="EZO175" s="157"/>
      <c r="EZP175" s="157"/>
      <c r="EZQ175" s="157"/>
      <c r="EZR175" s="157"/>
      <c r="EZS175" s="157"/>
      <c r="EZT175" s="157"/>
      <c r="EZU175" s="157"/>
      <c r="EZV175" s="157"/>
      <c r="EZW175" s="157"/>
      <c r="EZX175" s="157"/>
      <c r="EZY175" s="157"/>
      <c r="EZZ175" s="157"/>
      <c r="FAA175" s="157"/>
      <c r="FAB175" s="157"/>
      <c r="FAC175" s="157"/>
      <c r="FAD175" s="157"/>
      <c r="FAE175" s="157"/>
      <c r="FAF175" s="157"/>
      <c r="FAG175" s="157"/>
      <c r="FAH175" s="157"/>
      <c r="FAI175" s="157"/>
      <c r="FAJ175" s="157"/>
      <c r="FAK175" s="157"/>
      <c r="FAL175" s="157"/>
      <c r="FAM175" s="157"/>
      <c r="FAN175" s="157"/>
      <c r="FAO175" s="157"/>
      <c r="FAP175" s="157"/>
      <c r="FAQ175" s="157"/>
      <c r="FAR175" s="157"/>
      <c r="FAS175" s="157"/>
      <c r="FAT175" s="157"/>
      <c r="FAU175" s="157"/>
      <c r="FAV175" s="157"/>
      <c r="FAW175" s="157"/>
      <c r="FAX175" s="157"/>
      <c r="FAY175" s="157"/>
      <c r="FAZ175" s="157"/>
      <c r="FBA175" s="157"/>
      <c r="FBB175" s="157"/>
      <c r="FBC175" s="157"/>
      <c r="FBD175" s="157"/>
      <c r="FBE175" s="157"/>
      <c r="FBF175" s="157"/>
      <c r="FBG175" s="157"/>
      <c r="FBH175" s="157"/>
      <c r="FBI175" s="157"/>
      <c r="FBJ175" s="157"/>
      <c r="FBK175" s="157"/>
      <c r="FBL175" s="157"/>
      <c r="FBM175" s="157"/>
      <c r="FBN175" s="157"/>
      <c r="FBO175" s="157"/>
      <c r="FBP175" s="157"/>
      <c r="FBQ175" s="157"/>
      <c r="FBR175" s="157"/>
      <c r="FBS175" s="157"/>
      <c r="FBT175" s="157"/>
      <c r="FBU175" s="157"/>
      <c r="FBV175" s="157"/>
      <c r="FBW175" s="157"/>
      <c r="FBX175" s="157"/>
      <c r="FBY175" s="157"/>
      <c r="FBZ175" s="157"/>
      <c r="FCA175" s="157"/>
      <c r="FCB175" s="157"/>
      <c r="FCC175" s="157"/>
      <c r="FCD175" s="157"/>
      <c r="FCE175" s="157"/>
      <c r="FCF175" s="157"/>
      <c r="FCG175" s="157"/>
      <c r="FCH175" s="157"/>
      <c r="FCI175" s="157"/>
      <c r="FCJ175" s="157"/>
      <c r="FCK175" s="157"/>
      <c r="FCL175" s="157"/>
      <c r="FCM175" s="157"/>
      <c r="FCN175" s="157"/>
      <c r="FCO175" s="157"/>
      <c r="FCP175" s="157"/>
      <c r="FCQ175" s="157"/>
      <c r="FCR175" s="157"/>
      <c r="FCS175" s="157"/>
      <c r="FCT175" s="157"/>
      <c r="FCU175" s="157"/>
      <c r="FCV175" s="157"/>
      <c r="FCW175" s="157"/>
      <c r="FCX175" s="157"/>
      <c r="FCY175" s="157"/>
      <c r="FCZ175" s="157"/>
      <c r="FDA175" s="157"/>
      <c r="FDB175" s="157"/>
      <c r="FDC175" s="157"/>
      <c r="FDD175" s="157"/>
      <c r="FDE175" s="157"/>
      <c r="FDF175" s="157"/>
      <c r="FDG175" s="157"/>
      <c r="FDH175" s="157"/>
      <c r="FDI175" s="157"/>
      <c r="FDJ175" s="157"/>
      <c r="FDK175" s="157"/>
      <c r="FDL175" s="157"/>
      <c r="FDM175" s="157"/>
      <c r="FDN175" s="157"/>
      <c r="FDO175" s="157"/>
      <c r="FDP175" s="157"/>
      <c r="FDQ175" s="157"/>
      <c r="FDR175" s="157"/>
      <c r="FDS175" s="157"/>
      <c r="FDT175" s="157"/>
      <c r="FDU175" s="157"/>
      <c r="FDV175" s="157"/>
      <c r="FDW175" s="157"/>
      <c r="FDX175" s="157"/>
      <c r="FDY175" s="157"/>
      <c r="FDZ175" s="157"/>
      <c r="FEA175" s="157"/>
      <c r="FEB175" s="157"/>
      <c r="FEC175" s="157"/>
      <c r="FED175" s="157"/>
      <c r="FEE175" s="157"/>
      <c r="FEF175" s="157"/>
      <c r="FEG175" s="157"/>
      <c r="FEH175" s="157"/>
      <c r="FEI175" s="157"/>
      <c r="FEJ175" s="157"/>
      <c r="FEK175" s="157"/>
      <c r="FEL175" s="157"/>
      <c r="FEM175" s="157"/>
      <c r="FEN175" s="157"/>
      <c r="FEO175" s="157"/>
      <c r="FEP175" s="157"/>
      <c r="FEQ175" s="157"/>
      <c r="FER175" s="157"/>
      <c r="FES175" s="157"/>
      <c r="FET175" s="157"/>
      <c r="FEU175" s="157"/>
      <c r="FEV175" s="157"/>
      <c r="FEW175" s="157"/>
      <c r="FEX175" s="157"/>
      <c r="FEY175" s="157"/>
      <c r="FEZ175" s="157"/>
      <c r="FFA175" s="157"/>
      <c r="FFB175" s="157"/>
      <c r="FFC175" s="157"/>
      <c r="FFD175" s="157"/>
      <c r="FFE175" s="157"/>
      <c r="FFF175" s="157"/>
      <c r="FFG175" s="157"/>
      <c r="FFH175" s="157"/>
      <c r="FFI175" s="157"/>
      <c r="FFJ175" s="157"/>
      <c r="FFK175" s="157"/>
      <c r="FFL175" s="157"/>
      <c r="FFM175" s="157"/>
      <c r="FFN175" s="157"/>
      <c r="FFO175" s="157"/>
      <c r="FFP175" s="157"/>
      <c r="FFQ175" s="157"/>
      <c r="FFR175" s="157"/>
      <c r="FFS175" s="157"/>
      <c r="FFT175" s="157"/>
      <c r="FFU175" s="157"/>
      <c r="FFV175" s="157"/>
      <c r="FFW175" s="157"/>
      <c r="FFX175" s="157"/>
      <c r="FFY175" s="157"/>
      <c r="FFZ175" s="157"/>
      <c r="FGA175" s="157"/>
      <c r="FGB175" s="157"/>
      <c r="FGC175" s="157"/>
      <c r="FGD175" s="157"/>
      <c r="FGE175" s="157"/>
      <c r="FGF175" s="157"/>
      <c r="FGG175" s="157"/>
      <c r="FGH175" s="157"/>
      <c r="FGI175" s="157"/>
      <c r="FGJ175" s="157"/>
      <c r="FGK175" s="157"/>
      <c r="FGL175" s="157"/>
      <c r="FGM175" s="157"/>
      <c r="FGN175" s="157"/>
      <c r="FGO175" s="157"/>
      <c r="FGP175" s="157"/>
      <c r="FGQ175" s="157"/>
      <c r="FGR175" s="157"/>
      <c r="FGS175" s="157"/>
      <c r="FGT175" s="157"/>
      <c r="FGU175" s="157"/>
      <c r="FGV175" s="157"/>
      <c r="FGW175" s="157"/>
      <c r="FGX175" s="157"/>
      <c r="FGY175" s="157"/>
      <c r="FGZ175" s="157"/>
      <c r="FHA175" s="157"/>
      <c r="FHB175" s="157"/>
      <c r="FHC175" s="157"/>
      <c r="FHD175" s="157"/>
      <c r="FHE175" s="157"/>
      <c r="FHF175" s="157"/>
      <c r="FHG175" s="157"/>
      <c r="FHH175" s="157"/>
      <c r="FHI175" s="157"/>
      <c r="FHJ175" s="157"/>
      <c r="FHK175" s="157"/>
      <c r="FHL175" s="157"/>
      <c r="FHM175" s="157"/>
      <c r="FHN175" s="157"/>
      <c r="FHO175" s="157"/>
      <c r="FHP175" s="157"/>
      <c r="FHQ175" s="157"/>
      <c r="FHR175" s="157"/>
      <c r="FHS175" s="157"/>
      <c r="FHT175" s="157"/>
      <c r="FHU175" s="157"/>
      <c r="FHV175" s="157"/>
      <c r="FHW175" s="157"/>
      <c r="FHX175" s="157"/>
      <c r="FHY175" s="157"/>
      <c r="FHZ175" s="157"/>
      <c r="FIA175" s="157"/>
      <c r="FIB175" s="157"/>
      <c r="FIC175" s="157"/>
      <c r="FID175" s="157"/>
      <c r="FIE175" s="157"/>
      <c r="FIF175" s="157"/>
      <c r="FIG175" s="157"/>
      <c r="FIH175" s="157"/>
      <c r="FII175" s="157"/>
      <c r="FIJ175" s="157"/>
      <c r="FIK175" s="157"/>
      <c r="FIL175" s="157"/>
      <c r="FIM175" s="157"/>
      <c r="FIN175" s="157"/>
      <c r="FIO175" s="157"/>
      <c r="FIP175" s="157"/>
      <c r="FIQ175" s="157"/>
      <c r="FIR175" s="157"/>
      <c r="FIS175" s="157"/>
      <c r="FIT175" s="157"/>
      <c r="FIU175" s="157"/>
      <c r="FIV175" s="157"/>
      <c r="FIW175" s="157"/>
      <c r="FIX175" s="157"/>
      <c r="FIY175" s="157"/>
      <c r="FIZ175" s="157"/>
      <c r="FJA175" s="157"/>
      <c r="FJB175" s="157"/>
      <c r="FJC175" s="157"/>
      <c r="FJD175" s="157"/>
      <c r="FJE175" s="157"/>
      <c r="FJF175" s="157"/>
      <c r="FJG175" s="157"/>
      <c r="FJH175" s="157"/>
      <c r="FJI175" s="157"/>
      <c r="FJJ175" s="157"/>
      <c r="FJK175" s="157"/>
      <c r="FJL175" s="157"/>
      <c r="FJM175" s="157"/>
      <c r="FJN175" s="157"/>
      <c r="FJO175" s="157"/>
      <c r="FJP175" s="157"/>
      <c r="FJQ175" s="157"/>
      <c r="FJR175" s="157"/>
      <c r="FJS175" s="157"/>
      <c r="FJT175" s="157"/>
      <c r="FJU175" s="157"/>
      <c r="FJV175" s="157"/>
      <c r="FJW175" s="157"/>
      <c r="FJX175" s="157"/>
      <c r="FJY175" s="157"/>
      <c r="FJZ175" s="157"/>
      <c r="FKA175" s="157"/>
      <c r="FKB175" s="157"/>
      <c r="FKC175" s="157"/>
      <c r="FKD175" s="157"/>
      <c r="FKE175" s="157"/>
      <c r="FKF175" s="157"/>
      <c r="FKG175" s="157"/>
      <c r="FKH175" s="157"/>
      <c r="FKI175" s="157"/>
      <c r="FKJ175" s="157"/>
      <c r="FKK175" s="157"/>
      <c r="FKL175" s="157"/>
      <c r="FKM175" s="157"/>
      <c r="FKN175" s="157"/>
      <c r="FKO175" s="157"/>
      <c r="FKP175" s="157"/>
      <c r="FKQ175" s="157"/>
      <c r="FKR175" s="157"/>
      <c r="FKS175" s="157"/>
      <c r="FKT175" s="157"/>
      <c r="FKU175" s="157"/>
      <c r="FKV175" s="157"/>
      <c r="FKW175" s="157"/>
      <c r="FKX175" s="157"/>
      <c r="FKY175" s="157"/>
      <c r="FKZ175" s="157"/>
      <c r="FLA175" s="157"/>
      <c r="FLB175" s="157"/>
      <c r="FLC175" s="157"/>
      <c r="FLD175" s="157"/>
      <c r="FLE175" s="157"/>
      <c r="FLF175" s="157"/>
      <c r="FLG175" s="157"/>
      <c r="FLH175" s="157"/>
      <c r="FLI175" s="157"/>
      <c r="FLJ175" s="157"/>
      <c r="FLK175" s="157"/>
      <c r="FLL175" s="157"/>
      <c r="FLM175" s="157"/>
      <c r="FLN175" s="157"/>
      <c r="FLO175" s="157"/>
      <c r="FLP175" s="157"/>
      <c r="FLQ175" s="157"/>
      <c r="FLR175" s="157"/>
      <c r="FLS175" s="157"/>
      <c r="FLT175" s="157"/>
      <c r="FLU175" s="157"/>
      <c r="FLV175" s="157"/>
      <c r="FLW175" s="157"/>
      <c r="FLX175" s="157"/>
      <c r="FLY175" s="157"/>
      <c r="FLZ175" s="157"/>
      <c r="FMA175" s="157"/>
      <c r="FMB175" s="157"/>
      <c r="FMC175" s="157"/>
      <c r="FMD175" s="157"/>
      <c r="FME175" s="157"/>
      <c r="FMF175" s="157"/>
      <c r="FMG175" s="157"/>
      <c r="FMH175" s="157"/>
      <c r="FMI175" s="157"/>
      <c r="FMJ175" s="157"/>
      <c r="FMK175" s="157"/>
      <c r="FML175" s="157"/>
      <c r="FMM175" s="157"/>
      <c r="FMN175" s="157"/>
      <c r="FMO175" s="157"/>
      <c r="FMP175" s="157"/>
      <c r="FMQ175" s="157"/>
      <c r="FMR175" s="157"/>
      <c r="FMS175" s="157"/>
      <c r="FMT175" s="157"/>
      <c r="FMU175" s="157"/>
      <c r="FMV175" s="157"/>
      <c r="FMW175" s="157"/>
      <c r="FMX175" s="157"/>
      <c r="FMY175" s="157"/>
      <c r="FMZ175" s="157"/>
      <c r="FNA175" s="157"/>
      <c r="FNB175" s="157"/>
      <c r="FNC175" s="157"/>
      <c r="FND175" s="157"/>
      <c r="FNE175" s="157"/>
      <c r="FNF175" s="157"/>
      <c r="FNG175" s="157"/>
      <c r="FNH175" s="157"/>
      <c r="FNI175" s="157"/>
      <c r="FNJ175" s="157"/>
      <c r="FNK175" s="157"/>
      <c r="FNL175" s="157"/>
      <c r="FNM175" s="157"/>
      <c r="FNN175" s="157"/>
      <c r="FNO175" s="157"/>
      <c r="FNP175" s="157"/>
      <c r="FNQ175" s="157"/>
      <c r="FNR175" s="157"/>
      <c r="FNS175" s="157"/>
      <c r="FNT175" s="157"/>
      <c r="FNU175" s="157"/>
      <c r="FNV175" s="157"/>
      <c r="FNW175" s="157"/>
      <c r="FNX175" s="157"/>
      <c r="FNY175" s="157"/>
      <c r="FNZ175" s="157"/>
      <c r="FOA175" s="157"/>
      <c r="FOB175" s="157"/>
      <c r="FOC175" s="157"/>
      <c r="FOD175" s="157"/>
      <c r="FOE175" s="157"/>
      <c r="FOF175" s="157"/>
      <c r="FOG175" s="157"/>
      <c r="FOH175" s="157"/>
      <c r="FOI175" s="157"/>
      <c r="FOJ175" s="157"/>
      <c r="FOK175" s="157"/>
      <c r="FOL175" s="157"/>
      <c r="FOM175" s="157"/>
      <c r="FON175" s="157"/>
      <c r="FOO175" s="157"/>
      <c r="FOP175" s="157"/>
      <c r="FOQ175" s="157"/>
      <c r="FOR175" s="157"/>
      <c r="FOS175" s="157"/>
      <c r="FOT175" s="157"/>
      <c r="FOU175" s="157"/>
      <c r="FOV175" s="157"/>
      <c r="FOW175" s="157"/>
      <c r="FOX175" s="157"/>
      <c r="FOY175" s="157"/>
      <c r="FOZ175" s="157"/>
      <c r="FPA175" s="157"/>
      <c r="FPB175" s="157"/>
      <c r="FPC175" s="157"/>
      <c r="FPD175" s="157"/>
      <c r="FPE175" s="157"/>
      <c r="FPF175" s="157"/>
      <c r="FPG175" s="157"/>
      <c r="FPH175" s="157"/>
      <c r="FPI175" s="157"/>
      <c r="FPJ175" s="157"/>
      <c r="FPK175" s="157"/>
      <c r="FPL175" s="157"/>
      <c r="FPM175" s="157"/>
      <c r="FPN175" s="157"/>
      <c r="FPO175" s="157"/>
      <c r="FPP175" s="157"/>
      <c r="FPQ175" s="157"/>
      <c r="FPR175" s="157"/>
      <c r="FPS175" s="157"/>
      <c r="FPT175" s="157"/>
      <c r="FPU175" s="157"/>
      <c r="FPV175" s="157"/>
      <c r="FPW175" s="157"/>
      <c r="FPX175" s="157"/>
      <c r="FPY175" s="157"/>
      <c r="FPZ175" s="157"/>
      <c r="FQA175" s="157"/>
      <c r="FQB175" s="157"/>
      <c r="FQC175" s="157"/>
      <c r="FQD175" s="157"/>
      <c r="FQE175" s="157"/>
      <c r="FQF175" s="157"/>
      <c r="FQG175" s="157"/>
      <c r="FQH175" s="157"/>
      <c r="FQI175" s="157"/>
      <c r="FQJ175" s="157"/>
      <c r="FQK175" s="157"/>
      <c r="FQL175" s="157"/>
      <c r="FQM175" s="157"/>
      <c r="FQN175" s="157"/>
      <c r="FQO175" s="157"/>
      <c r="FQP175" s="157"/>
      <c r="FQQ175" s="157"/>
      <c r="FQR175" s="157"/>
      <c r="FQS175" s="157"/>
      <c r="FQT175" s="157"/>
      <c r="FQU175" s="157"/>
      <c r="FQV175" s="157"/>
      <c r="FQW175" s="157"/>
      <c r="FQX175" s="157"/>
      <c r="FQY175" s="157"/>
      <c r="FQZ175" s="157"/>
      <c r="FRA175" s="157"/>
      <c r="FRB175" s="157"/>
      <c r="FRC175" s="157"/>
      <c r="FRD175" s="157"/>
      <c r="FRE175" s="157"/>
      <c r="FRF175" s="157"/>
      <c r="FRG175" s="157"/>
      <c r="FRH175" s="157"/>
      <c r="FRI175" s="157"/>
      <c r="FRJ175" s="157"/>
      <c r="FRK175" s="157"/>
      <c r="FRL175" s="157"/>
      <c r="FRM175" s="157"/>
      <c r="FRN175" s="157"/>
      <c r="FRO175" s="157"/>
      <c r="FRP175" s="157"/>
      <c r="FRQ175" s="157"/>
      <c r="FRR175" s="157"/>
      <c r="FRS175" s="157"/>
      <c r="FRT175" s="157"/>
      <c r="FRU175" s="157"/>
      <c r="FRV175" s="157"/>
      <c r="FRW175" s="157"/>
      <c r="FRX175" s="157"/>
      <c r="FRY175" s="157"/>
      <c r="FRZ175" s="157"/>
      <c r="FSA175" s="157"/>
      <c r="FSB175" s="157"/>
      <c r="FSC175" s="157"/>
      <c r="FSD175" s="157"/>
      <c r="FSE175" s="157"/>
      <c r="FSF175" s="157"/>
      <c r="FSG175" s="157"/>
      <c r="FSH175" s="157"/>
      <c r="FSI175" s="157"/>
      <c r="FSJ175" s="157"/>
      <c r="FSK175" s="157"/>
      <c r="FSL175" s="157"/>
      <c r="FSM175" s="157"/>
      <c r="FSN175" s="157"/>
      <c r="FSO175" s="157"/>
      <c r="FSP175" s="157"/>
      <c r="FSQ175" s="157"/>
      <c r="FSR175" s="157"/>
      <c r="FSS175" s="157"/>
      <c r="FST175" s="157"/>
      <c r="FSU175" s="157"/>
      <c r="FSV175" s="157"/>
      <c r="FSW175" s="157"/>
      <c r="FSX175" s="157"/>
      <c r="FSY175" s="157"/>
      <c r="FSZ175" s="157"/>
      <c r="FTA175" s="157"/>
      <c r="FTB175" s="157"/>
      <c r="FTC175" s="157"/>
      <c r="FTD175" s="157"/>
      <c r="FTE175" s="157"/>
      <c r="FTF175" s="157"/>
      <c r="FTG175" s="157"/>
      <c r="FTH175" s="157"/>
      <c r="FTI175" s="157"/>
      <c r="FTJ175" s="157"/>
      <c r="FTK175" s="157"/>
      <c r="FTL175" s="157"/>
      <c r="FTM175" s="157"/>
      <c r="FTN175" s="157"/>
      <c r="FTO175" s="157"/>
      <c r="FTP175" s="157"/>
      <c r="FTQ175" s="157"/>
      <c r="FTR175" s="157"/>
      <c r="FTS175" s="157"/>
      <c r="FTT175" s="157"/>
      <c r="FTU175" s="157"/>
      <c r="FTV175" s="157"/>
      <c r="FTW175" s="157"/>
      <c r="FTX175" s="157"/>
      <c r="FTY175" s="157"/>
      <c r="FTZ175" s="157"/>
      <c r="FUA175" s="157"/>
      <c r="FUB175" s="157"/>
      <c r="FUC175" s="157"/>
      <c r="FUD175" s="157"/>
      <c r="FUE175" s="157"/>
      <c r="FUF175" s="157"/>
      <c r="FUG175" s="157"/>
      <c r="FUH175" s="157"/>
      <c r="FUI175" s="157"/>
      <c r="FUJ175" s="157"/>
      <c r="FUK175" s="157"/>
      <c r="FUL175" s="157"/>
      <c r="FUM175" s="157"/>
      <c r="FUN175" s="157"/>
      <c r="FUO175" s="157"/>
      <c r="FUP175" s="157"/>
      <c r="FUQ175" s="157"/>
      <c r="FUR175" s="157"/>
      <c r="FUS175" s="157"/>
      <c r="FUT175" s="157"/>
      <c r="FUU175" s="157"/>
      <c r="FUV175" s="157"/>
      <c r="FUW175" s="157"/>
      <c r="FUX175" s="157"/>
      <c r="FUY175" s="157"/>
      <c r="FUZ175" s="157"/>
      <c r="FVA175" s="157"/>
      <c r="FVB175" s="157"/>
      <c r="FVC175" s="157"/>
      <c r="FVD175" s="157"/>
      <c r="FVE175" s="157"/>
      <c r="FVF175" s="157"/>
      <c r="FVG175" s="157"/>
      <c r="FVH175" s="157"/>
      <c r="FVI175" s="157"/>
      <c r="FVJ175" s="157"/>
      <c r="FVK175" s="157"/>
      <c r="FVL175" s="157"/>
      <c r="FVM175" s="157"/>
      <c r="FVN175" s="157"/>
      <c r="FVO175" s="157"/>
      <c r="FVP175" s="157"/>
      <c r="FVQ175" s="157"/>
      <c r="FVR175" s="157"/>
      <c r="FVS175" s="157"/>
      <c r="FVT175" s="157"/>
      <c r="FVU175" s="157"/>
      <c r="FVV175" s="157"/>
      <c r="FVW175" s="157"/>
      <c r="FVX175" s="157"/>
      <c r="FVY175" s="157"/>
      <c r="FVZ175" s="157"/>
      <c r="FWA175" s="157"/>
      <c r="FWB175" s="157"/>
      <c r="FWC175" s="157"/>
      <c r="FWD175" s="157"/>
      <c r="FWE175" s="157"/>
      <c r="FWF175" s="157"/>
      <c r="FWG175" s="157"/>
      <c r="FWH175" s="157"/>
      <c r="FWI175" s="157"/>
      <c r="FWJ175" s="157"/>
      <c r="FWK175" s="157"/>
      <c r="FWL175" s="157"/>
      <c r="FWM175" s="157"/>
      <c r="FWN175" s="157"/>
      <c r="FWO175" s="157"/>
      <c r="FWP175" s="157"/>
      <c r="FWQ175" s="157"/>
      <c r="FWR175" s="157"/>
      <c r="FWS175" s="157"/>
      <c r="FWT175" s="157"/>
      <c r="FWU175" s="157"/>
      <c r="FWV175" s="157"/>
      <c r="FWW175" s="157"/>
      <c r="FWX175" s="157"/>
      <c r="FWY175" s="157"/>
      <c r="FWZ175" s="157"/>
      <c r="FXA175" s="157"/>
      <c r="FXB175" s="157"/>
      <c r="FXC175" s="157"/>
      <c r="FXD175" s="157"/>
      <c r="FXE175" s="157"/>
      <c r="FXF175" s="157"/>
      <c r="FXG175" s="157"/>
      <c r="FXH175" s="157"/>
      <c r="FXI175" s="157"/>
      <c r="FXJ175" s="157"/>
      <c r="FXK175" s="157"/>
      <c r="FXL175" s="157"/>
      <c r="FXM175" s="157"/>
      <c r="FXN175" s="157"/>
      <c r="FXO175" s="157"/>
      <c r="FXP175" s="157"/>
      <c r="FXQ175" s="157"/>
      <c r="FXR175" s="157"/>
      <c r="FXS175" s="157"/>
      <c r="FXT175" s="157"/>
      <c r="FXU175" s="157"/>
      <c r="FXV175" s="157"/>
      <c r="FXW175" s="157"/>
      <c r="FXX175" s="157"/>
      <c r="FXY175" s="157"/>
      <c r="FXZ175" s="157"/>
      <c r="FYA175" s="157"/>
      <c r="FYB175" s="157"/>
      <c r="FYC175" s="157"/>
      <c r="FYD175" s="157"/>
      <c r="FYE175" s="157"/>
      <c r="FYF175" s="157"/>
      <c r="FYG175" s="157"/>
      <c r="FYH175" s="157"/>
      <c r="FYI175" s="157"/>
      <c r="FYJ175" s="157"/>
      <c r="FYK175" s="157"/>
      <c r="FYL175" s="157"/>
      <c r="FYM175" s="157"/>
      <c r="FYN175" s="157"/>
      <c r="FYO175" s="157"/>
      <c r="FYP175" s="157"/>
      <c r="FYQ175" s="157"/>
      <c r="FYR175" s="157"/>
      <c r="FYS175" s="157"/>
      <c r="FYT175" s="157"/>
      <c r="FYU175" s="157"/>
      <c r="FYV175" s="157"/>
      <c r="FYW175" s="157"/>
      <c r="FYX175" s="157"/>
      <c r="FYY175" s="157"/>
      <c r="FYZ175" s="157"/>
      <c r="FZA175" s="157"/>
      <c r="FZB175" s="157"/>
      <c r="FZC175" s="157"/>
      <c r="FZD175" s="157"/>
      <c r="FZE175" s="157"/>
      <c r="FZF175" s="157"/>
      <c r="FZG175" s="157"/>
      <c r="FZH175" s="157"/>
      <c r="FZI175" s="157"/>
      <c r="FZJ175" s="157"/>
      <c r="FZK175" s="157"/>
      <c r="FZL175" s="157"/>
      <c r="FZM175" s="157"/>
      <c r="FZN175" s="157"/>
      <c r="FZO175" s="157"/>
      <c r="FZP175" s="157"/>
      <c r="FZQ175" s="157"/>
      <c r="FZR175" s="157"/>
      <c r="FZS175" s="157"/>
      <c r="FZT175" s="157"/>
      <c r="FZU175" s="157"/>
      <c r="FZV175" s="157"/>
      <c r="FZW175" s="157"/>
      <c r="FZX175" s="157"/>
      <c r="FZY175" s="157"/>
      <c r="FZZ175" s="157"/>
      <c r="GAA175" s="157"/>
      <c r="GAB175" s="157"/>
      <c r="GAC175" s="157"/>
      <c r="GAD175" s="157"/>
      <c r="GAE175" s="157"/>
      <c r="GAF175" s="157"/>
      <c r="GAG175" s="157"/>
      <c r="GAH175" s="157"/>
      <c r="GAI175" s="157"/>
      <c r="GAJ175" s="157"/>
      <c r="GAK175" s="157"/>
      <c r="GAL175" s="157"/>
      <c r="GAM175" s="157"/>
      <c r="GAN175" s="157"/>
      <c r="GAO175" s="157"/>
      <c r="GAP175" s="157"/>
      <c r="GAQ175" s="157"/>
      <c r="GAR175" s="157"/>
      <c r="GAS175" s="157"/>
      <c r="GAT175" s="157"/>
      <c r="GAU175" s="157"/>
      <c r="GAV175" s="157"/>
      <c r="GAW175" s="157"/>
      <c r="GAX175" s="157"/>
      <c r="GAY175" s="157"/>
      <c r="GAZ175" s="157"/>
      <c r="GBA175" s="157"/>
      <c r="GBB175" s="157"/>
      <c r="GBC175" s="157"/>
      <c r="GBD175" s="157"/>
      <c r="GBE175" s="157"/>
      <c r="GBF175" s="157"/>
      <c r="GBG175" s="157"/>
      <c r="GBH175" s="157"/>
      <c r="GBI175" s="157"/>
      <c r="GBJ175" s="157"/>
      <c r="GBK175" s="157"/>
      <c r="GBL175" s="157"/>
      <c r="GBM175" s="157"/>
      <c r="GBN175" s="157"/>
      <c r="GBO175" s="157"/>
      <c r="GBP175" s="157"/>
      <c r="GBQ175" s="157"/>
      <c r="GBR175" s="157"/>
      <c r="GBS175" s="157"/>
      <c r="GBT175" s="157"/>
      <c r="GBU175" s="157"/>
      <c r="GBV175" s="157"/>
      <c r="GBW175" s="157"/>
      <c r="GBX175" s="157"/>
      <c r="GBY175" s="157"/>
      <c r="GBZ175" s="157"/>
      <c r="GCA175" s="157"/>
      <c r="GCB175" s="157"/>
      <c r="GCC175" s="157"/>
      <c r="GCD175" s="157"/>
      <c r="GCE175" s="157"/>
      <c r="GCF175" s="157"/>
      <c r="GCG175" s="157"/>
      <c r="GCH175" s="157"/>
      <c r="GCI175" s="157"/>
      <c r="GCJ175" s="157"/>
      <c r="GCK175" s="157"/>
      <c r="GCL175" s="157"/>
      <c r="GCM175" s="157"/>
      <c r="GCN175" s="157"/>
      <c r="GCO175" s="157"/>
      <c r="GCP175" s="157"/>
      <c r="GCQ175" s="157"/>
      <c r="GCR175" s="157"/>
      <c r="GCS175" s="157"/>
      <c r="GCT175" s="157"/>
      <c r="GCU175" s="157"/>
      <c r="GCV175" s="157"/>
      <c r="GCW175" s="157"/>
      <c r="GCX175" s="157"/>
      <c r="GCY175" s="157"/>
      <c r="GCZ175" s="157"/>
      <c r="GDA175" s="157"/>
      <c r="GDB175" s="157"/>
      <c r="GDC175" s="157"/>
      <c r="GDD175" s="157"/>
      <c r="GDE175" s="157"/>
      <c r="GDF175" s="157"/>
      <c r="GDG175" s="157"/>
      <c r="GDH175" s="157"/>
      <c r="GDI175" s="157"/>
      <c r="GDJ175" s="157"/>
      <c r="GDK175" s="157"/>
      <c r="GDL175" s="157"/>
      <c r="GDM175" s="157"/>
      <c r="GDN175" s="157"/>
      <c r="GDO175" s="157"/>
      <c r="GDP175" s="157"/>
      <c r="GDQ175" s="157"/>
      <c r="GDR175" s="157"/>
      <c r="GDS175" s="157"/>
      <c r="GDT175" s="157"/>
      <c r="GDU175" s="157"/>
      <c r="GDV175" s="157"/>
      <c r="GDW175" s="157"/>
      <c r="GDX175" s="157"/>
      <c r="GDY175" s="157"/>
      <c r="GDZ175" s="157"/>
      <c r="GEA175" s="157"/>
      <c r="GEB175" s="157"/>
      <c r="GEC175" s="157"/>
      <c r="GED175" s="157"/>
      <c r="GEE175" s="157"/>
      <c r="GEF175" s="157"/>
      <c r="GEG175" s="157"/>
      <c r="GEH175" s="157"/>
      <c r="GEI175" s="157"/>
      <c r="GEJ175" s="157"/>
      <c r="GEK175" s="157"/>
      <c r="GEL175" s="157"/>
      <c r="GEM175" s="157"/>
      <c r="GEN175" s="157"/>
      <c r="GEO175" s="157"/>
      <c r="GEP175" s="157"/>
      <c r="GEQ175" s="157"/>
      <c r="GER175" s="157"/>
      <c r="GES175" s="157"/>
      <c r="GET175" s="157"/>
      <c r="GEU175" s="157"/>
      <c r="GEV175" s="157"/>
      <c r="GEW175" s="157"/>
      <c r="GEX175" s="157"/>
      <c r="GEY175" s="157"/>
      <c r="GEZ175" s="157"/>
      <c r="GFA175" s="157"/>
      <c r="GFB175" s="157"/>
      <c r="GFC175" s="157"/>
      <c r="GFD175" s="157"/>
      <c r="GFE175" s="157"/>
      <c r="GFF175" s="157"/>
      <c r="GFG175" s="157"/>
      <c r="GFH175" s="157"/>
      <c r="GFI175" s="157"/>
      <c r="GFJ175" s="157"/>
      <c r="GFK175" s="157"/>
      <c r="GFL175" s="157"/>
      <c r="GFM175" s="157"/>
      <c r="GFN175" s="157"/>
      <c r="GFO175" s="157"/>
      <c r="GFP175" s="157"/>
      <c r="GFQ175" s="157"/>
      <c r="GFR175" s="157"/>
      <c r="GFS175" s="157"/>
      <c r="GFT175" s="157"/>
      <c r="GFU175" s="157"/>
      <c r="GFV175" s="157"/>
      <c r="GFW175" s="157"/>
      <c r="GFX175" s="157"/>
      <c r="GFY175" s="157"/>
      <c r="GFZ175" s="157"/>
      <c r="GGA175" s="157"/>
      <c r="GGB175" s="157"/>
      <c r="GGC175" s="157"/>
      <c r="GGD175" s="157"/>
      <c r="GGE175" s="157"/>
      <c r="GGF175" s="157"/>
      <c r="GGG175" s="157"/>
      <c r="GGH175" s="157"/>
      <c r="GGI175" s="157"/>
      <c r="GGJ175" s="157"/>
      <c r="GGK175" s="157"/>
      <c r="GGL175" s="157"/>
      <c r="GGM175" s="157"/>
      <c r="GGN175" s="157"/>
      <c r="GGO175" s="157"/>
      <c r="GGP175" s="157"/>
      <c r="GGQ175" s="157"/>
      <c r="GGR175" s="157"/>
      <c r="GGS175" s="157"/>
      <c r="GGT175" s="157"/>
      <c r="GGU175" s="157"/>
      <c r="GGV175" s="157"/>
      <c r="GGW175" s="157"/>
      <c r="GGX175" s="157"/>
      <c r="GGY175" s="157"/>
      <c r="GGZ175" s="157"/>
      <c r="GHA175" s="157"/>
      <c r="GHB175" s="157"/>
      <c r="GHC175" s="157"/>
      <c r="GHD175" s="157"/>
      <c r="GHE175" s="157"/>
      <c r="GHF175" s="157"/>
      <c r="GHG175" s="157"/>
      <c r="GHH175" s="157"/>
      <c r="GHI175" s="157"/>
      <c r="GHJ175" s="157"/>
      <c r="GHK175" s="157"/>
      <c r="GHL175" s="157"/>
      <c r="GHM175" s="157"/>
      <c r="GHN175" s="157"/>
      <c r="GHO175" s="157"/>
      <c r="GHP175" s="157"/>
      <c r="GHQ175" s="157"/>
      <c r="GHR175" s="157"/>
      <c r="GHS175" s="157"/>
      <c r="GHT175" s="157"/>
      <c r="GHU175" s="157"/>
      <c r="GHV175" s="157"/>
      <c r="GHW175" s="157"/>
      <c r="GHX175" s="157"/>
      <c r="GHY175" s="157"/>
      <c r="GHZ175" s="157"/>
      <c r="GIA175" s="157"/>
      <c r="GIB175" s="157"/>
      <c r="GIC175" s="157"/>
      <c r="GID175" s="157"/>
      <c r="GIE175" s="157"/>
      <c r="GIF175" s="157"/>
      <c r="GIG175" s="157"/>
      <c r="GIH175" s="157"/>
      <c r="GII175" s="157"/>
      <c r="GIJ175" s="157"/>
      <c r="GIK175" s="157"/>
      <c r="GIL175" s="157"/>
      <c r="GIM175" s="157"/>
      <c r="GIN175" s="157"/>
      <c r="GIO175" s="157"/>
      <c r="GIP175" s="157"/>
      <c r="GIQ175" s="157"/>
      <c r="GIR175" s="157"/>
      <c r="GIS175" s="157"/>
      <c r="GIT175" s="157"/>
      <c r="GIU175" s="157"/>
      <c r="GIV175" s="157"/>
      <c r="GIW175" s="157"/>
      <c r="GIX175" s="157"/>
      <c r="GIY175" s="157"/>
      <c r="GIZ175" s="157"/>
      <c r="GJA175" s="157"/>
      <c r="GJB175" s="157"/>
      <c r="GJC175" s="157"/>
      <c r="GJD175" s="157"/>
      <c r="GJE175" s="157"/>
      <c r="GJF175" s="157"/>
      <c r="GJG175" s="157"/>
      <c r="GJH175" s="157"/>
      <c r="GJI175" s="157"/>
      <c r="GJJ175" s="157"/>
      <c r="GJK175" s="157"/>
      <c r="GJL175" s="157"/>
      <c r="GJM175" s="157"/>
      <c r="GJN175" s="157"/>
      <c r="GJO175" s="157"/>
      <c r="GJP175" s="157"/>
      <c r="GJQ175" s="157"/>
      <c r="GJR175" s="157"/>
      <c r="GJS175" s="157"/>
      <c r="GJT175" s="157"/>
      <c r="GJU175" s="157"/>
      <c r="GJV175" s="157"/>
      <c r="GJW175" s="157"/>
      <c r="GJX175" s="157"/>
      <c r="GJY175" s="157"/>
      <c r="GJZ175" s="157"/>
      <c r="GKA175" s="157"/>
      <c r="GKB175" s="157"/>
      <c r="GKC175" s="157"/>
      <c r="GKD175" s="157"/>
      <c r="GKE175" s="157"/>
      <c r="GKF175" s="157"/>
      <c r="GKG175" s="157"/>
      <c r="GKH175" s="157"/>
      <c r="GKI175" s="157"/>
      <c r="GKJ175" s="157"/>
      <c r="GKK175" s="157"/>
      <c r="GKL175" s="157"/>
      <c r="GKM175" s="157"/>
      <c r="GKN175" s="157"/>
      <c r="GKO175" s="157"/>
      <c r="GKP175" s="157"/>
      <c r="GKQ175" s="157"/>
      <c r="GKR175" s="157"/>
      <c r="GKS175" s="157"/>
      <c r="GKT175" s="157"/>
      <c r="GKU175" s="157"/>
      <c r="GKV175" s="157"/>
      <c r="GKW175" s="157"/>
      <c r="GKX175" s="157"/>
      <c r="GKY175" s="157"/>
      <c r="GKZ175" s="157"/>
      <c r="GLA175" s="157"/>
      <c r="GLB175" s="157"/>
      <c r="GLC175" s="157"/>
      <c r="GLD175" s="157"/>
      <c r="GLE175" s="157"/>
      <c r="GLF175" s="157"/>
      <c r="GLG175" s="157"/>
      <c r="GLH175" s="157"/>
      <c r="GLI175" s="157"/>
      <c r="GLJ175" s="157"/>
      <c r="GLK175" s="157"/>
      <c r="GLL175" s="157"/>
      <c r="GLM175" s="157"/>
      <c r="GLN175" s="157"/>
      <c r="GLO175" s="157"/>
      <c r="GLP175" s="157"/>
      <c r="GLQ175" s="157"/>
      <c r="GLR175" s="157"/>
      <c r="GLS175" s="157"/>
      <c r="GLT175" s="157"/>
      <c r="GLU175" s="157"/>
      <c r="GLV175" s="157"/>
      <c r="GLW175" s="157"/>
      <c r="GLX175" s="157"/>
      <c r="GLY175" s="157"/>
      <c r="GLZ175" s="157"/>
      <c r="GMA175" s="157"/>
      <c r="GMB175" s="157"/>
      <c r="GMC175" s="157"/>
      <c r="GMD175" s="157"/>
      <c r="GME175" s="157"/>
      <c r="GMF175" s="157"/>
      <c r="GMG175" s="157"/>
      <c r="GMH175" s="157"/>
      <c r="GMI175" s="157"/>
      <c r="GMJ175" s="157"/>
      <c r="GMK175" s="157"/>
      <c r="GML175" s="157"/>
      <c r="GMM175" s="157"/>
      <c r="GMN175" s="157"/>
      <c r="GMO175" s="157"/>
      <c r="GMP175" s="157"/>
      <c r="GMQ175" s="157"/>
      <c r="GMR175" s="157"/>
      <c r="GMS175" s="157"/>
      <c r="GMT175" s="157"/>
      <c r="GMU175" s="157"/>
      <c r="GMV175" s="157"/>
      <c r="GMW175" s="157"/>
      <c r="GMX175" s="157"/>
      <c r="GMY175" s="157"/>
      <c r="GMZ175" s="157"/>
      <c r="GNA175" s="157"/>
      <c r="GNB175" s="157"/>
      <c r="GNC175" s="157"/>
      <c r="GND175" s="157"/>
      <c r="GNE175" s="157"/>
      <c r="GNF175" s="157"/>
      <c r="GNG175" s="157"/>
      <c r="GNH175" s="157"/>
      <c r="GNI175" s="157"/>
      <c r="GNJ175" s="157"/>
      <c r="GNK175" s="157"/>
      <c r="GNL175" s="157"/>
      <c r="GNM175" s="157"/>
      <c r="GNN175" s="157"/>
      <c r="GNO175" s="157"/>
      <c r="GNP175" s="157"/>
      <c r="GNQ175" s="157"/>
      <c r="GNR175" s="157"/>
      <c r="GNS175" s="157"/>
      <c r="GNT175" s="157"/>
      <c r="GNU175" s="157"/>
      <c r="GNV175" s="157"/>
      <c r="GNW175" s="157"/>
      <c r="GNX175" s="157"/>
      <c r="GNY175" s="157"/>
      <c r="GNZ175" s="157"/>
      <c r="GOA175" s="157"/>
      <c r="GOB175" s="157"/>
      <c r="GOC175" s="157"/>
      <c r="GOD175" s="157"/>
      <c r="GOE175" s="157"/>
      <c r="GOF175" s="157"/>
      <c r="GOG175" s="157"/>
      <c r="GOH175" s="157"/>
      <c r="GOI175" s="157"/>
      <c r="GOJ175" s="157"/>
      <c r="GOK175" s="157"/>
      <c r="GOL175" s="157"/>
      <c r="GOM175" s="157"/>
      <c r="GON175" s="157"/>
      <c r="GOO175" s="157"/>
      <c r="GOP175" s="157"/>
      <c r="GOQ175" s="157"/>
      <c r="GOR175" s="157"/>
      <c r="GOS175" s="157"/>
      <c r="GOT175" s="157"/>
      <c r="GOU175" s="157"/>
      <c r="GOV175" s="157"/>
      <c r="GOW175" s="157"/>
      <c r="GOX175" s="157"/>
      <c r="GOY175" s="157"/>
      <c r="GOZ175" s="157"/>
      <c r="GPA175" s="157"/>
      <c r="GPB175" s="157"/>
      <c r="GPC175" s="157"/>
      <c r="GPD175" s="157"/>
      <c r="GPE175" s="157"/>
      <c r="GPF175" s="157"/>
      <c r="GPG175" s="157"/>
      <c r="GPH175" s="157"/>
      <c r="GPI175" s="157"/>
      <c r="GPJ175" s="157"/>
      <c r="GPK175" s="157"/>
      <c r="GPL175" s="157"/>
      <c r="GPM175" s="157"/>
      <c r="GPN175" s="157"/>
      <c r="GPO175" s="157"/>
      <c r="GPP175" s="157"/>
      <c r="GPQ175" s="157"/>
      <c r="GPR175" s="157"/>
      <c r="GPS175" s="157"/>
      <c r="GPT175" s="157"/>
      <c r="GPU175" s="157"/>
      <c r="GPV175" s="157"/>
      <c r="GPW175" s="157"/>
      <c r="GPX175" s="157"/>
      <c r="GPY175" s="157"/>
      <c r="GPZ175" s="157"/>
      <c r="GQA175" s="157"/>
      <c r="GQB175" s="157"/>
      <c r="GQC175" s="157"/>
      <c r="GQD175" s="157"/>
      <c r="GQE175" s="157"/>
      <c r="GQF175" s="157"/>
      <c r="GQG175" s="157"/>
      <c r="GQH175" s="157"/>
      <c r="GQI175" s="157"/>
      <c r="GQJ175" s="157"/>
      <c r="GQK175" s="157"/>
      <c r="GQL175" s="157"/>
      <c r="GQM175" s="157"/>
      <c r="GQN175" s="157"/>
      <c r="GQO175" s="157"/>
      <c r="GQP175" s="157"/>
      <c r="GQQ175" s="157"/>
      <c r="GQR175" s="157"/>
      <c r="GQS175" s="157"/>
      <c r="GQT175" s="157"/>
      <c r="GQU175" s="157"/>
      <c r="GQV175" s="157"/>
      <c r="GQW175" s="157"/>
      <c r="GQX175" s="157"/>
      <c r="GQY175" s="157"/>
      <c r="GQZ175" s="157"/>
      <c r="GRA175" s="157"/>
      <c r="GRB175" s="157"/>
      <c r="GRC175" s="157"/>
      <c r="GRD175" s="157"/>
      <c r="GRE175" s="157"/>
      <c r="GRF175" s="157"/>
      <c r="GRG175" s="157"/>
      <c r="GRH175" s="157"/>
      <c r="GRI175" s="157"/>
      <c r="GRJ175" s="157"/>
      <c r="GRK175" s="157"/>
      <c r="GRL175" s="157"/>
      <c r="GRM175" s="157"/>
      <c r="GRN175" s="157"/>
      <c r="GRO175" s="157"/>
      <c r="GRP175" s="157"/>
      <c r="GRQ175" s="157"/>
      <c r="GRR175" s="157"/>
      <c r="GRS175" s="157"/>
      <c r="GRT175" s="157"/>
      <c r="GRU175" s="157"/>
      <c r="GRV175" s="157"/>
      <c r="GRW175" s="157"/>
      <c r="GRX175" s="157"/>
      <c r="GRY175" s="157"/>
      <c r="GRZ175" s="157"/>
      <c r="GSA175" s="157"/>
      <c r="GSB175" s="157"/>
      <c r="GSC175" s="157"/>
      <c r="GSD175" s="157"/>
      <c r="GSE175" s="157"/>
      <c r="GSF175" s="157"/>
      <c r="GSG175" s="157"/>
      <c r="GSH175" s="157"/>
      <c r="GSI175" s="157"/>
      <c r="GSJ175" s="157"/>
      <c r="GSK175" s="157"/>
      <c r="GSL175" s="157"/>
      <c r="GSM175" s="157"/>
      <c r="GSN175" s="157"/>
      <c r="GSO175" s="157"/>
      <c r="GSP175" s="157"/>
      <c r="GSQ175" s="157"/>
      <c r="GSR175" s="157"/>
      <c r="GSS175" s="157"/>
      <c r="GST175" s="157"/>
      <c r="GSU175" s="157"/>
      <c r="GSV175" s="157"/>
      <c r="GSW175" s="157"/>
      <c r="GSX175" s="157"/>
      <c r="GSY175" s="157"/>
      <c r="GSZ175" s="157"/>
      <c r="GTA175" s="157"/>
      <c r="GTB175" s="157"/>
      <c r="GTC175" s="157"/>
      <c r="GTD175" s="157"/>
      <c r="GTE175" s="157"/>
      <c r="GTF175" s="157"/>
      <c r="GTG175" s="157"/>
      <c r="GTH175" s="157"/>
      <c r="GTI175" s="157"/>
      <c r="GTJ175" s="157"/>
      <c r="GTK175" s="157"/>
      <c r="GTL175" s="157"/>
      <c r="GTM175" s="157"/>
      <c r="GTN175" s="157"/>
      <c r="GTO175" s="157"/>
      <c r="GTP175" s="157"/>
      <c r="GTQ175" s="157"/>
      <c r="GTR175" s="157"/>
      <c r="GTS175" s="157"/>
      <c r="GTT175" s="157"/>
      <c r="GTU175" s="157"/>
      <c r="GTV175" s="157"/>
      <c r="GTW175" s="157"/>
      <c r="GTX175" s="157"/>
      <c r="GTY175" s="157"/>
      <c r="GTZ175" s="157"/>
      <c r="GUA175" s="157"/>
      <c r="GUB175" s="157"/>
      <c r="GUC175" s="157"/>
      <c r="GUD175" s="157"/>
      <c r="GUE175" s="157"/>
      <c r="GUF175" s="157"/>
      <c r="GUG175" s="157"/>
      <c r="GUH175" s="157"/>
      <c r="GUI175" s="157"/>
      <c r="GUJ175" s="157"/>
      <c r="GUK175" s="157"/>
      <c r="GUL175" s="157"/>
      <c r="GUM175" s="157"/>
      <c r="GUN175" s="157"/>
      <c r="GUO175" s="157"/>
      <c r="GUP175" s="157"/>
      <c r="GUQ175" s="157"/>
      <c r="GUR175" s="157"/>
      <c r="GUS175" s="157"/>
      <c r="GUT175" s="157"/>
      <c r="GUU175" s="157"/>
      <c r="GUV175" s="157"/>
      <c r="GUW175" s="157"/>
      <c r="GUX175" s="157"/>
      <c r="GUY175" s="157"/>
      <c r="GUZ175" s="157"/>
      <c r="GVA175" s="157"/>
      <c r="GVB175" s="157"/>
      <c r="GVC175" s="157"/>
      <c r="GVD175" s="157"/>
      <c r="GVE175" s="157"/>
      <c r="GVF175" s="157"/>
      <c r="GVG175" s="157"/>
      <c r="GVH175" s="157"/>
      <c r="GVI175" s="157"/>
      <c r="GVJ175" s="157"/>
      <c r="GVK175" s="157"/>
      <c r="GVL175" s="157"/>
      <c r="GVM175" s="157"/>
      <c r="GVN175" s="157"/>
      <c r="GVO175" s="157"/>
      <c r="GVP175" s="157"/>
      <c r="GVQ175" s="157"/>
      <c r="GVR175" s="157"/>
      <c r="GVS175" s="157"/>
      <c r="GVT175" s="157"/>
      <c r="GVU175" s="157"/>
      <c r="GVV175" s="157"/>
      <c r="GVW175" s="157"/>
      <c r="GVX175" s="157"/>
      <c r="GVY175" s="157"/>
      <c r="GVZ175" s="157"/>
      <c r="GWA175" s="157"/>
      <c r="GWB175" s="157"/>
      <c r="GWC175" s="157"/>
      <c r="GWD175" s="157"/>
      <c r="GWE175" s="157"/>
      <c r="GWF175" s="157"/>
      <c r="GWG175" s="157"/>
      <c r="GWH175" s="157"/>
      <c r="GWI175" s="157"/>
      <c r="GWJ175" s="157"/>
      <c r="GWK175" s="157"/>
      <c r="GWL175" s="157"/>
      <c r="GWM175" s="157"/>
      <c r="GWN175" s="157"/>
      <c r="GWO175" s="157"/>
      <c r="GWP175" s="157"/>
      <c r="GWQ175" s="157"/>
      <c r="GWR175" s="157"/>
      <c r="GWS175" s="157"/>
      <c r="GWT175" s="157"/>
      <c r="GWU175" s="157"/>
      <c r="GWV175" s="157"/>
      <c r="GWW175" s="157"/>
      <c r="GWX175" s="157"/>
      <c r="GWY175" s="157"/>
      <c r="GWZ175" s="157"/>
      <c r="GXA175" s="157"/>
      <c r="GXB175" s="157"/>
      <c r="GXC175" s="157"/>
      <c r="GXD175" s="157"/>
      <c r="GXE175" s="157"/>
      <c r="GXF175" s="157"/>
      <c r="GXG175" s="157"/>
      <c r="GXH175" s="157"/>
      <c r="GXI175" s="157"/>
      <c r="GXJ175" s="157"/>
      <c r="GXK175" s="157"/>
      <c r="GXL175" s="157"/>
      <c r="GXM175" s="157"/>
      <c r="GXN175" s="157"/>
      <c r="GXO175" s="157"/>
      <c r="GXP175" s="157"/>
      <c r="GXQ175" s="157"/>
      <c r="GXR175" s="157"/>
      <c r="GXS175" s="157"/>
      <c r="GXT175" s="157"/>
      <c r="GXU175" s="157"/>
      <c r="GXV175" s="157"/>
      <c r="GXW175" s="157"/>
      <c r="GXX175" s="157"/>
      <c r="GXY175" s="157"/>
      <c r="GXZ175" s="157"/>
      <c r="GYA175" s="157"/>
      <c r="GYB175" s="157"/>
      <c r="GYC175" s="157"/>
      <c r="GYD175" s="157"/>
      <c r="GYE175" s="157"/>
      <c r="GYF175" s="157"/>
      <c r="GYG175" s="157"/>
      <c r="GYH175" s="157"/>
      <c r="GYI175" s="157"/>
      <c r="GYJ175" s="157"/>
      <c r="GYK175" s="157"/>
      <c r="GYL175" s="157"/>
      <c r="GYM175" s="157"/>
      <c r="GYN175" s="157"/>
      <c r="GYO175" s="157"/>
      <c r="GYP175" s="157"/>
      <c r="GYQ175" s="157"/>
      <c r="GYR175" s="157"/>
      <c r="GYS175" s="157"/>
      <c r="GYT175" s="157"/>
      <c r="GYU175" s="157"/>
      <c r="GYV175" s="157"/>
      <c r="GYW175" s="157"/>
      <c r="GYX175" s="157"/>
      <c r="GYY175" s="157"/>
      <c r="GYZ175" s="157"/>
      <c r="GZA175" s="157"/>
      <c r="GZB175" s="157"/>
      <c r="GZC175" s="157"/>
      <c r="GZD175" s="157"/>
      <c r="GZE175" s="157"/>
      <c r="GZF175" s="157"/>
      <c r="GZG175" s="157"/>
      <c r="GZH175" s="157"/>
      <c r="GZI175" s="157"/>
      <c r="GZJ175" s="157"/>
      <c r="GZK175" s="157"/>
      <c r="GZL175" s="157"/>
      <c r="GZM175" s="157"/>
      <c r="GZN175" s="157"/>
      <c r="GZO175" s="157"/>
      <c r="GZP175" s="157"/>
      <c r="GZQ175" s="157"/>
      <c r="GZR175" s="157"/>
      <c r="GZS175" s="157"/>
      <c r="GZT175" s="157"/>
      <c r="GZU175" s="157"/>
      <c r="GZV175" s="157"/>
      <c r="GZW175" s="157"/>
      <c r="GZX175" s="157"/>
      <c r="GZY175" s="157"/>
      <c r="GZZ175" s="157"/>
      <c r="HAA175" s="157"/>
      <c r="HAB175" s="157"/>
      <c r="HAC175" s="157"/>
      <c r="HAD175" s="157"/>
      <c r="HAE175" s="157"/>
      <c r="HAF175" s="157"/>
      <c r="HAG175" s="157"/>
      <c r="HAH175" s="157"/>
      <c r="HAI175" s="157"/>
      <c r="HAJ175" s="157"/>
      <c r="HAK175" s="157"/>
      <c r="HAL175" s="157"/>
      <c r="HAM175" s="157"/>
      <c r="HAN175" s="157"/>
      <c r="HAO175" s="157"/>
      <c r="HAP175" s="157"/>
      <c r="HAQ175" s="157"/>
      <c r="HAR175" s="157"/>
      <c r="HAS175" s="157"/>
      <c r="HAT175" s="157"/>
      <c r="HAU175" s="157"/>
      <c r="HAV175" s="157"/>
      <c r="HAW175" s="157"/>
      <c r="HAX175" s="157"/>
      <c r="HAY175" s="157"/>
      <c r="HAZ175" s="157"/>
      <c r="HBA175" s="157"/>
      <c r="HBB175" s="157"/>
      <c r="HBC175" s="157"/>
      <c r="HBD175" s="157"/>
      <c r="HBE175" s="157"/>
      <c r="HBF175" s="157"/>
      <c r="HBG175" s="157"/>
      <c r="HBH175" s="157"/>
      <c r="HBI175" s="157"/>
      <c r="HBJ175" s="157"/>
      <c r="HBK175" s="157"/>
      <c r="HBL175" s="157"/>
      <c r="HBM175" s="157"/>
      <c r="HBN175" s="157"/>
      <c r="HBO175" s="157"/>
      <c r="HBP175" s="157"/>
      <c r="HBQ175" s="157"/>
      <c r="HBR175" s="157"/>
      <c r="HBS175" s="157"/>
      <c r="HBT175" s="157"/>
      <c r="HBU175" s="157"/>
      <c r="HBV175" s="157"/>
      <c r="HBW175" s="157"/>
      <c r="HBX175" s="157"/>
      <c r="HBY175" s="157"/>
      <c r="HBZ175" s="157"/>
      <c r="HCA175" s="157"/>
      <c r="HCB175" s="157"/>
      <c r="HCC175" s="157"/>
      <c r="HCD175" s="157"/>
      <c r="HCE175" s="157"/>
      <c r="HCF175" s="157"/>
      <c r="HCG175" s="157"/>
      <c r="HCH175" s="157"/>
      <c r="HCI175" s="157"/>
      <c r="HCJ175" s="157"/>
      <c r="HCK175" s="157"/>
      <c r="HCL175" s="157"/>
      <c r="HCM175" s="157"/>
      <c r="HCN175" s="157"/>
      <c r="HCO175" s="157"/>
      <c r="HCP175" s="157"/>
      <c r="HCQ175" s="157"/>
      <c r="HCR175" s="157"/>
      <c r="HCS175" s="157"/>
      <c r="HCT175" s="157"/>
      <c r="HCU175" s="157"/>
      <c r="HCV175" s="157"/>
      <c r="HCW175" s="157"/>
      <c r="HCX175" s="157"/>
      <c r="HCY175" s="157"/>
      <c r="HCZ175" s="157"/>
      <c r="HDA175" s="157"/>
      <c r="HDB175" s="157"/>
      <c r="HDC175" s="157"/>
      <c r="HDD175" s="157"/>
      <c r="HDE175" s="157"/>
      <c r="HDF175" s="157"/>
      <c r="HDG175" s="157"/>
      <c r="HDH175" s="157"/>
      <c r="HDI175" s="157"/>
      <c r="HDJ175" s="157"/>
      <c r="HDK175" s="157"/>
      <c r="HDL175" s="157"/>
      <c r="HDM175" s="157"/>
      <c r="HDN175" s="157"/>
      <c r="HDO175" s="157"/>
      <c r="HDP175" s="157"/>
      <c r="HDQ175" s="157"/>
      <c r="HDR175" s="157"/>
      <c r="HDS175" s="157"/>
      <c r="HDT175" s="157"/>
      <c r="HDU175" s="157"/>
      <c r="HDV175" s="157"/>
      <c r="HDW175" s="157"/>
      <c r="HDX175" s="157"/>
      <c r="HDY175" s="157"/>
      <c r="HDZ175" s="157"/>
      <c r="HEA175" s="157"/>
      <c r="HEB175" s="157"/>
      <c r="HEC175" s="157"/>
      <c r="HED175" s="157"/>
      <c r="HEE175" s="157"/>
      <c r="HEF175" s="157"/>
      <c r="HEG175" s="157"/>
      <c r="HEH175" s="157"/>
      <c r="HEI175" s="157"/>
      <c r="HEJ175" s="157"/>
      <c r="HEK175" s="157"/>
      <c r="HEL175" s="157"/>
      <c r="HEM175" s="157"/>
      <c r="HEN175" s="157"/>
      <c r="HEO175" s="157"/>
      <c r="HEP175" s="157"/>
      <c r="HEQ175" s="157"/>
      <c r="HER175" s="157"/>
      <c r="HES175" s="157"/>
      <c r="HET175" s="157"/>
      <c r="HEU175" s="157"/>
      <c r="HEV175" s="157"/>
      <c r="HEW175" s="157"/>
      <c r="HEX175" s="157"/>
      <c r="HEY175" s="157"/>
      <c r="HEZ175" s="157"/>
      <c r="HFA175" s="157"/>
      <c r="HFB175" s="157"/>
      <c r="HFC175" s="157"/>
      <c r="HFD175" s="157"/>
      <c r="HFE175" s="157"/>
      <c r="HFF175" s="157"/>
      <c r="HFG175" s="157"/>
      <c r="HFH175" s="157"/>
      <c r="HFI175" s="157"/>
      <c r="HFJ175" s="157"/>
      <c r="HFK175" s="157"/>
      <c r="HFL175" s="157"/>
      <c r="HFM175" s="157"/>
      <c r="HFN175" s="157"/>
      <c r="HFO175" s="157"/>
      <c r="HFP175" s="157"/>
      <c r="HFQ175" s="157"/>
      <c r="HFR175" s="157"/>
      <c r="HFS175" s="157"/>
      <c r="HFT175" s="157"/>
      <c r="HFU175" s="157"/>
      <c r="HFV175" s="157"/>
      <c r="HFW175" s="157"/>
      <c r="HFX175" s="157"/>
      <c r="HFY175" s="157"/>
      <c r="HFZ175" s="157"/>
      <c r="HGA175" s="157"/>
      <c r="HGB175" s="157"/>
      <c r="HGC175" s="157"/>
      <c r="HGD175" s="157"/>
      <c r="HGE175" s="157"/>
      <c r="HGF175" s="157"/>
      <c r="HGG175" s="157"/>
      <c r="HGH175" s="157"/>
      <c r="HGI175" s="157"/>
      <c r="HGJ175" s="157"/>
      <c r="HGK175" s="157"/>
      <c r="HGL175" s="157"/>
      <c r="HGM175" s="157"/>
      <c r="HGN175" s="157"/>
      <c r="HGO175" s="157"/>
      <c r="HGP175" s="157"/>
      <c r="HGQ175" s="157"/>
      <c r="HGR175" s="157"/>
      <c r="HGS175" s="157"/>
      <c r="HGT175" s="157"/>
      <c r="HGU175" s="157"/>
      <c r="HGV175" s="157"/>
      <c r="HGW175" s="157"/>
      <c r="HGX175" s="157"/>
      <c r="HGY175" s="157"/>
      <c r="HGZ175" s="157"/>
      <c r="HHA175" s="157"/>
      <c r="HHB175" s="157"/>
      <c r="HHC175" s="157"/>
      <c r="HHD175" s="157"/>
      <c r="HHE175" s="157"/>
      <c r="HHF175" s="157"/>
      <c r="HHG175" s="157"/>
      <c r="HHH175" s="157"/>
      <c r="HHI175" s="157"/>
      <c r="HHJ175" s="157"/>
      <c r="HHK175" s="157"/>
      <c r="HHL175" s="157"/>
      <c r="HHM175" s="157"/>
      <c r="HHN175" s="157"/>
      <c r="HHO175" s="157"/>
      <c r="HHP175" s="157"/>
      <c r="HHQ175" s="157"/>
      <c r="HHR175" s="157"/>
      <c r="HHS175" s="157"/>
      <c r="HHT175" s="157"/>
      <c r="HHU175" s="157"/>
      <c r="HHV175" s="157"/>
      <c r="HHW175" s="157"/>
      <c r="HHX175" s="157"/>
      <c r="HHY175" s="157"/>
      <c r="HHZ175" s="157"/>
      <c r="HIA175" s="157"/>
      <c r="HIB175" s="157"/>
      <c r="HIC175" s="157"/>
      <c r="HID175" s="157"/>
      <c r="HIE175" s="157"/>
      <c r="HIF175" s="157"/>
      <c r="HIG175" s="157"/>
      <c r="HIH175" s="157"/>
      <c r="HII175" s="157"/>
      <c r="HIJ175" s="157"/>
      <c r="HIK175" s="157"/>
      <c r="HIL175" s="157"/>
      <c r="HIM175" s="157"/>
      <c r="HIN175" s="157"/>
      <c r="HIO175" s="157"/>
      <c r="HIP175" s="157"/>
      <c r="HIQ175" s="157"/>
      <c r="HIR175" s="157"/>
      <c r="HIS175" s="157"/>
      <c r="HIT175" s="157"/>
      <c r="HIU175" s="157"/>
      <c r="HIV175" s="157"/>
      <c r="HIW175" s="157"/>
      <c r="HIX175" s="157"/>
      <c r="HIY175" s="157"/>
      <c r="HIZ175" s="157"/>
      <c r="HJA175" s="157"/>
      <c r="HJB175" s="157"/>
      <c r="HJC175" s="157"/>
      <c r="HJD175" s="157"/>
      <c r="HJE175" s="157"/>
      <c r="HJF175" s="157"/>
      <c r="HJG175" s="157"/>
      <c r="HJH175" s="157"/>
      <c r="HJI175" s="157"/>
      <c r="HJJ175" s="157"/>
      <c r="HJK175" s="157"/>
      <c r="HJL175" s="157"/>
      <c r="HJM175" s="157"/>
      <c r="HJN175" s="157"/>
      <c r="HJO175" s="157"/>
      <c r="HJP175" s="157"/>
      <c r="HJQ175" s="157"/>
      <c r="HJR175" s="157"/>
      <c r="HJS175" s="157"/>
      <c r="HJT175" s="157"/>
      <c r="HJU175" s="157"/>
      <c r="HJV175" s="157"/>
      <c r="HJW175" s="157"/>
      <c r="HJX175" s="157"/>
      <c r="HJY175" s="157"/>
      <c r="HJZ175" s="157"/>
      <c r="HKA175" s="157"/>
      <c r="HKB175" s="157"/>
      <c r="HKC175" s="157"/>
      <c r="HKD175" s="157"/>
      <c r="HKE175" s="157"/>
      <c r="HKF175" s="157"/>
      <c r="HKG175" s="157"/>
      <c r="HKH175" s="157"/>
      <c r="HKI175" s="157"/>
      <c r="HKJ175" s="157"/>
      <c r="HKK175" s="157"/>
      <c r="HKL175" s="157"/>
      <c r="HKM175" s="157"/>
      <c r="HKN175" s="157"/>
      <c r="HKO175" s="157"/>
      <c r="HKP175" s="157"/>
      <c r="HKQ175" s="157"/>
      <c r="HKR175" s="157"/>
      <c r="HKS175" s="157"/>
      <c r="HKT175" s="157"/>
      <c r="HKU175" s="157"/>
      <c r="HKV175" s="157"/>
      <c r="HKW175" s="157"/>
      <c r="HKX175" s="157"/>
      <c r="HKY175" s="157"/>
      <c r="HKZ175" s="157"/>
      <c r="HLA175" s="157"/>
      <c r="HLB175" s="157"/>
      <c r="HLC175" s="157"/>
      <c r="HLD175" s="157"/>
      <c r="HLE175" s="157"/>
      <c r="HLF175" s="157"/>
      <c r="HLG175" s="157"/>
      <c r="HLH175" s="157"/>
      <c r="HLI175" s="157"/>
      <c r="HLJ175" s="157"/>
      <c r="HLK175" s="157"/>
      <c r="HLL175" s="157"/>
      <c r="HLM175" s="157"/>
      <c r="HLN175" s="157"/>
      <c r="HLO175" s="157"/>
      <c r="HLP175" s="157"/>
      <c r="HLQ175" s="157"/>
      <c r="HLR175" s="157"/>
      <c r="HLS175" s="157"/>
      <c r="HLT175" s="157"/>
      <c r="HLU175" s="157"/>
      <c r="HLV175" s="157"/>
      <c r="HLW175" s="157"/>
      <c r="HLX175" s="157"/>
      <c r="HLY175" s="157"/>
      <c r="HLZ175" s="157"/>
      <c r="HMA175" s="157"/>
      <c r="HMB175" s="157"/>
      <c r="HMC175" s="157"/>
      <c r="HMD175" s="157"/>
      <c r="HME175" s="157"/>
      <c r="HMF175" s="157"/>
      <c r="HMG175" s="157"/>
      <c r="HMH175" s="157"/>
      <c r="HMI175" s="157"/>
      <c r="HMJ175" s="157"/>
      <c r="HMK175" s="157"/>
      <c r="HML175" s="157"/>
      <c r="HMM175" s="157"/>
      <c r="HMN175" s="157"/>
      <c r="HMO175" s="157"/>
      <c r="HMP175" s="157"/>
      <c r="HMQ175" s="157"/>
      <c r="HMR175" s="157"/>
      <c r="HMS175" s="157"/>
      <c r="HMT175" s="157"/>
      <c r="HMU175" s="157"/>
      <c r="HMV175" s="157"/>
      <c r="HMW175" s="157"/>
      <c r="HMX175" s="157"/>
      <c r="HMY175" s="157"/>
      <c r="HMZ175" s="157"/>
      <c r="HNA175" s="157"/>
      <c r="HNB175" s="157"/>
      <c r="HNC175" s="157"/>
      <c r="HND175" s="157"/>
      <c r="HNE175" s="157"/>
      <c r="HNF175" s="157"/>
      <c r="HNG175" s="157"/>
      <c r="HNH175" s="157"/>
      <c r="HNI175" s="157"/>
      <c r="HNJ175" s="157"/>
      <c r="HNK175" s="157"/>
      <c r="HNL175" s="157"/>
      <c r="HNM175" s="157"/>
      <c r="HNN175" s="157"/>
      <c r="HNO175" s="157"/>
      <c r="HNP175" s="157"/>
      <c r="HNQ175" s="157"/>
      <c r="HNR175" s="157"/>
      <c r="HNS175" s="157"/>
      <c r="HNT175" s="157"/>
      <c r="HNU175" s="157"/>
      <c r="HNV175" s="157"/>
      <c r="HNW175" s="157"/>
      <c r="HNX175" s="157"/>
      <c r="HNY175" s="157"/>
      <c r="HNZ175" s="157"/>
      <c r="HOA175" s="157"/>
      <c r="HOB175" s="157"/>
      <c r="HOC175" s="157"/>
      <c r="HOD175" s="157"/>
      <c r="HOE175" s="157"/>
      <c r="HOF175" s="157"/>
      <c r="HOG175" s="157"/>
      <c r="HOH175" s="157"/>
      <c r="HOI175" s="157"/>
      <c r="HOJ175" s="157"/>
      <c r="HOK175" s="157"/>
      <c r="HOL175" s="157"/>
      <c r="HOM175" s="157"/>
      <c r="HON175" s="157"/>
      <c r="HOO175" s="157"/>
      <c r="HOP175" s="157"/>
      <c r="HOQ175" s="157"/>
      <c r="HOR175" s="157"/>
      <c r="HOS175" s="157"/>
      <c r="HOT175" s="157"/>
      <c r="HOU175" s="157"/>
      <c r="HOV175" s="157"/>
      <c r="HOW175" s="157"/>
      <c r="HOX175" s="157"/>
      <c r="HOY175" s="157"/>
      <c r="HOZ175" s="157"/>
      <c r="HPA175" s="157"/>
      <c r="HPB175" s="157"/>
      <c r="HPC175" s="157"/>
      <c r="HPD175" s="157"/>
      <c r="HPE175" s="157"/>
      <c r="HPF175" s="157"/>
      <c r="HPG175" s="157"/>
      <c r="HPH175" s="157"/>
      <c r="HPI175" s="157"/>
      <c r="HPJ175" s="157"/>
      <c r="HPK175" s="157"/>
      <c r="HPL175" s="157"/>
      <c r="HPM175" s="157"/>
      <c r="HPN175" s="157"/>
      <c r="HPO175" s="157"/>
      <c r="HPP175" s="157"/>
      <c r="HPQ175" s="157"/>
      <c r="HPR175" s="157"/>
      <c r="HPS175" s="157"/>
      <c r="HPT175" s="157"/>
      <c r="HPU175" s="157"/>
      <c r="HPV175" s="157"/>
      <c r="HPW175" s="157"/>
      <c r="HPX175" s="157"/>
      <c r="HPY175" s="157"/>
      <c r="HPZ175" s="157"/>
      <c r="HQA175" s="157"/>
      <c r="HQB175" s="157"/>
      <c r="HQC175" s="157"/>
      <c r="HQD175" s="157"/>
      <c r="HQE175" s="157"/>
      <c r="HQF175" s="157"/>
      <c r="HQG175" s="157"/>
      <c r="HQH175" s="157"/>
      <c r="HQI175" s="157"/>
      <c r="HQJ175" s="157"/>
      <c r="HQK175" s="157"/>
      <c r="HQL175" s="157"/>
      <c r="HQM175" s="157"/>
      <c r="HQN175" s="157"/>
      <c r="HQO175" s="157"/>
      <c r="HQP175" s="157"/>
      <c r="HQQ175" s="157"/>
      <c r="HQR175" s="157"/>
      <c r="HQS175" s="157"/>
      <c r="HQT175" s="157"/>
      <c r="HQU175" s="157"/>
      <c r="HQV175" s="157"/>
      <c r="HQW175" s="157"/>
      <c r="HQX175" s="157"/>
      <c r="HQY175" s="157"/>
      <c r="HQZ175" s="157"/>
      <c r="HRA175" s="157"/>
      <c r="HRB175" s="157"/>
      <c r="HRC175" s="157"/>
      <c r="HRD175" s="157"/>
      <c r="HRE175" s="157"/>
      <c r="HRF175" s="157"/>
      <c r="HRG175" s="157"/>
      <c r="HRH175" s="157"/>
      <c r="HRI175" s="157"/>
      <c r="HRJ175" s="157"/>
      <c r="HRK175" s="157"/>
      <c r="HRL175" s="157"/>
      <c r="HRM175" s="157"/>
      <c r="HRN175" s="157"/>
      <c r="HRO175" s="157"/>
      <c r="HRP175" s="157"/>
      <c r="HRQ175" s="157"/>
      <c r="HRR175" s="157"/>
      <c r="HRS175" s="157"/>
      <c r="HRT175" s="157"/>
      <c r="HRU175" s="157"/>
      <c r="HRV175" s="157"/>
      <c r="HRW175" s="157"/>
      <c r="HRX175" s="157"/>
      <c r="HRY175" s="157"/>
      <c r="HRZ175" s="157"/>
      <c r="HSA175" s="157"/>
      <c r="HSB175" s="157"/>
      <c r="HSC175" s="157"/>
      <c r="HSD175" s="157"/>
      <c r="HSE175" s="157"/>
      <c r="HSF175" s="157"/>
      <c r="HSG175" s="157"/>
      <c r="HSH175" s="157"/>
      <c r="HSI175" s="157"/>
      <c r="HSJ175" s="157"/>
      <c r="HSK175" s="157"/>
      <c r="HSL175" s="157"/>
      <c r="HSM175" s="157"/>
      <c r="HSN175" s="157"/>
      <c r="HSO175" s="157"/>
      <c r="HSP175" s="157"/>
      <c r="HSQ175" s="157"/>
      <c r="HSR175" s="157"/>
      <c r="HSS175" s="157"/>
      <c r="HST175" s="157"/>
      <c r="HSU175" s="157"/>
      <c r="HSV175" s="157"/>
      <c r="HSW175" s="157"/>
      <c r="HSX175" s="157"/>
      <c r="HSY175" s="157"/>
      <c r="HSZ175" s="157"/>
      <c r="HTA175" s="157"/>
      <c r="HTB175" s="157"/>
      <c r="HTC175" s="157"/>
      <c r="HTD175" s="157"/>
      <c r="HTE175" s="157"/>
      <c r="HTF175" s="157"/>
      <c r="HTG175" s="157"/>
      <c r="HTH175" s="157"/>
      <c r="HTI175" s="157"/>
      <c r="HTJ175" s="157"/>
      <c r="HTK175" s="157"/>
      <c r="HTL175" s="157"/>
      <c r="HTM175" s="157"/>
      <c r="HTN175" s="157"/>
      <c r="HTO175" s="157"/>
      <c r="HTP175" s="157"/>
      <c r="HTQ175" s="157"/>
      <c r="HTR175" s="157"/>
      <c r="HTS175" s="157"/>
      <c r="HTT175" s="157"/>
      <c r="HTU175" s="157"/>
      <c r="HTV175" s="157"/>
      <c r="HTW175" s="157"/>
      <c r="HTX175" s="157"/>
      <c r="HTY175" s="157"/>
      <c r="HTZ175" s="157"/>
      <c r="HUA175" s="157"/>
      <c r="HUB175" s="157"/>
      <c r="HUC175" s="157"/>
      <c r="HUD175" s="157"/>
      <c r="HUE175" s="157"/>
      <c r="HUF175" s="157"/>
      <c r="HUG175" s="157"/>
      <c r="HUH175" s="157"/>
      <c r="HUI175" s="157"/>
      <c r="HUJ175" s="157"/>
      <c r="HUK175" s="157"/>
      <c r="HUL175" s="157"/>
      <c r="HUM175" s="157"/>
      <c r="HUN175" s="157"/>
      <c r="HUO175" s="157"/>
      <c r="HUP175" s="157"/>
      <c r="HUQ175" s="157"/>
      <c r="HUR175" s="157"/>
      <c r="HUS175" s="157"/>
      <c r="HUT175" s="157"/>
      <c r="HUU175" s="157"/>
      <c r="HUV175" s="157"/>
      <c r="HUW175" s="157"/>
      <c r="HUX175" s="157"/>
      <c r="HUY175" s="157"/>
      <c r="HUZ175" s="157"/>
      <c r="HVA175" s="157"/>
      <c r="HVB175" s="157"/>
      <c r="HVC175" s="157"/>
      <c r="HVD175" s="157"/>
      <c r="HVE175" s="157"/>
      <c r="HVF175" s="157"/>
      <c r="HVG175" s="157"/>
      <c r="HVH175" s="157"/>
      <c r="HVI175" s="157"/>
      <c r="HVJ175" s="157"/>
      <c r="HVK175" s="157"/>
      <c r="HVL175" s="157"/>
      <c r="HVM175" s="157"/>
      <c r="HVN175" s="157"/>
      <c r="HVO175" s="157"/>
      <c r="HVP175" s="157"/>
      <c r="HVQ175" s="157"/>
      <c r="HVR175" s="157"/>
      <c r="HVS175" s="157"/>
      <c r="HVT175" s="157"/>
      <c r="HVU175" s="157"/>
      <c r="HVV175" s="157"/>
      <c r="HVW175" s="157"/>
      <c r="HVX175" s="157"/>
      <c r="HVY175" s="157"/>
      <c r="HVZ175" s="157"/>
      <c r="HWA175" s="157"/>
      <c r="HWB175" s="157"/>
      <c r="HWC175" s="157"/>
      <c r="HWD175" s="157"/>
      <c r="HWE175" s="157"/>
      <c r="HWF175" s="157"/>
      <c r="HWG175" s="157"/>
      <c r="HWH175" s="157"/>
      <c r="HWI175" s="157"/>
      <c r="HWJ175" s="157"/>
      <c r="HWK175" s="157"/>
      <c r="HWL175" s="157"/>
      <c r="HWM175" s="157"/>
      <c r="HWN175" s="157"/>
      <c r="HWO175" s="157"/>
      <c r="HWP175" s="157"/>
      <c r="HWQ175" s="157"/>
      <c r="HWR175" s="157"/>
      <c r="HWS175" s="157"/>
      <c r="HWT175" s="157"/>
      <c r="HWU175" s="157"/>
      <c r="HWV175" s="157"/>
      <c r="HWW175" s="157"/>
      <c r="HWX175" s="157"/>
      <c r="HWY175" s="157"/>
      <c r="HWZ175" s="157"/>
      <c r="HXA175" s="157"/>
      <c r="HXB175" s="157"/>
      <c r="HXC175" s="157"/>
      <c r="HXD175" s="157"/>
      <c r="HXE175" s="157"/>
      <c r="HXF175" s="157"/>
      <c r="HXG175" s="157"/>
      <c r="HXH175" s="157"/>
      <c r="HXI175" s="157"/>
      <c r="HXJ175" s="157"/>
      <c r="HXK175" s="157"/>
      <c r="HXL175" s="157"/>
      <c r="HXM175" s="157"/>
      <c r="HXN175" s="157"/>
      <c r="HXO175" s="157"/>
      <c r="HXP175" s="157"/>
      <c r="HXQ175" s="157"/>
      <c r="HXR175" s="157"/>
      <c r="HXS175" s="157"/>
      <c r="HXT175" s="157"/>
      <c r="HXU175" s="157"/>
      <c r="HXV175" s="157"/>
      <c r="HXW175" s="157"/>
      <c r="HXX175" s="157"/>
      <c r="HXY175" s="157"/>
      <c r="HXZ175" s="157"/>
      <c r="HYA175" s="157"/>
      <c r="HYB175" s="157"/>
      <c r="HYC175" s="157"/>
      <c r="HYD175" s="157"/>
      <c r="HYE175" s="157"/>
      <c r="HYF175" s="157"/>
      <c r="HYG175" s="157"/>
      <c r="HYH175" s="157"/>
      <c r="HYI175" s="157"/>
      <c r="HYJ175" s="157"/>
      <c r="HYK175" s="157"/>
      <c r="HYL175" s="157"/>
      <c r="HYM175" s="157"/>
      <c r="HYN175" s="157"/>
      <c r="HYO175" s="157"/>
      <c r="HYP175" s="157"/>
      <c r="HYQ175" s="157"/>
      <c r="HYR175" s="157"/>
      <c r="HYS175" s="157"/>
      <c r="HYT175" s="157"/>
      <c r="HYU175" s="157"/>
      <c r="HYV175" s="157"/>
      <c r="HYW175" s="157"/>
      <c r="HYX175" s="157"/>
      <c r="HYY175" s="157"/>
      <c r="HYZ175" s="157"/>
      <c r="HZA175" s="157"/>
      <c r="HZB175" s="157"/>
      <c r="HZC175" s="157"/>
      <c r="HZD175" s="157"/>
      <c r="HZE175" s="157"/>
      <c r="HZF175" s="157"/>
      <c r="HZG175" s="157"/>
      <c r="HZH175" s="157"/>
      <c r="HZI175" s="157"/>
      <c r="HZJ175" s="157"/>
      <c r="HZK175" s="157"/>
      <c r="HZL175" s="157"/>
      <c r="HZM175" s="157"/>
      <c r="HZN175" s="157"/>
      <c r="HZO175" s="157"/>
      <c r="HZP175" s="157"/>
      <c r="HZQ175" s="157"/>
      <c r="HZR175" s="157"/>
      <c r="HZS175" s="157"/>
      <c r="HZT175" s="157"/>
      <c r="HZU175" s="157"/>
      <c r="HZV175" s="157"/>
      <c r="HZW175" s="157"/>
      <c r="HZX175" s="157"/>
      <c r="HZY175" s="157"/>
      <c r="HZZ175" s="157"/>
      <c r="IAA175" s="157"/>
      <c r="IAB175" s="157"/>
      <c r="IAC175" s="157"/>
      <c r="IAD175" s="157"/>
      <c r="IAE175" s="157"/>
      <c r="IAF175" s="157"/>
      <c r="IAG175" s="157"/>
      <c r="IAH175" s="157"/>
      <c r="IAI175" s="157"/>
      <c r="IAJ175" s="157"/>
      <c r="IAK175" s="157"/>
      <c r="IAL175" s="157"/>
      <c r="IAM175" s="157"/>
      <c r="IAN175" s="157"/>
      <c r="IAO175" s="157"/>
      <c r="IAP175" s="157"/>
      <c r="IAQ175" s="157"/>
      <c r="IAR175" s="157"/>
      <c r="IAS175" s="157"/>
      <c r="IAT175" s="157"/>
      <c r="IAU175" s="157"/>
      <c r="IAV175" s="157"/>
      <c r="IAW175" s="157"/>
      <c r="IAX175" s="157"/>
      <c r="IAY175" s="157"/>
      <c r="IAZ175" s="157"/>
      <c r="IBA175" s="157"/>
      <c r="IBB175" s="157"/>
      <c r="IBC175" s="157"/>
      <c r="IBD175" s="157"/>
      <c r="IBE175" s="157"/>
      <c r="IBF175" s="157"/>
      <c r="IBG175" s="157"/>
      <c r="IBH175" s="157"/>
      <c r="IBI175" s="157"/>
      <c r="IBJ175" s="157"/>
      <c r="IBK175" s="157"/>
      <c r="IBL175" s="157"/>
      <c r="IBM175" s="157"/>
      <c r="IBN175" s="157"/>
      <c r="IBO175" s="157"/>
      <c r="IBP175" s="157"/>
      <c r="IBQ175" s="157"/>
      <c r="IBR175" s="157"/>
      <c r="IBS175" s="157"/>
      <c r="IBT175" s="157"/>
      <c r="IBU175" s="157"/>
      <c r="IBV175" s="157"/>
      <c r="IBW175" s="157"/>
      <c r="IBX175" s="157"/>
      <c r="IBY175" s="157"/>
      <c r="IBZ175" s="157"/>
      <c r="ICA175" s="157"/>
      <c r="ICB175" s="157"/>
      <c r="ICC175" s="157"/>
      <c r="ICD175" s="157"/>
      <c r="ICE175" s="157"/>
      <c r="ICF175" s="157"/>
      <c r="ICG175" s="157"/>
      <c r="ICH175" s="157"/>
      <c r="ICI175" s="157"/>
      <c r="ICJ175" s="157"/>
      <c r="ICK175" s="157"/>
      <c r="ICL175" s="157"/>
      <c r="ICM175" s="157"/>
      <c r="ICN175" s="157"/>
      <c r="ICO175" s="157"/>
      <c r="ICP175" s="157"/>
      <c r="ICQ175" s="157"/>
      <c r="ICR175" s="157"/>
      <c r="ICS175" s="157"/>
      <c r="ICT175" s="157"/>
      <c r="ICU175" s="157"/>
      <c r="ICV175" s="157"/>
      <c r="ICW175" s="157"/>
      <c r="ICX175" s="157"/>
      <c r="ICY175" s="157"/>
      <c r="ICZ175" s="157"/>
      <c r="IDA175" s="157"/>
      <c r="IDB175" s="157"/>
      <c r="IDC175" s="157"/>
      <c r="IDD175" s="157"/>
      <c r="IDE175" s="157"/>
      <c r="IDF175" s="157"/>
      <c r="IDG175" s="157"/>
      <c r="IDH175" s="157"/>
      <c r="IDI175" s="157"/>
      <c r="IDJ175" s="157"/>
      <c r="IDK175" s="157"/>
      <c r="IDL175" s="157"/>
      <c r="IDM175" s="157"/>
      <c r="IDN175" s="157"/>
      <c r="IDO175" s="157"/>
      <c r="IDP175" s="157"/>
      <c r="IDQ175" s="157"/>
      <c r="IDR175" s="157"/>
      <c r="IDS175" s="157"/>
      <c r="IDT175" s="157"/>
      <c r="IDU175" s="157"/>
      <c r="IDV175" s="157"/>
      <c r="IDW175" s="157"/>
      <c r="IDX175" s="157"/>
      <c r="IDY175" s="157"/>
      <c r="IDZ175" s="157"/>
      <c r="IEA175" s="157"/>
      <c r="IEB175" s="157"/>
      <c r="IEC175" s="157"/>
      <c r="IED175" s="157"/>
      <c r="IEE175" s="157"/>
      <c r="IEF175" s="157"/>
      <c r="IEG175" s="157"/>
      <c r="IEH175" s="157"/>
      <c r="IEI175" s="157"/>
      <c r="IEJ175" s="157"/>
      <c r="IEK175" s="157"/>
      <c r="IEL175" s="157"/>
      <c r="IEM175" s="157"/>
      <c r="IEN175" s="157"/>
      <c r="IEO175" s="157"/>
      <c r="IEP175" s="157"/>
      <c r="IEQ175" s="157"/>
      <c r="IER175" s="157"/>
      <c r="IES175" s="157"/>
      <c r="IET175" s="157"/>
      <c r="IEU175" s="157"/>
      <c r="IEV175" s="157"/>
      <c r="IEW175" s="157"/>
      <c r="IEX175" s="157"/>
      <c r="IEY175" s="157"/>
      <c r="IEZ175" s="157"/>
      <c r="IFA175" s="157"/>
      <c r="IFB175" s="157"/>
      <c r="IFC175" s="157"/>
      <c r="IFD175" s="157"/>
      <c r="IFE175" s="157"/>
      <c r="IFF175" s="157"/>
      <c r="IFG175" s="157"/>
      <c r="IFH175" s="157"/>
      <c r="IFI175" s="157"/>
      <c r="IFJ175" s="157"/>
      <c r="IFK175" s="157"/>
      <c r="IFL175" s="157"/>
      <c r="IFM175" s="157"/>
      <c r="IFN175" s="157"/>
      <c r="IFO175" s="157"/>
      <c r="IFP175" s="157"/>
      <c r="IFQ175" s="157"/>
      <c r="IFR175" s="157"/>
      <c r="IFS175" s="157"/>
      <c r="IFT175" s="157"/>
      <c r="IFU175" s="157"/>
      <c r="IFV175" s="157"/>
      <c r="IFW175" s="157"/>
      <c r="IFX175" s="157"/>
      <c r="IFY175" s="157"/>
      <c r="IFZ175" s="157"/>
      <c r="IGA175" s="157"/>
      <c r="IGB175" s="157"/>
      <c r="IGC175" s="157"/>
      <c r="IGD175" s="157"/>
      <c r="IGE175" s="157"/>
      <c r="IGF175" s="157"/>
      <c r="IGG175" s="157"/>
      <c r="IGH175" s="157"/>
      <c r="IGI175" s="157"/>
      <c r="IGJ175" s="157"/>
      <c r="IGK175" s="157"/>
      <c r="IGL175" s="157"/>
      <c r="IGM175" s="157"/>
      <c r="IGN175" s="157"/>
      <c r="IGO175" s="157"/>
      <c r="IGP175" s="157"/>
      <c r="IGQ175" s="157"/>
      <c r="IGR175" s="157"/>
      <c r="IGS175" s="157"/>
      <c r="IGT175" s="157"/>
      <c r="IGU175" s="157"/>
      <c r="IGV175" s="157"/>
      <c r="IGW175" s="157"/>
      <c r="IGX175" s="157"/>
      <c r="IGY175" s="157"/>
      <c r="IGZ175" s="157"/>
      <c r="IHA175" s="157"/>
      <c r="IHB175" s="157"/>
      <c r="IHC175" s="157"/>
      <c r="IHD175" s="157"/>
      <c r="IHE175" s="157"/>
      <c r="IHF175" s="157"/>
      <c r="IHG175" s="157"/>
      <c r="IHH175" s="157"/>
      <c r="IHI175" s="157"/>
      <c r="IHJ175" s="157"/>
      <c r="IHK175" s="157"/>
      <c r="IHL175" s="157"/>
      <c r="IHM175" s="157"/>
      <c r="IHN175" s="157"/>
      <c r="IHO175" s="157"/>
      <c r="IHP175" s="157"/>
      <c r="IHQ175" s="157"/>
      <c r="IHR175" s="157"/>
      <c r="IHS175" s="157"/>
      <c r="IHT175" s="157"/>
      <c r="IHU175" s="157"/>
      <c r="IHV175" s="157"/>
      <c r="IHW175" s="157"/>
      <c r="IHX175" s="157"/>
      <c r="IHY175" s="157"/>
      <c r="IHZ175" s="157"/>
      <c r="IIA175" s="157"/>
      <c r="IIB175" s="157"/>
      <c r="IIC175" s="157"/>
      <c r="IID175" s="157"/>
      <c r="IIE175" s="157"/>
      <c r="IIF175" s="157"/>
      <c r="IIG175" s="157"/>
      <c r="IIH175" s="157"/>
      <c r="III175" s="157"/>
      <c r="IIJ175" s="157"/>
      <c r="IIK175" s="157"/>
      <c r="IIL175" s="157"/>
      <c r="IIM175" s="157"/>
      <c r="IIN175" s="157"/>
      <c r="IIO175" s="157"/>
      <c r="IIP175" s="157"/>
      <c r="IIQ175" s="157"/>
      <c r="IIR175" s="157"/>
      <c r="IIS175" s="157"/>
      <c r="IIT175" s="157"/>
      <c r="IIU175" s="157"/>
      <c r="IIV175" s="157"/>
      <c r="IIW175" s="157"/>
      <c r="IIX175" s="157"/>
      <c r="IIY175" s="157"/>
      <c r="IIZ175" s="157"/>
      <c r="IJA175" s="157"/>
      <c r="IJB175" s="157"/>
      <c r="IJC175" s="157"/>
      <c r="IJD175" s="157"/>
      <c r="IJE175" s="157"/>
      <c r="IJF175" s="157"/>
      <c r="IJG175" s="157"/>
      <c r="IJH175" s="157"/>
      <c r="IJI175" s="157"/>
      <c r="IJJ175" s="157"/>
      <c r="IJK175" s="157"/>
      <c r="IJL175" s="157"/>
      <c r="IJM175" s="157"/>
      <c r="IJN175" s="157"/>
      <c r="IJO175" s="157"/>
      <c r="IJP175" s="157"/>
      <c r="IJQ175" s="157"/>
      <c r="IJR175" s="157"/>
      <c r="IJS175" s="157"/>
      <c r="IJT175" s="157"/>
      <c r="IJU175" s="157"/>
      <c r="IJV175" s="157"/>
      <c r="IJW175" s="157"/>
      <c r="IJX175" s="157"/>
      <c r="IJY175" s="157"/>
      <c r="IJZ175" s="157"/>
      <c r="IKA175" s="157"/>
      <c r="IKB175" s="157"/>
      <c r="IKC175" s="157"/>
      <c r="IKD175" s="157"/>
      <c r="IKE175" s="157"/>
      <c r="IKF175" s="157"/>
      <c r="IKG175" s="157"/>
      <c r="IKH175" s="157"/>
      <c r="IKI175" s="157"/>
      <c r="IKJ175" s="157"/>
      <c r="IKK175" s="157"/>
      <c r="IKL175" s="157"/>
      <c r="IKM175" s="157"/>
      <c r="IKN175" s="157"/>
      <c r="IKO175" s="157"/>
      <c r="IKP175" s="157"/>
      <c r="IKQ175" s="157"/>
      <c r="IKR175" s="157"/>
      <c r="IKS175" s="157"/>
      <c r="IKT175" s="157"/>
      <c r="IKU175" s="157"/>
      <c r="IKV175" s="157"/>
      <c r="IKW175" s="157"/>
      <c r="IKX175" s="157"/>
      <c r="IKY175" s="157"/>
      <c r="IKZ175" s="157"/>
      <c r="ILA175" s="157"/>
      <c r="ILB175" s="157"/>
      <c r="ILC175" s="157"/>
      <c r="ILD175" s="157"/>
      <c r="ILE175" s="157"/>
      <c r="ILF175" s="157"/>
      <c r="ILG175" s="157"/>
      <c r="ILH175" s="157"/>
      <c r="ILI175" s="157"/>
      <c r="ILJ175" s="157"/>
      <c r="ILK175" s="157"/>
      <c r="ILL175" s="157"/>
      <c r="ILM175" s="157"/>
      <c r="ILN175" s="157"/>
      <c r="ILO175" s="157"/>
      <c r="ILP175" s="157"/>
      <c r="ILQ175" s="157"/>
      <c r="ILR175" s="157"/>
      <c r="ILS175" s="157"/>
      <c r="ILT175" s="157"/>
      <c r="ILU175" s="157"/>
      <c r="ILV175" s="157"/>
      <c r="ILW175" s="157"/>
      <c r="ILX175" s="157"/>
      <c r="ILY175" s="157"/>
      <c r="ILZ175" s="157"/>
      <c r="IMA175" s="157"/>
      <c r="IMB175" s="157"/>
      <c r="IMC175" s="157"/>
      <c r="IMD175" s="157"/>
      <c r="IME175" s="157"/>
      <c r="IMF175" s="157"/>
      <c r="IMG175" s="157"/>
      <c r="IMH175" s="157"/>
      <c r="IMI175" s="157"/>
      <c r="IMJ175" s="157"/>
      <c r="IMK175" s="157"/>
      <c r="IML175" s="157"/>
      <c r="IMM175" s="157"/>
      <c r="IMN175" s="157"/>
      <c r="IMO175" s="157"/>
      <c r="IMP175" s="157"/>
      <c r="IMQ175" s="157"/>
      <c r="IMR175" s="157"/>
      <c r="IMS175" s="157"/>
      <c r="IMT175" s="157"/>
      <c r="IMU175" s="157"/>
      <c r="IMV175" s="157"/>
      <c r="IMW175" s="157"/>
      <c r="IMX175" s="157"/>
      <c r="IMY175" s="157"/>
      <c r="IMZ175" s="157"/>
      <c r="INA175" s="157"/>
      <c r="INB175" s="157"/>
      <c r="INC175" s="157"/>
      <c r="IND175" s="157"/>
      <c r="INE175" s="157"/>
      <c r="INF175" s="157"/>
      <c r="ING175" s="157"/>
      <c r="INH175" s="157"/>
      <c r="INI175" s="157"/>
      <c r="INJ175" s="157"/>
      <c r="INK175" s="157"/>
      <c r="INL175" s="157"/>
      <c r="INM175" s="157"/>
      <c r="INN175" s="157"/>
      <c r="INO175" s="157"/>
      <c r="INP175" s="157"/>
      <c r="INQ175" s="157"/>
      <c r="INR175" s="157"/>
      <c r="INS175" s="157"/>
      <c r="INT175" s="157"/>
      <c r="INU175" s="157"/>
      <c r="INV175" s="157"/>
      <c r="INW175" s="157"/>
      <c r="INX175" s="157"/>
      <c r="INY175" s="157"/>
      <c r="INZ175" s="157"/>
      <c r="IOA175" s="157"/>
      <c r="IOB175" s="157"/>
      <c r="IOC175" s="157"/>
      <c r="IOD175" s="157"/>
      <c r="IOE175" s="157"/>
      <c r="IOF175" s="157"/>
      <c r="IOG175" s="157"/>
      <c r="IOH175" s="157"/>
      <c r="IOI175" s="157"/>
      <c r="IOJ175" s="157"/>
      <c r="IOK175" s="157"/>
      <c r="IOL175" s="157"/>
      <c r="IOM175" s="157"/>
      <c r="ION175" s="157"/>
      <c r="IOO175" s="157"/>
      <c r="IOP175" s="157"/>
      <c r="IOQ175" s="157"/>
      <c r="IOR175" s="157"/>
      <c r="IOS175" s="157"/>
      <c r="IOT175" s="157"/>
      <c r="IOU175" s="157"/>
      <c r="IOV175" s="157"/>
      <c r="IOW175" s="157"/>
      <c r="IOX175" s="157"/>
      <c r="IOY175" s="157"/>
      <c r="IOZ175" s="157"/>
      <c r="IPA175" s="157"/>
      <c r="IPB175" s="157"/>
      <c r="IPC175" s="157"/>
      <c r="IPD175" s="157"/>
      <c r="IPE175" s="157"/>
      <c r="IPF175" s="157"/>
      <c r="IPG175" s="157"/>
      <c r="IPH175" s="157"/>
      <c r="IPI175" s="157"/>
      <c r="IPJ175" s="157"/>
      <c r="IPK175" s="157"/>
      <c r="IPL175" s="157"/>
      <c r="IPM175" s="157"/>
      <c r="IPN175" s="157"/>
      <c r="IPO175" s="157"/>
      <c r="IPP175" s="157"/>
      <c r="IPQ175" s="157"/>
      <c r="IPR175" s="157"/>
      <c r="IPS175" s="157"/>
      <c r="IPT175" s="157"/>
      <c r="IPU175" s="157"/>
      <c r="IPV175" s="157"/>
      <c r="IPW175" s="157"/>
      <c r="IPX175" s="157"/>
      <c r="IPY175" s="157"/>
      <c r="IPZ175" s="157"/>
      <c r="IQA175" s="157"/>
      <c r="IQB175" s="157"/>
      <c r="IQC175" s="157"/>
      <c r="IQD175" s="157"/>
      <c r="IQE175" s="157"/>
      <c r="IQF175" s="157"/>
      <c r="IQG175" s="157"/>
      <c r="IQH175" s="157"/>
      <c r="IQI175" s="157"/>
      <c r="IQJ175" s="157"/>
      <c r="IQK175" s="157"/>
      <c r="IQL175" s="157"/>
      <c r="IQM175" s="157"/>
      <c r="IQN175" s="157"/>
      <c r="IQO175" s="157"/>
      <c r="IQP175" s="157"/>
      <c r="IQQ175" s="157"/>
      <c r="IQR175" s="157"/>
      <c r="IQS175" s="157"/>
      <c r="IQT175" s="157"/>
      <c r="IQU175" s="157"/>
      <c r="IQV175" s="157"/>
      <c r="IQW175" s="157"/>
      <c r="IQX175" s="157"/>
      <c r="IQY175" s="157"/>
      <c r="IQZ175" s="157"/>
      <c r="IRA175" s="157"/>
      <c r="IRB175" s="157"/>
      <c r="IRC175" s="157"/>
      <c r="IRD175" s="157"/>
      <c r="IRE175" s="157"/>
      <c r="IRF175" s="157"/>
      <c r="IRG175" s="157"/>
      <c r="IRH175" s="157"/>
      <c r="IRI175" s="157"/>
      <c r="IRJ175" s="157"/>
      <c r="IRK175" s="157"/>
      <c r="IRL175" s="157"/>
      <c r="IRM175" s="157"/>
      <c r="IRN175" s="157"/>
      <c r="IRO175" s="157"/>
      <c r="IRP175" s="157"/>
      <c r="IRQ175" s="157"/>
      <c r="IRR175" s="157"/>
      <c r="IRS175" s="157"/>
      <c r="IRT175" s="157"/>
      <c r="IRU175" s="157"/>
      <c r="IRV175" s="157"/>
      <c r="IRW175" s="157"/>
      <c r="IRX175" s="157"/>
      <c r="IRY175" s="157"/>
      <c r="IRZ175" s="157"/>
      <c r="ISA175" s="157"/>
      <c r="ISB175" s="157"/>
      <c r="ISC175" s="157"/>
      <c r="ISD175" s="157"/>
      <c r="ISE175" s="157"/>
      <c r="ISF175" s="157"/>
      <c r="ISG175" s="157"/>
      <c r="ISH175" s="157"/>
      <c r="ISI175" s="157"/>
      <c r="ISJ175" s="157"/>
      <c r="ISK175" s="157"/>
      <c r="ISL175" s="157"/>
      <c r="ISM175" s="157"/>
      <c r="ISN175" s="157"/>
      <c r="ISO175" s="157"/>
      <c r="ISP175" s="157"/>
      <c r="ISQ175" s="157"/>
      <c r="ISR175" s="157"/>
      <c r="ISS175" s="157"/>
      <c r="IST175" s="157"/>
      <c r="ISU175" s="157"/>
      <c r="ISV175" s="157"/>
      <c r="ISW175" s="157"/>
      <c r="ISX175" s="157"/>
      <c r="ISY175" s="157"/>
      <c r="ISZ175" s="157"/>
      <c r="ITA175" s="157"/>
      <c r="ITB175" s="157"/>
      <c r="ITC175" s="157"/>
      <c r="ITD175" s="157"/>
      <c r="ITE175" s="157"/>
      <c r="ITF175" s="157"/>
      <c r="ITG175" s="157"/>
      <c r="ITH175" s="157"/>
      <c r="ITI175" s="157"/>
      <c r="ITJ175" s="157"/>
      <c r="ITK175" s="157"/>
      <c r="ITL175" s="157"/>
      <c r="ITM175" s="157"/>
      <c r="ITN175" s="157"/>
      <c r="ITO175" s="157"/>
      <c r="ITP175" s="157"/>
      <c r="ITQ175" s="157"/>
      <c r="ITR175" s="157"/>
      <c r="ITS175" s="157"/>
      <c r="ITT175" s="157"/>
      <c r="ITU175" s="157"/>
      <c r="ITV175" s="157"/>
      <c r="ITW175" s="157"/>
      <c r="ITX175" s="157"/>
      <c r="ITY175" s="157"/>
      <c r="ITZ175" s="157"/>
      <c r="IUA175" s="157"/>
      <c r="IUB175" s="157"/>
      <c r="IUC175" s="157"/>
      <c r="IUD175" s="157"/>
      <c r="IUE175" s="157"/>
      <c r="IUF175" s="157"/>
      <c r="IUG175" s="157"/>
      <c r="IUH175" s="157"/>
      <c r="IUI175" s="157"/>
      <c r="IUJ175" s="157"/>
      <c r="IUK175" s="157"/>
      <c r="IUL175" s="157"/>
      <c r="IUM175" s="157"/>
      <c r="IUN175" s="157"/>
      <c r="IUO175" s="157"/>
      <c r="IUP175" s="157"/>
      <c r="IUQ175" s="157"/>
      <c r="IUR175" s="157"/>
      <c r="IUS175" s="157"/>
      <c r="IUT175" s="157"/>
      <c r="IUU175" s="157"/>
      <c r="IUV175" s="157"/>
      <c r="IUW175" s="157"/>
      <c r="IUX175" s="157"/>
      <c r="IUY175" s="157"/>
      <c r="IUZ175" s="157"/>
      <c r="IVA175" s="157"/>
      <c r="IVB175" s="157"/>
      <c r="IVC175" s="157"/>
      <c r="IVD175" s="157"/>
      <c r="IVE175" s="157"/>
      <c r="IVF175" s="157"/>
      <c r="IVG175" s="157"/>
      <c r="IVH175" s="157"/>
      <c r="IVI175" s="157"/>
      <c r="IVJ175" s="157"/>
      <c r="IVK175" s="157"/>
      <c r="IVL175" s="157"/>
      <c r="IVM175" s="157"/>
      <c r="IVN175" s="157"/>
      <c r="IVO175" s="157"/>
      <c r="IVP175" s="157"/>
      <c r="IVQ175" s="157"/>
      <c r="IVR175" s="157"/>
      <c r="IVS175" s="157"/>
      <c r="IVT175" s="157"/>
      <c r="IVU175" s="157"/>
      <c r="IVV175" s="157"/>
      <c r="IVW175" s="157"/>
      <c r="IVX175" s="157"/>
      <c r="IVY175" s="157"/>
      <c r="IVZ175" s="157"/>
      <c r="IWA175" s="157"/>
      <c r="IWB175" s="157"/>
      <c r="IWC175" s="157"/>
      <c r="IWD175" s="157"/>
      <c r="IWE175" s="157"/>
      <c r="IWF175" s="157"/>
      <c r="IWG175" s="157"/>
      <c r="IWH175" s="157"/>
      <c r="IWI175" s="157"/>
      <c r="IWJ175" s="157"/>
      <c r="IWK175" s="157"/>
      <c r="IWL175" s="157"/>
      <c r="IWM175" s="157"/>
      <c r="IWN175" s="157"/>
      <c r="IWO175" s="157"/>
      <c r="IWP175" s="157"/>
      <c r="IWQ175" s="157"/>
      <c r="IWR175" s="157"/>
      <c r="IWS175" s="157"/>
      <c r="IWT175" s="157"/>
      <c r="IWU175" s="157"/>
      <c r="IWV175" s="157"/>
      <c r="IWW175" s="157"/>
      <c r="IWX175" s="157"/>
      <c r="IWY175" s="157"/>
      <c r="IWZ175" s="157"/>
      <c r="IXA175" s="157"/>
      <c r="IXB175" s="157"/>
      <c r="IXC175" s="157"/>
      <c r="IXD175" s="157"/>
      <c r="IXE175" s="157"/>
      <c r="IXF175" s="157"/>
      <c r="IXG175" s="157"/>
      <c r="IXH175" s="157"/>
      <c r="IXI175" s="157"/>
      <c r="IXJ175" s="157"/>
      <c r="IXK175" s="157"/>
      <c r="IXL175" s="157"/>
      <c r="IXM175" s="157"/>
      <c r="IXN175" s="157"/>
      <c r="IXO175" s="157"/>
      <c r="IXP175" s="157"/>
      <c r="IXQ175" s="157"/>
      <c r="IXR175" s="157"/>
      <c r="IXS175" s="157"/>
      <c r="IXT175" s="157"/>
      <c r="IXU175" s="157"/>
      <c r="IXV175" s="157"/>
      <c r="IXW175" s="157"/>
      <c r="IXX175" s="157"/>
      <c r="IXY175" s="157"/>
      <c r="IXZ175" s="157"/>
      <c r="IYA175" s="157"/>
      <c r="IYB175" s="157"/>
      <c r="IYC175" s="157"/>
      <c r="IYD175" s="157"/>
      <c r="IYE175" s="157"/>
      <c r="IYF175" s="157"/>
      <c r="IYG175" s="157"/>
      <c r="IYH175" s="157"/>
      <c r="IYI175" s="157"/>
      <c r="IYJ175" s="157"/>
      <c r="IYK175" s="157"/>
      <c r="IYL175" s="157"/>
      <c r="IYM175" s="157"/>
      <c r="IYN175" s="157"/>
      <c r="IYO175" s="157"/>
      <c r="IYP175" s="157"/>
      <c r="IYQ175" s="157"/>
      <c r="IYR175" s="157"/>
      <c r="IYS175" s="157"/>
      <c r="IYT175" s="157"/>
      <c r="IYU175" s="157"/>
      <c r="IYV175" s="157"/>
      <c r="IYW175" s="157"/>
      <c r="IYX175" s="157"/>
      <c r="IYY175" s="157"/>
      <c r="IYZ175" s="157"/>
      <c r="IZA175" s="157"/>
      <c r="IZB175" s="157"/>
      <c r="IZC175" s="157"/>
      <c r="IZD175" s="157"/>
      <c r="IZE175" s="157"/>
      <c r="IZF175" s="157"/>
      <c r="IZG175" s="157"/>
      <c r="IZH175" s="157"/>
      <c r="IZI175" s="157"/>
      <c r="IZJ175" s="157"/>
      <c r="IZK175" s="157"/>
      <c r="IZL175" s="157"/>
      <c r="IZM175" s="157"/>
      <c r="IZN175" s="157"/>
      <c r="IZO175" s="157"/>
      <c r="IZP175" s="157"/>
      <c r="IZQ175" s="157"/>
      <c r="IZR175" s="157"/>
      <c r="IZS175" s="157"/>
      <c r="IZT175" s="157"/>
      <c r="IZU175" s="157"/>
      <c r="IZV175" s="157"/>
      <c r="IZW175" s="157"/>
      <c r="IZX175" s="157"/>
      <c r="IZY175" s="157"/>
      <c r="IZZ175" s="157"/>
      <c r="JAA175" s="157"/>
      <c r="JAB175" s="157"/>
      <c r="JAC175" s="157"/>
      <c r="JAD175" s="157"/>
      <c r="JAE175" s="157"/>
      <c r="JAF175" s="157"/>
      <c r="JAG175" s="157"/>
      <c r="JAH175" s="157"/>
      <c r="JAI175" s="157"/>
      <c r="JAJ175" s="157"/>
      <c r="JAK175" s="157"/>
      <c r="JAL175" s="157"/>
      <c r="JAM175" s="157"/>
      <c r="JAN175" s="157"/>
      <c r="JAO175" s="157"/>
      <c r="JAP175" s="157"/>
      <c r="JAQ175" s="157"/>
      <c r="JAR175" s="157"/>
      <c r="JAS175" s="157"/>
      <c r="JAT175" s="157"/>
      <c r="JAU175" s="157"/>
      <c r="JAV175" s="157"/>
      <c r="JAW175" s="157"/>
      <c r="JAX175" s="157"/>
      <c r="JAY175" s="157"/>
      <c r="JAZ175" s="157"/>
      <c r="JBA175" s="157"/>
      <c r="JBB175" s="157"/>
      <c r="JBC175" s="157"/>
      <c r="JBD175" s="157"/>
      <c r="JBE175" s="157"/>
      <c r="JBF175" s="157"/>
      <c r="JBG175" s="157"/>
      <c r="JBH175" s="157"/>
      <c r="JBI175" s="157"/>
      <c r="JBJ175" s="157"/>
      <c r="JBK175" s="157"/>
      <c r="JBL175" s="157"/>
      <c r="JBM175" s="157"/>
      <c r="JBN175" s="157"/>
      <c r="JBO175" s="157"/>
      <c r="JBP175" s="157"/>
      <c r="JBQ175" s="157"/>
      <c r="JBR175" s="157"/>
      <c r="JBS175" s="157"/>
      <c r="JBT175" s="157"/>
      <c r="JBU175" s="157"/>
      <c r="JBV175" s="157"/>
      <c r="JBW175" s="157"/>
      <c r="JBX175" s="157"/>
      <c r="JBY175" s="157"/>
      <c r="JBZ175" s="157"/>
      <c r="JCA175" s="157"/>
      <c r="JCB175" s="157"/>
      <c r="JCC175" s="157"/>
      <c r="JCD175" s="157"/>
      <c r="JCE175" s="157"/>
      <c r="JCF175" s="157"/>
      <c r="JCG175" s="157"/>
      <c r="JCH175" s="157"/>
      <c r="JCI175" s="157"/>
      <c r="JCJ175" s="157"/>
      <c r="JCK175" s="157"/>
      <c r="JCL175" s="157"/>
      <c r="JCM175" s="157"/>
      <c r="JCN175" s="157"/>
      <c r="JCO175" s="157"/>
      <c r="JCP175" s="157"/>
      <c r="JCQ175" s="157"/>
      <c r="JCR175" s="157"/>
      <c r="JCS175" s="157"/>
      <c r="JCT175" s="157"/>
      <c r="JCU175" s="157"/>
      <c r="JCV175" s="157"/>
      <c r="JCW175" s="157"/>
      <c r="JCX175" s="157"/>
      <c r="JCY175" s="157"/>
      <c r="JCZ175" s="157"/>
      <c r="JDA175" s="157"/>
      <c r="JDB175" s="157"/>
      <c r="JDC175" s="157"/>
      <c r="JDD175" s="157"/>
      <c r="JDE175" s="157"/>
      <c r="JDF175" s="157"/>
      <c r="JDG175" s="157"/>
      <c r="JDH175" s="157"/>
      <c r="JDI175" s="157"/>
      <c r="JDJ175" s="157"/>
      <c r="JDK175" s="157"/>
      <c r="JDL175" s="157"/>
      <c r="JDM175" s="157"/>
      <c r="JDN175" s="157"/>
      <c r="JDO175" s="157"/>
      <c r="JDP175" s="157"/>
      <c r="JDQ175" s="157"/>
      <c r="JDR175" s="157"/>
      <c r="JDS175" s="157"/>
      <c r="JDT175" s="157"/>
      <c r="JDU175" s="157"/>
      <c r="JDV175" s="157"/>
      <c r="JDW175" s="157"/>
      <c r="JDX175" s="157"/>
      <c r="JDY175" s="157"/>
      <c r="JDZ175" s="157"/>
      <c r="JEA175" s="157"/>
      <c r="JEB175" s="157"/>
      <c r="JEC175" s="157"/>
      <c r="JED175" s="157"/>
      <c r="JEE175" s="157"/>
      <c r="JEF175" s="157"/>
      <c r="JEG175" s="157"/>
      <c r="JEH175" s="157"/>
      <c r="JEI175" s="157"/>
      <c r="JEJ175" s="157"/>
      <c r="JEK175" s="157"/>
      <c r="JEL175" s="157"/>
      <c r="JEM175" s="157"/>
      <c r="JEN175" s="157"/>
      <c r="JEO175" s="157"/>
      <c r="JEP175" s="157"/>
      <c r="JEQ175" s="157"/>
      <c r="JER175" s="157"/>
      <c r="JES175" s="157"/>
      <c r="JET175" s="157"/>
      <c r="JEU175" s="157"/>
      <c r="JEV175" s="157"/>
      <c r="JEW175" s="157"/>
      <c r="JEX175" s="157"/>
      <c r="JEY175" s="157"/>
      <c r="JEZ175" s="157"/>
      <c r="JFA175" s="157"/>
      <c r="JFB175" s="157"/>
      <c r="JFC175" s="157"/>
      <c r="JFD175" s="157"/>
      <c r="JFE175" s="157"/>
      <c r="JFF175" s="157"/>
      <c r="JFG175" s="157"/>
      <c r="JFH175" s="157"/>
      <c r="JFI175" s="157"/>
      <c r="JFJ175" s="157"/>
      <c r="JFK175" s="157"/>
      <c r="JFL175" s="157"/>
      <c r="JFM175" s="157"/>
      <c r="JFN175" s="157"/>
      <c r="JFO175" s="157"/>
      <c r="JFP175" s="157"/>
      <c r="JFQ175" s="157"/>
      <c r="JFR175" s="157"/>
      <c r="JFS175" s="157"/>
      <c r="JFT175" s="157"/>
      <c r="JFU175" s="157"/>
      <c r="JFV175" s="157"/>
      <c r="JFW175" s="157"/>
      <c r="JFX175" s="157"/>
      <c r="JFY175" s="157"/>
      <c r="JFZ175" s="157"/>
      <c r="JGA175" s="157"/>
      <c r="JGB175" s="157"/>
      <c r="JGC175" s="157"/>
      <c r="JGD175" s="157"/>
      <c r="JGE175" s="157"/>
      <c r="JGF175" s="157"/>
      <c r="JGG175" s="157"/>
      <c r="JGH175" s="157"/>
      <c r="JGI175" s="157"/>
      <c r="JGJ175" s="157"/>
      <c r="JGK175" s="157"/>
      <c r="JGL175" s="157"/>
      <c r="JGM175" s="157"/>
      <c r="JGN175" s="157"/>
      <c r="JGO175" s="157"/>
      <c r="JGP175" s="157"/>
      <c r="JGQ175" s="157"/>
      <c r="JGR175" s="157"/>
      <c r="JGS175" s="157"/>
      <c r="JGT175" s="157"/>
      <c r="JGU175" s="157"/>
      <c r="JGV175" s="157"/>
      <c r="JGW175" s="157"/>
      <c r="JGX175" s="157"/>
      <c r="JGY175" s="157"/>
      <c r="JGZ175" s="157"/>
      <c r="JHA175" s="157"/>
      <c r="JHB175" s="157"/>
      <c r="JHC175" s="157"/>
      <c r="JHD175" s="157"/>
      <c r="JHE175" s="157"/>
      <c r="JHF175" s="157"/>
      <c r="JHG175" s="157"/>
      <c r="JHH175" s="157"/>
      <c r="JHI175" s="157"/>
      <c r="JHJ175" s="157"/>
      <c r="JHK175" s="157"/>
      <c r="JHL175" s="157"/>
      <c r="JHM175" s="157"/>
      <c r="JHN175" s="157"/>
      <c r="JHO175" s="157"/>
      <c r="JHP175" s="157"/>
      <c r="JHQ175" s="157"/>
      <c r="JHR175" s="157"/>
      <c r="JHS175" s="157"/>
      <c r="JHT175" s="157"/>
      <c r="JHU175" s="157"/>
      <c r="JHV175" s="157"/>
      <c r="JHW175" s="157"/>
      <c r="JHX175" s="157"/>
      <c r="JHY175" s="157"/>
      <c r="JHZ175" s="157"/>
      <c r="JIA175" s="157"/>
      <c r="JIB175" s="157"/>
      <c r="JIC175" s="157"/>
      <c r="JID175" s="157"/>
      <c r="JIE175" s="157"/>
      <c r="JIF175" s="157"/>
      <c r="JIG175" s="157"/>
      <c r="JIH175" s="157"/>
      <c r="JII175" s="157"/>
      <c r="JIJ175" s="157"/>
      <c r="JIK175" s="157"/>
      <c r="JIL175" s="157"/>
      <c r="JIM175" s="157"/>
      <c r="JIN175" s="157"/>
      <c r="JIO175" s="157"/>
      <c r="JIP175" s="157"/>
      <c r="JIQ175" s="157"/>
      <c r="JIR175" s="157"/>
      <c r="JIS175" s="157"/>
      <c r="JIT175" s="157"/>
      <c r="JIU175" s="157"/>
      <c r="JIV175" s="157"/>
      <c r="JIW175" s="157"/>
      <c r="JIX175" s="157"/>
      <c r="JIY175" s="157"/>
      <c r="JIZ175" s="157"/>
      <c r="JJA175" s="157"/>
      <c r="JJB175" s="157"/>
      <c r="JJC175" s="157"/>
      <c r="JJD175" s="157"/>
      <c r="JJE175" s="157"/>
      <c r="JJF175" s="157"/>
      <c r="JJG175" s="157"/>
      <c r="JJH175" s="157"/>
      <c r="JJI175" s="157"/>
      <c r="JJJ175" s="157"/>
      <c r="JJK175" s="157"/>
      <c r="JJL175" s="157"/>
      <c r="JJM175" s="157"/>
      <c r="JJN175" s="157"/>
      <c r="JJO175" s="157"/>
      <c r="JJP175" s="157"/>
      <c r="JJQ175" s="157"/>
      <c r="JJR175" s="157"/>
      <c r="JJS175" s="157"/>
      <c r="JJT175" s="157"/>
      <c r="JJU175" s="157"/>
      <c r="JJV175" s="157"/>
      <c r="JJW175" s="157"/>
      <c r="JJX175" s="157"/>
      <c r="JJY175" s="157"/>
      <c r="JJZ175" s="157"/>
      <c r="JKA175" s="157"/>
      <c r="JKB175" s="157"/>
      <c r="JKC175" s="157"/>
      <c r="JKD175" s="157"/>
      <c r="JKE175" s="157"/>
      <c r="JKF175" s="157"/>
      <c r="JKG175" s="157"/>
      <c r="JKH175" s="157"/>
      <c r="JKI175" s="157"/>
      <c r="JKJ175" s="157"/>
      <c r="JKK175" s="157"/>
      <c r="JKL175" s="157"/>
      <c r="JKM175" s="157"/>
      <c r="JKN175" s="157"/>
      <c r="JKO175" s="157"/>
      <c r="JKP175" s="157"/>
      <c r="JKQ175" s="157"/>
      <c r="JKR175" s="157"/>
      <c r="JKS175" s="157"/>
      <c r="JKT175" s="157"/>
      <c r="JKU175" s="157"/>
      <c r="JKV175" s="157"/>
      <c r="JKW175" s="157"/>
      <c r="JKX175" s="157"/>
      <c r="JKY175" s="157"/>
      <c r="JKZ175" s="157"/>
      <c r="JLA175" s="157"/>
      <c r="JLB175" s="157"/>
      <c r="JLC175" s="157"/>
      <c r="JLD175" s="157"/>
      <c r="JLE175" s="157"/>
      <c r="JLF175" s="157"/>
      <c r="JLG175" s="157"/>
      <c r="JLH175" s="157"/>
      <c r="JLI175" s="157"/>
      <c r="JLJ175" s="157"/>
      <c r="JLK175" s="157"/>
      <c r="JLL175" s="157"/>
      <c r="JLM175" s="157"/>
      <c r="JLN175" s="157"/>
      <c r="JLO175" s="157"/>
      <c r="JLP175" s="157"/>
      <c r="JLQ175" s="157"/>
      <c r="JLR175" s="157"/>
      <c r="JLS175" s="157"/>
      <c r="JLT175" s="157"/>
      <c r="JLU175" s="157"/>
      <c r="JLV175" s="157"/>
      <c r="JLW175" s="157"/>
      <c r="JLX175" s="157"/>
      <c r="JLY175" s="157"/>
      <c r="JLZ175" s="157"/>
      <c r="JMA175" s="157"/>
      <c r="JMB175" s="157"/>
      <c r="JMC175" s="157"/>
      <c r="JMD175" s="157"/>
      <c r="JME175" s="157"/>
      <c r="JMF175" s="157"/>
      <c r="JMG175" s="157"/>
      <c r="JMH175" s="157"/>
      <c r="JMI175" s="157"/>
      <c r="JMJ175" s="157"/>
      <c r="JMK175" s="157"/>
      <c r="JML175" s="157"/>
      <c r="JMM175" s="157"/>
      <c r="JMN175" s="157"/>
      <c r="JMO175" s="157"/>
      <c r="JMP175" s="157"/>
      <c r="JMQ175" s="157"/>
      <c r="JMR175" s="157"/>
      <c r="JMS175" s="157"/>
      <c r="JMT175" s="157"/>
      <c r="JMU175" s="157"/>
      <c r="JMV175" s="157"/>
      <c r="JMW175" s="157"/>
      <c r="JMX175" s="157"/>
      <c r="JMY175" s="157"/>
      <c r="JMZ175" s="157"/>
      <c r="JNA175" s="157"/>
      <c r="JNB175" s="157"/>
      <c r="JNC175" s="157"/>
      <c r="JND175" s="157"/>
      <c r="JNE175" s="157"/>
      <c r="JNF175" s="157"/>
      <c r="JNG175" s="157"/>
      <c r="JNH175" s="157"/>
      <c r="JNI175" s="157"/>
      <c r="JNJ175" s="157"/>
      <c r="JNK175" s="157"/>
      <c r="JNL175" s="157"/>
      <c r="JNM175" s="157"/>
      <c r="JNN175" s="157"/>
      <c r="JNO175" s="157"/>
      <c r="JNP175" s="157"/>
      <c r="JNQ175" s="157"/>
      <c r="JNR175" s="157"/>
      <c r="JNS175" s="157"/>
      <c r="JNT175" s="157"/>
      <c r="JNU175" s="157"/>
      <c r="JNV175" s="157"/>
      <c r="JNW175" s="157"/>
      <c r="JNX175" s="157"/>
      <c r="JNY175" s="157"/>
      <c r="JNZ175" s="157"/>
      <c r="JOA175" s="157"/>
      <c r="JOB175" s="157"/>
      <c r="JOC175" s="157"/>
      <c r="JOD175" s="157"/>
      <c r="JOE175" s="157"/>
      <c r="JOF175" s="157"/>
      <c r="JOG175" s="157"/>
      <c r="JOH175" s="157"/>
      <c r="JOI175" s="157"/>
      <c r="JOJ175" s="157"/>
      <c r="JOK175" s="157"/>
      <c r="JOL175" s="157"/>
      <c r="JOM175" s="157"/>
      <c r="JON175" s="157"/>
      <c r="JOO175" s="157"/>
      <c r="JOP175" s="157"/>
      <c r="JOQ175" s="157"/>
      <c r="JOR175" s="157"/>
      <c r="JOS175" s="157"/>
      <c r="JOT175" s="157"/>
      <c r="JOU175" s="157"/>
      <c r="JOV175" s="157"/>
      <c r="JOW175" s="157"/>
      <c r="JOX175" s="157"/>
      <c r="JOY175" s="157"/>
      <c r="JOZ175" s="157"/>
      <c r="JPA175" s="157"/>
      <c r="JPB175" s="157"/>
      <c r="JPC175" s="157"/>
      <c r="JPD175" s="157"/>
      <c r="JPE175" s="157"/>
      <c r="JPF175" s="157"/>
      <c r="JPG175" s="157"/>
      <c r="JPH175" s="157"/>
      <c r="JPI175" s="157"/>
      <c r="JPJ175" s="157"/>
      <c r="JPK175" s="157"/>
      <c r="JPL175" s="157"/>
      <c r="JPM175" s="157"/>
      <c r="JPN175" s="157"/>
      <c r="JPO175" s="157"/>
      <c r="JPP175" s="157"/>
      <c r="JPQ175" s="157"/>
      <c r="JPR175" s="157"/>
      <c r="JPS175" s="157"/>
      <c r="JPT175" s="157"/>
      <c r="JPU175" s="157"/>
      <c r="JPV175" s="157"/>
      <c r="JPW175" s="157"/>
      <c r="JPX175" s="157"/>
      <c r="JPY175" s="157"/>
      <c r="JPZ175" s="157"/>
      <c r="JQA175" s="157"/>
      <c r="JQB175" s="157"/>
      <c r="JQC175" s="157"/>
      <c r="JQD175" s="157"/>
      <c r="JQE175" s="157"/>
      <c r="JQF175" s="157"/>
      <c r="JQG175" s="157"/>
      <c r="JQH175" s="157"/>
      <c r="JQI175" s="157"/>
      <c r="JQJ175" s="157"/>
      <c r="JQK175" s="157"/>
      <c r="JQL175" s="157"/>
      <c r="JQM175" s="157"/>
      <c r="JQN175" s="157"/>
      <c r="JQO175" s="157"/>
      <c r="JQP175" s="157"/>
      <c r="JQQ175" s="157"/>
      <c r="JQR175" s="157"/>
      <c r="JQS175" s="157"/>
      <c r="JQT175" s="157"/>
      <c r="JQU175" s="157"/>
      <c r="JQV175" s="157"/>
      <c r="JQW175" s="157"/>
      <c r="JQX175" s="157"/>
      <c r="JQY175" s="157"/>
      <c r="JQZ175" s="157"/>
      <c r="JRA175" s="157"/>
      <c r="JRB175" s="157"/>
      <c r="JRC175" s="157"/>
      <c r="JRD175" s="157"/>
      <c r="JRE175" s="157"/>
      <c r="JRF175" s="157"/>
      <c r="JRG175" s="157"/>
      <c r="JRH175" s="157"/>
      <c r="JRI175" s="157"/>
      <c r="JRJ175" s="157"/>
      <c r="JRK175" s="157"/>
      <c r="JRL175" s="157"/>
      <c r="JRM175" s="157"/>
      <c r="JRN175" s="157"/>
      <c r="JRO175" s="157"/>
      <c r="JRP175" s="157"/>
      <c r="JRQ175" s="157"/>
      <c r="JRR175" s="157"/>
      <c r="JRS175" s="157"/>
      <c r="JRT175" s="157"/>
      <c r="JRU175" s="157"/>
      <c r="JRV175" s="157"/>
      <c r="JRW175" s="157"/>
      <c r="JRX175" s="157"/>
      <c r="JRY175" s="157"/>
      <c r="JRZ175" s="157"/>
      <c r="JSA175" s="157"/>
      <c r="JSB175" s="157"/>
      <c r="JSC175" s="157"/>
      <c r="JSD175" s="157"/>
      <c r="JSE175" s="157"/>
      <c r="JSF175" s="157"/>
      <c r="JSG175" s="157"/>
      <c r="JSH175" s="157"/>
      <c r="JSI175" s="157"/>
      <c r="JSJ175" s="157"/>
      <c r="JSK175" s="157"/>
      <c r="JSL175" s="157"/>
      <c r="JSM175" s="157"/>
      <c r="JSN175" s="157"/>
      <c r="JSO175" s="157"/>
      <c r="JSP175" s="157"/>
      <c r="JSQ175" s="157"/>
      <c r="JSR175" s="157"/>
      <c r="JSS175" s="157"/>
      <c r="JST175" s="157"/>
      <c r="JSU175" s="157"/>
      <c r="JSV175" s="157"/>
      <c r="JSW175" s="157"/>
      <c r="JSX175" s="157"/>
      <c r="JSY175" s="157"/>
      <c r="JSZ175" s="157"/>
      <c r="JTA175" s="157"/>
      <c r="JTB175" s="157"/>
      <c r="JTC175" s="157"/>
      <c r="JTD175" s="157"/>
      <c r="JTE175" s="157"/>
      <c r="JTF175" s="157"/>
      <c r="JTG175" s="157"/>
      <c r="JTH175" s="157"/>
      <c r="JTI175" s="157"/>
      <c r="JTJ175" s="157"/>
      <c r="JTK175" s="157"/>
      <c r="JTL175" s="157"/>
      <c r="JTM175" s="157"/>
      <c r="JTN175" s="157"/>
      <c r="JTO175" s="157"/>
      <c r="JTP175" s="157"/>
      <c r="JTQ175" s="157"/>
      <c r="JTR175" s="157"/>
      <c r="JTS175" s="157"/>
      <c r="JTT175" s="157"/>
      <c r="JTU175" s="157"/>
      <c r="JTV175" s="157"/>
      <c r="JTW175" s="157"/>
      <c r="JTX175" s="157"/>
      <c r="JTY175" s="157"/>
      <c r="JTZ175" s="157"/>
      <c r="JUA175" s="157"/>
      <c r="JUB175" s="157"/>
      <c r="JUC175" s="157"/>
      <c r="JUD175" s="157"/>
      <c r="JUE175" s="157"/>
      <c r="JUF175" s="157"/>
      <c r="JUG175" s="157"/>
      <c r="JUH175" s="157"/>
      <c r="JUI175" s="157"/>
      <c r="JUJ175" s="157"/>
      <c r="JUK175" s="157"/>
      <c r="JUL175" s="157"/>
      <c r="JUM175" s="157"/>
      <c r="JUN175" s="157"/>
      <c r="JUO175" s="157"/>
      <c r="JUP175" s="157"/>
      <c r="JUQ175" s="157"/>
      <c r="JUR175" s="157"/>
      <c r="JUS175" s="157"/>
      <c r="JUT175" s="157"/>
      <c r="JUU175" s="157"/>
      <c r="JUV175" s="157"/>
      <c r="JUW175" s="157"/>
      <c r="JUX175" s="157"/>
      <c r="JUY175" s="157"/>
      <c r="JUZ175" s="157"/>
      <c r="JVA175" s="157"/>
      <c r="JVB175" s="157"/>
      <c r="JVC175" s="157"/>
      <c r="JVD175" s="157"/>
      <c r="JVE175" s="157"/>
      <c r="JVF175" s="157"/>
      <c r="JVG175" s="157"/>
      <c r="JVH175" s="157"/>
      <c r="JVI175" s="157"/>
      <c r="JVJ175" s="157"/>
      <c r="JVK175" s="157"/>
      <c r="JVL175" s="157"/>
      <c r="JVM175" s="157"/>
      <c r="JVN175" s="157"/>
      <c r="JVO175" s="157"/>
      <c r="JVP175" s="157"/>
      <c r="JVQ175" s="157"/>
      <c r="JVR175" s="157"/>
      <c r="JVS175" s="157"/>
      <c r="JVT175" s="157"/>
      <c r="JVU175" s="157"/>
      <c r="JVV175" s="157"/>
      <c r="JVW175" s="157"/>
      <c r="JVX175" s="157"/>
      <c r="JVY175" s="157"/>
      <c r="JVZ175" s="157"/>
      <c r="JWA175" s="157"/>
      <c r="JWB175" s="157"/>
      <c r="JWC175" s="157"/>
      <c r="JWD175" s="157"/>
      <c r="JWE175" s="157"/>
      <c r="JWF175" s="157"/>
      <c r="JWG175" s="157"/>
      <c r="JWH175" s="157"/>
      <c r="JWI175" s="157"/>
      <c r="JWJ175" s="157"/>
      <c r="JWK175" s="157"/>
      <c r="JWL175" s="157"/>
      <c r="JWM175" s="157"/>
      <c r="JWN175" s="157"/>
      <c r="JWO175" s="157"/>
      <c r="JWP175" s="157"/>
      <c r="JWQ175" s="157"/>
      <c r="JWR175" s="157"/>
      <c r="JWS175" s="157"/>
      <c r="JWT175" s="157"/>
      <c r="JWU175" s="157"/>
      <c r="JWV175" s="157"/>
      <c r="JWW175" s="157"/>
      <c r="JWX175" s="157"/>
      <c r="JWY175" s="157"/>
      <c r="JWZ175" s="157"/>
      <c r="JXA175" s="157"/>
      <c r="JXB175" s="157"/>
      <c r="JXC175" s="157"/>
      <c r="JXD175" s="157"/>
      <c r="JXE175" s="157"/>
      <c r="JXF175" s="157"/>
      <c r="JXG175" s="157"/>
      <c r="JXH175" s="157"/>
      <c r="JXI175" s="157"/>
      <c r="JXJ175" s="157"/>
      <c r="JXK175" s="157"/>
      <c r="JXL175" s="157"/>
      <c r="JXM175" s="157"/>
      <c r="JXN175" s="157"/>
      <c r="JXO175" s="157"/>
      <c r="JXP175" s="157"/>
      <c r="JXQ175" s="157"/>
      <c r="JXR175" s="157"/>
      <c r="JXS175" s="157"/>
      <c r="JXT175" s="157"/>
      <c r="JXU175" s="157"/>
      <c r="JXV175" s="157"/>
      <c r="JXW175" s="157"/>
      <c r="JXX175" s="157"/>
      <c r="JXY175" s="157"/>
      <c r="JXZ175" s="157"/>
      <c r="JYA175" s="157"/>
      <c r="JYB175" s="157"/>
      <c r="JYC175" s="157"/>
      <c r="JYD175" s="157"/>
      <c r="JYE175" s="157"/>
      <c r="JYF175" s="157"/>
      <c r="JYG175" s="157"/>
      <c r="JYH175" s="157"/>
      <c r="JYI175" s="157"/>
      <c r="JYJ175" s="157"/>
      <c r="JYK175" s="157"/>
      <c r="JYL175" s="157"/>
      <c r="JYM175" s="157"/>
      <c r="JYN175" s="157"/>
      <c r="JYO175" s="157"/>
      <c r="JYP175" s="157"/>
      <c r="JYQ175" s="157"/>
      <c r="JYR175" s="157"/>
      <c r="JYS175" s="157"/>
      <c r="JYT175" s="157"/>
      <c r="JYU175" s="157"/>
      <c r="JYV175" s="157"/>
      <c r="JYW175" s="157"/>
      <c r="JYX175" s="157"/>
      <c r="JYY175" s="157"/>
      <c r="JYZ175" s="157"/>
      <c r="JZA175" s="157"/>
      <c r="JZB175" s="157"/>
      <c r="JZC175" s="157"/>
      <c r="JZD175" s="157"/>
      <c r="JZE175" s="157"/>
      <c r="JZF175" s="157"/>
      <c r="JZG175" s="157"/>
      <c r="JZH175" s="157"/>
      <c r="JZI175" s="157"/>
      <c r="JZJ175" s="157"/>
      <c r="JZK175" s="157"/>
      <c r="JZL175" s="157"/>
      <c r="JZM175" s="157"/>
      <c r="JZN175" s="157"/>
      <c r="JZO175" s="157"/>
      <c r="JZP175" s="157"/>
      <c r="JZQ175" s="157"/>
      <c r="JZR175" s="157"/>
      <c r="JZS175" s="157"/>
      <c r="JZT175" s="157"/>
      <c r="JZU175" s="157"/>
      <c r="JZV175" s="157"/>
      <c r="JZW175" s="157"/>
      <c r="JZX175" s="157"/>
      <c r="JZY175" s="157"/>
      <c r="JZZ175" s="157"/>
      <c r="KAA175" s="157"/>
      <c r="KAB175" s="157"/>
      <c r="KAC175" s="157"/>
      <c r="KAD175" s="157"/>
      <c r="KAE175" s="157"/>
      <c r="KAF175" s="157"/>
      <c r="KAG175" s="157"/>
      <c r="KAH175" s="157"/>
      <c r="KAI175" s="157"/>
      <c r="KAJ175" s="157"/>
      <c r="KAK175" s="157"/>
      <c r="KAL175" s="157"/>
      <c r="KAM175" s="157"/>
      <c r="KAN175" s="157"/>
      <c r="KAO175" s="157"/>
      <c r="KAP175" s="157"/>
      <c r="KAQ175" s="157"/>
      <c r="KAR175" s="157"/>
      <c r="KAS175" s="157"/>
      <c r="KAT175" s="157"/>
      <c r="KAU175" s="157"/>
      <c r="KAV175" s="157"/>
      <c r="KAW175" s="157"/>
      <c r="KAX175" s="157"/>
      <c r="KAY175" s="157"/>
      <c r="KAZ175" s="157"/>
      <c r="KBA175" s="157"/>
      <c r="KBB175" s="157"/>
      <c r="KBC175" s="157"/>
      <c r="KBD175" s="157"/>
      <c r="KBE175" s="157"/>
      <c r="KBF175" s="157"/>
      <c r="KBG175" s="157"/>
      <c r="KBH175" s="157"/>
      <c r="KBI175" s="157"/>
      <c r="KBJ175" s="157"/>
      <c r="KBK175" s="157"/>
      <c r="KBL175" s="157"/>
      <c r="KBM175" s="157"/>
      <c r="KBN175" s="157"/>
      <c r="KBO175" s="157"/>
      <c r="KBP175" s="157"/>
      <c r="KBQ175" s="157"/>
      <c r="KBR175" s="157"/>
      <c r="KBS175" s="157"/>
      <c r="KBT175" s="157"/>
      <c r="KBU175" s="157"/>
      <c r="KBV175" s="157"/>
      <c r="KBW175" s="157"/>
      <c r="KBX175" s="157"/>
      <c r="KBY175" s="157"/>
      <c r="KBZ175" s="157"/>
      <c r="KCA175" s="157"/>
      <c r="KCB175" s="157"/>
      <c r="KCC175" s="157"/>
      <c r="KCD175" s="157"/>
      <c r="KCE175" s="157"/>
      <c r="KCF175" s="157"/>
      <c r="KCG175" s="157"/>
      <c r="KCH175" s="157"/>
      <c r="KCI175" s="157"/>
      <c r="KCJ175" s="157"/>
      <c r="KCK175" s="157"/>
      <c r="KCL175" s="157"/>
      <c r="KCM175" s="157"/>
      <c r="KCN175" s="157"/>
      <c r="KCO175" s="157"/>
      <c r="KCP175" s="157"/>
      <c r="KCQ175" s="157"/>
      <c r="KCR175" s="157"/>
      <c r="KCS175" s="157"/>
      <c r="KCT175" s="157"/>
      <c r="KCU175" s="157"/>
      <c r="KCV175" s="157"/>
      <c r="KCW175" s="157"/>
      <c r="KCX175" s="157"/>
      <c r="KCY175" s="157"/>
      <c r="KCZ175" s="157"/>
      <c r="KDA175" s="157"/>
      <c r="KDB175" s="157"/>
      <c r="KDC175" s="157"/>
      <c r="KDD175" s="157"/>
      <c r="KDE175" s="157"/>
      <c r="KDF175" s="157"/>
      <c r="KDG175" s="157"/>
      <c r="KDH175" s="157"/>
      <c r="KDI175" s="157"/>
      <c r="KDJ175" s="157"/>
      <c r="KDK175" s="157"/>
      <c r="KDL175" s="157"/>
      <c r="KDM175" s="157"/>
      <c r="KDN175" s="157"/>
      <c r="KDO175" s="157"/>
      <c r="KDP175" s="157"/>
      <c r="KDQ175" s="157"/>
      <c r="KDR175" s="157"/>
      <c r="KDS175" s="157"/>
      <c r="KDT175" s="157"/>
      <c r="KDU175" s="157"/>
      <c r="KDV175" s="157"/>
      <c r="KDW175" s="157"/>
      <c r="KDX175" s="157"/>
      <c r="KDY175" s="157"/>
      <c r="KDZ175" s="157"/>
      <c r="KEA175" s="157"/>
      <c r="KEB175" s="157"/>
      <c r="KEC175" s="157"/>
      <c r="KED175" s="157"/>
      <c r="KEE175" s="157"/>
      <c r="KEF175" s="157"/>
      <c r="KEG175" s="157"/>
      <c r="KEH175" s="157"/>
      <c r="KEI175" s="157"/>
      <c r="KEJ175" s="157"/>
      <c r="KEK175" s="157"/>
      <c r="KEL175" s="157"/>
      <c r="KEM175" s="157"/>
      <c r="KEN175" s="157"/>
      <c r="KEO175" s="157"/>
      <c r="KEP175" s="157"/>
      <c r="KEQ175" s="157"/>
      <c r="KER175" s="157"/>
      <c r="KES175" s="157"/>
      <c r="KET175" s="157"/>
      <c r="KEU175" s="157"/>
      <c r="KEV175" s="157"/>
      <c r="KEW175" s="157"/>
      <c r="KEX175" s="157"/>
      <c r="KEY175" s="157"/>
      <c r="KEZ175" s="157"/>
      <c r="KFA175" s="157"/>
      <c r="KFB175" s="157"/>
      <c r="KFC175" s="157"/>
      <c r="KFD175" s="157"/>
      <c r="KFE175" s="157"/>
      <c r="KFF175" s="157"/>
      <c r="KFG175" s="157"/>
      <c r="KFH175" s="157"/>
      <c r="KFI175" s="157"/>
      <c r="KFJ175" s="157"/>
      <c r="KFK175" s="157"/>
      <c r="KFL175" s="157"/>
      <c r="KFM175" s="157"/>
      <c r="KFN175" s="157"/>
      <c r="KFO175" s="157"/>
      <c r="KFP175" s="157"/>
      <c r="KFQ175" s="157"/>
      <c r="KFR175" s="157"/>
      <c r="KFS175" s="157"/>
      <c r="KFT175" s="157"/>
      <c r="KFU175" s="157"/>
      <c r="KFV175" s="157"/>
      <c r="KFW175" s="157"/>
      <c r="KFX175" s="157"/>
      <c r="KFY175" s="157"/>
      <c r="KFZ175" s="157"/>
      <c r="KGA175" s="157"/>
      <c r="KGB175" s="157"/>
      <c r="KGC175" s="157"/>
      <c r="KGD175" s="157"/>
      <c r="KGE175" s="157"/>
      <c r="KGF175" s="157"/>
      <c r="KGG175" s="157"/>
      <c r="KGH175" s="157"/>
      <c r="KGI175" s="157"/>
      <c r="KGJ175" s="157"/>
      <c r="KGK175" s="157"/>
      <c r="KGL175" s="157"/>
      <c r="KGM175" s="157"/>
      <c r="KGN175" s="157"/>
      <c r="KGO175" s="157"/>
      <c r="KGP175" s="157"/>
      <c r="KGQ175" s="157"/>
      <c r="KGR175" s="157"/>
      <c r="KGS175" s="157"/>
      <c r="KGT175" s="157"/>
      <c r="KGU175" s="157"/>
      <c r="KGV175" s="157"/>
      <c r="KGW175" s="157"/>
      <c r="KGX175" s="157"/>
      <c r="KGY175" s="157"/>
      <c r="KGZ175" s="157"/>
      <c r="KHA175" s="157"/>
      <c r="KHB175" s="157"/>
      <c r="KHC175" s="157"/>
      <c r="KHD175" s="157"/>
      <c r="KHE175" s="157"/>
      <c r="KHF175" s="157"/>
      <c r="KHG175" s="157"/>
      <c r="KHH175" s="157"/>
      <c r="KHI175" s="157"/>
      <c r="KHJ175" s="157"/>
      <c r="KHK175" s="157"/>
      <c r="KHL175" s="157"/>
      <c r="KHM175" s="157"/>
      <c r="KHN175" s="157"/>
      <c r="KHO175" s="157"/>
      <c r="KHP175" s="157"/>
      <c r="KHQ175" s="157"/>
      <c r="KHR175" s="157"/>
      <c r="KHS175" s="157"/>
      <c r="KHT175" s="157"/>
      <c r="KHU175" s="157"/>
      <c r="KHV175" s="157"/>
      <c r="KHW175" s="157"/>
      <c r="KHX175" s="157"/>
      <c r="KHY175" s="157"/>
      <c r="KHZ175" s="157"/>
      <c r="KIA175" s="157"/>
      <c r="KIB175" s="157"/>
      <c r="KIC175" s="157"/>
      <c r="KID175" s="157"/>
      <c r="KIE175" s="157"/>
      <c r="KIF175" s="157"/>
      <c r="KIG175" s="157"/>
      <c r="KIH175" s="157"/>
      <c r="KII175" s="157"/>
      <c r="KIJ175" s="157"/>
      <c r="KIK175" s="157"/>
      <c r="KIL175" s="157"/>
      <c r="KIM175" s="157"/>
      <c r="KIN175" s="157"/>
      <c r="KIO175" s="157"/>
      <c r="KIP175" s="157"/>
      <c r="KIQ175" s="157"/>
      <c r="KIR175" s="157"/>
      <c r="KIS175" s="157"/>
      <c r="KIT175" s="157"/>
      <c r="KIU175" s="157"/>
      <c r="KIV175" s="157"/>
      <c r="KIW175" s="157"/>
      <c r="KIX175" s="157"/>
      <c r="KIY175" s="157"/>
      <c r="KIZ175" s="157"/>
      <c r="KJA175" s="157"/>
      <c r="KJB175" s="157"/>
      <c r="KJC175" s="157"/>
      <c r="KJD175" s="157"/>
      <c r="KJE175" s="157"/>
      <c r="KJF175" s="157"/>
      <c r="KJG175" s="157"/>
      <c r="KJH175" s="157"/>
      <c r="KJI175" s="157"/>
      <c r="KJJ175" s="157"/>
      <c r="KJK175" s="157"/>
      <c r="KJL175" s="157"/>
      <c r="KJM175" s="157"/>
      <c r="KJN175" s="157"/>
      <c r="KJO175" s="157"/>
      <c r="KJP175" s="157"/>
      <c r="KJQ175" s="157"/>
      <c r="KJR175" s="157"/>
      <c r="KJS175" s="157"/>
      <c r="KJT175" s="157"/>
      <c r="KJU175" s="157"/>
      <c r="KJV175" s="157"/>
      <c r="KJW175" s="157"/>
      <c r="KJX175" s="157"/>
      <c r="KJY175" s="157"/>
      <c r="KJZ175" s="157"/>
      <c r="KKA175" s="157"/>
      <c r="KKB175" s="157"/>
      <c r="KKC175" s="157"/>
      <c r="KKD175" s="157"/>
      <c r="KKE175" s="157"/>
      <c r="KKF175" s="157"/>
      <c r="KKG175" s="157"/>
      <c r="KKH175" s="157"/>
      <c r="KKI175" s="157"/>
      <c r="KKJ175" s="157"/>
      <c r="KKK175" s="157"/>
      <c r="KKL175" s="157"/>
      <c r="KKM175" s="157"/>
      <c r="KKN175" s="157"/>
      <c r="KKO175" s="157"/>
      <c r="KKP175" s="157"/>
      <c r="KKQ175" s="157"/>
      <c r="KKR175" s="157"/>
      <c r="KKS175" s="157"/>
      <c r="KKT175" s="157"/>
      <c r="KKU175" s="157"/>
      <c r="KKV175" s="157"/>
      <c r="KKW175" s="157"/>
      <c r="KKX175" s="157"/>
      <c r="KKY175" s="157"/>
      <c r="KKZ175" s="157"/>
      <c r="KLA175" s="157"/>
      <c r="KLB175" s="157"/>
      <c r="KLC175" s="157"/>
      <c r="KLD175" s="157"/>
      <c r="KLE175" s="157"/>
      <c r="KLF175" s="157"/>
      <c r="KLG175" s="157"/>
      <c r="KLH175" s="157"/>
      <c r="KLI175" s="157"/>
      <c r="KLJ175" s="157"/>
      <c r="KLK175" s="157"/>
      <c r="KLL175" s="157"/>
      <c r="KLM175" s="157"/>
      <c r="KLN175" s="157"/>
      <c r="KLO175" s="157"/>
      <c r="KLP175" s="157"/>
      <c r="KLQ175" s="157"/>
      <c r="KLR175" s="157"/>
      <c r="KLS175" s="157"/>
      <c r="KLT175" s="157"/>
      <c r="KLU175" s="157"/>
      <c r="KLV175" s="157"/>
      <c r="KLW175" s="157"/>
      <c r="KLX175" s="157"/>
      <c r="KLY175" s="157"/>
      <c r="KLZ175" s="157"/>
      <c r="KMA175" s="157"/>
      <c r="KMB175" s="157"/>
      <c r="KMC175" s="157"/>
      <c r="KMD175" s="157"/>
      <c r="KME175" s="157"/>
      <c r="KMF175" s="157"/>
      <c r="KMG175" s="157"/>
      <c r="KMH175" s="157"/>
      <c r="KMI175" s="157"/>
      <c r="KMJ175" s="157"/>
      <c r="KMK175" s="157"/>
      <c r="KML175" s="157"/>
      <c r="KMM175" s="157"/>
      <c r="KMN175" s="157"/>
      <c r="KMO175" s="157"/>
      <c r="KMP175" s="157"/>
      <c r="KMQ175" s="157"/>
      <c r="KMR175" s="157"/>
      <c r="KMS175" s="157"/>
      <c r="KMT175" s="157"/>
      <c r="KMU175" s="157"/>
      <c r="KMV175" s="157"/>
      <c r="KMW175" s="157"/>
      <c r="KMX175" s="157"/>
      <c r="KMY175" s="157"/>
      <c r="KMZ175" s="157"/>
      <c r="KNA175" s="157"/>
      <c r="KNB175" s="157"/>
      <c r="KNC175" s="157"/>
      <c r="KND175" s="157"/>
      <c r="KNE175" s="157"/>
      <c r="KNF175" s="157"/>
      <c r="KNG175" s="157"/>
      <c r="KNH175" s="157"/>
      <c r="KNI175" s="157"/>
      <c r="KNJ175" s="157"/>
      <c r="KNK175" s="157"/>
      <c r="KNL175" s="157"/>
      <c r="KNM175" s="157"/>
      <c r="KNN175" s="157"/>
      <c r="KNO175" s="157"/>
      <c r="KNP175" s="157"/>
      <c r="KNQ175" s="157"/>
      <c r="KNR175" s="157"/>
      <c r="KNS175" s="157"/>
      <c r="KNT175" s="157"/>
      <c r="KNU175" s="157"/>
      <c r="KNV175" s="157"/>
      <c r="KNW175" s="157"/>
      <c r="KNX175" s="157"/>
      <c r="KNY175" s="157"/>
      <c r="KNZ175" s="157"/>
      <c r="KOA175" s="157"/>
      <c r="KOB175" s="157"/>
      <c r="KOC175" s="157"/>
      <c r="KOD175" s="157"/>
      <c r="KOE175" s="157"/>
      <c r="KOF175" s="157"/>
      <c r="KOG175" s="157"/>
      <c r="KOH175" s="157"/>
      <c r="KOI175" s="157"/>
      <c r="KOJ175" s="157"/>
      <c r="KOK175" s="157"/>
      <c r="KOL175" s="157"/>
      <c r="KOM175" s="157"/>
      <c r="KON175" s="157"/>
      <c r="KOO175" s="157"/>
      <c r="KOP175" s="157"/>
      <c r="KOQ175" s="157"/>
      <c r="KOR175" s="157"/>
      <c r="KOS175" s="157"/>
      <c r="KOT175" s="157"/>
      <c r="KOU175" s="157"/>
      <c r="KOV175" s="157"/>
      <c r="KOW175" s="157"/>
      <c r="KOX175" s="157"/>
      <c r="KOY175" s="157"/>
      <c r="KOZ175" s="157"/>
      <c r="KPA175" s="157"/>
      <c r="KPB175" s="157"/>
      <c r="KPC175" s="157"/>
      <c r="KPD175" s="157"/>
      <c r="KPE175" s="157"/>
      <c r="KPF175" s="157"/>
      <c r="KPG175" s="157"/>
      <c r="KPH175" s="157"/>
      <c r="KPI175" s="157"/>
      <c r="KPJ175" s="157"/>
      <c r="KPK175" s="157"/>
      <c r="KPL175" s="157"/>
      <c r="KPM175" s="157"/>
      <c r="KPN175" s="157"/>
      <c r="KPO175" s="157"/>
      <c r="KPP175" s="157"/>
      <c r="KPQ175" s="157"/>
      <c r="KPR175" s="157"/>
      <c r="KPS175" s="157"/>
      <c r="KPT175" s="157"/>
      <c r="KPU175" s="157"/>
      <c r="KPV175" s="157"/>
      <c r="KPW175" s="157"/>
      <c r="KPX175" s="157"/>
      <c r="KPY175" s="157"/>
      <c r="KPZ175" s="157"/>
      <c r="KQA175" s="157"/>
      <c r="KQB175" s="157"/>
      <c r="KQC175" s="157"/>
      <c r="KQD175" s="157"/>
      <c r="KQE175" s="157"/>
      <c r="KQF175" s="157"/>
      <c r="KQG175" s="157"/>
      <c r="KQH175" s="157"/>
      <c r="KQI175" s="157"/>
      <c r="KQJ175" s="157"/>
      <c r="KQK175" s="157"/>
      <c r="KQL175" s="157"/>
      <c r="KQM175" s="157"/>
      <c r="KQN175" s="157"/>
      <c r="KQO175" s="157"/>
      <c r="KQP175" s="157"/>
      <c r="KQQ175" s="157"/>
      <c r="KQR175" s="157"/>
      <c r="KQS175" s="157"/>
      <c r="KQT175" s="157"/>
      <c r="KQU175" s="157"/>
      <c r="KQV175" s="157"/>
      <c r="KQW175" s="157"/>
      <c r="KQX175" s="157"/>
      <c r="KQY175" s="157"/>
      <c r="KQZ175" s="157"/>
      <c r="KRA175" s="157"/>
      <c r="KRB175" s="157"/>
      <c r="KRC175" s="157"/>
      <c r="KRD175" s="157"/>
      <c r="KRE175" s="157"/>
      <c r="KRF175" s="157"/>
      <c r="KRG175" s="157"/>
      <c r="KRH175" s="157"/>
      <c r="KRI175" s="157"/>
      <c r="KRJ175" s="157"/>
      <c r="KRK175" s="157"/>
      <c r="KRL175" s="157"/>
      <c r="KRM175" s="157"/>
      <c r="KRN175" s="157"/>
      <c r="KRO175" s="157"/>
      <c r="KRP175" s="157"/>
      <c r="KRQ175" s="157"/>
      <c r="KRR175" s="157"/>
      <c r="KRS175" s="157"/>
      <c r="KRT175" s="157"/>
      <c r="KRU175" s="157"/>
      <c r="KRV175" s="157"/>
      <c r="KRW175" s="157"/>
      <c r="KRX175" s="157"/>
      <c r="KRY175" s="157"/>
      <c r="KRZ175" s="157"/>
      <c r="KSA175" s="157"/>
      <c r="KSB175" s="157"/>
      <c r="KSC175" s="157"/>
      <c r="KSD175" s="157"/>
      <c r="KSE175" s="157"/>
      <c r="KSF175" s="157"/>
      <c r="KSG175" s="157"/>
      <c r="KSH175" s="157"/>
      <c r="KSI175" s="157"/>
      <c r="KSJ175" s="157"/>
      <c r="KSK175" s="157"/>
      <c r="KSL175" s="157"/>
      <c r="KSM175" s="157"/>
      <c r="KSN175" s="157"/>
      <c r="KSO175" s="157"/>
      <c r="KSP175" s="157"/>
      <c r="KSQ175" s="157"/>
      <c r="KSR175" s="157"/>
      <c r="KSS175" s="157"/>
      <c r="KST175" s="157"/>
      <c r="KSU175" s="157"/>
      <c r="KSV175" s="157"/>
      <c r="KSW175" s="157"/>
      <c r="KSX175" s="157"/>
      <c r="KSY175" s="157"/>
      <c r="KSZ175" s="157"/>
      <c r="KTA175" s="157"/>
      <c r="KTB175" s="157"/>
      <c r="KTC175" s="157"/>
      <c r="KTD175" s="157"/>
      <c r="KTE175" s="157"/>
      <c r="KTF175" s="157"/>
      <c r="KTG175" s="157"/>
      <c r="KTH175" s="157"/>
      <c r="KTI175" s="157"/>
      <c r="KTJ175" s="157"/>
      <c r="KTK175" s="157"/>
      <c r="KTL175" s="157"/>
      <c r="KTM175" s="157"/>
      <c r="KTN175" s="157"/>
      <c r="KTO175" s="157"/>
      <c r="KTP175" s="157"/>
      <c r="KTQ175" s="157"/>
      <c r="KTR175" s="157"/>
      <c r="KTS175" s="157"/>
      <c r="KTT175" s="157"/>
      <c r="KTU175" s="157"/>
      <c r="KTV175" s="157"/>
      <c r="KTW175" s="157"/>
      <c r="KTX175" s="157"/>
      <c r="KTY175" s="157"/>
      <c r="KTZ175" s="157"/>
      <c r="KUA175" s="157"/>
      <c r="KUB175" s="157"/>
      <c r="KUC175" s="157"/>
      <c r="KUD175" s="157"/>
      <c r="KUE175" s="157"/>
      <c r="KUF175" s="157"/>
      <c r="KUG175" s="157"/>
      <c r="KUH175" s="157"/>
      <c r="KUI175" s="157"/>
      <c r="KUJ175" s="157"/>
      <c r="KUK175" s="157"/>
      <c r="KUL175" s="157"/>
      <c r="KUM175" s="157"/>
      <c r="KUN175" s="157"/>
      <c r="KUO175" s="157"/>
      <c r="KUP175" s="157"/>
      <c r="KUQ175" s="157"/>
      <c r="KUR175" s="157"/>
      <c r="KUS175" s="157"/>
      <c r="KUT175" s="157"/>
      <c r="KUU175" s="157"/>
      <c r="KUV175" s="157"/>
      <c r="KUW175" s="157"/>
      <c r="KUX175" s="157"/>
      <c r="KUY175" s="157"/>
      <c r="KUZ175" s="157"/>
      <c r="KVA175" s="157"/>
      <c r="KVB175" s="157"/>
      <c r="KVC175" s="157"/>
      <c r="KVD175" s="157"/>
      <c r="KVE175" s="157"/>
      <c r="KVF175" s="157"/>
      <c r="KVG175" s="157"/>
      <c r="KVH175" s="157"/>
      <c r="KVI175" s="157"/>
      <c r="KVJ175" s="157"/>
      <c r="KVK175" s="157"/>
      <c r="KVL175" s="157"/>
      <c r="KVM175" s="157"/>
      <c r="KVN175" s="157"/>
      <c r="KVO175" s="157"/>
      <c r="KVP175" s="157"/>
      <c r="KVQ175" s="157"/>
      <c r="KVR175" s="157"/>
      <c r="KVS175" s="157"/>
      <c r="KVT175" s="157"/>
      <c r="KVU175" s="157"/>
      <c r="KVV175" s="157"/>
      <c r="KVW175" s="157"/>
      <c r="KVX175" s="157"/>
      <c r="KVY175" s="157"/>
      <c r="KVZ175" s="157"/>
      <c r="KWA175" s="157"/>
      <c r="KWB175" s="157"/>
      <c r="KWC175" s="157"/>
      <c r="KWD175" s="157"/>
      <c r="KWE175" s="157"/>
      <c r="KWF175" s="157"/>
      <c r="KWG175" s="157"/>
      <c r="KWH175" s="157"/>
      <c r="KWI175" s="157"/>
      <c r="KWJ175" s="157"/>
      <c r="KWK175" s="157"/>
      <c r="KWL175" s="157"/>
      <c r="KWM175" s="157"/>
      <c r="KWN175" s="157"/>
      <c r="KWO175" s="157"/>
      <c r="KWP175" s="157"/>
      <c r="KWQ175" s="157"/>
      <c r="KWR175" s="157"/>
      <c r="KWS175" s="157"/>
      <c r="KWT175" s="157"/>
      <c r="KWU175" s="157"/>
      <c r="KWV175" s="157"/>
      <c r="KWW175" s="157"/>
      <c r="KWX175" s="157"/>
      <c r="KWY175" s="157"/>
      <c r="KWZ175" s="157"/>
      <c r="KXA175" s="157"/>
      <c r="KXB175" s="157"/>
      <c r="KXC175" s="157"/>
      <c r="KXD175" s="157"/>
      <c r="KXE175" s="157"/>
      <c r="KXF175" s="157"/>
      <c r="KXG175" s="157"/>
      <c r="KXH175" s="157"/>
      <c r="KXI175" s="157"/>
      <c r="KXJ175" s="157"/>
      <c r="KXK175" s="157"/>
      <c r="KXL175" s="157"/>
      <c r="KXM175" s="157"/>
      <c r="KXN175" s="157"/>
      <c r="KXO175" s="157"/>
      <c r="KXP175" s="157"/>
      <c r="KXQ175" s="157"/>
      <c r="KXR175" s="157"/>
      <c r="KXS175" s="157"/>
      <c r="KXT175" s="157"/>
      <c r="KXU175" s="157"/>
      <c r="KXV175" s="157"/>
      <c r="KXW175" s="157"/>
      <c r="KXX175" s="157"/>
      <c r="KXY175" s="157"/>
      <c r="KXZ175" s="157"/>
      <c r="KYA175" s="157"/>
      <c r="KYB175" s="157"/>
      <c r="KYC175" s="157"/>
      <c r="KYD175" s="157"/>
      <c r="KYE175" s="157"/>
      <c r="KYF175" s="157"/>
      <c r="KYG175" s="157"/>
      <c r="KYH175" s="157"/>
      <c r="KYI175" s="157"/>
      <c r="KYJ175" s="157"/>
      <c r="KYK175" s="157"/>
      <c r="KYL175" s="157"/>
      <c r="KYM175" s="157"/>
      <c r="KYN175" s="157"/>
      <c r="KYO175" s="157"/>
      <c r="KYP175" s="157"/>
      <c r="KYQ175" s="157"/>
      <c r="KYR175" s="157"/>
      <c r="KYS175" s="157"/>
      <c r="KYT175" s="157"/>
      <c r="KYU175" s="157"/>
      <c r="KYV175" s="157"/>
      <c r="KYW175" s="157"/>
      <c r="KYX175" s="157"/>
      <c r="KYY175" s="157"/>
      <c r="KYZ175" s="157"/>
      <c r="KZA175" s="157"/>
      <c r="KZB175" s="157"/>
      <c r="KZC175" s="157"/>
      <c r="KZD175" s="157"/>
      <c r="KZE175" s="157"/>
      <c r="KZF175" s="157"/>
      <c r="KZG175" s="157"/>
      <c r="KZH175" s="157"/>
      <c r="KZI175" s="157"/>
      <c r="KZJ175" s="157"/>
      <c r="KZK175" s="157"/>
      <c r="KZL175" s="157"/>
      <c r="KZM175" s="157"/>
      <c r="KZN175" s="157"/>
      <c r="KZO175" s="157"/>
      <c r="KZP175" s="157"/>
      <c r="KZQ175" s="157"/>
      <c r="KZR175" s="157"/>
      <c r="KZS175" s="157"/>
      <c r="KZT175" s="157"/>
      <c r="KZU175" s="157"/>
      <c r="KZV175" s="157"/>
      <c r="KZW175" s="157"/>
      <c r="KZX175" s="157"/>
      <c r="KZY175" s="157"/>
      <c r="KZZ175" s="157"/>
      <c r="LAA175" s="157"/>
      <c r="LAB175" s="157"/>
      <c r="LAC175" s="157"/>
      <c r="LAD175" s="157"/>
      <c r="LAE175" s="157"/>
      <c r="LAF175" s="157"/>
      <c r="LAG175" s="157"/>
      <c r="LAH175" s="157"/>
      <c r="LAI175" s="157"/>
      <c r="LAJ175" s="157"/>
      <c r="LAK175" s="157"/>
      <c r="LAL175" s="157"/>
      <c r="LAM175" s="157"/>
      <c r="LAN175" s="157"/>
      <c r="LAO175" s="157"/>
      <c r="LAP175" s="157"/>
      <c r="LAQ175" s="157"/>
      <c r="LAR175" s="157"/>
      <c r="LAS175" s="157"/>
      <c r="LAT175" s="157"/>
      <c r="LAU175" s="157"/>
      <c r="LAV175" s="157"/>
      <c r="LAW175" s="157"/>
      <c r="LAX175" s="157"/>
      <c r="LAY175" s="157"/>
      <c r="LAZ175" s="157"/>
      <c r="LBA175" s="157"/>
      <c r="LBB175" s="157"/>
      <c r="LBC175" s="157"/>
      <c r="LBD175" s="157"/>
      <c r="LBE175" s="157"/>
      <c r="LBF175" s="157"/>
      <c r="LBG175" s="157"/>
      <c r="LBH175" s="157"/>
      <c r="LBI175" s="157"/>
      <c r="LBJ175" s="157"/>
      <c r="LBK175" s="157"/>
      <c r="LBL175" s="157"/>
      <c r="LBM175" s="157"/>
      <c r="LBN175" s="157"/>
      <c r="LBO175" s="157"/>
      <c r="LBP175" s="157"/>
      <c r="LBQ175" s="157"/>
      <c r="LBR175" s="157"/>
      <c r="LBS175" s="157"/>
      <c r="LBT175" s="157"/>
      <c r="LBU175" s="157"/>
      <c r="LBV175" s="157"/>
      <c r="LBW175" s="157"/>
      <c r="LBX175" s="157"/>
      <c r="LBY175" s="157"/>
      <c r="LBZ175" s="157"/>
      <c r="LCA175" s="157"/>
      <c r="LCB175" s="157"/>
      <c r="LCC175" s="157"/>
      <c r="LCD175" s="157"/>
      <c r="LCE175" s="157"/>
      <c r="LCF175" s="157"/>
      <c r="LCG175" s="157"/>
      <c r="LCH175" s="157"/>
      <c r="LCI175" s="157"/>
      <c r="LCJ175" s="157"/>
      <c r="LCK175" s="157"/>
      <c r="LCL175" s="157"/>
      <c r="LCM175" s="157"/>
      <c r="LCN175" s="157"/>
      <c r="LCO175" s="157"/>
      <c r="LCP175" s="157"/>
      <c r="LCQ175" s="157"/>
      <c r="LCR175" s="157"/>
      <c r="LCS175" s="157"/>
      <c r="LCT175" s="157"/>
      <c r="LCU175" s="157"/>
      <c r="LCV175" s="157"/>
      <c r="LCW175" s="157"/>
      <c r="LCX175" s="157"/>
      <c r="LCY175" s="157"/>
      <c r="LCZ175" s="157"/>
      <c r="LDA175" s="157"/>
      <c r="LDB175" s="157"/>
      <c r="LDC175" s="157"/>
      <c r="LDD175" s="157"/>
      <c r="LDE175" s="157"/>
      <c r="LDF175" s="157"/>
      <c r="LDG175" s="157"/>
      <c r="LDH175" s="157"/>
      <c r="LDI175" s="157"/>
      <c r="LDJ175" s="157"/>
      <c r="LDK175" s="157"/>
      <c r="LDL175" s="157"/>
      <c r="LDM175" s="157"/>
      <c r="LDN175" s="157"/>
      <c r="LDO175" s="157"/>
      <c r="LDP175" s="157"/>
      <c r="LDQ175" s="157"/>
      <c r="LDR175" s="157"/>
      <c r="LDS175" s="157"/>
      <c r="LDT175" s="157"/>
      <c r="LDU175" s="157"/>
      <c r="LDV175" s="157"/>
      <c r="LDW175" s="157"/>
      <c r="LDX175" s="157"/>
      <c r="LDY175" s="157"/>
      <c r="LDZ175" s="157"/>
      <c r="LEA175" s="157"/>
      <c r="LEB175" s="157"/>
      <c r="LEC175" s="157"/>
      <c r="LED175" s="157"/>
      <c r="LEE175" s="157"/>
      <c r="LEF175" s="157"/>
      <c r="LEG175" s="157"/>
      <c r="LEH175" s="157"/>
      <c r="LEI175" s="157"/>
      <c r="LEJ175" s="157"/>
      <c r="LEK175" s="157"/>
      <c r="LEL175" s="157"/>
      <c r="LEM175" s="157"/>
      <c r="LEN175" s="157"/>
      <c r="LEO175" s="157"/>
      <c r="LEP175" s="157"/>
      <c r="LEQ175" s="157"/>
      <c r="LER175" s="157"/>
      <c r="LES175" s="157"/>
      <c r="LET175" s="157"/>
      <c r="LEU175" s="157"/>
      <c r="LEV175" s="157"/>
      <c r="LEW175" s="157"/>
      <c r="LEX175" s="157"/>
      <c r="LEY175" s="157"/>
      <c r="LEZ175" s="157"/>
      <c r="LFA175" s="157"/>
      <c r="LFB175" s="157"/>
      <c r="LFC175" s="157"/>
      <c r="LFD175" s="157"/>
      <c r="LFE175" s="157"/>
      <c r="LFF175" s="157"/>
      <c r="LFG175" s="157"/>
      <c r="LFH175" s="157"/>
      <c r="LFI175" s="157"/>
      <c r="LFJ175" s="157"/>
      <c r="LFK175" s="157"/>
      <c r="LFL175" s="157"/>
      <c r="LFM175" s="157"/>
      <c r="LFN175" s="157"/>
      <c r="LFO175" s="157"/>
      <c r="LFP175" s="157"/>
      <c r="LFQ175" s="157"/>
      <c r="LFR175" s="157"/>
      <c r="LFS175" s="157"/>
      <c r="LFT175" s="157"/>
      <c r="LFU175" s="157"/>
      <c r="LFV175" s="157"/>
      <c r="LFW175" s="157"/>
      <c r="LFX175" s="157"/>
      <c r="LFY175" s="157"/>
      <c r="LFZ175" s="157"/>
      <c r="LGA175" s="157"/>
      <c r="LGB175" s="157"/>
      <c r="LGC175" s="157"/>
      <c r="LGD175" s="157"/>
      <c r="LGE175" s="157"/>
      <c r="LGF175" s="157"/>
      <c r="LGG175" s="157"/>
      <c r="LGH175" s="157"/>
      <c r="LGI175" s="157"/>
      <c r="LGJ175" s="157"/>
      <c r="LGK175" s="157"/>
      <c r="LGL175" s="157"/>
      <c r="LGM175" s="157"/>
      <c r="LGN175" s="157"/>
      <c r="LGO175" s="157"/>
      <c r="LGP175" s="157"/>
      <c r="LGQ175" s="157"/>
      <c r="LGR175" s="157"/>
      <c r="LGS175" s="157"/>
      <c r="LGT175" s="157"/>
      <c r="LGU175" s="157"/>
      <c r="LGV175" s="157"/>
      <c r="LGW175" s="157"/>
      <c r="LGX175" s="157"/>
      <c r="LGY175" s="157"/>
      <c r="LGZ175" s="157"/>
      <c r="LHA175" s="157"/>
      <c r="LHB175" s="157"/>
      <c r="LHC175" s="157"/>
      <c r="LHD175" s="157"/>
      <c r="LHE175" s="157"/>
      <c r="LHF175" s="157"/>
      <c r="LHG175" s="157"/>
      <c r="LHH175" s="157"/>
      <c r="LHI175" s="157"/>
      <c r="LHJ175" s="157"/>
      <c r="LHK175" s="157"/>
      <c r="LHL175" s="157"/>
      <c r="LHM175" s="157"/>
      <c r="LHN175" s="157"/>
      <c r="LHO175" s="157"/>
      <c r="LHP175" s="157"/>
      <c r="LHQ175" s="157"/>
      <c r="LHR175" s="157"/>
      <c r="LHS175" s="157"/>
      <c r="LHT175" s="157"/>
      <c r="LHU175" s="157"/>
      <c r="LHV175" s="157"/>
      <c r="LHW175" s="157"/>
      <c r="LHX175" s="157"/>
      <c r="LHY175" s="157"/>
      <c r="LHZ175" s="157"/>
      <c r="LIA175" s="157"/>
      <c r="LIB175" s="157"/>
      <c r="LIC175" s="157"/>
      <c r="LID175" s="157"/>
      <c r="LIE175" s="157"/>
      <c r="LIF175" s="157"/>
      <c r="LIG175" s="157"/>
      <c r="LIH175" s="157"/>
      <c r="LII175" s="157"/>
      <c r="LIJ175" s="157"/>
      <c r="LIK175" s="157"/>
      <c r="LIL175" s="157"/>
      <c r="LIM175" s="157"/>
      <c r="LIN175" s="157"/>
      <c r="LIO175" s="157"/>
      <c r="LIP175" s="157"/>
      <c r="LIQ175" s="157"/>
      <c r="LIR175" s="157"/>
      <c r="LIS175" s="157"/>
      <c r="LIT175" s="157"/>
      <c r="LIU175" s="157"/>
      <c r="LIV175" s="157"/>
      <c r="LIW175" s="157"/>
      <c r="LIX175" s="157"/>
      <c r="LIY175" s="157"/>
      <c r="LIZ175" s="157"/>
      <c r="LJA175" s="157"/>
      <c r="LJB175" s="157"/>
      <c r="LJC175" s="157"/>
      <c r="LJD175" s="157"/>
      <c r="LJE175" s="157"/>
      <c r="LJF175" s="157"/>
      <c r="LJG175" s="157"/>
      <c r="LJH175" s="157"/>
      <c r="LJI175" s="157"/>
      <c r="LJJ175" s="157"/>
      <c r="LJK175" s="157"/>
      <c r="LJL175" s="157"/>
      <c r="LJM175" s="157"/>
      <c r="LJN175" s="157"/>
      <c r="LJO175" s="157"/>
      <c r="LJP175" s="157"/>
      <c r="LJQ175" s="157"/>
      <c r="LJR175" s="157"/>
      <c r="LJS175" s="157"/>
      <c r="LJT175" s="157"/>
      <c r="LJU175" s="157"/>
      <c r="LJV175" s="157"/>
      <c r="LJW175" s="157"/>
      <c r="LJX175" s="157"/>
      <c r="LJY175" s="157"/>
      <c r="LJZ175" s="157"/>
      <c r="LKA175" s="157"/>
      <c r="LKB175" s="157"/>
      <c r="LKC175" s="157"/>
      <c r="LKD175" s="157"/>
      <c r="LKE175" s="157"/>
      <c r="LKF175" s="157"/>
      <c r="LKG175" s="157"/>
      <c r="LKH175" s="157"/>
      <c r="LKI175" s="157"/>
      <c r="LKJ175" s="157"/>
      <c r="LKK175" s="157"/>
      <c r="LKL175" s="157"/>
      <c r="LKM175" s="157"/>
      <c r="LKN175" s="157"/>
      <c r="LKO175" s="157"/>
      <c r="LKP175" s="157"/>
      <c r="LKQ175" s="157"/>
      <c r="LKR175" s="157"/>
      <c r="LKS175" s="157"/>
      <c r="LKT175" s="157"/>
      <c r="LKU175" s="157"/>
      <c r="LKV175" s="157"/>
      <c r="LKW175" s="157"/>
      <c r="LKX175" s="157"/>
      <c r="LKY175" s="157"/>
      <c r="LKZ175" s="157"/>
      <c r="LLA175" s="157"/>
      <c r="LLB175" s="157"/>
      <c r="LLC175" s="157"/>
      <c r="LLD175" s="157"/>
      <c r="LLE175" s="157"/>
      <c r="LLF175" s="157"/>
      <c r="LLG175" s="157"/>
      <c r="LLH175" s="157"/>
      <c r="LLI175" s="157"/>
      <c r="LLJ175" s="157"/>
      <c r="LLK175" s="157"/>
      <c r="LLL175" s="157"/>
      <c r="LLM175" s="157"/>
      <c r="LLN175" s="157"/>
      <c r="LLO175" s="157"/>
      <c r="LLP175" s="157"/>
      <c r="LLQ175" s="157"/>
      <c r="LLR175" s="157"/>
      <c r="LLS175" s="157"/>
      <c r="LLT175" s="157"/>
      <c r="LLU175" s="157"/>
      <c r="LLV175" s="157"/>
      <c r="LLW175" s="157"/>
      <c r="LLX175" s="157"/>
      <c r="LLY175" s="157"/>
      <c r="LLZ175" s="157"/>
      <c r="LMA175" s="157"/>
      <c r="LMB175" s="157"/>
      <c r="LMC175" s="157"/>
      <c r="LMD175" s="157"/>
      <c r="LME175" s="157"/>
      <c r="LMF175" s="157"/>
      <c r="LMG175" s="157"/>
      <c r="LMH175" s="157"/>
      <c r="LMI175" s="157"/>
      <c r="LMJ175" s="157"/>
      <c r="LMK175" s="157"/>
      <c r="LML175" s="157"/>
      <c r="LMM175" s="157"/>
      <c r="LMN175" s="157"/>
      <c r="LMO175" s="157"/>
      <c r="LMP175" s="157"/>
      <c r="LMQ175" s="157"/>
      <c r="LMR175" s="157"/>
      <c r="LMS175" s="157"/>
      <c r="LMT175" s="157"/>
      <c r="LMU175" s="157"/>
      <c r="LMV175" s="157"/>
      <c r="LMW175" s="157"/>
      <c r="LMX175" s="157"/>
      <c r="LMY175" s="157"/>
      <c r="LMZ175" s="157"/>
      <c r="LNA175" s="157"/>
      <c r="LNB175" s="157"/>
      <c r="LNC175" s="157"/>
      <c r="LND175" s="157"/>
      <c r="LNE175" s="157"/>
      <c r="LNF175" s="157"/>
      <c r="LNG175" s="157"/>
      <c r="LNH175" s="157"/>
      <c r="LNI175" s="157"/>
      <c r="LNJ175" s="157"/>
      <c r="LNK175" s="157"/>
      <c r="LNL175" s="157"/>
      <c r="LNM175" s="157"/>
      <c r="LNN175" s="157"/>
      <c r="LNO175" s="157"/>
      <c r="LNP175" s="157"/>
      <c r="LNQ175" s="157"/>
      <c r="LNR175" s="157"/>
      <c r="LNS175" s="157"/>
      <c r="LNT175" s="157"/>
      <c r="LNU175" s="157"/>
      <c r="LNV175" s="157"/>
      <c r="LNW175" s="157"/>
      <c r="LNX175" s="157"/>
      <c r="LNY175" s="157"/>
      <c r="LNZ175" s="157"/>
      <c r="LOA175" s="157"/>
      <c r="LOB175" s="157"/>
      <c r="LOC175" s="157"/>
      <c r="LOD175" s="157"/>
      <c r="LOE175" s="157"/>
      <c r="LOF175" s="157"/>
      <c r="LOG175" s="157"/>
      <c r="LOH175" s="157"/>
      <c r="LOI175" s="157"/>
      <c r="LOJ175" s="157"/>
      <c r="LOK175" s="157"/>
      <c r="LOL175" s="157"/>
      <c r="LOM175" s="157"/>
      <c r="LON175" s="157"/>
      <c r="LOO175" s="157"/>
      <c r="LOP175" s="157"/>
      <c r="LOQ175" s="157"/>
      <c r="LOR175" s="157"/>
      <c r="LOS175" s="157"/>
      <c r="LOT175" s="157"/>
      <c r="LOU175" s="157"/>
      <c r="LOV175" s="157"/>
      <c r="LOW175" s="157"/>
      <c r="LOX175" s="157"/>
      <c r="LOY175" s="157"/>
      <c r="LOZ175" s="157"/>
      <c r="LPA175" s="157"/>
      <c r="LPB175" s="157"/>
      <c r="LPC175" s="157"/>
      <c r="LPD175" s="157"/>
      <c r="LPE175" s="157"/>
      <c r="LPF175" s="157"/>
      <c r="LPG175" s="157"/>
      <c r="LPH175" s="157"/>
      <c r="LPI175" s="157"/>
      <c r="LPJ175" s="157"/>
      <c r="LPK175" s="157"/>
      <c r="LPL175" s="157"/>
      <c r="LPM175" s="157"/>
      <c r="LPN175" s="157"/>
      <c r="LPO175" s="157"/>
      <c r="LPP175" s="157"/>
      <c r="LPQ175" s="157"/>
      <c r="LPR175" s="157"/>
      <c r="LPS175" s="157"/>
      <c r="LPT175" s="157"/>
      <c r="LPU175" s="157"/>
      <c r="LPV175" s="157"/>
      <c r="LPW175" s="157"/>
      <c r="LPX175" s="157"/>
      <c r="LPY175" s="157"/>
      <c r="LPZ175" s="157"/>
      <c r="LQA175" s="157"/>
      <c r="LQB175" s="157"/>
      <c r="LQC175" s="157"/>
      <c r="LQD175" s="157"/>
      <c r="LQE175" s="157"/>
      <c r="LQF175" s="157"/>
      <c r="LQG175" s="157"/>
      <c r="LQH175" s="157"/>
      <c r="LQI175" s="157"/>
      <c r="LQJ175" s="157"/>
      <c r="LQK175" s="157"/>
      <c r="LQL175" s="157"/>
      <c r="LQM175" s="157"/>
      <c r="LQN175" s="157"/>
      <c r="LQO175" s="157"/>
      <c r="LQP175" s="157"/>
      <c r="LQQ175" s="157"/>
      <c r="LQR175" s="157"/>
      <c r="LQS175" s="157"/>
      <c r="LQT175" s="157"/>
      <c r="LQU175" s="157"/>
      <c r="LQV175" s="157"/>
      <c r="LQW175" s="157"/>
      <c r="LQX175" s="157"/>
      <c r="LQY175" s="157"/>
      <c r="LQZ175" s="157"/>
      <c r="LRA175" s="157"/>
      <c r="LRB175" s="157"/>
      <c r="LRC175" s="157"/>
      <c r="LRD175" s="157"/>
      <c r="LRE175" s="157"/>
      <c r="LRF175" s="157"/>
      <c r="LRG175" s="157"/>
      <c r="LRH175" s="157"/>
      <c r="LRI175" s="157"/>
      <c r="LRJ175" s="157"/>
      <c r="LRK175" s="157"/>
      <c r="LRL175" s="157"/>
      <c r="LRM175" s="157"/>
      <c r="LRN175" s="157"/>
      <c r="LRO175" s="157"/>
      <c r="LRP175" s="157"/>
      <c r="LRQ175" s="157"/>
      <c r="LRR175" s="157"/>
      <c r="LRS175" s="157"/>
      <c r="LRT175" s="157"/>
      <c r="LRU175" s="157"/>
      <c r="LRV175" s="157"/>
      <c r="LRW175" s="157"/>
      <c r="LRX175" s="157"/>
      <c r="LRY175" s="157"/>
      <c r="LRZ175" s="157"/>
      <c r="LSA175" s="157"/>
      <c r="LSB175" s="157"/>
      <c r="LSC175" s="157"/>
      <c r="LSD175" s="157"/>
      <c r="LSE175" s="157"/>
      <c r="LSF175" s="157"/>
      <c r="LSG175" s="157"/>
      <c r="LSH175" s="157"/>
      <c r="LSI175" s="157"/>
      <c r="LSJ175" s="157"/>
      <c r="LSK175" s="157"/>
      <c r="LSL175" s="157"/>
      <c r="LSM175" s="157"/>
      <c r="LSN175" s="157"/>
      <c r="LSO175" s="157"/>
      <c r="LSP175" s="157"/>
      <c r="LSQ175" s="157"/>
      <c r="LSR175" s="157"/>
      <c r="LSS175" s="157"/>
      <c r="LST175" s="157"/>
      <c r="LSU175" s="157"/>
      <c r="LSV175" s="157"/>
      <c r="LSW175" s="157"/>
      <c r="LSX175" s="157"/>
      <c r="LSY175" s="157"/>
      <c r="LSZ175" s="157"/>
      <c r="LTA175" s="157"/>
      <c r="LTB175" s="157"/>
      <c r="LTC175" s="157"/>
      <c r="LTD175" s="157"/>
      <c r="LTE175" s="157"/>
      <c r="LTF175" s="157"/>
      <c r="LTG175" s="157"/>
      <c r="LTH175" s="157"/>
      <c r="LTI175" s="157"/>
      <c r="LTJ175" s="157"/>
      <c r="LTK175" s="157"/>
      <c r="LTL175" s="157"/>
      <c r="LTM175" s="157"/>
      <c r="LTN175" s="157"/>
      <c r="LTO175" s="157"/>
      <c r="LTP175" s="157"/>
      <c r="LTQ175" s="157"/>
      <c r="LTR175" s="157"/>
      <c r="LTS175" s="157"/>
      <c r="LTT175" s="157"/>
      <c r="LTU175" s="157"/>
      <c r="LTV175" s="157"/>
      <c r="LTW175" s="157"/>
      <c r="LTX175" s="157"/>
      <c r="LTY175" s="157"/>
      <c r="LTZ175" s="157"/>
      <c r="LUA175" s="157"/>
      <c r="LUB175" s="157"/>
      <c r="LUC175" s="157"/>
      <c r="LUD175" s="157"/>
      <c r="LUE175" s="157"/>
      <c r="LUF175" s="157"/>
      <c r="LUG175" s="157"/>
      <c r="LUH175" s="157"/>
      <c r="LUI175" s="157"/>
      <c r="LUJ175" s="157"/>
      <c r="LUK175" s="157"/>
      <c r="LUL175" s="157"/>
      <c r="LUM175" s="157"/>
      <c r="LUN175" s="157"/>
      <c r="LUO175" s="157"/>
      <c r="LUP175" s="157"/>
      <c r="LUQ175" s="157"/>
      <c r="LUR175" s="157"/>
      <c r="LUS175" s="157"/>
      <c r="LUT175" s="157"/>
      <c r="LUU175" s="157"/>
      <c r="LUV175" s="157"/>
      <c r="LUW175" s="157"/>
      <c r="LUX175" s="157"/>
      <c r="LUY175" s="157"/>
      <c r="LUZ175" s="157"/>
      <c r="LVA175" s="157"/>
      <c r="LVB175" s="157"/>
      <c r="LVC175" s="157"/>
      <c r="LVD175" s="157"/>
      <c r="LVE175" s="157"/>
      <c r="LVF175" s="157"/>
      <c r="LVG175" s="157"/>
      <c r="LVH175" s="157"/>
      <c r="LVI175" s="157"/>
      <c r="LVJ175" s="157"/>
      <c r="LVK175" s="157"/>
      <c r="LVL175" s="157"/>
      <c r="LVM175" s="157"/>
      <c r="LVN175" s="157"/>
      <c r="LVO175" s="157"/>
      <c r="LVP175" s="157"/>
      <c r="LVQ175" s="157"/>
      <c r="LVR175" s="157"/>
      <c r="LVS175" s="157"/>
      <c r="LVT175" s="157"/>
      <c r="LVU175" s="157"/>
      <c r="LVV175" s="157"/>
      <c r="LVW175" s="157"/>
      <c r="LVX175" s="157"/>
      <c r="LVY175" s="157"/>
      <c r="LVZ175" s="157"/>
      <c r="LWA175" s="157"/>
      <c r="LWB175" s="157"/>
      <c r="LWC175" s="157"/>
      <c r="LWD175" s="157"/>
      <c r="LWE175" s="157"/>
      <c r="LWF175" s="157"/>
      <c r="LWG175" s="157"/>
      <c r="LWH175" s="157"/>
      <c r="LWI175" s="157"/>
      <c r="LWJ175" s="157"/>
      <c r="LWK175" s="157"/>
      <c r="LWL175" s="157"/>
      <c r="LWM175" s="157"/>
      <c r="LWN175" s="157"/>
      <c r="LWO175" s="157"/>
      <c r="LWP175" s="157"/>
      <c r="LWQ175" s="157"/>
      <c r="LWR175" s="157"/>
      <c r="LWS175" s="157"/>
      <c r="LWT175" s="157"/>
      <c r="LWU175" s="157"/>
      <c r="LWV175" s="157"/>
      <c r="LWW175" s="157"/>
      <c r="LWX175" s="157"/>
      <c r="LWY175" s="157"/>
      <c r="LWZ175" s="157"/>
      <c r="LXA175" s="157"/>
      <c r="LXB175" s="157"/>
      <c r="LXC175" s="157"/>
      <c r="LXD175" s="157"/>
      <c r="LXE175" s="157"/>
      <c r="LXF175" s="157"/>
      <c r="LXG175" s="157"/>
      <c r="LXH175" s="157"/>
      <c r="LXI175" s="157"/>
      <c r="LXJ175" s="157"/>
      <c r="LXK175" s="157"/>
      <c r="LXL175" s="157"/>
      <c r="LXM175" s="157"/>
      <c r="LXN175" s="157"/>
      <c r="LXO175" s="157"/>
      <c r="LXP175" s="157"/>
      <c r="LXQ175" s="157"/>
      <c r="LXR175" s="157"/>
      <c r="LXS175" s="157"/>
      <c r="LXT175" s="157"/>
      <c r="LXU175" s="157"/>
      <c r="LXV175" s="157"/>
      <c r="LXW175" s="157"/>
      <c r="LXX175" s="157"/>
      <c r="LXY175" s="157"/>
      <c r="LXZ175" s="157"/>
      <c r="LYA175" s="157"/>
      <c r="LYB175" s="157"/>
      <c r="LYC175" s="157"/>
      <c r="LYD175" s="157"/>
      <c r="LYE175" s="157"/>
      <c r="LYF175" s="157"/>
      <c r="LYG175" s="157"/>
      <c r="LYH175" s="157"/>
      <c r="LYI175" s="157"/>
      <c r="LYJ175" s="157"/>
      <c r="LYK175" s="157"/>
      <c r="LYL175" s="157"/>
      <c r="LYM175" s="157"/>
      <c r="LYN175" s="157"/>
      <c r="LYO175" s="157"/>
      <c r="LYP175" s="157"/>
      <c r="LYQ175" s="157"/>
      <c r="LYR175" s="157"/>
      <c r="LYS175" s="157"/>
      <c r="LYT175" s="157"/>
      <c r="LYU175" s="157"/>
      <c r="LYV175" s="157"/>
      <c r="LYW175" s="157"/>
      <c r="LYX175" s="157"/>
      <c r="LYY175" s="157"/>
      <c r="LYZ175" s="157"/>
      <c r="LZA175" s="157"/>
      <c r="LZB175" s="157"/>
      <c r="LZC175" s="157"/>
      <c r="LZD175" s="157"/>
      <c r="LZE175" s="157"/>
      <c r="LZF175" s="157"/>
      <c r="LZG175" s="157"/>
      <c r="LZH175" s="157"/>
      <c r="LZI175" s="157"/>
      <c r="LZJ175" s="157"/>
      <c r="LZK175" s="157"/>
      <c r="LZL175" s="157"/>
      <c r="LZM175" s="157"/>
      <c r="LZN175" s="157"/>
      <c r="LZO175" s="157"/>
      <c r="LZP175" s="157"/>
      <c r="LZQ175" s="157"/>
      <c r="LZR175" s="157"/>
      <c r="LZS175" s="157"/>
      <c r="LZT175" s="157"/>
      <c r="LZU175" s="157"/>
      <c r="LZV175" s="157"/>
      <c r="LZW175" s="157"/>
      <c r="LZX175" s="157"/>
      <c r="LZY175" s="157"/>
      <c r="LZZ175" s="157"/>
      <c r="MAA175" s="157"/>
      <c r="MAB175" s="157"/>
      <c r="MAC175" s="157"/>
      <c r="MAD175" s="157"/>
      <c r="MAE175" s="157"/>
      <c r="MAF175" s="157"/>
      <c r="MAG175" s="157"/>
      <c r="MAH175" s="157"/>
      <c r="MAI175" s="157"/>
      <c r="MAJ175" s="157"/>
      <c r="MAK175" s="157"/>
      <c r="MAL175" s="157"/>
      <c r="MAM175" s="157"/>
      <c r="MAN175" s="157"/>
      <c r="MAO175" s="157"/>
      <c r="MAP175" s="157"/>
      <c r="MAQ175" s="157"/>
      <c r="MAR175" s="157"/>
      <c r="MAS175" s="157"/>
      <c r="MAT175" s="157"/>
      <c r="MAU175" s="157"/>
      <c r="MAV175" s="157"/>
      <c r="MAW175" s="157"/>
      <c r="MAX175" s="157"/>
      <c r="MAY175" s="157"/>
      <c r="MAZ175" s="157"/>
      <c r="MBA175" s="157"/>
      <c r="MBB175" s="157"/>
      <c r="MBC175" s="157"/>
      <c r="MBD175" s="157"/>
      <c r="MBE175" s="157"/>
      <c r="MBF175" s="157"/>
      <c r="MBG175" s="157"/>
      <c r="MBH175" s="157"/>
      <c r="MBI175" s="157"/>
      <c r="MBJ175" s="157"/>
      <c r="MBK175" s="157"/>
      <c r="MBL175" s="157"/>
      <c r="MBM175" s="157"/>
      <c r="MBN175" s="157"/>
      <c r="MBO175" s="157"/>
      <c r="MBP175" s="157"/>
      <c r="MBQ175" s="157"/>
      <c r="MBR175" s="157"/>
      <c r="MBS175" s="157"/>
      <c r="MBT175" s="157"/>
      <c r="MBU175" s="157"/>
      <c r="MBV175" s="157"/>
      <c r="MBW175" s="157"/>
      <c r="MBX175" s="157"/>
      <c r="MBY175" s="157"/>
      <c r="MBZ175" s="157"/>
      <c r="MCA175" s="157"/>
      <c r="MCB175" s="157"/>
      <c r="MCC175" s="157"/>
      <c r="MCD175" s="157"/>
      <c r="MCE175" s="157"/>
      <c r="MCF175" s="157"/>
      <c r="MCG175" s="157"/>
      <c r="MCH175" s="157"/>
      <c r="MCI175" s="157"/>
      <c r="MCJ175" s="157"/>
      <c r="MCK175" s="157"/>
      <c r="MCL175" s="157"/>
      <c r="MCM175" s="157"/>
      <c r="MCN175" s="157"/>
      <c r="MCO175" s="157"/>
      <c r="MCP175" s="157"/>
      <c r="MCQ175" s="157"/>
      <c r="MCR175" s="157"/>
      <c r="MCS175" s="157"/>
      <c r="MCT175" s="157"/>
      <c r="MCU175" s="157"/>
      <c r="MCV175" s="157"/>
      <c r="MCW175" s="157"/>
      <c r="MCX175" s="157"/>
      <c r="MCY175" s="157"/>
      <c r="MCZ175" s="157"/>
      <c r="MDA175" s="157"/>
      <c r="MDB175" s="157"/>
      <c r="MDC175" s="157"/>
      <c r="MDD175" s="157"/>
      <c r="MDE175" s="157"/>
      <c r="MDF175" s="157"/>
      <c r="MDG175" s="157"/>
      <c r="MDH175" s="157"/>
      <c r="MDI175" s="157"/>
      <c r="MDJ175" s="157"/>
      <c r="MDK175" s="157"/>
      <c r="MDL175" s="157"/>
      <c r="MDM175" s="157"/>
      <c r="MDN175" s="157"/>
      <c r="MDO175" s="157"/>
      <c r="MDP175" s="157"/>
      <c r="MDQ175" s="157"/>
      <c r="MDR175" s="157"/>
      <c r="MDS175" s="157"/>
      <c r="MDT175" s="157"/>
      <c r="MDU175" s="157"/>
      <c r="MDV175" s="157"/>
      <c r="MDW175" s="157"/>
      <c r="MDX175" s="157"/>
      <c r="MDY175" s="157"/>
      <c r="MDZ175" s="157"/>
      <c r="MEA175" s="157"/>
      <c r="MEB175" s="157"/>
      <c r="MEC175" s="157"/>
      <c r="MED175" s="157"/>
      <c r="MEE175" s="157"/>
      <c r="MEF175" s="157"/>
      <c r="MEG175" s="157"/>
      <c r="MEH175" s="157"/>
      <c r="MEI175" s="157"/>
      <c r="MEJ175" s="157"/>
      <c r="MEK175" s="157"/>
      <c r="MEL175" s="157"/>
      <c r="MEM175" s="157"/>
      <c r="MEN175" s="157"/>
      <c r="MEO175" s="157"/>
      <c r="MEP175" s="157"/>
      <c r="MEQ175" s="157"/>
      <c r="MER175" s="157"/>
      <c r="MES175" s="157"/>
      <c r="MET175" s="157"/>
      <c r="MEU175" s="157"/>
      <c r="MEV175" s="157"/>
      <c r="MEW175" s="157"/>
      <c r="MEX175" s="157"/>
      <c r="MEY175" s="157"/>
      <c r="MEZ175" s="157"/>
      <c r="MFA175" s="157"/>
      <c r="MFB175" s="157"/>
      <c r="MFC175" s="157"/>
      <c r="MFD175" s="157"/>
      <c r="MFE175" s="157"/>
      <c r="MFF175" s="157"/>
      <c r="MFG175" s="157"/>
      <c r="MFH175" s="157"/>
      <c r="MFI175" s="157"/>
      <c r="MFJ175" s="157"/>
      <c r="MFK175" s="157"/>
      <c r="MFL175" s="157"/>
      <c r="MFM175" s="157"/>
      <c r="MFN175" s="157"/>
      <c r="MFO175" s="157"/>
      <c r="MFP175" s="157"/>
      <c r="MFQ175" s="157"/>
      <c r="MFR175" s="157"/>
      <c r="MFS175" s="157"/>
      <c r="MFT175" s="157"/>
      <c r="MFU175" s="157"/>
      <c r="MFV175" s="157"/>
      <c r="MFW175" s="157"/>
      <c r="MFX175" s="157"/>
      <c r="MFY175" s="157"/>
      <c r="MFZ175" s="157"/>
      <c r="MGA175" s="157"/>
      <c r="MGB175" s="157"/>
      <c r="MGC175" s="157"/>
      <c r="MGD175" s="157"/>
      <c r="MGE175" s="157"/>
      <c r="MGF175" s="157"/>
      <c r="MGG175" s="157"/>
      <c r="MGH175" s="157"/>
      <c r="MGI175" s="157"/>
      <c r="MGJ175" s="157"/>
      <c r="MGK175" s="157"/>
      <c r="MGL175" s="157"/>
      <c r="MGM175" s="157"/>
      <c r="MGN175" s="157"/>
      <c r="MGO175" s="157"/>
      <c r="MGP175" s="157"/>
      <c r="MGQ175" s="157"/>
      <c r="MGR175" s="157"/>
      <c r="MGS175" s="157"/>
      <c r="MGT175" s="157"/>
      <c r="MGU175" s="157"/>
      <c r="MGV175" s="157"/>
      <c r="MGW175" s="157"/>
      <c r="MGX175" s="157"/>
      <c r="MGY175" s="157"/>
      <c r="MGZ175" s="157"/>
      <c r="MHA175" s="157"/>
      <c r="MHB175" s="157"/>
      <c r="MHC175" s="157"/>
      <c r="MHD175" s="157"/>
      <c r="MHE175" s="157"/>
      <c r="MHF175" s="157"/>
      <c r="MHG175" s="157"/>
      <c r="MHH175" s="157"/>
      <c r="MHI175" s="157"/>
      <c r="MHJ175" s="157"/>
      <c r="MHK175" s="157"/>
      <c r="MHL175" s="157"/>
      <c r="MHM175" s="157"/>
      <c r="MHN175" s="157"/>
      <c r="MHO175" s="157"/>
      <c r="MHP175" s="157"/>
      <c r="MHQ175" s="157"/>
      <c r="MHR175" s="157"/>
      <c r="MHS175" s="157"/>
      <c r="MHT175" s="157"/>
      <c r="MHU175" s="157"/>
      <c r="MHV175" s="157"/>
      <c r="MHW175" s="157"/>
      <c r="MHX175" s="157"/>
      <c r="MHY175" s="157"/>
      <c r="MHZ175" s="157"/>
      <c r="MIA175" s="157"/>
      <c r="MIB175" s="157"/>
      <c r="MIC175" s="157"/>
      <c r="MID175" s="157"/>
      <c r="MIE175" s="157"/>
      <c r="MIF175" s="157"/>
      <c r="MIG175" s="157"/>
      <c r="MIH175" s="157"/>
      <c r="MII175" s="157"/>
      <c r="MIJ175" s="157"/>
      <c r="MIK175" s="157"/>
      <c r="MIL175" s="157"/>
      <c r="MIM175" s="157"/>
      <c r="MIN175" s="157"/>
      <c r="MIO175" s="157"/>
      <c r="MIP175" s="157"/>
      <c r="MIQ175" s="157"/>
      <c r="MIR175" s="157"/>
      <c r="MIS175" s="157"/>
      <c r="MIT175" s="157"/>
      <c r="MIU175" s="157"/>
      <c r="MIV175" s="157"/>
      <c r="MIW175" s="157"/>
      <c r="MIX175" s="157"/>
      <c r="MIY175" s="157"/>
      <c r="MIZ175" s="157"/>
      <c r="MJA175" s="157"/>
      <c r="MJB175" s="157"/>
      <c r="MJC175" s="157"/>
      <c r="MJD175" s="157"/>
      <c r="MJE175" s="157"/>
      <c r="MJF175" s="157"/>
      <c r="MJG175" s="157"/>
      <c r="MJH175" s="157"/>
      <c r="MJI175" s="157"/>
      <c r="MJJ175" s="157"/>
      <c r="MJK175" s="157"/>
      <c r="MJL175" s="157"/>
      <c r="MJM175" s="157"/>
      <c r="MJN175" s="157"/>
      <c r="MJO175" s="157"/>
      <c r="MJP175" s="157"/>
      <c r="MJQ175" s="157"/>
      <c r="MJR175" s="157"/>
      <c r="MJS175" s="157"/>
      <c r="MJT175" s="157"/>
      <c r="MJU175" s="157"/>
      <c r="MJV175" s="157"/>
      <c r="MJW175" s="157"/>
      <c r="MJX175" s="157"/>
      <c r="MJY175" s="157"/>
      <c r="MJZ175" s="157"/>
      <c r="MKA175" s="157"/>
      <c r="MKB175" s="157"/>
      <c r="MKC175" s="157"/>
      <c r="MKD175" s="157"/>
      <c r="MKE175" s="157"/>
      <c r="MKF175" s="157"/>
      <c r="MKG175" s="157"/>
      <c r="MKH175" s="157"/>
      <c r="MKI175" s="157"/>
      <c r="MKJ175" s="157"/>
      <c r="MKK175" s="157"/>
      <c r="MKL175" s="157"/>
      <c r="MKM175" s="157"/>
      <c r="MKN175" s="157"/>
      <c r="MKO175" s="157"/>
      <c r="MKP175" s="157"/>
      <c r="MKQ175" s="157"/>
      <c r="MKR175" s="157"/>
      <c r="MKS175" s="157"/>
      <c r="MKT175" s="157"/>
      <c r="MKU175" s="157"/>
      <c r="MKV175" s="157"/>
      <c r="MKW175" s="157"/>
      <c r="MKX175" s="157"/>
      <c r="MKY175" s="157"/>
      <c r="MKZ175" s="157"/>
      <c r="MLA175" s="157"/>
      <c r="MLB175" s="157"/>
      <c r="MLC175" s="157"/>
      <c r="MLD175" s="157"/>
      <c r="MLE175" s="157"/>
      <c r="MLF175" s="157"/>
      <c r="MLG175" s="157"/>
      <c r="MLH175" s="157"/>
      <c r="MLI175" s="157"/>
      <c r="MLJ175" s="157"/>
      <c r="MLK175" s="157"/>
      <c r="MLL175" s="157"/>
      <c r="MLM175" s="157"/>
      <c r="MLN175" s="157"/>
      <c r="MLO175" s="157"/>
      <c r="MLP175" s="157"/>
      <c r="MLQ175" s="157"/>
      <c r="MLR175" s="157"/>
      <c r="MLS175" s="157"/>
      <c r="MLT175" s="157"/>
      <c r="MLU175" s="157"/>
      <c r="MLV175" s="157"/>
      <c r="MLW175" s="157"/>
      <c r="MLX175" s="157"/>
      <c r="MLY175" s="157"/>
      <c r="MLZ175" s="157"/>
      <c r="MMA175" s="157"/>
      <c r="MMB175" s="157"/>
      <c r="MMC175" s="157"/>
      <c r="MMD175" s="157"/>
      <c r="MME175" s="157"/>
      <c r="MMF175" s="157"/>
      <c r="MMG175" s="157"/>
      <c r="MMH175" s="157"/>
      <c r="MMI175" s="157"/>
      <c r="MMJ175" s="157"/>
      <c r="MMK175" s="157"/>
      <c r="MML175" s="157"/>
      <c r="MMM175" s="157"/>
      <c r="MMN175" s="157"/>
      <c r="MMO175" s="157"/>
      <c r="MMP175" s="157"/>
      <c r="MMQ175" s="157"/>
      <c r="MMR175" s="157"/>
      <c r="MMS175" s="157"/>
      <c r="MMT175" s="157"/>
      <c r="MMU175" s="157"/>
      <c r="MMV175" s="157"/>
      <c r="MMW175" s="157"/>
      <c r="MMX175" s="157"/>
      <c r="MMY175" s="157"/>
      <c r="MMZ175" s="157"/>
      <c r="MNA175" s="157"/>
      <c r="MNB175" s="157"/>
      <c r="MNC175" s="157"/>
      <c r="MND175" s="157"/>
      <c r="MNE175" s="157"/>
      <c r="MNF175" s="157"/>
      <c r="MNG175" s="157"/>
      <c r="MNH175" s="157"/>
      <c r="MNI175" s="157"/>
      <c r="MNJ175" s="157"/>
      <c r="MNK175" s="157"/>
      <c r="MNL175" s="157"/>
      <c r="MNM175" s="157"/>
      <c r="MNN175" s="157"/>
      <c r="MNO175" s="157"/>
      <c r="MNP175" s="157"/>
      <c r="MNQ175" s="157"/>
      <c r="MNR175" s="157"/>
      <c r="MNS175" s="157"/>
      <c r="MNT175" s="157"/>
      <c r="MNU175" s="157"/>
      <c r="MNV175" s="157"/>
      <c r="MNW175" s="157"/>
      <c r="MNX175" s="157"/>
      <c r="MNY175" s="157"/>
      <c r="MNZ175" s="157"/>
      <c r="MOA175" s="157"/>
      <c r="MOB175" s="157"/>
      <c r="MOC175" s="157"/>
      <c r="MOD175" s="157"/>
      <c r="MOE175" s="157"/>
      <c r="MOF175" s="157"/>
      <c r="MOG175" s="157"/>
      <c r="MOH175" s="157"/>
      <c r="MOI175" s="157"/>
      <c r="MOJ175" s="157"/>
      <c r="MOK175" s="157"/>
      <c r="MOL175" s="157"/>
      <c r="MOM175" s="157"/>
      <c r="MON175" s="157"/>
      <c r="MOO175" s="157"/>
      <c r="MOP175" s="157"/>
      <c r="MOQ175" s="157"/>
      <c r="MOR175" s="157"/>
      <c r="MOS175" s="157"/>
      <c r="MOT175" s="157"/>
      <c r="MOU175" s="157"/>
      <c r="MOV175" s="157"/>
      <c r="MOW175" s="157"/>
      <c r="MOX175" s="157"/>
      <c r="MOY175" s="157"/>
      <c r="MOZ175" s="157"/>
      <c r="MPA175" s="157"/>
      <c r="MPB175" s="157"/>
      <c r="MPC175" s="157"/>
      <c r="MPD175" s="157"/>
      <c r="MPE175" s="157"/>
      <c r="MPF175" s="157"/>
      <c r="MPG175" s="157"/>
      <c r="MPH175" s="157"/>
      <c r="MPI175" s="157"/>
      <c r="MPJ175" s="157"/>
      <c r="MPK175" s="157"/>
      <c r="MPL175" s="157"/>
      <c r="MPM175" s="157"/>
      <c r="MPN175" s="157"/>
      <c r="MPO175" s="157"/>
      <c r="MPP175" s="157"/>
      <c r="MPQ175" s="157"/>
      <c r="MPR175" s="157"/>
      <c r="MPS175" s="157"/>
      <c r="MPT175" s="157"/>
      <c r="MPU175" s="157"/>
      <c r="MPV175" s="157"/>
      <c r="MPW175" s="157"/>
      <c r="MPX175" s="157"/>
      <c r="MPY175" s="157"/>
      <c r="MPZ175" s="157"/>
      <c r="MQA175" s="157"/>
      <c r="MQB175" s="157"/>
      <c r="MQC175" s="157"/>
      <c r="MQD175" s="157"/>
      <c r="MQE175" s="157"/>
      <c r="MQF175" s="157"/>
      <c r="MQG175" s="157"/>
      <c r="MQH175" s="157"/>
      <c r="MQI175" s="157"/>
      <c r="MQJ175" s="157"/>
      <c r="MQK175" s="157"/>
      <c r="MQL175" s="157"/>
      <c r="MQM175" s="157"/>
      <c r="MQN175" s="157"/>
      <c r="MQO175" s="157"/>
      <c r="MQP175" s="157"/>
      <c r="MQQ175" s="157"/>
      <c r="MQR175" s="157"/>
      <c r="MQS175" s="157"/>
      <c r="MQT175" s="157"/>
      <c r="MQU175" s="157"/>
      <c r="MQV175" s="157"/>
      <c r="MQW175" s="157"/>
      <c r="MQX175" s="157"/>
      <c r="MQY175" s="157"/>
      <c r="MQZ175" s="157"/>
      <c r="MRA175" s="157"/>
      <c r="MRB175" s="157"/>
      <c r="MRC175" s="157"/>
      <c r="MRD175" s="157"/>
      <c r="MRE175" s="157"/>
      <c r="MRF175" s="157"/>
      <c r="MRG175" s="157"/>
      <c r="MRH175" s="157"/>
      <c r="MRI175" s="157"/>
      <c r="MRJ175" s="157"/>
      <c r="MRK175" s="157"/>
      <c r="MRL175" s="157"/>
      <c r="MRM175" s="157"/>
      <c r="MRN175" s="157"/>
      <c r="MRO175" s="157"/>
      <c r="MRP175" s="157"/>
      <c r="MRQ175" s="157"/>
      <c r="MRR175" s="157"/>
      <c r="MRS175" s="157"/>
      <c r="MRT175" s="157"/>
      <c r="MRU175" s="157"/>
      <c r="MRV175" s="157"/>
      <c r="MRW175" s="157"/>
      <c r="MRX175" s="157"/>
      <c r="MRY175" s="157"/>
      <c r="MRZ175" s="157"/>
      <c r="MSA175" s="157"/>
      <c r="MSB175" s="157"/>
      <c r="MSC175" s="157"/>
      <c r="MSD175" s="157"/>
      <c r="MSE175" s="157"/>
      <c r="MSF175" s="157"/>
      <c r="MSG175" s="157"/>
      <c r="MSH175" s="157"/>
      <c r="MSI175" s="157"/>
      <c r="MSJ175" s="157"/>
      <c r="MSK175" s="157"/>
      <c r="MSL175" s="157"/>
      <c r="MSM175" s="157"/>
      <c r="MSN175" s="157"/>
      <c r="MSO175" s="157"/>
      <c r="MSP175" s="157"/>
      <c r="MSQ175" s="157"/>
      <c r="MSR175" s="157"/>
      <c r="MSS175" s="157"/>
      <c r="MST175" s="157"/>
      <c r="MSU175" s="157"/>
      <c r="MSV175" s="157"/>
      <c r="MSW175" s="157"/>
      <c r="MSX175" s="157"/>
      <c r="MSY175" s="157"/>
      <c r="MSZ175" s="157"/>
      <c r="MTA175" s="157"/>
      <c r="MTB175" s="157"/>
      <c r="MTC175" s="157"/>
      <c r="MTD175" s="157"/>
      <c r="MTE175" s="157"/>
      <c r="MTF175" s="157"/>
      <c r="MTG175" s="157"/>
      <c r="MTH175" s="157"/>
      <c r="MTI175" s="157"/>
      <c r="MTJ175" s="157"/>
      <c r="MTK175" s="157"/>
      <c r="MTL175" s="157"/>
      <c r="MTM175" s="157"/>
      <c r="MTN175" s="157"/>
      <c r="MTO175" s="157"/>
      <c r="MTP175" s="157"/>
      <c r="MTQ175" s="157"/>
      <c r="MTR175" s="157"/>
      <c r="MTS175" s="157"/>
      <c r="MTT175" s="157"/>
      <c r="MTU175" s="157"/>
      <c r="MTV175" s="157"/>
      <c r="MTW175" s="157"/>
      <c r="MTX175" s="157"/>
      <c r="MTY175" s="157"/>
      <c r="MTZ175" s="157"/>
      <c r="MUA175" s="157"/>
      <c r="MUB175" s="157"/>
      <c r="MUC175" s="157"/>
      <c r="MUD175" s="157"/>
      <c r="MUE175" s="157"/>
      <c r="MUF175" s="157"/>
      <c r="MUG175" s="157"/>
      <c r="MUH175" s="157"/>
      <c r="MUI175" s="157"/>
      <c r="MUJ175" s="157"/>
      <c r="MUK175" s="157"/>
      <c r="MUL175" s="157"/>
      <c r="MUM175" s="157"/>
      <c r="MUN175" s="157"/>
      <c r="MUO175" s="157"/>
      <c r="MUP175" s="157"/>
      <c r="MUQ175" s="157"/>
      <c r="MUR175" s="157"/>
      <c r="MUS175" s="157"/>
      <c r="MUT175" s="157"/>
      <c r="MUU175" s="157"/>
      <c r="MUV175" s="157"/>
      <c r="MUW175" s="157"/>
      <c r="MUX175" s="157"/>
      <c r="MUY175" s="157"/>
      <c r="MUZ175" s="157"/>
      <c r="MVA175" s="157"/>
      <c r="MVB175" s="157"/>
      <c r="MVC175" s="157"/>
      <c r="MVD175" s="157"/>
      <c r="MVE175" s="157"/>
      <c r="MVF175" s="157"/>
      <c r="MVG175" s="157"/>
      <c r="MVH175" s="157"/>
      <c r="MVI175" s="157"/>
      <c r="MVJ175" s="157"/>
      <c r="MVK175" s="157"/>
      <c r="MVL175" s="157"/>
      <c r="MVM175" s="157"/>
      <c r="MVN175" s="157"/>
      <c r="MVO175" s="157"/>
      <c r="MVP175" s="157"/>
      <c r="MVQ175" s="157"/>
      <c r="MVR175" s="157"/>
      <c r="MVS175" s="157"/>
      <c r="MVT175" s="157"/>
      <c r="MVU175" s="157"/>
      <c r="MVV175" s="157"/>
      <c r="MVW175" s="157"/>
      <c r="MVX175" s="157"/>
      <c r="MVY175" s="157"/>
      <c r="MVZ175" s="157"/>
      <c r="MWA175" s="157"/>
      <c r="MWB175" s="157"/>
      <c r="MWC175" s="157"/>
      <c r="MWD175" s="157"/>
      <c r="MWE175" s="157"/>
      <c r="MWF175" s="157"/>
      <c r="MWG175" s="157"/>
      <c r="MWH175" s="157"/>
      <c r="MWI175" s="157"/>
      <c r="MWJ175" s="157"/>
      <c r="MWK175" s="157"/>
      <c r="MWL175" s="157"/>
      <c r="MWM175" s="157"/>
      <c r="MWN175" s="157"/>
      <c r="MWO175" s="157"/>
      <c r="MWP175" s="157"/>
      <c r="MWQ175" s="157"/>
      <c r="MWR175" s="157"/>
      <c r="MWS175" s="157"/>
      <c r="MWT175" s="157"/>
      <c r="MWU175" s="157"/>
      <c r="MWV175" s="157"/>
      <c r="MWW175" s="157"/>
      <c r="MWX175" s="157"/>
      <c r="MWY175" s="157"/>
      <c r="MWZ175" s="157"/>
      <c r="MXA175" s="157"/>
      <c r="MXB175" s="157"/>
      <c r="MXC175" s="157"/>
      <c r="MXD175" s="157"/>
      <c r="MXE175" s="157"/>
      <c r="MXF175" s="157"/>
      <c r="MXG175" s="157"/>
      <c r="MXH175" s="157"/>
      <c r="MXI175" s="157"/>
      <c r="MXJ175" s="157"/>
      <c r="MXK175" s="157"/>
      <c r="MXL175" s="157"/>
      <c r="MXM175" s="157"/>
      <c r="MXN175" s="157"/>
      <c r="MXO175" s="157"/>
      <c r="MXP175" s="157"/>
      <c r="MXQ175" s="157"/>
      <c r="MXR175" s="157"/>
      <c r="MXS175" s="157"/>
      <c r="MXT175" s="157"/>
      <c r="MXU175" s="157"/>
      <c r="MXV175" s="157"/>
      <c r="MXW175" s="157"/>
      <c r="MXX175" s="157"/>
      <c r="MXY175" s="157"/>
      <c r="MXZ175" s="157"/>
      <c r="MYA175" s="157"/>
      <c r="MYB175" s="157"/>
      <c r="MYC175" s="157"/>
      <c r="MYD175" s="157"/>
      <c r="MYE175" s="157"/>
      <c r="MYF175" s="157"/>
      <c r="MYG175" s="157"/>
      <c r="MYH175" s="157"/>
      <c r="MYI175" s="157"/>
      <c r="MYJ175" s="157"/>
      <c r="MYK175" s="157"/>
      <c r="MYL175" s="157"/>
      <c r="MYM175" s="157"/>
      <c r="MYN175" s="157"/>
      <c r="MYO175" s="157"/>
      <c r="MYP175" s="157"/>
      <c r="MYQ175" s="157"/>
      <c r="MYR175" s="157"/>
      <c r="MYS175" s="157"/>
      <c r="MYT175" s="157"/>
      <c r="MYU175" s="157"/>
      <c r="MYV175" s="157"/>
      <c r="MYW175" s="157"/>
      <c r="MYX175" s="157"/>
      <c r="MYY175" s="157"/>
      <c r="MYZ175" s="157"/>
      <c r="MZA175" s="157"/>
      <c r="MZB175" s="157"/>
      <c r="MZC175" s="157"/>
      <c r="MZD175" s="157"/>
      <c r="MZE175" s="157"/>
      <c r="MZF175" s="157"/>
      <c r="MZG175" s="157"/>
      <c r="MZH175" s="157"/>
      <c r="MZI175" s="157"/>
      <c r="MZJ175" s="157"/>
      <c r="MZK175" s="157"/>
      <c r="MZL175" s="157"/>
      <c r="MZM175" s="157"/>
      <c r="MZN175" s="157"/>
      <c r="MZO175" s="157"/>
      <c r="MZP175" s="157"/>
      <c r="MZQ175" s="157"/>
      <c r="MZR175" s="157"/>
      <c r="MZS175" s="157"/>
      <c r="MZT175" s="157"/>
      <c r="MZU175" s="157"/>
      <c r="MZV175" s="157"/>
      <c r="MZW175" s="157"/>
      <c r="MZX175" s="157"/>
      <c r="MZY175" s="157"/>
      <c r="MZZ175" s="157"/>
      <c r="NAA175" s="157"/>
      <c r="NAB175" s="157"/>
      <c r="NAC175" s="157"/>
      <c r="NAD175" s="157"/>
      <c r="NAE175" s="157"/>
      <c r="NAF175" s="157"/>
      <c r="NAG175" s="157"/>
      <c r="NAH175" s="157"/>
      <c r="NAI175" s="157"/>
      <c r="NAJ175" s="157"/>
      <c r="NAK175" s="157"/>
      <c r="NAL175" s="157"/>
      <c r="NAM175" s="157"/>
      <c r="NAN175" s="157"/>
      <c r="NAO175" s="157"/>
      <c r="NAP175" s="157"/>
      <c r="NAQ175" s="157"/>
      <c r="NAR175" s="157"/>
      <c r="NAS175" s="157"/>
      <c r="NAT175" s="157"/>
      <c r="NAU175" s="157"/>
      <c r="NAV175" s="157"/>
      <c r="NAW175" s="157"/>
      <c r="NAX175" s="157"/>
      <c r="NAY175" s="157"/>
      <c r="NAZ175" s="157"/>
      <c r="NBA175" s="157"/>
      <c r="NBB175" s="157"/>
      <c r="NBC175" s="157"/>
      <c r="NBD175" s="157"/>
      <c r="NBE175" s="157"/>
      <c r="NBF175" s="157"/>
      <c r="NBG175" s="157"/>
      <c r="NBH175" s="157"/>
      <c r="NBI175" s="157"/>
      <c r="NBJ175" s="157"/>
      <c r="NBK175" s="157"/>
      <c r="NBL175" s="157"/>
      <c r="NBM175" s="157"/>
      <c r="NBN175" s="157"/>
      <c r="NBO175" s="157"/>
      <c r="NBP175" s="157"/>
      <c r="NBQ175" s="157"/>
      <c r="NBR175" s="157"/>
      <c r="NBS175" s="157"/>
      <c r="NBT175" s="157"/>
      <c r="NBU175" s="157"/>
      <c r="NBV175" s="157"/>
      <c r="NBW175" s="157"/>
      <c r="NBX175" s="157"/>
      <c r="NBY175" s="157"/>
      <c r="NBZ175" s="157"/>
      <c r="NCA175" s="157"/>
      <c r="NCB175" s="157"/>
      <c r="NCC175" s="157"/>
      <c r="NCD175" s="157"/>
      <c r="NCE175" s="157"/>
      <c r="NCF175" s="157"/>
      <c r="NCG175" s="157"/>
      <c r="NCH175" s="157"/>
      <c r="NCI175" s="157"/>
      <c r="NCJ175" s="157"/>
      <c r="NCK175" s="157"/>
      <c r="NCL175" s="157"/>
      <c r="NCM175" s="157"/>
      <c r="NCN175" s="157"/>
      <c r="NCO175" s="157"/>
      <c r="NCP175" s="157"/>
      <c r="NCQ175" s="157"/>
      <c r="NCR175" s="157"/>
      <c r="NCS175" s="157"/>
      <c r="NCT175" s="157"/>
      <c r="NCU175" s="157"/>
      <c r="NCV175" s="157"/>
      <c r="NCW175" s="157"/>
      <c r="NCX175" s="157"/>
      <c r="NCY175" s="157"/>
      <c r="NCZ175" s="157"/>
      <c r="NDA175" s="157"/>
      <c r="NDB175" s="157"/>
      <c r="NDC175" s="157"/>
      <c r="NDD175" s="157"/>
      <c r="NDE175" s="157"/>
      <c r="NDF175" s="157"/>
      <c r="NDG175" s="157"/>
      <c r="NDH175" s="157"/>
      <c r="NDI175" s="157"/>
      <c r="NDJ175" s="157"/>
      <c r="NDK175" s="157"/>
      <c r="NDL175" s="157"/>
      <c r="NDM175" s="157"/>
      <c r="NDN175" s="157"/>
      <c r="NDO175" s="157"/>
      <c r="NDP175" s="157"/>
      <c r="NDQ175" s="157"/>
      <c r="NDR175" s="157"/>
      <c r="NDS175" s="157"/>
      <c r="NDT175" s="157"/>
      <c r="NDU175" s="157"/>
      <c r="NDV175" s="157"/>
      <c r="NDW175" s="157"/>
      <c r="NDX175" s="157"/>
      <c r="NDY175" s="157"/>
      <c r="NDZ175" s="157"/>
      <c r="NEA175" s="157"/>
      <c r="NEB175" s="157"/>
      <c r="NEC175" s="157"/>
      <c r="NED175" s="157"/>
      <c r="NEE175" s="157"/>
      <c r="NEF175" s="157"/>
      <c r="NEG175" s="157"/>
      <c r="NEH175" s="157"/>
      <c r="NEI175" s="157"/>
      <c r="NEJ175" s="157"/>
      <c r="NEK175" s="157"/>
      <c r="NEL175" s="157"/>
      <c r="NEM175" s="157"/>
      <c r="NEN175" s="157"/>
      <c r="NEO175" s="157"/>
      <c r="NEP175" s="157"/>
      <c r="NEQ175" s="157"/>
      <c r="NER175" s="157"/>
      <c r="NES175" s="157"/>
      <c r="NET175" s="157"/>
      <c r="NEU175" s="157"/>
      <c r="NEV175" s="157"/>
      <c r="NEW175" s="157"/>
      <c r="NEX175" s="157"/>
      <c r="NEY175" s="157"/>
      <c r="NEZ175" s="157"/>
      <c r="NFA175" s="157"/>
      <c r="NFB175" s="157"/>
      <c r="NFC175" s="157"/>
      <c r="NFD175" s="157"/>
      <c r="NFE175" s="157"/>
      <c r="NFF175" s="157"/>
      <c r="NFG175" s="157"/>
      <c r="NFH175" s="157"/>
      <c r="NFI175" s="157"/>
      <c r="NFJ175" s="157"/>
      <c r="NFK175" s="157"/>
      <c r="NFL175" s="157"/>
      <c r="NFM175" s="157"/>
      <c r="NFN175" s="157"/>
      <c r="NFO175" s="157"/>
      <c r="NFP175" s="157"/>
      <c r="NFQ175" s="157"/>
      <c r="NFR175" s="157"/>
      <c r="NFS175" s="157"/>
      <c r="NFT175" s="157"/>
      <c r="NFU175" s="157"/>
      <c r="NFV175" s="157"/>
      <c r="NFW175" s="157"/>
      <c r="NFX175" s="157"/>
      <c r="NFY175" s="157"/>
      <c r="NFZ175" s="157"/>
      <c r="NGA175" s="157"/>
      <c r="NGB175" s="157"/>
      <c r="NGC175" s="157"/>
      <c r="NGD175" s="157"/>
      <c r="NGE175" s="157"/>
      <c r="NGF175" s="157"/>
      <c r="NGG175" s="157"/>
      <c r="NGH175" s="157"/>
      <c r="NGI175" s="157"/>
      <c r="NGJ175" s="157"/>
      <c r="NGK175" s="157"/>
      <c r="NGL175" s="157"/>
      <c r="NGM175" s="157"/>
      <c r="NGN175" s="157"/>
      <c r="NGO175" s="157"/>
      <c r="NGP175" s="157"/>
      <c r="NGQ175" s="157"/>
      <c r="NGR175" s="157"/>
      <c r="NGS175" s="157"/>
      <c r="NGT175" s="157"/>
      <c r="NGU175" s="157"/>
      <c r="NGV175" s="157"/>
      <c r="NGW175" s="157"/>
      <c r="NGX175" s="157"/>
      <c r="NGY175" s="157"/>
      <c r="NGZ175" s="157"/>
      <c r="NHA175" s="157"/>
      <c r="NHB175" s="157"/>
      <c r="NHC175" s="157"/>
      <c r="NHD175" s="157"/>
      <c r="NHE175" s="157"/>
      <c r="NHF175" s="157"/>
      <c r="NHG175" s="157"/>
      <c r="NHH175" s="157"/>
      <c r="NHI175" s="157"/>
      <c r="NHJ175" s="157"/>
      <c r="NHK175" s="157"/>
      <c r="NHL175" s="157"/>
      <c r="NHM175" s="157"/>
      <c r="NHN175" s="157"/>
      <c r="NHO175" s="157"/>
      <c r="NHP175" s="157"/>
      <c r="NHQ175" s="157"/>
      <c r="NHR175" s="157"/>
      <c r="NHS175" s="157"/>
      <c r="NHT175" s="157"/>
      <c r="NHU175" s="157"/>
      <c r="NHV175" s="157"/>
      <c r="NHW175" s="157"/>
      <c r="NHX175" s="157"/>
      <c r="NHY175" s="157"/>
      <c r="NHZ175" s="157"/>
      <c r="NIA175" s="157"/>
      <c r="NIB175" s="157"/>
      <c r="NIC175" s="157"/>
      <c r="NID175" s="157"/>
      <c r="NIE175" s="157"/>
      <c r="NIF175" s="157"/>
      <c r="NIG175" s="157"/>
      <c r="NIH175" s="157"/>
      <c r="NII175" s="157"/>
      <c r="NIJ175" s="157"/>
      <c r="NIK175" s="157"/>
      <c r="NIL175" s="157"/>
      <c r="NIM175" s="157"/>
      <c r="NIN175" s="157"/>
      <c r="NIO175" s="157"/>
      <c r="NIP175" s="157"/>
      <c r="NIQ175" s="157"/>
      <c r="NIR175" s="157"/>
      <c r="NIS175" s="157"/>
      <c r="NIT175" s="157"/>
      <c r="NIU175" s="157"/>
      <c r="NIV175" s="157"/>
      <c r="NIW175" s="157"/>
      <c r="NIX175" s="157"/>
      <c r="NIY175" s="157"/>
      <c r="NIZ175" s="157"/>
      <c r="NJA175" s="157"/>
      <c r="NJB175" s="157"/>
      <c r="NJC175" s="157"/>
      <c r="NJD175" s="157"/>
      <c r="NJE175" s="157"/>
      <c r="NJF175" s="157"/>
      <c r="NJG175" s="157"/>
      <c r="NJH175" s="157"/>
      <c r="NJI175" s="157"/>
      <c r="NJJ175" s="157"/>
      <c r="NJK175" s="157"/>
      <c r="NJL175" s="157"/>
      <c r="NJM175" s="157"/>
      <c r="NJN175" s="157"/>
      <c r="NJO175" s="157"/>
      <c r="NJP175" s="157"/>
      <c r="NJQ175" s="157"/>
      <c r="NJR175" s="157"/>
      <c r="NJS175" s="157"/>
      <c r="NJT175" s="157"/>
      <c r="NJU175" s="157"/>
      <c r="NJV175" s="157"/>
      <c r="NJW175" s="157"/>
      <c r="NJX175" s="157"/>
      <c r="NJY175" s="157"/>
      <c r="NJZ175" s="157"/>
      <c r="NKA175" s="157"/>
      <c r="NKB175" s="157"/>
      <c r="NKC175" s="157"/>
      <c r="NKD175" s="157"/>
      <c r="NKE175" s="157"/>
      <c r="NKF175" s="157"/>
      <c r="NKG175" s="157"/>
      <c r="NKH175" s="157"/>
      <c r="NKI175" s="157"/>
      <c r="NKJ175" s="157"/>
      <c r="NKK175" s="157"/>
      <c r="NKL175" s="157"/>
      <c r="NKM175" s="157"/>
      <c r="NKN175" s="157"/>
      <c r="NKO175" s="157"/>
      <c r="NKP175" s="157"/>
      <c r="NKQ175" s="157"/>
      <c r="NKR175" s="157"/>
      <c r="NKS175" s="157"/>
      <c r="NKT175" s="157"/>
      <c r="NKU175" s="157"/>
      <c r="NKV175" s="157"/>
      <c r="NKW175" s="157"/>
      <c r="NKX175" s="157"/>
      <c r="NKY175" s="157"/>
      <c r="NKZ175" s="157"/>
      <c r="NLA175" s="157"/>
      <c r="NLB175" s="157"/>
      <c r="NLC175" s="157"/>
      <c r="NLD175" s="157"/>
      <c r="NLE175" s="157"/>
      <c r="NLF175" s="157"/>
      <c r="NLG175" s="157"/>
      <c r="NLH175" s="157"/>
      <c r="NLI175" s="157"/>
      <c r="NLJ175" s="157"/>
      <c r="NLK175" s="157"/>
      <c r="NLL175" s="157"/>
      <c r="NLM175" s="157"/>
      <c r="NLN175" s="157"/>
      <c r="NLO175" s="157"/>
      <c r="NLP175" s="157"/>
      <c r="NLQ175" s="157"/>
      <c r="NLR175" s="157"/>
      <c r="NLS175" s="157"/>
      <c r="NLT175" s="157"/>
      <c r="NLU175" s="157"/>
      <c r="NLV175" s="157"/>
      <c r="NLW175" s="157"/>
      <c r="NLX175" s="157"/>
      <c r="NLY175" s="157"/>
      <c r="NLZ175" s="157"/>
      <c r="NMA175" s="157"/>
      <c r="NMB175" s="157"/>
      <c r="NMC175" s="157"/>
      <c r="NMD175" s="157"/>
      <c r="NME175" s="157"/>
      <c r="NMF175" s="157"/>
      <c r="NMG175" s="157"/>
      <c r="NMH175" s="157"/>
      <c r="NMI175" s="157"/>
      <c r="NMJ175" s="157"/>
      <c r="NMK175" s="157"/>
      <c r="NML175" s="157"/>
      <c r="NMM175" s="157"/>
      <c r="NMN175" s="157"/>
      <c r="NMO175" s="157"/>
      <c r="NMP175" s="157"/>
      <c r="NMQ175" s="157"/>
      <c r="NMR175" s="157"/>
      <c r="NMS175" s="157"/>
      <c r="NMT175" s="157"/>
      <c r="NMU175" s="157"/>
      <c r="NMV175" s="157"/>
      <c r="NMW175" s="157"/>
      <c r="NMX175" s="157"/>
      <c r="NMY175" s="157"/>
      <c r="NMZ175" s="157"/>
      <c r="NNA175" s="157"/>
      <c r="NNB175" s="157"/>
      <c r="NNC175" s="157"/>
      <c r="NND175" s="157"/>
      <c r="NNE175" s="157"/>
      <c r="NNF175" s="157"/>
      <c r="NNG175" s="157"/>
      <c r="NNH175" s="157"/>
      <c r="NNI175" s="157"/>
      <c r="NNJ175" s="157"/>
      <c r="NNK175" s="157"/>
      <c r="NNL175" s="157"/>
      <c r="NNM175" s="157"/>
      <c r="NNN175" s="157"/>
      <c r="NNO175" s="157"/>
      <c r="NNP175" s="157"/>
      <c r="NNQ175" s="157"/>
      <c r="NNR175" s="157"/>
      <c r="NNS175" s="157"/>
      <c r="NNT175" s="157"/>
      <c r="NNU175" s="157"/>
      <c r="NNV175" s="157"/>
      <c r="NNW175" s="157"/>
      <c r="NNX175" s="157"/>
      <c r="NNY175" s="157"/>
      <c r="NNZ175" s="157"/>
      <c r="NOA175" s="157"/>
      <c r="NOB175" s="157"/>
      <c r="NOC175" s="157"/>
      <c r="NOD175" s="157"/>
      <c r="NOE175" s="157"/>
      <c r="NOF175" s="157"/>
      <c r="NOG175" s="157"/>
      <c r="NOH175" s="157"/>
      <c r="NOI175" s="157"/>
      <c r="NOJ175" s="157"/>
      <c r="NOK175" s="157"/>
      <c r="NOL175" s="157"/>
      <c r="NOM175" s="157"/>
      <c r="NON175" s="157"/>
      <c r="NOO175" s="157"/>
      <c r="NOP175" s="157"/>
      <c r="NOQ175" s="157"/>
      <c r="NOR175" s="157"/>
      <c r="NOS175" s="157"/>
      <c r="NOT175" s="157"/>
      <c r="NOU175" s="157"/>
      <c r="NOV175" s="157"/>
      <c r="NOW175" s="157"/>
      <c r="NOX175" s="157"/>
      <c r="NOY175" s="157"/>
      <c r="NOZ175" s="157"/>
      <c r="NPA175" s="157"/>
      <c r="NPB175" s="157"/>
      <c r="NPC175" s="157"/>
      <c r="NPD175" s="157"/>
      <c r="NPE175" s="157"/>
      <c r="NPF175" s="157"/>
      <c r="NPG175" s="157"/>
      <c r="NPH175" s="157"/>
      <c r="NPI175" s="157"/>
      <c r="NPJ175" s="157"/>
      <c r="NPK175" s="157"/>
      <c r="NPL175" s="157"/>
      <c r="NPM175" s="157"/>
      <c r="NPN175" s="157"/>
      <c r="NPO175" s="157"/>
      <c r="NPP175" s="157"/>
      <c r="NPQ175" s="157"/>
      <c r="NPR175" s="157"/>
      <c r="NPS175" s="157"/>
      <c r="NPT175" s="157"/>
      <c r="NPU175" s="157"/>
      <c r="NPV175" s="157"/>
      <c r="NPW175" s="157"/>
      <c r="NPX175" s="157"/>
      <c r="NPY175" s="157"/>
      <c r="NPZ175" s="157"/>
      <c r="NQA175" s="157"/>
      <c r="NQB175" s="157"/>
      <c r="NQC175" s="157"/>
      <c r="NQD175" s="157"/>
      <c r="NQE175" s="157"/>
      <c r="NQF175" s="157"/>
      <c r="NQG175" s="157"/>
      <c r="NQH175" s="157"/>
      <c r="NQI175" s="157"/>
      <c r="NQJ175" s="157"/>
      <c r="NQK175" s="157"/>
      <c r="NQL175" s="157"/>
      <c r="NQM175" s="157"/>
      <c r="NQN175" s="157"/>
      <c r="NQO175" s="157"/>
      <c r="NQP175" s="157"/>
      <c r="NQQ175" s="157"/>
      <c r="NQR175" s="157"/>
      <c r="NQS175" s="157"/>
      <c r="NQT175" s="157"/>
      <c r="NQU175" s="157"/>
      <c r="NQV175" s="157"/>
      <c r="NQW175" s="157"/>
      <c r="NQX175" s="157"/>
      <c r="NQY175" s="157"/>
      <c r="NQZ175" s="157"/>
      <c r="NRA175" s="157"/>
      <c r="NRB175" s="157"/>
      <c r="NRC175" s="157"/>
      <c r="NRD175" s="157"/>
      <c r="NRE175" s="157"/>
      <c r="NRF175" s="157"/>
      <c r="NRG175" s="157"/>
      <c r="NRH175" s="157"/>
      <c r="NRI175" s="157"/>
      <c r="NRJ175" s="157"/>
      <c r="NRK175" s="157"/>
      <c r="NRL175" s="157"/>
      <c r="NRM175" s="157"/>
      <c r="NRN175" s="157"/>
      <c r="NRO175" s="157"/>
      <c r="NRP175" s="157"/>
      <c r="NRQ175" s="157"/>
      <c r="NRR175" s="157"/>
      <c r="NRS175" s="157"/>
      <c r="NRT175" s="157"/>
      <c r="NRU175" s="157"/>
      <c r="NRV175" s="157"/>
      <c r="NRW175" s="157"/>
      <c r="NRX175" s="157"/>
      <c r="NRY175" s="157"/>
      <c r="NRZ175" s="157"/>
      <c r="NSA175" s="157"/>
      <c r="NSB175" s="157"/>
      <c r="NSC175" s="157"/>
      <c r="NSD175" s="157"/>
      <c r="NSE175" s="157"/>
      <c r="NSF175" s="157"/>
      <c r="NSG175" s="157"/>
      <c r="NSH175" s="157"/>
      <c r="NSI175" s="157"/>
      <c r="NSJ175" s="157"/>
      <c r="NSK175" s="157"/>
      <c r="NSL175" s="157"/>
      <c r="NSM175" s="157"/>
      <c r="NSN175" s="157"/>
      <c r="NSO175" s="157"/>
      <c r="NSP175" s="157"/>
      <c r="NSQ175" s="157"/>
      <c r="NSR175" s="157"/>
      <c r="NSS175" s="157"/>
      <c r="NST175" s="157"/>
      <c r="NSU175" s="157"/>
      <c r="NSV175" s="157"/>
      <c r="NSW175" s="157"/>
      <c r="NSX175" s="157"/>
      <c r="NSY175" s="157"/>
      <c r="NSZ175" s="157"/>
      <c r="NTA175" s="157"/>
      <c r="NTB175" s="157"/>
      <c r="NTC175" s="157"/>
      <c r="NTD175" s="157"/>
      <c r="NTE175" s="157"/>
      <c r="NTF175" s="157"/>
      <c r="NTG175" s="157"/>
      <c r="NTH175" s="157"/>
      <c r="NTI175" s="157"/>
      <c r="NTJ175" s="157"/>
      <c r="NTK175" s="157"/>
      <c r="NTL175" s="157"/>
      <c r="NTM175" s="157"/>
      <c r="NTN175" s="157"/>
      <c r="NTO175" s="157"/>
      <c r="NTP175" s="157"/>
      <c r="NTQ175" s="157"/>
      <c r="NTR175" s="157"/>
      <c r="NTS175" s="157"/>
      <c r="NTT175" s="157"/>
      <c r="NTU175" s="157"/>
      <c r="NTV175" s="157"/>
      <c r="NTW175" s="157"/>
      <c r="NTX175" s="157"/>
      <c r="NTY175" s="157"/>
      <c r="NTZ175" s="157"/>
      <c r="NUA175" s="157"/>
      <c r="NUB175" s="157"/>
      <c r="NUC175" s="157"/>
      <c r="NUD175" s="157"/>
      <c r="NUE175" s="157"/>
      <c r="NUF175" s="157"/>
      <c r="NUG175" s="157"/>
      <c r="NUH175" s="157"/>
      <c r="NUI175" s="157"/>
      <c r="NUJ175" s="157"/>
      <c r="NUK175" s="157"/>
      <c r="NUL175" s="157"/>
      <c r="NUM175" s="157"/>
      <c r="NUN175" s="157"/>
      <c r="NUO175" s="157"/>
      <c r="NUP175" s="157"/>
      <c r="NUQ175" s="157"/>
      <c r="NUR175" s="157"/>
      <c r="NUS175" s="157"/>
      <c r="NUT175" s="157"/>
      <c r="NUU175" s="157"/>
      <c r="NUV175" s="157"/>
      <c r="NUW175" s="157"/>
      <c r="NUX175" s="157"/>
      <c r="NUY175" s="157"/>
      <c r="NUZ175" s="157"/>
      <c r="NVA175" s="157"/>
      <c r="NVB175" s="157"/>
      <c r="NVC175" s="157"/>
      <c r="NVD175" s="157"/>
      <c r="NVE175" s="157"/>
      <c r="NVF175" s="157"/>
      <c r="NVG175" s="157"/>
      <c r="NVH175" s="157"/>
      <c r="NVI175" s="157"/>
      <c r="NVJ175" s="157"/>
      <c r="NVK175" s="157"/>
      <c r="NVL175" s="157"/>
      <c r="NVM175" s="157"/>
      <c r="NVN175" s="157"/>
      <c r="NVO175" s="157"/>
      <c r="NVP175" s="157"/>
      <c r="NVQ175" s="157"/>
      <c r="NVR175" s="157"/>
      <c r="NVS175" s="157"/>
      <c r="NVT175" s="157"/>
      <c r="NVU175" s="157"/>
      <c r="NVV175" s="157"/>
      <c r="NVW175" s="157"/>
      <c r="NVX175" s="157"/>
      <c r="NVY175" s="157"/>
      <c r="NVZ175" s="157"/>
      <c r="NWA175" s="157"/>
      <c r="NWB175" s="157"/>
      <c r="NWC175" s="157"/>
      <c r="NWD175" s="157"/>
      <c r="NWE175" s="157"/>
      <c r="NWF175" s="157"/>
      <c r="NWG175" s="157"/>
      <c r="NWH175" s="157"/>
      <c r="NWI175" s="157"/>
      <c r="NWJ175" s="157"/>
      <c r="NWK175" s="157"/>
      <c r="NWL175" s="157"/>
      <c r="NWM175" s="157"/>
      <c r="NWN175" s="157"/>
      <c r="NWO175" s="157"/>
      <c r="NWP175" s="157"/>
      <c r="NWQ175" s="157"/>
      <c r="NWR175" s="157"/>
      <c r="NWS175" s="157"/>
      <c r="NWT175" s="157"/>
      <c r="NWU175" s="157"/>
      <c r="NWV175" s="157"/>
      <c r="NWW175" s="157"/>
      <c r="NWX175" s="157"/>
      <c r="NWY175" s="157"/>
      <c r="NWZ175" s="157"/>
      <c r="NXA175" s="157"/>
      <c r="NXB175" s="157"/>
      <c r="NXC175" s="157"/>
      <c r="NXD175" s="157"/>
      <c r="NXE175" s="157"/>
      <c r="NXF175" s="157"/>
      <c r="NXG175" s="157"/>
      <c r="NXH175" s="157"/>
      <c r="NXI175" s="157"/>
      <c r="NXJ175" s="157"/>
      <c r="NXK175" s="157"/>
      <c r="NXL175" s="157"/>
      <c r="NXM175" s="157"/>
      <c r="NXN175" s="157"/>
      <c r="NXO175" s="157"/>
      <c r="NXP175" s="157"/>
      <c r="NXQ175" s="157"/>
      <c r="NXR175" s="157"/>
      <c r="NXS175" s="157"/>
      <c r="NXT175" s="157"/>
      <c r="NXU175" s="157"/>
      <c r="NXV175" s="157"/>
      <c r="NXW175" s="157"/>
      <c r="NXX175" s="157"/>
      <c r="NXY175" s="157"/>
      <c r="NXZ175" s="157"/>
      <c r="NYA175" s="157"/>
      <c r="NYB175" s="157"/>
      <c r="NYC175" s="157"/>
      <c r="NYD175" s="157"/>
      <c r="NYE175" s="157"/>
      <c r="NYF175" s="157"/>
      <c r="NYG175" s="157"/>
      <c r="NYH175" s="157"/>
      <c r="NYI175" s="157"/>
      <c r="NYJ175" s="157"/>
      <c r="NYK175" s="157"/>
      <c r="NYL175" s="157"/>
      <c r="NYM175" s="157"/>
      <c r="NYN175" s="157"/>
      <c r="NYO175" s="157"/>
      <c r="NYP175" s="157"/>
      <c r="NYQ175" s="157"/>
      <c r="NYR175" s="157"/>
      <c r="NYS175" s="157"/>
      <c r="NYT175" s="157"/>
      <c r="NYU175" s="157"/>
      <c r="NYV175" s="157"/>
      <c r="NYW175" s="157"/>
      <c r="NYX175" s="157"/>
      <c r="NYY175" s="157"/>
      <c r="NYZ175" s="157"/>
      <c r="NZA175" s="157"/>
      <c r="NZB175" s="157"/>
      <c r="NZC175" s="157"/>
      <c r="NZD175" s="157"/>
      <c r="NZE175" s="157"/>
      <c r="NZF175" s="157"/>
      <c r="NZG175" s="157"/>
      <c r="NZH175" s="157"/>
      <c r="NZI175" s="157"/>
      <c r="NZJ175" s="157"/>
      <c r="NZK175" s="157"/>
      <c r="NZL175" s="157"/>
      <c r="NZM175" s="157"/>
      <c r="NZN175" s="157"/>
      <c r="NZO175" s="157"/>
      <c r="NZP175" s="157"/>
      <c r="NZQ175" s="157"/>
      <c r="NZR175" s="157"/>
      <c r="NZS175" s="157"/>
      <c r="NZT175" s="157"/>
      <c r="NZU175" s="157"/>
      <c r="NZV175" s="157"/>
      <c r="NZW175" s="157"/>
      <c r="NZX175" s="157"/>
      <c r="NZY175" s="157"/>
      <c r="NZZ175" s="157"/>
      <c r="OAA175" s="157"/>
      <c r="OAB175" s="157"/>
      <c r="OAC175" s="157"/>
      <c r="OAD175" s="157"/>
      <c r="OAE175" s="157"/>
      <c r="OAF175" s="157"/>
      <c r="OAG175" s="157"/>
      <c r="OAH175" s="157"/>
      <c r="OAI175" s="157"/>
      <c r="OAJ175" s="157"/>
      <c r="OAK175" s="157"/>
      <c r="OAL175" s="157"/>
      <c r="OAM175" s="157"/>
      <c r="OAN175" s="157"/>
      <c r="OAO175" s="157"/>
      <c r="OAP175" s="157"/>
      <c r="OAQ175" s="157"/>
      <c r="OAR175" s="157"/>
      <c r="OAS175" s="157"/>
      <c r="OAT175" s="157"/>
      <c r="OAU175" s="157"/>
      <c r="OAV175" s="157"/>
      <c r="OAW175" s="157"/>
      <c r="OAX175" s="157"/>
      <c r="OAY175" s="157"/>
      <c r="OAZ175" s="157"/>
      <c r="OBA175" s="157"/>
      <c r="OBB175" s="157"/>
      <c r="OBC175" s="157"/>
      <c r="OBD175" s="157"/>
      <c r="OBE175" s="157"/>
      <c r="OBF175" s="157"/>
      <c r="OBG175" s="157"/>
      <c r="OBH175" s="157"/>
      <c r="OBI175" s="157"/>
      <c r="OBJ175" s="157"/>
      <c r="OBK175" s="157"/>
      <c r="OBL175" s="157"/>
      <c r="OBM175" s="157"/>
      <c r="OBN175" s="157"/>
      <c r="OBO175" s="157"/>
      <c r="OBP175" s="157"/>
      <c r="OBQ175" s="157"/>
      <c r="OBR175" s="157"/>
      <c r="OBS175" s="157"/>
      <c r="OBT175" s="157"/>
      <c r="OBU175" s="157"/>
      <c r="OBV175" s="157"/>
      <c r="OBW175" s="157"/>
      <c r="OBX175" s="157"/>
      <c r="OBY175" s="157"/>
      <c r="OBZ175" s="157"/>
      <c r="OCA175" s="157"/>
      <c r="OCB175" s="157"/>
      <c r="OCC175" s="157"/>
      <c r="OCD175" s="157"/>
      <c r="OCE175" s="157"/>
      <c r="OCF175" s="157"/>
      <c r="OCG175" s="157"/>
      <c r="OCH175" s="157"/>
      <c r="OCI175" s="157"/>
      <c r="OCJ175" s="157"/>
      <c r="OCK175" s="157"/>
      <c r="OCL175" s="157"/>
      <c r="OCM175" s="157"/>
      <c r="OCN175" s="157"/>
      <c r="OCO175" s="157"/>
      <c r="OCP175" s="157"/>
      <c r="OCQ175" s="157"/>
      <c r="OCR175" s="157"/>
      <c r="OCS175" s="157"/>
      <c r="OCT175" s="157"/>
      <c r="OCU175" s="157"/>
      <c r="OCV175" s="157"/>
      <c r="OCW175" s="157"/>
      <c r="OCX175" s="157"/>
      <c r="OCY175" s="157"/>
      <c r="OCZ175" s="157"/>
      <c r="ODA175" s="157"/>
      <c r="ODB175" s="157"/>
      <c r="ODC175" s="157"/>
      <c r="ODD175" s="157"/>
      <c r="ODE175" s="157"/>
      <c r="ODF175" s="157"/>
      <c r="ODG175" s="157"/>
      <c r="ODH175" s="157"/>
      <c r="ODI175" s="157"/>
      <c r="ODJ175" s="157"/>
      <c r="ODK175" s="157"/>
      <c r="ODL175" s="157"/>
      <c r="ODM175" s="157"/>
      <c r="ODN175" s="157"/>
      <c r="ODO175" s="157"/>
      <c r="ODP175" s="157"/>
      <c r="ODQ175" s="157"/>
      <c r="ODR175" s="157"/>
      <c r="ODS175" s="157"/>
      <c r="ODT175" s="157"/>
      <c r="ODU175" s="157"/>
      <c r="ODV175" s="157"/>
      <c r="ODW175" s="157"/>
      <c r="ODX175" s="157"/>
      <c r="ODY175" s="157"/>
      <c r="ODZ175" s="157"/>
      <c r="OEA175" s="157"/>
      <c r="OEB175" s="157"/>
      <c r="OEC175" s="157"/>
      <c r="OED175" s="157"/>
      <c r="OEE175" s="157"/>
      <c r="OEF175" s="157"/>
      <c r="OEG175" s="157"/>
      <c r="OEH175" s="157"/>
      <c r="OEI175" s="157"/>
      <c r="OEJ175" s="157"/>
      <c r="OEK175" s="157"/>
      <c r="OEL175" s="157"/>
      <c r="OEM175" s="157"/>
      <c r="OEN175" s="157"/>
      <c r="OEO175" s="157"/>
      <c r="OEP175" s="157"/>
      <c r="OEQ175" s="157"/>
      <c r="OER175" s="157"/>
      <c r="OES175" s="157"/>
      <c r="OET175" s="157"/>
      <c r="OEU175" s="157"/>
      <c r="OEV175" s="157"/>
      <c r="OEW175" s="157"/>
      <c r="OEX175" s="157"/>
      <c r="OEY175" s="157"/>
      <c r="OEZ175" s="157"/>
      <c r="OFA175" s="157"/>
      <c r="OFB175" s="157"/>
      <c r="OFC175" s="157"/>
      <c r="OFD175" s="157"/>
      <c r="OFE175" s="157"/>
      <c r="OFF175" s="157"/>
      <c r="OFG175" s="157"/>
      <c r="OFH175" s="157"/>
      <c r="OFI175" s="157"/>
      <c r="OFJ175" s="157"/>
      <c r="OFK175" s="157"/>
      <c r="OFL175" s="157"/>
      <c r="OFM175" s="157"/>
      <c r="OFN175" s="157"/>
      <c r="OFO175" s="157"/>
      <c r="OFP175" s="157"/>
      <c r="OFQ175" s="157"/>
      <c r="OFR175" s="157"/>
      <c r="OFS175" s="157"/>
      <c r="OFT175" s="157"/>
      <c r="OFU175" s="157"/>
      <c r="OFV175" s="157"/>
      <c r="OFW175" s="157"/>
      <c r="OFX175" s="157"/>
      <c r="OFY175" s="157"/>
      <c r="OFZ175" s="157"/>
      <c r="OGA175" s="157"/>
      <c r="OGB175" s="157"/>
      <c r="OGC175" s="157"/>
      <c r="OGD175" s="157"/>
      <c r="OGE175" s="157"/>
      <c r="OGF175" s="157"/>
      <c r="OGG175" s="157"/>
      <c r="OGH175" s="157"/>
      <c r="OGI175" s="157"/>
      <c r="OGJ175" s="157"/>
      <c r="OGK175" s="157"/>
      <c r="OGL175" s="157"/>
      <c r="OGM175" s="157"/>
      <c r="OGN175" s="157"/>
      <c r="OGO175" s="157"/>
      <c r="OGP175" s="157"/>
      <c r="OGQ175" s="157"/>
      <c r="OGR175" s="157"/>
      <c r="OGS175" s="157"/>
      <c r="OGT175" s="157"/>
      <c r="OGU175" s="157"/>
      <c r="OGV175" s="157"/>
      <c r="OGW175" s="157"/>
      <c r="OGX175" s="157"/>
      <c r="OGY175" s="157"/>
      <c r="OGZ175" s="157"/>
      <c r="OHA175" s="157"/>
      <c r="OHB175" s="157"/>
      <c r="OHC175" s="157"/>
      <c r="OHD175" s="157"/>
      <c r="OHE175" s="157"/>
      <c r="OHF175" s="157"/>
      <c r="OHG175" s="157"/>
      <c r="OHH175" s="157"/>
      <c r="OHI175" s="157"/>
      <c r="OHJ175" s="157"/>
      <c r="OHK175" s="157"/>
      <c r="OHL175" s="157"/>
      <c r="OHM175" s="157"/>
      <c r="OHN175" s="157"/>
      <c r="OHO175" s="157"/>
      <c r="OHP175" s="157"/>
      <c r="OHQ175" s="157"/>
      <c r="OHR175" s="157"/>
      <c r="OHS175" s="157"/>
      <c r="OHT175" s="157"/>
      <c r="OHU175" s="157"/>
      <c r="OHV175" s="157"/>
      <c r="OHW175" s="157"/>
      <c r="OHX175" s="157"/>
      <c r="OHY175" s="157"/>
      <c r="OHZ175" s="157"/>
      <c r="OIA175" s="157"/>
      <c r="OIB175" s="157"/>
      <c r="OIC175" s="157"/>
      <c r="OID175" s="157"/>
      <c r="OIE175" s="157"/>
      <c r="OIF175" s="157"/>
      <c r="OIG175" s="157"/>
      <c r="OIH175" s="157"/>
      <c r="OII175" s="157"/>
      <c r="OIJ175" s="157"/>
      <c r="OIK175" s="157"/>
      <c r="OIL175" s="157"/>
      <c r="OIM175" s="157"/>
      <c r="OIN175" s="157"/>
      <c r="OIO175" s="157"/>
      <c r="OIP175" s="157"/>
      <c r="OIQ175" s="157"/>
      <c r="OIR175" s="157"/>
      <c r="OIS175" s="157"/>
      <c r="OIT175" s="157"/>
      <c r="OIU175" s="157"/>
      <c r="OIV175" s="157"/>
      <c r="OIW175" s="157"/>
      <c r="OIX175" s="157"/>
      <c r="OIY175" s="157"/>
      <c r="OIZ175" s="157"/>
      <c r="OJA175" s="157"/>
      <c r="OJB175" s="157"/>
      <c r="OJC175" s="157"/>
      <c r="OJD175" s="157"/>
      <c r="OJE175" s="157"/>
      <c r="OJF175" s="157"/>
      <c r="OJG175" s="157"/>
      <c r="OJH175" s="157"/>
      <c r="OJI175" s="157"/>
      <c r="OJJ175" s="157"/>
      <c r="OJK175" s="157"/>
      <c r="OJL175" s="157"/>
      <c r="OJM175" s="157"/>
      <c r="OJN175" s="157"/>
      <c r="OJO175" s="157"/>
      <c r="OJP175" s="157"/>
      <c r="OJQ175" s="157"/>
      <c r="OJR175" s="157"/>
      <c r="OJS175" s="157"/>
      <c r="OJT175" s="157"/>
      <c r="OJU175" s="157"/>
      <c r="OJV175" s="157"/>
      <c r="OJW175" s="157"/>
      <c r="OJX175" s="157"/>
      <c r="OJY175" s="157"/>
      <c r="OJZ175" s="157"/>
      <c r="OKA175" s="157"/>
      <c r="OKB175" s="157"/>
      <c r="OKC175" s="157"/>
      <c r="OKD175" s="157"/>
      <c r="OKE175" s="157"/>
      <c r="OKF175" s="157"/>
      <c r="OKG175" s="157"/>
      <c r="OKH175" s="157"/>
      <c r="OKI175" s="157"/>
      <c r="OKJ175" s="157"/>
      <c r="OKK175" s="157"/>
      <c r="OKL175" s="157"/>
      <c r="OKM175" s="157"/>
      <c r="OKN175" s="157"/>
      <c r="OKO175" s="157"/>
      <c r="OKP175" s="157"/>
      <c r="OKQ175" s="157"/>
      <c r="OKR175" s="157"/>
      <c r="OKS175" s="157"/>
      <c r="OKT175" s="157"/>
      <c r="OKU175" s="157"/>
      <c r="OKV175" s="157"/>
      <c r="OKW175" s="157"/>
      <c r="OKX175" s="157"/>
      <c r="OKY175" s="157"/>
      <c r="OKZ175" s="157"/>
      <c r="OLA175" s="157"/>
      <c r="OLB175" s="157"/>
      <c r="OLC175" s="157"/>
      <c r="OLD175" s="157"/>
      <c r="OLE175" s="157"/>
      <c r="OLF175" s="157"/>
      <c r="OLG175" s="157"/>
      <c r="OLH175" s="157"/>
      <c r="OLI175" s="157"/>
      <c r="OLJ175" s="157"/>
      <c r="OLK175" s="157"/>
      <c r="OLL175" s="157"/>
      <c r="OLM175" s="157"/>
      <c r="OLN175" s="157"/>
      <c r="OLO175" s="157"/>
      <c r="OLP175" s="157"/>
      <c r="OLQ175" s="157"/>
      <c r="OLR175" s="157"/>
      <c r="OLS175" s="157"/>
      <c r="OLT175" s="157"/>
      <c r="OLU175" s="157"/>
      <c r="OLV175" s="157"/>
      <c r="OLW175" s="157"/>
      <c r="OLX175" s="157"/>
      <c r="OLY175" s="157"/>
      <c r="OLZ175" s="157"/>
      <c r="OMA175" s="157"/>
      <c r="OMB175" s="157"/>
      <c r="OMC175" s="157"/>
      <c r="OMD175" s="157"/>
      <c r="OME175" s="157"/>
      <c r="OMF175" s="157"/>
      <c r="OMG175" s="157"/>
      <c r="OMH175" s="157"/>
      <c r="OMI175" s="157"/>
      <c r="OMJ175" s="157"/>
      <c r="OMK175" s="157"/>
      <c r="OML175" s="157"/>
      <c r="OMM175" s="157"/>
      <c r="OMN175" s="157"/>
      <c r="OMO175" s="157"/>
      <c r="OMP175" s="157"/>
      <c r="OMQ175" s="157"/>
      <c r="OMR175" s="157"/>
      <c r="OMS175" s="157"/>
      <c r="OMT175" s="157"/>
      <c r="OMU175" s="157"/>
      <c r="OMV175" s="157"/>
      <c r="OMW175" s="157"/>
      <c r="OMX175" s="157"/>
      <c r="OMY175" s="157"/>
      <c r="OMZ175" s="157"/>
      <c r="ONA175" s="157"/>
      <c r="ONB175" s="157"/>
      <c r="ONC175" s="157"/>
      <c r="OND175" s="157"/>
      <c r="ONE175" s="157"/>
      <c r="ONF175" s="157"/>
      <c r="ONG175" s="157"/>
      <c r="ONH175" s="157"/>
      <c r="ONI175" s="157"/>
      <c r="ONJ175" s="157"/>
      <c r="ONK175" s="157"/>
      <c r="ONL175" s="157"/>
      <c r="ONM175" s="157"/>
      <c r="ONN175" s="157"/>
      <c r="ONO175" s="157"/>
      <c r="ONP175" s="157"/>
      <c r="ONQ175" s="157"/>
      <c r="ONR175" s="157"/>
      <c r="ONS175" s="157"/>
      <c r="ONT175" s="157"/>
      <c r="ONU175" s="157"/>
      <c r="ONV175" s="157"/>
      <c r="ONW175" s="157"/>
      <c r="ONX175" s="157"/>
      <c r="ONY175" s="157"/>
      <c r="ONZ175" s="157"/>
      <c r="OOA175" s="157"/>
      <c r="OOB175" s="157"/>
      <c r="OOC175" s="157"/>
      <c r="OOD175" s="157"/>
      <c r="OOE175" s="157"/>
      <c r="OOF175" s="157"/>
      <c r="OOG175" s="157"/>
      <c r="OOH175" s="157"/>
      <c r="OOI175" s="157"/>
      <c r="OOJ175" s="157"/>
      <c r="OOK175" s="157"/>
      <c r="OOL175" s="157"/>
      <c r="OOM175" s="157"/>
      <c r="OON175" s="157"/>
      <c r="OOO175" s="157"/>
      <c r="OOP175" s="157"/>
      <c r="OOQ175" s="157"/>
      <c r="OOR175" s="157"/>
      <c r="OOS175" s="157"/>
      <c r="OOT175" s="157"/>
      <c r="OOU175" s="157"/>
      <c r="OOV175" s="157"/>
      <c r="OOW175" s="157"/>
      <c r="OOX175" s="157"/>
      <c r="OOY175" s="157"/>
      <c r="OOZ175" s="157"/>
      <c r="OPA175" s="157"/>
      <c r="OPB175" s="157"/>
      <c r="OPC175" s="157"/>
      <c r="OPD175" s="157"/>
      <c r="OPE175" s="157"/>
      <c r="OPF175" s="157"/>
      <c r="OPG175" s="157"/>
      <c r="OPH175" s="157"/>
      <c r="OPI175" s="157"/>
      <c r="OPJ175" s="157"/>
      <c r="OPK175" s="157"/>
      <c r="OPL175" s="157"/>
      <c r="OPM175" s="157"/>
      <c r="OPN175" s="157"/>
      <c r="OPO175" s="157"/>
      <c r="OPP175" s="157"/>
      <c r="OPQ175" s="157"/>
      <c r="OPR175" s="157"/>
      <c r="OPS175" s="157"/>
      <c r="OPT175" s="157"/>
      <c r="OPU175" s="157"/>
      <c r="OPV175" s="157"/>
      <c r="OPW175" s="157"/>
      <c r="OPX175" s="157"/>
      <c r="OPY175" s="157"/>
      <c r="OPZ175" s="157"/>
      <c r="OQA175" s="157"/>
      <c r="OQB175" s="157"/>
      <c r="OQC175" s="157"/>
      <c r="OQD175" s="157"/>
      <c r="OQE175" s="157"/>
      <c r="OQF175" s="157"/>
      <c r="OQG175" s="157"/>
      <c r="OQH175" s="157"/>
      <c r="OQI175" s="157"/>
      <c r="OQJ175" s="157"/>
      <c r="OQK175" s="157"/>
      <c r="OQL175" s="157"/>
      <c r="OQM175" s="157"/>
      <c r="OQN175" s="157"/>
      <c r="OQO175" s="157"/>
      <c r="OQP175" s="157"/>
      <c r="OQQ175" s="157"/>
      <c r="OQR175" s="157"/>
      <c r="OQS175" s="157"/>
      <c r="OQT175" s="157"/>
      <c r="OQU175" s="157"/>
      <c r="OQV175" s="157"/>
      <c r="OQW175" s="157"/>
      <c r="OQX175" s="157"/>
      <c r="OQY175" s="157"/>
      <c r="OQZ175" s="157"/>
      <c r="ORA175" s="157"/>
      <c r="ORB175" s="157"/>
      <c r="ORC175" s="157"/>
      <c r="ORD175" s="157"/>
      <c r="ORE175" s="157"/>
      <c r="ORF175" s="157"/>
      <c r="ORG175" s="157"/>
      <c r="ORH175" s="157"/>
      <c r="ORI175" s="157"/>
      <c r="ORJ175" s="157"/>
      <c r="ORK175" s="157"/>
      <c r="ORL175" s="157"/>
      <c r="ORM175" s="157"/>
      <c r="ORN175" s="157"/>
      <c r="ORO175" s="157"/>
      <c r="ORP175" s="157"/>
      <c r="ORQ175" s="157"/>
      <c r="ORR175" s="157"/>
      <c r="ORS175" s="157"/>
      <c r="ORT175" s="157"/>
      <c r="ORU175" s="157"/>
      <c r="ORV175" s="157"/>
      <c r="ORW175" s="157"/>
      <c r="ORX175" s="157"/>
      <c r="ORY175" s="157"/>
      <c r="ORZ175" s="157"/>
      <c r="OSA175" s="157"/>
      <c r="OSB175" s="157"/>
      <c r="OSC175" s="157"/>
      <c r="OSD175" s="157"/>
      <c r="OSE175" s="157"/>
      <c r="OSF175" s="157"/>
      <c r="OSG175" s="157"/>
      <c r="OSH175" s="157"/>
      <c r="OSI175" s="157"/>
      <c r="OSJ175" s="157"/>
      <c r="OSK175" s="157"/>
      <c r="OSL175" s="157"/>
      <c r="OSM175" s="157"/>
      <c r="OSN175" s="157"/>
      <c r="OSO175" s="157"/>
      <c r="OSP175" s="157"/>
      <c r="OSQ175" s="157"/>
      <c r="OSR175" s="157"/>
      <c r="OSS175" s="157"/>
      <c r="OST175" s="157"/>
      <c r="OSU175" s="157"/>
      <c r="OSV175" s="157"/>
      <c r="OSW175" s="157"/>
      <c r="OSX175" s="157"/>
      <c r="OSY175" s="157"/>
      <c r="OSZ175" s="157"/>
      <c r="OTA175" s="157"/>
      <c r="OTB175" s="157"/>
      <c r="OTC175" s="157"/>
      <c r="OTD175" s="157"/>
      <c r="OTE175" s="157"/>
      <c r="OTF175" s="157"/>
      <c r="OTG175" s="157"/>
      <c r="OTH175" s="157"/>
      <c r="OTI175" s="157"/>
      <c r="OTJ175" s="157"/>
      <c r="OTK175" s="157"/>
      <c r="OTL175" s="157"/>
      <c r="OTM175" s="157"/>
      <c r="OTN175" s="157"/>
      <c r="OTO175" s="157"/>
      <c r="OTP175" s="157"/>
      <c r="OTQ175" s="157"/>
      <c r="OTR175" s="157"/>
      <c r="OTS175" s="157"/>
      <c r="OTT175" s="157"/>
      <c r="OTU175" s="157"/>
      <c r="OTV175" s="157"/>
      <c r="OTW175" s="157"/>
      <c r="OTX175" s="157"/>
      <c r="OTY175" s="157"/>
      <c r="OTZ175" s="157"/>
      <c r="OUA175" s="157"/>
      <c r="OUB175" s="157"/>
      <c r="OUC175" s="157"/>
      <c r="OUD175" s="157"/>
      <c r="OUE175" s="157"/>
      <c r="OUF175" s="157"/>
      <c r="OUG175" s="157"/>
      <c r="OUH175" s="157"/>
      <c r="OUI175" s="157"/>
      <c r="OUJ175" s="157"/>
      <c r="OUK175" s="157"/>
      <c r="OUL175" s="157"/>
      <c r="OUM175" s="157"/>
      <c r="OUN175" s="157"/>
      <c r="OUO175" s="157"/>
      <c r="OUP175" s="157"/>
      <c r="OUQ175" s="157"/>
      <c r="OUR175" s="157"/>
      <c r="OUS175" s="157"/>
      <c r="OUT175" s="157"/>
      <c r="OUU175" s="157"/>
      <c r="OUV175" s="157"/>
      <c r="OUW175" s="157"/>
      <c r="OUX175" s="157"/>
      <c r="OUY175" s="157"/>
      <c r="OUZ175" s="157"/>
      <c r="OVA175" s="157"/>
      <c r="OVB175" s="157"/>
      <c r="OVC175" s="157"/>
      <c r="OVD175" s="157"/>
      <c r="OVE175" s="157"/>
      <c r="OVF175" s="157"/>
      <c r="OVG175" s="157"/>
      <c r="OVH175" s="157"/>
      <c r="OVI175" s="157"/>
      <c r="OVJ175" s="157"/>
      <c r="OVK175" s="157"/>
      <c r="OVL175" s="157"/>
      <c r="OVM175" s="157"/>
      <c r="OVN175" s="157"/>
      <c r="OVO175" s="157"/>
      <c r="OVP175" s="157"/>
      <c r="OVQ175" s="157"/>
      <c r="OVR175" s="157"/>
      <c r="OVS175" s="157"/>
      <c r="OVT175" s="157"/>
      <c r="OVU175" s="157"/>
      <c r="OVV175" s="157"/>
      <c r="OVW175" s="157"/>
      <c r="OVX175" s="157"/>
      <c r="OVY175" s="157"/>
      <c r="OVZ175" s="157"/>
      <c r="OWA175" s="157"/>
      <c r="OWB175" s="157"/>
      <c r="OWC175" s="157"/>
      <c r="OWD175" s="157"/>
      <c r="OWE175" s="157"/>
      <c r="OWF175" s="157"/>
      <c r="OWG175" s="157"/>
      <c r="OWH175" s="157"/>
      <c r="OWI175" s="157"/>
      <c r="OWJ175" s="157"/>
      <c r="OWK175" s="157"/>
      <c r="OWL175" s="157"/>
      <c r="OWM175" s="157"/>
      <c r="OWN175" s="157"/>
      <c r="OWO175" s="157"/>
      <c r="OWP175" s="157"/>
      <c r="OWQ175" s="157"/>
      <c r="OWR175" s="157"/>
      <c r="OWS175" s="157"/>
      <c r="OWT175" s="157"/>
      <c r="OWU175" s="157"/>
      <c r="OWV175" s="157"/>
      <c r="OWW175" s="157"/>
      <c r="OWX175" s="157"/>
      <c r="OWY175" s="157"/>
      <c r="OWZ175" s="157"/>
      <c r="OXA175" s="157"/>
      <c r="OXB175" s="157"/>
      <c r="OXC175" s="157"/>
      <c r="OXD175" s="157"/>
      <c r="OXE175" s="157"/>
      <c r="OXF175" s="157"/>
      <c r="OXG175" s="157"/>
      <c r="OXH175" s="157"/>
      <c r="OXI175" s="157"/>
      <c r="OXJ175" s="157"/>
      <c r="OXK175" s="157"/>
      <c r="OXL175" s="157"/>
      <c r="OXM175" s="157"/>
      <c r="OXN175" s="157"/>
      <c r="OXO175" s="157"/>
      <c r="OXP175" s="157"/>
      <c r="OXQ175" s="157"/>
      <c r="OXR175" s="157"/>
      <c r="OXS175" s="157"/>
      <c r="OXT175" s="157"/>
      <c r="OXU175" s="157"/>
      <c r="OXV175" s="157"/>
      <c r="OXW175" s="157"/>
      <c r="OXX175" s="157"/>
      <c r="OXY175" s="157"/>
      <c r="OXZ175" s="157"/>
      <c r="OYA175" s="157"/>
      <c r="OYB175" s="157"/>
      <c r="OYC175" s="157"/>
      <c r="OYD175" s="157"/>
      <c r="OYE175" s="157"/>
      <c r="OYF175" s="157"/>
      <c r="OYG175" s="157"/>
      <c r="OYH175" s="157"/>
      <c r="OYI175" s="157"/>
      <c r="OYJ175" s="157"/>
      <c r="OYK175" s="157"/>
      <c r="OYL175" s="157"/>
      <c r="OYM175" s="157"/>
      <c r="OYN175" s="157"/>
      <c r="OYO175" s="157"/>
      <c r="OYP175" s="157"/>
      <c r="OYQ175" s="157"/>
      <c r="OYR175" s="157"/>
      <c r="OYS175" s="157"/>
      <c r="OYT175" s="157"/>
      <c r="OYU175" s="157"/>
      <c r="OYV175" s="157"/>
      <c r="OYW175" s="157"/>
      <c r="OYX175" s="157"/>
      <c r="OYY175" s="157"/>
      <c r="OYZ175" s="157"/>
      <c r="OZA175" s="157"/>
      <c r="OZB175" s="157"/>
      <c r="OZC175" s="157"/>
      <c r="OZD175" s="157"/>
      <c r="OZE175" s="157"/>
      <c r="OZF175" s="157"/>
      <c r="OZG175" s="157"/>
      <c r="OZH175" s="157"/>
      <c r="OZI175" s="157"/>
      <c r="OZJ175" s="157"/>
      <c r="OZK175" s="157"/>
      <c r="OZL175" s="157"/>
      <c r="OZM175" s="157"/>
      <c r="OZN175" s="157"/>
      <c r="OZO175" s="157"/>
      <c r="OZP175" s="157"/>
      <c r="OZQ175" s="157"/>
      <c r="OZR175" s="157"/>
      <c r="OZS175" s="157"/>
      <c r="OZT175" s="157"/>
      <c r="OZU175" s="157"/>
      <c r="OZV175" s="157"/>
      <c r="OZW175" s="157"/>
      <c r="OZX175" s="157"/>
      <c r="OZY175" s="157"/>
      <c r="OZZ175" s="157"/>
      <c r="PAA175" s="157"/>
      <c r="PAB175" s="157"/>
      <c r="PAC175" s="157"/>
      <c r="PAD175" s="157"/>
      <c r="PAE175" s="157"/>
      <c r="PAF175" s="157"/>
      <c r="PAG175" s="157"/>
      <c r="PAH175" s="157"/>
      <c r="PAI175" s="157"/>
      <c r="PAJ175" s="157"/>
      <c r="PAK175" s="157"/>
      <c r="PAL175" s="157"/>
      <c r="PAM175" s="157"/>
      <c r="PAN175" s="157"/>
      <c r="PAO175" s="157"/>
      <c r="PAP175" s="157"/>
      <c r="PAQ175" s="157"/>
      <c r="PAR175" s="157"/>
      <c r="PAS175" s="157"/>
      <c r="PAT175" s="157"/>
      <c r="PAU175" s="157"/>
      <c r="PAV175" s="157"/>
      <c r="PAW175" s="157"/>
      <c r="PAX175" s="157"/>
      <c r="PAY175" s="157"/>
      <c r="PAZ175" s="157"/>
      <c r="PBA175" s="157"/>
      <c r="PBB175" s="157"/>
      <c r="PBC175" s="157"/>
      <c r="PBD175" s="157"/>
      <c r="PBE175" s="157"/>
      <c r="PBF175" s="157"/>
      <c r="PBG175" s="157"/>
      <c r="PBH175" s="157"/>
      <c r="PBI175" s="157"/>
      <c r="PBJ175" s="157"/>
      <c r="PBK175" s="157"/>
      <c r="PBL175" s="157"/>
      <c r="PBM175" s="157"/>
      <c r="PBN175" s="157"/>
      <c r="PBO175" s="157"/>
      <c r="PBP175" s="157"/>
      <c r="PBQ175" s="157"/>
      <c r="PBR175" s="157"/>
      <c r="PBS175" s="157"/>
      <c r="PBT175" s="157"/>
      <c r="PBU175" s="157"/>
      <c r="PBV175" s="157"/>
      <c r="PBW175" s="157"/>
      <c r="PBX175" s="157"/>
      <c r="PBY175" s="157"/>
      <c r="PBZ175" s="157"/>
      <c r="PCA175" s="157"/>
      <c r="PCB175" s="157"/>
      <c r="PCC175" s="157"/>
      <c r="PCD175" s="157"/>
      <c r="PCE175" s="157"/>
      <c r="PCF175" s="157"/>
      <c r="PCG175" s="157"/>
      <c r="PCH175" s="157"/>
      <c r="PCI175" s="157"/>
      <c r="PCJ175" s="157"/>
      <c r="PCK175" s="157"/>
      <c r="PCL175" s="157"/>
      <c r="PCM175" s="157"/>
      <c r="PCN175" s="157"/>
      <c r="PCO175" s="157"/>
      <c r="PCP175" s="157"/>
      <c r="PCQ175" s="157"/>
      <c r="PCR175" s="157"/>
      <c r="PCS175" s="157"/>
      <c r="PCT175" s="157"/>
      <c r="PCU175" s="157"/>
      <c r="PCV175" s="157"/>
      <c r="PCW175" s="157"/>
      <c r="PCX175" s="157"/>
      <c r="PCY175" s="157"/>
      <c r="PCZ175" s="157"/>
      <c r="PDA175" s="157"/>
      <c r="PDB175" s="157"/>
      <c r="PDC175" s="157"/>
      <c r="PDD175" s="157"/>
      <c r="PDE175" s="157"/>
      <c r="PDF175" s="157"/>
      <c r="PDG175" s="157"/>
      <c r="PDH175" s="157"/>
      <c r="PDI175" s="157"/>
      <c r="PDJ175" s="157"/>
      <c r="PDK175" s="157"/>
      <c r="PDL175" s="157"/>
      <c r="PDM175" s="157"/>
      <c r="PDN175" s="157"/>
      <c r="PDO175" s="157"/>
      <c r="PDP175" s="157"/>
      <c r="PDQ175" s="157"/>
      <c r="PDR175" s="157"/>
      <c r="PDS175" s="157"/>
      <c r="PDT175" s="157"/>
      <c r="PDU175" s="157"/>
      <c r="PDV175" s="157"/>
      <c r="PDW175" s="157"/>
      <c r="PDX175" s="157"/>
      <c r="PDY175" s="157"/>
      <c r="PDZ175" s="157"/>
      <c r="PEA175" s="157"/>
      <c r="PEB175" s="157"/>
      <c r="PEC175" s="157"/>
      <c r="PED175" s="157"/>
      <c r="PEE175" s="157"/>
      <c r="PEF175" s="157"/>
      <c r="PEG175" s="157"/>
      <c r="PEH175" s="157"/>
      <c r="PEI175" s="157"/>
      <c r="PEJ175" s="157"/>
      <c r="PEK175" s="157"/>
      <c r="PEL175" s="157"/>
      <c r="PEM175" s="157"/>
      <c r="PEN175" s="157"/>
      <c r="PEO175" s="157"/>
      <c r="PEP175" s="157"/>
      <c r="PEQ175" s="157"/>
      <c r="PER175" s="157"/>
      <c r="PES175" s="157"/>
      <c r="PET175" s="157"/>
      <c r="PEU175" s="157"/>
      <c r="PEV175" s="157"/>
      <c r="PEW175" s="157"/>
      <c r="PEX175" s="157"/>
      <c r="PEY175" s="157"/>
      <c r="PEZ175" s="157"/>
      <c r="PFA175" s="157"/>
      <c r="PFB175" s="157"/>
      <c r="PFC175" s="157"/>
      <c r="PFD175" s="157"/>
      <c r="PFE175" s="157"/>
      <c r="PFF175" s="157"/>
      <c r="PFG175" s="157"/>
      <c r="PFH175" s="157"/>
      <c r="PFI175" s="157"/>
      <c r="PFJ175" s="157"/>
      <c r="PFK175" s="157"/>
      <c r="PFL175" s="157"/>
      <c r="PFM175" s="157"/>
      <c r="PFN175" s="157"/>
      <c r="PFO175" s="157"/>
      <c r="PFP175" s="157"/>
      <c r="PFQ175" s="157"/>
      <c r="PFR175" s="157"/>
      <c r="PFS175" s="157"/>
      <c r="PFT175" s="157"/>
      <c r="PFU175" s="157"/>
      <c r="PFV175" s="157"/>
      <c r="PFW175" s="157"/>
      <c r="PFX175" s="157"/>
      <c r="PFY175" s="157"/>
      <c r="PFZ175" s="157"/>
      <c r="PGA175" s="157"/>
      <c r="PGB175" s="157"/>
      <c r="PGC175" s="157"/>
      <c r="PGD175" s="157"/>
      <c r="PGE175" s="157"/>
      <c r="PGF175" s="157"/>
      <c r="PGG175" s="157"/>
      <c r="PGH175" s="157"/>
      <c r="PGI175" s="157"/>
      <c r="PGJ175" s="157"/>
      <c r="PGK175" s="157"/>
      <c r="PGL175" s="157"/>
      <c r="PGM175" s="157"/>
      <c r="PGN175" s="157"/>
      <c r="PGO175" s="157"/>
      <c r="PGP175" s="157"/>
      <c r="PGQ175" s="157"/>
      <c r="PGR175" s="157"/>
      <c r="PGS175" s="157"/>
      <c r="PGT175" s="157"/>
      <c r="PGU175" s="157"/>
      <c r="PGV175" s="157"/>
      <c r="PGW175" s="157"/>
      <c r="PGX175" s="157"/>
      <c r="PGY175" s="157"/>
      <c r="PGZ175" s="157"/>
      <c r="PHA175" s="157"/>
      <c r="PHB175" s="157"/>
      <c r="PHC175" s="157"/>
      <c r="PHD175" s="157"/>
      <c r="PHE175" s="157"/>
      <c r="PHF175" s="157"/>
      <c r="PHG175" s="157"/>
      <c r="PHH175" s="157"/>
      <c r="PHI175" s="157"/>
      <c r="PHJ175" s="157"/>
      <c r="PHK175" s="157"/>
      <c r="PHL175" s="157"/>
      <c r="PHM175" s="157"/>
      <c r="PHN175" s="157"/>
      <c r="PHO175" s="157"/>
      <c r="PHP175" s="157"/>
      <c r="PHQ175" s="157"/>
      <c r="PHR175" s="157"/>
      <c r="PHS175" s="157"/>
      <c r="PHT175" s="157"/>
      <c r="PHU175" s="157"/>
      <c r="PHV175" s="157"/>
      <c r="PHW175" s="157"/>
      <c r="PHX175" s="157"/>
      <c r="PHY175" s="157"/>
      <c r="PHZ175" s="157"/>
      <c r="PIA175" s="157"/>
      <c r="PIB175" s="157"/>
      <c r="PIC175" s="157"/>
      <c r="PID175" s="157"/>
      <c r="PIE175" s="157"/>
      <c r="PIF175" s="157"/>
      <c r="PIG175" s="157"/>
      <c r="PIH175" s="157"/>
      <c r="PII175" s="157"/>
      <c r="PIJ175" s="157"/>
      <c r="PIK175" s="157"/>
      <c r="PIL175" s="157"/>
      <c r="PIM175" s="157"/>
      <c r="PIN175" s="157"/>
      <c r="PIO175" s="157"/>
      <c r="PIP175" s="157"/>
      <c r="PIQ175" s="157"/>
      <c r="PIR175" s="157"/>
      <c r="PIS175" s="157"/>
      <c r="PIT175" s="157"/>
      <c r="PIU175" s="157"/>
      <c r="PIV175" s="157"/>
      <c r="PIW175" s="157"/>
      <c r="PIX175" s="157"/>
      <c r="PIY175" s="157"/>
      <c r="PIZ175" s="157"/>
      <c r="PJA175" s="157"/>
      <c r="PJB175" s="157"/>
      <c r="PJC175" s="157"/>
      <c r="PJD175" s="157"/>
      <c r="PJE175" s="157"/>
      <c r="PJF175" s="157"/>
      <c r="PJG175" s="157"/>
      <c r="PJH175" s="157"/>
      <c r="PJI175" s="157"/>
      <c r="PJJ175" s="157"/>
      <c r="PJK175" s="157"/>
      <c r="PJL175" s="157"/>
      <c r="PJM175" s="157"/>
      <c r="PJN175" s="157"/>
      <c r="PJO175" s="157"/>
      <c r="PJP175" s="157"/>
      <c r="PJQ175" s="157"/>
      <c r="PJR175" s="157"/>
      <c r="PJS175" s="157"/>
      <c r="PJT175" s="157"/>
      <c r="PJU175" s="157"/>
      <c r="PJV175" s="157"/>
      <c r="PJW175" s="157"/>
      <c r="PJX175" s="157"/>
      <c r="PJY175" s="157"/>
      <c r="PJZ175" s="157"/>
      <c r="PKA175" s="157"/>
      <c r="PKB175" s="157"/>
      <c r="PKC175" s="157"/>
      <c r="PKD175" s="157"/>
      <c r="PKE175" s="157"/>
      <c r="PKF175" s="157"/>
      <c r="PKG175" s="157"/>
      <c r="PKH175" s="157"/>
      <c r="PKI175" s="157"/>
      <c r="PKJ175" s="157"/>
      <c r="PKK175" s="157"/>
      <c r="PKL175" s="157"/>
      <c r="PKM175" s="157"/>
      <c r="PKN175" s="157"/>
      <c r="PKO175" s="157"/>
      <c r="PKP175" s="157"/>
      <c r="PKQ175" s="157"/>
      <c r="PKR175" s="157"/>
      <c r="PKS175" s="157"/>
      <c r="PKT175" s="157"/>
      <c r="PKU175" s="157"/>
      <c r="PKV175" s="157"/>
      <c r="PKW175" s="157"/>
      <c r="PKX175" s="157"/>
      <c r="PKY175" s="157"/>
      <c r="PKZ175" s="157"/>
      <c r="PLA175" s="157"/>
      <c r="PLB175" s="157"/>
      <c r="PLC175" s="157"/>
      <c r="PLD175" s="157"/>
      <c r="PLE175" s="157"/>
      <c r="PLF175" s="157"/>
      <c r="PLG175" s="157"/>
      <c r="PLH175" s="157"/>
      <c r="PLI175" s="157"/>
      <c r="PLJ175" s="157"/>
      <c r="PLK175" s="157"/>
      <c r="PLL175" s="157"/>
      <c r="PLM175" s="157"/>
      <c r="PLN175" s="157"/>
      <c r="PLO175" s="157"/>
      <c r="PLP175" s="157"/>
      <c r="PLQ175" s="157"/>
      <c r="PLR175" s="157"/>
      <c r="PLS175" s="157"/>
      <c r="PLT175" s="157"/>
      <c r="PLU175" s="157"/>
      <c r="PLV175" s="157"/>
      <c r="PLW175" s="157"/>
      <c r="PLX175" s="157"/>
      <c r="PLY175" s="157"/>
      <c r="PLZ175" s="157"/>
      <c r="PMA175" s="157"/>
      <c r="PMB175" s="157"/>
      <c r="PMC175" s="157"/>
      <c r="PMD175" s="157"/>
      <c r="PME175" s="157"/>
      <c r="PMF175" s="157"/>
      <c r="PMG175" s="157"/>
      <c r="PMH175" s="157"/>
      <c r="PMI175" s="157"/>
      <c r="PMJ175" s="157"/>
      <c r="PMK175" s="157"/>
      <c r="PML175" s="157"/>
      <c r="PMM175" s="157"/>
      <c r="PMN175" s="157"/>
      <c r="PMO175" s="157"/>
      <c r="PMP175" s="157"/>
      <c r="PMQ175" s="157"/>
      <c r="PMR175" s="157"/>
      <c r="PMS175" s="157"/>
      <c r="PMT175" s="157"/>
      <c r="PMU175" s="157"/>
      <c r="PMV175" s="157"/>
      <c r="PMW175" s="157"/>
      <c r="PMX175" s="157"/>
      <c r="PMY175" s="157"/>
      <c r="PMZ175" s="157"/>
      <c r="PNA175" s="157"/>
      <c r="PNB175" s="157"/>
      <c r="PNC175" s="157"/>
      <c r="PND175" s="157"/>
      <c r="PNE175" s="157"/>
      <c r="PNF175" s="157"/>
      <c r="PNG175" s="157"/>
      <c r="PNH175" s="157"/>
      <c r="PNI175" s="157"/>
      <c r="PNJ175" s="157"/>
      <c r="PNK175" s="157"/>
      <c r="PNL175" s="157"/>
      <c r="PNM175" s="157"/>
      <c r="PNN175" s="157"/>
      <c r="PNO175" s="157"/>
      <c r="PNP175" s="157"/>
      <c r="PNQ175" s="157"/>
      <c r="PNR175" s="157"/>
      <c r="PNS175" s="157"/>
      <c r="PNT175" s="157"/>
      <c r="PNU175" s="157"/>
      <c r="PNV175" s="157"/>
      <c r="PNW175" s="157"/>
      <c r="PNX175" s="157"/>
      <c r="PNY175" s="157"/>
      <c r="PNZ175" s="157"/>
      <c r="POA175" s="157"/>
      <c r="POB175" s="157"/>
      <c r="POC175" s="157"/>
      <c r="POD175" s="157"/>
      <c r="POE175" s="157"/>
      <c r="POF175" s="157"/>
      <c r="POG175" s="157"/>
      <c r="POH175" s="157"/>
      <c r="POI175" s="157"/>
      <c r="POJ175" s="157"/>
      <c r="POK175" s="157"/>
      <c r="POL175" s="157"/>
      <c r="POM175" s="157"/>
      <c r="PON175" s="157"/>
      <c r="POO175" s="157"/>
      <c r="POP175" s="157"/>
      <c r="POQ175" s="157"/>
      <c r="POR175" s="157"/>
      <c r="POS175" s="157"/>
      <c r="POT175" s="157"/>
      <c r="POU175" s="157"/>
      <c r="POV175" s="157"/>
      <c r="POW175" s="157"/>
      <c r="POX175" s="157"/>
      <c r="POY175" s="157"/>
      <c r="POZ175" s="157"/>
      <c r="PPA175" s="157"/>
      <c r="PPB175" s="157"/>
      <c r="PPC175" s="157"/>
      <c r="PPD175" s="157"/>
      <c r="PPE175" s="157"/>
      <c r="PPF175" s="157"/>
      <c r="PPG175" s="157"/>
      <c r="PPH175" s="157"/>
      <c r="PPI175" s="157"/>
      <c r="PPJ175" s="157"/>
      <c r="PPK175" s="157"/>
      <c r="PPL175" s="157"/>
      <c r="PPM175" s="157"/>
      <c r="PPN175" s="157"/>
      <c r="PPO175" s="157"/>
      <c r="PPP175" s="157"/>
      <c r="PPQ175" s="157"/>
      <c r="PPR175" s="157"/>
      <c r="PPS175" s="157"/>
      <c r="PPT175" s="157"/>
      <c r="PPU175" s="157"/>
      <c r="PPV175" s="157"/>
      <c r="PPW175" s="157"/>
      <c r="PPX175" s="157"/>
      <c r="PPY175" s="157"/>
      <c r="PPZ175" s="157"/>
      <c r="PQA175" s="157"/>
      <c r="PQB175" s="157"/>
      <c r="PQC175" s="157"/>
      <c r="PQD175" s="157"/>
      <c r="PQE175" s="157"/>
      <c r="PQF175" s="157"/>
      <c r="PQG175" s="157"/>
      <c r="PQH175" s="157"/>
      <c r="PQI175" s="157"/>
      <c r="PQJ175" s="157"/>
      <c r="PQK175" s="157"/>
      <c r="PQL175" s="157"/>
      <c r="PQM175" s="157"/>
      <c r="PQN175" s="157"/>
      <c r="PQO175" s="157"/>
      <c r="PQP175" s="157"/>
      <c r="PQQ175" s="157"/>
      <c r="PQR175" s="157"/>
      <c r="PQS175" s="157"/>
      <c r="PQT175" s="157"/>
      <c r="PQU175" s="157"/>
      <c r="PQV175" s="157"/>
      <c r="PQW175" s="157"/>
      <c r="PQX175" s="157"/>
      <c r="PQY175" s="157"/>
      <c r="PQZ175" s="157"/>
      <c r="PRA175" s="157"/>
      <c r="PRB175" s="157"/>
      <c r="PRC175" s="157"/>
      <c r="PRD175" s="157"/>
      <c r="PRE175" s="157"/>
      <c r="PRF175" s="157"/>
      <c r="PRG175" s="157"/>
      <c r="PRH175" s="157"/>
      <c r="PRI175" s="157"/>
      <c r="PRJ175" s="157"/>
      <c r="PRK175" s="157"/>
      <c r="PRL175" s="157"/>
      <c r="PRM175" s="157"/>
      <c r="PRN175" s="157"/>
      <c r="PRO175" s="157"/>
      <c r="PRP175" s="157"/>
      <c r="PRQ175" s="157"/>
      <c r="PRR175" s="157"/>
      <c r="PRS175" s="157"/>
      <c r="PRT175" s="157"/>
      <c r="PRU175" s="157"/>
      <c r="PRV175" s="157"/>
      <c r="PRW175" s="157"/>
      <c r="PRX175" s="157"/>
      <c r="PRY175" s="157"/>
      <c r="PRZ175" s="157"/>
      <c r="PSA175" s="157"/>
      <c r="PSB175" s="157"/>
      <c r="PSC175" s="157"/>
      <c r="PSD175" s="157"/>
      <c r="PSE175" s="157"/>
      <c r="PSF175" s="157"/>
      <c r="PSG175" s="157"/>
      <c r="PSH175" s="157"/>
      <c r="PSI175" s="157"/>
      <c r="PSJ175" s="157"/>
      <c r="PSK175" s="157"/>
      <c r="PSL175" s="157"/>
      <c r="PSM175" s="157"/>
      <c r="PSN175" s="157"/>
      <c r="PSO175" s="157"/>
      <c r="PSP175" s="157"/>
      <c r="PSQ175" s="157"/>
      <c r="PSR175" s="157"/>
      <c r="PSS175" s="157"/>
      <c r="PST175" s="157"/>
      <c r="PSU175" s="157"/>
      <c r="PSV175" s="157"/>
      <c r="PSW175" s="157"/>
      <c r="PSX175" s="157"/>
      <c r="PSY175" s="157"/>
      <c r="PSZ175" s="157"/>
      <c r="PTA175" s="157"/>
      <c r="PTB175" s="157"/>
      <c r="PTC175" s="157"/>
      <c r="PTD175" s="157"/>
      <c r="PTE175" s="157"/>
      <c r="PTF175" s="157"/>
      <c r="PTG175" s="157"/>
      <c r="PTH175" s="157"/>
      <c r="PTI175" s="157"/>
      <c r="PTJ175" s="157"/>
      <c r="PTK175" s="157"/>
      <c r="PTL175" s="157"/>
      <c r="PTM175" s="157"/>
      <c r="PTN175" s="157"/>
      <c r="PTO175" s="157"/>
      <c r="PTP175" s="157"/>
      <c r="PTQ175" s="157"/>
      <c r="PTR175" s="157"/>
      <c r="PTS175" s="157"/>
      <c r="PTT175" s="157"/>
      <c r="PTU175" s="157"/>
      <c r="PTV175" s="157"/>
      <c r="PTW175" s="157"/>
      <c r="PTX175" s="157"/>
      <c r="PTY175" s="157"/>
      <c r="PTZ175" s="157"/>
      <c r="PUA175" s="157"/>
      <c r="PUB175" s="157"/>
      <c r="PUC175" s="157"/>
      <c r="PUD175" s="157"/>
      <c r="PUE175" s="157"/>
      <c r="PUF175" s="157"/>
      <c r="PUG175" s="157"/>
      <c r="PUH175" s="157"/>
      <c r="PUI175" s="157"/>
      <c r="PUJ175" s="157"/>
      <c r="PUK175" s="157"/>
      <c r="PUL175" s="157"/>
      <c r="PUM175" s="157"/>
      <c r="PUN175" s="157"/>
      <c r="PUO175" s="157"/>
      <c r="PUP175" s="157"/>
      <c r="PUQ175" s="157"/>
      <c r="PUR175" s="157"/>
      <c r="PUS175" s="157"/>
      <c r="PUT175" s="157"/>
      <c r="PUU175" s="157"/>
      <c r="PUV175" s="157"/>
      <c r="PUW175" s="157"/>
      <c r="PUX175" s="157"/>
      <c r="PUY175" s="157"/>
      <c r="PUZ175" s="157"/>
      <c r="PVA175" s="157"/>
      <c r="PVB175" s="157"/>
      <c r="PVC175" s="157"/>
      <c r="PVD175" s="157"/>
      <c r="PVE175" s="157"/>
      <c r="PVF175" s="157"/>
      <c r="PVG175" s="157"/>
      <c r="PVH175" s="157"/>
      <c r="PVI175" s="157"/>
      <c r="PVJ175" s="157"/>
      <c r="PVK175" s="157"/>
      <c r="PVL175" s="157"/>
      <c r="PVM175" s="157"/>
      <c r="PVN175" s="157"/>
      <c r="PVO175" s="157"/>
      <c r="PVP175" s="157"/>
      <c r="PVQ175" s="157"/>
      <c r="PVR175" s="157"/>
      <c r="PVS175" s="157"/>
      <c r="PVT175" s="157"/>
      <c r="PVU175" s="157"/>
      <c r="PVV175" s="157"/>
      <c r="PVW175" s="157"/>
      <c r="PVX175" s="157"/>
      <c r="PVY175" s="157"/>
      <c r="PVZ175" s="157"/>
      <c r="PWA175" s="157"/>
      <c r="PWB175" s="157"/>
      <c r="PWC175" s="157"/>
      <c r="PWD175" s="157"/>
      <c r="PWE175" s="157"/>
      <c r="PWF175" s="157"/>
      <c r="PWG175" s="157"/>
      <c r="PWH175" s="157"/>
      <c r="PWI175" s="157"/>
      <c r="PWJ175" s="157"/>
      <c r="PWK175" s="157"/>
      <c r="PWL175" s="157"/>
      <c r="PWM175" s="157"/>
      <c r="PWN175" s="157"/>
      <c r="PWO175" s="157"/>
      <c r="PWP175" s="157"/>
      <c r="PWQ175" s="157"/>
      <c r="PWR175" s="157"/>
      <c r="PWS175" s="157"/>
      <c r="PWT175" s="157"/>
      <c r="PWU175" s="157"/>
      <c r="PWV175" s="157"/>
      <c r="PWW175" s="157"/>
      <c r="PWX175" s="157"/>
      <c r="PWY175" s="157"/>
      <c r="PWZ175" s="157"/>
      <c r="PXA175" s="157"/>
      <c r="PXB175" s="157"/>
      <c r="PXC175" s="157"/>
      <c r="PXD175" s="157"/>
      <c r="PXE175" s="157"/>
      <c r="PXF175" s="157"/>
      <c r="PXG175" s="157"/>
      <c r="PXH175" s="157"/>
      <c r="PXI175" s="157"/>
      <c r="PXJ175" s="157"/>
      <c r="PXK175" s="157"/>
      <c r="PXL175" s="157"/>
      <c r="PXM175" s="157"/>
      <c r="PXN175" s="157"/>
      <c r="PXO175" s="157"/>
      <c r="PXP175" s="157"/>
      <c r="PXQ175" s="157"/>
      <c r="PXR175" s="157"/>
      <c r="PXS175" s="157"/>
      <c r="PXT175" s="157"/>
      <c r="PXU175" s="157"/>
      <c r="PXV175" s="157"/>
      <c r="PXW175" s="157"/>
      <c r="PXX175" s="157"/>
      <c r="PXY175" s="157"/>
      <c r="PXZ175" s="157"/>
      <c r="PYA175" s="157"/>
      <c r="PYB175" s="157"/>
      <c r="PYC175" s="157"/>
      <c r="PYD175" s="157"/>
      <c r="PYE175" s="157"/>
      <c r="PYF175" s="157"/>
      <c r="PYG175" s="157"/>
      <c r="PYH175" s="157"/>
      <c r="PYI175" s="157"/>
      <c r="PYJ175" s="157"/>
      <c r="PYK175" s="157"/>
      <c r="PYL175" s="157"/>
      <c r="PYM175" s="157"/>
      <c r="PYN175" s="157"/>
      <c r="PYO175" s="157"/>
      <c r="PYP175" s="157"/>
      <c r="PYQ175" s="157"/>
      <c r="PYR175" s="157"/>
      <c r="PYS175" s="157"/>
      <c r="PYT175" s="157"/>
      <c r="PYU175" s="157"/>
      <c r="PYV175" s="157"/>
      <c r="PYW175" s="157"/>
      <c r="PYX175" s="157"/>
      <c r="PYY175" s="157"/>
      <c r="PYZ175" s="157"/>
      <c r="PZA175" s="157"/>
      <c r="PZB175" s="157"/>
      <c r="PZC175" s="157"/>
      <c r="PZD175" s="157"/>
      <c r="PZE175" s="157"/>
      <c r="PZF175" s="157"/>
      <c r="PZG175" s="157"/>
      <c r="PZH175" s="157"/>
      <c r="PZI175" s="157"/>
      <c r="PZJ175" s="157"/>
      <c r="PZK175" s="157"/>
      <c r="PZL175" s="157"/>
      <c r="PZM175" s="157"/>
      <c r="PZN175" s="157"/>
      <c r="PZO175" s="157"/>
      <c r="PZP175" s="157"/>
      <c r="PZQ175" s="157"/>
      <c r="PZR175" s="157"/>
      <c r="PZS175" s="157"/>
      <c r="PZT175" s="157"/>
      <c r="PZU175" s="157"/>
      <c r="PZV175" s="157"/>
      <c r="PZW175" s="157"/>
      <c r="PZX175" s="157"/>
      <c r="PZY175" s="157"/>
      <c r="PZZ175" s="157"/>
      <c r="QAA175" s="157"/>
      <c r="QAB175" s="157"/>
      <c r="QAC175" s="157"/>
      <c r="QAD175" s="157"/>
      <c r="QAE175" s="157"/>
      <c r="QAF175" s="157"/>
      <c r="QAG175" s="157"/>
      <c r="QAH175" s="157"/>
      <c r="QAI175" s="157"/>
      <c r="QAJ175" s="157"/>
      <c r="QAK175" s="157"/>
      <c r="QAL175" s="157"/>
      <c r="QAM175" s="157"/>
      <c r="QAN175" s="157"/>
      <c r="QAO175" s="157"/>
      <c r="QAP175" s="157"/>
      <c r="QAQ175" s="157"/>
      <c r="QAR175" s="157"/>
      <c r="QAS175" s="157"/>
      <c r="QAT175" s="157"/>
      <c r="QAU175" s="157"/>
      <c r="QAV175" s="157"/>
      <c r="QAW175" s="157"/>
      <c r="QAX175" s="157"/>
      <c r="QAY175" s="157"/>
      <c r="QAZ175" s="157"/>
      <c r="QBA175" s="157"/>
      <c r="QBB175" s="157"/>
      <c r="QBC175" s="157"/>
      <c r="QBD175" s="157"/>
      <c r="QBE175" s="157"/>
      <c r="QBF175" s="157"/>
      <c r="QBG175" s="157"/>
      <c r="QBH175" s="157"/>
      <c r="QBI175" s="157"/>
      <c r="QBJ175" s="157"/>
      <c r="QBK175" s="157"/>
      <c r="QBL175" s="157"/>
      <c r="QBM175" s="157"/>
      <c r="QBN175" s="157"/>
      <c r="QBO175" s="157"/>
      <c r="QBP175" s="157"/>
      <c r="QBQ175" s="157"/>
      <c r="QBR175" s="157"/>
      <c r="QBS175" s="157"/>
      <c r="QBT175" s="157"/>
      <c r="QBU175" s="157"/>
      <c r="QBV175" s="157"/>
      <c r="QBW175" s="157"/>
      <c r="QBX175" s="157"/>
      <c r="QBY175" s="157"/>
      <c r="QBZ175" s="157"/>
      <c r="QCA175" s="157"/>
      <c r="QCB175" s="157"/>
      <c r="QCC175" s="157"/>
      <c r="QCD175" s="157"/>
      <c r="QCE175" s="157"/>
      <c r="QCF175" s="157"/>
      <c r="QCG175" s="157"/>
      <c r="QCH175" s="157"/>
      <c r="QCI175" s="157"/>
      <c r="QCJ175" s="157"/>
      <c r="QCK175" s="157"/>
      <c r="QCL175" s="157"/>
      <c r="QCM175" s="157"/>
      <c r="QCN175" s="157"/>
      <c r="QCO175" s="157"/>
      <c r="QCP175" s="157"/>
      <c r="QCQ175" s="157"/>
      <c r="QCR175" s="157"/>
      <c r="QCS175" s="157"/>
      <c r="QCT175" s="157"/>
      <c r="QCU175" s="157"/>
      <c r="QCV175" s="157"/>
      <c r="QCW175" s="157"/>
      <c r="QCX175" s="157"/>
      <c r="QCY175" s="157"/>
      <c r="QCZ175" s="157"/>
      <c r="QDA175" s="157"/>
      <c r="QDB175" s="157"/>
      <c r="QDC175" s="157"/>
      <c r="QDD175" s="157"/>
      <c r="QDE175" s="157"/>
      <c r="QDF175" s="157"/>
      <c r="QDG175" s="157"/>
      <c r="QDH175" s="157"/>
      <c r="QDI175" s="157"/>
      <c r="QDJ175" s="157"/>
      <c r="QDK175" s="157"/>
      <c r="QDL175" s="157"/>
      <c r="QDM175" s="157"/>
      <c r="QDN175" s="157"/>
      <c r="QDO175" s="157"/>
      <c r="QDP175" s="157"/>
      <c r="QDQ175" s="157"/>
      <c r="QDR175" s="157"/>
      <c r="QDS175" s="157"/>
      <c r="QDT175" s="157"/>
      <c r="QDU175" s="157"/>
      <c r="QDV175" s="157"/>
      <c r="QDW175" s="157"/>
      <c r="QDX175" s="157"/>
      <c r="QDY175" s="157"/>
      <c r="QDZ175" s="157"/>
      <c r="QEA175" s="157"/>
      <c r="QEB175" s="157"/>
      <c r="QEC175" s="157"/>
      <c r="QED175" s="157"/>
      <c r="QEE175" s="157"/>
      <c r="QEF175" s="157"/>
      <c r="QEG175" s="157"/>
      <c r="QEH175" s="157"/>
      <c r="QEI175" s="157"/>
      <c r="QEJ175" s="157"/>
      <c r="QEK175" s="157"/>
      <c r="QEL175" s="157"/>
      <c r="QEM175" s="157"/>
      <c r="QEN175" s="157"/>
      <c r="QEO175" s="157"/>
      <c r="QEP175" s="157"/>
      <c r="QEQ175" s="157"/>
      <c r="QER175" s="157"/>
      <c r="QES175" s="157"/>
      <c r="QET175" s="157"/>
      <c r="QEU175" s="157"/>
      <c r="QEV175" s="157"/>
      <c r="QEW175" s="157"/>
      <c r="QEX175" s="157"/>
      <c r="QEY175" s="157"/>
      <c r="QEZ175" s="157"/>
      <c r="QFA175" s="157"/>
      <c r="QFB175" s="157"/>
      <c r="QFC175" s="157"/>
      <c r="QFD175" s="157"/>
      <c r="QFE175" s="157"/>
      <c r="QFF175" s="157"/>
      <c r="QFG175" s="157"/>
      <c r="QFH175" s="157"/>
      <c r="QFI175" s="157"/>
      <c r="QFJ175" s="157"/>
      <c r="QFK175" s="157"/>
      <c r="QFL175" s="157"/>
      <c r="QFM175" s="157"/>
      <c r="QFN175" s="157"/>
      <c r="QFO175" s="157"/>
      <c r="QFP175" s="157"/>
      <c r="QFQ175" s="157"/>
      <c r="QFR175" s="157"/>
      <c r="QFS175" s="157"/>
      <c r="QFT175" s="157"/>
      <c r="QFU175" s="157"/>
      <c r="QFV175" s="157"/>
      <c r="QFW175" s="157"/>
      <c r="QFX175" s="157"/>
      <c r="QFY175" s="157"/>
      <c r="QFZ175" s="157"/>
      <c r="QGA175" s="157"/>
      <c r="QGB175" s="157"/>
      <c r="QGC175" s="157"/>
      <c r="QGD175" s="157"/>
      <c r="QGE175" s="157"/>
      <c r="QGF175" s="157"/>
      <c r="QGG175" s="157"/>
      <c r="QGH175" s="157"/>
      <c r="QGI175" s="157"/>
      <c r="QGJ175" s="157"/>
      <c r="QGK175" s="157"/>
      <c r="QGL175" s="157"/>
      <c r="QGM175" s="157"/>
      <c r="QGN175" s="157"/>
      <c r="QGO175" s="157"/>
      <c r="QGP175" s="157"/>
      <c r="QGQ175" s="157"/>
      <c r="QGR175" s="157"/>
      <c r="QGS175" s="157"/>
      <c r="QGT175" s="157"/>
      <c r="QGU175" s="157"/>
      <c r="QGV175" s="157"/>
      <c r="QGW175" s="157"/>
      <c r="QGX175" s="157"/>
      <c r="QGY175" s="157"/>
      <c r="QGZ175" s="157"/>
      <c r="QHA175" s="157"/>
      <c r="QHB175" s="157"/>
      <c r="QHC175" s="157"/>
      <c r="QHD175" s="157"/>
      <c r="QHE175" s="157"/>
      <c r="QHF175" s="157"/>
      <c r="QHG175" s="157"/>
      <c r="QHH175" s="157"/>
      <c r="QHI175" s="157"/>
      <c r="QHJ175" s="157"/>
      <c r="QHK175" s="157"/>
      <c r="QHL175" s="157"/>
      <c r="QHM175" s="157"/>
      <c r="QHN175" s="157"/>
      <c r="QHO175" s="157"/>
      <c r="QHP175" s="157"/>
      <c r="QHQ175" s="157"/>
      <c r="QHR175" s="157"/>
      <c r="QHS175" s="157"/>
      <c r="QHT175" s="157"/>
      <c r="QHU175" s="157"/>
      <c r="QHV175" s="157"/>
      <c r="QHW175" s="157"/>
      <c r="QHX175" s="157"/>
      <c r="QHY175" s="157"/>
      <c r="QHZ175" s="157"/>
      <c r="QIA175" s="157"/>
      <c r="QIB175" s="157"/>
      <c r="QIC175" s="157"/>
      <c r="QID175" s="157"/>
      <c r="QIE175" s="157"/>
      <c r="QIF175" s="157"/>
      <c r="QIG175" s="157"/>
      <c r="QIH175" s="157"/>
      <c r="QII175" s="157"/>
      <c r="QIJ175" s="157"/>
      <c r="QIK175" s="157"/>
      <c r="QIL175" s="157"/>
      <c r="QIM175" s="157"/>
      <c r="QIN175" s="157"/>
      <c r="QIO175" s="157"/>
      <c r="QIP175" s="157"/>
      <c r="QIQ175" s="157"/>
      <c r="QIR175" s="157"/>
      <c r="QIS175" s="157"/>
      <c r="QIT175" s="157"/>
      <c r="QIU175" s="157"/>
      <c r="QIV175" s="157"/>
      <c r="QIW175" s="157"/>
      <c r="QIX175" s="157"/>
      <c r="QIY175" s="157"/>
      <c r="QIZ175" s="157"/>
      <c r="QJA175" s="157"/>
      <c r="QJB175" s="157"/>
      <c r="QJC175" s="157"/>
      <c r="QJD175" s="157"/>
      <c r="QJE175" s="157"/>
      <c r="QJF175" s="157"/>
      <c r="QJG175" s="157"/>
      <c r="QJH175" s="157"/>
      <c r="QJI175" s="157"/>
      <c r="QJJ175" s="157"/>
      <c r="QJK175" s="157"/>
      <c r="QJL175" s="157"/>
      <c r="QJM175" s="157"/>
      <c r="QJN175" s="157"/>
      <c r="QJO175" s="157"/>
      <c r="QJP175" s="157"/>
      <c r="QJQ175" s="157"/>
      <c r="QJR175" s="157"/>
      <c r="QJS175" s="157"/>
      <c r="QJT175" s="157"/>
      <c r="QJU175" s="157"/>
      <c r="QJV175" s="157"/>
      <c r="QJW175" s="157"/>
      <c r="QJX175" s="157"/>
      <c r="QJY175" s="157"/>
      <c r="QJZ175" s="157"/>
      <c r="QKA175" s="157"/>
      <c r="QKB175" s="157"/>
      <c r="QKC175" s="157"/>
      <c r="QKD175" s="157"/>
      <c r="QKE175" s="157"/>
      <c r="QKF175" s="157"/>
      <c r="QKG175" s="157"/>
      <c r="QKH175" s="157"/>
      <c r="QKI175" s="157"/>
      <c r="QKJ175" s="157"/>
      <c r="QKK175" s="157"/>
      <c r="QKL175" s="157"/>
      <c r="QKM175" s="157"/>
      <c r="QKN175" s="157"/>
      <c r="QKO175" s="157"/>
      <c r="QKP175" s="157"/>
      <c r="QKQ175" s="157"/>
      <c r="QKR175" s="157"/>
      <c r="QKS175" s="157"/>
      <c r="QKT175" s="157"/>
      <c r="QKU175" s="157"/>
      <c r="QKV175" s="157"/>
      <c r="QKW175" s="157"/>
      <c r="QKX175" s="157"/>
      <c r="QKY175" s="157"/>
      <c r="QKZ175" s="157"/>
      <c r="QLA175" s="157"/>
      <c r="QLB175" s="157"/>
      <c r="QLC175" s="157"/>
      <c r="QLD175" s="157"/>
      <c r="QLE175" s="157"/>
      <c r="QLF175" s="157"/>
      <c r="QLG175" s="157"/>
      <c r="QLH175" s="157"/>
      <c r="QLI175" s="157"/>
      <c r="QLJ175" s="157"/>
      <c r="QLK175" s="157"/>
      <c r="QLL175" s="157"/>
      <c r="QLM175" s="157"/>
      <c r="QLN175" s="157"/>
      <c r="QLO175" s="157"/>
      <c r="QLP175" s="157"/>
      <c r="QLQ175" s="157"/>
      <c r="QLR175" s="157"/>
      <c r="QLS175" s="157"/>
      <c r="QLT175" s="157"/>
      <c r="QLU175" s="157"/>
      <c r="QLV175" s="157"/>
      <c r="QLW175" s="157"/>
      <c r="QLX175" s="157"/>
      <c r="QLY175" s="157"/>
      <c r="QLZ175" s="157"/>
      <c r="QMA175" s="157"/>
      <c r="QMB175" s="157"/>
      <c r="QMC175" s="157"/>
      <c r="QMD175" s="157"/>
      <c r="QME175" s="157"/>
      <c r="QMF175" s="157"/>
      <c r="QMG175" s="157"/>
      <c r="QMH175" s="157"/>
      <c r="QMI175" s="157"/>
      <c r="QMJ175" s="157"/>
      <c r="QMK175" s="157"/>
      <c r="QML175" s="157"/>
      <c r="QMM175" s="157"/>
      <c r="QMN175" s="157"/>
      <c r="QMO175" s="157"/>
      <c r="QMP175" s="157"/>
      <c r="QMQ175" s="157"/>
      <c r="QMR175" s="157"/>
      <c r="QMS175" s="157"/>
      <c r="QMT175" s="157"/>
      <c r="QMU175" s="157"/>
      <c r="QMV175" s="157"/>
      <c r="QMW175" s="157"/>
      <c r="QMX175" s="157"/>
      <c r="QMY175" s="157"/>
      <c r="QMZ175" s="157"/>
      <c r="QNA175" s="157"/>
      <c r="QNB175" s="157"/>
      <c r="QNC175" s="157"/>
      <c r="QND175" s="157"/>
      <c r="QNE175" s="157"/>
      <c r="QNF175" s="157"/>
      <c r="QNG175" s="157"/>
      <c r="QNH175" s="157"/>
      <c r="QNI175" s="157"/>
      <c r="QNJ175" s="157"/>
      <c r="QNK175" s="157"/>
      <c r="QNL175" s="157"/>
      <c r="QNM175" s="157"/>
      <c r="QNN175" s="157"/>
      <c r="QNO175" s="157"/>
      <c r="QNP175" s="157"/>
      <c r="QNQ175" s="157"/>
      <c r="QNR175" s="157"/>
      <c r="QNS175" s="157"/>
      <c r="QNT175" s="157"/>
      <c r="QNU175" s="157"/>
      <c r="QNV175" s="157"/>
      <c r="QNW175" s="157"/>
      <c r="QNX175" s="157"/>
      <c r="QNY175" s="157"/>
      <c r="QNZ175" s="157"/>
      <c r="QOA175" s="157"/>
      <c r="QOB175" s="157"/>
      <c r="QOC175" s="157"/>
      <c r="QOD175" s="157"/>
      <c r="QOE175" s="157"/>
      <c r="QOF175" s="157"/>
      <c r="QOG175" s="157"/>
      <c r="QOH175" s="157"/>
      <c r="QOI175" s="157"/>
      <c r="QOJ175" s="157"/>
      <c r="QOK175" s="157"/>
      <c r="QOL175" s="157"/>
      <c r="QOM175" s="157"/>
      <c r="QON175" s="157"/>
      <c r="QOO175" s="157"/>
      <c r="QOP175" s="157"/>
      <c r="QOQ175" s="157"/>
      <c r="QOR175" s="157"/>
      <c r="QOS175" s="157"/>
      <c r="QOT175" s="157"/>
      <c r="QOU175" s="157"/>
      <c r="QOV175" s="157"/>
      <c r="QOW175" s="157"/>
      <c r="QOX175" s="157"/>
      <c r="QOY175" s="157"/>
      <c r="QOZ175" s="157"/>
      <c r="QPA175" s="157"/>
      <c r="QPB175" s="157"/>
      <c r="QPC175" s="157"/>
      <c r="QPD175" s="157"/>
      <c r="QPE175" s="157"/>
      <c r="QPF175" s="157"/>
      <c r="QPG175" s="157"/>
      <c r="QPH175" s="157"/>
      <c r="QPI175" s="157"/>
      <c r="QPJ175" s="157"/>
      <c r="QPK175" s="157"/>
      <c r="QPL175" s="157"/>
      <c r="QPM175" s="157"/>
      <c r="QPN175" s="157"/>
      <c r="QPO175" s="157"/>
      <c r="QPP175" s="157"/>
      <c r="QPQ175" s="157"/>
      <c r="QPR175" s="157"/>
      <c r="QPS175" s="157"/>
      <c r="QPT175" s="157"/>
      <c r="QPU175" s="157"/>
      <c r="QPV175" s="157"/>
      <c r="QPW175" s="157"/>
      <c r="QPX175" s="157"/>
      <c r="QPY175" s="157"/>
      <c r="QPZ175" s="157"/>
      <c r="QQA175" s="157"/>
      <c r="QQB175" s="157"/>
      <c r="QQC175" s="157"/>
      <c r="QQD175" s="157"/>
      <c r="QQE175" s="157"/>
      <c r="QQF175" s="157"/>
      <c r="QQG175" s="157"/>
      <c r="QQH175" s="157"/>
      <c r="QQI175" s="157"/>
      <c r="QQJ175" s="157"/>
      <c r="QQK175" s="157"/>
      <c r="QQL175" s="157"/>
      <c r="QQM175" s="157"/>
      <c r="QQN175" s="157"/>
      <c r="QQO175" s="157"/>
      <c r="QQP175" s="157"/>
      <c r="QQQ175" s="157"/>
      <c r="QQR175" s="157"/>
      <c r="QQS175" s="157"/>
      <c r="QQT175" s="157"/>
      <c r="QQU175" s="157"/>
      <c r="QQV175" s="157"/>
      <c r="QQW175" s="157"/>
      <c r="QQX175" s="157"/>
      <c r="QQY175" s="157"/>
      <c r="QQZ175" s="157"/>
      <c r="QRA175" s="157"/>
      <c r="QRB175" s="157"/>
      <c r="QRC175" s="157"/>
      <c r="QRD175" s="157"/>
      <c r="QRE175" s="157"/>
      <c r="QRF175" s="157"/>
      <c r="QRG175" s="157"/>
      <c r="QRH175" s="157"/>
      <c r="QRI175" s="157"/>
      <c r="QRJ175" s="157"/>
      <c r="QRK175" s="157"/>
      <c r="QRL175" s="157"/>
      <c r="QRM175" s="157"/>
      <c r="QRN175" s="157"/>
      <c r="QRO175" s="157"/>
      <c r="QRP175" s="157"/>
      <c r="QRQ175" s="157"/>
      <c r="QRR175" s="157"/>
      <c r="QRS175" s="157"/>
      <c r="QRT175" s="157"/>
      <c r="QRU175" s="157"/>
      <c r="QRV175" s="157"/>
      <c r="QRW175" s="157"/>
      <c r="QRX175" s="157"/>
      <c r="QRY175" s="157"/>
      <c r="QRZ175" s="157"/>
      <c r="QSA175" s="157"/>
      <c r="QSB175" s="157"/>
      <c r="QSC175" s="157"/>
      <c r="QSD175" s="157"/>
      <c r="QSE175" s="157"/>
      <c r="QSF175" s="157"/>
      <c r="QSG175" s="157"/>
      <c r="QSH175" s="157"/>
      <c r="QSI175" s="157"/>
      <c r="QSJ175" s="157"/>
      <c r="QSK175" s="157"/>
      <c r="QSL175" s="157"/>
      <c r="QSM175" s="157"/>
      <c r="QSN175" s="157"/>
      <c r="QSO175" s="157"/>
      <c r="QSP175" s="157"/>
      <c r="QSQ175" s="157"/>
      <c r="QSR175" s="157"/>
      <c r="QSS175" s="157"/>
      <c r="QST175" s="157"/>
      <c r="QSU175" s="157"/>
      <c r="QSV175" s="157"/>
      <c r="QSW175" s="157"/>
      <c r="QSX175" s="157"/>
      <c r="QSY175" s="157"/>
      <c r="QSZ175" s="157"/>
      <c r="QTA175" s="157"/>
      <c r="QTB175" s="157"/>
      <c r="QTC175" s="157"/>
      <c r="QTD175" s="157"/>
      <c r="QTE175" s="157"/>
      <c r="QTF175" s="157"/>
      <c r="QTG175" s="157"/>
      <c r="QTH175" s="157"/>
      <c r="QTI175" s="157"/>
      <c r="QTJ175" s="157"/>
      <c r="QTK175" s="157"/>
      <c r="QTL175" s="157"/>
      <c r="QTM175" s="157"/>
      <c r="QTN175" s="157"/>
      <c r="QTO175" s="157"/>
      <c r="QTP175" s="157"/>
      <c r="QTQ175" s="157"/>
      <c r="QTR175" s="157"/>
      <c r="QTS175" s="157"/>
      <c r="QTT175" s="157"/>
      <c r="QTU175" s="157"/>
      <c r="QTV175" s="157"/>
      <c r="QTW175" s="157"/>
      <c r="QTX175" s="157"/>
      <c r="QTY175" s="157"/>
      <c r="QTZ175" s="157"/>
      <c r="QUA175" s="157"/>
      <c r="QUB175" s="157"/>
      <c r="QUC175" s="157"/>
      <c r="QUD175" s="157"/>
      <c r="QUE175" s="157"/>
      <c r="QUF175" s="157"/>
      <c r="QUG175" s="157"/>
      <c r="QUH175" s="157"/>
      <c r="QUI175" s="157"/>
      <c r="QUJ175" s="157"/>
      <c r="QUK175" s="157"/>
      <c r="QUL175" s="157"/>
      <c r="QUM175" s="157"/>
      <c r="QUN175" s="157"/>
      <c r="QUO175" s="157"/>
      <c r="QUP175" s="157"/>
      <c r="QUQ175" s="157"/>
      <c r="QUR175" s="157"/>
      <c r="QUS175" s="157"/>
      <c r="QUT175" s="157"/>
      <c r="QUU175" s="157"/>
      <c r="QUV175" s="157"/>
      <c r="QUW175" s="157"/>
      <c r="QUX175" s="157"/>
      <c r="QUY175" s="157"/>
      <c r="QUZ175" s="157"/>
      <c r="QVA175" s="157"/>
      <c r="QVB175" s="157"/>
      <c r="QVC175" s="157"/>
      <c r="QVD175" s="157"/>
      <c r="QVE175" s="157"/>
      <c r="QVF175" s="157"/>
      <c r="QVG175" s="157"/>
      <c r="QVH175" s="157"/>
      <c r="QVI175" s="157"/>
      <c r="QVJ175" s="157"/>
      <c r="QVK175" s="157"/>
      <c r="QVL175" s="157"/>
      <c r="QVM175" s="157"/>
      <c r="QVN175" s="157"/>
      <c r="QVO175" s="157"/>
      <c r="QVP175" s="157"/>
      <c r="QVQ175" s="157"/>
      <c r="QVR175" s="157"/>
      <c r="QVS175" s="157"/>
      <c r="QVT175" s="157"/>
      <c r="QVU175" s="157"/>
      <c r="QVV175" s="157"/>
      <c r="QVW175" s="157"/>
      <c r="QVX175" s="157"/>
      <c r="QVY175" s="157"/>
      <c r="QVZ175" s="157"/>
      <c r="QWA175" s="157"/>
      <c r="QWB175" s="157"/>
      <c r="QWC175" s="157"/>
      <c r="QWD175" s="157"/>
      <c r="QWE175" s="157"/>
      <c r="QWF175" s="157"/>
      <c r="QWG175" s="157"/>
      <c r="QWH175" s="157"/>
      <c r="QWI175" s="157"/>
      <c r="QWJ175" s="157"/>
      <c r="QWK175" s="157"/>
      <c r="QWL175" s="157"/>
      <c r="QWM175" s="157"/>
      <c r="QWN175" s="157"/>
      <c r="QWO175" s="157"/>
      <c r="QWP175" s="157"/>
      <c r="QWQ175" s="157"/>
      <c r="QWR175" s="157"/>
      <c r="QWS175" s="157"/>
      <c r="QWT175" s="157"/>
      <c r="QWU175" s="157"/>
      <c r="QWV175" s="157"/>
      <c r="QWW175" s="157"/>
      <c r="QWX175" s="157"/>
      <c r="QWY175" s="157"/>
      <c r="QWZ175" s="157"/>
      <c r="QXA175" s="157"/>
      <c r="QXB175" s="157"/>
      <c r="QXC175" s="157"/>
      <c r="QXD175" s="157"/>
      <c r="QXE175" s="157"/>
      <c r="QXF175" s="157"/>
      <c r="QXG175" s="157"/>
      <c r="QXH175" s="157"/>
      <c r="QXI175" s="157"/>
      <c r="QXJ175" s="157"/>
      <c r="QXK175" s="157"/>
      <c r="QXL175" s="157"/>
      <c r="QXM175" s="157"/>
      <c r="QXN175" s="157"/>
      <c r="QXO175" s="157"/>
      <c r="QXP175" s="157"/>
      <c r="QXQ175" s="157"/>
      <c r="QXR175" s="157"/>
      <c r="QXS175" s="157"/>
      <c r="QXT175" s="157"/>
      <c r="QXU175" s="157"/>
      <c r="QXV175" s="157"/>
      <c r="QXW175" s="157"/>
      <c r="QXX175" s="157"/>
      <c r="QXY175" s="157"/>
      <c r="QXZ175" s="157"/>
      <c r="QYA175" s="157"/>
      <c r="QYB175" s="157"/>
      <c r="QYC175" s="157"/>
      <c r="QYD175" s="157"/>
      <c r="QYE175" s="157"/>
      <c r="QYF175" s="157"/>
      <c r="QYG175" s="157"/>
      <c r="QYH175" s="157"/>
      <c r="QYI175" s="157"/>
      <c r="QYJ175" s="157"/>
      <c r="QYK175" s="157"/>
      <c r="QYL175" s="157"/>
      <c r="QYM175" s="157"/>
      <c r="QYN175" s="157"/>
      <c r="QYO175" s="157"/>
      <c r="QYP175" s="157"/>
      <c r="QYQ175" s="157"/>
      <c r="QYR175" s="157"/>
      <c r="QYS175" s="157"/>
      <c r="QYT175" s="157"/>
      <c r="QYU175" s="157"/>
      <c r="QYV175" s="157"/>
      <c r="QYW175" s="157"/>
      <c r="QYX175" s="157"/>
      <c r="QYY175" s="157"/>
      <c r="QYZ175" s="157"/>
      <c r="QZA175" s="157"/>
      <c r="QZB175" s="157"/>
      <c r="QZC175" s="157"/>
      <c r="QZD175" s="157"/>
      <c r="QZE175" s="157"/>
      <c r="QZF175" s="157"/>
      <c r="QZG175" s="157"/>
      <c r="QZH175" s="157"/>
      <c r="QZI175" s="157"/>
      <c r="QZJ175" s="157"/>
      <c r="QZK175" s="157"/>
      <c r="QZL175" s="157"/>
      <c r="QZM175" s="157"/>
      <c r="QZN175" s="157"/>
      <c r="QZO175" s="157"/>
      <c r="QZP175" s="157"/>
      <c r="QZQ175" s="157"/>
      <c r="QZR175" s="157"/>
      <c r="QZS175" s="157"/>
      <c r="QZT175" s="157"/>
      <c r="QZU175" s="157"/>
      <c r="QZV175" s="157"/>
      <c r="QZW175" s="157"/>
      <c r="QZX175" s="157"/>
      <c r="QZY175" s="157"/>
      <c r="QZZ175" s="157"/>
      <c r="RAA175" s="157"/>
      <c r="RAB175" s="157"/>
      <c r="RAC175" s="157"/>
      <c r="RAD175" s="157"/>
      <c r="RAE175" s="157"/>
      <c r="RAF175" s="157"/>
      <c r="RAG175" s="157"/>
      <c r="RAH175" s="157"/>
      <c r="RAI175" s="157"/>
      <c r="RAJ175" s="157"/>
      <c r="RAK175" s="157"/>
      <c r="RAL175" s="157"/>
      <c r="RAM175" s="157"/>
      <c r="RAN175" s="157"/>
      <c r="RAO175" s="157"/>
      <c r="RAP175" s="157"/>
      <c r="RAQ175" s="157"/>
      <c r="RAR175" s="157"/>
      <c r="RAS175" s="157"/>
      <c r="RAT175" s="157"/>
      <c r="RAU175" s="157"/>
      <c r="RAV175" s="157"/>
      <c r="RAW175" s="157"/>
      <c r="RAX175" s="157"/>
      <c r="RAY175" s="157"/>
      <c r="RAZ175" s="157"/>
      <c r="RBA175" s="157"/>
      <c r="RBB175" s="157"/>
      <c r="RBC175" s="157"/>
      <c r="RBD175" s="157"/>
      <c r="RBE175" s="157"/>
      <c r="RBF175" s="157"/>
      <c r="RBG175" s="157"/>
      <c r="RBH175" s="157"/>
      <c r="RBI175" s="157"/>
      <c r="RBJ175" s="157"/>
      <c r="RBK175" s="157"/>
      <c r="RBL175" s="157"/>
      <c r="RBM175" s="157"/>
      <c r="RBN175" s="157"/>
      <c r="RBO175" s="157"/>
      <c r="RBP175" s="157"/>
      <c r="RBQ175" s="157"/>
      <c r="RBR175" s="157"/>
      <c r="RBS175" s="157"/>
      <c r="RBT175" s="157"/>
      <c r="RBU175" s="157"/>
      <c r="RBV175" s="157"/>
      <c r="RBW175" s="157"/>
      <c r="RBX175" s="157"/>
      <c r="RBY175" s="157"/>
      <c r="RBZ175" s="157"/>
      <c r="RCA175" s="157"/>
      <c r="RCB175" s="157"/>
      <c r="RCC175" s="157"/>
      <c r="RCD175" s="157"/>
      <c r="RCE175" s="157"/>
      <c r="RCF175" s="157"/>
      <c r="RCG175" s="157"/>
      <c r="RCH175" s="157"/>
      <c r="RCI175" s="157"/>
      <c r="RCJ175" s="157"/>
      <c r="RCK175" s="157"/>
      <c r="RCL175" s="157"/>
      <c r="RCM175" s="157"/>
      <c r="RCN175" s="157"/>
      <c r="RCO175" s="157"/>
      <c r="RCP175" s="157"/>
      <c r="RCQ175" s="157"/>
      <c r="RCR175" s="157"/>
      <c r="RCS175" s="157"/>
      <c r="RCT175" s="157"/>
      <c r="RCU175" s="157"/>
      <c r="RCV175" s="157"/>
      <c r="RCW175" s="157"/>
      <c r="RCX175" s="157"/>
      <c r="RCY175" s="157"/>
      <c r="RCZ175" s="157"/>
      <c r="RDA175" s="157"/>
      <c r="RDB175" s="157"/>
      <c r="RDC175" s="157"/>
      <c r="RDD175" s="157"/>
      <c r="RDE175" s="157"/>
      <c r="RDF175" s="157"/>
      <c r="RDG175" s="157"/>
      <c r="RDH175" s="157"/>
      <c r="RDI175" s="157"/>
      <c r="RDJ175" s="157"/>
      <c r="RDK175" s="157"/>
      <c r="RDL175" s="157"/>
      <c r="RDM175" s="157"/>
      <c r="RDN175" s="157"/>
      <c r="RDO175" s="157"/>
      <c r="RDP175" s="157"/>
      <c r="RDQ175" s="157"/>
      <c r="RDR175" s="157"/>
      <c r="RDS175" s="157"/>
      <c r="RDT175" s="157"/>
      <c r="RDU175" s="157"/>
      <c r="RDV175" s="157"/>
      <c r="RDW175" s="157"/>
      <c r="RDX175" s="157"/>
      <c r="RDY175" s="157"/>
      <c r="RDZ175" s="157"/>
      <c r="REA175" s="157"/>
      <c r="REB175" s="157"/>
      <c r="REC175" s="157"/>
      <c r="RED175" s="157"/>
      <c r="REE175" s="157"/>
      <c r="REF175" s="157"/>
      <c r="REG175" s="157"/>
      <c r="REH175" s="157"/>
      <c r="REI175" s="157"/>
      <c r="REJ175" s="157"/>
      <c r="REK175" s="157"/>
      <c r="REL175" s="157"/>
      <c r="REM175" s="157"/>
      <c r="REN175" s="157"/>
      <c r="REO175" s="157"/>
      <c r="REP175" s="157"/>
      <c r="REQ175" s="157"/>
      <c r="RER175" s="157"/>
      <c r="RES175" s="157"/>
      <c r="RET175" s="157"/>
      <c r="REU175" s="157"/>
      <c r="REV175" s="157"/>
      <c r="REW175" s="157"/>
      <c r="REX175" s="157"/>
      <c r="REY175" s="157"/>
      <c r="REZ175" s="157"/>
      <c r="RFA175" s="157"/>
      <c r="RFB175" s="157"/>
      <c r="RFC175" s="157"/>
      <c r="RFD175" s="157"/>
      <c r="RFE175" s="157"/>
      <c r="RFF175" s="157"/>
      <c r="RFG175" s="157"/>
      <c r="RFH175" s="157"/>
      <c r="RFI175" s="157"/>
      <c r="RFJ175" s="157"/>
      <c r="RFK175" s="157"/>
      <c r="RFL175" s="157"/>
      <c r="RFM175" s="157"/>
      <c r="RFN175" s="157"/>
      <c r="RFO175" s="157"/>
      <c r="RFP175" s="157"/>
      <c r="RFQ175" s="157"/>
      <c r="RFR175" s="157"/>
      <c r="RFS175" s="157"/>
      <c r="RFT175" s="157"/>
      <c r="RFU175" s="157"/>
      <c r="RFV175" s="157"/>
      <c r="RFW175" s="157"/>
      <c r="RFX175" s="157"/>
      <c r="RFY175" s="157"/>
      <c r="RFZ175" s="157"/>
      <c r="RGA175" s="157"/>
      <c r="RGB175" s="157"/>
      <c r="RGC175" s="157"/>
      <c r="RGD175" s="157"/>
      <c r="RGE175" s="157"/>
      <c r="RGF175" s="157"/>
      <c r="RGG175" s="157"/>
      <c r="RGH175" s="157"/>
      <c r="RGI175" s="157"/>
      <c r="RGJ175" s="157"/>
      <c r="RGK175" s="157"/>
      <c r="RGL175" s="157"/>
      <c r="RGM175" s="157"/>
      <c r="RGN175" s="157"/>
      <c r="RGO175" s="157"/>
      <c r="RGP175" s="157"/>
      <c r="RGQ175" s="157"/>
      <c r="RGR175" s="157"/>
      <c r="RGS175" s="157"/>
      <c r="RGT175" s="157"/>
      <c r="RGU175" s="157"/>
      <c r="RGV175" s="157"/>
      <c r="RGW175" s="157"/>
      <c r="RGX175" s="157"/>
      <c r="RGY175" s="157"/>
      <c r="RGZ175" s="157"/>
      <c r="RHA175" s="157"/>
      <c r="RHB175" s="157"/>
      <c r="RHC175" s="157"/>
      <c r="RHD175" s="157"/>
      <c r="RHE175" s="157"/>
      <c r="RHF175" s="157"/>
      <c r="RHG175" s="157"/>
      <c r="RHH175" s="157"/>
      <c r="RHI175" s="157"/>
      <c r="RHJ175" s="157"/>
      <c r="RHK175" s="157"/>
      <c r="RHL175" s="157"/>
      <c r="RHM175" s="157"/>
      <c r="RHN175" s="157"/>
      <c r="RHO175" s="157"/>
      <c r="RHP175" s="157"/>
      <c r="RHQ175" s="157"/>
      <c r="RHR175" s="157"/>
      <c r="RHS175" s="157"/>
      <c r="RHT175" s="157"/>
      <c r="RHU175" s="157"/>
      <c r="RHV175" s="157"/>
      <c r="RHW175" s="157"/>
      <c r="RHX175" s="157"/>
      <c r="RHY175" s="157"/>
      <c r="RHZ175" s="157"/>
      <c r="RIA175" s="157"/>
      <c r="RIB175" s="157"/>
      <c r="RIC175" s="157"/>
      <c r="RID175" s="157"/>
      <c r="RIE175" s="157"/>
      <c r="RIF175" s="157"/>
      <c r="RIG175" s="157"/>
      <c r="RIH175" s="157"/>
      <c r="RII175" s="157"/>
      <c r="RIJ175" s="157"/>
      <c r="RIK175" s="157"/>
      <c r="RIL175" s="157"/>
      <c r="RIM175" s="157"/>
      <c r="RIN175" s="157"/>
      <c r="RIO175" s="157"/>
      <c r="RIP175" s="157"/>
      <c r="RIQ175" s="157"/>
      <c r="RIR175" s="157"/>
      <c r="RIS175" s="157"/>
      <c r="RIT175" s="157"/>
      <c r="RIU175" s="157"/>
      <c r="RIV175" s="157"/>
      <c r="RIW175" s="157"/>
      <c r="RIX175" s="157"/>
      <c r="RIY175" s="157"/>
      <c r="RIZ175" s="157"/>
      <c r="RJA175" s="157"/>
      <c r="RJB175" s="157"/>
      <c r="RJC175" s="157"/>
      <c r="RJD175" s="157"/>
      <c r="RJE175" s="157"/>
      <c r="RJF175" s="157"/>
      <c r="RJG175" s="157"/>
      <c r="RJH175" s="157"/>
      <c r="RJI175" s="157"/>
      <c r="RJJ175" s="157"/>
      <c r="RJK175" s="157"/>
      <c r="RJL175" s="157"/>
      <c r="RJM175" s="157"/>
      <c r="RJN175" s="157"/>
      <c r="RJO175" s="157"/>
      <c r="RJP175" s="157"/>
      <c r="RJQ175" s="157"/>
      <c r="RJR175" s="157"/>
      <c r="RJS175" s="157"/>
      <c r="RJT175" s="157"/>
      <c r="RJU175" s="157"/>
      <c r="RJV175" s="157"/>
      <c r="RJW175" s="157"/>
      <c r="RJX175" s="157"/>
      <c r="RJY175" s="157"/>
      <c r="RJZ175" s="157"/>
      <c r="RKA175" s="157"/>
      <c r="RKB175" s="157"/>
      <c r="RKC175" s="157"/>
      <c r="RKD175" s="157"/>
      <c r="RKE175" s="157"/>
      <c r="RKF175" s="157"/>
      <c r="RKG175" s="157"/>
      <c r="RKH175" s="157"/>
      <c r="RKI175" s="157"/>
      <c r="RKJ175" s="157"/>
      <c r="RKK175" s="157"/>
      <c r="RKL175" s="157"/>
      <c r="RKM175" s="157"/>
      <c r="RKN175" s="157"/>
      <c r="RKO175" s="157"/>
      <c r="RKP175" s="157"/>
      <c r="RKQ175" s="157"/>
      <c r="RKR175" s="157"/>
      <c r="RKS175" s="157"/>
      <c r="RKT175" s="157"/>
      <c r="RKU175" s="157"/>
      <c r="RKV175" s="157"/>
      <c r="RKW175" s="157"/>
      <c r="RKX175" s="157"/>
      <c r="RKY175" s="157"/>
      <c r="RKZ175" s="157"/>
      <c r="RLA175" s="157"/>
      <c r="RLB175" s="157"/>
      <c r="RLC175" s="157"/>
      <c r="RLD175" s="157"/>
      <c r="RLE175" s="157"/>
      <c r="RLF175" s="157"/>
      <c r="RLG175" s="157"/>
      <c r="RLH175" s="157"/>
      <c r="RLI175" s="157"/>
      <c r="RLJ175" s="157"/>
      <c r="RLK175" s="157"/>
      <c r="RLL175" s="157"/>
      <c r="RLM175" s="157"/>
      <c r="RLN175" s="157"/>
      <c r="RLO175" s="157"/>
      <c r="RLP175" s="157"/>
      <c r="RLQ175" s="157"/>
      <c r="RLR175" s="157"/>
      <c r="RLS175" s="157"/>
      <c r="RLT175" s="157"/>
      <c r="RLU175" s="157"/>
      <c r="RLV175" s="157"/>
      <c r="RLW175" s="157"/>
      <c r="RLX175" s="157"/>
      <c r="RLY175" s="157"/>
      <c r="RLZ175" s="157"/>
      <c r="RMA175" s="157"/>
      <c r="RMB175" s="157"/>
      <c r="RMC175" s="157"/>
      <c r="RMD175" s="157"/>
      <c r="RME175" s="157"/>
      <c r="RMF175" s="157"/>
      <c r="RMG175" s="157"/>
      <c r="RMH175" s="157"/>
      <c r="RMI175" s="157"/>
      <c r="RMJ175" s="157"/>
      <c r="RMK175" s="157"/>
      <c r="RML175" s="157"/>
      <c r="RMM175" s="157"/>
      <c r="RMN175" s="157"/>
      <c r="RMO175" s="157"/>
      <c r="RMP175" s="157"/>
      <c r="RMQ175" s="157"/>
      <c r="RMR175" s="157"/>
      <c r="RMS175" s="157"/>
      <c r="RMT175" s="157"/>
      <c r="RMU175" s="157"/>
      <c r="RMV175" s="157"/>
      <c r="RMW175" s="157"/>
      <c r="RMX175" s="157"/>
      <c r="RMY175" s="157"/>
      <c r="RMZ175" s="157"/>
      <c r="RNA175" s="157"/>
      <c r="RNB175" s="157"/>
      <c r="RNC175" s="157"/>
      <c r="RND175" s="157"/>
      <c r="RNE175" s="157"/>
      <c r="RNF175" s="157"/>
      <c r="RNG175" s="157"/>
      <c r="RNH175" s="157"/>
      <c r="RNI175" s="157"/>
      <c r="RNJ175" s="157"/>
      <c r="RNK175" s="157"/>
      <c r="RNL175" s="157"/>
      <c r="RNM175" s="157"/>
      <c r="RNN175" s="157"/>
      <c r="RNO175" s="157"/>
      <c r="RNP175" s="157"/>
      <c r="RNQ175" s="157"/>
      <c r="RNR175" s="157"/>
      <c r="RNS175" s="157"/>
      <c r="RNT175" s="157"/>
      <c r="RNU175" s="157"/>
      <c r="RNV175" s="157"/>
      <c r="RNW175" s="157"/>
      <c r="RNX175" s="157"/>
      <c r="RNY175" s="157"/>
      <c r="RNZ175" s="157"/>
      <c r="ROA175" s="157"/>
      <c r="ROB175" s="157"/>
      <c r="ROC175" s="157"/>
      <c r="ROD175" s="157"/>
      <c r="ROE175" s="157"/>
      <c r="ROF175" s="157"/>
      <c r="ROG175" s="157"/>
      <c r="ROH175" s="157"/>
      <c r="ROI175" s="157"/>
      <c r="ROJ175" s="157"/>
      <c r="ROK175" s="157"/>
      <c r="ROL175" s="157"/>
      <c r="ROM175" s="157"/>
      <c r="RON175" s="157"/>
      <c r="ROO175" s="157"/>
      <c r="ROP175" s="157"/>
      <c r="ROQ175" s="157"/>
      <c r="ROR175" s="157"/>
      <c r="ROS175" s="157"/>
      <c r="ROT175" s="157"/>
      <c r="ROU175" s="157"/>
      <c r="ROV175" s="157"/>
      <c r="ROW175" s="157"/>
      <c r="ROX175" s="157"/>
      <c r="ROY175" s="157"/>
      <c r="ROZ175" s="157"/>
      <c r="RPA175" s="157"/>
      <c r="RPB175" s="157"/>
      <c r="RPC175" s="157"/>
      <c r="RPD175" s="157"/>
      <c r="RPE175" s="157"/>
      <c r="RPF175" s="157"/>
      <c r="RPG175" s="157"/>
      <c r="RPH175" s="157"/>
      <c r="RPI175" s="157"/>
      <c r="RPJ175" s="157"/>
      <c r="RPK175" s="157"/>
      <c r="RPL175" s="157"/>
      <c r="RPM175" s="157"/>
      <c r="RPN175" s="157"/>
      <c r="RPO175" s="157"/>
      <c r="RPP175" s="157"/>
      <c r="RPQ175" s="157"/>
      <c r="RPR175" s="157"/>
      <c r="RPS175" s="157"/>
      <c r="RPT175" s="157"/>
      <c r="RPU175" s="157"/>
      <c r="RPV175" s="157"/>
      <c r="RPW175" s="157"/>
      <c r="RPX175" s="157"/>
      <c r="RPY175" s="157"/>
      <c r="RPZ175" s="157"/>
      <c r="RQA175" s="157"/>
      <c r="RQB175" s="157"/>
      <c r="RQC175" s="157"/>
      <c r="RQD175" s="157"/>
      <c r="RQE175" s="157"/>
      <c r="RQF175" s="157"/>
      <c r="RQG175" s="157"/>
      <c r="RQH175" s="157"/>
      <c r="RQI175" s="157"/>
      <c r="RQJ175" s="157"/>
      <c r="RQK175" s="157"/>
      <c r="RQL175" s="157"/>
      <c r="RQM175" s="157"/>
      <c r="RQN175" s="157"/>
      <c r="RQO175" s="157"/>
      <c r="RQP175" s="157"/>
      <c r="RQQ175" s="157"/>
      <c r="RQR175" s="157"/>
      <c r="RQS175" s="157"/>
      <c r="RQT175" s="157"/>
      <c r="RQU175" s="157"/>
      <c r="RQV175" s="157"/>
      <c r="RQW175" s="157"/>
      <c r="RQX175" s="157"/>
      <c r="RQY175" s="157"/>
      <c r="RQZ175" s="157"/>
      <c r="RRA175" s="157"/>
      <c r="RRB175" s="157"/>
      <c r="RRC175" s="157"/>
      <c r="RRD175" s="157"/>
      <c r="RRE175" s="157"/>
      <c r="RRF175" s="157"/>
      <c r="RRG175" s="157"/>
      <c r="RRH175" s="157"/>
      <c r="RRI175" s="157"/>
      <c r="RRJ175" s="157"/>
      <c r="RRK175" s="157"/>
      <c r="RRL175" s="157"/>
      <c r="RRM175" s="157"/>
      <c r="RRN175" s="157"/>
      <c r="RRO175" s="157"/>
      <c r="RRP175" s="157"/>
      <c r="RRQ175" s="157"/>
      <c r="RRR175" s="157"/>
      <c r="RRS175" s="157"/>
      <c r="RRT175" s="157"/>
      <c r="RRU175" s="157"/>
      <c r="RRV175" s="157"/>
      <c r="RRW175" s="157"/>
      <c r="RRX175" s="157"/>
      <c r="RRY175" s="157"/>
      <c r="RRZ175" s="157"/>
      <c r="RSA175" s="157"/>
      <c r="RSB175" s="157"/>
      <c r="RSC175" s="157"/>
      <c r="RSD175" s="157"/>
      <c r="RSE175" s="157"/>
      <c r="RSF175" s="157"/>
      <c r="RSG175" s="157"/>
      <c r="RSH175" s="157"/>
      <c r="RSI175" s="157"/>
      <c r="RSJ175" s="157"/>
      <c r="RSK175" s="157"/>
      <c r="RSL175" s="157"/>
      <c r="RSM175" s="157"/>
      <c r="RSN175" s="157"/>
      <c r="RSO175" s="157"/>
      <c r="RSP175" s="157"/>
      <c r="RSQ175" s="157"/>
      <c r="RSR175" s="157"/>
      <c r="RSS175" s="157"/>
      <c r="RST175" s="157"/>
      <c r="RSU175" s="157"/>
      <c r="RSV175" s="157"/>
      <c r="RSW175" s="157"/>
      <c r="RSX175" s="157"/>
      <c r="RSY175" s="157"/>
      <c r="RSZ175" s="157"/>
      <c r="RTA175" s="157"/>
      <c r="RTB175" s="157"/>
      <c r="RTC175" s="157"/>
      <c r="RTD175" s="157"/>
      <c r="RTE175" s="157"/>
      <c r="RTF175" s="157"/>
      <c r="RTG175" s="157"/>
      <c r="RTH175" s="157"/>
      <c r="RTI175" s="157"/>
      <c r="RTJ175" s="157"/>
      <c r="RTK175" s="157"/>
      <c r="RTL175" s="157"/>
      <c r="RTM175" s="157"/>
      <c r="RTN175" s="157"/>
      <c r="RTO175" s="157"/>
      <c r="RTP175" s="157"/>
      <c r="RTQ175" s="157"/>
      <c r="RTR175" s="157"/>
      <c r="RTS175" s="157"/>
      <c r="RTT175" s="157"/>
      <c r="RTU175" s="157"/>
      <c r="RTV175" s="157"/>
      <c r="RTW175" s="157"/>
      <c r="RTX175" s="157"/>
      <c r="RTY175" s="157"/>
      <c r="RTZ175" s="157"/>
      <c r="RUA175" s="157"/>
      <c r="RUB175" s="157"/>
      <c r="RUC175" s="157"/>
      <c r="RUD175" s="157"/>
      <c r="RUE175" s="157"/>
      <c r="RUF175" s="157"/>
      <c r="RUG175" s="157"/>
      <c r="RUH175" s="157"/>
      <c r="RUI175" s="157"/>
      <c r="RUJ175" s="157"/>
      <c r="RUK175" s="157"/>
      <c r="RUL175" s="157"/>
      <c r="RUM175" s="157"/>
      <c r="RUN175" s="157"/>
      <c r="RUO175" s="157"/>
      <c r="RUP175" s="157"/>
      <c r="RUQ175" s="157"/>
      <c r="RUR175" s="157"/>
      <c r="RUS175" s="157"/>
      <c r="RUT175" s="157"/>
      <c r="RUU175" s="157"/>
      <c r="RUV175" s="157"/>
      <c r="RUW175" s="157"/>
      <c r="RUX175" s="157"/>
      <c r="RUY175" s="157"/>
      <c r="RUZ175" s="157"/>
      <c r="RVA175" s="157"/>
      <c r="RVB175" s="157"/>
      <c r="RVC175" s="157"/>
      <c r="RVD175" s="157"/>
      <c r="RVE175" s="157"/>
      <c r="RVF175" s="157"/>
      <c r="RVG175" s="157"/>
      <c r="RVH175" s="157"/>
      <c r="RVI175" s="157"/>
      <c r="RVJ175" s="157"/>
      <c r="RVK175" s="157"/>
      <c r="RVL175" s="157"/>
      <c r="RVM175" s="157"/>
      <c r="RVN175" s="157"/>
      <c r="RVO175" s="157"/>
      <c r="RVP175" s="157"/>
      <c r="RVQ175" s="157"/>
      <c r="RVR175" s="157"/>
      <c r="RVS175" s="157"/>
      <c r="RVT175" s="157"/>
      <c r="RVU175" s="157"/>
      <c r="RVV175" s="157"/>
      <c r="RVW175" s="157"/>
      <c r="RVX175" s="157"/>
      <c r="RVY175" s="157"/>
      <c r="RVZ175" s="157"/>
      <c r="RWA175" s="157"/>
      <c r="RWB175" s="157"/>
      <c r="RWC175" s="157"/>
      <c r="RWD175" s="157"/>
      <c r="RWE175" s="157"/>
      <c r="RWF175" s="157"/>
      <c r="RWG175" s="157"/>
      <c r="RWH175" s="157"/>
      <c r="RWI175" s="157"/>
      <c r="RWJ175" s="157"/>
      <c r="RWK175" s="157"/>
      <c r="RWL175" s="157"/>
      <c r="RWM175" s="157"/>
      <c r="RWN175" s="157"/>
      <c r="RWO175" s="157"/>
      <c r="RWP175" s="157"/>
      <c r="RWQ175" s="157"/>
      <c r="RWR175" s="157"/>
      <c r="RWS175" s="157"/>
      <c r="RWT175" s="157"/>
      <c r="RWU175" s="157"/>
      <c r="RWV175" s="157"/>
      <c r="RWW175" s="157"/>
      <c r="RWX175" s="157"/>
      <c r="RWY175" s="157"/>
      <c r="RWZ175" s="157"/>
      <c r="RXA175" s="157"/>
      <c r="RXB175" s="157"/>
      <c r="RXC175" s="157"/>
      <c r="RXD175" s="157"/>
      <c r="RXE175" s="157"/>
      <c r="RXF175" s="157"/>
      <c r="RXG175" s="157"/>
      <c r="RXH175" s="157"/>
      <c r="RXI175" s="157"/>
      <c r="RXJ175" s="157"/>
      <c r="RXK175" s="157"/>
      <c r="RXL175" s="157"/>
      <c r="RXM175" s="157"/>
      <c r="RXN175" s="157"/>
      <c r="RXO175" s="157"/>
      <c r="RXP175" s="157"/>
      <c r="RXQ175" s="157"/>
      <c r="RXR175" s="157"/>
      <c r="RXS175" s="157"/>
      <c r="RXT175" s="157"/>
      <c r="RXU175" s="157"/>
      <c r="RXV175" s="157"/>
      <c r="RXW175" s="157"/>
      <c r="RXX175" s="157"/>
      <c r="RXY175" s="157"/>
      <c r="RXZ175" s="157"/>
      <c r="RYA175" s="157"/>
      <c r="RYB175" s="157"/>
      <c r="RYC175" s="157"/>
      <c r="RYD175" s="157"/>
      <c r="RYE175" s="157"/>
      <c r="RYF175" s="157"/>
      <c r="RYG175" s="157"/>
      <c r="RYH175" s="157"/>
      <c r="RYI175" s="157"/>
      <c r="RYJ175" s="157"/>
      <c r="RYK175" s="157"/>
      <c r="RYL175" s="157"/>
      <c r="RYM175" s="157"/>
      <c r="RYN175" s="157"/>
      <c r="RYO175" s="157"/>
      <c r="RYP175" s="157"/>
      <c r="RYQ175" s="157"/>
      <c r="RYR175" s="157"/>
      <c r="RYS175" s="157"/>
      <c r="RYT175" s="157"/>
      <c r="RYU175" s="157"/>
      <c r="RYV175" s="157"/>
      <c r="RYW175" s="157"/>
      <c r="RYX175" s="157"/>
      <c r="RYY175" s="157"/>
      <c r="RYZ175" s="157"/>
      <c r="RZA175" s="157"/>
      <c r="RZB175" s="157"/>
      <c r="RZC175" s="157"/>
      <c r="RZD175" s="157"/>
      <c r="RZE175" s="157"/>
      <c r="RZF175" s="157"/>
      <c r="RZG175" s="157"/>
      <c r="RZH175" s="157"/>
      <c r="RZI175" s="157"/>
      <c r="RZJ175" s="157"/>
      <c r="RZK175" s="157"/>
      <c r="RZL175" s="157"/>
      <c r="RZM175" s="157"/>
      <c r="RZN175" s="157"/>
      <c r="RZO175" s="157"/>
      <c r="RZP175" s="157"/>
      <c r="RZQ175" s="157"/>
      <c r="RZR175" s="157"/>
      <c r="RZS175" s="157"/>
      <c r="RZT175" s="157"/>
      <c r="RZU175" s="157"/>
      <c r="RZV175" s="157"/>
      <c r="RZW175" s="157"/>
      <c r="RZX175" s="157"/>
      <c r="RZY175" s="157"/>
      <c r="RZZ175" s="157"/>
      <c r="SAA175" s="157"/>
      <c r="SAB175" s="157"/>
      <c r="SAC175" s="157"/>
      <c r="SAD175" s="157"/>
      <c r="SAE175" s="157"/>
      <c r="SAF175" s="157"/>
      <c r="SAG175" s="157"/>
      <c r="SAH175" s="157"/>
      <c r="SAI175" s="157"/>
      <c r="SAJ175" s="157"/>
      <c r="SAK175" s="157"/>
      <c r="SAL175" s="157"/>
      <c r="SAM175" s="157"/>
      <c r="SAN175" s="157"/>
      <c r="SAO175" s="157"/>
      <c r="SAP175" s="157"/>
      <c r="SAQ175" s="157"/>
      <c r="SAR175" s="157"/>
      <c r="SAS175" s="157"/>
      <c r="SAT175" s="157"/>
      <c r="SAU175" s="157"/>
      <c r="SAV175" s="157"/>
      <c r="SAW175" s="157"/>
      <c r="SAX175" s="157"/>
      <c r="SAY175" s="157"/>
      <c r="SAZ175" s="157"/>
      <c r="SBA175" s="157"/>
      <c r="SBB175" s="157"/>
      <c r="SBC175" s="157"/>
      <c r="SBD175" s="157"/>
      <c r="SBE175" s="157"/>
      <c r="SBF175" s="157"/>
      <c r="SBG175" s="157"/>
      <c r="SBH175" s="157"/>
      <c r="SBI175" s="157"/>
      <c r="SBJ175" s="157"/>
      <c r="SBK175" s="157"/>
      <c r="SBL175" s="157"/>
      <c r="SBM175" s="157"/>
      <c r="SBN175" s="157"/>
      <c r="SBO175" s="157"/>
      <c r="SBP175" s="157"/>
      <c r="SBQ175" s="157"/>
      <c r="SBR175" s="157"/>
      <c r="SBS175" s="157"/>
      <c r="SBT175" s="157"/>
      <c r="SBU175" s="157"/>
      <c r="SBV175" s="157"/>
      <c r="SBW175" s="157"/>
      <c r="SBX175" s="157"/>
      <c r="SBY175" s="157"/>
      <c r="SBZ175" s="157"/>
      <c r="SCA175" s="157"/>
      <c r="SCB175" s="157"/>
      <c r="SCC175" s="157"/>
      <c r="SCD175" s="157"/>
      <c r="SCE175" s="157"/>
      <c r="SCF175" s="157"/>
      <c r="SCG175" s="157"/>
      <c r="SCH175" s="157"/>
      <c r="SCI175" s="157"/>
      <c r="SCJ175" s="157"/>
      <c r="SCK175" s="157"/>
      <c r="SCL175" s="157"/>
      <c r="SCM175" s="157"/>
      <c r="SCN175" s="157"/>
      <c r="SCO175" s="157"/>
      <c r="SCP175" s="157"/>
      <c r="SCQ175" s="157"/>
      <c r="SCR175" s="157"/>
      <c r="SCS175" s="157"/>
      <c r="SCT175" s="157"/>
      <c r="SCU175" s="157"/>
      <c r="SCV175" s="157"/>
      <c r="SCW175" s="157"/>
      <c r="SCX175" s="157"/>
      <c r="SCY175" s="157"/>
      <c r="SCZ175" s="157"/>
      <c r="SDA175" s="157"/>
      <c r="SDB175" s="157"/>
      <c r="SDC175" s="157"/>
      <c r="SDD175" s="157"/>
      <c r="SDE175" s="157"/>
      <c r="SDF175" s="157"/>
      <c r="SDG175" s="157"/>
      <c r="SDH175" s="157"/>
      <c r="SDI175" s="157"/>
      <c r="SDJ175" s="157"/>
      <c r="SDK175" s="157"/>
      <c r="SDL175" s="157"/>
      <c r="SDM175" s="157"/>
      <c r="SDN175" s="157"/>
      <c r="SDO175" s="157"/>
      <c r="SDP175" s="157"/>
      <c r="SDQ175" s="157"/>
      <c r="SDR175" s="157"/>
      <c r="SDS175" s="157"/>
      <c r="SDT175" s="157"/>
      <c r="SDU175" s="157"/>
      <c r="SDV175" s="157"/>
      <c r="SDW175" s="157"/>
      <c r="SDX175" s="157"/>
      <c r="SDY175" s="157"/>
      <c r="SDZ175" s="157"/>
      <c r="SEA175" s="157"/>
      <c r="SEB175" s="157"/>
      <c r="SEC175" s="157"/>
      <c r="SED175" s="157"/>
      <c r="SEE175" s="157"/>
      <c r="SEF175" s="157"/>
      <c r="SEG175" s="157"/>
      <c r="SEH175" s="157"/>
      <c r="SEI175" s="157"/>
      <c r="SEJ175" s="157"/>
      <c r="SEK175" s="157"/>
      <c r="SEL175" s="157"/>
      <c r="SEM175" s="157"/>
      <c r="SEN175" s="157"/>
      <c r="SEO175" s="157"/>
      <c r="SEP175" s="157"/>
      <c r="SEQ175" s="157"/>
      <c r="SER175" s="157"/>
      <c r="SES175" s="157"/>
      <c r="SET175" s="157"/>
      <c r="SEU175" s="157"/>
      <c r="SEV175" s="157"/>
      <c r="SEW175" s="157"/>
      <c r="SEX175" s="157"/>
      <c r="SEY175" s="157"/>
      <c r="SEZ175" s="157"/>
      <c r="SFA175" s="157"/>
      <c r="SFB175" s="157"/>
      <c r="SFC175" s="157"/>
      <c r="SFD175" s="157"/>
      <c r="SFE175" s="157"/>
      <c r="SFF175" s="157"/>
      <c r="SFG175" s="157"/>
      <c r="SFH175" s="157"/>
      <c r="SFI175" s="157"/>
      <c r="SFJ175" s="157"/>
      <c r="SFK175" s="157"/>
      <c r="SFL175" s="157"/>
      <c r="SFM175" s="157"/>
      <c r="SFN175" s="157"/>
      <c r="SFO175" s="157"/>
      <c r="SFP175" s="157"/>
      <c r="SFQ175" s="157"/>
      <c r="SFR175" s="157"/>
      <c r="SFS175" s="157"/>
      <c r="SFT175" s="157"/>
      <c r="SFU175" s="157"/>
      <c r="SFV175" s="157"/>
      <c r="SFW175" s="157"/>
      <c r="SFX175" s="157"/>
      <c r="SFY175" s="157"/>
      <c r="SFZ175" s="157"/>
      <c r="SGA175" s="157"/>
      <c r="SGB175" s="157"/>
      <c r="SGC175" s="157"/>
      <c r="SGD175" s="157"/>
      <c r="SGE175" s="157"/>
      <c r="SGF175" s="157"/>
      <c r="SGG175" s="157"/>
      <c r="SGH175" s="157"/>
      <c r="SGI175" s="157"/>
      <c r="SGJ175" s="157"/>
      <c r="SGK175" s="157"/>
      <c r="SGL175" s="157"/>
      <c r="SGM175" s="157"/>
      <c r="SGN175" s="157"/>
      <c r="SGO175" s="157"/>
      <c r="SGP175" s="157"/>
      <c r="SGQ175" s="157"/>
      <c r="SGR175" s="157"/>
      <c r="SGS175" s="157"/>
      <c r="SGT175" s="157"/>
      <c r="SGU175" s="157"/>
      <c r="SGV175" s="157"/>
      <c r="SGW175" s="157"/>
      <c r="SGX175" s="157"/>
      <c r="SGY175" s="157"/>
      <c r="SGZ175" s="157"/>
      <c r="SHA175" s="157"/>
      <c r="SHB175" s="157"/>
      <c r="SHC175" s="157"/>
      <c r="SHD175" s="157"/>
      <c r="SHE175" s="157"/>
      <c r="SHF175" s="157"/>
      <c r="SHG175" s="157"/>
      <c r="SHH175" s="157"/>
      <c r="SHI175" s="157"/>
      <c r="SHJ175" s="157"/>
      <c r="SHK175" s="157"/>
      <c r="SHL175" s="157"/>
      <c r="SHM175" s="157"/>
      <c r="SHN175" s="157"/>
      <c r="SHO175" s="157"/>
      <c r="SHP175" s="157"/>
      <c r="SHQ175" s="157"/>
      <c r="SHR175" s="157"/>
      <c r="SHS175" s="157"/>
      <c r="SHT175" s="157"/>
      <c r="SHU175" s="157"/>
      <c r="SHV175" s="157"/>
      <c r="SHW175" s="157"/>
      <c r="SHX175" s="157"/>
      <c r="SHY175" s="157"/>
      <c r="SHZ175" s="157"/>
      <c r="SIA175" s="157"/>
      <c r="SIB175" s="157"/>
      <c r="SIC175" s="157"/>
      <c r="SID175" s="157"/>
      <c r="SIE175" s="157"/>
      <c r="SIF175" s="157"/>
      <c r="SIG175" s="157"/>
      <c r="SIH175" s="157"/>
      <c r="SII175" s="157"/>
      <c r="SIJ175" s="157"/>
      <c r="SIK175" s="157"/>
      <c r="SIL175" s="157"/>
      <c r="SIM175" s="157"/>
      <c r="SIN175" s="157"/>
      <c r="SIO175" s="157"/>
      <c r="SIP175" s="157"/>
      <c r="SIQ175" s="157"/>
      <c r="SIR175" s="157"/>
      <c r="SIS175" s="157"/>
      <c r="SIT175" s="157"/>
      <c r="SIU175" s="157"/>
      <c r="SIV175" s="157"/>
      <c r="SIW175" s="157"/>
      <c r="SIX175" s="157"/>
      <c r="SIY175" s="157"/>
      <c r="SIZ175" s="157"/>
      <c r="SJA175" s="157"/>
      <c r="SJB175" s="157"/>
      <c r="SJC175" s="157"/>
      <c r="SJD175" s="157"/>
      <c r="SJE175" s="157"/>
      <c r="SJF175" s="157"/>
      <c r="SJG175" s="157"/>
      <c r="SJH175" s="157"/>
      <c r="SJI175" s="157"/>
      <c r="SJJ175" s="157"/>
      <c r="SJK175" s="157"/>
      <c r="SJL175" s="157"/>
      <c r="SJM175" s="157"/>
      <c r="SJN175" s="157"/>
      <c r="SJO175" s="157"/>
      <c r="SJP175" s="157"/>
      <c r="SJQ175" s="157"/>
      <c r="SJR175" s="157"/>
      <c r="SJS175" s="157"/>
      <c r="SJT175" s="157"/>
      <c r="SJU175" s="157"/>
      <c r="SJV175" s="157"/>
      <c r="SJW175" s="157"/>
      <c r="SJX175" s="157"/>
      <c r="SJY175" s="157"/>
      <c r="SJZ175" s="157"/>
      <c r="SKA175" s="157"/>
      <c r="SKB175" s="157"/>
      <c r="SKC175" s="157"/>
      <c r="SKD175" s="157"/>
      <c r="SKE175" s="157"/>
      <c r="SKF175" s="157"/>
      <c r="SKG175" s="157"/>
      <c r="SKH175" s="157"/>
      <c r="SKI175" s="157"/>
      <c r="SKJ175" s="157"/>
      <c r="SKK175" s="157"/>
      <c r="SKL175" s="157"/>
      <c r="SKM175" s="157"/>
      <c r="SKN175" s="157"/>
      <c r="SKO175" s="157"/>
      <c r="SKP175" s="157"/>
      <c r="SKQ175" s="157"/>
      <c r="SKR175" s="157"/>
      <c r="SKS175" s="157"/>
      <c r="SKT175" s="157"/>
      <c r="SKU175" s="157"/>
      <c r="SKV175" s="157"/>
      <c r="SKW175" s="157"/>
      <c r="SKX175" s="157"/>
      <c r="SKY175" s="157"/>
      <c r="SKZ175" s="157"/>
      <c r="SLA175" s="157"/>
      <c r="SLB175" s="157"/>
      <c r="SLC175" s="157"/>
      <c r="SLD175" s="157"/>
      <c r="SLE175" s="157"/>
      <c r="SLF175" s="157"/>
      <c r="SLG175" s="157"/>
      <c r="SLH175" s="157"/>
      <c r="SLI175" s="157"/>
      <c r="SLJ175" s="157"/>
      <c r="SLK175" s="157"/>
      <c r="SLL175" s="157"/>
      <c r="SLM175" s="157"/>
      <c r="SLN175" s="157"/>
      <c r="SLO175" s="157"/>
      <c r="SLP175" s="157"/>
      <c r="SLQ175" s="157"/>
      <c r="SLR175" s="157"/>
      <c r="SLS175" s="157"/>
      <c r="SLT175" s="157"/>
      <c r="SLU175" s="157"/>
      <c r="SLV175" s="157"/>
      <c r="SLW175" s="157"/>
      <c r="SLX175" s="157"/>
      <c r="SLY175" s="157"/>
      <c r="SLZ175" s="157"/>
      <c r="SMA175" s="157"/>
      <c r="SMB175" s="157"/>
      <c r="SMC175" s="157"/>
      <c r="SMD175" s="157"/>
      <c r="SME175" s="157"/>
      <c r="SMF175" s="157"/>
      <c r="SMG175" s="157"/>
      <c r="SMH175" s="157"/>
      <c r="SMI175" s="157"/>
      <c r="SMJ175" s="157"/>
      <c r="SMK175" s="157"/>
      <c r="SML175" s="157"/>
      <c r="SMM175" s="157"/>
      <c r="SMN175" s="157"/>
      <c r="SMO175" s="157"/>
      <c r="SMP175" s="157"/>
      <c r="SMQ175" s="157"/>
      <c r="SMR175" s="157"/>
      <c r="SMS175" s="157"/>
      <c r="SMT175" s="157"/>
      <c r="SMU175" s="157"/>
      <c r="SMV175" s="157"/>
      <c r="SMW175" s="157"/>
      <c r="SMX175" s="157"/>
      <c r="SMY175" s="157"/>
      <c r="SMZ175" s="157"/>
      <c r="SNA175" s="157"/>
      <c r="SNB175" s="157"/>
      <c r="SNC175" s="157"/>
      <c r="SND175" s="157"/>
      <c r="SNE175" s="157"/>
      <c r="SNF175" s="157"/>
      <c r="SNG175" s="157"/>
      <c r="SNH175" s="157"/>
      <c r="SNI175" s="157"/>
      <c r="SNJ175" s="157"/>
      <c r="SNK175" s="157"/>
      <c r="SNL175" s="157"/>
      <c r="SNM175" s="157"/>
      <c r="SNN175" s="157"/>
      <c r="SNO175" s="157"/>
      <c r="SNP175" s="157"/>
      <c r="SNQ175" s="157"/>
      <c r="SNR175" s="157"/>
      <c r="SNS175" s="157"/>
      <c r="SNT175" s="157"/>
      <c r="SNU175" s="157"/>
      <c r="SNV175" s="157"/>
      <c r="SNW175" s="157"/>
      <c r="SNX175" s="157"/>
      <c r="SNY175" s="157"/>
      <c r="SNZ175" s="157"/>
      <c r="SOA175" s="157"/>
      <c r="SOB175" s="157"/>
      <c r="SOC175" s="157"/>
      <c r="SOD175" s="157"/>
      <c r="SOE175" s="157"/>
      <c r="SOF175" s="157"/>
      <c r="SOG175" s="157"/>
      <c r="SOH175" s="157"/>
      <c r="SOI175" s="157"/>
      <c r="SOJ175" s="157"/>
      <c r="SOK175" s="157"/>
      <c r="SOL175" s="157"/>
      <c r="SOM175" s="157"/>
      <c r="SON175" s="157"/>
      <c r="SOO175" s="157"/>
      <c r="SOP175" s="157"/>
      <c r="SOQ175" s="157"/>
      <c r="SOR175" s="157"/>
      <c r="SOS175" s="157"/>
      <c r="SOT175" s="157"/>
      <c r="SOU175" s="157"/>
      <c r="SOV175" s="157"/>
      <c r="SOW175" s="157"/>
      <c r="SOX175" s="157"/>
      <c r="SOY175" s="157"/>
      <c r="SOZ175" s="157"/>
      <c r="SPA175" s="157"/>
      <c r="SPB175" s="157"/>
      <c r="SPC175" s="157"/>
      <c r="SPD175" s="157"/>
      <c r="SPE175" s="157"/>
      <c r="SPF175" s="157"/>
      <c r="SPG175" s="157"/>
      <c r="SPH175" s="157"/>
      <c r="SPI175" s="157"/>
      <c r="SPJ175" s="157"/>
      <c r="SPK175" s="157"/>
      <c r="SPL175" s="157"/>
      <c r="SPM175" s="157"/>
      <c r="SPN175" s="157"/>
      <c r="SPO175" s="157"/>
      <c r="SPP175" s="157"/>
      <c r="SPQ175" s="157"/>
      <c r="SPR175" s="157"/>
      <c r="SPS175" s="157"/>
      <c r="SPT175" s="157"/>
      <c r="SPU175" s="157"/>
      <c r="SPV175" s="157"/>
      <c r="SPW175" s="157"/>
      <c r="SPX175" s="157"/>
      <c r="SPY175" s="157"/>
      <c r="SPZ175" s="157"/>
      <c r="SQA175" s="157"/>
      <c r="SQB175" s="157"/>
      <c r="SQC175" s="157"/>
      <c r="SQD175" s="157"/>
      <c r="SQE175" s="157"/>
      <c r="SQF175" s="157"/>
      <c r="SQG175" s="157"/>
      <c r="SQH175" s="157"/>
      <c r="SQI175" s="157"/>
      <c r="SQJ175" s="157"/>
      <c r="SQK175" s="157"/>
      <c r="SQL175" s="157"/>
      <c r="SQM175" s="157"/>
      <c r="SQN175" s="157"/>
      <c r="SQO175" s="157"/>
      <c r="SQP175" s="157"/>
      <c r="SQQ175" s="157"/>
      <c r="SQR175" s="157"/>
      <c r="SQS175" s="157"/>
      <c r="SQT175" s="157"/>
      <c r="SQU175" s="157"/>
      <c r="SQV175" s="157"/>
      <c r="SQW175" s="157"/>
      <c r="SQX175" s="157"/>
      <c r="SQY175" s="157"/>
      <c r="SQZ175" s="157"/>
      <c r="SRA175" s="157"/>
      <c r="SRB175" s="157"/>
      <c r="SRC175" s="157"/>
      <c r="SRD175" s="157"/>
      <c r="SRE175" s="157"/>
      <c r="SRF175" s="157"/>
      <c r="SRG175" s="157"/>
      <c r="SRH175" s="157"/>
      <c r="SRI175" s="157"/>
      <c r="SRJ175" s="157"/>
      <c r="SRK175" s="157"/>
      <c r="SRL175" s="157"/>
      <c r="SRM175" s="157"/>
      <c r="SRN175" s="157"/>
      <c r="SRO175" s="157"/>
      <c r="SRP175" s="157"/>
      <c r="SRQ175" s="157"/>
      <c r="SRR175" s="157"/>
      <c r="SRS175" s="157"/>
      <c r="SRT175" s="157"/>
      <c r="SRU175" s="157"/>
      <c r="SRV175" s="157"/>
      <c r="SRW175" s="157"/>
      <c r="SRX175" s="157"/>
      <c r="SRY175" s="157"/>
      <c r="SRZ175" s="157"/>
      <c r="SSA175" s="157"/>
      <c r="SSB175" s="157"/>
      <c r="SSC175" s="157"/>
      <c r="SSD175" s="157"/>
      <c r="SSE175" s="157"/>
      <c r="SSF175" s="157"/>
      <c r="SSG175" s="157"/>
      <c r="SSH175" s="157"/>
      <c r="SSI175" s="157"/>
      <c r="SSJ175" s="157"/>
      <c r="SSK175" s="157"/>
      <c r="SSL175" s="157"/>
      <c r="SSM175" s="157"/>
      <c r="SSN175" s="157"/>
      <c r="SSO175" s="157"/>
      <c r="SSP175" s="157"/>
      <c r="SSQ175" s="157"/>
      <c r="SSR175" s="157"/>
      <c r="SSS175" s="157"/>
      <c r="SST175" s="157"/>
      <c r="SSU175" s="157"/>
      <c r="SSV175" s="157"/>
      <c r="SSW175" s="157"/>
      <c r="SSX175" s="157"/>
      <c r="SSY175" s="157"/>
      <c r="SSZ175" s="157"/>
      <c r="STA175" s="157"/>
      <c r="STB175" s="157"/>
      <c r="STC175" s="157"/>
      <c r="STD175" s="157"/>
      <c r="STE175" s="157"/>
      <c r="STF175" s="157"/>
      <c r="STG175" s="157"/>
      <c r="STH175" s="157"/>
      <c r="STI175" s="157"/>
      <c r="STJ175" s="157"/>
      <c r="STK175" s="157"/>
      <c r="STL175" s="157"/>
      <c r="STM175" s="157"/>
      <c r="STN175" s="157"/>
      <c r="STO175" s="157"/>
      <c r="STP175" s="157"/>
      <c r="STQ175" s="157"/>
      <c r="STR175" s="157"/>
      <c r="STS175" s="157"/>
      <c r="STT175" s="157"/>
      <c r="STU175" s="157"/>
      <c r="STV175" s="157"/>
      <c r="STW175" s="157"/>
      <c r="STX175" s="157"/>
      <c r="STY175" s="157"/>
      <c r="STZ175" s="157"/>
      <c r="SUA175" s="157"/>
      <c r="SUB175" s="157"/>
      <c r="SUC175" s="157"/>
      <c r="SUD175" s="157"/>
      <c r="SUE175" s="157"/>
      <c r="SUF175" s="157"/>
      <c r="SUG175" s="157"/>
      <c r="SUH175" s="157"/>
      <c r="SUI175" s="157"/>
      <c r="SUJ175" s="157"/>
      <c r="SUK175" s="157"/>
      <c r="SUL175" s="157"/>
      <c r="SUM175" s="157"/>
      <c r="SUN175" s="157"/>
      <c r="SUO175" s="157"/>
      <c r="SUP175" s="157"/>
      <c r="SUQ175" s="157"/>
      <c r="SUR175" s="157"/>
      <c r="SUS175" s="157"/>
      <c r="SUT175" s="157"/>
      <c r="SUU175" s="157"/>
      <c r="SUV175" s="157"/>
      <c r="SUW175" s="157"/>
      <c r="SUX175" s="157"/>
      <c r="SUY175" s="157"/>
      <c r="SUZ175" s="157"/>
      <c r="SVA175" s="157"/>
      <c r="SVB175" s="157"/>
      <c r="SVC175" s="157"/>
      <c r="SVD175" s="157"/>
      <c r="SVE175" s="157"/>
      <c r="SVF175" s="157"/>
      <c r="SVG175" s="157"/>
      <c r="SVH175" s="157"/>
      <c r="SVI175" s="157"/>
      <c r="SVJ175" s="157"/>
      <c r="SVK175" s="157"/>
      <c r="SVL175" s="157"/>
      <c r="SVM175" s="157"/>
      <c r="SVN175" s="157"/>
      <c r="SVO175" s="157"/>
      <c r="SVP175" s="157"/>
      <c r="SVQ175" s="157"/>
      <c r="SVR175" s="157"/>
      <c r="SVS175" s="157"/>
      <c r="SVT175" s="157"/>
      <c r="SVU175" s="157"/>
      <c r="SVV175" s="157"/>
      <c r="SVW175" s="157"/>
      <c r="SVX175" s="157"/>
      <c r="SVY175" s="157"/>
      <c r="SVZ175" s="157"/>
      <c r="SWA175" s="157"/>
      <c r="SWB175" s="157"/>
      <c r="SWC175" s="157"/>
      <c r="SWD175" s="157"/>
      <c r="SWE175" s="157"/>
      <c r="SWF175" s="157"/>
      <c r="SWG175" s="157"/>
      <c r="SWH175" s="157"/>
      <c r="SWI175" s="157"/>
      <c r="SWJ175" s="157"/>
      <c r="SWK175" s="157"/>
      <c r="SWL175" s="157"/>
      <c r="SWM175" s="157"/>
      <c r="SWN175" s="157"/>
      <c r="SWO175" s="157"/>
      <c r="SWP175" s="157"/>
      <c r="SWQ175" s="157"/>
      <c r="SWR175" s="157"/>
      <c r="SWS175" s="157"/>
      <c r="SWT175" s="157"/>
      <c r="SWU175" s="157"/>
      <c r="SWV175" s="157"/>
      <c r="SWW175" s="157"/>
      <c r="SWX175" s="157"/>
      <c r="SWY175" s="157"/>
      <c r="SWZ175" s="157"/>
      <c r="SXA175" s="157"/>
      <c r="SXB175" s="157"/>
      <c r="SXC175" s="157"/>
      <c r="SXD175" s="157"/>
      <c r="SXE175" s="157"/>
      <c r="SXF175" s="157"/>
      <c r="SXG175" s="157"/>
      <c r="SXH175" s="157"/>
      <c r="SXI175" s="157"/>
      <c r="SXJ175" s="157"/>
      <c r="SXK175" s="157"/>
      <c r="SXL175" s="157"/>
      <c r="SXM175" s="157"/>
      <c r="SXN175" s="157"/>
      <c r="SXO175" s="157"/>
      <c r="SXP175" s="157"/>
      <c r="SXQ175" s="157"/>
      <c r="SXR175" s="157"/>
      <c r="SXS175" s="157"/>
      <c r="SXT175" s="157"/>
      <c r="SXU175" s="157"/>
      <c r="SXV175" s="157"/>
      <c r="SXW175" s="157"/>
      <c r="SXX175" s="157"/>
      <c r="SXY175" s="157"/>
      <c r="SXZ175" s="157"/>
      <c r="SYA175" s="157"/>
      <c r="SYB175" s="157"/>
      <c r="SYC175" s="157"/>
      <c r="SYD175" s="157"/>
      <c r="SYE175" s="157"/>
      <c r="SYF175" s="157"/>
      <c r="SYG175" s="157"/>
      <c r="SYH175" s="157"/>
      <c r="SYI175" s="157"/>
      <c r="SYJ175" s="157"/>
      <c r="SYK175" s="157"/>
      <c r="SYL175" s="157"/>
      <c r="SYM175" s="157"/>
      <c r="SYN175" s="157"/>
      <c r="SYO175" s="157"/>
      <c r="SYP175" s="157"/>
      <c r="SYQ175" s="157"/>
      <c r="SYR175" s="157"/>
      <c r="SYS175" s="157"/>
      <c r="SYT175" s="157"/>
      <c r="SYU175" s="157"/>
      <c r="SYV175" s="157"/>
      <c r="SYW175" s="157"/>
      <c r="SYX175" s="157"/>
      <c r="SYY175" s="157"/>
      <c r="SYZ175" s="157"/>
      <c r="SZA175" s="157"/>
      <c r="SZB175" s="157"/>
      <c r="SZC175" s="157"/>
      <c r="SZD175" s="157"/>
      <c r="SZE175" s="157"/>
      <c r="SZF175" s="157"/>
      <c r="SZG175" s="157"/>
      <c r="SZH175" s="157"/>
      <c r="SZI175" s="157"/>
      <c r="SZJ175" s="157"/>
      <c r="SZK175" s="157"/>
      <c r="SZL175" s="157"/>
      <c r="SZM175" s="157"/>
      <c r="SZN175" s="157"/>
      <c r="SZO175" s="157"/>
      <c r="SZP175" s="157"/>
      <c r="SZQ175" s="157"/>
      <c r="SZR175" s="157"/>
      <c r="SZS175" s="157"/>
      <c r="SZT175" s="157"/>
      <c r="SZU175" s="157"/>
      <c r="SZV175" s="157"/>
      <c r="SZW175" s="157"/>
      <c r="SZX175" s="157"/>
      <c r="SZY175" s="157"/>
      <c r="SZZ175" s="157"/>
      <c r="TAA175" s="157"/>
      <c r="TAB175" s="157"/>
      <c r="TAC175" s="157"/>
      <c r="TAD175" s="157"/>
      <c r="TAE175" s="157"/>
      <c r="TAF175" s="157"/>
      <c r="TAG175" s="157"/>
      <c r="TAH175" s="157"/>
      <c r="TAI175" s="157"/>
      <c r="TAJ175" s="157"/>
      <c r="TAK175" s="157"/>
      <c r="TAL175" s="157"/>
      <c r="TAM175" s="157"/>
      <c r="TAN175" s="157"/>
      <c r="TAO175" s="157"/>
      <c r="TAP175" s="157"/>
      <c r="TAQ175" s="157"/>
      <c r="TAR175" s="157"/>
      <c r="TAS175" s="157"/>
      <c r="TAT175" s="157"/>
      <c r="TAU175" s="157"/>
      <c r="TAV175" s="157"/>
      <c r="TAW175" s="157"/>
      <c r="TAX175" s="157"/>
      <c r="TAY175" s="157"/>
      <c r="TAZ175" s="157"/>
      <c r="TBA175" s="157"/>
      <c r="TBB175" s="157"/>
      <c r="TBC175" s="157"/>
      <c r="TBD175" s="157"/>
      <c r="TBE175" s="157"/>
      <c r="TBF175" s="157"/>
      <c r="TBG175" s="157"/>
      <c r="TBH175" s="157"/>
      <c r="TBI175" s="157"/>
      <c r="TBJ175" s="157"/>
      <c r="TBK175" s="157"/>
      <c r="TBL175" s="157"/>
      <c r="TBM175" s="157"/>
      <c r="TBN175" s="157"/>
      <c r="TBO175" s="157"/>
      <c r="TBP175" s="157"/>
      <c r="TBQ175" s="157"/>
      <c r="TBR175" s="157"/>
      <c r="TBS175" s="157"/>
      <c r="TBT175" s="157"/>
      <c r="TBU175" s="157"/>
      <c r="TBV175" s="157"/>
      <c r="TBW175" s="157"/>
      <c r="TBX175" s="157"/>
      <c r="TBY175" s="157"/>
      <c r="TBZ175" s="157"/>
      <c r="TCA175" s="157"/>
      <c r="TCB175" s="157"/>
      <c r="TCC175" s="157"/>
      <c r="TCD175" s="157"/>
      <c r="TCE175" s="157"/>
      <c r="TCF175" s="157"/>
      <c r="TCG175" s="157"/>
      <c r="TCH175" s="157"/>
      <c r="TCI175" s="157"/>
      <c r="TCJ175" s="157"/>
      <c r="TCK175" s="157"/>
      <c r="TCL175" s="157"/>
      <c r="TCM175" s="157"/>
      <c r="TCN175" s="157"/>
      <c r="TCO175" s="157"/>
      <c r="TCP175" s="157"/>
      <c r="TCQ175" s="157"/>
      <c r="TCR175" s="157"/>
      <c r="TCS175" s="157"/>
      <c r="TCT175" s="157"/>
      <c r="TCU175" s="157"/>
      <c r="TCV175" s="157"/>
      <c r="TCW175" s="157"/>
      <c r="TCX175" s="157"/>
      <c r="TCY175" s="157"/>
      <c r="TCZ175" s="157"/>
      <c r="TDA175" s="157"/>
      <c r="TDB175" s="157"/>
      <c r="TDC175" s="157"/>
      <c r="TDD175" s="157"/>
      <c r="TDE175" s="157"/>
      <c r="TDF175" s="157"/>
      <c r="TDG175" s="157"/>
      <c r="TDH175" s="157"/>
      <c r="TDI175" s="157"/>
      <c r="TDJ175" s="157"/>
      <c r="TDK175" s="157"/>
      <c r="TDL175" s="157"/>
      <c r="TDM175" s="157"/>
      <c r="TDN175" s="157"/>
      <c r="TDO175" s="157"/>
      <c r="TDP175" s="157"/>
      <c r="TDQ175" s="157"/>
      <c r="TDR175" s="157"/>
      <c r="TDS175" s="157"/>
      <c r="TDT175" s="157"/>
      <c r="TDU175" s="157"/>
      <c r="TDV175" s="157"/>
      <c r="TDW175" s="157"/>
      <c r="TDX175" s="157"/>
      <c r="TDY175" s="157"/>
      <c r="TDZ175" s="157"/>
      <c r="TEA175" s="157"/>
      <c r="TEB175" s="157"/>
      <c r="TEC175" s="157"/>
      <c r="TED175" s="157"/>
      <c r="TEE175" s="157"/>
      <c r="TEF175" s="157"/>
      <c r="TEG175" s="157"/>
      <c r="TEH175" s="157"/>
      <c r="TEI175" s="157"/>
      <c r="TEJ175" s="157"/>
      <c r="TEK175" s="157"/>
      <c r="TEL175" s="157"/>
      <c r="TEM175" s="157"/>
      <c r="TEN175" s="157"/>
      <c r="TEO175" s="157"/>
      <c r="TEP175" s="157"/>
      <c r="TEQ175" s="157"/>
      <c r="TER175" s="157"/>
      <c r="TES175" s="157"/>
      <c r="TET175" s="157"/>
      <c r="TEU175" s="157"/>
      <c r="TEV175" s="157"/>
      <c r="TEW175" s="157"/>
      <c r="TEX175" s="157"/>
      <c r="TEY175" s="157"/>
      <c r="TEZ175" s="157"/>
      <c r="TFA175" s="157"/>
      <c r="TFB175" s="157"/>
      <c r="TFC175" s="157"/>
      <c r="TFD175" s="157"/>
      <c r="TFE175" s="157"/>
      <c r="TFF175" s="157"/>
      <c r="TFG175" s="157"/>
      <c r="TFH175" s="157"/>
      <c r="TFI175" s="157"/>
      <c r="TFJ175" s="157"/>
      <c r="TFK175" s="157"/>
      <c r="TFL175" s="157"/>
      <c r="TFM175" s="157"/>
      <c r="TFN175" s="157"/>
      <c r="TFO175" s="157"/>
      <c r="TFP175" s="157"/>
      <c r="TFQ175" s="157"/>
      <c r="TFR175" s="157"/>
      <c r="TFS175" s="157"/>
      <c r="TFT175" s="157"/>
      <c r="TFU175" s="157"/>
      <c r="TFV175" s="157"/>
      <c r="TFW175" s="157"/>
      <c r="TFX175" s="157"/>
      <c r="TFY175" s="157"/>
      <c r="TFZ175" s="157"/>
      <c r="TGA175" s="157"/>
      <c r="TGB175" s="157"/>
      <c r="TGC175" s="157"/>
      <c r="TGD175" s="157"/>
      <c r="TGE175" s="157"/>
      <c r="TGF175" s="157"/>
      <c r="TGG175" s="157"/>
      <c r="TGH175" s="157"/>
      <c r="TGI175" s="157"/>
      <c r="TGJ175" s="157"/>
      <c r="TGK175" s="157"/>
      <c r="TGL175" s="157"/>
      <c r="TGM175" s="157"/>
      <c r="TGN175" s="157"/>
      <c r="TGO175" s="157"/>
      <c r="TGP175" s="157"/>
      <c r="TGQ175" s="157"/>
      <c r="TGR175" s="157"/>
      <c r="TGS175" s="157"/>
      <c r="TGT175" s="157"/>
      <c r="TGU175" s="157"/>
      <c r="TGV175" s="157"/>
      <c r="TGW175" s="157"/>
      <c r="TGX175" s="157"/>
      <c r="TGY175" s="157"/>
      <c r="TGZ175" s="157"/>
      <c r="THA175" s="157"/>
      <c r="THB175" s="157"/>
      <c r="THC175" s="157"/>
      <c r="THD175" s="157"/>
      <c r="THE175" s="157"/>
      <c r="THF175" s="157"/>
      <c r="THG175" s="157"/>
      <c r="THH175" s="157"/>
      <c r="THI175" s="157"/>
      <c r="THJ175" s="157"/>
      <c r="THK175" s="157"/>
      <c r="THL175" s="157"/>
      <c r="THM175" s="157"/>
      <c r="THN175" s="157"/>
      <c r="THO175" s="157"/>
      <c r="THP175" s="157"/>
      <c r="THQ175" s="157"/>
      <c r="THR175" s="157"/>
      <c r="THS175" s="157"/>
      <c r="THT175" s="157"/>
      <c r="THU175" s="157"/>
      <c r="THV175" s="157"/>
      <c r="THW175" s="157"/>
      <c r="THX175" s="157"/>
      <c r="THY175" s="157"/>
      <c r="THZ175" s="157"/>
      <c r="TIA175" s="157"/>
      <c r="TIB175" s="157"/>
      <c r="TIC175" s="157"/>
      <c r="TID175" s="157"/>
      <c r="TIE175" s="157"/>
      <c r="TIF175" s="157"/>
      <c r="TIG175" s="157"/>
      <c r="TIH175" s="157"/>
      <c r="TII175" s="157"/>
      <c r="TIJ175" s="157"/>
      <c r="TIK175" s="157"/>
      <c r="TIL175" s="157"/>
      <c r="TIM175" s="157"/>
      <c r="TIN175" s="157"/>
      <c r="TIO175" s="157"/>
      <c r="TIP175" s="157"/>
      <c r="TIQ175" s="157"/>
      <c r="TIR175" s="157"/>
      <c r="TIS175" s="157"/>
      <c r="TIT175" s="157"/>
      <c r="TIU175" s="157"/>
      <c r="TIV175" s="157"/>
      <c r="TIW175" s="157"/>
      <c r="TIX175" s="157"/>
      <c r="TIY175" s="157"/>
      <c r="TIZ175" s="157"/>
      <c r="TJA175" s="157"/>
      <c r="TJB175" s="157"/>
      <c r="TJC175" s="157"/>
      <c r="TJD175" s="157"/>
      <c r="TJE175" s="157"/>
      <c r="TJF175" s="157"/>
      <c r="TJG175" s="157"/>
      <c r="TJH175" s="157"/>
      <c r="TJI175" s="157"/>
      <c r="TJJ175" s="157"/>
      <c r="TJK175" s="157"/>
      <c r="TJL175" s="157"/>
      <c r="TJM175" s="157"/>
      <c r="TJN175" s="157"/>
      <c r="TJO175" s="157"/>
      <c r="TJP175" s="157"/>
      <c r="TJQ175" s="157"/>
      <c r="TJR175" s="157"/>
      <c r="TJS175" s="157"/>
      <c r="TJT175" s="157"/>
      <c r="TJU175" s="157"/>
      <c r="TJV175" s="157"/>
      <c r="TJW175" s="157"/>
      <c r="TJX175" s="157"/>
      <c r="TJY175" s="157"/>
      <c r="TJZ175" s="157"/>
      <c r="TKA175" s="157"/>
      <c r="TKB175" s="157"/>
      <c r="TKC175" s="157"/>
      <c r="TKD175" s="157"/>
      <c r="TKE175" s="157"/>
      <c r="TKF175" s="157"/>
      <c r="TKG175" s="157"/>
      <c r="TKH175" s="157"/>
      <c r="TKI175" s="157"/>
      <c r="TKJ175" s="157"/>
      <c r="TKK175" s="157"/>
      <c r="TKL175" s="157"/>
      <c r="TKM175" s="157"/>
      <c r="TKN175" s="157"/>
      <c r="TKO175" s="157"/>
      <c r="TKP175" s="157"/>
      <c r="TKQ175" s="157"/>
      <c r="TKR175" s="157"/>
      <c r="TKS175" s="157"/>
      <c r="TKT175" s="157"/>
      <c r="TKU175" s="157"/>
      <c r="TKV175" s="157"/>
      <c r="TKW175" s="157"/>
      <c r="TKX175" s="157"/>
      <c r="TKY175" s="157"/>
      <c r="TKZ175" s="157"/>
      <c r="TLA175" s="157"/>
      <c r="TLB175" s="157"/>
      <c r="TLC175" s="157"/>
      <c r="TLD175" s="157"/>
      <c r="TLE175" s="157"/>
      <c r="TLF175" s="157"/>
      <c r="TLG175" s="157"/>
      <c r="TLH175" s="157"/>
      <c r="TLI175" s="157"/>
      <c r="TLJ175" s="157"/>
      <c r="TLK175" s="157"/>
      <c r="TLL175" s="157"/>
      <c r="TLM175" s="157"/>
      <c r="TLN175" s="157"/>
      <c r="TLO175" s="157"/>
      <c r="TLP175" s="157"/>
      <c r="TLQ175" s="157"/>
      <c r="TLR175" s="157"/>
      <c r="TLS175" s="157"/>
      <c r="TLT175" s="157"/>
      <c r="TLU175" s="157"/>
      <c r="TLV175" s="157"/>
      <c r="TLW175" s="157"/>
      <c r="TLX175" s="157"/>
      <c r="TLY175" s="157"/>
      <c r="TLZ175" s="157"/>
      <c r="TMA175" s="157"/>
      <c r="TMB175" s="157"/>
      <c r="TMC175" s="157"/>
      <c r="TMD175" s="157"/>
      <c r="TME175" s="157"/>
      <c r="TMF175" s="157"/>
      <c r="TMG175" s="157"/>
      <c r="TMH175" s="157"/>
      <c r="TMI175" s="157"/>
      <c r="TMJ175" s="157"/>
      <c r="TMK175" s="157"/>
      <c r="TML175" s="157"/>
      <c r="TMM175" s="157"/>
      <c r="TMN175" s="157"/>
      <c r="TMO175" s="157"/>
      <c r="TMP175" s="157"/>
      <c r="TMQ175" s="157"/>
      <c r="TMR175" s="157"/>
      <c r="TMS175" s="157"/>
      <c r="TMT175" s="157"/>
      <c r="TMU175" s="157"/>
      <c r="TMV175" s="157"/>
      <c r="TMW175" s="157"/>
      <c r="TMX175" s="157"/>
      <c r="TMY175" s="157"/>
      <c r="TMZ175" s="157"/>
      <c r="TNA175" s="157"/>
      <c r="TNB175" s="157"/>
      <c r="TNC175" s="157"/>
      <c r="TND175" s="157"/>
      <c r="TNE175" s="157"/>
      <c r="TNF175" s="157"/>
      <c r="TNG175" s="157"/>
      <c r="TNH175" s="157"/>
      <c r="TNI175" s="157"/>
      <c r="TNJ175" s="157"/>
      <c r="TNK175" s="157"/>
      <c r="TNL175" s="157"/>
      <c r="TNM175" s="157"/>
      <c r="TNN175" s="157"/>
      <c r="TNO175" s="157"/>
      <c r="TNP175" s="157"/>
      <c r="TNQ175" s="157"/>
      <c r="TNR175" s="157"/>
      <c r="TNS175" s="157"/>
      <c r="TNT175" s="157"/>
      <c r="TNU175" s="157"/>
      <c r="TNV175" s="157"/>
      <c r="TNW175" s="157"/>
      <c r="TNX175" s="157"/>
      <c r="TNY175" s="157"/>
      <c r="TNZ175" s="157"/>
      <c r="TOA175" s="157"/>
      <c r="TOB175" s="157"/>
      <c r="TOC175" s="157"/>
      <c r="TOD175" s="157"/>
      <c r="TOE175" s="157"/>
      <c r="TOF175" s="157"/>
      <c r="TOG175" s="157"/>
      <c r="TOH175" s="157"/>
      <c r="TOI175" s="157"/>
      <c r="TOJ175" s="157"/>
      <c r="TOK175" s="157"/>
      <c r="TOL175" s="157"/>
      <c r="TOM175" s="157"/>
      <c r="TON175" s="157"/>
      <c r="TOO175" s="157"/>
      <c r="TOP175" s="157"/>
      <c r="TOQ175" s="157"/>
      <c r="TOR175" s="157"/>
      <c r="TOS175" s="157"/>
      <c r="TOT175" s="157"/>
      <c r="TOU175" s="157"/>
      <c r="TOV175" s="157"/>
      <c r="TOW175" s="157"/>
      <c r="TOX175" s="157"/>
      <c r="TOY175" s="157"/>
      <c r="TOZ175" s="157"/>
      <c r="TPA175" s="157"/>
      <c r="TPB175" s="157"/>
      <c r="TPC175" s="157"/>
      <c r="TPD175" s="157"/>
      <c r="TPE175" s="157"/>
      <c r="TPF175" s="157"/>
      <c r="TPG175" s="157"/>
      <c r="TPH175" s="157"/>
      <c r="TPI175" s="157"/>
      <c r="TPJ175" s="157"/>
      <c r="TPK175" s="157"/>
      <c r="TPL175" s="157"/>
      <c r="TPM175" s="157"/>
      <c r="TPN175" s="157"/>
      <c r="TPO175" s="157"/>
      <c r="TPP175" s="157"/>
      <c r="TPQ175" s="157"/>
      <c r="TPR175" s="157"/>
      <c r="TPS175" s="157"/>
      <c r="TPT175" s="157"/>
      <c r="TPU175" s="157"/>
      <c r="TPV175" s="157"/>
      <c r="TPW175" s="157"/>
      <c r="TPX175" s="157"/>
      <c r="TPY175" s="157"/>
      <c r="TPZ175" s="157"/>
      <c r="TQA175" s="157"/>
      <c r="TQB175" s="157"/>
      <c r="TQC175" s="157"/>
      <c r="TQD175" s="157"/>
      <c r="TQE175" s="157"/>
      <c r="TQF175" s="157"/>
      <c r="TQG175" s="157"/>
      <c r="TQH175" s="157"/>
      <c r="TQI175" s="157"/>
      <c r="TQJ175" s="157"/>
      <c r="TQK175" s="157"/>
      <c r="TQL175" s="157"/>
      <c r="TQM175" s="157"/>
      <c r="TQN175" s="157"/>
      <c r="TQO175" s="157"/>
      <c r="TQP175" s="157"/>
      <c r="TQQ175" s="157"/>
      <c r="TQR175" s="157"/>
      <c r="TQS175" s="157"/>
      <c r="TQT175" s="157"/>
      <c r="TQU175" s="157"/>
      <c r="TQV175" s="157"/>
      <c r="TQW175" s="157"/>
      <c r="TQX175" s="157"/>
      <c r="TQY175" s="157"/>
      <c r="TQZ175" s="157"/>
      <c r="TRA175" s="157"/>
      <c r="TRB175" s="157"/>
      <c r="TRC175" s="157"/>
      <c r="TRD175" s="157"/>
      <c r="TRE175" s="157"/>
      <c r="TRF175" s="157"/>
      <c r="TRG175" s="157"/>
      <c r="TRH175" s="157"/>
      <c r="TRI175" s="157"/>
      <c r="TRJ175" s="157"/>
      <c r="TRK175" s="157"/>
      <c r="TRL175" s="157"/>
      <c r="TRM175" s="157"/>
      <c r="TRN175" s="157"/>
      <c r="TRO175" s="157"/>
      <c r="TRP175" s="157"/>
      <c r="TRQ175" s="157"/>
      <c r="TRR175" s="157"/>
      <c r="TRS175" s="157"/>
      <c r="TRT175" s="157"/>
      <c r="TRU175" s="157"/>
      <c r="TRV175" s="157"/>
      <c r="TRW175" s="157"/>
      <c r="TRX175" s="157"/>
      <c r="TRY175" s="157"/>
      <c r="TRZ175" s="157"/>
      <c r="TSA175" s="157"/>
      <c r="TSB175" s="157"/>
      <c r="TSC175" s="157"/>
      <c r="TSD175" s="157"/>
      <c r="TSE175" s="157"/>
      <c r="TSF175" s="157"/>
      <c r="TSG175" s="157"/>
      <c r="TSH175" s="157"/>
      <c r="TSI175" s="157"/>
      <c r="TSJ175" s="157"/>
      <c r="TSK175" s="157"/>
      <c r="TSL175" s="157"/>
      <c r="TSM175" s="157"/>
      <c r="TSN175" s="157"/>
      <c r="TSO175" s="157"/>
      <c r="TSP175" s="157"/>
      <c r="TSQ175" s="157"/>
      <c r="TSR175" s="157"/>
      <c r="TSS175" s="157"/>
      <c r="TST175" s="157"/>
      <c r="TSU175" s="157"/>
      <c r="TSV175" s="157"/>
      <c r="TSW175" s="157"/>
      <c r="TSX175" s="157"/>
      <c r="TSY175" s="157"/>
      <c r="TSZ175" s="157"/>
      <c r="TTA175" s="157"/>
      <c r="TTB175" s="157"/>
      <c r="TTC175" s="157"/>
      <c r="TTD175" s="157"/>
      <c r="TTE175" s="157"/>
      <c r="TTF175" s="157"/>
      <c r="TTG175" s="157"/>
      <c r="TTH175" s="157"/>
      <c r="TTI175" s="157"/>
      <c r="TTJ175" s="157"/>
      <c r="TTK175" s="157"/>
      <c r="TTL175" s="157"/>
      <c r="TTM175" s="157"/>
      <c r="TTN175" s="157"/>
      <c r="TTO175" s="157"/>
      <c r="TTP175" s="157"/>
      <c r="TTQ175" s="157"/>
      <c r="TTR175" s="157"/>
      <c r="TTS175" s="157"/>
      <c r="TTT175" s="157"/>
      <c r="TTU175" s="157"/>
      <c r="TTV175" s="157"/>
      <c r="TTW175" s="157"/>
      <c r="TTX175" s="157"/>
      <c r="TTY175" s="157"/>
      <c r="TTZ175" s="157"/>
      <c r="TUA175" s="157"/>
      <c r="TUB175" s="157"/>
      <c r="TUC175" s="157"/>
      <c r="TUD175" s="157"/>
      <c r="TUE175" s="157"/>
      <c r="TUF175" s="157"/>
      <c r="TUG175" s="157"/>
      <c r="TUH175" s="157"/>
      <c r="TUI175" s="157"/>
      <c r="TUJ175" s="157"/>
      <c r="TUK175" s="157"/>
      <c r="TUL175" s="157"/>
      <c r="TUM175" s="157"/>
      <c r="TUN175" s="157"/>
      <c r="TUO175" s="157"/>
      <c r="TUP175" s="157"/>
      <c r="TUQ175" s="157"/>
      <c r="TUR175" s="157"/>
      <c r="TUS175" s="157"/>
      <c r="TUT175" s="157"/>
      <c r="TUU175" s="157"/>
      <c r="TUV175" s="157"/>
      <c r="TUW175" s="157"/>
      <c r="TUX175" s="157"/>
      <c r="TUY175" s="157"/>
      <c r="TUZ175" s="157"/>
      <c r="TVA175" s="157"/>
      <c r="TVB175" s="157"/>
      <c r="TVC175" s="157"/>
      <c r="TVD175" s="157"/>
      <c r="TVE175" s="157"/>
      <c r="TVF175" s="157"/>
      <c r="TVG175" s="157"/>
      <c r="TVH175" s="157"/>
      <c r="TVI175" s="157"/>
      <c r="TVJ175" s="157"/>
      <c r="TVK175" s="157"/>
      <c r="TVL175" s="157"/>
      <c r="TVM175" s="157"/>
      <c r="TVN175" s="157"/>
      <c r="TVO175" s="157"/>
      <c r="TVP175" s="157"/>
      <c r="TVQ175" s="157"/>
      <c r="TVR175" s="157"/>
      <c r="TVS175" s="157"/>
      <c r="TVT175" s="157"/>
      <c r="TVU175" s="157"/>
      <c r="TVV175" s="157"/>
      <c r="TVW175" s="157"/>
      <c r="TVX175" s="157"/>
      <c r="TVY175" s="157"/>
      <c r="TVZ175" s="157"/>
      <c r="TWA175" s="157"/>
      <c r="TWB175" s="157"/>
      <c r="TWC175" s="157"/>
      <c r="TWD175" s="157"/>
      <c r="TWE175" s="157"/>
      <c r="TWF175" s="157"/>
      <c r="TWG175" s="157"/>
      <c r="TWH175" s="157"/>
      <c r="TWI175" s="157"/>
      <c r="TWJ175" s="157"/>
      <c r="TWK175" s="157"/>
      <c r="TWL175" s="157"/>
      <c r="TWM175" s="157"/>
      <c r="TWN175" s="157"/>
      <c r="TWO175" s="157"/>
      <c r="TWP175" s="157"/>
      <c r="TWQ175" s="157"/>
      <c r="TWR175" s="157"/>
      <c r="TWS175" s="157"/>
      <c r="TWT175" s="157"/>
      <c r="TWU175" s="157"/>
      <c r="TWV175" s="157"/>
      <c r="TWW175" s="157"/>
      <c r="TWX175" s="157"/>
      <c r="TWY175" s="157"/>
      <c r="TWZ175" s="157"/>
      <c r="TXA175" s="157"/>
      <c r="TXB175" s="157"/>
      <c r="TXC175" s="157"/>
      <c r="TXD175" s="157"/>
      <c r="TXE175" s="157"/>
      <c r="TXF175" s="157"/>
      <c r="TXG175" s="157"/>
      <c r="TXH175" s="157"/>
      <c r="TXI175" s="157"/>
      <c r="TXJ175" s="157"/>
      <c r="TXK175" s="157"/>
      <c r="TXL175" s="157"/>
      <c r="TXM175" s="157"/>
      <c r="TXN175" s="157"/>
      <c r="TXO175" s="157"/>
      <c r="TXP175" s="157"/>
      <c r="TXQ175" s="157"/>
      <c r="TXR175" s="157"/>
      <c r="TXS175" s="157"/>
      <c r="TXT175" s="157"/>
      <c r="TXU175" s="157"/>
      <c r="TXV175" s="157"/>
      <c r="TXW175" s="157"/>
      <c r="TXX175" s="157"/>
      <c r="TXY175" s="157"/>
      <c r="TXZ175" s="157"/>
      <c r="TYA175" s="157"/>
      <c r="TYB175" s="157"/>
      <c r="TYC175" s="157"/>
      <c r="TYD175" s="157"/>
      <c r="TYE175" s="157"/>
      <c r="TYF175" s="157"/>
      <c r="TYG175" s="157"/>
      <c r="TYH175" s="157"/>
      <c r="TYI175" s="157"/>
      <c r="TYJ175" s="157"/>
      <c r="TYK175" s="157"/>
      <c r="TYL175" s="157"/>
      <c r="TYM175" s="157"/>
      <c r="TYN175" s="157"/>
      <c r="TYO175" s="157"/>
      <c r="TYP175" s="157"/>
      <c r="TYQ175" s="157"/>
      <c r="TYR175" s="157"/>
      <c r="TYS175" s="157"/>
      <c r="TYT175" s="157"/>
      <c r="TYU175" s="157"/>
      <c r="TYV175" s="157"/>
      <c r="TYW175" s="157"/>
      <c r="TYX175" s="157"/>
      <c r="TYY175" s="157"/>
      <c r="TYZ175" s="157"/>
      <c r="TZA175" s="157"/>
      <c r="TZB175" s="157"/>
      <c r="TZC175" s="157"/>
      <c r="TZD175" s="157"/>
      <c r="TZE175" s="157"/>
      <c r="TZF175" s="157"/>
      <c r="TZG175" s="157"/>
      <c r="TZH175" s="157"/>
      <c r="TZI175" s="157"/>
      <c r="TZJ175" s="157"/>
      <c r="TZK175" s="157"/>
      <c r="TZL175" s="157"/>
      <c r="TZM175" s="157"/>
      <c r="TZN175" s="157"/>
      <c r="TZO175" s="157"/>
      <c r="TZP175" s="157"/>
      <c r="TZQ175" s="157"/>
      <c r="TZR175" s="157"/>
      <c r="TZS175" s="157"/>
      <c r="TZT175" s="157"/>
      <c r="TZU175" s="157"/>
      <c r="TZV175" s="157"/>
      <c r="TZW175" s="157"/>
      <c r="TZX175" s="157"/>
      <c r="TZY175" s="157"/>
      <c r="TZZ175" s="157"/>
      <c r="UAA175" s="157"/>
      <c r="UAB175" s="157"/>
      <c r="UAC175" s="157"/>
      <c r="UAD175" s="157"/>
      <c r="UAE175" s="157"/>
      <c r="UAF175" s="157"/>
      <c r="UAG175" s="157"/>
      <c r="UAH175" s="157"/>
      <c r="UAI175" s="157"/>
      <c r="UAJ175" s="157"/>
      <c r="UAK175" s="157"/>
      <c r="UAL175" s="157"/>
      <c r="UAM175" s="157"/>
      <c r="UAN175" s="157"/>
      <c r="UAO175" s="157"/>
      <c r="UAP175" s="157"/>
      <c r="UAQ175" s="157"/>
      <c r="UAR175" s="157"/>
      <c r="UAS175" s="157"/>
      <c r="UAT175" s="157"/>
      <c r="UAU175" s="157"/>
      <c r="UAV175" s="157"/>
      <c r="UAW175" s="157"/>
      <c r="UAX175" s="157"/>
      <c r="UAY175" s="157"/>
      <c r="UAZ175" s="157"/>
      <c r="UBA175" s="157"/>
      <c r="UBB175" s="157"/>
      <c r="UBC175" s="157"/>
      <c r="UBD175" s="157"/>
      <c r="UBE175" s="157"/>
      <c r="UBF175" s="157"/>
      <c r="UBG175" s="157"/>
      <c r="UBH175" s="157"/>
      <c r="UBI175" s="157"/>
      <c r="UBJ175" s="157"/>
      <c r="UBK175" s="157"/>
      <c r="UBL175" s="157"/>
      <c r="UBM175" s="157"/>
      <c r="UBN175" s="157"/>
      <c r="UBO175" s="157"/>
      <c r="UBP175" s="157"/>
      <c r="UBQ175" s="157"/>
      <c r="UBR175" s="157"/>
      <c r="UBS175" s="157"/>
      <c r="UBT175" s="157"/>
      <c r="UBU175" s="157"/>
      <c r="UBV175" s="157"/>
      <c r="UBW175" s="157"/>
      <c r="UBX175" s="157"/>
      <c r="UBY175" s="157"/>
      <c r="UBZ175" s="157"/>
      <c r="UCA175" s="157"/>
      <c r="UCB175" s="157"/>
      <c r="UCC175" s="157"/>
      <c r="UCD175" s="157"/>
      <c r="UCE175" s="157"/>
      <c r="UCF175" s="157"/>
      <c r="UCG175" s="157"/>
      <c r="UCH175" s="157"/>
      <c r="UCI175" s="157"/>
      <c r="UCJ175" s="157"/>
      <c r="UCK175" s="157"/>
      <c r="UCL175" s="157"/>
      <c r="UCM175" s="157"/>
      <c r="UCN175" s="157"/>
      <c r="UCO175" s="157"/>
      <c r="UCP175" s="157"/>
      <c r="UCQ175" s="157"/>
      <c r="UCR175" s="157"/>
      <c r="UCS175" s="157"/>
      <c r="UCT175" s="157"/>
      <c r="UCU175" s="157"/>
      <c r="UCV175" s="157"/>
      <c r="UCW175" s="157"/>
      <c r="UCX175" s="157"/>
      <c r="UCY175" s="157"/>
      <c r="UCZ175" s="157"/>
      <c r="UDA175" s="157"/>
      <c r="UDB175" s="157"/>
      <c r="UDC175" s="157"/>
      <c r="UDD175" s="157"/>
      <c r="UDE175" s="157"/>
      <c r="UDF175" s="157"/>
      <c r="UDG175" s="157"/>
      <c r="UDH175" s="157"/>
      <c r="UDI175" s="157"/>
      <c r="UDJ175" s="157"/>
      <c r="UDK175" s="157"/>
      <c r="UDL175" s="157"/>
      <c r="UDM175" s="157"/>
      <c r="UDN175" s="157"/>
      <c r="UDO175" s="157"/>
      <c r="UDP175" s="157"/>
      <c r="UDQ175" s="157"/>
      <c r="UDR175" s="157"/>
      <c r="UDS175" s="157"/>
      <c r="UDT175" s="157"/>
      <c r="UDU175" s="157"/>
      <c r="UDV175" s="157"/>
      <c r="UDW175" s="157"/>
      <c r="UDX175" s="157"/>
      <c r="UDY175" s="157"/>
      <c r="UDZ175" s="157"/>
      <c r="UEA175" s="157"/>
      <c r="UEB175" s="157"/>
      <c r="UEC175" s="157"/>
      <c r="UED175" s="157"/>
      <c r="UEE175" s="157"/>
      <c r="UEF175" s="157"/>
      <c r="UEG175" s="157"/>
      <c r="UEH175" s="157"/>
      <c r="UEI175" s="157"/>
      <c r="UEJ175" s="157"/>
      <c r="UEK175" s="157"/>
      <c r="UEL175" s="157"/>
      <c r="UEM175" s="157"/>
      <c r="UEN175" s="157"/>
      <c r="UEO175" s="157"/>
      <c r="UEP175" s="157"/>
      <c r="UEQ175" s="157"/>
      <c r="UER175" s="157"/>
      <c r="UES175" s="157"/>
      <c r="UET175" s="157"/>
      <c r="UEU175" s="157"/>
      <c r="UEV175" s="157"/>
      <c r="UEW175" s="157"/>
      <c r="UEX175" s="157"/>
      <c r="UEY175" s="157"/>
      <c r="UEZ175" s="157"/>
      <c r="UFA175" s="157"/>
      <c r="UFB175" s="157"/>
      <c r="UFC175" s="157"/>
      <c r="UFD175" s="157"/>
      <c r="UFE175" s="157"/>
      <c r="UFF175" s="157"/>
      <c r="UFG175" s="157"/>
      <c r="UFH175" s="157"/>
      <c r="UFI175" s="157"/>
      <c r="UFJ175" s="157"/>
      <c r="UFK175" s="157"/>
      <c r="UFL175" s="157"/>
      <c r="UFM175" s="157"/>
      <c r="UFN175" s="157"/>
      <c r="UFO175" s="157"/>
      <c r="UFP175" s="157"/>
      <c r="UFQ175" s="157"/>
      <c r="UFR175" s="157"/>
      <c r="UFS175" s="157"/>
      <c r="UFT175" s="157"/>
      <c r="UFU175" s="157"/>
      <c r="UFV175" s="157"/>
      <c r="UFW175" s="157"/>
      <c r="UFX175" s="157"/>
      <c r="UFY175" s="157"/>
      <c r="UFZ175" s="157"/>
      <c r="UGA175" s="157"/>
      <c r="UGB175" s="157"/>
      <c r="UGC175" s="157"/>
      <c r="UGD175" s="157"/>
      <c r="UGE175" s="157"/>
      <c r="UGF175" s="157"/>
      <c r="UGG175" s="157"/>
      <c r="UGH175" s="157"/>
      <c r="UGI175" s="157"/>
      <c r="UGJ175" s="157"/>
      <c r="UGK175" s="157"/>
      <c r="UGL175" s="157"/>
      <c r="UGM175" s="157"/>
      <c r="UGN175" s="157"/>
      <c r="UGO175" s="157"/>
      <c r="UGP175" s="157"/>
      <c r="UGQ175" s="157"/>
      <c r="UGR175" s="157"/>
      <c r="UGS175" s="157"/>
      <c r="UGT175" s="157"/>
      <c r="UGU175" s="157"/>
      <c r="UGV175" s="157"/>
      <c r="UGW175" s="157"/>
      <c r="UGX175" s="157"/>
      <c r="UGY175" s="157"/>
      <c r="UGZ175" s="157"/>
      <c r="UHA175" s="157"/>
      <c r="UHB175" s="157"/>
      <c r="UHC175" s="157"/>
      <c r="UHD175" s="157"/>
      <c r="UHE175" s="157"/>
      <c r="UHF175" s="157"/>
      <c r="UHG175" s="157"/>
      <c r="UHH175" s="157"/>
      <c r="UHI175" s="157"/>
      <c r="UHJ175" s="157"/>
      <c r="UHK175" s="157"/>
      <c r="UHL175" s="157"/>
      <c r="UHM175" s="157"/>
      <c r="UHN175" s="157"/>
      <c r="UHO175" s="157"/>
      <c r="UHP175" s="157"/>
      <c r="UHQ175" s="157"/>
      <c r="UHR175" s="157"/>
      <c r="UHS175" s="157"/>
      <c r="UHT175" s="157"/>
      <c r="UHU175" s="157"/>
      <c r="UHV175" s="157"/>
      <c r="UHW175" s="157"/>
      <c r="UHX175" s="157"/>
      <c r="UHY175" s="157"/>
      <c r="UHZ175" s="157"/>
      <c r="UIA175" s="157"/>
      <c r="UIB175" s="157"/>
      <c r="UIC175" s="157"/>
      <c r="UID175" s="157"/>
      <c r="UIE175" s="157"/>
      <c r="UIF175" s="157"/>
      <c r="UIG175" s="157"/>
      <c r="UIH175" s="157"/>
      <c r="UII175" s="157"/>
      <c r="UIJ175" s="157"/>
      <c r="UIK175" s="157"/>
      <c r="UIL175" s="157"/>
      <c r="UIM175" s="157"/>
      <c r="UIN175" s="157"/>
      <c r="UIO175" s="157"/>
      <c r="UIP175" s="157"/>
      <c r="UIQ175" s="157"/>
      <c r="UIR175" s="157"/>
      <c r="UIS175" s="157"/>
      <c r="UIT175" s="157"/>
      <c r="UIU175" s="157"/>
      <c r="UIV175" s="157"/>
      <c r="UIW175" s="157"/>
      <c r="UIX175" s="157"/>
      <c r="UIY175" s="157"/>
      <c r="UIZ175" s="157"/>
      <c r="UJA175" s="157"/>
      <c r="UJB175" s="157"/>
      <c r="UJC175" s="157"/>
      <c r="UJD175" s="157"/>
      <c r="UJE175" s="157"/>
      <c r="UJF175" s="157"/>
      <c r="UJG175" s="157"/>
      <c r="UJH175" s="157"/>
      <c r="UJI175" s="157"/>
      <c r="UJJ175" s="157"/>
      <c r="UJK175" s="157"/>
      <c r="UJL175" s="157"/>
      <c r="UJM175" s="157"/>
      <c r="UJN175" s="157"/>
      <c r="UJO175" s="157"/>
      <c r="UJP175" s="157"/>
      <c r="UJQ175" s="157"/>
      <c r="UJR175" s="157"/>
      <c r="UJS175" s="157"/>
      <c r="UJT175" s="157"/>
      <c r="UJU175" s="157"/>
      <c r="UJV175" s="157"/>
      <c r="UJW175" s="157"/>
      <c r="UJX175" s="157"/>
      <c r="UJY175" s="157"/>
      <c r="UJZ175" s="157"/>
      <c r="UKA175" s="157"/>
      <c r="UKB175" s="157"/>
      <c r="UKC175" s="157"/>
      <c r="UKD175" s="157"/>
      <c r="UKE175" s="157"/>
      <c r="UKF175" s="157"/>
      <c r="UKG175" s="157"/>
      <c r="UKH175" s="157"/>
      <c r="UKI175" s="157"/>
      <c r="UKJ175" s="157"/>
      <c r="UKK175" s="157"/>
      <c r="UKL175" s="157"/>
      <c r="UKM175" s="157"/>
      <c r="UKN175" s="157"/>
      <c r="UKO175" s="157"/>
      <c r="UKP175" s="157"/>
      <c r="UKQ175" s="157"/>
      <c r="UKR175" s="157"/>
      <c r="UKS175" s="157"/>
      <c r="UKT175" s="157"/>
      <c r="UKU175" s="157"/>
      <c r="UKV175" s="157"/>
      <c r="UKW175" s="157"/>
      <c r="UKX175" s="157"/>
      <c r="UKY175" s="157"/>
      <c r="UKZ175" s="157"/>
      <c r="ULA175" s="157"/>
      <c r="ULB175" s="157"/>
      <c r="ULC175" s="157"/>
      <c r="ULD175" s="157"/>
      <c r="ULE175" s="157"/>
      <c r="ULF175" s="157"/>
      <c r="ULG175" s="157"/>
      <c r="ULH175" s="157"/>
      <c r="ULI175" s="157"/>
      <c r="ULJ175" s="157"/>
      <c r="ULK175" s="157"/>
      <c r="ULL175" s="157"/>
      <c r="ULM175" s="157"/>
      <c r="ULN175" s="157"/>
      <c r="ULO175" s="157"/>
      <c r="ULP175" s="157"/>
      <c r="ULQ175" s="157"/>
      <c r="ULR175" s="157"/>
      <c r="ULS175" s="157"/>
      <c r="ULT175" s="157"/>
      <c r="ULU175" s="157"/>
      <c r="ULV175" s="157"/>
      <c r="ULW175" s="157"/>
      <c r="ULX175" s="157"/>
      <c r="ULY175" s="157"/>
      <c r="ULZ175" s="157"/>
      <c r="UMA175" s="157"/>
      <c r="UMB175" s="157"/>
      <c r="UMC175" s="157"/>
      <c r="UMD175" s="157"/>
      <c r="UME175" s="157"/>
      <c r="UMF175" s="157"/>
      <c r="UMG175" s="157"/>
      <c r="UMH175" s="157"/>
      <c r="UMI175" s="157"/>
      <c r="UMJ175" s="157"/>
      <c r="UMK175" s="157"/>
      <c r="UML175" s="157"/>
      <c r="UMM175" s="157"/>
      <c r="UMN175" s="157"/>
      <c r="UMO175" s="157"/>
      <c r="UMP175" s="157"/>
      <c r="UMQ175" s="157"/>
      <c r="UMR175" s="157"/>
      <c r="UMS175" s="157"/>
      <c r="UMT175" s="157"/>
      <c r="UMU175" s="157"/>
      <c r="UMV175" s="157"/>
      <c r="UMW175" s="157"/>
      <c r="UMX175" s="157"/>
      <c r="UMY175" s="157"/>
      <c r="UMZ175" s="157"/>
      <c r="UNA175" s="157"/>
      <c r="UNB175" s="157"/>
      <c r="UNC175" s="157"/>
      <c r="UND175" s="157"/>
      <c r="UNE175" s="157"/>
      <c r="UNF175" s="157"/>
      <c r="UNG175" s="157"/>
      <c r="UNH175" s="157"/>
      <c r="UNI175" s="157"/>
      <c r="UNJ175" s="157"/>
      <c r="UNK175" s="157"/>
      <c r="UNL175" s="157"/>
      <c r="UNM175" s="157"/>
      <c r="UNN175" s="157"/>
      <c r="UNO175" s="157"/>
      <c r="UNP175" s="157"/>
      <c r="UNQ175" s="157"/>
      <c r="UNR175" s="157"/>
      <c r="UNS175" s="157"/>
      <c r="UNT175" s="157"/>
      <c r="UNU175" s="157"/>
      <c r="UNV175" s="157"/>
      <c r="UNW175" s="157"/>
      <c r="UNX175" s="157"/>
      <c r="UNY175" s="157"/>
      <c r="UNZ175" s="157"/>
      <c r="UOA175" s="157"/>
      <c r="UOB175" s="157"/>
      <c r="UOC175" s="157"/>
      <c r="UOD175" s="157"/>
      <c r="UOE175" s="157"/>
      <c r="UOF175" s="157"/>
      <c r="UOG175" s="157"/>
      <c r="UOH175" s="157"/>
      <c r="UOI175" s="157"/>
      <c r="UOJ175" s="157"/>
      <c r="UOK175" s="157"/>
      <c r="UOL175" s="157"/>
      <c r="UOM175" s="157"/>
      <c r="UON175" s="157"/>
      <c r="UOO175" s="157"/>
      <c r="UOP175" s="157"/>
      <c r="UOQ175" s="157"/>
      <c r="UOR175" s="157"/>
      <c r="UOS175" s="157"/>
      <c r="UOT175" s="157"/>
      <c r="UOU175" s="157"/>
      <c r="UOV175" s="157"/>
      <c r="UOW175" s="157"/>
      <c r="UOX175" s="157"/>
      <c r="UOY175" s="157"/>
      <c r="UOZ175" s="157"/>
      <c r="UPA175" s="157"/>
      <c r="UPB175" s="157"/>
      <c r="UPC175" s="157"/>
      <c r="UPD175" s="157"/>
      <c r="UPE175" s="157"/>
      <c r="UPF175" s="157"/>
      <c r="UPG175" s="157"/>
      <c r="UPH175" s="157"/>
      <c r="UPI175" s="157"/>
      <c r="UPJ175" s="157"/>
      <c r="UPK175" s="157"/>
      <c r="UPL175" s="157"/>
      <c r="UPM175" s="157"/>
      <c r="UPN175" s="157"/>
      <c r="UPO175" s="157"/>
      <c r="UPP175" s="157"/>
      <c r="UPQ175" s="157"/>
      <c r="UPR175" s="157"/>
      <c r="UPS175" s="157"/>
      <c r="UPT175" s="157"/>
      <c r="UPU175" s="157"/>
      <c r="UPV175" s="157"/>
      <c r="UPW175" s="157"/>
      <c r="UPX175" s="157"/>
      <c r="UPY175" s="157"/>
      <c r="UPZ175" s="157"/>
      <c r="UQA175" s="157"/>
      <c r="UQB175" s="157"/>
      <c r="UQC175" s="157"/>
      <c r="UQD175" s="157"/>
      <c r="UQE175" s="157"/>
      <c r="UQF175" s="157"/>
      <c r="UQG175" s="157"/>
      <c r="UQH175" s="157"/>
      <c r="UQI175" s="157"/>
      <c r="UQJ175" s="157"/>
      <c r="UQK175" s="157"/>
      <c r="UQL175" s="157"/>
      <c r="UQM175" s="157"/>
      <c r="UQN175" s="157"/>
      <c r="UQO175" s="157"/>
      <c r="UQP175" s="157"/>
      <c r="UQQ175" s="157"/>
      <c r="UQR175" s="157"/>
      <c r="UQS175" s="157"/>
      <c r="UQT175" s="157"/>
      <c r="UQU175" s="157"/>
      <c r="UQV175" s="157"/>
      <c r="UQW175" s="157"/>
      <c r="UQX175" s="157"/>
      <c r="UQY175" s="157"/>
      <c r="UQZ175" s="157"/>
      <c r="URA175" s="157"/>
      <c r="URB175" s="157"/>
      <c r="URC175" s="157"/>
      <c r="URD175" s="157"/>
      <c r="URE175" s="157"/>
      <c r="URF175" s="157"/>
      <c r="URG175" s="157"/>
      <c r="URH175" s="157"/>
      <c r="URI175" s="157"/>
      <c r="URJ175" s="157"/>
      <c r="URK175" s="157"/>
      <c r="URL175" s="157"/>
      <c r="URM175" s="157"/>
      <c r="URN175" s="157"/>
      <c r="URO175" s="157"/>
      <c r="URP175" s="157"/>
      <c r="URQ175" s="157"/>
      <c r="URR175" s="157"/>
      <c r="URS175" s="157"/>
      <c r="URT175" s="157"/>
      <c r="URU175" s="157"/>
      <c r="URV175" s="157"/>
      <c r="URW175" s="157"/>
      <c r="URX175" s="157"/>
      <c r="URY175" s="157"/>
      <c r="URZ175" s="157"/>
      <c r="USA175" s="157"/>
      <c r="USB175" s="157"/>
      <c r="USC175" s="157"/>
      <c r="USD175" s="157"/>
      <c r="USE175" s="157"/>
      <c r="USF175" s="157"/>
      <c r="USG175" s="157"/>
      <c r="USH175" s="157"/>
      <c r="USI175" s="157"/>
      <c r="USJ175" s="157"/>
      <c r="USK175" s="157"/>
      <c r="USL175" s="157"/>
      <c r="USM175" s="157"/>
      <c r="USN175" s="157"/>
      <c r="USO175" s="157"/>
      <c r="USP175" s="157"/>
      <c r="USQ175" s="157"/>
      <c r="USR175" s="157"/>
      <c r="USS175" s="157"/>
      <c r="UST175" s="157"/>
      <c r="USU175" s="157"/>
      <c r="USV175" s="157"/>
      <c r="USW175" s="157"/>
      <c r="USX175" s="157"/>
      <c r="USY175" s="157"/>
      <c r="USZ175" s="157"/>
      <c r="UTA175" s="157"/>
      <c r="UTB175" s="157"/>
      <c r="UTC175" s="157"/>
      <c r="UTD175" s="157"/>
      <c r="UTE175" s="157"/>
      <c r="UTF175" s="157"/>
      <c r="UTG175" s="157"/>
      <c r="UTH175" s="157"/>
      <c r="UTI175" s="157"/>
      <c r="UTJ175" s="157"/>
      <c r="UTK175" s="157"/>
      <c r="UTL175" s="157"/>
      <c r="UTM175" s="157"/>
      <c r="UTN175" s="157"/>
      <c r="UTO175" s="157"/>
      <c r="UTP175" s="157"/>
      <c r="UTQ175" s="157"/>
      <c r="UTR175" s="157"/>
      <c r="UTS175" s="157"/>
      <c r="UTT175" s="157"/>
      <c r="UTU175" s="157"/>
      <c r="UTV175" s="157"/>
      <c r="UTW175" s="157"/>
      <c r="UTX175" s="157"/>
      <c r="UTY175" s="157"/>
      <c r="UTZ175" s="157"/>
      <c r="UUA175" s="157"/>
      <c r="UUB175" s="157"/>
      <c r="UUC175" s="157"/>
      <c r="UUD175" s="157"/>
      <c r="UUE175" s="157"/>
      <c r="UUF175" s="157"/>
      <c r="UUG175" s="157"/>
      <c r="UUH175" s="157"/>
      <c r="UUI175" s="157"/>
      <c r="UUJ175" s="157"/>
      <c r="UUK175" s="157"/>
      <c r="UUL175" s="157"/>
      <c r="UUM175" s="157"/>
      <c r="UUN175" s="157"/>
      <c r="UUO175" s="157"/>
      <c r="UUP175" s="157"/>
      <c r="UUQ175" s="157"/>
      <c r="UUR175" s="157"/>
      <c r="UUS175" s="157"/>
      <c r="UUT175" s="157"/>
      <c r="UUU175" s="157"/>
      <c r="UUV175" s="157"/>
      <c r="UUW175" s="157"/>
      <c r="UUX175" s="157"/>
      <c r="UUY175" s="157"/>
      <c r="UUZ175" s="157"/>
      <c r="UVA175" s="157"/>
      <c r="UVB175" s="157"/>
      <c r="UVC175" s="157"/>
      <c r="UVD175" s="157"/>
      <c r="UVE175" s="157"/>
      <c r="UVF175" s="157"/>
      <c r="UVG175" s="157"/>
      <c r="UVH175" s="157"/>
      <c r="UVI175" s="157"/>
      <c r="UVJ175" s="157"/>
      <c r="UVK175" s="157"/>
      <c r="UVL175" s="157"/>
      <c r="UVM175" s="157"/>
      <c r="UVN175" s="157"/>
      <c r="UVO175" s="157"/>
      <c r="UVP175" s="157"/>
      <c r="UVQ175" s="157"/>
      <c r="UVR175" s="157"/>
      <c r="UVS175" s="157"/>
      <c r="UVT175" s="157"/>
      <c r="UVU175" s="157"/>
      <c r="UVV175" s="157"/>
      <c r="UVW175" s="157"/>
      <c r="UVX175" s="157"/>
      <c r="UVY175" s="157"/>
      <c r="UVZ175" s="157"/>
      <c r="UWA175" s="157"/>
      <c r="UWB175" s="157"/>
      <c r="UWC175" s="157"/>
      <c r="UWD175" s="157"/>
      <c r="UWE175" s="157"/>
      <c r="UWF175" s="157"/>
      <c r="UWG175" s="157"/>
      <c r="UWH175" s="157"/>
      <c r="UWI175" s="157"/>
      <c r="UWJ175" s="157"/>
      <c r="UWK175" s="157"/>
      <c r="UWL175" s="157"/>
      <c r="UWM175" s="157"/>
      <c r="UWN175" s="157"/>
      <c r="UWO175" s="157"/>
      <c r="UWP175" s="157"/>
      <c r="UWQ175" s="157"/>
      <c r="UWR175" s="157"/>
      <c r="UWS175" s="157"/>
      <c r="UWT175" s="157"/>
      <c r="UWU175" s="157"/>
      <c r="UWV175" s="157"/>
      <c r="UWW175" s="157"/>
      <c r="UWX175" s="157"/>
      <c r="UWY175" s="157"/>
      <c r="UWZ175" s="157"/>
      <c r="UXA175" s="157"/>
      <c r="UXB175" s="157"/>
      <c r="UXC175" s="157"/>
      <c r="UXD175" s="157"/>
      <c r="UXE175" s="157"/>
      <c r="UXF175" s="157"/>
      <c r="UXG175" s="157"/>
      <c r="UXH175" s="157"/>
      <c r="UXI175" s="157"/>
      <c r="UXJ175" s="157"/>
      <c r="UXK175" s="157"/>
      <c r="UXL175" s="157"/>
      <c r="UXM175" s="157"/>
      <c r="UXN175" s="157"/>
      <c r="UXO175" s="157"/>
      <c r="UXP175" s="157"/>
      <c r="UXQ175" s="157"/>
      <c r="UXR175" s="157"/>
      <c r="UXS175" s="157"/>
      <c r="UXT175" s="157"/>
      <c r="UXU175" s="157"/>
      <c r="UXV175" s="157"/>
      <c r="UXW175" s="157"/>
      <c r="UXX175" s="157"/>
      <c r="UXY175" s="157"/>
      <c r="UXZ175" s="157"/>
      <c r="UYA175" s="157"/>
      <c r="UYB175" s="157"/>
      <c r="UYC175" s="157"/>
      <c r="UYD175" s="157"/>
      <c r="UYE175" s="157"/>
      <c r="UYF175" s="157"/>
      <c r="UYG175" s="157"/>
      <c r="UYH175" s="157"/>
      <c r="UYI175" s="157"/>
      <c r="UYJ175" s="157"/>
      <c r="UYK175" s="157"/>
      <c r="UYL175" s="157"/>
      <c r="UYM175" s="157"/>
      <c r="UYN175" s="157"/>
      <c r="UYO175" s="157"/>
      <c r="UYP175" s="157"/>
      <c r="UYQ175" s="157"/>
      <c r="UYR175" s="157"/>
      <c r="UYS175" s="157"/>
      <c r="UYT175" s="157"/>
      <c r="UYU175" s="157"/>
      <c r="UYV175" s="157"/>
      <c r="UYW175" s="157"/>
      <c r="UYX175" s="157"/>
      <c r="UYY175" s="157"/>
      <c r="UYZ175" s="157"/>
      <c r="UZA175" s="157"/>
      <c r="UZB175" s="157"/>
      <c r="UZC175" s="157"/>
      <c r="UZD175" s="157"/>
      <c r="UZE175" s="157"/>
      <c r="UZF175" s="157"/>
      <c r="UZG175" s="157"/>
      <c r="UZH175" s="157"/>
      <c r="UZI175" s="157"/>
      <c r="UZJ175" s="157"/>
      <c r="UZK175" s="157"/>
      <c r="UZL175" s="157"/>
      <c r="UZM175" s="157"/>
      <c r="UZN175" s="157"/>
      <c r="UZO175" s="157"/>
      <c r="UZP175" s="157"/>
      <c r="UZQ175" s="157"/>
      <c r="UZR175" s="157"/>
      <c r="UZS175" s="157"/>
      <c r="UZT175" s="157"/>
      <c r="UZU175" s="157"/>
      <c r="UZV175" s="157"/>
      <c r="UZW175" s="157"/>
      <c r="UZX175" s="157"/>
      <c r="UZY175" s="157"/>
      <c r="UZZ175" s="157"/>
      <c r="VAA175" s="157"/>
      <c r="VAB175" s="157"/>
      <c r="VAC175" s="157"/>
      <c r="VAD175" s="157"/>
      <c r="VAE175" s="157"/>
      <c r="VAF175" s="157"/>
      <c r="VAG175" s="157"/>
      <c r="VAH175" s="157"/>
      <c r="VAI175" s="157"/>
      <c r="VAJ175" s="157"/>
      <c r="VAK175" s="157"/>
      <c r="VAL175" s="157"/>
      <c r="VAM175" s="157"/>
      <c r="VAN175" s="157"/>
      <c r="VAO175" s="157"/>
      <c r="VAP175" s="157"/>
      <c r="VAQ175" s="157"/>
      <c r="VAR175" s="157"/>
      <c r="VAS175" s="157"/>
      <c r="VAT175" s="157"/>
      <c r="VAU175" s="157"/>
      <c r="VAV175" s="157"/>
      <c r="VAW175" s="157"/>
      <c r="VAX175" s="157"/>
      <c r="VAY175" s="157"/>
      <c r="VAZ175" s="157"/>
      <c r="VBA175" s="157"/>
      <c r="VBB175" s="157"/>
      <c r="VBC175" s="157"/>
      <c r="VBD175" s="157"/>
      <c r="VBE175" s="157"/>
      <c r="VBF175" s="157"/>
      <c r="VBG175" s="157"/>
      <c r="VBH175" s="157"/>
      <c r="VBI175" s="157"/>
      <c r="VBJ175" s="157"/>
      <c r="VBK175" s="157"/>
      <c r="VBL175" s="157"/>
      <c r="VBM175" s="157"/>
      <c r="VBN175" s="157"/>
      <c r="VBO175" s="157"/>
      <c r="VBP175" s="157"/>
      <c r="VBQ175" s="157"/>
      <c r="VBR175" s="157"/>
      <c r="VBS175" s="157"/>
      <c r="VBT175" s="157"/>
      <c r="VBU175" s="157"/>
      <c r="VBV175" s="157"/>
      <c r="VBW175" s="157"/>
      <c r="VBX175" s="157"/>
      <c r="VBY175" s="157"/>
      <c r="VBZ175" s="157"/>
      <c r="VCA175" s="157"/>
      <c r="VCB175" s="157"/>
      <c r="VCC175" s="157"/>
      <c r="VCD175" s="157"/>
      <c r="VCE175" s="157"/>
      <c r="VCF175" s="157"/>
      <c r="VCG175" s="157"/>
      <c r="VCH175" s="157"/>
      <c r="VCI175" s="157"/>
      <c r="VCJ175" s="157"/>
      <c r="VCK175" s="157"/>
      <c r="VCL175" s="157"/>
      <c r="VCM175" s="157"/>
      <c r="VCN175" s="157"/>
      <c r="VCO175" s="157"/>
      <c r="VCP175" s="157"/>
      <c r="VCQ175" s="157"/>
      <c r="VCR175" s="157"/>
      <c r="VCS175" s="157"/>
      <c r="VCT175" s="157"/>
      <c r="VCU175" s="157"/>
      <c r="VCV175" s="157"/>
      <c r="VCW175" s="157"/>
      <c r="VCX175" s="157"/>
      <c r="VCY175" s="157"/>
      <c r="VCZ175" s="157"/>
      <c r="VDA175" s="157"/>
      <c r="VDB175" s="157"/>
      <c r="VDC175" s="157"/>
      <c r="VDD175" s="157"/>
      <c r="VDE175" s="157"/>
      <c r="VDF175" s="157"/>
      <c r="VDG175" s="157"/>
      <c r="VDH175" s="157"/>
      <c r="VDI175" s="157"/>
      <c r="VDJ175" s="157"/>
      <c r="VDK175" s="157"/>
      <c r="VDL175" s="157"/>
      <c r="VDM175" s="157"/>
      <c r="VDN175" s="157"/>
      <c r="VDO175" s="157"/>
      <c r="VDP175" s="157"/>
      <c r="VDQ175" s="157"/>
      <c r="VDR175" s="157"/>
      <c r="VDS175" s="157"/>
      <c r="VDT175" s="157"/>
      <c r="VDU175" s="157"/>
      <c r="VDV175" s="157"/>
      <c r="VDW175" s="157"/>
      <c r="VDX175" s="157"/>
      <c r="VDY175" s="157"/>
      <c r="VDZ175" s="157"/>
      <c r="VEA175" s="157"/>
      <c r="VEB175" s="157"/>
      <c r="VEC175" s="157"/>
      <c r="VED175" s="157"/>
      <c r="VEE175" s="157"/>
      <c r="VEF175" s="157"/>
      <c r="VEG175" s="157"/>
      <c r="VEH175" s="157"/>
      <c r="VEI175" s="157"/>
      <c r="VEJ175" s="157"/>
      <c r="VEK175" s="157"/>
      <c r="VEL175" s="157"/>
      <c r="VEM175" s="157"/>
      <c r="VEN175" s="157"/>
      <c r="VEO175" s="157"/>
      <c r="VEP175" s="157"/>
      <c r="VEQ175" s="157"/>
      <c r="VER175" s="157"/>
      <c r="VES175" s="157"/>
      <c r="VET175" s="157"/>
      <c r="VEU175" s="157"/>
      <c r="VEV175" s="157"/>
      <c r="VEW175" s="157"/>
      <c r="VEX175" s="157"/>
      <c r="VEY175" s="157"/>
      <c r="VEZ175" s="157"/>
      <c r="VFA175" s="157"/>
      <c r="VFB175" s="157"/>
      <c r="VFC175" s="157"/>
      <c r="VFD175" s="157"/>
      <c r="VFE175" s="157"/>
      <c r="VFF175" s="157"/>
      <c r="VFG175" s="157"/>
      <c r="VFH175" s="157"/>
      <c r="VFI175" s="157"/>
      <c r="VFJ175" s="157"/>
      <c r="VFK175" s="157"/>
      <c r="VFL175" s="157"/>
      <c r="VFM175" s="157"/>
      <c r="VFN175" s="157"/>
      <c r="VFO175" s="157"/>
      <c r="VFP175" s="157"/>
      <c r="VFQ175" s="157"/>
      <c r="VFR175" s="157"/>
      <c r="VFS175" s="157"/>
      <c r="VFT175" s="157"/>
      <c r="VFU175" s="157"/>
      <c r="VFV175" s="157"/>
      <c r="VFW175" s="157"/>
      <c r="VFX175" s="157"/>
      <c r="VFY175" s="157"/>
      <c r="VFZ175" s="157"/>
      <c r="VGA175" s="157"/>
      <c r="VGB175" s="157"/>
      <c r="VGC175" s="157"/>
      <c r="VGD175" s="157"/>
      <c r="VGE175" s="157"/>
      <c r="VGF175" s="157"/>
      <c r="VGG175" s="157"/>
      <c r="VGH175" s="157"/>
      <c r="VGI175" s="157"/>
      <c r="VGJ175" s="157"/>
      <c r="VGK175" s="157"/>
      <c r="VGL175" s="157"/>
      <c r="VGM175" s="157"/>
      <c r="VGN175" s="157"/>
      <c r="VGO175" s="157"/>
      <c r="VGP175" s="157"/>
      <c r="VGQ175" s="157"/>
      <c r="VGR175" s="157"/>
      <c r="VGS175" s="157"/>
      <c r="VGT175" s="157"/>
      <c r="VGU175" s="157"/>
      <c r="VGV175" s="157"/>
      <c r="VGW175" s="157"/>
      <c r="VGX175" s="157"/>
      <c r="VGY175" s="157"/>
      <c r="VGZ175" s="157"/>
      <c r="VHA175" s="157"/>
      <c r="VHB175" s="157"/>
      <c r="VHC175" s="157"/>
      <c r="VHD175" s="157"/>
      <c r="VHE175" s="157"/>
      <c r="VHF175" s="157"/>
      <c r="VHG175" s="157"/>
      <c r="VHH175" s="157"/>
      <c r="VHI175" s="157"/>
      <c r="VHJ175" s="157"/>
      <c r="VHK175" s="157"/>
      <c r="VHL175" s="157"/>
      <c r="VHM175" s="157"/>
      <c r="VHN175" s="157"/>
      <c r="VHO175" s="157"/>
      <c r="VHP175" s="157"/>
      <c r="VHQ175" s="157"/>
      <c r="VHR175" s="157"/>
      <c r="VHS175" s="157"/>
      <c r="VHT175" s="157"/>
      <c r="VHU175" s="157"/>
      <c r="VHV175" s="157"/>
      <c r="VHW175" s="157"/>
      <c r="VHX175" s="157"/>
      <c r="VHY175" s="157"/>
      <c r="VHZ175" s="157"/>
      <c r="VIA175" s="157"/>
      <c r="VIB175" s="157"/>
      <c r="VIC175" s="157"/>
      <c r="VID175" s="157"/>
      <c r="VIE175" s="157"/>
      <c r="VIF175" s="157"/>
      <c r="VIG175" s="157"/>
      <c r="VIH175" s="157"/>
      <c r="VII175" s="157"/>
      <c r="VIJ175" s="157"/>
      <c r="VIK175" s="157"/>
      <c r="VIL175" s="157"/>
      <c r="VIM175" s="157"/>
      <c r="VIN175" s="157"/>
      <c r="VIO175" s="157"/>
      <c r="VIP175" s="157"/>
      <c r="VIQ175" s="157"/>
      <c r="VIR175" s="157"/>
      <c r="VIS175" s="157"/>
      <c r="VIT175" s="157"/>
      <c r="VIU175" s="157"/>
      <c r="VIV175" s="157"/>
      <c r="VIW175" s="157"/>
      <c r="VIX175" s="157"/>
      <c r="VIY175" s="157"/>
      <c r="VIZ175" s="157"/>
      <c r="VJA175" s="157"/>
      <c r="VJB175" s="157"/>
      <c r="VJC175" s="157"/>
      <c r="VJD175" s="157"/>
      <c r="VJE175" s="157"/>
      <c r="VJF175" s="157"/>
      <c r="VJG175" s="157"/>
      <c r="VJH175" s="157"/>
      <c r="VJI175" s="157"/>
      <c r="VJJ175" s="157"/>
      <c r="VJK175" s="157"/>
      <c r="VJL175" s="157"/>
      <c r="VJM175" s="157"/>
      <c r="VJN175" s="157"/>
      <c r="VJO175" s="157"/>
      <c r="VJP175" s="157"/>
      <c r="VJQ175" s="157"/>
      <c r="VJR175" s="157"/>
      <c r="VJS175" s="157"/>
      <c r="VJT175" s="157"/>
      <c r="VJU175" s="157"/>
      <c r="VJV175" s="157"/>
      <c r="VJW175" s="157"/>
      <c r="VJX175" s="157"/>
      <c r="VJY175" s="157"/>
      <c r="VJZ175" s="157"/>
      <c r="VKA175" s="157"/>
      <c r="VKB175" s="157"/>
      <c r="VKC175" s="157"/>
      <c r="VKD175" s="157"/>
      <c r="VKE175" s="157"/>
      <c r="VKF175" s="157"/>
      <c r="VKG175" s="157"/>
      <c r="VKH175" s="157"/>
      <c r="VKI175" s="157"/>
      <c r="VKJ175" s="157"/>
      <c r="VKK175" s="157"/>
      <c r="VKL175" s="157"/>
      <c r="VKM175" s="157"/>
      <c r="VKN175" s="157"/>
      <c r="VKO175" s="157"/>
      <c r="VKP175" s="157"/>
      <c r="VKQ175" s="157"/>
      <c r="VKR175" s="157"/>
      <c r="VKS175" s="157"/>
      <c r="VKT175" s="157"/>
      <c r="VKU175" s="157"/>
      <c r="VKV175" s="157"/>
      <c r="VKW175" s="157"/>
      <c r="VKX175" s="157"/>
      <c r="VKY175" s="157"/>
      <c r="VKZ175" s="157"/>
      <c r="VLA175" s="157"/>
      <c r="VLB175" s="157"/>
      <c r="VLC175" s="157"/>
      <c r="VLD175" s="157"/>
      <c r="VLE175" s="157"/>
      <c r="VLF175" s="157"/>
      <c r="VLG175" s="157"/>
      <c r="VLH175" s="157"/>
      <c r="VLI175" s="157"/>
      <c r="VLJ175" s="157"/>
      <c r="VLK175" s="157"/>
      <c r="VLL175" s="157"/>
      <c r="VLM175" s="157"/>
      <c r="VLN175" s="157"/>
      <c r="VLO175" s="157"/>
      <c r="VLP175" s="157"/>
      <c r="VLQ175" s="157"/>
      <c r="VLR175" s="157"/>
      <c r="VLS175" s="157"/>
      <c r="VLT175" s="157"/>
      <c r="VLU175" s="157"/>
      <c r="VLV175" s="157"/>
      <c r="VLW175" s="157"/>
      <c r="VLX175" s="157"/>
      <c r="VLY175" s="157"/>
      <c r="VLZ175" s="157"/>
      <c r="VMA175" s="157"/>
      <c r="VMB175" s="157"/>
      <c r="VMC175" s="157"/>
      <c r="VMD175" s="157"/>
      <c r="VME175" s="157"/>
      <c r="VMF175" s="157"/>
      <c r="VMG175" s="157"/>
      <c r="VMH175" s="157"/>
      <c r="VMI175" s="157"/>
      <c r="VMJ175" s="157"/>
      <c r="VMK175" s="157"/>
      <c r="VML175" s="157"/>
      <c r="VMM175" s="157"/>
      <c r="VMN175" s="157"/>
      <c r="VMO175" s="157"/>
      <c r="VMP175" s="157"/>
      <c r="VMQ175" s="157"/>
      <c r="VMR175" s="157"/>
      <c r="VMS175" s="157"/>
      <c r="VMT175" s="157"/>
      <c r="VMU175" s="157"/>
      <c r="VMV175" s="157"/>
      <c r="VMW175" s="157"/>
      <c r="VMX175" s="157"/>
      <c r="VMY175" s="157"/>
      <c r="VMZ175" s="157"/>
      <c r="VNA175" s="157"/>
      <c r="VNB175" s="157"/>
      <c r="VNC175" s="157"/>
      <c r="VND175" s="157"/>
      <c r="VNE175" s="157"/>
      <c r="VNF175" s="157"/>
      <c r="VNG175" s="157"/>
      <c r="VNH175" s="157"/>
      <c r="VNI175" s="157"/>
      <c r="VNJ175" s="157"/>
      <c r="VNK175" s="157"/>
      <c r="VNL175" s="157"/>
      <c r="VNM175" s="157"/>
      <c r="VNN175" s="157"/>
      <c r="VNO175" s="157"/>
      <c r="VNP175" s="157"/>
      <c r="VNQ175" s="157"/>
      <c r="VNR175" s="157"/>
      <c r="VNS175" s="157"/>
      <c r="VNT175" s="157"/>
      <c r="VNU175" s="157"/>
      <c r="VNV175" s="157"/>
      <c r="VNW175" s="157"/>
      <c r="VNX175" s="157"/>
      <c r="VNY175" s="157"/>
      <c r="VNZ175" s="157"/>
      <c r="VOA175" s="157"/>
      <c r="VOB175" s="157"/>
      <c r="VOC175" s="157"/>
      <c r="VOD175" s="157"/>
      <c r="VOE175" s="157"/>
      <c r="VOF175" s="157"/>
      <c r="VOG175" s="157"/>
      <c r="VOH175" s="157"/>
      <c r="VOI175" s="157"/>
      <c r="VOJ175" s="157"/>
      <c r="VOK175" s="157"/>
      <c r="VOL175" s="157"/>
      <c r="VOM175" s="157"/>
      <c r="VON175" s="157"/>
      <c r="VOO175" s="157"/>
      <c r="VOP175" s="157"/>
      <c r="VOQ175" s="157"/>
      <c r="VOR175" s="157"/>
      <c r="VOS175" s="157"/>
      <c r="VOT175" s="157"/>
      <c r="VOU175" s="157"/>
      <c r="VOV175" s="157"/>
      <c r="VOW175" s="157"/>
      <c r="VOX175" s="157"/>
      <c r="VOY175" s="157"/>
      <c r="VOZ175" s="157"/>
      <c r="VPA175" s="157"/>
      <c r="VPB175" s="157"/>
      <c r="VPC175" s="157"/>
      <c r="VPD175" s="157"/>
      <c r="VPE175" s="157"/>
      <c r="VPF175" s="157"/>
      <c r="VPG175" s="157"/>
      <c r="VPH175" s="157"/>
      <c r="VPI175" s="157"/>
      <c r="VPJ175" s="157"/>
      <c r="VPK175" s="157"/>
      <c r="VPL175" s="157"/>
      <c r="VPM175" s="157"/>
      <c r="VPN175" s="157"/>
      <c r="VPO175" s="157"/>
      <c r="VPP175" s="157"/>
      <c r="VPQ175" s="157"/>
      <c r="VPR175" s="157"/>
      <c r="VPS175" s="157"/>
      <c r="VPT175" s="157"/>
      <c r="VPU175" s="157"/>
      <c r="VPV175" s="157"/>
      <c r="VPW175" s="157"/>
      <c r="VPX175" s="157"/>
      <c r="VPY175" s="157"/>
      <c r="VPZ175" s="157"/>
      <c r="VQA175" s="157"/>
      <c r="VQB175" s="157"/>
      <c r="VQC175" s="157"/>
      <c r="VQD175" s="157"/>
      <c r="VQE175" s="157"/>
      <c r="VQF175" s="157"/>
      <c r="VQG175" s="157"/>
      <c r="VQH175" s="157"/>
      <c r="VQI175" s="157"/>
      <c r="VQJ175" s="157"/>
      <c r="VQK175" s="157"/>
      <c r="VQL175" s="157"/>
      <c r="VQM175" s="157"/>
      <c r="VQN175" s="157"/>
      <c r="VQO175" s="157"/>
      <c r="VQP175" s="157"/>
      <c r="VQQ175" s="157"/>
      <c r="VQR175" s="157"/>
      <c r="VQS175" s="157"/>
      <c r="VQT175" s="157"/>
      <c r="VQU175" s="157"/>
      <c r="VQV175" s="157"/>
      <c r="VQW175" s="157"/>
      <c r="VQX175" s="157"/>
      <c r="VQY175" s="157"/>
      <c r="VQZ175" s="157"/>
      <c r="VRA175" s="157"/>
      <c r="VRB175" s="157"/>
      <c r="VRC175" s="157"/>
      <c r="VRD175" s="157"/>
      <c r="VRE175" s="157"/>
      <c r="VRF175" s="157"/>
      <c r="VRG175" s="157"/>
      <c r="VRH175" s="157"/>
      <c r="VRI175" s="157"/>
      <c r="VRJ175" s="157"/>
      <c r="VRK175" s="157"/>
      <c r="VRL175" s="157"/>
      <c r="VRM175" s="157"/>
      <c r="VRN175" s="157"/>
      <c r="VRO175" s="157"/>
      <c r="VRP175" s="157"/>
      <c r="VRQ175" s="157"/>
      <c r="VRR175" s="157"/>
      <c r="VRS175" s="157"/>
      <c r="VRT175" s="157"/>
      <c r="VRU175" s="157"/>
      <c r="VRV175" s="157"/>
      <c r="VRW175" s="157"/>
      <c r="VRX175" s="157"/>
      <c r="VRY175" s="157"/>
      <c r="VRZ175" s="157"/>
      <c r="VSA175" s="157"/>
      <c r="VSB175" s="157"/>
      <c r="VSC175" s="157"/>
      <c r="VSD175" s="157"/>
      <c r="VSE175" s="157"/>
      <c r="VSF175" s="157"/>
      <c r="VSG175" s="157"/>
      <c r="VSH175" s="157"/>
      <c r="VSI175" s="157"/>
      <c r="VSJ175" s="157"/>
      <c r="VSK175" s="157"/>
      <c r="VSL175" s="157"/>
      <c r="VSM175" s="157"/>
      <c r="VSN175" s="157"/>
      <c r="VSO175" s="157"/>
      <c r="VSP175" s="157"/>
      <c r="VSQ175" s="157"/>
      <c r="VSR175" s="157"/>
      <c r="VSS175" s="157"/>
      <c r="VST175" s="157"/>
      <c r="VSU175" s="157"/>
      <c r="VSV175" s="157"/>
      <c r="VSW175" s="157"/>
      <c r="VSX175" s="157"/>
      <c r="VSY175" s="157"/>
      <c r="VSZ175" s="157"/>
      <c r="VTA175" s="157"/>
      <c r="VTB175" s="157"/>
      <c r="VTC175" s="157"/>
      <c r="VTD175" s="157"/>
      <c r="VTE175" s="157"/>
      <c r="VTF175" s="157"/>
      <c r="VTG175" s="157"/>
      <c r="VTH175" s="157"/>
      <c r="VTI175" s="157"/>
      <c r="VTJ175" s="157"/>
      <c r="VTK175" s="157"/>
      <c r="VTL175" s="157"/>
      <c r="VTM175" s="157"/>
      <c r="VTN175" s="157"/>
      <c r="VTO175" s="157"/>
      <c r="VTP175" s="157"/>
      <c r="VTQ175" s="157"/>
      <c r="VTR175" s="157"/>
      <c r="VTS175" s="157"/>
      <c r="VTT175" s="157"/>
      <c r="VTU175" s="157"/>
      <c r="VTV175" s="157"/>
      <c r="VTW175" s="157"/>
      <c r="VTX175" s="157"/>
      <c r="VTY175" s="157"/>
      <c r="VTZ175" s="157"/>
      <c r="VUA175" s="157"/>
      <c r="VUB175" s="157"/>
      <c r="VUC175" s="157"/>
      <c r="VUD175" s="157"/>
      <c r="VUE175" s="157"/>
      <c r="VUF175" s="157"/>
      <c r="VUG175" s="157"/>
      <c r="VUH175" s="157"/>
      <c r="VUI175" s="157"/>
      <c r="VUJ175" s="157"/>
      <c r="VUK175" s="157"/>
      <c r="VUL175" s="157"/>
      <c r="VUM175" s="157"/>
      <c r="VUN175" s="157"/>
      <c r="VUO175" s="157"/>
      <c r="VUP175" s="157"/>
      <c r="VUQ175" s="157"/>
      <c r="VUR175" s="157"/>
      <c r="VUS175" s="157"/>
      <c r="VUT175" s="157"/>
      <c r="VUU175" s="157"/>
      <c r="VUV175" s="157"/>
      <c r="VUW175" s="157"/>
      <c r="VUX175" s="157"/>
      <c r="VUY175" s="157"/>
      <c r="VUZ175" s="157"/>
      <c r="VVA175" s="157"/>
      <c r="VVB175" s="157"/>
      <c r="VVC175" s="157"/>
      <c r="VVD175" s="157"/>
      <c r="VVE175" s="157"/>
      <c r="VVF175" s="157"/>
      <c r="VVG175" s="157"/>
      <c r="VVH175" s="157"/>
      <c r="VVI175" s="157"/>
      <c r="VVJ175" s="157"/>
      <c r="VVK175" s="157"/>
      <c r="VVL175" s="157"/>
      <c r="VVM175" s="157"/>
      <c r="VVN175" s="157"/>
      <c r="VVO175" s="157"/>
      <c r="VVP175" s="157"/>
      <c r="VVQ175" s="157"/>
      <c r="VVR175" s="157"/>
      <c r="VVS175" s="157"/>
      <c r="VVT175" s="157"/>
      <c r="VVU175" s="157"/>
      <c r="VVV175" s="157"/>
      <c r="VVW175" s="157"/>
      <c r="VVX175" s="157"/>
      <c r="VVY175" s="157"/>
      <c r="VVZ175" s="157"/>
      <c r="VWA175" s="157"/>
      <c r="VWB175" s="157"/>
      <c r="VWC175" s="157"/>
      <c r="VWD175" s="157"/>
      <c r="VWE175" s="157"/>
      <c r="VWF175" s="157"/>
      <c r="VWG175" s="157"/>
      <c r="VWH175" s="157"/>
      <c r="VWI175" s="157"/>
      <c r="VWJ175" s="157"/>
      <c r="VWK175" s="157"/>
      <c r="VWL175" s="157"/>
      <c r="VWM175" s="157"/>
      <c r="VWN175" s="157"/>
      <c r="VWO175" s="157"/>
      <c r="VWP175" s="157"/>
      <c r="VWQ175" s="157"/>
      <c r="VWR175" s="157"/>
      <c r="VWS175" s="157"/>
      <c r="VWT175" s="157"/>
      <c r="VWU175" s="157"/>
      <c r="VWV175" s="157"/>
      <c r="VWW175" s="157"/>
      <c r="VWX175" s="157"/>
      <c r="VWY175" s="157"/>
      <c r="VWZ175" s="157"/>
      <c r="VXA175" s="157"/>
      <c r="VXB175" s="157"/>
      <c r="VXC175" s="157"/>
      <c r="VXD175" s="157"/>
      <c r="VXE175" s="157"/>
      <c r="VXF175" s="157"/>
      <c r="VXG175" s="157"/>
      <c r="VXH175" s="157"/>
      <c r="VXI175" s="157"/>
      <c r="VXJ175" s="157"/>
      <c r="VXK175" s="157"/>
      <c r="VXL175" s="157"/>
      <c r="VXM175" s="157"/>
      <c r="VXN175" s="157"/>
      <c r="VXO175" s="157"/>
      <c r="VXP175" s="157"/>
      <c r="VXQ175" s="157"/>
      <c r="VXR175" s="157"/>
      <c r="VXS175" s="157"/>
      <c r="VXT175" s="157"/>
      <c r="VXU175" s="157"/>
      <c r="VXV175" s="157"/>
      <c r="VXW175" s="157"/>
      <c r="VXX175" s="157"/>
      <c r="VXY175" s="157"/>
      <c r="VXZ175" s="157"/>
      <c r="VYA175" s="157"/>
      <c r="VYB175" s="157"/>
      <c r="VYC175" s="157"/>
      <c r="VYD175" s="157"/>
      <c r="VYE175" s="157"/>
      <c r="VYF175" s="157"/>
      <c r="VYG175" s="157"/>
      <c r="VYH175" s="157"/>
      <c r="VYI175" s="157"/>
      <c r="VYJ175" s="157"/>
      <c r="VYK175" s="157"/>
      <c r="VYL175" s="157"/>
      <c r="VYM175" s="157"/>
      <c r="VYN175" s="157"/>
      <c r="VYO175" s="157"/>
      <c r="VYP175" s="157"/>
      <c r="VYQ175" s="157"/>
      <c r="VYR175" s="157"/>
      <c r="VYS175" s="157"/>
      <c r="VYT175" s="157"/>
      <c r="VYU175" s="157"/>
      <c r="VYV175" s="157"/>
      <c r="VYW175" s="157"/>
      <c r="VYX175" s="157"/>
      <c r="VYY175" s="157"/>
      <c r="VYZ175" s="157"/>
      <c r="VZA175" s="157"/>
      <c r="VZB175" s="157"/>
      <c r="VZC175" s="157"/>
      <c r="VZD175" s="157"/>
      <c r="VZE175" s="157"/>
      <c r="VZF175" s="157"/>
      <c r="VZG175" s="157"/>
      <c r="VZH175" s="157"/>
      <c r="VZI175" s="157"/>
      <c r="VZJ175" s="157"/>
      <c r="VZK175" s="157"/>
      <c r="VZL175" s="157"/>
      <c r="VZM175" s="157"/>
      <c r="VZN175" s="157"/>
      <c r="VZO175" s="157"/>
      <c r="VZP175" s="157"/>
      <c r="VZQ175" s="157"/>
      <c r="VZR175" s="157"/>
      <c r="VZS175" s="157"/>
      <c r="VZT175" s="157"/>
      <c r="VZU175" s="157"/>
      <c r="VZV175" s="157"/>
      <c r="VZW175" s="157"/>
      <c r="VZX175" s="157"/>
      <c r="VZY175" s="157"/>
      <c r="VZZ175" s="157"/>
      <c r="WAA175" s="157"/>
      <c r="WAB175" s="157"/>
      <c r="WAC175" s="157"/>
      <c r="WAD175" s="157"/>
      <c r="WAE175" s="157"/>
      <c r="WAF175" s="157"/>
      <c r="WAG175" s="157"/>
      <c r="WAH175" s="157"/>
      <c r="WAI175" s="157"/>
      <c r="WAJ175" s="157"/>
      <c r="WAK175" s="157"/>
      <c r="WAL175" s="157"/>
      <c r="WAM175" s="157"/>
      <c r="WAN175" s="157"/>
      <c r="WAO175" s="157"/>
      <c r="WAP175" s="157"/>
      <c r="WAQ175" s="157"/>
      <c r="WAR175" s="157"/>
      <c r="WAS175" s="157"/>
      <c r="WAT175" s="157"/>
      <c r="WAU175" s="157"/>
      <c r="WAV175" s="157"/>
      <c r="WAW175" s="157"/>
      <c r="WAX175" s="157"/>
      <c r="WAY175" s="157"/>
      <c r="WAZ175" s="157"/>
      <c r="WBA175" s="157"/>
      <c r="WBB175" s="157"/>
      <c r="WBC175" s="157"/>
      <c r="WBD175" s="157"/>
      <c r="WBE175" s="157"/>
      <c r="WBF175" s="157"/>
      <c r="WBG175" s="157"/>
      <c r="WBH175" s="157"/>
      <c r="WBI175" s="157"/>
      <c r="WBJ175" s="157"/>
      <c r="WBK175" s="157"/>
      <c r="WBL175" s="157"/>
      <c r="WBM175" s="157"/>
      <c r="WBN175" s="157"/>
      <c r="WBO175" s="157"/>
      <c r="WBP175" s="157"/>
      <c r="WBQ175" s="157"/>
      <c r="WBR175" s="157"/>
      <c r="WBS175" s="157"/>
      <c r="WBT175" s="157"/>
      <c r="WBU175" s="157"/>
      <c r="WBV175" s="157"/>
      <c r="WBW175" s="157"/>
      <c r="WBX175" s="157"/>
      <c r="WBY175" s="157"/>
      <c r="WBZ175" s="157"/>
      <c r="WCA175" s="157"/>
      <c r="WCB175" s="157"/>
      <c r="WCC175" s="157"/>
      <c r="WCD175" s="157"/>
      <c r="WCE175" s="157"/>
      <c r="WCF175" s="157"/>
      <c r="WCG175" s="157"/>
      <c r="WCH175" s="157"/>
      <c r="WCI175" s="157"/>
      <c r="WCJ175" s="157"/>
      <c r="WCK175" s="157"/>
      <c r="WCL175" s="157"/>
      <c r="WCM175" s="157"/>
      <c r="WCN175" s="157"/>
      <c r="WCO175" s="157"/>
      <c r="WCP175" s="157"/>
      <c r="WCQ175" s="157"/>
      <c r="WCR175" s="157"/>
      <c r="WCS175" s="157"/>
      <c r="WCT175" s="157"/>
      <c r="WCU175" s="157"/>
      <c r="WCV175" s="157"/>
      <c r="WCW175" s="157"/>
      <c r="WCX175" s="157"/>
      <c r="WCY175" s="157"/>
      <c r="WCZ175" s="157"/>
      <c r="WDA175" s="157"/>
      <c r="WDB175" s="157"/>
      <c r="WDC175" s="157"/>
      <c r="WDD175" s="157"/>
      <c r="WDE175" s="157"/>
      <c r="WDF175" s="157"/>
      <c r="WDG175" s="157"/>
      <c r="WDH175" s="157"/>
      <c r="WDI175" s="157"/>
      <c r="WDJ175" s="157"/>
      <c r="WDK175" s="157"/>
      <c r="WDL175" s="157"/>
      <c r="WDM175" s="157"/>
      <c r="WDN175" s="157"/>
      <c r="WDO175" s="157"/>
      <c r="WDP175" s="157"/>
      <c r="WDQ175" s="157"/>
      <c r="WDR175" s="157"/>
      <c r="WDS175" s="157"/>
      <c r="WDT175" s="157"/>
      <c r="WDU175" s="157"/>
      <c r="WDV175" s="157"/>
      <c r="WDW175" s="157"/>
      <c r="WDX175" s="157"/>
      <c r="WDY175" s="157"/>
      <c r="WDZ175" s="157"/>
      <c r="WEA175" s="157"/>
      <c r="WEB175" s="157"/>
      <c r="WEC175" s="157"/>
      <c r="WED175" s="157"/>
      <c r="WEE175" s="157"/>
      <c r="WEF175" s="157"/>
      <c r="WEG175" s="157"/>
      <c r="WEH175" s="157"/>
      <c r="WEI175" s="157"/>
      <c r="WEJ175" s="157"/>
      <c r="WEK175" s="157"/>
      <c r="WEL175" s="157"/>
      <c r="WEM175" s="157"/>
      <c r="WEN175" s="157"/>
      <c r="WEO175" s="157"/>
      <c r="WEP175" s="157"/>
      <c r="WEQ175" s="157"/>
      <c r="WER175" s="157"/>
      <c r="WES175" s="157"/>
      <c r="WET175" s="157"/>
      <c r="WEU175" s="157"/>
      <c r="WEV175" s="157"/>
      <c r="WEW175" s="157"/>
      <c r="WEX175" s="157"/>
      <c r="WEY175" s="157"/>
      <c r="WEZ175" s="157"/>
      <c r="WFA175" s="157"/>
      <c r="WFB175" s="157"/>
      <c r="WFC175" s="157"/>
      <c r="WFD175" s="157"/>
      <c r="WFE175" s="157"/>
      <c r="WFF175" s="157"/>
      <c r="WFG175" s="157"/>
      <c r="WFH175" s="157"/>
      <c r="WFI175" s="157"/>
      <c r="WFJ175" s="157"/>
      <c r="WFK175" s="157"/>
      <c r="WFL175" s="157"/>
      <c r="WFM175" s="157"/>
      <c r="WFN175" s="157"/>
      <c r="WFO175" s="157"/>
      <c r="WFP175" s="157"/>
      <c r="WFQ175" s="157"/>
      <c r="WFR175" s="157"/>
      <c r="WFS175" s="157"/>
      <c r="WFT175" s="157"/>
      <c r="WFU175" s="157"/>
      <c r="WFV175" s="157"/>
      <c r="WFW175" s="157"/>
      <c r="WFX175" s="157"/>
      <c r="WFY175" s="157"/>
      <c r="WFZ175" s="157"/>
      <c r="WGA175" s="157"/>
      <c r="WGB175" s="157"/>
      <c r="WGC175" s="157"/>
      <c r="WGD175" s="157"/>
      <c r="WGE175" s="157"/>
      <c r="WGF175" s="157"/>
      <c r="WGG175" s="157"/>
      <c r="WGH175" s="157"/>
      <c r="WGI175" s="157"/>
      <c r="WGJ175" s="157"/>
      <c r="WGK175" s="157"/>
      <c r="WGL175" s="157"/>
      <c r="WGM175" s="157"/>
      <c r="WGN175" s="157"/>
      <c r="WGO175" s="157"/>
      <c r="WGP175" s="157"/>
      <c r="WGQ175" s="157"/>
      <c r="WGR175" s="157"/>
      <c r="WGS175" s="157"/>
      <c r="WGT175" s="157"/>
      <c r="WGU175" s="157"/>
      <c r="WGV175" s="157"/>
      <c r="WGW175" s="157"/>
      <c r="WGX175" s="157"/>
      <c r="WGY175" s="157"/>
      <c r="WGZ175" s="157"/>
      <c r="WHA175" s="157"/>
      <c r="WHB175" s="157"/>
      <c r="WHC175" s="157"/>
      <c r="WHD175" s="157"/>
      <c r="WHE175" s="157"/>
      <c r="WHF175" s="157"/>
      <c r="WHG175" s="157"/>
      <c r="WHH175" s="157"/>
      <c r="WHI175" s="157"/>
      <c r="WHJ175" s="157"/>
      <c r="WHK175" s="157"/>
      <c r="WHL175" s="157"/>
      <c r="WHM175" s="157"/>
      <c r="WHN175" s="157"/>
      <c r="WHO175" s="157"/>
      <c r="WHP175" s="157"/>
      <c r="WHQ175" s="157"/>
      <c r="WHR175" s="157"/>
      <c r="WHS175" s="157"/>
      <c r="WHT175" s="157"/>
      <c r="WHU175" s="157"/>
      <c r="WHV175" s="157"/>
      <c r="WHW175" s="157"/>
      <c r="WHX175" s="157"/>
      <c r="WHY175" s="157"/>
      <c r="WHZ175" s="157"/>
      <c r="WIA175" s="157"/>
      <c r="WIB175" s="157"/>
      <c r="WIC175" s="157"/>
      <c r="WID175" s="157"/>
      <c r="WIE175" s="157"/>
      <c r="WIF175" s="157"/>
      <c r="WIG175" s="157"/>
      <c r="WIH175" s="157"/>
      <c r="WII175" s="157"/>
      <c r="WIJ175" s="157"/>
      <c r="WIK175" s="157"/>
      <c r="WIL175" s="157"/>
      <c r="WIM175" s="157"/>
      <c r="WIN175" s="157"/>
      <c r="WIO175" s="157"/>
      <c r="WIP175" s="157"/>
      <c r="WIQ175" s="157"/>
      <c r="WIR175" s="157"/>
      <c r="WIS175" s="157"/>
      <c r="WIT175" s="157"/>
      <c r="WIU175" s="157"/>
      <c r="WIV175" s="157"/>
      <c r="WIW175" s="157"/>
      <c r="WIX175" s="157"/>
      <c r="WIY175" s="157"/>
      <c r="WIZ175" s="157"/>
      <c r="WJA175" s="157"/>
      <c r="WJB175" s="157"/>
      <c r="WJC175" s="157"/>
      <c r="WJD175" s="157"/>
      <c r="WJE175" s="157"/>
      <c r="WJF175" s="157"/>
      <c r="WJG175" s="157"/>
      <c r="WJH175" s="157"/>
      <c r="WJI175" s="157"/>
      <c r="WJJ175" s="157"/>
      <c r="WJK175" s="157"/>
      <c r="WJL175" s="157"/>
      <c r="WJM175" s="157"/>
      <c r="WJN175" s="157"/>
      <c r="WJO175" s="157"/>
      <c r="WJP175" s="157"/>
      <c r="WJQ175" s="157"/>
      <c r="WJR175" s="157"/>
      <c r="WJS175" s="157"/>
      <c r="WJT175" s="157"/>
      <c r="WJU175" s="157"/>
      <c r="WJV175" s="157"/>
      <c r="WJW175" s="157"/>
      <c r="WJX175" s="157"/>
      <c r="WJY175" s="157"/>
      <c r="WJZ175" s="157"/>
      <c r="WKA175" s="157"/>
      <c r="WKB175" s="157"/>
      <c r="WKC175" s="157"/>
      <c r="WKD175" s="157"/>
      <c r="WKE175" s="157"/>
      <c r="WKF175" s="157"/>
      <c r="WKG175" s="157"/>
      <c r="WKH175" s="157"/>
      <c r="WKI175" s="157"/>
      <c r="WKJ175" s="157"/>
      <c r="WKK175" s="157"/>
      <c r="WKL175" s="157"/>
      <c r="WKM175" s="157"/>
      <c r="WKN175" s="157"/>
      <c r="WKO175" s="157"/>
      <c r="WKP175" s="157"/>
      <c r="WKQ175" s="157"/>
      <c r="WKR175" s="157"/>
      <c r="WKS175" s="157"/>
      <c r="WKT175" s="157"/>
      <c r="WKU175" s="157"/>
      <c r="WKV175" s="157"/>
      <c r="WKW175" s="157"/>
      <c r="WKX175" s="157"/>
      <c r="WKY175" s="157"/>
      <c r="WKZ175" s="157"/>
      <c r="WLA175" s="157"/>
      <c r="WLB175" s="157"/>
      <c r="WLC175" s="157"/>
      <c r="WLD175" s="157"/>
      <c r="WLE175" s="157"/>
      <c r="WLF175" s="157"/>
      <c r="WLG175" s="157"/>
      <c r="WLH175" s="157"/>
      <c r="WLI175" s="157"/>
      <c r="WLJ175" s="157"/>
      <c r="WLK175" s="157"/>
      <c r="WLL175" s="157"/>
      <c r="WLM175" s="157"/>
      <c r="WLN175" s="157"/>
      <c r="WLO175" s="157"/>
      <c r="WLP175" s="157"/>
      <c r="WLQ175" s="157"/>
      <c r="WLR175" s="157"/>
      <c r="WLS175" s="157"/>
      <c r="WLT175" s="157"/>
      <c r="WLU175" s="157"/>
      <c r="WLV175" s="157"/>
      <c r="WLW175" s="157"/>
      <c r="WLX175" s="157"/>
      <c r="WLY175" s="157"/>
      <c r="WLZ175" s="157"/>
      <c r="WMA175" s="157"/>
      <c r="WMB175" s="157"/>
      <c r="WMC175" s="157"/>
      <c r="WMD175" s="157"/>
      <c r="WME175" s="157"/>
      <c r="WMF175" s="157"/>
      <c r="WMG175" s="157"/>
      <c r="WMH175" s="157"/>
      <c r="WMI175" s="157"/>
      <c r="WMJ175" s="157"/>
      <c r="WMK175" s="157"/>
      <c r="WML175" s="157"/>
      <c r="WMM175" s="157"/>
      <c r="WMN175" s="157"/>
      <c r="WMO175" s="157"/>
      <c r="WMP175" s="157"/>
      <c r="WMQ175" s="157"/>
      <c r="WMR175" s="157"/>
      <c r="WMS175" s="157"/>
      <c r="WMT175" s="157"/>
      <c r="WMU175" s="157"/>
      <c r="WMV175" s="157"/>
      <c r="WMW175" s="157"/>
      <c r="WMX175" s="157"/>
      <c r="WMY175" s="157"/>
      <c r="WMZ175" s="157"/>
      <c r="WNA175" s="157"/>
      <c r="WNB175" s="157"/>
      <c r="WNC175" s="157"/>
      <c r="WND175" s="157"/>
      <c r="WNE175" s="157"/>
      <c r="WNF175" s="157"/>
      <c r="WNG175" s="157"/>
      <c r="WNH175" s="157"/>
      <c r="WNI175" s="157"/>
      <c r="WNJ175" s="157"/>
      <c r="WNK175" s="157"/>
      <c r="WNL175" s="157"/>
      <c r="WNM175" s="157"/>
      <c r="WNN175" s="157"/>
      <c r="WNO175" s="157"/>
      <c r="WNP175" s="157"/>
      <c r="WNQ175" s="157"/>
      <c r="WNR175" s="157"/>
      <c r="WNS175" s="157"/>
      <c r="WNT175" s="157"/>
      <c r="WNU175" s="157"/>
      <c r="WNV175" s="157"/>
      <c r="WNW175" s="157"/>
      <c r="WNX175" s="157"/>
      <c r="WNY175" s="157"/>
      <c r="WNZ175" s="157"/>
      <c r="WOA175" s="157"/>
      <c r="WOB175" s="157"/>
      <c r="WOC175" s="157"/>
      <c r="WOD175" s="157"/>
      <c r="WOE175" s="157"/>
      <c r="WOF175" s="157"/>
      <c r="WOG175" s="157"/>
      <c r="WOH175" s="157"/>
      <c r="WOI175" s="157"/>
      <c r="WOJ175" s="157"/>
      <c r="WOK175" s="157"/>
      <c r="WOL175" s="157"/>
      <c r="WOM175" s="157"/>
      <c r="WON175" s="157"/>
      <c r="WOO175" s="157"/>
      <c r="WOP175" s="157"/>
      <c r="WOQ175" s="157"/>
      <c r="WOR175" s="157"/>
      <c r="WOS175" s="157"/>
      <c r="WOT175" s="157"/>
      <c r="WOU175" s="157"/>
      <c r="WOV175" s="157"/>
      <c r="WOW175" s="157"/>
      <c r="WOX175" s="157"/>
      <c r="WOY175" s="157"/>
      <c r="WOZ175" s="157"/>
      <c r="WPA175" s="157"/>
      <c r="WPB175" s="157"/>
      <c r="WPC175" s="157"/>
      <c r="WPD175" s="157"/>
      <c r="WPE175" s="157"/>
      <c r="WPF175" s="157"/>
      <c r="WPG175" s="157"/>
      <c r="WPH175" s="157"/>
      <c r="WPI175" s="157"/>
      <c r="WPJ175" s="157"/>
      <c r="WPK175" s="157"/>
      <c r="WPL175" s="157"/>
      <c r="WPM175" s="157"/>
      <c r="WPN175" s="157"/>
      <c r="WPO175" s="157"/>
      <c r="WPP175" s="157"/>
      <c r="WPQ175" s="157"/>
      <c r="WPR175" s="157"/>
      <c r="WPS175" s="157"/>
      <c r="WPT175" s="157"/>
      <c r="WPU175" s="157"/>
      <c r="WPV175" s="157"/>
      <c r="WPW175" s="157"/>
      <c r="WPX175" s="157"/>
      <c r="WPY175" s="157"/>
      <c r="WPZ175" s="157"/>
      <c r="WQA175" s="157"/>
      <c r="WQB175" s="157"/>
      <c r="WQC175" s="157"/>
      <c r="WQD175" s="157"/>
      <c r="WQE175" s="157"/>
      <c r="WQF175" s="157"/>
      <c r="WQG175" s="157"/>
      <c r="WQH175" s="157"/>
      <c r="WQI175" s="157"/>
      <c r="WQJ175" s="157"/>
      <c r="WQK175" s="157"/>
      <c r="WQL175" s="157"/>
      <c r="WQM175" s="157"/>
      <c r="WQN175" s="157"/>
      <c r="WQO175" s="157"/>
      <c r="WQP175" s="157"/>
      <c r="WQQ175" s="157"/>
      <c r="WQR175" s="157"/>
      <c r="WQS175" s="157"/>
      <c r="WQT175" s="157"/>
      <c r="WQU175" s="157"/>
      <c r="WQV175" s="157"/>
      <c r="WQW175" s="157"/>
      <c r="WQX175" s="157"/>
      <c r="WQY175" s="157"/>
      <c r="WQZ175" s="157"/>
      <c r="WRA175" s="157"/>
      <c r="WRB175" s="157"/>
      <c r="WRC175" s="157"/>
      <c r="WRD175" s="157"/>
      <c r="WRE175" s="157"/>
      <c r="WRF175" s="157"/>
      <c r="WRG175" s="157"/>
      <c r="WRH175" s="157"/>
      <c r="WRI175" s="157"/>
      <c r="WRJ175" s="157"/>
      <c r="WRK175" s="157"/>
      <c r="WRL175" s="157"/>
      <c r="WRM175" s="157"/>
      <c r="WRN175" s="157"/>
      <c r="WRO175" s="157"/>
      <c r="WRP175" s="157"/>
      <c r="WRQ175" s="157"/>
      <c r="WRR175" s="157"/>
      <c r="WRS175" s="157"/>
      <c r="WRT175" s="157"/>
      <c r="WRU175" s="157"/>
      <c r="WRV175" s="157"/>
      <c r="WRW175" s="157"/>
      <c r="WRX175" s="157"/>
      <c r="WRY175" s="157"/>
      <c r="WRZ175" s="157"/>
      <c r="WSA175" s="157"/>
      <c r="WSB175" s="157"/>
      <c r="WSC175" s="157"/>
      <c r="WSD175" s="157"/>
      <c r="WSE175" s="157"/>
      <c r="WSF175" s="157"/>
      <c r="WSG175" s="157"/>
      <c r="WSH175" s="157"/>
      <c r="WSI175" s="157"/>
      <c r="WSJ175" s="157"/>
      <c r="WSK175" s="157"/>
      <c r="WSL175" s="157"/>
      <c r="WSM175" s="157"/>
      <c r="WSN175" s="157"/>
      <c r="WSO175" s="157"/>
      <c r="WSP175" s="157"/>
      <c r="WSQ175" s="157"/>
      <c r="WSR175" s="157"/>
      <c r="WSS175" s="157"/>
      <c r="WST175" s="157"/>
      <c r="WSU175" s="157"/>
      <c r="WSV175" s="157"/>
      <c r="WSW175" s="157"/>
      <c r="WSX175" s="157"/>
      <c r="WSY175" s="157"/>
      <c r="WSZ175" s="157"/>
      <c r="WTA175" s="157"/>
      <c r="WTB175" s="157"/>
      <c r="WTC175" s="157"/>
      <c r="WTD175" s="157"/>
      <c r="WTE175" s="157"/>
      <c r="WTF175" s="157"/>
      <c r="WTG175" s="157"/>
      <c r="WTH175" s="157"/>
      <c r="WTI175" s="157"/>
      <c r="WTJ175" s="157"/>
      <c r="WTK175" s="157"/>
      <c r="WTL175" s="157"/>
      <c r="WTM175" s="157"/>
      <c r="WTN175" s="157"/>
      <c r="WTO175" s="157"/>
      <c r="WTP175" s="157"/>
      <c r="WTQ175" s="157"/>
      <c r="WTR175" s="157"/>
      <c r="WTS175" s="157"/>
      <c r="WTT175" s="157"/>
      <c r="WTU175" s="157"/>
      <c r="WTV175" s="157"/>
      <c r="WTW175" s="157"/>
      <c r="WTX175" s="157"/>
      <c r="WTY175" s="157"/>
      <c r="WTZ175" s="157"/>
      <c r="WUA175" s="157"/>
      <c r="WUB175" s="157"/>
      <c r="WUC175" s="157"/>
      <c r="WUD175" s="157"/>
      <c r="WUE175" s="157"/>
      <c r="WUF175" s="157"/>
      <c r="WUG175" s="157"/>
      <c r="WUH175" s="157"/>
      <c r="WUI175" s="157"/>
      <c r="WUJ175" s="157"/>
      <c r="WUK175" s="157"/>
      <c r="WUL175" s="157"/>
      <c r="WUM175" s="157"/>
      <c r="WUN175" s="157"/>
      <c r="WUO175" s="157"/>
      <c r="WUP175" s="157"/>
      <c r="WUQ175" s="157"/>
      <c r="WUR175" s="157"/>
      <c r="WUS175" s="157"/>
      <c r="WUT175" s="157"/>
      <c r="WUU175" s="157"/>
      <c r="WUV175" s="157"/>
      <c r="WUW175" s="157"/>
      <c r="WUX175" s="157"/>
      <c r="WUY175" s="157"/>
      <c r="WUZ175" s="157"/>
      <c r="WVA175" s="157"/>
      <c r="WVB175" s="157"/>
      <c r="WVC175" s="157"/>
      <c r="WVD175" s="157"/>
      <c r="WVE175" s="157"/>
      <c r="WVF175" s="157"/>
      <c r="WVG175" s="157"/>
      <c r="WVH175" s="157"/>
      <c r="WVI175" s="157"/>
      <c r="WVJ175" s="157"/>
      <c r="WVK175" s="157"/>
      <c r="WVL175" s="157"/>
      <c r="WVM175" s="157"/>
      <c r="WVN175" s="157"/>
      <c r="WVO175" s="157"/>
      <c r="WVP175" s="157"/>
      <c r="WVQ175" s="157"/>
      <c r="WVR175" s="157"/>
      <c r="WVS175" s="157"/>
      <c r="WVT175" s="157"/>
      <c r="WVU175" s="157"/>
      <c r="WVV175" s="157"/>
      <c r="WVW175" s="157"/>
      <c r="WVX175" s="157"/>
      <c r="WVY175" s="157"/>
      <c r="WVZ175" s="157"/>
      <c r="WWA175" s="157"/>
      <c r="WWB175" s="157"/>
      <c r="WWC175" s="157"/>
      <c r="WWD175" s="157"/>
      <c r="WWE175" s="157"/>
      <c r="WWF175" s="157"/>
      <c r="WWG175" s="157"/>
      <c r="WWH175" s="157"/>
      <c r="WWI175" s="157"/>
      <c r="WWJ175" s="157"/>
      <c r="WWK175" s="157"/>
      <c r="WWL175" s="157"/>
      <c r="WWM175" s="157"/>
      <c r="WWN175" s="157"/>
      <c r="WWO175" s="157"/>
      <c r="WWP175" s="157"/>
      <c r="WWQ175" s="157"/>
      <c r="WWR175" s="157"/>
      <c r="WWS175" s="157"/>
      <c r="WWT175" s="157"/>
      <c r="WWU175" s="157"/>
      <c r="WWV175" s="157"/>
      <c r="WWW175" s="157"/>
      <c r="WWX175" s="157"/>
      <c r="WWY175" s="157"/>
      <c r="WWZ175" s="157"/>
      <c r="WXA175" s="157"/>
      <c r="WXB175" s="157"/>
      <c r="WXC175" s="157"/>
      <c r="WXD175" s="157"/>
      <c r="WXE175" s="157"/>
      <c r="WXF175" s="157"/>
      <c r="WXG175" s="157"/>
      <c r="WXH175" s="157"/>
      <c r="WXI175" s="157"/>
      <c r="WXJ175" s="157"/>
      <c r="WXK175" s="157"/>
      <c r="WXL175" s="157"/>
      <c r="WXM175" s="157"/>
      <c r="WXN175" s="157"/>
      <c r="WXO175" s="157"/>
      <c r="WXP175" s="157"/>
      <c r="WXQ175" s="157"/>
      <c r="WXR175" s="157"/>
      <c r="WXS175" s="157"/>
      <c r="WXT175" s="157"/>
      <c r="WXU175" s="157"/>
      <c r="WXV175" s="157"/>
      <c r="WXW175" s="157"/>
      <c r="WXX175" s="157"/>
      <c r="WXY175" s="157"/>
      <c r="WXZ175" s="157"/>
      <c r="WYA175" s="157"/>
      <c r="WYB175" s="157"/>
      <c r="WYC175" s="157"/>
      <c r="WYD175" s="157"/>
      <c r="WYE175" s="157"/>
      <c r="WYF175" s="157"/>
      <c r="WYG175" s="157"/>
      <c r="WYH175" s="157"/>
      <c r="WYI175" s="157"/>
      <c r="WYJ175" s="157"/>
      <c r="WYK175" s="157"/>
      <c r="WYL175" s="157"/>
      <c r="WYM175" s="157"/>
      <c r="WYN175" s="157"/>
      <c r="WYO175" s="157"/>
      <c r="WYP175" s="157"/>
      <c r="WYQ175" s="157"/>
      <c r="WYR175" s="157"/>
      <c r="WYS175" s="157"/>
      <c r="WYT175" s="157"/>
      <c r="WYU175" s="157"/>
      <c r="WYV175" s="157"/>
      <c r="WYW175" s="157"/>
      <c r="WYX175" s="157"/>
      <c r="WYY175" s="157"/>
      <c r="WYZ175" s="157"/>
      <c r="WZA175" s="157"/>
      <c r="WZB175" s="157"/>
      <c r="WZC175" s="157"/>
      <c r="WZD175" s="157"/>
      <c r="WZE175" s="157"/>
      <c r="WZF175" s="157"/>
      <c r="WZG175" s="157"/>
      <c r="WZH175" s="157"/>
      <c r="WZI175" s="157"/>
      <c r="WZJ175" s="157"/>
      <c r="WZK175" s="157"/>
      <c r="WZL175" s="157"/>
      <c r="WZM175" s="157"/>
      <c r="WZN175" s="157"/>
      <c r="WZO175" s="157"/>
      <c r="WZP175" s="157"/>
      <c r="WZQ175" s="157"/>
      <c r="WZR175" s="157"/>
      <c r="WZS175" s="157"/>
      <c r="WZT175" s="157"/>
      <c r="WZU175" s="157"/>
      <c r="WZV175" s="157"/>
      <c r="WZW175" s="157"/>
      <c r="WZX175" s="157"/>
      <c r="WZY175" s="157"/>
      <c r="WZZ175" s="157"/>
      <c r="XAA175" s="157"/>
      <c r="XAB175" s="157"/>
      <c r="XAC175" s="157"/>
      <c r="XAD175" s="157"/>
      <c r="XAE175" s="157"/>
      <c r="XAF175" s="157"/>
      <c r="XAG175" s="157"/>
      <c r="XAH175" s="157"/>
      <c r="XAI175" s="157"/>
      <c r="XAJ175" s="157"/>
      <c r="XAK175" s="157"/>
      <c r="XAL175" s="157"/>
      <c r="XAM175" s="157"/>
      <c r="XAN175" s="157"/>
      <c r="XAO175" s="157"/>
      <c r="XAP175" s="157"/>
      <c r="XAQ175" s="157"/>
      <c r="XAR175" s="157"/>
      <c r="XAS175" s="157"/>
      <c r="XAT175" s="157"/>
      <c r="XAU175" s="157"/>
      <c r="XAV175" s="157"/>
      <c r="XAW175" s="157"/>
      <c r="XAX175" s="157"/>
      <c r="XAY175" s="157"/>
      <c r="XAZ175" s="157"/>
      <c r="XBA175" s="157"/>
      <c r="XBB175" s="157"/>
      <c r="XBC175" s="157"/>
      <c r="XBD175" s="157"/>
      <c r="XBE175" s="157"/>
      <c r="XBF175" s="157"/>
      <c r="XBG175" s="157"/>
      <c r="XBH175" s="157"/>
      <c r="XBI175" s="157"/>
      <c r="XBJ175" s="157"/>
      <c r="XBK175" s="157"/>
      <c r="XBL175" s="157"/>
      <c r="XBM175" s="157"/>
      <c r="XBN175" s="157"/>
      <c r="XBO175" s="157"/>
      <c r="XBP175" s="157"/>
      <c r="XBQ175" s="157"/>
      <c r="XBR175" s="157"/>
      <c r="XBS175" s="157"/>
      <c r="XBT175" s="157"/>
      <c r="XBU175" s="157"/>
      <c r="XBV175" s="157"/>
      <c r="XBW175" s="157"/>
      <c r="XBX175" s="157"/>
      <c r="XBY175" s="157"/>
      <c r="XBZ175" s="157"/>
      <c r="XCA175" s="157"/>
      <c r="XCB175" s="157"/>
      <c r="XCC175" s="157"/>
      <c r="XCD175" s="157"/>
      <c r="XCE175" s="157"/>
      <c r="XCF175" s="157"/>
      <c r="XCG175" s="157"/>
      <c r="XCH175" s="157"/>
      <c r="XCI175" s="157"/>
      <c r="XCJ175" s="157"/>
      <c r="XCK175" s="157"/>
      <c r="XCL175" s="157"/>
      <c r="XCM175" s="157"/>
      <c r="XCN175" s="157"/>
      <c r="XCO175" s="157"/>
      <c r="XCP175" s="157"/>
      <c r="XCQ175" s="157"/>
      <c r="XCR175" s="157"/>
      <c r="XCS175" s="157"/>
      <c r="XCT175" s="157"/>
      <c r="XCU175" s="157"/>
      <c r="XCV175" s="157"/>
      <c r="XCW175" s="157"/>
      <c r="XCX175" s="157"/>
      <c r="XCY175" s="157"/>
      <c r="XCZ175" s="157"/>
      <c r="XDA175" s="157"/>
      <c r="XDB175" s="157"/>
      <c r="XDC175" s="157"/>
      <c r="XDD175" s="157"/>
      <c r="XDE175" s="157"/>
      <c r="XDF175" s="157"/>
      <c r="XDG175" s="157"/>
      <c r="XDH175" s="157"/>
      <c r="XDI175" s="157"/>
      <c r="XDJ175" s="157"/>
      <c r="XDK175" s="157"/>
      <c r="XDL175" s="157"/>
      <c r="XDM175" s="157"/>
      <c r="XDN175" s="157"/>
      <c r="XDO175" s="157"/>
      <c r="XDP175" s="157"/>
      <c r="XDQ175" s="157"/>
      <c r="XDR175" s="157"/>
      <c r="XDS175" s="157"/>
      <c r="XDT175" s="157"/>
      <c r="XDU175" s="157"/>
      <c r="XDV175" s="157"/>
      <c r="XDW175" s="157"/>
      <c r="XDX175" s="157"/>
      <c r="XDY175" s="157"/>
      <c r="XDZ175" s="157"/>
      <c r="XEA175" s="157"/>
      <c r="XEB175" s="157"/>
      <c r="XEC175" s="157"/>
      <c r="XED175" s="157"/>
      <c r="XEE175" s="157"/>
      <c r="XEF175" s="157"/>
      <c r="XEG175" s="157"/>
      <c r="XEH175" s="157"/>
      <c r="XEI175" s="157"/>
      <c r="XEJ175" s="157"/>
      <c r="XEK175" s="157"/>
      <c r="XEL175" s="157"/>
      <c r="XEM175" s="157"/>
      <c r="XEN175" s="157"/>
      <c r="XEO175" s="157"/>
      <c r="XEP175" s="157"/>
      <c r="XEQ175" s="157"/>
      <c r="XER175" s="157"/>
      <c r="XES175" s="157"/>
    </row>
    <row r="176" spans="1:16373" s="220" customFormat="1" ht="46.2" customHeight="1" outlineLevel="2" x14ac:dyDescent="0.25">
      <c r="A176" s="133">
        <v>156</v>
      </c>
      <c r="B176" s="174" t="s">
        <v>564</v>
      </c>
      <c r="C176" s="174" t="s">
        <v>954</v>
      </c>
      <c r="D176" s="147" t="s">
        <v>577</v>
      </c>
      <c r="E176" s="235">
        <f t="shared" si="115"/>
        <v>850</v>
      </c>
      <c r="F176" s="208">
        <v>0</v>
      </c>
      <c r="G176" s="235">
        <f t="shared" si="116"/>
        <v>0</v>
      </c>
      <c r="H176" s="235">
        <v>0</v>
      </c>
      <c r="I176" s="208">
        <v>0</v>
      </c>
      <c r="J176" s="208">
        <v>850</v>
      </c>
      <c r="K176" s="208">
        <v>0</v>
      </c>
      <c r="L176" s="235">
        <f t="shared" si="117"/>
        <v>850</v>
      </c>
      <c r="M176" s="235">
        <v>0</v>
      </c>
      <c r="N176" s="235">
        <f t="shared" si="118"/>
        <v>0</v>
      </c>
      <c r="O176" s="208">
        <v>0</v>
      </c>
      <c r="P176" s="208">
        <v>0</v>
      </c>
      <c r="Q176" s="208">
        <v>850</v>
      </c>
      <c r="R176" s="242">
        <v>0</v>
      </c>
      <c r="S176" s="89" t="s">
        <v>578</v>
      </c>
      <c r="T176" s="173">
        <v>2021</v>
      </c>
      <c r="U176" s="157"/>
      <c r="V176" s="157"/>
      <c r="W176" s="157"/>
      <c r="X176" s="157"/>
      <c r="Y176" s="157"/>
      <c r="Z176" s="157"/>
      <c r="AA176" s="157"/>
      <c r="AB176" s="157"/>
      <c r="AC176" s="157"/>
      <c r="AD176" s="157"/>
      <c r="AE176" s="157"/>
      <c r="AF176" s="157"/>
      <c r="AG176" s="157"/>
      <c r="AH176" s="157"/>
      <c r="AI176" s="157"/>
      <c r="AJ176" s="157"/>
      <c r="AK176" s="157"/>
      <c r="AL176" s="157"/>
      <c r="AM176" s="157"/>
      <c r="AN176" s="157"/>
      <c r="AO176" s="157"/>
      <c r="AP176" s="157"/>
      <c r="AQ176" s="157"/>
      <c r="AR176" s="157"/>
      <c r="AS176" s="157"/>
      <c r="AT176" s="157"/>
      <c r="AU176" s="157"/>
      <c r="AV176" s="157"/>
      <c r="AW176" s="157"/>
      <c r="AX176" s="157"/>
      <c r="AY176" s="157"/>
      <c r="AZ176" s="157"/>
      <c r="BA176" s="157"/>
      <c r="BB176" s="157"/>
      <c r="BC176" s="157"/>
      <c r="BD176" s="157"/>
      <c r="BE176" s="157"/>
      <c r="BF176" s="157"/>
      <c r="BG176" s="157"/>
      <c r="BH176" s="157"/>
      <c r="BI176" s="157"/>
      <c r="BJ176" s="157"/>
      <c r="BK176" s="157"/>
      <c r="BL176" s="157"/>
      <c r="BM176" s="157"/>
      <c r="BN176" s="157"/>
      <c r="BO176" s="157"/>
      <c r="BP176" s="157"/>
      <c r="BQ176" s="157"/>
      <c r="BR176" s="157"/>
      <c r="BS176" s="157"/>
      <c r="BT176" s="157"/>
      <c r="BU176" s="157"/>
      <c r="BV176" s="157"/>
      <c r="BW176" s="157"/>
      <c r="BX176" s="157"/>
      <c r="BY176" s="157"/>
      <c r="BZ176" s="157"/>
      <c r="CA176" s="157"/>
      <c r="CB176" s="157"/>
      <c r="CC176" s="157"/>
      <c r="CD176" s="157"/>
      <c r="CE176" s="157"/>
      <c r="CF176" s="157"/>
      <c r="CG176" s="157"/>
      <c r="CH176" s="157"/>
      <c r="CI176" s="157"/>
      <c r="CJ176" s="157"/>
      <c r="CK176" s="157"/>
      <c r="CL176" s="157"/>
      <c r="CM176" s="157"/>
      <c r="CN176" s="157"/>
      <c r="CO176" s="157"/>
      <c r="CP176" s="157"/>
      <c r="CQ176" s="157"/>
      <c r="CR176" s="157"/>
      <c r="CS176" s="157"/>
      <c r="CT176" s="157"/>
      <c r="CU176" s="157"/>
      <c r="CV176" s="157"/>
      <c r="CW176" s="157"/>
      <c r="CX176" s="157"/>
      <c r="CY176" s="157"/>
      <c r="CZ176" s="157"/>
      <c r="DA176" s="157"/>
      <c r="DB176" s="157"/>
      <c r="DC176" s="157"/>
      <c r="DD176" s="157"/>
      <c r="DE176" s="157"/>
      <c r="DF176" s="157"/>
      <c r="DG176" s="157"/>
      <c r="DH176" s="157"/>
      <c r="DI176" s="157"/>
      <c r="DJ176" s="157"/>
      <c r="DK176" s="157"/>
      <c r="DL176" s="157"/>
      <c r="DM176" s="157"/>
      <c r="DN176" s="157"/>
      <c r="DO176" s="157"/>
      <c r="DP176" s="157"/>
      <c r="DQ176" s="157"/>
      <c r="DR176" s="157"/>
      <c r="DS176" s="157"/>
      <c r="DT176" s="157"/>
      <c r="DU176" s="157"/>
      <c r="DV176" s="157"/>
      <c r="DW176" s="157"/>
      <c r="DX176" s="157"/>
      <c r="DY176" s="157"/>
      <c r="DZ176" s="157"/>
      <c r="EA176" s="157"/>
      <c r="EB176" s="157"/>
      <c r="EC176" s="157"/>
      <c r="ED176" s="157"/>
      <c r="EE176" s="157"/>
      <c r="EF176" s="157"/>
      <c r="EG176" s="157"/>
      <c r="EH176" s="157"/>
      <c r="EI176" s="157"/>
      <c r="EJ176" s="157"/>
      <c r="EK176" s="157"/>
      <c r="EL176" s="157"/>
      <c r="EM176" s="157"/>
      <c r="EN176" s="157"/>
      <c r="EO176" s="157"/>
      <c r="EP176" s="157"/>
      <c r="EQ176" s="157"/>
      <c r="ER176" s="157"/>
      <c r="ES176" s="157"/>
      <c r="ET176" s="157"/>
      <c r="EU176" s="157"/>
      <c r="EV176" s="157"/>
      <c r="EW176" s="157"/>
      <c r="EX176" s="157"/>
      <c r="EY176" s="157"/>
      <c r="EZ176" s="157"/>
      <c r="FA176" s="157"/>
      <c r="FB176" s="157"/>
      <c r="FC176" s="157"/>
      <c r="FD176" s="157"/>
      <c r="FE176" s="157"/>
      <c r="FF176" s="157"/>
      <c r="FG176" s="157"/>
      <c r="FH176" s="157"/>
      <c r="FI176" s="157"/>
      <c r="FJ176" s="157"/>
      <c r="FK176" s="157"/>
      <c r="FL176" s="157"/>
      <c r="FM176" s="157"/>
      <c r="FN176" s="157"/>
      <c r="FO176" s="157"/>
      <c r="FP176" s="157"/>
      <c r="FQ176" s="157"/>
      <c r="FR176" s="157"/>
      <c r="FS176" s="157"/>
      <c r="FT176" s="157"/>
      <c r="FU176" s="157"/>
      <c r="FV176" s="157"/>
      <c r="FW176" s="157"/>
      <c r="FX176" s="157"/>
      <c r="FY176" s="157"/>
      <c r="FZ176" s="157"/>
      <c r="GA176" s="157"/>
      <c r="GB176" s="157"/>
      <c r="GC176" s="157"/>
      <c r="GD176" s="157"/>
      <c r="GE176" s="157"/>
      <c r="GF176" s="157"/>
      <c r="GG176" s="157"/>
      <c r="GH176" s="157"/>
      <c r="GI176" s="157"/>
      <c r="GJ176" s="157"/>
      <c r="GK176" s="157"/>
      <c r="GL176" s="157"/>
      <c r="GM176" s="157"/>
      <c r="GN176" s="157"/>
      <c r="GO176" s="157"/>
      <c r="GP176" s="157"/>
      <c r="GQ176" s="157"/>
      <c r="GR176" s="157"/>
      <c r="GS176" s="157"/>
      <c r="GT176" s="157"/>
      <c r="GU176" s="157"/>
      <c r="GV176" s="157"/>
      <c r="GW176" s="157"/>
      <c r="GX176" s="157"/>
      <c r="GY176" s="157"/>
      <c r="GZ176" s="157"/>
      <c r="HA176" s="157"/>
      <c r="HB176" s="157"/>
      <c r="HC176" s="157"/>
      <c r="HD176" s="157"/>
      <c r="HE176" s="157"/>
      <c r="HF176" s="157"/>
      <c r="HG176" s="157"/>
      <c r="HH176" s="157"/>
      <c r="HI176" s="157"/>
      <c r="HJ176" s="157"/>
      <c r="HK176" s="157"/>
      <c r="HL176" s="157"/>
      <c r="HM176" s="157"/>
      <c r="HN176" s="157"/>
      <c r="HO176" s="157"/>
      <c r="HP176" s="157"/>
      <c r="HQ176" s="157"/>
      <c r="HR176" s="157"/>
      <c r="HS176" s="157"/>
      <c r="HT176" s="157"/>
      <c r="HU176" s="157"/>
      <c r="HV176" s="157"/>
      <c r="HW176" s="157"/>
      <c r="HX176" s="157"/>
      <c r="HY176" s="157"/>
      <c r="HZ176" s="157"/>
      <c r="IA176" s="157"/>
      <c r="IB176" s="157"/>
      <c r="IC176" s="157"/>
      <c r="ID176" s="157"/>
      <c r="IE176" s="157"/>
      <c r="IF176" s="157"/>
      <c r="IG176" s="157"/>
      <c r="IH176" s="157"/>
      <c r="II176" s="157"/>
      <c r="IJ176" s="157"/>
      <c r="IK176" s="157"/>
      <c r="IL176" s="157"/>
      <c r="IM176" s="157"/>
      <c r="IN176" s="157"/>
      <c r="IO176" s="157"/>
      <c r="IP176" s="157"/>
      <c r="IQ176" s="157"/>
      <c r="IR176" s="157"/>
      <c r="IS176" s="157"/>
      <c r="IT176" s="157"/>
      <c r="IU176" s="157"/>
      <c r="IV176" s="157"/>
      <c r="IW176" s="157"/>
      <c r="IX176" s="157"/>
      <c r="IY176" s="157"/>
      <c r="IZ176" s="157"/>
      <c r="JA176" s="157"/>
      <c r="JB176" s="157"/>
      <c r="JC176" s="157"/>
      <c r="JD176" s="157"/>
      <c r="JE176" s="157"/>
      <c r="JF176" s="157"/>
      <c r="JG176" s="157"/>
      <c r="JH176" s="157"/>
      <c r="JI176" s="157"/>
      <c r="JJ176" s="157"/>
      <c r="JK176" s="157"/>
      <c r="JL176" s="157"/>
      <c r="JM176" s="157"/>
      <c r="JN176" s="157"/>
      <c r="JO176" s="157"/>
      <c r="JP176" s="157"/>
      <c r="JQ176" s="157"/>
      <c r="JR176" s="157"/>
      <c r="JS176" s="157"/>
      <c r="JT176" s="157"/>
      <c r="JU176" s="157"/>
      <c r="JV176" s="157"/>
      <c r="JW176" s="157"/>
      <c r="JX176" s="157"/>
      <c r="JY176" s="157"/>
      <c r="JZ176" s="157"/>
      <c r="KA176" s="157"/>
      <c r="KB176" s="157"/>
      <c r="KC176" s="157"/>
      <c r="KD176" s="157"/>
      <c r="KE176" s="157"/>
      <c r="KF176" s="157"/>
      <c r="KG176" s="157"/>
      <c r="KH176" s="157"/>
      <c r="KI176" s="157"/>
      <c r="KJ176" s="157"/>
      <c r="KK176" s="157"/>
      <c r="KL176" s="157"/>
      <c r="KM176" s="157"/>
      <c r="KN176" s="157"/>
      <c r="KO176" s="157"/>
      <c r="KP176" s="157"/>
      <c r="KQ176" s="157"/>
      <c r="KR176" s="157"/>
      <c r="KS176" s="157"/>
      <c r="KT176" s="157"/>
      <c r="KU176" s="157"/>
      <c r="KV176" s="157"/>
      <c r="KW176" s="157"/>
      <c r="KX176" s="157"/>
      <c r="KY176" s="157"/>
      <c r="KZ176" s="157"/>
      <c r="LA176" s="157"/>
      <c r="LB176" s="157"/>
      <c r="LC176" s="157"/>
      <c r="LD176" s="157"/>
      <c r="LE176" s="157"/>
      <c r="LF176" s="157"/>
      <c r="LG176" s="157"/>
      <c r="LH176" s="157"/>
      <c r="LI176" s="157"/>
      <c r="LJ176" s="157"/>
      <c r="LK176" s="157"/>
      <c r="LL176" s="157"/>
      <c r="LM176" s="157"/>
      <c r="LN176" s="157"/>
      <c r="LO176" s="157"/>
      <c r="LP176" s="157"/>
      <c r="LQ176" s="157"/>
      <c r="LR176" s="157"/>
      <c r="LS176" s="157"/>
      <c r="LT176" s="157"/>
      <c r="LU176" s="157"/>
      <c r="LV176" s="157"/>
      <c r="LW176" s="157"/>
      <c r="LX176" s="157"/>
      <c r="LY176" s="157"/>
      <c r="LZ176" s="157"/>
      <c r="MA176" s="157"/>
      <c r="MB176" s="157"/>
      <c r="MC176" s="157"/>
      <c r="MD176" s="157"/>
      <c r="ME176" s="157"/>
      <c r="MF176" s="157"/>
      <c r="MG176" s="157"/>
      <c r="MH176" s="157"/>
      <c r="MI176" s="157"/>
      <c r="MJ176" s="157"/>
      <c r="MK176" s="157"/>
      <c r="ML176" s="157"/>
      <c r="MM176" s="157"/>
      <c r="MN176" s="157"/>
      <c r="MO176" s="157"/>
      <c r="MP176" s="157"/>
      <c r="MQ176" s="157"/>
      <c r="MR176" s="157"/>
      <c r="MS176" s="157"/>
      <c r="MT176" s="157"/>
      <c r="MU176" s="157"/>
      <c r="MV176" s="157"/>
      <c r="MW176" s="157"/>
      <c r="MX176" s="157"/>
      <c r="MY176" s="157"/>
      <c r="MZ176" s="157"/>
      <c r="NA176" s="157"/>
      <c r="NB176" s="157"/>
      <c r="NC176" s="157"/>
      <c r="ND176" s="157"/>
      <c r="NE176" s="157"/>
      <c r="NF176" s="157"/>
      <c r="NG176" s="157"/>
      <c r="NH176" s="157"/>
      <c r="NI176" s="157"/>
      <c r="NJ176" s="157"/>
      <c r="NK176" s="157"/>
      <c r="NL176" s="157"/>
      <c r="NM176" s="157"/>
      <c r="NN176" s="157"/>
      <c r="NO176" s="157"/>
      <c r="NP176" s="157"/>
      <c r="NQ176" s="157"/>
      <c r="NR176" s="157"/>
      <c r="NS176" s="157"/>
      <c r="NT176" s="157"/>
      <c r="NU176" s="157"/>
      <c r="NV176" s="157"/>
      <c r="NW176" s="157"/>
      <c r="NX176" s="157"/>
      <c r="NY176" s="157"/>
      <c r="NZ176" s="157"/>
      <c r="OA176" s="157"/>
      <c r="OB176" s="157"/>
      <c r="OC176" s="157"/>
      <c r="OD176" s="157"/>
      <c r="OE176" s="157"/>
      <c r="OF176" s="157"/>
      <c r="OG176" s="157"/>
      <c r="OH176" s="157"/>
      <c r="OI176" s="157"/>
      <c r="OJ176" s="157"/>
      <c r="OK176" s="157"/>
      <c r="OL176" s="157"/>
      <c r="OM176" s="157"/>
      <c r="ON176" s="157"/>
      <c r="OO176" s="157"/>
      <c r="OP176" s="157"/>
      <c r="OQ176" s="157"/>
      <c r="OR176" s="157"/>
      <c r="OS176" s="157"/>
      <c r="OT176" s="157"/>
      <c r="OU176" s="157"/>
      <c r="OV176" s="157"/>
      <c r="OW176" s="157"/>
      <c r="OX176" s="157"/>
      <c r="OY176" s="157"/>
      <c r="OZ176" s="157"/>
      <c r="PA176" s="157"/>
      <c r="PB176" s="157"/>
      <c r="PC176" s="157"/>
      <c r="PD176" s="157"/>
      <c r="PE176" s="157"/>
      <c r="PF176" s="157"/>
      <c r="PG176" s="157"/>
      <c r="PH176" s="157"/>
      <c r="PI176" s="157"/>
      <c r="PJ176" s="157"/>
      <c r="PK176" s="157"/>
      <c r="PL176" s="157"/>
      <c r="PM176" s="157"/>
      <c r="PN176" s="157"/>
      <c r="PO176" s="157"/>
      <c r="PP176" s="157"/>
      <c r="PQ176" s="157"/>
      <c r="PR176" s="157"/>
      <c r="PS176" s="157"/>
      <c r="PT176" s="157"/>
      <c r="PU176" s="157"/>
      <c r="PV176" s="157"/>
      <c r="PW176" s="157"/>
      <c r="PX176" s="157"/>
      <c r="PY176" s="157"/>
      <c r="PZ176" s="157"/>
      <c r="QA176" s="157"/>
      <c r="QB176" s="157"/>
      <c r="QC176" s="157"/>
      <c r="QD176" s="157"/>
      <c r="QE176" s="157"/>
      <c r="QF176" s="157"/>
      <c r="QG176" s="157"/>
      <c r="QH176" s="157"/>
      <c r="QI176" s="157"/>
      <c r="QJ176" s="157"/>
      <c r="QK176" s="157"/>
      <c r="QL176" s="157"/>
      <c r="QM176" s="157"/>
      <c r="QN176" s="157"/>
      <c r="QO176" s="157"/>
      <c r="QP176" s="157"/>
      <c r="QQ176" s="157"/>
      <c r="QR176" s="157"/>
      <c r="QS176" s="157"/>
      <c r="QT176" s="157"/>
      <c r="QU176" s="157"/>
      <c r="QV176" s="157"/>
      <c r="QW176" s="157"/>
      <c r="QX176" s="157"/>
      <c r="QY176" s="157"/>
      <c r="QZ176" s="157"/>
      <c r="RA176" s="157"/>
      <c r="RB176" s="157"/>
      <c r="RC176" s="157"/>
      <c r="RD176" s="157"/>
      <c r="RE176" s="157"/>
      <c r="RF176" s="157"/>
      <c r="RG176" s="157"/>
      <c r="RH176" s="157"/>
      <c r="RI176" s="157"/>
      <c r="RJ176" s="157"/>
      <c r="RK176" s="157"/>
      <c r="RL176" s="157"/>
      <c r="RM176" s="157"/>
      <c r="RN176" s="157"/>
      <c r="RO176" s="157"/>
      <c r="RP176" s="157"/>
      <c r="RQ176" s="157"/>
      <c r="RR176" s="157"/>
      <c r="RS176" s="157"/>
      <c r="RT176" s="157"/>
      <c r="RU176" s="157"/>
      <c r="RV176" s="157"/>
      <c r="RW176" s="157"/>
      <c r="RX176" s="157"/>
      <c r="RY176" s="157"/>
      <c r="RZ176" s="157"/>
      <c r="SA176" s="157"/>
      <c r="SB176" s="157"/>
      <c r="SC176" s="157"/>
      <c r="SD176" s="157"/>
      <c r="SE176" s="157"/>
      <c r="SF176" s="157"/>
      <c r="SG176" s="157"/>
      <c r="SH176" s="157"/>
      <c r="SI176" s="157"/>
      <c r="SJ176" s="157"/>
      <c r="SK176" s="157"/>
      <c r="SL176" s="157"/>
      <c r="SM176" s="157"/>
      <c r="SN176" s="157"/>
      <c r="SO176" s="157"/>
      <c r="SP176" s="157"/>
      <c r="SQ176" s="157"/>
      <c r="SR176" s="157"/>
      <c r="SS176" s="157"/>
      <c r="ST176" s="157"/>
      <c r="SU176" s="157"/>
      <c r="SV176" s="157"/>
      <c r="SW176" s="157"/>
      <c r="SX176" s="157"/>
      <c r="SY176" s="157"/>
      <c r="SZ176" s="157"/>
      <c r="TA176" s="157"/>
      <c r="TB176" s="157"/>
      <c r="TC176" s="157"/>
      <c r="TD176" s="157"/>
      <c r="TE176" s="157"/>
      <c r="TF176" s="157"/>
      <c r="TG176" s="157"/>
      <c r="TH176" s="157"/>
      <c r="TI176" s="157"/>
      <c r="TJ176" s="157"/>
      <c r="TK176" s="157"/>
      <c r="TL176" s="157"/>
      <c r="TM176" s="157"/>
      <c r="TN176" s="157"/>
      <c r="TO176" s="157"/>
      <c r="TP176" s="157"/>
      <c r="TQ176" s="157"/>
      <c r="TR176" s="157"/>
      <c r="TS176" s="157"/>
      <c r="TT176" s="157"/>
      <c r="TU176" s="157"/>
      <c r="TV176" s="157"/>
      <c r="TW176" s="157"/>
      <c r="TX176" s="157"/>
      <c r="TY176" s="157"/>
      <c r="TZ176" s="157"/>
      <c r="UA176" s="157"/>
      <c r="UB176" s="157"/>
      <c r="UC176" s="157"/>
      <c r="UD176" s="157"/>
      <c r="UE176" s="157"/>
      <c r="UF176" s="157"/>
      <c r="UG176" s="157"/>
      <c r="UH176" s="157"/>
      <c r="UI176" s="157"/>
      <c r="UJ176" s="157"/>
      <c r="UK176" s="157"/>
      <c r="UL176" s="157"/>
      <c r="UM176" s="157"/>
      <c r="UN176" s="157"/>
      <c r="UO176" s="157"/>
      <c r="UP176" s="157"/>
      <c r="UQ176" s="157"/>
      <c r="UR176" s="157"/>
      <c r="US176" s="157"/>
      <c r="UT176" s="157"/>
      <c r="UU176" s="157"/>
      <c r="UV176" s="157"/>
      <c r="UW176" s="157"/>
      <c r="UX176" s="157"/>
      <c r="UY176" s="157"/>
      <c r="UZ176" s="157"/>
      <c r="VA176" s="157"/>
      <c r="VB176" s="157"/>
      <c r="VC176" s="157"/>
      <c r="VD176" s="157"/>
      <c r="VE176" s="157"/>
      <c r="VF176" s="157"/>
      <c r="VG176" s="157"/>
      <c r="VH176" s="157"/>
      <c r="VI176" s="157"/>
      <c r="VJ176" s="157"/>
      <c r="VK176" s="157"/>
      <c r="VL176" s="157"/>
      <c r="VM176" s="157"/>
      <c r="VN176" s="157"/>
      <c r="VO176" s="157"/>
      <c r="VP176" s="157"/>
      <c r="VQ176" s="157"/>
      <c r="VR176" s="157"/>
      <c r="VS176" s="157"/>
      <c r="VT176" s="157"/>
      <c r="VU176" s="157"/>
      <c r="VV176" s="157"/>
      <c r="VW176" s="157"/>
      <c r="VX176" s="157"/>
      <c r="VY176" s="157"/>
      <c r="VZ176" s="157"/>
      <c r="WA176" s="157"/>
      <c r="WB176" s="157"/>
      <c r="WC176" s="157"/>
      <c r="WD176" s="157"/>
      <c r="WE176" s="157"/>
      <c r="WF176" s="157"/>
      <c r="WG176" s="157"/>
      <c r="WH176" s="157"/>
      <c r="WI176" s="157"/>
      <c r="WJ176" s="157"/>
      <c r="WK176" s="157"/>
      <c r="WL176" s="157"/>
      <c r="WM176" s="157"/>
      <c r="WN176" s="157"/>
      <c r="WO176" s="157"/>
      <c r="WP176" s="157"/>
      <c r="WQ176" s="157"/>
      <c r="WR176" s="157"/>
      <c r="WS176" s="157"/>
      <c r="WT176" s="157"/>
      <c r="WU176" s="157"/>
      <c r="WV176" s="157"/>
      <c r="WW176" s="157"/>
      <c r="WX176" s="157"/>
      <c r="WY176" s="157"/>
      <c r="WZ176" s="157"/>
      <c r="XA176" s="157"/>
      <c r="XB176" s="157"/>
      <c r="XC176" s="157"/>
      <c r="XD176" s="157"/>
      <c r="XE176" s="157"/>
      <c r="XF176" s="157"/>
      <c r="XG176" s="157"/>
      <c r="XH176" s="157"/>
      <c r="XI176" s="157"/>
      <c r="XJ176" s="157"/>
      <c r="XK176" s="157"/>
      <c r="XL176" s="157"/>
      <c r="XM176" s="157"/>
      <c r="XN176" s="157"/>
      <c r="XO176" s="157"/>
      <c r="XP176" s="157"/>
      <c r="XQ176" s="157"/>
      <c r="XR176" s="157"/>
      <c r="XS176" s="157"/>
      <c r="XT176" s="157"/>
      <c r="XU176" s="157"/>
      <c r="XV176" s="157"/>
      <c r="XW176" s="157"/>
      <c r="XX176" s="157"/>
      <c r="XY176" s="157"/>
      <c r="XZ176" s="157"/>
      <c r="YA176" s="157"/>
      <c r="YB176" s="157"/>
      <c r="YC176" s="157"/>
      <c r="YD176" s="157"/>
      <c r="YE176" s="157"/>
      <c r="YF176" s="157"/>
      <c r="YG176" s="157"/>
      <c r="YH176" s="157"/>
      <c r="YI176" s="157"/>
      <c r="YJ176" s="157"/>
      <c r="YK176" s="157"/>
      <c r="YL176" s="157"/>
      <c r="YM176" s="157"/>
      <c r="YN176" s="157"/>
      <c r="YO176" s="157"/>
      <c r="YP176" s="157"/>
      <c r="YQ176" s="157"/>
      <c r="YR176" s="157"/>
      <c r="YS176" s="157"/>
      <c r="YT176" s="157"/>
      <c r="YU176" s="157"/>
      <c r="YV176" s="157"/>
      <c r="YW176" s="157"/>
      <c r="YX176" s="157"/>
      <c r="YY176" s="157"/>
      <c r="YZ176" s="157"/>
      <c r="ZA176" s="157"/>
      <c r="ZB176" s="157"/>
      <c r="ZC176" s="157"/>
      <c r="ZD176" s="157"/>
      <c r="ZE176" s="157"/>
      <c r="ZF176" s="157"/>
      <c r="ZG176" s="157"/>
      <c r="ZH176" s="157"/>
      <c r="ZI176" s="157"/>
      <c r="ZJ176" s="157"/>
      <c r="ZK176" s="157"/>
      <c r="ZL176" s="157"/>
      <c r="ZM176" s="157"/>
      <c r="ZN176" s="157"/>
      <c r="ZO176" s="157"/>
      <c r="ZP176" s="157"/>
      <c r="ZQ176" s="157"/>
      <c r="ZR176" s="157"/>
      <c r="ZS176" s="157"/>
      <c r="ZT176" s="157"/>
      <c r="ZU176" s="157"/>
      <c r="ZV176" s="157"/>
      <c r="ZW176" s="157"/>
      <c r="ZX176" s="157"/>
      <c r="ZY176" s="157"/>
      <c r="ZZ176" s="157"/>
      <c r="AAA176" s="157"/>
      <c r="AAB176" s="157"/>
      <c r="AAC176" s="157"/>
      <c r="AAD176" s="157"/>
      <c r="AAE176" s="157"/>
      <c r="AAF176" s="157"/>
      <c r="AAG176" s="157"/>
      <c r="AAH176" s="157"/>
      <c r="AAI176" s="157"/>
      <c r="AAJ176" s="157"/>
      <c r="AAK176" s="157"/>
      <c r="AAL176" s="157"/>
      <c r="AAM176" s="157"/>
      <c r="AAN176" s="157"/>
      <c r="AAO176" s="157"/>
      <c r="AAP176" s="157"/>
      <c r="AAQ176" s="157"/>
      <c r="AAR176" s="157"/>
      <c r="AAS176" s="157"/>
      <c r="AAT176" s="157"/>
      <c r="AAU176" s="157"/>
      <c r="AAV176" s="157"/>
      <c r="AAW176" s="157"/>
      <c r="AAX176" s="157"/>
      <c r="AAY176" s="157"/>
      <c r="AAZ176" s="157"/>
      <c r="ABA176" s="157"/>
      <c r="ABB176" s="157"/>
      <c r="ABC176" s="157"/>
      <c r="ABD176" s="157"/>
      <c r="ABE176" s="157"/>
      <c r="ABF176" s="157"/>
      <c r="ABG176" s="157"/>
      <c r="ABH176" s="157"/>
      <c r="ABI176" s="157"/>
      <c r="ABJ176" s="157"/>
      <c r="ABK176" s="157"/>
      <c r="ABL176" s="157"/>
      <c r="ABM176" s="157"/>
      <c r="ABN176" s="157"/>
      <c r="ABO176" s="157"/>
      <c r="ABP176" s="157"/>
      <c r="ABQ176" s="157"/>
      <c r="ABR176" s="157"/>
      <c r="ABS176" s="157"/>
      <c r="ABT176" s="157"/>
      <c r="ABU176" s="157"/>
      <c r="ABV176" s="157"/>
      <c r="ABW176" s="157"/>
      <c r="ABX176" s="157"/>
      <c r="ABY176" s="157"/>
      <c r="ABZ176" s="157"/>
      <c r="ACA176" s="157"/>
      <c r="ACB176" s="157"/>
      <c r="ACC176" s="157"/>
      <c r="ACD176" s="157"/>
      <c r="ACE176" s="157"/>
      <c r="ACF176" s="157"/>
      <c r="ACG176" s="157"/>
      <c r="ACH176" s="157"/>
      <c r="ACI176" s="157"/>
      <c r="ACJ176" s="157"/>
      <c r="ACK176" s="157"/>
      <c r="ACL176" s="157"/>
      <c r="ACM176" s="157"/>
      <c r="ACN176" s="157"/>
      <c r="ACO176" s="157"/>
      <c r="ACP176" s="157"/>
      <c r="ACQ176" s="157"/>
      <c r="ACR176" s="157"/>
      <c r="ACS176" s="157"/>
      <c r="ACT176" s="157"/>
      <c r="ACU176" s="157"/>
      <c r="ACV176" s="157"/>
      <c r="ACW176" s="157"/>
      <c r="ACX176" s="157"/>
      <c r="ACY176" s="157"/>
      <c r="ACZ176" s="157"/>
      <c r="ADA176" s="157"/>
      <c r="ADB176" s="157"/>
      <c r="ADC176" s="157"/>
      <c r="ADD176" s="157"/>
      <c r="ADE176" s="157"/>
      <c r="ADF176" s="157"/>
      <c r="ADG176" s="157"/>
      <c r="ADH176" s="157"/>
      <c r="ADI176" s="157"/>
      <c r="ADJ176" s="157"/>
      <c r="ADK176" s="157"/>
      <c r="ADL176" s="157"/>
      <c r="ADM176" s="157"/>
      <c r="ADN176" s="157"/>
      <c r="ADO176" s="157"/>
      <c r="ADP176" s="157"/>
      <c r="ADQ176" s="157"/>
      <c r="ADR176" s="157"/>
      <c r="ADS176" s="157"/>
      <c r="ADT176" s="157"/>
      <c r="ADU176" s="157"/>
      <c r="ADV176" s="157"/>
      <c r="ADW176" s="157"/>
      <c r="ADX176" s="157"/>
      <c r="ADY176" s="157"/>
      <c r="ADZ176" s="157"/>
      <c r="AEA176" s="157"/>
      <c r="AEB176" s="157"/>
      <c r="AEC176" s="157"/>
      <c r="AED176" s="157"/>
      <c r="AEE176" s="157"/>
      <c r="AEF176" s="157"/>
      <c r="AEG176" s="157"/>
      <c r="AEH176" s="157"/>
      <c r="AEI176" s="157"/>
      <c r="AEJ176" s="157"/>
      <c r="AEK176" s="157"/>
      <c r="AEL176" s="157"/>
      <c r="AEM176" s="157"/>
      <c r="AEN176" s="157"/>
      <c r="AEO176" s="157"/>
      <c r="AEP176" s="157"/>
      <c r="AEQ176" s="157"/>
      <c r="AER176" s="157"/>
      <c r="AES176" s="157"/>
      <c r="AET176" s="157"/>
      <c r="AEU176" s="157"/>
      <c r="AEV176" s="157"/>
      <c r="AEW176" s="157"/>
      <c r="AEX176" s="157"/>
      <c r="AEY176" s="157"/>
      <c r="AEZ176" s="157"/>
      <c r="AFA176" s="157"/>
      <c r="AFB176" s="157"/>
      <c r="AFC176" s="157"/>
      <c r="AFD176" s="157"/>
      <c r="AFE176" s="157"/>
      <c r="AFF176" s="157"/>
      <c r="AFG176" s="157"/>
      <c r="AFH176" s="157"/>
      <c r="AFI176" s="157"/>
      <c r="AFJ176" s="157"/>
      <c r="AFK176" s="157"/>
      <c r="AFL176" s="157"/>
      <c r="AFM176" s="157"/>
      <c r="AFN176" s="157"/>
      <c r="AFO176" s="157"/>
      <c r="AFP176" s="157"/>
      <c r="AFQ176" s="157"/>
      <c r="AFR176" s="157"/>
      <c r="AFS176" s="157"/>
      <c r="AFT176" s="157"/>
      <c r="AFU176" s="157"/>
      <c r="AFV176" s="157"/>
      <c r="AFW176" s="157"/>
      <c r="AFX176" s="157"/>
      <c r="AFY176" s="157"/>
      <c r="AFZ176" s="157"/>
      <c r="AGA176" s="157"/>
      <c r="AGB176" s="157"/>
      <c r="AGC176" s="157"/>
      <c r="AGD176" s="157"/>
      <c r="AGE176" s="157"/>
      <c r="AGF176" s="157"/>
      <c r="AGG176" s="157"/>
      <c r="AGH176" s="157"/>
      <c r="AGI176" s="157"/>
      <c r="AGJ176" s="157"/>
      <c r="AGK176" s="157"/>
      <c r="AGL176" s="157"/>
      <c r="AGM176" s="157"/>
      <c r="AGN176" s="157"/>
      <c r="AGO176" s="157"/>
      <c r="AGP176" s="157"/>
      <c r="AGQ176" s="157"/>
      <c r="AGR176" s="157"/>
      <c r="AGS176" s="157"/>
      <c r="AGT176" s="157"/>
      <c r="AGU176" s="157"/>
      <c r="AGV176" s="157"/>
      <c r="AGW176" s="157"/>
      <c r="AGX176" s="157"/>
      <c r="AGY176" s="157"/>
      <c r="AGZ176" s="157"/>
      <c r="AHA176" s="157"/>
      <c r="AHB176" s="157"/>
      <c r="AHC176" s="157"/>
      <c r="AHD176" s="157"/>
      <c r="AHE176" s="157"/>
      <c r="AHF176" s="157"/>
      <c r="AHG176" s="157"/>
      <c r="AHH176" s="157"/>
      <c r="AHI176" s="157"/>
      <c r="AHJ176" s="157"/>
      <c r="AHK176" s="157"/>
      <c r="AHL176" s="157"/>
      <c r="AHM176" s="157"/>
      <c r="AHN176" s="157"/>
      <c r="AHO176" s="157"/>
      <c r="AHP176" s="157"/>
      <c r="AHQ176" s="157"/>
      <c r="AHR176" s="157"/>
      <c r="AHS176" s="157"/>
      <c r="AHT176" s="157"/>
      <c r="AHU176" s="157"/>
      <c r="AHV176" s="157"/>
      <c r="AHW176" s="157"/>
      <c r="AHX176" s="157"/>
      <c r="AHY176" s="157"/>
      <c r="AHZ176" s="157"/>
      <c r="AIA176" s="157"/>
      <c r="AIB176" s="157"/>
      <c r="AIC176" s="157"/>
      <c r="AID176" s="157"/>
      <c r="AIE176" s="157"/>
      <c r="AIF176" s="157"/>
      <c r="AIG176" s="157"/>
      <c r="AIH176" s="157"/>
      <c r="AII176" s="157"/>
      <c r="AIJ176" s="157"/>
      <c r="AIK176" s="157"/>
      <c r="AIL176" s="157"/>
      <c r="AIM176" s="157"/>
      <c r="AIN176" s="157"/>
      <c r="AIO176" s="157"/>
      <c r="AIP176" s="157"/>
      <c r="AIQ176" s="157"/>
      <c r="AIR176" s="157"/>
      <c r="AIS176" s="157"/>
      <c r="AIT176" s="157"/>
      <c r="AIU176" s="157"/>
      <c r="AIV176" s="157"/>
      <c r="AIW176" s="157"/>
      <c r="AIX176" s="157"/>
      <c r="AIY176" s="157"/>
      <c r="AIZ176" s="157"/>
      <c r="AJA176" s="157"/>
      <c r="AJB176" s="157"/>
      <c r="AJC176" s="157"/>
      <c r="AJD176" s="157"/>
      <c r="AJE176" s="157"/>
      <c r="AJF176" s="157"/>
      <c r="AJG176" s="157"/>
      <c r="AJH176" s="157"/>
      <c r="AJI176" s="157"/>
      <c r="AJJ176" s="157"/>
      <c r="AJK176" s="157"/>
      <c r="AJL176" s="157"/>
      <c r="AJM176" s="157"/>
      <c r="AJN176" s="157"/>
      <c r="AJO176" s="157"/>
      <c r="AJP176" s="157"/>
      <c r="AJQ176" s="157"/>
      <c r="AJR176" s="157"/>
      <c r="AJS176" s="157"/>
      <c r="AJT176" s="157"/>
      <c r="AJU176" s="157"/>
      <c r="AJV176" s="157"/>
      <c r="AJW176" s="157"/>
      <c r="AJX176" s="157"/>
      <c r="AJY176" s="157"/>
      <c r="AJZ176" s="157"/>
      <c r="AKA176" s="157"/>
      <c r="AKB176" s="157"/>
      <c r="AKC176" s="157"/>
      <c r="AKD176" s="157"/>
      <c r="AKE176" s="157"/>
      <c r="AKF176" s="157"/>
      <c r="AKG176" s="157"/>
      <c r="AKH176" s="157"/>
      <c r="AKI176" s="157"/>
      <c r="AKJ176" s="157"/>
      <c r="AKK176" s="157"/>
      <c r="AKL176" s="157"/>
      <c r="AKM176" s="157"/>
      <c r="AKN176" s="157"/>
      <c r="AKO176" s="157"/>
      <c r="AKP176" s="157"/>
      <c r="AKQ176" s="157"/>
      <c r="AKR176" s="157"/>
      <c r="AKS176" s="157"/>
      <c r="AKT176" s="157"/>
      <c r="AKU176" s="157"/>
      <c r="AKV176" s="157"/>
      <c r="AKW176" s="157"/>
      <c r="AKX176" s="157"/>
      <c r="AKY176" s="157"/>
      <c r="AKZ176" s="157"/>
      <c r="ALA176" s="157"/>
      <c r="ALB176" s="157"/>
      <c r="ALC176" s="157"/>
      <c r="ALD176" s="157"/>
      <c r="ALE176" s="157"/>
      <c r="ALF176" s="157"/>
      <c r="ALG176" s="157"/>
      <c r="ALH176" s="157"/>
      <c r="ALI176" s="157"/>
      <c r="ALJ176" s="157"/>
      <c r="ALK176" s="157"/>
      <c r="ALL176" s="157"/>
      <c r="ALM176" s="157"/>
      <c r="ALN176" s="157"/>
      <c r="ALO176" s="157"/>
      <c r="ALP176" s="157"/>
      <c r="ALQ176" s="157"/>
      <c r="ALR176" s="157"/>
      <c r="ALS176" s="157"/>
      <c r="ALT176" s="157"/>
      <c r="ALU176" s="157"/>
      <c r="ALV176" s="157"/>
      <c r="ALW176" s="157"/>
      <c r="ALX176" s="157"/>
      <c r="ALY176" s="157"/>
      <c r="ALZ176" s="157"/>
      <c r="AMA176" s="157"/>
      <c r="AMB176" s="157"/>
      <c r="AMC176" s="157"/>
      <c r="AMD176" s="157"/>
      <c r="AME176" s="157"/>
      <c r="AMF176" s="157"/>
      <c r="AMG176" s="157"/>
      <c r="AMH176" s="157"/>
      <c r="AMI176" s="157"/>
      <c r="AMJ176" s="157"/>
      <c r="AMK176" s="157"/>
      <c r="AML176" s="157"/>
      <c r="AMM176" s="157"/>
      <c r="AMN176" s="157"/>
      <c r="AMO176" s="157"/>
      <c r="AMP176" s="157"/>
      <c r="AMQ176" s="157"/>
      <c r="AMR176" s="157"/>
      <c r="AMS176" s="157"/>
      <c r="AMT176" s="157"/>
      <c r="AMU176" s="157"/>
      <c r="AMV176" s="157"/>
      <c r="AMW176" s="157"/>
      <c r="AMX176" s="157"/>
      <c r="AMY176" s="157"/>
      <c r="AMZ176" s="157"/>
      <c r="ANA176" s="157"/>
      <c r="ANB176" s="157"/>
      <c r="ANC176" s="157"/>
      <c r="AND176" s="157"/>
      <c r="ANE176" s="157"/>
      <c r="ANF176" s="157"/>
      <c r="ANG176" s="157"/>
      <c r="ANH176" s="157"/>
      <c r="ANI176" s="157"/>
      <c r="ANJ176" s="157"/>
      <c r="ANK176" s="157"/>
      <c r="ANL176" s="157"/>
      <c r="ANM176" s="157"/>
      <c r="ANN176" s="157"/>
      <c r="ANO176" s="157"/>
      <c r="ANP176" s="157"/>
      <c r="ANQ176" s="157"/>
      <c r="ANR176" s="157"/>
      <c r="ANS176" s="157"/>
      <c r="ANT176" s="157"/>
      <c r="ANU176" s="157"/>
      <c r="ANV176" s="157"/>
      <c r="ANW176" s="157"/>
      <c r="ANX176" s="157"/>
      <c r="ANY176" s="157"/>
      <c r="ANZ176" s="157"/>
      <c r="AOA176" s="157"/>
      <c r="AOB176" s="157"/>
      <c r="AOC176" s="157"/>
      <c r="AOD176" s="157"/>
      <c r="AOE176" s="157"/>
      <c r="AOF176" s="157"/>
      <c r="AOG176" s="157"/>
      <c r="AOH176" s="157"/>
      <c r="AOI176" s="157"/>
      <c r="AOJ176" s="157"/>
      <c r="AOK176" s="157"/>
      <c r="AOL176" s="157"/>
      <c r="AOM176" s="157"/>
      <c r="AON176" s="157"/>
      <c r="AOO176" s="157"/>
      <c r="AOP176" s="157"/>
      <c r="AOQ176" s="157"/>
      <c r="AOR176" s="157"/>
      <c r="AOS176" s="157"/>
      <c r="AOT176" s="157"/>
      <c r="AOU176" s="157"/>
      <c r="AOV176" s="157"/>
      <c r="AOW176" s="157"/>
      <c r="AOX176" s="157"/>
      <c r="AOY176" s="157"/>
      <c r="AOZ176" s="157"/>
      <c r="APA176" s="157"/>
      <c r="APB176" s="157"/>
      <c r="APC176" s="157"/>
      <c r="APD176" s="157"/>
      <c r="APE176" s="157"/>
      <c r="APF176" s="157"/>
      <c r="APG176" s="157"/>
      <c r="APH176" s="157"/>
      <c r="API176" s="157"/>
      <c r="APJ176" s="157"/>
      <c r="APK176" s="157"/>
      <c r="APL176" s="157"/>
      <c r="APM176" s="157"/>
      <c r="APN176" s="157"/>
      <c r="APO176" s="157"/>
      <c r="APP176" s="157"/>
      <c r="APQ176" s="157"/>
      <c r="APR176" s="157"/>
      <c r="APS176" s="157"/>
      <c r="APT176" s="157"/>
      <c r="APU176" s="157"/>
      <c r="APV176" s="157"/>
      <c r="APW176" s="157"/>
      <c r="APX176" s="157"/>
      <c r="APY176" s="157"/>
      <c r="APZ176" s="157"/>
      <c r="AQA176" s="157"/>
      <c r="AQB176" s="157"/>
      <c r="AQC176" s="157"/>
      <c r="AQD176" s="157"/>
      <c r="AQE176" s="157"/>
      <c r="AQF176" s="157"/>
      <c r="AQG176" s="157"/>
      <c r="AQH176" s="157"/>
      <c r="AQI176" s="157"/>
      <c r="AQJ176" s="157"/>
      <c r="AQK176" s="157"/>
      <c r="AQL176" s="157"/>
      <c r="AQM176" s="157"/>
      <c r="AQN176" s="157"/>
      <c r="AQO176" s="157"/>
      <c r="AQP176" s="157"/>
      <c r="AQQ176" s="157"/>
      <c r="AQR176" s="157"/>
      <c r="AQS176" s="157"/>
      <c r="AQT176" s="157"/>
      <c r="AQU176" s="157"/>
      <c r="AQV176" s="157"/>
      <c r="AQW176" s="157"/>
      <c r="AQX176" s="157"/>
      <c r="AQY176" s="157"/>
      <c r="AQZ176" s="157"/>
      <c r="ARA176" s="157"/>
      <c r="ARB176" s="157"/>
      <c r="ARC176" s="157"/>
      <c r="ARD176" s="157"/>
      <c r="ARE176" s="157"/>
      <c r="ARF176" s="157"/>
      <c r="ARG176" s="157"/>
      <c r="ARH176" s="157"/>
      <c r="ARI176" s="157"/>
      <c r="ARJ176" s="157"/>
      <c r="ARK176" s="157"/>
      <c r="ARL176" s="157"/>
      <c r="ARM176" s="157"/>
      <c r="ARN176" s="157"/>
      <c r="ARO176" s="157"/>
      <c r="ARP176" s="157"/>
      <c r="ARQ176" s="157"/>
      <c r="ARR176" s="157"/>
      <c r="ARS176" s="157"/>
      <c r="ART176" s="157"/>
      <c r="ARU176" s="157"/>
      <c r="ARV176" s="157"/>
      <c r="ARW176" s="157"/>
      <c r="ARX176" s="157"/>
      <c r="ARY176" s="157"/>
      <c r="ARZ176" s="157"/>
      <c r="ASA176" s="157"/>
      <c r="ASB176" s="157"/>
      <c r="ASC176" s="157"/>
      <c r="ASD176" s="157"/>
      <c r="ASE176" s="157"/>
      <c r="ASF176" s="157"/>
      <c r="ASG176" s="157"/>
      <c r="ASH176" s="157"/>
      <c r="ASI176" s="157"/>
      <c r="ASJ176" s="157"/>
      <c r="ASK176" s="157"/>
      <c r="ASL176" s="157"/>
      <c r="ASM176" s="157"/>
      <c r="ASN176" s="157"/>
      <c r="ASO176" s="157"/>
      <c r="ASP176" s="157"/>
      <c r="ASQ176" s="157"/>
      <c r="ASR176" s="157"/>
      <c r="ASS176" s="157"/>
      <c r="AST176" s="157"/>
      <c r="ASU176" s="157"/>
      <c r="ASV176" s="157"/>
      <c r="ASW176" s="157"/>
      <c r="ASX176" s="157"/>
      <c r="ASY176" s="157"/>
      <c r="ASZ176" s="157"/>
      <c r="ATA176" s="157"/>
      <c r="ATB176" s="157"/>
      <c r="ATC176" s="157"/>
      <c r="ATD176" s="157"/>
      <c r="ATE176" s="157"/>
      <c r="ATF176" s="157"/>
      <c r="ATG176" s="157"/>
      <c r="ATH176" s="157"/>
      <c r="ATI176" s="157"/>
      <c r="ATJ176" s="157"/>
      <c r="ATK176" s="157"/>
      <c r="ATL176" s="157"/>
      <c r="ATM176" s="157"/>
      <c r="ATN176" s="157"/>
      <c r="ATO176" s="157"/>
      <c r="ATP176" s="157"/>
      <c r="ATQ176" s="157"/>
      <c r="ATR176" s="157"/>
      <c r="ATS176" s="157"/>
      <c r="ATT176" s="157"/>
      <c r="ATU176" s="157"/>
      <c r="ATV176" s="157"/>
      <c r="ATW176" s="157"/>
      <c r="ATX176" s="157"/>
      <c r="ATY176" s="157"/>
      <c r="ATZ176" s="157"/>
      <c r="AUA176" s="157"/>
      <c r="AUB176" s="157"/>
      <c r="AUC176" s="157"/>
      <c r="AUD176" s="157"/>
      <c r="AUE176" s="157"/>
      <c r="AUF176" s="157"/>
      <c r="AUG176" s="157"/>
      <c r="AUH176" s="157"/>
      <c r="AUI176" s="157"/>
      <c r="AUJ176" s="157"/>
      <c r="AUK176" s="157"/>
      <c r="AUL176" s="157"/>
      <c r="AUM176" s="157"/>
      <c r="AUN176" s="157"/>
      <c r="AUO176" s="157"/>
      <c r="AUP176" s="157"/>
      <c r="AUQ176" s="157"/>
      <c r="AUR176" s="157"/>
      <c r="AUS176" s="157"/>
      <c r="AUT176" s="157"/>
      <c r="AUU176" s="157"/>
      <c r="AUV176" s="157"/>
      <c r="AUW176" s="157"/>
      <c r="AUX176" s="157"/>
      <c r="AUY176" s="157"/>
      <c r="AUZ176" s="157"/>
      <c r="AVA176" s="157"/>
      <c r="AVB176" s="157"/>
      <c r="AVC176" s="157"/>
      <c r="AVD176" s="157"/>
      <c r="AVE176" s="157"/>
      <c r="AVF176" s="157"/>
      <c r="AVG176" s="157"/>
      <c r="AVH176" s="157"/>
      <c r="AVI176" s="157"/>
      <c r="AVJ176" s="157"/>
      <c r="AVK176" s="157"/>
      <c r="AVL176" s="157"/>
      <c r="AVM176" s="157"/>
      <c r="AVN176" s="157"/>
      <c r="AVO176" s="157"/>
      <c r="AVP176" s="157"/>
      <c r="AVQ176" s="157"/>
      <c r="AVR176" s="157"/>
      <c r="AVS176" s="157"/>
      <c r="AVT176" s="157"/>
      <c r="AVU176" s="157"/>
      <c r="AVV176" s="157"/>
      <c r="AVW176" s="157"/>
      <c r="AVX176" s="157"/>
      <c r="AVY176" s="157"/>
      <c r="AVZ176" s="157"/>
      <c r="AWA176" s="157"/>
      <c r="AWB176" s="157"/>
      <c r="AWC176" s="157"/>
      <c r="AWD176" s="157"/>
      <c r="AWE176" s="157"/>
      <c r="AWF176" s="157"/>
      <c r="AWG176" s="157"/>
      <c r="AWH176" s="157"/>
      <c r="AWI176" s="157"/>
      <c r="AWJ176" s="157"/>
      <c r="AWK176" s="157"/>
      <c r="AWL176" s="157"/>
      <c r="AWM176" s="157"/>
      <c r="AWN176" s="157"/>
      <c r="AWO176" s="157"/>
      <c r="AWP176" s="157"/>
      <c r="AWQ176" s="157"/>
      <c r="AWR176" s="157"/>
      <c r="AWS176" s="157"/>
      <c r="AWT176" s="157"/>
      <c r="AWU176" s="157"/>
      <c r="AWV176" s="157"/>
      <c r="AWW176" s="157"/>
      <c r="AWX176" s="157"/>
      <c r="AWY176" s="157"/>
      <c r="AWZ176" s="157"/>
      <c r="AXA176" s="157"/>
      <c r="AXB176" s="157"/>
      <c r="AXC176" s="157"/>
      <c r="AXD176" s="157"/>
      <c r="AXE176" s="157"/>
      <c r="AXF176" s="157"/>
      <c r="AXG176" s="157"/>
      <c r="AXH176" s="157"/>
      <c r="AXI176" s="157"/>
      <c r="AXJ176" s="157"/>
      <c r="AXK176" s="157"/>
      <c r="AXL176" s="157"/>
      <c r="AXM176" s="157"/>
      <c r="AXN176" s="157"/>
      <c r="AXO176" s="157"/>
      <c r="AXP176" s="157"/>
      <c r="AXQ176" s="157"/>
      <c r="AXR176" s="157"/>
      <c r="AXS176" s="157"/>
      <c r="AXT176" s="157"/>
      <c r="AXU176" s="157"/>
      <c r="AXV176" s="157"/>
      <c r="AXW176" s="157"/>
      <c r="AXX176" s="157"/>
      <c r="AXY176" s="157"/>
      <c r="AXZ176" s="157"/>
      <c r="AYA176" s="157"/>
      <c r="AYB176" s="157"/>
      <c r="AYC176" s="157"/>
      <c r="AYD176" s="157"/>
      <c r="AYE176" s="157"/>
      <c r="AYF176" s="157"/>
      <c r="AYG176" s="157"/>
      <c r="AYH176" s="157"/>
      <c r="AYI176" s="157"/>
      <c r="AYJ176" s="157"/>
      <c r="AYK176" s="157"/>
      <c r="AYL176" s="157"/>
      <c r="AYM176" s="157"/>
      <c r="AYN176" s="157"/>
      <c r="AYO176" s="157"/>
      <c r="AYP176" s="157"/>
      <c r="AYQ176" s="157"/>
      <c r="AYR176" s="157"/>
      <c r="AYS176" s="157"/>
      <c r="AYT176" s="157"/>
      <c r="AYU176" s="157"/>
      <c r="AYV176" s="157"/>
      <c r="AYW176" s="157"/>
      <c r="AYX176" s="157"/>
      <c r="AYY176" s="157"/>
      <c r="AYZ176" s="157"/>
      <c r="AZA176" s="157"/>
      <c r="AZB176" s="157"/>
      <c r="AZC176" s="157"/>
      <c r="AZD176" s="157"/>
      <c r="AZE176" s="157"/>
      <c r="AZF176" s="157"/>
      <c r="AZG176" s="157"/>
      <c r="AZH176" s="157"/>
      <c r="AZI176" s="157"/>
      <c r="AZJ176" s="157"/>
      <c r="AZK176" s="157"/>
      <c r="AZL176" s="157"/>
      <c r="AZM176" s="157"/>
      <c r="AZN176" s="157"/>
      <c r="AZO176" s="157"/>
      <c r="AZP176" s="157"/>
      <c r="AZQ176" s="157"/>
      <c r="AZR176" s="157"/>
      <c r="AZS176" s="157"/>
      <c r="AZT176" s="157"/>
      <c r="AZU176" s="157"/>
      <c r="AZV176" s="157"/>
      <c r="AZW176" s="157"/>
      <c r="AZX176" s="157"/>
      <c r="AZY176" s="157"/>
      <c r="AZZ176" s="157"/>
      <c r="BAA176" s="157"/>
      <c r="BAB176" s="157"/>
      <c r="BAC176" s="157"/>
      <c r="BAD176" s="157"/>
      <c r="BAE176" s="157"/>
      <c r="BAF176" s="157"/>
      <c r="BAG176" s="157"/>
      <c r="BAH176" s="157"/>
      <c r="BAI176" s="157"/>
      <c r="BAJ176" s="157"/>
      <c r="BAK176" s="157"/>
      <c r="BAL176" s="157"/>
      <c r="BAM176" s="157"/>
      <c r="BAN176" s="157"/>
      <c r="BAO176" s="157"/>
      <c r="BAP176" s="157"/>
      <c r="BAQ176" s="157"/>
      <c r="BAR176" s="157"/>
      <c r="BAS176" s="157"/>
      <c r="BAT176" s="157"/>
      <c r="BAU176" s="157"/>
      <c r="BAV176" s="157"/>
      <c r="BAW176" s="157"/>
      <c r="BAX176" s="157"/>
      <c r="BAY176" s="157"/>
      <c r="BAZ176" s="157"/>
      <c r="BBA176" s="157"/>
      <c r="BBB176" s="157"/>
      <c r="BBC176" s="157"/>
      <c r="BBD176" s="157"/>
      <c r="BBE176" s="157"/>
      <c r="BBF176" s="157"/>
      <c r="BBG176" s="157"/>
      <c r="BBH176" s="157"/>
      <c r="BBI176" s="157"/>
      <c r="BBJ176" s="157"/>
      <c r="BBK176" s="157"/>
      <c r="BBL176" s="157"/>
      <c r="BBM176" s="157"/>
      <c r="BBN176" s="157"/>
      <c r="BBO176" s="157"/>
      <c r="BBP176" s="157"/>
      <c r="BBQ176" s="157"/>
      <c r="BBR176" s="157"/>
      <c r="BBS176" s="157"/>
      <c r="BBT176" s="157"/>
      <c r="BBU176" s="157"/>
      <c r="BBV176" s="157"/>
      <c r="BBW176" s="157"/>
      <c r="BBX176" s="157"/>
      <c r="BBY176" s="157"/>
      <c r="BBZ176" s="157"/>
      <c r="BCA176" s="157"/>
      <c r="BCB176" s="157"/>
      <c r="BCC176" s="157"/>
      <c r="BCD176" s="157"/>
      <c r="BCE176" s="157"/>
      <c r="BCF176" s="157"/>
      <c r="BCG176" s="157"/>
      <c r="BCH176" s="157"/>
      <c r="BCI176" s="157"/>
      <c r="BCJ176" s="157"/>
      <c r="BCK176" s="157"/>
      <c r="BCL176" s="157"/>
      <c r="BCM176" s="157"/>
      <c r="BCN176" s="157"/>
      <c r="BCO176" s="157"/>
      <c r="BCP176" s="157"/>
      <c r="BCQ176" s="157"/>
      <c r="BCR176" s="157"/>
      <c r="BCS176" s="157"/>
      <c r="BCT176" s="157"/>
      <c r="BCU176" s="157"/>
      <c r="BCV176" s="157"/>
      <c r="BCW176" s="157"/>
      <c r="BCX176" s="157"/>
      <c r="BCY176" s="157"/>
      <c r="BCZ176" s="157"/>
      <c r="BDA176" s="157"/>
      <c r="BDB176" s="157"/>
      <c r="BDC176" s="157"/>
      <c r="BDD176" s="157"/>
      <c r="BDE176" s="157"/>
      <c r="BDF176" s="157"/>
      <c r="BDG176" s="157"/>
      <c r="BDH176" s="157"/>
      <c r="BDI176" s="157"/>
      <c r="BDJ176" s="157"/>
      <c r="BDK176" s="157"/>
      <c r="BDL176" s="157"/>
      <c r="BDM176" s="157"/>
      <c r="BDN176" s="157"/>
      <c r="BDO176" s="157"/>
      <c r="BDP176" s="157"/>
      <c r="BDQ176" s="157"/>
      <c r="BDR176" s="157"/>
      <c r="BDS176" s="157"/>
      <c r="BDT176" s="157"/>
      <c r="BDU176" s="157"/>
      <c r="BDV176" s="157"/>
      <c r="BDW176" s="157"/>
      <c r="BDX176" s="157"/>
      <c r="BDY176" s="157"/>
      <c r="BDZ176" s="157"/>
      <c r="BEA176" s="157"/>
      <c r="BEB176" s="157"/>
      <c r="BEC176" s="157"/>
      <c r="BED176" s="157"/>
      <c r="BEE176" s="157"/>
      <c r="BEF176" s="157"/>
      <c r="BEG176" s="157"/>
      <c r="BEH176" s="157"/>
      <c r="BEI176" s="157"/>
      <c r="BEJ176" s="157"/>
      <c r="BEK176" s="157"/>
      <c r="BEL176" s="157"/>
      <c r="BEM176" s="157"/>
      <c r="BEN176" s="157"/>
      <c r="BEO176" s="157"/>
      <c r="BEP176" s="157"/>
      <c r="BEQ176" s="157"/>
      <c r="BER176" s="157"/>
      <c r="BES176" s="157"/>
      <c r="BET176" s="157"/>
      <c r="BEU176" s="157"/>
      <c r="BEV176" s="157"/>
      <c r="BEW176" s="157"/>
      <c r="BEX176" s="157"/>
      <c r="BEY176" s="157"/>
      <c r="BEZ176" s="157"/>
      <c r="BFA176" s="157"/>
      <c r="BFB176" s="157"/>
      <c r="BFC176" s="157"/>
      <c r="BFD176" s="157"/>
      <c r="BFE176" s="157"/>
      <c r="BFF176" s="157"/>
      <c r="BFG176" s="157"/>
      <c r="BFH176" s="157"/>
      <c r="BFI176" s="157"/>
      <c r="BFJ176" s="157"/>
      <c r="BFK176" s="157"/>
      <c r="BFL176" s="157"/>
      <c r="BFM176" s="157"/>
      <c r="BFN176" s="157"/>
      <c r="BFO176" s="157"/>
      <c r="BFP176" s="157"/>
      <c r="BFQ176" s="157"/>
      <c r="BFR176" s="157"/>
      <c r="BFS176" s="157"/>
      <c r="BFT176" s="157"/>
      <c r="BFU176" s="157"/>
      <c r="BFV176" s="157"/>
      <c r="BFW176" s="157"/>
      <c r="BFX176" s="157"/>
      <c r="BFY176" s="157"/>
      <c r="BFZ176" s="157"/>
      <c r="BGA176" s="157"/>
      <c r="BGB176" s="157"/>
      <c r="BGC176" s="157"/>
      <c r="BGD176" s="157"/>
      <c r="BGE176" s="157"/>
      <c r="BGF176" s="157"/>
      <c r="BGG176" s="157"/>
      <c r="BGH176" s="157"/>
      <c r="BGI176" s="157"/>
      <c r="BGJ176" s="157"/>
      <c r="BGK176" s="157"/>
      <c r="BGL176" s="157"/>
      <c r="BGM176" s="157"/>
      <c r="BGN176" s="157"/>
      <c r="BGO176" s="157"/>
      <c r="BGP176" s="157"/>
      <c r="BGQ176" s="157"/>
      <c r="BGR176" s="157"/>
      <c r="BGS176" s="157"/>
      <c r="BGT176" s="157"/>
      <c r="BGU176" s="157"/>
      <c r="BGV176" s="157"/>
      <c r="BGW176" s="157"/>
      <c r="BGX176" s="157"/>
      <c r="BGY176" s="157"/>
      <c r="BGZ176" s="157"/>
      <c r="BHA176" s="157"/>
      <c r="BHB176" s="157"/>
      <c r="BHC176" s="157"/>
      <c r="BHD176" s="157"/>
      <c r="BHE176" s="157"/>
      <c r="BHF176" s="157"/>
      <c r="BHG176" s="157"/>
      <c r="BHH176" s="157"/>
      <c r="BHI176" s="157"/>
      <c r="BHJ176" s="157"/>
      <c r="BHK176" s="157"/>
      <c r="BHL176" s="157"/>
      <c r="BHM176" s="157"/>
      <c r="BHN176" s="157"/>
      <c r="BHO176" s="157"/>
      <c r="BHP176" s="157"/>
      <c r="BHQ176" s="157"/>
      <c r="BHR176" s="157"/>
      <c r="BHS176" s="157"/>
      <c r="BHT176" s="157"/>
      <c r="BHU176" s="157"/>
      <c r="BHV176" s="157"/>
      <c r="BHW176" s="157"/>
      <c r="BHX176" s="157"/>
      <c r="BHY176" s="157"/>
      <c r="BHZ176" s="157"/>
      <c r="BIA176" s="157"/>
      <c r="BIB176" s="157"/>
      <c r="BIC176" s="157"/>
      <c r="BID176" s="157"/>
      <c r="BIE176" s="157"/>
      <c r="BIF176" s="157"/>
      <c r="BIG176" s="157"/>
      <c r="BIH176" s="157"/>
      <c r="BII176" s="157"/>
      <c r="BIJ176" s="157"/>
      <c r="BIK176" s="157"/>
      <c r="BIL176" s="157"/>
      <c r="BIM176" s="157"/>
      <c r="BIN176" s="157"/>
      <c r="BIO176" s="157"/>
      <c r="BIP176" s="157"/>
      <c r="BIQ176" s="157"/>
      <c r="BIR176" s="157"/>
      <c r="BIS176" s="157"/>
      <c r="BIT176" s="157"/>
      <c r="BIU176" s="157"/>
      <c r="BIV176" s="157"/>
      <c r="BIW176" s="157"/>
      <c r="BIX176" s="157"/>
      <c r="BIY176" s="157"/>
      <c r="BIZ176" s="157"/>
      <c r="BJA176" s="157"/>
      <c r="BJB176" s="157"/>
      <c r="BJC176" s="157"/>
      <c r="BJD176" s="157"/>
      <c r="BJE176" s="157"/>
      <c r="BJF176" s="157"/>
      <c r="BJG176" s="157"/>
      <c r="BJH176" s="157"/>
      <c r="BJI176" s="157"/>
      <c r="BJJ176" s="157"/>
      <c r="BJK176" s="157"/>
      <c r="BJL176" s="157"/>
      <c r="BJM176" s="157"/>
      <c r="BJN176" s="157"/>
      <c r="BJO176" s="157"/>
      <c r="BJP176" s="157"/>
      <c r="BJQ176" s="157"/>
      <c r="BJR176" s="157"/>
      <c r="BJS176" s="157"/>
      <c r="BJT176" s="157"/>
      <c r="BJU176" s="157"/>
      <c r="BJV176" s="157"/>
      <c r="BJW176" s="157"/>
      <c r="BJX176" s="157"/>
      <c r="BJY176" s="157"/>
      <c r="BJZ176" s="157"/>
      <c r="BKA176" s="157"/>
      <c r="BKB176" s="157"/>
      <c r="BKC176" s="157"/>
      <c r="BKD176" s="157"/>
      <c r="BKE176" s="157"/>
      <c r="BKF176" s="157"/>
      <c r="BKG176" s="157"/>
      <c r="BKH176" s="157"/>
      <c r="BKI176" s="157"/>
      <c r="BKJ176" s="157"/>
      <c r="BKK176" s="157"/>
      <c r="BKL176" s="157"/>
      <c r="BKM176" s="157"/>
      <c r="BKN176" s="157"/>
      <c r="BKO176" s="157"/>
      <c r="BKP176" s="157"/>
      <c r="BKQ176" s="157"/>
      <c r="BKR176" s="157"/>
      <c r="BKS176" s="157"/>
      <c r="BKT176" s="157"/>
      <c r="BKU176" s="157"/>
      <c r="BKV176" s="157"/>
      <c r="BKW176" s="157"/>
      <c r="BKX176" s="157"/>
      <c r="BKY176" s="157"/>
      <c r="BKZ176" s="157"/>
      <c r="BLA176" s="157"/>
      <c r="BLB176" s="157"/>
      <c r="BLC176" s="157"/>
      <c r="BLD176" s="157"/>
      <c r="BLE176" s="157"/>
      <c r="BLF176" s="157"/>
      <c r="BLG176" s="157"/>
      <c r="BLH176" s="157"/>
      <c r="BLI176" s="157"/>
      <c r="BLJ176" s="157"/>
      <c r="BLK176" s="157"/>
      <c r="BLL176" s="157"/>
      <c r="BLM176" s="157"/>
      <c r="BLN176" s="157"/>
      <c r="BLO176" s="157"/>
      <c r="BLP176" s="157"/>
      <c r="BLQ176" s="157"/>
      <c r="BLR176" s="157"/>
      <c r="BLS176" s="157"/>
      <c r="BLT176" s="157"/>
      <c r="BLU176" s="157"/>
      <c r="BLV176" s="157"/>
      <c r="BLW176" s="157"/>
      <c r="BLX176" s="157"/>
      <c r="BLY176" s="157"/>
      <c r="BLZ176" s="157"/>
      <c r="BMA176" s="157"/>
      <c r="BMB176" s="157"/>
      <c r="BMC176" s="157"/>
      <c r="BMD176" s="157"/>
      <c r="BME176" s="157"/>
      <c r="BMF176" s="157"/>
      <c r="BMG176" s="157"/>
      <c r="BMH176" s="157"/>
      <c r="BMI176" s="157"/>
      <c r="BMJ176" s="157"/>
      <c r="BMK176" s="157"/>
      <c r="BML176" s="157"/>
      <c r="BMM176" s="157"/>
      <c r="BMN176" s="157"/>
      <c r="BMO176" s="157"/>
      <c r="BMP176" s="157"/>
      <c r="BMQ176" s="157"/>
      <c r="BMR176" s="157"/>
      <c r="BMS176" s="157"/>
      <c r="BMT176" s="157"/>
      <c r="BMU176" s="157"/>
      <c r="BMV176" s="157"/>
      <c r="BMW176" s="157"/>
      <c r="BMX176" s="157"/>
      <c r="BMY176" s="157"/>
      <c r="BMZ176" s="157"/>
      <c r="BNA176" s="157"/>
      <c r="BNB176" s="157"/>
      <c r="BNC176" s="157"/>
      <c r="BND176" s="157"/>
      <c r="BNE176" s="157"/>
      <c r="BNF176" s="157"/>
      <c r="BNG176" s="157"/>
      <c r="BNH176" s="157"/>
      <c r="BNI176" s="157"/>
      <c r="BNJ176" s="157"/>
      <c r="BNK176" s="157"/>
      <c r="BNL176" s="157"/>
      <c r="BNM176" s="157"/>
      <c r="BNN176" s="157"/>
      <c r="BNO176" s="157"/>
      <c r="BNP176" s="157"/>
      <c r="BNQ176" s="157"/>
      <c r="BNR176" s="157"/>
      <c r="BNS176" s="157"/>
      <c r="BNT176" s="157"/>
      <c r="BNU176" s="157"/>
      <c r="BNV176" s="157"/>
      <c r="BNW176" s="157"/>
      <c r="BNX176" s="157"/>
      <c r="BNY176" s="157"/>
      <c r="BNZ176" s="157"/>
      <c r="BOA176" s="157"/>
      <c r="BOB176" s="157"/>
      <c r="BOC176" s="157"/>
      <c r="BOD176" s="157"/>
      <c r="BOE176" s="157"/>
      <c r="BOF176" s="157"/>
      <c r="BOG176" s="157"/>
      <c r="BOH176" s="157"/>
      <c r="BOI176" s="157"/>
      <c r="BOJ176" s="157"/>
      <c r="BOK176" s="157"/>
      <c r="BOL176" s="157"/>
      <c r="BOM176" s="157"/>
      <c r="BON176" s="157"/>
      <c r="BOO176" s="157"/>
      <c r="BOP176" s="157"/>
      <c r="BOQ176" s="157"/>
      <c r="BOR176" s="157"/>
      <c r="BOS176" s="157"/>
      <c r="BOT176" s="157"/>
      <c r="BOU176" s="157"/>
      <c r="BOV176" s="157"/>
      <c r="BOW176" s="157"/>
      <c r="BOX176" s="157"/>
      <c r="BOY176" s="157"/>
      <c r="BOZ176" s="157"/>
      <c r="BPA176" s="157"/>
      <c r="BPB176" s="157"/>
      <c r="BPC176" s="157"/>
      <c r="BPD176" s="157"/>
      <c r="BPE176" s="157"/>
      <c r="BPF176" s="157"/>
      <c r="BPG176" s="157"/>
      <c r="BPH176" s="157"/>
      <c r="BPI176" s="157"/>
      <c r="BPJ176" s="157"/>
      <c r="BPK176" s="157"/>
      <c r="BPL176" s="157"/>
      <c r="BPM176" s="157"/>
      <c r="BPN176" s="157"/>
      <c r="BPO176" s="157"/>
      <c r="BPP176" s="157"/>
      <c r="BPQ176" s="157"/>
      <c r="BPR176" s="157"/>
      <c r="BPS176" s="157"/>
      <c r="BPT176" s="157"/>
      <c r="BPU176" s="157"/>
      <c r="BPV176" s="157"/>
      <c r="BPW176" s="157"/>
      <c r="BPX176" s="157"/>
      <c r="BPY176" s="157"/>
      <c r="BPZ176" s="157"/>
      <c r="BQA176" s="157"/>
      <c r="BQB176" s="157"/>
      <c r="BQC176" s="157"/>
      <c r="BQD176" s="157"/>
      <c r="BQE176" s="157"/>
      <c r="BQF176" s="157"/>
      <c r="BQG176" s="157"/>
      <c r="BQH176" s="157"/>
      <c r="BQI176" s="157"/>
      <c r="BQJ176" s="157"/>
      <c r="BQK176" s="157"/>
      <c r="BQL176" s="157"/>
      <c r="BQM176" s="157"/>
      <c r="BQN176" s="157"/>
      <c r="BQO176" s="157"/>
      <c r="BQP176" s="157"/>
      <c r="BQQ176" s="157"/>
      <c r="BQR176" s="157"/>
      <c r="BQS176" s="157"/>
      <c r="BQT176" s="157"/>
      <c r="BQU176" s="157"/>
      <c r="BQV176" s="157"/>
      <c r="BQW176" s="157"/>
      <c r="BQX176" s="157"/>
      <c r="BQY176" s="157"/>
      <c r="BQZ176" s="157"/>
      <c r="BRA176" s="157"/>
      <c r="BRB176" s="157"/>
      <c r="BRC176" s="157"/>
      <c r="BRD176" s="157"/>
      <c r="BRE176" s="157"/>
      <c r="BRF176" s="157"/>
      <c r="BRG176" s="157"/>
      <c r="BRH176" s="157"/>
      <c r="BRI176" s="157"/>
      <c r="BRJ176" s="157"/>
      <c r="BRK176" s="157"/>
      <c r="BRL176" s="157"/>
      <c r="BRM176" s="157"/>
      <c r="BRN176" s="157"/>
      <c r="BRO176" s="157"/>
      <c r="BRP176" s="157"/>
      <c r="BRQ176" s="157"/>
      <c r="BRR176" s="157"/>
      <c r="BRS176" s="157"/>
      <c r="BRT176" s="157"/>
      <c r="BRU176" s="157"/>
      <c r="BRV176" s="157"/>
      <c r="BRW176" s="157"/>
      <c r="BRX176" s="157"/>
      <c r="BRY176" s="157"/>
      <c r="BRZ176" s="157"/>
      <c r="BSA176" s="157"/>
      <c r="BSB176" s="157"/>
      <c r="BSC176" s="157"/>
      <c r="BSD176" s="157"/>
      <c r="BSE176" s="157"/>
      <c r="BSF176" s="157"/>
      <c r="BSG176" s="157"/>
      <c r="BSH176" s="157"/>
      <c r="BSI176" s="157"/>
      <c r="BSJ176" s="157"/>
      <c r="BSK176" s="157"/>
      <c r="BSL176" s="157"/>
      <c r="BSM176" s="157"/>
      <c r="BSN176" s="157"/>
      <c r="BSO176" s="157"/>
      <c r="BSP176" s="157"/>
      <c r="BSQ176" s="157"/>
      <c r="BSR176" s="157"/>
      <c r="BSS176" s="157"/>
      <c r="BST176" s="157"/>
      <c r="BSU176" s="157"/>
      <c r="BSV176" s="157"/>
      <c r="BSW176" s="157"/>
      <c r="BSX176" s="157"/>
      <c r="BSY176" s="157"/>
      <c r="BSZ176" s="157"/>
      <c r="BTA176" s="157"/>
      <c r="BTB176" s="157"/>
      <c r="BTC176" s="157"/>
      <c r="BTD176" s="157"/>
      <c r="BTE176" s="157"/>
      <c r="BTF176" s="157"/>
      <c r="BTG176" s="157"/>
      <c r="BTH176" s="157"/>
      <c r="BTI176" s="157"/>
      <c r="BTJ176" s="157"/>
      <c r="BTK176" s="157"/>
      <c r="BTL176" s="157"/>
      <c r="BTM176" s="157"/>
      <c r="BTN176" s="157"/>
      <c r="BTO176" s="157"/>
      <c r="BTP176" s="157"/>
      <c r="BTQ176" s="157"/>
      <c r="BTR176" s="157"/>
      <c r="BTS176" s="157"/>
      <c r="BTT176" s="157"/>
      <c r="BTU176" s="157"/>
      <c r="BTV176" s="157"/>
      <c r="BTW176" s="157"/>
      <c r="BTX176" s="157"/>
      <c r="BTY176" s="157"/>
      <c r="BTZ176" s="157"/>
      <c r="BUA176" s="157"/>
      <c r="BUB176" s="157"/>
      <c r="BUC176" s="157"/>
      <c r="BUD176" s="157"/>
      <c r="BUE176" s="157"/>
      <c r="BUF176" s="157"/>
      <c r="BUG176" s="157"/>
      <c r="BUH176" s="157"/>
      <c r="BUI176" s="157"/>
      <c r="BUJ176" s="157"/>
      <c r="BUK176" s="157"/>
      <c r="BUL176" s="157"/>
      <c r="BUM176" s="157"/>
      <c r="BUN176" s="157"/>
      <c r="BUO176" s="157"/>
      <c r="BUP176" s="157"/>
      <c r="BUQ176" s="157"/>
      <c r="BUR176" s="157"/>
      <c r="BUS176" s="157"/>
      <c r="BUT176" s="157"/>
      <c r="BUU176" s="157"/>
      <c r="BUV176" s="157"/>
      <c r="BUW176" s="157"/>
      <c r="BUX176" s="157"/>
      <c r="BUY176" s="157"/>
      <c r="BUZ176" s="157"/>
      <c r="BVA176" s="157"/>
      <c r="BVB176" s="157"/>
      <c r="BVC176" s="157"/>
      <c r="BVD176" s="157"/>
      <c r="BVE176" s="157"/>
      <c r="BVF176" s="157"/>
      <c r="BVG176" s="157"/>
      <c r="BVH176" s="157"/>
      <c r="BVI176" s="157"/>
      <c r="BVJ176" s="157"/>
      <c r="BVK176" s="157"/>
      <c r="BVL176" s="157"/>
      <c r="BVM176" s="157"/>
      <c r="BVN176" s="157"/>
      <c r="BVO176" s="157"/>
      <c r="BVP176" s="157"/>
      <c r="BVQ176" s="157"/>
      <c r="BVR176" s="157"/>
      <c r="BVS176" s="157"/>
      <c r="BVT176" s="157"/>
      <c r="BVU176" s="157"/>
      <c r="BVV176" s="157"/>
      <c r="BVW176" s="157"/>
      <c r="BVX176" s="157"/>
      <c r="BVY176" s="157"/>
      <c r="BVZ176" s="157"/>
      <c r="BWA176" s="157"/>
      <c r="BWB176" s="157"/>
      <c r="BWC176" s="157"/>
      <c r="BWD176" s="157"/>
      <c r="BWE176" s="157"/>
      <c r="BWF176" s="157"/>
      <c r="BWG176" s="157"/>
      <c r="BWH176" s="157"/>
      <c r="BWI176" s="157"/>
      <c r="BWJ176" s="157"/>
      <c r="BWK176" s="157"/>
      <c r="BWL176" s="157"/>
      <c r="BWM176" s="157"/>
      <c r="BWN176" s="157"/>
      <c r="BWO176" s="157"/>
      <c r="BWP176" s="157"/>
      <c r="BWQ176" s="157"/>
      <c r="BWR176" s="157"/>
      <c r="BWS176" s="157"/>
      <c r="BWT176" s="157"/>
      <c r="BWU176" s="157"/>
      <c r="BWV176" s="157"/>
      <c r="BWW176" s="157"/>
      <c r="BWX176" s="157"/>
      <c r="BWY176" s="157"/>
      <c r="BWZ176" s="157"/>
      <c r="BXA176" s="157"/>
      <c r="BXB176" s="157"/>
      <c r="BXC176" s="157"/>
      <c r="BXD176" s="157"/>
      <c r="BXE176" s="157"/>
      <c r="BXF176" s="157"/>
      <c r="BXG176" s="157"/>
      <c r="BXH176" s="157"/>
      <c r="BXI176" s="157"/>
      <c r="BXJ176" s="157"/>
      <c r="BXK176" s="157"/>
      <c r="BXL176" s="157"/>
      <c r="BXM176" s="157"/>
      <c r="BXN176" s="157"/>
      <c r="BXO176" s="157"/>
      <c r="BXP176" s="157"/>
      <c r="BXQ176" s="157"/>
      <c r="BXR176" s="157"/>
      <c r="BXS176" s="157"/>
      <c r="BXT176" s="157"/>
      <c r="BXU176" s="157"/>
      <c r="BXV176" s="157"/>
      <c r="BXW176" s="157"/>
      <c r="BXX176" s="157"/>
      <c r="BXY176" s="157"/>
      <c r="BXZ176" s="157"/>
      <c r="BYA176" s="157"/>
      <c r="BYB176" s="157"/>
      <c r="BYC176" s="157"/>
      <c r="BYD176" s="157"/>
      <c r="BYE176" s="157"/>
      <c r="BYF176" s="157"/>
      <c r="BYG176" s="157"/>
      <c r="BYH176" s="157"/>
      <c r="BYI176" s="157"/>
      <c r="BYJ176" s="157"/>
      <c r="BYK176" s="157"/>
      <c r="BYL176" s="157"/>
      <c r="BYM176" s="157"/>
      <c r="BYN176" s="157"/>
      <c r="BYO176" s="157"/>
      <c r="BYP176" s="157"/>
      <c r="BYQ176" s="157"/>
      <c r="BYR176" s="157"/>
      <c r="BYS176" s="157"/>
      <c r="BYT176" s="157"/>
      <c r="BYU176" s="157"/>
      <c r="BYV176" s="157"/>
      <c r="BYW176" s="157"/>
      <c r="BYX176" s="157"/>
      <c r="BYY176" s="157"/>
      <c r="BYZ176" s="157"/>
      <c r="BZA176" s="157"/>
      <c r="BZB176" s="157"/>
      <c r="BZC176" s="157"/>
      <c r="BZD176" s="157"/>
      <c r="BZE176" s="157"/>
      <c r="BZF176" s="157"/>
      <c r="BZG176" s="157"/>
      <c r="BZH176" s="157"/>
      <c r="BZI176" s="157"/>
      <c r="BZJ176" s="157"/>
      <c r="BZK176" s="157"/>
      <c r="BZL176" s="157"/>
      <c r="BZM176" s="157"/>
      <c r="BZN176" s="157"/>
      <c r="BZO176" s="157"/>
      <c r="BZP176" s="157"/>
      <c r="BZQ176" s="157"/>
      <c r="BZR176" s="157"/>
      <c r="BZS176" s="157"/>
      <c r="BZT176" s="157"/>
      <c r="BZU176" s="157"/>
      <c r="BZV176" s="157"/>
      <c r="BZW176" s="157"/>
      <c r="BZX176" s="157"/>
      <c r="BZY176" s="157"/>
      <c r="BZZ176" s="157"/>
      <c r="CAA176" s="157"/>
      <c r="CAB176" s="157"/>
      <c r="CAC176" s="157"/>
      <c r="CAD176" s="157"/>
      <c r="CAE176" s="157"/>
      <c r="CAF176" s="157"/>
      <c r="CAG176" s="157"/>
      <c r="CAH176" s="157"/>
      <c r="CAI176" s="157"/>
      <c r="CAJ176" s="157"/>
      <c r="CAK176" s="157"/>
      <c r="CAL176" s="157"/>
      <c r="CAM176" s="157"/>
      <c r="CAN176" s="157"/>
      <c r="CAO176" s="157"/>
      <c r="CAP176" s="157"/>
      <c r="CAQ176" s="157"/>
      <c r="CAR176" s="157"/>
      <c r="CAS176" s="157"/>
      <c r="CAT176" s="157"/>
      <c r="CAU176" s="157"/>
      <c r="CAV176" s="157"/>
      <c r="CAW176" s="157"/>
      <c r="CAX176" s="157"/>
      <c r="CAY176" s="157"/>
      <c r="CAZ176" s="157"/>
      <c r="CBA176" s="157"/>
      <c r="CBB176" s="157"/>
      <c r="CBC176" s="157"/>
      <c r="CBD176" s="157"/>
      <c r="CBE176" s="157"/>
      <c r="CBF176" s="157"/>
      <c r="CBG176" s="157"/>
      <c r="CBH176" s="157"/>
      <c r="CBI176" s="157"/>
      <c r="CBJ176" s="157"/>
      <c r="CBK176" s="157"/>
      <c r="CBL176" s="157"/>
      <c r="CBM176" s="157"/>
      <c r="CBN176" s="157"/>
      <c r="CBO176" s="157"/>
      <c r="CBP176" s="157"/>
      <c r="CBQ176" s="157"/>
      <c r="CBR176" s="157"/>
      <c r="CBS176" s="157"/>
      <c r="CBT176" s="157"/>
      <c r="CBU176" s="157"/>
      <c r="CBV176" s="157"/>
      <c r="CBW176" s="157"/>
      <c r="CBX176" s="157"/>
      <c r="CBY176" s="157"/>
      <c r="CBZ176" s="157"/>
      <c r="CCA176" s="157"/>
      <c r="CCB176" s="157"/>
      <c r="CCC176" s="157"/>
      <c r="CCD176" s="157"/>
      <c r="CCE176" s="157"/>
      <c r="CCF176" s="157"/>
      <c r="CCG176" s="157"/>
      <c r="CCH176" s="157"/>
      <c r="CCI176" s="157"/>
      <c r="CCJ176" s="157"/>
      <c r="CCK176" s="157"/>
      <c r="CCL176" s="157"/>
      <c r="CCM176" s="157"/>
      <c r="CCN176" s="157"/>
      <c r="CCO176" s="157"/>
      <c r="CCP176" s="157"/>
      <c r="CCQ176" s="157"/>
      <c r="CCR176" s="157"/>
      <c r="CCS176" s="157"/>
      <c r="CCT176" s="157"/>
      <c r="CCU176" s="157"/>
      <c r="CCV176" s="157"/>
      <c r="CCW176" s="157"/>
      <c r="CCX176" s="157"/>
      <c r="CCY176" s="157"/>
      <c r="CCZ176" s="157"/>
      <c r="CDA176" s="157"/>
      <c r="CDB176" s="157"/>
      <c r="CDC176" s="157"/>
      <c r="CDD176" s="157"/>
      <c r="CDE176" s="157"/>
      <c r="CDF176" s="157"/>
      <c r="CDG176" s="157"/>
      <c r="CDH176" s="157"/>
      <c r="CDI176" s="157"/>
      <c r="CDJ176" s="157"/>
      <c r="CDK176" s="157"/>
      <c r="CDL176" s="157"/>
      <c r="CDM176" s="157"/>
      <c r="CDN176" s="157"/>
      <c r="CDO176" s="157"/>
      <c r="CDP176" s="157"/>
      <c r="CDQ176" s="157"/>
      <c r="CDR176" s="157"/>
      <c r="CDS176" s="157"/>
      <c r="CDT176" s="157"/>
      <c r="CDU176" s="157"/>
      <c r="CDV176" s="157"/>
      <c r="CDW176" s="157"/>
      <c r="CDX176" s="157"/>
      <c r="CDY176" s="157"/>
      <c r="CDZ176" s="157"/>
      <c r="CEA176" s="157"/>
      <c r="CEB176" s="157"/>
      <c r="CEC176" s="157"/>
      <c r="CED176" s="157"/>
      <c r="CEE176" s="157"/>
      <c r="CEF176" s="157"/>
      <c r="CEG176" s="157"/>
      <c r="CEH176" s="157"/>
      <c r="CEI176" s="157"/>
      <c r="CEJ176" s="157"/>
      <c r="CEK176" s="157"/>
      <c r="CEL176" s="157"/>
      <c r="CEM176" s="157"/>
      <c r="CEN176" s="157"/>
      <c r="CEO176" s="157"/>
      <c r="CEP176" s="157"/>
      <c r="CEQ176" s="157"/>
      <c r="CER176" s="157"/>
      <c r="CES176" s="157"/>
      <c r="CET176" s="157"/>
      <c r="CEU176" s="157"/>
      <c r="CEV176" s="157"/>
      <c r="CEW176" s="157"/>
      <c r="CEX176" s="157"/>
      <c r="CEY176" s="157"/>
      <c r="CEZ176" s="157"/>
      <c r="CFA176" s="157"/>
      <c r="CFB176" s="157"/>
      <c r="CFC176" s="157"/>
      <c r="CFD176" s="157"/>
      <c r="CFE176" s="157"/>
      <c r="CFF176" s="157"/>
      <c r="CFG176" s="157"/>
      <c r="CFH176" s="157"/>
      <c r="CFI176" s="157"/>
      <c r="CFJ176" s="157"/>
      <c r="CFK176" s="157"/>
      <c r="CFL176" s="157"/>
      <c r="CFM176" s="157"/>
      <c r="CFN176" s="157"/>
      <c r="CFO176" s="157"/>
      <c r="CFP176" s="157"/>
      <c r="CFQ176" s="157"/>
      <c r="CFR176" s="157"/>
      <c r="CFS176" s="157"/>
      <c r="CFT176" s="157"/>
      <c r="CFU176" s="157"/>
      <c r="CFV176" s="157"/>
      <c r="CFW176" s="157"/>
      <c r="CFX176" s="157"/>
      <c r="CFY176" s="157"/>
      <c r="CFZ176" s="157"/>
      <c r="CGA176" s="157"/>
      <c r="CGB176" s="157"/>
      <c r="CGC176" s="157"/>
      <c r="CGD176" s="157"/>
      <c r="CGE176" s="157"/>
      <c r="CGF176" s="157"/>
      <c r="CGG176" s="157"/>
      <c r="CGH176" s="157"/>
      <c r="CGI176" s="157"/>
      <c r="CGJ176" s="157"/>
      <c r="CGK176" s="157"/>
      <c r="CGL176" s="157"/>
      <c r="CGM176" s="157"/>
      <c r="CGN176" s="157"/>
      <c r="CGO176" s="157"/>
      <c r="CGP176" s="157"/>
      <c r="CGQ176" s="157"/>
      <c r="CGR176" s="157"/>
      <c r="CGS176" s="157"/>
      <c r="CGT176" s="157"/>
      <c r="CGU176" s="157"/>
      <c r="CGV176" s="157"/>
      <c r="CGW176" s="157"/>
      <c r="CGX176" s="157"/>
      <c r="CGY176" s="157"/>
      <c r="CGZ176" s="157"/>
      <c r="CHA176" s="157"/>
      <c r="CHB176" s="157"/>
      <c r="CHC176" s="157"/>
      <c r="CHD176" s="157"/>
      <c r="CHE176" s="157"/>
      <c r="CHF176" s="157"/>
      <c r="CHG176" s="157"/>
      <c r="CHH176" s="157"/>
      <c r="CHI176" s="157"/>
      <c r="CHJ176" s="157"/>
      <c r="CHK176" s="157"/>
      <c r="CHL176" s="157"/>
      <c r="CHM176" s="157"/>
      <c r="CHN176" s="157"/>
      <c r="CHO176" s="157"/>
      <c r="CHP176" s="157"/>
      <c r="CHQ176" s="157"/>
      <c r="CHR176" s="157"/>
      <c r="CHS176" s="157"/>
      <c r="CHT176" s="157"/>
      <c r="CHU176" s="157"/>
      <c r="CHV176" s="157"/>
      <c r="CHW176" s="157"/>
      <c r="CHX176" s="157"/>
      <c r="CHY176" s="157"/>
      <c r="CHZ176" s="157"/>
      <c r="CIA176" s="157"/>
      <c r="CIB176" s="157"/>
      <c r="CIC176" s="157"/>
      <c r="CID176" s="157"/>
      <c r="CIE176" s="157"/>
      <c r="CIF176" s="157"/>
      <c r="CIG176" s="157"/>
      <c r="CIH176" s="157"/>
      <c r="CII176" s="157"/>
      <c r="CIJ176" s="157"/>
      <c r="CIK176" s="157"/>
      <c r="CIL176" s="157"/>
      <c r="CIM176" s="157"/>
      <c r="CIN176" s="157"/>
      <c r="CIO176" s="157"/>
      <c r="CIP176" s="157"/>
      <c r="CIQ176" s="157"/>
      <c r="CIR176" s="157"/>
      <c r="CIS176" s="157"/>
      <c r="CIT176" s="157"/>
      <c r="CIU176" s="157"/>
      <c r="CIV176" s="157"/>
      <c r="CIW176" s="157"/>
      <c r="CIX176" s="157"/>
      <c r="CIY176" s="157"/>
      <c r="CIZ176" s="157"/>
      <c r="CJA176" s="157"/>
      <c r="CJB176" s="157"/>
      <c r="CJC176" s="157"/>
      <c r="CJD176" s="157"/>
      <c r="CJE176" s="157"/>
      <c r="CJF176" s="157"/>
      <c r="CJG176" s="157"/>
      <c r="CJH176" s="157"/>
      <c r="CJI176" s="157"/>
      <c r="CJJ176" s="157"/>
      <c r="CJK176" s="157"/>
      <c r="CJL176" s="157"/>
      <c r="CJM176" s="157"/>
      <c r="CJN176" s="157"/>
      <c r="CJO176" s="157"/>
      <c r="CJP176" s="157"/>
      <c r="CJQ176" s="157"/>
      <c r="CJR176" s="157"/>
      <c r="CJS176" s="157"/>
      <c r="CJT176" s="157"/>
      <c r="CJU176" s="157"/>
      <c r="CJV176" s="157"/>
      <c r="CJW176" s="157"/>
      <c r="CJX176" s="157"/>
      <c r="CJY176" s="157"/>
      <c r="CJZ176" s="157"/>
      <c r="CKA176" s="157"/>
      <c r="CKB176" s="157"/>
      <c r="CKC176" s="157"/>
      <c r="CKD176" s="157"/>
      <c r="CKE176" s="157"/>
      <c r="CKF176" s="157"/>
      <c r="CKG176" s="157"/>
      <c r="CKH176" s="157"/>
      <c r="CKI176" s="157"/>
      <c r="CKJ176" s="157"/>
      <c r="CKK176" s="157"/>
      <c r="CKL176" s="157"/>
      <c r="CKM176" s="157"/>
      <c r="CKN176" s="157"/>
      <c r="CKO176" s="157"/>
      <c r="CKP176" s="157"/>
      <c r="CKQ176" s="157"/>
      <c r="CKR176" s="157"/>
      <c r="CKS176" s="157"/>
      <c r="CKT176" s="157"/>
      <c r="CKU176" s="157"/>
      <c r="CKV176" s="157"/>
      <c r="CKW176" s="157"/>
      <c r="CKX176" s="157"/>
      <c r="CKY176" s="157"/>
      <c r="CKZ176" s="157"/>
      <c r="CLA176" s="157"/>
      <c r="CLB176" s="157"/>
      <c r="CLC176" s="157"/>
      <c r="CLD176" s="157"/>
      <c r="CLE176" s="157"/>
      <c r="CLF176" s="157"/>
      <c r="CLG176" s="157"/>
      <c r="CLH176" s="157"/>
      <c r="CLI176" s="157"/>
      <c r="CLJ176" s="157"/>
      <c r="CLK176" s="157"/>
      <c r="CLL176" s="157"/>
      <c r="CLM176" s="157"/>
      <c r="CLN176" s="157"/>
      <c r="CLO176" s="157"/>
      <c r="CLP176" s="157"/>
      <c r="CLQ176" s="157"/>
      <c r="CLR176" s="157"/>
      <c r="CLS176" s="157"/>
      <c r="CLT176" s="157"/>
      <c r="CLU176" s="157"/>
      <c r="CLV176" s="157"/>
      <c r="CLW176" s="157"/>
      <c r="CLX176" s="157"/>
      <c r="CLY176" s="157"/>
      <c r="CLZ176" s="157"/>
      <c r="CMA176" s="157"/>
      <c r="CMB176" s="157"/>
      <c r="CMC176" s="157"/>
      <c r="CMD176" s="157"/>
      <c r="CME176" s="157"/>
      <c r="CMF176" s="157"/>
      <c r="CMG176" s="157"/>
      <c r="CMH176" s="157"/>
      <c r="CMI176" s="157"/>
      <c r="CMJ176" s="157"/>
      <c r="CMK176" s="157"/>
      <c r="CML176" s="157"/>
      <c r="CMM176" s="157"/>
      <c r="CMN176" s="157"/>
      <c r="CMO176" s="157"/>
      <c r="CMP176" s="157"/>
      <c r="CMQ176" s="157"/>
      <c r="CMR176" s="157"/>
      <c r="CMS176" s="157"/>
      <c r="CMT176" s="157"/>
      <c r="CMU176" s="157"/>
      <c r="CMV176" s="157"/>
      <c r="CMW176" s="157"/>
      <c r="CMX176" s="157"/>
      <c r="CMY176" s="157"/>
      <c r="CMZ176" s="157"/>
      <c r="CNA176" s="157"/>
      <c r="CNB176" s="157"/>
      <c r="CNC176" s="157"/>
      <c r="CND176" s="157"/>
      <c r="CNE176" s="157"/>
      <c r="CNF176" s="157"/>
      <c r="CNG176" s="157"/>
      <c r="CNH176" s="157"/>
      <c r="CNI176" s="157"/>
      <c r="CNJ176" s="157"/>
      <c r="CNK176" s="157"/>
      <c r="CNL176" s="157"/>
      <c r="CNM176" s="157"/>
      <c r="CNN176" s="157"/>
      <c r="CNO176" s="157"/>
      <c r="CNP176" s="157"/>
      <c r="CNQ176" s="157"/>
      <c r="CNR176" s="157"/>
      <c r="CNS176" s="157"/>
      <c r="CNT176" s="157"/>
      <c r="CNU176" s="157"/>
      <c r="CNV176" s="157"/>
      <c r="CNW176" s="157"/>
      <c r="CNX176" s="157"/>
      <c r="CNY176" s="157"/>
      <c r="CNZ176" s="157"/>
      <c r="COA176" s="157"/>
      <c r="COB176" s="157"/>
      <c r="COC176" s="157"/>
      <c r="COD176" s="157"/>
      <c r="COE176" s="157"/>
      <c r="COF176" s="157"/>
      <c r="COG176" s="157"/>
      <c r="COH176" s="157"/>
      <c r="COI176" s="157"/>
      <c r="COJ176" s="157"/>
      <c r="COK176" s="157"/>
      <c r="COL176" s="157"/>
      <c r="COM176" s="157"/>
      <c r="CON176" s="157"/>
      <c r="COO176" s="157"/>
      <c r="COP176" s="157"/>
      <c r="COQ176" s="157"/>
      <c r="COR176" s="157"/>
      <c r="COS176" s="157"/>
      <c r="COT176" s="157"/>
      <c r="COU176" s="157"/>
      <c r="COV176" s="157"/>
      <c r="COW176" s="157"/>
      <c r="COX176" s="157"/>
      <c r="COY176" s="157"/>
      <c r="COZ176" s="157"/>
      <c r="CPA176" s="157"/>
      <c r="CPB176" s="157"/>
      <c r="CPC176" s="157"/>
      <c r="CPD176" s="157"/>
      <c r="CPE176" s="157"/>
      <c r="CPF176" s="157"/>
      <c r="CPG176" s="157"/>
      <c r="CPH176" s="157"/>
      <c r="CPI176" s="157"/>
      <c r="CPJ176" s="157"/>
      <c r="CPK176" s="157"/>
      <c r="CPL176" s="157"/>
      <c r="CPM176" s="157"/>
      <c r="CPN176" s="157"/>
      <c r="CPO176" s="157"/>
      <c r="CPP176" s="157"/>
      <c r="CPQ176" s="157"/>
      <c r="CPR176" s="157"/>
      <c r="CPS176" s="157"/>
      <c r="CPT176" s="157"/>
      <c r="CPU176" s="157"/>
      <c r="CPV176" s="157"/>
      <c r="CPW176" s="157"/>
      <c r="CPX176" s="157"/>
      <c r="CPY176" s="157"/>
      <c r="CPZ176" s="157"/>
      <c r="CQA176" s="157"/>
      <c r="CQB176" s="157"/>
      <c r="CQC176" s="157"/>
      <c r="CQD176" s="157"/>
      <c r="CQE176" s="157"/>
      <c r="CQF176" s="157"/>
      <c r="CQG176" s="157"/>
      <c r="CQH176" s="157"/>
      <c r="CQI176" s="157"/>
      <c r="CQJ176" s="157"/>
      <c r="CQK176" s="157"/>
      <c r="CQL176" s="157"/>
      <c r="CQM176" s="157"/>
      <c r="CQN176" s="157"/>
      <c r="CQO176" s="157"/>
      <c r="CQP176" s="157"/>
      <c r="CQQ176" s="157"/>
      <c r="CQR176" s="157"/>
      <c r="CQS176" s="157"/>
      <c r="CQT176" s="157"/>
      <c r="CQU176" s="157"/>
      <c r="CQV176" s="157"/>
      <c r="CQW176" s="157"/>
      <c r="CQX176" s="157"/>
      <c r="CQY176" s="157"/>
      <c r="CQZ176" s="157"/>
      <c r="CRA176" s="157"/>
      <c r="CRB176" s="157"/>
      <c r="CRC176" s="157"/>
      <c r="CRD176" s="157"/>
      <c r="CRE176" s="157"/>
      <c r="CRF176" s="157"/>
      <c r="CRG176" s="157"/>
      <c r="CRH176" s="157"/>
      <c r="CRI176" s="157"/>
      <c r="CRJ176" s="157"/>
      <c r="CRK176" s="157"/>
      <c r="CRL176" s="157"/>
      <c r="CRM176" s="157"/>
      <c r="CRN176" s="157"/>
      <c r="CRO176" s="157"/>
      <c r="CRP176" s="157"/>
      <c r="CRQ176" s="157"/>
      <c r="CRR176" s="157"/>
      <c r="CRS176" s="157"/>
      <c r="CRT176" s="157"/>
      <c r="CRU176" s="157"/>
      <c r="CRV176" s="157"/>
      <c r="CRW176" s="157"/>
      <c r="CRX176" s="157"/>
      <c r="CRY176" s="157"/>
      <c r="CRZ176" s="157"/>
      <c r="CSA176" s="157"/>
      <c r="CSB176" s="157"/>
      <c r="CSC176" s="157"/>
      <c r="CSD176" s="157"/>
      <c r="CSE176" s="157"/>
      <c r="CSF176" s="157"/>
      <c r="CSG176" s="157"/>
      <c r="CSH176" s="157"/>
      <c r="CSI176" s="157"/>
      <c r="CSJ176" s="157"/>
      <c r="CSK176" s="157"/>
      <c r="CSL176" s="157"/>
      <c r="CSM176" s="157"/>
      <c r="CSN176" s="157"/>
      <c r="CSO176" s="157"/>
      <c r="CSP176" s="157"/>
      <c r="CSQ176" s="157"/>
      <c r="CSR176" s="157"/>
      <c r="CSS176" s="157"/>
      <c r="CST176" s="157"/>
      <c r="CSU176" s="157"/>
      <c r="CSV176" s="157"/>
      <c r="CSW176" s="157"/>
      <c r="CSX176" s="157"/>
      <c r="CSY176" s="157"/>
      <c r="CSZ176" s="157"/>
      <c r="CTA176" s="157"/>
      <c r="CTB176" s="157"/>
      <c r="CTC176" s="157"/>
      <c r="CTD176" s="157"/>
      <c r="CTE176" s="157"/>
      <c r="CTF176" s="157"/>
      <c r="CTG176" s="157"/>
      <c r="CTH176" s="157"/>
      <c r="CTI176" s="157"/>
      <c r="CTJ176" s="157"/>
      <c r="CTK176" s="157"/>
      <c r="CTL176" s="157"/>
      <c r="CTM176" s="157"/>
      <c r="CTN176" s="157"/>
      <c r="CTO176" s="157"/>
      <c r="CTP176" s="157"/>
      <c r="CTQ176" s="157"/>
      <c r="CTR176" s="157"/>
      <c r="CTS176" s="157"/>
      <c r="CTT176" s="157"/>
      <c r="CTU176" s="157"/>
      <c r="CTV176" s="157"/>
      <c r="CTW176" s="157"/>
      <c r="CTX176" s="157"/>
      <c r="CTY176" s="157"/>
      <c r="CTZ176" s="157"/>
      <c r="CUA176" s="157"/>
      <c r="CUB176" s="157"/>
      <c r="CUC176" s="157"/>
      <c r="CUD176" s="157"/>
      <c r="CUE176" s="157"/>
      <c r="CUF176" s="157"/>
      <c r="CUG176" s="157"/>
      <c r="CUH176" s="157"/>
      <c r="CUI176" s="157"/>
      <c r="CUJ176" s="157"/>
      <c r="CUK176" s="157"/>
      <c r="CUL176" s="157"/>
      <c r="CUM176" s="157"/>
      <c r="CUN176" s="157"/>
      <c r="CUO176" s="157"/>
      <c r="CUP176" s="157"/>
      <c r="CUQ176" s="157"/>
      <c r="CUR176" s="157"/>
      <c r="CUS176" s="157"/>
      <c r="CUT176" s="157"/>
      <c r="CUU176" s="157"/>
      <c r="CUV176" s="157"/>
      <c r="CUW176" s="157"/>
      <c r="CUX176" s="157"/>
      <c r="CUY176" s="157"/>
      <c r="CUZ176" s="157"/>
      <c r="CVA176" s="157"/>
      <c r="CVB176" s="157"/>
      <c r="CVC176" s="157"/>
      <c r="CVD176" s="157"/>
      <c r="CVE176" s="157"/>
      <c r="CVF176" s="157"/>
      <c r="CVG176" s="157"/>
      <c r="CVH176" s="157"/>
      <c r="CVI176" s="157"/>
      <c r="CVJ176" s="157"/>
      <c r="CVK176" s="157"/>
      <c r="CVL176" s="157"/>
      <c r="CVM176" s="157"/>
      <c r="CVN176" s="157"/>
      <c r="CVO176" s="157"/>
      <c r="CVP176" s="157"/>
      <c r="CVQ176" s="157"/>
      <c r="CVR176" s="157"/>
      <c r="CVS176" s="157"/>
      <c r="CVT176" s="157"/>
      <c r="CVU176" s="157"/>
      <c r="CVV176" s="157"/>
      <c r="CVW176" s="157"/>
      <c r="CVX176" s="157"/>
      <c r="CVY176" s="157"/>
      <c r="CVZ176" s="157"/>
      <c r="CWA176" s="157"/>
      <c r="CWB176" s="157"/>
      <c r="CWC176" s="157"/>
      <c r="CWD176" s="157"/>
      <c r="CWE176" s="157"/>
      <c r="CWF176" s="157"/>
      <c r="CWG176" s="157"/>
      <c r="CWH176" s="157"/>
      <c r="CWI176" s="157"/>
      <c r="CWJ176" s="157"/>
      <c r="CWK176" s="157"/>
      <c r="CWL176" s="157"/>
      <c r="CWM176" s="157"/>
      <c r="CWN176" s="157"/>
      <c r="CWO176" s="157"/>
      <c r="CWP176" s="157"/>
      <c r="CWQ176" s="157"/>
      <c r="CWR176" s="157"/>
      <c r="CWS176" s="157"/>
      <c r="CWT176" s="157"/>
      <c r="CWU176" s="157"/>
      <c r="CWV176" s="157"/>
      <c r="CWW176" s="157"/>
      <c r="CWX176" s="157"/>
      <c r="CWY176" s="157"/>
      <c r="CWZ176" s="157"/>
      <c r="CXA176" s="157"/>
      <c r="CXB176" s="157"/>
      <c r="CXC176" s="157"/>
      <c r="CXD176" s="157"/>
      <c r="CXE176" s="157"/>
      <c r="CXF176" s="157"/>
      <c r="CXG176" s="157"/>
      <c r="CXH176" s="157"/>
      <c r="CXI176" s="157"/>
      <c r="CXJ176" s="157"/>
      <c r="CXK176" s="157"/>
      <c r="CXL176" s="157"/>
      <c r="CXM176" s="157"/>
      <c r="CXN176" s="157"/>
      <c r="CXO176" s="157"/>
      <c r="CXP176" s="157"/>
      <c r="CXQ176" s="157"/>
      <c r="CXR176" s="157"/>
      <c r="CXS176" s="157"/>
      <c r="CXT176" s="157"/>
      <c r="CXU176" s="157"/>
      <c r="CXV176" s="157"/>
      <c r="CXW176" s="157"/>
      <c r="CXX176" s="157"/>
      <c r="CXY176" s="157"/>
      <c r="CXZ176" s="157"/>
      <c r="CYA176" s="157"/>
      <c r="CYB176" s="157"/>
      <c r="CYC176" s="157"/>
      <c r="CYD176" s="157"/>
      <c r="CYE176" s="157"/>
      <c r="CYF176" s="157"/>
      <c r="CYG176" s="157"/>
      <c r="CYH176" s="157"/>
      <c r="CYI176" s="157"/>
      <c r="CYJ176" s="157"/>
      <c r="CYK176" s="157"/>
      <c r="CYL176" s="157"/>
      <c r="CYM176" s="157"/>
      <c r="CYN176" s="157"/>
      <c r="CYO176" s="157"/>
      <c r="CYP176" s="157"/>
      <c r="CYQ176" s="157"/>
      <c r="CYR176" s="157"/>
      <c r="CYS176" s="157"/>
      <c r="CYT176" s="157"/>
      <c r="CYU176" s="157"/>
      <c r="CYV176" s="157"/>
      <c r="CYW176" s="157"/>
      <c r="CYX176" s="157"/>
      <c r="CYY176" s="157"/>
      <c r="CYZ176" s="157"/>
      <c r="CZA176" s="157"/>
      <c r="CZB176" s="157"/>
      <c r="CZC176" s="157"/>
      <c r="CZD176" s="157"/>
      <c r="CZE176" s="157"/>
      <c r="CZF176" s="157"/>
      <c r="CZG176" s="157"/>
      <c r="CZH176" s="157"/>
      <c r="CZI176" s="157"/>
      <c r="CZJ176" s="157"/>
      <c r="CZK176" s="157"/>
      <c r="CZL176" s="157"/>
      <c r="CZM176" s="157"/>
      <c r="CZN176" s="157"/>
      <c r="CZO176" s="157"/>
      <c r="CZP176" s="157"/>
      <c r="CZQ176" s="157"/>
      <c r="CZR176" s="157"/>
      <c r="CZS176" s="157"/>
      <c r="CZT176" s="157"/>
      <c r="CZU176" s="157"/>
      <c r="CZV176" s="157"/>
      <c r="CZW176" s="157"/>
      <c r="CZX176" s="157"/>
      <c r="CZY176" s="157"/>
      <c r="CZZ176" s="157"/>
      <c r="DAA176" s="157"/>
      <c r="DAB176" s="157"/>
      <c r="DAC176" s="157"/>
      <c r="DAD176" s="157"/>
      <c r="DAE176" s="157"/>
      <c r="DAF176" s="157"/>
      <c r="DAG176" s="157"/>
      <c r="DAH176" s="157"/>
      <c r="DAI176" s="157"/>
      <c r="DAJ176" s="157"/>
      <c r="DAK176" s="157"/>
      <c r="DAL176" s="157"/>
      <c r="DAM176" s="157"/>
      <c r="DAN176" s="157"/>
      <c r="DAO176" s="157"/>
      <c r="DAP176" s="157"/>
      <c r="DAQ176" s="157"/>
      <c r="DAR176" s="157"/>
      <c r="DAS176" s="157"/>
      <c r="DAT176" s="157"/>
      <c r="DAU176" s="157"/>
      <c r="DAV176" s="157"/>
      <c r="DAW176" s="157"/>
      <c r="DAX176" s="157"/>
      <c r="DAY176" s="157"/>
      <c r="DAZ176" s="157"/>
      <c r="DBA176" s="157"/>
      <c r="DBB176" s="157"/>
      <c r="DBC176" s="157"/>
      <c r="DBD176" s="157"/>
      <c r="DBE176" s="157"/>
      <c r="DBF176" s="157"/>
      <c r="DBG176" s="157"/>
      <c r="DBH176" s="157"/>
      <c r="DBI176" s="157"/>
      <c r="DBJ176" s="157"/>
      <c r="DBK176" s="157"/>
      <c r="DBL176" s="157"/>
      <c r="DBM176" s="157"/>
      <c r="DBN176" s="157"/>
      <c r="DBO176" s="157"/>
      <c r="DBP176" s="157"/>
      <c r="DBQ176" s="157"/>
      <c r="DBR176" s="157"/>
      <c r="DBS176" s="157"/>
      <c r="DBT176" s="157"/>
      <c r="DBU176" s="157"/>
      <c r="DBV176" s="157"/>
      <c r="DBW176" s="157"/>
      <c r="DBX176" s="157"/>
      <c r="DBY176" s="157"/>
      <c r="DBZ176" s="157"/>
      <c r="DCA176" s="157"/>
      <c r="DCB176" s="157"/>
      <c r="DCC176" s="157"/>
      <c r="DCD176" s="157"/>
      <c r="DCE176" s="157"/>
      <c r="DCF176" s="157"/>
      <c r="DCG176" s="157"/>
      <c r="DCH176" s="157"/>
      <c r="DCI176" s="157"/>
      <c r="DCJ176" s="157"/>
      <c r="DCK176" s="157"/>
      <c r="DCL176" s="157"/>
      <c r="DCM176" s="157"/>
      <c r="DCN176" s="157"/>
      <c r="DCO176" s="157"/>
      <c r="DCP176" s="157"/>
      <c r="DCQ176" s="157"/>
      <c r="DCR176" s="157"/>
      <c r="DCS176" s="157"/>
      <c r="DCT176" s="157"/>
      <c r="DCU176" s="157"/>
      <c r="DCV176" s="157"/>
      <c r="DCW176" s="157"/>
      <c r="DCX176" s="157"/>
      <c r="DCY176" s="157"/>
      <c r="DCZ176" s="157"/>
      <c r="DDA176" s="157"/>
      <c r="DDB176" s="157"/>
      <c r="DDC176" s="157"/>
      <c r="DDD176" s="157"/>
      <c r="DDE176" s="157"/>
      <c r="DDF176" s="157"/>
      <c r="DDG176" s="157"/>
      <c r="DDH176" s="157"/>
      <c r="DDI176" s="157"/>
      <c r="DDJ176" s="157"/>
      <c r="DDK176" s="157"/>
      <c r="DDL176" s="157"/>
      <c r="DDM176" s="157"/>
      <c r="DDN176" s="157"/>
      <c r="DDO176" s="157"/>
      <c r="DDP176" s="157"/>
      <c r="DDQ176" s="157"/>
      <c r="DDR176" s="157"/>
      <c r="DDS176" s="157"/>
      <c r="DDT176" s="157"/>
      <c r="DDU176" s="157"/>
      <c r="DDV176" s="157"/>
      <c r="DDW176" s="157"/>
      <c r="DDX176" s="157"/>
      <c r="DDY176" s="157"/>
      <c r="DDZ176" s="157"/>
      <c r="DEA176" s="157"/>
      <c r="DEB176" s="157"/>
      <c r="DEC176" s="157"/>
      <c r="DED176" s="157"/>
      <c r="DEE176" s="157"/>
      <c r="DEF176" s="157"/>
      <c r="DEG176" s="157"/>
      <c r="DEH176" s="157"/>
      <c r="DEI176" s="157"/>
      <c r="DEJ176" s="157"/>
      <c r="DEK176" s="157"/>
      <c r="DEL176" s="157"/>
      <c r="DEM176" s="157"/>
      <c r="DEN176" s="157"/>
      <c r="DEO176" s="157"/>
      <c r="DEP176" s="157"/>
      <c r="DEQ176" s="157"/>
      <c r="DER176" s="157"/>
      <c r="DES176" s="157"/>
      <c r="DET176" s="157"/>
      <c r="DEU176" s="157"/>
      <c r="DEV176" s="157"/>
      <c r="DEW176" s="157"/>
      <c r="DEX176" s="157"/>
      <c r="DEY176" s="157"/>
      <c r="DEZ176" s="157"/>
      <c r="DFA176" s="157"/>
      <c r="DFB176" s="157"/>
      <c r="DFC176" s="157"/>
      <c r="DFD176" s="157"/>
      <c r="DFE176" s="157"/>
      <c r="DFF176" s="157"/>
      <c r="DFG176" s="157"/>
      <c r="DFH176" s="157"/>
      <c r="DFI176" s="157"/>
      <c r="DFJ176" s="157"/>
      <c r="DFK176" s="157"/>
      <c r="DFL176" s="157"/>
      <c r="DFM176" s="157"/>
      <c r="DFN176" s="157"/>
      <c r="DFO176" s="157"/>
      <c r="DFP176" s="157"/>
      <c r="DFQ176" s="157"/>
      <c r="DFR176" s="157"/>
      <c r="DFS176" s="157"/>
      <c r="DFT176" s="157"/>
      <c r="DFU176" s="157"/>
      <c r="DFV176" s="157"/>
      <c r="DFW176" s="157"/>
      <c r="DFX176" s="157"/>
      <c r="DFY176" s="157"/>
      <c r="DFZ176" s="157"/>
      <c r="DGA176" s="157"/>
      <c r="DGB176" s="157"/>
      <c r="DGC176" s="157"/>
      <c r="DGD176" s="157"/>
      <c r="DGE176" s="157"/>
      <c r="DGF176" s="157"/>
      <c r="DGG176" s="157"/>
      <c r="DGH176" s="157"/>
      <c r="DGI176" s="157"/>
      <c r="DGJ176" s="157"/>
      <c r="DGK176" s="157"/>
      <c r="DGL176" s="157"/>
      <c r="DGM176" s="157"/>
      <c r="DGN176" s="157"/>
      <c r="DGO176" s="157"/>
      <c r="DGP176" s="157"/>
      <c r="DGQ176" s="157"/>
      <c r="DGR176" s="157"/>
      <c r="DGS176" s="157"/>
      <c r="DGT176" s="157"/>
      <c r="DGU176" s="157"/>
      <c r="DGV176" s="157"/>
      <c r="DGW176" s="157"/>
      <c r="DGX176" s="157"/>
      <c r="DGY176" s="157"/>
      <c r="DGZ176" s="157"/>
      <c r="DHA176" s="157"/>
      <c r="DHB176" s="157"/>
      <c r="DHC176" s="157"/>
      <c r="DHD176" s="157"/>
      <c r="DHE176" s="157"/>
      <c r="DHF176" s="157"/>
      <c r="DHG176" s="157"/>
      <c r="DHH176" s="157"/>
      <c r="DHI176" s="157"/>
      <c r="DHJ176" s="157"/>
      <c r="DHK176" s="157"/>
      <c r="DHL176" s="157"/>
      <c r="DHM176" s="157"/>
      <c r="DHN176" s="157"/>
      <c r="DHO176" s="157"/>
      <c r="DHP176" s="157"/>
      <c r="DHQ176" s="157"/>
      <c r="DHR176" s="157"/>
      <c r="DHS176" s="157"/>
      <c r="DHT176" s="157"/>
      <c r="DHU176" s="157"/>
      <c r="DHV176" s="157"/>
      <c r="DHW176" s="157"/>
      <c r="DHX176" s="157"/>
      <c r="DHY176" s="157"/>
      <c r="DHZ176" s="157"/>
      <c r="DIA176" s="157"/>
      <c r="DIB176" s="157"/>
      <c r="DIC176" s="157"/>
      <c r="DID176" s="157"/>
      <c r="DIE176" s="157"/>
      <c r="DIF176" s="157"/>
      <c r="DIG176" s="157"/>
      <c r="DIH176" s="157"/>
      <c r="DII176" s="157"/>
      <c r="DIJ176" s="157"/>
      <c r="DIK176" s="157"/>
      <c r="DIL176" s="157"/>
      <c r="DIM176" s="157"/>
      <c r="DIN176" s="157"/>
      <c r="DIO176" s="157"/>
      <c r="DIP176" s="157"/>
      <c r="DIQ176" s="157"/>
      <c r="DIR176" s="157"/>
      <c r="DIS176" s="157"/>
      <c r="DIT176" s="157"/>
      <c r="DIU176" s="157"/>
      <c r="DIV176" s="157"/>
      <c r="DIW176" s="157"/>
      <c r="DIX176" s="157"/>
      <c r="DIY176" s="157"/>
      <c r="DIZ176" s="157"/>
      <c r="DJA176" s="157"/>
      <c r="DJB176" s="157"/>
      <c r="DJC176" s="157"/>
      <c r="DJD176" s="157"/>
      <c r="DJE176" s="157"/>
      <c r="DJF176" s="157"/>
      <c r="DJG176" s="157"/>
      <c r="DJH176" s="157"/>
      <c r="DJI176" s="157"/>
      <c r="DJJ176" s="157"/>
      <c r="DJK176" s="157"/>
      <c r="DJL176" s="157"/>
      <c r="DJM176" s="157"/>
      <c r="DJN176" s="157"/>
      <c r="DJO176" s="157"/>
      <c r="DJP176" s="157"/>
      <c r="DJQ176" s="157"/>
      <c r="DJR176" s="157"/>
      <c r="DJS176" s="157"/>
      <c r="DJT176" s="157"/>
      <c r="DJU176" s="157"/>
      <c r="DJV176" s="157"/>
      <c r="DJW176" s="157"/>
      <c r="DJX176" s="157"/>
      <c r="DJY176" s="157"/>
      <c r="DJZ176" s="157"/>
      <c r="DKA176" s="157"/>
      <c r="DKB176" s="157"/>
      <c r="DKC176" s="157"/>
      <c r="DKD176" s="157"/>
      <c r="DKE176" s="157"/>
      <c r="DKF176" s="157"/>
      <c r="DKG176" s="157"/>
      <c r="DKH176" s="157"/>
      <c r="DKI176" s="157"/>
      <c r="DKJ176" s="157"/>
      <c r="DKK176" s="157"/>
      <c r="DKL176" s="157"/>
      <c r="DKM176" s="157"/>
      <c r="DKN176" s="157"/>
      <c r="DKO176" s="157"/>
      <c r="DKP176" s="157"/>
      <c r="DKQ176" s="157"/>
      <c r="DKR176" s="157"/>
      <c r="DKS176" s="157"/>
      <c r="DKT176" s="157"/>
      <c r="DKU176" s="157"/>
      <c r="DKV176" s="157"/>
      <c r="DKW176" s="157"/>
      <c r="DKX176" s="157"/>
      <c r="DKY176" s="157"/>
      <c r="DKZ176" s="157"/>
      <c r="DLA176" s="157"/>
      <c r="DLB176" s="157"/>
      <c r="DLC176" s="157"/>
      <c r="DLD176" s="157"/>
      <c r="DLE176" s="157"/>
      <c r="DLF176" s="157"/>
      <c r="DLG176" s="157"/>
      <c r="DLH176" s="157"/>
      <c r="DLI176" s="157"/>
      <c r="DLJ176" s="157"/>
      <c r="DLK176" s="157"/>
      <c r="DLL176" s="157"/>
      <c r="DLM176" s="157"/>
      <c r="DLN176" s="157"/>
      <c r="DLO176" s="157"/>
      <c r="DLP176" s="157"/>
      <c r="DLQ176" s="157"/>
      <c r="DLR176" s="157"/>
      <c r="DLS176" s="157"/>
      <c r="DLT176" s="157"/>
      <c r="DLU176" s="157"/>
      <c r="DLV176" s="157"/>
      <c r="DLW176" s="157"/>
      <c r="DLX176" s="157"/>
      <c r="DLY176" s="157"/>
      <c r="DLZ176" s="157"/>
      <c r="DMA176" s="157"/>
      <c r="DMB176" s="157"/>
      <c r="DMC176" s="157"/>
      <c r="DMD176" s="157"/>
      <c r="DME176" s="157"/>
      <c r="DMF176" s="157"/>
      <c r="DMG176" s="157"/>
      <c r="DMH176" s="157"/>
      <c r="DMI176" s="157"/>
      <c r="DMJ176" s="157"/>
      <c r="DMK176" s="157"/>
      <c r="DML176" s="157"/>
      <c r="DMM176" s="157"/>
      <c r="DMN176" s="157"/>
      <c r="DMO176" s="157"/>
      <c r="DMP176" s="157"/>
      <c r="DMQ176" s="157"/>
      <c r="DMR176" s="157"/>
      <c r="DMS176" s="157"/>
      <c r="DMT176" s="157"/>
      <c r="DMU176" s="157"/>
      <c r="DMV176" s="157"/>
      <c r="DMW176" s="157"/>
      <c r="DMX176" s="157"/>
      <c r="DMY176" s="157"/>
      <c r="DMZ176" s="157"/>
      <c r="DNA176" s="157"/>
      <c r="DNB176" s="157"/>
      <c r="DNC176" s="157"/>
      <c r="DND176" s="157"/>
      <c r="DNE176" s="157"/>
      <c r="DNF176" s="157"/>
      <c r="DNG176" s="157"/>
      <c r="DNH176" s="157"/>
      <c r="DNI176" s="157"/>
      <c r="DNJ176" s="157"/>
      <c r="DNK176" s="157"/>
      <c r="DNL176" s="157"/>
      <c r="DNM176" s="157"/>
      <c r="DNN176" s="157"/>
      <c r="DNO176" s="157"/>
      <c r="DNP176" s="157"/>
      <c r="DNQ176" s="157"/>
      <c r="DNR176" s="157"/>
      <c r="DNS176" s="157"/>
      <c r="DNT176" s="157"/>
      <c r="DNU176" s="157"/>
      <c r="DNV176" s="157"/>
      <c r="DNW176" s="157"/>
      <c r="DNX176" s="157"/>
      <c r="DNY176" s="157"/>
      <c r="DNZ176" s="157"/>
      <c r="DOA176" s="157"/>
      <c r="DOB176" s="157"/>
      <c r="DOC176" s="157"/>
      <c r="DOD176" s="157"/>
      <c r="DOE176" s="157"/>
      <c r="DOF176" s="157"/>
      <c r="DOG176" s="157"/>
      <c r="DOH176" s="157"/>
      <c r="DOI176" s="157"/>
      <c r="DOJ176" s="157"/>
      <c r="DOK176" s="157"/>
      <c r="DOL176" s="157"/>
      <c r="DOM176" s="157"/>
      <c r="DON176" s="157"/>
      <c r="DOO176" s="157"/>
      <c r="DOP176" s="157"/>
      <c r="DOQ176" s="157"/>
      <c r="DOR176" s="157"/>
      <c r="DOS176" s="157"/>
      <c r="DOT176" s="157"/>
      <c r="DOU176" s="157"/>
      <c r="DOV176" s="157"/>
      <c r="DOW176" s="157"/>
      <c r="DOX176" s="157"/>
      <c r="DOY176" s="157"/>
      <c r="DOZ176" s="157"/>
      <c r="DPA176" s="157"/>
      <c r="DPB176" s="157"/>
      <c r="DPC176" s="157"/>
      <c r="DPD176" s="157"/>
      <c r="DPE176" s="157"/>
      <c r="DPF176" s="157"/>
      <c r="DPG176" s="157"/>
      <c r="DPH176" s="157"/>
      <c r="DPI176" s="157"/>
      <c r="DPJ176" s="157"/>
      <c r="DPK176" s="157"/>
      <c r="DPL176" s="157"/>
      <c r="DPM176" s="157"/>
      <c r="DPN176" s="157"/>
      <c r="DPO176" s="157"/>
      <c r="DPP176" s="157"/>
      <c r="DPQ176" s="157"/>
      <c r="DPR176" s="157"/>
      <c r="DPS176" s="157"/>
      <c r="DPT176" s="157"/>
      <c r="DPU176" s="157"/>
      <c r="DPV176" s="157"/>
      <c r="DPW176" s="157"/>
      <c r="DPX176" s="157"/>
      <c r="DPY176" s="157"/>
      <c r="DPZ176" s="157"/>
      <c r="DQA176" s="157"/>
      <c r="DQB176" s="157"/>
      <c r="DQC176" s="157"/>
      <c r="DQD176" s="157"/>
      <c r="DQE176" s="157"/>
      <c r="DQF176" s="157"/>
      <c r="DQG176" s="157"/>
      <c r="DQH176" s="157"/>
      <c r="DQI176" s="157"/>
      <c r="DQJ176" s="157"/>
      <c r="DQK176" s="157"/>
      <c r="DQL176" s="157"/>
      <c r="DQM176" s="157"/>
      <c r="DQN176" s="157"/>
      <c r="DQO176" s="157"/>
      <c r="DQP176" s="157"/>
      <c r="DQQ176" s="157"/>
      <c r="DQR176" s="157"/>
      <c r="DQS176" s="157"/>
      <c r="DQT176" s="157"/>
      <c r="DQU176" s="157"/>
      <c r="DQV176" s="157"/>
      <c r="DQW176" s="157"/>
      <c r="DQX176" s="157"/>
      <c r="DQY176" s="157"/>
      <c r="DQZ176" s="157"/>
      <c r="DRA176" s="157"/>
      <c r="DRB176" s="157"/>
      <c r="DRC176" s="157"/>
      <c r="DRD176" s="157"/>
      <c r="DRE176" s="157"/>
      <c r="DRF176" s="157"/>
      <c r="DRG176" s="157"/>
      <c r="DRH176" s="157"/>
      <c r="DRI176" s="157"/>
      <c r="DRJ176" s="157"/>
      <c r="DRK176" s="157"/>
      <c r="DRL176" s="157"/>
      <c r="DRM176" s="157"/>
      <c r="DRN176" s="157"/>
      <c r="DRO176" s="157"/>
      <c r="DRP176" s="157"/>
      <c r="DRQ176" s="157"/>
      <c r="DRR176" s="157"/>
      <c r="DRS176" s="157"/>
      <c r="DRT176" s="157"/>
      <c r="DRU176" s="157"/>
      <c r="DRV176" s="157"/>
      <c r="DRW176" s="157"/>
      <c r="DRX176" s="157"/>
      <c r="DRY176" s="157"/>
      <c r="DRZ176" s="157"/>
      <c r="DSA176" s="157"/>
      <c r="DSB176" s="157"/>
      <c r="DSC176" s="157"/>
      <c r="DSD176" s="157"/>
      <c r="DSE176" s="157"/>
      <c r="DSF176" s="157"/>
      <c r="DSG176" s="157"/>
      <c r="DSH176" s="157"/>
      <c r="DSI176" s="157"/>
      <c r="DSJ176" s="157"/>
      <c r="DSK176" s="157"/>
      <c r="DSL176" s="157"/>
      <c r="DSM176" s="157"/>
      <c r="DSN176" s="157"/>
      <c r="DSO176" s="157"/>
      <c r="DSP176" s="157"/>
      <c r="DSQ176" s="157"/>
      <c r="DSR176" s="157"/>
      <c r="DSS176" s="157"/>
      <c r="DST176" s="157"/>
      <c r="DSU176" s="157"/>
      <c r="DSV176" s="157"/>
      <c r="DSW176" s="157"/>
      <c r="DSX176" s="157"/>
      <c r="DSY176" s="157"/>
      <c r="DSZ176" s="157"/>
      <c r="DTA176" s="157"/>
      <c r="DTB176" s="157"/>
      <c r="DTC176" s="157"/>
      <c r="DTD176" s="157"/>
      <c r="DTE176" s="157"/>
      <c r="DTF176" s="157"/>
      <c r="DTG176" s="157"/>
      <c r="DTH176" s="157"/>
      <c r="DTI176" s="157"/>
      <c r="DTJ176" s="157"/>
      <c r="DTK176" s="157"/>
      <c r="DTL176" s="157"/>
      <c r="DTM176" s="157"/>
      <c r="DTN176" s="157"/>
      <c r="DTO176" s="157"/>
      <c r="DTP176" s="157"/>
      <c r="DTQ176" s="157"/>
      <c r="DTR176" s="157"/>
      <c r="DTS176" s="157"/>
      <c r="DTT176" s="157"/>
      <c r="DTU176" s="157"/>
      <c r="DTV176" s="157"/>
      <c r="DTW176" s="157"/>
      <c r="DTX176" s="157"/>
      <c r="DTY176" s="157"/>
      <c r="DTZ176" s="157"/>
      <c r="DUA176" s="157"/>
      <c r="DUB176" s="157"/>
      <c r="DUC176" s="157"/>
      <c r="DUD176" s="157"/>
      <c r="DUE176" s="157"/>
      <c r="DUF176" s="157"/>
      <c r="DUG176" s="157"/>
      <c r="DUH176" s="157"/>
      <c r="DUI176" s="157"/>
      <c r="DUJ176" s="157"/>
      <c r="DUK176" s="157"/>
      <c r="DUL176" s="157"/>
      <c r="DUM176" s="157"/>
      <c r="DUN176" s="157"/>
      <c r="DUO176" s="157"/>
      <c r="DUP176" s="157"/>
      <c r="DUQ176" s="157"/>
      <c r="DUR176" s="157"/>
      <c r="DUS176" s="157"/>
      <c r="DUT176" s="157"/>
      <c r="DUU176" s="157"/>
      <c r="DUV176" s="157"/>
      <c r="DUW176" s="157"/>
      <c r="DUX176" s="157"/>
      <c r="DUY176" s="157"/>
      <c r="DUZ176" s="157"/>
      <c r="DVA176" s="157"/>
      <c r="DVB176" s="157"/>
      <c r="DVC176" s="157"/>
      <c r="DVD176" s="157"/>
      <c r="DVE176" s="157"/>
      <c r="DVF176" s="157"/>
      <c r="DVG176" s="157"/>
      <c r="DVH176" s="157"/>
      <c r="DVI176" s="157"/>
      <c r="DVJ176" s="157"/>
      <c r="DVK176" s="157"/>
      <c r="DVL176" s="157"/>
      <c r="DVM176" s="157"/>
      <c r="DVN176" s="157"/>
      <c r="DVO176" s="157"/>
      <c r="DVP176" s="157"/>
      <c r="DVQ176" s="157"/>
      <c r="DVR176" s="157"/>
      <c r="DVS176" s="157"/>
      <c r="DVT176" s="157"/>
      <c r="DVU176" s="157"/>
      <c r="DVV176" s="157"/>
      <c r="DVW176" s="157"/>
      <c r="DVX176" s="157"/>
      <c r="DVY176" s="157"/>
      <c r="DVZ176" s="157"/>
      <c r="DWA176" s="157"/>
      <c r="DWB176" s="157"/>
      <c r="DWC176" s="157"/>
      <c r="DWD176" s="157"/>
      <c r="DWE176" s="157"/>
      <c r="DWF176" s="157"/>
      <c r="DWG176" s="157"/>
      <c r="DWH176" s="157"/>
      <c r="DWI176" s="157"/>
      <c r="DWJ176" s="157"/>
      <c r="DWK176" s="157"/>
      <c r="DWL176" s="157"/>
      <c r="DWM176" s="157"/>
      <c r="DWN176" s="157"/>
      <c r="DWO176" s="157"/>
      <c r="DWP176" s="157"/>
      <c r="DWQ176" s="157"/>
      <c r="DWR176" s="157"/>
      <c r="DWS176" s="157"/>
      <c r="DWT176" s="157"/>
      <c r="DWU176" s="157"/>
      <c r="DWV176" s="157"/>
      <c r="DWW176" s="157"/>
      <c r="DWX176" s="157"/>
      <c r="DWY176" s="157"/>
      <c r="DWZ176" s="157"/>
      <c r="DXA176" s="157"/>
      <c r="DXB176" s="157"/>
      <c r="DXC176" s="157"/>
      <c r="DXD176" s="157"/>
      <c r="DXE176" s="157"/>
      <c r="DXF176" s="157"/>
      <c r="DXG176" s="157"/>
      <c r="DXH176" s="157"/>
      <c r="DXI176" s="157"/>
      <c r="DXJ176" s="157"/>
      <c r="DXK176" s="157"/>
      <c r="DXL176" s="157"/>
      <c r="DXM176" s="157"/>
      <c r="DXN176" s="157"/>
      <c r="DXO176" s="157"/>
      <c r="DXP176" s="157"/>
      <c r="DXQ176" s="157"/>
      <c r="DXR176" s="157"/>
      <c r="DXS176" s="157"/>
      <c r="DXT176" s="157"/>
      <c r="DXU176" s="157"/>
      <c r="DXV176" s="157"/>
      <c r="DXW176" s="157"/>
      <c r="DXX176" s="157"/>
      <c r="DXY176" s="157"/>
      <c r="DXZ176" s="157"/>
      <c r="DYA176" s="157"/>
      <c r="DYB176" s="157"/>
      <c r="DYC176" s="157"/>
      <c r="DYD176" s="157"/>
      <c r="DYE176" s="157"/>
      <c r="DYF176" s="157"/>
      <c r="DYG176" s="157"/>
      <c r="DYH176" s="157"/>
      <c r="DYI176" s="157"/>
      <c r="DYJ176" s="157"/>
      <c r="DYK176" s="157"/>
      <c r="DYL176" s="157"/>
      <c r="DYM176" s="157"/>
      <c r="DYN176" s="157"/>
      <c r="DYO176" s="157"/>
      <c r="DYP176" s="157"/>
      <c r="DYQ176" s="157"/>
      <c r="DYR176" s="157"/>
      <c r="DYS176" s="157"/>
      <c r="DYT176" s="157"/>
      <c r="DYU176" s="157"/>
      <c r="DYV176" s="157"/>
      <c r="DYW176" s="157"/>
      <c r="DYX176" s="157"/>
      <c r="DYY176" s="157"/>
      <c r="DYZ176" s="157"/>
      <c r="DZA176" s="157"/>
      <c r="DZB176" s="157"/>
      <c r="DZC176" s="157"/>
      <c r="DZD176" s="157"/>
      <c r="DZE176" s="157"/>
      <c r="DZF176" s="157"/>
      <c r="DZG176" s="157"/>
      <c r="DZH176" s="157"/>
      <c r="DZI176" s="157"/>
      <c r="DZJ176" s="157"/>
      <c r="DZK176" s="157"/>
      <c r="DZL176" s="157"/>
      <c r="DZM176" s="157"/>
      <c r="DZN176" s="157"/>
      <c r="DZO176" s="157"/>
      <c r="DZP176" s="157"/>
      <c r="DZQ176" s="157"/>
      <c r="DZR176" s="157"/>
      <c r="DZS176" s="157"/>
      <c r="DZT176" s="157"/>
      <c r="DZU176" s="157"/>
      <c r="DZV176" s="157"/>
      <c r="DZW176" s="157"/>
      <c r="DZX176" s="157"/>
      <c r="DZY176" s="157"/>
      <c r="DZZ176" s="157"/>
      <c r="EAA176" s="157"/>
      <c r="EAB176" s="157"/>
      <c r="EAC176" s="157"/>
      <c r="EAD176" s="157"/>
      <c r="EAE176" s="157"/>
      <c r="EAF176" s="157"/>
      <c r="EAG176" s="157"/>
      <c r="EAH176" s="157"/>
      <c r="EAI176" s="157"/>
      <c r="EAJ176" s="157"/>
      <c r="EAK176" s="157"/>
      <c r="EAL176" s="157"/>
      <c r="EAM176" s="157"/>
      <c r="EAN176" s="157"/>
      <c r="EAO176" s="157"/>
      <c r="EAP176" s="157"/>
      <c r="EAQ176" s="157"/>
      <c r="EAR176" s="157"/>
      <c r="EAS176" s="157"/>
      <c r="EAT176" s="157"/>
      <c r="EAU176" s="157"/>
      <c r="EAV176" s="157"/>
      <c r="EAW176" s="157"/>
      <c r="EAX176" s="157"/>
      <c r="EAY176" s="157"/>
      <c r="EAZ176" s="157"/>
      <c r="EBA176" s="157"/>
      <c r="EBB176" s="157"/>
      <c r="EBC176" s="157"/>
      <c r="EBD176" s="157"/>
      <c r="EBE176" s="157"/>
      <c r="EBF176" s="157"/>
      <c r="EBG176" s="157"/>
      <c r="EBH176" s="157"/>
      <c r="EBI176" s="157"/>
      <c r="EBJ176" s="157"/>
      <c r="EBK176" s="157"/>
      <c r="EBL176" s="157"/>
      <c r="EBM176" s="157"/>
      <c r="EBN176" s="157"/>
      <c r="EBO176" s="157"/>
      <c r="EBP176" s="157"/>
      <c r="EBQ176" s="157"/>
      <c r="EBR176" s="157"/>
      <c r="EBS176" s="157"/>
      <c r="EBT176" s="157"/>
      <c r="EBU176" s="157"/>
      <c r="EBV176" s="157"/>
      <c r="EBW176" s="157"/>
      <c r="EBX176" s="157"/>
      <c r="EBY176" s="157"/>
      <c r="EBZ176" s="157"/>
      <c r="ECA176" s="157"/>
      <c r="ECB176" s="157"/>
      <c r="ECC176" s="157"/>
      <c r="ECD176" s="157"/>
      <c r="ECE176" s="157"/>
      <c r="ECF176" s="157"/>
      <c r="ECG176" s="157"/>
      <c r="ECH176" s="157"/>
      <c r="ECI176" s="157"/>
      <c r="ECJ176" s="157"/>
      <c r="ECK176" s="157"/>
      <c r="ECL176" s="157"/>
      <c r="ECM176" s="157"/>
      <c r="ECN176" s="157"/>
      <c r="ECO176" s="157"/>
      <c r="ECP176" s="157"/>
      <c r="ECQ176" s="157"/>
      <c r="ECR176" s="157"/>
      <c r="ECS176" s="157"/>
      <c r="ECT176" s="157"/>
      <c r="ECU176" s="157"/>
      <c r="ECV176" s="157"/>
      <c r="ECW176" s="157"/>
      <c r="ECX176" s="157"/>
      <c r="ECY176" s="157"/>
      <c r="ECZ176" s="157"/>
      <c r="EDA176" s="157"/>
      <c r="EDB176" s="157"/>
      <c r="EDC176" s="157"/>
      <c r="EDD176" s="157"/>
      <c r="EDE176" s="157"/>
      <c r="EDF176" s="157"/>
      <c r="EDG176" s="157"/>
      <c r="EDH176" s="157"/>
      <c r="EDI176" s="157"/>
      <c r="EDJ176" s="157"/>
      <c r="EDK176" s="157"/>
      <c r="EDL176" s="157"/>
      <c r="EDM176" s="157"/>
      <c r="EDN176" s="157"/>
      <c r="EDO176" s="157"/>
      <c r="EDP176" s="157"/>
      <c r="EDQ176" s="157"/>
      <c r="EDR176" s="157"/>
      <c r="EDS176" s="157"/>
      <c r="EDT176" s="157"/>
      <c r="EDU176" s="157"/>
      <c r="EDV176" s="157"/>
      <c r="EDW176" s="157"/>
      <c r="EDX176" s="157"/>
      <c r="EDY176" s="157"/>
      <c r="EDZ176" s="157"/>
      <c r="EEA176" s="157"/>
      <c r="EEB176" s="157"/>
      <c r="EEC176" s="157"/>
      <c r="EED176" s="157"/>
      <c r="EEE176" s="157"/>
      <c r="EEF176" s="157"/>
      <c r="EEG176" s="157"/>
      <c r="EEH176" s="157"/>
      <c r="EEI176" s="157"/>
      <c r="EEJ176" s="157"/>
      <c r="EEK176" s="157"/>
      <c r="EEL176" s="157"/>
      <c r="EEM176" s="157"/>
      <c r="EEN176" s="157"/>
      <c r="EEO176" s="157"/>
      <c r="EEP176" s="157"/>
      <c r="EEQ176" s="157"/>
      <c r="EER176" s="157"/>
      <c r="EES176" s="157"/>
      <c r="EET176" s="157"/>
      <c r="EEU176" s="157"/>
      <c r="EEV176" s="157"/>
      <c r="EEW176" s="157"/>
      <c r="EEX176" s="157"/>
      <c r="EEY176" s="157"/>
      <c r="EEZ176" s="157"/>
      <c r="EFA176" s="157"/>
      <c r="EFB176" s="157"/>
      <c r="EFC176" s="157"/>
      <c r="EFD176" s="157"/>
      <c r="EFE176" s="157"/>
      <c r="EFF176" s="157"/>
      <c r="EFG176" s="157"/>
      <c r="EFH176" s="157"/>
      <c r="EFI176" s="157"/>
      <c r="EFJ176" s="157"/>
      <c r="EFK176" s="157"/>
      <c r="EFL176" s="157"/>
      <c r="EFM176" s="157"/>
      <c r="EFN176" s="157"/>
      <c r="EFO176" s="157"/>
      <c r="EFP176" s="157"/>
      <c r="EFQ176" s="157"/>
      <c r="EFR176" s="157"/>
      <c r="EFS176" s="157"/>
      <c r="EFT176" s="157"/>
      <c r="EFU176" s="157"/>
      <c r="EFV176" s="157"/>
      <c r="EFW176" s="157"/>
      <c r="EFX176" s="157"/>
      <c r="EFY176" s="157"/>
      <c r="EFZ176" s="157"/>
      <c r="EGA176" s="157"/>
      <c r="EGB176" s="157"/>
      <c r="EGC176" s="157"/>
      <c r="EGD176" s="157"/>
      <c r="EGE176" s="157"/>
      <c r="EGF176" s="157"/>
      <c r="EGG176" s="157"/>
      <c r="EGH176" s="157"/>
      <c r="EGI176" s="157"/>
      <c r="EGJ176" s="157"/>
      <c r="EGK176" s="157"/>
      <c r="EGL176" s="157"/>
      <c r="EGM176" s="157"/>
      <c r="EGN176" s="157"/>
      <c r="EGO176" s="157"/>
      <c r="EGP176" s="157"/>
      <c r="EGQ176" s="157"/>
      <c r="EGR176" s="157"/>
      <c r="EGS176" s="157"/>
      <c r="EGT176" s="157"/>
      <c r="EGU176" s="157"/>
      <c r="EGV176" s="157"/>
      <c r="EGW176" s="157"/>
      <c r="EGX176" s="157"/>
      <c r="EGY176" s="157"/>
      <c r="EGZ176" s="157"/>
      <c r="EHA176" s="157"/>
      <c r="EHB176" s="157"/>
      <c r="EHC176" s="157"/>
      <c r="EHD176" s="157"/>
      <c r="EHE176" s="157"/>
      <c r="EHF176" s="157"/>
      <c r="EHG176" s="157"/>
      <c r="EHH176" s="157"/>
      <c r="EHI176" s="157"/>
      <c r="EHJ176" s="157"/>
      <c r="EHK176" s="157"/>
      <c r="EHL176" s="157"/>
      <c r="EHM176" s="157"/>
      <c r="EHN176" s="157"/>
      <c r="EHO176" s="157"/>
      <c r="EHP176" s="157"/>
      <c r="EHQ176" s="157"/>
      <c r="EHR176" s="157"/>
      <c r="EHS176" s="157"/>
      <c r="EHT176" s="157"/>
      <c r="EHU176" s="157"/>
      <c r="EHV176" s="157"/>
      <c r="EHW176" s="157"/>
      <c r="EHX176" s="157"/>
      <c r="EHY176" s="157"/>
      <c r="EHZ176" s="157"/>
      <c r="EIA176" s="157"/>
      <c r="EIB176" s="157"/>
      <c r="EIC176" s="157"/>
      <c r="EID176" s="157"/>
      <c r="EIE176" s="157"/>
      <c r="EIF176" s="157"/>
      <c r="EIG176" s="157"/>
      <c r="EIH176" s="157"/>
      <c r="EII176" s="157"/>
      <c r="EIJ176" s="157"/>
      <c r="EIK176" s="157"/>
      <c r="EIL176" s="157"/>
      <c r="EIM176" s="157"/>
      <c r="EIN176" s="157"/>
      <c r="EIO176" s="157"/>
      <c r="EIP176" s="157"/>
      <c r="EIQ176" s="157"/>
      <c r="EIR176" s="157"/>
      <c r="EIS176" s="157"/>
      <c r="EIT176" s="157"/>
      <c r="EIU176" s="157"/>
      <c r="EIV176" s="157"/>
      <c r="EIW176" s="157"/>
      <c r="EIX176" s="157"/>
      <c r="EIY176" s="157"/>
      <c r="EIZ176" s="157"/>
      <c r="EJA176" s="157"/>
      <c r="EJB176" s="157"/>
      <c r="EJC176" s="157"/>
      <c r="EJD176" s="157"/>
      <c r="EJE176" s="157"/>
      <c r="EJF176" s="157"/>
      <c r="EJG176" s="157"/>
      <c r="EJH176" s="157"/>
      <c r="EJI176" s="157"/>
      <c r="EJJ176" s="157"/>
      <c r="EJK176" s="157"/>
      <c r="EJL176" s="157"/>
      <c r="EJM176" s="157"/>
      <c r="EJN176" s="157"/>
      <c r="EJO176" s="157"/>
      <c r="EJP176" s="157"/>
      <c r="EJQ176" s="157"/>
      <c r="EJR176" s="157"/>
      <c r="EJS176" s="157"/>
      <c r="EJT176" s="157"/>
      <c r="EJU176" s="157"/>
      <c r="EJV176" s="157"/>
      <c r="EJW176" s="157"/>
      <c r="EJX176" s="157"/>
      <c r="EJY176" s="157"/>
      <c r="EJZ176" s="157"/>
      <c r="EKA176" s="157"/>
      <c r="EKB176" s="157"/>
      <c r="EKC176" s="157"/>
      <c r="EKD176" s="157"/>
      <c r="EKE176" s="157"/>
      <c r="EKF176" s="157"/>
      <c r="EKG176" s="157"/>
      <c r="EKH176" s="157"/>
      <c r="EKI176" s="157"/>
      <c r="EKJ176" s="157"/>
      <c r="EKK176" s="157"/>
      <c r="EKL176" s="157"/>
      <c r="EKM176" s="157"/>
      <c r="EKN176" s="157"/>
      <c r="EKO176" s="157"/>
      <c r="EKP176" s="157"/>
      <c r="EKQ176" s="157"/>
      <c r="EKR176" s="157"/>
      <c r="EKS176" s="157"/>
      <c r="EKT176" s="157"/>
      <c r="EKU176" s="157"/>
      <c r="EKV176" s="157"/>
      <c r="EKW176" s="157"/>
      <c r="EKX176" s="157"/>
      <c r="EKY176" s="157"/>
      <c r="EKZ176" s="157"/>
      <c r="ELA176" s="157"/>
      <c r="ELB176" s="157"/>
      <c r="ELC176" s="157"/>
      <c r="ELD176" s="157"/>
      <c r="ELE176" s="157"/>
      <c r="ELF176" s="157"/>
      <c r="ELG176" s="157"/>
      <c r="ELH176" s="157"/>
      <c r="ELI176" s="157"/>
      <c r="ELJ176" s="157"/>
      <c r="ELK176" s="157"/>
      <c r="ELL176" s="157"/>
      <c r="ELM176" s="157"/>
      <c r="ELN176" s="157"/>
      <c r="ELO176" s="157"/>
      <c r="ELP176" s="157"/>
      <c r="ELQ176" s="157"/>
      <c r="ELR176" s="157"/>
      <c r="ELS176" s="157"/>
      <c r="ELT176" s="157"/>
      <c r="ELU176" s="157"/>
      <c r="ELV176" s="157"/>
      <c r="ELW176" s="157"/>
      <c r="ELX176" s="157"/>
      <c r="ELY176" s="157"/>
      <c r="ELZ176" s="157"/>
      <c r="EMA176" s="157"/>
      <c r="EMB176" s="157"/>
      <c r="EMC176" s="157"/>
      <c r="EMD176" s="157"/>
      <c r="EME176" s="157"/>
      <c r="EMF176" s="157"/>
      <c r="EMG176" s="157"/>
      <c r="EMH176" s="157"/>
      <c r="EMI176" s="157"/>
      <c r="EMJ176" s="157"/>
      <c r="EMK176" s="157"/>
      <c r="EML176" s="157"/>
      <c r="EMM176" s="157"/>
      <c r="EMN176" s="157"/>
      <c r="EMO176" s="157"/>
      <c r="EMP176" s="157"/>
      <c r="EMQ176" s="157"/>
      <c r="EMR176" s="157"/>
      <c r="EMS176" s="157"/>
      <c r="EMT176" s="157"/>
      <c r="EMU176" s="157"/>
      <c r="EMV176" s="157"/>
      <c r="EMW176" s="157"/>
      <c r="EMX176" s="157"/>
      <c r="EMY176" s="157"/>
      <c r="EMZ176" s="157"/>
      <c r="ENA176" s="157"/>
      <c r="ENB176" s="157"/>
      <c r="ENC176" s="157"/>
      <c r="END176" s="157"/>
      <c r="ENE176" s="157"/>
      <c r="ENF176" s="157"/>
      <c r="ENG176" s="157"/>
      <c r="ENH176" s="157"/>
      <c r="ENI176" s="157"/>
      <c r="ENJ176" s="157"/>
      <c r="ENK176" s="157"/>
      <c r="ENL176" s="157"/>
      <c r="ENM176" s="157"/>
      <c r="ENN176" s="157"/>
      <c r="ENO176" s="157"/>
      <c r="ENP176" s="157"/>
      <c r="ENQ176" s="157"/>
      <c r="ENR176" s="157"/>
      <c r="ENS176" s="157"/>
      <c r="ENT176" s="157"/>
      <c r="ENU176" s="157"/>
      <c r="ENV176" s="157"/>
      <c r="ENW176" s="157"/>
      <c r="ENX176" s="157"/>
      <c r="ENY176" s="157"/>
      <c r="ENZ176" s="157"/>
      <c r="EOA176" s="157"/>
      <c r="EOB176" s="157"/>
      <c r="EOC176" s="157"/>
      <c r="EOD176" s="157"/>
      <c r="EOE176" s="157"/>
      <c r="EOF176" s="157"/>
      <c r="EOG176" s="157"/>
      <c r="EOH176" s="157"/>
      <c r="EOI176" s="157"/>
      <c r="EOJ176" s="157"/>
      <c r="EOK176" s="157"/>
      <c r="EOL176" s="157"/>
      <c r="EOM176" s="157"/>
      <c r="EON176" s="157"/>
      <c r="EOO176" s="157"/>
      <c r="EOP176" s="157"/>
      <c r="EOQ176" s="157"/>
      <c r="EOR176" s="157"/>
      <c r="EOS176" s="157"/>
      <c r="EOT176" s="157"/>
      <c r="EOU176" s="157"/>
      <c r="EOV176" s="157"/>
      <c r="EOW176" s="157"/>
      <c r="EOX176" s="157"/>
      <c r="EOY176" s="157"/>
      <c r="EOZ176" s="157"/>
      <c r="EPA176" s="157"/>
      <c r="EPB176" s="157"/>
      <c r="EPC176" s="157"/>
      <c r="EPD176" s="157"/>
      <c r="EPE176" s="157"/>
      <c r="EPF176" s="157"/>
      <c r="EPG176" s="157"/>
      <c r="EPH176" s="157"/>
      <c r="EPI176" s="157"/>
      <c r="EPJ176" s="157"/>
      <c r="EPK176" s="157"/>
      <c r="EPL176" s="157"/>
      <c r="EPM176" s="157"/>
      <c r="EPN176" s="157"/>
      <c r="EPO176" s="157"/>
      <c r="EPP176" s="157"/>
      <c r="EPQ176" s="157"/>
      <c r="EPR176" s="157"/>
      <c r="EPS176" s="157"/>
      <c r="EPT176" s="157"/>
      <c r="EPU176" s="157"/>
      <c r="EPV176" s="157"/>
      <c r="EPW176" s="157"/>
      <c r="EPX176" s="157"/>
      <c r="EPY176" s="157"/>
      <c r="EPZ176" s="157"/>
      <c r="EQA176" s="157"/>
      <c r="EQB176" s="157"/>
      <c r="EQC176" s="157"/>
      <c r="EQD176" s="157"/>
      <c r="EQE176" s="157"/>
      <c r="EQF176" s="157"/>
      <c r="EQG176" s="157"/>
      <c r="EQH176" s="157"/>
      <c r="EQI176" s="157"/>
      <c r="EQJ176" s="157"/>
      <c r="EQK176" s="157"/>
      <c r="EQL176" s="157"/>
      <c r="EQM176" s="157"/>
      <c r="EQN176" s="157"/>
      <c r="EQO176" s="157"/>
      <c r="EQP176" s="157"/>
      <c r="EQQ176" s="157"/>
      <c r="EQR176" s="157"/>
      <c r="EQS176" s="157"/>
      <c r="EQT176" s="157"/>
      <c r="EQU176" s="157"/>
      <c r="EQV176" s="157"/>
      <c r="EQW176" s="157"/>
      <c r="EQX176" s="157"/>
      <c r="EQY176" s="157"/>
      <c r="EQZ176" s="157"/>
      <c r="ERA176" s="157"/>
      <c r="ERB176" s="157"/>
      <c r="ERC176" s="157"/>
      <c r="ERD176" s="157"/>
      <c r="ERE176" s="157"/>
      <c r="ERF176" s="157"/>
      <c r="ERG176" s="157"/>
      <c r="ERH176" s="157"/>
      <c r="ERI176" s="157"/>
      <c r="ERJ176" s="157"/>
      <c r="ERK176" s="157"/>
      <c r="ERL176" s="157"/>
      <c r="ERM176" s="157"/>
      <c r="ERN176" s="157"/>
      <c r="ERO176" s="157"/>
      <c r="ERP176" s="157"/>
      <c r="ERQ176" s="157"/>
      <c r="ERR176" s="157"/>
      <c r="ERS176" s="157"/>
      <c r="ERT176" s="157"/>
      <c r="ERU176" s="157"/>
      <c r="ERV176" s="157"/>
      <c r="ERW176" s="157"/>
      <c r="ERX176" s="157"/>
      <c r="ERY176" s="157"/>
      <c r="ERZ176" s="157"/>
      <c r="ESA176" s="157"/>
      <c r="ESB176" s="157"/>
      <c r="ESC176" s="157"/>
      <c r="ESD176" s="157"/>
      <c r="ESE176" s="157"/>
      <c r="ESF176" s="157"/>
      <c r="ESG176" s="157"/>
      <c r="ESH176" s="157"/>
      <c r="ESI176" s="157"/>
      <c r="ESJ176" s="157"/>
      <c r="ESK176" s="157"/>
      <c r="ESL176" s="157"/>
      <c r="ESM176" s="157"/>
      <c r="ESN176" s="157"/>
      <c r="ESO176" s="157"/>
      <c r="ESP176" s="157"/>
      <c r="ESQ176" s="157"/>
      <c r="ESR176" s="157"/>
      <c r="ESS176" s="157"/>
      <c r="EST176" s="157"/>
      <c r="ESU176" s="157"/>
      <c r="ESV176" s="157"/>
      <c r="ESW176" s="157"/>
      <c r="ESX176" s="157"/>
      <c r="ESY176" s="157"/>
      <c r="ESZ176" s="157"/>
      <c r="ETA176" s="157"/>
      <c r="ETB176" s="157"/>
      <c r="ETC176" s="157"/>
      <c r="ETD176" s="157"/>
      <c r="ETE176" s="157"/>
      <c r="ETF176" s="157"/>
      <c r="ETG176" s="157"/>
      <c r="ETH176" s="157"/>
      <c r="ETI176" s="157"/>
      <c r="ETJ176" s="157"/>
      <c r="ETK176" s="157"/>
      <c r="ETL176" s="157"/>
      <c r="ETM176" s="157"/>
      <c r="ETN176" s="157"/>
      <c r="ETO176" s="157"/>
      <c r="ETP176" s="157"/>
      <c r="ETQ176" s="157"/>
      <c r="ETR176" s="157"/>
      <c r="ETS176" s="157"/>
      <c r="ETT176" s="157"/>
      <c r="ETU176" s="157"/>
      <c r="ETV176" s="157"/>
      <c r="ETW176" s="157"/>
      <c r="ETX176" s="157"/>
      <c r="ETY176" s="157"/>
      <c r="ETZ176" s="157"/>
      <c r="EUA176" s="157"/>
      <c r="EUB176" s="157"/>
      <c r="EUC176" s="157"/>
      <c r="EUD176" s="157"/>
      <c r="EUE176" s="157"/>
      <c r="EUF176" s="157"/>
      <c r="EUG176" s="157"/>
      <c r="EUH176" s="157"/>
      <c r="EUI176" s="157"/>
      <c r="EUJ176" s="157"/>
      <c r="EUK176" s="157"/>
      <c r="EUL176" s="157"/>
      <c r="EUM176" s="157"/>
      <c r="EUN176" s="157"/>
      <c r="EUO176" s="157"/>
      <c r="EUP176" s="157"/>
      <c r="EUQ176" s="157"/>
      <c r="EUR176" s="157"/>
      <c r="EUS176" s="157"/>
      <c r="EUT176" s="157"/>
      <c r="EUU176" s="157"/>
      <c r="EUV176" s="157"/>
      <c r="EUW176" s="157"/>
      <c r="EUX176" s="157"/>
      <c r="EUY176" s="157"/>
      <c r="EUZ176" s="157"/>
      <c r="EVA176" s="157"/>
      <c r="EVB176" s="157"/>
      <c r="EVC176" s="157"/>
      <c r="EVD176" s="157"/>
      <c r="EVE176" s="157"/>
      <c r="EVF176" s="157"/>
      <c r="EVG176" s="157"/>
      <c r="EVH176" s="157"/>
      <c r="EVI176" s="157"/>
      <c r="EVJ176" s="157"/>
      <c r="EVK176" s="157"/>
      <c r="EVL176" s="157"/>
      <c r="EVM176" s="157"/>
      <c r="EVN176" s="157"/>
      <c r="EVO176" s="157"/>
      <c r="EVP176" s="157"/>
      <c r="EVQ176" s="157"/>
      <c r="EVR176" s="157"/>
      <c r="EVS176" s="157"/>
      <c r="EVT176" s="157"/>
      <c r="EVU176" s="157"/>
      <c r="EVV176" s="157"/>
      <c r="EVW176" s="157"/>
      <c r="EVX176" s="157"/>
      <c r="EVY176" s="157"/>
      <c r="EVZ176" s="157"/>
      <c r="EWA176" s="157"/>
      <c r="EWB176" s="157"/>
      <c r="EWC176" s="157"/>
      <c r="EWD176" s="157"/>
      <c r="EWE176" s="157"/>
      <c r="EWF176" s="157"/>
      <c r="EWG176" s="157"/>
      <c r="EWH176" s="157"/>
      <c r="EWI176" s="157"/>
      <c r="EWJ176" s="157"/>
      <c r="EWK176" s="157"/>
      <c r="EWL176" s="157"/>
      <c r="EWM176" s="157"/>
      <c r="EWN176" s="157"/>
      <c r="EWO176" s="157"/>
      <c r="EWP176" s="157"/>
      <c r="EWQ176" s="157"/>
      <c r="EWR176" s="157"/>
      <c r="EWS176" s="157"/>
      <c r="EWT176" s="157"/>
      <c r="EWU176" s="157"/>
      <c r="EWV176" s="157"/>
      <c r="EWW176" s="157"/>
      <c r="EWX176" s="157"/>
      <c r="EWY176" s="157"/>
      <c r="EWZ176" s="157"/>
      <c r="EXA176" s="157"/>
      <c r="EXB176" s="157"/>
      <c r="EXC176" s="157"/>
      <c r="EXD176" s="157"/>
      <c r="EXE176" s="157"/>
      <c r="EXF176" s="157"/>
      <c r="EXG176" s="157"/>
      <c r="EXH176" s="157"/>
      <c r="EXI176" s="157"/>
      <c r="EXJ176" s="157"/>
      <c r="EXK176" s="157"/>
      <c r="EXL176" s="157"/>
      <c r="EXM176" s="157"/>
      <c r="EXN176" s="157"/>
      <c r="EXO176" s="157"/>
      <c r="EXP176" s="157"/>
      <c r="EXQ176" s="157"/>
      <c r="EXR176" s="157"/>
      <c r="EXS176" s="157"/>
      <c r="EXT176" s="157"/>
      <c r="EXU176" s="157"/>
      <c r="EXV176" s="157"/>
      <c r="EXW176" s="157"/>
      <c r="EXX176" s="157"/>
      <c r="EXY176" s="157"/>
      <c r="EXZ176" s="157"/>
      <c r="EYA176" s="157"/>
      <c r="EYB176" s="157"/>
      <c r="EYC176" s="157"/>
      <c r="EYD176" s="157"/>
      <c r="EYE176" s="157"/>
      <c r="EYF176" s="157"/>
      <c r="EYG176" s="157"/>
      <c r="EYH176" s="157"/>
      <c r="EYI176" s="157"/>
      <c r="EYJ176" s="157"/>
      <c r="EYK176" s="157"/>
      <c r="EYL176" s="157"/>
      <c r="EYM176" s="157"/>
      <c r="EYN176" s="157"/>
      <c r="EYO176" s="157"/>
      <c r="EYP176" s="157"/>
      <c r="EYQ176" s="157"/>
      <c r="EYR176" s="157"/>
      <c r="EYS176" s="157"/>
      <c r="EYT176" s="157"/>
      <c r="EYU176" s="157"/>
      <c r="EYV176" s="157"/>
      <c r="EYW176" s="157"/>
      <c r="EYX176" s="157"/>
      <c r="EYY176" s="157"/>
      <c r="EYZ176" s="157"/>
      <c r="EZA176" s="157"/>
      <c r="EZB176" s="157"/>
      <c r="EZC176" s="157"/>
      <c r="EZD176" s="157"/>
      <c r="EZE176" s="157"/>
      <c r="EZF176" s="157"/>
      <c r="EZG176" s="157"/>
      <c r="EZH176" s="157"/>
      <c r="EZI176" s="157"/>
      <c r="EZJ176" s="157"/>
      <c r="EZK176" s="157"/>
      <c r="EZL176" s="157"/>
      <c r="EZM176" s="157"/>
      <c r="EZN176" s="157"/>
      <c r="EZO176" s="157"/>
      <c r="EZP176" s="157"/>
      <c r="EZQ176" s="157"/>
      <c r="EZR176" s="157"/>
      <c r="EZS176" s="157"/>
      <c r="EZT176" s="157"/>
      <c r="EZU176" s="157"/>
      <c r="EZV176" s="157"/>
      <c r="EZW176" s="157"/>
      <c r="EZX176" s="157"/>
      <c r="EZY176" s="157"/>
      <c r="EZZ176" s="157"/>
      <c r="FAA176" s="157"/>
      <c r="FAB176" s="157"/>
      <c r="FAC176" s="157"/>
      <c r="FAD176" s="157"/>
      <c r="FAE176" s="157"/>
      <c r="FAF176" s="157"/>
      <c r="FAG176" s="157"/>
      <c r="FAH176" s="157"/>
      <c r="FAI176" s="157"/>
      <c r="FAJ176" s="157"/>
      <c r="FAK176" s="157"/>
      <c r="FAL176" s="157"/>
      <c r="FAM176" s="157"/>
      <c r="FAN176" s="157"/>
      <c r="FAO176" s="157"/>
      <c r="FAP176" s="157"/>
      <c r="FAQ176" s="157"/>
      <c r="FAR176" s="157"/>
      <c r="FAS176" s="157"/>
      <c r="FAT176" s="157"/>
      <c r="FAU176" s="157"/>
      <c r="FAV176" s="157"/>
      <c r="FAW176" s="157"/>
      <c r="FAX176" s="157"/>
      <c r="FAY176" s="157"/>
      <c r="FAZ176" s="157"/>
      <c r="FBA176" s="157"/>
      <c r="FBB176" s="157"/>
      <c r="FBC176" s="157"/>
      <c r="FBD176" s="157"/>
      <c r="FBE176" s="157"/>
      <c r="FBF176" s="157"/>
      <c r="FBG176" s="157"/>
      <c r="FBH176" s="157"/>
      <c r="FBI176" s="157"/>
      <c r="FBJ176" s="157"/>
      <c r="FBK176" s="157"/>
      <c r="FBL176" s="157"/>
      <c r="FBM176" s="157"/>
      <c r="FBN176" s="157"/>
      <c r="FBO176" s="157"/>
      <c r="FBP176" s="157"/>
      <c r="FBQ176" s="157"/>
      <c r="FBR176" s="157"/>
      <c r="FBS176" s="157"/>
      <c r="FBT176" s="157"/>
      <c r="FBU176" s="157"/>
      <c r="FBV176" s="157"/>
      <c r="FBW176" s="157"/>
      <c r="FBX176" s="157"/>
      <c r="FBY176" s="157"/>
      <c r="FBZ176" s="157"/>
      <c r="FCA176" s="157"/>
      <c r="FCB176" s="157"/>
      <c r="FCC176" s="157"/>
      <c r="FCD176" s="157"/>
      <c r="FCE176" s="157"/>
      <c r="FCF176" s="157"/>
      <c r="FCG176" s="157"/>
      <c r="FCH176" s="157"/>
      <c r="FCI176" s="157"/>
      <c r="FCJ176" s="157"/>
      <c r="FCK176" s="157"/>
      <c r="FCL176" s="157"/>
      <c r="FCM176" s="157"/>
      <c r="FCN176" s="157"/>
      <c r="FCO176" s="157"/>
      <c r="FCP176" s="157"/>
      <c r="FCQ176" s="157"/>
      <c r="FCR176" s="157"/>
      <c r="FCS176" s="157"/>
      <c r="FCT176" s="157"/>
      <c r="FCU176" s="157"/>
      <c r="FCV176" s="157"/>
      <c r="FCW176" s="157"/>
      <c r="FCX176" s="157"/>
      <c r="FCY176" s="157"/>
      <c r="FCZ176" s="157"/>
      <c r="FDA176" s="157"/>
      <c r="FDB176" s="157"/>
      <c r="FDC176" s="157"/>
      <c r="FDD176" s="157"/>
      <c r="FDE176" s="157"/>
      <c r="FDF176" s="157"/>
      <c r="FDG176" s="157"/>
      <c r="FDH176" s="157"/>
      <c r="FDI176" s="157"/>
      <c r="FDJ176" s="157"/>
      <c r="FDK176" s="157"/>
      <c r="FDL176" s="157"/>
      <c r="FDM176" s="157"/>
      <c r="FDN176" s="157"/>
      <c r="FDO176" s="157"/>
      <c r="FDP176" s="157"/>
      <c r="FDQ176" s="157"/>
      <c r="FDR176" s="157"/>
      <c r="FDS176" s="157"/>
      <c r="FDT176" s="157"/>
      <c r="FDU176" s="157"/>
      <c r="FDV176" s="157"/>
      <c r="FDW176" s="157"/>
      <c r="FDX176" s="157"/>
      <c r="FDY176" s="157"/>
      <c r="FDZ176" s="157"/>
      <c r="FEA176" s="157"/>
      <c r="FEB176" s="157"/>
      <c r="FEC176" s="157"/>
      <c r="FED176" s="157"/>
      <c r="FEE176" s="157"/>
      <c r="FEF176" s="157"/>
      <c r="FEG176" s="157"/>
      <c r="FEH176" s="157"/>
      <c r="FEI176" s="157"/>
      <c r="FEJ176" s="157"/>
      <c r="FEK176" s="157"/>
      <c r="FEL176" s="157"/>
      <c r="FEM176" s="157"/>
      <c r="FEN176" s="157"/>
      <c r="FEO176" s="157"/>
      <c r="FEP176" s="157"/>
      <c r="FEQ176" s="157"/>
      <c r="FER176" s="157"/>
      <c r="FES176" s="157"/>
      <c r="FET176" s="157"/>
      <c r="FEU176" s="157"/>
      <c r="FEV176" s="157"/>
      <c r="FEW176" s="157"/>
      <c r="FEX176" s="157"/>
      <c r="FEY176" s="157"/>
      <c r="FEZ176" s="157"/>
      <c r="FFA176" s="157"/>
      <c r="FFB176" s="157"/>
      <c r="FFC176" s="157"/>
      <c r="FFD176" s="157"/>
      <c r="FFE176" s="157"/>
      <c r="FFF176" s="157"/>
      <c r="FFG176" s="157"/>
      <c r="FFH176" s="157"/>
      <c r="FFI176" s="157"/>
      <c r="FFJ176" s="157"/>
      <c r="FFK176" s="157"/>
      <c r="FFL176" s="157"/>
      <c r="FFM176" s="157"/>
      <c r="FFN176" s="157"/>
      <c r="FFO176" s="157"/>
      <c r="FFP176" s="157"/>
      <c r="FFQ176" s="157"/>
      <c r="FFR176" s="157"/>
      <c r="FFS176" s="157"/>
      <c r="FFT176" s="157"/>
      <c r="FFU176" s="157"/>
      <c r="FFV176" s="157"/>
      <c r="FFW176" s="157"/>
      <c r="FFX176" s="157"/>
      <c r="FFY176" s="157"/>
      <c r="FFZ176" s="157"/>
      <c r="FGA176" s="157"/>
      <c r="FGB176" s="157"/>
      <c r="FGC176" s="157"/>
      <c r="FGD176" s="157"/>
      <c r="FGE176" s="157"/>
      <c r="FGF176" s="157"/>
      <c r="FGG176" s="157"/>
      <c r="FGH176" s="157"/>
      <c r="FGI176" s="157"/>
      <c r="FGJ176" s="157"/>
      <c r="FGK176" s="157"/>
      <c r="FGL176" s="157"/>
      <c r="FGM176" s="157"/>
      <c r="FGN176" s="157"/>
      <c r="FGO176" s="157"/>
      <c r="FGP176" s="157"/>
      <c r="FGQ176" s="157"/>
      <c r="FGR176" s="157"/>
      <c r="FGS176" s="157"/>
      <c r="FGT176" s="157"/>
      <c r="FGU176" s="157"/>
      <c r="FGV176" s="157"/>
      <c r="FGW176" s="157"/>
      <c r="FGX176" s="157"/>
      <c r="FGY176" s="157"/>
      <c r="FGZ176" s="157"/>
      <c r="FHA176" s="157"/>
      <c r="FHB176" s="157"/>
      <c r="FHC176" s="157"/>
      <c r="FHD176" s="157"/>
      <c r="FHE176" s="157"/>
      <c r="FHF176" s="157"/>
      <c r="FHG176" s="157"/>
      <c r="FHH176" s="157"/>
      <c r="FHI176" s="157"/>
      <c r="FHJ176" s="157"/>
      <c r="FHK176" s="157"/>
      <c r="FHL176" s="157"/>
      <c r="FHM176" s="157"/>
      <c r="FHN176" s="157"/>
      <c r="FHO176" s="157"/>
      <c r="FHP176" s="157"/>
      <c r="FHQ176" s="157"/>
      <c r="FHR176" s="157"/>
      <c r="FHS176" s="157"/>
      <c r="FHT176" s="157"/>
      <c r="FHU176" s="157"/>
      <c r="FHV176" s="157"/>
      <c r="FHW176" s="157"/>
      <c r="FHX176" s="157"/>
      <c r="FHY176" s="157"/>
      <c r="FHZ176" s="157"/>
      <c r="FIA176" s="157"/>
      <c r="FIB176" s="157"/>
      <c r="FIC176" s="157"/>
      <c r="FID176" s="157"/>
      <c r="FIE176" s="157"/>
      <c r="FIF176" s="157"/>
      <c r="FIG176" s="157"/>
      <c r="FIH176" s="157"/>
      <c r="FII176" s="157"/>
      <c r="FIJ176" s="157"/>
      <c r="FIK176" s="157"/>
      <c r="FIL176" s="157"/>
      <c r="FIM176" s="157"/>
      <c r="FIN176" s="157"/>
      <c r="FIO176" s="157"/>
      <c r="FIP176" s="157"/>
      <c r="FIQ176" s="157"/>
      <c r="FIR176" s="157"/>
      <c r="FIS176" s="157"/>
      <c r="FIT176" s="157"/>
      <c r="FIU176" s="157"/>
      <c r="FIV176" s="157"/>
      <c r="FIW176" s="157"/>
      <c r="FIX176" s="157"/>
      <c r="FIY176" s="157"/>
      <c r="FIZ176" s="157"/>
      <c r="FJA176" s="157"/>
      <c r="FJB176" s="157"/>
      <c r="FJC176" s="157"/>
      <c r="FJD176" s="157"/>
      <c r="FJE176" s="157"/>
      <c r="FJF176" s="157"/>
      <c r="FJG176" s="157"/>
      <c r="FJH176" s="157"/>
      <c r="FJI176" s="157"/>
      <c r="FJJ176" s="157"/>
      <c r="FJK176" s="157"/>
      <c r="FJL176" s="157"/>
      <c r="FJM176" s="157"/>
      <c r="FJN176" s="157"/>
      <c r="FJO176" s="157"/>
      <c r="FJP176" s="157"/>
      <c r="FJQ176" s="157"/>
      <c r="FJR176" s="157"/>
      <c r="FJS176" s="157"/>
      <c r="FJT176" s="157"/>
      <c r="FJU176" s="157"/>
      <c r="FJV176" s="157"/>
      <c r="FJW176" s="157"/>
      <c r="FJX176" s="157"/>
      <c r="FJY176" s="157"/>
      <c r="FJZ176" s="157"/>
      <c r="FKA176" s="157"/>
      <c r="FKB176" s="157"/>
      <c r="FKC176" s="157"/>
      <c r="FKD176" s="157"/>
      <c r="FKE176" s="157"/>
      <c r="FKF176" s="157"/>
      <c r="FKG176" s="157"/>
      <c r="FKH176" s="157"/>
      <c r="FKI176" s="157"/>
      <c r="FKJ176" s="157"/>
      <c r="FKK176" s="157"/>
      <c r="FKL176" s="157"/>
      <c r="FKM176" s="157"/>
      <c r="FKN176" s="157"/>
      <c r="FKO176" s="157"/>
      <c r="FKP176" s="157"/>
      <c r="FKQ176" s="157"/>
      <c r="FKR176" s="157"/>
      <c r="FKS176" s="157"/>
      <c r="FKT176" s="157"/>
      <c r="FKU176" s="157"/>
      <c r="FKV176" s="157"/>
      <c r="FKW176" s="157"/>
      <c r="FKX176" s="157"/>
      <c r="FKY176" s="157"/>
      <c r="FKZ176" s="157"/>
      <c r="FLA176" s="157"/>
      <c r="FLB176" s="157"/>
      <c r="FLC176" s="157"/>
      <c r="FLD176" s="157"/>
      <c r="FLE176" s="157"/>
      <c r="FLF176" s="157"/>
      <c r="FLG176" s="157"/>
      <c r="FLH176" s="157"/>
      <c r="FLI176" s="157"/>
      <c r="FLJ176" s="157"/>
      <c r="FLK176" s="157"/>
      <c r="FLL176" s="157"/>
      <c r="FLM176" s="157"/>
      <c r="FLN176" s="157"/>
      <c r="FLO176" s="157"/>
      <c r="FLP176" s="157"/>
      <c r="FLQ176" s="157"/>
      <c r="FLR176" s="157"/>
      <c r="FLS176" s="157"/>
      <c r="FLT176" s="157"/>
      <c r="FLU176" s="157"/>
      <c r="FLV176" s="157"/>
      <c r="FLW176" s="157"/>
      <c r="FLX176" s="157"/>
      <c r="FLY176" s="157"/>
      <c r="FLZ176" s="157"/>
      <c r="FMA176" s="157"/>
      <c r="FMB176" s="157"/>
      <c r="FMC176" s="157"/>
      <c r="FMD176" s="157"/>
      <c r="FME176" s="157"/>
      <c r="FMF176" s="157"/>
      <c r="FMG176" s="157"/>
      <c r="FMH176" s="157"/>
      <c r="FMI176" s="157"/>
      <c r="FMJ176" s="157"/>
      <c r="FMK176" s="157"/>
      <c r="FML176" s="157"/>
      <c r="FMM176" s="157"/>
      <c r="FMN176" s="157"/>
      <c r="FMO176" s="157"/>
      <c r="FMP176" s="157"/>
      <c r="FMQ176" s="157"/>
      <c r="FMR176" s="157"/>
      <c r="FMS176" s="157"/>
      <c r="FMT176" s="157"/>
      <c r="FMU176" s="157"/>
      <c r="FMV176" s="157"/>
      <c r="FMW176" s="157"/>
      <c r="FMX176" s="157"/>
      <c r="FMY176" s="157"/>
      <c r="FMZ176" s="157"/>
      <c r="FNA176" s="157"/>
      <c r="FNB176" s="157"/>
      <c r="FNC176" s="157"/>
      <c r="FND176" s="157"/>
      <c r="FNE176" s="157"/>
      <c r="FNF176" s="157"/>
      <c r="FNG176" s="157"/>
      <c r="FNH176" s="157"/>
      <c r="FNI176" s="157"/>
      <c r="FNJ176" s="157"/>
      <c r="FNK176" s="157"/>
      <c r="FNL176" s="157"/>
      <c r="FNM176" s="157"/>
      <c r="FNN176" s="157"/>
      <c r="FNO176" s="157"/>
      <c r="FNP176" s="157"/>
      <c r="FNQ176" s="157"/>
      <c r="FNR176" s="157"/>
      <c r="FNS176" s="157"/>
      <c r="FNT176" s="157"/>
      <c r="FNU176" s="157"/>
      <c r="FNV176" s="157"/>
      <c r="FNW176" s="157"/>
      <c r="FNX176" s="157"/>
      <c r="FNY176" s="157"/>
      <c r="FNZ176" s="157"/>
      <c r="FOA176" s="157"/>
      <c r="FOB176" s="157"/>
      <c r="FOC176" s="157"/>
      <c r="FOD176" s="157"/>
      <c r="FOE176" s="157"/>
      <c r="FOF176" s="157"/>
      <c r="FOG176" s="157"/>
      <c r="FOH176" s="157"/>
      <c r="FOI176" s="157"/>
      <c r="FOJ176" s="157"/>
      <c r="FOK176" s="157"/>
      <c r="FOL176" s="157"/>
      <c r="FOM176" s="157"/>
      <c r="FON176" s="157"/>
      <c r="FOO176" s="157"/>
      <c r="FOP176" s="157"/>
      <c r="FOQ176" s="157"/>
      <c r="FOR176" s="157"/>
      <c r="FOS176" s="157"/>
      <c r="FOT176" s="157"/>
      <c r="FOU176" s="157"/>
      <c r="FOV176" s="157"/>
      <c r="FOW176" s="157"/>
      <c r="FOX176" s="157"/>
      <c r="FOY176" s="157"/>
      <c r="FOZ176" s="157"/>
      <c r="FPA176" s="157"/>
      <c r="FPB176" s="157"/>
      <c r="FPC176" s="157"/>
      <c r="FPD176" s="157"/>
      <c r="FPE176" s="157"/>
      <c r="FPF176" s="157"/>
      <c r="FPG176" s="157"/>
      <c r="FPH176" s="157"/>
      <c r="FPI176" s="157"/>
      <c r="FPJ176" s="157"/>
      <c r="FPK176" s="157"/>
      <c r="FPL176" s="157"/>
      <c r="FPM176" s="157"/>
      <c r="FPN176" s="157"/>
      <c r="FPO176" s="157"/>
      <c r="FPP176" s="157"/>
      <c r="FPQ176" s="157"/>
      <c r="FPR176" s="157"/>
      <c r="FPS176" s="157"/>
      <c r="FPT176" s="157"/>
      <c r="FPU176" s="157"/>
      <c r="FPV176" s="157"/>
      <c r="FPW176" s="157"/>
      <c r="FPX176" s="157"/>
      <c r="FPY176" s="157"/>
      <c r="FPZ176" s="157"/>
      <c r="FQA176" s="157"/>
      <c r="FQB176" s="157"/>
      <c r="FQC176" s="157"/>
      <c r="FQD176" s="157"/>
      <c r="FQE176" s="157"/>
      <c r="FQF176" s="157"/>
      <c r="FQG176" s="157"/>
      <c r="FQH176" s="157"/>
      <c r="FQI176" s="157"/>
      <c r="FQJ176" s="157"/>
      <c r="FQK176" s="157"/>
      <c r="FQL176" s="157"/>
      <c r="FQM176" s="157"/>
      <c r="FQN176" s="157"/>
      <c r="FQO176" s="157"/>
      <c r="FQP176" s="157"/>
      <c r="FQQ176" s="157"/>
      <c r="FQR176" s="157"/>
      <c r="FQS176" s="157"/>
      <c r="FQT176" s="157"/>
      <c r="FQU176" s="157"/>
      <c r="FQV176" s="157"/>
      <c r="FQW176" s="157"/>
      <c r="FQX176" s="157"/>
      <c r="FQY176" s="157"/>
      <c r="FQZ176" s="157"/>
      <c r="FRA176" s="157"/>
      <c r="FRB176" s="157"/>
      <c r="FRC176" s="157"/>
      <c r="FRD176" s="157"/>
      <c r="FRE176" s="157"/>
      <c r="FRF176" s="157"/>
      <c r="FRG176" s="157"/>
      <c r="FRH176" s="157"/>
      <c r="FRI176" s="157"/>
      <c r="FRJ176" s="157"/>
      <c r="FRK176" s="157"/>
      <c r="FRL176" s="157"/>
      <c r="FRM176" s="157"/>
      <c r="FRN176" s="157"/>
      <c r="FRO176" s="157"/>
      <c r="FRP176" s="157"/>
      <c r="FRQ176" s="157"/>
      <c r="FRR176" s="157"/>
      <c r="FRS176" s="157"/>
      <c r="FRT176" s="157"/>
      <c r="FRU176" s="157"/>
      <c r="FRV176" s="157"/>
      <c r="FRW176" s="157"/>
      <c r="FRX176" s="157"/>
      <c r="FRY176" s="157"/>
      <c r="FRZ176" s="157"/>
      <c r="FSA176" s="157"/>
      <c r="FSB176" s="157"/>
      <c r="FSC176" s="157"/>
      <c r="FSD176" s="157"/>
      <c r="FSE176" s="157"/>
      <c r="FSF176" s="157"/>
      <c r="FSG176" s="157"/>
      <c r="FSH176" s="157"/>
      <c r="FSI176" s="157"/>
      <c r="FSJ176" s="157"/>
      <c r="FSK176" s="157"/>
      <c r="FSL176" s="157"/>
      <c r="FSM176" s="157"/>
      <c r="FSN176" s="157"/>
      <c r="FSO176" s="157"/>
      <c r="FSP176" s="157"/>
      <c r="FSQ176" s="157"/>
      <c r="FSR176" s="157"/>
      <c r="FSS176" s="157"/>
      <c r="FST176" s="157"/>
      <c r="FSU176" s="157"/>
      <c r="FSV176" s="157"/>
      <c r="FSW176" s="157"/>
      <c r="FSX176" s="157"/>
      <c r="FSY176" s="157"/>
      <c r="FSZ176" s="157"/>
      <c r="FTA176" s="157"/>
      <c r="FTB176" s="157"/>
      <c r="FTC176" s="157"/>
      <c r="FTD176" s="157"/>
      <c r="FTE176" s="157"/>
      <c r="FTF176" s="157"/>
      <c r="FTG176" s="157"/>
      <c r="FTH176" s="157"/>
      <c r="FTI176" s="157"/>
      <c r="FTJ176" s="157"/>
      <c r="FTK176" s="157"/>
      <c r="FTL176" s="157"/>
      <c r="FTM176" s="157"/>
      <c r="FTN176" s="157"/>
      <c r="FTO176" s="157"/>
      <c r="FTP176" s="157"/>
      <c r="FTQ176" s="157"/>
      <c r="FTR176" s="157"/>
      <c r="FTS176" s="157"/>
      <c r="FTT176" s="157"/>
      <c r="FTU176" s="157"/>
      <c r="FTV176" s="157"/>
      <c r="FTW176" s="157"/>
      <c r="FTX176" s="157"/>
      <c r="FTY176" s="157"/>
      <c r="FTZ176" s="157"/>
      <c r="FUA176" s="157"/>
      <c r="FUB176" s="157"/>
      <c r="FUC176" s="157"/>
      <c r="FUD176" s="157"/>
      <c r="FUE176" s="157"/>
      <c r="FUF176" s="157"/>
      <c r="FUG176" s="157"/>
      <c r="FUH176" s="157"/>
      <c r="FUI176" s="157"/>
      <c r="FUJ176" s="157"/>
      <c r="FUK176" s="157"/>
      <c r="FUL176" s="157"/>
      <c r="FUM176" s="157"/>
      <c r="FUN176" s="157"/>
      <c r="FUO176" s="157"/>
      <c r="FUP176" s="157"/>
      <c r="FUQ176" s="157"/>
      <c r="FUR176" s="157"/>
      <c r="FUS176" s="157"/>
      <c r="FUT176" s="157"/>
      <c r="FUU176" s="157"/>
      <c r="FUV176" s="157"/>
      <c r="FUW176" s="157"/>
      <c r="FUX176" s="157"/>
      <c r="FUY176" s="157"/>
      <c r="FUZ176" s="157"/>
      <c r="FVA176" s="157"/>
      <c r="FVB176" s="157"/>
      <c r="FVC176" s="157"/>
      <c r="FVD176" s="157"/>
      <c r="FVE176" s="157"/>
      <c r="FVF176" s="157"/>
      <c r="FVG176" s="157"/>
      <c r="FVH176" s="157"/>
      <c r="FVI176" s="157"/>
      <c r="FVJ176" s="157"/>
      <c r="FVK176" s="157"/>
      <c r="FVL176" s="157"/>
      <c r="FVM176" s="157"/>
      <c r="FVN176" s="157"/>
      <c r="FVO176" s="157"/>
      <c r="FVP176" s="157"/>
      <c r="FVQ176" s="157"/>
      <c r="FVR176" s="157"/>
      <c r="FVS176" s="157"/>
      <c r="FVT176" s="157"/>
      <c r="FVU176" s="157"/>
      <c r="FVV176" s="157"/>
      <c r="FVW176" s="157"/>
      <c r="FVX176" s="157"/>
      <c r="FVY176" s="157"/>
      <c r="FVZ176" s="157"/>
      <c r="FWA176" s="157"/>
      <c r="FWB176" s="157"/>
      <c r="FWC176" s="157"/>
      <c r="FWD176" s="157"/>
      <c r="FWE176" s="157"/>
      <c r="FWF176" s="157"/>
      <c r="FWG176" s="157"/>
      <c r="FWH176" s="157"/>
      <c r="FWI176" s="157"/>
      <c r="FWJ176" s="157"/>
      <c r="FWK176" s="157"/>
      <c r="FWL176" s="157"/>
      <c r="FWM176" s="157"/>
      <c r="FWN176" s="157"/>
      <c r="FWO176" s="157"/>
      <c r="FWP176" s="157"/>
      <c r="FWQ176" s="157"/>
      <c r="FWR176" s="157"/>
      <c r="FWS176" s="157"/>
      <c r="FWT176" s="157"/>
      <c r="FWU176" s="157"/>
      <c r="FWV176" s="157"/>
      <c r="FWW176" s="157"/>
      <c r="FWX176" s="157"/>
      <c r="FWY176" s="157"/>
      <c r="FWZ176" s="157"/>
      <c r="FXA176" s="157"/>
      <c r="FXB176" s="157"/>
      <c r="FXC176" s="157"/>
      <c r="FXD176" s="157"/>
      <c r="FXE176" s="157"/>
      <c r="FXF176" s="157"/>
      <c r="FXG176" s="157"/>
      <c r="FXH176" s="157"/>
      <c r="FXI176" s="157"/>
      <c r="FXJ176" s="157"/>
      <c r="FXK176" s="157"/>
      <c r="FXL176" s="157"/>
      <c r="FXM176" s="157"/>
      <c r="FXN176" s="157"/>
      <c r="FXO176" s="157"/>
      <c r="FXP176" s="157"/>
      <c r="FXQ176" s="157"/>
      <c r="FXR176" s="157"/>
      <c r="FXS176" s="157"/>
      <c r="FXT176" s="157"/>
      <c r="FXU176" s="157"/>
      <c r="FXV176" s="157"/>
      <c r="FXW176" s="157"/>
      <c r="FXX176" s="157"/>
      <c r="FXY176" s="157"/>
      <c r="FXZ176" s="157"/>
      <c r="FYA176" s="157"/>
      <c r="FYB176" s="157"/>
      <c r="FYC176" s="157"/>
      <c r="FYD176" s="157"/>
      <c r="FYE176" s="157"/>
      <c r="FYF176" s="157"/>
      <c r="FYG176" s="157"/>
      <c r="FYH176" s="157"/>
      <c r="FYI176" s="157"/>
      <c r="FYJ176" s="157"/>
      <c r="FYK176" s="157"/>
      <c r="FYL176" s="157"/>
      <c r="FYM176" s="157"/>
      <c r="FYN176" s="157"/>
      <c r="FYO176" s="157"/>
      <c r="FYP176" s="157"/>
      <c r="FYQ176" s="157"/>
      <c r="FYR176" s="157"/>
      <c r="FYS176" s="157"/>
      <c r="FYT176" s="157"/>
      <c r="FYU176" s="157"/>
      <c r="FYV176" s="157"/>
      <c r="FYW176" s="157"/>
      <c r="FYX176" s="157"/>
      <c r="FYY176" s="157"/>
      <c r="FYZ176" s="157"/>
      <c r="FZA176" s="157"/>
      <c r="FZB176" s="157"/>
      <c r="FZC176" s="157"/>
      <c r="FZD176" s="157"/>
      <c r="FZE176" s="157"/>
      <c r="FZF176" s="157"/>
      <c r="FZG176" s="157"/>
      <c r="FZH176" s="157"/>
      <c r="FZI176" s="157"/>
      <c r="FZJ176" s="157"/>
      <c r="FZK176" s="157"/>
      <c r="FZL176" s="157"/>
      <c r="FZM176" s="157"/>
      <c r="FZN176" s="157"/>
      <c r="FZO176" s="157"/>
      <c r="FZP176" s="157"/>
      <c r="FZQ176" s="157"/>
      <c r="FZR176" s="157"/>
      <c r="FZS176" s="157"/>
      <c r="FZT176" s="157"/>
      <c r="FZU176" s="157"/>
      <c r="FZV176" s="157"/>
      <c r="FZW176" s="157"/>
      <c r="FZX176" s="157"/>
      <c r="FZY176" s="157"/>
      <c r="FZZ176" s="157"/>
      <c r="GAA176" s="157"/>
      <c r="GAB176" s="157"/>
      <c r="GAC176" s="157"/>
      <c r="GAD176" s="157"/>
      <c r="GAE176" s="157"/>
      <c r="GAF176" s="157"/>
      <c r="GAG176" s="157"/>
      <c r="GAH176" s="157"/>
      <c r="GAI176" s="157"/>
      <c r="GAJ176" s="157"/>
      <c r="GAK176" s="157"/>
      <c r="GAL176" s="157"/>
      <c r="GAM176" s="157"/>
      <c r="GAN176" s="157"/>
      <c r="GAO176" s="157"/>
      <c r="GAP176" s="157"/>
      <c r="GAQ176" s="157"/>
      <c r="GAR176" s="157"/>
      <c r="GAS176" s="157"/>
      <c r="GAT176" s="157"/>
      <c r="GAU176" s="157"/>
      <c r="GAV176" s="157"/>
      <c r="GAW176" s="157"/>
      <c r="GAX176" s="157"/>
      <c r="GAY176" s="157"/>
      <c r="GAZ176" s="157"/>
      <c r="GBA176" s="157"/>
      <c r="GBB176" s="157"/>
      <c r="GBC176" s="157"/>
      <c r="GBD176" s="157"/>
      <c r="GBE176" s="157"/>
      <c r="GBF176" s="157"/>
      <c r="GBG176" s="157"/>
      <c r="GBH176" s="157"/>
      <c r="GBI176" s="157"/>
      <c r="GBJ176" s="157"/>
      <c r="GBK176" s="157"/>
      <c r="GBL176" s="157"/>
      <c r="GBM176" s="157"/>
      <c r="GBN176" s="157"/>
      <c r="GBO176" s="157"/>
      <c r="GBP176" s="157"/>
      <c r="GBQ176" s="157"/>
      <c r="GBR176" s="157"/>
      <c r="GBS176" s="157"/>
      <c r="GBT176" s="157"/>
      <c r="GBU176" s="157"/>
      <c r="GBV176" s="157"/>
      <c r="GBW176" s="157"/>
      <c r="GBX176" s="157"/>
      <c r="GBY176" s="157"/>
      <c r="GBZ176" s="157"/>
      <c r="GCA176" s="157"/>
      <c r="GCB176" s="157"/>
      <c r="GCC176" s="157"/>
      <c r="GCD176" s="157"/>
      <c r="GCE176" s="157"/>
      <c r="GCF176" s="157"/>
      <c r="GCG176" s="157"/>
      <c r="GCH176" s="157"/>
      <c r="GCI176" s="157"/>
      <c r="GCJ176" s="157"/>
      <c r="GCK176" s="157"/>
      <c r="GCL176" s="157"/>
      <c r="GCM176" s="157"/>
      <c r="GCN176" s="157"/>
      <c r="GCO176" s="157"/>
      <c r="GCP176" s="157"/>
      <c r="GCQ176" s="157"/>
      <c r="GCR176" s="157"/>
      <c r="GCS176" s="157"/>
      <c r="GCT176" s="157"/>
      <c r="GCU176" s="157"/>
      <c r="GCV176" s="157"/>
      <c r="GCW176" s="157"/>
      <c r="GCX176" s="157"/>
      <c r="GCY176" s="157"/>
      <c r="GCZ176" s="157"/>
      <c r="GDA176" s="157"/>
      <c r="GDB176" s="157"/>
      <c r="GDC176" s="157"/>
      <c r="GDD176" s="157"/>
      <c r="GDE176" s="157"/>
      <c r="GDF176" s="157"/>
      <c r="GDG176" s="157"/>
      <c r="GDH176" s="157"/>
      <c r="GDI176" s="157"/>
      <c r="GDJ176" s="157"/>
      <c r="GDK176" s="157"/>
      <c r="GDL176" s="157"/>
      <c r="GDM176" s="157"/>
      <c r="GDN176" s="157"/>
      <c r="GDO176" s="157"/>
      <c r="GDP176" s="157"/>
      <c r="GDQ176" s="157"/>
      <c r="GDR176" s="157"/>
      <c r="GDS176" s="157"/>
      <c r="GDT176" s="157"/>
      <c r="GDU176" s="157"/>
      <c r="GDV176" s="157"/>
      <c r="GDW176" s="157"/>
      <c r="GDX176" s="157"/>
      <c r="GDY176" s="157"/>
      <c r="GDZ176" s="157"/>
      <c r="GEA176" s="157"/>
      <c r="GEB176" s="157"/>
      <c r="GEC176" s="157"/>
      <c r="GED176" s="157"/>
      <c r="GEE176" s="157"/>
      <c r="GEF176" s="157"/>
      <c r="GEG176" s="157"/>
      <c r="GEH176" s="157"/>
      <c r="GEI176" s="157"/>
      <c r="GEJ176" s="157"/>
      <c r="GEK176" s="157"/>
      <c r="GEL176" s="157"/>
      <c r="GEM176" s="157"/>
      <c r="GEN176" s="157"/>
      <c r="GEO176" s="157"/>
      <c r="GEP176" s="157"/>
      <c r="GEQ176" s="157"/>
      <c r="GER176" s="157"/>
      <c r="GES176" s="157"/>
      <c r="GET176" s="157"/>
      <c r="GEU176" s="157"/>
      <c r="GEV176" s="157"/>
      <c r="GEW176" s="157"/>
      <c r="GEX176" s="157"/>
      <c r="GEY176" s="157"/>
      <c r="GEZ176" s="157"/>
      <c r="GFA176" s="157"/>
      <c r="GFB176" s="157"/>
      <c r="GFC176" s="157"/>
      <c r="GFD176" s="157"/>
      <c r="GFE176" s="157"/>
      <c r="GFF176" s="157"/>
      <c r="GFG176" s="157"/>
      <c r="GFH176" s="157"/>
      <c r="GFI176" s="157"/>
      <c r="GFJ176" s="157"/>
      <c r="GFK176" s="157"/>
      <c r="GFL176" s="157"/>
      <c r="GFM176" s="157"/>
      <c r="GFN176" s="157"/>
      <c r="GFO176" s="157"/>
      <c r="GFP176" s="157"/>
      <c r="GFQ176" s="157"/>
      <c r="GFR176" s="157"/>
      <c r="GFS176" s="157"/>
      <c r="GFT176" s="157"/>
      <c r="GFU176" s="157"/>
      <c r="GFV176" s="157"/>
      <c r="GFW176" s="157"/>
      <c r="GFX176" s="157"/>
      <c r="GFY176" s="157"/>
      <c r="GFZ176" s="157"/>
      <c r="GGA176" s="157"/>
      <c r="GGB176" s="157"/>
      <c r="GGC176" s="157"/>
      <c r="GGD176" s="157"/>
      <c r="GGE176" s="157"/>
      <c r="GGF176" s="157"/>
      <c r="GGG176" s="157"/>
      <c r="GGH176" s="157"/>
      <c r="GGI176" s="157"/>
      <c r="GGJ176" s="157"/>
      <c r="GGK176" s="157"/>
      <c r="GGL176" s="157"/>
      <c r="GGM176" s="157"/>
      <c r="GGN176" s="157"/>
      <c r="GGO176" s="157"/>
      <c r="GGP176" s="157"/>
      <c r="GGQ176" s="157"/>
      <c r="GGR176" s="157"/>
      <c r="GGS176" s="157"/>
      <c r="GGT176" s="157"/>
      <c r="GGU176" s="157"/>
      <c r="GGV176" s="157"/>
      <c r="GGW176" s="157"/>
      <c r="GGX176" s="157"/>
      <c r="GGY176" s="157"/>
      <c r="GGZ176" s="157"/>
      <c r="GHA176" s="157"/>
      <c r="GHB176" s="157"/>
      <c r="GHC176" s="157"/>
      <c r="GHD176" s="157"/>
      <c r="GHE176" s="157"/>
      <c r="GHF176" s="157"/>
      <c r="GHG176" s="157"/>
      <c r="GHH176" s="157"/>
      <c r="GHI176" s="157"/>
      <c r="GHJ176" s="157"/>
      <c r="GHK176" s="157"/>
      <c r="GHL176" s="157"/>
      <c r="GHM176" s="157"/>
      <c r="GHN176" s="157"/>
      <c r="GHO176" s="157"/>
      <c r="GHP176" s="157"/>
      <c r="GHQ176" s="157"/>
      <c r="GHR176" s="157"/>
      <c r="GHS176" s="157"/>
      <c r="GHT176" s="157"/>
      <c r="GHU176" s="157"/>
      <c r="GHV176" s="157"/>
      <c r="GHW176" s="157"/>
      <c r="GHX176" s="157"/>
      <c r="GHY176" s="157"/>
      <c r="GHZ176" s="157"/>
      <c r="GIA176" s="157"/>
      <c r="GIB176" s="157"/>
      <c r="GIC176" s="157"/>
      <c r="GID176" s="157"/>
      <c r="GIE176" s="157"/>
      <c r="GIF176" s="157"/>
      <c r="GIG176" s="157"/>
      <c r="GIH176" s="157"/>
      <c r="GII176" s="157"/>
      <c r="GIJ176" s="157"/>
      <c r="GIK176" s="157"/>
      <c r="GIL176" s="157"/>
      <c r="GIM176" s="157"/>
      <c r="GIN176" s="157"/>
      <c r="GIO176" s="157"/>
      <c r="GIP176" s="157"/>
      <c r="GIQ176" s="157"/>
      <c r="GIR176" s="157"/>
      <c r="GIS176" s="157"/>
      <c r="GIT176" s="157"/>
      <c r="GIU176" s="157"/>
      <c r="GIV176" s="157"/>
      <c r="GIW176" s="157"/>
      <c r="GIX176" s="157"/>
      <c r="GIY176" s="157"/>
      <c r="GIZ176" s="157"/>
      <c r="GJA176" s="157"/>
      <c r="GJB176" s="157"/>
      <c r="GJC176" s="157"/>
      <c r="GJD176" s="157"/>
      <c r="GJE176" s="157"/>
      <c r="GJF176" s="157"/>
      <c r="GJG176" s="157"/>
      <c r="GJH176" s="157"/>
      <c r="GJI176" s="157"/>
      <c r="GJJ176" s="157"/>
      <c r="GJK176" s="157"/>
      <c r="GJL176" s="157"/>
      <c r="GJM176" s="157"/>
      <c r="GJN176" s="157"/>
      <c r="GJO176" s="157"/>
      <c r="GJP176" s="157"/>
      <c r="GJQ176" s="157"/>
      <c r="GJR176" s="157"/>
      <c r="GJS176" s="157"/>
      <c r="GJT176" s="157"/>
      <c r="GJU176" s="157"/>
      <c r="GJV176" s="157"/>
      <c r="GJW176" s="157"/>
      <c r="GJX176" s="157"/>
      <c r="GJY176" s="157"/>
      <c r="GJZ176" s="157"/>
      <c r="GKA176" s="157"/>
      <c r="GKB176" s="157"/>
      <c r="GKC176" s="157"/>
      <c r="GKD176" s="157"/>
      <c r="GKE176" s="157"/>
      <c r="GKF176" s="157"/>
      <c r="GKG176" s="157"/>
      <c r="GKH176" s="157"/>
      <c r="GKI176" s="157"/>
      <c r="GKJ176" s="157"/>
      <c r="GKK176" s="157"/>
      <c r="GKL176" s="157"/>
      <c r="GKM176" s="157"/>
      <c r="GKN176" s="157"/>
      <c r="GKO176" s="157"/>
      <c r="GKP176" s="157"/>
      <c r="GKQ176" s="157"/>
      <c r="GKR176" s="157"/>
      <c r="GKS176" s="157"/>
      <c r="GKT176" s="157"/>
      <c r="GKU176" s="157"/>
      <c r="GKV176" s="157"/>
      <c r="GKW176" s="157"/>
      <c r="GKX176" s="157"/>
      <c r="GKY176" s="157"/>
      <c r="GKZ176" s="157"/>
      <c r="GLA176" s="157"/>
      <c r="GLB176" s="157"/>
      <c r="GLC176" s="157"/>
      <c r="GLD176" s="157"/>
      <c r="GLE176" s="157"/>
      <c r="GLF176" s="157"/>
      <c r="GLG176" s="157"/>
      <c r="GLH176" s="157"/>
      <c r="GLI176" s="157"/>
      <c r="GLJ176" s="157"/>
      <c r="GLK176" s="157"/>
      <c r="GLL176" s="157"/>
      <c r="GLM176" s="157"/>
      <c r="GLN176" s="157"/>
      <c r="GLO176" s="157"/>
      <c r="GLP176" s="157"/>
      <c r="GLQ176" s="157"/>
      <c r="GLR176" s="157"/>
      <c r="GLS176" s="157"/>
      <c r="GLT176" s="157"/>
      <c r="GLU176" s="157"/>
      <c r="GLV176" s="157"/>
      <c r="GLW176" s="157"/>
      <c r="GLX176" s="157"/>
      <c r="GLY176" s="157"/>
      <c r="GLZ176" s="157"/>
      <c r="GMA176" s="157"/>
      <c r="GMB176" s="157"/>
      <c r="GMC176" s="157"/>
      <c r="GMD176" s="157"/>
      <c r="GME176" s="157"/>
      <c r="GMF176" s="157"/>
      <c r="GMG176" s="157"/>
      <c r="GMH176" s="157"/>
      <c r="GMI176" s="157"/>
      <c r="GMJ176" s="157"/>
      <c r="GMK176" s="157"/>
      <c r="GML176" s="157"/>
      <c r="GMM176" s="157"/>
      <c r="GMN176" s="157"/>
      <c r="GMO176" s="157"/>
      <c r="GMP176" s="157"/>
      <c r="GMQ176" s="157"/>
      <c r="GMR176" s="157"/>
      <c r="GMS176" s="157"/>
      <c r="GMT176" s="157"/>
      <c r="GMU176" s="157"/>
      <c r="GMV176" s="157"/>
      <c r="GMW176" s="157"/>
      <c r="GMX176" s="157"/>
      <c r="GMY176" s="157"/>
      <c r="GMZ176" s="157"/>
      <c r="GNA176" s="157"/>
      <c r="GNB176" s="157"/>
      <c r="GNC176" s="157"/>
      <c r="GND176" s="157"/>
      <c r="GNE176" s="157"/>
      <c r="GNF176" s="157"/>
      <c r="GNG176" s="157"/>
      <c r="GNH176" s="157"/>
      <c r="GNI176" s="157"/>
      <c r="GNJ176" s="157"/>
      <c r="GNK176" s="157"/>
      <c r="GNL176" s="157"/>
      <c r="GNM176" s="157"/>
      <c r="GNN176" s="157"/>
      <c r="GNO176" s="157"/>
      <c r="GNP176" s="157"/>
      <c r="GNQ176" s="157"/>
      <c r="GNR176" s="157"/>
      <c r="GNS176" s="157"/>
      <c r="GNT176" s="157"/>
      <c r="GNU176" s="157"/>
      <c r="GNV176" s="157"/>
      <c r="GNW176" s="157"/>
      <c r="GNX176" s="157"/>
      <c r="GNY176" s="157"/>
      <c r="GNZ176" s="157"/>
      <c r="GOA176" s="157"/>
      <c r="GOB176" s="157"/>
      <c r="GOC176" s="157"/>
      <c r="GOD176" s="157"/>
      <c r="GOE176" s="157"/>
      <c r="GOF176" s="157"/>
      <c r="GOG176" s="157"/>
      <c r="GOH176" s="157"/>
      <c r="GOI176" s="157"/>
      <c r="GOJ176" s="157"/>
      <c r="GOK176" s="157"/>
      <c r="GOL176" s="157"/>
      <c r="GOM176" s="157"/>
      <c r="GON176" s="157"/>
      <c r="GOO176" s="157"/>
      <c r="GOP176" s="157"/>
      <c r="GOQ176" s="157"/>
      <c r="GOR176" s="157"/>
      <c r="GOS176" s="157"/>
      <c r="GOT176" s="157"/>
      <c r="GOU176" s="157"/>
      <c r="GOV176" s="157"/>
      <c r="GOW176" s="157"/>
      <c r="GOX176" s="157"/>
      <c r="GOY176" s="157"/>
      <c r="GOZ176" s="157"/>
      <c r="GPA176" s="157"/>
      <c r="GPB176" s="157"/>
      <c r="GPC176" s="157"/>
      <c r="GPD176" s="157"/>
      <c r="GPE176" s="157"/>
      <c r="GPF176" s="157"/>
      <c r="GPG176" s="157"/>
      <c r="GPH176" s="157"/>
      <c r="GPI176" s="157"/>
      <c r="GPJ176" s="157"/>
      <c r="GPK176" s="157"/>
      <c r="GPL176" s="157"/>
      <c r="GPM176" s="157"/>
      <c r="GPN176" s="157"/>
      <c r="GPO176" s="157"/>
      <c r="GPP176" s="157"/>
      <c r="GPQ176" s="157"/>
      <c r="GPR176" s="157"/>
      <c r="GPS176" s="157"/>
      <c r="GPT176" s="157"/>
      <c r="GPU176" s="157"/>
      <c r="GPV176" s="157"/>
      <c r="GPW176" s="157"/>
      <c r="GPX176" s="157"/>
      <c r="GPY176" s="157"/>
      <c r="GPZ176" s="157"/>
      <c r="GQA176" s="157"/>
      <c r="GQB176" s="157"/>
      <c r="GQC176" s="157"/>
      <c r="GQD176" s="157"/>
      <c r="GQE176" s="157"/>
      <c r="GQF176" s="157"/>
      <c r="GQG176" s="157"/>
      <c r="GQH176" s="157"/>
      <c r="GQI176" s="157"/>
      <c r="GQJ176" s="157"/>
      <c r="GQK176" s="157"/>
      <c r="GQL176" s="157"/>
      <c r="GQM176" s="157"/>
      <c r="GQN176" s="157"/>
      <c r="GQO176" s="157"/>
      <c r="GQP176" s="157"/>
      <c r="GQQ176" s="157"/>
      <c r="GQR176" s="157"/>
      <c r="GQS176" s="157"/>
      <c r="GQT176" s="157"/>
      <c r="GQU176" s="157"/>
      <c r="GQV176" s="157"/>
      <c r="GQW176" s="157"/>
      <c r="GQX176" s="157"/>
      <c r="GQY176" s="157"/>
      <c r="GQZ176" s="157"/>
      <c r="GRA176" s="157"/>
      <c r="GRB176" s="157"/>
      <c r="GRC176" s="157"/>
      <c r="GRD176" s="157"/>
      <c r="GRE176" s="157"/>
      <c r="GRF176" s="157"/>
      <c r="GRG176" s="157"/>
      <c r="GRH176" s="157"/>
      <c r="GRI176" s="157"/>
      <c r="GRJ176" s="157"/>
      <c r="GRK176" s="157"/>
      <c r="GRL176" s="157"/>
      <c r="GRM176" s="157"/>
      <c r="GRN176" s="157"/>
      <c r="GRO176" s="157"/>
      <c r="GRP176" s="157"/>
      <c r="GRQ176" s="157"/>
      <c r="GRR176" s="157"/>
      <c r="GRS176" s="157"/>
      <c r="GRT176" s="157"/>
      <c r="GRU176" s="157"/>
      <c r="GRV176" s="157"/>
      <c r="GRW176" s="157"/>
      <c r="GRX176" s="157"/>
      <c r="GRY176" s="157"/>
      <c r="GRZ176" s="157"/>
      <c r="GSA176" s="157"/>
      <c r="GSB176" s="157"/>
      <c r="GSC176" s="157"/>
      <c r="GSD176" s="157"/>
      <c r="GSE176" s="157"/>
      <c r="GSF176" s="157"/>
      <c r="GSG176" s="157"/>
      <c r="GSH176" s="157"/>
      <c r="GSI176" s="157"/>
      <c r="GSJ176" s="157"/>
      <c r="GSK176" s="157"/>
      <c r="GSL176" s="157"/>
      <c r="GSM176" s="157"/>
      <c r="GSN176" s="157"/>
      <c r="GSO176" s="157"/>
      <c r="GSP176" s="157"/>
      <c r="GSQ176" s="157"/>
      <c r="GSR176" s="157"/>
      <c r="GSS176" s="157"/>
      <c r="GST176" s="157"/>
      <c r="GSU176" s="157"/>
      <c r="GSV176" s="157"/>
      <c r="GSW176" s="157"/>
      <c r="GSX176" s="157"/>
      <c r="GSY176" s="157"/>
      <c r="GSZ176" s="157"/>
      <c r="GTA176" s="157"/>
      <c r="GTB176" s="157"/>
      <c r="GTC176" s="157"/>
      <c r="GTD176" s="157"/>
      <c r="GTE176" s="157"/>
      <c r="GTF176" s="157"/>
      <c r="GTG176" s="157"/>
      <c r="GTH176" s="157"/>
      <c r="GTI176" s="157"/>
      <c r="GTJ176" s="157"/>
      <c r="GTK176" s="157"/>
      <c r="GTL176" s="157"/>
      <c r="GTM176" s="157"/>
      <c r="GTN176" s="157"/>
      <c r="GTO176" s="157"/>
      <c r="GTP176" s="157"/>
      <c r="GTQ176" s="157"/>
      <c r="GTR176" s="157"/>
      <c r="GTS176" s="157"/>
      <c r="GTT176" s="157"/>
      <c r="GTU176" s="157"/>
      <c r="GTV176" s="157"/>
      <c r="GTW176" s="157"/>
      <c r="GTX176" s="157"/>
      <c r="GTY176" s="157"/>
      <c r="GTZ176" s="157"/>
      <c r="GUA176" s="157"/>
      <c r="GUB176" s="157"/>
      <c r="GUC176" s="157"/>
      <c r="GUD176" s="157"/>
      <c r="GUE176" s="157"/>
      <c r="GUF176" s="157"/>
      <c r="GUG176" s="157"/>
      <c r="GUH176" s="157"/>
      <c r="GUI176" s="157"/>
      <c r="GUJ176" s="157"/>
      <c r="GUK176" s="157"/>
      <c r="GUL176" s="157"/>
      <c r="GUM176" s="157"/>
      <c r="GUN176" s="157"/>
      <c r="GUO176" s="157"/>
      <c r="GUP176" s="157"/>
      <c r="GUQ176" s="157"/>
      <c r="GUR176" s="157"/>
      <c r="GUS176" s="157"/>
      <c r="GUT176" s="157"/>
      <c r="GUU176" s="157"/>
      <c r="GUV176" s="157"/>
      <c r="GUW176" s="157"/>
      <c r="GUX176" s="157"/>
      <c r="GUY176" s="157"/>
      <c r="GUZ176" s="157"/>
      <c r="GVA176" s="157"/>
      <c r="GVB176" s="157"/>
      <c r="GVC176" s="157"/>
      <c r="GVD176" s="157"/>
      <c r="GVE176" s="157"/>
      <c r="GVF176" s="157"/>
      <c r="GVG176" s="157"/>
      <c r="GVH176" s="157"/>
      <c r="GVI176" s="157"/>
      <c r="GVJ176" s="157"/>
      <c r="GVK176" s="157"/>
      <c r="GVL176" s="157"/>
      <c r="GVM176" s="157"/>
      <c r="GVN176" s="157"/>
      <c r="GVO176" s="157"/>
      <c r="GVP176" s="157"/>
      <c r="GVQ176" s="157"/>
      <c r="GVR176" s="157"/>
      <c r="GVS176" s="157"/>
      <c r="GVT176" s="157"/>
      <c r="GVU176" s="157"/>
      <c r="GVV176" s="157"/>
      <c r="GVW176" s="157"/>
      <c r="GVX176" s="157"/>
      <c r="GVY176" s="157"/>
      <c r="GVZ176" s="157"/>
      <c r="GWA176" s="157"/>
      <c r="GWB176" s="157"/>
      <c r="GWC176" s="157"/>
      <c r="GWD176" s="157"/>
      <c r="GWE176" s="157"/>
      <c r="GWF176" s="157"/>
      <c r="GWG176" s="157"/>
      <c r="GWH176" s="157"/>
      <c r="GWI176" s="157"/>
      <c r="GWJ176" s="157"/>
      <c r="GWK176" s="157"/>
      <c r="GWL176" s="157"/>
      <c r="GWM176" s="157"/>
      <c r="GWN176" s="157"/>
      <c r="GWO176" s="157"/>
      <c r="GWP176" s="157"/>
      <c r="GWQ176" s="157"/>
      <c r="GWR176" s="157"/>
      <c r="GWS176" s="157"/>
      <c r="GWT176" s="157"/>
      <c r="GWU176" s="157"/>
      <c r="GWV176" s="157"/>
      <c r="GWW176" s="157"/>
      <c r="GWX176" s="157"/>
      <c r="GWY176" s="157"/>
      <c r="GWZ176" s="157"/>
      <c r="GXA176" s="157"/>
      <c r="GXB176" s="157"/>
      <c r="GXC176" s="157"/>
      <c r="GXD176" s="157"/>
      <c r="GXE176" s="157"/>
      <c r="GXF176" s="157"/>
      <c r="GXG176" s="157"/>
      <c r="GXH176" s="157"/>
      <c r="GXI176" s="157"/>
      <c r="GXJ176" s="157"/>
      <c r="GXK176" s="157"/>
      <c r="GXL176" s="157"/>
      <c r="GXM176" s="157"/>
      <c r="GXN176" s="157"/>
      <c r="GXO176" s="157"/>
      <c r="GXP176" s="157"/>
      <c r="GXQ176" s="157"/>
      <c r="GXR176" s="157"/>
      <c r="GXS176" s="157"/>
      <c r="GXT176" s="157"/>
      <c r="GXU176" s="157"/>
      <c r="GXV176" s="157"/>
      <c r="GXW176" s="157"/>
      <c r="GXX176" s="157"/>
      <c r="GXY176" s="157"/>
      <c r="GXZ176" s="157"/>
      <c r="GYA176" s="157"/>
      <c r="GYB176" s="157"/>
      <c r="GYC176" s="157"/>
      <c r="GYD176" s="157"/>
      <c r="GYE176" s="157"/>
      <c r="GYF176" s="157"/>
      <c r="GYG176" s="157"/>
      <c r="GYH176" s="157"/>
      <c r="GYI176" s="157"/>
      <c r="GYJ176" s="157"/>
      <c r="GYK176" s="157"/>
      <c r="GYL176" s="157"/>
      <c r="GYM176" s="157"/>
      <c r="GYN176" s="157"/>
      <c r="GYO176" s="157"/>
      <c r="GYP176" s="157"/>
      <c r="GYQ176" s="157"/>
      <c r="GYR176" s="157"/>
      <c r="GYS176" s="157"/>
      <c r="GYT176" s="157"/>
      <c r="GYU176" s="157"/>
      <c r="GYV176" s="157"/>
      <c r="GYW176" s="157"/>
      <c r="GYX176" s="157"/>
      <c r="GYY176" s="157"/>
      <c r="GYZ176" s="157"/>
      <c r="GZA176" s="157"/>
      <c r="GZB176" s="157"/>
      <c r="GZC176" s="157"/>
      <c r="GZD176" s="157"/>
      <c r="GZE176" s="157"/>
      <c r="GZF176" s="157"/>
      <c r="GZG176" s="157"/>
      <c r="GZH176" s="157"/>
      <c r="GZI176" s="157"/>
      <c r="GZJ176" s="157"/>
      <c r="GZK176" s="157"/>
      <c r="GZL176" s="157"/>
      <c r="GZM176" s="157"/>
      <c r="GZN176" s="157"/>
      <c r="GZO176" s="157"/>
      <c r="GZP176" s="157"/>
      <c r="GZQ176" s="157"/>
      <c r="GZR176" s="157"/>
      <c r="GZS176" s="157"/>
      <c r="GZT176" s="157"/>
      <c r="GZU176" s="157"/>
      <c r="GZV176" s="157"/>
      <c r="GZW176" s="157"/>
      <c r="GZX176" s="157"/>
      <c r="GZY176" s="157"/>
      <c r="GZZ176" s="157"/>
      <c r="HAA176" s="157"/>
      <c r="HAB176" s="157"/>
      <c r="HAC176" s="157"/>
      <c r="HAD176" s="157"/>
      <c r="HAE176" s="157"/>
      <c r="HAF176" s="157"/>
      <c r="HAG176" s="157"/>
      <c r="HAH176" s="157"/>
      <c r="HAI176" s="157"/>
      <c r="HAJ176" s="157"/>
      <c r="HAK176" s="157"/>
      <c r="HAL176" s="157"/>
      <c r="HAM176" s="157"/>
      <c r="HAN176" s="157"/>
      <c r="HAO176" s="157"/>
      <c r="HAP176" s="157"/>
      <c r="HAQ176" s="157"/>
      <c r="HAR176" s="157"/>
      <c r="HAS176" s="157"/>
      <c r="HAT176" s="157"/>
      <c r="HAU176" s="157"/>
      <c r="HAV176" s="157"/>
      <c r="HAW176" s="157"/>
      <c r="HAX176" s="157"/>
      <c r="HAY176" s="157"/>
      <c r="HAZ176" s="157"/>
      <c r="HBA176" s="157"/>
      <c r="HBB176" s="157"/>
      <c r="HBC176" s="157"/>
      <c r="HBD176" s="157"/>
      <c r="HBE176" s="157"/>
      <c r="HBF176" s="157"/>
      <c r="HBG176" s="157"/>
      <c r="HBH176" s="157"/>
      <c r="HBI176" s="157"/>
      <c r="HBJ176" s="157"/>
      <c r="HBK176" s="157"/>
      <c r="HBL176" s="157"/>
      <c r="HBM176" s="157"/>
      <c r="HBN176" s="157"/>
      <c r="HBO176" s="157"/>
      <c r="HBP176" s="157"/>
      <c r="HBQ176" s="157"/>
      <c r="HBR176" s="157"/>
      <c r="HBS176" s="157"/>
      <c r="HBT176" s="157"/>
      <c r="HBU176" s="157"/>
      <c r="HBV176" s="157"/>
      <c r="HBW176" s="157"/>
      <c r="HBX176" s="157"/>
      <c r="HBY176" s="157"/>
      <c r="HBZ176" s="157"/>
      <c r="HCA176" s="157"/>
      <c r="HCB176" s="157"/>
      <c r="HCC176" s="157"/>
      <c r="HCD176" s="157"/>
      <c r="HCE176" s="157"/>
      <c r="HCF176" s="157"/>
      <c r="HCG176" s="157"/>
      <c r="HCH176" s="157"/>
      <c r="HCI176" s="157"/>
      <c r="HCJ176" s="157"/>
      <c r="HCK176" s="157"/>
      <c r="HCL176" s="157"/>
      <c r="HCM176" s="157"/>
      <c r="HCN176" s="157"/>
      <c r="HCO176" s="157"/>
      <c r="HCP176" s="157"/>
      <c r="HCQ176" s="157"/>
      <c r="HCR176" s="157"/>
      <c r="HCS176" s="157"/>
      <c r="HCT176" s="157"/>
      <c r="HCU176" s="157"/>
      <c r="HCV176" s="157"/>
      <c r="HCW176" s="157"/>
      <c r="HCX176" s="157"/>
      <c r="HCY176" s="157"/>
      <c r="HCZ176" s="157"/>
      <c r="HDA176" s="157"/>
      <c r="HDB176" s="157"/>
      <c r="HDC176" s="157"/>
      <c r="HDD176" s="157"/>
      <c r="HDE176" s="157"/>
      <c r="HDF176" s="157"/>
      <c r="HDG176" s="157"/>
      <c r="HDH176" s="157"/>
      <c r="HDI176" s="157"/>
      <c r="HDJ176" s="157"/>
      <c r="HDK176" s="157"/>
      <c r="HDL176" s="157"/>
      <c r="HDM176" s="157"/>
      <c r="HDN176" s="157"/>
      <c r="HDO176" s="157"/>
      <c r="HDP176" s="157"/>
      <c r="HDQ176" s="157"/>
      <c r="HDR176" s="157"/>
      <c r="HDS176" s="157"/>
      <c r="HDT176" s="157"/>
      <c r="HDU176" s="157"/>
      <c r="HDV176" s="157"/>
      <c r="HDW176" s="157"/>
      <c r="HDX176" s="157"/>
      <c r="HDY176" s="157"/>
      <c r="HDZ176" s="157"/>
      <c r="HEA176" s="157"/>
      <c r="HEB176" s="157"/>
      <c r="HEC176" s="157"/>
      <c r="HED176" s="157"/>
      <c r="HEE176" s="157"/>
      <c r="HEF176" s="157"/>
      <c r="HEG176" s="157"/>
      <c r="HEH176" s="157"/>
      <c r="HEI176" s="157"/>
      <c r="HEJ176" s="157"/>
      <c r="HEK176" s="157"/>
      <c r="HEL176" s="157"/>
      <c r="HEM176" s="157"/>
      <c r="HEN176" s="157"/>
      <c r="HEO176" s="157"/>
      <c r="HEP176" s="157"/>
      <c r="HEQ176" s="157"/>
      <c r="HER176" s="157"/>
      <c r="HES176" s="157"/>
      <c r="HET176" s="157"/>
      <c r="HEU176" s="157"/>
      <c r="HEV176" s="157"/>
      <c r="HEW176" s="157"/>
      <c r="HEX176" s="157"/>
      <c r="HEY176" s="157"/>
      <c r="HEZ176" s="157"/>
      <c r="HFA176" s="157"/>
      <c r="HFB176" s="157"/>
      <c r="HFC176" s="157"/>
      <c r="HFD176" s="157"/>
      <c r="HFE176" s="157"/>
      <c r="HFF176" s="157"/>
      <c r="HFG176" s="157"/>
      <c r="HFH176" s="157"/>
      <c r="HFI176" s="157"/>
      <c r="HFJ176" s="157"/>
      <c r="HFK176" s="157"/>
      <c r="HFL176" s="157"/>
      <c r="HFM176" s="157"/>
      <c r="HFN176" s="157"/>
      <c r="HFO176" s="157"/>
      <c r="HFP176" s="157"/>
      <c r="HFQ176" s="157"/>
      <c r="HFR176" s="157"/>
      <c r="HFS176" s="157"/>
      <c r="HFT176" s="157"/>
      <c r="HFU176" s="157"/>
      <c r="HFV176" s="157"/>
      <c r="HFW176" s="157"/>
      <c r="HFX176" s="157"/>
      <c r="HFY176" s="157"/>
      <c r="HFZ176" s="157"/>
      <c r="HGA176" s="157"/>
      <c r="HGB176" s="157"/>
      <c r="HGC176" s="157"/>
      <c r="HGD176" s="157"/>
      <c r="HGE176" s="157"/>
      <c r="HGF176" s="157"/>
      <c r="HGG176" s="157"/>
      <c r="HGH176" s="157"/>
      <c r="HGI176" s="157"/>
      <c r="HGJ176" s="157"/>
      <c r="HGK176" s="157"/>
      <c r="HGL176" s="157"/>
      <c r="HGM176" s="157"/>
      <c r="HGN176" s="157"/>
      <c r="HGO176" s="157"/>
      <c r="HGP176" s="157"/>
      <c r="HGQ176" s="157"/>
      <c r="HGR176" s="157"/>
      <c r="HGS176" s="157"/>
      <c r="HGT176" s="157"/>
      <c r="HGU176" s="157"/>
      <c r="HGV176" s="157"/>
      <c r="HGW176" s="157"/>
      <c r="HGX176" s="157"/>
      <c r="HGY176" s="157"/>
      <c r="HGZ176" s="157"/>
      <c r="HHA176" s="157"/>
      <c r="HHB176" s="157"/>
      <c r="HHC176" s="157"/>
      <c r="HHD176" s="157"/>
      <c r="HHE176" s="157"/>
      <c r="HHF176" s="157"/>
      <c r="HHG176" s="157"/>
      <c r="HHH176" s="157"/>
      <c r="HHI176" s="157"/>
      <c r="HHJ176" s="157"/>
      <c r="HHK176" s="157"/>
      <c r="HHL176" s="157"/>
      <c r="HHM176" s="157"/>
      <c r="HHN176" s="157"/>
      <c r="HHO176" s="157"/>
      <c r="HHP176" s="157"/>
      <c r="HHQ176" s="157"/>
      <c r="HHR176" s="157"/>
      <c r="HHS176" s="157"/>
      <c r="HHT176" s="157"/>
      <c r="HHU176" s="157"/>
      <c r="HHV176" s="157"/>
      <c r="HHW176" s="157"/>
      <c r="HHX176" s="157"/>
      <c r="HHY176" s="157"/>
      <c r="HHZ176" s="157"/>
      <c r="HIA176" s="157"/>
      <c r="HIB176" s="157"/>
      <c r="HIC176" s="157"/>
      <c r="HID176" s="157"/>
      <c r="HIE176" s="157"/>
      <c r="HIF176" s="157"/>
      <c r="HIG176" s="157"/>
      <c r="HIH176" s="157"/>
      <c r="HII176" s="157"/>
      <c r="HIJ176" s="157"/>
      <c r="HIK176" s="157"/>
      <c r="HIL176" s="157"/>
      <c r="HIM176" s="157"/>
      <c r="HIN176" s="157"/>
      <c r="HIO176" s="157"/>
      <c r="HIP176" s="157"/>
      <c r="HIQ176" s="157"/>
      <c r="HIR176" s="157"/>
      <c r="HIS176" s="157"/>
      <c r="HIT176" s="157"/>
      <c r="HIU176" s="157"/>
      <c r="HIV176" s="157"/>
      <c r="HIW176" s="157"/>
      <c r="HIX176" s="157"/>
      <c r="HIY176" s="157"/>
      <c r="HIZ176" s="157"/>
      <c r="HJA176" s="157"/>
      <c r="HJB176" s="157"/>
      <c r="HJC176" s="157"/>
      <c r="HJD176" s="157"/>
      <c r="HJE176" s="157"/>
      <c r="HJF176" s="157"/>
      <c r="HJG176" s="157"/>
      <c r="HJH176" s="157"/>
      <c r="HJI176" s="157"/>
      <c r="HJJ176" s="157"/>
      <c r="HJK176" s="157"/>
      <c r="HJL176" s="157"/>
      <c r="HJM176" s="157"/>
      <c r="HJN176" s="157"/>
      <c r="HJO176" s="157"/>
      <c r="HJP176" s="157"/>
      <c r="HJQ176" s="157"/>
      <c r="HJR176" s="157"/>
      <c r="HJS176" s="157"/>
      <c r="HJT176" s="157"/>
      <c r="HJU176" s="157"/>
      <c r="HJV176" s="157"/>
      <c r="HJW176" s="157"/>
      <c r="HJX176" s="157"/>
      <c r="HJY176" s="157"/>
      <c r="HJZ176" s="157"/>
      <c r="HKA176" s="157"/>
      <c r="HKB176" s="157"/>
      <c r="HKC176" s="157"/>
      <c r="HKD176" s="157"/>
      <c r="HKE176" s="157"/>
      <c r="HKF176" s="157"/>
      <c r="HKG176" s="157"/>
      <c r="HKH176" s="157"/>
      <c r="HKI176" s="157"/>
      <c r="HKJ176" s="157"/>
      <c r="HKK176" s="157"/>
      <c r="HKL176" s="157"/>
      <c r="HKM176" s="157"/>
      <c r="HKN176" s="157"/>
      <c r="HKO176" s="157"/>
      <c r="HKP176" s="157"/>
      <c r="HKQ176" s="157"/>
      <c r="HKR176" s="157"/>
      <c r="HKS176" s="157"/>
      <c r="HKT176" s="157"/>
      <c r="HKU176" s="157"/>
      <c r="HKV176" s="157"/>
      <c r="HKW176" s="157"/>
      <c r="HKX176" s="157"/>
      <c r="HKY176" s="157"/>
      <c r="HKZ176" s="157"/>
      <c r="HLA176" s="157"/>
      <c r="HLB176" s="157"/>
      <c r="HLC176" s="157"/>
      <c r="HLD176" s="157"/>
      <c r="HLE176" s="157"/>
      <c r="HLF176" s="157"/>
      <c r="HLG176" s="157"/>
      <c r="HLH176" s="157"/>
      <c r="HLI176" s="157"/>
      <c r="HLJ176" s="157"/>
      <c r="HLK176" s="157"/>
      <c r="HLL176" s="157"/>
      <c r="HLM176" s="157"/>
      <c r="HLN176" s="157"/>
      <c r="HLO176" s="157"/>
      <c r="HLP176" s="157"/>
      <c r="HLQ176" s="157"/>
      <c r="HLR176" s="157"/>
      <c r="HLS176" s="157"/>
      <c r="HLT176" s="157"/>
      <c r="HLU176" s="157"/>
      <c r="HLV176" s="157"/>
      <c r="HLW176" s="157"/>
      <c r="HLX176" s="157"/>
      <c r="HLY176" s="157"/>
      <c r="HLZ176" s="157"/>
      <c r="HMA176" s="157"/>
      <c r="HMB176" s="157"/>
      <c r="HMC176" s="157"/>
      <c r="HMD176" s="157"/>
      <c r="HME176" s="157"/>
      <c r="HMF176" s="157"/>
      <c r="HMG176" s="157"/>
      <c r="HMH176" s="157"/>
      <c r="HMI176" s="157"/>
      <c r="HMJ176" s="157"/>
      <c r="HMK176" s="157"/>
      <c r="HML176" s="157"/>
      <c r="HMM176" s="157"/>
      <c r="HMN176" s="157"/>
      <c r="HMO176" s="157"/>
      <c r="HMP176" s="157"/>
      <c r="HMQ176" s="157"/>
      <c r="HMR176" s="157"/>
      <c r="HMS176" s="157"/>
      <c r="HMT176" s="157"/>
      <c r="HMU176" s="157"/>
      <c r="HMV176" s="157"/>
      <c r="HMW176" s="157"/>
      <c r="HMX176" s="157"/>
      <c r="HMY176" s="157"/>
      <c r="HMZ176" s="157"/>
      <c r="HNA176" s="157"/>
      <c r="HNB176" s="157"/>
      <c r="HNC176" s="157"/>
      <c r="HND176" s="157"/>
      <c r="HNE176" s="157"/>
      <c r="HNF176" s="157"/>
      <c r="HNG176" s="157"/>
      <c r="HNH176" s="157"/>
      <c r="HNI176" s="157"/>
      <c r="HNJ176" s="157"/>
      <c r="HNK176" s="157"/>
      <c r="HNL176" s="157"/>
      <c r="HNM176" s="157"/>
      <c r="HNN176" s="157"/>
      <c r="HNO176" s="157"/>
      <c r="HNP176" s="157"/>
      <c r="HNQ176" s="157"/>
      <c r="HNR176" s="157"/>
      <c r="HNS176" s="157"/>
      <c r="HNT176" s="157"/>
      <c r="HNU176" s="157"/>
      <c r="HNV176" s="157"/>
      <c r="HNW176" s="157"/>
      <c r="HNX176" s="157"/>
      <c r="HNY176" s="157"/>
      <c r="HNZ176" s="157"/>
      <c r="HOA176" s="157"/>
      <c r="HOB176" s="157"/>
      <c r="HOC176" s="157"/>
      <c r="HOD176" s="157"/>
      <c r="HOE176" s="157"/>
      <c r="HOF176" s="157"/>
      <c r="HOG176" s="157"/>
      <c r="HOH176" s="157"/>
      <c r="HOI176" s="157"/>
      <c r="HOJ176" s="157"/>
      <c r="HOK176" s="157"/>
      <c r="HOL176" s="157"/>
      <c r="HOM176" s="157"/>
      <c r="HON176" s="157"/>
      <c r="HOO176" s="157"/>
      <c r="HOP176" s="157"/>
      <c r="HOQ176" s="157"/>
      <c r="HOR176" s="157"/>
      <c r="HOS176" s="157"/>
      <c r="HOT176" s="157"/>
      <c r="HOU176" s="157"/>
      <c r="HOV176" s="157"/>
      <c r="HOW176" s="157"/>
      <c r="HOX176" s="157"/>
      <c r="HOY176" s="157"/>
      <c r="HOZ176" s="157"/>
      <c r="HPA176" s="157"/>
      <c r="HPB176" s="157"/>
      <c r="HPC176" s="157"/>
      <c r="HPD176" s="157"/>
      <c r="HPE176" s="157"/>
      <c r="HPF176" s="157"/>
      <c r="HPG176" s="157"/>
      <c r="HPH176" s="157"/>
      <c r="HPI176" s="157"/>
      <c r="HPJ176" s="157"/>
      <c r="HPK176" s="157"/>
      <c r="HPL176" s="157"/>
      <c r="HPM176" s="157"/>
      <c r="HPN176" s="157"/>
      <c r="HPO176" s="157"/>
      <c r="HPP176" s="157"/>
      <c r="HPQ176" s="157"/>
      <c r="HPR176" s="157"/>
      <c r="HPS176" s="157"/>
      <c r="HPT176" s="157"/>
      <c r="HPU176" s="157"/>
      <c r="HPV176" s="157"/>
      <c r="HPW176" s="157"/>
      <c r="HPX176" s="157"/>
      <c r="HPY176" s="157"/>
      <c r="HPZ176" s="157"/>
      <c r="HQA176" s="157"/>
      <c r="HQB176" s="157"/>
      <c r="HQC176" s="157"/>
      <c r="HQD176" s="157"/>
      <c r="HQE176" s="157"/>
      <c r="HQF176" s="157"/>
      <c r="HQG176" s="157"/>
      <c r="HQH176" s="157"/>
      <c r="HQI176" s="157"/>
      <c r="HQJ176" s="157"/>
      <c r="HQK176" s="157"/>
      <c r="HQL176" s="157"/>
      <c r="HQM176" s="157"/>
      <c r="HQN176" s="157"/>
      <c r="HQO176" s="157"/>
      <c r="HQP176" s="157"/>
      <c r="HQQ176" s="157"/>
      <c r="HQR176" s="157"/>
      <c r="HQS176" s="157"/>
      <c r="HQT176" s="157"/>
      <c r="HQU176" s="157"/>
      <c r="HQV176" s="157"/>
      <c r="HQW176" s="157"/>
      <c r="HQX176" s="157"/>
      <c r="HQY176" s="157"/>
      <c r="HQZ176" s="157"/>
      <c r="HRA176" s="157"/>
      <c r="HRB176" s="157"/>
      <c r="HRC176" s="157"/>
      <c r="HRD176" s="157"/>
      <c r="HRE176" s="157"/>
      <c r="HRF176" s="157"/>
      <c r="HRG176" s="157"/>
      <c r="HRH176" s="157"/>
      <c r="HRI176" s="157"/>
      <c r="HRJ176" s="157"/>
      <c r="HRK176" s="157"/>
      <c r="HRL176" s="157"/>
      <c r="HRM176" s="157"/>
      <c r="HRN176" s="157"/>
      <c r="HRO176" s="157"/>
      <c r="HRP176" s="157"/>
      <c r="HRQ176" s="157"/>
      <c r="HRR176" s="157"/>
      <c r="HRS176" s="157"/>
      <c r="HRT176" s="157"/>
      <c r="HRU176" s="157"/>
      <c r="HRV176" s="157"/>
      <c r="HRW176" s="157"/>
      <c r="HRX176" s="157"/>
      <c r="HRY176" s="157"/>
      <c r="HRZ176" s="157"/>
      <c r="HSA176" s="157"/>
      <c r="HSB176" s="157"/>
      <c r="HSC176" s="157"/>
      <c r="HSD176" s="157"/>
      <c r="HSE176" s="157"/>
      <c r="HSF176" s="157"/>
      <c r="HSG176" s="157"/>
      <c r="HSH176" s="157"/>
      <c r="HSI176" s="157"/>
      <c r="HSJ176" s="157"/>
      <c r="HSK176" s="157"/>
      <c r="HSL176" s="157"/>
      <c r="HSM176" s="157"/>
      <c r="HSN176" s="157"/>
      <c r="HSO176" s="157"/>
      <c r="HSP176" s="157"/>
      <c r="HSQ176" s="157"/>
      <c r="HSR176" s="157"/>
      <c r="HSS176" s="157"/>
      <c r="HST176" s="157"/>
      <c r="HSU176" s="157"/>
      <c r="HSV176" s="157"/>
      <c r="HSW176" s="157"/>
      <c r="HSX176" s="157"/>
      <c r="HSY176" s="157"/>
      <c r="HSZ176" s="157"/>
      <c r="HTA176" s="157"/>
      <c r="HTB176" s="157"/>
      <c r="HTC176" s="157"/>
      <c r="HTD176" s="157"/>
      <c r="HTE176" s="157"/>
      <c r="HTF176" s="157"/>
      <c r="HTG176" s="157"/>
      <c r="HTH176" s="157"/>
      <c r="HTI176" s="157"/>
      <c r="HTJ176" s="157"/>
      <c r="HTK176" s="157"/>
      <c r="HTL176" s="157"/>
      <c r="HTM176" s="157"/>
      <c r="HTN176" s="157"/>
      <c r="HTO176" s="157"/>
      <c r="HTP176" s="157"/>
      <c r="HTQ176" s="157"/>
      <c r="HTR176" s="157"/>
      <c r="HTS176" s="157"/>
      <c r="HTT176" s="157"/>
      <c r="HTU176" s="157"/>
      <c r="HTV176" s="157"/>
      <c r="HTW176" s="157"/>
      <c r="HTX176" s="157"/>
      <c r="HTY176" s="157"/>
      <c r="HTZ176" s="157"/>
      <c r="HUA176" s="157"/>
      <c r="HUB176" s="157"/>
      <c r="HUC176" s="157"/>
      <c r="HUD176" s="157"/>
      <c r="HUE176" s="157"/>
      <c r="HUF176" s="157"/>
      <c r="HUG176" s="157"/>
      <c r="HUH176" s="157"/>
      <c r="HUI176" s="157"/>
      <c r="HUJ176" s="157"/>
      <c r="HUK176" s="157"/>
      <c r="HUL176" s="157"/>
      <c r="HUM176" s="157"/>
      <c r="HUN176" s="157"/>
      <c r="HUO176" s="157"/>
      <c r="HUP176" s="157"/>
      <c r="HUQ176" s="157"/>
      <c r="HUR176" s="157"/>
      <c r="HUS176" s="157"/>
      <c r="HUT176" s="157"/>
      <c r="HUU176" s="157"/>
      <c r="HUV176" s="157"/>
      <c r="HUW176" s="157"/>
      <c r="HUX176" s="157"/>
      <c r="HUY176" s="157"/>
      <c r="HUZ176" s="157"/>
      <c r="HVA176" s="157"/>
      <c r="HVB176" s="157"/>
      <c r="HVC176" s="157"/>
      <c r="HVD176" s="157"/>
      <c r="HVE176" s="157"/>
      <c r="HVF176" s="157"/>
      <c r="HVG176" s="157"/>
      <c r="HVH176" s="157"/>
      <c r="HVI176" s="157"/>
      <c r="HVJ176" s="157"/>
      <c r="HVK176" s="157"/>
      <c r="HVL176" s="157"/>
      <c r="HVM176" s="157"/>
      <c r="HVN176" s="157"/>
      <c r="HVO176" s="157"/>
      <c r="HVP176" s="157"/>
      <c r="HVQ176" s="157"/>
      <c r="HVR176" s="157"/>
      <c r="HVS176" s="157"/>
      <c r="HVT176" s="157"/>
      <c r="HVU176" s="157"/>
      <c r="HVV176" s="157"/>
      <c r="HVW176" s="157"/>
      <c r="HVX176" s="157"/>
      <c r="HVY176" s="157"/>
      <c r="HVZ176" s="157"/>
      <c r="HWA176" s="157"/>
      <c r="HWB176" s="157"/>
      <c r="HWC176" s="157"/>
      <c r="HWD176" s="157"/>
      <c r="HWE176" s="157"/>
      <c r="HWF176" s="157"/>
      <c r="HWG176" s="157"/>
      <c r="HWH176" s="157"/>
      <c r="HWI176" s="157"/>
      <c r="HWJ176" s="157"/>
      <c r="HWK176" s="157"/>
      <c r="HWL176" s="157"/>
      <c r="HWM176" s="157"/>
      <c r="HWN176" s="157"/>
      <c r="HWO176" s="157"/>
      <c r="HWP176" s="157"/>
      <c r="HWQ176" s="157"/>
      <c r="HWR176" s="157"/>
      <c r="HWS176" s="157"/>
      <c r="HWT176" s="157"/>
      <c r="HWU176" s="157"/>
      <c r="HWV176" s="157"/>
      <c r="HWW176" s="157"/>
      <c r="HWX176" s="157"/>
      <c r="HWY176" s="157"/>
      <c r="HWZ176" s="157"/>
      <c r="HXA176" s="157"/>
      <c r="HXB176" s="157"/>
      <c r="HXC176" s="157"/>
      <c r="HXD176" s="157"/>
      <c r="HXE176" s="157"/>
      <c r="HXF176" s="157"/>
      <c r="HXG176" s="157"/>
      <c r="HXH176" s="157"/>
      <c r="HXI176" s="157"/>
      <c r="HXJ176" s="157"/>
      <c r="HXK176" s="157"/>
      <c r="HXL176" s="157"/>
      <c r="HXM176" s="157"/>
      <c r="HXN176" s="157"/>
      <c r="HXO176" s="157"/>
      <c r="HXP176" s="157"/>
      <c r="HXQ176" s="157"/>
      <c r="HXR176" s="157"/>
      <c r="HXS176" s="157"/>
      <c r="HXT176" s="157"/>
      <c r="HXU176" s="157"/>
      <c r="HXV176" s="157"/>
      <c r="HXW176" s="157"/>
      <c r="HXX176" s="157"/>
      <c r="HXY176" s="157"/>
      <c r="HXZ176" s="157"/>
      <c r="HYA176" s="157"/>
      <c r="HYB176" s="157"/>
      <c r="HYC176" s="157"/>
      <c r="HYD176" s="157"/>
      <c r="HYE176" s="157"/>
      <c r="HYF176" s="157"/>
      <c r="HYG176" s="157"/>
      <c r="HYH176" s="157"/>
      <c r="HYI176" s="157"/>
      <c r="HYJ176" s="157"/>
      <c r="HYK176" s="157"/>
      <c r="HYL176" s="157"/>
      <c r="HYM176" s="157"/>
      <c r="HYN176" s="157"/>
      <c r="HYO176" s="157"/>
      <c r="HYP176" s="157"/>
      <c r="HYQ176" s="157"/>
      <c r="HYR176" s="157"/>
      <c r="HYS176" s="157"/>
      <c r="HYT176" s="157"/>
      <c r="HYU176" s="157"/>
      <c r="HYV176" s="157"/>
      <c r="HYW176" s="157"/>
      <c r="HYX176" s="157"/>
      <c r="HYY176" s="157"/>
      <c r="HYZ176" s="157"/>
      <c r="HZA176" s="157"/>
      <c r="HZB176" s="157"/>
      <c r="HZC176" s="157"/>
      <c r="HZD176" s="157"/>
      <c r="HZE176" s="157"/>
      <c r="HZF176" s="157"/>
      <c r="HZG176" s="157"/>
      <c r="HZH176" s="157"/>
      <c r="HZI176" s="157"/>
      <c r="HZJ176" s="157"/>
      <c r="HZK176" s="157"/>
      <c r="HZL176" s="157"/>
      <c r="HZM176" s="157"/>
      <c r="HZN176" s="157"/>
      <c r="HZO176" s="157"/>
      <c r="HZP176" s="157"/>
      <c r="HZQ176" s="157"/>
      <c r="HZR176" s="157"/>
      <c r="HZS176" s="157"/>
      <c r="HZT176" s="157"/>
      <c r="HZU176" s="157"/>
      <c r="HZV176" s="157"/>
      <c r="HZW176" s="157"/>
      <c r="HZX176" s="157"/>
      <c r="HZY176" s="157"/>
      <c r="HZZ176" s="157"/>
      <c r="IAA176" s="157"/>
      <c r="IAB176" s="157"/>
      <c r="IAC176" s="157"/>
      <c r="IAD176" s="157"/>
      <c r="IAE176" s="157"/>
      <c r="IAF176" s="157"/>
      <c r="IAG176" s="157"/>
      <c r="IAH176" s="157"/>
      <c r="IAI176" s="157"/>
      <c r="IAJ176" s="157"/>
      <c r="IAK176" s="157"/>
      <c r="IAL176" s="157"/>
      <c r="IAM176" s="157"/>
      <c r="IAN176" s="157"/>
      <c r="IAO176" s="157"/>
      <c r="IAP176" s="157"/>
      <c r="IAQ176" s="157"/>
      <c r="IAR176" s="157"/>
      <c r="IAS176" s="157"/>
      <c r="IAT176" s="157"/>
      <c r="IAU176" s="157"/>
      <c r="IAV176" s="157"/>
      <c r="IAW176" s="157"/>
      <c r="IAX176" s="157"/>
      <c r="IAY176" s="157"/>
      <c r="IAZ176" s="157"/>
      <c r="IBA176" s="157"/>
      <c r="IBB176" s="157"/>
      <c r="IBC176" s="157"/>
      <c r="IBD176" s="157"/>
      <c r="IBE176" s="157"/>
      <c r="IBF176" s="157"/>
      <c r="IBG176" s="157"/>
      <c r="IBH176" s="157"/>
      <c r="IBI176" s="157"/>
      <c r="IBJ176" s="157"/>
      <c r="IBK176" s="157"/>
      <c r="IBL176" s="157"/>
      <c r="IBM176" s="157"/>
      <c r="IBN176" s="157"/>
      <c r="IBO176" s="157"/>
      <c r="IBP176" s="157"/>
      <c r="IBQ176" s="157"/>
      <c r="IBR176" s="157"/>
      <c r="IBS176" s="157"/>
      <c r="IBT176" s="157"/>
      <c r="IBU176" s="157"/>
      <c r="IBV176" s="157"/>
      <c r="IBW176" s="157"/>
      <c r="IBX176" s="157"/>
      <c r="IBY176" s="157"/>
      <c r="IBZ176" s="157"/>
      <c r="ICA176" s="157"/>
      <c r="ICB176" s="157"/>
      <c r="ICC176" s="157"/>
      <c r="ICD176" s="157"/>
      <c r="ICE176" s="157"/>
      <c r="ICF176" s="157"/>
      <c r="ICG176" s="157"/>
      <c r="ICH176" s="157"/>
      <c r="ICI176" s="157"/>
      <c r="ICJ176" s="157"/>
      <c r="ICK176" s="157"/>
      <c r="ICL176" s="157"/>
      <c r="ICM176" s="157"/>
      <c r="ICN176" s="157"/>
      <c r="ICO176" s="157"/>
      <c r="ICP176" s="157"/>
      <c r="ICQ176" s="157"/>
      <c r="ICR176" s="157"/>
      <c r="ICS176" s="157"/>
      <c r="ICT176" s="157"/>
      <c r="ICU176" s="157"/>
      <c r="ICV176" s="157"/>
      <c r="ICW176" s="157"/>
      <c r="ICX176" s="157"/>
      <c r="ICY176" s="157"/>
      <c r="ICZ176" s="157"/>
      <c r="IDA176" s="157"/>
      <c r="IDB176" s="157"/>
      <c r="IDC176" s="157"/>
      <c r="IDD176" s="157"/>
      <c r="IDE176" s="157"/>
      <c r="IDF176" s="157"/>
      <c r="IDG176" s="157"/>
      <c r="IDH176" s="157"/>
      <c r="IDI176" s="157"/>
      <c r="IDJ176" s="157"/>
      <c r="IDK176" s="157"/>
      <c r="IDL176" s="157"/>
      <c r="IDM176" s="157"/>
      <c r="IDN176" s="157"/>
      <c r="IDO176" s="157"/>
      <c r="IDP176" s="157"/>
      <c r="IDQ176" s="157"/>
      <c r="IDR176" s="157"/>
      <c r="IDS176" s="157"/>
      <c r="IDT176" s="157"/>
      <c r="IDU176" s="157"/>
      <c r="IDV176" s="157"/>
      <c r="IDW176" s="157"/>
      <c r="IDX176" s="157"/>
      <c r="IDY176" s="157"/>
      <c r="IDZ176" s="157"/>
      <c r="IEA176" s="157"/>
      <c r="IEB176" s="157"/>
      <c r="IEC176" s="157"/>
      <c r="IED176" s="157"/>
      <c r="IEE176" s="157"/>
      <c r="IEF176" s="157"/>
      <c r="IEG176" s="157"/>
      <c r="IEH176" s="157"/>
      <c r="IEI176" s="157"/>
      <c r="IEJ176" s="157"/>
      <c r="IEK176" s="157"/>
      <c r="IEL176" s="157"/>
      <c r="IEM176" s="157"/>
      <c r="IEN176" s="157"/>
      <c r="IEO176" s="157"/>
      <c r="IEP176" s="157"/>
      <c r="IEQ176" s="157"/>
      <c r="IER176" s="157"/>
      <c r="IES176" s="157"/>
      <c r="IET176" s="157"/>
      <c r="IEU176" s="157"/>
      <c r="IEV176" s="157"/>
      <c r="IEW176" s="157"/>
      <c r="IEX176" s="157"/>
      <c r="IEY176" s="157"/>
      <c r="IEZ176" s="157"/>
      <c r="IFA176" s="157"/>
      <c r="IFB176" s="157"/>
      <c r="IFC176" s="157"/>
      <c r="IFD176" s="157"/>
      <c r="IFE176" s="157"/>
      <c r="IFF176" s="157"/>
      <c r="IFG176" s="157"/>
      <c r="IFH176" s="157"/>
      <c r="IFI176" s="157"/>
      <c r="IFJ176" s="157"/>
      <c r="IFK176" s="157"/>
      <c r="IFL176" s="157"/>
      <c r="IFM176" s="157"/>
      <c r="IFN176" s="157"/>
      <c r="IFO176" s="157"/>
      <c r="IFP176" s="157"/>
      <c r="IFQ176" s="157"/>
      <c r="IFR176" s="157"/>
      <c r="IFS176" s="157"/>
      <c r="IFT176" s="157"/>
      <c r="IFU176" s="157"/>
      <c r="IFV176" s="157"/>
      <c r="IFW176" s="157"/>
      <c r="IFX176" s="157"/>
      <c r="IFY176" s="157"/>
      <c r="IFZ176" s="157"/>
      <c r="IGA176" s="157"/>
      <c r="IGB176" s="157"/>
      <c r="IGC176" s="157"/>
      <c r="IGD176" s="157"/>
      <c r="IGE176" s="157"/>
      <c r="IGF176" s="157"/>
      <c r="IGG176" s="157"/>
      <c r="IGH176" s="157"/>
      <c r="IGI176" s="157"/>
      <c r="IGJ176" s="157"/>
      <c r="IGK176" s="157"/>
      <c r="IGL176" s="157"/>
      <c r="IGM176" s="157"/>
      <c r="IGN176" s="157"/>
      <c r="IGO176" s="157"/>
      <c r="IGP176" s="157"/>
      <c r="IGQ176" s="157"/>
      <c r="IGR176" s="157"/>
      <c r="IGS176" s="157"/>
      <c r="IGT176" s="157"/>
      <c r="IGU176" s="157"/>
      <c r="IGV176" s="157"/>
      <c r="IGW176" s="157"/>
      <c r="IGX176" s="157"/>
      <c r="IGY176" s="157"/>
      <c r="IGZ176" s="157"/>
      <c r="IHA176" s="157"/>
      <c r="IHB176" s="157"/>
      <c r="IHC176" s="157"/>
      <c r="IHD176" s="157"/>
      <c r="IHE176" s="157"/>
      <c r="IHF176" s="157"/>
      <c r="IHG176" s="157"/>
      <c r="IHH176" s="157"/>
      <c r="IHI176" s="157"/>
      <c r="IHJ176" s="157"/>
      <c r="IHK176" s="157"/>
      <c r="IHL176" s="157"/>
      <c r="IHM176" s="157"/>
      <c r="IHN176" s="157"/>
      <c r="IHO176" s="157"/>
      <c r="IHP176" s="157"/>
      <c r="IHQ176" s="157"/>
      <c r="IHR176" s="157"/>
      <c r="IHS176" s="157"/>
      <c r="IHT176" s="157"/>
      <c r="IHU176" s="157"/>
      <c r="IHV176" s="157"/>
      <c r="IHW176" s="157"/>
      <c r="IHX176" s="157"/>
      <c r="IHY176" s="157"/>
      <c r="IHZ176" s="157"/>
      <c r="IIA176" s="157"/>
      <c r="IIB176" s="157"/>
      <c r="IIC176" s="157"/>
      <c r="IID176" s="157"/>
      <c r="IIE176" s="157"/>
      <c r="IIF176" s="157"/>
      <c r="IIG176" s="157"/>
      <c r="IIH176" s="157"/>
      <c r="III176" s="157"/>
      <c r="IIJ176" s="157"/>
      <c r="IIK176" s="157"/>
      <c r="IIL176" s="157"/>
      <c r="IIM176" s="157"/>
      <c r="IIN176" s="157"/>
      <c r="IIO176" s="157"/>
      <c r="IIP176" s="157"/>
      <c r="IIQ176" s="157"/>
      <c r="IIR176" s="157"/>
      <c r="IIS176" s="157"/>
      <c r="IIT176" s="157"/>
      <c r="IIU176" s="157"/>
      <c r="IIV176" s="157"/>
      <c r="IIW176" s="157"/>
      <c r="IIX176" s="157"/>
      <c r="IIY176" s="157"/>
      <c r="IIZ176" s="157"/>
      <c r="IJA176" s="157"/>
      <c r="IJB176" s="157"/>
      <c r="IJC176" s="157"/>
      <c r="IJD176" s="157"/>
      <c r="IJE176" s="157"/>
      <c r="IJF176" s="157"/>
      <c r="IJG176" s="157"/>
      <c r="IJH176" s="157"/>
      <c r="IJI176" s="157"/>
      <c r="IJJ176" s="157"/>
      <c r="IJK176" s="157"/>
      <c r="IJL176" s="157"/>
      <c r="IJM176" s="157"/>
      <c r="IJN176" s="157"/>
      <c r="IJO176" s="157"/>
      <c r="IJP176" s="157"/>
      <c r="IJQ176" s="157"/>
      <c r="IJR176" s="157"/>
      <c r="IJS176" s="157"/>
      <c r="IJT176" s="157"/>
      <c r="IJU176" s="157"/>
      <c r="IJV176" s="157"/>
      <c r="IJW176" s="157"/>
      <c r="IJX176" s="157"/>
      <c r="IJY176" s="157"/>
      <c r="IJZ176" s="157"/>
      <c r="IKA176" s="157"/>
      <c r="IKB176" s="157"/>
      <c r="IKC176" s="157"/>
      <c r="IKD176" s="157"/>
      <c r="IKE176" s="157"/>
      <c r="IKF176" s="157"/>
      <c r="IKG176" s="157"/>
      <c r="IKH176" s="157"/>
      <c r="IKI176" s="157"/>
      <c r="IKJ176" s="157"/>
      <c r="IKK176" s="157"/>
      <c r="IKL176" s="157"/>
      <c r="IKM176" s="157"/>
      <c r="IKN176" s="157"/>
      <c r="IKO176" s="157"/>
      <c r="IKP176" s="157"/>
      <c r="IKQ176" s="157"/>
      <c r="IKR176" s="157"/>
      <c r="IKS176" s="157"/>
      <c r="IKT176" s="157"/>
      <c r="IKU176" s="157"/>
      <c r="IKV176" s="157"/>
      <c r="IKW176" s="157"/>
      <c r="IKX176" s="157"/>
      <c r="IKY176" s="157"/>
      <c r="IKZ176" s="157"/>
      <c r="ILA176" s="157"/>
      <c r="ILB176" s="157"/>
      <c r="ILC176" s="157"/>
      <c r="ILD176" s="157"/>
      <c r="ILE176" s="157"/>
      <c r="ILF176" s="157"/>
      <c r="ILG176" s="157"/>
      <c r="ILH176" s="157"/>
      <c r="ILI176" s="157"/>
      <c r="ILJ176" s="157"/>
      <c r="ILK176" s="157"/>
      <c r="ILL176" s="157"/>
      <c r="ILM176" s="157"/>
      <c r="ILN176" s="157"/>
      <c r="ILO176" s="157"/>
      <c r="ILP176" s="157"/>
      <c r="ILQ176" s="157"/>
      <c r="ILR176" s="157"/>
      <c r="ILS176" s="157"/>
      <c r="ILT176" s="157"/>
      <c r="ILU176" s="157"/>
      <c r="ILV176" s="157"/>
      <c r="ILW176" s="157"/>
      <c r="ILX176" s="157"/>
      <c r="ILY176" s="157"/>
      <c r="ILZ176" s="157"/>
      <c r="IMA176" s="157"/>
      <c r="IMB176" s="157"/>
      <c r="IMC176" s="157"/>
      <c r="IMD176" s="157"/>
      <c r="IME176" s="157"/>
      <c r="IMF176" s="157"/>
      <c r="IMG176" s="157"/>
      <c r="IMH176" s="157"/>
      <c r="IMI176" s="157"/>
      <c r="IMJ176" s="157"/>
      <c r="IMK176" s="157"/>
      <c r="IML176" s="157"/>
      <c r="IMM176" s="157"/>
      <c r="IMN176" s="157"/>
      <c r="IMO176" s="157"/>
      <c r="IMP176" s="157"/>
      <c r="IMQ176" s="157"/>
      <c r="IMR176" s="157"/>
      <c r="IMS176" s="157"/>
      <c r="IMT176" s="157"/>
      <c r="IMU176" s="157"/>
      <c r="IMV176" s="157"/>
      <c r="IMW176" s="157"/>
      <c r="IMX176" s="157"/>
      <c r="IMY176" s="157"/>
      <c r="IMZ176" s="157"/>
      <c r="INA176" s="157"/>
      <c r="INB176" s="157"/>
      <c r="INC176" s="157"/>
      <c r="IND176" s="157"/>
      <c r="INE176" s="157"/>
      <c r="INF176" s="157"/>
      <c r="ING176" s="157"/>
      <c r="INH176" s="157"/>
      <c r="INI176" s="157"/>
      <c r="INJ176" s="157"/>
      <c r="INK176" s="157"/>
      <c r="INL176" s="157"/>
      <c r="INM176" s="157"/>
      <c r="INN176" s="157"/>
      <c r="INO176" s="157"/>
      <c r="INP176" s="157"/>
      <c r="INQ176" s="157"/>
      <c r="INR176" s="157"/>
      <c r="INS176" s="157"/>
      <c r="INT176" s="157"/>
      <c r="INU176" s="157"/>
      <c r="INV176" s="157"/>
      <c r="INW176" s="157"/>
      <c r="INX176" s="157"/>
      <c r="INY176" s="157"/>
      <c r="INZ176" s="157"/>
      <c r="IOA176" s="157"/>
      <c r="IOB176" s="157"/>
      <c r="IOC176" s="157"/>
      <c r="IOD176" s="157"/>
      <c r="IOE176" s="157"/>
      <c r="IOF176" s="157"/>
      <c r="IOG176" s="157"/>
      <c r="IOH176" s="157"/>
      <c r="IOI176" s="157"/>
      <c r="IOJ176" s="157"/>
      <c r="IOK176" s="157"/>
      <c r="IOL176" s="157"/>
      <c r="IOM176" s="157"/>
      <c r="ION176" s="157"/>
      <c r="IOO176" s="157"/>
      <c r="IOP176" s="157"/>
      <c r="IOQ176" s="157"/>
      <c r="IOR176" s="157"/>
      <c r="IOS176" s="157"/>
      <c r="IOT176" s="157"/>
      <c r="IOU176" s="157"/>
      <c r="IOV176" s="157"/>
      <c r="IOW176" s="157"/>
      <c r="IOX176" s="157"/>
      <c r="IOY176" s="157"/>
      <c r="IOZ176" s="157"/>
      <c r="IPA176" s="157"/>
      <c r="IPB176" s="157"/>
      <c r="IPC176" s="157"/>
      <c r="IPD176" s="157"/>
      <c r="IPE176" s="157"/>
      <c r="IPF176" s="157"/>
      <c r="IPG176" s="157"/>
      <c r="IPH176" s="157"/>
      <c r="IPI176" s="157"/>
      <c r="IPJ176" s="157"/>
      <c r="IPK176" s="157"/>
      <c r="IPL176" s="157"/>
      <c r="IPM176" s="157"/>
      <c r="IPN176" s="157"/>
      <c r="IPO176" s="157"/>
      <c r="IPP176" s="157"/>
      <c r="IPQ176" s="157"/>
      <c r="IPR176" s="157"/>
      <c r="IPS176" s="157"/>
      <c r="IPT176" s="157"/>
      <c r="IPU176" s="157"/>
      <c r="IPV176" s="157"/>
      <c r="IPW176" s="157"/>
      <c r="IPX176" s="157"/>
      <c r="IPY176" s="157"/>
      <c r="IPZ176" s="157"/>
      <c r="IQA176" s="157"/>
      <c r="IQB176" s="157"/>
      <c r="IQC176" s="157"/>
      <c r="IQD176" s="157"/>
      <c r="IQE176" s="157"/>
      <c r="IQF176" s="157"/>
      <c r="IQG176" s="157"/>
      <c r="IQH176" s="157"/>
      <c r="IQI176" s="157"/>
      <c r="IQJ176" s="157"/>
      <c r="IQK176" s="157"/>
      <c r="IQL176" s="157"/>
      <c r="IQM176" s="157"/>
      <c r="IQN176" s="157"/>
      <c r="IQO176" s="157"/>
      <c r="IQP176" s="157"/>
      <c r="IQQ176" s="157"/>
      <c r="IQR176" s="157"/>
      <c r="IQS176" s="157"/>
      <c r="IQT176" s="157"/>
      <c r="IQU176" s="157"/>
      <c r="IQV176" s="157"/>
      <c r="IQW176" s="157"/>
      <c r="IQX176" s="157"/>
      <c r="IQY176" s="157"/>
      <c r="IQZ176" s="157"/>
      <c r="IRA176" s="157"/>
      <c r="IRB176" s="157"/>
      <c r="IRC176" s="157"/>
      <c r="IRD176" s="157"/>
      <c r="IRE176" s="157"/>
      <c r="IRF176" s="157"/>
      <c r="IRG176" s="157"/>
      <c r="IRH176" s="157"/>
      <c r="IRI176" s="157"/>
      <c r="IRJ176" s="157"/>
      <c r="IRK176" s="157"/>
      <c r="IRL176" s="157"/>
      <c r="IRM176" s="157"/>
      <c r="IRN176" s="157"/>
      <c r="IRO176" s="157"/>
      <c r="IRP176" s="157"/>
      <c r="IRQ176" s="157"/>
      <c r="IRR176" s="157"/>
      <c r="IRS176" s="157"/>
      <c r="IRT176" s="157"/>
      <c r="IRU176" s="157"/>
      <c r="IRV176" s="157"/>
      <c r="IRW176" s="157"/>
      <c r="IRX176" s="157"/>
      <c r="IRY176" s="157"/>
      <c r="IRZ176" s="157"/>
      <c r="ISA176" s="157"/>
      <c r="ISB176" s="157"/>
      <c r="ISC176" s="157"/>
      <c r="ISD176" s="157"/>
      <c r="ISE176" s="157"/>
      <c r="ISF176" s="157"/>
      <c r="ISG176" s="157"/>
      <c r="ISH176" s="157"/>
      <c r="ISI176" s="157"/>
      <c r="ISJ176" s="157"/>
      <c r="ISK176" s="157"/>
      <c r="ISL176" s="157"/>
      <c r="ISM176" s="157"/>
      <c r="ISN176" s="157"/>
      <c r="ISO176" s="157"/>
      <c r="ISP176" s="157"/>
      <c r="ISQ176" s="157"/>
      <c r="ISR176" s="157"/>
      <c r="ISS176" s="157"/>
      <c r="IST176" s="157"/>
      <c r="ISU176" s="157"/>
      <c r="ISV176" s="157"/>
      <c r="ISW176" s="157"/>
      <c r="ISX176" s="157"/>
      <c r="ISY176" s="157"/>
      <c r="ISZ176" s="157"/>
      <c r="ITA176" s="157"/>
      <c r="ITB176" s="157"/>
      <c r="ITC176" s="157"/>
      <c r="ITD176" s="157"/>
      <c r="ITE176" s="157"/>
      <c r="ITF176" s="157"/>
      <c r="ITG176" s="157"/>
      <c r="ITH176" s="157"/>
      <c r="ITI176" s="157"/>
      <c r="ITJ176" s="157"/>
      <c r="ITK176" s="157"/>
      <c r="ITL176" s="157"/>
      <c r="ITM176" s="157"/>
      <c r="ITN176" s="157"/>
      <c r="ITO176" s="157"/>
      <c r="ITP176" s="157"/>
      <c r="ITQ176" s="157"/>
      <c r="ITR176" s="157"/>
      <c r="ITS176" s="157"/>
      <c r="ITT176" s="157"/>
      <c r="ITU176" s="157"/>
      <c r="ITV176" s="157"/>
      <c r="ITW176" s="157"/>
      <c r="ITX176" s="157"/>
      <c r="ITY176" s="157"/>
      <c r="ITZ176" s="157"/>
      <c r="IUA176" s="157"/>
      <c r="IUB176" s="157"/>
      <c r="IUC176" s="157"/>
      <c r="IUD176" s="157"/>
      <c r="IUE176" s="157"/>
      <c r="IUF176" s="157"/>
      <c r="IUG176" s="157"/>
      <c r="IUH176" s="157"/>
      <c r="IUI176" s="157"/>
      <c r="IUJ176" s="157"/>
      <c r="IUK176" s="157"/>
      <c r="IUL176" s="157"/>
      <c r="IUM176" s="157"/>
      <c r="IUN176" s="157"/>
      <c r="IUO176" s="157"/>
      <c r="IUP176" s="157"/>
      <c r="IUQ176" s="157"/>
      <c r="IUR176" s="157"/>
      <c r="IUS176" s="157"/>
      <c r="IUT176" s="157"/>
      <c r="IUU176" s="157"/>
      <c r="IUV176" s="157"/>
      <c r="IUW176" s="157"/>
      <c r="IUX176" s="157"/>
      <c r="IUY176" s="157"/>
      <c r="IUZ176" s="157"/>
      <c r="IVA176" s="157"/>
      <c r="IVB176" s="157"/>
      <c r="IVC176" s="157"/>
      <c r="IVD176" s="157"/>
      <c r="IVE176" s="157"/>
      <c r="IVF176" s="157"/>
      <c r="IVG176" s="157"/>
      <c r="IVH176" s="157"/>
      <c r="IVI176" s="157"/>
      <c r="IVJ176" s="157"/>
      <c r="IVK176" s="157"/>
      <c r="IVL176" s="157"/>
      <c r="IVM176" s="157"/>
      <c r="IVN176" s="157"/>
      <c r="IVO176" s="157"/>
      <c r="IVP176" s="157"/>
      <c r="IVQ176" s="157"/>
      <c r="IVR176" s="157"/>
      <c r="IVS176" s="157"/>
      <c r="IVT176" s="157"/>
      <c r="IVU176" s="157"/>
      <c r="IVV176" s="157"/>
      <c r="IVW176" s="157"/>
      <c r="IVX176" s="157"/>
      <c r="IVY176" s="157"/>
      <c r="IVZ176" s="157"/>
      <c r="IWA176" s="157"/>
      <c r="IWB176" s="157"/>
      <c r="IWC176" s="157"/>
      <c r="IWD176" s="157"/>
      <c r="IWE176" s="157"/>
      <c r="IWF176" s="157"/>
      <c r="IWG176" s="157"/>
      <c r="IWH176" s="157"/>
      <c r="IWI176" s="157"/>
      <c r="IWJ176" s="157"/>
      <c r="IWK176" s="157"/>
      <c r="IWL176" s="157"/>
      <c r="IWM176" s="157"/>
      <c r="IWN176" s="157"/>
      <c r="IWO176" s="157"/>
      <c r="IWP176" s="157"/>
      <c r="IWQ176" s="157"/>
      <c r="IWR176" s="157"/>
      <c r="IWS176" s="157"/>
      <c r="IWT176" s="157"/>
      <c r="IWU176" s="157"/>
      <c r="IWV176" s="157"/>
      <c r="IWW176" s="157"/>
      <c r="IWX176" s="157"/>
      <c r="IWY176" s="157"/>
      <c r="IWZ176" s="157"/>
      <c r="IXA176" s="157"/>
      <c r="IXB176" s="157"/>
      <c r="IXC176" s="157"/>
      <c r="IXD176" s="157"/>
      <c r="IXE176" s="157"/>
      <c r="IXF176" s="157"/>
      <c r="IXG176" s="157"/>
      <c r="IXH176" s="157"/>
      <c r="IXI176" s="157"/>
      <c r="IXJ176" s="157"/>
      <c r="IXK176" s="157"/>
      <c r="IXL176" s="157"/>
      <c r="IXM176" s="157"/>
      <c r="IXN176" s="157"/>
      <c r="IXO176" s="157"/>
      <c r="IXP176" s="157"/>
      <c r="IXQ176" s="157"/>
      <c r="IXR176" s="157"/>
      <c r="IXS176" s="157"/>
      <c r="IXT176" s="157"/>
      <c r="IXU176" s="157"/>
      <c r="IXV176" s="157"/>
      <c r="IXW176" s="157"/>
      <c r="IXX176" s="157"/>
      <c r="IXY176" s="157"/>
      <c r="IXZ176" s="157"/>
      <c r="IYA176" s="157"/>
      <c r="IYB176" s="157"/>
      <c r="IYC176" s="157"/>
      <c r="IYD176" s="157"/>
      <c r="IYE176" s="157"/>
      <c r="IYF176" s="157"/>
      <c r="IYG176" s="157"/>
      <c r="IYH176" s="157"/>
      <c r="IYI176" s="157"/>
      <c r="IYJ176" s="157"/>
      <c r="IYK176" s="157"/>
      <c r="IYL176" s="157"/>
      <c r="IYM176" s="157"/>
      <c r="IYN176" s="157"/>
      <c r="IYO176" s="157"/>
      <c r="IYP176" s="157"/>
      <c r="IYQ176" s="157"/>
      <c r="IYR176" s="157"/>
      <c r="IYS176" s="157"/>
      <c r="IYT176" s="157"/>
      <c r="IYU176" s="157"/>
      <c r="IYV176" s="157"/>
      <c r="IYW176" s="157"/>
      <c r="IYX176" s="157"/>
      <c r="IYY176" s="157"/>
      <c r="IYZ176" s="157"/>
      <c r="IZA176" s="157"/>
      <c r="IZB176" s="157"/>
      <c r="IZC176" s="157"/>
      <c r="IZD176" s="157"/>
      <c r="IZE176" s="157"/>
      <c r="IZF176" s="157"/>
      <c r="IZG176" s="157"/>
      <c r="IZH176" s="157"/>
      <c r="IZI176" s="157"/>
      <c r="IZJ176" s="157"/>
      <c r="IZK176" s="157"/>
      <c r="IZL176" s="157"/>
      <c r="IZM176" s="157"/>
      <c r="IZN176" s="157"/>
      <c r="IZO176" s="157"/>
      <c r="IZP176" s="157"/>
      <c r="IZQ176" s="157"/>
      <c r="IZR176" s="157"/>
      <c r="IZS176" s="157"/>
      <c r="IZT176" s="157"/>
      <c r="IZU176" s="157"/>
      <c r="IZV176" s="157"/>
      <c r="IZW176" s="157"/>
      <c r="IZX176" s="157"/>
      <c r="IZY176" s="157"/>
      <c r="IZZ176" s="157"/>
      <c r="JAA176" s="157"/>
      <c r="JAB176" s="157"/>
      <c r="JAC176" s="157"/>
      <c r="JAD176" s="157"/>
      <c r="JAE176" s="157"/>
      <c r="JAF176" s="157"/>
      <c r="JAG176" s="157"/>
      <c r="JAH176" s="157"/>
      <c r="JAI176" s="157"/>
      <c r="JAJ176" s="157"/>
      <c r="JAK176" s="157"/>
      <c r="JAL176" s="157"/>
      <c r="JAM176" s="157"/>
      <c r="JAN176" s="157"/>
      <c r="JAO176" s="157"/>
      <c r="JAP176" s="157"/>
      <c r="JAQ176" s="157"/>
      <c r="JAR176" s="157"/>
      <c r="JAS176" s="157"/>
      <c r="JAT176" s="157"/>
      <c r="JAU176" s="157"/>
      <c r="JAV176" s="157"/>
      <c r="JAW176" s="157"/>
      <c r="JAX176" s="157"/>
      <c r="JAY176" s="157"/>
      <c r="JAZ176" s="157"/>
      <c r="JBA176" s="157"/>
      <c r="JBB176" s="157"/>
      <c r="JBC176" s="157"/>
      <c r="JBD176" s="157"/>
      <c r="JBE176" s="157"/>
      <c r="JBF176" s="157"/>
      <c r="JBG176" s="157"/>
      <c r="JBH176" s="157"/>
      <c r="JBI176" s="157"/>
      <c r="JBJ176" s="157"/>
      <c r="JBK176" s="157"/>
      <c r="JBL176" s="157"/>
      <c r="JBM176" s="157"/>
      <c r="JBN176" s="157"/>
      <c r="JBO176" s="157"/>
      <c r="JBP176" s="157"/>
      <c r="JBQ176" s="157"/>
      <c r="JBR176" s="157"/>
      <c r="JBS176" s="157"/>
      <c r="JBT176" s="157"/>
      <c r="JBU176" s="157"/>
      <c r="JBV176" s="157"/>
      <c r="JBW176" s="157"/>
      <c r="JBX176" s="157"/>
      <c r="JBY176" s="157"/>
      <c r="JBZ176" s="157"/>
      <c r="JCA176" s="157"/>
      <c r="JCB176" s="157"/>
      <c r="JCC176" s="157"/>
      <c r="JCD176" s="157"/>
      <c r="JCE176" s="157"/>
      <c r="JCF176" s="157"/>
      <c r="JCG176" s="157"/>
      <c r="JCH176" s="157"/>
      <c r="JCI176" s="157"/>
      <c r="JCJ176" s="157"/>
      <c r="JCK176" s="157"/>
      <c r="JCL176" s="157"/>
      <c r="JCM176" s="157"/>
      <c r="JCN176" s="157"/>
      <c r="JCO176" s="157"/>
      <c r="JCP176" s="157"/>
      <c r="JCQ176" s="157"/>
      <c r="JCR176" s="157"/>
      <c r="JCS176" s="157"/>
      <c r="JCT176" s="157"/>
      <c r="JCU176" s="157"/>
      <c r="JCV176" s="157"/>
      <c r="JCW176" s="157"/>
      <c r="JCX176" s="157"/>
      <c r="JCY176" s="157"/>
      <c r="JCZ176" s="157"/>
      <c r="JDA176" s="157"/>
      <c r="JDB176" s="157"/>
      <c r="JDC176" s="157"/>
      <c r="JDD176" s="157"/>
      <c r="JDE176" s="157"/>
      <c r="JDF176" s="157"/>
      <c r="JDG176" s="157"/>
      <c r="JDH176" s="157"/>
      <c r="JDI176" s="157"/>
      <c r="JDJ176" s="157"/>
      <c r="JDK176" s="157"/>
      <c r="JDL176" s="157"/>
      <c r="JDM176" s="157"/>
      <c r="JDN176" s="157"/>
      <c r="JDO176" s="157"/>
      <c r="JDP176" s="157"/>
      <c r="JDQ176" s="157"/>
      <c r="JDR176" s="157"/>
      <c r="JDS176" s="157"/>
      <c r="JDT176" s="157"/>
      <c r="JDU176" s="157"/>
      <c r="JDV176" s="157"/>
      <c r="JDW176" s="157"/>
      <c r="JDX176" s="157"/>
      <c r="JDY176" s="157"/>
      <c r="JDZ176" s="157"/>
      <c r="JEA176" s="157"/>
      <c r="JEB176" s="157"/>
      <c r="JEC176" s="157"/>
      <c r="JED176" s="157"/>
      <c r="JEE176" s="157"/>
      <c r="JEF176" s="157"/>
      <c r="JEG176" s="157"/>
      <c r="JEH176" s="157"/>
      <c r="JEI176" s="157"/>
      <c r="JEJ176" s="157"/>
      <c r="JEK176" s="157"/>
      <c r="JEL176" s="157"/>
      <c r="JEM176" s="157"/>
      <c r="JEN176" s="157"/>
      <c r="JEO176" s="157"/>
      <c r="JEP176" s="157"/>
      <c r="JEQ176" s="157"/>
      <c r="JER176" s="157"/>
      <c r="JES176" s="157"/>
      <c r="JET176" s="157"/>
      <c r="JEU176" s="157"/>
      <c r="JEV176" s="157"/>
      <c r="JEW176" s="157"/>
      <c r="JEX176" s="157"/>
      <c r="JEY176" s="157"/>
      <c r="JEZ176" s="157"/>
      <c r="JFA176" s="157"/>
      <c r="JFB176" s="157"/>
      <c r="JFC176" s="157"/>
      <c r="JFD176" s="157"/>
      <c r="JFE176" s="157"/>
      <c r="JFF176" s="157"/>
      <c r="JFG176" s="157"/>
      <c r="JFH176" s="157"/>
      <c r="JFI176" s="157"/>
      <c r="JFJ176" s="157"/>
      <c r="JFK176" s="157"/>
      <c r="JFL176" s="157"/>
      <c r="JFM176" s="157"/>
      <c r="JFN176" s="157"/>
      <c r="JFO176" s="157"/>
      <c r="JFP176" s="157"/>
      <c r="JFQ176" s="157"/>
      <c r="JFR176" s="157"/>
      <c r="JFS176" s="157"/>
      <c r="JFT176" s="157"/>
      <c r="JFU176" s="157"/>
      <c r="JFV176" s="157"/>
      <c r="JFW176" s="157"/>
      <c r="JFX176" s="157"/>
      <c r="JFY176" s="157"/>
      <c r="JFZ176" s="157"/>
      <c r="JGA176" s="157"/>
      <c r="JGB176" s="157"/>
      <c r="JGC176" s="157"/>
      <c r="JGD176" s="157"/>
      <c r="JGE176" s="157"/>
      <c r="JGF176" s="157"/>
      <c r="JGG176" s="157"/>
      <c r="JGH176" s="157"/>
      <c r="JGI176" s="157"/>
      <c r="JGJ176" s="157"/>
      <c r="JGK176" s="157"/>
      <c r="JGL176" s="157"/>
      <c r="JGM176" s="157"/>
      <c r="JGN176" s="157"/>
      <c r="JGO176" s="157"/>
      <c r="JGP176" s="157"/>
      <c r="JGQ176" s="157"/>
      <c r="JGR176" s="157"/>
      <c r="JGS176" s="157"/>
      <c r="JGT176" s="157"/>
      <c r="JGU176" s="157"/>
      <c r="JGV176" s="157"/>
      <c r="JGW176" s="157"/>
      <c r="JGX176" s="157"/>
      <c r="JGY176" s="157"/>
      <c r="JGZ176" s="157"/>
      <c r="JHA176" s="157"/>
      <c r="JHB176" s="157"/>
      <c r="JHC176" s="157"/>
      <c r="JHD176" s="157"/>
      <c r="JHE176" s="157"/>
      <c r="JHF176" s="157"/>
      <c r="JHG176" s="157"/>
      <c r="JHH176" s="157"/>
      <c r="JHI176" s="157"/>
      <c r="JHJ176" s="157"/>
      <c r="JHK176" s="157"/>
      <c r="JHL176" s="157"/>
      <c r="JHM176" s="157"/>
      <c r="JHN176" s="157"/>
      <c r="JHO176" s="157"/>
      <c r="JHP176" s="157"/>
      <c r="JHQ176" s="157"/>
      <c r="JHR176" s="157"/>
      <c r="JHS176" s="157"/>
      <c r="JHT176" s="157"/>
      <c r="JHU176" s="157"/>
      <c r="JHV176" s="157"/>
      <c r="JHW176" s="157"/>
      <c r="JHX176" s="157"/>
      <c r="JHY176" s="157"/>
      <c r="JHZ176" s="157"/>
      <c r="JIA176" s="157"/>
      <c r="JIB176" s="157"/>
      <c r="JIC176" s="157"/>
      <c r="JID176" s="157"/>
      <c r="JIE176" s="157"/>
      <c r="JIF176" s="157"/>
      <c r="JIG176" s="157"/>
      <c r="JIH176" s="157"/>
      <c r="JII176" s="157"/>
      <c r="JIJ176" s="157"/>
      <c r="JIK176" s="157"/>
      <c r="JIL176" s="157"/>
      <c r="JIM176" s="157"/>
      <c r="JIN176" s="157"/>
      <c r="JIO176" s="157"/>
      <c r="JIP176" s="157"/>
      <c r="JIQ176" s="157"/>
      <c r="JIR176" s="157"/>
      <c r="JIS176" s="157"/>
      <c r="JIT176" s="157"/>
      <c r="JIU176" s="157"/>
      <c r="JIV176" s="157"/>
      <c r="JIW176" s="157"/>
      <c r="JIX176" s="157"/>
      <c r="JIY176" s="157"/>
      <c r="JIZ176" s="157"/>
      <c r="JJA176" s="157"/>
      <c r="JJB176" s="157"/>
      <c r="JJC176" s="157"/>
      <c r="JJD176" s="157"/>
      <c r="JJE176" s="157"/>
      <c r="JJF176" s="157"/>
      <c r="JJG176" s="157"/>
      <c r="JJH176" s="157"/>
      <c r="JJI176" s="157"/>
      <c r="JJJ176" s="157"/>
      <c r="JJK176" s="157"/>
      <c r="JJL176" s="157"/>
      <c r="JJM176" s="157"/>
      <c r="JJN176" s="157"/>
      <c r="JJO176" s="157"/>
      <c r="JJP176" s="157"/>
      <c r="JJQ176" s="157"/>
      <c r="JJR176" s="157"/>
      <c r="JJS176" s="157"/>
      <c r="JJT176" s="157"/>
      <c r="JJU176" s="157"/>
      <c r="JJV176" s="157"/>
      <c r="JJW176" s="157"/>
      <c r="JJX176" s="157"/>
      <c r="JJY176" s="157"/>
      <c r="JJZ176" s="157"/>
      <c r="JKA176" s="157"/>
      <c r="JKB176" s="157"/>
      <c r="JKC176" s="157"/>
      <c r="JKD176" s="157"/>
      <c r="JKE176" s="157"/>
      <c r="JKF176" s="157"/>
      <c r="JKG176" s="157"/>
      <c r="JKH176" s="157"/>
      <c r="JKI176" s="157"/>
      <c r="JKJ176" s="157"/>
      <c r="JKK176" s="157"/>
      <c r="JKL176" s="157"/>
      <c r="JKM176" s="157"/>
      <c r="JKN176" s="157"/>
      <c r="JKO176" s="157"/>
      <c r="JKP176" s="157"/>
      <c r="JKQ176" s="157"/>
      <c r="JKR176" s="157"/>
      <c r="JKS176" s="157"/>
      <c r="JKT176" s="157"/>
      <c r="JKU176" s="157"/>
      <c r="JKV176" s="157"/>
      <c r="JKW176" s="157"/>
      <c r="JKX176" s="157"/>
      <c r="JKY176" s="157"/>
      <c r="JKZ176" s="157"/>
      <c r="JLA176" s="157"/>
      <c r="JLB176" s="157"/>
      <c r="JLC176" s="157"/>
      <c r="JLD176" s="157"/>
      <c r="JLE176" s="157"/>
      <c r="JLF176" s="157"/>
      <c r="JLG176" s="157"/>
      <c r="JLH176" s="157"/>
      <c r="JLI176" s="157"/>
      <c r="JLJ176" s="157"/>
      <c r="JLK176" s="157"/>
      <c r="JLL176" s="157"/>
      <c r="JLM176" s="157"/>
      <c r="JLN176" s="157"/>
      <c r="JLO176" s="157"/>
      <c r="JLP176" s="157"/>
      <c r="JLQ176" s="157"/>
      <c r="JLR176" s="157"/>
      <c r="JLS176" s="157"/>
      <c r="JLT176" s="157"/>
      <c r="JLU176" s="157"/>
      <c r="JLV176" s="157"/>
      <c r="JLW176" s="157"/>
      <c r="JLX176" s="157"/>
      <c r="JLY176" s="157"/>
      <c r="JLZ176" s="157"/>
      <c r="JMA176" s="157"/>
      <c r="JMB176" s="157"/>
      <c r="JMC176" s="157"/>
      <c r="JMD176" s="157"/>
      <c r="JME176" s="157"/>
      <c r="JMF176" s="157"/>
      <c r="JMG176" s="157"/>
      <c r="JMH176" s="157"/>
      <c r="JMI176" s="157"/>
      <c r="JMJ176" s="157"/>
      <c r="JMK176" s="157"/>
      <c r="JML176" s="157"/>
      <c r="JMM176" s="157"/>
      <c r="JMN176" s="157"/>
      <c r="JMO176" s="157"/>
      <c r="JMP176" s="157"/>
      <c r="JMQ176" s="157"/>
      <c r="JMR176" s="157"/>
      <c r="JMS176" s="157"/>
      <c r="JMT176" s="157"/>
      <c r="JMU176" s="157"/>
      <c r="JMV176" s="157"/>
      <c r="JMW176" s="157"/>
      <c r="JMX176" s="157"/>
      <c r="JMY176" s="157"/>
      <c r="JMZ176" s="157"/>
      <c r="JNA176" s="157"/>
      <c r="JNB176" s="157"/>
      <c r="JNC176" s="157"/>
      <c r="JND176" s="157"/>
      <c r="JNE176" s="157"/>
      <c r="JNF176" s="157"/>
      <c r="JNG176" s="157"/>
      <c r="JNH176" s="157"/>
      <c r="JNI176" s="157"/>
      <c r="JNJ176" s="157"/>
      <c r="JNK176" s="157"/>
      <c r="JNL176" s="157"/>
      <c r="JNM176" s="157"/>
      <c r="JNN176" s="157"/>
      <c r="JNO176" s="157"/>
      <c r="JNP176" s="157"/>
      <c r="JNQ176" s="157"/>
      <c r="JNR176" s="157"/>
      <c r="JNS176" s="157"/>
      <c r="JNT176" s="157"/>
      <c r="JNU176" s="157"/>
      <c r="JNV176" s="157"/>
      <c r="JNW176" s="157"/>
      <c r="JNX176" s="157"/>
      <c r="JNY176" s="157"/>
      <c r="JNZ176" s="157"/>
      <c r="JOA176" s="157"/>
      <c r="JOB176" s="157"/>
      <c r="JOC176" s="157"/>
      <c r="JOD176" s="157"/>
      <c r="JOE176" s="157"/>
      <c r="JOF176" s="157"/>
      <c r="JOG176" s="157"/>
      <c r="JOH176" s="157"/>
      <c r="JOI176" s="157"/>
      <c r="JOJ176" s="157"/>
      <c r="JOK176" s="157"/>
      <c r="JOL176" s="157"/>
      <c r="JOM176" s="157"/>
      <c r="JON176" s="157"/>
      <c r="JOO176" s="157"/>
      <c r="JOP176" s="157"/>
      <c r="JOQ176" s="157"/>
      <c r="JOR176" s="157"/>
      <c r="JOS176" s="157"/>
      <c r="JOT176" s="157"/>
      <c r="JOU176" s="157"/>
      <c r="JOV176" s="157"/>
      <c r="JOW176" s="157"/>
      <c r="JOX176" s="157"/>
      <c r="JOY176" s="157"/>
      <c r="JOZ176" s="157"/>
      <c r="JPA176" s="157"/>
      <c r="JPB176" s="157"/>
      <c r="JPC176" s="157"/>
      <c r="JPD176" s="157"/>
      <c r="JPE176" s="157"/>
      <c r="JPF176" s="157"/>
      <c r="JPG176" s="157"/>
      <c r="JPH176" s="157"/>
      <c r="JPI176" s="157"/>
      <c r="JPJ176" s="157"/>
      <c r="JPK176" s="157"/>
      <c r="JPL176" s="157"/>
      <c r="JPM176" s="157"/>
      <c r="JPN176" s="157"/>
      <c r="JPO176" s="157"/>
      <c r="JPP176" s="157"/>
      <c r="JPQ176" s="157"/>
      <c r="JPR176" s="157"/>
      <c r="JPS176" s="157"/>
      <c r="JPT176" s="157"/>
      <c r="JPU176" s="157"/>
      <c r="JPV176" s="157"/>
      <c r="JPW176" s="157"/>
      <c r="JPX176" s="157"/>
      <c r="JPY176" s="157"/>
      <c r="JPZ176" s="157"/>
      <c r="JQA176" s="157"/>
      <c r="JQB176" s="157"/>
      <c r="JQC176" s="157"/>
      <c r="JQD176" s="157"/>
      <c r="JQE176" s="157"/>
      <c r="JQF176" s="157"/>
      <c r="JQG176" s="157"/>
      <c r="JQH176" s="157"/>
      <c r="JQI176" s="157"/>
      <c r="JQJ176" s="157"/>
      <c r="JQK176" s="157"/>
      <c r="JQL176" s="157"/>
      <c r="JQM176" s="157"/>
      <c r="JQN176" s="157"/>
      <c r="JQO176" s="157"/>
      <c r="JQP176" s="157"/>
      <c r="JQQ176" s="157"/>
      <c r="JQR176" s="157"/>
      <c r="JQS176" s="157"/>
      <c r="JQT176" s="157"/>
      <c r="JQU176" s="157"/>
      <c r="JQV176" s="157"/>
      <c r="JQW176" s="157"/>
      <c r="JQX176" s="157"/>
      <c r="JQY176" s="157"/>
      <c r="JQZ176" s="157"/>
      <c r="JRA176" s="157"/>
      <c r="JRB176" s="157"/>
      <c r="JRC176" s="157"/>
      <c r="JRD176" s="157"/>
      <c r="JRE176" s="157"/>
      <c r="JRF176" s="157"/>
      <c r="JRG176" s="157"/>
      <c r="JRH176" s="157"/>
      <c r="JRI176" s="157"/>
      <c r="JRJ176" s="157"/>
      <c r="JRK176" s="157"/>
      <c r="JRL176" s="157"/>
      <c r="JRM176" s="157"/>
      <c r="JRN176" s="157"/>
      <c r="JRO176" s="157"/>
      <c r="JRP176" s="157"/>
      <c r="JRQ176" s="157"/>
      <c r="JRR176" s="157"/>
      <c r="JRS176" s="157"/>
      <c r="JRT176" s="157"/>
      <c r="JRU176" s="157"/>
      <c r="JRV176" s="157"/>
      <c r="JRW176" s="157"/>
      <c r="JRX176" s="157"/>
      <c r="JRY176" s="157"/>
      <c r="JRZ176" s="157"/>
      <c r="JSA176" s="157"/>
      <c r="JSB176" s="157"/>
      <c r="JSC176" s="157"/>
      <c r="JSD176" s="157"/>
      <c r="JSE176" s="157"/>
      <c r="JSF176" s="157"/>
      <c r="JSG176" s="157"/>
      <c r="JSH176" s="157"/>
      <c r="JSI176" s="157"/>
      <c r="JSJ176" s="157"/>
      <c r="JSK176" s="157"/>
      <c r="JSL176" s="157"/>
      <c r="JSM176" s="157"/>
      <c r="JSN176" s="157"/>
      <c r="JSO176" s="157"/>
      <c r="JSP176" s="157"/>
      <c r="JSQ176" s="157"/>
      <c r="JSR176" s="157"/>
      <c r="JSS176" s="157"/>
      <c r="JST176" s="157"/>
      <c r="JSU176" s="157"/>
      <c r="JSV176" s="157"/>
      <c r="JSW176" s="157"/>
      <c r="JSX176" s="157"/>
      <c r="JSY176" s="157"/>
      <c r="JSZ176" s="157"/>
      <c r="JTA176" s="157"/>
      <c r="JTB176" s="157"/>
      <c r="JTC176" s="157"/>
      <c r="JTD176" s="157"/>
      <c r="JTE176" s="157"/>
      <c r="JTF176" s="157"/>
      <c r="JTG176" s="157"/>
      <c r="JTH176" s="157"/>
      <c r="JTI176" s="157"/>
      <c r="JTJ176" s="157"/>
      <c r="JTK176" s="157"/>
      <c r="JTL176" s="157"/>
      <c r="JTM176" s="157"/>
      <c r="JTN176" s="157"/>
      <c r="JTO176" s="157"/>
      <c r="JTP176" s="157"/>
      <c r="JTQ176" s="157"/>
      <c r="JTR176" s="157"/>
      <c r="JTS176" s="157"/>
      <c r="JTT176" s="157"/>
      <c r="JTU176" s="157"/>
      <c r="JTV176" s="157"/>
      <c r="JTW176" s="157"/>
      <c r="JTX176" s="157"/>
      <c r="JTY176" s="157"/>
      <c r="JTZ176" s="157"/>
      <c r="JUA176" s="157"/>
      <c r="JUB176" s="157"/>
      <c r="JUC176" s="157"/>
      <c r="JUD176" s="157"/>
      <c r="JUE176" s="157"/>
      <c r="JUF176" s="157"/>
      <c r="JUG176" s="157"/>
      <c r="JUH176" s="157"/>
      <c r="JUI176" s="157"/>
      <c r="JUJ176" s="157"/>
      <c r="JUK176" s="157"/>
      <c r="JUL176" s="157"/>
      <c r="JUM176" s="157"/>
      <c r="JUN176" s="157"/>
      <c r="JUO176" s="157"/>
      <c r="JUP176" s="157"/>
      <c r="JUQ176" s="157"/>
      <c r="JUR176" s="157"/>
      <c r="JUS176" s="157"/>
      <c r="JUT176" s="157"/>
      <c r="JUU176" s="157"/>
      <c r="JUV176" s="157"/>
      <c r="JUW176" s="157"/>
      <c r="JUX176" s="157"/>
      <c r="JUY176" s="157"/>
      <c r="JUZ176" s="157"/>
      <c r="JVA176" s="157"/>
      <c r="JVB176" s="157"/>
      <c r="JVC176" s="157"/>
      <c r="JVD176" s="157"/>
      <c r="JVE176" s="157"/>
      <c r="JVF176" s="157"/>
      <c r="JVG176" s="157"/>
      <c r="JVH176" s="157"/>
      <c r="JVI176" s="157"/>
      <c r="JVJ176" s="157"/>
      <c r="JVK176" s="157"/>
      <c r="JVL176" s="157"/>
      <c r="JVM176" s="157"/>
      <c r="JVN176" s="157"/>
      <c r="JVO176" s="157"/>
      <c r="JVP176" s="157"/>
      <c r="JVQ176" s="157"/>
      <c r="JVR176" s="157"/>
      <c r="JVS176" s="157"/>
      <c r="JVT176" s="157"/>
      <c r="JVU176" s="157"/>
      <c r="JVV176" s="157"/>
      <c r="JVW176" s="157"/>
      <c r="JVX176" s="157"/>
      <c r="JVY176" s="157"/>
      <c r="JVZ176" s="157"/>
      <c r="JWA176" s="157"/>
      <c r="JWB176" s="157"/>
      <c r="JWC176" s="157"/>
      <c r="JWD176" s="157"/>
      <c r="JWE176" s="157"/>
      <c r="JWF176" s="157"/>
      <c r="JWG176" s="157"/>
      <c r="JWH176" s="157"/>
      <c r="JWI176" s="157"/>
      <c r="JWJ176" s="157"/>
      <c r="JWK176" s="157"/>
      <c r="JWL176" s="157"/>
      <c r="JWM176" s="157"/>
      <c r="JWN176" s="157"/>
      <c r="JWO176" s="157"/>
      <c r="JWP176" s="157"/>
      <c r="JWQ176" s="157"/>
      <c r="JWR176" s="157"/>
      <c r="JWS176" s="157"/>
      <c r="JWT176" s="157"/>
      <c r="JWU176" s="157"/>
      <c r="JWV176" s="157"/>
      <c r="JWW176" s="157"/>
      <c r="JWX176" s="157"/>
      <c r="JWY176" s="157"/>
      <c r="JWZ176" s="157"/>
      <c r="JXA176" s="157"/>
      <c r="JXB176" s="157"/>
      <c r="JXC176" s="157"/>
      <c r="JXD176" s="157"/>
      <c r="JXE176" s="157"/>
      <c r="JXF176" s="157"/>
      <c r="JXG176" s="157"/>
      <c r="JXH176" s="157"/>
      <c r="JXI176" s="157"/>
      <c r="JXJ176" s="157"/>
      <c r="JXK176" s="157"/>
      <c r="JXL176" s="157"/>
      <c r="JXM176" s="157"/>
      <c r="JXN176" s="157"/>
      <c r="JXO176" s="157"/>
      <c r="JXP176" s="157"/>
      <c r="JXQ176" s="157"/>
      <c r="JXR176" s="157"/>
      <c r="JXS176" s="157"/>
      <c r="JXT176" s="157"/>
      <c r="JXU176" s="157"/>
      <c r="JXV176" s="157"/>
      <c r="JXW176" s="157"/>
      <c r="JXX176" s="157"/>
      <c r="JXY176" s="157"/>
      <c r="JXZ176" s="157"/>
      <c r="JYA176" s="157"/>
      <c r="JYB176" s="157"/>
      <c r="JYC176" s="157"/>
      <c r="JYD176" s="157"/>
      <c r="JYE176" s="157"/>
      <c r="JYF176" s="157"/>
      <c r="JYG176" s="157"/>
      <c r="JYH176" s="157"/>
      <c r="JYI176" s="157"/>
      <c r="JYJ176" s="157"/>
      <c r="JYK176" s="157"/>
      <c r="JYL176" s="157"/>
      <c r="JYM176" s="157"/>
      <c r="JYN176" s="157"/>
      <c r="JYO176" s="157"/>
      <c r="JYP176" s="157"/>
      <c r="JYQ176" s="157"/>
      <c r="JYR176" s="157"/>
      <c r="JYS176" s="157"/>
      <c r="JYT176" s="157"/>
      <c r="JYU176" s="157"/>
      <c r="JYV176" s="157"/>
      <c r="JYW176" s="157"/>
      <c r="JYX176" s="157"/>
      <c r="JYY176" s="157"/>
      <c r="JYZ176" s="157"/>
      <c r="JZA176" s="157"/>
      <c r="JZB176" s="157"/>
      <c r="JZC176" s="157"/>
      <c r="JZD176" s="157"/>
      <c r="JZE176" s="157"/>
      <c r="JZF176" s="157"/>
      <c r="JZG176" s="157"/>
      <c r="JZH176" s="157"/>
      <c r="JZI176" s="157"/>
      <c r="JZJ176" s="157"/>
      <c r="JZK176" s="157"/>
      <c r="JZL176" s="157"/>
      <c r="JZM176" s="157"/>
      <c r="JZN176" s="157"/>
      <c r="JZO176" s="157"/>
      <c r="JZP176" s="157"/>
      <c r="JZQ176" s="157"/>
      <c r="JZR176" s="157"/>
      <c r="JZS176" s="157"/>
      <c r="JZT176" s="157"/>
      <c r="JZU176" s="157"/>
      <c r="JZV176" s="157"/>
      <c r="JZW176" s="157"/>
      <c r="JZX176" s="157"/>
      <c r="JZY176" s="157"/>
      <c r="JZZ176" s="157"/>
      <c r="KAA176" s="157"/>
      <c r="KAB176" s="157"/>
      <c r="KAC176" s="157"/>
      <c r="KAD176" s="157"/>
      <c r="KAE176" s="157"/>
      <c r="KAF176" s="157"/>
      <c r="KAG176" s="157"/>
      <c r="KAH176" s="157"/>
      <c r="KAI176" s="157"/>
      <c r="KAJ176" s="157"/>
      <c r="KAK176" s="157"/>
      <c r="KAL176" s="157"/>
      <c r="KAM176" s="157"/>
      <c r="KAN176" s="157"/>
      <c r="KAO176" s="157"/>
      <c r="KAP176" s="157"/>
      <c r="KAQ176" s="157"/>
      <c r="KAR176" s="157"/>
      <c r="KAS176" s="157"/>
      <c r="KAT176" s="157"/>
      <c r="KAU176" s="157"/>
      <c r="KAV176" s="157"/>
      <c r="KAW176" s="157"/>
      <c r="KAX176" s="157"/>
      <c r="KAY176" s="157"/>
      <c r="KAZ176" s="157"/>
      <c r="KBA176" s="157"/>
      <c r="KBB176" s="157"/>
      <c r="KBC176" s="157"/>
      <c r="KBD176" s="157"/>
      <c r="KBE176" s="157"/>
      <c r="KBF176" s="157"/>
      <c r="KBG176" s="157"/>
      <c r="KBH176" s="157"/>
      <c r="KBI176" s="157"/>
      <c r="KBJ176" s="157"/>
      <c r="KBK176" s="157"/>
      <c r="KBL176" s="157"/>
      <c r="KBM176" s="157"/>
      <c r="KBN176" s="157"/>
      <c r="KBO176" s="157"/>
      <c r="KBP176" s="157"/>
      <c r="KBQ176" s="157"/>
      <c r="KBR176" s="157"/>
      <c r="KBS176" s="157"/>
      <c r="KBT176" s="157"/>
      <c r="KBU176" s="157"/>
      <c r="KBV176" s="157"/>
      <c r="KBW176" s="157"/>
      <c r="KBX176" s="157"/>
      <c r="KBY176" s="157"/>
      <c r="KBZ176" s="157"/>
      <c r="KCA176" s="157"/>
      <c r="KCB176" s="157"/>
      <c r="KCC176" s="157"/>
      <c r="KCD176" s="157"/>
      <c r="KCE176" s="157"/>
      <c r="KCF176" s="157"/>
      <c r="KCG176" s="157"/>
      <c r="KCH176" s="157"/>
      <c r="KCI176" s="157"/>
      <c r="KCJ176" s="157"/>
      <c r="KCK176" s="157"/>
      <c r="KCL176" s="157"/>
      <c r="KCM176" s="157"/>
      <c r="KCN176" s="157"/>
      <c r="KCO176" s="157"/>
      <c r="KCP176" s="157"/>
      <c r="KCQ176" s="157"/>
      <c r="KCR176" s="157"/>
      <c r="KCS176" s="157"/>
      <c r="KCT176" s="157"/>
      <c r="KCU176" s="157"/>
      <c r="KCV176" s="157"/>
      <c r="KCW176" s="157"/>
      <c r="KCX176" s="157"/>
      <c r="KCY176" s="157"/>
      <c r="KCZ176" s="157"/>
      <c r="KDA176" s="157"/>
      <c r="KDB176" s="157"/>
      <c r="KDC176" s="157"/>
      <c r="KDD176" s="157"/>
      <c r="KDE176" s="157"/>
      <c r="KDF176" s="157"/>
      <c r="KDG176" s="157"/>
      <c r="KDH176" s="157"/>
      <c r="KDI176" s="157"/>
      <c r="KDJ176" s="157"/>
      <c r="KDK176" s="157"/>
      <c r="KDL176" s="157"/>
      <c r="KDM176" s="157"/>
      <c r="KDN176" s="157"/>
      <c r="KDO176" s="157"/>
      <c r="KDP176" s="157"/>
      <c r="KDQ176" s="157"/>
      <c r="KDR176" s="157"/>
      <c r="KDS176" s="157"/>
      <c r="KDT176" s="157"/>
      <c r="KDU176" s="157"/>
      <c r="KDV176" s="157"/>
      <c r="KDW176" s="157"/>
      <c r="KDX176" s="157"/>
      <c r="KDY176" s="157"/>
      <c r="KDZ176" s="157"/>
      <c r="KEA176" s="157"/>
      <c r="KEB176" s="157"/>
      <c r="KEC176" s="157"/>
      <c r="KED176" s="157"/>
      <c r="KEE176" s="157"/>
      <c r="KEF176" s="157"/>
      <c r="KEG176" s="157"/>
      <c r="KEH176" s="157"/>
      <c r="KEI176" s="157"/>
      <c r="KEJ176" s="157"/>
      <c r="KEK176" s="157"/>
      <c r="KEL176" s="157"/>
      <c r="KEM176" s="157"/>
      <c r="KEN176" s="157"/>
      <c r="KEO176" s="157"/>
      <c r="KEP176" s="157"/>
      <c r="KEQ176" s="157"/>
      <c r="KER176" s="157"/>
      <c r="KES176" s="157"/>
      <c r="KET176" s="157"/>
      <c r="KEU176" s="157"/>
      <c r="KEV176" s="157"/>
      <c r="KEW176" s="157"/>
      <c r="KEX176" s="157"/>
      <c r="KEY176" s="157"/>
      <c r="KEZ176" s="157"/>
      <c r="KFA176" s="157"/>
      <c r="KFB176" s="157"/>
      <c r="KFC176" s="157"/>
      <c r="KFD176" s="157"/>
      <c r="KFE176" s="157"/>
      <c r="KFF176" s="157"/>
      <c r="KFG176" s="157"/>
      <c r="KFH176" s="157"/>
      <c r="KFI176" s="157"/>
      <c r="KFJ176" s="157"/>
      <c r="KFK176" s="157"/>
      <c r="KFL176" s="157"/>
      <c r="KFM176" s="157"/>
      <c r="KFN176" s="157"/>
      <c r="KFO176" s="157"/>
      <c r="KFP176" s="157"/>
      <c r="KFQ176" s="157"/>
      <c r="KFR176" s="157"/>
      <c r="KFS176" s="157"/>
      <c r="KFT176" s="157"/>
      <c r="KFU176" s="157"/>
      <c r="KFV176" s="157"/>
      <c r="KFW176" s="157"/>
      <c r="KFX176" s="157"/>
      <c r="KFY176" s="157"/>
      <c r="KFZ176" s="157"/>
      <c r="KGA176" s="157"/>
      <c r="KGB176" s="157"/>
      <c r="KGC176" s="157"/>
      <c r="KGD176" s="157"/>
      <c r="KGE176" s="157"/>
      <c r="KGF176" s="157"/>
      <c r="KGG176" s="157"/>
      <c r="KGH176" s="157"/>
      <c r="KGI176" s="157"/>
      <c r="KGJ176" s="157"/>
      <c r="KGK176" s="157"/>
      <c r="KGL176" s="157"/>
      <c r="KGM176" s="157"/>
      <c r="KGN176" s="157"/>
      <c r="KGO176" s="157"/>
      <c r="KGP176" s="157"/>
      <c r="KGQ176" s="157"/>
      <c r="KGR176" s="157"/>
      <c r="KGS176" s="157"/>
      <c r="KGT176" s="157"/>
      <c r="KGU176" s="157"/>
      <c r="KGV176" s="157"/>
      <c r="KGW176" s="157"/>
      <c r="KGX176" s="157"/>
      <c r="KGY176" s="157"/>
      <c r="KGZ176" s="157"/>
      <c r="KHA176" s="157"/>
      <c r="KHB176" s="157"/>
      <c r="KHC176" s="157"/>
      <c r="KHD176" s="157"/>
      <c r="KHE176" s="157"/>
      <c r="KHF176" s="157"/>
      <c r="KHG176" s="157"/>
      <c r="KHH176" s="157"/>
      <c r="KHI176" s="157"/>
      <c r="KHJ176" s="157"/>
      <c r="KHK176" s="157"/>
      <c r="KHL176" s="157"/>
      <c r="KHM176" s="157"/>
      <c r="KHN176" s="157"/>
      <c r="KHO176" s="157"/>
      <c r="KHP176" s="157"/>
      <c r="KHQ176" s="157"/>
      <c r="KHR176" s="157"/>
      <c r="KHS176" s="157"/>
      <c r="KHT176" s="157"/>
      <c r="KHU176" s="157"/>
      <c r="KHV176" s="157"/>
      <c r="KHW176" s="157"/>
      <c r="KHX176" s="157"/>
      <c r="KHY176" s="157"/>
      <c r="KHZ176" s="157"/>
      <c r="KIA176" s="157"/>
      <c r="KIB176" s="157"/>
      <c r="KIC176" s="157"/>
      <c r="KID176" s="157"/>
      <c r="KIE176" s="157"/>
      <c r="KIF176" s="157"/>
      <c r="KIG176" s="157"/>
      <c r="KIH176" s="157"/>
      <c r="KII176" s="157"/>
      <c r="KIJ176" s="157"/>
      <c r="KIK176" s="157"/>
      <c r="KIL176" s="157"/>
      <c r="KIM176" s="157"/>
      <c r="KIN176" s="157"/>
      <c r="KIO176" s="157"/>
      <c r="KIP176" s="157"/>
      <c r="KIQ176" s="157"/>
      <c r="KIR176" s="157"/>
      <c r="KIS176" s="157"/>
      <c r="KIT176" s="157"/>
      <c r="KIU176" s="157"/>
      <c r="KIV176" s="157"/>
      <c r="KIW176" s="157"/>
      <c r="KIX176" s="157"/>
      <c r="KIY176" s="157"/>
      <c r="KIZ176" s="157"/>
      <c r="KJA176" s="157"/>
      <c r="KJB176" s="157"/>
      <c r="KJC176" s="157"/>
      <c r="KJD176" s="157"/>
      <c r="KJE176" s="157"/>
      <c r="KJF176" s="157"/>
      <c r="KJG176" s="157"/>
      <c r="KJH176" s="157"/>
      <c r="KJI176" s="157"/>
      <c r="KJJ176" s="157"/>
      <c r="KJK176" s="157"/>
      <c r="KJL176" s="157"/>
      <c r="KJM176" s="157"/>
      <c r="KJN176" s="157"/>
      <c r="KJO176" s="157"/>
      <c r="KJP176" s="157"/>
      <c r="KJQ176" s="157"/>
      <c r="KJR176" s="157"/>
      <c r="KJS176" s="157"/>
      <c r="KJT176" s="157"/>
      <c r="KJU176" s="157"/>
      <c r="KJV176" s="157"/>
      <c r="KJW176" s="157"/>
      <c r="KJX176" s="157"/>
      <c r="KJY176" s="157"/>
      <c r="KJZ176" s="157"/>
      <c r="KKA176" s="157"/>
      <c r="KKB176" s="157"/>
      <c r="KKC176" s="157"/>
      <c r="KKD176" s="157"/>
      <c r="KKE176" s="157"/>
      <c r="KKF176" s="157"/>
      <c r="KKG176" s="157"/>
      <c r="KKH176" s="157"/>
      <c r="KKI176" s="157"/>
      <c r="KKJ176" s="157"/>
      <c r="KKK176" s="157"/>
      <c r="KKL176" s="157"/>
      <c r="KKM176" s="157"/>
      <c r="KKN176" s="157"/>
      <c r="KKO176" s="157"/>
      <c r="KKP176" s="157"/>
      <c r="KKQ176" s="157"/>
      <c r="KKR176" s="157"/>
      <c r="KKS176" s="157"/>
      <c r="KKT176" s="157"/>
      <c r="KKU176" s="157"/>
      <c r="KKV176" s="157"/>
      <c r="KKW176" s="157"/>
      <c r="KKX176" s="157"/>
      <c r="KKY176" s="157"/>
      <c r="KKZ176" s="157"/>
      <c r="KLA176" s="157"/>
      <c r="KLB176" s="157"/>
      <c r="KLC176" s="157"/>
      <c r="KLD176" s="157"/>
      <c r="KLE176" s="157"/>
      <c r="KLF176" s="157"/>
      <c r="KLG176" s="157"/>
      <c r="KLH176" s="157"/>
      <c r="KLI176" s="157"/>
      <c r="KLJ176" s="157"/>
      <c r="KLK176" s="157"/>
      <c r="KLL176" s="157"/>
      <c r="KLM176" s="157"/>
      <c r="KLN176" s="157"/>
      <c r="KLO176" s="157"/>
      <c r="KLP176" s="157"/>
      <c r="KLQ176" s="157"/>
      <c r="KLR176" s="157"/>
      <c r="KLS176" s="157"/>
      <c r="KLT176" s="157"/>
      <c r="KLU176" s="157"/>
      <c r="KLV176" s="157"/>
      <c r="KLW176" s="157"/>
      <c r="KLX176" s="157"/>
      <c r="KLY176" s="157"/>
      <c r="KLZ176" s="157"/>
      <c r="KMA176" s="157"/>
      <c r="KMB176" s="157"/>
      <c r="KMC176" s="157"/>
      <c r="KMD176" s="157"/>
      <c r="KME176" s="157"/>
      <c r="KMF176" s="157"/>
      <c r="KMG176" s="157"/>
      <c r="KMH176" s="157"/>
      <c r="KMI176" s="157"/>
      <c r="KMJ176" s="157"/>
      <c r="KMK176" s="157"/>
      <c r="KML176" s="157"/>
      <c r="KMM176" s="157"/>
      <c r="KMN176" s="157"/>
      <c r="KMO176" s="157"/>
      <c r="KMP176" s="157"/>
      <c r="KMQ176" s="157"/>
      <c r="KMR176" s="157"/>
      <c r="KMS176" s="157"/>
      <c r="KMT176" s="157"/>
      <c r="KMU176" s="157"/>
      <c r="KMV176" s="157"/>
      <c r="KMW176" s="157"/>
      <c r="KMX176" s="157"/>
      <c r="KMY176" s="157"/>
      <c r="KMZ176" s="157"/>
      <c r="KNA176" s="157"/>
      <c r="KNB176" s="157"/>
      <c r="KNC176" s="157"/>
      <c r="KND176" s="157"/>
      <c r="KNE176" s="157"/>
      <c r="KNF176" s="157"/>
      <c r="KNG176" s="157"/>
      <c r="KNH176" s="157"/>
      <c r="KNI176" s="157"/>
      <c r="KNJ176" s="157"/>
      <c r="KNK176" s="157"/>
      <c r="KNL176" s="157"/>
      <c r="KNM176" s="157"/>
      <c r="KNN176" s="157"/>
      <c r="KNO176" s="157"/>
      <c r="KNP176" s="157"/>
      <c r="KNQ176" s="157"/>
      <c r="KNR176" s="157"/>
      <c r="KNS176" s="157"/>
      <c r="KNT176" s="157"/>
      <c r="KNU176" s="157"/>
      <c r="KNV176" s="157"/>
      <c r="KNW176" s="157"/>
      <c r="KNX176" s="157"/>
      <c r="KNY176" s="157"/>
      <c r="KNZ176" s="157"/>
      <c r="KOA176" s="157"/>
      <c r="KOB176" s="157"/>
      <c r="KOC176" s="157"/>
      <c r="KOD176" s="157"/>
      <c r="KOE176" s="157"/>
      <c r="KOF176" s="157"/>
      <c r="KOG176" s="157"/>
      <c r="KOH176" s="157"/>
      <c r="KOI176" s="157"/>
      <c r="KOJ176" s="157"/>
      <c r="KOK176" s="157"/>
      <c r="KOL176" s="157"/>
      <c r="KOM176" s="157"/>
      <c r="KON176" s="157"/>
      <c r="KOO176" s="157"/>
      <c r="KOP176" s="157"/>
      <c r="KOQ176" s="157"/>
      <c r="KOR176" s="157"/>
      <c r="KOS176" s="157"/>
      <c r="KOT176" s="157"/>
      <c r="KOU176" s="157"/>
      <c r="KOV176" s="157"/>
      <c r="KOW176" s="157"/>
      <c r="KOX176" s="157"/>
      <c r="KOY176" s="157"/>
      <c r="KOZ176" s="157"/>
      <c r="KPA176" s="157"/>
      <c r="KPB176" s="157"/>
      <c r="KPC176" s="157"/>
      <c r="KPD176" s="157"/>
      <c r="KPE176" s="157"/>
      <c r="KPF176" s="157"/>
      <c r="KPG176" s="157"/>
      <c r="KPH176" s="157"/>
      <c r="KPI176" s="157"/>
      <c r="KPJ176" s="157"/>
      <c r="KPK176" s="157"/>
      <c r="KPL176" s="157"/>
      <c r="KPM176" s="157"/>
      <c r="KPN176" s="157"/>
      <c r="KPO176" s="157"/>
      <c r="KPP176" s="157"/>
      <c r="KPQ176" s="157"/>
      <c r="KPR176" s="157"/>
      <c r="KPS176" s="157"/>
      <c r="KPT176" s="157"/>
      <c r="KPU176" s="157"/>
      <c r="KPV176" s="157"/>
      <c r="KPW176" s="157"/>
      <c r="KPX176" s="157"/>
      <c r="KPY176" s="157"/>
      <c r="KPZ176" s="157"/>
      <c r="KQA176" s="157"/>
      <c r="KQB176" s="157"/>
      <c r="KQC176" s="157"/>
      <c r="KQD176" s="157"/>
      <c r="KQE176" s="157"/>
      <c r="KQF176" s="157"/>
      <c r="KQG176" s="157"/>
      <c r="KQH176" s="157"/>
      <c r="KQI176" s="157"/>
      <c r="KQJ176" s="157"/>
      <c r="KQK176" s="157"/>
      <c r="KQL176" s="157"/>
      <c r="KQM176" s="157"/>
      <c r="KQN176" s="157"/>
      <c r="KQO176" s="157"/>
      <c r="KQP176" s="157"/>
      <c r="KQQ176" s="157"/>
      <c r="KQR176" s="157"/>
      <c r="KQS176" s="157"/>
      <c r="KQT176" s="157"/>
      <c r="KQU176" s="157"/>
      <c r="KQV176" s="157"/>
      <c r="KQW176" s="157"/>
      <c r="KQX176" s="157"/>
      <c r="KQY176" s="157"/>
      <c r="KQZ176" s="157"/>
      <c r="KRA176" s="157"/>
      <c r="KRB176" s="157"/>
      <c r="KRC176" s="157"/>
      <c r="KRD176" s="157"/>
      <c r="KRE176" s="157"/>
      <c r="KRF176" s="157"/>
      <c r="KRG176" s="157"/>
      <c r="KRH176" s="157"/>
      <c r="KRI176" s="157"/>
      <c r="KRJ176" s="157"/>
      <c r="KRK176" s="157"/>
      <c r="KRL176" s="157"/>
      <c r="KRM176" s="157"/>
      <c r="KRN176" s="157"/>
      <c r="KRO176" s="157"/>
      <c r="KRP176" s="157"/>
      <c r="KRQ176" s="157"/>
      <c r="KRR176" s="157"/>
      <c r="KRS176" s="157"/>
      <c r="KRT176" s="157"/>
      <c r="KRU176" s="157"/>
      <c r="KRV176" s="157"/>
      <c r="KRW176" s="157"/>
      <c r="KRX176" s="157"/>
      <c r="KRY176" s="157"/>
      <c r="KRZ176" s="157"/>
      <c r="KSA176" s="157"/>
      <c r="KSB176" s="157"/>
      <c r="KSC176" s="157"/>
      <c r="KSD176" s="157"/>
      <c r="KSE176" s="157"/>
      <c r="KSF176" s="157"/>
      <c r="KSG176" s="157"/>
      <c r="KSH176" s="157"/>
      <c r="KSI176" s="157"/>
      <c r="KSJ176" s="157"/>
      <c r="KSK176" s="157"/>
      <c r="KSL176" s="157"/>
      <c r="KSM176" s="157"/>
      <c r="KSN176" s="157"/>
      <c r="KSO176" s="157"/>
      <c r="KSP176" s="157"/>
      <c r="KSQ176" s="157"/>
      <c r="KSR176" s="157"/>
      <c r="KSS176" s="157"/>
      <c r="KST176" s="157"/>
      <c r="KSU176" s="157"/>
      <c r="KSV176" s="157"/>
      <c r="KSW176" s="157"/>
      <c r="KSX176" s="157"/>
      <c r="KSY176" s="157"/>
      <c r="KSZ176" s="157"/>
      <c r="KTA176" s="157"/>
      <c r="KTB176" s="157"/>
      <c r="KTC176" s="157"/>
      <c r="KTD176" s="157"/>
      <c r="KTE176" s="157"/>
      <c r="KTF176" s="157"/>
      <c r="KTG176" s="157"/>
      <c r="KTH176" s="157"/>
      <c r="KTI176" s="157"/>
      <c r="KTJ176" s="157"/>
      <c r="KTK176" s="157"/>
      <c r="KTL176" s="157"/>
      <c r="KTM176" s="157"/>
      <c r="KTN176" s="157"/>
      <c r="KTO176" s="157"/>
      <c r="KTP176" s="157"/>
      <c r="KTQ176" s="157"/>
      <c r="KTR176" s="157"/>
      <c r="KTS176" s="157"/>
      <c r="KTT176" s="157"/>
      <c r="KTU176" s="157"/>
      <c r="KTV176" s="157"/>
      <c r="KTW176" s="157"/>
      <c r="KTX176" s="157"/>
      <c r="KTY176" s="157"/>
      <c r="KTZ176" s="157"/>
      <c r="KUA176" s="157"/>
      <c r="KUB176" s="157"/>
      <c r="KUC176" s="157"/>
      <c r="KUD176" s="157"/>
      <c r="KUE176" s="157"/>
      <c r="KUF176" s="157"/>
      <c r="KUG176" s="157"/>
      <c r="KUH176" s="157"/>
      <c r="KUI176" s="157"/>
      <c r="KUJ176" s="157"/>
      <c r="KUK176" s="157"/>
      <c r="KUL176" s="157"/>
      <c r="KUM176" s="157"/>
      <c r="KUN176" s="157"/>
      <c r="KUO176" s="157"/>
      <c r="KUP176" s="157"/>
      <c r="KUQ176" s="157"/>
      <c r="KUR176" s="157"/>
      <c r="KUS176" s="157"/>
      <c r="KUT176" s="157"/>
      <c r="KUU176" s="157"/>
      <c r="KUV176" s="157"/>
      <c r="KUW176" s="157"/>
      <c r="KUX176" s="157"/>
      <c r="KUY176" s="157"/>
      <c r="KUZ176" s="157"/>
      <c r="KVA176" s="157"/>
      <c r="KVB176" s="157"/>
      <c r="KVC176" s="157"/>
      <c r="KVD176" s="157"/>
      <c r="KVE176" s="157"/>
      <c r="KVF176" s="157"/>
      <c r="KVG176" s="157"/>
      <c r="KVH176" s="157"/>
      <c r="KVI176" s="157"/>
      <c r="KVJ176" s="157"/>
      <c r="KVK176" s="157"/>
      <c r="KVL176" s="157"/>
      <c r="KVM176" s="157"/>
      <c r="KVN176" s="157"/>
      <c r="KVO176" s="157"/>
      <c r="KVP176" s="157"/>
      <c r="KVQ176" s="157"/>
      <c r="KVR176" s="157"/>
      <c r="KVS176" s="157"/>
      <c r="KVT176" s="157"/>
      <c r="KVU176" s="157"/>
      <c r="KVV176" s="157"/>
      <c r="KVW176" s="157"/>
      <c r="KVX176" s="157"/>
      <c r="KVY176" s="157"/>
      <c r="KVZ176" s="157"/>
      <c r="KWA176" s="157"/>
      <c r="KWB176" s="157"/>
      <c r="KWC176" s="157"/>
      <c r="KWD176" s="157"/>
      <c r="KWE176" s="157"/>
      <c r="KWF176" s="157"/>
      <c r="KWG176" s="157"/>
      <c r="KWH176" s="157"/>
      <c r="KWI176" s="157"/>
      <c r="KWJ176" s="157"/>
      <c r="KWK176" s="157"/>
      <c r="KWL176" s="157"/>
      <c r="KWM176" s="157"/>
      <c r="KWN176" s="157"/>
      <c r="KWO176" s="157"/>
      <c r="KWP176" s="157"/>
      <c r="KWQ176" s="157"/>
      <c r="KWR176" s="157"/>
      <c r="KWS176" s="157"/>
      <c r="KWT176" s="157"/>
      <c r="KWU176" s="157"/>
      <c r="KWV176" s="157"/>
      <c r="KWW176" s="157"/>
      <c r="KWX176" s="157"/>
      <c r="KWY176" s="157"/>
      <c r="KWZ176" s="157"/>
      <c r="KXA176" s="157"/>
      <c r="KXB176" s="157"/>
      <c r="KXC176" s="157"/>
      <c r="KXD176" s="157"/>
      <c r="KXE176" s="157"/>
      <c r="KXF176" s="157"/>
      <c r="KXG176" s="157"/>
      <c r="KXH176" s="157"/>
      <c r="KXI176" s="157"/>
      <c r="KXJ176" s="157"/>
      <c r="KXK176" s="157"/>
      <c r="KXL176" s="157"/>
      <c r="KXM176" s="157"/>
      <c r="KXN176" s="157"/>
      <c r="KXO176" s="157"/>
      <c r="KXP176" s="157"/>
      <c r="KXQ176" s="157"/>
      <c r="KXR176" s="157"/>
      <c r="KXS176" s="157"/>
      <c r="KXT176" s="157"/>
      <c r="KXU176" s="157"/>
      <c r="KXV176" s="157"/>
      <c r="KXW176" s="157"/>
      <c r="KXX176" s="157"/>
      <c r="KXY176" s="157"/>
      <c r="KXZ176" s="157"/>
      <c r="KYA176" s="157"/>
      <c r="KYB176" s="157"/>
      <c r="KYC176" s="157"/>
      <c r="KYD176" s="157"/>
      <c r="KYE176" s="157"/>
      <c r="KYF176" s="157"/>
      <c r="KYG176" s="157"/>
      <c r="KYH176" s="157"/>
      <c r="KYI176" s="157"/>
      <c r="KYJ176" s="157"/>
      <c r="KYK176" s="157"/>
      <c r="KYL176" s="157"/>
      <c r="KYM176" s="157"/>
      <c r="KYN176" s="157"/>
      <c r="KYO176" s="157"/>
      <c r="KYP176" s="157"/>
      <c r="KYQ176" s="157"/>
      <c r="KYR176" s="157"/>
      <c r="KYS176" s="157"/>
      <c r="KYT176" s="157"/>
      <c r="KYU176" s="157"/>
      <c r="KYV176" s="157"/>
      <c r="KYW176" s="157"/>
      <c r="KYX176" s="157"/>
      <c r="KYY176" s="157"/>
      <c r="KYZ176" s="157"/>
      <c r="KZA176" s="157"/>
      <c r="KZB176" s="157"/>
      <c r="KZC176" s="157"/>
      <c r="KZD176" s="157"/>
      <c r="KZE176" s="157"/>
      <c r="KZF176" s="157"/>
      <c r="KZG176" s="157"/>
      <c r="KZH176" s="157"/>
      <c r="KZI176" s="157"/>
      <c r="KZJ176" s="157"/>
      <c r="KZK176" s="157"/>
      <c r="KZL176" s="157"/>
      <c r="KZM176" s="157"/>
      <c r="KZN176" s="157"/>
      <c r="KZO176" s="157"/>
      <c r="KZP176" s="157"/>
      <c r="KZQ176" s="157"/>
      <c r="KZR176" s="157"/>
      <c r="KZS176" s="157"/>
      <c r="KZT176" s="157"/>
      <c r="KZU176" s="157"/>
      <c r="KZV176" s="157"/>
      <c r="KZW176" s="157"/>
      <c r="KZX176" s="157"/>
      <c r="KZY176" s="157"/>
      <c r="KZZ176" s="157"/>
      <c r="LAA176" s="157"/>
      <c r="LAB176" s="157"/>
      <c r="LAC176" s="157"/>
      <c r="LAD176" s="157"/>
      <c r="LAE176" s="157"/>
      <c r="LAF176" s="157"/>
      <c r="LAG176" s="157"/>
      <c r="LAH176" s="157"/>
      <c r="LAI176" s="157"/>
      <c r="LAJ176" s="157"/>
      <c r="LAK176" s="157"/>
      <c r="LAL176" s="157"/>
      <c r="LAM176" s="157"/>
      <c r="LAN176" s="157"/>
      <c r="LAO176" s="157"/>
      <c r="LAP176" s="157"/>
      <c r="LAQ176" s="157"/>
      <c r="LAR176" s="157"/>
      <c r="LAS176" s="157"/>
      <c r="LAT176" s="157"/>
      <c r="LAU176" s="157"/>
      <c r="LAV176" s="157"/>
      <c r="LAW176" s="157"/>
      <c r="LAX176" s="157"/>
      <c r="LAY176" s="157"/>
      <c r="LAZ176" s="157"/>
      <c r="LBA176" s="157"/>
      <c r="LBB176" s="157"/>
      <c r="LBC176" s="157"/>
      <c r="LBD176" s="157"/>
      <c r="LBE176" s="157"/>
      <c r="LBF176" s="157"/>
      <c r="LBG176" s="157"/>
      <c r="LBH176" s="157"/>
      <c r="LBI176" s="157"/>
      <c r="LBJ176" s="157"/>
      <c r="LBK176" s="157"/>
      <c r="LBL176" s="157"/>
      <c r="LBM176" s="157"/>
      <c r="LBN176" s="157"/>
      <c r="LBO176" s="157"/>
      <c r="LBP176" s="157"/>
      <c r="LBQ176" s="157"/>
      <c r="LBR176" s="157"/>
      <c r="LBS176" s="157"/>
      <c r="LBT176" s="157"/>
      <c r="LBU176" s="157"/>
      <c r="LBV176" s="157"/>
      <c r="LBW176" s="157"/>
      <c r="LBX176" s="157"/>
      <c r="LBY176" s="157"/>
      <c r="LBZ176" s="157"/>
      <c r="LCA176" s="157"/>
      <c r="LCB176" s="157"/>
      <c r="LCC176" s="157"/>
      <c r="LCD176" s="157"/>
      <c r="LCE176" s="157"/>
      <c r="LCF176" s="157"/>
      <c r="LCG176" s="157"/>
      <c r="LCH176" s="157"/>
      <c r="LCI176" s="157"/>
      <c r="LCJ176" s="157"/>
      <c r="LCK176" s="157"/>
      <c r="LCL176" s="157"/>
      <c r="LCM176" s="157"/>
      <c r="LCN176" s="157"/>
      <c r="LCO176" s="157"/>
      <c r="LCP176" s="157"/>
      <c r="LCQ176" s="157"/>
      <c r="LCR176" s="157"/>
      <c r="LCS176" s="157"/>
      <c r="LCT176" s="157"/>
      <c r="LCU176" s="157"/>
      <c r="LCV176" s="157"/>
      <c r="LCW176" s="157"/>
      <c r="LCX176" s="157"/>
      <c r="LCY176" s="157"/>
      <c r="LCZ176" s="157"/>
      <c r="LDA176" s="157"/>
      <c r="LDB176" s="157"/>
      <c r="LDC176" s="157"/>
      <c r="LDD176" s="157"/>
      <c r="LDE176" s="157"/>
      <c r="LDF176" s="157"/>
      <c r="LDG176" s="157"/>
      <c r="LDH176" s="157"/>
      <c r="LDI176" s="157"/>
      <c r="LDJ176" s="157"/>
      <c r="LDK176" s="157"/>
      <c r="LDL176" s="157"/>
      <c r="LDM176" s="157"/>
      <c r="LDN176" s="157"/>
      <c r="LDO176" s="157"/>
      <c r="LDP176" s="157"/>
      <c r="LDQ176" s="157"/>
      <c r="LDR176" s="157"/>
      <c r="LDS176" s="157"/>
      <c r="LDT176" s="157"/>
      <c r="LDU176" s="157"/>
      <c r="LDV176" s="157"/>
      <c r="LDW176" s="157"/>
      <c r="LDX176" s="157"/>
      <c r="LDY176" s="157"/>
      <c r="LDZ176" s="157"/>
      <c r="LEA176" s="157"/>
      <c r="LEB176" s="157"/>
      <c r="LEC176" s="157"/>
      <c r="LED176" s="157"/>
      <c r="LEE176" s="157"/>
      <c r="LEF176" s="157"/>
      <c r="LEG176" s="157"/>
      <c r="LEH176" s="157"/>
      <c r="LEI176" s="157"/>
      <c r="LEJ176" s="157"/>
      <c r="LEK176" s="157"/>
      <c r="LEL176" s="157"/>
      <c r="LEM176" s="157"/>
      <c r="LEN176" s="157"/>
      <c r="LEO176" s="157"/>
      <c r="LEP176" s="157"/>
      <c r="LEQ176" s="157"/>
      <c r="LER176" s="157"/>
      <c r="LES176" s="157"/>
      <c r="LET176" s="157"/>
      <c r="LEU176" s="157"/>
      <c r="LEV176" s="157"/>
      <c r="LEW176" s="157"/>
      <c r="LEX176" s="157"/>
      <c r="LEY176" s="157"/>
      <c r="LEZ176" s="157"/>
      <c r="LFA176" s="157"/>
      <c r="LFB176" s="157"/>
      <c r="LFC176" s="157"/>
      <c r="LFD176" s="157"/>
      <c r="LFE176" s="157"/>
      <c r="LFF176" s="157"/>
      <c r="LFG176" s="157"/>
      <c r="LFH176" s="157"/>
      <c r="LFI176" s="157"/>
      <c r="LFJ176" s="157"/>
      <c r="LFK176" s="157"/>
      <c r="LFL176" s="157"/>
      <c r="LFM176" s="157"/>
      <c r="LFN176" s="157"/>
      <c r="LFO176" s="157"/>
      <c r="LFP176" s="157"/>
      <c r="LFQ176" s="157"/>
      <c r="LFR176" s="157"/>
      <c r="LFS176" s="157"/>
      <c r="LFT176" s="157"/>
      <c r="LFU176" s="157"/>
      <c r="LFV176" s="157"/>
      <c r="LFW176" s="157"/>
      <c r="LFX176" s="157"/>
      <c r="LFY176" s="157"/>
      <c r="LFZ176" s="157"/>
      <c r="LGA176" s="157"/>
      <c r="LGB176" s="157"/>
      <c r="LGC176" s="157"/>
      <c r="LGD176" s="157"/>
      <c r="LGE176" s="157"/>
      <c r="LGF176" s="157"/>
      <c r="LGG176" s="157"/>
      <c r="LGH176" s="157"/>
      <c r="LGI176" s="157"/>
      <c r="LGJ176" s="157"/>
      <c r="LGK176" s="157"/>
      <c r="LGL176" s="157"/>
      <c r="LGM176" s="157"/>
      <c r="LGN176" s="157"/>
      <c r="LGO176" s="157"/>
      <c r="LGP176" s="157"/>
      <c r="LGQ176" s="157"/>
      <c r="LGR176" s="157"/>
      <c r="LGS176" s="157"/>
      <c r="LGT176" s="157"/>
      <c r="LGU176" s="157"/>
      <c r="LGV176" s="157"/>
      <c r="LGW176" s="157"/>
      <c r="LGX176" s="157"/>
      <c r="LGY176" s="157"/>
      <c r="LGZ176" s="157"/>
      <c r="LHA176" s="157"/>
      <c r="LHB176" s="157"/>
      <c r="LHC176" s="157"/>
      <c r="LHD176" s="157"/>
      <c r="LHE176" s="157"/>
      <c r="LHF176" s="157"/>
      <c r="LHG176" s="157"/>
      <c r="LHH176" s="157"/>
      <c r="LHI176" s="157"/>
      <c r="LHJ176" s="157"/>
      <c r="LHK176" s="157"/>
      <c r="LHL176" s="157"/>
      <c r="LHM176" s="157"/>
      <c r="LHN176" s="157"/>
      <c r="LHO176" s="157"/>
      <c r="LHP176" s="157"/>
      <c r="LHQ176" s="157"/>
      <c r="LHR176" s="157"/>
      <c r="LHS176" s="157"/>
      <c r="LHT176" s="157"/>
      <c r="LHU176" s="157"/>
      <c r="LHV176" s="157"/>
      <c r="LHW176" s="157"/>
      <c r="LHX176" s="157"/>
      <c r="LHY176" s="157"/>
      <c r="LHZ176" s="157"/>
      <c r="LIA176" s="157"/>
      <c r="LIB176" s="157"/>
      <c r="LIC176" s="157"/>
      <c r="LID176" s="157"/>
      <c r="LIE176" s="157"/>
      <c r="LIF176" s="157"/>
      <c r="LIG176" s="157"/>
      <c r="LIH176" s="157"/>
      <c r="LII176" s="157"/>
      <c r="LIJ176" s="157"/>
      <c r="LIK176" s="157"/>
      <c r="LIL176" s="157"/>
      <c r="LIM176" s="157"/>
      <c r="LIN176" s="157"/>
      <c r="LIO176" s="157"/>
      <c r="LIP176" s="157"/>
      <c r="LIQ176" s="157"/>
      <c r="LIR176" s="157"/>
      <c r="LIS176" s="157"/>
      <c r="LIT176" s="157"/>
      <c r="LIU176" s="157"/>
      <c r="LIV176" s="157"/>
      <c r="LIW176" s="157"/>
      <c r="LIX176" s="157"/>
      <c r="LIY176" s="157"/>
      <c r="LIZ176" s="157"/>
      <c r="LJA176" s="157"/>
      <c r="LJB176" s="157"/>
      <c r="LJC176" s="157"/>
      <c r="LJD176" s="157"/>
      <c r="LJE176" s="157"/>
      <c r="LJF176" s="157"/>
      <c r="LJG176" s="157"/>
      <c r="LJH176" s="157"/>
      <c r="LJI176" s="157"/>
      <c r="LJJ176" s="157"/>
      <c r="LJK176" s="157"/>
      <c r="LJL176" s="157"/>
      <c r="LJM176" s="157"/>
      <c r="LJN176" s="157"/>
      <c r="LJO176" s="157"/>
      <c r="LJP176" s="157"/>
      <c r="LJQ176" s="157"/>
      <c r="LJR176" s="157"/>
      <c r="LJS176" s="157"/>
      <c r="LJT176" s="157"/>
      <c r="LJU176" s="157"/>
      <c r="LJV176" s="157"/>
      <c r="LJW176" s="157"/>
      <c r="LJX176" s="157"/>
      <c r="LJY176" s="157"/>
      <c r="LJZ176" s="157"/>
      <c r="LKA176" s="157"/>
      <c r="LKB176" s="157"/>
      <c r="LKC176" s="157"/>
      <c r="LKD176" s="157"/>
      <c r="LKE176" s="157"/>
      <c r="LKF176" s="157"/>
      <c r="LKG176" s="157"/>
      <c r="LKH176" s="157"/>
      <c r="LKI176" s="157"/>
      <c r="LKJ176" s="157"/>
      <c r="LKK176" s="157"/>
      <c r="LKL176" s="157"/>
      <c r="LKM176" s="157"/>
      <c r="LKN176" s="157"/>
      <c r="LKO176" s="157"/>
      <c r="LKP176" s="157"/>
      <c r="LKQ176" s="157"/>
      <c r="LKR176" s="157"/>
      <c r="LKS176" s="157"/>
      <c r="LKT176" s="157"/>
      <c r="LKU176" s="157"/>
      <c r="LKV176" s="157"/>
      <c r="LKW176" s="157"/>
      <c r="LKX176" s="157"/>
      <c r="LKY176" s="157"/>
      <c r="LKZ176" s="157"/>
      <c r="LLA176" s="157"/>
      <c r="LLB176" s="157"/>
      <c r="LLC176" s="157"/>
      <c r="LLD176" s="157"/>
      <c r="LLE176" s="157"/>
      <c r="LLF176" s="157"/>
      <c r="LLG176" s="157"/>
      <c r="LLH176" s="157"/>
      <c r="LLI176" s="157"/>
      <c r="LLJ176" s="157"/>
      <c r="LLK176" s="157"/>
      <c r="LLL176" s="157"/>
      <c r="LLM176" s="157"/>
      <c r="LLN176" s="157"/>
      <c r="LLO176" s="157"/>
      <c r="LLP176" s="157"/>
      <c r="LLQ176" s="157"/>
      <c r="LLR176" s="157"/>
      <c r="LLS176" s="157"/>
      <c r="LLT176" s="157"/>
      <c r="LLU176" s="157"/>
      <c r="LLV176" s="157"/>
      <c r="LLW176" s="157"/>
      <c r="LLX176" s="157"/>
      <c r="LLY176" s="157"/>
      <c r="LLZ176" s="157"/>
      <c r="LMA176" s="157"/>
      <c r="LMB176" s="157"/>
      <c r="LMC176" s="157"/>
      <c r="LMD176" s="157"/>
      <c r="LME176" s="157"/>
      <c r="LMF176" s="157"/>
      <c r="LMG176" s="157"/>
      <c r="LMH176" s="157"/>
      <c r="LMI176" s="157"/>
      <c r="LMJ176" s="157"/>
      <c r="LMK176" s="157"/>
      <c r="LML176" s="157"/>
      <c r="LMM176" s="157"/>
      <c r="LMN176" s="157"/>
      <c r="LMO176" s="157"/>
      <c r="LMP176" s="157"/>
      <c r="LMQ176" s="157"/>
      <c r="LMR176" s="157"/>
      <c r="LMS176" s="157"/>
      <c r="LMT176" s="157"/>
      <c r="LMU176" s="157"/>
      <c r="LMV176" s="157"/>
      <c r="LMW176" s="157"/>
      <c r="LMX176" s="157"/>
      <c r="LMY176" s="157"/>
      <c r="LMZ176" s="157"/>
      <c r="LNA176" s="157"/>
      <c r="LNB176" s="157"/>
      <c r="LNC176" s="157"/>
      <c r="LND176" s="157"/>
      <c r="LNE176" s="157"/>
      <c r="LNF176" s="157"/>
      <c r="LNG176" s="157"/>
      <c r="LNH176" s="157"/>
      <c r="LNI176" s="157"/>
      <c r="LNJ176" s="157"/>
      <c r="LNK176" s="157"/>
      <c r="LNL176" s="157"/>
      <c r="LNM176" s="157"/>
      <c r="LNN176" s="157"/>
      <c r="LNO176" s="157"/>
      <c r="LNP176" s="157"/>
      <c r="LNQ176" s="157"/>
      <c r="LNR176" s="157"/>
      <c r="LNS176" s="157"/>
      <c r="LNT176" s="157"/>
      <c r="LNU176" s="157"/>
      <c r="LNV176" s="157"/>
      <c r="LNW176" s="157"/>
      <c r="LNX176" s="157"/>
      <c r="LNY176" s="157"/>
      <c r="LNZ176" s="157"/>
      <c r="LOA176" s="157"/>
      <c r="LOB176" s="157"/>
      <c r="LOC176" s="157"/>
      <c r="LOD176" s="157"/>
      <c r="LOE176" s="157"/>
      <c r="LOF176" s="157"/>
      <c r="LOG176" s="157"/>
      <c r="LOH176" s="157"/>
      <c r="LOI176" s="157"/>
      <c r="LOJ176" s="157"/>
      <c r="LOK176" s="157"/>
      <c r="LOL176" s="157"/>
      <c r="LOM176" s="157"/>
      <c r="LON176" s="157"/>
      <c r="LOO176" s="157"/>
      <c r="LOP176" s="157"/>
      <c r="LOQ176" s="157"/>
      <c r="LOR176" s="157"/>
      <c r="LOS176" s="157"/>
      <c r="LOT176" s="157"/>
      <c r="LOU176" s="157"/>
      <c r="LOV176" s="157"/>
      <c r="LOW176" s="157"/>
      <c r="LOX176" s="157"/>
      <c r="LOY176" s="157"/>
      <c r="LOZ176" s="157"/>
      <c r="LPA176" s="157"/>
      <c r="LPB176" s="157"/>
      <c r="LPC176" s="157"/>
      <c r="LPD176" s="157"/>
      <c r="LPE176" s="157"/>
      <c r="LPF176" s="157"/>
      <c r="LPG176" s="157"/>
      <c r="LPH176" s="157"/>
      <c r="LPI176" s="157"/>
      <c r="LPJ176" s="157"/>
      <c r="LPK176" s="157"/>
      <c r="LPL176" s="157"/>
      <c r="LPM176" s="157"/>
      <c r="LPN176" s="157"/>
      <c r="LPO176" s="157"/>
      <c r="LPP176" s="157"/>
      <c r="LPQ176" s="157"/>
      <c r="LPR176" s="157"/>
      <c r="LPS176" s="157"/>
      <c r="LPT176" s="157"/>
      <c r="LPU176" s="157"/>
      <c r="LPV176" s="157"/>
      <c r="LPW176" s="157"/>
      <c r="LPX176" s="157"/>
      <c r="LPY176" s="157"/>
      <c r="LPZ176" s="157"/>
      <c r="LQA176" s="157"/>
      <c r="LQB176" s="157"/>
      <c r="LQC176" s="157"/>
      <c r="LQD176" s="157"/>
      <c r="LQE176" s="157"/>
      <c r="LQF176" s="157"/>
      <c r="LQG176" s="157"/>
      <c r="LQH176" s="157"/>
      <c r="LQI176" s="157"/>
      <c r="LQJ176" s="157"/>
      <c r="LQK176" s="157"/>
      <c r="LQL176" s="157"/>
      <c r="LQM176" s="157"/>
      <c r="LQN176" s="157"/>
      <c r="LQO176" s="157"/>
      <c r="LQP176" s="157"/>
      <c r="LQQ176" s="157"/>
      <c r="LQR176" s="157"/>
      <c r="LQS176" s="157"/>
      <c r="LQT176" s="157"/>
      <c r="LQU176" s="157"/>
      <c r="LQV176" s="157"/>
      <c r="LQW176" s="157"/>
      <c r="LQX176" s="157"/>
      <c r="LQY176" s="157"/>
      <c r="LQZ176" s="157"/>
      <c r="LRA176" s="157"/>
      <c r="LRB176" s="157"/>
      <c r="LRC176" s="157"/>
      <c r="LRD176" s="157"/>
      <c r="LRE176" s="157"/>
      <c r="LRF176" s="157"/>
      <c r="LRG176" s="157"/>
      <c r="LRH176" s="157"/>
      <c r="LRI176" s="157"/>
      <c r="LRJ176" s="157"/>
      <c r="LRK176" s="157"/>
      <c r="LRL176" s="157"/>
      <c r="LRM176" s="157"/>
      <c r="LRN176" s="157"/>
      <c r="LRO176" s="157"/>
      <c r="LRP176" s="157"/>
      <c r="LRQ176" s="157"/>
      <c r="LRR176" s="157"/>
      <c r="LRS176" s="157"/>
      <c r="LRT176" s="157"/>
      <c r="LRU176" s="157"/>
      <c r="LRV176" s="157"/>
      <c r="LRW176" s="157"/>
      <c r="LRX176" s="157"/>
      <c r="LRY176" s="157"/>
      <c r="LRZ176" s="157"/>
      <c r="LSA176" s="157"/>
      <c r="LSB176" s="157"/>
      <c r="LSC176" s="157"/>
      <c r="LSD176" s="157"/>
      <c r="LSE176" s="157"/>
      <c r="LSF176" s="157"/>
      <c r="LSG176" s="157"/>
      <c r="LSH176" s="157"/>
      <c r="LSI176" s="157"/>
      <c r="LSJ176" s="157"/>
      <c r="LSK176" s="157"/>
      <c r="LSL176" s="157"/>
      <c r="LSM176" s="157"/>
      <c r="LSN176" s="157"/>
      <c r="LSO176" s="157"/>
      <c r="LSP176" s="157"/>
      <c r="LSQ176" s="157"/>
      <c r="LSR176" s="157"/>
      <c r="LSS176" s="157"/>
      <c r="LST176" s="157"/>
      <c r="LSU176" s="157"/>
      <c r="LSV176" s="157"/>
      <c r="LSW176" s="157"/>
      <c r="LSX176" s="157"/>
      <c r="LSY176" s="157"/>
      <c r="LSZ176" s="157"/>
      <c r="LTA176" s="157"/>
      <c r="LTB176" s="157"/>
      <c r="LTC176" s="157"/>
      <c r="LTD176" s="157"/>
      <c r="LTE176" s="157"/>
      <c r="LTF176" s="157"/>
      <c r="LTG176" s="157"/>
      <c r="LTH176" s="157"/>
      <c r="LTI176" s="157"/>
      <c r="LTJ176" s="157"/>
      <c r="LTK176" s="157"/>
      <c r="LTL176" s="157"/>
      <c r="LTM176" s="157"/>
      <c r="LTN176" s="157"/>
      <c r="LTO176" s="157"/>
      <c r="LTP176" s="157"/>
      <c r="LTQ176" s="157"/>
      <c r="LTR176" s="157"/>
      <c r="LTS176" s="157"/>
      <c r="LTT176" s="157"/>
      <c r="LTU176" s="157"/>
      <c r="LTV176" s="157"/>
      <c r="LTW176" s="157"/>
      <c r="LTX176" s="157"/>
      <c r="LTY176" s="157"/>
      <c r="LTZ176" s="157"/>
      <c r="LUA176" s="157"/>
      <c r="LUB176" s="157"/>
      <c r="LUC176" s="157"/>
      <c r="LUD176" s="157"/>
      <c r="LUE176" s="157"/>
      <c r="LUF176" s="157"/>
      <c r="LUG176" s="157"/>
      <c r="LUH176" s="157"/>
      <c r="LUI176" s="157"/>
      <c r="LUJ176" s="157"/>
      <c r="LUK176" s="157"/>
      <c r="LUL176" s="157"/>
      <c r="LUM176" s="157"/>
      <c r="LUN176" s="157"/>
      <c r="LUO176" s="157"/>
      <c r="LUP176" s="157"/>
      <c r="LUQ176" s="157"/>
      <c r="LUR176" s="157"/>
      <c r="LUS176" s="157"/>
      <c r="LUT176" s="157"/>
      <c r="LUU176" s="157"/>
      <c r="LUV176" s="157"/>
      <c r="LUW176" s="157"/>
      <c r="LUX176" s="157"/>
      <c r="LUY176" s="157"/>
      <c r="LUZ176" s="157"/>
      <c r="LVA176" s="157"/>
      <c r="LVB176" s="157"/>
      <c r="LVC176" s="157"/>
      <c r="LVD176" s="157"/>
      <c r="LVE176" s="157"/>
      <c r="LVF176" s="157"/>
      <c r="LVG176" s="157"/>
      <c r="LVH176" s="157"/>
      <c r="LVI176" s="157"/>
      <c r="LVJ176" s="157"/>
      <c r="LVK176" s="157"/>
      <c r="LVL176" s="157"/>
      <c r="LVM176" s="157"/>
      <c r="LVN176" s="157"/>
      <c r="LVO176" s="157"/>
      <c r="LVP176" s="157"/>
      <c r="LVQ176" s="157"/>
      <c r="LVR176" s="157"/>
      <c r="LVS176" s="157"/>
      <c r="LVT176" s="157"/>
      <c r="LVU176" s="157"/>
      <c r="LVV176" s="157"/>
      <c r="LVW176" s="157"/>
      <c r="LVX176" s="157"/>
      <c r="LVY176" s="157"/>
      <c r="LVZ176" s="157"/>
      <c r="LWA176" s="157"/>
      <c r="LWB176" s="157"/>
      <c r="LWC176" s="157"/>
      <c r="LWD176" s="157"/>
      <c r="LWE176" s="157"/>
      <c r="LWF176" s="157"/>
      <c r="LWG176" s="157"/>
      <c r="LWH176" s="157"/>
      <c r="LWI176" s="157"/>
      <c r="LWJ176" s="157"/>
      <c r="LWK176" s="157"/>
      <c r="LWL176" s="157"/>
      <c r="LWM176" s="157"/>
      <c r="LWN176" s="157"/>
      <c r="LWO176" s="157"/>
      <c r="LWP176" s="157"/>
      <c r="LWQ176" s="157"/>
      <c r="LWR176" s="157"/>
      <c r="LWS176" s="157"/>
      <c r="LWT176" s="157"/>
      <c r="LWU176" s="157"/>
      <c r="LWV176" s="157"/>
      <c r="LWW176" s="157"/>
      <c r="LWX176" s="157"/>
      <c r="LWY176" s="157"/>
      <c r="LWZ176" s="157"/>
      <c r="LXA176" s="157"/>
      <c r="LXB176" s="157"/>
      <c r="LXC176" s="157"/>
      <c r="LXD176" s="157"/>
      <c r="LXE176" s="157"/>
      <c r="LXF176" s="157"/>
      <c r="LXG176" s="157"/>
      <c r="LXH176" s="157"/>
      <c r="LXI176" s="157"/>
      <c r="LXJ176" s="157"/>
      <c r="LXK176" s="157"/>
      <c r="LXL176" s="157"/>
      <c r="LXM176" s="157"/>
      <c r="LXN176" s="157"/>
      <c r="LXO176" s="157"/>
      <c r="LXP176" s="157"/>
      <c r="LXQ176" s="157"/>
      <c r="LXR176" s="157"/>
      <c r="LXS176" s="157"/>
      <c r="LXT176" s="157"/>
      <c r="LXU176" s="157"/>
      <c r="LXV176" s="157"/>
      <c r="LXW176" s="157"/>
      <c r="LXX176" s="157"/>
      <c r="LXY176" s="157"/>
      <c r="LXZ176" s="157"/>
      <c r="LYA176" s="157"/>
      <c r="LYB176" s="157"/>
      <c r="LYC176" s="157"/>
      <c r="LYD176" s="157"/>
      <c r="LYE176" s="157"/>
      <c r="LYF176" s="157"/>
      <c r="LYG176" s="157"/>
      <c r="LYH176" s="157"/>
      <c r="LYI176" s="157"/>
      <c r="LYJ176" s="157"/>
      <c r="LYK176" s="157"/>
      <c r="LYL176" s="157"/>
      <c r="LYM176" s="157"/>
      <c r="LYN176" s="157"/>
      <c r="LYO176" s="157"/>
      <c r="LYP176" s="157"/>
      <c r="LYQ176" s="157"/>
      <c r="LYR176" s="157"/>
      <c r="LYS176" s="157"/>
      <c r="LYT176" s="157"/>
      <c r="LYU176" s="157"/>
      <c r="LYV176" s="157"/>
      <c r="LYW176" s="157"/>
      <c r="LYX176" s="157"/>
      <c r="LYY176" s="157"/>
      <c r="LYZ176" s="157"/>
      <c r="LZA176" s="157"/>
      <c r="LZB176" s="157"/>
      <c r="LZC176" s="157"/>
      <c r="LZD176" s="157"/>
      <c r="LZE176" s="157"/>
      <c r="LZF176" s="157"/>
      <c r="LZG176" s="157"/>
      <c r="LZH176" s="157"/>
      <c r="LZI176" s="157"/>
      <c r="LZJ176" s="157"/>
      <c r="LZK176" s="157"/>
      <c r="LZL176" s="157"/>
      <c r="LZM176" s="157"/>
      <c r="LZN176" s="157"/>
      <c r="LZO176" s="157"/>
      <c r="LZP176" s="157"/>
      <c r="LZQ176" s="157"/>
      <c r="LZR176" s="157"/>
      <c r="LZS176" s="157"/>
      <c r="LZT176" s="157"/>
      <c r="LZU176" s="157"/>
      <c r="LZV176" s="157"/>
      <c r="LZW176" s="157"/>
      <c r="LZX176" s="157"/>
      <c r="LZY176" s="157"/>
      <c r="LZZ176" s="157"/>
      <c r="MAA176" s="157"/>
      <c r="MAB176" s="157"/>
      <c r="MAC176" s="157"/>
      <c r="MAD176" s="157"/>
      <c r="MAE176" s="157"/>
      <c r="MAF176" s="157"/>
      <c r="MAG176" s="157"/>
      <c r="MAH176" s="157"/>
      <c r="MAI176" s="157"/>
      <c r="MAJ176" s="157"/>
      <c r="MAK176" s="157"/>
      <c r="MAL176" s="157"/>
      <c r="MAM176" s="157"/>
      <c r="MAN176" s="157"/>
      <c r="MAO176" s="157"/>
      <c r="MAP176" s="157"/>
      <c r="MAQ176" s="157"/>
      <c r="MAR176" s="157"/>
      <c r="MAS176" s="157"/>
      <c r="MAT176" s="157"/>
      <c r="MAU176" s="157"/>
      <c r="MAV176" s="157"/>
      <c r="MAW176" s="157"/>
      <c r="MAX176" s="157"/>
      <c r="MAY176" s="157"/>
      <c r="MAZ176" s="157"/>
      <c r="MBA176" s="157"/>
      <c r="MBB176" s="157"/>
      <c r="MBC176" s="157"/>
      <c r="MBD176" s="157"/>
      <c r="MBE176" s="157"/>
      <c r="MBF176" s="157"/>
      <c r="MBG176" s="157"/>
      <c r="MBH176" s="157"/>
      <c r="MBI176" s="157"/>
      <c r="MBJ176" s="157"/>
      <c r="MBK176" s="157"/>
      <c r="MBL176" s="157"/>
      <c r="MBM176" s="157"/>
      <c r="MBN176" s="157"/>
      <c r="MBO176" s="157"/>
      <c r="MBP176" s="157"/>
      <c r="MBQ176" s="157"/>
      <c r="MBR176" s="157"/>
      <c r="MBS176" s="157"/>
      <c r="MBT176" s="157"/>
      <c r="MBU176" s="157"/>
      <c r="MBV176" s="157"/>
      <c r="MBW176" s="157"/>
      <c r="MBX176" s="157"/>
      <c r="MBY176" s="157"/>
      <c r="MBZ176" s="157"/>
      <c r="MCA176" s="157"/>
      <c r="MCB176" s="157"/>
      <c r="MCC176" s="157"/>
      <c r="MCD176" s="157"/>
      <c r="MCE176" s="157"/>
      <c r="MCF176" s="157"/>
      <c r="MCG176" s="157"/>
      <c r="MCH176" s="157"/>
      <c r="MCI176" s="157"/>
      <c r="MCJ176" s="157"/>
      <c r="MCK176" s="157"/>
      <c r="MCL176" s="157"/>
      <c r="MCM176" s="157"/>
      <c r="MCN176" s="157"/>
      <c r="MCO176" s="157"/>
      <c r="MCP176" s="157"/>
      <c r="MCQ176" s="157"/>
      <c r="MCR176" s="157"/>
      <c r="MCS176" s="157"/>
      <c r="MCT176" s="157"/>
      <c r="MCU176" s="157"/>
      <c r="MCV176" s="157"/>
      <c r="MCW176" s="157"/>
      <c r="MCX176" s="157"/>
      <c r="MCY176" s="157"/>
      <c r="MCZ176" s="157"/>
      <c r="MDA176" s="157"/>
      <c r="MDB176" s="157"/>
      <c r="MDC176" s="157"/>
      <c r="MDD176" s="157"/>
      <c r="MDE176" s="157"/>
      <c r="MDF176" s="157"/>
      <c r="MDG176" s="157"/>
      <c r="MDH176" s="157"/>
      <c r="MDI176" s="157"/>
      <c r="MDJ176" s="157"/>
      <c r="MDK176" s="157"/>
      <c r="MDL176" s="157"/>
      <c r="MDM176" s="157"/>
      <c r="MDN176" s="157"/>
      <c r="MDO176" s="157"/>
      <c r="MDP176" s="157"/>
      <c r="MDQ176" s="157"/>
      <c r="MDR176" s="157"/>
      <c r="MDS176" s="157"/>
      <c r="MDT176" s="157"/>
      <c r="MDU176" s="157"/>
      <c r="MDV176" s="157"/>
      <c r="MDW176" s="157"/>
      <c r="MDX176" s="157"/>
      <c r="MDY176" s="157"/>
      <c r="MDZ176" s="157"/>
      <c r="MEA176" s="157"/>
      <c r="MEB176" s="157"/>
      <c r="MEC176" s="157"/>
      <c r="MED176" s="157"/>
      <c r="MEE176" s="157"/>
      <c r="MEF176" s="157"/>
      <c r="MEG176" s="157"/>
      <c r="MEH176" s="157"/>
      <c r="MEI176" s="157"/>
      <c r="MEJ176" s="157"/>
      <c r="MEK176" s="157"/>
      <c r="MEL176" s="157"/>
      <c r="MEM176" s="157"/>
      <c r="MEN176" s="157"/>
      <c r="MEO176" s="157"/>
      <c r="MEP176" s="157"/>
      <c r="MEQ176" s="157"/>
      <c r="MER176" s="157"/>
      <c r="MES176" s="157"/>
      <c r="MET176" s="157"/>
      <c r="MEU176" s="157"/>
      <c r="MEV176" s="157"/>
      <c r="MEW176" s="157"/>
      <c r="MEX176" s="157"/>
      <c r="MEY176" s="157"/>
      <c r="MEZ176" s="157"/>
      <c r="MFA176" s="157"/>
      <c r="MFB176" s="157"/>
      <c r="MFC176" s="157"/>
      <c r="MFD176" s="157"/>
      <c r="MFE176" s="157"/>
      <c r="MFF176" s="157"/>
      <c r="MFG176" s="157"/>
      <c r="MFH176" s="157"/>
      <c r="MFI176" s="157"/>
      <c r="MFJ176" s="157"/>
      <c r="MFK176" s="157"/>
      <c r="MFL176" s="157"/>
      <c r="MFM176" s="157"/>
      <c r="MFN176" s="157"/>
      <c r="MFO176" s="157"/>
      <c r="MFP176" s="157"/>
      <c r="MFQ176" s="157"/>
      <c r="MFR176" s="157"/>
      <c r="MFS176" s="157"/>
      <c r="MFT176" s="157"/>
      <c r="MFU176" s="157"/>
      <c r="MFV176" s="157"/>
      <c r="MFW176" s="157"/>
      <c r="MFX176" s="157"/>
      <c r="MFY176" s="157"/>
      <c r="MFZ176" s="157"/>
      <c r="MGA176" s="157"/>
      <c r="MGB176" s="157"/>
      <c r="MGC176" s="157"/>
      <c r="MGD176" s="157"/>
      <c r="MGE176" s="157"/>
      <c r="MGF176" s="157"/>
      <c r="MGG176" s="157"/>
      <c r="MGH176" s="157"/>
      <c r="MGI176" s="157"/>
      <c r="MGJ176" s="157"/>
      <c r="MGK176" s="157"/>
      <c r="MGL176" s="157"/>
      <c r="MGM176" s="157"/>
      <c r="MGN176" s="157"/>
      <c r="MGO176" s="157"/>
      <c r="MGP176" s="157"/>
      <c r="MGQ176" s="157"/>
      <c r="MGR176" s="157"/>
      <c r="MGS176" s="157"/>
      <c r="MGT176" s="157"/>
      <c r="MGU176" s="157"/>
      <c r="MGV176" s="157"/>
      <c r="MGW176" s="157"/>
      <c r="MGX176" s="157"/>
      <c r="MGY176" s="157"/>
      <c r="MGZ176" s="157"/>
      <c r="MHA176" s="157"/>
      <c r="MHB176" s="157"/>
      <c r="MHC176" s="157"/>
      <c r="MHD176" s="157"/>
      <c r="MHE176" s="157"/>
      <c r="MHF176" s="157"/>
      <c r="MHG176" s="157"/>
      <c r="MHH176" s="157"/>
      <c r="MHI176" s="157"/>
      <c r="MHJ176" s="157"/>
      <c r="MHK176" s="157"/>
      <c r="MHL176" s="157"/>
      <c r="MHM176" s="157"/>
      <c r="MHN176" s="157"/>
      <c r="MHO176" s="157"/>
      <c r="MHP176" s="157"/>
      <c r="MHQ176" s="157"/>
      <c r="MHR176" s="157"/>
      <c r="MHS176" s="157"/>
      <c r="MHT176" s="157"/>
      <c r="MHU176" s="157"/>
      <c r="MHV176" s="157"/>
      <c r="MHW176" s="157"/>
      <c r="MHX176" s="157"/>
      <c r="MHY176" s="157"/>
      <c r="MHZ176" s="157"/>
      <c r="MIA176" s="157"/>
      <c r="MIB176" s="157"/>
      <c r="MIC176" s="157"/>
      <c r="MID176" s="157"/>
      <c r="MIE176" s="157"/>
      <c r="MIF176" s="157"/>
      <c r="MIG176" s="157"/>
      <c r="MIH176" s="157"/>
      <c r="MII176" s="157"/>
      <c r="MIJ176" s="157"/>
      <c r="MIK176" s="157"/>
      <c r="MIL176" s="157"/>
      <c r="MIM176" s="157"/>
      <c r="MIN176" s="157"/>
      <c r="MIO176" s="157"/>
      <c r="MIP176" s="157"/>
      <c r="MIQ176" s="157"/>
      <c r="MIR176" s="157"/>
      <c r="MIS176" s="157"/>
      <c r="MIT176" s="157"/>
      <c r="MIU176" s="157"/>
      <c r="MIV176" s="157"/>
      <c r="MIW176" s="157"/>
      <c r="MIX176" s="157"/>
      <c r="MIY176" s="157"/>
      <c r="MIZ176" s="157"/>
      <c r="MJA176" s="157"/>
      <c r="MJB176" s="157"/>
      <c r="MJC176" s="157"/>
      <c r="MJD176" s="157"/>
      <c r="MJE176" s="157"/>
      <c r="MJF176" s="157"/>
      <c r="MJG176" s="157"/>
      <c r="MJH176" s="157"/>
      <c r="MJI176" s="157"/>
      <c r="MJJ176" s="157"/>
      <c r="MJK176" s="157"/>
      <c r="MJL176" s="157"/>
      <c r="MJM176" s="157"/>
      <c r="MJN176" s="157"/>
      <c r="MJO176" s="157"/>
      <c r="MJP176" s="157"/>
      <c r="MJQ176" s="157"/>
      <c r="MJR176" s="157"/>
      <c r="MJS176" s="157"/>
      <c r="MJT176" s="157"/>
      <c r="MJU176" s="157"/>
      <c r="MJV176" s="157"/>
      <c r="MJW176" s="157"/>
      <c r="MJX176" s="157"/>
      <c r="MJY176" s="157"/>
      <c r="MJZ176" s="157"/>
      <c r="MKA176" s="157"/>
      <c r="MKB176" s="157"/>
      <c r="MKC176" s="157"/>
      <c r="MKD176" s="157"/>
      <c r="MKE176" s="157"/>
      <c r="MKF176" s="157"/>
      <c r="MKG176" s="157"/>
      <c r="MKH176" s="157"/>
      <c r="MKI176" s="157"/>
      <c r="MKJ176" s="157"/>
      <c r="MKK176" s="157"/>
      <c r="MKL176" s="157"/>
      <c r="MKM176" s="157"/>
      <c r="MKN176" s="157"/>
      <c r="MKO176" s="157"/>
      <c r="MKP176" s="157"/>
      <c r="MKQ176" s="157"/>
      <c r="MKR176" s="157"/>
      <c r="MKS176" s="157"/>
      <c r="MKT176" s="157"/>
      <c r="MKU176" s="157"/>
      <c r="MKV176" s="157"/>
      <c r="MKW176" s="157"/>
      <c r="MKX176" s="157"/>
      <c r="MKY176" s="157"/>
      <c r="MKZ176" s="157"/>
      <c r="MLA176" s="157"/>
      <c r="MLB176" s="157"/>
      <c r="MLC176" s="157"/>
      <c r="MLD176" s="157"/>
      <c r="MLE176" s="157"/>
      <c r="MLF176" s="157"/>
      <c r="MLG176" s="157"/>
      <c r="MLH176" s="157"/>
      <c r="MLI176" s="157"/>
      <c r="MLJ176" s="157"/>
      <c r="MLK176" s="157"/>
      <c r="MLL176" s="157"/>
      <c r="MLM176" s="157"/>
      <c r="MLN176" s="157"/>
      <c r="MLO176" s="157"/>
      <c r="MLP176" s="157"/>
      <c r="MLQ176" s="157"/>
      <c r="MLR176" s="157"/>
      <c r="MLS176" s="157"/>
      <c r="MLT176" s="157"/>
      <c r="MLU176" s="157"/>
      <c r="MLV176" s="157"/>
      <c r="MLW176" s="157"/>
      <c r="MLX176" s="157"/>
      <c r="MLY176" s="157"/>
      <c r="MLZ176" s="157"/>
      <c r="MMA176" s="157"/>
      <c r="MMB176" s="157"/>
      <c r="MMC176" s="157"/>
      <c r="MMD176" s="157"/>
      <c r="MME176" s="157"/>
      <c r="MMF176" s="157"/>
      <c r="MMG176" s="157"/>
      <c r="MMH176" s="157"/>
      <c r="MMI176" s="157"/>
      <c r="MMJ176" s="157"/>
      <c r="MMK176" s="157"/>
      <c r="MML176" s="157"/>
      <c r="MMM176" s="157"/>
      <c r="MMN176" s="157"/>
      <c r="MMO176" s="157"/>
      <c r="MMP176" s="157"/>
      <c r="MMQ176" s="157"/>
      <c r="MMR176" s="157"/>
      <c r="MMS176" s="157"/>
      <c r="MMT176" s="157"/>
      <c r="MMU176" s="157"/>
      <c r="MMV176" s="157"/>
      <c r="MMW176" s="157"/>
      <c r="MMX176" s="157"/>
      <c r="MMY176" s="157"/>
      <c r="MMZ176" s="157"/>
      <c r="MNA176" s="157"/>
      <c r="MNB176" s="157"/>
      <c r="MNC176" s="157"/>
      <c r="MND176" s="157"/>
      <c r="MNE176" s="157"/>
      <c r="MNF176" s="157"/>
      <c r="MNG176" s="157"/>
      <c r="MNH176" s="157"/>
      <c r="MNI176" s="157"/>
      <c r="MNJ176" s="157"/>
      <c r="MNK176" s="157"/>
      <c r="MNL176" s="157"/>
      <c r="MNM176" s="157"/>
      <c r="MNN176" s="157"/>
      <c r="MNO176" s="157"/>
      <c r="MNP176" s="157"/>
      <c r="MNQ176" s="157"/>
      <c r="MNR176" s="157"/>
      <c r="MNS176" s="157"/>
      <c r="MNT176" s="157"/>
      <c r="MNU176" s="157"/>
      <c r="MNV176" s="157"/>
      <c r="MNW176" s="157"/>
      <c r="MNX176" s="157"/>
      <c r="MNY176" s="157"/>
      <c r="MNZ176" s="157"/>
      <c r="MOA176" s="157"/>
      <c r="MOB176" s="157"/>
      <c r="MOC176" s="157"/>
      <c r="MOD176" s="157"/>
      <c r="MOE176" s="157"/>
      <c r="MOF176" s="157"/>
      <c r="MOG176" s="157"/>
      <c r="MOH176" s="157"/>
      <c r="MOI176" s="157"/>
      <c r="MOJ176" s="157"/>
      <c r="MOK176" s="157"/>
      <c r="MOL176" s="157"/>
      <c r="MOM176" s="157"/>
      <c r="MON176" s="157"/>
      <c r="MOO176" s="157"/>
      <c r="MOP176" s="157"/>
      <c r="MOQ176" s="157"/>
      <c r="MOR176" s="157"/>
      <c r="MOS176" s="157"/>
      <c r="MOT176" s="157"/>
      <c r="MOU176" s="157"/>
      <c r="MOV176" s="157"/>
      <c r="MOW176" s="157"/>
      <c r="MOX176" s="157"/>
      <c r="MOY176" s="157"/>
      <c r="MOZ176" s="157"/>
      <c r="MPA176" s="157"/>
      <c r="MPB176" s="157"/>
      <c r="MPC176" s="157"/>
      <c r="MPD176" s="157"/>
      <c r="MPE176" s="157"/>
      <c r="MPF176" s="157"/>
      <c r="MPG176" s="157"/>
      <c r="MPH176" s="157"/>
      <c r="MPI176" s="157"/>
      <c r="MPJ176" s="157"/>
      <c r="MPK176" s="157"/>
      <c r="MPL176" s="157"/>
      <c r="MPM176" s="157"/>
      <c r="MPN176" s="157"/>
      <c r="MPO176" s="157"/>
      <c r="MPP176" s="157"/>
      <c r="MPQ176" s="157"/>
      <c r="MPR176" s="157"/>
      <c r="MPS176" s="157"/>
      <c r="MPT176" s="157"/>
      <c r="MPU176" s="157"/>
      <c r="MPV176" s="157"/>
      <c r="MPW176" s="157"/>
      <c r="MPX176" s="157"/>
      <c r="MPY176" s="157"/>
      <c r="MPZ176" s="157"/>
      <c r="MQA176" s="157"/>
      <c r="MQB176" s="157"/>
      <c r="MQC176" s="157"/>
      <c r="MQD176" s="157"/>
      <c r="MQE176" s="157"/>
      <c r="MQF176" s="157"/>
      <c r="MQG176" s="157"/>
      <c r="MQH176" s="157"/>
      <c r="MQI176" s="157"/>
      <c r="MQJ176" s="157"/>
      <c r="MQK176" s="157"/>
      <c r="MQL176" s="157"/>
      <c r="MQM176" s="157"/>
      <c r="MQN176" s="157"/>
      <c r="MQO176" s="157"/>
      <c r="MQP176" s="157"/>
      <c r="MQQ176" s="157"/>
      <c r="MQR176" s="157"/>
      <c r="MQS176" s="157"/>
      <c r="MQT176" s="157"/>
      <c r="MQU176" s="157"/>
      <c r="MQV176" s="157"/>
      <c r="MQW176" s="157"/>
      <c r="MQX176" s="157"/>
      <c r="MQY176" s="157"/>
      <c r="MQZ176" s="157"/>
      <c r="MRA176" s="157"/>
      <c r="MRB176" s="157"/>
      <c r="MRC176" s="157"/>
      <c r="MRD176" s="157"/>
      <c r="MRE176" s="157"/>
      <c r="MRF176" s="157"/>
      <c r="MRG176" s="157"/>
      <c r="MRH176" s="157"/>
      <c r="MRI176" s="157"/>
      <c r="MRJ176" s="157"/>
      <c r="MRK176" s="157"/>
      <c r="MRL176" s="157"/>
      <c r="MRM176" s="157"/>
      <c r="MRN176" s="157"/>
      <c r="MRO176" s="157"/>
      <c r="MRP176" s="157"/>
      <c r="MRQ176" s="157"/>
      <c r="MRR176" s="157"/>
      <c r="MRS176" s="157"/>
      <c r="MRT176" s="157"/>
      <c r="MRU176" s="157"/>
      <c r="MRV176" s="157"/>
      <c r="MRW176" s="157"/>
      <c r="MRX176" s="157"/>
      <c r="MRY176" s="157"/>
      <c r="MRZ176" s="157"/>
      <c r="MSA176" s="157"/>
      <c r="MSB176" s="157"/>
      <c r="MSC176" s="157"/>
      <c r="MSD176" s="157"/>
      <c r="MSE176" s="157"/>
      <c r="MSF176" s="157"/>
      <c r="MSG176" s="157"/>
      <c r="MSH176" s="157"/>
      <c r="MSI176" s="157"/>
      <c r="MSJ176" s="157"/>
      <c r="MSK176" s="157"/>
      <c r="MSL176" s="157"/>
      <c r="MSM176" s="157"/>
      <c r="MSN176" s="157"/>
      <c r="MSO176" s="157"/>
      <c r="MSP176" s="157"/>
      <c r="MSQ176" s="157"/>
      <c r="MSR176" s="157"/>
      <c r="MSS176" s="157"/>
      <c r="MST176" s="157"/>
      <c r="MSU176" s="157"/>
      <c r="MSV176" s="157"/>
      <c r="MSW176" s="157"/>
      <c r="MSX176" s="157"/>
      <c r="MSY176" s="157"/>
      <c r="MSZ176" s="157"/>
      <c r="MTA176" s="157"/>
      <c r="MTB176" s="157"/>
      <c r="MTC176" s="157"/>
      <c r="MTD176" s="157"/>
      <c r="MTE176" s="157"/>
      <c r="MTF176" s="157"/>
      <c r="MTG176" s="157"/>
      <c r="MTH176" s="157"/>
      <c r="MTI176" s="157"/>
      <c r="MTJ176" s="157"/>
      <c r="MTK176" s="157"/>
      <c r="MTL176" s="157"/>
      <c r="MTM176" s="157"/>
      <c r="MTN176" s="157"/>
      <c r="MTO176" s="157"/>
      <c r="MTP176" s="157"/>
      <c r="MTQ176" s="157"/>
      <c r="MTR176" s="157"/>
      <c r="MTS176" s="157"/>
      <c r="MTT176" s="157"/>
      <c r="MTU176" s="157"/>
      <c r="MTV176" s="157"/>
      <c r="MTW176" s="157"/>
      <c r="MTX176" s="157"/>
      <c r="MTY176" s="157"/>
      <c r="MTZ176" s="157"/>
      <c r="MUA176" s="157"/>
      <c r="MUB176" s="157"/>
      <c r="MUC176" s="157"/>
      <c r="MUD176" s="157"/>
      <c r="MUE176" s="157"/>
      <c r="MUF176" s="157"/>
      <c r="MUG176" s="157"/>
      <c r="MUH176" s="157"/>
      <c r="MUI176" s="157"/>
      <c r="MUJ176" s="157"/>
      <c r="MUK176" s="157"/>
      <c r="MUL176" s="157"/>
      <c r="MUM176" s="157"/>
      <c r="MUN176" s="157"/>
      <c r="MUO176" s="157"/>
      <c r="MUP176" s="157"/>
      <c r="MUQ176" s="157"/>
      <c r="MUR176" s="157"/>
      <c r="MUS176" s="157"/>
      <c r="MUT176" s="157"/>
      <c r="MUU176" s="157"/>
      <c r="MUV176" s="157"/>
      <c r="MUW176" s="157"/>
      <c r="MUX176" s="157"/>
      <c r="MUY176" s="157"/>
      <c r="MUZ176" s="157"/>
      <c r="MVA176" s="157"/>
      <c r="MVB176" s="157"/>
      <c r="MVC176" s="157"/>
      <c r="MVD176" s="157"/>
      <c r="MVE176" s="157"/>
      <c r="MVF176" s="157"/>
      <c r="MVG176" s="157"/>
      <c r="MVH176" s="157"/>
      <c r="MVI176" s="157"/>
      <c r="MVJ176" s="157"/>
      <c r="MVK176" s="157"/>
      <c r="MVL176" s="157"/>
      <c r="MVM176" s="157"/>
      <c r="MVN176" s="157"/>
      <c r="MVO176" s="157"/>
      <c r="MVP176" s="157"/>
      <c r="MVQ176" s="157"/>
      <c r="MVR176" s="157"/>
      <c r="MVS176" s="157"/>
      <c r="MVT176" s="157"/>
      <c r="MVU176" s="157"/>
      <c r="MVV176" s="157"/>
      <c r="MVW176" s="157"/>
      <c r="MVX176" s="157"/>
      <c r="MVY176" s="157"/>
      <c r="MVZ176" s="157"/>
      <c r="MWA176" s="157"/>
      <c r="MWB176" s="157"/>
      <c r="MWC176" s="157"/>
      <c r="MWD176" s="157"/>
      <c r="MWE176" s="157"/>
      <c r="MWF176" s="157"/>
      <c r="MWG176" s="157"/>
      <c r="MWH176" s="157"/>
      <c r="MWI176" s="157"/>
      <c r="MWJ176" s="157"/>
      <c r="MWK176" s="157"/>
      <c r="MWL176" s="157"/>
      <c r="MWM176" s="157"/>
      <c r="MWN176" s="157"/>
      <c r="MWO176" s="157"/>
      <c r="MWP176" s="157"/>
      <c r="MWQ176" s="157"/>
      <c r="MWR176" s="157"/>
      <c r="MWS176" s="157"/>
      <c r="MWT176" s="157"/>
      <c r="MWU176" s="157"/>
      <c r="MWV176" s="157"/>
      <c r="MWW176" s="157"/>
      <c r="MWX176" s="157"/>
      <c r="MWY176" s="157"/>
      <c r="MWZ176" s="157"/>
      <c r="MXA176" s="157"/>
      <c r="MXB176" s="157"/>
      <c r="MXC176" s="157"/>
      <c r="MXD176" s="157"/>
      <c r="MXE176" s="157"/>
      <c r="MXF176" s="157"/>
      <c r="MXG176" s="157"/>
      <c r="MXH176" s="157"/>
      <c r="MXI176" s="157"/>
      <c r="MXJ176" s="157"/>
      <c r="MXK176" s="157"/>
      <c r="MXL176" s="157"/>
      <c r="MXM176" s="157"/>
      <c r="MXN176" s="157"/>
      <c r="MXO176" s="157"/>
      <c r="MXP176" s="157"/>
      <c r="MXQ176" s="157"/>
      <c r="MXR176" s="157"/>
      <c r="MXS176" s="157"/>
      <c r="MXT176" s="157"/>
      <c r="MXU176" s="157"/>
      <c r="MXV176" s="157"/>
      <c r="MXW176" s="157"/>
      <c r="MXX176" s="157"/>
      <c r="MXY176" s="157"/>
      <c r="MXZ176" s="157"/>
      <c r="MYA176" s="157"/>
      <c r="MYB176" s="157"/>
      <c r="MYC176" s="157"/>
      <c r="MYD176" s="157"/>
      <c r="MYE176" s="157"/>
      <c r="MYF176" s="157"/>
      <c r="MYG176" s="157"/>
      <c r="MYH176" s="157"/>
      <c r="MYI176" s="157"/>
      <c r="MYJ176" s="157"/>
      <c r="MYK176" s="157"/>
      <c r="MYL176" s="157"/>
      <c r="MYM176" s="157"/>
      <c r="MYN176" s="157"/>
      <c r="MYO176" s="157"/>
      <c r="MYP176" s="157"/>
      <c r="MYQ176" s="157"/>
      <c r="MYR176" s="157"/>
      <c r="MYS176" s="157"/>
      <c r="MYT176" s="157"/>
      <c r="MYU176" s="157"/>
      <c r="MYV176" s="157"/>
      <c r="MYW176" s="157"/>
      <c r="MYX176" s="157"/>
      <c r="MYY176" s="157"/>
      <c r="MYZ176" s="157"/>
      <c r="MZA176" s="157"/>
      <c r="MZB176" s="157"/>
      <c r="MZC176" s="157"/>
      <c r="MZD176" s="157"/>
      <c r="MZE176" s="157"/>
      <c r="MZF176" s="157"/>
      <c r="MZG176" s="157"/>
      <c r="MZH176" s="157"/>
      <c r="MZI176" s="157"/>
      <c r="MZJ176" s="157"/>
      <c r="MZK176" s="157"/>
      <c r="MZL176" s="157"/>
      <c r="MZM176" s="157"/>
      <c r="MZN176" s="157"/>
      <c r="MZO176" s="157"/>
      <c r="MZP176" s="157"/>
      <c r="MZQ176" s="157"/>
      <c r="MZR176" s="157"/>
      <c r="MZS176" s="157"/>
      <c r="MZT176" s="157"/>
      <c r="MZU176" s="157"/>
      <c r="MZV176" s="157"/>
      <c r="MZW176" s="157"/>
      <c r="MZX176" s="157"/>
      <c r="MZY176" s="157"/>
      <c r="MZZ176" s="157"/>
      <c r="NAA176" s="157"/>
      <c r="NAB176" s="157"/>
      <c r="NAC176" s="157"/>
      <c r="NAD176" s="157"/>
      <c r="NAE176" s="157"/>
      <c r="NAF176" s="157"/>
      <c r="NAG176" s="157"/>
      <c r="NAH176" s="157"/>
      <c r="NAI176" s="157"/>
      <c r="NAJ176" s="157"/>
      <c r="NAK176" s="157"/>
      <c r="NAL176" s="157"/>
      <c r="NAM176" s="157"/>
      <c r="NAN176" s="157"/>
      <c r="NAO176" s="157"/>
      <c r="NAP176" s="157"/>
      <c r="NAQ176" s="157"/>
      <c r="NAR176" s="157"/>
      <c r="NAS176" s="157"/>
      <c r="NAT176" s="157"/>
      <c r="NAU176" s="157"/>
      <c r="NAV176" s="157"/>
      <c r="NAW176" s="157"/>
      <c r="NAX176" s="157"/>
      <c r="NAY176" s="157"/>
      <c r="NAZ176" s="157"/>
      <c r="NBA176" s="157"/>
      <c r="NBB176" s="157"/>
      <c r="NBC176" s="157"/>
      <c r="NBD176" s="157"/>
      <c r="NBE176" s="157"/>
      <c r="NBF176" s="157"/>
      <c r="NBG176" s="157"/>
      <c r="NBH176" s="157"/>
      <c r="NBI176" s="157"/>
      <c r="NBJ176" s="157"/>
      <c r="NBK176" s="157"/>
      <c r="NBL176" s="157"/>
      <c r="NBM176" s="157"/>
      <c r="NBN176" s="157"/>
      <c r="NBO176" s="157"/>
      <c r="NBP176" s="157"/>
      <c r="NBQ176" s="157"/>
      <c r="NBR176" s="157"/>
      <c r="NBS176" s="157"/>
      <c r="NBT176" s="157"/>
      <c r="NBU176" s="157"/>
      <c r="NBV176" s="157"/>
      <c r="NBW176" s="157"/>
      <c r="NBX176" s="157"/>
      <c r="NBY176" s="157"/>
      <c r="NBZ176" s="157"/>
      <c r="NCA176" s="157"/>
      <c r="NCB176" s="157"/>
      <c r="NCC176" s="157"/>
      <c r="NCD176" s="157"/>
      <c r="NCE176" s="157"/>
      <c r="NCF176" s="157"/>
      <c r="NCG176" s="157"/>
      <c r="NCH176" s="157"/>
      <c r="NCI176" s="157"/>
      <c r="NCJ176" s="157"/>
      <c r="NCK176" s="157"/>
      <c r="NCL176" s="157"/>
      <c r="NCM176" s="157"/>
      <c r="NCN176" s="157"/>
      <c r="NCO176" s="157"/>
      <c r="NCP176" s="157"/>
      <c r="NCQ176" s="157"/>
      <c r="NCR176" s="157"/>
      <c r="NCS176" s="157"/>
      <c r="NCT176" s="157"/>
      <c r="NCU176" s="157"/>
      <c r="NCV176" s="157"/>
      <c r="NCW176" s="157"/>
      <c r="NCX176" s="157"/>
      <c r="NCY176" s="157"/>
      <c r="NCZ176" s="157"/>
      <c r="NDA176" s="157"/>
      <c r="NDB176" s="157"/>
      <c r="NDC176" s="157"/>
      <c r="NDD176" s="157"/>
      <c r="NDE176" s="157"/>
      <c r="NDF176" s="157"/>
      <c r="NDG176" s="157"/>
      <c r="NDH176" s="157"/>
      <c r="NDI176" s="157"/>
      <c r="NDJ176" s="157"/>
      <c r="NDK176" s="157"/>
      <c r="NDL176" s="157"/>
      <c r="NDM176" s="157"/>
      <c r="NDN176" s="157"/>
      <c r="NDO176" s="157"/>
      <c r="NDP176" s="157"/>
      <c r="NDQ176" s="157"/>
      <c r="NDR176" s="157"/>
      <c r="NDS176" s="157"/>
      <c r="NDT176" s="157"/>
      <c r="NDU176" s="157"/>
      <c r="NDV176" s="157"/>
      <c r="NDW176" s="157"/>
      <c r="NDX176" s="157"/>
      <c r="NDY176" s="157"/>
      <c r="NDZ176" s="157"/>
      <c r="NEA176" s="157"/>
      <c r="NEB176" s="157"/>
      <c r="NEC176" s="157"/>
      <c r="NED176" s="157"/>
      <c r="NEE176" s="157"/>
      <c r="NEF176" s="157"/>
      <c r="NEG176" s="157"/>
      <c r="NEH176" s="157"/>
      <c r="NEI176" s="157"/>
      <c r="NEJ176" s="157"/>
      <c r="NEK176" s="157"/>
      <c r="NEL176" s="157"/>
      <c r="NEM176" s="157"/>
      <c r="NEN176" s="157"/>
      <c r="NEO176" s="157"/>
      <c r="NEP176" s="157"/>
      <c r="NEQ176" s="157"/>
      <c r="NER176" s="157"/>
      <c r="NES176" s="157"/>
      <c r="NET176" s="157"/>
      <c r="NEU176" s="157"/>
      <c r="NEV176" s="157"/>
      <c r="NEW176" s="157"/>
      <c r="NEX176" s="157"/>
      <c r="NEY176" s="157"/>
      <c r="NEZ176" s="157"/>
      <c r="NFA176" s="157"/>
      <c r="NFB176" s="157"/>
      <c r="NFC176" s="157"/>
      <c r="NFD176" s="157"/>
      <c r="NFE176" s="157"/>
      <c r="NFF176" s="157"/>
      <c r="NFG176" s="157"/>
      <c r="NFH176" s="157"/>
      <c r="NFI176" s="157"/>
      <c r="NFJ176" s="157"/>
      <c r="NFK176" s="157"/>
      <c r="NFL176" s="157"/>
      <c r="NFM176" s="157"/>
      <c r="NFN176" s="157"/>
      <c r="NFO176" s="157"/>
      <c r="NFP176" s="157"/>
      <c r="NFQ176" s="157"/>
      <c r="NFR176" s="157"/>
      <c r="NFS176" s="157"/>
      <c r="NFT176" s="157"/>
      <c r="NFU176" s="157"/>
      <c r="NFV176" s="157"/>
      <c r="NFW176" s="157"/>
      <c r="NFX176" s="157"/>
      <c r="NFY176" s="157"/>
      <c r="NFZ176" s="157"/>
      <c r="NGA176" s="157"/>
      <c r="NGB176" s="157"/>
      <c r="NGC176" s="157"/>
      <c r="NGD176" s="157"/>
      <c r="NGE176" s="157"/>
      <c r="NGF176" s="157"/>
      <c r="NGG176" s="157"/>
      <c r="NGH176" s="157"/>
      <c r="NGI176" s="157"/>
      <c r="NGJ176" s="157"/>
      <c r="NGK176" s="157"/>
      <c r="NGL176" s="157"/>
      <c r="NGM176" s="157"/>
      <c r="NGN176" s="157"/>
      <c r="NGO176" s="157"/>
      <c r="NGP176" s="157"/>
      <c r="NGQ176" s="157"/>
      <c r="NGR176" s="157"/>
      <c r="NGS176" s="157"/>
      <c r="NGT176" s="157"/>
      <c r="NGU176" s="157"/>
      <c r="NGV176" s="157"/>
      <c r="NGW176" s="157"/>
      <c r="NGX176" s="157"/>
      <c r="NGY176" s="157"/>
      <c r="NGZ176" s="157"/>
      <c r="NHA176" s="157"/>
      <c r="NHB176" s="157"/>
      <c r="NHC176" s="157"/>
      <c r="NHD176" s="157"/>
      <c r="NHE176" s="157"/>
      <c r="NHF176" s="157"/>
      <c r="NHG176" s="157"/>
      <c r="NHH176" s="157"/>
      <c r="NHI176" s="157"/>
      <c r="NHJ176" s="157"/>
      <c r="NHK176" s="157"/>
      <c r="NHL176" s="157"/>
      <c r="NHM176" s="157"/>
      <c r="NHN176" s="157"/>
      <c r="NHO176" s="157"/>
      <c r="NHP176" s="157"/>
      <c r="NHQ176" s="157"/>
      <c r="NHR176" s="157"/>
      <c r="NHS176" s="157"/>
      <c r="NHT176" s="157"/>
      <c r="NHU176" s="157"/>
      <c r="NHV176" s="157"/>
      <c r="NHW176" s="157"/>
      <c r="NHX176" s="157"/>
      <c r="NHY176" s="157"/>
      <c r="NHZ176" s="157"/>
      <c r="NIA176" s="157"/>
      <c r="NIB176" s="157"/>
      <c r="NIC176" s="157"/>
      <c r="NID176" s="157"/>
      <c r="NIE176" s="157"/>
      <c r="NIF176" s="157"/>
      <c r="NIG176" s="157"/>
      <c r="NIH176" s="157"/>
      <c r="NII176" s="157"/>
      <c r="NIJ176" s="157"/>
      <c r="NIK176" s="157"/>
      <c r="NIL176" s="157"/>
      <c r="NIM176" s="157"/>
      <c r="NIN176" s="157"/>
      <c r="NIO176" s="157"/>
      <c r="NIP176" s="157"/>
      <c r="NIQ176" s="157"/>
      <c r="NIR176" s="157"/>
      <c r="NIS176" s="157"/>
      <c r="NIT176" s="157"/>
      <c r="NIU176" s="157"/>
      <c r="NIV176" s="157"/>
      <c r="NIW176" s="157"/>
      <c r="NIX176" s="157"/>
      <c r="NIY176" s="157"/>
      <c r="NIZ176" s="157"/>
      <c r="NJA176" s="157"/>
      <c r="NJB176" s="157"/>
      <c r="NJC176" s="157"/>
      <c r="NJD176" s="157"/>
      <c r="NJE176" s="157"/>
      <c r="NJF176" s="157"/>
      <c r="NJG176" s="157"/>
      <c r="NJH176" s="157"/>
      <c r="NJI176" s="157"/>
      <c r="NJJ176" s="157"/>
      <c r="NJK176" s="157"/>
      <c r="NJL176" s="157"/>
      <c r="NJM176" s="157"/>
      <c r="NJN176" s="157"/>
      <c r="NJO176" s="157"/>
      <c r="NJP176" s="157"/>
      <c r="NJQ176" s="157"/>
      <c r="NJR176" s="157"/>
      <c r="NJS176" s="157"/>
      <c r="NJT176" s="157"/>
      <c r="NJU176" s="157"/>
      <c r="NJV176" s="157"/>
      <c r="NJW176" s="157"/>
      <c r="NJX176" s="157"/>
      <c r="NJY176" s="157"/>
      <c r="NJZ176" s="157"/>
      <c r="NKA176" s="157"/>
      <c r="NKB176" s="157"/>
      <c r="NKC176" s="157"/>
      <c r="NKD176" s="157"/>
      <c r="NKE176" s="157"/>
      <c r="NKF176" s="157"/>
      <c r="NKG176" s="157"/>
      <c r="NKH176" s="157"/>
      <c r="NKI176" s="157"/>
      <c r="NKJ176" s="157"/>
      <c r="NKK176" s="157"/>
      <c r="NKL176" s="157"/>
      <c r="NKM176" s="157"/>
      <c r="NKN176" s="157"/>
      <c r="NKO176" s="157"/>
      <c r="NKP176" s="157"/>
      <c r="NKQ176" s="157"/>
      <c r="NKR176" s="157"/>
      <c r="NKS176" s="157"/>
      <c r="NKT176" s="157"/>
      <c r="NKU176" s="157"/>
      <c r="NKV176" s="157"/>
      <c r="NKW176" s="157"/>
      <c r="NKX176" s="157"/>
      <c r="NKY176" s="157"/>
      <c r="NKZ176" s="157"/>
      <c r="NLA176" s="157"/>
      <c r="NLB176" s="157"/>
      <c r="NLC176" s="157"/>
      <c r="NLD176" s="157"/>
      <c r="NLE176" s="157"/>
      <c r="NLF176" s="157"/>
      <c r="NLG176" s="157"/>
      <c r="NLH176" s="157"/>
      <c r="NLI176" s="157"/>
      <c r="NLJ176" s="157"/>
      <c r="NLK176" s="157"/>
      <c r="NLL176" s="157"/>
      <c r="NLM176" s="157"/>
      <c r="NLN176" s="157"/>
      <c r="NLO176" s="157"/>
      <c r="NLP176" s="157"/>
      <c r="NLQ176" s="157"/>
      <c r="NLR176" s="157"/>
      <c r="NLS176" s="157"/>
      <c r="NLT176" s="157"/>
      <c r="NLU176" s="157"/>
      <c r="NLV176" s="157"/>
      <c r="NLW176" s="157"/>
      <c r="NLX176" s="157"/>
      <c r="NLY176" s="157"/>
      <c r="NLZ176" s="157"/>
      <c r="NMA176" s="157"/>
      <c r="NMB176" s="157"/>
      <c r="NMC176" s="157"/>
      <c r="NMD176" s="157"/>
      <c r="NME176" s="157"/>
      <c r="NMF176" s="157"/>
      <c r="NMG176" s="157"/>
      <c r="NMH176" s="157"/>
      <c r="NMI176" s="157"/>
      <c r="NMJ176" s="157"/>
      <c r="NMK176" s="157"/>
      <c r="NML176" s="157"/>
      <c r="NMM176" s="157"/>
      <c r="NMN176" s="157"/>
      <c r="NMO176" s="157"/>
      <c r="NMP176" s="157"/>
      <c r="NMQ176" s="157"/>
      <c r="NMR176" s="157"/>
      <c r="NMS176" s="157"/>
      <c r="NMT176" s="157"/>
      <c r="NMU176" s="157"/>
      <c r="NMV176" s="157"/>
      <c r="NMW176" s="157"/>
      <c r="NMX176" s="157"/>
      <c r="NMY176" s="157"/>
      <c r="NMZ176" s="157"/>
      <c r="NNA176" s="157"/>
      <c r="NNB176" s="157"/>
      <c r="NNC176" s="157"/>
      <c r="NND176" s="157"/>
      <c r="NNE176" s="157"/>
      <c r="NNF176" s="157"/>
      <c r="NNG176" s="157"/>
      <c r="NNH176" s="157"/>
      <c r="NNI176" s="157"/>
      <c r="NNJ176" s="157"/>
      <c r="NNK176" s="157"/>
      <c r="NNL176" s="157"/>
      <c r="NNM176" s="157"/>
      <c r="NNN176" s="157"/>
      <c r="NNO176" s="157"/>
      <c r="NNP176" s="157"/>
      <c r="NNQ176" s="157"/>
      <c r="NNR176" s="157"/>
      <c r="NNS176" s="157"/>
      <c r="NNT176" s="157"/>
      <c r="NNU176" s="157"/>
      <c r="NNV176" s="157"/>
      <c r="NNW176" s="157"/>
      <c r="NNX176" s="157"/>
      <c r="NNY176" s="157"/>
      <c r="NNZ176" s="157"/>
      <c r="NOA176" s="157"/>
      <c r="NOB176" s="157"/>
      <c r="NOC176" s="157"/>
      <c r="NOD176" s="157"/>
      <c r="NOE176" s="157"/>
      <c r="NOF176" s="157"/>
      <c r="NOG176" s="157"/>
      <c r="NOH176" s="157"/>
      <c r="NOI176" s="157"/>
      <c r="NOJ176" s="157"/>
      <c r="NOK176" s="157"/>
      <c r="NOL176" s="157"/>
      <c r="NOM176" s="157"/>
      <c r="NON176" s="157"/>
      <c r="NOO176" s="157"/>
      <c r="NOP176" s="157"/>
      <c r="NOQ176" s="157"/>
      <c r="NOR176" s="157"/>
      <c r="NOS176" s="157"/>
      <c r="NOT176" s="157"/>
      <c r="NOU176" s="157"/>
      <c r="NOV176" s="157"/>
      <c r="NOW176" s="157"/>
      <c r="NOX176" s="157"/>
      <c r="NOY176" s="157"/>
      <c r="NOZ176" s="157"/>
      <c r="NPA176" s="157"/>
      <c r="NPB176" s="157"/>
      <c r="NPC176" s="157"/>
      <c r="NPD176" s="157"/>
      <c r="NPE176" s="157"/>
      <c r="NPF176" s="157"/>
      <c r="NPG176" s="157"/>
      <c r="NPH176" s="157"/>
      <c r="NPI176" s="157"/>
      <c r="NPJ176" s="157"/>
      <c r="NPK176" s="157"/>
      <c r="NPL176" s="157"/>
      <c r="NPM176" s="157"/>
      <c r="NPN176" s="157"/>
      <c r="NPO176" s="157"/>
      <c r="NPP176" s="157"/>
      <c r="NPQ176" s="157"/>
      <c r="NPR176" s="157"/>
      <c r="NPS176" s="157"/>
      <c r="NPT176" s="157"/>
      <c r="NPU176" s="157"/>
      <c r="NPV176" s="157"/>
      <c r="NPW176" s="157"/>
      <c r="NPX176" s="157"/>
      <c r="NPY176" s="157"/>
      <c r="NPZ176" s="157"/>
      <c r="NQA176" s="157"/>
      <c r="NQB176" s="157"/>
      <c r="NQC176" s="157"/>
      <c r="NQD176" s="157"/>
      <c r="NQE176" s="157"/>
      <c r="NQF176" s="157"/>
      <c r="NQG176" s="157"/>
      <c r="NQH176" s="157"/>
      <c r="NQI176" s="157"/>
      <c r="NQJ176" s="157"/>
      <c r="NQK176" s="157"/>
      <c r="NQL176" s="157"/>
      <c r="NQM176" s="157"/>
      <c r="NQN176" s="157"/>
      <c r="NQO176" s="157"/>
      <c r="NQP176" s="157"/>
      <c r="NQQ176" s="157"/>
      <c r="NQR176" s="157"/>
      <c r="NQS176" s="157"/>
      <c r="NQT176" s="157"/>
      <c r="NQU176" s="157"/>
      <c r="NQV176" s="157"/>
      <c r="NQW176" s="157"/>
      <c r="NQX176" s="157"/>
      <c r="NQY176" s="157"/>
      <c r="NQZ176" s="157"/>
      <c r="NRA176" s="157"/>
      <c r="NRB176" s="157"/>
      <c r="NRC176" s="157"/>
      <c r="NRD176" s="157"/>
      <c r="NRE176" s="157"/>
      <c r="NRF176" s="157"/>
      <c r="NRG176" s="157"/>
      <c r="NRH176" s="157"/>
      <c r="NRI176" s="157"/>
      <c r="NRJ176" s="157"/>
      <c r="NRK176" s="157"/>
      <c r="NRL176" s="157"/>
      <c r="NRM176" s="157"/>
      <c r="NRN176" s="157"/>
      <c r="NRO176" s="157"/>
      <c r="NRP176" s="157"/>
      <c r="NRQ176" s="157"/>
      <c r="NRR176" s="157"/>
      <c r="NRS176" s="157"/>
      <c r="NRT176" s="157"/>
      <c r="NRU176" s="157"/>
      <c r="NRV176" s="157"/>
      <c r="NRW176" s="157"/>
      <c r="NRX176" s="157"/>
      <c r="NRY176" s="157"/>
      <c r="NRZ176" s="157"/>
      <c r="NSA176" s="157"/>
      <c r="NSB176" s="157"/>
      <c r="NSC176" s="157"/>
      <c r="NSD176" s="157"/>
      <c r="NSE176" s="157"/>
      <c r="NSF176" s="157"/>
      <c r="NSG176" s="157"/>
      <c r="NSH176" s="157"/>
      <c r="NSI176" s="157"/>
      <c r="NSJ176" s="157"/>
      <c r="NSK176" s="157"/>
      <c r="NSL176" s="157"/>
      <c r="NSM176" s="157"/>
      <c r="NSN176" s="157"/>
      <c r="NSO176" s="157"/>
      <c r="NSP176" s="157"/>
      <c r="NSQ176" s="157"/>
      <c r="NSR176" s="157"/>
      <c r="NSS176" s="157"/>
      <c r="NST176" s="157"/>
      <c r="NSU176" s="157"/>
      <c r="NSV176" s="157"/>
      <c r="NSW176" s="157"/>
      <c r="NSX176" s="157"/>
      <c r="NSY176" s="157"/>
      <c r="NSZ176" s="157"/>
      <c r="NTA176" s="157"/>
      <c r="NTB176" s="157"/>
      <c r="NTC176" s="157"/>
      <c r="NTD176" s="157"/>
      <c r="NTE176" s="157"/>
      <c r="NTF176" s="157"/>
      <c r="NTG176" s="157"/>
      <c r="NTH176" s="157"/>
      <c r="NTI176" s="157"/>
      <c r="NTJ176" s="157"/>
      <c r="NTK176" s="157"/>
      <c r="NTL176" s="157"/>
      <c r="NTM176" s="157"/>
      <c r="NTN176" s="157"/>
      <c r="NTO176" s="157"/>
      <c r="NTP176" s="157"/>
      <c r="NTQ176" s="157"/>
      <c r="NTR176" s="157"/>
      <c r="NTS176" s="157"/>
      <c r="NTT176" s="157"/>
      <c r="NTU176" s="157"/>
      <c r="NTV176" s="157"/>
      <c r="NTW176" s="157"/>
      <c r="NTX176" s="157"/>
      <c r="NTY176" s="157"/>
      <c r="NTZ176" s="157"/>
      <c r="NUA176" s="157"/>
      <c r="NUB176" s="157"/>
      <c r="NUC176" s="157"/>
      <c r="NUD176" s="157"/>
      <c r="NUE176" s="157"/>
      <c r="NUF176" s="157"/>
      <c r="NUG176" s="157"/>
      <c r="NUH176" s="157"/>
      <c r="NUI176" s="157"/>
      <c r="NUJ176" s="157"/>
      <c r="NUK176" s="157"/>
      <c r="NUL176" s="157"/>
      <c r="NUM176" s="157"/>
      <c r="NUN176" s="157"/>
      <c r="NUO176" s="157"/>
      <c r="NUP176" s="157"/>
      <c r="NUQ176" s="157"/>
      <c r="NUR176" s="157"/>
      <c r="NUS176" s="157"/>
      <c r="NUT176" s="157"/>
      <c r="NUU176" s="157"/>
      <c r="NUV176" s="157"/>
      <c r="NUW176" s="157"/>
      <c r="NUX176" s="157"/>
      <c r="NUY176" s="157"/>
      <c r="NUZ176" s="157"/>
      <c r="NVA176" s="157"/>
      <c r="NVB176" s="157"/>
      <c r="NVC176" s="157"/>
      <c r="NVD176" s="157"/>
      <c r="NVE176" s="157"/>
      <c r="NVF176" s="157"/>
      <c r="NVG176" s="157"/>
      <c r="NVH176" s="157"/>
      <c r="NVI176" s="157"/>
      <c r="NVJ176" s="157"/>
      <c r="NVK176" s="157"/>
      <c r="NVL176" s="157"/>
      <c r="NVM176" s="157"/>
      <c r="NVN176" s="157"/>
      <c r="NVO176" s="157"/>
      <c r="NVP176" s="157"/>
      <c r="NVQ176" s="157"/>
      <c r="NVR176" s="157"/>
      <c r="NVS176" s="157"/>
      <c r="NVT176" s="157"/>
      <c r="NVU176" s="157"/>
      <c r="NVV176" s="157"/>
      <c r="NVW176" s="157"/>
      <c r="NVX176" s="157"/>
      <c r="NVY176" s="157"/>
      <c r="NVZ176" s="157"/>
      <c r="NWA176" s="157"/>
      <c r="NWB176" s="157"/>
      <c r="NWC176" s="157"/>
      <c r="NWD176" s="157"/>
      <c r="NWE176" s="157"/>
      <c r="NWF176" s="157"/>
      <c r="NWG176" s="157"/>
      <c r="NWH176" s="157"/>
      <c r="NWI176" s="157"/>
      <c r="NWJ176" s="157"/>
      <c r="NWK176" s="157"/>
      <c r="NWL176" s="157"/>
      <c r="NWM176" s="157"/>
      <c r="NWN176" s="157"/>
      <c r="NWO176" s="157"/>
      <c r="NWP176" s="157"/>
      <c r="NWQ176" s="157"/>
      <c r="NWR176" s="157"/>
      <c r="NWS176" s="157"/>
      <c r="NWT176" s="157"/>
      <c r="NWU176" s="157"/>
      <c r="NWV176" s="157"/>
      <c r="NWW176" s="157"/>
      <c r="NWX176" s="157"/>
      <c r="NWY176" s="157"/>
      <c r="NWZ176" s="157"/>
      <c r="NXA176" s="157"/>
      <c r="NXB176" s="157"/>
      <c r="NXC176" s="157"/>
      <c r="NXD176" s="157"/>
      <c r="NXE176" s="157"/>
      <c r="NXF176" s="157"/>
      <c r="NXG176" s="157"/>
      <c r="NXH176" s="157"/>
      <c r="NXI176" s="157"/>
      <c r="NXJ176" s="157"/>
      <c r="NXK176" s="157"/>
      <c r="NXL176" s="157"/>
      <c r="NXM176" s="157"/>
      <c r="NXN176" s="157"/>
      <c r="NXO176" s="157"/>
      <c r="NXP176" s="157"/>
      <c r="NXQ176" s="157"/>
      <c r="NXR176" s="157"/>
      <c r="NXS176" s="157"/>
      <c r="NXT176" s="157"/>
      <c r="NXU176" s="157"/>
      <c r="NXV176" s="157"/>
      <c r="NXW176" s="157"/>
      <c r="NXX176" s="157"/>
      <c r="NXY176" s="157"/>
      <c r="NXZ176" s="157"/>
      <c r="NYA176" s="157"/>
      <c r="NYB176" s="157"/>
      <c r="NYC176" s="157"/>
      <c r="NYD176" s="157"/>
      <c r="NYE176" s="157"/>
      <c r="NYF176" s="157"/>
      <c r="NYG176" s="157"/>
      <c r="NYH176" s="157"/>
      <c r="NYI176" s="157"/>
      <c r="NYJ176" s="157"/>
      <c r="NYK176" s="157"/>
      <c r="NYL176" s="157"/>
      <c r="NYM176" s="157"/>
      <c r="NYN176" s="157"/>
      <c r="NYO176" s="157"/>
      <c r="NYP176" s="157"/>
      <c r="NYQ176" s="157"/>
      <c r="NYR176" s="157"/>
      <c r="NYS176" s="157"/>
      <c r="NYT176" s="157"/>
      <c r="NYU176" s="157"/>
      <c r="NYV176" s="157"/>
      <c r="NYW176" s="157"/>
      <c r="NYX176" s="157"/>
      <c r="NYY176" s="157"/>
      <c r="NYZ176" s="157"/>
      <c r="NZA176" s="157"/>
      <c r="NZB176" s="157"/>
      <c r="NZC176" s="157"/>
      <c r="NZD176" s="157"/>
      <c r="NZE176" s="157"/>
      <c r="NZF176" s="157"/>
      <c r="NZG176" s="157"/>
      <c r="NZH176" s="157"/>
      <c r="NZI176" s="157"/>
      <c r="NZJ176" s="157"/>
      <c r="NZK176" s="157"/>
      <c r="NZL176" s="157"/>
      <c r="NZM176" s="157"/>
      <c r="NZN176" s="157"/>
      <c r="NZO176" s="157"/>
      <c r="NZP176" s="157"/>
      <c r="NZQ176" s="157"/>
      <c r="NZR176" s="157"/>
      <c r="NZS176" s="157"/>
      <c r="NZT176" s="157"/>
      <c r="NZU176" s="157"/>
      <c r="NZV176" s="157"/>
      <c r="NZW176" s="157"/>
      <c r="NZX176" s="157"/>
      <c r="NZY176" s="157"/>
      <c r="NZZ176" s="157"/>
      <c r="OAA176" s="157"/>
      <c r="OAB176" s="157"/>
      <c r="OAC176" s="157"/>
      <c r="OAD176" s="157"/>
      <c r="OAE176" s="157"/>
      <c r="OAF176" s="157"/>
      <c r="OAG176" s="157"/>
      <c r="OAH176" s="157"/>
      <c r="OAI176" s="157"/>
      <c r="OAJ176" s="157"/>
      <c r="OAK176" s="157"/>
      <c r="OAL176" s="157"/>
      <c r="OAM176" s="157"/>
      <c r="OAN176" s="157"/>
      <c r="OAO176" s="157"/>
      <c r="OAP176" s="157"/>
      <c r="OAQ176" s="157"/>
      <c r="OAR176" s="157"/>
      <c r="OAS176" s="157"/>
      <c r="OAT176" s="157"/>
      <c r="OAU176" s="157"/>
      <c r="OAV176" s="157"/>
      <c r="OAW176" s="157"/>
      <c r="OAX176" s="157"/>
      <c r="OAY176" s="157"/>
      <c r="OAZ176" s="157"/>
      <c r="OBA176" s="157"/>
      <c r="OBB176" s="157"/>
      <c r="OBC176" s="157"/>
      <c r="OBD176" s="157"/>
      <c r="OBE176" s="157"/>
      <c r="OBF176" s="157"/>
      <c r="OBG176" s="157"/>
      <c r="OBH176" s="157"/>
      <c r="OBI176" s="157"/>
      <c r="OBJ176" s="157"/>
      <c r="OBK176" s="157"/>
      <c r="OBL176" s="157"/>
      <c r="OBM176" s="157"/>
      <c r="OBN176" s="157"/>
      <c r="OBO176" s="157"/>
      <c r="OBP176" s="157"/>
      <c r="OBQ176" s="157"/>
      <c r="OBR176" s="157"/>
      <c r="OBS176" s="157"/>
      <c r="OBT176" s="157"/>
      <c r="OBU176" s="157"/>
      <c r="OBV176" s="157"/>
      <c r="OBW176" s="157"/>
      <c r="OBX176" s="157"/>
      <c r="OBY176" s="157"/>
      <c r="OBZ176" s="157"/>
      <c r="OCA176" s="157"/>
      <c r="OCB176" s="157"/>
      <c r="OCC176" s="157"/>
      <c r="OCD176" s="157"/>
      <c r="OCE176" s="157"/>
      <c r="OCF176" s="157"/>
      <c r="OCG176" s="157"/>
      <c r="OCH176" s="157"/>
      <c r="OCI176" s="157"/>
      <c r="OCJ176" s="157"/>
      <c r="OCK176" s="157"/>
      <c r="OCL176" s="157"/>
      <c r="OCM176" s="157"/>
      <c r="OCN176" s="157"/>
      <c r="OCO176" s="157"/>
      <c r="OCP176" s="157"/>
      <c r="OCQ176" s="157"/>
      <c r="OCR176" s="157"/>
      <c r="OCS176" s="157"/>
      <c r="OCT176" s="157"/>
      <c r="OCU176" s="157"/>
      <c r="OCV176" s="157"/>
      <c r="OCW176" s="157"/>
      <c r="OCX176" s="157"/>
      <c r="OCY176" s="157"/>
      <c r="OCZ176" s="157"/>
      <c r="ODA176" s="157"/>
      <c r="ODB176" s="157"/>
      <c r="ODC176" s="157"/>
      <c r="ODD176" s="157"/>
      <c r="ODE176" s="157"/>
      <c r="ODF176" s="157"/>
      <c r="ODG176" s="157"/>
      <c r="ODH176" s="157"/>
      <c r="ODI176" s="157"/>
      <c r="ODJ176" s="157"/>
      <c r="ODK176" s="157"/>
      <c r="ODL176" s="157"/>
      <c r="ODM176" s="157"/>
      <c r="ODN176" s="157"/>
      <c r="ODO176" s="157"/>
      <c r="ODP176" s="157"/>
      <c r="ODQ176" s="157"/>
      <c r="ODR176" s="157"/>
      <c r="ODS176" s="157"/>
      <c r="ODT176" s="157"/>
      <c r="ODU176" s="157"/>
      <c r="ODV176" s="157"/>
      <c r="ODW176" s="157"/>
      <c r="ODX176" s="157"/>
      <c r="ODY176" s="157"/>
      <c r="ODZ176" s="157"/>
      <c r="OEA176" s="157"/>
      <c r="OEB176" s="157"/>
      <c r="OEC176" s="157"/>
      <c r="OED176" s="157"/>
      <c r="OEE176" s="157"/>
      <c r="OEF176" s="157"/>
      <c r="OEG176" s="157"/>
      <c r="OEH176" s="157"/>
      <c r="OEI176" s="157"/>
      <c r="OEJ176" s="157"/>
      <c r="OEK176" s="157"/>
      <c r="OEL176" s="157"/>
      <c r="OEM176" s="157"/>
      <c r="OEN176" s="157"/>
      <c r="OEO176" s="157"/>
      <c r="OEP176" s="157"/>
      <c r="OEQ176" s="157"/>
      <c r="OER176" s="157"/>
      <c r="OES176" s="157"/>
      <c r="OET176" s="157"/>
      <c r="OEU176" s="157"/>
      <c r="OEV176" s="157"/>
      <c r="OEW176" s="157"/>
      <c r="OEX176" s="157"/>
      <c r="OEY176" s="157"/>
      <c r="OEZ176" s="157"/>
      <c r="OFA176" s="157"/>
      <c r="OFB176" s="157"/>
      <c r="OFC176" s="157"/>
      <c r="OFD176" s="157"/>
      <c r="OFE176" s="157"/>
      <c r="OFF176" s="157"/>
      <c r="OFG176" s="157"/>
      <c r="OFH176" s="157"/>
      <c r="OFI176" s="157"/>
      <c r="OFJ176" s="157"/>
      <c r="OFK176" s="157"/>
      <c r="OFL176" s="157"/>
      <c r="OFM176" s="157"/>
      <c r="OFN176" s="157"/>
      <c r="OFO176" s="157"/>
      <c r="OFP176" s="157"/>
      <c r="OFQ176" s="157"/>
      <c r="OFR176" s="157"/>
      <c r="OFS176" s="157"/>
      <c r="OFT176" s="157"/>
      <c r="OFU176" s="157"/>
      <c r="OFV176" s="157"/>
      <c r="OFW176" s="157"/>
      <c r="OFX176" s="157"/>
      <c r="OFY176" s="157"/>
      <c r="OFZ176" s="157"/>
      <c r="OGA176" s="157"/>
      <c r="OGB176" s="157"/>
      <c r="OGC176" s="157"/>
      <c r="OGD176" s="157"/>
      <c r="OGE176" s="157"/>
      <c r="OGF176" s="157"/>
      <c r="OGG176" s="157"/>
      <c r="OGH176" s="157"/>
      <c r="OGI176" s="157"/>
      <c r="OGJ176" s="157"/>
      <c r="OGK176" s="157"/>
      <c r="OGL176" s="157"/>
      <c r="OGM176" s="157"/>
      <c r="OGN176" s="157"/>
      <c r="OGO176" s="157"/>
      <c r="OGP176" s="157"/>
      <c r="OGQ176" s="157"/>
      <c r="OGR176" s="157"/>
      <c r="OGS176" s="157"/>
      <c r="OGT176" s="157"/>
      <c r="OGU176" s="157"/>
      <c r="OGV176" s="157"/>
      <c r="OGW176" s="157"/>
      <c r="OGX176" s="157"/>
      <c r="OGY176" s="157"/>
      <c r="OGZ176" s="157"/>
      <c r="OHA176" s="157"/>
      <c r="OHB176" s="157"/>
      <c r="OHC176" s="157"/>
      <c r="OHD176" s="157"/>
      <c r="OHE176" s="157"/>
      <c r="OHF176" s="157"/>
      <c r="OHG176" s="157"/>
      <c r="OHH176" s="157"/>
      <c r="OHI176" s="157"/>
      <c r="OHJ176" s="157"/>
      <c r="OHK176" s="157"/>
      <c r="OHL176" s="157"/>
      <c r="OHM176" s="157"/>
      <c r="OHN176" s="157"/>
      <c r="OHO176" s="157"/>
      <c r="OHP176" s="157"/>
      <c r="OHQ176" s="157"/>
      <c r="OHR176" s="157"/>
      <c r="OHS176" s="157"/>
      <c r="OHT176" s="157"/>
      <c r="OHU176" s="157"/>
      <c r="OHV176" s="157"/>
      <c r="OHW176" s="157"/>
      <c r="OHX176" s="157"/>
      <c r="OHY176" s="157"/>
      <c r="OHZ176" s="157"/>
      <c r="OIA176" s="157"/>
      <c r="OIB176" s="157"/>
      <c r="OIC176" s="157"/>
      <c r="OID176" s="157"/>
      <c r="OIE176" s="157"/>
      <c r="OIF176" s="157"/>
      <c r="OIG176" s="157"/>
      <c r="OIH176" s="157"/>
      <c r="OII176" s="157"/>
      <c r="OIJ176" s="157"/>
      <c r="OIK176" s="157"/>
      <c r="OIL176" s="157"/>
      <c r="OIM176" s="157"/>
      <c r="OIN176" s="157"/>
      <c r="OIO176" s="157"/>
      <c r="OIP176" s="157"/>
      <c r="OIQ176" s="157"/>
      <c r="OIR176" s="157"/>
      <c r="OIS176" s="157"/>
      <c r="OIT176" s="157"/>
      <c r="OIU176" s="157"/>
      <c r="OIV176" s="157"/>
      <c r="OIW176" s="157"/>
      <c r="OIX176" s="157"/>
      <c r="OIY176" s="157"/>
      <c r="OIZ176" s="157"/>
      <c r="OJA176" s="157"/>
      <c r="OJB176" s="157"/>
      <c r="OJC176" s="157"/>
      <c r="OJD176" s="157"/>
      <c r="OJE176" s="157"/>
      <c r="OJF176" s="157"/>
      <c r="OJG176" s="157"/>
      <c r="OJH176" s="157"/>
      <c r="OJI176" s="157"/>
      <c r="OJJ176" s="157"/>
      <c r="OJK176" s="157"/>
      <c r="OJL176" s="157"/>
      <c r="OJM176" s="157"/>
      <c r="OJN176" s="157"/>
      <c r="OJO176" s="157"/>
      <c r="OJP176" s="157"/>
      <c r="OJQ176" s="157"/>
      <c r="OJR176" s="157"/>
      <c r="OJS176" s="157"/>
      <c r="OJT176" s="157"/>
      <c r="OJU176" s="157"/>
      <c r="OJV176" s="157"/>
      <c r="OJW176" s="157"/>
      <c r="OJX176" s="157"/>
      <c r="OJY176" s="157"/>
      <c r="OJZ176" s="157"/>
      <c r="OKA176" s="157"/>
      <c r="OKB176" s="157"/>
      <c r="OKC176" s="157"/>
      <c r="OKD176" s="157"/>
      <c r="OKE176" s="157"/>
      <c r="OKF176" s="157"/>
      <c r="OKG176" s="157"/>
      <c r="OKH176" s="157"/>
      <c r="OKI176" s="157"/>
      <c r="OKJ176" s="157"/>
      <c r="OKK176" s="157"/>
      <c r="OKL176" s="157"/>
      <c r="OKM176" s="157"/>
      <c r="OKN176" s="157"/>
      <c r="OKO176" s="157"/>
      <c r="OKP176" s="157"/>
      <c r="OKQ176" s="157"/>
      <c r="OKR176" s="157"/>
      <c r="OKS176" s="157"/>
      <c r="OKT176" s="157"/>
      <c r="OKU176" s="157"/>
      <c r="OKV176" s="157"/>
      <c r="OKW176" s="157"/>
      <c r="OKX176" s="157"/>
      <c r="OKY176" s="157"/>
      <c r="OKZ176" s="157"/>
      <c r="OLA176" s="157"/>
      <c r="OLB176" s="157"/>
      <c r="OLC176" s="157"/>
      <c r="OLD176" s="157"/>
      <c r="OLE176" s="157"/>
      <c r="OLF176" s="157"/>
      <c r="OLG176" s="157"/>
      <c r="OLH176" s="157"/>
      <c r="OLI176" s="157"/>
      <c r="OLJ176" s="157"/>
      <c r="OLK176" s="157"/>
      <c r="OLL176" s="157"/>
      <c r="OLM176" s="157"/>
      <c r="OLN176" s="157"/>
      <c r="OLO176" s="157"/>
      <c r="OLP176" s="157"/>
      <c r="OLQ176" s="157"/>
      <c r="OLR176" s="157"/>
      <c r="OLS176" s="157"/>
      <c r="OLT176" s="157"/>
      <c r="OLU176" s="157"/>
      <c r="OLV176" s="157"/>
      <c r="OLW176" s="157"/>
      <c r="OLX176" s="157"/>
      <c r="OLY176" s="157"/>
      <c r="OLZ176" s="157"/>
      <c r="OMA176" s="157"/>
      <c r="OMB176" s="157"/>
      <c r="OMC176" s="157"/>
      <c r="OMD176" s="157"/>
      <c r="OME176" s="157"/>
      <c r="OMF176" s="157"/>
      <c r="OMG176" s="157"/>
      <c r="OMH176" s="157"/>
      <c r="OMI176" s="157"/>
      <c r="OMJ176" s="157"/>
      <c r="OMK176" s="157"/>
      <c r="OML176" s="157"/>
      <c r="OMM176" s="157"/>
      <c r="OMN176" s="157"/>
      <c r="OMO176" s="157"/>
      <c r="OMP176" s="157"/>
      <c r="OMQ176" s="157"/>
      <c r="OMR176" s="157"/>
      <c r="OMS176" s="157"/>
      <c r="OMT176" s="157"/>
      <c r="OMU176" s="157"/>
      <c r="OMV176" s="157"/>
      <c r="OMW176" s="157"/>
      <c r="OMX176" s="157"/>
      <c r="OMY176" s="157"/>
      <c r="OMZ176" s="157"/>
      <c r="ONA176" s="157"/>
      <c r="ONB176" s="157"/>
      <c r="ONC176" s="157"/>
      <c r="OND176" s="157"/>
      <c r="ONE176" s="157"/>
      <c r="ONF176" s="157"/>
      <c r="ONG176" s="157"/>
      <c r="ONH176" s="157"/>
      <c r="ONI176" s="157"/>
      <c r="ONJ176" s="157"/>
      <c r="ONK176" s="157"/>
      <c r="ONL176" s="157"/>
      <c r="ONM176" s="157"/>
      <c r="ONN176" s="157"/>
      <c r="ONO176" s="157"/>
      <c r="ONP176" s="157"/>
      <c r="ONQ176" s="157"/>
      <c r="ONR176" s="157"/>
      <c r="ONS176" s="157"/>
      <c r="ONT176" s="157"/>
      <c r="ONU176" s="157"/>
      <c r="ONV176" s="157"/>
      <c r="ONW176" s="157"/>
      <c r="ONX176" s="157"/>
      <c r="ONY176" s="157"/>
      <c r="ONZ176" s="157"/>
      <c r="OOA176" s="157"/>
      <c r="OOB176" s="157"/>
      <c r="OOC176" s="157"/>
      <c r="OOD176" s="157"/>
      <c r="OOE176" s="157"/>
      <c r="OOF176" s="157"/>
      <c r="OOG176" s="157"/>
      <c r="OOH176" s="157"/>
      <c r="OOI176" s="157"/>
      <c r="OOJ176" s="157"/>
      <c r="OOK176" s="157"/>
      <c r="OOL176" s="157"/>
      <c r="OOM176" s="157"/>
      <c r="OON176" s="157"/>
      <c r="OOO176" s="157"/>
      <c r="OOP176" s="157"/>
      <c r="OOQ176" s="157"/>
      <c r="OOR176" s="157"/>
      <c r="OOS176" s="157"/>
      <c r="OOT176" s="157"/>
      <c r="OOU176" s="157"/>
      <c r="OOV176" s="157"/>
      <c r="OOW176" s="157"/>
      <c r="OOX176" s="157"/>
      <c r="OOY176" s="157"/>
      <c r="OOZ176" s="157"/>
      <c r="OPA176" s="157"/>
      <c r="OPB176" s="157"/>
      <c r="OPC176" s="157"/>
      <c r="OPD176" s="157"/>
      <c r="OPE176" s="157"/>
      <c r="OPF176" s="157"/>
      <c r="OPG176" s="157"/>
      <c r="OPH176" s="157"/>
      <c r="OPI176" s="157"/>
      <c r="OPJ176" s="157"/>
      <c r="OPK176" s="157"/>
      <c r="OPL176" s="157"/>
      <c r="OPM176" s="157"/>
      <c r="OPN176" s="157"/>
      <c r="OPO176" s="157"/>
      <c r="OPP176" s="157"/>
      <c r="OPQ176" s="157"/>
      <c r="OPR176" s="157"/>
      <c r="OPS176" s="157"/>
      <c r="OPT176" s="157"/>
      <c r="OPU176" s="157"/>
      <c r="OPV176" s="157"/>
      <c r="OPW176" s="157"/>
      <c r="OPX176" s="157"/>
      <c r="OPY176" s="157"/>
      <c r="OPZ176" s="157"/>
      <c r="OQA176" s="157"/>
      <c r="OQB176" s="157"/>
      <c r="OQC176" s="157"/>
      <c r="OQD176" s="157"/>
      <c r="OQE176" s="157"/>
      <c r="OQF176" s="157"/>
      <c r="OQG176" s="157"/>
      <c r="OQH176" s="157"/>
      <c r="OQI176" s="157"/>
      <c r="OQJ176" s="157"/>
      <c r="OQK176" s="157"/>
      <c r="OQL176" s="157"/>
      <c r="OQM176" s="157"/>
      <c r="OQN176" s="157"/>
      <c r="OQO176" s="157"/>
      <c r="OQP176" s="157"/>
      <c r="OQQ176" s="157"/>
      <c r="OQR176" s="157"/>
      <c r="OQS176" s="157"/>
      <c r="OQT176" s="157"/>
      <c r="OQU176" s="157"/>
      <c r="OQV176" s="157"/>
      <c r="OQW176" s="157"/>
      <c r="OQX176" s="157"/>
      <c r="OQY176" s="157"/>
      <c r="OQZ176" s="157"/>
      <c r="ORA176" s="157"/>
      <c r="ORB176" s="157"/>
      <c r="ORC176" s="157"/>
      <c r="ORD176" s="157"/>
      <c r="ORE176" s="157"/>
      <c r="ORF176" s="157"/>
      <c r="ORG176" s="157"/>
      <c r="ORH176" s="157"/>
      <c r="ORI176" s="157"/>
      <c r="ORJ176" s="157"/>
      <c r="ORK176" s="157"/>
      <c r="ORL176" s="157"/>
      <c r="ORM176" s="157"/>
      <c r="ORN176" s="157"/>
      <c r="ORO176" s="157"/>
      <c r="ORP176" s="157"/>
      <c r="ORQ176" s="157"/>
      <c r="ORR176" s="157"/>
      <c r="ORS176" s="157"/>
      <c r="ORT176" s="157"/>
      <c r="ORU176" s="157"/>
      <c r="ORV176" s="157"/>
      <c r="ORW176" s="157"/>
      <c r="ORX176" s="157"/>
      <c r="ORY176" s="157"/>
      <c r="ORZ176" s="157"/>
      <c r="OSA176" s="157"/>
      <c r="OSB176" s="157"/>
      <c r="OSC176" s="157"/>
      <c r="OSD176" s="157"/>
      <c r="OSE176" s="157"/>
      <c r="OSF176" s="157"/>
      <c r="OSG176" s="157"/>
      <c r="OSH176" s="157"/>
      <c r="OSI176" s="157"/>
      <c r="OSJ176" s="157"/>
      <c r="OSK176" s="157"/>
      <c r="OSL176" s="157"/>
      <c r="OSM176" s="157"/>
      <c r="OSN176" s="157"/>
      <c r="OSO176" s="157"/>
      <c r="OSP176" s="157"/>
      <c r="OSQ176" s="157"/>
      <c r="OSR176" s="157"/>
      <c r="OSS176" s="157"/>
      <c r="OST176" s="157"/>
      <c r="OSU176" s="157"/>
      <c r="OSV176" s="157"/>
      <c r="OSW176" s="157"/>
      <c r="OSX176" s="157"/>
      <c r="OSY176" s="157"/>
      <c r="OSZ176" s="157"/>
      <c r="OTA176" s="157"/>
      <c r="OTB176" s="157"/>
      <c r="OTC176" s="157"/>
      <c r="OTD176" s="157"/>
      <c r="OTE176" s="157"/>
      <c r="OTF176" s="157"/>
      <c r="OTG176" s="157"/>
      <c r="OTH176" s="157"/>
      <c r="OTI176" s="157"/>
      <c r="OTJ176" s="157"/>
      <c r="OTK176" s="157"/>
      <c r="OTL176" s="157"/>
      <c r="OTM176" s="157"/>
      <c r="OTN176" s="157"/>
      <c r="OTO176" s="157"/>
      <c r="OTP176" s="157"/>
      <c r="OTQ176" s="157"/>
      <c r="OTR176" s="157"/>
      <c r="OTS176" s="157"/>
      <c r="OTT176" s="157"/>
      <c r="OTU176" s="157"/>
      <c r="OTV176" s="157"/>
      <c r="OTW176" s="157"/>
      <c r="OTX176" s="157"/>
      <c r="OTY176" s="157"/>
      <c r="OTZ176" s="157"/>
      <c r="OUA176" s="157"/>
      <c r="OUB176" s="157"/>
      <c r="OUC176" s="157"/>
      <c r="OUD176" s="157"/>
      <c r="OUE176" s="157"/>
      <c r="OUF176" s="157"/>
      <c r="OUG176" s="157"/>
      <c r="OUH176" s="157"/>
      <c r="OUI176" s="157"/>
      <c r="OUJ176" s="157"/>
      <c r="OUK176" s="157"/>
      <c r="OUL176" s="157"/>
      <c r="OUM176" s="157"/>
      <c r="OUN176" s="157"/>
      <c r="OUO176" s="157"/>
      <c r="OUP176" s="157"/>
      <c r="OUQ176" s="157"/>
      <c r="OUR176" s="157"/>
      <c r="OUS176" s="157"/>
      <c r="OUT176" s="157"/>
      <c r="OUU176" s="157"/>
      <c r="OUV176" s="157"/>
      <c r="OUW176" s="157"/>
      <c r="OUX176" s="157"/>
      <c r="OUY176" s="157"/>
      <c r="OUZ176" s="157"/>
      <c r="OVA176" s="157"/>
      <c r="OVB176" s="157"/>
      <c r="OVC176" s="157"/>
      <c r="OVD176" s="157"/>
      <c r="OVE176" s="157"/>
      <c r="OVF176" s="157"/>
      <c r="OVG176" s="157"/>
      <c r="OVH176" s="157"/>
      <c r="OVI176" s="157"/>
      <c r="OVJ176" s="157"/>
      <c r="OVK176" s="157"/>
      <c r="OVL176" s="157"/>
      <c r="OVM176" s="157"/>
      <c r="OVN176" s="157"/>
      <c r="OVO176" s="157"/>
      <c r="OVP176" s="157"/>
      <c r="OVQ176" s="157"/>
      <c r="OVR176" s="157"/>
      <c r="OVS176" s="157"/>
      <c r="OVT176" s="157"/>
      <c r="OVU176" s="157"/>
      <c r="OVV176" s="157"/>
      <c r="OVW176" s="157"/>
      <c r="OVX176" s="157"/>
      <c r="OVY176" s="157"/>
      <c r="OVZ176" s="157"/>
      <c r="OWA176" s="157"/>
      <c r="OWB176" s="157"/>
      <c r="OWC176" s="157"/>
      <c r="OWD176" s="157"/>
      <c r="OWE176" s="157"/>
      <c r="OWF176" s="157"/>
      <c r="OWG176" s="157"/>
      <c r="OWH176" s="157"/>
      <c r="OWI176" s="157"/>
      <c r="OWJ176" s="157"/>
      <c r="OWK176" s="157"/>
      <c r="OWL176" s="157"/>
      <c r="OWM176" s="157"/>
      <c r="OWN176" s="157"/>
      <c r="OWO176" s="157"/>
      <c r="OWP176" s="157"/>
      <c r="OWQ176" s="157"/>
      <c r="OWR176" s="157"/>
      <c r="OWS176" s="157"/>
      <c r="OWT176" s="157"/>
      <c r="OWU176" s="157"/>
      <c r="OWV176" s="157"/>
      <c r="OWW176" s="157"/>
      <c r="OWX176" s="157"/>
      <c r="OWY176" s="157"/>
      <c r="OWZ176" s="157"/>
      <c r="OXA176" s="157"/>
      <c r="OXB176" s="157"/>
      <c r="OXC176" s="157"/>
      <c r="OXD176" s="157"/>
      <c r="OXE176" s="157"/>
      <c r="OXF176" s="157"/>
      <c r="OXG176" s="157"/>
      <c r="OXH176" s="157"/>
      <c r="OXI176" s="157"/>
      <c r="OXJ176" s="157"/>
      <c r="OXK176" s="157"/>
      <c r="OXL176" s="157"/>
      <c r="OXM176" s="157"/>
      <c r="OXN176" s="157"/>
      <c r="OXO176" s="157"/>
      <c r="OXP176" s="157"/>
      <c r="OXQ176" s="157"/>
      <c r="OXR176" s="157"/>
      <c r="OXS176" s="157"/>
      <c r="OXT176" s="157"/>
      <c r="OXU176" s="157"/>
      <c r="OXV176" s="157"/>
      <c r="OXW176" s="157"/>
      <c r="OXX176" s="157"/>
      <c r="OXY176" s="157"/>
      <c r="OXZ176" s="157"/>
      <c r="OYA176" s="157"/>
      <c r="OYB176" s="157"/>
      <c r="OYC176" s="157"/>
      <c r="OYD176" s="157"/>
      <c r="OYE176" s="157"/>
      <c r="OYF176" s="157"/>
      <c r="OYG176" s="157"/>
      <c r="OYH176" s="157"/>
      <c r="OYI176" s="157"/>
      <c r="OYJ176" s="157"/>
      <c r="OYK176" s="157"/>
      <c r="OYL176" s="157"/>
      <c r="OYM176" s="157"/>
      <c r="OYN176" s="157"/>
      <c r="OYO176" s="157"/>
      <c r="OYP176" s="157"/>
      <c r="OYQ176" s="157"/>
      <c r="OYR176" s="157"/>
      <c r="OYS176" s="157"/>
      <c r="OYT176" s="157"/>
      <c r="OYU176" s="157"/>
      <c r="OYV176" s="157"/>
      <c r="OYW176" s="157"/>
      <c r="OYX176" s="157"/>
      <c r="OYY176" s="157"/>
      <c r="OYZ176" s="157"/>
      <c r="OZA176" s="157"/>
      <c r="OZB176" s="157"/>
      <c r="OZC176" s="157"/>
      <c r="OZD176" s="157"/>
      <c r="OZE176" s="157"/>
      <c r="OZF176" s="157"/>
      <c r="OZG176" s="157"/>
      <c r="OZH176" s="157"/>
      <c r="OZI176" s="157"/>
      <c r="OZJ176" s="157"/>
      <c r="OZK176" s="157"/>
      <c r="OZL176" s="157"/>
      <c r="OZM176" s="157"/>
      <c r="OZN176" s="157"/>
      <c r="OZO176" s="157"/>
      <c r="OZP176" s="157"/>
      <c r="OZQ176" s="157"/>
      <c r="OZR176" s="157"/>
      <c r="OZS176" s="157"/>
      <c r="OZT176" s="157"/>
      <c r="OZU176" s="157"/>
      <c r="OZV176" s="157"/>
      <c r="OZW176" s="157"/>
      <c r="OZX176" s="157"/>
      <c r="OZY176" s="157"/>
      <c r="OZZ176" s="157"/>
      <c r="PAA176" s="157"/>
      <c r="PAB176" s="157"/>
      <c r="PAC176" s="157"/>
      <c r="PAD176" s="157"/>
      <c r="PAE176" s="157"/>
      <c r="PAF176" s="157"/>
      <c r="PAG176" s="157"/>
      <c r="PAH176" s="157"/>
      <c r="PAI176" s="157"/>
      <c r="PAJ176" s="157"/>
      <c r="PAK176" s="157"/>
      <c r="PAL176" s="157"/>
      <c r="PAM176" s="157"/>
      <c r="PAN176" s="157"/>
      <c r="PAO176" s="157"/>
      <c r="PAP176" s="157"/>
      <c r="PAQ176" s="157"/>
      <c r="PAR176" s="157"/>
      <c r="PAS176" s="157"/>
      <c r="PAT176" s="157"/>
      <c r="PAU176" s="157"/>
      <c r="PAV176" s="157"/>
      <c r="PAW176" s="157"/>
      <c r="PAX176" s="157"/>
      <c r="PAY176" s="157"/>
      <c r="PAZ176" s="157"/>
      <c r="PBA176" s="157"/>
      <c r="PBB176" s="157"/>
      <c r="PBC176" s="157"/>
      <c r="PBD176" s="157"/>
      <c r="PBE176" s="157"/>
      <c r="PBF176" s="157"/>
      <c r="PBG176" s="157"/>
      <c r="PBH176" s="157"/>
      <c r="PBI176" s="157"/>
      <c r="PBJ176" s="157"/>
      <c r="PBK176" s="157"/>
      <c r="PBL176" s="157"/>
      <c r="PBM176" s="157"/>
      <c r="PBN176" s="157"/>
      <c r="PBO176" s="157"/>
      <c r="PBP176" s="157"/>
      <c r="PBQ176" s="157"/>
      <c r="PBR176" s="157"/>
      <c r="PBS176" s="157"/>
      <c r="PBT176" s="157"/>
      <c r="PBU176" s="157"/>
      <c r="PBV176" s="157"/>
      <c r="PBW176" s="157"/>
      <c r="PBX176" s="157"/>
      <c r="PBY176" s="157"/>
      <c r="PBZ176" s="157"/>
      <c r="PCA176" s="157"/>
      <c r="PCB176" s="157"/>
      <c r="PCC176" s="157"/>
      <c r="PCD176" s="157"/>
      <c r="PCE176" s="157"/>
      <c r="PCF176" s="157"/>
      <c r="PCG176" s="157"/>
      <c r="PCH176" s="157"/>
      <c r="PCI176" s="157"/>
      <c r="PCJ176" s="157"/>
      <c r="PCK176" s="157"/>
      <c r="PCL176" s="157"/>
      <c r="PCM176" s="157"/>
      <c r="PCN176" s="157"/>
      <c r="PCO176" s="157"/>
      <c r="PCP176" s="157"/>
      <c r="PCQ176" s="157"/>
      <c r="PCR176" s="157"/>
      <c r="PCS176" s="157"/>
      <c r="PCT176" s="157"/>
      <c r="PCU176" s="157"/>
      <c r="PCV176" s="157"/>
      <c r="PCW176" s="157"/>
      <c r="PCX176" s="157"/>
      <c r="PCY176" s="157"/>
      <c r="PCZ176" s="157"/>
      <c r="PDA176" s="157"/>
      <c r="PDB176" s="157"/>
      <c r="PDC176" s="157"/>
      <c r="PDD176" s="157"/>
      <c r="PDE176" s="157"/>
      <c r="PDF176" s="157"/>
      <c r="PDG176" s="157"/>
      <c r="PDH176" s="157"/>
      <c r="PDI176" s="157"/>
      <c r="PDJ176" s="157"/>
      <c r="PDK176" s="157"/>
      <c r="PDL176" s="157"/>
      <c r="PDM176" s="157"/>
      <c r="PDN176" s="157"/>
      <c r="PDO176" s="157"/>
      <c r="PDP176" s="157"/>
      <c r="PDQ176" s="157"/>
      <c r="PDR176" s="157"/>
      <c r="PDS176" s="157"/>
      <c r="PDT176" s="157"/>
      <c r="PDU176" s="157"/>
      <c r="PDV176" s="157"/>
      <c r="PDW176" s="157"/>
      <c r="PDX176" s="157"/>
      <c r="PDY176" s="157"/>
      <c r="PDZ176" s="157"/>
      <c r="PEA176" s="157"/>
      <c r="PEB176" s="157"/>
      <c r="PEC176" s="157"/>
      <c r="PED176" s="157"/>
      <c r="PEE176" s="157"/>
      <c r="PEF176" s="157"/>
      <c r="PEG176" s="157"/>
      <c r="PEH176" s="157"/>
      <c r="PEI176" s="157"/>
      <c r="PEJ176" s="157"/>
      <c r="PEK176" s="157"/>
      <c r="PEL176" s="157"/>
      <c r="PEM176" s="157"/>
      <c r="PEN176" s="157"/>
      <c r="PEO176" s="157"/>
      <c r="PEP176" s="157"/>
      <c r="PEQ176" s="157"/>
      <c r="PER176" s="157"/>
      <c r="PES176" s="157"/>
      <c r="PET176" s="157"/>
      <c r="PEU176" s="157"/>
      <c r="PEV176" s="157"/>
      <c r="PEW176" s="157"/>
      <c r="PEX176" s="157"/>
      <c r="PEY176" s="157"/>
      <c r="PEZ176" s="157"/>
      <c r="PFA176" s="157"/>
      <c r="PFB176" s="157"/>
      <c r="PFC176" s="157"/>
      <c r="PFD176" s="157"/>
      <c r="PFE176" s="157"/>
      <c r="PFF176" s="157"/>
      <c r="PFG176" s="157"/>
      <c r="PFH176" s="157"/>
      <c r="PFI176" s="157"/>
      <c r="PFJ176" s="157"/>
      <c r="PFK176" s="157"/>
      <c r="PFL176" s="157"/>
      <c r="PFM176" s="157"/>
      <c r="PFN176" s="157"/>
      <c r="PFO176" s="157"/>
      <c r="PFP176" s="157"/>
      <c r="PFQ176" s="157"/>
      <c r="PFR176" s="157"/>
      <c r="PFS176" s="157"/>
      <c r="PFT176" s="157"/>
      <c r="PFU176" s="157"/>
      <c r="PFV176" s="157"/>
      <c r="PFW176" s="157"/>
      <c r="PFX176" s="157"/>
      <c r="PFY176" s="157"/>
      <c r="PFZ176" s="157"/>
      <c r="PGA176" s="157"/>
      <c r="PGB176" s="157"/>
      <c r="PGC176" s="157"/>
      <c r="PGD176" s="157"/>
      <c r="PGE176" s="157"/>
      <c r="PGF176" s="157"/>
      <c r="PGG176" s="157"/>
      <c r="PGH176" s="157"/>
      <c r="PGI176" s="157"/>
      <c r="PGJ176" s="157"/>
      <c r="PGK176" s="157"/>
      <c r="PGL176" s="157"/>
      <c r="PGM176" s="157"/>
      <c r="PGN176" s="157"/>
      <c r="PGO176" s="157"/>
      <c r="PGP176" s="157"/>
      <c r="PGQ176" s="157"/>
      <c r="PGR176" s="157"/>
      <c r="PGS176" s="157"/>
      <c r="PGT176" s="157"/>
      <c r="PGU176" s="157"/>
      <c r="PGV176" s="157"/>
      <c r="PGW176" s="157"/>
      <c r="PGX176" s="157"/>
      <c r="PGY176" s="157"/>
      <c r="PGZ176" s="157"/>
      <c r="PHA176" s="157"/>
      <c r="PHB176" s="157"/>
      <c r="PHC176" s="157"/>
      <c r="PHD176" s="157"/>
      <c r="PHE176" s="157"/>
      <c r="PHF176" s="157"/>
      <c r="PHG176" s="157"/>
      <c r="PHH176" s="157"/>
      <c r="PHI176" s="157"/>
      <c r="PHJ176" s="157"/>
      <c r="PHK176" s="157"/>
      <c r="PHL176" s="157"/>
      <c r="PHM176" s="157"/>
      <c r="PHN176" s="157"/>
      <c r="PHO176" s="157"/>
      <c r="PHP176" s="157"/>
      <c r="PHQ176" s="157"/>
      <c r="PHR176" s="157"/>
      <c r="PHS176" s="157"/>
      <c r="PHT176" s="157"/>
      <c r="PHU176" s="157"/>
      <c r="PHV176" s="157"/>
      <c r="PHW176" s="157"/>
      <c r="PHX176" s="157"/>
      <c r="PHY176" s="157"/>
      <c r="PHZ176" s="157"/>
      <c r="PIA176" s="157"/>
      <c r="PIB176" s="157"/>
      <c r="PIC176" s="157"/>
      <c r="PID176" s="157"/>
      <c r="PIE176" s="157"/>
      <c r="PIF176" s="157"/>
      <c r="PIG176" s="157"/>
      <c r="PIH176" s="157"/>
      <c r="PII176" s="157"/>
      <c r="PIJ176" s="157"/>
      <c r="PIK176" s="157"/>
      <c r="PIL176" s="157"/>
      <c r="PIM176" s="157"/>
      <c r="PIN176" s="157"/>
      <c r="PIO176" s="157"/>
      <c r="PIP176" s="157"/>
      <c r="PIQ176" s="157"/>
      <c r="PIR176" s="157"/>
      <c r="PIS176" s="157"/>
      <c r="PIT176" s="157"/>
      <c r="PIU176" s="157"/>
      <c r="PIV176" s="157"/>
      <c r="PIW176" s="157"/>
      <c r="PIX176" s="157"/>
      <c r="PIY176" s="157"/>
      <c r="PIZ176" s="157"/>
      <c r="PJA176" s="157"/>
      <c r="PJB176" s="157"/>
      <c r="PJC176" s="157"/>
      <c r="PJD176" s="157"/>
      <c r="PJE176" s="157"/>
      <c r="PJF176" s="157"/>
      <c r="PJG176" s="157"/>
      <c r="PJH176" s="157"/>
      <c r="PJI176" s="157"/>
      <c r="PJJ176" s="157"/>
      <c r="PJK176" s="157"/>
      <c r="PJL176" s="157"/>
      <c r="PJM176" s="157"/>
      <c r="PJN176" s="157"/>
      <c r="PJO176" s="157"/>
      <c r="PJP176" s="157"/>
      <c r="PJQ176" s="157"/>
      <c r="PJR176" s="157"/>
      <c r="PJS176" s="157"/>
      <c r="PJT176" s="157"/>
      <c r="PJU176" s="157"/>
      <c r="PJV176" s="157"/>
      <c r="PJW176" s="157"/>
      <c r="PJX176" s="157"/>
      <c r="PJY176" s="157"/>
      <c r="PJZ176" s="157"/>
      <c r="PKA176" s="157"/>
      <c r="PKB176" s="157"/>
      <c r="PKC176" s="157"/>
      <c r="PKD176" s="157"/>
      <c r="PKE176" s="157"/>
      <c r="PKF176" s="157"/>
      <c r="PKG176" s="157"/>
      <c r="PKH176" s="157"/>
      <c r="PKI176" s="157"/>
      <c r="PKJ176" s="157"/>
      <c r="PKK176" s="157"/>
      <c r="PKL176" s="157"/>
      <c r="PKM176" s="157"/>
      <c r="PKN176" s="157"/>
      <c r="PKO176" s="157"/>
      <c r="PKP176" s="157"/>
      <c r="PKQ176" s="157"/>
      <c r="PKR176" s="157"/>
      <c r="PKS176" s="157"/>
      <c r="PKT176" s="157"/>
      <c r="PKU176" s="157"/>
      <c r="PKV176" s="157"/>
      <c r="PKW176" s="157"/>
      <c r="PKX176" s="157"/>
      <c r="PKY176" s="157"/>
      <c r="PKZ176" s="157"/>
      <c r="PLA176" s="157"/>
      <c r="PLB176" s="157"/>
      <c r="PLC176" s="157"/>
      <c r="PLD176" s="157"/>
      <c r="PLE176" s="157"/>
      <c r="PLF176" s="157"/>
      <c r="PLG176" s="157"/>
      <c r="PLH176" s="157"/>
      <c r="PLI176" s="157"/>
      <c r="PLJ176" s="157"/>
      <c r="PLK176" s="157"/>
      <c r="PLL176" s="157"/>
      <c r="PLM176" s="157"/>
      <c r="PLN176" s="157"/>
      <c r="PLO176" s="157"/>
      <c r="PLP176" s="157"/>
      <c r="PLQ176" s="157"/>
      <c r="PLR176" s="157"/>
      <c r="PLS176" s="157"/>
      <c r="PLT176" s="157"/>
      <c r="PLU176" s="157"/>
      <c r="PLV176" s="157"/>
      <c r="PLW176" s="157"/>
      <c r="PLX176" s="157"/>
      <c r="PLY176" s="157"/>
      <c r="PLZ176" s="157"/>
      <c r="PMA176" s="157"/>
      <c r="PMB176" s="157"/>
      <c r="PMC176" s="157"/>
      <c r="PMD176" s="157"/>
      <c r="PME176" s="157"/>
      <c r="PMF176" s="157"/>
      <c r="PMG176" s="157"/>
      <c r="PMH176" s="157"/>
      <c r="PMI176" s="157"/>
      <c r="PMJ176" s="157"/>
      <c r="PMK176" s="157"/>
      <c r="PML176" s="157"/>
      <c r="PMM176" s="157"/>
      <c r="PMN176" s="157"/>
      <c r="PMO176" s="157"/>
      <c r="PMP176" s="157"/>
      <c r="PMQ176" s="157"/>
      <c r="PMR176" s="157"/>
      <c r="PMS176" s="157"/>
      <c r="PMT176" s="157"/>
      <c r="PMU176" s="157"/>
      <c r="PMV176" s="157"/>
      <c r="PMW176" s="157"/>
      <c r="PMX176" s="157"/>
      <c r="PMY176" s="157"/>
      <c r="PMZ176" s="157"/>
      <c r="PNA176" s="157"/>
      <c r="PNB176" s="157"/>
      <c r="PNC176" s="157"/>
      <c r="PND176" s="157"/>
      <c r="PNE176" s="157"/>
      <c r="PNF176" s="157"/>
      <c r="PNG176" s="157"/>
      <c r="PNH176" s="157"/>
      <c r="PNI176" s="157"/>
      <c r="PNJ176" s="157"/>
      <c r="PNK176" s="157"/>
      <c r="PNL176" s="157"/>
      <c r="PNM176" s="157"/>
      <c r="PNN176" s="157"/>
      <c r="PNO176" s="157"/>
      <c r="PNP176" s="157"/>
      <c r="PNQ176" s="157"/>
      <c r="PNR176" s="157"/>
      <c r="PNS176" s="157"/>
      <c r="PNT176" s="157"/>
      <c r="PNU176" s="157"/>
      <c r="PNV176" s="157"/>
      <c r="PNW176" s="157"/>
      <c r="PNX176" s="157"/>
      <c r="PNY176" s="157"/>
      <c r="PNZ176" s="157"/>
      <c r="POA176" s="157"/>
      <c r="POB176" s="157"/>
      <c r="POC176" s="157"/>
      <c r="POD176" s="157"/>
      <c r="POE176" s="157"/>
      <c r="POF176" s="157"/>
      <c r="POG176" s="157"/>
      <c r="POH176" s="157"/>
      <c r="POI176" s="157"/>
      <c r="POJ176" s="157"/>
      <c r="POK176" s="157"/>
      <c r="POL176" s="157"/>
      <c r="POM176" s="157"/>
      <c r="PON176" s="157"/>
      <c r="POO176" s="157"/>
      <c r="POP176" s="157"/>
      <c r="POQ176" s="157"/>
      <c r="POR176" s="157"/>
      <c r="POS176" s="157"/>
      <c r="POT176" s="157"/>
      <c r="POU176" s="157"/>
      <c r="POV176" s="157"/>
      <c r="POW176" s="157"/>
      <c r="POX176" s="157"/>
      <c r="POY176" s="157"/>
      <c r="POZ176" s="157"/>
      <c r="PPA176" s="157"/>
      <c r="PPB176" s="157"/>
      <c r="PPC176" s="157"/>
      <c r="PPD176" s="157"/>
      <c r="PPE176" s="157"/>
      <c r="PPF176" s="157"/>
      <c r="PPG176" s="157"/>
      <c r="PPH176" s="157"/>
      <c r="PPI176" s="157"/>
      <c r="PPJ176" s="157"/>
      <c r="PPK176" s="157"/>
      <c r="PPL176" s="157"/>
      <c r="PPM176" s="157"/>
      <c r="PPN176" s="157"/>
      <c r="PPO176" s="157"/>
      <c r="PPP176" s="157"/>
      <c r="PPQ176" s="157"/>
      <c r="PPR176" s="157"/>
      <c r="PPS176" s="157"/>
      <c r="PPT176" s="157"/>
      <c r="PPU176" s="157"/>
      <c r="PPV176" s="157"/>
      <c r="PPW176" s="157"/>
      <c r="PPX176" s="157"/>
      <c r="PPY176" s="157"/>
      <c r="PPZ176" s="157"/>
      <c r="PQA176" s="157"/>
      <c r="PQB176" s="157"/>
      <c r="PQC176" s="157"/>
      <c r="PQD176" s="157"/>
      <c r="PQE176" s="157"/>
      <c r="PQF176" s="157"/>
      <c r="PQG176" s="157"/>
      <c r="PQH176" s="157"/>
      <c r="PQI176" s="157"/>
      <c r="PQJ176" s="157"/>
      <c r="PQK176" s="157"/>
      <c r="PQL176" s="157"/>
      <c r="PQM176" s="157"/>
      <c r="PQN176" s="157"/>
      <c r="PQO176" s="157"/>
      <c r="PQP176" s="157"/>
      <c r="PQQ176" s="157"/>
      <c r="PQR176" s="157"/>
      <c r="PQS176" s="157"/>
      <c r="PQT176" s="157"/>
      <c r="PQU176" s="157"/>
      <c r="PQV176" s="157"/>
      <c r="PQW176" s="157"/>
      <c r="PQX176" s="157"/>
      <c r="PQY176" s="157"/>
      <c r="PQZ176" s="157"/>
      <c r="PRA176" s="157"/>
      <c r="PRB176" s="157"/>
      <c r="PRC176" s="157"/>
      <c r="PRD176" s="157"/>
      <c r="PRE176" s="157"/>
      <c r="PRF176" s="157"/>
      <c r="PRG176" s="157"/>
      <c r="PRH176" s="157"/>
      <c r="PRI176" s="157"/>
      <c r="PRJ176" s="157"/>
      <c r="PRK176" s="157"/>
      <c r="PRL176" s="157"/>
      <c r="PRM176" s="157"/>
      <c r="PRN176" s="157"/>
      <c r="PRO176" s="157"/>
      <c r="PRP176" s="157"/>
      <c r="PRQ176" s="157"/>
      <c r="PRR176" s="157"/>
      <c r="PRS176" s="157"/>
      <c r="PRT176" s="157"/>
      <c r="PRU176" s="157"/>
      <c r="PRV176" s="157"/>
      <c r="PRW176" s="157"/>
      <c r="PRX176" s="157"/>
      <c r="PRY176" s="157"/>
      <c r="PRZ176" s="157"/>
      <c r="PSA176" s="157"/>
      <c r="PSB176" s="157"/>
      <c r="PSC176" s="157"/>
      <c r="PSD176" s="157"/>
      <c r="PSE176" s="157"/>
      <c r="PSF176" s="157"/>
      <c r="PSG176" s="157"/>
      <c r="PSH176" s="157"/>
      <c r="PSI176" s="157"/>
      <c r="PSJ176" s="157"/>
      <c r="PSK176" s="157"/>
      <c r="PSL176" s="157"/>
      <c r="PSM176" s="157"/>
      <c r="PSN176" s="157"/>
      <c r="PSO176" s="157"/>
      <c r="PSP176" s="157"/>
      <c r="PSQ176" s="157"/>
      <c r="PSR176" s="157"/>
      <c r="PSS176" s="157"/>
      <c r="PST176" s="157"/>
      <c r="PSU176" s="157"/>
      <c r="PSV176" s="157"/>
      <c r="PSW176" s="157"/>
      <c r="PSX176" s="157"/>
      <c r="PSY176" s="157"/>
      <c r="PSZ176" s="157"/>
      <c r="PTA176" s="157"/>
      <c r="PTB176" s="157"/>
      <c r="PTC176" s="157"/>
      <c r="PTD176" s="157"/>
      <c r="PTE176" s="157"/>
      <c r="PTF176" s="157"/>
      <c r="PTG176" s="157"/>
      <c r="PTH176" s="157"/>
      <c r="PTI176" s="157"/>
      <c r="PTJ176" s="157"/>
      <c r="PTK176" s="157"/>
      <c r="PTL176" s="157"/>
      <c r="PTM176" s="157"/>
      <c r="PTN176" s="157"/>
      <c r="PTO176" s="157"/>
      <c r="PTP176" s="157"/>
      <c r="PTQ176" s="157"/>
      <c r="PTR176" s="157"/>
      <c r="PTS176" s="157"/>
      <c r="PTT176" s="157"/>
      <c r="PTU176" s="157"/>
      <c r="PTV176" s="157"/>
      <c r="PTW176" s="157"/>
      <c r="PTX176" s="157"/>
      <c r="PTY176" s="157"/>
      <c r="PTZ176" s="157"/>
      <c r="PUA176" s="157"/>
      <c r="PUB176" s="157"/>
      <c r="PUC176" s="157"/>
      <c r="PUD176" s="157"/>
      <c r="PUE176" s="157"/>
      <c r="PUF176" s="157"/>
      <c r="PUG176" s="157"/>
      <c r="PUH176" s="157"/>
      <c r="PUI176" s="157"/>
      <c r="PUJ176" s="157"/>
      <c r="PUK176" s="157"/>
      <c r="PUL176" s="157"/>
      <c r="PUM176" s="157"/>
      <c r="PUN176" s="157"/>
      <c r="PUO176" s="157"/>
      <c r="PUP176" s="157"/>
      <c r="PUQ176" s="157"/>
      <c r="PUR176" s="157"/>
      <c r="PUS176" s="157"/>
      <c r="PUT176" s="157"/>
      <c r="PUU176" s="157"/>
      <c r="PUV176" s="157"/>
      <c r="PUW176" s="157"/>
      <c r="PUX176" s="157"/>
      <c r="PUY176" s="157"/>
      <c r="PUZ176" s="157"/>
      <c r="PVA176" s="157"/>
      <c r="PVB176" s="157"/>
      <c r="PVC176" s="157"/>
      <c r="PVD176" s="157"/>
      <c r="PVE176" s="157"/>
      <c r="PVF176" s="157"/>
      <c r="PVG176" s="157"/>
      <c r="PVH176" s="157"/>
      <c r="PVI176" s="157"/>
      <c r="PVJ176" s="157"/>
      <c r="PVK176" s="157"/>
      <c r="PVL176" s="157"/>
      <c r="PVM176" s="157"/>
      <c r="PVN176" s="157"/>
      <c r="PVO176" s="157"/>
      <c r="PVP176" s="157"/>
      <c r="PVQ176" s="157"/>
      <c r="PVR176" s="157"/>
      <c r="PVS176" s="157"/>
      <c r="PVT176" s="157"/>
      <c r="PVU176" s="157"/>
      <c r="PVV176" s="157"/>
      <c r="PVW176" s="157"/>
      <c r="PVX176" s="157"/>
      <c r="PVY176" s="157"/>
      <c r="PVZ176" s="157"/>
      <c r="PWA176" s="157"/>
      <c r="PWB176" s="157"/>
      <c r="PWC176" s="157"/>
      <c r="PWD176" s="157"/>
      <c r="PWE176" s="157"/>
      <c r="PWF176" s="157"/>
      <c r="PWG176" s="157"/>
      <c r="PWH176" s="157"/>
      <c r="PWI176" s="157"/>
      <c r="PWJ176" s="157"/>
      <c r="PWK176" s="157"/>
      <c r="PWL176" s="157"/>
      <c r="PWM176" s="157"/>
      <c r="PWN176" s="157"/>
      <c r="PWO176" s="157"/>
      <c r="PWP176" s="157"/>
      <c r="PWQ176" s="157"/>
      <c r="PWR176" s="157"/>
      <c r="PWS176" s="157"/>
      <c r="PWT176" s="157"/>
      <c r="PWU176" s="157"/>
      <c r="PWV176" s="157"/>
      <c r="PWW176" s="157"/>
      <c r="PWX176" s="157"/>
      <c r="PWY176" s="157"/>
      <c r="PWZ176" s="157"/>
      <c r="PXA176" s="157"/>
      <c r="PXB176" s="157"/>
      <c r="PXC176" s="157"/>
      <c r="PXD176" s="157"/>
      <c r="PXE176" s="157"/>
      <c r="PXF176" s="157"/>
      <c r="PXG176" s="157"/>
      <c r="PXH176" s="157"/>
      <c r="PXI176" s="157"/>
      <c r="PXJ176" s="157"/>
      <c r="PXK176" s="157"/>
      <c r="PXL176" s="157"/>
      <c r="PXM176" s="157"/>
      <c r="PXN176" s="157"/>
      <c r="PXO176" s="157"/>
      <c r="PXP176" s="157"/>
      <c r="PXQ176" s="157"/>
      <c r="PXR176" s="157"/>
      <c r="PXS176" s="157"/>
      <c r="PXT176" s="157"/>
      <c r="PXU176" s="157"/>
      <c r="PXV176" s="157"/>
      <c r="PXW176" s="157"/>
      <c r="PXX176" s="157"/>
      <c r="PXY176" s="157"/>
      <c r="PXZ176" s="157"/>
      <c r="PYA176" s="157"/>
      <c r="PYB176" s="157"/>
      <c r="PYC176" s="157"/>
      <c r="PYD176" s="157"/>
      <c r="PYE176" s="157"/>
      <c r="PYF176" s="157"/>
      <c r="PYG176" s="157"/>
      <c r="PYH176" s="157"/>
      <c r="PYI176" s="157"/>
      <c r="PYJ176" s="157"/>
      <c r="PYK176" s="157"/>
      <c r="PYL176" s="157"/>
      <c r="PYM176" s="157"/>
      <c r="PYN176" s="157"/>
      <c r="PYO176" s="157"/>
      <c r="PYP176" s="157"/>
      <c r="PYQ176" s="157"/>
      <c r="PYR176" s="157"/>
      <c r="PYS176" s="157"/>
      <c r="PYT176" s="157"/>
      <c r="PYU176" s="157"/>
      <c r="PYV176" s="157"/>
      <c r="PYW176" s="157"/>
      <c r="PYX176" s="157"/>
      <c r="PYY176" s="157"/>
      <c r="PYZ176" s="157"/>
      <c r="PZA176" s="157"/>
      <c r="PZB176" s="157"/>
      <c r="PZC176" s="157"/>
      <c r="PZD176" s="157"/>
      <c r="PZE176" s="157"/>
      <c r="PZF176" s="157"/>
      <c r="PZG176" s="157"/>
      <c r="PZH176" s="157"/>
      <c r="PZI176" s="157"/>
      <c r="PZJ176" s="157"/>
      <c r="PZK176" s="157"/>
      <c r="PZL176" s="157"/>
      <c r="PZM176" s="157"/>
      <c r="PZN176" s="157"/>
      <c r="PZO176" s="157"/>
      <c r="PZP176" s="157"/>
      <c r="PZQ176" s="157"/>
      <c r="PZR176" s="157"/>
      <c r="PZS176" s="157"/>
      <c r="PZT176" s="157"/>
      <c r="PZU176" s="157"/>
      <c r="PZV176" s="157"/>
      <c r="PZW176" s="157"/>
      <c r="PZX176" s="157"/>
      <c r="PZY176" s="157"/>
      <c r="PZZ176" s="157"/>
      <c r="QAA176" s="157"/>
      <c r="QAB176" s="157"/>
      <c r="QAC176" s="157"/>
      <c r="QAD176" s="157"/>
      <c r="QAE176" s="157"/>
      <c r="QAF176" s="157"/>
      <c r="QAG176" s="157"/>
      <c r="QAH176" s="157"/>
      <c r="QAI176" s="157"/>
      <c r="QAJ176" s="157"/>
      <c r="QAK176" s="157"/>
      <c r="QAL176" s="157"/>
      <c r="QAM176" s="157"/>
      <c r="QAN176" s="157"/>
      <c r="QAO176" s="157"/>
      <c r="QAP176" s="157"/>
      <c r="QAQ176" s="157"/>
      <c r="QAR176" s="157"/>
      <c r="QAS176" s="157"/>
      <c r="QAT176" s="157"/>
      <c r="QAU176" s="157"/>
      <c r="QAV176" s="157"/>
      <c r="QAW176" s="157"/>
      <c r="QAX176" s="157"/>
      <c r="QAY176" s="157"/>
      <c r="QAZ176" s="157"/>
      <c r="QBA176" s="157"/>
      <c r="QBB176" s="157"/>
      <c r="QBC176" s="157"/>
      <c r="QBD176" s="157"/>
      <c r="QBE176" s="157"/>
      <c r="QBF176" s="157"/>
      <c r="QBG176" s="157"/>
      <c r="QBH176" s="157"/>
      <c r="QBI176" s="157"/>
      <c r="QBJ176" s="157"/>
      <c r="QBK176" s="157"/>
      <c r="QBL176" s="157"/>
      <c r="QBM176" s="157"/>
      <c r="QBN176" s="157"/>
      <c r="QBO176" s="157"/>
      <c r="QBP176" s="157"/>
      <c r="QBQ176" s="157"/>
      <c r="QBR176" s="157"/>
      <c r="QBS176" s="157"/>
      <c r="QBT176" s="157"/>
      <c r="QBU176" s="157"/>
      <c r="QBV176" s="157"/>
      <c r="QBW176" s="157"/>
      <c r="QBX176" s="157"/>
      <c r="QBY176" s="157"/>
      <c r="QBZ176" s="157"/>
      <c r="QCA176" s="157"/>
      <c r="QCB176" s="157"/>
      <c r="QCC176" s="157"/>
      <c r="QCD176" s="157"/>
      <c r="QCE176" s="157"/>
      <c r="QCF176" s="157"/>
      <c r="QCG176" s="157"/>
      <c r="QCH176" s="157"/>
      <c r="QCI176" s="157"/>
      <c r="QCJ176" s="157"/>
      <c r="QCK176" s="157"/>
      <c r="QCL176" s="157"/>
      <c r="QCM176" s="157"/>
      <c r="QCN176" s="157"/>
      <c r="QCO176" s="157"/>
      <c r="QCP176" s="157"/>
      <c r="QCQ176" s="157"/>
      <c r="QCR176" s="157"/>
      <c r="QCS176" s="157"/>
      <c r="QCT176" s="157"/>
      <c r="QCU176" s="157"/>
      <c r="QCV176" s="157"/>
      <c r="QCW176" s="157"/>
      <c r="QCX176" s="157"/>
      <c r="QCY176" s="157"/>
      <c r="QCZ176" s="157"/>
      <c r="QDA176" s="157"/>
      <c r="QDB176" s="157"/>
      <c r="QDC176" s="157"/>
      <c r="QDD176" s="157"/>
      <c r="QDE176" s="157"/>
      <c r="QDF176" s="157"/>
      <c r="QDG176" s="157"/>
      <c r="QDH176" s="157"/>
      <c r="QDI176" s="157"/>
      <c r="QDJ176" s="157"/>
      <c r="QDK176" s="157"/>
      <c r="QDL176" s="157"/>
      <c r="QDM176" s="157"/>
      <c r="QDN176" s="157"/>
      <c r="QDO176" s="157"/>
      <c r="QDP176" s="157"/>
      <c r="QDQ176" s="157"/>
      <c r="QDR176" s="157"/>
      <c r="QDS176" s="157"/>
      <c r="QDT176" s="157"/>
      <c r="QDU176" s="157"/>
      <c r="QDV176" s="157"/>
      <c r="QDW176" s="157"/>
      <c r="QDX176" s="157"/>
      <c r="QDY176" s="157"/>
      <c r="QDZ176" s="157"/>
      <c r="QEA176" s="157"/>
      <c r="QEB176" s="157"/>
      <c r="QEC176" s="157"/>
      <c r="QED176" s="157"/>
      <c r="QEE176" s="157"/>
      <c r="QEF176" s="157"/>
      <c r="QEG176" s="157"/>
      <c r="QEH176" s="157"/>
      <c r="QEI176" s="157"/>
      <c r="QEJ176" s="157"/>
      <c r="QEK176" s="157"/>
      <c r="QEL176" s="157"/>
      <c r="QEM176" s="157"/>
      <c r="QEN176" s="157"/>
      <c r="QEO176" s="157"/>
      <c r="QEP176" s="157"/>
      <c r="QEQ176" s="157"/>
      <c r="QER176" s="157"/>
      <c r="QES176" s="157"/>
      <c r="QET176" s="157"/>
      <c r="QEU176" s="157"/>
      <c r="QEV176" s="157"/>
      <c r="QEW176" s="157"/>
      <c r="QEX176" s="157"/>
      <c r="QEY176" s="157"/>
      <c r="QEZ176" s="157"/>
      <c r="QFA176" s="157"/>
      <c r="QFB176" s="157"/>
      <c r="QFC176" s="157"/>
      <c r="QFD176" s="157"/>
      <c r="QFE176" s="157"/>
      <c r="QFF176" s="157"/>
      <c r="QFG176" s="157"/>
      <c r="QFH176" s="157"/>
      <c r="QFI176" s="157"/>
      <c r="QFJ176" s="157"/>
      <c r="QFK176" s="157"/>
      <c r="QFL176" s="157"/>
      <c r="QFM176" s="157"/>
      <c r="QFN176" s="157"/>
      <c r="QFO176" s="157"/>
      <c r="QFP176" s="157"/>
      <c r="QFQ176" s="157"/>
      <c r="QFR176" s="157"/>
      <c r="QFS176" s="157"/>
      <c r="QFT176" s="157"/>
      <c r="QFU176" s="157"/>
      <c r="QFV176" s="157"/>
      <c r="QFW176" s="157"/>
      <c r="QFX176" s="157"/>
      <c r="QFY176" s="157"/>
      <c r="QFZ176" s="157"/>
      <c r="QGA176" s="157"/>
      <c r="QGB176" s="157"/>
      <c r="QGC176" s="157"/>
      <c r="QGD176" s="157"/>
      <c r="QGE176" s="157"/>
      <c r="QGF176" s="157"/>
      <c r="QGG176" s="157"/>
      <c r="QGH176" s="157"/>
      <c r="QGI176" s="157"/>
      <c r="QGJ176" s="157"/>
      <c r="QGK176" s="157"/>
      <c r="QGL176" s="157"/>
      <c r="QGM176" s="157"/>
      <c r="QGN176" s="157"/>
      <c r="QGO176" s="157"/>
      <c r="QGP176" s="157"/>
      <c r="QGQ176" s="157"/>
      <c r="QGR176" s="157"/>
      <c r="QGS176" s="157"/>
      <c r="QGT176" s="157"/>
      <c r="QGU176" s="157"/>
      <c r="QGV176" s="157"/>
      <c r="QGW176" s="157"/>
      <c r="QGX176" s="157"/>
      <c r="QGY176" s="157"/>
      <c r="QGZ176" s="157"/>
      <c r="QHA176" s="157"/>
      <c r="QHB176" s="157"/>
      <c r="QHC176" s="157"/>
      <c r="QHD176" s="157"/>
      <c r="QHE176" s="157"/>
      <c r="QHF176" s="157"/>
      <c r="QHG176" s="157"/>
      <c r="QHH176" s="157"/>
      <c r="QHI176" s="157"/>
      <c r="QHJ176" s="157"/>
      <c r="QHK176" s="157"/>
      <c r="QHL176" s="157"/>
      <c r="QHM176" s="157"/>
      <c r="QHN176" s="157"/>
      <c r="QHO176" s="157"/>
      <c r="QHP176" s="157"/>
      <c r="QHQ176" s="157"/>
      <c r="QHR176" s="157"/>
      <c r="QHS176" s="157"/>
      <c r="QHT176" s="157"/>
      <c r="QHU176" s="157"/>
      <c r="QHV176" s="157"/>
      <c r="QHW176" s="157"/>
      <c r="QHX176" s="157"/>
      <c r="QHY176" s="157"/>
      <c r="QHZ176" s="157"/>
      <c r="QIA176" s="157"/>
      <c r="QIB176" s="157"/>
      <c r="QIC176" s="157"/>
      <c r="QID176" s="157"/>
      <c r="QIE176" s="157"/>
      <c r="QIF176" s="157"/>
      <c r="QIG176" s="157"/>
      <c r="QIH176" s="157"/>
      <c r="QII176" s="157"/>
      <c r="QIJ176" s="157"/>
      <c r="QIK176" s="157"/>
      <c r="QIL176" s="157"/>
      <c r="QIM176" s="157"/>
      <c r="QIN176" s="157"/>
      <c r="QIO176" s="157"/>
      <c r="QIP176" s="157"/>
      <c r="QIQ176" s="157"/>
      <c r="QIR176" s="157"/>
      <c r="QIS176" s="157"/>
      <c r="QIT176" s="157"/>
      <c r="QIU176" s="157"/>
      <c r="QIV176" s="157"/>
      <c r="QIW176" s="157"/>
      <c r="QIX176" s="157"/>
      <c r="QIY176" s="157"/>
      <c r="QIZ176" s="157"/>
      <c r="QJA176" s="157"/>
      <c r="QJB176" s="157"/>
      <c r="QJC176" s="157"/>
      <c r="QJD176" s="157"/>
      <c r="QJE176" s="157"/>
      <c r="QJF176" s="157"/>
      <c r="QJG176" s="157"/>
      <c r="QJH176" s="157"/>
      <c r="QJI176" s="157"/>
      <c r="QJJ176" s="157"/>
      <c r="QJK176" s="157"/>
      <c r="QJL176" s="157"/>
      <c r="QJM176" s="157"/>
      <c r="QJN176" s="157"/>
      <c r="QJO176" s="157"/>
      <c r="QJP176" s="157"/>
      <c r="QJQ176" s="157"/>
      <c r="QJR176" s="157"/>
      <c r="QJS176" s="157"/>
      <c r="QJT176" s="157"/>
      <c r="QJU176" s="157"/>
      <c r="QJV176" s="157"/>
      <c r="QJW176" s="157"/>
      <c r="QJX176" s="157"/>
      <c r="QJY176" s="157"/>
      <c r="QJZ176" s="157"/>
      <c r="QKA176" s="157"/>
      <c r="QKB176" s="157"/>
      <c r="QKC176" s="157"/>
      <c r="QKD176" s="157"/>
      <c r="QKE176" s="157"/>
      <c r="QKF176" s="157"/>
      <c r="QKG176" s="157"/>
      <c r="QKH176" s="157"/>
      <c r="QKI176" s="157"/>
      <c r="QKJ176" s="157"/>
      <c r="QKK176" s="157"/>
      <c r="QKL176" s="157"/>
      <c r="QKM176" s="157"/>
      <c r="QKN176" s="157"/>
      <c r="QKO176" s="157"/>
      <c r="QKP176" s="157"/>
      <c r="QKQ176" s="157"/>
      <c r="QKR176" s="157"/>
      <c r="QKS176" s="157"/>
      <c r="QKT176" s="157"/>
      <c r="QKU176" s="157"/>
      <c r="QKV176" s="157"/>
      <c r="QKW176" s="157"/>
      <c r="QKX176" s="157"/>
      <c r="QKY176" s="157"/>
      <c r="QKZ176" s="157"/>
      <c r="QLA176" s="157"/>
      <c r="QLB176" s="157"/>
      <c r="QLC176" s="157"/>
      <c r="QLD176" s="157"/>
      <c r="QLE176" s="157"/>
      <c r="QLF176" s="157"/>
      <c r="QLG176" s="157"/>
      <c r="QLH176" s="157"/>
      <c r="QLI176" s="157"/>
      <c r="QLJ176" s="157"/>
      <c r="QLK176" s="157"/>
      <c r="QLL176" s="157"/>
      <c r="QLM176" s="157"/>
      <c r="QLN176" s="157"/>
      <c r="QLO176" s="157"/>
      <c r="QLP176" s="157"/>
      <c r="QLQ176" s="157"/>
      <c r="QLR176" s="157"/>
      <c r="QLS176" s="157"/>
      <c r="QLT176" s="157"/>
      <c r="QLU176" s="157"/>
      <c r="QLV176" s="157"/>
      <c r="QLW176" s="157"/>
      <c r="QLX176" s="157"/>
      <c r="QLY176" s="157"/>
      <c r="QLZ176" s="157"/>
      <c r="QMA176" s="157"/>
      <c r="QMB176" s="157"/>
      <c r="QMC176" s="157"/>
      <c r="QMD176" s="157"/>
      <c r="QME176" s="157"/>
      <c r="QMF176" s="157"/>
      <c r="QMG176" s="157"/>
      <c r="QMH176" s="157"/>
      <c r="QMI176" s="157"/>
      <c r="QMJ176" s="157"/>
      <c r="QMK176" s="157"/>
      <c r="QML176" s="157"/>
      <c r="QMM176" s="157"/>
      <c r="QMN176" s="157"/>
      <c r="QMO176" s="157"/>
      <c r="QMP176" s="157"/>
      <c r="QMQ176" s="157"/>
      <c r="QMR176" s="157"/>
      <c r="QMS176" s="157"/>
      <c r="QMT176" s="157"/>
      <c r="QMU176" s="157"/>
      <c r="QMV176" s="157"/>
      <c r="QMW176" s="157"/>
      <c r="QMX176" s="157"/>
      <c r="QMY176" s="157"/>
      <c r="QMZ176" s="157"/>
      <c r="QNA176" s="157"/>
      <c r="QNB176" s="157"/>
      <c r="QNC176" s="157"/>
      <c r="QND176" s="157"/>
      <c r="QNE176" s="157"/>
      <c r="QNF176" s="157"/>
      <c r="QNG176" s="157"/>
      <c r="QNH176" s="157"/>
      <c r="QNI176" s="157"/>
      <c r="QNJ176" s="157"/>
      <c r="QNK176" s="157"/>
      <c r="QNL176" s="157"/>
      <c r="QNM176" s="157"/>
      <c r="QNN176" s="157"/>
      <c r="QNO176" s="157"/>
      <c r="QNP176" s="157"/>
      <c r="QNQ176" s="157"/>
      <c r="QNR176" s="157"/>
      <c r="QNS176" s="157"/>
      <c r="QNT176" s="157"/>
      <c r="QNU176" s="157"/>
      <c r="QNV176" s="157"/>
      <c r="QNW176" s="157"/>
      <c r="QNX176" s="157"/>
      <c r="QNY176" s="157"/>
      <c r="QNZ176" s="157"/>
      <c r="QOA176" s="157"/>
      <c r="QOB176" s="157"/>
      <c r="QOC176" s="157"/>
      <c r="QOD176" s="157"/>
      <c r="QOE176" s="157"/>
      <c r="QOF176" s="157"/>
      <c r="QOG176" s="157"/>
      <c r="QOH176" s="157"/>
      <c r="QOI176" s="157"/>
      <c r="QOJ176" s="157"/>
      <c r="QOK176" s="157"/>
      <c r="QOL176" s="157"/>
      <c r="QOM176" s="157"/>
      <c r="QON176" s="157"/>
      <c r="QOO176" s="157"/>
      <c r="QOP176" s="157"/>
      <c r="QOQ176" s="157"/>
      <c r="QOR176" s="157"/>
      <c r="QOS176" s="157"/>
      <c r="QOT176" s="157"/>
      <c r="QOU176" s="157"/>
      <c r="QOV176" s="157"/>
      <c r="QOW176" s="157"/>
      <c r="QOX176" s="157"/>
      <c r="QOY176" s="157"/>
      <c r="QOZ176" s="157"/>
      <c r="QPA176" s="157"/>
      <c r="QPB176" s="157"/>
      <c r="QPC176" s="157"/>
      <c r="QPD176" s="157"/>
      <c r="QPE176" s="157"/>
      <c r="QPF176" s="157"/>
      <c r="QPG176" s="157"/>
      <c r="QPH176" s="157"/>
      <c r="QPI176" s="157"/>
      <c r="QPJ176" s="157"/>
      <c r="QPK176" s="157"/>
      <c r="QPL176" s="157"/>
      <c r="QPM176" s="157"/>
      <c r="QPN176" s="157"/>
      <c r="QPO176" s="157"/>
      <c r="QPP176" s="157"/>
      <c r="QPQ176" s="157"/>
      <c r="QPR176" s="157"/>
      <c r="QPS176" s="157"/>
      <c r="QPT176" s="157"/>
      <c r="QPU176" s="157"/>
      <c r="QPV176" s="157"/>
      <c r="QPW176" s="157"/>
      <c r="QPX176" s="157"/>
      <c r="QPY176" s="157"/>
      <c r="QPZ176" s="157"/>
      <c r="QQA176" s="157"/>
      <c r="QQB176" s="157"/>
      <c r="QQC176" s="157"/>
      <c r="QQD176" s="157"/>
      <c r="QQE176" s="157"/>
      <c r="QQF176" s="157"/>
      <c r="QQG176" s="157"/>
      <c r="QQH176" s="157"/>
      <c r="QQI176" s="157"/>
      <c r="QQJ176" s="157"/>
      <c r="QQK176" s="157"/>
      <c r="QQL176" s="157"/>
      <c r="QQM176" s="157"/>
      <c r="QQN176" s="157"/>
      <c r="QQO176" s="157"/>
      <c r="QQP176" s="157"/>
      <c r="QQQ176" s="157"/>
      <c r="QQR176" s="157"/>
      <c r="QQS176" s="157"/>
      <c r="QQT176" s="157"/>
      <c r="QQU176" s="157"/>
      <c r="QQV176" s="157"/>
      <c r="QQW176" s="157"/>
      <c r="QQX176" s="157"/>
      <c r="QQY176" s="157"/>
      <c r="QQZ176" s="157"/>
      <c r="QRA176" s="157"/>
      <c r="QRB176" s="157"/>
      <c r="QRC176" s="157"/>
      <c r="QRD176" s="157"/>
      <c r="QRE176" s="157"/>
      <c r="QRF176" s="157"/>
      <c r="QRG176" s="157"/>
      <c r="QRH176" s="157"/>
      <c r="QRI176" s="157"/>
      <c r="QRJ176" s="157"/>
      <c r="QRK176" s="157"/>
      <c r="QRL176" s="157"/>
      <c r="QRM176" s="157"/>
      <c r="QRN176" s="157"/>
      <c r="QRO176" s="157"/>
      <c r="QRP176" s="157"/>
      <c r="QRQ176" s="157"/>
      <c r="QRR176" s="157"/>
      <c r="QRS176" s="157"/>
      <c r="QRT176" s="157"/>
      <c r="QRU176" s="157"/>
      <c r="QRV176" s="157"/>
      <c r="QRW176" s="157"/>
      <c r="QRX176" s="157"/>
      <c r="QRY176" s="157"/>
      <c r="QRZ176" s="157"/>
      <c r="QSA176" s="157"/>
      <c r="QSB176" s="157"/>
      <c r="QSC176" s="157"/>
      <c r="QSD176" s="157"/>
      <c r="QSE176" s="157"/>
      <c r="QSF176" s="157"/>
      <c r="QSG176" s="157"/>
      <c r="QSH176" s="157"/>
      <c r="QSI176" s="157"/>
      <c r="QSJ176" s="157"/>
      <c r="QSK176" s="157"/>
      <c r="QSL176" s="157"/>
      <c r="QSM176" s="157"/>
      <c r="QSN176" s="157"/>
      <c r="QSO176" s="157"/>
      <c r="QSP176" s="157"/>
      <c r="QSQ176" s="157"/>
      <c r="QSR176" s="157"/>
      <c r="QSS176" s="157"/>
      <c r="QST176" s="157"/>
      <c r="QSU176" s="157"/>
      <c r="QSV176" s="157"/>
      <c r="QSW176" s="157"/>
      <c r="QSX176" s="157"/>
      <c r="QSY176" s="157"/>
      <c r="QSZ176" s="157"/>
      <c r="QTA176" s="157"/>
      <c r="QTB176" s="157"/>
      <c r="QTC176" s="157"/>
      <c r="QTD176" s="157"/>
      <c r="QTE176" s="157"/>
      <c r="QTF176" s="157"/>
      <c r="QTG176" s="157"/>
      <c r="QTH176" s="157"/>
      <c r="QTI176" s="157"/>
      <c r="QTJ176" s="157"/>
      <c r="QTK176" s="157"/>
      <c r="QTL176" s="157"/>
      <c r="QTM176" s="157"/>
      <c r="QTN176" s="157"/>
      <c r="QTO176" s="157"/>
      <c r="QTP176" s="157"/>
      <c r="QTQ176" s="157"/>
      <c r="QTR176" s="157"/>
      <c r="QTS176" s="157"/>
      <c r="QTT176" s="157"/>
      <c r="QTU176" s="157"/>
      <c r="QTV176" s="157"/>
      <c r="QTW176" s="157"/>
      <c r="QTX176" s="157"/>
      <c r="QTY176" s="157"/>
      <c r="QTZ176" s="157"/>
      <c r="QUA176" s="157"/>
      <c r="QUB176" s="157"/>
      <c r="QUC176" s="157"/>
      <c r="QUD176" s="157"/>
      <c r="QUE176" s="157"/>
      <c r="QUF176" s="157"/>
      <c r="QUG176" s="157"/>
      <c r="QUH176" s="157"/>
      <c r="QUI176" s="157"/>
      <c r="QUJ176" s="157"/>
      <c r="QUK176" s="157"/>
      <c r="QUL176" s="157"/>
      <c r="QUM176" s="157"/>
      <c r="QUN176" s="157"/>
      <c r="QUO176" s="157"/>
      <c r="QUP176" s="157"/>
      <c r="QUQ176" s="157"/>
      <c r="QUR176" s="157"/>
      <c r="QUS176" s="157"/>
      <c r="QUT176" s="157"/>
      <c r="QUU176" s="157"/>
      <c r="QUV176" s="157"/>
      <c r="QUW176" s="157"/>
      <c r="QUX176" s="157"/>
      <c r="QUY176" s="157"/>
      <c r="QUZ176" s="157"/>
      <c r="QVA176" s="157"/>
      <c r="QVB176" s="157"/>
      <c r="QVC176" s="157"/>
      <c r="QVD176" s="157"/>
      <c r="QVE176" s="157"/>
      <c r="QVF176" s="157"/>
      <c r="QVG176" s="157"/>
      <c r="QVH176" s="157"/>
      <c r="QVI176" s="157"/>
      <c r="QVJ176" s="157"/>
      <c r="QVK176" s="157"/>
      <c r="QVL176" s="157"/>
      <c r="QVM176" s="157"/>
      <c r="QVN176" s="157"/>
      <c r="QVO176" s="157"/>
      <c r="QVP176" s="157"/>
      <c r="QVQ176" s="157"/>
      <c r="QVR176" s="157"/>
      <c r="QVS176" s="157"/>
      <c r="QVT176" s="157"/>
      <c r="QVU176" s="157"/>
      <c r="QVV176" s="157"/>
      <c r="QVW176" s="157"/>
      <c r="QVX176" s="157"/>
      <c r="QVY176" s="157"/>
      <c r="QVZ176" s="157"/>
      <c r="QWA176" s="157"/>
      <c r="QWB176" s="157"/>
      <c r="QWC176" s="157"/>
      <c r="QWD176" s="157"/>
      <c r="QWE176" s="157"/>
      <c r="QWF176" s="157"/>
      <c r="QWG176" s="157"/>
      <c r="QWH176" s="157"/>
      <c r="QWI176" s="157"/>
      <c r="QWJ176" s="157"/>
      <c r="QWK176" s="157"/>
      <c r="QWL176" s="157"/>
      <c r="QWM176" s="157"/>
      <c r="QWN176" s="157"/>
      <c r="QWO176" s="157"/>
      <c r="QWP176" s="157"/>
      <c r="QWQ176" s="157"/>
      <c r="QWR176" s="157"/>
      <c r="QWS176" s="157"/>
      <c r="QWT176" s="157"/>
      <c r="QWU176" s="157"/>
      <c r="QWV176" s="157"/>
      <c r="QWW176" s="157"/>
      <c r="QWX176" s="157"/>
      <c r="QWY176" s="157"/>
      <c r="QWZ176" s="157"/>
      <c r="QXA176" s="157"/>
      <c r="QXB176" s="157"/>
      <c r="QXC176" s="157"/>
      <c r="QXD176" s="157"/>
      <c r="QXE176" s="157"/>
      <c r="QXF176" s="157"/>
      <c r="QXG176" s="157"/>
      <c r="QXH176" s="157"/>
      <c r="QXI176" s="157"/>
      <c r="QXJ176" s="157"/>
      <c r="QXK176" s="157"/>
      <c r="QXL176" s="157"/>
      <c r="QXM176" s="157"/>
      <c r="QXN176" s="157"/>
      <c r="QXO176" s="157"/>
      <c r="QXP176" s="157"/>
      <c r="QXQ176" s="157"/>
      <c r="QXR176" s="157"/>
      <c r="QXS176" s="157"/>
      <c r="QXT176" s="157"/>
      <c r="QXU176" s="157"/>
      <c r="QXV176" s="157"/>
      <c r="QXW176" s="157"/>
      <c r="QXX176" s="157"/>
      <c r="QXY176" s="157"/>
      <c r="QXZ176" s="157"/>
      <c r="QYA176" s="157"/>
      <c r="QYB176" s="157"/>
      <c r="QYC176" s="157"/>
      <c r="QYD176" s="157"/>
      <c r="QYE176" s="157"/>
      <c r="QYF176" s="157"/>
      <c r="QYG176" s="157"/>
      <c r="QYH176" s="157"/>
      <c r="QYI176" s="157"/>
      <c r="QYJ176" s="157"/>
      <c r="QYK176" s="157"/>
      <c r="QYL176" s="157"/>
      <c r="QYM176" s="157"/>
      <c r="QYN176" s="157"/>
      <c r="QYO176" s="157"/>
      <c r="QYP176" s="157"/>
      <c r="QYQ176" s="157"/>
      <c r="QYR176" s="157"/>
      <c r="QYS176" s="157"/>
      <c r="QYT176" s="157"/>
      <c r="QYU176" s="157"/>
      <c r="QYV176" s="157"/>
      <c r="QYW176" s="157"/>
      <c r="QYX176" s="157"/>
      <c r="QYY176" s="157"/>
      <c r="QYZ176" s="157"/>
      <c r="QZA176" s="157"/>
      <c r="QZB176" s="157"/>
      <c r="QZC176" s="157"/>
      <c r="QZD176" s="157"/>
      <c r="QZE176" s="157"/>
      <c r="QZF176" s="157"/>
      <c r="QZG176" s="157"/>
      <c r="QZH176" s="157"/>
      <c r="QZI176" s="157"/>
      <c r="QZJ176" s="157"/>
      <c r="QZK176" s="157"/>
      <c r="QZL176" s="157"/>
      <c r="QZM176" s="157"/>
      <c r="QZN176" s="157"/>
      <c r="QZO176" s="157"/>
      <c r="QZP176" s="157"/>
      <c r="QZQ176" s="157"/>
      <c r="QZR176" s="157"/>
      <c r="QZS176" s="157"/>
      <c r="QZT176" s="157"/>
      <c r="QZU176" s="157"/>
      <c r="QZV176" s="157"/>
      <c r="QZW176" s="157"/>
      <c r="QZX176" s="157"/>
      <c r="QZY176" s="157"/>
      <c r="QZZ176" s="157"/>
      <c r="RAA176" s="157"/>
      <c r="RAB176" s="157"/>
      <c r="RAC176" s="157"/>
      <c r="RAD176" s="157"/>
      <c r="RAE176" s="157"/>
      <c r="RAF176" s="157"/>
      <c r="RAG176" s="157"/>
      <c r="RAH176" s="157"/>
      <c r="RAI176" s="157"/>
      <c r="RAJ176" s="157"/>
      <c r="RAK176" s="157"/>
      <c r="RAL176" s="157"/>
      <c r="RAM176" s="157"/>
      <c r="RAN176" s="157"/>
      <c r="RAO176" s="157"/>
      <c r="RAP176" s="157"/>
      <c r="RAQ176" s="157"/>
      <c r="RAR176" s="157"/>
      <c r="RAS176" s="157"/>
      <c r="RAT176" s="157"/>
      <c r="RAU176" s="157"/>
      <c r="RAV176" s="157"/>
      <c r="RAW176" s="157"/>
      <c r="RAX176" s="157"/>
      <c r="RAY176" s="157"/>
      <c r="RAZ176" s="157"/>
      <c r="RBA176" s="157"/>
      <c r="RBB176" s="157"/>
      <c r="RBC176" s="157"/>
      <c r="RBD176" s="157"/>
      <c r="RBE176" s="157"/>
      <c r="RBF176" s="157"/>
      <c r="RBG176" s="157"/>
      <c r="RBH176" s="157"/>
      <c r="RBI176" s="157"/>
      <c r="RBJ176" s="157"/>
      <c r="RBK176" s="157"/>
      <c r="RBL176" s="157"/>
      <c r="RBM176" s="157"/>
      <c r="RBN176" s="157"/>
      <c r="RBO176" s="157"/>
      <c r="RBP176" s="157"/>
      <c r="RBQ176" s="157"/>
      <c r="RBR176" s="157"/>
      <c r="RBS176" s="157"/>
      <c r="RBT176" s="157"/>
      <c r="RBU176" s="157"/>
      <c r="RBV176" s="157"/>
      <c r="RBW176" s="157"/>
      <c r="RBX176" s="157"/>
      <c r="RBY176" s="157"/>
      <c r="RBZ176" s="157"/>
      <c r="RCA176" s="157"/>
      <c r="RCB176" s="157"/>
      <c r="RCC176" s="157"/>
      <c r="RCD176" s="157"/>
      <c r="RCE176" s="157"/>
      <c r="RCF176" s="157"/>
      <c r="RCG176" s="157"/>
      <c r="RCH176" s="157"/>
      <c r="RCI176" s="157"/>
      <c r="RCJ176" s="157"/>
      <c r="RCK176" s="157"/>
      <c r="RCL176" s="157"/>
      <c r="RCM176" s="157"/>
      <c r="RCN176" s="157"/>
      <c r="RCO176" s="157"/>
      <c r="RCP176" s="157"/>
      <c r="RCQ176" s="157"/>
      <c r="RCR176" s="157"/>
      <c r="RCS176" s="157"/>
      <c r="RCT176" s="157"/>
      <c r="RCU176" s="157"/>
      <c r="RCV176" s="157"/>
      <c r="RCW176" s="157"/>
      <c r="RCX176" s="157"/>
      <c r="RCY176" s="157"/>
      <c r="RCZ176" s="157"/>
      <c r="RDA176" s="157"/>
      <c r="RDB176" s="157"/>
      <c r="RDC176" s="157"/>
      <c r="RDD176" s="157"/>
      <c r="RDE176" s="157"/>
      <c r="RDF176" s="157"/>
      <c r="RDG176" s="157"/>
      <c r="RDH176" s="157"/>
      <c r="RDI176" s="157"/>
      <c r="RDJ176" s="157"/>
      <c r="RDK176" s="157"/>
      <c r="RDL176" s="157"/>
      <c r="RDM176" s="157"/>
      <c r="RDN176" s="157"/>
      <c r="RDO176" s="157"/>
      <c r="RDP176" s="157"/>
      <c r="RDQ176" s="157"/>
      <c r="RDR176" s="157"/>
      <c r="RDS176" s="157"/>
      <c r="RDT176" s="157"/>
      <c r="RDU176" s="157"/>
      <c r="RDV176" s="157"/>
      <c r="RDW176" s="157"/>
      <c r="RDX176" s="157"/>
      <c r="RDY176" s="157"/>
      <c r="RDZ176" s="157"/>
      <c r="REA176" s="157"/>
      <c r="REB176" s="157"/>
      <c r="REC176" s="157"/>
      <c r="RED176" s="157"/>
      <c r="REE176" s="157"/>
      <c r="REF176" s="157"/>
      <c r="REG176" s="157"/>
      <c r="REH176" s="157"/>
      <c r="REI176" s="157"/>
      <c r="REJ176" s="157"/>
      <c r="REK176" s="157"/>
      <c r="REL176" s="157"/>
      <c r="REM176" s="157"/>
      <c r="REN176" s="157"/>
      <c r="REO176" s="157"/>
      <c r="REP176" s="157"/>
      <c r="REQ176" s="157"/>
      <c r="RER176" s="157"/>
      <c r="RES176" s="157"/>
      <c r="RET176" s="157"/>
      <c r="REU176" s="157"/>
      <c r="REV176" s="157"/>
      <c r="REW176" s="157"/>
      <c r="REX176" s="157"/>
      <c r="REY176" s="157"/>
      <c r="REZ176" s="157"/>
      <c r="RFA176" s="157"/>
      <c r="RFB176" s="157"/>
      <c r="RFC176" s="157"/>
      <c r="RFD176" s="157"/>
      <c r="RFE176" s="157"/>
      <c r="RFF176" s="157"/>
      <c r="RFG176" s="157"/>
      <c r="RFH176" s="157"/>
      <c r="RFI176" s="157"/>
      <c r="RFJ176" s="157"/>
      <c r="RFK176" s="157"/>
      <c r="RFL176" s="157"/>
      <c r="RFM176" s="157"/>
      <c r="RFN176" s="157"/>
      <c r="RFO176" s="157"/>
      <c r="RFP176" s="157"/>
      <c r="RFQ176" s="157"/>
      <c r="RFR176" s="157"/>
      <c r="RFS176" s="157"/>
      <c r="RFT176" s="157"/>
      <c r="RFU176" s="157"/>
      <c r="RFV176" s="157"/>
      <c r="RFW176" s="157"/>
      <c r="RFX176" s="157"/>
      <c r="RFY176" s="157"/>
      <c r="RFZ176" s="157"/>
      <c r="RGA176" s="157"/>
      <c r="RGB176" s="157"/>
      <c r="RGC176" s="157"/>
      <c r="RGD176" s="157"/>
      <c r="RGE176" s="157"/>
      <c r="RGF176" s="157"/>
      <c r="RGG176" s="157"/>
      <c r="RGH176" s="157"/>
      <c r="RGI176" s="157"/>
      <c r="RGJ176" s="157"/>
      <c r="RGK176" s="157"/>
      <c r="RGL176" s="157"/>
      <c r="RGM176" s="157"/>
      <c r="RGN176" s="157"/>
      <c r="RGO176" s="157"/>
      <c r="RGP176" s="157"/>
      <c r="RGQ176" s="157"/>
      <c r="RGR176" s="157"/>
      <c r="RGS176" s="157"/>
      <c r="RGT176" s="157"/>
      <c r="RGU176" s="157"/>
      <c r="RGV176" s="157"/>
      <c r="RGW176" s="157"/>
      <c r="RGX176" s="157"/>
      <c r="RGY176" s="157"/>
      <c r="RGZ176" s="157"/>
      <c r="RHA176" s="157"/>
      <c r="RHB176" s="157"/>
      <c r="RHC176" s="157"/>
      <c r="RHD176" s="157"/>
      <c r="RHE176" s="157"/>
      <c r="RHF176" s="157"/>
      <c r="RHG176" s="157"/>
      <c r="RHH176" s="157"/>
      <c r="RHI176" s="157"/>
      <c r="RHJ176" s="157"/>
      <c r="RHK176" s="157"/>
      <c r="RHL176" s="157"/>
      <c r="RHM176" s="157"/>
      <c r="RHN176" s="157"/>
      <c r="RHO176" s="157"/>
      <c r="RHP176" s="157"/>
      <c r="RHQ176" s="157"/>
      <c r="RHR176" s="157"/>
      <c r="RHS176" s="157"/>
      <c r="RHT176" s="157"/>
      <c r="RHU176" s="157"/>
      <c r="RHV176" s="157"/>
      <c r="RHW176" s="157"/>
      <c r="RHX176" s="157"/>
      <c r="RHY176" s="157"/>
      <c r="RHZ176" s="157"/>
      <c r="RIA176" s="157"/>
      <c r="RIB176" s="157"/>
      <c r="RIC176" s="157"/>
      <c r="RID176" s="157"/>
      <c r="RIE176" s="157"/>
      <c r="RIF176" s="157"/>
      <c r="RIG176" s="157"/>
      <c r="RIH176" s="157"/>
      <c r="RII176" s="157"/>
      <c r="RIJ176" s="157"/>
      <c r="RIK176" s="157"/>
      <c r="RIL176" s="157"/>
      <c r="RIM176" s="157"/>
      <c r="RIN176" s="157"/>
      <c r="RIO176" s="157"/>
      <c r="RIP176" s="157"/>
      <c r="RIQ176" s="157"/>
      <c r="RIR176" s="157"/>
      <c r="RIS176" s="157"/>
      <c r="RIT176" s="157"/>
      <c r="RIU176" s="157"/>
      <c r="RIV176" s="157"/>
      <c r="RIW176" s="157"/>
      <c r="RIX176" s="157"/>
      <c r="RIY176" s="157"/>
      <c r="RIZ176" s="157"/>
      <c r="RJA176" s="157"/>
      <c r="RJB176" s="157"/>
      <c r="RJC176" s="157"/>
      <c r="RJD176" s="157"/>
      <c r="RJE176" s="157"/>
      <c r="RJF176" s="157"/>
      <c r="RJG176" s="157"/>
      <c r="RJH176" s="157"/>
      <c r="RJI176" s="157"/>
      <c r="RJJ176" s="157"/>
      <c r="RJK176" s="157"/>
      <c r="RJL176" s="157"/>
      <c r="RJM176" s="157"/>
      <c r="RJN176" s="157"/>
      <c r="RJO176" s="157"/>
      <c r="RJP176" s="157"/>
      <c r="RJQ176" s="157"/>
      <c r="RJR176" s="157"/>
      <c r="RJS176" s="157"/>
      <c r="RJT176" s="157"/>
      <c r="RJU176" s="157"/>
      <c r="RJV176" s="157"/>
      <c r="RJW176" s="157"/>
      <c r="RJX176" s="157"/>
      <c r="RJY176" s="157"/>
      <c r="RJZ176" s="157"/>
      <c r="RKA176" s="157"/>
      <c r="RKB176" s="157"/>
      <c r="RKC176" s="157"/>
      <c r="RKD176" s="157"/>
      <c r="RKE176" s="157"/>
      <c r="RKF176" s="157"/>
      <c r="RKG176" s="157"/>
      <c r="RKH176" s="157"/>
      <c r="RKI176" s="157"/>
      <c r="RKJ176" s="157"/>
      <c r="RKK176" s="157"/>
      <c r="RKL176" s="157"/>
      <c r="RKM176" s="157"/>
      <c r="RKN176" s="157"/>
      <c r="RKO176" s="157"/>
      <c r="RKP176" s="157"/>
      <c r="RKQ176" s="157"/>
      <c r="RKR176" s="157"/>
      <c r="RKS176" s="157"/>
      <c r="RKT176" s="157"/>
      <c r="RKU176" s="157"/>
      <c r="RKV176" s="157"/>
      <c r="RKW176" s="157"/>
      <c r="RKX176" s="157"/>
      <c r="RKY176" s="157"/>
      <c r="RKZ176" s="157"/>
      <c r="RLA176" s="157"/>
      <c r="RLB176" s="157"/>
      <c r="RLC176" s="157"/>
      <c r="RLD176" s="157"/>
      <c r="RLE176" s="157"/>
      <c r="RLF176" s="157"/>
      <c r="RLG176" s="157"/>
      <c r="RLH176" s="157"/>
      <c r="RLI176" s="157"/>
      <c r="RLJ176" s="157"/>
      <c r="RLK176" s="157"/>
      <c r="RLL176" s="157"/>
      <c r="RLM176" s="157"/>
      <c r="RLN176" s="157"/>
      <c r="RLO176" s="157"/>
      <c r="RLP176" s="157"/>
      <c r="RLQ176" s="157"/>
      <c r="RLR176" s="157"/>
      <c r="RLS176" s="157"/>
      <c r="RLT176" s="157"/>
      <c r="RLU176" s="157"/>
      <c r="RLV176" s="157"/>
      <c r="RLW176" s="157"/>
      <c r="RLX176" s="157"/>
      <c r="RLY176" s="157"/>
      <c r="RLZ176" s="157"/>
      <c r="RMA176" s="157"/>
      <c r="RMB176" s="157"/>
      <c r="RMC176" s="157"/>
      <c r="RMD176" s="157"/>
      <c r="RME176" s="157"/>
      <c r="RMF176" s="157"/>
      <c r="RMG176" s="157"/>
      <c r="RMH176" s="157"/>
      <c r="RMI176" s="157"/>
      <c r="RMJ176" s="157"/>
      <c r="RMK176" s="157"/>
      <c r="RML176" s="157"/>
      <c r="RMM176" s="157"/>
      <c r="RMN176" s="157"/>
      <c r="RMO176" s="157"/>
      <c r="RMP176" s="157"/>
      <c r="RMQ176" s="157"/>
      <c r="RMR176" s="157"/>
      <c r="RMS176" s="157"/>
      <c r="RMT176" s="157"/>
      <c r="RMU176" s="157"/>
      <c r="RMV176" s="157"/>
      <c r="RMW176" s="157"/>
      <c r="RMX176" s="157"/>
      <c r="RMY176" s="157"/>
      <c r="RMZ176" s="157"/>
      <c r="RNA176" s="157"/>
      <c r="RNB176" s="157"/>
      <c r="RNC176" s="157"/>
      <c r="RND176" s="157"/>
      <c r="RNE176" s="157"/>
      <c r="RNF176" s="157"/>
      <c r="RNG176" s="157"/>
      <c r="RNH176" s="157"/>
      <c r="RNI176" s="157"/>
      <c r="RNJ176" s="157"/>
      <c r="RNK176" s="157"/>
      <c r="RNL176" s="157"/>
      <c r="RNM176" s="157"/>
      <c r="RNN176" s="157"/>
      <c r="RNO176" s="157"/>
      <c r="RNP176" s="157"/>
      <c r="RNQ176" s="157"/>
      <c r="RNR176" s="157"/>
      <c r="RNS176" s="157"/>
      <c r="RNT176" s="157"/>
      <c r="RNU176" s="157"/>
      <c r="RNV176" s="157"/>
      <c r="RNW176" s="157"/>
      <c r="RNX176" s="157"/>
      <c r="RNY176" s="157"/>
      <c r="RNZ176" s="157"/>
      <c r="ROA176" s="157"/>
      <c r="ROB176" s="157"/>
      <c r="ROC176" s="157"/>
      <c r="ROD176" s="157"/>
      <c r="ROE176" s="157"/>
      <c r="ROF176" s="157"/>
      <c r="ROG176" s="157"/>
      <c r="ROH176" s="157"/>
      <c r="ROI176" s="157"/>
      <c r="ROJ176" s="157"/>
      <c r="ROK176" s="157"/>
      <c r="ROL176" s="157"/>
      <c r="ROM176" s="157"/>
      <c r="RON176" s="157"/>
      <c r="ROO176" s="157"/>
      <c r="ROP176" s="157"/>
      <c r="ROQ176" s="157"/>
      <c r="ROR176" s="157"/>
      <c r="ROS176" s="157"/>
      <c r="ROT176" s="157"/>
      <c r="ROU176" s="157"/>
      <c r="ROV176" s="157"/>
      <c r="ROW176" s="157"/>
      <c r="ROX176" s="157"/>
      <c r="ROY176" s="157"/>
      <c r="ROZ176" s="157"/>
      <c r="RPA176" s="157"/>
      <c r="RPB176" s="157"/>
      <c r="RPC176" s="157"/>
      <c r="RPD176" s="157"/>
      <c r="RPE176" s="157"/>
      <c r="RPF176" s="157"/>
      <c r="RPG176" s="157"/>
      <c r="RPH176" s="157"/>
      <c r="RPI176" s="157"/>
      <c r="RPJ176" s="157"/>
      <c r="RPK176" s="157"/>
      <c r="RPL176" s="157"/>
      <c r="RPM176" s="157"/>
      <c r="RPN176" s="157"/>
      <c r="RPO176" s="157"/>
      <c r="RPP176" s="157"/>
      <c r="RPQ176" s="157"/>
      <c r="RPR176" s="157"/>
      <c r="RPS176" s="157"/>
      <c r="RPT176" s="157"/>
      <c r="RPU176" s="157"/>
      <c r="RPV176" s="157"/>
      <c r="RPW176" s="157"/>
      <c r="RPX176" s="157"/>
      <c r="RPY176" s="157"/>
      <c r="RPZ176" s="157"/>
      <c r="RQA176" s="157"/>
      <c r="RQB176" s="157"/>
      <c r="RQC176" s="157"/>
      <c r="RQD176" s="157"/>
      <c r="RQE176" s="157"/>
      <c r="RQF176" s="157"/>
      <c r="RQG176" s="157"/>
      <c r="RQH176" s="157"/>
      <c r="RQI176" s="157"/>
      <c r="RQJ176" s="157"/>
      <c r="RQK176" s="157"/>
      <c r="RQL176" s="157"/>
      <c r="RQM176" s="157"/>
      <c r="RQN176" s="157"/>
      <c r="RQO176" s="157"/>
      <c r="RQP176" s="157"/>
      <c r="RQQ176" s="157"/>
      <c r="RQR176" s="157"/>
      <c r="RQS176" s="157"/>
      <c r="RQT176" s="157"/>
      <c r="RQU176" s="157"/>
      <c r="RQV176" s="157"/>
      <c r="RQW176" s="157"/>
      <c r="RQX176" s="157"/>
      <c r="RQY176" s="157"/>
      <c r="RQZ176" s="157"/>
      <c r="RRA176" s="157"/>
      <c r="RRB176" s="157"/>
      <c r="RRC176" s="157"/>
      <c r="RRD176" s="157"/>
      <c r="RRE176" s="157"/>
      <c r="RRF176" s="157"/>
      <c r="RRG176" s="157"/>
      <c r="RRH176" s="157"/>
      <c r="RRI176" s="157"/>
      <c r="RRJ176" s="157"/>
      <c r="RRK176" s="157"/>
      <c r="RRL176" s="157"/>
      <c r="RRM176" s="157"/>
      <c r="RRN176" s="157"/>
      <c r="RRO176" s="157"/>
      <c r="RRP176" s="157"/>
      <c r="RRQ176" s="157"/>
      <c r="RRR176" s="157"/>
      <c r="RRS176" s="157"/>
      <c r="RRT176" s="157"/>
      <c r="RRU176" s="157"/>
      <c r="RRV176" s="157"/>
      <c r="RRW176" s="157"/>
      <c r="RRX176" s="157"/>
      <c r="RRY176" s="157"/>
      <c r="RRZ176" s="157"/>
      <c r="RSA176" s="157"/>
      <c r="RSB176" s="157"/>
      <c r="RSC176" s="157"/>
      <c r="RSD176" s="157"/>
      <c r="RSE176" s="157"/>
      <c r="RSF176" s="157"/>
      <c r="RSG176" s="157"/>
      <c r="RSH176" s="157"/>
      <c r="RSI176" s="157"/>
      <c r="RSJ176" s="157"/>
      <c r="RSK176" s="157"/>
      <c r="RSL176" s="157"/>
      <c r="RSM176" s="157"/>
      <c r="RSN176" s="157"/>
      <c r="RSO176" s="157"/>
      <c r="RSP176" s="157"/>
      <c r="RSQ176" s="157"/>
      <c r="RSR176" s="157"/>
      <c r="RSS176" s="157"/>
      <c r="RST176" s="157"/>
      <c r="RSU176" s="157"/>
      <c r="RSV176" s="157"/>
      <c r="RSW176" s="157"/>
      <c r="RSX176" s="157"/>
      <c r="RSY176" s="157"/>
      <c r="RSZ176" s="157"/>
      <c r="RTA176" s="157"/>
      <c r="RTB176" s="157"/>
      <c r="RTC176" s="157"/>
      <c r="RTD176" s="157"/>
      <c r="RTE176" s="157"/>
      <c r="RTF176" s="157"/>
      <c r="RTG176" s="157"/>
      <c r="RTH176" s="157"/>
      <c r="RTI176" s="157"/>
      <c r="RTJ176" s="157"/>
      <c r="RTK176" s="157"/>
      <c r="RTL176" s="157"/>
      <c r="RTM176" s="157"/>
      <c r="RTN176" s="157"/>
      <c r="RTO176" s="157"/>
      <c r="RTP176" s="157"/>
      <c r="RTQ176" s="157"/>
      <c r="RTR176" s="157"/>
      <c r="RTS176" s="157"/>
      <c r="RTT176" s="157"/>
      <c r="RTU176" s="157"/>
      <c r="RTV176" s="157"/>
      <c r="RTW176" s="157"/>
      <c r="RTX176" s="157"/>
      <c r="RTY176" s="157"/>
      <c r="RTZ176" s="157"/>
      <c r="RUA176" s="157"/>
      <c r="RUB176" s="157"/>
      <c r="RUC176" s="157"/>
      <c r="RUD176" s="157"/>
      <c r="RUE176" s="157"/>
      <c r="RUF176" s="157"/>
      <c r="RUG176" s="157"/>
      <c r="RUH176" s="157"/>
      <c r="RUI176" s="157"/>
      <c r="RUJ176" s="157"/>
      <c r="RUK176" s="157"/>
      <c r="RUL176" s="157"/>
      <c r="RUM176" s="157"/>
      <c r="RUN176" s="157"/>
      <c r="RUO176" s="157"/>
      <c r="RUP176" s="157"/>
      <c r="RUQ176" s="157"/>
      <c r="RUR176" s="157"/>
      <c r="RUS176" s="157"/>
      <c r="RUT176" s="157"/>
      <c r="RUU176" s="157"/>
      <c r="RUV176" s="157"/>
      <c r="RUW176" s="157"/>
      <c r="RUX176" s="157"/>
      <c r="RUY176" s="157"/>
      <c r="RUZ176" s="157"/>
      <c r="RVA176" s="157"/>
      <c r="RVB176" s="157"/>
      <c r="RVC176" s="157"/>
      <c r="RVD176" s="157"/>
      <c r="RVE176" s="157"/>
      <c r="RVF176" s="157"/>
      <c r="RVG176" s="157"/>
      <c r="RVH176" s="157"/>
      <c r="RVI176" s="157"/>
      <c r="RVJ176" s="157"/>
      <c r="RVK176" s="157"/>
      <c r="RVL176" s="157"/>
      <c r="RVM176" s="157"/>
      <c r="RVN176" s="157"/>
      <c r="RVO176" s="157"/>
      <c r="RVP176" s="157"/>
      <c r="RVQ176" s="157"/>
      <c r="RVR176" s="157"/>
      <c r="RVS176" s="157"/>
      <c r="RVT176" s="157"/>
      <c r="RVU176" s="157"/>
      <c r="RVV176" s="157"/>
      <c r="RVW176" s="157"/>
      <c r="RVX176" s="157"/>
      <c r="RVY176" s="157"/>
      <c r="RVZ176" s="157"/>
      <c r="RWA176" s="157"/>
      <c r="RWB176" s="157"/>
      <c r="RWC176" s="157"/>
      <c r="RWD176" s="157"/>
      <c r="RWE176" s="157"/>
      <c r="RWF176" s="157"/>
      <c r="RWG176" s="157"/>
      <c r="RWH176" s="157"/>
      <c r="RWI176" s="157"/>
      <c r="RWJ176" s="157"/>
      <c r="RWK176" s="157"/>
      <c r="RWL176" s="157"/>
      <c r="RWM176" s="157"/>
      <c r="RWN176" s="157"/>
      <c r="RWO176" s="157"/>
      <c r="RWP176" s="157"/>
      <c r="RWQ176" s="157"/>
      <c r="RWR176" s="157"/>
      <c r="RWS176" s="157"/>
      <c r="RWT176" s="157"/>
      <c r="RWU176" s="157"/>
      <c r="RWV176" s="157"/>
      <c r="RWW176" s="157"/>
      <c r="RWX176" s="157"/>
      <c r="RWY176" s="157"/>
      <c r="RWZ176" s="157"/>
      <c r="RXA176" s="157"/>
      <c r="RXB176" s="157"/>
      <c r="RXC176" s="157"/>
      <c r="RXD176" s="157"/>
      <c r="RXE176" s="157"/>
      <c r="RXF176" s="157"/>
      <c r="RXG176" s="157"/>
      <c r="RXH176" s="157"/>
      <c r="RXI176" s="157"/>
      <c r="RXJ176" s="157"/>
      <c r="RXK176" s="157"/>
      <c r="RXL176" s="157"/>
      <c r="RXM176" s="157"/>
      <c r="RXN176" s="157"/>
      <c r="RXO176" s="157"/>
      <c r="RXP176" s="157"/>
      <c r="RXQ176" s="157"/>
      <c r="RXR176" s="157"/>
      <c r="RXS176" s="157"/>
      <c r="RXT176" s="157"/>
      <c r="RXU176" s="157"/>
      <c r="RXV176" s="157"/>
      <c r="RXW176" s="157"/>
      <c r="RXX176" s="157"/>
      <c r="RXY176" s="157"/>
      <c r="RXZ176" s="157"/>
      <c r="RYA176" s="157"/>
      <c r="RYB176" s="157"/>
      <c r="RYC176" s="157"/>
      <c r="RYD176" s="157"/>
      <c r="RYE176" s="157"/>
      <c r="RYF176" s="157"/>
      <c r="RYG176" s="157"/>
      <c r="RYH176" s="157"/>
      <c r="RYI176" s="157"/>
      <c r="RYJ176" s="157"/>
      <c r="RYK176" s="157"/>
      <c r="RYL176" s="157"/>
      <c r="RYM176" s="157"/>
      <c r="RYN176" s="157"/>
      <c r="RYO176" s="157"/>
      <c r="RYP176" s="157"/>
      <c r="RYQ176" s="157"/>
      <c r="RYR176" s="157"/>
      <c r="RYS176" s="157"/>
      <c r="RYT176" s="157"/>
      <c r="RYU176" s="157"/>
      <c r="RYV176" s="157"/>
      <c r="RYW176" s="157"/>
      <c r="RYX176" s="157"/>
      <c r="RYY176" s="157"/>
      <c r="RYZ176" s="157"/>
      <c r="RZA176" s="157"/>
      <c r="RZB176" s="157"/>
      <c r="RZC176" s="157"/>
      <c r="RZD176" s="157"/>
      <c r="RZE176" s="157"/>
      <c r="RZF176" s="157"/>
      <c r="RZG176" s="157"/>
      <c r="RZH176" s="157"/>
      <c r="RZI176" s="157"/>
      <c r="RZJ176" s="157"/>
      <c r="RZK176" s="157"/>
      <c r="RZL176" s="157"/>
      <c r="RZM176" s="157"/>
      <c r="RZN176" s="157"/>
      <c r="RZO176" s="157"/>
      <c r="RZP176" s="157"/>
      <c r="RZQ176" s="157"/>
      <c r="RZR176" s="157"/>
      <c r="RZS176" s="157"/>
      <c r="RZT176" s="157"/>
      <c r="RZU176" s="157"/>
      <c r="RZV176" s="157"/>
      <c r="RZW176" s="157"/>
      <c r="RZX176" s="157"/>
      <c r="RZY176" s="157"/>
      <c r="RZZ176" s="157"/>
      <c r="SAA176" s="157"/>
      <c r="SAB176" s="157"/>
      <c r="SAC176" s="157"/>
      <c r="SAD176" s="157"/>
      <c r="SAE176" s="157"/>
      <c r="SAF176" s="157"/>
      <c r="SAG176" s="157"/>
      <c r="SAH176" s="157"/>
      <c r="SAI176" s="157"/>
      <c r="SAJ176" s="157"/>
      <c r="SAK176" s="157"/>
      <c r="SAL176" s="157"/>
      <c r="SAM176" s="157"/>
      <c r="SAN176" s="157"/>
      <c r="SAO176" s="157"/>
      <c r="SAP176" s="157"/>
      <c r="SAQ176" s="157"/>
      <c r="SAR176" s="157"/>
      <c r="SAS176" s="157"/>
      <c r="SAT176" s="157"/>
      <c r="SAU176" s="157"/>
      <c r="SAV176" s="157"/>
      <c r="SAW176" s="157"/>
      <c r="SAX176" s="157"/>
      <c r="SAY176" s="157"/>
      <c r="SAZ176" s="157"/>
      <c r="SBA176" s="157"/>
      <c r="SBB176" s="157"/>
      <c r="SBC176" s="157"/>
      <c r="SBD176" s="157"/>
      <c r="SBE176" s="157"/>
      <c r="SBF176" s="157"/>
      <c r="SBG176" s="157"/>
      <c r="SBH176" s="157"/>
      <c r="SBI176" s="157"/>
      <c r="SBJ176" s="157"/>
      <c r="SBK176" s="157"/>
      <c r="SBL176" s="157"/>
      <c r="SBM176" s="157"/>
      <c r="SBN176" s="157"/>
      <c r="SBO176" s="157"/>
      <c r="SBP176" s="157"/>
      <c r="SBQ176" s="157"/>
      <c r="SBR176" s="157"/>
      <c r="SBS176" s="157"/>
      <c r="SBT176" s="157"/>
      <c r="SBU176" s="157"/>
      <c r="SBV176" s="157"/>
      <c r="SBW176" s="157"/>
      <c r="SBX176" s="157"/>
      <c r="SBY176" s="157"/>
      <c r="SBZ176" s="157"/>
      <c r="SCA176" s="157"/>
      <c r="SCB176" s="157"/>
      <c r="SCC176" s="157"/>
      <c r="SCD176" s="157"/>
      <c r="SCE176" s="157"/>
      <c r="SCF176" s="157"/>
      <c r="SCG176" s="157"/>
      <c r="SCH176" s="157"/>
      <c r="SCI176" s="157"/>
      <c r="SCJ176" s="157"/>
      <c r="SCK176" s="157"/>
      <c r="SCL176" s="157"/>
      <c r="SCM176" s="157"/>
      <c r="SCN176" s="157"/>
      <c r="SCO176" s="157"/>
      <c r="SCP176" s="157"/>
      <c r="SCQ176" s="157"/>
      <c r="SCR176" s="157"/>
      <c r="SCS176" s="157"/>
      <c r="SCT176" s="157"/>
      <c r="SCU176" s="157"/>
      <c r="SCV176" s="157"/>
      <c r="SCW176" s="157"/>
      <c r="SCX176" s="157"/>
      <c r="SCY176" s="157"/>
      <c r="SCZ176" s="157"/>
      <c r="SDA176" s="157"/>
      <c r="SDB176" s="157"/>
      <c r="SDC176" s="157"/>
      <c r="SDD176" s="157"/>
      <c r="SDE176" s="157"/>
      <c r="SDF176" s="157"/>
      <c r="SDG176" s="157"/>
      <c r="SDH176" s="157"/>
      <c r="SDI176" s="157"/>
      <c r="SDJ176" s="157"/>
      <c r="SDK176" s="157"/>
      <c r="SDL176" s="157"/>
      <c r="SDM176" s="157"/>
      <c r="SDN176" s="157"/>
      <c r="SDO176" s="157"/>
      <c r="SDP176" s="157"/>
      <c r="SDQ176" s="157"/>
      <c r="SDR176" s="157"/>
      <c r="SDS176" s="157"/>
      <c r="SDT176" s="157"/>
      <c r="SDU176" s="157"/>
      <c r="SDV176" s="157"/>
      <c r="SDW176" s="157"/>
      <c r="SDX176" s="157"/>
      <c r="SDY176" s="157"/>
      <c r="SDZ176" s="157"/>
      <c r="SEA176" s="157"/>
      <c r="SEB176" s="157"/>
      <c r="SEC176" s="157"/>
      <c r="SED176" s="157"/>
      <c r="SEE176" s="157"/>
      <c r="SEF176" s="157"/>
      <c r="SEG176" s="157"/>
      <c r="SEH176" s="157"/>
      <c r="SEI176" s="157"/>
      <c r="SEJ176" s="157"/>
      <c r="SEK176" s="157"/>
      <c r="SEL176" s="157"/>
      <c r="SEM176" s="157"/>
      <c r="SEN176" s="157"/>
      <c r="SEO176" s="157"/>
      <c r="SEP176" s="157"/>
      <c r="SEQ176" s="157"/>
      <c r="SER176" s="157"/>
      <c r="SES176" s="157"/>
      <c r="SET176" s="157"/>
      <c r="SEU176" s="157"/>
      <c r="SEV176" s="157"/>
      <c r="SEW176" s="157"/>
      <c r="SEX176" s="157"/>
      <c r="SEY176" s="157"/>
      <c r="SEZ176" s="157"/>
      <c r="SFA176" s="157"/>
      <c r="SFB176" s="157"/>
      <c r="SFC176" s="157"/>
      <c r="SFD176" s="157"/>
      <c r="SFE176" s="157"/>
      <c r="SFF176" s="157"/>
      <c r="SFG176" s="157"/>
      <c r="SFH176" s="157"/>
      <c r="SFI176" s="157"/>
      <c r="SFJ176" s="157"/>
      <c r="SFK176" s="157"/>
      <c r="SFL176" s="157"/>
      <c r="SFM176" s="157"/>
      <c r="SFN176" s="157"/>
      <c r="SFO176" s="157"/>
      <c r="SFP176" s="157"/>
      <c r="SFQ176" s="157"/>
      <c r="SFR176" s="157"/>
      <c r="SFS176" s="157"/>
      <c r="SFT176" s="157"/>
      <c r="SFU176" s="157"/>
      <c r="SFV176" s="157"/>
      <c r="SFW176" s="157"/>
      <c r="SFX176" s="157"/>
      <c r="SFY176" s="157"/>
      <c r="SFZ176" s="157"/>
      <c r="SGA176" s="157"/>
      <c r="SGB176" s="157"/>
      <c r="SGC176" s="157"/>
      <c r="SGD176" s="157"/>
      <c r="SGE176" s="157"/>
      <c r="SGF176" s="157"/>
      <c r="SGG176" s="157"/>
      <c r="SGH176" s="157"/>
      <c r="SGI176" s="157"/>
      <c r="SGJ176" s="157"/>
      <c r="SGK176" s="157"/>
      <c r="SGL176" s="157"/>
      <c r="SGM176" s="157"/>
      <c r="SGN176" s="157"/>
      <c r="SGO176" s="157"/>
      <c r="SGP176" s="157"/>
      <c r="SGQ176" s="157"/>
      <c r="SGR176" s="157"/>
      <c r="SGS176" s="157"/>
      <c r="SGT176" s="157"/>
      <c r="SGU176" s="157"/>
      <c r="SGV176" s="157"/>
      <c r="SGW176" s="157"/>
      <c r="SGX176" s="157"/>
      <c r="SGY176" s="157"/>
      <c r="SGZ176" s="157"/>
      <c r="SHA176" s="157"/>
      <c r="SHB176" s="157"/>
      <c r="SHC176" s="157"/>
      <c r="SHD176" s="157"/>
      <c r="SHE176" s="157"/>
      <c r="SHF176" s="157"/>
      <c r="SHG176" s="157"/>
      <c r="SHH176" s="157"/>
      <c r="SHI176" s="157"/>
      <c r="SHJ176" s="157"/>
      <c r="SHK176" s="157"/>
      <c r="SHL176" s="157"/>
      <c r="SHM176" s="157"/>
      <c r="SHN176" s="157"/>
      <c r="SHO176" s="157"/>
      <c r="SHP176" s="157"/>
      <c r="SHQ176" s="157"/>
      <c r="SHR176" s="157"/>
      <c r="SHS176" s="157"/>
      <c r="SHT176" s="157"/>
      <c r="SHU176" s="157"/>
      <c r="SHV176" s="157"/>
      <c r="SHW176" s="157"/>
      <c r="SHX176" s="157"/>
      <c r="SHY176" s="157"/>
      <c r="SHZ176" s="157"/>
      <c r="SIA176" s="157"/>
      <c r="SIB176" s="157"/>
      <c r="SIC176" s="157"/>
      <c r="SID176" s="157"/>
      <c r="SIE176" s="157"/>
      <c r="SIF176" s="157"/>
      <c r="SIG176" s="157"/>
      <c r="SIH176" s="157"/>
      <c r="SII176" s="157"/>
      <c r="SIJ176" s="157"/>
      <c r="SIK176" s="157"/>
      <c r="SIL176" s="157"/>
      <c r="SIM176" s="157"/>
      <c r="SIN176" s="157"/>
      <c r="SIO176" s="157"/>
      <c r="SIP176" s="157"/>
      <c r="SIQ176" s="157"/>
      <c r="SIR176" s="157"/>
      <c r="SIS176" s="157"/>
      <c r="SIT176" s="157"/>
      <c r="SIU176" s="157"/>
      <c r="SIV176" s="157"/>
      <c r="SIW176" s="157"/>
      <c r="SIX176" s="157"/>
      <c r="SIY176" s="157"/>
      <c r="SIZ176" s="157"/>
      <c r="SJA176" s="157"/>
      <c r="SJB176" s="157"/>
      <c r="SJC176" s="157"/>
      <c r="SJD176" s="157"/>
      <c r="SJE176" s="157"/>
      <c r="SJF176" s="157"/>
      <c r="SJG176" s="157"/>
      <c r="SJH176" s="157"/>
      <c r="SJI176" s="157"/>
      <c r="SJJ176" s="157"/>
      <c r="SJK176" s="157"/>
      <c r="SJL176" s="157"/>
      <c r="SJM176" s="157"/>
      <c r="SJN176" s="157"/>
      <c r="SJO176" s="157"/>
      <c r="SJP176" s="157"/>
      <c r="SJQ176" s="157"/>
      <c r="SJR176" s="157"/>
      <c r="SJS176" s="157"/>
      <c r="SJT176" s="157"/>
      <c r="SJU176" s="157"/>
      <c r="SJV176" s="157"/>
      <c r="SJW176" s="157"/>
      <c r="SJX176" s="157"/>
      <c r="SJY176" s="157"/>
      <c r="SJZ176" s="157"/>
      <c r="SKA176" s="157"/>
      <c r="SKB176" s="157"/>
      <c r="SKC176" s="157"/>
      <c r="SKD176" s="157"/>
      <c r="SKE176" s="157"/>
      <c r="SKF176" s="157"/>
      <c r="SKG176" s="157"/>
      <c r="SKH176" s="157"/>
      <c r="SKI176" s="157"/>
      <c r="SKJ176" s="157"/>
      <c r="SKK176" s="157"/>
      <c r="SKL176" s="157"/>
      <c r="SKM176" s="157"/>
      <c r="SKN176" s="157"/>
      <c r="SKO176" s="157"/>
      <c r="SKP176" s="157"/>
      <c r="SKQ176" s="157"/>
      <c r="SKR176" s="157"/>
      <c r="SKS176" s="157"/>
      <c r="SKT176" s="157"/>
      <c r="SKU176" s="157"/>
      <c r="SKV176" s="157"/>
      <c r="SKW176" s="157"/>
      <c r="SKX176" s="157"/>
      <c r="SKY176" s="157"/>
      <c r="SKZ176" s="157"/>
      <c r="SLA176" s="157"/>
      <c r="SLB176" s="157"/>
      <c r="SLC176" s="157"/>
      <c r="SLD176" s="157"/>
      <c r="SLE176" s="157"/>
      <c r="SLF176" s="157"/>
      <c r="SLG176" s="157"/>
      <c r="SLH176" s="157"/>
      <c r="SLI176" s="157"/>
      <c r="SLJ176" s="157"/>
      <c r="SLK176" s="157"/>
      <c r="SLL176" s="157"/>
      <c r="SLM176" s="157"/>
      <c r="SLN176" s="157"/>
      <c r="SLO176" s="157"/>
      <c r="SLP176" s="157"/>
      <c r="SLQ176" s="157"/>
      <c r="SLR176" s="157"/>
      <c r="SLS176" s="157"/>
      <c r="SLT176" s="157"/>
      <c r="SLU176" s="157"/>
      <c r="SLV176" s="157"/>
      <c r="SLW176" s="157"/>
      <c r="SLX176" s="157"/>
      <c r="SLY176" s="157"/>
      <c r="SLZ176" s="157"/>
      <c r="SMA176" s="157"/>
      <c r="SMB176" s="157"/>
      <c r="SMC176" s="157"/>
      <c r="SMD176" s="157"/>
      <c r="SME176" s="157"/>
      <c r="SMF176" s="157"/>
      <c r="SMG176" s="157"/>
      <c r="SMH176" s="157"/>
      <c r="SMI176" s="157"/>
      <c r="SMJ176" s="157"/>
      <c r="SMK176" s="157"/>
      <c r="SML176" s="157"/>
      <c r="SMM176" s="157"/>
      <c r="SMN176" s="157"/>
      <c r="SMO176" s="157"/>
      <c r="SMP176" s="157"/>
      <c r="SMQ176" s="157"/>
      <c r="SMR176" s="157"/>
      <c r="SMS176" s="157"/>
      <c r="SMT176" s="157"/>
      <c r="SMU176" s="157"/>
      <c r="SMV176" s="157"/>
      <c r="SMW176" s="157"/>
      <c r="SMX176" s="157"/>
      <c r="SMY176" s="157"/>
      <c r="SMZ176" s="157"/>
      <c r="SNA176" s="157"/>
      <c r="SNB176" s="157"/>
      <c r="SNC176" s="157"/>
      <c r="SND176" s="157"/>
      <c r="SNE176" s="157"/>
      <c r="SNF176" s="157"/>
      <c r="SNG176" s="157"/>
      <c r="SNH176" s="157"/>
      <c r="SNI176" s="157"/>
      <c r="SNJ176" s="157"/>
      <c r="SNK176" s="157"/>
      <c r="SNL176" s="157"/>
      <c r="SNM176" s="157"/>
      <c r="SNN176" s="157"/>
      <c r="SNO176" s="157"/>
      <c r="SNP176" s="157"/>
      <c r="SNQ176" s="157"/>
      <c r="SNR176" s="157"/>
      <c r="SNS176" s="157"/>
      <c r="SNT176" s="157"/>
      <c r="SNU176" s="157"/>
      <c r="SNV176" s="157"/>
      <c r="SNW176" s="157"/>
      <c r="SNX176" s="157"/>
      <c r="SNY176" s="157"/>
      <c r="SNZ176" s="157"/>
      <c r="SOA176" s="157"/>
      <c r="SOB176" s="157"/>
      <c r="SOC176" s="157"/>
      <c r="SOD176" s="157"/>
      <c r="SOE176" s="157"/>
      <c r="SOF176" s="157"/>
      <c r="SOG176" s="157"/>
      <c r="SOH176" s="157"/>
      <c r="SOI176" s="157"/>
      <c r="SOJ176" s="157"/>
      <c r="SOK176" s="157"/>
      <c r="SOL176" s="157"/>
      <c r="SOM176" s="157"/>
      <c r="SON176" s="157"/>
      <c r="SOO176" s="157"/>
      <c r="SOP176" s="157"/>
      <c r="SOQ176" s="157"/>
      <c r="SOR176" s="157"/>
      <c r="SOS176" s="157"/>
      <c r="SOT176" s="157"/>
      <c r="SOU176" s="157"/>
      <c r="SOV176" s="157"/>
      <c r="SOW176" s="157"/>
      <c r="SOX176" s="157"/>
      <c r="SOY176" s="157"/>
      <c r="SOZ176" s="157"/>
      <c r="SPA176" s="157"/>
      <c r="SPB176" s="157"/>
      <c r="SPC176" s="157"/>
      <c r="SPD176" s="157"/>
      <c r="SPE176" s="157"/>
      <c r="SPF176" s="157"/>
      <c r="SPG176" s="157"/>
      <c r="SPH176" s="157"/>
      <c r="SPI176" s="157"/>
      <c r="SPJ176" s="157"/>
      <c r="SPK176" s="157"/>
      <c r="SPL176" s="157"/>
      <c r="SPM176" s="157"/>
      <c r="SPN176" s="157"/>
      <c r="SPO176" s="157"/>
      <c r="SPP176" s="157"/>
      <c r="SPQ176" s="157"/>
      <c r="SPR176" s="157"/>
      <c r="SPS176" s="157"/>
      <c r="SPT176" s="157"/>
      <c r="SPU176" s="157"/>
      <c r="SPV176" s="157"/>
      <c r="SPW176" s="157"/>
      <c r="SPX176" s="157"/>
      <c r="SPY176" s="157"/>
      <c r="SPZ176" s="157"/>
      <c r="SQA176" s="157"/>
      <c r="SQB176" s="157"/>
      <c r="SQC176" s="157"/>
      <c r="SQD176" s="157"/>
      <c r="SQE176" s="157"/>
      <c r="SQF176" s="157"/>
      <c r="SQG176" s="157"/>
      <c r="SQH176" s="157"/>
      <c r="SQI176" s="157"/>
      <c r="SQJ176" s="157"/>
      <c r="SQK176" s="157"/>
      <c r="SQL176" s="157"/>
      <c r="SQM176" s="157"/>
      <c r="SQN176" s="157"/>
      <c r="SQO176" s="157"/>
      <c r="SQP176" s="157"/>
      <c r="SQQ176" s="157"/>
      <c r="SQR176" s="157"/>
      <c r="SQS176" s="157"/>
      <c r="SQT176" s="157"/>
      <c r="SQU176" s="157"/>
      <c r="SQV176" s="157"/>
      <c r="SQW176" s="157"/>
      <c r="SQX176" s="157"/>
      <c r="SQY176" s="157"/>
      <c r="SQZ176" s="157"/>
      <c r="SRA176" s="157"/>
      <c r="SRB176" s="157"/>
      <c r="SRC176" s="157"/>
      <c r="SRD176" s="157"/>
      <c r="SRE176" s="157"/>
      <c r="SRF176" s="157"/>
      <c r="SRG176" s="157"/>
      <c r="SRH176" s="157"/>
      <c r="SRI176" s="157"/>
      <c r="SRJ176" s="157"/>
      <c r="SRK176" s="157"/>
      <c r="SRL176" s="157"/>
      <c r="SRM176" s="157"/>
      <c r="SRN176" s="157"/>
      <c r="SRO176" s="157"/>
      <c r="SRP176" s="157"/>
      <c r="SRQ176" s="157"/>
      <c r="SRR176" s="157"/>
      <c r="SRS176" s="157"/>
      <c r="SRT176" s="157"/>
      <c r="SRU176" s="157"/>
      <c r="SRV176" s="157"/>
      <c r="SRW176" s="157"/>
      <c r="SRX176" s="157"/>
      <c r="SRY176" s="157"/>
      <c r="SRZ176" s="157"/>
      <c r="SSA176" s="157"/>
      <c r="SSB176" s="157"/>
      <c r="SSC176" s="157"/>
      <c r="SSD176" s="157"/>
      <c r="SSE176" s="157"/>
      <c r="SSF176" s="157"/>
      <c r="SSG176" s="157"/>
      <c r="SSH176" s="157"/>
      <c r="SSI176" s="157"/>
      <c r="SSJ176" s="157"/>
      <c r="SSK176" s="157"/>
      <c r="SSL176" s="157"/>
      <c r="SSM176" s="157"/>
      <c r="SSN176" s="157"/>
      <c r="SSO176" s="157"/>
      <c r="SSP176" s="157"/>
      <c r="SSQ176" s="157"/>
      <c r="SSR176" s="157"/>
      <c r="SSS176" s="157"/>
      <c r="SST176" s="157"/>
      <c r="SSU176" s="157"/>
      <c r="SSV176" s="157"/>
      <c r="SSW176" s="157"/>
      <c r="SSX176" s="157"/>
      <c r="SSY176" s="157"/>
      <c r="SSZ176" s="157"/>
      <c r="STA176" s="157"/>
      <c r="STB176" s="157"/>
      <c r="STC176" s="157"/>
      <c r="STD176" s="157"/>
      <c r="STE176" s="157"/>
      <c r="STF176" s="157"/>
      <c r="STG176" s="157"/>
      <c r="STH176" s="157"/>
      <c r="STI176" s="157"/>
      <c r="STJ176" s="157"/>
      <c r="STK176" s="157"/>
      <c r="STL176" s="157"/>
      <c r="STM176" s="157"/>
      <c r="STN176" s="157"/>
      <c r="STO176" s="157"/>
      <c r="STP176" s="157"/>
      <c r="STQ176" s="157"/>
      <c r="STR176" s="157"/>
      <c r="STS176" s="157"/>
      <c r="STT176" s="157"/>
      <c r="STU176" s="157"/>
      <c r="STV176" s="157"/>
      <c r="STW176" s="157"/>
      <c r="STX176" s="157"/>
      <c r="STY176" s="157"/>
      <c r="STZ176" s="157"/>
      <c r="SUA176" s="157"/>
      <c r="SUB176" s="157"/>
      <c r="SUC176" s="157"/>
      <c r="SUD176" s="157"/>
      <c r="SUE176" s="157"/>
      <c r="SUF176" s="157"/>
      <c r="SUG176" s="157"/>
      <c r="SUH176" s="157"/>
      <c r="SUI176" s="157"/>
      <c r="SUJ176" s="157"/>
      <c r="SUK176" s="157"/>
      <c r="SUL176" s="157"/>
      <c r="SUM176" s="157"/>
      <c r="SUN176" s="157"/>
      <c r="SUO176" s="157"/>
      <c r="SUP176" s="157"/>
      <c r="SUQ176" s="157"/>
      <c r="SUR176" s="157"/>
      <c r="SUS176" s="157"/>
      <c r="SUT176" s="157"/>
      <c r="SUU176" s="157"/>
      <c r="SUV176" s="157"/>
      <c r="SUW176" s="157"/>
      <c r="SUX176" s="157"/>
      <c r="SUY176" s="157"/>
      <c r="SUZ176" s="157"/>
      <c r="SVA176" s="157"/>
      <c r="SVB176" s="157"/>
      <c r="SVC176" s="157"/>
      <c r="SVD176" s="157"/>
      <c r="SVE176" s="157"/>
      <c r="SVF176" s="157"/>
      <c r="SVG176" s="157"/>
      <c r="SVH176" s="157"/>
      <c r="SVI176" s="157"/>
      <c r="SVJ176" s="157"/>
      <c r="SVK176" s="157"/>
      <c r="SVL176" s="157"/>
      <c r="SVM176" s="157"/>
      <c r="SVN176" s="157"/>
      <c r="SVO176" s="157"/>
      <c r="SVP176" s="157"/>
      <c r="SVQ176" s="157"/>
      <c r="SVR176" s="157"/>
      <c r="SVS176" s="157"/>
      <c r="SVT176" s="157"/>
      <c r="SVU176" s="157"/>
      <c r="SVV176" s="157"/>
      <c r="SVW176" s="157"/>
      <c r="SVX176" s="157"/>
      <c r="SVY176" s="157"/>
      <c r="SVZ176" s="157"/>
      <c r="SWA176" s="157"/>
      <c r="SWB176" s="157"/>
      <c r="SWC176" s="157"/>
      <c r="SWD176" s="157"/>
      <c r="SWE176" s="157"/>
      <c r="SWF176" s="157"/>
      <c r="SWG176" s="157"/>
      <c r="SWH176" s="157"/>
      <c r="SWI176" s="157"/>
      <c r="SWJ176" s="157"/>
      <c r="SWK176" s="157"/>
      <c r="SWL176" s="157"/>
      <c r="SWM176" s="157"/>
      <c r="SWN176" s="157"/>
      <c r="SWO176" s="157"/>
      <c r="SWP176" s="157"/>
      <c r="SWQ176" s="157"/>
      <c r="SWR176" s="157"/>
      <c r="SWS176" s="157"/>
      <c r="SWT176" s="157"/>
      <c r="SWU176" s="157"/>
      <c r="SWV176" s="157"/>
      <c r="SWW176" s="157"/>
      <c r="SWX176" s="157"/>
      <c r="SWY176" s="157"/>
      <c r="SWZ176" s="157"/>
      <c r="SXA176" s="157"/>
      <c r="SXB176" s="157"/>
      <c r="SXC176" s="157"/>
      <c r="SXD176" s="157"/>
      <c r="SXE176" s="157"/>
      <c r="SXF176" s="157"/>
      <c r="SXG176" s="157"/>
      <c r="SXH176" s="157"/>
      <c r="SXI176" s="157"/>
      <c r="SXJ176" s="157"/>
      <c r="SXK176" s="157"/>
      <c r="SXL176" s="157"/>
      <c r="SXM176" s="157"/>
      <c r="SXN176" s="157"/>
      <c r="SXO176" s="157"/>
      <c r="SXP176" s="157"/>
      <c r="SXQ176" s="157"/>
      <c r="SXR176" s="157"/>
      <c r="SXS176" s="157"/>
      <c r="SXT176" s="157"/>
      <c r="SXU176" s="157"/>
      <c r="SXV176" s="157"/>
      <c r="SXW176" s="157"/>
      <c r="SXX176" s="157"/>
      <c r="SXY176" s="157"/>
      <c r="SXZ176" s="157"/>
      <c r="SYA176" s="157"/>
      <c r="SYB176" s="157"/>
      <c r="SYC176" s="157"/>
      <c r="SYD176" s="157"/>
      <c r="SYE176" s="157"/>
      <c r="SYF176" s="157"/>
      <c r="SYG176" s="157"/>
      <c r="SYH176" s="157"/>
      <c r="SYI176" s="157"/>
      <c r="SYJ176" s="157"/>
      <c r="SYK176" s="157"/>
      <c r="SYL176" s="157"/>
      <c r="SYM176" s="157"/>
      <c r="SYN176" s="157"/>
      <c r="SYO176" s="157"/>
      <c r="SYP176" s="157"/>
      <c r="SYQ176" s="157"/>
      <c r="SYR176" s="157"/>
      <c r="SYS176" s="157"/>
      <c r="SYT176" s="157"/>
      <c r="SYU176" s="157"/>
      <c r="SYV176" s="157"/>
      <c r="SYW176" s="157"/>
      <c r="SYX176" s="157"/>
      <c r="SYY176" s="157"/>
      <c r="SYZ176" s="157"/>
      <c r="SZA176" s="157"/>
      <c r="SZB176" s="157"/>
      <c r="SZC176" s="157"/>
      <c r="SZD176" s="157"/>
      <c r="SZE176" s="157"/>
      <c r="SZF176" s="157"/>
      <c r="SZG176" s="157"/>
      <c r="SZH176" s="157"/>
      <c r="SZI176" s="157"/>
      <c r="SZJ176" s="157"/>
      <c r="SZK176" s="157"/>
      <c r="SZL176" s="157"/>
      <c r="SZM176" s="157"/>
      <c r="SZN176" s="157"/>
      <c r="SZO176" s="157"/>
      <c r="SZP176" s="157"/>
      <c r="SZQ176" s="157"/>
      <c r="SZR176" s="157"/>
      <c r="SZS176" s="157"/>
      <c r="SZT176" s="157"/>
      <c r="SZU176" s="157"/>
      <c r="SZV176" s="157"/>
      <c r="SZW176" s="157"/>
      <c r="SZX176" s="157"/>
      <c r="SZY176" s="157"/>
      <c r="SZZ176" s="157"/>
      <c r="TAA176" s="157"/>
      <c r="TAB176" s="157"/>
      <c r="TAC176" s="157"/>
      <c r="TAD176" s="157"/>
      <c r="TAE176" s="157"/>
      <c r="TAF176" s="157"/>
      <c r="TAG176" s="157"/>
      <c r="TAH176" s="157"/>
      <c r="TAI176" s="157"/>
      <c r="TAJ176" s="157"/>
      <c r="TAK176" s="157"/>
      <c r="TAL176" s="157"/>
      <c r="TAM176" s="157"/>
      <c r="TAN176" s="157"/>
      <c r="TAO176" s="157"/>
      <c r="TAP176" s="157"/>
      <c r="TAQ176" s="157"/>
      <c r="TAR176" s="157"/>
      <c r="TAS176" s="157"/>
      <c r="TAT176" s="157"/>
      <c r="TAU176" s="157"/>
      <c r="TAV176" s="157"/>
      <c r="TAW176" s="157"/>
      <c r="TAX176" s="157"/>
      <c r="TAY176" s="157"/>
      <c r="TAZ176" s="157"/>
      <c r="TBA176" s="157"/>
      <c r="TBB176" s="157"/>
      <c r="TBC176" s="157"/>
      <c r="TBD176" s="157"/>
      <c r="TBE176" s="157"/>
      <c r="TBF176" s="157"/>
      <c r="TBG176" s="157"/>
      <c r="TBH176" s="157"/>
      <c r="TBI176" s="157"/>
      <c r="TBJ176" s="157"/>
      <c r="TBK176" s="157"/>
      <c r="TBL176" s="157"/>
      <c r="TBM176" s="157"/>
      <c r="TBN176" s="157"/>
      <c r="TBO176" s="157"/>
      <c r="TBP176" s="157"/>
      <c r="TBQ176" s="157"/>
      <c r="TBR176" s="157"/>
      <c r="TBS176" s="157"/>
      <c r="TBT176" s="157"/>
      <c r="TBU176" s="157"/>
      <c r="TBV176" s="157"/>
      <c r="TBW176" s="157"/>
      <c r="TBX176" s="157"/>
      <c r="TBY176" s="157"/>
      <c r="TBZ176" s="157"/>
      <c r="TCA176" s="157"/>
      <c r="TCB176" s="157"/>
      <c r="TCC176" s="157"/>
      <c r="TCD176" s="157"/>
      <c r="TCE176" s="157"/>
      <c r="TCF176" s="157"/>
      <c r="TCG176" s="157"/>
      <c r="TCH176" s="157"/>
      <c r="TCI176" s="157"/>
      <c r="TCJ176" s="157"/>
      <c r="TCK176" s="157"/>
      <c r="TCL176" s="157"/>
      <c r="TCM176" s="157"/>
      <c r="TCN176" s="157"/>
      <c r="TCO176" s="157"/>
      <c r="TCP176" s="157"/>
      <c r="TCQ176" s="157"/>
      <c r="TCR176" s="157"/>
      <c r="TCS176" s="157"/>
      <c r="TCT176" s="157"/>
      <c r="TCU176" s="157"/>
      <c r="TCV176" s="157"/>
      <c r="TCW176" s="157"/>
      <c r="TCX176" s="157"/>
      <c r="TCY176" s="157"/>
      <c r="TCZ176" s="157"/>
      <c r="TDA176" s="157"/>
      <c r="TDB176" s="157"/>
      <c r="TDC176" s="157"/>
      <c r="TDD176" s="157"/>
      <c r="TDE176" s="157"/>
      <c r="TDF176" s="157"/>
      <c r="TDG176" s="157"/>
      <c r="TDH176" s="157"/>
      <c r="TDI176" s="157"/>
      <c r="TDJ176" s="157"/>
      <c r="TDK176" s="157"/>
      <c r="TDL176" s="157"/>
      <c r="TDM176" s="157"/>
      <c r="TDN176" s="157"/>
      <c r="TDO176" s="157"/>
      <c r="TDP176" s="157"/>
      <c r="TDQ176" s="157"/>
      <c r="TDR176" s="157"/>
      <c r="TDS176" s="157"/>
      <c r="TDT176" s="157"/>
      <c r="TDU176" s="157"/>
      <c r="TDV176" s="157"/>
      <c r="TDW176" s="157"/>
      <c r="TDX176" s="157"/>
      <c r="TDY176" s="157"/>
      <c r="TDZ176" s="157"/>
      <c r="TEA176" s="157"/>
      <c r="TEB176" s="157"/>
      <c r="TEC176" s="157"/>
      <c r="TED176" s="157"/>
      <c r="TEE176" s="157"/>
      <c r="TEF176" s="157"/>
      <c r="TEG176" s="157"/>
      <c r="TEH176" s="157"/>
      <c r="TEI176" s="157"/>
      <c r="TEJ176" s="157"/>
      <c r="TEK176" s="157"/>
      <c r="TEL176" s="157"/>
      <c r="TEM176" s="157"/>
      <c r="TEN176" s="157"/>
      <c r="TEO176" s="157"/>
      <c r="TEP176" s="157"/>
      <c r="TEQ176" s="157"/>
      <c r="TER176" s="157"/>
      <c r="TES176" s="157"/>
      <c r="TET176" s="157"/>
      <c r="TEU176" s="157"/>
      <c r="TEV176" s="157"/>
      <c r="TEW176" s="157"/>
      <c r="TEX176" s="157"/>
      <c r="TEY176" s="157"/>
      <c r="TEZ176" s="157"/>
      <c r="TFA176" s="157"/>
      <c r="TFB176" s="157"/>
      <c r="TFC176" s="157"/>
      <c r="TFD176" s="157"/>
      <c r="TFE176" s="157"/>
      <c r="TFF176" s="157"/>
      <c r="TFG176" s="157"/>
      <c r="TFH176" s="157"/>
      <c r="TFI176" s="157"/>
      <c r="TFJ176" s="157"/>
      <c r="TFK176" s="157"/>
      <c r="TFL176" s="157"/>
      <c r="TFM176" s="157"/>
      <c r="TFN176" s="157"/>
      <c r="TFO176" s="157"/>
      <c r="TFP176" s="157"/>
      <c r="TFQ176" s="157"/>
      <c r="TFR176" s="157"/>
      <c r="TFS176" s="157"/>
      <c r="TFT176" s="157"/>
      <c r="TFU176" s="157"/>
      <c r="TFV176" s="157"/>
      <c r="TFW176" s="157"/>
      <c r="TFX176" s="157"/>
      <c r="TFY176" s="157"/>
      <c r="TFZ176" s="157"/>
      <c r="TGA176" s="157"/>
      <c r="TGB176" s="157"/>
      <c r="TGC176" s="157"/>
      <c r="TGD176" s="157"/>
      <c r="TGE176" s="157"/>
      <c r="TGF176" s="157"/>
      <c r="TGG176" s="157"/>
      <c r="TGH176" s="157"/>
      <c r="TGI176" s="157"/>
      <c r="TGJ176" s="157"/>
      <c r="TGK176" s="157"/>
      <c r="TGL176" s="157"/>
      <c r="TGM176" s="157"/>
      <c r="TGN176" s="157"/>
      <c r="TGO176" s="157"/>
      <c r="TGP176" s="157"/>
      <c r="TGQ176" s="157"/>
      <c r="TGR176" s="157"/>
      <c r="TGS176" s="157"/>
      <c r="TGT176" s="157"/>
      <c r="TGU176" s="157"/>
      <c r="TGV176" s="157"/>
      <c r="TGW176" s="157"/>
      <c r="TGX176" s="157"/>
      <c r="TGY176" s="157"/>
      <c r="TGZ176" s="157"/>
      <c r="THA176" s="157"/>
      <c r="THB176" s="157"/>
      <c r="THC176" s="157"/>
      <c r="THD176" s="157"/>
      <c r="THE176" s="157"/>
      <c r="THF176" s="157"/>
      <c r="THG176" s="157"/>
      <c r="THH176" s="157"/>
      <c r="THI176" s="157"/>
      <c r="THJ176" s="157"/>
      <c r="THK176" s="157"/>
      <c r="THL176" s="157"/>
      <c r="THM176" s="157"/>
      <c r="THN176" s="157"/>
      <c r="THO176" s="157"/>
      <c r="THP176" s="157"/>
      <c r="THQ176" s="157"/>
      <c r="THR176" s="157"/>
      <c r="THS176" s="157"/>
      <c r="THT176" s="157"/>
      <c r="THU176" s="157"/>
      <c r="THV176" s="157"/>
      <c r="THW176" s="157"/>
      <c r="THX176" s="157"/>
      <c r="THY176" s="157"/>
      <c r="THZ176" s="157"/>
      <c r="TIA176" s="157"/>
      <c r="TIB176" s="157"/>
      <c r="TIC176" s="157"/>
      <c r="TID176" s="157"/>
      <c r="TIE176" s="157"/>
      <c r="TIF176" s="157"/>
      <c r="TIG176" s="157"/>
      <c r="TIH176" s="157"/>
      <c r="TII176" s="157"/>
      <c r="TIJ176" s="157"/>
      <c r="TIK176" s="157"/>
      <c r="TIL176" s="157"/>
      <c r="TIM176" s="157"/>
      <c r="TIN176" s="157"/>
      <c r="TIO176" s="157"/>
      <c r="TIP176" s="157"/>
      <c r="TIQ176" s="157"/>
      <c r="TIR176" s="157"/>
      <c r="TIS176" s="157"/>
      <c r="TIT176" s="157"/>
      <c r="TIU176" s="157"/>
      <c r="TIV176" s="157"/>
      <c r="TIW176" s="157"/>
      <c r="TIX176" s="157"/>
      <c r="TIY176" s="157"/>
      <c r="TIZ176" s="157"/>
      <c r="TJA176" s="157"/>
      <c r="TJB176" s="157"/>
      <c r="TJC176" s="157"/>
      <c r="TJD176" s="157"/>
      <c r="TJE176" s="157"/>
      <c r="TJF176" s="157"/>
      <c r="TJG176" s="157"/>
      <c r="TJH176" s="157"/>
      <c r="TJI176" s="157"/>
      <c r="TJJ176" s="157"/>
      <c r="TJK176" s="157"/>
      <c r="TJL176" s="157"/>
      <c r="TJM176" s="157"/>
      <c r="TJN176" s="157"/>
      <c r="TJO176" s="157"/>
      <c r="TJP176" s="157"/>
      <c r="TJQ176" s="157"/>
      <c r="TJR176" s="157"/>
      <c r="TJS176" s="157"/>
      <c r="TJT176" s="157"/>
      <c r="TJU176" s="157"/>
      <c r="TJV176" s="157"/>
      <c r="TJW176" s="157"/>
      <c r="TJX176" s="157"/>
      <c r="TJY176" s="157"/>
      <c r="TJZ176" s="157"/>
      <c r="TKA176" s="157"/>
      <c r="TKB176" s="157"/>
      <c r="TKC176" s="157"/>
      <c r="TKD176" s="157"/>
      <c r="TKE176" s="157"/>
      <c r="TKF176" s="157"/>
      <c r="TKG176" s="157"/>
      <c r="TKH176" s="157"/>
      <c r="TKI176" s="157"/>
      <c r="TKJ176" s="157"/>
      <c r="TKK176" s="157"/>
      <c r="TKL176" s="157"/>
      <c r="TKM176" s="157"/>
      <c r="TKN176" s="157"/>
      <c r="TKO176" s="157"/>
      <c r="TKP176" s="157"/>
      <c r="TKQ176" s="157"/>
      <c r="TKR176" s="157"/>
      <c r="TKS176" s="157"/>
      <c r="TKT176" s="157"/>
      <c r="TKU176" s="157"/>
      <c r="TKV176" s="157"/>
      <c r="TKW176" s="157"/>
      <c r="TKX176" s="157"/>
      <c r="TKY176" s="157"/>
      <c r="TKZ176" s="157"/>
      <c r="TLA176" s="157"/>
      <c r="TLB176" s="157"/>
      <c r="TLC176" s="157"/>
      <c r="TLD176" s="157"/>
      <c r="TLE176" s="157"/>
      <c r="TLF176" s="157"/>
      <c r="TLG176" s="157"/>
      <c r="TLH176" s="157"/>
      <c r="TLI176" s="157"/>
      <c r="TLJ176" s="157"/>
      <c r="TLK176" s="157"/>
      <c r="TLL176" s="157"/>
      <c r="TLM176" s="157"/>
      <c r="TLN176" s="157"/>
      <c r="TLO176" s="157"/>
      <c r="TLP176" s="157"/>
      <c r="TLQ176" s="157"/>
      <c r="TLR176" s="157"/>
      <c r="TLS176" s="157"/>
      <c r="TLT176" s="157"/>
      <c r="TLU176" s="157"/>
      <c r="TLV176" s="157"/>
      <c r="TLW176" s="157"/>
      <c r="TLX176" s="157"/>
      <c r="TLY176" s="157"/>
      <c r="TLZ176" s="157"/>
      <c r="TMA176" s="157"/>
      <c r="TMB176" s="157"/>
      <c r="TMC176" s="157"/>
      <c r="TMD176" s="157"/>
      <c r="TME176" s="157"/>
      <c r="TMF176" s="157"/>
      <c r="TMG176" s="157"/>
      <c r="TMH176" s="157"/>
      <c r="TMI176" s="157"/>
      <c r="TMJ176" s="157"/>
      <c r="TMK176" s="157"/>
      <c r="TML176" s="157"/>
      <c r="TMM176" s="157"/>
      <c r="TMN176" s="157"/>
      <c r="TMO176" s="157"/>
      <c r="TMP176" s="157"/>
      <c r="TMQ176" s="157"/>
      <c r="TMR176" s="157"/>
      <c r="TMS176" s="157"/>
      <c r="TMT176" s="157"/>
      <c r="TMU176" s="157"/>
      <c r="TMV176" s="157"/>
      <c r="TMW176" s="157"/>
      <c r="TMX176" s="157"/>
      <c r="TMY176" s="157"/>
      <c r="TMZ176" s="157"/>
      <c r="TNA176" s="157"/>
      <c r="TNB176" s="157"/>
      <c r="TNC176" s="157"/>
      <c r="TND176" s="157"/>
      <c r="TNE176" s="157"/>
      <c r="TNF176" s="157"/>
      <c r="TNG176" s="157"/>
      <c r="TNH176" s="157"/>
      <c r="TNI176" s="157"/>
      <c r="TNJ176" s="157"/>
      <c r="TNK176" s="157"/>
      <c r="TNL176" s="157"/>
      <c r="TNM176" s="157"/>
      <c r="TNN176" s="157"/>
      <c r="TNO176" s="157"/>
      <c r="TNP176" s="157"/>
      <c r="TNQ176" s="157"/>
      <c r="TNR176" s="157"/>
      <c r="TNS176" s="157"/>
      <c r="TNT176" s="157"/>
      <c r="TNU176" s="157"/>
      <c r="TNV176" s="157"/>
      <c r="TNW176" s="157"/>
      <c r="TNX176" s="157"/>
      <c r="TNY176" s="157"/>
      <c r="TNZ176" s="157"/>
      <c r="TOA176" s="157"/>
      <c r="TOB176" s="157"/>
      <c r="TOC176" s="157"/>
      <c r="TOD176" s="157"/>
      <c r="TOE176" s="157"/>
      <c r="TOF176" s="157"/>
      <c r="TOG176" s="157"/>
      <c r="TOH176" s="157"/>
      <c r="TOI176" s="157"/>
      <c r="TOJ176" s="157"/>
      <c r="TOK176" s="157"/>
      <c r="TOL176" s="157"/>
      <c r="TOM176" s="157"/>
      <c r="TON176" s="157"/>
      <c r="TOO176" s="157"/>
      <c r="TOP176" s="157"/>
      <c r="TOQ176" s="157"/>
      <c r="TOR176" s="157"/>
      <c r="TOS176" s="157"/>
      <c r="TOT176" s="157"/>
      <c r="TOU176" s="157"/>
      <c r="TOV176" s="157"/>
      <c r="TOW176" s="157"/>
      <c r="TOX176" s="157"/>
      <c r="TOY176" s="157"/>
      <c r="TOZ176" s="157"/>
      <c r="TPA176" s="157"/>
      <c r="TPB176" s="157"/>
      <c r="TPC176" s="157"/>
      <c r="TPD176" s="157"/>
      <c r="TPE176" s="157"/>
      <c r="TPF176" s="157"/>
      <c r="TPG176" s="157"/>
      <c r="TPH176" s="157"/>
      <c r="TPI176" s="157"/>
      <c r="TPJ176" s="157"/>
      <c r="TPK176" s="157"/>
      <c r="TPL176" s="157"/>
      <c r="TPM176" s="157"/>
      <c r="TPN176" s="157"/>
      <c r="TPO176" s="157"/>
      <c r="TPP176" s="157"/>
      <c r="TPQ176" s="157"/>
      <c r="TPR176" s="157"/>
      <c r="TPS176" s="157"/>
      <c r="TPT176" s="157"/>
      <c r="TPU176" s="157"/>
      <c r="TPV176" s="157"/>
      <c r="TPW176" s="157"/>
      <c r="TPX176" s="157"/>
      <c r="TPY176" s="157"/>
      <c r="TPZ176" s="157"/>
      <c r="TQA176" s="157"/>
      <c r="TQB176" s="157"/>
      <c r="TQC176" s="157"/>
      <c r="TQD176" s="157"/>
      <c r="TQE176" s="157"/>
      <c r="TQF176" s="157"/>
      <c r="TQG176" s="157"/>
      <c r="TQH176" s="157"/>
      <c r="TQI176" s="157"/>
      <c r="TQJ176" s="157"/>
      <c r="TQK176" s="157"/>
      <c r="TQL176" s="157"/>
      <c r="TQM176" s="157"/>
      <c r="TQN176" s="157"/>
      <c r="TQO176" s="157"/>
      <c r="TQP176" s="157"/>
      <c r="TQQ176" s="157"/>
      <c r="TQR176" s="157"/>
      <c r="TQS176" s="157"/>
      <c r="TQT176" s="157"/>
      <c r="TQU176" s="157"/>
      <c r="TQV176" s="157"/>
      <c r="TQW176" s="157"/>
      <c r="TQX176" s="157"/>
      <c r="TQY176" s="157"/>
      <c r="TQZ176" s="157"/>
      <c r="TRA176" s="157"/>
      <c r="TRB176" s="157"/>
      <c r="TRC176" s="157"/>
      <c r="TRD176" s="157"/>
      <c r="TRE176" s="157"/>
      <c r="TRF176" s="157"/>
      <c r="TRG176" s="157"/>
      <c r="TRH176" s="157"/>
      <c r="TRI176" s="157"/>
      <c r="TRJ176" s="157"/>
      <c r="TRK176" s="157"/>
      <c r="TRL176" s="157"/>
      <c r="TRM176" s="157"/>
      <c r="TRN176" s="157"/>
      <c r="TRO176" s="157"/>
      <c r="TRP176" s="157"/>
      <c r="TRQ176" s="157"/>
      <c r="TRR176" s="157"/>
      <c r="TRS176" s="157"/>
      <c r="TRT176" s="157"/>
      <c r="TRU176" s="157"/>
      <c r="TRV176" s="157"/>
      <c r="TRW176" s="157"/>
      <c r="TRX176" s="157"/>
      <c r="TRY176" s="157"/>
      <c r="TRZ176" s="157"/>
      <c r="TSA176" s="157"/>
      <c r="TSB176" s="157"/>
      <c r="TSC176" s="157"/>
      <c r="TSD176" s="157"/>
      <c r="TSE176" s="157"/>
      <c r="TSF176" s="157"/>
      <c r="TSG176" s="157"/>
      <c r="TSH176" s="157"/>
      <c r="TSI176" s="157"/>
      <c r="TSJ176" s="157"/>
      <c r="TSK176" s="157"/>
      <c r="TSL176" s="157"/>
      <c r="TSM176" s="157"/>
      <c r="TSN176" s="157"/>
      <c r="TSO176" s="157"/>
      <c r="TSP176" s="157"/>
      <c r="TSQ176" s="157"/>
      <c r="TSR176" s="157"/>
      <c r="TSS176" s="157"/>
      <c r="TST176" s="157"/>
      <c r="TSU176" s="157"/>
      <c r="TSV176" s="157"/>
      <c r="TSW176" s="157"/>
      <c r="TSX176" s="157"/>
      <c r="TSY176" s="157"/>
      <c r="TSZ176" s="157"/>
      <c r="TTA176" s="157"/>
      <c r="TTB176" s="157"/>
      <c r="TTC176" s="157"/>
      <c r="TTD176" s="157"/>
      <c r="TTE176" s="157"/>
      <c r="TTF176" s="157"/>
      <c r="TTG176" s="157"/>
      <c r="TTH176" s="157"/>
      <c r="TTI176" s="157"/>
      <c r="TTJ176" s="157"/>
      <c r="TTK176" s="157"/>
      <c r="TTL176" s="157"/>
      <c r="TTM176" s="157"/>
      <c r="TTN176" s="157"/>
      <c r="TTO176" s="157"/>
      <c r="TTP176" s="157"/>
      <c r="TTQ176" s="157"/>
      <c r="TTR176" s="157"/>
      <c r="TTS176" s="157"/>
      <c r="TTT176" s="157"/>
      <c r="TTU176" s="157"/>
      <c r="TTV176" s="157"/>
      <c r="TTW176" s="157"/>
      <c r="TTX176" s="157"/>
      <c r="TTY176" s="157"/>
      <c r="TTZ176" s="157"/>
      <c r="TUA176" s="157"/>
      <c r="TUB176" s="157"/>
      <c r="TUC176" s="157"/>
      <c r="TUD176" s="157"/>
      <c r="TUE176" s="157"/>
      <c r="TUF176" s="157"/>
      <c r="TUG176" s="157"/>
      <c r="TUH176" s="157"/>
      <c r="TUI176" s="157"/>
      <c r="TUJ176" s="157"/>
      <c r="TUK176" s="157"/>
      <c r="TUL176" s="157"/>
      <c r="TUM176" s="157"/>
      <c r="TUN176" s="157"/>
      <c r="TUO176" s="157"/>
      <c r="TUP176" s="157"/>
      <c r="TUQ176" s="157"/>
      <c r="TUR176" s="157"/>
      <c r="TUS176" s="157"/>
      <c r="TUT176" s="157"/>
      <c r="TUU176" s="157"/>
      <c r="TUV176" s="157"/>
      <c r="TUW176" s="157"/>
      <c r="TUX176" s="157"/>
      <c r="TUY176" s="157"/>
      <c r="TUZ176" s="157"/>
      <c r="TVA176" s="157"/>
      <c r="TVB176" s="157"/>
      <c r="TVC176" s="157"/>
      <c r="TVD176" s="157"/>
      <c r="TVE176" s="157"/>
      <c r="TVF176" s="157"/>
      <c r="TVG176" s="157"/>
      <c r="TVH176" s="157"/>
      <c r="TVI176" s="157"/>
      <c r="TVJ176" s="157"/>
      <c r="TVK176" s="157"/>
      <c r="TVL176" s="157"/>
      <c r="TVM176" s="157"/>
      <c r="TVN176" s="157"/>
      <c r="TVO176" s="157"/>
      <c r="TVP176" s="157"/>
      <c r="TVQ176" s="157"/>
      <c r="TVR176" s="157"/>
      <c r="TVS176" s="157"/>
      <c r="TVT176" s="157"/>
      <c r="TVU176" s="157"/>
      <c r="TVV176" s="157"/>
      <c r="TVW176" s="157"/>
      <c r="TVX176" s="157"/>
      <c r="TVY176" s="157"/>
      <c r="TVZ176" s="157"/>
      <c r="TWA176" s="157"/>
      <c r="TWB176" s="157"/>
      <c r="TWC176" s="157"/>
      <c r="TWD176" s="157"/>
      <c r="TWE176" s="157"/>
      <c r="TWF176" s="157"/>
      <c r="TWG176" s="157"/>
      <c r="TWH176" s="157"/>
      <c r="TWI176" s="157"/>
      <c r="TWJ176" s="157"/>
      <c r="TWK176" s="157"/>
      <c r="TWL176" s="157"/>
      <c r="TWM176" s="157"/>
      <c r="TWN176" s="157"/>
      <c r="TWO176" s="157"/>
      <c r="TWP176" s="157"/>
      <c r="TWQ176" s="157"/>
      <c r="TWR176" s="157"/>
      <c r="TWS176" s="157"/>
      <c r="TWT176" s="157"/>
      <c r="TWU176" s="157"/>
      <c r="TWV176" s="157"/>
      <c r="TWW176" s="157"/>
      <c r="TWX176" s="157"/>
      <c r="TWY176" s="157"/>
      <c r="TWZ176" s="157"/>
      <c r="TXA176" s="157"/>
      <c r="TXB176" s="157"/>
      <c r="TXC176" s="157"/>
      <c r="TXD176" s="157"/>
      <c r="TXE176" s="157"/>
      <c r="TXF176" s="157"/>
      <c r="TXG176" s="157"/>
      <c r="TXH176" s="157"/>
      <c r="TXI176" s="157"/>
      <c r="TXJ176" s="157"/>
      <c r="TXK176" s="157"/>
      <c r="TXL176" s="157"/>
      <c r="TXM176" s="157"/>
      <c r="TXN176" s="157"/>
      <c r="TXO176" s="157"/>
      <c r="TXP176" s="157"/>
      <c r="TXQ176" s="157"/>
      <c r="TXR176" s="157"/>
      <c r="TXS176" s="157"/>
      <c r="TXT176" s="157"/>
      <c r="TXU176" s="157"/>
      <c r="TXV176" s="157"/>
      <c r="TXW176" s="157"/>
      <c r="TXX176" s="157"/>
      <c r="TXY176" s="157"/>
      <c r="TXZ176" s="157"/>
      <c r="TYA176" s="157"/>
      <c r="TYB176" s="157"/>
      <c r="TYC176" s="157"/>
      <c r="TYD176" s="157"/>
      <c r="TYE176" s="157"/>
      <c r="TYF176" s="157"/>
      <c r="TYG176" s="157"/>
      <c r="TYH176" s="157"/>
      <c r="TYI176" s="157"/>
      <c r="TYJ176" s="157"/>
      <c r="TYK176" s="157"/>
      <c r="TYL176" s="157"/>
      <c r="TYM176" s="157"/>
      <c r="TYN176" s="157"/>
      <c r="TYO176" s="157"/>
      <c r="TYP176" s="157"/>
      <c r="TYQ176" s="157"/>
      <c r="TYR176" s="157"/>
      <c r="TYS176" s="157"/>
      <c r="TYT176" s="157"/>
      <c r="TYU176" s="157"/>
      <c r="TYV176" s="157"/>
      <c r="TYW176" s="157"/>
      <c r="TYX176" s="157"/>
      <c r="TYY176" s="157"/>
      <c r="TYZ176" s="157"/>
      <c r="TZA176" s="157"/>
      <c r="TZB176" s="157"/>
      <c r="TZC176" s="157"/>
      <c r="TZD176" s="157"/>
      <c r="TZE176" s="157"/>
      <c r="TZF176" s="157"/>
      <c r="TZG176" s="157"/>
      <c r="TZH176" s="157"/>
      <c r="TZI176" s="157"/>
      <c r="TZJ176" s="157"/>
      <c r="TZK176" s="157"/>
      <c r="TZL176" s="157"/>
      <c r="TZM176" s="157"/>
      <c r="TZN176" s="157"/>
      <c r="TZO176" s="157"/>
      <c r="TZP176" s="157"/>
      <c r="TZQ176" s="157"/>
      <c r="TZR176" s="157"/>
      <c r="TZS176" s="157"/>
      <c r="TZT176" s="157"/>
      <c r="TZU176" s="157"/>
      <c r="TZV176" s="157"/>
      <c r="TZW176" s="157"/>
      <c r="TZX176" s="157"/>
      <c r="TZY176" s="157"/>
      <c r="TZZ176" s="157"/>
      <c r="UAA176" s="157"/>
      <c r="UAB176" s="157"/>
      <c r="UAC176" s="157"/>
      <c r="UAD176" s="157"/>
      <c r="UAE176" s="157"/>
      <c r="UAF176" s="157"/>
      <c r="UAG176" s="157"/>
      <c r="UAH176" s="157"/>
      <c r="UAI176" s="157"/>
      <c r="UAJ176" s="157"/>
      <c r="UAK176" s="157"/>
      <c r="UAL176" s="157"/>
      <c r="UAM176" s="157"/>
      <c r="UAN176" s="157"/>
      <c r="UAO176" s="157"/>
      <c r="UAP176" s="157"/>
      <c r="UAQ176" s="157"/>
      <c r="UAR176" s="157"/>
      <c r="UAS176" s="157"/>
      <c r="UAT176" s="157"/>
      <c r="UAU176" s="157"/>
      <c r="UAV176" s="157"/>
      <c r="UAW176" s="157"/>
      <c r="UAX176" s="157"/>
      <c r="UAY176" s="157"/>
      <c r="UAZ176" s="157"/>
      <c r="UBA176" s="157"/>
      <c r="UBB176" s="157"/>
      <c r="UBC176" s="157"/>
      <c r="UBD176" s="157"/>
      <c r="UBE176" s="157"/>
      <c r="UBF176" s="157"/>
      <c r="UBG176" s="157"/>
      <c r="UBH176" s="157"/>
      <c r="UBI176" s="157"/>
      <c r="UBJ176" s="157"/>
      <c r="UBK176" s="157"/>
      <c r="UBL176" s="157"/>
      <c r="UBM176" s="157"/>
      <c r="UBN176" s="157"/>
      <c r="UBO176" s="157"/>
      <c r="UBP176" s="157"/>
      <c r="UBQ176" s="157"/>
      <c r="UBR176" s="157"/>
      <c r="UBS176" s="157"/>
      <c r="UBT176" s="157"/>
      <c r="UBU176" s="157"/>
      <c r="UBV176" s="157"/>
      <c r="UBW176" s="157"/>
      <c r="UBX176" s="157"/>
      <c r="UBY176" s="157"/>
      <c r="UBZ176" s="157"/>
      <c r="UCA176" s="157"/>
      <c r="UCB176" s="157"/>
      <c r="UCC176" s="157"/>
      <c r="UCD176" s="157"/>
      <c r="UCE176" s="157"/>
      <c r="UCF176" s="157"/>
      <c r="UCG176" s="157"/>
      <c r="UCH176" s="157"/>
      <c r="UCI176" s="157"/>
      <c r="UCJ176" s="157"/>
      <c r="UCK176" s="157"/>
      <c r="UCL176" s="157"/>
      <c r="UCM176" s="157"/>
      <c r="UCN176" s="157"/>
      <c r="UCO176" s="157"/>
      <c r="UCP176" s="157"/>
      <c r="UCQ176" s="157"/>
      <c r="UCR176" s="157"/>
      <c r="UCS176" s="157"/>
      <c r="UCT176" s="157"/>
      <c r="UCU176" s="157"/>
      <c r="UCV176" s="157"/>
      <c r="UCW176" s="157"/>
      <c r="UCX176" s="157"/>
      <c r="UCY176" s="157"/>
      <c r="UCZ176" s="157"/>
      <c r="UDA176" s="157"/>
      <c r="UDB176" s="157"/>
      <c r="UDC176" s="157"/>
      <c r="UDD176" s="157"/>
      <c r="UDE176" s="157"/>
      <c r="UDF176" s="157"/>
      <c r="UDG176" s="157"/>
      <c r="UDH176" s="157"/>
      <c r="UDI176" s="157"/>
      <c r="UDJ176" s="157"/>
      <c r="UDK176" s="157"/>
      <c r="UDL176" s="157"/>
      <c r="UDM176" s="157"/>
      <c r="UDN176" s="157"/>
      <c r="UDO176" s="157"/>
      <c r="UDP176" s="157"/>
      <c r="UDQ176" s="157"/>
      <c r="UDR176" s="157"/>
      <c r="UDS176" s="157"/>
      <c r="UDT176" s="157"/>
      <c r="UDU176" s="157"/>
      <c r="UDV176" s="157"/>
      <c r="UDW176" s="157"/>
      <c r="UDX176" s="157"/>
      <c r="UDY176" s="157"/>
      <c r="UDZ176" s="157"/>
      <c r="UEA176" s="157"/>
      <c r="UEB176" s="157"/>
      <c r="UEC176" s="157"/>
      <c r="UED176" s="157"/>
      <c r="UEE176" s="157"/>
      <c r="UEF176" s="157"/>
      <c r="UEG176" s="157"/>
      <c r="UEH176" s="157"/>
      <c r="UEI176" s="157"/>
      <c r="UEJ176" s="157"/>
      <c r="UEK176" s="157"/>
      <c r="UEL176" s="157"/>
      <c r="UEM176" s="157"/>
      <c r="UEN176" s="157"/>
      <c r="UEO176" s="157"/>
      <c r="UEP176" s="157"/>
      <c r="UEQ176" s="157"/>
      <c r="UER176" s="157"/>
      <c r="UES176" s="157"/>
      <c r="UET176" s="157"/>
      <c r="UEU176" s="157"/>
      <c r="UEV176" s="157"/>
      <c r="UEW176" s="157"/>
      <c r="UEX176" s="157"/>
      <c r="UEY176" s="157"/>
      <c r="UEZ176" s="157"/>
      <c r="UFA176" s="157"/>
      <c r="UFB176" s="157"/>
      <c r="UFC176" s="157"/>
      <c r="UFD176" s="157"/>
      <c r="UFE176" s="157"/>
      <c r="UFF176" s="157"/>
      <c r="UFG176" s="157"/>
      <c r="UFH176" s="157"/>
      <c r="UFI176" s="157"/>
      <c r="UFJ176" s="157"/>
      <c r="UFK176" s="157"/>
      <c r="UFL176" s="157"/>
      <c r="UFM176" s="157"/>
      <c r="UFN176" s="157"/>
      <c r="UFO176" s="157"/>
      <c r="UFP176" s="157"/>
      <c r="UFQ176" s="157"/>
      <c r="UFR176" s="157"/>
      <c r="UFS176" s="157"/>
      <c r="UFT176" s="157"/>
      <c r="UFU176" s="157"/>
      <c r="UFV176" s="157"/>
      <c r="UFW176" s="157"/>
      <c r="UFX176" s="157"/>
      <c r="UFY176" s="157"/>
      <c r="UFZ176" s="157"/>
      <c r="UGA176" s="157"/>
      <c r="UGB176" s="157"/>
      <c r="UGC176" s="157"/>
      <c r="UGD176" s="157"/>
      <c r="UGE176" s="157"/>
      <c r="UGF176" s="157"/>
      <c r="UGG176" s="157"/>
      <c r="UGH176" s="157"/>
      <c r="UGI176" s="157"/>
      <c r="UGJ176" s="157"/>
      <c r="UGK176" s="157"/>
      <c r="UGL176" s="157"/>
      <c r="UGM176" s="157"/>
      <c r="UGN176" s="157"/>
      <c r="UGO176" s="157"/>
      <c r="UGP176" s="157"/>
      <c r="UGQ176" s="157"/>
      <c r="UGR176" s="157"/>
      <c r="UGS176" s="157"/>
      <c r="UGT176" s="157"/>
      <c r="UGU176" s="157"/>
      <c r="UGV176" s="157"/>
      <c r="UGW176" s="157"/>
      <c r="UGX176" s="157"/>
      <c r="UGY176" s="157"/>
      <c r="UGZ176" s="157"/>
      <c r="UHA176" s="157"/>
      <c r="UHB176" s="157"/>
      <c r="UHC176" s="157"/>
      <c r="UHD176" s="157"/>
      <c r="UHE176" s="157"/>
      <c r="UHF176" s="157"/>
      <c r="UHG176" s="157"/>
      <c r="UHH176" s="157"/>
      <c r="UHI176" s="157"/>
      <c r="UHJ176" s="157"/>
      <c r="UHK176" s="157"/>
      <c r="UHL176" s="157"/>
      <c r="UHM176" s="157"/>
      <c r="UHN176" s="157"/>
      <c r="UHO176" s="157"/>
      <c r="UHP176" s="157"/>
      <c r="UHQ176" s="157"/>
      <c r="UHR176" s="157"/>
      <c r="UHS176" s="157"/>
      <c r="UHT176" s="157"/>
      <c r="UHU176" s="157"/>
      <c r="UHV176" s="157"/>
      <c r="UHW176" s="157"/>
      <c r="UHX176" s="157"/>
      <c r="UHY176" s="157"/>
      <c r="UHZ176" s="157"/>
      <c r="UIA176" s="157"/>
      <c r="UIB176" s="157"/>
      <c r="UIC176" s="157"/>
      <c r="UID176" s="157"/>
      <c r="UIE176" s="157"/>
      <c r="UIF176" s="157"/>
      <c r="UIG176" s="157"/>
      <c r="UIH176" s="157"/>
      <c r="UII176" s="157"/>
      <c r="UIJ176" s="157"/>
      <c r="UIK176" s="157"/>
      <c r="UIL176" s="157"/>
      <c r="UIM176" s="157"/>
      <c r="UIN176" s="157"/>
      <c r="UIO176" s="157"/>
      <c r="UIP176" s="157"/>
      <c r="UIQ176" s="157"/>
      <c r="UIR176" s="157"/>
      <c r="UIS176" s="157"/>
      <c r="UIT176" s="157"/>
      <c r="UIU176" s="157"/>
      <c r="UIV176" s="157"/>
      <c r="UIW176" s="157"/>
      <c r="UIX176" s="157"/>
      <c r="UIY176" s="157"/>
      <c r="UIZ176" s="157"/>
      <c r="UJA176" s="157"/>
      <c r="UJB176" s="157"/>
      <c r="UJC176" s="157"/>
      <c r="UJD176" s="157"/>
      <c r="UJE176" s="157"/>
      <c r="UJF176" s="157"/>
      <c r="UJG176" s="157"/>
      <c r="UJH176" s="157"/>
      <c r="UJI176" s="157"/>
      <c r="UJJ176" s="157"/>
      <c r="UJK176" s="157"/>
      <c r="UJL176" s="157"/>
      <c r="UJM176" s="157"/>
      <c r="UJN176" s="157"/>
      <c r="UJO176" s="157"/>
      <c r="UJP176" s="157"/>
      <c r="UJQ176" s="157"/>
      <c r="UJR176" s="157"/>
      <c r="UJS176" s="157"/>
      <c r="UJT176" s="157"/>
      <c r="UJU176" s="157"/>
      <c r="UJV176" s="157"/>
      <c r="UJW176" s="157"/>
      <c r="UJX176" s="157"/>
      <c r="UJY176" s="157"/>
      <c r="UJZ176" s="157"/>
      <c r="UKA176" s="157"/>
      <c r="UKB176" s="157"/>
      <c r="UKC176" s="157"/>
      <c r="UKD176" s="157"/>
      <c r="UKE176" s="157"/>
      <c r="UKF176" s="157"/>
      <c r="UKG176" s="157"/>
      <c r="UKH176" s="157"/>
      <c r="UKI176" s="157"/>
      <c r="UKJ176" s="157"/>
      <c r="UKK176" s="157"/>
      <c r="UKL176" s="157"/>
      <c r="UKM176" s="157"/>
      <c r="UKN176" s="157"/>
      <c r="UKO176" s="157"/>
      <c r="UKP176" s="157"/>
      <c r="UKQ176" s="157"/>
      <c r="UKR176" s="157"/>
      <c r="UKS176" s="157"/>
      <c r="UKT176" s="157"/>
      <c r="UKU176" s="157"/>
      <c r="UKV176" s="157"/>
      <c r="UKW176" s="157"/>
      <c r="UKX176" s="157"/>
      <c r="UKY176" s="157"/>
      <c r="UKZ176" s="157"/>
      <c r="ULA176" s="157"/>
      <c r="ULB176" s="157"/>
      <c r="ULC176" s="157"/>
      <c r="ULD176" s="157"/>
      <c r="ULE176" s="157"/>
      <c r="ULF176" s="157"/>
      <c r="ULG176" s="157"/>
      <c r="ULH176" s="157"/>
      <c r="ULI176" s="157"/>
      <c r="ULJ176" s="157"/>
      <c r="ULK176" s="157"/>
      <c r="ULL176" s="157"/>
      <c r="ULM176" s="157"/>
      <c r="ULN176" s="157"/>
      <c r="ULO176" s="157"/>
      <c r="ULP176" s="157"/>
      <c r="ULQ176" s="157"/>
      <c r="ULR176" s="157"/>
      <c r="ULS176" s="157"/>
      <c r="ULT176" s="157"/>
      <c r="ULU176" s="157"/>
      <c r="ULV176" s="157"/>
      <c r="ULW176" s="157"/>
      <c r="ULX176" s="157"/>
      <c r="ULY176" s="157"/>
      <c r="ULZ176" s="157"/>
      <c r="UMA176" s="157"/>
      <c r="UMB176" s="157"/>
      <c r="UMC176" s="157"/>
      <c r="UMD176" s="157"/>
      <c r="UME176" s="157"/>
      <c r="UMF176" s="157"/>
      <c r="UMG176" s="157"/>
      <c r="UMH176" s="157"/>
      <c r="UMI176" s="157"/>
      <c r="UMJ176" s="157"/>
      <c r="UMK176" s="157"/>
      <c r="UML176" s="157"/>
      <c r="UMM176" s="157"/>
      <c r="UMN176" s="157"/>
      <c r="UMO176" s="157"/>
      <c r="UMP176" s="157"/>
      <c r="UMQ176" s="157"/>
      <c r="UMR176" s="157"/>
      <c r="UMS176" s="157"/>
      <c r="UMT176" s="157"/>
      <c r="UMU176" s="157"/>
      <c r="UMV176" s="157"/>
      <c r="UMW176" s="157"/>
      <c r="UMX176" s="157"/>
      <c r="UMY176" s="157"/>
      <c r="UMZ176" s="157"/>
      <c r="UNA176" s="157"/>
      <c r="UNB176" s="157"/>
      <c r="UNC176" s="157"/>
      <c r="UND176" s="157"/>
      <c r="UNE176" s="157"/>
      <c r="UNF176" s="157"/>
      <c r="UNG176" s="157"/>
      <c r="UNH176" s="157"/>
      <c r="UNI176" s="157"/>
      <c r="UNJ176" s="157"/>
      <c r="UNK176" s="157"/>
      <c r="UNL176" s="157"/>
      <c r="UNM176" s="157"/>
      <c r="UNN176" s="157"/>
      <c r="UNO176" s="157"/>
      <c r="UNP176" s="157"/>
      <c r="UNQ176" s="157"/>
      <c r="UNR176" s="157"/>
      <c r="UNS176" s="157"/>
      <c r="UNT176" s="157"/>
      <c r="UNU176" s="157"/>
      <c r="UNV176" s="157"/>
      <c r="UNW176" s="157"/>
      <c r="UNX176" s="157"/>
      <c r="UNY176" s="157"/>
      <c r="UNZ176" s="157"/>
      <c r="UOA176" s="157"/>
      <c r="UOB176" s="157"/>
      <c r="UOC176" s="157"/>
      <c r="UOD176" s="157"/>
      <c r="UOE176" s="157"/>
      <c r="UOF176" s="157"/>
      <c r="UOG176" s="157"/>
      <c r="UOH176" s="157"/>
      <c r="UOI176" s="157"/>
      <c r="UOJ176" s="157"/>
      <c r="UOK176" s="157"/>
      <c r="UOL176" s="157"/>
      <c r="UOM176" s="157"/>
      <c r="UON176" s="157"/>
      <c r="UOO176" s="157"/>
      <c r="UOP176" s="157"/>
      <c r="UOQ176" s="157"/>
      <c r="UOR176" s="157"/>
      <c r="UOS176" s="157"/>
      <c r="UOT176" s="157"/>
      <c r="UOU176" s="157"/>
      <c r="UOV176" s="157"/>
      <c r="UOW176" s="157"/>
      <c r="UOX176" s="157"/>
      <c r="UOY176" s="157"/>
      <c r="UOZ176" s="157"/>
      <c r="UPA176" s="157"/>
      <c r="UPB176" s="157"/>
      <c r="UPC176" s="157"/>
      <c r="UPD176" s="157"/>
      <c r="UPE176" s="157"/>
      <c r="UPF176" s="157"/>
      <c r="UPG176" s="157"/>
      <c r="UPH176" s="157"/>
      <c r="UPI176" s="157"/>
      <c r="UPJ176" s="157"/>
      <c r="UPK176" s="157"/>
      <c r="UPL176" s="157"/>
      <c r="UPM176" s="157"/>
      <c r="UPN176" s="157"/>
      <c r="UPO176" s="157"/>
      <c r="UPP176" s="157"/>
      <c r="UPQ176" s="157"/>
      <c r="UPR176" s="157"/>
      <c r="UPS176" s="157"/>
      <c r="UPT176" s="157"/>
      <c r="UPU176" s="157"/>
      <c r="UPV176" s="157"/>
      <c r="UPW176" s="157"/>
      <c r="UPX176" s="157"/>
      <c r="UPY176" s="157"/>
      <c r="UPZ176" s="157"/>
      <c r="UQA176" s="157"/>
      <c r="UQB176" s="157"/>
      <c r="UQC176" s="157"/>
      <c r="UQD176" s="157"/>
      <c r="UQE176" s="157"/>
      <c r="UQF176" s="157"/>
      <c r="UQG176" s="157"/>
      <c r="UQH176" s="157"/>
      <c r="UQI176" s="157"/>
      <c r="UQJ176" s="157"/>
      <c r="UQK176" s="157"/>
      <c r="UQL176" s="157"/>
      <c r="UQM176" s="157"/>
      <c r="UQN176" s="157"/>
      <c r="UQO176" s="157"/>
      <c r="UQP176" s="157"/>
      <c r="UQQ176" s="157"/>
      <c r="UQR176" s="157"/>
      <c r="UQS176" s="157"/>
      <c r="UQT176" s="157"/>
      <c r="UQU176" s="157"/>
      <c r="UQV176" s="157"/>
      <c r="UQW176" s="157"/>
      <c r="UQX176" s="157"/>
      <c r="UQY176" s="157"/>
      <c r="UQZ176" s="157"/>
      <c r="URA176" s="157"/>
      <c r="URB176" s="157"/>
      <c r="URC176" s="157"/>
      <c r="URD176" s="157"/>
      <c r="URE176" s="157"/>
      <c r="URF176" s="157"/>
      <c r="URG176" s="157"/>
      <c r="URH176" s="157"/>
      <c r="URI176" s="157"/>
      <c r="URJ176" s="157"/>
      <c r="URK176" s="157"/>
      <c r="URL176" s="157"/>
      <c r="URM176" s="157"/>
      <c r="URN176" s="157"/>
      <c r="URO176" s="157"/>
      <c r="URP176" s="157"/>
      <c r="URQ176" s="157"/>
      <c r="URR176" s="157"/>
      <c r="URS176" s="157"/>
      <c r="URT176" s="157"/>
      <c r="URU176" s="157"/>
      <c r="URV176" s="157"/>
      <c r="URW176" s="157"/>
      <c r="URX176" s="157"/>
      <c r="URY176" s="157"/>
      <c r="URZ176" s="157"/>
      <c r="USA176" s="157"/>
      <c r="USB176" s="157"/>
      <c r="USC176" s="157"/>
      <c r="USD176" s="157"/>
      <c r="USE176" s="157"/>
      <c r="USF176" s="157"/>
      <c r="USG176" s="157"/>
      <c r="USH176" s="157"/>
      <c r="USI176" s="157"/>
      <c r="USJ176" s="157"/>
      <c r="USK176" s="157"/>
      <c r="USL176" s="157"/>
      <c r="USM176" s="157"/>
      <c r="USN176" s="157"/>
      <c r="USO176" s="157"/>
      <c r="USP176" s="157"/>
      <c r="USQ176" s="157"/>
      <c r="USR176" s="157"/>
      <c r="USS176" s="157"/>
      <c r="UST176" s="157"/>
      <c r="USU176" s="157"/>
      <c r="USV176" s="157"/>
      <c r="USW176" s="157"/>
      <c r="USX176" s="157"/>
      <c r="USY176" s="157"/>
      <c r="USZ176" s="157"/>
      <c r="UTA176" s="157"/>
      <c r="UTB176" s="157"/>
      <c r="UTC176" s="157"/>
      <c r="UTD176" s="157"/>
      <c r="UTE176" s="157"/>
      <c r="UTF176" s="157"/>
      <c r="UTG176" s="157"/>
      <c r="UTH176" s="157"/>
      <c r="UTI176" s="157"/>
      <c r="UTJ176" s="157"/>
      <c r="UTK176" s="157"/>
      <c r="UTL176" s="157"/>
      <c r="UTM176" s="157"/>
      <c r="UTN176" s="157"/>
      <c r="UTO176" s="157"/>
      <c r="UTP176" s="157"/>
      <c r="UTQ176" s="157"/>
      <c r="UTR176" s="157"/>
      <c r="UTS176" s="157"/>
      <c r="UTT176" s="157"/>
      <c r="UTU176" s="157"/>
      <c r="UTV176" s="157"/>
      <c r="UTW176" s="157"/>
      <c r="UTX176" s="157"/>
      <c r="UTY176" s="157"/>
      <c r="UTZ176" s="157"/>
      <c r="UUA176" s="157"/>
      <c r="UUB176" s="157"/>
      <c r="UUC176" s="157"/>
      <c r="UUD176" s="157"/>
      <c r="UUE176" s="157"/>
      <c r="UUF176" s="157"/>
      <c r="UUG176" s="157"/>
      <c r="UUH176" s="157"/>
      <c r="UUI176" s="157"/>
      <c r="UUJ176" s="157"/>
      <c r="UUK176" s="157"/>
      <c r="UUL176" s="157"/>
      <c r="UUM176" s="157"/>
      <c r="UUN176" s="157"/>
      <c r="UUO176" s="157"/>
      <c r="UUP176" s="157"/>
      <c r="UUQ176" s="157"/>
      <c r="UUR176" s="157"/>
      <c r="UUS176" s="157"/>
      <c r="UUT176" s="157"/>
      <c r="UUU176" s="157"/>
      <c r="UUV176" s="157"/>
      <c r="UUW176" s="157"/>
      <c r="UUX176" s="157"/>
      <c r="UUY176" s="157"/>
      <c r="UUZ176" s="157"/>
      <c r="UVA176" s="157"/>
      <c r="UVB176" s="157"/>
      <c r="UVC176" s="157"/>
      <c r="UVD176" s="157"/>
      <c r="UVE176" s="157"/>
      <c r="UVF176" s="157"/>
      <c r="UVG176" s="157"/>
      <c r="UVH176" s="157"/>
      <c r="UVI176" s="157"/>
      <c r="UVJ176" s="157"/>
      <c r="UVK176" s="157"/>
      <c r="UVL176" s="157"/>
      <c r="UVM176" s="157"/>
      <c r="UVN176" s="157"/>
      <c r="UVO176" s="157"/>
      <c r="UVP176" s="157"/>
      <c r="UVQ176" s="157"/>
      <c r="UVR176" s="157"/>
      <c r="UVS176" s="157"/>
      <c r="UVT176" s="157"/>
      <c r="UVU176" s="157"/>
      <c r="UVV176" s="157"/>
      <c r="UVW176" s="157"/>
      <c r="UVX176" s="157"/>
      <c r="UVY176" s="157"/>
      <c r="UVZ176" s="157"/>
      <c r="UWA176" s="157"/>
      <c r="UWB176" s="157"/>
      <c r="UWC176" s="157"/>
      <c r="UWD176" s="157"/>
      <c r="UWE176" s="157"/>
      <c r="UWF176" s="157"/>
      <c r="UWG176" s="157"/>
      <c r="UWH176" s="157"/>
      <c r="UWI176" s="157"/>
      <c r="UWJ176" s="157"/>
      <c r="UWK176" s="157"/>
      <c r="UWL176" s="157"/>
      <c r="UWM176" s="157"/>
      <c r="UWN176" s="157"/>
      <c r="UWO176" s="157"/>
      <c r="UWP176" s="157"/>
      <c r="UWQ176" s="157"/>
      <c r="UWR176" s="157"/>
      <c r="UWS176" s="157"/>
      <c r="UWT176" s="157"/>
      <c r="UWU176" s="157"/>
      <c r="UWV176" s="157"/>
      <c r="UWW176" s="157"/>
      <c r="UWX176" s="157"/>
      <c r="UWY176" s="157"/>
      <c r="UWZ176" s="157"/>
      <c r="UXA176" s="157"/>
      <c r="UXB176" s="157"/>
      <c r="UXC176" s="157"/>
      <c r="UXD176" s="157"/>
      <c r="UXE176" s="157"/>
      <c r="UXF176" s="157"/>
      <c r="UXG176" s="157"/>
      <c r="UXH176" s="157"/>
      <c r="UXI176" s="157"/>
      <c r="UXJ176" s="157"/>
      <c r="UXK176" s="157"/>
      <c r="UXL176" s="157"/>
      <c r="UXM176" s="157"/>
      <c r="UXN176" s="157"/>
      <c r="UXO176" s="157"/>
      <c r="UXP176" s="157"/>
      <c r="UXQ176" s="157"/>
      <c r="UXR176" s="157"/>
      <c r="UXS176" s="157"/>
      <c r="UXT176" s="157"/>
      <c r="UXU176" s="157"/>
      <c r="UXV176" s="157"/>
      <c r="UXW176" s="157"/>
      <c r="UXX176" s="157"/>
      <c r="UXY176" s="157"/>
      <c r="UXZ176" s="157"/>
      <c r="UYA176" s="157"/>
      <c r="UYB176" s="157"/>
      <c r="UYC176" s="157"/>
      <c r="UYD176" s="157"/>
      <c r="UYE176" s="157"/>
      <c r="UYF176" s="157"/>
      <c r="UYG176" s="157"/>
      <c r="UYH176" s="157"/>
      <c r="UYI176" s="157"/>
      <c r="UYJ176" s="157"/>
      <c r="UYK176" s="157"/>
      <c r="UYL176" s="157"/>
      <c r="UYM176" s="157"/>
      <c r="UYN176" s="157"/>
      <c r="UYO176" s="157"/>
      <c r="UYP176" s="157"/>
      <c r="UYQ176" s="157"/>
      <c r="UYR176" s="157"/>
      <c r="UYS176" s="157"/>
      <c r="UYT176" s="157"/>
      <c r="UYU176" s="157"/>
      <c r="UYV176" s="157"/>
      <c r="UYW176" s="157"/>
      <c r="UYX176" s="157"/>
      <c r="UYY176" s="157"/>
      <c r="UYZ176" s="157"/>
      <c r="UZA176" s="157"/>
      <c r="UZB176" s="157"/>
      <c r="UZC176" s="157"/>
      <c r="UZD176" s="157"/>
      <c r="UZE176" s="157"/>
      <c r="UZF176" s="157"/>
      <c r="UZG176" s="157"/>
      <c r="UZH176" s="157"/>
      <c r="UZI176" s="157"/>
      <c r="UZJ176" s="157"/>
      <c r="UZK176" s="157"/>
      <c r="UZL176" s="157"/>
      <c r="UZM176" s="157"/>
      <c r="UZN176" s="157"/>
      <c r="UZO176" s="157"/>
      <c r="UZP176" s="157"/>
      <c r="UZQ176" s="157"/>
      <c r="UZR176" s="157"/>
      <c r="UZS176" s="157"/>
      <c r="UZT176" s="157"/>
      <c r="UZU176" s="157"/>
      <c r="UZV176" s="157"/>
      <c r="UZW176" s="157"/>
      <c r="UZX176" s="157"/>
      <c r="UZY176" s="157"/>
      <c r="UZZ176" s="157"/>
      <c r="VAA176" s="157"/>
      <c r="VAB176" s="157"/>
      <c r="VAC176" s="157"/>
      <c r="VAD176" s="157"/>
      <c r="VAE176" s="157"/>
      <c r="VAF176" s="157"/>
      <c r="VAG176" s="157"/>
      <c r="VAH176" s="157"/>
      <c r="VAI176" s="157"/>
      <c r="VAJ176" s="157"/>
      <c r="VAK176" s="157"/>
      <c r="VAL176" s="157"/>
      <c r="VAM176" s="157"/>
      <c r="VAN176" s="157"/>
      <c r="VAO176" s="157"/>
      <c r="VAP176" s="157"/>
      <c r="VAQ176" s="157"/>
      <c r="VAR176" s="157"/>
      <c r="VAS176" s="157"/>
      <c r="VAT176" s="157"/>
      <c r="VAU176" s="157"/>
      <c r="VAV176" s="157"/>
      <c r="VAW176" s="157"/>
      <c r="VAX176" s="157"/>
      <c r="VAY176" s="157"/>
      <c r="VAZ176" s="157"/>
      <c r="VBA176" s="157"/>
      <c r="VBB176" s="157"/>
      <c r="VBC176" s="157"/>
      <c r="VBD176" s="157"/>
      <c r="VBE176" s="157"/>
      <c r="VBF176" s="157"/>
      <c r="VBG176" s="157"/>
      <c r="VBH176" s="157"/>
      <c r="VBI176" s="157"/>
      <c r="VBJ176" s="157"/>
      <c r="VBK176" s="157"/>
      <c r="VBL176" s="157"/>
      <c r="VBM176" s="157"/>
      <c r="VBN176" s="157"/>
      <c r="VBO176" s="157"/>
      <c r="VBP176" s="157"/>
      <c r="VBQ176" s="157"/>
      <c r="VBR176" s="157"/>
      <c r="VBS176" s="157"/>
      <c r="VBT176" s="157"/>
      <c r="VBU176" s="157"/>
      <c r="VBV176" s="157"/>
      <c r="VBW176" s="157"/>
      <c r="VBX176" s="157"/>
      <c r="VBY176" s="157"/>
      <c r="VBZ176" s="157"/>
      <c r="VCA176" s="157"/>
      <c r="VCB176" s="157"/>
      <c r="VCC176" s="157"/>
      <c r="VCD176" s="157"/>
      <c r="VCE176" s="157"/>
      <c r="VCF176" s="157"/>
      <c r="VCG176" s="157"/>
      <c r="VCH176" s="157"/>
      <c r="VCI176" s="157"/>
      <c r="VCJ176" s="157"/>
      <c r="VCK176" s="157"/>
      <c r="VCL176" s="157"/>
      <c r="VCM176" s="157"/>
      <c r="VCN176" s="157"/>
      <c r="VCO176" s="157"/>
      <c r="VCP176" s="157"/>
      <c r="VCQ176" s="157"/>
      <c r="VCR176" s="157"/>
      <c r="VCS176" s="157"/>
      <c r="VCT176" s="157"/>
      <c r="VCU176" s="157"/>
      <c r="VCV176" s="157"/>
      <c r="VCW176" s="157"/>
      <c r="VCX176" s="157"/>
      <c r="VCY176" s="157"/>
      <c r="VCZ176" s="157"/>
      <c r="VDA176" s="157"/>
      <c r="VDB176" s="157"/>
      <c r="VDC176" s="157"/>
      <c r="VDD176" s="157"/>
      <c r="VDE176" s="157"/>
      <c r="VDF176" s="157"/>
      <c r="VDG176" s="157"/>
      <c r="VDH176" s="157"/>
      <c r="VDI176" s="157"/>
      <c r="VDJ176" s="157"/>
      <c r="VDK176" s="157"/>
      <c r="VDL176" s="157"/>
      <c r="VDM176" s="157"/>
      <c r="VDN176" s="157"/>
      <c r="VDO176" s="157"/>
      <c r="VDP176" s="157"/>
      <c r="VDQ176" s="157"/>
      <c r="VDR176" s="157"/>
      <c r="VDS176" s="157"/>
      <c r="VDT176" s="157"/>
      <c r="VDU176" s="157"/>
      <c r="VDV176" s="157"/>
      <c r="VDW176" s="157"/>
      <c r="VDX176" s="157"/>
      <c r="VDY176" s="157"/>
      <c r="VDZ176" s="157"/>
      <c r="VEA176" s="157"/>
      <c r="VEB176" s="157"/>
      <c r="VEC176" s="157"/>
      <c r="VED176" s="157"/>
      <c r="VEE176" s="157"/>
      <c r="VEF176" s="157"/>
      <c r="VEG176" s="157"/>
      <c r="VEH176" s="157"/>
      <c r="VEI176" s="157"/>
      <c r="VEJ176" s="157"/>
      <c r="VEK176" s="157"/>
      <c r="VEL176" s="157"/>
      <c r="VEM176" s="157"/>
      <c r="VEN176" s="157"/>
      <c r="VEO176" s="157"/>
      <c r="VEP176" s="157"/>
      <c r="VEQ176" s="157"/>
      <c r="VER176" s="157"/>
      <c r="VES176" s="157"/>
      <c r="VET176" s="157"/>
      <c r="VEU176" s="157"/>
      <c r="VEV176" s="157"/>
      <c r="VEW176" s="157"/>
      <c r="VEX176" s="157"/>
      <c r="VEY176" s="157"/>
      <c r="VEZ176" s="157"/>
      <c r="VFA176" s="157"/>
      <c r="VFB176" s="157"/>
      <c r="VFC176" s="157"/>
      <c r="VFD176" s="157"/>
      <c r="VFE176" s="157"/>
      <c r="VFF176" s="157"/>
      <c r="VFG176" s="157"/>
      <c r="VFH176" s="157"/>
      <c r="VFI176" s="157"/>
      <c r="VFJ176" s="157"/>
      <c r="VFK176" s="157"/>
      <c r="VFL176" s="157"/>
      <c r="VFM176" s="157"/>
      <c r="VFN176" s="157"/>
      <c r="VFO176" s="157"/>
      <c r="VFP176" s="157"/>
      <c r="VFQ176" s="157"/>
      <c r="VFR176" s="157"/>
      <c r="VFS176" s="157"/>
      <c r="VFT176" s="157"/>
      <c r="VFU176" s="157"/>
      <c r="VFV176" s="157"/>
      <c r="VFW176" s="157"/>
      <c r="VFX176" s="157"/>
      <c r="VFY176" s="157"/>
      <c r="VFZ176" s="157"/>
      <c r="VGA176" s="157"/>
      <c r="VGB176" s="157"/>
      <c r="VGC176" s="157"/>
      <c r="VGD176" s="157"/>
      <c r="VGE176" s="157"/>
      <c r="VGF176" s="157"/>
      <c r="VGG176" s="157"/>
      <c r="VGH176" s="157"/>
      <c r="VGI176" s="157"/>
      <c r="VGJ176" s="157"/>
      <c r="VGK176" s="157"/>
      <c r="VGL176" s="157"/>
      <c r="VGM176" s="157"/>
      <c r="VGN176" s="157"/>
      <c r="VGO176" s="157"/>
      <c r="VGP176" s="157"/>
      <c r="VGQ176" s="157"/>
      <c r="VGR176" s="157"/>
      <c r="VGS176" s="157"/>
      <c r="VGT176" s="157"/>
      <c r="VGU176" s="157"/>
      <c r="VGV176" s="157"/>
      <c r="VGW176" s="157"/>
      <c r="VGX176" s="157"/>
      <c r="VGY176" s="157"/>
      <c r="VGZ176" s="157"/>
      <c r="VHA176" s="157"/>
      <c r="VHB176" s="157"/>
      <c r="VHC176" s="157"/>
      <c r="VHD176" s="157"/>
      <c r="VHE176" s="157"/>
      <c r="VHF176" s="157"/>
      <c r="VHG176" s="157"/>
      <c r="VHH176" s="157"/>
      <c r="VHI176" s="157"/>
      <c r="VHJ176" s="157"/>
      <c r="VHK176" s="157"/>
      <c r="VHL176" s="157"/>
      <c r="VHM176" s="157"/>
      <c r="VHN176" s="157"/>
      <c r="VHO176" s="157"/>
      <c r="VHP176" s="157"/>
      <c r="VHQ176" s="157"/>
      <c r="VHR176" s="157"/>
      <c r="VHS176" s="157"/>
      <c r="VHT176" s="157"/>
      <c r="VHU176" s="157"/>
      <c r="VHV176" s="157"/>
      <c r="VHW176" s="157"/>
      <c r="VHX176" s="157"/>
      <c r="VHY176" s="157"/>
      <c r="VHZ176" s="157"/>
      <c r="VIA176" s="157"/>
      <c r="VIB176" s="157"/>
      <c r="VIC176" s="157"/>
      <c r="VID176" s="157"/>
      <c r="VIE176" s="157"/>
      <c r="VIF176" s="157"/>
      <c r="VIG176" s="157"/>
      <c r="VIH176" s="157"/>
      <c r="VII176" s="157"/>
      <c r="VIJ176" s="157"/>
      <c r="VIK176" s="157"/>
      <c r="VIL176" s="157"/>
      <c r="VIM176" s="157"/>
      <c r="VIN176" s="157"/>
      <c r="VIO176" s="157"/>
      <c r="VIP176" s="157"/>
      <c r="VIQ176" s="157"/>
      <c r="VIR176" s="157"/>
      <c r="VIS176" s="157"/>
      <c r="VIT176" s="157"/>
      <c r="VIU176" s="157"/>
      <c r="VIV176" s="157"/>
      <c r="VIW176" s="157"/>
      <c r="VIX176" s="157"/>
      <c r="VIY176" s="157"/>
      <c r="VIZ176" s="157"/>
      <c r="VJA176" s="157"/>
      <c r="VJB176" s="157"/>
      <c r="VJC176" s="157"/>
      <c r="VJD176" s="157"/>
      <c r="VJE176" s="157"/>
      <c r="VJF176" s="157"/>
      <c r="VJG176" s="157"/>
      <c r="VJH176" s="157"/>
      <c r="VJI176" s="157"/>
      <c r="VJJ176" s="157"/>
      <c r="VJK176" s="157"/>
      <c r="VJL176" s="157"/>
      <c r="VJM176" s="157"/>
      <c r="VJN176" s="157"/>
      <c r="VJO176" s="157"/>
      <c r="VJP176" s="157"/>
      <c r="VJQ176" s="157"/>
      <c r="VJR176" s="157"/>
      <c r="VJS176" s="157"/>
      <c r="VJT176" s="157"/>
      <c r="VJU176" s="157"/>
      <c r="VJV176" s="157"/>
      <c r="VJW176" s="157"/>
      <c r="VJX176" s="157"/>
      <c r="VJY176" s="157"/>
      <c r="VJZ176" s="157"/>
      <c r="VKA176" s="157"/>
      <c r="VKB176" s="157"/>
      <c r="VKC176" s="157"/>
      <c r="VKD176" s="157"/>
      <c r="VKE176" s="157"/>
      <c r="VKF176" s="157"/>
      <c r="VKG176" s="157"/>
      <c r="VKH176" s="157"/>
      <c r="VKI176" s="157"/>
      <c r="VKJ176" s="157"/>
      <c r="VKK176" s="157"/>
      <c r="VKL176" s="157"/>
      <c r="VKM176" s="157"/>
      <c r="VKN176" s="157"/>
      <c r="VKO176" s="157"/>
      <c r="VKP176" s="157"/>
      <c r="VKQ176" s="157"/>
      <c r="VKR176" s="157"/>
      <c r="VKS176" s="157"/>
      <c r="VKT176" s="157"/>
      <c r="VKU176" s="157"/>
      <c r="VKV176" s="157"/>
      <c r="VKW176" s="157"/>
      <c r="VKX176" s="157"/>
      <c r="VKY176" s="157"/>
      <c r="VKZ176" s="157"/>
      <c r="VLA176" s="157"/>
      <c r="VLB176" s="157"/>
      <c r="VLC176" s="157"/>
      <c r="VLD176" s="157"/>
      <c r="VLE176" s="157"/>
      <c r="VLF176" s="157"/>
      <c r="VLG176" s="157"/>
      <c r="VLH176" s="157"/>
      <c r="VLI176" s="157"/>
      <c r="VLJ176" s="157"/>
      <c r="VLK176" s="157"/>
      <c r="VLL176" s="157"/>
      <c r="VLM176" s="157"/>
      <c r="VLN176" s="157"/>
      <c r="VLO176" s="157"/>
      <c r="VLP176" s="157"/>
      <c r="VLQ176" s="157"/>
      <c r="VLR176" s="157"/>
      <c r="VLS176" s="157"/>
      <c r="VLT176" s="157"/>
      <c r="VLU176" s="157"/>
      <c r="VLV176" s="157"/>
      <c r="VLW176" s="157"/>
      <c r="VLX176" s="157"/>
      <c r="VLY176" s="157"/>
      <c r="VLZ176" s="157"/>
      <c r="VMA176" s="157"/>
      <c r="VMB176" s="157"/>
      <c r="VMC176" s="157"/>
      <c r="VMD176" s="157"/>
      <c r="VME176" s="157"/>
      <c r="VMF176" s="157"/>
      <c r="VMG176" s="157"/>
      <c r="VMH176" s="157"/>
      <c r="VMI176" s="157"/>
      <c r="VMJ176" s="157"/>
      <c r="VMK176" s="157"/>
      <c r="VML176" s="157"/>
      <c r="VMM176" s="157"/>
      <c r="VMN176" s="157"/>
      <c r="VMO176" s="157"/>
      <c r="VMP176" s="157"/>
      <c r="VMQ176" s="157"/>
      <c r="VMR176" s="157"/>
      <c r="VMS176" s="157"/>
      <c r="VMT176" s="157"/>
      <c r="VMU176" s="157"/>
      <c r="VMV176" s="157"/>
      <c r="VMW176" s="157"/>
      <c r="VMX176" s="157"/>
      <c r="VMY176" s="157"/>
      <c r="VMZ176" s="157"/>
      <c r="VNA176" s="157"/>
      <c r="VNB176" s="157"/>
      <c r="VNC176" s="157"/>
      <c r="VND176" s="157"/>
      <c r="VNE176" s="157"/>
      <c r="VNF176" s="157"/>
      <c r="VNG176" s="157"/>
      <c r="VNH176" s="157"/>
      <c r="VNI176" s="157"/>
      <c r="VNJ176" s="157"/>
      <c r="VNK176" s="157"/>
      <c r="VNL176" s="157"/>
      <c r="VNM176" s="157"/>
      <c r="VNN176" s="157"/>
      <c r="VNO176" s="157"/>
      <c r="VNP176" s="157"/>
      <c r="VNQ176" s="157"/>
      <c r="VNR176" s="157"/>
      <c r="VNS176" s="157"/>
      <c r="VNT176" s="157"/>
      <c r="VNU176" s="157"/>
      <c r="VNV176" s="157"/>
      <c r="VNW176" s="157"/>
      <c r="VNX176" s="157"/>
      <c r="VNY176" s="157"/>
      <c r="VNZ176" s="157"/>
      <c r="VOA176" s="157"/>
      <c r="VOB176" s="157"/>
      <c r="VOC176" s="157"/>
      <c r="VOD176" s="157"/>
      <c r="VOE176" s="157"/>
      <c r="VOF176" s="157"/>
      <c r="VOG176" s="157"/>
      <c r="VOH176" s="157"/>
      <c r="VOI176" s="157"/>
      <c r="VOJ176" s="157"/>
      <c r="VOK176" s="157"/>
      <c r="VOL176" s="157"/>
      <c r="VOM176" s="157"/>
      <c r="VON176" s="157"/>
      <c r="VOO176" s="157"/>
      <c r="VOP176" s="157"/>
      <c r="VOQ176" s="157"/>
      <c r="VOR176" s="157"/>
      <c r="VOS176" s="157"/>
      <c r="VOT176" s="157"/>
      <c r="VOU176" s="157"/>
      <c r="VOV176" s="157"/>
      <c r="VOW176" s="157"/>
      <c r="VOX176" s="157"/>
      <c r="VOY176" s="157"/>
      <c r="VOZ176" s="157"/>
      <c r="VPA176" s="157"/>
      <c r="VPB176" s="157"/>
      <c r="VPC176" s="157"/>
      <c r="VPD176" s="157"/>
      <c r="VPE176" s="157"/>
      <c r="VPF176" s="157"/>
      <c r="VPG176" s="157"/>
      <c r="VPH176" s="157"/>
      <c r="VPI176" s="157"/>
      <c r="VPJ176" s="157"/>
      <c r="VPK176" s="157"/>
      <c r="VPL176" s="157"/>
      <c r="VPM176" s="157"/>
      <c r="VPN176" s="157"/>
      <c r="VPO176" s="157"/>
      <c r="VPP176" s="157"/>
      <c r="VPQ176" s="157"/>
      <c r="VPR176" s="157"/>
      <c r="VPS176" s="157"/>
      <c r="VPT176" s="157"/>
      <c r="VPU176" s="157"/>
      <c r="VPV176" s="157"/>
      <c r="VPW176" s="157"/>
      <c r="VPX176" s="157"/>
      <c r="VPY176" s="157"/>
      <c r="VPZ176" s="157"/>
      <c r="VQA176" s="157"/>
      <c r="VQB176" s="157"/>
      <c r="VQC176" s="157"/>
      <c r="VQD176" s="157"/>
      <c r="VQE176" s="157"/>
      <c r="VQF176" s="157"/>
      <c r="VQG176" s="157"/>
      <c r="VQH176" s="157"/>
      <c r="VQI176" s="157"/>
      <c r="VQJ176" s="157"/>
      <c r="VQK176" s="157"/>
      <c r="VQL176" s="157"/>
      <c r="VQM176" s="157"/>
      <c r="VQN176" s="157"/>
      <c r="VQO176" s="157"/>
      <c r="VQP176" s="157"/>
      <c r="VQQ176" s="157"/>
      <c r="VQR176" s="157"/>
      <c r="VQS176" s="157"/>
      <c r="VQT176" s="157"/>
      <c r="VQU176" s="157"/>
      <c r="VQV176" s="157"/>
      <c r="VQW176" s="157"/>
      <c r="VQX176" s="157"/>
      <c r="VQY176" s="157"/>
      <c r="VQZ176" s="157"/>
      <c r="VRA176" s="157"/>
      <c r="VRB176" s="157"/>
      <c r="VRC176" s="157"/>
      <c r="VRD176" s="157"/>
      <c r="VRE176" s="157"/>
      <c r="VRF176" s="157"/>
      <c r="VRG176" s="157"/>
      <c r="VRH176" s="157"/>
      <c r="VRI176" s="157"/>
      <c r="VRJ176" s="157"/>
      <c r="VRK176" s="157"/>
      <c r="VRL176" s="157"/>
      <c r="VRM176" s="157"/>
      <c r="VRN176" s="157"/>
      <c r="VRO176" s="157"/>
      <c r="VRP176" s="157"/>
      <c r="VRQ176" s="157"/>
      <c r="VRR176" s="157"/>
      <c r="VRS176" s="157"/>
      <c r="VRT176" s="157"/>
      <c r="VRU176" s="157"/>
      <c r="VRV176" s="157"/>
      <c r="VRW176" s="157"/>
      <c r="VRX176" s="157"/>
      <c r="VRY176" s="157"/>
      <c r="VRZ176" s="157"/>
      <c r="VSA176" s="157"/>
      <c r="VSB176" s="157"/>
      <c r="VSC176" s="157"/>
      <c r="VSD176" s="157"/>
      <c r="VSE176" s="157"/>
      <c r="VSF176" s="157"/>
      <c r="VSG176" s="157"/>
      <c r="VSH176" s="157"/>
      <c r="VSI176" s="157"/>
      <c r="VSJ176" s="157"/>
      <c r="VSK176" s="157"/>
      <c r="VSL176" s="157"/>
      <c r="VSM176" s="157"/>
      <c r="VSN176" s="157"/>
      <c r="VSO176" s="157"/>
      <c r="VSP176" s="157"/>
      <c r="VSQ176" s="157"/>
      <c r="VSR176" s="157"/>
      <c r="VSS176" s="157"/>
      <c r="VST176" s="157"/>
      <c r="VSU176" s="157"/>
      <c r="VSV176" s="157"/>
      <c r="VSW176" s="157"/>
      <c r="VSX176" s="157"/>
      <c r="VSY176" s="157"/>
      <c r="VSZ176" s="157"/>
      <c r="VTA176" s="157"/>
      <c r="VTB176" s="157"/>
      <c r="VTC176" s="157"/>
      <c r="VTD176" s="157"/>
      <c r="VTE176" s="157"/>
      <c r="VTF176" s="157"/>
      <c r="VTG176" s="157"/>
      <c r="VTH176" s="157"/>
      <c r="VTI176" s="157"/>
      <c r="VTJ176" s="157"/>
      <c r="VTK176" s="157"/>
      <c r="VTL176" s="157"/>
      <c r="VTM176" s="157"/>
      <c r="VTN176" s="157"/>
      <c r="VTO176" s="157"/>
      <c r="VTP176" s="157"/>
      <c r="VTQ176" s="157"/>
      <c r="VTR176" s="157"/>
      <c r="VTS176" s="157"/>
      <c r="VTT176" s="157"/>
      <c r="VTU176" s="157"/>
      <c r="VTV176" s="157"/>
      <c r="VTW176" s="157"/>
      <c r="VTX176" s="157"/>
      <c r="VTY176" s="157"/>
      <c r="VTZ176" s="157"/>
      <c r="VUA176" s="157"/>
      <c r="VUB176" s="157"/>
      <c r="VUC176" s="157"/>
      <c r="VUD176" s="157"/>
      <c r="VUE176" s="157"/>
      <c r="VUF176" s="157"/>
      <c r="VUG176" s="157"/>
      <c r="VUH176" s="157"/>
      <c r="VUI176" s="157"/>
      <c r="VUJ176" s="157"/>
      <c r="VUK176" s="157"/>
      <c r="VUL176" s="157"/>
      <c r="VUM176" s="157"/>
      <c r="VUN176" s="157"/>
      <c r="VUO176" s="157"/>
      <c r="VUP176" s="157"/>
      <c r="VUQ176" s="157"/>
      <c r="VUR176" s="157"/>
      <c r="VUS176" s="157"/>
      <c r="VUT176" s="157"/>
      <c r="VUU176" s="157"/>
      <c r="VUV176" s="157"/>
      <c r="VUW176" s="157"/>
      <c r="VUX176" s="157"/>
      <c r="VUY176" s="157"/>
      <c r="VUZ176" s="157"/>
      <c r="VVA176" s="157"/>
      <c r="VVB176" s="157"/>
      <c r="VVC176" s="157"/>
      <c r="VVD176" s="157"/>
      <c r="VVE176" s="157"/>
      <c r="VVF176" s="157"/>
      <c r="VVG176" s="157"/>
      <c r="VVH176" s="157"/>
      <c r="VVI176" s="157"/>
      <c r="VVJ176" s="157"/>
      <c r="VVK176" s="157"/>
      <c r="VVL176" s="157"/>
      <c r="VVM176" s="157"/>
      <c r="VVN176" s="157"/>
      <c r="VVO176" s="157"/>
      <c r="VVP176" s="157"/>
      <c r="VVQ176" s="157"/>
      <c r="VVR176" s="157"/>
      <c r="VVS176" s="157"/>
      <c r="VVT176" s="157"/>
      <c r="VVU176" s="157"/>
      <c r="VVV176" s="157"/>
      <c r="VVW176" s="157"/>
      <c r="VVX176" s="157"/>
      <c r="VVY176" s="157"/>
      <c r="VVZ176" s="157"/>
      <c r="VWA176" s="157"/>
      <c r="VWB176" s="157"/>
      <c r="VWC176" s="157"/>
      <c r="VWD176" s="157"/>
      <c r="VWE176" s="157"/>
      <c r="VWF176" s="157"/>
      <c r="VWG176" s="157"/>
      <c r="VWH176" s="157"/>
      <c r="VWI176" s="157"/>
      <c r="VWJ176" s="157"/>
      <c r="VWK176" s="157"/>
      <c r="VWL176" s="157"/>
      <c r="VWM176" s="157"/>
      <c r="VWN176" s="157"/>
      <c r="VWO176" s="157"/>
      <c r="VWP176" s="157"/>
      <c r="VWQ176" s="157"/>
      <c r="VWR176" s="157"/>
      <c r="VWS176" s="157"/>
      <c r="VWT176" s="157"/>
      <c r="VWU176" s="157"/>
      <c r="VWV176" s="157"/>
      <c r="VWW176" s="157"/>
      <c r="VWX176" s="157"/>
      <c r="VWY176" s="157"/>
      <c r="VWZ176" s="157"/>
      <c r="VXA176" s="157"/>
      <c r="VXB176" s="157"/>
      <c r="VXC176" s="157"/>
      <c r="VXD176" s="157"/>
      <c r="VXE176" s="157"/>
      <c r="VXF176" s="157"/>
      <c r="VXG176" s="157"/>
      <c r="VXH176" s="157"/>
      <c r="VXI176" s="157"/>
      <c r="VXJ176" s="157"/>
      <c r="VXK176" s="157"/>
      <c r="VXL176" s="157"/>
      <c r="VXM176" s="157"/>
      <c r="VXN176" s="157"/>
      <c r="VXO176" s="157"/>
      <c r="VXP176" s="157"/>
      <c r="VXQ176" s="157"/>
      <c r="VXR176" s="157"/>
      <c r="VXS176" s="157"/>
      <c r="VXT176" s="157"/>
      <c r="VXU176" s="157"/>
      <c r="VXV176" s="157"/>
      <c r="VXW176" s="157"/>
      <c r="VXX176" s="157"/>
      <c r="VXY176" s="157"/>
      <c r="VXZ176" s="157"/>
      <c r="VYA176" s="157"/>
      <c r="VYB176" s="157"/>
      <c r="VYC176" s="157"/>
      <c r="VYD176" s="157"/>
      <c r="VYE176" s="157"/>
      <c r="VYF176" s="157"/>
      <c r="VYG176" s="157"/>
      <c r="VYH176" s="157"/>
      <c r="VYI176" s="157"/>
      <c r="VYJ176" s="157"/>
      <c r="VYK176" s="157"/>
      <c r="VYL176" s="157"/>
      <c r="VYM176" s="157"/>
      <c r="VYN176" s="157"/>
      <c r="VYO176" s="157"/>
      <c r="VYP176" s="157"/>
      <c r="VYQ176" s="157"/>
      <c r="VYR176" s="157"/>
      <c r="VYS176" s="157"/>
      <c r="VYT176" s="157"/>
      <c r="VYU176" s="157"/>
      <c r="VYV176" s="157"/>
      <c r="VYW176" s="157"/>
      <c r="VYX176" s="157"/>
      <c r="VYY176" s="157"/>
      <c r="VYZ176" s="157"/>
      <c r="VZA176" s="157"/>
      <c r="VZB176" s="157"/>
      <c r="VZC176" s="157"/>
      <c r="VZD176" s="157"/>
      <c r="VZE176" s="157"/>
      <c r="VZF176" s="157"/>
      <c r="VZG176" s="157"/>
      <c r="VZH176" s="157"/>
      <c r="VZI176" s="157"/>
      <c r="VZJ176" s="157"/>
      <c r="VZK176" s="157"/>
      <c r="VZL176" s="157"/>
      <c r="VZM176" s="157"/>
      <c r="VZN176" s="157"/>
      <c r="VZO176" s="157"/>
      <c r="VZP176" s="157"/>
      <c r="VZQ176" s="157"/>
      <c r="VZR176" s="157"/>
      <c r="VZS176" s="157"/>
      <c r="VZT176" s="157"/>
      <c r="VZU176" s="157"/>
      <c r="VZV176" s="157"/>
      <c r="VZW176" s="157"/>
      <c r="VZX176" s="157"/>
      <c r="VZY176" s="157"/>
      <c r="VZZ176" s="157"/>
      <c r="WAA176" s="157"/>
      <c r="WAB176" s="157"/>
      <c r="WAC176" s="157"/>
      <c r="WAD176" s="157"/>
      <c r="WAE176" s="157"/>
      <c r="WAF176" s="157"/>
      <c r="WAG176" s="157"/>
      <c r="WAH176" s="157"/>
      <c r="WAI176" s="157"/>
      <c r="WAJ176" s="157"/>
      <c r="WAK176" s="157"/>
      <c r="WAL176" s="157"/>
      <c r="WAM176" s="157"/>
      <c r="WAN176" s="157"/>
      <c r="WAO176" s="157"/>
      <c r="WAP176" s="157"/>
      <c r="WAQ176" s="157"/>
      <c r="WAR176" s="157"/>
      <c r="WAS176" s="157"/>
      <c r="WAT176" s="157"/>
      <c r="WAU176" s="157"/>
      <c r="WAV176" s="157"/>
      <c r="WAW176" s="157"/>
      <c r="WAX176" s="157"/>
      <c r="WAY176" s="157"/>
      <c r="WAZ176" s="157"/>
      <c r="WBA176" s="157"/>
      <c r="WBB176" s="157"/>
      <c r="WBC176" s="157"/>
      <c r="WBD176" s="157"/>
      <c r="WBE176" s="157"/>
      <c r="WBF176" s="157"/>
      <c r="WBG176" s="157"/>
      <c r="WBH176" s="157"/>
      <c r="WBI176" s="157"/>
      <c r="WBJ176" s="157"/>
      <c r="WBK176" s="157"/>
      <c r="WBL176" s="157"/>
      <c r="WBM176" s="157"/>
      <c r="WBN176" s="157"/>
      <c r="WBO176" s="157"/>
      <c r="WBP176" s="157"/>
      <c r="WBQ176" s="157"/>
      <c r="WBR176" s="157"/>
      <c r="WBS176" s="157"/>
      <c r="WBT176" s="157"/>
      <c r="WBU176" s="157"/>
      <c r="WBV176" s="157"/>
      <c r="WBW176" s="157"/>
      <c r="WBX176" s="157"/>
      <c r="WBY176" s="157"/>
      <c r="WBZ176" s="157"/>
      <c r="WCA176" s="157"/>
      <c r="WCB176" s="157"/>
      <c r="WCC176" s="157"/>
      <c r="WCD176" s="157"/>
      <c r="WCE176" s="157"/>
      <c r="WCF176" s="157"/>
      <c r="WCG176" s="157"/>
      <c r="WCH176" s="157"/>
      <c r="WCI176" s="157"/>
      <c r="WCJ176" s="157"/>
      <c r="WCK176" s="157"/>
      <c r="WCL176" s="157"/>
      <c r="WCM176" s="157"/>
      <c r="WCN176" s="157"/>
      <c r="WCO176" s="157"/>
      <c r="WCP176" s="157"/>
      <c r="WCQ176" s="157"/>
      <c r="WCR176" s="157"/>
      <c r="WCS176" s="157"/>
      <c r="WCT176" s="157"/>
      <c r="WCU176" s="157"/>
      <c r="WCV176" s="157"/>
      <c r="WCW176" s="157"/>
      <c r="WCX176" s="157"/>
      <c r="WCY176" s="157"/>
      <c r="WCZ176" s="157"/>
      <c r="WDA176" s="157"/>
      <c r="WDB176" s="157"/>
      <c r="WDC176" s="157"/>
      <c r="WDD176" s="157"/>
      <c r="WDE176" s="157"/>
      <c r="WDF176" s="157"/>
      <c r="WDG176" s="157"/>
      <c r="WDH176" s="157"/>
      <c r="WDI176" s="157"/>
      <c r="WDJ176" s="157"/>
      <c r="WDK176" s="157"/>
      <c r="WDL176" s="157"/>
      <c r="WDM176" s="157"/>
      <c r="WDN176" s="157"/>
      <c r="WDO176" s="157"/>
      <c r="WDP176" s="157"/>
      <c r="WDQ176" s="157"/>
      <c r="WDR176" s="157"/>
      <c r="WDS176" s="157"/>
      <c r="WDT176" s="157"/>
      <c r="WDU176" s="157"/>
      <c r="WDV176" s="157"/>
      <c r="WDW176" s="157"/>
      <c r="WDX176" s="157"/>
      <c r="WDY176" s="157"/>
      <c r="WDZ176" s="157"/>
      <c r="WEA176" s="157"/>
      <c r="WEB176" s="157"/>
      <c r="WEC176" s="157"/>
      <c r="WED176" s="157"/>
      <c r="WEE176" s="157"/>
      <c r="WEF176" s="157"/>
      <c r="WEG176" s="157"/>
      <c r="WEH176" s="157"/>
      <c r="WEI176" s="157"/>
      <c r="WEJ176" s="157"/>
      <c r="WEK176" s="157"/>
      <c r="WEL176" s="157"/>
      <c r="WEM176" s="157"/>
      <c r="WEN176" s="157"/>
      <c r="WEO176" s="157"/>
      <c r="WEP176" s="157"/>
      <c r="WEQ176" s="157"/>
      <c r="WER176" s="157"/>
      <c r="WES176" s="157"/>
      <c r="WET176" s="157"/>
      <c r="WEU176" s="157"/>
      <c r="WEV176" s="157"/>
      <c r="WEW176" s="157"/>
      <c r="WEX176" s="157"/>
      <c r="WEY176" s="157"/>
      <c r="WEZ176" s="157"/>
      <c r="WFA176" s="157"/>
      <c r="WFB176" s="157"/>
      <c r="WFC176" s="157"/>
      <c r="WFD176" s="157"/>
      <c r="WFE176" s="157"/>
      <c r="WFF176" s="157"/>
      <c r="WFG176" s="157"/>
      <c r="WFH176" s="157"/>
      <c r="WFI176" s="157"/>
      <c r="WFJ176" s="157"/>
      <c r="WFK176" s="157"/>
      <c r="WFL176" s="157"/>
      <c r="WFM176" s="157"/>
      <c r="WFN176" s="157"/>
      <c r="WFO176" s="157"/>
      <c r="WFP176" s="157"/>
      <c r="WFQ176" s="157"/>
      <c r="WFR176" s="157"/>
      <c r="WFS176" s="157"/>
      <c r="WFT176" s="157"/>
      <c r="WFU176" s="157"/>
      <c r="WFV176" s="157"/>
      <c r="WFW176" s="157"/>
      <c r="WFX176" s="157"/>
      <c r="WFY176" s="157"/>
      <c r="WFZ176" s="157"/>
      <c r="WGA176" s="157"/>
      <c r="WGB176" s="157"/>
      <c r="WGC176" s="157"/>
      <c r="WGD176" s="157"/>
      <c r="WGE176" s="157"/>
      <c r="WGF176" s="157"/>
      <c r="WGG176" s="157"/>
      <c r="WGH176" s="157"/>
      <c r="WGI176" s="157"/>
      <c r="WGJ176" s="157"/>
      <c r="WGK176" s="157"/>
      <c r="WGL176" s="157"/>
      <c r="WGM176" s="157"/>
      <c r="WGN176" s="157"/>
      <c r="WGO176" s="157"/>
      <c r="WGP176" s="157"/>
      <c r="WGQ176" s="157"/>
      <c r="WGR176" s="157"/>
      <c r="WGS176" s="157"/>
      <c r="WGT176" s="157"/>
      <c r="WGU176" s="157"/>
      <c r="WGV176" s="157"/>
      <c r="WGW176" s="157"/>
      <c r="WGX176" s="157"/>
      <c r="WGY176" s="157"/>
      <c r="WGZ176" s="157"/>
      <c r="WHA176" s="157"/>
      <c r="WHB176" s="157"/>
      <c r="WHC176" s="157"/>
      <c r="WHD176" s="157"/>
      <c r="WHE176" s="157"/>
      <c r="WHF176" s="157"/>
      <c r="WHG176" s="157"/>
      <c r="WHH176" s="157"/>
      <c r="WHI176" s="157"/>
      <c r="WHJ176" s="157"/>
      <c r="WHK176" s="157"/>
      <c r="WHL176" s="157"/>
      <c r="WHM176" s="157"/>
      <c r="WHN176" s="157"/>
      <c r="WHO176" s="157"/>
      <c r="WHP176" s="157"/>
      <c r="WHQ176" s="157"/>
      <c r="WHR176" s="157"/>
      <c r="WHS176" s="157"/>
      <c r="WHT176" s="157"/>
      <c r="WHU176" s="157"/>
      <c r="WHV176" s="157"/>
      <c r="WHW176" s="157"/>
      <c r="WHX176" s="157"/>
      <c r="WHY176" s="157"/>
      <c r="WHZ176" s="157"/>
      <c r="WIA176" s="157"/>
      <c r="WIB176" s="157"/>
      <c r="WIC176" s="157"/>
      <c r="WID176" s="157"/>
      <c r="WIE176" s="157"/>
      <c r="WIF176" s="157"/>
      <c r="WIG176" s="157"/>
      <c r="WIH176" s="157"/>
      <c r="WII176" s="157"/>
      <c r="WIJ176" s="157"/>
      <c r="WIK176" s="157"/>
      <c r="WIL176" s="157"/>
      <c r="WIM176" s="157"/>
      <c r="WIN176" s="157"/>
      <c r="WIO176" s="157"/>
      <c r="WIP176" s="157"/>
      <c r="WIQ176" s="157"/>
      <c r="WIR176" s="157"/>
      <c r="WIS176" s="157"/>
      <c r="WIT176" s="157"/>
      <c r="WIU176" s="157"/>
      <c r="WIV176" s="157"/>
      <c r="WIW176" s="157"/>
      <c r="WIX176" s="157"/>
      <c r="WIY176" s="157"/>
      <c r="WIZ176" s="157"/>
      <c r="WJA176" s="157"/>
      <c r="WJB176" s="157"/>
      <c r="WJC176" s="157"/>
      <c r="WJD176" s="157"/>
      <c r="WJE176" s="157"/>
      <c r="WJF176" s="157"/>
      <c r="WJG176" s="157"/>
      <c r="WJH176" s="157"/>
      <c r="WJI176" s="157"/>
      <c r="WJJ176" s="157"/>
      <c r="WJK176" s="157"/>
      <c r="WJL176" s="157"/>
      <c r="WJM176" s="157"/>
      <c r="WJN176" s="157"/>
      <c r="WJO176" s="157"/>
      <c r="WJP176" s="157"/>
      <c r="WJQ176" s="157"/>
      <c r="WJR176" s="157"/>
      <c r="WJS176" s="157"/>
      <c r="WJT176" s="157"/>
      <c r="WJU176" s="157"/>
      <c r="WJV176" s="157"/>
      <c r="WJW176" s="157"/>
      <c r="WJX176" s="157"/>
      <c r="WJY176" s="157"/>
      <c r="WJZ176" s="157"/>
      <c r="WKA176" s="157"/>
      <c r="WKB176" s="157"/>
      <c r="WKC176" s="157"/>
      <c r="WKD176" s="157"/>
      <c r="WKE176" s="157"/>
      <c r="WKF176" s="157"/>
      <c r="WKG176" s="157"/>
      <c r="WKH176" s="157"/>
      <c r="WKI176" s="157"/>
      <c r="WKJ176" s="157"/>
      <c r="WKK176" s="157"/>
      <c r="WKL176" s="157"/>
      <c r="WKM176" s="157"/>
      <c r="WKN176" s="157"/>
      <c r="WKO176" s="157"/>
      <c r="WKP176" s="157"/>
      <c r="WKQ176" s="157"/>
      <c r="WKR176" s="157"/>
      <c r="WKS176" s="157"/>
      <c r="WKT176" s="157"/>
      <c r="WKU176" s="157"/>
      <c r="WKV176" s="157"/>
      <c r="WKW176" s="157"/>
      <c r="WKX176" s="157"/>
      <c r="WKY176" s="157"/>
      <c r="WKZ176" s="157"/>
      <c r="WLA176" s="157"/>
      <c r="WLB176" s="157"/>
      <c r="WLC176" s="157"/>
      <c r="WLD176" s="157"/>
      <c r="WLE176" s="157"/>
      <c r="WLF176" s="157"/>
      <c r="WLG176" s="157"/>
      <c r="WLH176" s="157"/>
      <c r="WLI176" s="157"/>
      <c r="WLJ176" s="157"/>
      <c r="WLK176" s="157"/>
      <c r="WLL176" s="157"/>
      <c r="WLM176" s="157"/>
      <c r="WLN176" s="157"/>
      <c r="WLO176" s="157"/>
      <c r="WLP176" s="157"/>
      <c r="WLQ176" s="157"/>
      <c r="WLR176" s="157"/>
      <c r="WLS176" s="157"/>
      <c r="WLT176" s="157"/>
      <c r="WLU176" s="157"/>
      <c r="WLV176" s="157"/>
      <c r="WLW176" s="157"/>
      <c r="WLX176" s="157"/>
      <c r="WLY176" s="157"/>
      <c r="WLZ176" s="157"/>
      <c r="WMA176" s="157"/>
      <c r="WMB176" s="157"/>
      <c r="WMC176" s="157"/>
      <c r="WMD176" s="157"/>
      <c r="WME176" s="157"/>
      <c r="WMF176" s="157"/>
      <c r="WMG176" s="157"/>
      <c r="WMH176" s="157"/>
      <c r="WMI176" s="157"/>
      <c r="WMJ176" s="157"/>
      <c r="WMK176" s="157"/>
      <c r="WML176" s="157"/>
      <c r="WMM176" s="157"/>
      <c r="WMN176" s="157"/>
      <c r="WMO176" s="157"/>
      <c r="WMP176" s="157"/>
      <c r="WMQ176" s="157"/>
      <c r="WMR176" s="157"/>
      <c r="WMS176" s="157"/>
      <c r="WMT176" s="157"/>
      <c r="WMU176" s="157"/>
      <c r="WMV176" s="157"/>
      <c r="WMW176" s="157"/>
      <c r="WMX176" s="157"/>
      <c r="WMY176" s="157"/>
      <c r="WMZ176" s="157"/>
      <c r="WNA176" s="157"/>
      <c r="WNB176" s="157"/>
      <c r="WNC176" s="157"/>
      <c r="WND176" s="157"/>
      <c r="WNE176" s="157"/>
      <c r="WNF176" s="157"/>
      <c r="WNG176" s="157"/>
      <c r="WNH176" s="157"/>
      <c r="WNI176" s="157"/>
      <c r="WNJ176" s="157"/>
      <c r="WNK176" s="157"/>
      <c r="WNL176" s="157"/>
      <c r="WNM176" s="157"/>
      <c r="WNN176" s="157"/>
      <c r="WNO176" s="157"/>
      <c r="WNP176" s="157"/>
      <c r="WNQ176" s="157"/>
      <c r="WNR176" s="157"/>
      <c r="WNS176" s="157"/>
      <c r="WNT176" s="157"/>
      <c r="WNU176" s="157"/>
      <c r="WNV176" s="157"/>
      <c r="WNW176" s="157"/>
      <c r="WNX176" s="157"/>
      <c r="WNY176" s="157"/>
      <c r="WNZ176" s="157"/>
      <c r="WOA176" s="157"/>
      <c r="WOB176" s="157"/>
      <c r="WOC176" s="157"/>
      <c r="WOD176" s="157"/>
      <c r="WOE176" s="157"/>
      <c r="WOF176" s="157"/>
      <c r="WOG176" s="157"/>
      <c r="WOH176" s="157"/>
      <c r="WOI176" s="157"/>
      <c r="WOJ176" s="157"/>
      <c r="WOK176" s="157"/>
      <c r="WOL176" s="157"/>
      <c r="WOM176" s="157"/>
      <c r="WON176" s="157"/>
      <c r="WOO176" s="157"/>
      <c r="WOP176" s="157"/>
      <c r="WOQ176" s="157"/>
      <c r="WOR176" s="157"/>
      <c r="WOS176" s="157"/>
      <c r="WOT176" s="157"/>
      <c r="WOU176" s="157"/>
      <c r="WOV176" s="157"/>
      <c r="WOW176" s="157"/>
      <c r="WOX176" s="157"/>
      <c r="WOY176" s="157"/>
      <c r="WOZ176" s="157"/>
      <c r="WPA176" s="157"/>
      <c r="WPB176" s="157"/>
      <c r="WPC176" s="157"/>
      <c r="WPD176" s="157"/>
      <c r="WPE176" s="157"/>
      <c r="WPF176" s="157"/>
      <c r="WPG176" s="157"/>
      <c r="WPH176" s="157"/>
      <c r="WPI176" s="157"/>
      <c r="WPJ176" s="157"/>
      <c r="WPK176" s="157"/>
      <c r="WPL176" s="157"/>
      <c r="WPM176" s="157"/>
      <c r="WPN176" s="157"/>
      <c r="WPO176" s="157"/>
      <c r="WPP176" s="157"/>
      <c r="WPQ176" s="157"/>
      <c r="WPR176" s="157"/>
      <c r="WPS176" s="157"/>
      <c r="WPT176" s="157"/>
      <c r="WPU176" s="157"/>
      <c r="WPV176" s="157"/>
      <c r="WPW176" s="157"/>
      <c r="WPX176" s="157"/>
      <c r="WPY176" s="157"/>
      <c r="WPZ176" s="157"/>
      <c r="WQA176" s="157"/>
      <c r="WQB176" s="157"/>
      <c r="WQC176" s="157"/>
      <c r="WQD176" s="157"/>
      <c r="WQE176" s="157"/>
      <c r="WQF176" s="157"/>
      <c r="WQG176" s="157"/>
      <c r="WQH176" s="157"/>
      <c r="WQI176" s="157"/>
      <c r="WQJ176" s="157"/>
      <c r="WQK176" s="157"/>
      <c r="WQL176" s="157"/>
      <c r="WQM176" s="157"/>
      <c r="WQN176" s="157"/>
      <c r="WQO176" s="157"/>
      <c r="WQP176" s="157"/>
      <c r="WQQ176" s="157"/>
      <c r="WQR176" s="157"/>
      <c r="WQS176" s="157"/>
      <c r="WQT176" s="157"/>
      <c r="WQU176" s="157"/>
      <c r="WQV176" s="157"/>
      <c r="WQW176" s="157"/>
      <c r="WQX176" s="157"/>
      <c r="WQY176" s="157"/>
      <c r="WQZ176" s="157"/>
      <c r="WRA176" s="157"/>
      <c r="WRB176" s="157"/>
      <c r="WRC176" s="157"/>
      <c r="WRD176" s="157"/>
      <c r="WRE176" s="157"/>
      <c r="WRF176" s="157"/>
      <c r="WRG176" s="157"/>
      <c r="WRH176" s="157"/>
      <c r="WRI176" s="157"/>
      <c r="WRJ176" s="157"/>
      <c r="WRK176" s="157"/>
      <c r="WRL176" s="157"/>
      <c r="WRM176" s="157"/>
      <c r="WRN176" s="157"/>
      <c r="WRO176" s="157"/>
      <c r="WRP176" s="157"/>
      <c r="WRQ176" s="157"/>
      <c r="WRR176" s="157"/>
      <c r="WRS176" s="157"/>
      <c r="WRT176" s="157"/>
      <c r="WRU176" s="157"/>
      <c r="WRV176" s="157"/>
      <c r="WRW176" s="157"/>
      <c r="WRX176" s="157"/>
      <c r="WRY176" s="157"/>
      <c r="WRZ176" s="157"/>
      <c r="WSA176" s="157"/>
      <c r="WSB176" s="157"/>
      <c r="WSC176" s="157"/>
      <c r="WSD176" s="157"/>
      <c r="WSE176" s="157"/>
      <c r="WSF176" s="157"/>
      <c r="WSG176" s="157"/>
      <c r="WSH176" s="157"/>
      <c r="WSI176" s="157"/>
      <c r="WSJ176" s="157"/>
      <c r="WSK176" s="157"/>
      <c r="WSL176" s="157"/>
      <c r="WSM176" s="157"/>
      <c r="WSN176" s="157"/>
      <c r="WSO176" s="157"/>
      <c r="WSP176" s="157"/>
      <c r="WSQ176" s="157"/>
      <c r="WSR176" s="157"/>
      <c r="WSS176" s="157"/>
      <c r="WST176" s="157"/>
      <c r="WSU176" s="157"/>
      <c r="WSV176" s="157"/>
      <c r="WSW176" s="157"/>
      <c r="WSX176" s="157"/>
      <c r="WSY176" s="157"/>
      <c r="WSZ176" s="157"/>
      <c r="WTA176" s="157"/>
      <c r="WTB176" s="157"/>
      <c r="WTC176" s="157"/>
      <c r="WTD176" s="157"/>
      <c r="WTE176" s="157"/>
      <c r="WTF176" s="157"/>
      <c r="WTG176" s="157"/>
      <c r="WTH176" s="157"/>
      <c r="WTI176" s="157"/>
      <c r="WTJ176" s="157"/>
      <c r="WTK176" s="157"/>
      <c r="WTL176" s="157"/>
      <c r="WTM176" s="157"/>
      <c r="WTN176" s="157"/>
      <c r="WTO176" s="157"/>
      <c r="WTP176" s="157"/>
      <c r="WTQ176" s="157"/>
      <c r="WTR176" s="157"/>
      <c r="WTS176" s="157"/>
      <c r="WTT176" s="157"/>
      <c r="WTU176" s="157"/>
      <c r="WTV176" s="157"/>
      <c r="WTW176" s="157"/>
      <c r="WTX176" s="157"/>
      <c r="WTY176" s="157"/>
      <c r="WTZ176" s="157"/>
      <c r="WUA176" s="157"/>
      <c r="WUB176" s="157"/>
      <c r="WUC176" s="157"/>
      <c r="WUD176" s="157"/>
      <c r="WUE176" s="157"/>
      <c r="WUF176" s="157"/>
      <c r="WUG176" s="157"/>
      <c r="WUH176" s="157"/>
      <c r="WUI176" s="157"/>
      <c r="WUJ176" s="157"/>
      <c r="WUK176" s="157"/>
      <c r="WUL176" s="157"/>
      <c r="WUM176" s="157"/>
      <c r="WUN176" s="157"/>
      <c r="WUO176" s="157"/>
      <c r="WUP176" s="157"/>
      <c r="WUQ176" s="157"/>
      <c r="WUR176" s="157"/>
      <c r="WUS176" s="157"/>
      <c r="WUT176" s="157"/>
      <c r="WUU176" s="157"/>
      <c r="WUV176" s="157"/>
      <c r="WUW176" s="157"/>
      <c r="WUX176" s="157"/>
      <c r="WUY176" s="157"/>
      <c r="WUZ176" s="157"/>
      <c r="WVA176" s="157"/>
      <c r="WVB176" s="157"/>
      <c r="WVC176" s="157"/>
      <c r="WVD176" s="157"/>
      <c r="WVE176" s="157"/>
      <c r="WVF176" s="157"/>
      <c r="WVG176" s="157"/>
      <c r="WVH176" s="157"/>
      <c r="WVI176" s="157"/>
      <c r="WVJ176" s="157"/>
      <c r="WVK176" s="157"/>
      <c r="WVL176" s="157"/>
      <c r="WVM176" s="157"/>
      <c r="WVN176" s="157"/>
      <c r="WVO176" s="157"/>
      <c r="WVP176" s="157"/>
      <c r="WVQ176" s="157"/>
      <c r="WVR176" s="157"/>
      <c r="WVS176" s="157"/>
      <c r="WVT176" s="157"/>
      <c r="WVU176" s="157"/>
      <c r="WVV176" s="157"/>
      <c r="WVW176" s="157"/>
      <c r="WVX176" s="157"/>
      <c r="WVY176" s="157"/>
      <c r="WVZ176" s="157"/>
      <c r="WWA176" s="157"/>
      <c r="WWB176" s="157"/>
      <c r="WWC176" s="157"/>
      <c r="WWD176" s="157"/>
      <c r="WWE176" s="157"/>
      <c r="WWF176" s="157"/>
      <c r="WWG176" s="157"/>
      <c r="WWH176" s="157"/>
      <c r="WWI176" s="157"/>
      <c r="WWJ176" s="157"/>
      <c r="WWK176" s="157"/>
      <c r="WWL176" s="157"/>
      <c r="WWM176" s="157"/>
      <c r="WWN176" s="157"/>
      <c r="WWO176" s="157"/>
      <c r="WWP176" s="157"/>
      <c r="WWQ176" s="157"/>
      <c r="WWR176" s="157"/>
      <c r="WWS176" s="157"/>
      <c r="WWT176" s="157"/>
      <c r="WWU176" s="157"/>
      <c r="WWV176" s="157"/>
      <c r="WWW176" s="157"/>
      <c r="WWX176" s="157"/>
      <c r="WWY176" s="157"/>
      <c r="WWZ176" s="157"/>
      <c r="WXA176" s="157"/>
      <c r="WXB176" s="157"/>
      <c r="WXC176" s="157"/>
      <c r="WXD176" s="157"/>
      <c r="WXE176" s="157"/>
      <c r="WXF176" s="157"/>
      <c r="WXG176" s="157"/>
      <c r="WXH176" s="157"/>
      <c r="WXI176" s="157"/>
      <c r="WXJ176" s="157"/>
      <c r="WXK176" s="157"/>
      <c r="WXL176" s="157"/>
      <c r="WXM176" s="157"/>
      <c r="WXN176" s="157"/>
      <c r="WXO176" s="157"/>
      <c r="WXP176" s="157"/>
      <c r="WXQ176" s="157"/>
      <c r="WXR176" s="157"/>
      <c r="WXS176" s="157"/>
      <c r="WXT176" s="157"/>
      <c r="WXU176" s="157"/>
      <c r="WXV176" s="157"/>
      <c r="WXW176" s="157"/>
      <c r="WXX176" s="157"/>
      <c r="WXY176" s="157"/>
      <c r="WXZ176" s="157"/>
      <c r="WYA176" s="157"/>
      <c r="WYB176" s="157"/>
      <c r="WYC176" s="157"/>
      <c r="WYD176" s="157"/>
      <c r="WYE176" s="157"/>
      <c r="WYF176" s="157"/>
      <c r="WYG176" s="157"/>
      <c r="WYH176" s="157"/>
      <c r="WYI176" s="157"/>
      <c r="WYJ176" s="157"/>
      <c r="WYK176" s="157"/>
      <c r="WYL176" s="157"/>
      <c r="WYM176" s="157"/>
      <c r="WYN176" s="157"/>
      <c r="WYO176" s="157"/>
      <c r="WYP176" s="157"/>
      <c r="WYQ176" s="157"/>
      <c r="WYR176" s="157"/>
      <c r="WYS176" s="157"/>
      <c r="WYT176" s="157"/>
      <c r="WYU176" s="157"/>
      <c r="WYV176" s="157"/>
      <c r="WYW176" s="157"/>
      <c r="WYX176" s="157"/>
      <c r="WYY176" s="157"/>
      <c r="WYZ176" s="157"/>
      <c r="WZA176" s="157"/>
      <c r="WZB176" s="157"/>
      <c r="WZC176" s="157"/>
      <c r="WZD176" s="157"/>
      <c r="WZE176" s="157"/>
      <c r="WZF176" s="157"/>
      <c r="WZG176" s="157"/>
      <c r="WZH176" s="157"/>
      <c r="WZI176" s="157"/>
      <c r="WZJ176" s="157"/>
      <c r="WZK176" s="157"/>
      <c r="WZL176" s="157"/>
      <c r="WZM176" s="157"/>
      <c r="WZN176" s="157"/>
      <c r="WZO176" s="157"/>
      <c r="WZP176" s="157"/>
      <c r="WZQ176" s="157"/>
      <c r="WZR176" s="157"/>
      <c r="WZS176" s="157"/>
      <c r="WZT176" s="157"/>
      <c r="WZU176" s="157"/>
      <c r="WZV176" s="157"/>
      <c r="WZW176" s="157"/>
      <c r="WZX176" s="157"/>
      <c r="WZY176" s="157"/>
      <c r="WZZ176" s="157"/>
      <c r="XAA176" s="157"/>
      <c r="XAB176" s="157"/>
      <c r="XAC176" s="157"/>
      <c r="XAD176" s="157"/>
      <c r="XAE176" s="157"/>
      <c r="XAF176" s="157"/>
      <c r="XAG176" s="157"/>
      <c r="XAH176" s="157"/>
      <c r="XAI176" s="157"/>
      <c r="XAJ176" s="157"/>
      <c r="XAK176" s="157"/>
      <c r="XAL176" s="157"/>
      <c r="XAM176" s="157"/>
      <c r="XAN176" s="157"/>
      <c r="XAO176" s="157"/>
      <c r="XAP176" s="157"/>
      <c r="XAQ176" s="157"/>
      <c r="XAR176" s="157"/>
      <c r="XAS176" s="157"/>
      <c r="XAT176" s="157"/>
      <c r="XAU176" s="157"/>
      <c r="XAV176" s="157"/>
      <c r="XAW176" s="157"/>
      <c r="XAX176" s="157"/>
      <c r="XAY176" s="157"/>
      <c r="XAZ176" s="157"/>
      <c r="XBA176" s="157"/>
      <c r="XBB176" s="157"/>
      <c r="XBC176" s="157"/>
      <c r="XBD176" s="157"/>
      <c r="XBE176" s="157"/>
      <c r="XBF176" s="157"/>
      <c r="XBG176" s="157"/>
      <c r="XBH176" s="157"/>
      <c r="XBI176" s="157"/>
      <c r="XBJ176" s="157"/>
      <c r="XBK176" s="157"/>
      <c r="XBL176" s="157"/>
      <c r="XBM176" s="157"/>
      <c r="XBN176" s="157"/>
      <c r="XBO176" s="157"/>
      <c r="XBP176" s="157"/>
      <c r="XBQ176" s="157"/>
      <c r="XBR176" s="157"/>
      <c r="XBS176" s="157"/>
      <c r="XBT176" s="157"/>
      <c r="XBU176" s="157"/>
      <c r="XBV176" s="157"/>
      <c r="XBW176" s="157"/>
      <c r="XBX176" s="157"/>
      <c r="XBY176" s="157"/>
      <c r="XBZ176" s="157"/>
      <c r="XCA176" s="157"/>
      <c r="XCB176" s="157"/>
      <c r="XCC176" s="157"/>
      <c r="XCD176" s="157"/>
      <c r="XCE176" s="157"/>
      <c r="XCF176" s="157"/>
      <c r="XCG176" s="157"/>
      <c r="XCH176" s="157"/>
      <c r="XCI176" s="157"/>
      <c r="XCJ176" s="157"/>
      <c r="XCK176" s="157"/>
      <c r="XCL176" s="157"/>
      <c r="XCM176" s="157"/>
      <c r="XCN176" s="157"/>
      <c r="XCO176" s="157"/>
      <c r="XCP176" s="157"/>
      <c r="XCQ176" s="157"/>
      <c r="XCR176" s="157"/>
      <c r="XCS176" s="157"/>
      <c r="XCT176" s="157"/>
      <c r="XCU176" s="157"/>
      <c r="XCV176" s="157"/>
      <c r="XCW176" s="157"/>
      <c r="XCX176" s="157"/>
      <c r="XCY176" s="157"/>
      <c r="XCZ176" s="157"/>
      <c r="XDA176" s="157"/>
      <c r="XDB176" s="157"/>
      <c r="XDC176" s="157"/>
      <c r="XDD176" s="157"/>
      <c r="XDE176" s="157"/>
      <c r="XDF176" s="157"/>
      <c r="XDG176" s="157"/>
      <c r="XDH176" s="157"/>
      <c r="XDI176" s="157"/>
      <c r="XDJ176" s="157"/>
      <c r="XDK176" s="157"/>
      <c r="XDL176" s="157"/>
      <c r="XDM176" s="157"/>
      <c r="XDN176" s="157"/>
      <c r="XDO176" s="157"/>
      <c r="XDP176" s="157"/>
      <c r="XDQ176" s="157"/>
      <c r="XDR176" s="157"/>
      <c r="XDS176" s="157"/>
      <c r="XDT176" s="157"/>
      <c r="XDU176" s="157"/>
      <c r="XDV176" s="157"/>
      <c r="XDW176" s="157"/>
      <c r="XDX176" s="157"/>
      <c r="XDY176" s="157"/>
      <c r="XDZ176" s="157"/>
      <c r="XEA176" s="157"/>
      <c r="XEB176" s="157"/>
      <c r="XEC176" s="157"/>
      <c r="XED176" s="157"/>
      <c r="XEE176" s="157"/>
      <c r="XEF176" s="157"/>
      <c r="XEG176" s="157"/>
      <c r="XEH176" s="157"/>
      <c r="XEI176" s="157"/>
      <c r="XEJ176" s="157"/>
      <c r="XEK176" s="157"/>
      <c r="XEL176" s="157"/>
      <c r="XEM176" s="157"/>
      <c r="XEN176" s="157"/>
      <c r="XEO176" s="157"/>
      <c r="XEP176" s="157"/>
      <c r="XEQ176" s="157"/>
      <c r="XER176" s="157"/>
      <c r="XES176" s="157"/>
    </row>
    <row r="177" spans="1:16373" s="220" customFormat="1" ht="46.2" customHeight="1" outlineLevel="2" x14ac:dyDescent="0.25">
      <c r="A177" s="133">
        <v>157</v>
      </c>
      <c r="B177" s="174" t="s">
        <v>572</v>
      </c>
      <c r="C177" s="174" t="s">
        <v>954</v>
      </c>
      <c r="D177" s="147" t="s">
        <v>577</v>
      </c>
      <c r="E177" s="235">
        <f t="shared" si="115"/>
        <v>900</v>
      </c>
      <c r="F177" s="208">
        <v>0</v>
      </c>
      <c r="G177" s="235">
        <f t="shared" si="116"/>
        <v>0</v>
      </c>
      <c r="H177" s="235">
        <v>0</v>
      </c>
      <c r="I177" s="208">
        <v>0</v>
      </c>
      <c r="J177" s="208">
        <v>900</v>
      </c>
      <c r="K177" s="208">
        <v>0</v>
      </c>
      <c r="L177" s="235">
        <f t="shared" si="117"/>
        <v>900</v>
      </c>
      <c r="M177" s="235">
        <v>0</v>
      </c>
      <c r="N177" s="235">
        <f t="shared" si="118"/>
        <v>0</v>
      </c>
      <c r="O177" s="208">
        <v>0</v>
      </c>
      <c r="P177" s="208">
        <v>0</v>
      </c>
      <c r="Q177" s="208">
        <v>900</v>
      </c>
      <c r="R177" s="242">
        <v>0</v>
      </c>
      <c r="S177" s="89" t="s">
        <v>578</v>
      </c>
      <c r="T177" s="173">
        <v>2021</v>
      </c>
      <c r="U177" s="157"/>
      <c r="V177" s="157"/>
      <c r="W177" s="157"/>
      <c r="X177" s="157"/>
      <c r="Y177" s="157"/>
      <c r="Z177" s="157"/>
      <c r="AA177" s="157"/>
      <c r="AB177" s="157"/>
      <c r="AC177" s="157"/>
      <c r="AD177" s="157"/>
      <c r="AE177" s="157"/>
      <c r="AF177" s="157"/>
      <c r="AG177" s="157"/>
      <c r="AH177" s="157"/>
      <c r="AI177" s="157"/>
      <c r="AJ177" s="157"/>
      <c r="AK177" s="157"/>
      <c r="AL177" s="157"/>
      <c r="AM177" s="157"/>
      <c r="AN177" s="157"/>
      <c r="AO177" s="157"/>
      <c r="AP177" s="157"/>
      <c r="AQ177" s="157"/>
      <c r="AR177" s="157"/>
      <c r="AS177" s="157"/>
      <c r="AT177" s="157"/>
      <c r="AU177" s="157"/>
      <c r="AV177" s="157"/>
      <c r="AW177" s="157"/>
      <c r="AX177" s="157"/>
      <c r="AY177" s="157"/>
      <c r="AZ177" s="157"/>
      <c r="BA177" s="157"/>
      <c r="BB177" s="157"/>
      <c r="BC177" s="157"/>
      <c r="BD177" s="157"/>
      <c r="BE177" s="157"/>
      <c r="BF177" s="157"/>
      <c r="BG177" s="157"/>
      <c r="BH177" s="157"/>
      <c r="BI177" s="157"/>
      <c r="BJ177" s="157"/>
      <c r="BK177" s="157"/>
      <c r="BL177" s="157"/>
      <c r="BM177" s="157"/>
      <c r="BN177" s="157"/>
      <c r="BO177" s="157"/>
      <c r="BP177" s="157"/>
      <c r="BQ177" s="157"/>
      <c r="BR177" s="157"/>
      <c r="BS177" s="157"/>
      <c r="BT177" s="157"/>
      <c r="BU177" s="157"/>
      <c r="BV177" s="157"/>
      <c r="BW177" s="157"/>
      <c r="BX177" s="157"/>
      <c r="BY177" s="157"/>
      <c r="BZ177" s="157"/>
      <c r="CA177" s="157"/>
      <c r="CB177" s="157"/>
      <c r="CC177" s="157"/>
      <c r="CD177" s="157"/>
      <c r="CE177" s="157"/>
      <c r="CF177" s="157"/>
      <c r="CG177" s="157"/>
      <c r="CH177" s="157"/>
      <c r="CI177" s="157"/>
      <c r="CJ177" s="157"/>
      <c r="CK177" s="157"/>
      <c r="CL177" s="157"/>
      <c r="CM177" s="157"/>
      <c r="CN177" s="157"/>
      <c r="CO177" s="157"/>
      <c r="CP177" s="157"/>
      <c r="CQ177" s="157"/>
      <c r="CR177" s="157"/>
      <c r="CS177" s="157"/>
      <c r="CT177" s="157"/>
      <c r="CU177" s="157"/>
      <c r="CV177" s="157"/>
      <c r="CW177" s="157"/>
      <c r="CX177" s="157"/>
      <c r="CY177" s="157"/>
      <c r="CZ177" s="157"/>
      <c r="DA177" s="157"/>
      <c r="DB177" s="157"/>
      <c r="DC177" s="157"/>
      <c r="DD177" s="157"/>
      <c r="DE177" s="157"/>
      <c r="DF177" s="157"/>
      <c r="DG177" s="157"/>
      <c r="DH177" s="157"/>
      <c r="DI177" s="157"/>
      <c r="DJ177" s="157"/>
      <c r="DK177" s="157"/>
      <c r="DL177" s="157"/>
      <c r="DM177" s="157"/>
      <c r="DN177" s="157"/>
      <c r="DO177" s="157"/>
      <c r="DP177" s="157"/>
      <c r="DQ177" s="157"/>
      <c r="DR177" s="157"/>
      <c r="DS177" s="157"/>
      <c r="DT177" s="157"/>
      <c r="DU177" s="157"/>
      <c r="DV177" s="157"/>
      <c r="DW177" s="157"/>
      <c r="DX177" s="157"/>
      <c r="DY177" s="157"/>
      <c r="DZ177" s="157"/>
      <c r="EA177" s="157"/>
      <c r="EB177" s="157"/>
      <c r="EC177" s="157"/>
      <c r="ED177" s="157"/>
      <c r="EE177" s="157"/>
      <c r="EF177" s="157"/>
      <c r="EG177" s="157"/>
      <c r="EH177" s="157"/>
      <c r="EI177" s="157"/>
      <c r="EJ177" s="157"/>
      <c r="EK177" s="157"/>
      <c r="EL177" s="157"/>
      <c r="EM177" s="157"/>
      <c r="EN177" s="157"/>
      <c r="EO177" s="157"/>
      <c r="EP177" s="157"/>
      <c r="EQ177" s="157"/>
      <c r="ER177" s="157"/>
      <c r="ES177" s="157"/>
      <c r="ET177" s="157"/>
      <c r="EU177" s="157"/>
      <c r="EV177" s="157"/>
      <c r="EW177" s="157"/>
      <c r="EX177" s="157"/>
      <c r="EY177" s="157"/>
      <c r="EZ177" s="157"/>
      <c r="FA177" s="157"/>
      <c r="FB177" s="157"/>
      <c r="FC177" s="157"/>
      <c r="FD177" s="157"/>
      <c r="FE177" s="157"/>
      <c r="FF177" s="157"/>
      <c r="FG177" s="157"/>
      <c r="FH177" s="157"/>
      <c r="FI177" s="157"/>
      <c r="FJ177" s="157"/>
      <c r="FK177" s="157"/>
      <c r="FL177" s="157"/>
      <c r="FM177" s="157"/>
      <c r="FN177" s="157"/>
      <c r="FO177" s="157"/>
      <c r="FP177" s="157"/>
      <c r="FQ177" s="157"/>
      <c r="FR177" s="157"/>
      <c r="FS177" s="157"/>
      <c r="FT177" s="157"/>
      <c r="FU177" s="157"/>
      <c r="FV177" s="157"/>
      <c r="FW177" s="157"/>
      <c r="FX177" s="157"/>
      <c r="FY177" s="157"/>
      <c r="FZ177" s="157"/>
      <c r="GA177" s="157"/>
      <c r="GB177" s="157"/>
      <c r="GC177" s="157"/>
      <c r="GD177" s="157"/>
      <c r="GE177" s="157"/>
      <c r="GF177" s="157"/>
      <c r="GG177" s="157"/>
      <c r="GH177" s="157"/>
      <c r="GI177" s="157"/>
      <c r="GJ177" s="157"/>
      <c r="GK177" s="157"/>
      <c r="GL177" s="157"/>
      <c r="GM177" s="157"/>
      <c r="GN177" s="157"/>
      <c r="GO177" s="157"/>
      <c r="GP177" s="157"/>
      <c r="GQ177" s="157"/>
      <c r="GR177" s="157"/>
      <c r="GS177" s="157"/>
      <c r="GT177" s="157"/>
      <c r="GU177" s="157"/>
      <c r="GV177" s="157"/>
      <c r="GW177" s="157"/>
      <c r="GX177" s="157"/>
      <c r="GY177" s="157"/>
      <c r="GZ177" s="157"/>
      <c r="HA177" s="157"/>
      <c r="HB177" s="157"/>
      <c r="HC177" s="157"/>
      <c r="HD177" s="157"/>
      <c r="HE177" s="157"/>
      <c r="HF177" s="157"/>
      <c r="HG177" s="157"/>
      <c r="HH177" s="157"/>
      <c r="HI177" s="157"/>
      <c r="HJ177" s="157"/>
      <c r="HK177" s="157"/>
      <c r="HL177" s="157"/>
      <c r="HM177" s="157"/>
      <c r="HN177" s="157"/>
      <c r="HO177" s="157"/>
      <c r="HP177" s="157"/>
      <c r="HQ177" s="157"/>
      <c r="HR177" s="157"/>
      <c r="HS177" s="157"/>
      <c r="HT177" s="157"/>
      <c r="HU177" s="157"/>
      <c r="HV177" s="157"/>
      <c r="HW177" s="157"/>
      <c r="HX177" s="157"/>
      <c r="HY177" s="157"/>
      <c r="HZ177" s="157"/>
      <c r="IA177" s="157"/>
      <c r="IB177" s="157"/>
      <c r="IC177" s="157"/>
      <c r="ID177" s="157"/>
      <c r="IE177" s="157"/>
      <c r="IF177" s="157"/>
      <c r="IG177" s="157"/>
      <c r="IH177" s="157"/>
      <c r="II177" s="157"/>
      <c r="IJ177" s="157"/>
      <c r="IK177" s="157"/>
      <c r="IL177" s="157"/>
      <c r="IM177" s="157"/>
      <c r="IN177" s="157"/>
      <c r="IO177" s="157"/>
      <c r="IP177" s="157"/>
      <c r="IQ177" s="157"/>
      <c r="IR177" s="157"/>
      <c r="IS177" s="157"/>
      <c r="IT177" s="157"/>
      <c r="IU177" s="157"/>
      <c r="IV177" s="157"/>
      <c r="IW177" s="157"/>
      <c r="IX177" s="157"/>
      <c r="IY177" s="157"/>
      <c r="IZ177" s="157"/>
      <c r="JA177" s="157"/>
      <c r="JB177" s="157"/>
      <c r="JC177" s="157"/>
      <c r="JD177" s="157"/>
      <c r="JE177" s="157"/>
      <c r="JF177" s="157"/>
      <c r="JG177" s="157"/>
      <c r="JH177" s="157"/>
      <c r="JI177" s="157"/>
      <c r="JJ177" s="157"/>
      <c r="JK177" s="157"/>
      <c r="JL177" s="157"/>
      <c r="JM177" s="157"/>
      <c r="JN177" s="157"/>
      <c r="JO177" s="157"/>
      <c r="JP177" s="157"/>
      <c r="JQ177" s="157"/>
      <c r="JR177" s="157"/>
      <c r="JS177" s="157"/>
      <c r="JT177" s="157"/>
      <c r="JU177" s="157"/>
      <c r="JV177" s="157"/>
      <c r="JW177" s="157"/>
      <c r="JX177" s="157"/>
      <c r="JY177" s="157"/>
      <c r="JZ177" s="157"/>
      <c r="KA177" s="157"/>
      <c r="KB177" s="157"/>
      <c r="KC177" s="157"/>
      <c r="KD177" s="157"/>
      <c r="KE177" s="157"/>
      <c r="KF177" s="157"/>
      <c r="KG177" s="157"/>
      <c r="KH177" s="157"/>
      <c r="KI177" s="157"/>
      <c r="KJ177" s="157"/>
      <c r="KK177" s="157"/>
      <c r="KL177" s="157"/>
      <c r="KM177" s="157"/>
      <c r="KN177" s="157"/>
      <c r="KO177" s="157"/>
      <c r="KP177" s="157"/>
      <c r="KQ177" s="157"/>
      <c r="KR177" s="157"/>
      <c r="KS177" s="157"/>
      <c r="KT177" s="157"/>
      <c r="KU177" s="157"/>
      <c r="KV177" s="157"/>
      <c r="KW177" s="157"/>
      <c r="KX177" s="157"/>
      <c r="KY177" s="157"/>
      <c r="KZ177" s="157"/>
      <c r="LA177" s="157"/>
      <c r="LB177" s="157"/>
      <c r="LC177" s="157"/>
      <c r="LD177" s="157"/>
      <c r="LE177" s="157"/>
      <c r="LF177" s="157"/>
      <c r="LG177" s="157"/>
      <c r="LH177" s="157"/>
      <c r="LI177" s="157"/>
      <c r="LJ177" s="157"/>
      <c r="LK177" s="157"/>
      <c r="LL177" s="157"/>
      <c r="LM177" s="157"/>
      <c r="LN177" s="157"/>
      <c r="LO177" s="157"/>
      <c r="LP177" s="157"/>
      <c r="LQ177" s="157"/>
      <c r="LR177" s="157"/>
      <c r="LS177" s="157"/>
      <c r="LT177" s="157"/>
      <c r="LU177" s="157"/>
      <c r="LV177" s="157"/>
      <c r="LW177" s="157"/>
      <c r="LX177" s="157"/>
      <c r="LY177" s="157"/>
      <c r="LZ177" s="157"/>
      <c r="MA177" s="157"/>
      <c r="MB177" s="157"/>
      <c r="MC177" s="157"/>
      <c r="MD177" s="157"/>
      <c r="ME177" s="157"/>
      <c r="MF177" s="157"/>
      <c r="MG177" s="157"/>
      <c r="MH177" s="157"/>
      <c r="MI177" s="157"/>
      <c r="MJ177" s="157"/>
      <c r="MK177" s="157"/>
      <c r="ML177" s="157"/>
      <c r="MM177" s="157"/>
      <c r="MN177" s="157"/>
      <c r="MO177" s="157"/>
      <c r="MP177" s="157"/>
      <c r="MQ177" s="157"/>
      <c r="MR177" s="157"/>
      <c r="MS177" s="157"/>
      <c r="MT177" s="157"/>
      <c r="MU177" s="157"/>
      <c r="MV177" s="157"/>
      <c r="MW177" s="157"/>
      <c r="MX177" s="157"/>
      <c r="MY177" s="157"/>
      <c r="MZ177" s="157"/>
      <c r="NA177" s="157"/>
      <c r="NB177" s="157"/>
      <c r="NC177" s="157"/>
      <c r="ND177" s="157"/>
      <c r="NE177" s="157"/>
      <c r="NF177" s="157"/>
      <c r="NG177" s="157"/>
      <c r="NH177" s="157"/>
      <c r="NI177" s="157"/>
      <c r="NJ177" s="157"/>
      <c r="NK177" s="157"/>
      <c r="NL177" s="157"/>
      <c r="NM177" s="157"/>
      <c r="NN177" s="157"/>
      <c r="NO177" s="157"/>
      <c r="NP177" s="157"/>
      <c r="NQ177" s="157"/>
      <c r="NR177" s="157"/>
      <c r="NS177" s="157"/>
      <c r="NT177" s="157"/>
      <c r="NU177" s="157"/>
      <c r="NV177" s="157"/>
      <c r="NW177" s="157"/>
      <c r="NX177" s="157"/>
      <c r="NY177" s="157"/>
      <c r="NZ177" s="157"/>
      <c r="OA177" s="157"/>
      <c r="OB177" s="157"/>
      <c r="OC177" s="157"/>
      <c r="OD177" s="157"/>
      <c r="OE177" s="157"/>
      <c r="OF177" s="157"/>
      <c r="OG177" s="157"/>
      <c r="OH177" s="157"/>
      <c r="OI177" s="157"/>
      <c r="OJ177" s="157"/>
      <c r="OK177" s="157"/>
      <c r="OL177" s="157"/>
      <c r="OM177" s="157"/>
      <c r="ON177" s="157"/>
      <c r="OO177" s="157"/>
      <c r="OP177" s="157"/>
      <c r="OQ177" s="157"/>
      <c r="OR177" s="157"/>
      <c r="OS177" s="157"/>
      <c r="OT177" s="157"/>
      <c r="OU177" s="157"/>
      <c r="OV177" s="157"/>
      <c r="OW177" s="157"/>
      <c r="OX177" s="157"/>
      <c r="OY177" s="157"/>
      <c r="OZ177" s="157"/>
      <c r="PA177" s="157"/>
      <c r="PB177" s="157"/>
      <c r="PC177" s="157"/>
      <c r="PD177" s="157"/>
      <c r="PE177" s="157"/>
      <c r="PF177" s="157"/>
      <c r="PG177" s="157"/>
      <c r="PH177" s="157"/>
      <c r="PI177" s="157"/>
      <c r="PJ177" s="157"/>
      <c r="PK177" s="157"/>
      <c r="PL177" s="157"/>
      <c r="PM177" s="157"/>
      <c r="PN177" s="157"/>
      <c r="PO177" s="157"/>
      <c r="PP177" s="157"/>
      <c r="PQ177" s="157"/>
      <c r="PR177" s="157"/>
      <c r="PS177" s="157"/>
      <c r="PT177" s="157"/>
      <c r="PU177" s="157"/>
      <c r="PV177" s="157"/>
      <c r="PW177" s="157"/>
      <c r="PX177" s="157"/>
      <c r="PY177" s="157"/>
      <c r="PZ177" s="157"/>
      <c r="QA177" s="157"/>
      <c r="QB177" s="157"/>
      <c r="QC177" s="157"/>
      <c r="QD177" s="157"/>
      <c r="QE177" s="157"/>
      <c r="QF177" s="157"/>
      <c r="QG177" s="157"/>
      <c r="QH177" s="157"/>
      <c r="QI177" s="157"/>
      <c r="QJ177" s="157"/>
      <c r="QK177" s="157"/>
      <c r="QL177" s="157"/>
      <c r="QM177" s="157"/>
      <c r="QN177" s="157"/>
      <c r="QO177" s="157"/>
      <c r="QP177" s="157"/>
      <c r="QQ177" s="157"/>
      <c r="QR177" s="157"/>
      <c r="QS177" s="157"/>
      <c r="QT177" s="157"/>
      <c r="QU177" s="157"/>
      <c r="QV177" s="157"/>
      <c r="QW177" s="157"/>
      <c r="QX177" s="157"/>
      <c r="QY177" s="157"/>
      <c r="QZ177" s="157"/>
      <c r="RA177" s="157"/>
      <c r="RB177" s="157"/>
      <c r="RC177" s="157"/>
      <c r="RD177" s="157"/>
      <c r="RE177" s="157"/>
      <c r="RF177" s="157"/>
      <c r="RG177" s="157"/>
      <c r="RH177" s="157"/>
      <c r="RI177" s="157"/>
      <c r="RJ177" s="157"/>
      <c r="RK177" s="157"/>
      <c r="RL177" s="157"/>
      <c r="RM177" s="157"/>
      <c r="RN177" s="157"/>
      <c r="RO177" s="157"/>
      <c r="RP177" s="157"/>
      <c r="RQ177" s="157"/>
      <c r="RR177" s="157"/>
      <c r="RS177" s="157"/>
      <c r="RT177" s="157"/>
      <c r="RU177" s="157"/>
      <c r="RV177" s="157"/>
      <c r="RW177" s="157"/>
      <c r="RX177" s="157"/>
      <c r="RY177" s="157"/>
      <c r="RZ177" s="157"/>
      <c r="SA177" s="157"/>
      <c r="SB177" s="157"/>
      <c r="SC177" s="157"/>
      <c r="SD177" s="157"/>
      <c r="SE177" s="157"/>
      <c r="SF177" s="157"/>
      <c r="SG177" s="157"/>
      <c r="SH177" s="157"/>
      <c r="SI177" s="157"/>
      <c r="SJ177" s="157"/>
      <c r="SK177" s="157"/>
      <c r="SL177" s="157"/>
      <c r="SM177" s="157"/>
      <c r="SN177" s="157"/>
      <c r="SO177" s="157"/>
      <c r="SP177" s="157"/>
      <c r="SQ177" s="157"/>
      <c r="SR177" s="157"/>
      <c r="SS177" s="157"/>
      <c r="ST177" s="157"/>
      <c r="SU177" s="157"/>
      <c r="SV177" s="157"/>
      <c r="SW177" s="157"/>
      <c r="SX177" s="157"/>
      <c r="SY177" s="157"/>
      <c r="SZ177" s="157"/>
      <c r="TA177" s="157"/>
      <c r="TB177" s="157"/>
      <c r="TC177" s="157"/>
      <c r="TD177" s="157"/>
      <c r="TE177" s="157"/>
      <c r="TF177" s="157"/>
      <c r="TG177" s="157"/>
      <c r="TH177" s="157"/>
      <c r="TI177" s="157"/>
      <c r="TJ177" s="157"/>
      <c r="TK177" s="157"/>
      <c r="TL177" s="157"/>
      <c r="TM177" s="157"/>
      <c r="TN177" s="157"/>
      <c r="TO177" s="157"/>
      <c r="TP177" s="157"/>
      <c r="TQ177" s="157"/>
      <c r="TR177" s="157"/>
      <c r="TS177" s="157"/>
      <c r="TT177" s="157"/>
      <c r="TU177" s="157"/>
      <c r="TV177" s="157"/>
      <c r="TW177" s="157"/>
      <c r="TX177" s="157"/>
      <c r="TY177" s="157"/>
      <c r="TZ177" s="157"/>
      <c r="UA177" s="157"/>
      <c r="UB177" s="157"/>
      <c r="UC177" s="157"/>
      <c r="UD177" s="157"/>
      <c r="UE177" s="157"/>
      <c r="UF177" s="157"/>
      <c r="UG177" s="157"/>
      <c r="UH177" s="157"/>
      <c r="UI177" s="157"/>
      <c r="UJ177" s="157"/>
      <c r="UK177" s="157"/>
      <c r="UL177" s="157"/>
      <c r="UM177" s="157"/>
      <c r="UN177" s="157"/>
      <c r="UO177" s="157"/>
      <c r="UP177" s="157"/>
      <c r="UQ177" s="157"/>
      <c r="UR177" s="157"/>
      <c r="US177" s="157"/>
      <c r="UT177" s="157"/>
      <c r="UU177" s="157"/>
      <c r="UV177" s="157"/>
      <c r="UW177" s="157"/>
      <c r="UX177" s="157"/>
      <c r="UY177" s="157"/>
      <c r="UZ177" s="157"/>
      <c r="VA177" s="157"/>
      <c r="VB177" s="157"/>
      <c r="VC177" s="157"/>
      <c r="VD177" s="157"/>
      <c r="VE177" s="157"/>
      <c r="VF177" s="157"/>
      <c r="VG177" s="157"/>
      <c r="VH177" s="157"/>
      <c r="VI177" s="157"/>
      <c r="VJ177" s="157"/>
      <c r="VK177" s="157"/>
      <c r="VL177" s="157"/>
      <c r="VM177" s="157"/>
      <c r="VN177" s="157"/>
      <c r="VO177" s="157"/>
      <c r="VP177" s="157"/>
      <c r="VQ177" s="157"/>
      <c r="VR177" s="157"/>
      <c r="VS177" s="157"/>
      <c r="VT177" s="157"/>
      <c r="VU177" s="157"/>
      <c r="VV177" s="157"/>
      <c r="VW177" s="157"/>
      <c r="VX177" s="157"/>
      <c r="VY177" s="157"/>
      <c r="VZ177" s="157"/>
      <c r="WA177" s="157"/>
      <c r="WB177" s="157"/>
      <c r="WC177" s="157"/>
      <c r="WD177" s="157"/>
      <c r="WE177" s="157"/>
      <c r="WF177" s="157"/>
      <c r="WG177" s="157"/>
      <c r="WH177" s="157"/>
      <c r="WI177" s="157"/>
      <c r="WJ177" s="157"/>
      <c r="WK177" s="157"/>
      <c r="WL177" s="157"/>
      <c r="WM177" s="157"/>
      <c r="WN177" s="157"/>
      <c r="WO177" s="157"/>
      <c r="WP177" s="157"/>
      <c r="WQ177" s="157"/>
      <c r="WR177" s="157"/>
      <c r="WS177" s="157"/>
      <c r="WT177" s="157"/>
      <c r="WU177" s="157"/>
      <c r="WV177" s="157"/>
      <c r="WW177" s="157"/>
      <c r="WX177" s="157"/>
      <c r="WY177" s="157"/>
      <c r="WZ177" s="157"/>
      <c r="XA177" s="157"/>
      <c r="XB177" s="157"/>
      <c r="XC177" s="157"/>
      <c r="XD177" s="157"/>
      <c r="XE177" s="157"/>
      <c r="XF177" s="157"/>
      <c r="XG177" s="157"/>
      <c r="XH177" s="157"/>
      <c r="XI177" s="157"/>
      <c r="XJ177" s="157"/>
      <c r="XK177" s="157"/>
      <c r="XL177" s="157"/>
      <c r="XM177" s="157"/>
      <c r="XN177" s="157"/>
      <c r="XO177" s="157"/>
      <c r="XP177" s="157"/>
      <c r="XQ177" s="157"/>
      <c r="XR177" s="157"/>
      <c r="XS177" s="157"/>
      <c r="XT177" s="157"/>
      <c r="XU177" s="157"/>
      <c r="XV177" s="157"/>
      <c r="XW177" s="157"/>
      <c r="XX177" s="157"/>
      <c r="XY177" s="157"/>
      <c r="XZ177" s="157"/>
      <c r="YA177" s="157"/>
      <c r="YB177" s="157"/>
      <c r="YC177" s="157"/>
      <c r="YD177" s="157"/>
      <c r="YE177" s="157"/>
      <c r="YF177" s="157"/>
      <c r="YG177" s="157"/>
      <c r="YH177" s="157"/>
      <c r="YI177" s="157"/>
      <c r="YJ177" s="157"/>
      <c r="YK177" s="157"/>
      <c r="YL177" s="157"/>
      <c r="YM177" s="157"/>
      <c r="YN177" s="157"/>
      <c r="YO177" s="157"/>
      <c r="YP177" s="157"/>
      <c r="YQ177" s="157"/>
      <c r="YR177" s="157"/>
      <c r="YS177" s="157"/>
      <c r="YT177" s="157"/>
      <c r="YU177" s="157"/>
      <c r="YV177" s="157"/>
      <c r="YW177" s="157"/>
      <c r="YX177" s="157"/>
      <c r="YY177" s="157"/>
      <c r="YZ177" s="157"/>
      <c r="ZA177" s="157"/>
      <c r="ZB177" s="157"/>
      <c r="ZC177" s="157"/>
      <c r="ZD177" s="157"/>
      <c r="ZE177" s="157"/>
      <c r="ZF177" s="157"/>
      <c r="ZG177" s="157"/>
      <c r="ZH177" s="157"/>
      <c r="ZI177" s="157"/>
      <c r="ZJ177" s="157"/>
      <c r="ZK177" s="157"/>
      <c r="ZL177" s="157"/>
      <c r="ZM177" s="157"/>
      <c r="ZN177" s="157"/>
      <c r="ZO177" s="157"/>
      <c r="ZP177" s="157"/>
      <c r="ZQ177" s="157"/>
      <c r="ZR177" s="157"/>
      <c r="ZS177" s="157"/>
      <c r="ZT177" s="157"/>
      <c r="ZU177" s="157"/>
      <c r="ZV177" s="157"/>
      <c r="ZW177" s="157"/>
      <c r="ZX177" s="157"/>
      <c r="ZY177" s="157"/>
      <c r="ZZ177" s="157"/>
      <c r="AAA177" s="157"/>
      <c r="AAB177" s="157"/>
      <c r="AAC177" s="157"/>
      <c r="AAD177" s="157"/>
      <c r="AAE177" s="157"/>
      <c r="AAF177" s="157"/>
      <c r="AAG177" s="157"/>
      <c r="AAH177" s="157"/>
      <c r="AAI177" s="157"/>
      <c r="AAJ177" s="157"/>
      <c r="AAK177" s="157"/>
      <c r="AAL177" s="157"/>
      <c r="AAM177" s="157"/>
      <c r="AAN177" s="157"/>
      <c r="AAO177" s="157"/>
      <c r="AAP177" s="157"/>
      <c r="AAQ177" s="157"/>
      <c r="AAR177" s="157"/>
      <c r="AAS177" s="157"/>
      <c r="AAT177" s="157"/>
      <c r="AAU177" s="157"/>
      <c r="AAV177" s="157"/>
      <c r="AAW177" s="157"/>
      <c r="AAX177" s="157"/>
      <c r="AAY177" s="157"/>
      <c r="AAZ177" s="157"/>
      <c r="ABA177" s="157"/>
      <c r="ABB177" s="157"/>
      <c r="ABC177" s="157"/>
      <c r="ABD177" s="157"/>
      <c r="ABE177" s="157"/>
      <c r="ABF177" s="157"/>
      <c r="ABG177" s="157"/>
      <c r="ABH177" s="157"/>
      <c r="ABI177" s="157"/>
      <c r="ABJ177" s="157"/>
      <c r="ABK177" s="157"/>
      <c r="ABL177" s="157"/>
      <c r="ABM177" s="157"/>
      <c r="ABN177" s="157"/>
      <c r="ABO177" s="157"/>
      <c r="ABP177" s="157"/>
      <c r="ABQ177" s="157"/>
      <c r="ABR177" s="157"/>
      <c r="ABS177" s="157"/>
      <c r="ABT177" s="157"/>
      <c r="ABU177" s="157"/>
      <c r="ABV177" s="157"/>
      <c r="ABW177" s="157"/>
      <c r="ABX177" s="157"/>
      <c r="ABY177" s="157"/>
      <c r="ABZ177" s="157"/>
      <c r="ACA177" s="157"/>
      <c r="ACB177" s="157"/>
      <c r="ACC177" s="157"/>
      <c r="ACD177" s="157"/>
      <c r="ACE177" s="157"/>
      <c r="ACF177" s="157"/>
      <c r="ACG177" s="157"/>
      <c r="ACH177" s="157"/>
      <c r="ACI177" s="157"/>
      <c r="ACJ177" s="157"/>
      <c r="ACK177" s="157"/>
      <c r="ACL177" s="157"/>
      <c r="ACM177" s="157"/>
      <c r="ACN177" s="157"/>
      <c r="ACO177" s="157"/>
      <c r="ACP177" s="157"/>
      <c r="ACQ177" s="157"/>
      <c r="ACR177" s="157"/>
      <c r="ACS177" s="157"/>
      <c r="ACT177" s="157"/>
      <c r="ACU177" s="157"/>
      <c r="ACV177" s="157"/>
      <c r="ACW177" s="157"/>
      <c r="ACX177" s="157"/>
      <c r="ACY177" s="157"/>
      <c r="ACZ177" s="157"/>
      <c r="ADA177" s="157"/>
      <c r="ADB177" s="157"/>
      <c r="ADC177" s="157"/>
      <c r="ADD177" s="157"/>
      <c r="ADE177" s="157"/>
      <c r="ADF177" s="157"/>
      <c r="ADG177" s="157"/>
      <c r="ADH177" s="157"/>
      <c r="ADI177" s="157"/>
      <c r="ADJ177" s="157"/>
      <c r="ADK177" s="157"/>
      <c r="ADL177" s="157"/>
      <c r="ADM177" s="157"/>
      <c r="ADN177" s="157"/>
      <c r="ADO177" s="157"/>
      <c r="ADP177" s="157"/>
      <c r="ADQ177" s="157"/>
      <c r="ADR177" s="157"/>
      <c r="ADS177" s="157"/>
      <c r="ADT177" s="157"/>
      <c r="ADU177" s="157"/>
      <c r="ADV177" s="157"/>
      <c r="ADW177" s="157"/>
      <c r="ADX177" s="157"/>
      <c r="ADY177" s="157"/>
      <c r="ADZ177" s="157"/>
      <c r="AEA177" s="157"/>
      <c r="AEB177" s="157"/>
      <c r="AEC177" s="157"/>
      <c r="AED177" s="157"/>
      <c r="AEE177" s="157"/>
      <c r="AEF177" s="157"/>
      <c r="AEG177" s="157"/>
      <c r="AEH177" s="157"/>
      <c r="AEI177" s="157"/>
      <c r="AEJ177" s="157"/>
      <c r="AEK177" s="157"/>
      <c r="AEL177" s="157"/>
      <c r="AEM177" s="157"/>
      <c r="AEN177" s="157"/>
      <c r="AEO177" s="157"/>
      <c r="AEP177" s="157"/>
      <c r="AEQ177" s="157"/>
      <c r="AER177" s="157"/>
      <c r="AES177" s="157"/>
      <c r="AET177" s="157"/>
      <c r="AEU177" s="157"/>
      <c r="AEV177" s="157"/>
      <c r="AEW177" s="157"/>
      <c r="AEX177" s="157"/>
      <c r="AEY177" s="157"/>
      <c r="AEZ177" s="157"/>
      <c r="AFA177" s="157"/>
      <c r="AFB177" s="157"/>
      <c r="AFC177" s="157"/>
      <c r="AFD177" s="157"/>
      <c r="AFE177" s="157"/>
      <c r="AFF177" s="157"/>
      <c r="AFG177" s="157"/>
      <c r="AFH177" s="157"/>
      <c r="AFI177" s="157"/>
      <c r="AFJ177" s="157"/>
      <c r="AFK177" s="157"/>
      <c r="AFL177" s="157"/>
      <c r="AFM177" s="157"/>
      <c r="AFN177" s="157"/>
      <c r="AFO177" s="157"/>
      <c r="AFP177" s="157"/>
      <c r="AFQ177" s="157"/>
      <c r="AFR177" s="157"/>
      <c r="AFS177" s="157"/>
      <c r="AFT177" s="157"/>
      <c r="AFU177" s="157"/>
      <c r="AFV177" s="157"/>
      <c r="AFW177" s="157"/>
      <c r="AFX177" s="157"/>
      <c r="AFY177" s="157"/>
      <c r="AFZ177" s="157"/>
      <c r="AGA177" s="157"/>
      <c r="AGB177" s="157"/>
      <c r="AGC177" s="157"/>
      <c r="AGD177" s="157"/>
      <c r="AGE177" s="157"/>
      <c r="AGF177" s="157"/>
      <c r="AGG177" s="157"/>
      <c r="AGH177" s="157"/>
      <c r="AGI177" s="157"/>
      <c r="AGJ177" s="157"/>
      <c r="AGK177" s="157"/>
      <c r="AGL177" s="157"/>
      <c r="AGM177" s="157"/>
      <c r="AGN177" s="157"/>
      <c r="AGO177" s="157"/>
      <c r="AGP177" s="157"/>
      <c r="AGQ177" s="157"/>
      <c r="AGR177" s="157"/>
      <c r="AGS177" s="157"/>
      <c r="AGT177" s="157"/>
      <c r="AGU177" s="157"/>
      <c r="AGV177" s="157"/>
      <c r="AGW177" s="157"/>
      <c r="AGX177" s="157"/>
      <c r="AGY177" s="157"/>
      <c r="AGZ177" s="157"/>
      <c r="AHA177" s="157"/>
      <c r="AHB177" s="157"/>
      <c r="AHC177" s="157"/>
      <c r="AHD177" s="157"/>
      <c r="AHE177" s="157"/>
      <c r="AHF177" s="157"/>
      <c r="AHG177" s="157"/>
      <c r="AHH177" s="157"/>
      <c r="AHI177" s="157"/>
      <c r="AHJ177" s="157"/>
      <c r="AHK177" s="157"/>
      <c r="AHL177" s="157"/>
      <c r="AHM177" s="157"/>
      <c r="AHN177" s="157"/>
      <c r="AHO177" s="157"/>
      <c r="AHP177" s="157"/>
      <c r="AHQ177" s="157"/>
      <c r="AHR177" s="157"/>
      <c r="AHS177" s="157"/>
      <c r="AHT177" s="157"/>
      <c r="AHU177" s="157"/>
      <c r="AHV177" s="157"/>
      <c r="AHW177" s="157"/>
      <c r="AHX177" s="157"/>
      <c r="AHY177" s="157"/>
      <c r="AHZ177" s="157"/>
      <c r="AIA177" s="157"/>
      <c r="AIB177" s="157"/>
      <c r="AIC177" s="157"/>
      <c r="AID177" s="157"/>
      <c r="AIE177" s="157"/>
      <c r="AIF177" s="157"/>
      <c r="AIG177" s="157"/>
      <c r="AIH177" s="157"/>
      <c r="AII177" s="157"/>
      <c r="AIJ177" s="157"/>
      <c r="AIK177" s="157"/>
      <c r="AIL177" s="157"/>
      <c r="AIM177" s="157"/>
      <c r="AIN177" s="157"/>
      <c r="AIO177" s="157"/>
      <c r="AIP177" s="157"/>
      <c r="AIQ177" s="157"/>
      <c r="AIR177" s="157"/>
      <c r="AIS177" s="157"/>
      <c r="AIT177" s="157"/>
      <c r="AIU177" s="157"/>
      <c r="AIV177" s="157"/>
      <c r="AIW177" s="157"/>
      <c r="AIX177" s="157"/>
      <c r="AIY177" s="157"/>
      <c r="AIZ177" s="157"/>
      <c r="AJA177" s="157"/>
      <c r="AJB177" s="157"/>
      <c r="AJC177" s="157"/>
      <c r="AJD177" s="157"/>
      <c r="AJE177" s="157"/>
      <c r="AJF177" s="157"/>
      <c r="AJG177" s="157"/>
      <c r="AJH177" s="157"/>
      <c r="AJI177" s="157"/>
      <c r="AJJ177" s="157"/>
      <c r="AJK177" s="157"/>
      <c r="AJL177" s="157"/>
      <c r="AJM177" s="157"/>
      <c r="AJN177" s="157"/>
      <c r="AJO177" s="157"/>
      <c r="AJP177" s="157"/>
      <c r="AJQ177" s="157"/>
      <c r="AJR177" s="157"/>
      <c r="AJS177" s="157"/>
      <c r="AJT177" s="157"/>
      <c r="AJU177" s="157"/>
      <c r="AJV177" s="157"/>
      <c r="AJW177" s="157"/>
      <c r="AJX177" s="157"/>
      <c r="AJY177" s="157"/>
      <c r="AJZ177" s="157"/>
      <c r="AKA177" s="157"/>
      <c r="AKB177" s="157"/>
      <c r="AKC177" s="157"/>
      <c r="AKD177" s="157"/>
      <c r="AKE177" s="157"/>
      <c r="AKF177" s="157"/>
      <c r="AKG177" s="157"/>
      <c r="AKH177" s="157"/>
      <c r="AKI177" s="157"/>
      <c r="AKJ177" s="157"/>
      <c r="AKK177" s="157"/>
      <c r="AKL177" s="157"/>
      <c r="AKM177" s="157"/>
      <c r="AKN177" s="157"/>
      <c r="AKO177" s="157"/>
      <c r="AKP177" s="157"/>
      <c r="AKQ177" s="157"/>
      <c r="AKR177" s="157"/>
      <c r="AKS177" s="157"/>
      <c r="AKT177" s="157"/>
      <c r="AKU177" s="157"/>
      <c r="AKV177" s="157"/>
      <c r="AKW177" s="157"/>
      <c r="AKX177" s="157"/>
      <c r="AKY177" s="157"/>
      <c r="AKZ177" s="157"/>
      <c r="ALA177" s="157"/>
      <c r="ALB177" s="157"/>
      <c r="ALC177" s="157"/>
      <c r="ALD177" s="157"/>
      <c r="ALE177" s="157"/>
      <c r="ALF177" s="157"/>
      <c r="ALG177" s="157"/>
      <c r="ALH177" s="157"/>
      <c r="ALI177" s="157"/>
      <c r="ALJ177" s="157"/>
      <c r="ALK177" s="157"/>
      <c r="ALL177" s="157"/>
      <c r="ALM177" s="157"/>
      <c r="ALN177" s="157"/>
      <c r="ALO177" s="157"/>
      <c r="ALP177" s="157"/>
      <c r="ALQ177" s="157"/>
      <c r="ALR177" s="157"/>
      <c r="ALS177" s="157"/>
      <c r="ALT177" s="157"/>
      <c r="ALU177" s="157"/>
      <c r="ALV177" s="157"/>
      <c r="ALW177" s="157"/>
      <c r="ALX177" s="157"/>
      <c r="ALY177" s="157"/>
      <c r="ALZ177" s="157"/>
      <c r="AMA177" s="157"/>
      <c r="AMB177" s="157"/>
      <c r="AMC177" s="157"/>
      <c r="AMD177" s="157"/>
      <c r="AME177" s="157"/>
      <c r="AMF177" s="157"/>
      <c r="AMG177" s="157"/>
      <c r="AMH177" s="157"/>
      <c r="AMI177" s="157"/>
      <c r="AMJ177" s="157"/>
      <c r="AMK177" s="157"/>
      <c r="AML177" s="157"/>
      <c r="AMM177" s="157"/>
      <c r="AMN177" s="157"/>
      <c r="AMO177" s="157"/>
      <c r="AMP177" s="157"/>
      <c r="AMQ177" s="157"/>
      <c r="AMR177" s="157"/>
      <c r="AMS177" s="157"/>
      <c r="AMT177" s="157"/>
      <c r="AMU177" s="157"/>
      <c r="AMV177" s="157"/>
      <c r="AMW177" s="157"/>
      <c r="AMX177" s="157"/>
      <c r="AMY177" s="157"/>
      <c r="AMZ177" s="157"/>
      <c r="ANA177" s="157"/>
      <c r="ANB177" s="157"/>
      <c r="ANC177" s="157"/>
      <c r="AND177" s="157"/>
      <c r="ANE177" s="157"/>
      <c r="ANF177" s="157"/>
      <c r="ANG177" s="157"/>
      <c r="ANH177" s="157"/>
      <c r="ANI177" s="157"/>
      <c r="ANJ177" s="157"/>
      <c r="ANK177" s="157"/>
      <c r="ANL177" s="157"/>
      <c r="ANM177" s="157"/>
      <c r="ANN177" s="157"/>
      <c r="ANO177" s="157"/>
      <c r="ANP177" s="157"/>
      <c r="ANQ177" s="157"/>
      <c r="ANR177" s="157"/>
      <c r="ANS177" s="157"/>
      <c r="ANT177" s="157"/>
      <c r="ANU177" s="157"/>
      <c r="ANV177" s="157"/>
      <c r="ANW177" s="157"/>
      <c r="ANX177" s="157"/>
      <c r="ANY177" s="157"/>
      <c r="ANZ177" s="157"/>
      <c r="AOA177" s="157"/>
      <c r="AOB177" s="157"/>
      <c r="AOC177" s="157"/>
      <c r="AOD177" s="157"/>
      <c r="AOE177" s="157"/>
      <c r="AOF177" s="157"/>
      <c r="AOG177" s="157"/>
      <c r="AOH177" s="157"/>
      <c r="AOI177" s="157"/>
      <c r="AOJ177" s="157"/>
      <c r="AOK177" s="157"/>
      <c r="AOL177" s="157"/>
      <c r="AOM177" s="157"/>
      <c r="AON177" s="157"/>
      <c r="AOO177" s="157"/>
      <c r="AOP177" s="157"/>
      <c r="AOQ177" s="157"/>
      <c r="AOR177" s="157"/>
      <c r="AOS177" s="157"/>
      <c r="AOT177" s="157"/>
      <c r="AOU177" s="157"/>
      <c r="AOV177" s="157"/>
      <c r="AOW177" s="157"/>
      <c r="AOX177" s="157"/>
      <c r="AOY177" s="157"/>
      <c r="AOZ177" s="157"/>
      <c r="APA177" s="157"/>
      <c r="APB177" s="157"/>
      <c r="APC177" s="157"/>
      <c r="APD177" s="157"/>
      <c r="APE177" s="157"/>
      <c r="APF177" s="157"/>
      <c r="APG177" s="157"/>
      <c r="APH177" s="157"/>
      <c r="API177" s="157"/>
      <c r="APJ177" s="157"/>
      <c r="APK177" s="157"/>
      <c r="APL177" s="157"/>
      <c r="APM177" s="157"/>
      <c r="APN177" s="157"/>
      <c r="APO177" s="157"/>
      <c r="APP177" s="157"/>
      <c r="APQ177" s="157"/>
      <c r="APR177" s="157"/>
      <c r="APS177" s="157"/>
      <c r="APT177" s="157"/>
      <c r="APU177" s="157"/>
      <c r="APV177" s="157"/>
      <c r="APW177" s="157"/>
      <c r="APX177" s="157"/>
      <c r="APY177" s="157"/>
      <c r="APZ177" s="157"/>
      <c r="AQA177" s="157"/>
      <c r="AQB177" s="157"/>
      <c r="AQC177" s="157"/>
      <c r="AQD177" s="157"/>
      <c r="AQE177" s="157"/>
      <c r="AQF177" s="157"/>
      <c r="AQG177" s="157"/>
      <c r="AQH177" s="157"/>
      <c r="AQI177" s="157"/>
      <c r="AQJ177" s="157"/>
      <c r="AQK177" s="157"/>
      <c r="AQL177" s="157"/>
      <c r="AQM177" s="157"/>
      <c r="AQN177" s="157"/>
      <c r="AQO177" s="157"/>
      <c r="AQP177" s="157"/>
      <c r="AQQ177" s="157"/>
      <c r="AQR177" s="157"/>
      <c r="AQS177" s="157"/>
      <c r="AQT177" s="157"/>
      <c r="AQU177" s="157"/>
      <c r="AQV177" s="157"/>
      <c r="AQW177" s="157"/>
      <c r="AQX177" s="157"/>
      <c r="AQY177" s="157"/>
      <c r="AQZ177" s="157"/>
      <c r="ARA177" s="157"/>
      <c r="ARB177" s="157"/>
      <c r="ARC177" s="157"/>
      <c r="ARD177" s="157"/>
      <c r="ARE177" s="157"/>
      <c r="ARF177" s="157"/>
      <c r="ARG177" s="157"/>
      <c r="ARH177" s="157"/>
      <c r="ARI177" s="157"/>
      <c r="ARJ177" s="157"/>
      <c r="ARK177" s="157"/>
      <c r="ARL177" s="157"/>
      <c r="ARM177" s="157"/>
      <c r="ARN177" s="157"/>
      <c r="ARO177" s="157"/>
      <c r="ARP177" s="157"/>
      <c r="ARQ177" s="157"/>
      <c r="ARR177" s="157"/>
      <c r="ARS177" s="157"/>
      <c r="ART177" s="157"/>
      <c r="ARU177" s="157"/>
      <c r="ARV177" s="157"/>
      <c r="ARW177" s="157"/>
      <c r="ARX177" s="157"/>
      <c r="ARY177" s="157"/>
      <c r="ARZ177" s="157"/>
      <c r="ASA177" s="157"/>
      <c r="ASB177" s="157"/>
      <c r="ASC177" s="157"/>
      <c r="ASD177" s="157"/>
      <c r="ASE177" s="157"/>
      <c r="ASF177" s="157"/>
      <c r="ASG177" s="157"/>
      <c r="ASH177" s="157"/>
      <c r="ASI177" s="157"/>
      <c r="ASJ177" s="157"/>
      <c r="ASK177" s="157"/>
      <c r="ASL177" s="157"/>
      <c r="ASM177" s="157"/>
      <c r="ASN177" s="157"/>
      <c r="ASO177" s="157"/>
      <c r="ASP177" s="157"/>
      <c r="ASQ177" s="157"/>
      <c r="ASR177" s="157"/>
      <c r="ASS177" s="157"/>
      <c r="AST177" s="157"/>
      <c r="ASU177" s="157"/>
      <c r="ASV177" s="157"/>
      <c r="ASW177" s="157"/>
      <c r="ASX177" s="157"/>
      <c r="ASY177" s="157"/>
      <c r="ASZ177" s="157"/>
      <c r="ATA177" s="157"/>
      <c r="ATB177" s="157"/>
      <c r="ATC177" s="157"/>
      <c r="ATD177" s="157"/>
      <c r="ATE177" s="157"/>
      <c r="ATF177" s="157"/>
      <c r="ATG177" s="157"/>
      <c r="ATH177" s="157"/>
      <c r="ATI177" s="157"/>
      <c r="ATJ177" s="157"/>
      <c r="ATK177" s="157"/>
      <c r="ATL177" s="157"/>
      <c r="ATM177" s="157"/>
      <c r="ATN177" s="157"/>
      <c r="ATO177" s="157"/>
      <c r="ATP177" s="157"/>
      <c r="ATQ177" s="157"/>
      <c r="ATR177" s="157"/>
      <c r="ATS177" s="157"/>
      <c r="ATT177" s="157"/>
      <c r="ATU177" s="157"/>
      <c r="ATV177" s="157"/>
      <c r="ATW177" s="157"/>
      <c r="ATX177" s="157"/>
      <c r="ATY177" s="157"/>
      <c r="ATZ177" s="157"/>
      <c r="AUA177" s="157"/>
      <c r="AUB177" s="157"/>
      <c r="AUC177" s="157"/>
      <c r="AUD177" s="157"/>
      <c r="AUE177" s="157"/>
      <c r="AUF177" s="157"/>
      <c r="AUG177" s="157"/>
      <c r="AUH177" s="157"/>
      <c r="AUI177" s="157"/>
      <c r="AUJ177" s="157"/>
      <c r="AUK177" s="157"/>
      <c r="AUL177" s="157"/>
      <c r="AUM177" s="157"/>
      <c r="AUN177" s="157"/>
      <c r="AUO177" s="157"/>
      <c r="AUP177" s="157"/>
      <c r="AUQ177" s="157"/>
      <c r="AUR177" s="157"/>
      <c r="AUS177" s="157"/>
      <c r="AUT177" s="157"/>
      <c r="AUU177" s="157"/>
      <c r="AUV177" s="157"/>
      <c r="AUW177" s="157"/>
      <c r="AUX177" s="157"/>
      <c r="AUY177" s="157"/>
      <c r="AUZ177" s="157"/>
      <c r="AVA177" s="157"/>
      <c r="AVB177" s="157"/>
      <c r="AVC177" s="157"/>
      <c r="AVD177" s="157"/>
      <c r="AVE177" s="157"/>
      <c r="AVF177" s="157"/>
      <c r="AVG177" s="157"/>
      <c r="AVH177" s="157"/>
      <c r="AVI177" s="157"/>
      <c r="AVJ177" s="157"/>
      <c r="AVK177" s="157"/>
      <c r="AVL177" s="157"/>
      <c r="AVM177" s="157"/>
      <c r="AVN177" s="157"/>
      <c r="AVO177" s="157"/>
      <c r="AVP177" s="157"/>
      <c r="AVQ177" s="157"/>
      <c r="AVR177" s="157"/>
      <c r="AVS177" s="157"/>
      <c r="AVT177" s="157"/>
      <c r="AVU177" s="157"/>
      <c r="AVV177" s="157"/>
      <c r="AVW177" s="157"/>
      <c r="AVX177" s="157"/>
      <c r="AVY177" s="157"/>
      <c r="AVZ177" s="157"/>
      <c r="AWA177" s="157"/>
      <c r="AWB177" s="157"/>
      <c r="AWC177" s="157"/>
      <c r="AWD177" s="157"/>
      <c r="AWE177" s="157"/>
      <c r="AWF177" s="157"/>
      <c r="AWG177" s="157"/>
      <c r="AWH177" s="157"/>
      <c r="AWI177" s="157"/>
      <c r="AWJ177" s="157"/>
      <c r="AWK177" s="157"/>
      <c r="AWL177" s="157"/>
      <c r="AWM177" s="157"/>
      <c r="AWN177" s="157"/>
      <c r="AWO177" s="157"/>
      <c r="AWP177" s="157"/>
      <c r="AWQ177" s="157"/>
      <c r="AWR177" s="157"/>
      <c r="AWS177" s="157"/>
      <c r="AWT177" s="157"/>
      <c r="AWU177" s="157"/>
      <c r="AWV177" s="157"/>
      <c r="AWW177" s="157"/>
      <c r="AWX177" s="157"/>
      <c r="AWY177" s="157"/>
      <c r="AWZ177" s="157"/>
      <c r="AXA177" s="157"/>
      <c r="AXB177" s="157"/>
      <c r="AXC177" s="157"/>
      <c r="AXD177" s="157"/>
      <c r="AXE177" s="157"/>
      <c r="AXF177" s="157"/>
      <c r="AXG177" s="157"/>
      <c r="AXH177" s="157"/>
      <c r="AXI177" s="157"/>
      <c r="AXJ177" s="157"/>
      <c r="AXK177" s="157"/>
      <c r="AXL177" s="157"/>
      <c r="AXM177" s="157"/>
      <c r="AXN177" s="157"/>
      <c r="AXO177" s="157"/>
      <c r="AXP177" s="157"/>
      <c r="AXQ177" s="157"/>
      <c r="AXR177" s="157"/>
      <c r="AXS177" s="157"/>
      <c r="AXT177" s="157"/>
      <c r="AXU177" s="157"/>
      <c r="AXV177" s="157"/>
      <c r="AXW177" s="157"/>
      <c r="AXX177" s="157"/>
      <c r="AXY177" s="157"/>
      <c r="AXZ177" s="157"/>
      <c r="AYA177" s="157"/>
      <c r="AYB177" s="157"/>
      <c r="AYC177" s="157"/>
      <c r="AYD177" s="157"/>
      <c r="AYE177" s="157"/>
      <c r="AYF177" s="157"/>
      <c r="AYG177" s="157"/>
      <c r="AYH177" s="157"/>
      <c r="AYI177" s="157"/>
      <c r="AYJ177" s="157"/>
      <c r="AYK177" s="157"/>
      <c r="AYL177" s="157"/>
      <c r="AYM177" s="157"/>
      <c r="AYN177" s="157"/>
      <c r="AYO177" s="157"/>
      <c r="AYP177" s="157"/>
      <c r="AYQ177" s="157"/>
      <c r="AYR177" s="157"/>
      <c r="AYS177" s="157"/>
      <c r="AYT177" s="157"/>
      <c r="AYU177" s="157"/>
      <c r="AYV177" s="157"/>
      <c r="AYW177" s="157"/>
      <c r="AYX177" s="157"/>
      <c r="AYY177" s="157"/>
      <c r="AYZ177" s="157"/>
      <c r="AZA177" s="157"/>
      <c r="AZB177" s="157"/>
      <c r="AZC177" s="157"/>
      <c r="AZD177" s="157"/>
      <c r="AZE177" s="157"/>
      <c r="AZF177" s="157"/>
      <c r="AZG177" s="157"/>
      <c r="AZH177" s="157"/>
      <c r="AZI177" s="157"/>
      <c r="AZJ177" s="157"/>
      <c r="AZK177" s="157"/>
      <c r="AZL177" s="157"/>
      <c r="AZM177" s="157"/>
      <c r="AZN177" s="157"/>
      <c r="AZO177" s="157"/>
      <c r="AZP177" s="157"/>
      <c r="AZQ177" s="157"/>
      <c r="AZR177" s="157"/>
      <c r="AZS177" s="157"/>
      <c r="AZT177" s="157"/>
      <c r="AZU177" s="157"/>
      <c r="AZV177" s="157"/>
      <c r="AZW177" s="157"/>
      <c r="AZX177" s="157"/>
      <c r="AZY177" s="157"/>
      <c r="AZZ177" s="157"/>
      <c r="BAA177" s="157"/>
      <c r="BAB177" s="157"/>
      <c r="BAC177" s="157"/>
      <c r="BAD177" s="157"/>
      <c r="BAE177" s="157"/>
      <c r="BAF177" s="157"/>
      <c r="BAG177" s="157"/>
      <c r="BAH177" s="157"/>
      <c r="BAI177" s="157"/>
      <c r="BAJ177" s="157"/>
      <c r="BAK177" s="157"/>
      <c r="BAL177" s="157"/>
      <c r="BAM177" s="157"/>
      <c r="BAN177" s="157"/>
      <c r="BAO177" s="157"/>
      <c r="BAP177" s="157"/>
      <c r="BAQ177" s="157"/>
      <c r="BAR177" s="157"/>
      <c r="BAS177" s="157"/>
      <c r="BAT177" s="157"/>
      <c r="BAU177" s="157"/>
      <c r="BAV177" s="157"/>
      <c r="BAW177" s="157"/>
      <c r="BAX177" s="157"/>
      <c r="BAY177" s="157"/>
      <c r="BAZ177" s="157"/>
      <c r="BBA177" s="157"/>
      <c r="BBB177" s="157"/>
      <c r="BBC177" s="157"/>
      <c r="BBD177" s="157"/>
      <c r="BBE177" s="157"/>
      <c r="BBF177" s="157"/>
      <c r="BBG177" s="157"/>
      <c r="BBH177" s="157"/>
      <c r="BBI177" s="157"/>
      <c r="BBJ177" s="157"/>
      <c r="BBK177" s="157"/>
      <c r="BBL177" s="157"/>
      <c r="BBM177" s="157"/>
      <c r="BBN177" s="157"/>
      <c r="BBO177" s="157"/>
      <c r="BBP177" s="157"/>
      <c r="BBQ177" s="157"/>
      <c r="BBR177" s="157"/>
      <c r="BBS177" s="157"/>
      <c r="BBT177" s="157"/>
      <c r="BBU177" s="157"/>
      <c r="BBV177" s="157"/>
      <c r="BBW177" s="157"/>
      <c r="BBX177" s="157"/>
      <c r="BBY177" s="157"/>
      <c r="BBZ177" s="157"/>
      <c r="BCA177" s="157"/>
      <c r="BCB177" s="157"/>
      <c r="BCC177" s="157"/>
      <c r="BCD177" s="157"/>
      <c r="BCE177" s="157"/>
      <c r="BCF177" s="157"/>
      <c r="BCG177" s="157"/>
      <c r="BCH177" s="157"/>
      <c r="BCI177" s="157"/>
      <c r="BCJ177" s="157"/>
      <c r="BCK177" s="157"/>
      <c r="BCL177" s="157"/>
      <c r="BCM177" s="157"/>
      <c r="BCN177" s="157"/>
      <c r="BCO177" s="157"/>
      <c r="BCP177" s="157"/>
      <c r="BCQ177" s="157"/>
      <c r="BCR177" s="157"/>
      <c r="BCS177" s="157"/>
      <c r="BCT177" s="157"/>
      <c r="BCU177" s="157"/>
      <c r="BCV177" s="157"/>
      <c r="BCW177" s="157"/>
      <c r="BCX177" s="157"/>
      <c r="BCY177" s="157"/>
      <c r="BCZ177" s="157"/>
      <c r="BDA177" s="157"/>
      <c r="BDB177" s="157"/>
      <c r="BDC177" s="157"/>
      <c r="BDD177" s="157"/>
      <c r="BDE177" s="157"/>
      <c r="BDF177" s="157"/>
      <c r="BDG177" s="157"/>
      <c r="BDH177" s="157"/>
      <c r="BDI177" s="157"/>
      <c r="BDJ177" s="157"/>
      <c r="BDK177" s="157"/>
      <c r="BDL177" s="157"/>
      <c r="BDM177" s="157"/>
      <c r="BDN177" s="157"/>
      <c r="BDO177" s="157"/>
      <c r="BDP177" s="157"/>
      <c r="BDQ177" s="157"/>
      <c r="BDR177" s="157"/>
      <c r="BDS177" s="157"/>
      <c r="BDT177" s="157"/>
      <c r="BDU177" s="157"/>
      <c r="BDV177" s="157"/>
      <c r="BDW177" s="157"/>
      <c r="BDX177" s="157"/>
      <c r="BDY177" s="157"/>
      <c r="BDZ177" s="157"/>
      <c r="BEA177" s="157"/>
      <c r="BEB177" s="157"/>
      <c r="BEC177" s="157"/>
      <c r="BED177" s="157"/>
      <c r="BEE177" s="157"/>
      <c r="BEF177" s="157"/>
      <c r="BEG177" s="157"/>
      <c r="BEH177" s="157"/>
      <c r="BEI177" s="157"/>
      <c r="BEJ177" s="157"/>
      <c r="BEK177" s="157"/>
      <c r="BEL177" s="157"/>
      <c r="BEM177" s="157"/>
      <c r="BEN177" s="157"/>
      <c r="BEO177" s="157"/>
      <c r="BEP177" s="157"/>
      <c r="BEQ177" s="157"/>
      <c r="BER177" s="157"/>
      <c r="BES177" s="157"/>
      <c r="BET177" s="157"/>
      <c r="BEU177" s="157"/>
      <c r="BEV177" s="157"/>
      <c r="BEW177" s="157"/>
      <c r="BEX177" s="157"/>
      <c r="BEY177" s="157"/>
      <c r="BEZ177" s="157"/>
      <c r="BFA177" s="157"/>
      <c r="BFB177" s="157"/>
      <c r="BFC177" s="157"/>
      <c r="BFD177" s="157"/>
      <c r="BFE177" s="157"/>
      <c r="BFF177" s="157"/>
      <c r="BFG177" s="157"/>
      <c r="BFH177" s="157"/>
      <c r="BFI177" s="157"/>
      <c r="BFJ177" s="157"/>
      <c r="BFK177" s="157"/>
      <c r="BFL177" s="157"/>
      <c r="BFM177" s="157"/>
      <c r="BFN177" s="157"/>
      <c r="BFO177" s="157"/>
      <c r="BFP177" s="157"/>
      <c r="BFQ177" s="157"/>
      <c r="BFR177" s="157"/>
      <c r="BFS177" s="157"/>
      <c r="BFT177" s="157"/>
      <c r="BFU177" s="157"/>
      <c r="BFV177" s="157"/>
      <c r="BFW177" s="157"/>
      <c r="BFX177" s="157"/>
      <c r="BFY177" s="157"/>
      <c r="BFZ177" s="157"/>
      <c r="BGA177" s="157"/>
      <c r="BGB177" s="157"/>
      <c r="BGC177" s="157"/>
      <c r="BGD177" s="157"/>
      <c r="BGE177" s="157"/>
      <c r="BGF177" s="157"/>
      <c r="BGG177" s="157"/>
      <c r="BGH177" s="157"/>
      <c r="BGI177" s="157"/>
      <c r="BGJ177" s="157"/>
      <c r="BGK177" s="157"/>
      <c r="BGL177" s="157"/>
      <c r="BGM177" s="157"/>
      <c r="BGN177" s="157"/>
      <c r="BGO177" s="157"/>
      <c r="BGP177" s="157"/>
      <c r="BGQ177" s="157"/>
      <c r="BGR177" s="157"/>
      <c r="BGS177" s="157"/>
      <c r="BGT177" s="157"/>
      <c r="BGU177" s="157"/>
      <c r="BGV177" s="157"/>
      <c r="BGW177" s="157"/>
      <c r="BGX177" s="157"/>
      <c r="BGY177" s="157"/>
      <c r="BGZ177" s="157"/>
      <c r="BHA177" s="157"/>
      <c r="BHB177" s="157"/>
      <c r="BHC177" s="157"/>
      <c r="BHD177" s="157"/>
      <c r="BHE177" s="157"/>
      <c r="BHF177" s="157"/>
      <c r="BHG177" s="157"/>
      <c r="BHH177" s="157"/>
      <c r="BHI177" s="157"/>
      <c r="BHJ177" s="157"/>
      <c r="BHK177" s="157"/>
      <c r="BHL177" s="157"/>
      <c r="BHM177" s="157"/>
      <c r="BHN177" s="157"/>
      <c r="BHO177" s="157"/>
      <c r="BHP177" s="157"/>
      <c r="BHQ177" s="157"/>
      <c r="BHR177" s="157"/>
      <c r="BHS177" s="157"/>
      <c r="BHT177" s="157"/>
      <c r="BHU177" s="157"/>
      <c r="BHV177" s="157"/>
      <c r="BHW177" s="157"/>
      <c r="BHX177" s="157"/>
      <c r="BHY177" s="157"/>
      <c r="BHZ177" s="157"/>
      <c r="BIA177" s="157"/>
      <c r="BIB177" s="157"/>
      <c r="BIC177" s="157"/>
      <c r="BID177" s="157"/>
      <c r="BIE177" s="157"/>
      <c r="BIF177" s="157"/>
      <c r="BIG177" s="157"/>
      <c r="BIH177" s="157"/>
      <c r="BII177" s="157"/>
      <c r="BIJ177" s="157"/>
      <c r="BIK177" s="157"/>
      <c r="BIL177" s="157"/>
      <c r="BIM177" s="157"/>
      <c r="BIN177" s="157"/>
      <c r="BIO177" s="157"/>
      <c r="BIP177" s="157"/>
      <c r="BIQ177" s="157"/>
      <c r="BIR177" s="157"/>
      <c r="BIS177" s="157"/>
      <c r="BIT177" s="157"/>
      <c r="BIU177" s="157"/>
      <c r="BIV177" s="157"/>
      <c r="BIW177" s="157"/>
      <c r="BIX177" s="157"/>
      <c r="BIY177" s="157"/>
      <c r="BIZ177" s="157"/>
      <c r="BJA177" s="157"/>
      <c r="BJB177" s="157"/>
      <c r="BJC177" s="157"/>
      <c r="BJD177" s="157"/>
      <c r="BJE177" s="157"/>
      <c r="BJF177" s="157"/>
      <c r="BJG177" s="157"/>
      <c r="BJH177" s="157"/>
      <c r="BJI177" s="157"/>
      <c r="BJJ177" s="157"/>
      <c r="BJK177" s="157"/>
      <c r="BJL177" s="157"/>
      <c r="BJM177" s="157"/>
      <c r="BJN177" s="157"/>
      <c r="BJO177" s="157"/>
      <c r="BJP177" s="157"/>
      <c r="BJQ177" s="157"/>
      <c r="BJR177" s="157"/>
      <c r="BJS177" s="157"/>
      <c r="BJT177" s="157"/>
      <c r="BJU177" s="157"/>
      <c r="BJV177" s="157"/>
      <c r="BJW177" s="157"/>
      <c r="BJX177" s="157"/>
      <c r="BJY177" s="157"/>
      <c r="BJZ177" s="157"/>
      <c r="BKA177" s="157"/>
      <c r="BKB177" s="157"/>
      <c r="BKC177" s="157"/>
      <c r="BKD177" s="157"/>
      <c r="BKE177" s="157"/>
      <c r="BKF177" s="157"/>
      <c r="BKG177" s="157"/>
      <c r="BKH177" s="157"/>
      <c r="BKI177" s="157"/>
      <c r="BKJ177" s="157"/>
      <c r="BKK177" s="157"/>
      <c r="BKL177" s="157"/>
      <c r="BKM177" s="157"/>
      <c r="BKN177" s="157"/>
      <c r="BKO177" s="157"/>
      <c r="BKP177" s="157"/>
      <c r="BKQ177" s="157"/>
      <c r="BKR177" s="157"/>
      <c r="BKS177" s="157"/>
      <c r="BKT177" s="157"/>
      <c r="BKU177" s="157"/>
      <c r="BKV177" s="157"/>
      <c r="BKW177" s="157"/>
      <c r="BKX177" s="157"/>
      <c r="BKY177" s="157"/>
      <c r="BKZ177" s="157"/>
      <c r="BLA177" s="157"/>
      <c r="BLB177" s="157"/>
      <c r="BLC177" s="157"/>
      <c r="BLD177" s="157"/>
      <c r="BLE177" s="157"/>
      <c r="BLF177" s="157"/>
      <c r="BLG177" s="157"/>
      <c r="BLH177" s="157"/>
      <c r="BLI177" s="157"/>
      <c r="BLJ177" s="157"/>
      <c r="BLK177" s="157"/>
      <c r="BLL177" s="157"/>
      <c r="BLM177" s="157"/>
      <c r="BLN177" s="157"/>
      <c r="BLO177" s="157"/>
      <c r="BLP177" s="157"/>
      <c r="BLQ177" s="157"/>
      <c r="BLR177" s="157"/>
      <c r="BLS177" s="157"/>
      <c r="BLT177" s="157"/>
      <c r="BLU177" s="157"/>
      <c r="BLV177" s="157"/>
      <c r="BLW177" s="157"/>
      <c r="BLX177" s="157"/>
      <c r="BLY177" s="157"/>
      <c r="BLZ177" s="157"/>
      <c r="BMA177" s="157"/>
      <c r="BMB177" s="157"/>
      <c r="BMC177" s="157"/>
      <c r="BMD177" s="157"/>
      <c r="BME177" s="157"/>
      <c r="BMF177" s="157"/>
      <c r="BMG177" s="157"/>
      <c r="BMH177" s="157"/>
      <c r="BMI177" s="157"/>
      <c r="BMJ177" s="157"/>
      <c r="BMK177" s="157"/>
      <c r="BML177" s="157"/>
      <c r="BMM177" s="157"/>
      <c r="BMN177" s="157"/>
      <c r="BMO177" s="157"/>
      <c r="BMP177" s="157"/>
      <c r="BMQ177" s="157"/>
      <c r="BMR177" s="157"/>
      <c r="BMS177" s="157"/>
      <c r="BMT177" s="157"/>
      <c r="BMU177" s="157"/>
      <c r="BMV177" s="157"/>
      <c r="BMW177" s="157"/>
      <c r="BMX177" s="157"/>
      <c r="BMY177" s="157"/>
      <c r="BMZ177" s="157"/>
      <c r="BNA177" s="157"/>
      <c r="BNB177" s="157"/>
      <c r="BNC177" s="157"/>
      <c r="BND177" s="157"/>
      <c r="BNE177" s="157"/>
      <c r="BNF177" s="157"/>
      <c r="BNG177" s="157"/>
      <c r="BNH177" s="157"/>
      <c r="BNI177" s="157"/>
      <c r="BNJ177" s="157"/>
      <c r="BNK177" s="157"/>
      <c r="BNL177" s="157"/>
      <c r="BNM177" s="157"/>
      <c r="BNN177" s="157"/>
      <c r="BNO177" s="157"/>
      <c r="BNP177" s="157"/>
      <c r="BNQ177" s="157"/>
      <c r="BNR177" s="157"/>
      <c r="BNS177" s="157"/>
      <c r="BNT177" s="157"/>
      <c r="BNU177" s="157"/>
      <c r="BNV177" s="157"/>
      <c r="BNW177" s="157"/>
      <c r="BNX177" s="157"/>
      <c r="BNY177" s="157"/>
      <c r="BNZ177" s="157"/>
      <c r="BOA177" s="157"/>
      <c r="BOB177" s="157"/>
      <c r="BOC177" s="157"/>
      <c r="BOD177" s="157"/>
      <c r="BOE177" s="157"/>
      <c r="BOF177" s="157"/>
      <c r="BOG177" s="157"/>
      <c r="BOH177" s="157"/>
      <c r="BOI177" s="157"/>
      <c r="BOJ177" s="157"/>
      <c r="BOK177" s="157"/>
      <c r="BOL177" s="157"/>
      <c r="BOM177" s="157"/>
      <c r="BON177" s="157"/>
      <c r="BOO177" s="157"/>
      <c r="BOP177" s="157"/>
      <c r="BOQ177" s="157"/>
      <c r="BOR177" s="157"/>
      <c r="BOS177" s="157"/>
      <c r="BOT177" s="157"/>
      <c r="BOU177" s="157"/>
      <c r="BOV177" s="157"/>
      <c r="BOW177" s="157"/>
      <c r="BOX177" s="157"/>
      <c r="BOY177" s="157"/>
      <c r="BOZ177" s="157"/>
      <c r="BPA177" s="157"/>
      <c r="BPB177" s="157"/>
      <c r="BPC177" s="157"/>
      <c r="BPD177" s="157"/>
      <c r="BPE177" s="157"/>
      <c r="BPF177" s="157"/>
      <c r="BPG177" s="157"/>
      <c r="BPH177" s="157"/>
      <c r="BPI177" s="157"/>
      <c r="BPJ177" s="157"/>
      <c r="BPK177" s="157"/>
      <c r="BPL177" s="157"/>
      <c r="BPM177" s="157"/>
      <c r="BPN177" s="157"/>
      <c r="BPO177" s="157"/>
      <c r="BPP177" s="157"/>
      <c r="BPQ177" s="157"/>
      <c r="BPR177" s="157"/>
      <c r="BPS177" s="157"/>
      <c r="BPT177" s="157"/>
      <c r="BPU177" s="157"/>
      <c r="BPV177" s="157"/>
      <c r="BPW177" s="157"/>
      <c r="BPX177" s="157"/>
      <c r="BPY177" s="157"/>
      <c r="BPZ177" s="157"/>
      <c r="BQA177" s="157"/>
      <c r="BQB177" s="157"/>
      <c r="BQC177" s="157"/>
      <c r="BQD177" s="157"/>
      <c r="BQE177" s="157"/>
      <c r="BQF177" s="157"/>
      <c r="BQG177" s="157"/>
      <c r="BQH177" s="157"/>
      <c r="BQI177" s="157"/>
      <c r="BQJ177" s="157"/>
      <c r="BQK177" s="157"/>
      <c r="BQL177" s="157"/>
      <c r="BQM177" s="157"/>
      <c r="BQN177" s="157"/>
      <c r="BQO177" s="157"/>
      <c r="BQP177" s="157"/>
      <c r="BQQ177" s="157"/>
      <c r="BQR177" s="157"/>
      <c r="BQS177" s="157"/>
      <c r="BQT177" s="157"/>
      <c r="BQU177" s="157"/>
      <c r="BQV177" s="157"/>
      <c r="BQW177" s="157"/>
      <c r="BQX177" s="157"/>
      <c r="BQY177" s="157"/>
      <c r="BQZ177" s="157"/>
      <c r="BRA177" s="157"/>
      <c r="BRB177" s="157"/>
      <c r="BRC177" s="157"/>
      <c r="BRD177" s="157"/>
      <c r="BRE177" s="157"/>
      <c r="BRF177" s="157"/>
      <c r="BRG177" s="157"/>
      <c r="BRH177" s="157"/>
      <c r="BRI177" s="157"/>
      <c r="BRJ177" s="157"/>
      <c r="BRK177" s="157"/>
      <c r="BRL177" s="157"/>
      <c r="BRM177" s="157"/>
      <c r="BRN177" s="157"/>
      <c r="BRO177" s="157"/>
      <c r="BRP177" s="157"/>
      <c r="BRQ177" s="157"/>
      <c r="BRR177" s="157"/>
      <c r="BRS177" s="157"/>
      <c r="BRT177" s="157"/>
      <c r="BRU177" s="157"/>
      <c r="BRV177" s="157"/>
      <c r="BRW177" s="157"/>
      <c r="BRX177" s="157"/>
      <c r="BRY177" s="157"/>
      <c r="BRZ177" s="157"/>
      <c r="BSA177" s="157"/>
      <c r="BSB177" s="157"/>
      <c r="BSC177" s="157"/>
      <c r="BSD177" s="157"/>
      <c r="BSE177" s="157"/>
      <c r="BSF177" s="157"/>
      <c r="BSG177" s="157"/>
      <c r="BSH177" s="157"/>
      <c r="BSI177" s="157"/>
      <c r="BSJ177" s="157"/>
      <c r="BSK177" s="157"/>
      <c r="BSL177" s="157"/>
      <c r="BSM177" s="157"/>
      <c r="BSN177" s="157"/>
      <c r="BSO177" s="157"/>
      <c r="BSP177" s="157"/>
      <c r="BSQ177" s="157"/>
      <c r="BSR177" s="157"/>
      <c r="BSS177" s="157"/>
      <c r="BST177" s="157"/>
      <c r="BSU177" s="157"/>
      <c r="BSV177" s="157"/>
      <c r="BSW177" s="157"/>
      <c r="BSX177" s="157"/>
      <c r="BSY177" s="157"/>
      <c r="BSZ177" s="157"/>
      <c r="BTA177" s="157"/>
      <c r="BTB177" s="157"/>
      <c r="BTC177" s="157"/>
      <c r="BTD177" s="157"/>
      <c r="BTE177" s="157"/>
      <c r="BTF177" s="157"/>
      <c r="BTG177" s="157"/>
      <c r="BTH177" s="157"/>
      <c r="BTI177" s="157"/>
      <c r="BTJ177" s="157"/>
      <c r="BTK177" s="157"/>
      <c r="BTL177" s="157"/>
      <c r="BTM177" s="157"/>
      <c r="BTN177" s="157"/>
      <c r="BTO177" s="157"/>
      <c r="BTP177" s="157"/>
      <c r="BTQ177" s="157"/>
      <c r="BTR177" s="157"/>
      <c r="BTS177" s="157"/>
      <c r="BTT177" s="157"/>
      <c r="BTU177" s="157"/>
      <c r="BTV177" s="157"/>
      <c r="BTW177" s="157"/>
      <c r="BTX177" s="157"/>
      <c r="BTY177" s="157"/>
      <c r="BTZ177" s="157"/>
      <c r="BUA177" s="157"/>
      <c r="BUB177" s="157"/>
      <c r="BUC177" s="157"/>
      <c r="BUD177" s="157"/>
      <c r="BUE177" s="157"/>
      <c r="BUF177" s="157"/>
      <c r="BUG177" s="157"/>
      <c r="BUH177" s="157"/>
      <c r="BUI177" s="157"/>
      <c r="BUJ177" s="157"/>
      <c r="BUK177" s="157"/>
      <c r="BUL177" s="157"/>
      <c r="BUM177" s="157"/>
      <c r="BUN177" s="157"/>
      <c r="BUO177" s="157"/>
      <c r="BUP177" s="157"/>
      <c r="BUQ177" s="157"/>
      <c r="BUR177" s="157"/>
      <c r="BUS177" s="157"/>
      <c r="BUT177" s="157"/>
      <c r="BUU177" s="157"/>
      <c r="BUV177" s="157"/>
      <c r="BUW177" s="157"/>
      <c r="BUX177" s="157"/>
      <c r="BUY177" s="157"/>
      <c r="BUZ177" s="157"/>
      <c r="BVA177" s="157"/>
      <c r="BVB177" s="157"/>
      <c r="BVC177" s="157"/>
      <c r="BVD177" s="157"/>
      <c r="BVE177" s="157"/>
      <c r="BVF177" s="157"/>
      <c r="BVG177" s="157"/>
      <c r="BVH177" s="157"/>
      <c r="BVI177" s="157"/>
      <c r="BVJ177" s="157"/>
      <c r="BVK177" s="157"/>
      <c r="BVL177" s="157"/>
      <c r="BVM177" s="157"/>
      <c r="BVN177" s="157"/>
      <c r="BVO177" s="157"/>
      <c r="BVP177" s="157"/>
      <c r="BVQ177" s="157"/>
      <c r="BVR177" s="157"/>
      <c r="BVS177" s="157"/>
      <c r="BVT177" s="157"/>
      <c r="BVU177" s="157"/>
      <c r="BVV177" s="157"/>
      <c r="BVW177" s="157"/>
      <c r="BVX177" s="157"/>
      <c r="BVY177" s="157"/>
      <c r="BVZ177" s="157"/>
      <c r="BWA177" s="157"/>
      <c r="BWB177" s="157"/>
      <c r="BWC177" s="157"/>
      <c r="BWD177" s="157"/>
      <c r="BWE177" s="157"/>
      <c r="BWF177" s="157"/>
      <c r="BWG177" s="157"/>
      <c r="BWH177" s="157"/>
      <c r="BWI177" s="157"/>
      <c r="BWJ177" s="157"/>
      <c r="BWK177" s="157"/>
      <c r="BWL177" s="157"/>
      <c r="BWM177" s="157"/>
      <c r="BWN177" s="157"/>
      <c r="BWO177" s="157"/>
      <c r="BWP177" s="157"/>
      <c r="BWQ177" s="157"/>
      <c r="BWR177" s="157"/>
      <c r="BWS177" s="157"/>
      <c r="BWT177" s="157"/>
      <c r="BWU177" s="157"/>
      <c r="BWV177" s="157"/>
      <c r="BWW177" s="157"/>
      <c r="BWX177" s="157"/>
      <c r="BWY177" s="157"/>
      <c r="BWZ177" s="157"/>
      <c r="BXA177" s="157"/>
      <c r="BXB177" s="157"/>
      <c r="BXC177" s="157"/>
      <c r="BXD177" s="157"/>
      <c r="BXE177" s="157"/>
      <c r="BXF177" s="157"/>
      <c r="BXG177" s="157"/>
      <c r="BXH177" s="157"/>
      <c r="BXI177" s="157"/>
      <c r="BXJ177" s="157"/>
      <c r="BXK177" s="157"/>
      <c r="BXL177" s="157"/>
      <c r="BXM177" s="157"/>
      <c r="BXN177" s="157"/>
      <c r="BXO177" s="157"/>
      <c r="BXP177" s="157"/>
      <c r="BXQ177" s="157"/>
      <c r="BXR177" s="157"/>
      <c r="BXS177" s="157"/>
      <c r="BXT177" s="157"/>
      <c r="BXU177" s="157"/>
      <c r="BXV177" s="157"/>
      <c r="BXW177" s="157"/>
      <c r="BXX177" s="157"/>
      <c r="BXY177" s="157"/>
      <c r="BXZ177" s="157"/>
      <c r="BYA177" s="157"/>
      <c r="BYB177" s="157"/>
      <c r="BYC177" s="157"/>
      <c r="BYD177" s="157"/>
      <c r="BYE177" s="157"/>
      <c r="BYF177" s="157"/>
      <c r="BYG177" s="157"/>
      <c r="BYH177" s="157"/>
      <c r="BYI177" s="157"/>
      <c r="BYJ177" s="157"/>
      <c r="BYK177" s="157"/>
      <c r="BYL177" s="157"/>
      <c r="BYM177" s="157"/>
      <c r="BYN177" s="157"/>
      <c r="BYO177" s="157"/>
      <c r="BYP177" s="157"/>
      <c r="BYQ177" s="157"/>
      <c r="BYR177" s="157"/>
      <c r="BYS177" s="157"/>
      <c r="BYT177" s="157"/>
      <c r="BYU177" s="157"/>
      <c r="BYV177" s="157"/>
      <c r="BYW177" s="157"/>
      <c r="BYX177" s="157"/>
      <c r="BYY177" s="157"/>
      <c r="BYZ177" s="157"/>
      <c r="BZA177" s="157"/>
      <c r="BZB177" s="157"/>
      <c r="BZC177" s="157"/>
      <c r="BZD177" s="157"/>
      <c r="BZE177" s="157"/>
      <c r="BZF177" s="157"/>
      <c r="BZG177" s="157"/>
      <c r="BZH177" s="157"/>
      <c r="BZI177" s="157"/>
      <c r="BZJ177" s="157"/>
      <c r="BZK177" s="157"/>
      <c r="BZL177" s="157"/>
      <c r="BZM177" s="157"/>
      <c r="BZN177" s="157"/>
      <c r="BZO177" s="157"/>
      <c r="BZP177" s="157"/>
      <c r="BZQ177" s="157"/>
      <c r="BZR177" s="157"/>
      <c r="BZS177" s="157"/>
      <c r="BZT177" s="157"/>
      <c r="BZU177" s="157"/>
      <c r="BZV177" s="157"/>
      <c r="BZW177" s="157"/>
      <c r="BZX177" s="157"/>
      <c r="BZY177" s="157"/>
      <c r="BZZ177" s="157"/>
      <c r="CAA177" s="157"/>
      <c r="CAB177" s="157"/>
      <c r="CAC177" s="157"/>
      <c r="CAD177" s="157"/>
      <c r="CAE177" s="157"/>
      <c r="CAF177" s="157"/>
      <c r="CAG177" s="157"/>
      <c r="CAH177" s="157"/>
      <c r="CAI177" s="157"/>
      <c r="CAJ177" s="157"/>
      <c r="CAK177" s="157"/>
      <c r="CAL177" s="157"/>
      <c r="CAM177" s="157"/>
      <c r="CAN177" s="157"/>
      <c r="CAO177" s="157"/>
      <c r="CAP177" s="157"/>
      <c r="CAQ177" s="157"/>
      <c r="CAR177" s="157"/>
      <c r="CAS177" s="157"/>
      <c r="CAT177" s="157"/>
      <c r="CAU177" s="157"/>
      <c r="CAV177" s="157"/>
      <c r="CAW177" s="157"/>
      <c r="CAX177" s="157"/>
      <c r="CAY177" s="157"/>
      <c r="CAZ177" s="157"/>
      <c r="CBA177" s="157"/>
      <c r="CBB177" s="157"/>
      <c r="CBC177" s="157"/>
      <c r="CBD177" s="157"/>
      <c r="CBE177" s="157"/>
      <c r="CBF177" s="157"/>
      <c r="CBG177" s="157"/>
      <c r="CBH177" s="157"/>
      <c r="CBI177" s="157"/>
      <c r="CBJ177" s="157"/>
      <c r="CBK177" s="157"/>
      <c r="CBL177" s="157"/>
      <c r="CBM177" s="157"/>
      <c r="CBN177" s="157"/>
      <c r="CBO177" s="157"/>
      <c r="CBP177" s="157"/>
      <c r="CBQ177" s="157"/>
      <c r="CBR177" s="157"/>
      <c r="CBS177" s="157"/>
      <c r="CBT177" s="157"/>
      <c r="CBU177" s="157"/>
      <c r="CBV177" s="157"/>
      <c r="CBW177" s="157"/>
      <c r="CBX177" s="157"/>
      <c r="CBY177" s="157"/>
      <c r="CBZ177" s="157"/>
      <c r="CCA177" s="157"/>
      <c r="CCB177" s="157"/>
      <c r="CCC177" s="157"/>
      <c r="CCD177" s="157"/>
      <c r="CCE177" s="157"/>
      <c r="CCF177" s="157"/>
      <c r="CCG177" s="157"/>
      <c r="CCH177" s="157"/>
      <c r="CCI177" s="157"/>
      <c r="CCJ177" s="157"/>
      <c r="CCK177" s="157"/>
      <c r="CCL177" s="157"/>
      <c r="CCM177" s="157"/>
      <c r="CCN177" s="157"/>
      <c r="CCO177" s="157"/>
      <c r="CCP177" s="157"/>
      <c r="CCQ177" s="157"/>
      <c r="CCR177" s="157"/>
      <c r="CCS177" s="157"/>
      <c r="CCT177" s="157"/>
      <c r="CCU177" s="157"/>
      <c r="CCV177" s="157"/>
      <c r="CCW177" s="157"/>
      <c r="CCX177" s="157"/>
      <c r="CCY177" s="157"/>
      <c r="CCZ177" s="157"/>
      <c r="CDA177" s="157"/>
      <c r="CDB177" s="157"/>
      <c r="CDC177" s="157"/>
      <c r="CDD177" s="157"/>
      <c r="CDE177" s="157"/>
      <c r="CDF177" s="157"/>
      <c r="CDG177" s="157"/>
      <c r="CDH177" s="157"/>
      <c r="CDI177" s="157"/>
      <c r="CDJ177" s="157"/>
      <c r="CDK177" s="157"/>
      <c r="CDL177" s="157"/>
      <c r="CDM177" s="157"/>
      <c r="CDN177" s="157"/>
      <c r="CDO177" s="157"/>
      <c r="CDP177" s="157"/>
      <c r="CDQ177" s="157"/>
      <c r="CDR177" s="157"/>
      <c r="CDS177" s="157"/>
      <c r="CDT177" s="157"/>
      <c r="CDU177" s="157"/>
      <c r="CDV177" s="157"/>
      <c r="CDW177" s="157"/>
      <c r="CDX177" s="157"/>
      <c r="CDY177" s="157"/>
      <c r="CDZ177" s="157"/>
      <c r="CEA177" s="157"/>
      <c r="CEB177" s="157"/>
      <c r="CEC177" s="157"/>
      <c r="CED177" s="157"/>
      <c r="CEE177" s="157"/>
      <c r="CEF177" s="157"/>
      <c r="CEG177" s="157"/>
      <c r="CEH177" s="157"/>
      <c r="CEI177" s="157"/>
      <c r="CEJ177" s="157"/>
      <c r="CEK177" s="157"/>
      <c r="CEL177" s="157"/>
      <c r="CEM177" s="157"/>
      <c r="CEN177" s="157"/>
      <c r="CEO177" s="157"/>
      <c r="CEP177" s="157"/>
      <c r="CEQ177" s="157"/>
      <c r="CER177" s="157"/>
      <c r="CES177" s="157"/>
      <c r="CET177" s="157"/>
      <c r="CEU177" s="157"/>
      <c r="CEV177" s="157"/>
      <c r="CEW177" s="157"/>
      <c r="CEX177" s="157"/>
      <c r="CEY177" s="157"/>
      <c r="CEZ177" s="157"/>
      <c r="CFA177" s="157"/>
      <c r="CFB177" s="157"/>
      <c r="CFC177" s="157"/>
      <c r="CFD177" s="157"/>
      <c r="CFE177" s="157"/>
      <c r="CFF177" s="157"/>
      <c r="CFG177" s="157"/>
      <c r="CFH177" s="157"/>
      <c r="CFI177" s="157"/>
      <c r="CFJ177" s="157"/>
      <c r="CFK177" s="157"/>
      <c r="CFL177" s="157"/>
      <c r="CFM177" s="157"/>
      <c r="CFN177" s="157"/>
      <c r="CFO177" s="157"/>
      <c r="CFP177" s="157"/>
      <c r="CFQ177" s="157"/>
      <c r="CFR177" s="157"/>
      <c r="CFS177" s="157"/>
      <c r="CFT177" s="157"/>
      <c r="CFU177" s="157"/>
      <c r="CFV177" s="157"/>
      <c r="CFW177" s="157"/>
      <c r="CFX177" s="157"/>
      <c r="CFY177" s="157"/>
      <c r="CFZ177" s="157"/>
      <c r="CGA177" s="157"/>
      <c r="CGB177" s="157"/>
      <c r="CGC177" s="157"/>
      <c r="CGD177" s="157"/>
      <c r="CGE177" s="157"/>
      <c r="CGF177" s="157"/>
      <c r="CGG177" s="157"/>
      <c r="CGH177" s="157"/>
      <c r="CGI177" s="157"/>
      <c r="CGJ177" s="157"/>
      <c r="CGK177" s="157"/>
      <c r="CGL177" s="157"/>
      <c r="CGM177" s="157"/>
      <c r="CGN177" s="157"/>
      <c r="CGO177" s="157"/>
      <c r="CGP177" s="157"/>
      <c r="CGQ177" s="157"/>
      <c r="CGR177" s="157"/>
      <c r="CGS177" s="157"/>
      <c r="CGT177" s="157"/>
      <c r="CGU177" s="157"/>
      <c r="CGV177" s="157"/>
      <c r="CGW177" s="157"/>
      <c r="CGX177" s="157"/>
      <c r="CGY177" s="157"/>
      <c r="CGZ177" s="157"/>
      <c r="CHA177" s="157"/>
      <c r="CHB177" s="157"/>
      <c r="CHC177" s="157"/>
      <c r="CHD177" s="157"/>
      <c r="CHE177" s="157"/>
      <c r="CHF177" s="157"/>
      <c r="CHG177" s="157"/>
      <c r="CHH177" s="157"/>
      <c r="CHI177" s="157"/>
      <c r="CHJ177" s="157"/>
      <c r="CHK177" s="157"/>
      <c r="CHL177" s="157"/>
      <c r="CHM177" s="157"/>
      <c r="CHN177" s="157"/>
      <c r="CHO177" s="157"/>
      <c r="CHP177" s="157"/>
      <c r="CHQ177" s="157"/>
      <c r="CHR177" s="157"/>
      <c r="CHS177" s="157"/>
      <c r="CHT177" s="157"/>
      <c r="CHU177" s="157"/>
      <c r="CHV177" s="157"/>
      <c r="CHW177" s="157"/>
      <c r="CHX177" s="157"/>
      <c r="CHY177" s="157"/>
      <c r="CHZ177" s="157"/>
      <c r="CIA177" s="157"/>
      <c r="CIB177" s="157"/>
      <c r="CIC177" s="157"/>
      <c r="CID177" s="157"/>
      <c r="CIE177" s="157"/>
      <c r="CIF177" s="157"/>
      <c r="CIG177" s="157"/>
      <c r="CIH177" s="157"/>
      <c r="CII177" s="157"/>
      <c r="CIJ177" s="157"/>
      <c r="CIK177" s="157"/>
      <c r="CIL177" s="157"/>
      <c r="CIM177" s="157"/>
      <c r="CIN177" s="157"/>
      <c r="CIO177" s="157"/>
      <c r="CIP177" s="157"/>
      <c r="CIQ177" s="157"/>
      <c r="CIR177" s="157"/>
      <c r="CIS177" s="157"/>
      <c r="CIT177" s="157"/>
      <c r="CIU177" s="157"/>
      <c r="CIV177" s="157"/>
      <c r="CIW177" s="157"/>
      <c r="CIX177" s="157"/>
      <c r="CIY177" s="157"/>
      <c r="CIZ177" s="157"/>
      <c r="CJA177" s="157"/>
      <c r="CJB177" s="157"/>
      <c r="CJC177" s="157"/>
      <c r="CJD177" s="157"/>
      <c r="CJE177" s="157"/>
      <c r="CJF177" s="157"/>
      <c r="CJG177" s="157"/>
      <c r="CJH177" s="157"/>
      <c r="CJI177" s="157"/>
      <c r="CJJ177" s="157"/>
      <c r="CJK177" s="157"/>
      <c r="CJL177" s="157"/>
      <c r="CJM177" s="157"/>
      <c r="CJN177" s="157"/>
      <c r="CJO177" s="157"/>
      <c r="CJP177" s="157"/>
      <c r="CJQ177" s="157"/>
      <c r="CJR177" s="157"/>
      <c r="CJS177" s="157"/>
      <c r="CJT177" s="157"/>
      <c r="CJU177" s="157"/>
      <c r="CJV177" s="157"/>
      <c r="CJW177" s="157"/>
      <c r="CJX177" s="157"/>
      <c r="CJY177" s="157"/>
      <c r="CJZ177" s="157"/>
      <c r="CKA177" s="157"/>
      <c r="CKB177" s="157"/>
      <c r="CKC177" s="157"/>
      <c r="CKD177" s="157"/>
      <c r="CKE177" s="157"/>
      <c r="CKF177" s="157"/>
      <c r="CKG177" s="157"/>
      <c r="CKH177" s="157"/>
      <c r="CKI177" s="157"/>
      <c r="CKJ177" s="157"/>
      <c r="CKK177" s="157"/>
      <c r="CKL177" s="157"/>
      <c r="CKM177" s="157"/>
      <c r="CKN177" s="157"/>
      <c r="CKO177" s="157"/>
      <c r="CKP177" s="157"/>
      <c r="CKQ177" s="157"/>
      <c r="CKR177" s="157"/>
      <c r="CKS177" s="157"/>
      <c r="CKT177" s="157"/>
      <c r="CKU177" s="157"/>
      <c r="CKV177" s="157"/>
      <c r="CKW177" s="157"/>
      <c r="CKX177" s="157"/>
      <c r="CKY177" s="157"/>
      <c r="CKZ177" s="157"/>
      <c r="CLA177" s="157"/>
      <c r="CLB177" s="157"/>
      <c r="CLC177" s="157"/>
      <c r="CLD177" s="157"/>
      <c r="CLE177" s="157"/>
      <c r="CLF177" s="157"/>
      <c r="CLG177" s="157"/>
      <c r="CLH177" s="157"/>
      <c r="CLI177" s="157"/>
      <c r="CLJ177" s="157"/>
      <c r="CLK177" s="157"/>
      <c r="CLL177" s="157"/>
      <c r="CLM177" s="157"/>
      <c r="CLN177" s="157"/>
      <c r="CLO177" s="157"/>
      <c r="CLP177" s="157"/>
      <c r="CLQ177" s="157"/>
      <c r="CLR177" s="157"/>
      <c r="CLS177" s="157"/>
      <c r="CLT177" s="157"/>
      <c r="CLU177" s="157"/>
      <c r="CLV177" s="157"/>
      <c r="CLW177" s="157"/>
      <c r="CLX177" s="157"/>
      <c r="CLY177" s="157"/>
      <c r="CLZ177" s="157"/>
      <c r="CMA177" s="157"/>
      <c r="CMB177" s="157"/>
      <c r="CMC177" s="157"/>
      <c r="CMD177" s="157"/>
      <c r="CME177" s="157"/>
      <c r="CMF177" s="157"/>
      <c r="CMG177" s="157"/>
      <c r="CMH177" s="157"/>
      <c r="CMI177" s="157"/>
      <c r="CMJ177" s="157"/>
      <c r="CMK177" s="157"/>
      <c r="CML177" s="157"/>
      <c r="CMM177" s="157"/>
      <c r="CMN177" s="157"/>
      <c r="CMO177" s="157"/>
      <c r="CMP177" s="157"/>
      <c r="CMQ177" s="157"/>
      <c r="CMR177" s="157"/>
      <c r="CMS177" s="157"/>
      <c r="CMT177" s="157"/>
      <c r="CMU177" s="157"/>
      <c r="CMV177" s="157"/>
      <c r="CMW177" s="157"/>
      <c r="CMX177" s="157"/>
      <c r="CMY177" s="157"/>
      <c r="CMZ177" s="157"/>
      <c r="CNA177" s="157"/>
      <c r="CNB177" s="157"/>
      <c r="CNC177" s="157"/>
      <c r="CND177" s="157"/>
      <c r="CNE177" s="157"/>
      <c r="CNF177" s="157"/>
      <c r="CNG177" s="157"/>
      <c r="CNH177" s="157"/>
      <c r="CNI177" s="157"/>
      <c r="CNJ177" s="157"/>
      <c r="CNK177" s="157"/>
      <c r="CNL177" s="157"/>
      <c r="CNM177" s="157"/>
      <c r="CNN177" s="157"/>
      <c r="CNO177" s="157"/>
      <c r="CNP177" s="157"/>
      <c r="CNQ177" s="157"/>
      <c r="CNR177" s="157"/>
      <c r="CNS177" s="157"/>
      <c r="CNT177" s="157"/>
      <c r="CNU177" s="157"/>
      <c r="CNV177" s="157"/>
      <c r="CNW177" s="157"/>
      <c r="CNX177" s="157"/>
      <c r="CNY177" s="157"/>
      <c r="CNZ177" s="157"/>
      <c r="COA177" s="157"/>
      <c r="COB177" s="157"/>
      <c r="COC177" s="157"/>
      <c r="COD177" s="157"/>
      <c r="COE177" s="157"/>
      <c r="COF177" s="157"/>
      <c r="COG177" s="157"/>
      <c r="COH177" s="157"/>
      <c r="COI177" s="157"/>
      <c r="COJ177" s="157"/>
      <c r="COK177" s="157"/>
      <c r="COL177" s="157"/>
      <c r="COM177" s="157"/>
      <c r="CON177" s="157"/>
      <c r="COO177" s="157"/>
      <c r="COP177" s="157"/>
      <c r="COQ177" s="157"/>
      <c r="COR177" s="157"/>
      <c r="COS177" s="157"/>
      <c r="COT177" s="157"/>
      <c r="COU177" s="157"/>
      <c r="COV177" s="157"/>
      <c r="COW177" s="157"/>
      <c r="COX177" s="157"/>
      <c r="COY177" s="157"/>
      <c r="COZ177" s="157"/>
      <c r="CPA177" s="157"/>
      <c r="CPB177" s="157"/>
      <c r="CPC177" s="157"/>
      <c r="CPD177" s="157"/>
      <c r="CPE177" s="157"/>
      <c r="CPF177" s="157"/>
      <c r="CPG177" s="157"/>
      <c r="CPH177" s="157"/>
      <c r="CPI177" s="157"/>
      <c r="CPJ177" s="157"/>
      <c r="CPK177" s="157"/>
      <c r="CPL177" s="157"/>
      <c r="CPM177" s="157"/>
      <c r="CPN177" s="157"/>
      <c r="CPO177" s="157"/>
      <c r="CPP177" s="157"/>
      <c r="CPQ177" s="157"/>
      <c r="CPR177" s="157"/>
      <c r="CPS177" s="157"/>
      <c r="CPT177" s="157"/>
      <c r="CPU177" s="157"/>
      <c r="CPV177" s="157"/>
      <c r="CPW177" s="157"/>
      <c r="CPX177" s="157"/>
      <c r="CPY177" s="157"/>
      <c r="CPZ177" s="157"/>
      <c r="CQA177" s="157"/>
      <c r="CQB177" s="157"/>
      <c r="CQC177" s="157"/>
      <c r="CQD177" s="157"/>
      <c r="CQE177" s="157"/>
      <c r="CQF177" s="157"/>
      <c r="CQG177" s="157"/>
      <c r="CQH177" s="157"/>
      <c r="CQI177" s="157"/>
      <c r="CQJ177" s="157"/>
      <c r="CQK177" s="157"/>
      <c r="CQL177" s="157"/>
      <c r="CQM177" s="157"/>
      <c r="CQN177" s="157"/>
      <c r="CQO177" s="157"/>
      <c r="CQP177" s="157"/>
      <c r="CQQ177" s="157"/>
      <c r="CQR177" s="157"/>
      <c r="CQS177" s="157"/>
      <c r="CQT177" s="157"/>
      <c r="CQU177" s="157"/>
      <c r="CQV177" s="157"/>
      <c r="CQW177" s="157"/>
      <c r="CQX177" s="157"/>
      <c r="CQY177" s="157"/>
      <c r="CQZ177" s="157"/>
      <c r="CRA177" s="157"/>
      <c r="CRB177" s="157"/>
      <c r="CRC177" s="157"/>
      <c r="CRD177" s="157"/>
      <c r="CRE177" s="157"/>
      <c r="CRF177" s="157"/>
      <c r="CRG177" s="157"/>
      <c r="CRH177" s="157"/>
      <c r="CRI177" s="157"/>
      <c r="CRJ177" s="157"/>
      <c r="CRK177" s="157"/>
      <c r="CRL177" s="157"/>
      <c r="CRM177" s="157"/>
      <c r="CRN177" s="157"/>
      <c r="CRO177" s="157"/>
      <c r="CRP177" s="157"/>
      <c r="CRQ177" s="157"/>
      <c r="CRR177" s="157"/>
      <c r="CRS177" s="157"/>
      <c r="CRT177" s="157"/>
      <c r="CRU177" s="157"/>
      <c r="CRV177" s="157"/>
      <c r="CRW177" s="157"/>
      <c r="CRX177" s="157"/>
      <c r="CRY177" s="157"/>
      <c r="CRZ177" s="157"/>
      <c r="CSA177" s="157"/>
      <c r="CSB177" s="157"/>
      <c r="CSC177" s="157"/>
      <c r="CSD177" s="157"/>
      <c r="CSE177" s="157"/>
      <c r="CSF177" s="157"/>
      <c r="CSG177" s="157"/>
      <c r="CSH177" s="157"/>
      <c r="CSI177" s="157"/>
      <c r="CSJ177" s="157"/>
      <c r="CSK177" s="157"/>
      <c r="CSL177" s="157"/>
      <c r="CSM177" s="157"/>
      <c r="CSN177" s="157"/>
      <c r="CSO177" s="157"/>
      <c r="CSP177" s="157"/>
      <c r="CSQ177" s="157"/>
      <c r="CSR177" s="157"/>
      <c r="CSS177" s="157"/>
      <c r="CST177" s="157"/>
      <c r="CSU177" s="157"/>
      <c r="CSV177" s="157"/>
      <c r="CSW177" s="157"/>
      <c r="CSX177" s="157"/>
      <c r="CSY177" s="157"/>
      <c r="CSZ177" s="157"/>
      <c r="CTA177" s="157"/>
      <c r="CTB177" s="157"/>
      <c r="CTC177" s="157"/>
      <c r="CTD177" s="157"/>
      <c r="CTE177" s="157"/>
      <c r="CTF177" s="157"/>
      <c r="CTG177" s="157"/>
      <c r="CTH177" s="157"/>
      <c r="CTI177" s="157"/>
      <c r="CTJ177" s="157"/>
      <c r="CTK177" s="157"/>
      <c r="CTL177" s="157"/>
      <c r="CTM177" s="157"/>
      <c r="CTN177" s="157"/>
      <c r="CTO177" s="157"/>
      <c r="CTP177" s="157"/>
      <c r="CTQ177" s="157"/>
      <c r="CTR177" s="157"/>
      <c r="CTS177" s="157"/>
      <c r="CTT177" s="157"/>
      <c r="CTU177" s="157"/>
      <c r="CTV177" s="157"/>
      <c r="CTW177" s="157"/>
      <c r="CTX177" s="157"/>
      <c r="CTY177" s="157"/>
      <c r="CTZ177" s="157"/>
      <c r="CUA177" s="157"/>
      <c r="CUB177" s="157"/>
      <c r="CUC177" s="157"/>
      <c r="CUD177" s="157"/>
      <c r="CUE177" s="157"/>
      <c r="CUF177" s="157"/>
      <c r="CUG177" s="157"/>
      <c r="CUH177" s="157"/>
      <c r="CUI177" s="157"/>
      <c r="CUJ177" s="157"/>
      <c r="CUK177" s="157"/>
      <c r="CUL177" s="157"/>
      <c r="CUM177" s="157"/>
      <c r="CUN177" s="157"/>
      <c r="CUO177" s="157"/>
      <c r="CUP177" s="157"/>
      <c r="CUQ177" s="157"/>
      <c r="CUR177" s="157"/>
      <c r="CUS177" s="157"/>
      <c r="CUT177" s="157"/>
      <c r="CUU177" s="157"/>
      <c r="CUV177" s="157"/>
      <c r="CUW177" s="157"/>
      <c r="CUX177" s="157"/>
      <c r="CUY177" s="157"/>
      <c r="CUZ177" s="157"/>
      <c r="CVA177" s="157"/>
      <c r="CVB177" s="157"/>
      <c r="CVC177" s="157"/>
      <c r="CVD177" s="157"/>
      <c r="CVE177" s="157"/>
      <c r="CVF177" s="157"/>
      <c r="CVG177" s="157"/>
      <c r="CVH177" s="157"/>
      <c r="CVI177" s="157"/>
      <c r="CVJ177" s="157"/>
      <c r="CVK177" s="157"/>
      <c r="CVL177" s="157"/>
      <c r="CVM177" s="157"/>
      <c r="CVN177" s="157"/>
      <c r="CVO177" s="157"/>
      <c r="CVP177" s="157"/>
      <c r="CVQ177" s="157"/>
      <c r="CVR177" s="157"/>
      <c r="CVS177" s="157"/>
      <c r="CVT177" s="157"/>
      <c r="CVU177" s="157"/>
      <c r="CVV177" s="157"/>
      <c r="CVW177" s="157"/>
      <c r="CVX177" s="157"/>
      <c r="CVY177" s="157"/>
      <c r="CVZ177" s="157"/>
      <c r="CWA177" s="157"/>
      <c r="CWB177" s="157"/>
      <c r="CWC177" s="157"/>
      <c r="CWD177" s="157"/>
      <c r="CWE177" s="157"/>
      <c r="CWF177" s="157"/>
      <c r="CWG177" s="157"/>
      <c r="CWH177" s="157"/>
      <c r="CWI177" s="157"/>
      <c r="CWJ177" s="157"/>
      <c r="CWK177" s="157"/>
      <c r="CWL177" s="157"/>
      <c r="CWM177" s="157"/>
      <c r="CWN177" s="157"/>
      <c r="CWO177" s="157"/>
      <c r="CWP177" s="157"/>
      <c r="CWQ177" s="157"/>
      <c r="CWR177" s="157"/>
      <c r="CWS177" s="157"/>
      <c r="CWT177" s="157"/>
      <c r="CWU177" s="157"/>
      <c r="CWV177" s="157"/>
      <c r="CWW177" s="157"/>
      <c r="CWX177" s="157"/>
      <c r="CWY177" s="157"/>
      <c r="CWZ177" s="157"/>
      <c r="CXA177" s="157"/>
      <c r="CXB177" s="157"/>
      <c r="CXC177" s="157"/>
      <c r="CXD177" s="157"/>
      <c r="CXE177" s="157"/>
      <c r="CXF177" s="157"/>
      <c r="CXG177" s="157"/>
      <c r="CXH177" s="157"/>
      <c r="CXI177" s="157"/>
      <c r="CXJ177" s="157"/>
      <c r="CXK177" s="157"/>
      <c r="CXL177" s="157"/>
      <c r="CXM177" s="157"/>
      <c r="CXN177" s="157"/>
      <c r="CXO177" s="157"/>
      <c r="CXP177" s="157"/>
      <c r="CXQ177" s="157"/>
      <c r="CXR177" s="157"/>
      <c r="CXS177" s="157"/>
      <c r="CXT177" s="157"/>
      <c r="CXU177" s="157"/>
      <c r="CXV177" s="157"/>
      <c r="CXW177" s="157"/>
      <c r="CXX177" s="157"/>
      <c r="CXY177" s="157"/>
      <c r="CXZ177" s="157"/>
      <c r="CYA177" s="157"/>
      <c r="CYB177" s="157"/>
      <c r="CYC177" s="157"/>
      <c r="CYD177" s="157"/>
      <c r="CYE177" s="157"/>
      <c r="CYF177" s="157"/>
      <c r="CYG177" s="157"/>
      <c r="CYH177" s="157"/>
      <c r="CYI177" s="157"/>
      <c r="CYJ177" s="157"/>
      <c r="CYK177" s="157"/>
      <c r="CYL177" s="157"/>
      <c r="CYM177" s="157"/>
      <c r="CYN177" s="157"/>
      <c r="CYO177" s="157"/>
      <c r="CYP177" s="157"/>
      <c r="CYQ177" s="157"/>
      <c r="CYR177" s="157"/>
      <c r="CYS177" s="157"/>
      <c r="CYT177" s="157"/>
      <c r="CYU177" s="157"/>
      <c r="CYV177" s="157"/>
      <c r="CYW177" s="157"/>
      <c r="CYX177" s="157"/>
      <c r="CYY177" s="157"/>
      <c r="CYZ177" s="157"/>
      <c r="CZA177" s="157"/>
      <c r="CZB177" s="157"/>
      <c r="CZC177" s="157"/>
      <c r="CZD177" s="157"/>
      <c r="CZE177" s="157"/>
      <c r="CZF177" s="157"/>
      <c r="CZG177" s="157"/>
      <c r="CZH177" s="157"/>
      <c r="CZI177" s="157"/>
      <c r="CZJ177" s="157"/>
      <c r="CZK177" s="157"/>
      <c r="CZL177" s="157"/>
      <c r="CZM177" s="157"/>
      <c r="CZN177" s="157"/>
      <c r="CZO177" s="157"/>
      <c r="CZP177" s="157"/>
      <c r="CZQ177" s="157"/>
      <c r="CZR177" s="157"/>
      <c r="CZS177" s="157"/>
      <c r="CZT177" s="157"/>
      <c r="CZU177" s="157"/>
      <c r="CZV177" s="157"/>
      <c r="CZW177" s="157"/>
      <c r="CZX177" s="157"/>
      <c r="CZY177" s="157"/>
      <c r="CZZ177" s="157"/>
      <c r="DAA177" s="157"/>
      <c r="DAB177" s="157"/>
      <c r="DAC177" s="157"/>
      <c r="DAD177" s="157"/>
      <c r="DAE177" s="157"/>
      <c r="DAF177" s="157"/>
      <c r="DAG177" s="157"/>
      <c r="DAH177" s="157"/>
      <c r="DAI177" s="157"/>
      <c r="DAJ177" s="157"/>
      <c r="DAK177" s="157"/>
      <c r="DAL177" s="157"/>
      <c r="DAM177" s="157"/>
      <c r="DAN177" s="157"/>
      <c r="DAO177" s="157"/>
      <c r="DAP177" s="157"/>
      <c r="DAQ177" s="157"/>
      <c r="DAR177" s="157"/>
      <c r="DAS177" s="157"/>
      <c r="DAT177" s="157"/>
      <c r="DAU177" s="157"/>
      <c r="DAV177" s="157"/>
      <c r="DAW177" s="157"/>
      <c r="DAX177" s="157"/>
      <c r="DAY177" s="157"/>
      <c r="DAZ177" s="157"/>
      <c r="DBA177" s="157"/>
      <c r="DBB177" s="157"/>
      <c r="DBC177" s="157"/>
      <c r="DBD177" s="157"/>
      <c r="DBE177" s="157"/>
      <c r="DBF177" s="157"/>
      <c r="DBG177" s="157"/>
      <c r="DBH177" s="157"/>
      <c r="DBI177" s="157"/>
      <c r="DBJ177" s="157"/>
      <c r="DBK177" s="157"/>
      <c r="DBL177" s="157"/>
      <c r="DBM177" s="157"/>
      <c r="DBN177" s="157"/>
      <c r="DBO177" s="157"/>
      <c r="DBP177" s="157"/>
      <c r="DBQ177" s="157"/>
      <c r="DBR177" s="157"/>
      <c r="DBS177" s="157"/>
      <c r="DBT177" s="157"/>
      <c r="DBU177" s="157"/>
      <c r="DBV177" s="157"/>
      <c r="DBW177" s="157"/>
      <c r="DBX177" s="157"/>
      <c r="DBY177" s="157"/>
      <c r="DBZ177" s="157"/>
      <c r="DCA177" s="157"/>
      <c r="DCB177" s="157"/>
      <c r="DCC177" s="157"/>
      <c r="DCD177" s="157"/>
      <c r="DCE177" s="157"/>
      <c r="DCF177" s="157"/>
      <c r="DCG177" s="157"/>
      <c r="DCH177" s="157"/>
      <c r="DCI177" s="157"/>
      <c r="DCJ177" s="157"/>
      <c r="DCK177" s="157"/>
      <c r="DCL177" s="157"/>
      <c r="DCM177" s="157"/>
      <c r="DCN177" s="157"/>
      <c r="DCO177" s="157"/>
      <c r="DCP177" s="157"/>
      <c r="DCQ177" s="157"/>
      <c r="DCR177" s="157"/>
      <c r="DCS177" s="157"/>
      <c r="DCT177" s="157"/>
      <c r="DCU177" s="157"/>
      <c r="DCV177" s="157"/>
      <c r="DCW177" s="157"/>
      <c r="DCX177" s="157"/>
      <c r="DCY177" s="157"/>
      <c r="DCZ177" s="157"/>
      <c r="DDA177" s="157"/>
      <c r="DDB177" s="157"/>
      <c r="DDC177" s="157"/>
      <c r="DDD177" s="157"/>
      <c r="DDE177" s="157"/>
      <c r="DDF177" s="157"/>
      <c r="DDG177" s="157"/>
      <c r="DDH177" s="157"/>
      <c r="DDI177" s="157"/>
      <c r="DDJ177" s="157"/>
      <c r="DDK177" s="157"/>
      <c r="DDL177" s="157"/>
      <c r="DDM177" s="157"/>
      <c r="DDN177" s="157"/>
      <c r="DDO177" s="157"/>
      <c r="DDP177" s="157"/>
      <c r="DDQ177" s="157"/>
      <c r="DDR177" s="157"/>
      <c r="DDS177" s="157"/>
      <c r="DDT177" s="157"/>
      <c r="DDU177" s="157"/>
      <c r="DDV177" s="157"/>
      <c r="DDW177" s="157"/>
      <c r="DDX177" s="157"/>
      <c r="DDY177" s="157"/>
      <c r="DDZ177" s="157"/>
      <c r="DEA177" s="157"/>
      <c r="DEB177" s="157"/>
      <c r="DEC177" s="157"/>
      <c r="DED177" s="157"/>
      <c r="DEE177" s="157"/>
      <c r="DEF177" s="157"/>
      <c r="DEG177" s="157"/>
      <c r="DEH177" s="157"/>
      <c r="DEI177" s="157"/>
      <c r="DEJ177" s="157"/>
      <c r="DEK177" s="157"/>
      <c r="DEL177" s="157"/>
      <c r="DEM177" s="157"/>
      <c r="DEN177" s="157"/>
      <c r="DEO177" s="157"/>
      <c r="DEP177" s="157"/>
      <c r="DEQ177" s="157"/>
      <c r="DER177" s="157"/>
      <c r="DES177" s="157"/>
      <c r="DET177" s="157"/>
      <c r="DEU177" s="157"/>
      <c r="DEV177" s="157"/>
      <c r="DEW177" s="157"/>
      <c r="DEX177" s="157"/>
      <c r="DEY177" s="157"/>
      <c r="DEZ177" s="157"/>
      <c r="DFA177" s="157"/>
      <c r="DFB177" s="157"/>
      <c r="DFC177" s="157"/>
      <c r="DFD177" s="157"/>
      <c r="DFE177" s="157"/>
      <c r="DFF177" s="157"/>
      <c r="DFG177" s="157"/>
      <c r="DFH177" s="157"/>
      <c r="DFI177" s="157"/>
      <c r="DFJ177" s="157"/>
      <c r="DFK177" s="157"/>
      <c r="DFL177" s="157"/>
      <c r="DFM177" s="157"/>
      <c r="DFN177" s="157"/>
      <c r="DFO177" s="157"/>
      <c r="DFP177" s="157"/>
      <c r="DFQ177" s="157"/>
      <c r="DFR177" s="157"/>
      <c r="DFS177" s="157"/>
      <c r="DFT177" s="157"/>
      <c r="DFU177" s="157"/>
      <c r="DFV177" s="157"/>
      <c r="DFW177" s="157"/>
      <c r="DFX177" s="157"/>
      <c r="DFY177" s="157"/>
      <c r="DFZ177" s="157"/>
      <c r="DGA177" s="157"/>
      <c r="DGB177" s="157"/>
      <c r="DGC177" s="157"/>
      <c r="DGD177" s="157"/>
      <c r="DGE177" s="157"/>
      <c r="DGF177" s="157"/>
      <c r="DGG177" s="157"/>
      <c r="DGH177" s="157"/>
      <c r="DGI177" s="157"/>
      <c r="DGJ177" s="157"/>
      <c r="DGK177" s="157"/>
      <c r="DGL177" s="157"/>
      <c r="DGM177" s="157"/>
      <c r="DGN177" s="157"/>
      <c r="DGO177" s="157"/>
      <c r="DGP177" s="157"/>
      <c r="DGQ177" s="157"/>
      <c r="DGR177" s="157"/>
      <c r="DGS177" s="157"/>
      <c r="DGT177" s="157"/>
      <c r="DGU177" s="157"/>
      <c r="DGV177" s="157"/>
      <c r="DGW177" s="157"/>
      <c r="DGX177" s="157"/>
      <c r="DGY177" s="157"/>
      <c r="DGZ177" s="157"/>
      <c r="DHA177" s="157"/>
      <c r="DHB177" s="157"/>
      <c r="DHC177" s="157"/>
      <c r="DHD177" s="157"/>
      <c r="DHE177" s="157"/>
      <c r="DHF177" s="157"/>
      <c r="DHG177" s="157"/>
      <c r="DHH177" s="157"/>
      <c r="DHI177" s="157"/>
      <c r="DHJ177" s="157"/>
      <c r="DHK177" s="157"/>
      <c r="DHL177" s="157"/>
      <c r="DHM177" s="157"/>
      <c r="DHN177" s="157"/>
      <c r="DHO177" s="157"/>
      <c r="DHP177" s="157"/>
      <c r="DHQ177" s="157"/>
      <c r="DHR177" s="157"/>
      <c r="DHS177" s="157"/>
      <c r="DHT177" s="157"/>
      <c r="DHU177" s="157"/>
      <c r="DHV177" s="157"/>
      <c r="DHW177" s="157"/>
      <c r="DHX177" s="157"/>
      <c r="DHY177" s="157"/>
      <c r="DHZ177" s="157"/>
      <c r="DIA177" s="157"/>
      <c r="DIB177" s="157"/>
      <c r="DIC177" s="157"/>
      <c r="DID177" s="157"/>
      <c r="DIE177" s="157"/>
      <c r="DIF177" s="157"/>
      <c r="DIG177" s="157"/>
      <c r="DIH177" s="157"/>
      <c r="DII177" s="157"/>
      <c r="DIJ177" s="157"/>
      <c r="DIK177" s="157"/>
      <c r="DIL177" s="157"/>
      <c r="DIM177" s="157"/>
      <c r="DIN177" s="157"/>
      <c r="DIO177" s="157"/>
      <c r="DIP177" s="157"/>
      <c r="DIQ177" s="157"/>
      <c r="DIR177" s="157"/>
      <c r="DIS177" s="157"/>
      <c r="DIT177" s="157"/>
      <c r="DIU177" s="157"/>
      <c r="DIV177" s="157"/>
      <c r="DIW177" s="157"/>
      <c r="DIX177" s="157"/>
      <c r="DIY177" s="157"/>
      <c r="DIZ177" s="157"/>
      <c r="DJA177" s="157"/>
      <c r="DJB177" s="157"/>
      <c r="DJC177" s="157"/>
      <c r="DJD177" s="157"/>
      <c r="DJE177" s="157"/>
      <c r="DJF177" s="157"/>
      <c r="DJG177" s="157"/>
      <c r="DJH177" s="157"/>
      <c r="DJI177" s="157"/>
      <c r="DJJ177" s="157"/>
      <c r="DJK177" s="157"/>
      <c r="DJL177" s="157"/>
      <c r="DJM177" s="157"/>
      <c r="DJN177" s="157"/>
      <c r="DJO177" s="157"/>
      <c r="DJP177" s="157"/>
      <c r="DJQ177" s="157"/>
      <c r="DJR177" s="157"/>
      <c r="DJS177" s="157"/>
      <c r="DJT177" s="157"/>
      <c r="DJU177" s="157"/>
      <c r="DJV177" s="157"/>
      <c r="DJW177" s="157"/>
      <c r="DJX177" s="157"/>
      <c r="DJY177" s="157"/>
      <c r="DJZ177" s="157"/>
      <c r="DKA177" s="157"/>
      <c r="DKB177" s="157"/>
      <c r="DKC177" s="157"/>
      <c r="DKD177" s="157"/>
      <c r="DKE177" s="157"/>
      <c r="DKF177" s="157"/>
      <c r="DKG177" s="157"/>
      <c r="DKH177" s="157"/>
      <c r="DKI177" s="157"/>
      <c r="DKJ177" s="157"/>
      <c r="DKK177" s="157"/>
      <c r="DKL177" s="157"/>
      <c r="DKM177" s="157"/>
      <c r="DKN177" s="157"/>
      <c r="DKO177" s="157"/>
      <c r="DKP177" s="157"/>
      <c r="DKQ177" s="157"/>
      <c r="DKR177" s="157"/>
      <c r="DKS177" s="157"/>
      <c r="DKT177" s="157"/>
      <c r="DKU177" s="157"/>
      <c r="DKV177" s="157"/>
      <c r="DKW177" s="157"/>
      <c r="DKX177" s="157"/>
      <c r="DKY177" s="157"/>
      <c r="DKZ177" s="157"/>
      <c r="DLA177" s="157"/>
      <c r="DLB177" s="157"/>
      <c r="DLC177" s="157"/>
      <c r="DLD177" s="157"/>
      <c r="DLE177" s="157"/>
      <c r="DLF177" s="157"/>
      <c r="DLG177" s="157"/>
      <c r="DLH177" s="157"/>
      <c r="DLI177" s="157"/>
      <c r="DLJ177" s="157"/>
      <c r="DLK177" s="157"/>
      <c r="DLL177" s="157"/>
      <c r="DLM177" s="157"/>
      <c r="DLN177" s="157"/>
      <c r="DLO177" s="157"/>
      <c r="DLP177" s="157"/>
      <c r="DLQ177" s="157"/>
      <c r="DLR177" s="157"/>
      <c r="DLS177" s="157"/>
      <c r="DLT177" s="157"/>
      <c r="DLU177" s="157"/>
      <c r="DLV177" s="157"/>
      <c r="DLW177" s="157"/>
      <c r="DLX177" s="157"/>
      <c r="DLY177" s="157"/>
      <c r="DLZ177" s="157"/>
      <c r="DMA177" s="157"/>
      <c r="DMB177" s="157"/>
      <c r="DMC177" s="157"/>
      <c r="DMD177" s="157"/>
      <c r="DME177" s="157"/>
      <c r="DMF177" s="157"/>
      <c r="DMG177" s="157"/>
      <c r="DMH177" s="157"/>
      <c r="DMI177" s="157"/>
      <c r="DMJ177" s="157"/>
      <c r="DMK177" s="157"/>
      <c r="DML177" s="157"/>
      <c r="DMM177" s="157"/>
      <c r="DMN177" s="157"/>
      <c r="DMO177" s="157"/>
      <c r="DMP177" s="157"/>
      <c r="DMQ177" s="157"/>
      <c r="DMR177" s="157"/>
      <c r="DMS177" s="157"/>
      <c r="DMT177" s="157"/>
      <c r="DMU177" s="157"/>
      <c r="DMV177" s="157"/>
      <c r="DMW177" s="157"/>
      <c r="DMX177" s="157"/>
      <c r="DMY177" s="157"/>
      <c r="DMZ177" s="157"/>
      <c r="DNA177" s="157"/>
      <c r="DNB177" s="157"/>
      <c r="DNC177" s="157"/>
      <c r="DND177" s="157"/>
      <c r="DNE177" s="157"/>
      <c r="DNF177" s="157"/>
      <c r="DNG177" s="157"/>
      <c r="DNH177" s="157"/>
      <c r="DNI177" s="157"/>
      <c r="DNJ177" s="157"/>
      <c r="DNK177" s="157"/>
      <c r="DNL177" s="157"/>
      <c r="DNM177" s="157"/>
      <c r="DNN177" s="157"/>
      <c r="DNO177" s="157"/>
      <c r="DNP177" s="157"/>
      <c r="DNQ177" s="157"/>
      <c r="DNR177" s="157"/>
      <c r="DNS177" s="157"/>
      <c r="DNT177" s="157"/>
      <c r="DNU177" s="157"/>
      <c r="DNV177" s="157"/>
      <c r="DNW177" s="157"/>
      <c r="DNX177" s="157"/>
      <c r="DNY177" s="157"/>
      <c r="DNZ177" s="157"/>
      <c r="DOA177" s="157"/>
      <c r="DOB177" s="157"/>
      <c r="DOC177" s="157"/>
      <c r="DOD177" s="157"/>
      <c r="DOE177" s="157"/>
      <c r="DOF177" s="157"/>
      <c r="DOG177" s="157"/>
      <c r="DOH177" s="157"/>
      <c r="DOI177" s="157"/>
      <c r="DOJ177" s="157"/>
      <c r="DOK177" s="157"/>
      <c r="DOL177" s="157"/>
      <c r="DOM177" s="157"/>
      <c r="DON177" s="157"/>
      <c r="DOO177" s="157"/>
      <c r="DOP177" s="157"/>
      <c r="DOQ177" s="157"/>
      <c r="DOR177" s="157"/>
      <c r="DOS177" s="157"/>
      <c r="DOT177" s="157"/>
      <c r="DOU177" s="157"/>
      <c r="DOV177" s="157"/>
      <c r="DOW177" s="157"/>
      <c r="DOX177" s="157"/>
      <c r="DOY177" s="157"/>
      <c r="DOZ177" s="157"/>
      <c r="DPA177" s="157"/>
      <c r="DPB177" s="157"/>
      <c r="DPC177" s="157"/>
      <c r="DPD177" s="157"/>
      <c r="DPE177" s="157"/>
      <c r="DPF177" s="157"/>
      <c r="DPG177" s="157"/>
      <c r="DPH177" s="157"/>
      <c r="DPI177" s="157"/>
      <c r="DPJ177" s="157"/>
      <c r="DPK177" s="157"/>
      <c r="DPL177" s="157"/>
      <c r="DPM177" s="157"/>
      <c r="DPN177" s="157"/>
      <c r="DPO177" s="157"/>
      <c r="DPP177" s="157"/>
      <c r="DPQ177" s="157"/>
      <c r="DPR177" s="157"/>
      <c r="DPS177" s="157"/>
      <c r="DPT177" s="157"/>
      <c r="DPU177" s="157"/>
      <c r="DPV177" s="157"/>
      <c r="DPW177" s="157"/>
      <c r="DPX177" s="157"/>
      <c r="DPY177" s="157"/>
      <c r="DPZ177" s="157"/>
      <c r="DQA177" s="157"/>
      <c r="DQB177" s="157"/>
      <c r="DQC177" s="157"/>
      <c r="DQD177" s="157"/>
      <c r="DQE177" s="157"/>
      <c r="DQF177" s="157"/>
      <c r="DQG177" s="157"/>
      <c r="DQH177" s="157"/>
      <c r="DQI177" s="157"/>
      <c r="DQJ177" s="157"/>
      <c r="DQK177" s="157"/>
      <c r="DQL177" s="157"/>
      <c r="DQM177" s="157"/>
      <c r="DQN177" s="157"/>
      <c r="DQO177" s="157"/>
      <c r="DQP177" s="157"/>
      <c r="DQQ177" s="157"/>
      <c r="DQR177" s="157"/>
      <c r="DQS177" s="157"/>
      <c r="DQT177" s="157"/>
      <c r="DQU177" s="157"/>
      <c r="DQV177" s="157"/>
      <c r="DQW177" s="157"/>
      <c r="DQX177" s="157"/>
      <c r="DQY177" s="157"/>
      <c r="DQZ177" s="157"/>
      <c r="DRA177" s="157"/>
      <c r="DRB177" s="157"/>
      <c r="DRC177" s="157"/>
      <c r="DRD177" s="157"/>
      <c r="DRE177" s="157"/>
      <c r="DRF177" s="157"/>
      <c r="DRG177" s="157"/>
      <c r="DRH177" s="157"/>
      <c r="DRI177" s="157"/>
      <c r="DRJ177" s="157"/>
      <c r="DRK177" s="157"/>
      <c r="DRL177" s="157"/>
      <c r="DRM177" s="157"/>
      <c r="DRN177" s="157"/>
      <c r="DRO177" s="157"/>
      <c r="DRP177" s="157"/>
      <c r="DRQ177" s="157"/>
      <c r="DRR177" s="157"/>
      <c r="DRS177" s="157"/>
      <c r="DRT177" s="157"/>
      <c r="DRU177" s="157"/>
      <c r="DRV177" s="157"/>
      <c r="DRW177" s="157"/>
      <c r="DRX177" s="157"/>
      <c r="DRY177" s="157"/>
      <c r="DRZ177" s="157"/>
      <c r="DSA177" s="157"/>
      <c r="DSB177" s="157"/>
      <c r="DSC177" s="157"/>
      <c r="DSD177" s="157"/>
      <c r="DSE177" s="157"/>
      <c r="DSF177" s="157"/>
      <c r="DSG177" s="157"/>
      <c r="DSH177" s="157"/>
      <c r="DSI177" s="157"/>
      <c r="DSJ177" s="157"/>
      <c r="DSK177" s="157"/>
      <c r="DSL177" s="157"/>
      <c r="DSM177" s="157"/>
      <c r="DSN177" s="157"/>
      <c r="DSO177" s="157"/>
      <c r="DSP177" s="157"/>
      <c r="DSQ177" s="157"/>
      <c r="DSR177" s="157"/>
      <c r="DSS177" s="157"/>
      <c r="DST177" s="157"/>
      <c r="DSU177" s="157"/>
      <c r="DSV177" s="157"/>
      <c r="DSW177" s="157"/>
      <c r="DSX177" s="157"/>
      <c r="DSY177" s="157"/>
      <c r="DSZ177" s="157"/>
      <c r="DTA177" s="157"/>
      <c r="DTB177" s="157"/>
      <c r="DTC177" s="157"/>
      <c r="DTD177" s="157"/>
      <c r="DTE177" s="157"/>
      <c r="DTF177" s="157"/>
      <c r="DTG177" s="157"/>
      <c r="DTH177" s="157"/>
      <c r="DTI177" s="157"/>
      <c r="DTJ177" s="157"/>
      <c r="DTK177" s="157"/>
      <c r="DTL177" s="157"/>
      <c r="DTM177" s="157"/>
      <c r="DTN177" s="157"/>
      <c r="DTO177" s="157"/>
      <c r="DTP177" s="157"/>
      <c r="DTQ177" s="157"/>
      <c r="DTR177" s="157"/>
      <c r="DTS177" s="157"/>
      <c r="DTT177" s="157"/>
      <c r="DTU177" s="157"/>
      <c r="DTV177" s="157"/>
      <c r="DTW177" s="157"/>
      <c r="DTX177" s="157"/>
      <c r="DTY177" s="157"/>
      <c r="DTZ177" s="157"/>
      <c r="DUA177" s="157"/>
      <c r="DUB177" s="157"/>
      <c r="DUC177" s="157"/>
      <c r="DUD177" s="157"/>
      <c r="DUE177" s="157"/>
      <c r="DUF177" s="157"/>
      <c r="DUG177" s="157"/>
      <c r="DUH177" s="157"/>
      <c r="DUI177" s="157"/>
      <c r="DUJ177" s="157"/>
      <c r="DUK177" s="157"/>
      <c r="DUL177" s="157"/>
      <c r="DUM177" s="157"/>
      <c r="DUN177" s="157"/>
      <c r="DUO177" s="157"/>
      <c r="DUP177" s="157"/>
      <c r="DUQ177" s="157"/>
      <c r="DUR177" s="157"/>
      <c r="DUS177" s="157"/>
      <c r="DUT177" s="157"/>
      <c r="DUU177" s="157"/>
      <c r="DUV177" s="157"/>
      <c r="DUW177" s="157"/>
      <c r="DUX177" s="157"/>
      <c r="DUY177" s="157"/>
      <c r="DUZ177" s="157"/>
      <c r="DVA177" s="157"/>
      <c r="DVB177" s="157"/>
      <c r="DVC177" s="157"/>
      <c r="DVD177" s="157"/>
      <c r="DVE177" s="157"/>
      <c r="DVF177" s="157"/>
      <c r="DVG177" s="157"/>
      <c r="DVH177" s="157"/>
      <c r="DVI177" s="157"/>
      <c r="DVJ177" s="157"/>
      <c r="DVK177" s="157"/>
      <c r="DVL177" s="157"/>
      <c r="DVM177" s="157"/>
      <c r="DVN177" s="157"/>
      <c r="DVO177" s="157"/>
      <c r="DVP177" s="157"/>
      <c r="DVQ177" s="157"/>
      <c r="DVR177" s="157"/>
      <c r="DVS177" s="157"/>
      <c r="DVT177" s="157"/>
      <c r="DVU177" s="157"/>
      <c r="DVV177" s="157"/>
      <c r="DVW177" s="157"/>
      <c r="DVX177" s="157"/>
      <c r="DVY177" s="157"/>
      <c r="DVZ177" s="157"/>
      <c r="DWA177" s="157"/>
      <c r="DWB177" s="157"/>
      <c r="DWC177" s="157"/>
      <c r="DWD177" s="157"/>
      <c r="DWE177" s="157"/>
      <c r="DWF177" s="157"/>
      <c r="DWG177" s="157"/>
      <c r="DWH177" s="157"/>
      <c r="DWI177" s="157"/>
      <c r="DWJ177" s="157"/>
      <c r="DWK177" s="157"/>
      <c r="DWL177" s="157"/>
      <c r="DWM177" s="157"/>
      <c r="DWN177" s="157"/>
      <c r="DWO177" s="157"/>
      <c r="DWP177" s="157"/>
      <c r="DWQ177" s="157"/>
      <c r="DWR177" s="157"/>
      <c r="DWS177" s="157"/>
      <c r="DWT177" s="157"/>
      <c r="DWU177" s="157"/>
      <c r="DWV177" s="157"/>
      <c r="DWW177" s="157"/>
      <c r="DWX177" s="157"/>
      <c r="DWY177" s="157"/>
      <c r="DWZ177" s="157"/>
      <c r="DXA177" s="157"/>
      <c r="DXB177" s="157"/>
      <c r="DXC177" s="157"/>
      <c r="DXD177" s="157"/>
      <c r="DXE177" s="157"/>
      <c r="DXF177" s="157"/>
      <c r="DXG177" s="157"/>
      <c r="DXH177" s="157"/>
      <c r="DXI177" s="157"/>
      <c r="DXJ177" s="157"/>
      <c r="DXK177" s="157"/>
      <c r="DXL177" s="157"/>
      <c r="DXM177" s="157"/>
      <c r="DXN177" s="157"/>
      <c r="DXO177" s="157"/>
      <c r="DXP177" s="157"/>
      <c r="DXQ177" s="157"/>
      <c r="DXR177" s="157"/>
      <c r="DXS177" s="157"/>
      <c r="DXT177" s="157"/>
      <c r="DXU177" s="157"/>
      <c r="DXV177" s="157"/>
      <c r="DXW177" s="157"/>
      <c r="DXX177" s="157"/>
      <c r="DXY177" s="157"/>
      <c r="DXZ177" s="157"/>
      <c r="DYA177" s="157"/>
      <c r="DYB177" s="157"/>
      <c r="DYC177" s="157"/>
      <c r="DYD177" s="157"/>
      <c r="DYE177" s="157"/>
      <c r="DYF177" s="157"/>
      <c r="DYG177" s="157"/>
      <c r="DYH177" s="157"/>
      <c r="DYI177" s="157"/>
      <c r="DYJ177" s="157"/>
      <c r="DYK177" s="157"/>
      <c r="DYL177" s="157"/>
      <c r="DYM177" s="157"/>
      <c r="DYN177" s="157"/>
      <c r="DYO177" s="157"/>
      <c r="DYP177" s="157"/>
      <c r="DYQ177" s="157"/>
      <c r="DYR177" s="157"/>
      <c r="DYS177" s="157"/>
      <c r="DYT177" s="157"/>
      <c r="DYU177" s="157"/>
      <c r="DYV177" s="157"/>
      <c r="DYW177" s="157"/>
      <c r="DYX177" s="157"/>
      <c r="DYY177" s="157"/>
      <c r="DYZ177" s="157"/>
      <c r="DZA177" s="157"/>
      <c r="DZB177" s="157"/>
      <c r="DZC177" s="157"/>
      <c r="DZD177" s="157"/>
      <c r="DZE177" s="157"/>
      <c r="DZF177" s="157"/>
      <c r="DZG177" s="157"/>
      <c r="DZH177" s="157"/>
      <c r="DZI177" s="157"/>
      <c r="DZJ177" s="157"/>
      <c r="DZK177" s="157"/>
      <c r="DZL177" s="157"/>
      <c r="DZM177" s="157"/>
      <c r="DZN177" s="157"/>
      <c r="DZO177" s="157"/>
      <c r="DZP177" s="157"/>
      <c r="DZQ177" s="157"/>
      <c r="DZR177" s="157"/>
      <c r="DZS177" s="157"/>
      <c r="DZT177" s="157"/>
      <c r="DZU177" s="157"/>
      <c r="DZV177" s="157"/>
      <c r="DZW177" s="157"/>
      <c r="DZX177" s="157"/>
      <c r="DZY177" s="157"/>
      <c r="DZZ177" s="157"/>
      <c r="EAA177" s="157"/>
      <c r="EAB177" s="157"/>
      <c r="EAC177" s="157"/>
      <c r="EAD177" s="157"/>
      <c r="EAE177" s="157"/>
      <c r="EAF177" s="157"/>
      <c r="EAG177" s="157"/>
      <c r="EAH177" s="157"/>
      <c r="EAI177" s="157"/>
      <c r="EAJ177" s="157"/>
      <c r="EAK177" s="157"/>
      <c r="EAL177" s="157"/>
      <c r="EAM177" s="157"/>
      <c r="EAN177" s="157"/>
      <c r="EAO177" s="157"/>
      <c r="EAP177" s="157"/>
      <c r="EAQ177" s="157"/>
      <c r="EAR177" s="157"/>
      <c r="EAS177" s="157"/>
      <c r="EAT177" s="157"/>
      <c r="EAU177" s="157"/>
      <c r="EAV177" s="157"/>
      <c r="EAW177" s="157"/>
      <c r="EAX177" s="157"/>
      <c r="EAY177" s="157"/>
      <c r="EAZ177" s="157"/>
      <c r="EBA177" s="157"/>
      <c r="EBB177" s="157"/>
      <c r="EBC177" s="157"/>
      <c r="EBD177" s="157"/>
      <c r="EBE177" s="157"/>
      <c r="EBF177" s="157"/>
      <c r="EBG177" s="157"/>
      <c r="EBH177" s="157"/>
      <c r="EBI177" s="157"/>
      <c r="EBJ177" s="157"/>
      <c r="EBK177" s="157"/>
      <c r="EBL177" s="157"/>
      <c r="EBM177" s="157"/>
      <c r="EBN177" s="157"/>
      <c r="EBO177" s="157"/>
      <c r="EBP177" s="157"/>
      <c r="EBQ177" s="157"/>
      <c r="EBR177" s="157"/>
      <c r="EBS177" s="157"/>
      <c r="EBT177" s="157"/>
      <c r="EBU177" s="157"/>
      <c r="EBV177" s="157"/>
      <c r="EBW177" s="157"/>
      <c r="EBX177" s="157"/>
      <c r="EBY177" s="157"/>
      <c r="EBZ177" s="157"/>
      <c r="ECA177" s="157"/>
      <c r="ECB177" s="157"/>
      <c r="ECC177" s="157"/>
      <c r="ECD177" s="157"/>
      <c r="ECE177" s="157"/>
      <c r="ECF177" s="157"/>
      <c r="ECG177" s="157"/>
      <c r="ECH177" s="157"/>
      <c r="ECI177" s="157"/>
      <c r="ECJ177" s="157"/>
      <c r="ECK177" s="157"/>
      <c r="ECL177" s="157"/>
      <c r="ECM177" s="157"/>
      <c r="ECN177" s="157"/>
      <c r="ECO177" s="157"/>
      <c r="ECP177" s="157"/>
      <c r="ECQ177" s="157"/>
      <c r="ECR177" s="157"/>
      <c r="ECS177" s="157"/>
      <c r="ECT177" s="157"/>
      <c r="ECU177" s="157"/>
      <c r="ECV177" s="157"/>
      <c r="ECW177" s="157"/>
      <c r="ECX177" s="157"/>
      <c r="ECY177" s="157"/>
      <c r="ECZ177" s="157"/>
      <c r="EDA177" s="157"/>
      <c r="EDB177" s="157"/>
      <c r="EDC177" s="157"/>
      <c r="EDD177" s="157"/>
      <c r="EDE177" s="157"/>
      <c r="EDF177" s="157"/>
      <c r="EDG177" s="157"/>
      <c r="EDH177" s="157"/>
      <c r="EDI177" s="157"/>
      <c r="EDJ177" s="157"/>
      <c r="EDK177" s="157"/>
      <c r="EDL177" s="157"/>
      <c r="EDM177" s="157"/>
      <c r="EDN177" s="157"/>
      <c r="EDO177" s="157"/>
      <c r="EDP177" s="157"/>
      <c r="EDQ177" s="157"/>
      <c r="EDR177" s="157"/>
      <c r="EDS177" s="157"/>
      <c r="EDT177" s="157"/>
      <c r="EDU177" s="157"/>
      <c r="EDV177" s="157"/>
      <c r="EDW177" s="157"/>
      <c r="EDX177" s="157"/>
      <c r="EDY177" s="157"/>
      <c r="EDZ177" s="157"/>
      <c r="EEA177" s="157"/>
      <c r="EEB177" s="157"/>
      <c r="EEC177" s="157"/>
      <c r="EED177" s="157"/>
      <c r="EEE177" s="157"/>
      <c r="EEF177" s="157"/>
      <c r="EEG177" s="157"/>
      <c r="EEH177" s="157"/>
      <c r="EEI177" s="157"/>
      <c r="EEJ177" s="157"/>
      <c r="EEK177" s="157"/>
      <c r="EEL177" s="157"/>
      <c r="EEM177" s="157"/>
      <c r="EEN177" s="157"/>
      <c r="EEO177" s="157"/>
      <c r="EEP177" s="157"/>
      <c r="EEQ177" s="157"/>
      <c r="EER177" s="157"/>
      <c r="EES177" s="157"/>
      <c r="EET177" s="157"/>
      <c r="EEU177" s="157"/>
      <c r="EEV177" s="157"/>
      <c r="EEW177" s="157"/>
      <c r="EEX177" s="157"/>
      <c r="EEY177" s="157"/>
      <c r="EEZ177" s="157"/>
      <c r="EFA177" s="157"/>
      <c r="EFB177" s="157"/>
      <c r="EFC177" s="157"/>
      <c r="EFD177" s="157"/>
      <c r="EFE177" s="157"/>
      <c r="EFF177" s="157"/>
      <c r="EFG177" s="157"/>
      <c r="EFH177" s="157"/>
      <c r="EFI177" s="157"/>
      <c r="EFJ177" s="157"/>
      <c r="EFK177" s="157"/>
      <c r="EFL177" s="157"/>
      <c r="EFM177" s="157"/>
      <c r="EFN177" s="157"/>
      <c r="EFO177" s="157"/>
      <c r="EFP177" s="157"/>
      <c r="EFQ177" s="157"/>
      <c r="EFR177" s="157"/>
      <c r="EFS177" s="157"/>
      <c r="EFT177" s="157"/>
      <c r="EFU177" s="157"/>
      <c r="EFV177" s="157"/>
      <c r="EFW177" s="157"/>
      <c r="EFX177" s="157"/>
      <c r="EFY177" s="157"/>
      <c r="EFZ177" s="157"/>
      <c r="EGA177" s="157"/>
      <c r="EGB177" s="157"/>
      <c r="EGC177" s="157"/>
      <c r="EGD177" s="157"/>
      <c r="EGE177" s="157"/>
      <c r="EGF177" s="157"/>
      <c r="EGG177" s="157"/>
      <c r="EGH177" s="157"/>
      <c r="EGI177" s="157"/>
      <c r="EGJ177" s="157"/>
      <c r="EGK177" s="157"/>
      <c r="EGL177" s="157"/>
      <c r="EGM177" s="157"/>
      <c r="EGN177" s="157"/>
      <c r="EGO177" s="157"/>
      <c r="EGP177" s="157"/>
      <c r="EGQ177" s="157"/>
      <c r="EGR177" s="157"/>
      <c r="EGS177" s="157"/>
      <c r="EGT177" s="157"/>
      <c r="EGU177" s="157"/>
      <c r="EGV177" s="157"/>
      <c r="EGW177" s="157"/>
      <c r="EGX177" s="157"/>
      <c r="EGY177" s="157"/>
      <c r="EGZ177" s="157"/>
      <c r="EHA177" s="157"/>
      <c r="EHB177" s="157"/>
      <c r="EHC177" s="157"/>
      <c r="EHD177" s="157"/>
      <c r="EHE177" s="157"/>
      <c r="EHF177" s="157"/>
      <c r="EHG177" s="157"/>
      <c r="EHH177" s="157"/>
      <c r="EHI177" s="157"/>
      <c r="EHJ177" s="157"/>
      <c r="EHK177" s="157"/>
      <c r="EHL177" s="157"/>
      <c r="EHM177" s="157"/>
      <c r="EHN177" s="157"/>
      <c r="EHO177" s="157"/>
      <c r="EHP177" s="157"/>
      <c r="EHQ177" s="157"/>
      <c r="EHR177" s="157"/>
      <c r="EHS177" s="157"/>
      <c r="EHT177" s="157"/>
      <c r="EHU177" s="157"/>
      <c r="EHV177" s="157"/>
      <c r="EHW177" s="157"/>
      <c r="EHX177" s="157"/>
      <c r="EHY177" s="157"/>
      <c r="EHZ177" s="157"/>
      <c r="EIA177" s="157"/>
      <c r="EIB177" s="157"/>
      <c r="EIC177" s="157"/>
      <c r="EID177" s="157"/>
      <c r="EIE177" s="157"/>
      <c r="EIF177" s="157"/>
      <c r="EIG177" s="157"/>
      <c r="EIH177" s="157"/>
      <c r="EII177" s="157"/>
      <c r="EIJ177" s="157"/>
      <c r="EIK177" s="157"/>
      <c r="EIL177" s="157"/>
      <c r="EIM177" s="157"/>
      <c r="EIN177" s="157"/>
      <c r="EIO177" s="157"/>
      <c r="EIP177" s="157"/>
      <c r="EIQ177" s="157"/>
      <c r="EIR177" s="157"/>
      <c r="EIS177" s="157"/>
      <c r="EIT177" s="157"/>
      <c r="EIU177" s="157"/>
      <c r="EIV177" s="157"/>
      <c r="EIW177" s="157"/>
      <c r="EIX177" s="157"/>
      <c r="EIY177" s="157"/>
      <c r="EIZ177" s="157"/>
      <c r="EJA177" s="157"/>
      <c r="EJB177" s="157"/>
      <c r="EJC177" s="157"/>
      <c r="EJD177" s="157"/>
      <c r="EJE177" s="157"/>
      <c r="EJF177" s="157"/>
      <c r="EJG177" s="157"/>
      <c r="EJH177" s="157"/>
      <c r="EJI177" s="157"/>
      <c r="EJJ177" s="157"/>
      <c r="EJK177" s="157"/>
      <c r="EJL177" s="157"/>
      <c r="EJM177" s="157"/>
      <c r="EJN177" s="157"/>
      <c r="EJO177" s="157"/>
      <c r="EJP177" s="157"/>
      <c r="EJQ177" s="157"/>
      <c r="EJR177" s="157"/>
      <c r="EJS177" s="157"/>
      <c r="EJT177" s="157"/>
      <c r="EJU177" s="157"/>
      <c r="EJV177" s="157"/>
      <c r="EJW177" s="157"/>
      <c r="EJX177" s="157"/>
      <c r="EJY177" s="157"/>
      <c r="EJZ177" s="157"/>
      <c r="EKA177" s="157"/>
      <c r="EKB177" s="157"/>
      <c r="EKC177" s="157"/>
      <c r="EKD177" s="157"/>
      <c r="EKE177" s="157"/>
      <c r="EKF177" s="157"/>
      <c r="EKG177" s="157"/>
      <c r="EKH177" s="157"/>
      <c r="EKI177" s="157"/>
      <c r="EKJ177" s="157"/>
      <c r="EKK177" s="157"/>
      <c r="EKL177" s="157"/>
      <c r="EKM177" s="157"/>
      <c r="EKN177" s="157"/>
      <c r="EKO177" s="157"/>
      <c r="EKP177" s="157"/>
      <c r="EKQ177" s="157"/>
      <c r="EKR177" s="157"/>
      <c r="EKS177" s="157"/>
      <c r="EKT177" s="157"/>
      <c r="EKU177" s="157"/>
      <c r="EKV177" s="157"/>
      <c r="EKW177" s="157"/>
      <c r="EKX177" s="157"/>
      <c r="EKY177" s="157"/>
      <c r="EKZ177" s="157"/>
      <c r="ELA177" s="157"/>
      <c r="ELB177" s="157"/>
      <c r="ELC177" s="157"/>
      <c r="ELD177" s="157"/>
      <c r="ELE177" s="157"/>
      <c r="ELF177" s="157"/>
      <c r="ELG177" s="157"/>
      <c r="ELH177" s="157"/>
      <c r="ELI177" s="157"/>
      <c r="ELJ177" s="157"/>
      <c r="ELK177" s="157"/>
      <c r="ELL177" s="157"/>
      <c r="ELM177" s="157"/>
      <c r="ELN177" s="157"/>
      <c r="ELO177" s="157"/>
      <c r="ELP177" s="157"/>
      <c r="ELQ177" s="157"/>
      <c r="ELR177" s="157"/>
      <c r="ELS177" s="157"/>
      <c r="ELT177" s="157"/>
      <c r="ELU177" s="157"/>
      <c r="ELV177" s="157"/>
      <c r="ELW177" s="157"/>
      <c r="ELX177" s="157"/>
      <c r="ELY177" s="157"/>
      <c r="ELZ177" s="157"/>
      <c r="EMA177" s="157"/>
      <c r="EMB177" s="157"/>
      <c r="EMC177" s="157"/>
      <c r="EMD177" s="157"/>
      <c r="EME177" s="157"/>
      <c r="EMF177" s="157"/>
      <c r="EMG177" s="157"/>
      <c r="EMH177" s="157"/>
      <c r="EMI177" s="157"/>
      <c r="EMJ177" s="157"/>
      <c r="EMK177" s="157"/>
      <c r="EML177" s="157"/>
      <c r="EMM177" s="157"/>
      <c r="EMN177" s="157"/>
      <c r="EMO177" s="157"/>
      <c r="EMP177" s="157"/>
      <c r="EMQ177" s="157"/>
      <c r="EMR177" s="157"/>
      <c r="EMS177" s="157"/>
      <c r="EMT177" s="157"/>
      <c r="EMU177" s="157"/>
      <c r="EMV177" s="157"/>
      <c r="EMW177" s="157"/>
      <c r="EMX177" s="157"/>
      <c r="EMY177" s="157"/>
      <c r="EMZ177" s="157"/>
      <c r="ENA177" s="157"/>
      <c r="ENB177" s="157"/>
      <c r="ENC177" s="157"/>
      <c r="END177" s="157"/>
      <c r="ENE177" s="157"/>
      <c r="ENF177" s="157"/>
      <c r="ENG177" s="157"/>
      <c r="ENH177" s="157"/>
      <c r="ENI177" s="157"/>
      <c r="ENJ177" s="157"/>
      <c r="ENK177" s="157"/>
      <c r="ENL177" s="157"/>
      <c r="ENM177" s="157"/>
      <c r="ENN177" s="157"/>
      <c r="ENO177" s="157"/>
      <c r="ENP177" s="157"/>
      <c r="ENQ177" s="157"/>
      <c r="ENR177" s="157"/>
      <c r="ENS177" s="157"/>
      <c r="ENT177" s="157"/>
      <c r="ENU177" s="157"/>
      <c r="ENV177" s="157"/>
      <c r="ENW177" s="157"/>
      <c r="ENX177" s="157"/>
      <c r="ENY177" s="157"/>
      <c r="ENZ177" s="157"/>
      <c r="EOA177" s="157"/>
      <c r="EOB177" s="157"/>
      <c r="EOC177" s="157"/>
      <c r="EOD177" s="157"/>
      <c r="EOE177" s="157"/>
      <c r="EOF177" s="157"/>
      <c r="EOG177" s="157"/>
      <c r="EOH177" s="157"/>
      <c r="EOI177" s="157"/>
      <c r="EOJ177" s="157"/>
      <c r="EOK177" s="157"/>
      <c r="EOL177" s="157"/>
      <c r="EOM177" s="157"/>
      <c r="EON177" s="157"/>
      <c r="EOO177" s="157"/>
      <c r="EOP177" s="157"/>
      <c r="EOQ177" s="157"/>
      <c r="EOR177" s="157"/>
      <c r="EOS177" s="157"/>
      <c r="EOT177" s="157"/>
      <c r="EOU177" s="157"/>
      <c r="EOV177" s="157"/>
      <c r="EOW177" s="157"/>
      <c r="EOX177" s="157"/>
      <c r="EOY177" s="157"/>
      <c r="EOZ177" s="157"/>
      <c r="EPA177" s="157"/>
      <c r="EPB177" s="157"/>
      <c r="EPC177" s="157"/>
      <c r="EPD177" s="157"/>
      <c r="EPE177" s="157"/>
      <c r="EPF177" s="157"/>
      <c r="EPG177" s="157"/>
      <c r="EPH177" s="157"/>
      <c r="EPI177" s="157"/>
      <c r="EPJ177" s="157"/>
      <c r="EPK177" s="157"/>
      <c r="EPL177" s="157"/>
      <c r="EPM177" s="157"/>
      <c r="EPN177" s="157"/>
      <c r="EPO177" s="157"/>
      <c r="EPP177" s="157"/>
      <c r="EPQ177" s="157"/>
      <c r="EPR177" s="157"/>
      <c r="EPS177" s="157"/>
      <c r="EPT177" s="157"/>
      <c r="EPU177" s="157"/>
      <c r="EPV177" s="157"/>
      <c r="EPW177" s="157"/>
      <c r="EPX177" s="157"/>
      <c r="EPY177" s="157"/>
      <c r="EPZ177" s="157"/>
      <c r="EQA177" s="157"/>
      <c r="EQB177" s="157"/>
      <c r="EQC177" s="157"/>
      <c r="EQD177" s="157"/>
      <c r="EQE177" s="157"/>
      <c r="EQF177" s="157"/>
      <c r="EQG177" s="157"/>
      <c r="EQH177" s="157"/>
      <c r="EQI177" s="157"/>
      <c r="EQJ177" s="157"/>
      <c r="EQK177" s="157"/>
      <c r="EQL177" s="157"/>
      <c r="EQM177" s="157"/>
      <c r="EQN177" s="157"/>
      <c r="EQO177" s="157"/>
      <c r="EQP177" s="157"/>
      <c r="EQQ177" s="157"/>
      <c r="EQR177" s="157"/>
      <c r="EQS177" s="157"/>
      <c r="EQT177" s="157"/>
      <c r="EQU177" s="157"/>
      <c r="EQV177" s="157"/>
      <c r="EQW177" s="157"/>
      <c r="EQX177" s="157"/>
      <c r="EQY177" s="157"/>
      <c r="EQZ177" s="157"/>
      <c r="ERA177" s="157"/>
      <c r="ERB177" s="157"/>
      <c r="ERC177" s="157"/>
      <c r="ERD177" s="157"/>
      <c r="ERE177" s="157"/>
      <c r="ERF177" s="157"/>
      <c r="ERG177" s="157"/>
      <c r="ERH177" s="157"/>
      <c r="ERI177" s="157"/>
      <c r="ERJ177" s="157"/>
      <c r="ERK177" s="157"/>
      <c r="ERL177" s="157"/>
      <c r="ERM177" s="157"/>
      <c r="ERN177" s="157"/>
      <c r="ERO177" s="157"/>
      <c r="ERP177" s="157"/>
      <c r="ERQ177" s="157"/>
      <c r="ERR177" s="157"/>
      <c r="ERS177" s="157"/>
      <c r="ERT177" s="157"/>
      <c r="ERU177" s="157"/>
      <c r="ERV177" s="157"/>
      <c r="ERW177" s="157"/>
      <c r="ERX177" s="157"/>
      <c r="ERY177" s="157"/>
      <c r="ERZ177" s="157"/>
      <c r="ESA177" s="157"/>
      <c r="ESB177" s="157"/>
      <c r="ESC177" s="157"/>
      <c r="ESD177" s="157"/>
      <c r="ESE177" s="157"/>
      <c r="ESF177" s="157"/>
      <c r="ESG177" s="157"/>
      <c r="ESH177" s="157"/>
      <c r="ESI177" s="157"/>
      <c r="ESJ177" s="157"/>
      <c r="ESK177" s="157"/>
      <c r="ESL177" s="157"/>
      <c r="ESM177" s="157"/>
      <c r="ESN177" s="157"/>
      <c r="ESO177" s="157"/>
      <c r="ESP177" s="157"/>
      <c r="ESQ177" s="157"/>
      <c r="ESR177" s="157"/>
      <c r="ESS177" s="157"/>
      <c r="EST177" s="157"/>
      <c r="ESU177" s="157"/>
      <c r="ESV177" s="157"/>
      <c r="ESW177" s="157"/>
      <c r="ESX177" s="157"/>
      <c r="ESY177" s="157"/>
      <c r="ESZ177" s="157"/>
      <c r="ETA177" s="157"/>
      <c r="ETB177" s="157"/>
      <c r="ETC177" s="157"/>
      <c r="ETD177" s="157"/>
      <c r="ETE177" s="157"/>
      <c r="ETF177" s="157"/>
      <c r="ETG177" s="157"/>
      <c r="ETH177" s="157"/>
      <c r="ETI177" s="157"/>
      <c r="ETJ177" s="157"/>
      <c r="ETK177" s="157"/>
      <c r="ETL177" s="157"/>
      <c r="ETM177" s="157"/>
      <c r="ETN177" s="157"/>
      <c r="ETO177" s="157"/>
      <c r="ETP177" s="157"/>
      <c r="ETQ177" s="157"/>
      <c r="ETR177" s="157"/>
      <c r="ETS177" s="157"/>
      <c r="ETT177" s="157"/>
      <c r="ETU177" s="157"/>
      <c r="ETV177" s="157"/>
      <c r="ETW177" s="157"/>
      <c r="ETX177" s="157"/>
      <c r="ETY177" s="157"/>
      <c r="ETZ177" s="157"/>
      <c r="EUA177" s="157"/>
      <c r="EUB177" s="157"/>
      <c r="EUC177" s="157"/>
      <c r="EUD177" s="157"/>
      <c r="EUE177" s="157"/>
      <c r="EUF177" s="157"/>
      <c r="EUG177" s="157"/>
      <c r="EUH177" s="157"/>
      <c r="EUI177" s="157"/>
      <c r="EUJ177" s="157"/>
      <c r="EUK177" s="157"/>
      <c r="EUL177" s="157"/>
      <c r="EUM177" s="157"/>
      <c r="EUN177" s="157"/>
      <c r="EUO177" s="157"/>
      <c r="EUP177" s="157"/>
      <c r="EUQ177" s="157"/>
      <c r="EUR177" s="157"/>
      <c r="EUS177" s="157"/>
      <c r="EUT177" s="157"/>
      <c r="EUU177" s="157"/>
      <c r="EUV177" s="157"/>
      <c r="EUW177" s="157"/>
      <c r="EUX177" s="157"/>
      <c r="EUY177" s="157"/>
      <c r="EUZ177" s="157"/>
      <c r="EVA177" s="157"/>
      <c r="EVB177" s="157"/>
      <c r="EVC177" s="157"/>
      <c r="EVD177" s="157"/>
      <c r="EVE177" s="157"/>
      <c r="EVF177" s="157"/>
      <c r="EVG177" s="157"/>
      <c r="EVH177" s="157"/>
      <c r="EVI177" s="157"/>
      <c r="EVJ177" s="157"/>
      <c r="EVK177" s="157"/>
      <c r="EVL177" s="157"/>
      <c r="EVM177" s="157"/>
      <c r="EVN177" s="157"/>
      <c r="EVO177" s="157"/>
      <c r="EVP177" s="157"/>
      <c r="EVQ177" s="157"/>
      <c r="EVR177" s="157"/>
      <c r="EVS177" s="157"/>
      <c r="EVT177" s="157"/>
      <c r="EVU177" s="157"/>
      <c r="EVV177" s="157"/>
      <c r="EVW177" s="157"/>
      <c r="EVX177" s="157"/>
      <c r="EVY177" s="157"/>
      <c r="EVZ177" s="157"/>
      <c r="EWA177" s="157"/>
      <c r="EWB177" s="157"/>
      <c r="EWC177" s="157"/>
      <c r="EWD177" s="157"/>
      <c r="EWE177" s="157"/>
      <c r="EWF177" s="157"/>
      <c r="EWG177" s="157"/>
      <c r="EWH177" s="157"/>
      <c r="EWI177" s="157"/>
      <c r="EWJ177" s="157"/>
      <c r="EWK177" s="157"/>
      <c r="EWL177" s="157"/>
      <c r="EWM177" s="157"/>
      <c r="EWN177" s="157"/>
      <c r="EWO177" s="157"/>
      <c r="EWP177" s="157"/>
      <c r="EWQ177" s="157"/>
      <c r="EWR177" s="157"/>
      <c r="EWS177" s="157"/>
      <c r="EWT177" s="157"/>
      <c r="EWU177" s="157"/>
      <c r="EWV177" s="157"/>
      <c r="EWW177" s="157"/>
      <c r="EWX177" s="157"/>
      <c r="EWY177" s="157"/>
      <c r="EWZ177" s="157"/>
      <c r="EXA177" s="157"/>
      <c r="EXB177" s="157"/>
      <c r="EXC177" s="157"/>
      <c r="EXD177" s="157"/>
      <c r="EXE177" s="157"/>
      <c r="EXF177" s="157"/>
      <c r="EXG177" s="157"/>
      <c r="EXH177" s="157"/>
      <c r="EXI177" s="157"/>
      <c r="EXJ177" s="157"/>
      <c r="EXK177" s="157"/>
      <c r="EXL177" s="157"/>
      <c r="EXM177" s="157"/>
      <c r="EXN177" s="157"/>
      <c r="EXO177" s="157"/>
      <c r="EXP177" s="157"/>
      <c r="EXQ177" s="157"/>
      <c r="EXR177" s="157"/>
      <c r="EXS177" s="157"/>
      <c r="EXT177" s="157"/>
      <c r="EXU177" s="157"/>
      <c r="EXV177" s="157"/>
      <c r="EXW177" s="157"/>
      <c r="EXX177" s="157"/>
      <c r="EXY177" s="157"/>
      <c r="EXZ177" s="157"/>
      <c r="EYA177" s="157"/>
      <c r="EYB177" s="157"/>
      <c r="EYC177" s="157"/>
      <c r="EYD177" s="157"/>
      <c r="EYE177" s="157"/>
      <c r="EYF177" s="157"/>
      <c r="EYG177" s="157"/>
      <c r="EYH177" s="157"/>
      <c r="EYI177" s="157"/>
      <c r="EYJ177" s="157"/>
      <c r="EYK177" s="157"/>
      <c r="EYL177" s="157"/>
      <c r="EYM177" s="157"/>
      <c r="EYN177" s="157"/>
      <c r="EYO177" s="157"/>
      <c r="EYP177" s="157"/>
      <c r="EYQ177" s="157"/>
      <c r="EYR177" s="157"/>
      <c r="EYS177" s="157"/>
      <c r="EYT177" s="157"/>
      <c r="EYU177" s="157"/>
      <c r="EYV177" s="157"/>
      <c r="EYW177" s="157"/>
      <c r="EYX177" s="157"/>
      <c r="EYY177" s="157"/>
      <c r="EYZ177" s="157"/>
      <c r="EZA177" s="157"/>
      <c r="EZB177" s="157"/>
      <c r="EZC177" s="157"/>
      <c r="EZD177" s="157"/>
      <c r="EZE177" s="157"/>
      <c r="EZF177" s="157"/>
      <c r="EZG177" s="157"/>
      <c r="EZH177" s="157"/>
      <c r="EZI177" s="157"/>
      <c r="EZJ177" s="157"/>
      <c r="EZK177" s="157"/>
      <c r="EZL177" s="157"/>
      <c r="EZM177" s="157"/>
      <c r="EZN177" s="157"/>
      <c r="EZO177" s="157"/>
      <c r="EZP177" s="157"/>
      <c r="EZQ177" s="157"/>
      <c r="EZR177" s="157"/>
      <c r="EZS177" s="157"/>
      <c r="EZT177" s="157"/>
      <c r="EZU177" s="157"/>
      <c r="EZV177" s="157"/>
      <c r="EZW177" s="157"/>
      <c r="EZX177" s="157"/>
      <c r="EZY177" s="157"/>
      <c r="EZZ177" s="157"/>
      <c r="FAA177" s="157"/>
      <c r="FAB177" s="157"/>
      <c r="FAC177" s="157"/>
      <c r="FAD177" s="157"/>
      <c r="FAE177" s="157"/>
      <c r="FAF177" s="157"/>
      <c r="FAG177" s="157"/>
      <c r="FAH177" s="157"/>
      <c r="FAI177" s="157"/>
      <c r="FAJ177" s="157"/>
      <c r="FAK177" s="157"/>
      <c r="FAL177" s="157"/>
      <c r="FAM177" s="157"/>
      <c r="FAN177" s="157"/>
      <c r="FAO177" s="157"/>
      <c r="FAP177" s="157"/>
      <c r="FAQ177" s="157"/>
      <c r="FAR177" s="157"/>
      <c r="FAS177" s="157"/>
      <c r="FAT177" s="157"/>
      <c r="FAU177" s="157"/>
      <c r="FAV177" s="157"/>
      <c r="FAW177" s="157"/>
      <c r="FAX177" s="157"/>
      <c r="FAY177" s="157"/>
      <c r="FAZ177" s="157"/>
      <c r="FBA177" s="157"/>
      <c r="FBB177" s="157"/>
      <c r="FBC177" s="157"/>
      <c r="FBD177" s="157"/>
      <c r="FBE177" s="157"/>
      <c r="FBF177" s="157"/>
      <c r="FBG177" s="157"/>
      <c r="FBH177" s="157"/>
      <c r="FBI177" s="157"/>
      <c r="FBJ177" s="157"/>
      <c r="FBK177" s="157"/>
      <c r="FBL177" s="157"/>
      <c r="FBM177" s="157"/>
      <c r="FBN177" s="157"/>
      <c r="FBO177" s="157"/>
      <c r="FBP177" s="157"/>
      <c r="FBQ177" s="157"/>
      <c r="FBR177" s="157"/>
      <c r="FBS177" s="157"/>
      <c r="FBT177" s="157"/>
      <c r="FBU177" s="157"/>
      <c r="FBV177" s="157"/>
      <c r="FBW177" s="157"/>
      <c r="FBX177" s="157"/>
      <c r="FBY177" s="157"/>
      <c r="FBZ177" s="157"/>
      <c r="FCA177" s="157"/>
      <c r="FCB177" s="157"/>
      <c r="FCC177" s="157"/>
      <c r="FCD177" s="157"/>
      <c r="FCE177" s="157"/>
      <c r="FCF177" s="157"/>
      <c r="FCG177" s="157"/>
      <c r="FCH177" s="157"/>
      <c r="FCI177" s="157"/>
      <c r="FCJ177" s="157"/>
      <c r="FCK177" s="157"/>
      <c r="FCL177" s="157"/>
      <c r="FCM177" s="157"/>
      <c r="FCN177" s="157"/>
      <c r="FCO177" s="157"/>
      <c r="FCP177" s="157"/>
      <c r="FCQ177" s="157"/>
      <c r="FCR177" s="157"/>
      <c r="FCS177" s="157"/>
      <c r="FCT177" s="157"/>
      <c r="FCU177" s="157"/>
      <c r="FCV177" s="157"/>
      <c r="FCW177" s="157"/>
      <c r="FCX177" s="157"/>
      <c r="FCY177" s="157"/>
      <c r="FCZ177" s="157"/>
      <c r="FDA177" s="157"/>
      <c r="FDB177" s="157"/>
      <c r="FDC177" s="157"/>
      <c r="FDD177" s="157"/>
      <c r="FDE177" s="157"/>
      <c r="FDF177" s="157"/>
      <c r="FDG177" s="157"/>
      <c r="FDH177" s="157"/>
      <c r="FDI177" s="157"/>
      <c r="FDJ177" s="157"/>
      <c r="FDK177" s="157"/>
      <c r="FDL177" s="157"/>
      <c r="FDM177" s="157"/>
      <c r="FDN177" s="157"/>
      <c r="FDO177" s="157"/>
      <c r="FDP177" s="157"/>
      <c r="FDQ177" s="157"/>
      <c r="FDR177" s="157"/>
      <c r="FDS177" s="157"/>
      <c r="FDT177" s="157"/>
      <c r="FDU177" s="157"/>
      <c r="FDV177" s="157"/>
      <c r="FDW177" s="157"/>
      <c r="FDX177" s="157"/>
      <c r="FDY177" s="157"/>
      <c r="FDZ177" s="157"/>
      <c r="FEA177" s="157"/>
      <c r="FEB177" s="157"/>
      <c r="FEC177" s="157"/>
      <c r="FED177" s="157"/>
      <c r="FEE177" s="157"/>
      <c r="FEF177" s="157"/>
      <c r="FEG177" s="157"/>
      <c r="FEH177" s="157"/>
      <c r="FEI177" s="157"/>
      <c r="FEJ177" s="157"/>
      <c r="FEK177" s="157"/>
      <c r="FEL177" s="157"/>
      <c r="FEM177" s="157"/>
      <c r="FEN177" s="157"/>
      <c r="FEO177" s="157"/>
      <c r="FEP177" s="157"/>
      <c r="FEQ177" s="157"/>
      <c r="FER177" s="157"/>
      <c r="FES177" s="157"/>
      <c r="FET177" s="157"/>
      <c r="FEU177" s="157"/>
      <c r="FEV177" s="157"/>
      <c r="FEW177" s="157"/>
      <c r="FEX177" s="157"/>
      <c r="FEY177" s="157"/>
      <c r="FEZ177" s="157"/>
      <c r="FFA177" s="157"/>
      <c r="FFB177" s="157"/>
      <c r="FFC177" s="157"/>
      <c r="FFD177" s="157"/>
      <c r="FFE177" s="157"/>
      <c r="FFF177" s="157"/>
      <c r="FFG177" s="157"/>
      <c r="FFH177" s="157"/>
      <c r="FFI177" s="157"/>
      <c r="FFJ177" s="157"/>
      <c r="FFK177" s="157"/>
      <c r="FFL177" s="157"/>
      <c r="FFM177" s="157"/>
      <c r="FFN177" s="157"/>
      <c r="FFO177" s="157"/>
      <c r="FFP177" s="157"/>
      <c r="FFQ177" s="157"/>
      <c r="FFR177" s="157"/>
      <c r="FFS177" s="157"/>
      <c r="FFT177" s="157"/>
      <c r="FFU177" s="157"/>
      <c r="FFV177" s="157"/>
      <c r="FFW177" s="157"/>
      <c r="FFX177" s="157"/>
      <c r="FFY177" s="157"/>
      <c r="FFZ177" s="157"/>
      <c r="FGA177" s="157"/>
      <c r="FGB177" s="157"/>
      <c r="FGC177" s="157"/>
      <c r="FGD177" s="157"/>
      <c r="FGE177" s="157"/>
      <c r="FGF177" s="157"/>
      <c r="FGG177" s="157"/>
      <c r="FGH177" s="157"/>
      <c r="FGI177" s="157"/>
      <c r="FGJ177" s="157"/>
      <c r="FGK177" s="157"/>
      <c r="FGL177" s="157"/>
      <c r="FGM177" s="157"/>
      <c r="FGN177" s="157"/>
      <c r="FGO177" s="157"/>
      <c r="FGP177" s="157"/>
      <c r="FGQ177" s="157"/>
      <c r="FGR177" s="157"/>
      <c r="FGS177" s="157"/>
      <c r="FGT177" s="157"/>
      <c r="FGU177" s="157"/>
      <c r="FGV177" s="157"/>
      <c r="FGW177" s="157"/>
      <c r="FGX177" s="157"/>
      <c r="FGY177" s="157"/>
      <c r="FGZ177" s="157"/>
      <c r="FHA177" s="157"/>
      <c r="FHB177" s="157"/>
      <c r="FHC177" s="157"/>
      <c r="FHD177" s="157"/>
      <c r="FHE177" s="157"/>
      <c r="FHF177" s="157"/>
      <c r="FHG177" s="157"/>
      <c r="FHH177" s="157"/>
      <c r="FHI177" s="157"/>
      <c r="FHJ177" s="157"/>
      <c r="FHK177" s="157"/>
      <c r="FHL177" s="157"/>
      <c r="FHM177" s="157"/>
      <c r="FHN177" s="157"/>
      <c r="FHO177" s="157"/>
      <c r="FHP177" s="157"/>
      <c r="FHQ177" s="157"/>
      <c r="FHR177" s="157"/>
      <c r="FHS177" s="157"/>
      <c r="FHT177" s="157"/>
      <c r="FHU177" s="157"/>
      <c r="FHV177" s="157"/>
      <c r="FHW177" s="157"/>
      <c r="FHX177" s="157"/>
      <c r="FHY177" s="157"/>
      <c r="FHZ177" s="157"/>
      <c r="FIA177" s="157"/>
      <c r="FIB177" s="157"/>
      <c r="FIC177" s="157"/>
      <c r="FID177" s="157"/>
      <c r="FIE177" s="157"/>
      <c r="FIF177" s="157"/>
      <c r="FIG177" s="157"/>
      <c r="FIH177" s="157"/>
      <c r="FII177" s="157"/>
      <c r="FIJ177" s="157"/>
      <c r="FIK177" s="157"/>
      <c r="FIL177" s="157"/>
      <c r="FIM177" s="157"/>
      <c r="FIN177" s="157"/>
      <c r="FIO177" s="157"/>
      <c r="FIP177" s="157"/>
      <c r="FIQ177" s="157"/>
      <c r="FIR177" s="157"/>
      <c r="FIS177" s="157"/>
      <c r="FIT177" s="157"/>
      <c r="FIU177" s="157"/>
      <c r="FIV177" s="157"/>
      <c r="FIW177" s="157"/>
      <c r="FIX177" s="157"/>
      <c r="FIY177" s="157"/>
      <c r="FIZ177" s="157"/>
      <c r="FJA177" s="157"/>
      <c r="FJB177" s="157"/>
      <c r="FJC177" s="157"/>
      <c r="FJD177" s="157"/>
      <c r="FJE177" s="157"/>
      <c r="FJF177" s="157"/>
      <c r="FJG177" s="157"/>
      <c r="FJH177" s="157"/>
      <c r="FJI177" s="157"/>
      <c r="FJJ177" s="157"/>
      <c r="FJK177" s="157"/>
      <c r="FJL177" s="157"/>
      <c r="FJM177" s="157"/>
      <c r="FJN177" s="157"/>
      <c r="FJO177" s="157"/>
      <c r="FJP177" s="157"/>
      <c r="FJQ177" s="157"/>
      <c r="FJR177" s="157"/>
      <c r="FJS177" s="157"/>
      <c r="FJT177" s="157"/>
      <c r="FJU177" s="157"/>
      <c r="FJV177" s="157"/>
      <c r="FJW177" s="157"/>
      <c r="FJX177" s="157"/>
      <c r="FJY177" s="157"/>
      <c r="FJZ177" s="157"/>
      <c r="FKA177" s="157"/>
      <c r="FKB177" s="157"/>
      <c r="FKC177" s="157"/>
      <c r="FKD177" s="157"/>
      <c r="FKE177" s="157"/>
      <c r="FKF177" s="157"/>
      <c r="FKG177" s="157"/>
      <c r="FKH177" s="157"/>
      <c r="FKI177" s="157"/>
      <c r="FKJ177" s="157"/>
      <c r="FKK177" s="157"/>
      <c r="FKL177" s="157"/>
      <c r="FKM177" s="157"/>
      <c r="FKN177" s="157"/>
      <c r="FKO177" s="157"/>
      <c r="FKP177" s="157"/>
      <c r="FKQ177" s="157"/>
      <c r="FKR177" s="157"/>
      <c r="FKS177" s="157"/>
      <c r="FKT177" s="157"/>
      <c r="FKU177" s="157"/>
      <c r="FKV177" s="157"/>
      <c r="FKW177" s="157"/>
      <c r="FKX177" s="157"/>
      <c r="FKY177" s="157"/>
      <c r="FKZ177" s="157"/>
      <c r="FLA177" s="157"/>
      <c r="FLB177" s="157"/>
      <c r="FLC177" s="157"/>
      <c r="FLD177" s="157"/>
      <c r="FLE177" s="157"/>
      <c r="FLF177" s="157"/>
      <c r="FLG177" s="157"/>
      <c r="FLH177" s="157"/>
      <c r="FLI177" s="157"/>
      <c r="FLJ177" s="157"/>
      <c r="FLK177" s="157"/>
      <c r="FLL177" s="157"/>
      <c r="FLM177" s="157"/>
      <c r="FLN177" s="157"/>
      <c r="FLO177" s="157"/>
      <c r="FLP177" s="157"/>
      <c r="FLQ177" s="157"/>
      <c r="FLR177" s="157"/>
      <c r="FLS177" s="157"/>
      <c r="FLT177" s="157"/>
      <c r="FLU177" s="157"/>
      <c r="FLV177" s="157"/>
      <c r="FLW177" s="157"/>
      <c r="FLX177" s="157"/>
      <c r="FLY177" s="157"/>
      <c r="FLZ177" s="157"/>
      <c r="FMA177" s="157"/>
      <c r="FMB177" s="157"/>
      <c r="FMC177" s="157"/>
      <c r="FMD177" s="157"/>
      <c r="FME177" s="157"/>
      <c r="FMF177" s="157"/>
      <c r="FMG177" s="157"/>
      <c r="FMH177" s="157"/>
      <c r="FMI177" s="157"/>
      <c r="FMJ177" s="157"/>
      <c r="FMK177" s="157"/>
      <c r="FML177" s="157"/>
      <c r="FMM177" s="157"/>
      <c r="FMN177" s="157"/>
      <c r="FMO177" s="157"/>
      <c r="FMP177" s="157"/>
      <c r="FMQ177" s="157"/>
      <c r="FMR177" s="157"/>
      <c r="FMS177" s="157"/>
      <c r="FMT177" s="157"/>
      <c r="FMU177" s="157"/>
      <c r="FMV177" s="157"/>
      <c r="FMW177" s="157"/>
      <c r="FMX177" s="157"/>
      <c r="FMY177" s="157"/>
      <c r="FMZ177" s="157"/>
      <c r="FNA177" s="157"/>
      <c r="FNB177" s="157"/>
      <c r="FNC177" s="157"/>
      <c r="FND177" s="157"/>
      <c r="FNE177" s="157"/>
      <c r="FNF177" s="157"/>
      <c r="FNG177" s="157"/>
      <c r="FNH177" s="157"/>
      <c r="FNI177" s="157"/>
      <c r="FNJ177" s="157"/>
      <c r="FNK177" s="157"/>
      <c r="FNL177" s="157"/>
      <c r="FNM177" s="157"/>
      <c r="FNN177" s="157"/>
      <c r="FNO177" s="157"/>
      <c r="FNP177" s="157"/>
      <c r="FNQ177" s="157"/>
      <c r="FNR177" s="157"/>
      <c r="FNS177" s="157"/>
      <c r="FNT177" s="157"/>
      <c r="FNU177" s="157"/>
      <c r="FNV177" s="157"/>
      <c r="FNW177" s="157"/>
      <c r="FNX177" s="157"/>
      <c r="FNY177" s="157"/>
      <c r="FNZ177" s="157"/>
      <c r="FOA177" s="157"/>
      <c r="FOB177" s="157"/>
      <c r="FOC177" s="157"/>
      <c r="FOD177" s="157"/>
      <c r="FOE177" s="157"/>
      <c r="FOF177" s="157"/>
      <c r="FOG177" s="157"/>
      <c r="FOH177" s="157"/>
      <c r="FOI177" s="157"/>
      <c r="FOJ177" s="157"/>
      <c r="FOK177" s="157"/>
      <c r="FOL177" s="157"/>
      <c r="FOM177" s="157"/>
      <c r="FON177" s="157"/>
      <c r="FOO177" s="157"/>
      <c r="FOP177" s="157"/>
      <c r="FOQ177" s="157"/>
      <c r="FOR177" s="157"/>
      <c r="FOS177" s="157"/>
      <c r="FOT177" s="157"/>
      <c r="FOU177" s="157"/>
      <c r="FOV177" s="157"/>
      <c r="FOW177" s="157"/>
      <c r="FOX177" s="157"/>
      <c r="FOY177" s="157"/>
      <c r="FOZ177" s="157"/>
      <c r="FPA177" s="157"/>
      <c r="FPB177" s="157"/>
      <c r="FPC177" s="157"/>
      <c r="FPD177" s="157"/>
      <c r="FPE177" s="157"/>
      <c r="FPF177" s="157"/>
      <c r="FPG177" s="157"/>
      <c r="FPH177" s="157"/>
      <c r="FPI177" s="157"/>
      <c r="FPJ177" s="157"/>
      <c r="FPK177" s="157"/>
      <c r="FPL177" s="157"/>
      <c r="FPM177" s="157"/>
      <c r="FPN177" s="157"/>
      <c r="FPO177" s="157"/>
      <c r="FPP177" s="157"/>
      <c r="FPQ177" s="157"/>
      <c r="FPR177" s="157"/>
      <c r="FPS177" s="157"/>
      <c r="FPT177" s="157"/>
      <c r="FPU177" s="157"/>
      <c r="FPV177" s="157"/>
      <c r="FPW177" s="157"/>
      <c r="FPX177" s="157"/>
      <c r="FPY177" s="157"/>
      <c r="FPZ177" s="157"/>
      <c r="FQA177" s="157"/>
      <c r="FQB177" s="157"/>
      <c r="FQC177" s="157"/>
      <c r="FQD177" s="157"/>
      <c r="FQE177" s="157"/>
      <c r="FQF177" s="157"/>
      <c r="FQG177" s="157"/>
      <c r="FQH177" s="157"/>
      <c r="FQI177" s="157"/>
      <c r="FQJ177" s="157"/>
      <c r="FQK177" s="157"/>
      <c r="FQL177" s="157"/>
      <c r="FQM177" s="157"/>
      <c r="FQN177" s="157"/>
      <c r="FQO177" s="157"/>
      <c r="FQP177" s="157"/>
      <c r="FQQ177" s="157"/>
      <c r="FQR177" s="157"/>
      <c r="FQS177" s="157"/>
      <c r="FQT177" s="157"/>
      <c r="FQU177" s="157"/>
      <c r="FQV177" s="157"/>
      <c r="FQW177" s="157"/>
      <c r="FQX177" s="157"/>
      <c r="FQY177" s="157"/>
      <c r="FQZ177" s="157"/>
      <c r="FRA177" s="157"/>
      <c r="FRB177" s="157"/>
      <c r="FRC177" s="157"/>
      <c r="FRD177" s="157"/>
      <c r="FRE177" s="157"/>
      <c r="FRF177" s="157"/>
      <c r="FRG177" s="157"/>
      <c r="FRH177" s="157"/>
      <c r="FRI177" s="157"/>
      <c r="FRJ177" s="157"/>
      <c r="FRK177" s="157"/>
      <c r="FRL177" s="157"/>
      <c r="FRM177" s="157"/>
      <c r="FRN177" s="157"/>
      <c r="FRO177" s="157"/>
      <c r="FRP177" s="157"/>
      <c r="FRQ177" s="157"/>
      <c r="FRR177" s="157"/>
      <c r="FRS177" s="157"/>
      <c r="FRT177" s="157"/>
      <c r="FRU177" s="157"/>
      <c r="FRV177" s="157"/>
      <c r="FRW177" s="157"/>
      <c r="FRX177" s="157"/>
      <c r="FRY177" s="157"/>
      <c r="FRZ177" s="157"/>
      <c r="FSA177" s="157"/>
      <c r="FSB177" s="157"/>
      <c r="FSC177" s="157"/>
      <c r="FSD177" s="157"/>
      <c r="FSE177" s="157"/>
      <c r="FSF177" s="157"/>
      <c r="FSG177" s="157"/>
      <c r="FSH177" s="157"/>
      <c r="FSI177" s="157"/>
      <c r="FSJ177" s="157"/>
      <c r="FSK177" s="157"/>
      <c r="FSL177" s="157"/>
      <c r="FSM177" s="157"/>
      <c r="FSN177" s="157"/>
      <c r="FSO177" s="157"/>
      <c r="FSP177" s="157"/>
      <c r="FSQ177" s="157"/>
      <c r="FSR177" s="157"/>
      <c r="FSS177" s="157"/>
      <c r="FST177" s="157"/>
      <c r="FSU177" s="157"/>
      <c r="FSV177" s="157"/>
      <c r="FSW177" s="157"/>
      <c r="FSX177" s="157"/>
      <c r="FSY177" s="157"/>
      <c r="FSZ177" s="157"/>
      <c r="FTA177" s="157"/>
      <c r="FTB177" s="157"/>
      <c r="FTC177" s="157"/>
      <c r="FTD177" s="157"/>
      <c r="FTE177" s="157"/>
      <c r="FTF177" s="157"/>
      <c r="FTG177" s="157"/>
      <c r="FTH177" s="157"/>
      <c r="FTI177" s="157"/>
      <c r="FTJ177" s="157"/>
      <c r="FTK177" s="157"/>
      <c r="FTL177" s="157"/>
      <c r="FTM177" s="157"/>
      <c r="FTN177" s="157"/>
      <c r="FTO177" s="157"/>
      <c r="FTP177" s="157"/>
      <c r="FTQ177" s="157"/>
      <c r="FTR177" s="157"/>
      <c r="FTS177" s="157"/>
      <c r="FTT177" s="157"/>
      <c r="FTU177" s="157"/>
      <c r="FTV177" s="157"/>
      <c r="FTW177" s="157"/>
      <c r="FTX177" s="157"/>
      <c r="FTY177" s="157"/>
      <c r="FTZ177" s="157"/>
      <c r="FUA177" s="157"/>
      <c r="FUB177" s="157"/>
      <c r="FUC177" s="157"/>
      <c r="FUD177" s="157"/>
      <c r="FUE177" s="157"/>
      <c r="FUF177" s="157"/>
      <c r="FUG177" s="157"/>
      <c r="FUH177" s="157"/>
      <c r="FUI177" s="157"/>
      <c r="FUJ177" s="157"/>
      <c r="FUK177" s="157"/>
      <c r="FUL177" s="157"/>
      <c r="FUM177" s="157"/>
      <c r="FUN177" s="157"/>
      <c r="FUO177" s="157"/>
      <c r="FUP177" s="157"/>
      <c r="FUQ177" s="157"/>
      <c r="FUR177" s="157"/>
      <c r="FUS177" s="157"/>
      <c r="FUT177" s="157"/>
      <c r="FUU177" s="157"/>
      <c r="FUV177" s="157"/>
      <c r="FUW177" s="157"/>
      <c r="FUX177" s="157"/>
      <c r="FUY177" s="157"/>
      <c r="FUZ177" s="157"/>
      <c r="FVA177" s="157"/>
      <c r="FVB177" s="157"/>
      <c r="FVC177" s="157"/>
      <c r="FVD177" s="157"/>
      <c r="FVE177" s="157"/>
      <c r="FVF177" s="157"/>
      <c r="FVG177" s="157"/>
      <c r="FVH177" s="157"/>
      <c r="FVI177" s="157"/>
      <c r="FVJ177" s="157"/>
      <c r="FVK177" s="157"/>
      <c r="FVL177" s="157"/>
      <c r="FVM177" s="157"/>
      <c r="FVN177" s="157"/>
      <c r="FVO177" s="157"/>
      <c r="FVP177" s="157"/>
      <c r="FVQ177" s="157"/>
      <c r="FVR177" s="157"/>
      <c r="FVS177" s="157"/>
      <c r="FVT177" s="157"/>
      <c r="FVU177" s="157"/>
      <c r="FVV177" s="157"/>
      <c r="FVW177" s="157"/>
      <c r="FVX177" s="157"/>
      <c r="FVY177" s="157"/>
      <c r="FVZ177" s="157"/>
      <c r="FWA177" s="157"/>
      <c r="FWB177" s="157"/>
      <c r="FWC177" s="157"/>
      <c r="FWD177" s="157"/>
      <c r="FWE177" s="157"/>
      <c r="FWF177" s="157"/>
      <c r="FWG177" s="157"/>
      <c r="FWH177" s="157"/>
      <c r="FWI177" s="157"/>
      <c r="FWJ177" s="157"/>
      <c r="FWK177" s="157"/>
      <c r="FWL177" s="157"/>
      <c r="FWM177" s="157"/>
      <c r="FWN177" s="157"/>
      <c r="FWO177" s="157"/>
      <c r="FWP177" s="157"/>
      <c r="FWQ177" s="157"/>
      <c r="FWR177" s="157"/>
      <c r="FWS177" s="157"/>
      <c r="FWT177" s="157"/>
      <c r="FWU177" s="157"/>
      <c r="FWV177" s="157"/>
      <c r="FWW177" s="157"/>
      <c r="FWX177" s="157"/>
      <c r="FWY177" s="157"/>
      <c r="FWZ177" s="157"/>
      <c r="FXA177" s="157"/>
      <c r="FXB177" s="157"/>
      <c r="FXC177" s="157"/>
      <c r="FXD177" s="157"/>
      <c r="FXE177" s="157"/>
      <c r="FXF177" s="157"/>
      <c r="FXG177" s="157"/>
      <c r="FXH177" s="157"/>
      <c r="FXI177" s="157"/>
      <c r="FXJ177" s="157"/>
      <c r="FXK177" s="157"/>
      <c r="FXL177" s="157"/>
      <c r="FXM177" s="157"/>
      <c r="FXN177" s="157"/>
      <c r="FXO177" s="157"/>
      <c r="FXP177" s="157"/>
      <c r="FXQ177" s="157"/>
      <c r="FXR177" s="157"/>
      <c r="FXS177" s="157"/>
      <c r="FXT177" s="157"/>
      <c r="FXU177" s="157"/>
      <c r="FXV177" s="157"/>
      <c r="FXW177" s="157"/>
      <c r="FXX177" s="157"/>
      <c r="FXY177" s="157"/>
      <c r="FXZ177" s="157"/>
      <c r="FYA177" s="157"/>
      <c r="FYB177" s="157"/>
      <c r="FYC177" s="157"/>
      <c r="FYD177" s="157"/>
      <c r="FYE177" s="157"/>
      <c r="FYF177" s="157"/>
      <c r="FYG177" s="157"/>
      <c r="FYH177" s="157"/>
      <c r="FYI177" s="157"/>
      <c r="FYJ177" s="157"/>
      <c r="FYK177" s="157"/>
      <c r="FYL177" s="157"/>
      <c r="FYM177" s="157"/>
      <c r="FYN177" s="157"/>
      <c r="FYO177" s="157"/>
      <c r="FYP177" s="157"/>
      <c r="FYQ177" s="157"/>
      <c r="FYR177" s="157"/>
      <c r="FYS177" s="157"/>
      <c r="FYT177" s="157"/>
      <c r="FYU177" s="157"/>
      <c r="FYV177" s="157"/>
      <c r="FYW177" s="157"/>
      <c r="FYX177" s="157"/>
      <c r="FYY177" s="157"/>
      <c r="FYZ177" s="157"/>
      <c r="FZA177" s="157"/>
      <c r="FZB177" s="157"/>
      <c r="FZC177" s="157"/>
      <c r="FZD177" s="157"/>
      <c r="FZE177" s="157"/>
      <c r="FZF177" s="157"/>
      <c r="FZG177" s="157"/>
      <c r="FZH177" s="157"/>
      <c r="FZI177" s="157"/>
      <c r="FZJ177" s="157"/>
      <c r="FZK177" s="157"/>
      <c r="FZL177" s="157"/>
      <c r="FZM177" s="157"/>
      <c r="FZN177" s="157"/>
      <c r="FZO177" s="157"/>
      <c r="FZP177" s="157"/>
      <c r="FZQ177" s="157"/>
      <c r="FZR177" s="157"/>
      <c r="FZS177" s="157"/>
      <c r="FZT177" s="157"/>
      <c r="FZU177" s="157"/>
      <c r="FZV177" s="157"/>
      <c r="FZW177" s="157"/>
      <c r="FZX177" s="157"/>
      <c r="FZY177" s="157"/>
      <c r="FZZ177" s="157"/>
      <c r="GAA177" s="157"/>
      <c r="GAB177" s="157"/>
      <c r="GAC177" s="157"/>
      <c r="GAD177" s="157"/>
      <c r="GAE177" s="157"/>
      <c r="GAF177" s="157"/>
      <c r="GAG177" s="157"/>
      <c r="GAH177" s="157"/>
      <c r="GAI177" s="157"/>
      <c r="GAJ177" s="157"/>
      <c r="GAK177" s="157"/>
      <c r="GAL177" s="157"/>
      <c r="GAM177" s="157"/>
      <c r="GAN177" s="157"/>
      <c r="GAO177" s="157"/>
      <c r="GAP177" s="157"/>
      <c r="GAQ177" s="157"/>
      <c r="GAR177" s="157"/>
      <c r="GAS177" s="157"/>
      <c r="GAT177" s="157"/>
      <c r="GAU177" s="157"/>
      <c r="GAV177" s="157"/>
      <c r="GAW177" s="157"/>
      <c r="GAX177" s="157"/>
      <c r="GAY177" s="157"/>
      <c r="GAZ177" s="157"/>
      <c r="GBA177" s="157"/>
      <c r="GBB177" s="157"/>
      <c r="GBC177" s="157"/>
      <c r="GBD177" s="157"/>
      <c r="GBE177" s="157"/>
      <c r="GBF177" s="157"/>
      <c r="GBG177" s="157"/>
      <c r="GBH177" s="157"/>
      <c r="GBI177" s="157"/>
      <c r="GBJ177" s="157"/>
      <c r="GBK177" s="157"/>
      <c r="GBL177" s="157"/>
      <c r="GBM177" s="157"/>
      <c r="GBN177" s="157"/>
      <c r="GBO177" s="157"/>
      <c r="GBP177" s="157"/>
      <c r="GBQ177" s="157"/>
      <c r="GBR177" s="157"/>
      <c r="GBS177" s="157"/>
      <c r="GBT177" s="157"/>
      <c r="GBU177" s="157"/>
      <c r="GBV177" s="157"/>
      <c r="GBW177" s="157"/>
      <c r="GBX177" s="157"/>
      <c r="GBY177" s="157"/>
      <c r="GBZ177" s="157"/>
      <c r="GCA177" s="157"/>
      <c r="GCB177" s="157"/>
      <c r="GCC177" s="157"/>
      <c r="GCD177" s="157"/>
      <c r="GCE177" s="157"/>
      <c r="GCF177" s="157"/>
      <c r="GCG177" s="157"/>
      <c r="GCH177" s="157"/>
      <c r="GCI177" s="157"/>
      <c r="GCJ177" s="157"/>
      <c r="GCK177" s="157"/>
      <c r="GCL177" s="157"/>
      <c r="GCM177" s="157"/>
      <c r="GCN177" s="157"/>
      <c r="GCO177" s="157"/>
      <c r="GCP177" s="157"/>
      <c r="GCQ177" s="157"/>
      <c r="GCR177" s="157"/>
      <c r="GCS177" s="157"/>
      <c r="GCT177" s="157"/>
      <c r="GCU177" s="157"/>
      <c r="GCV177" s="157"/>
      <c r="GCW177" s="157"/>
      <c r="GCX177" s="157"/>
      <c r="GCY177" s="157"/>
      <c r="GCZ177" s="157"/>
      <c r="GDA177" s="157"/>
      <c r="GDB177" s="157"/>
      <c r="GDC177" s="157"/>
      <c r="GDD177" s="157"/>
      <c r="GDE177" s="157"/>
      <c r="GDF177" s="157"/>
      <c r="GDG177" s="157"/>
      <c r="GDH177" s="157"/>
      <c r="GDI177" s="157"/>
      <c r="GDJ177" s="157"/>
      <c r="GDK177" s="157"/>
      <c r="GDL177" s="157"/>
      <c r="GDM177" s="157"/>
      <c r="GDN177" s="157"/>
      <c r="GDO177" s="157"/>
      <c r="GDP177" s="157"/>
      <c r="GDQ177" s="157"/>
      <c r="GDR177" s="157"/>
      <c r="GDS177" s="157"/>
      <c r="GDT177" s="157"/>
      <c r="GDU177" s="157"/>
      <c r="GDV177" s="157"/>
      <c r="GDW177" s="157"/>
      <c r="GDX177" s="157"/>
      <c r="GDY177" s="157"/>
      <c r="GDZ177" s="157"/>
      <c r="GEA177" s="157"/>
      <c r="GEB177" s="157"/>
      <c r="GEC177" s="157"/>
      <c r="GED177" s="157"/>
      <c r="GEE177" s="157"/>
      <c r="GEF177" s="157"/>
      <c r="GEG177" s="157"/>
      <c r="GEH177" s="157"/>
      <c r="GEI177" s="157"/>
      <c r="GEJ177" s="157"/>
      <c r="GEK177" s="157"/>
      <c r="GEL177" s="157"/>
      <c r="GEM177" s="157"/>
      <c r="GEN177" s="157"/>
      <c r="GEO177" s="157"/>
      <c r="GEP177" s="157"/>
      <c r="GEQ177" s="157"/>
      <c r="GER177" s="157"/>
      <c r="GES177" s="157"/>
      <c r="GET177" s="157"/>
      <c r="GEU177" s="157"/>
      <c r="GEV177" s="157"/>
      <c r="GEW177" s="157"/>
      <c r="GEX177" s="157"/>
      <c r="GEY177" s="157"/>
      <c r="GEZ177" s="157"/>
      <c r="GFA177" s="157"/>
      <c r="GFB177" s="157"/>
      <c r="GFC177" s="157"/>
      <c r="GFD177" s="157"/>
      <c r="GFE177" s="157"/>
      <c r="GFF177" s="157"/>
      <c r="GFG177" s="157"/>
      <c r="GFH177" s="157"/>
      <c r="GFI177" s="157"/>
      <c r="GFJ177" s="157"/>
      <c r="GFK177" s="157"/>
      <c r="GFL177" s="157"/>
      <c r="GFM177" s="157"/>
      <c r="GFN177" s="157"/>
      <c r="GFO177" s="157"/>
      <c r="GFP177" s="157"/>
      <c r="GFQ177" s="157"/>
      <c r="GFR177" s="157"/>
      <c r="GFS177" s="157"/>
      <c r="GFT177" s="157"/>
      <c r="GFU177" s="157"/>
      <c r="GFV177" s="157"/>
      <c r="GFW177" s="157"/>
      <c r="GFX177" s="157"/>
      <c r="GFY177" s="157"/>
      <c r="GFZ177" s="157"/>
      <c r="GGA177" s="157"/>
      <c r="GGB177" s="157"/>
      <c r="GGC177" s="157"/>
      <c r="GGD177" s="157"/>
      <c r="GGE177" s="157"/>
      <c r="GGF177" s="157"/>
      <c r="GGG177" s="157"/>
      <c r="GGH177" s="157"/>
      <c r="GGI177" s="157"/>
      <c r="GGJ177" s="157"/>
      <c r="GGK177" s="157"/>
      <c r="GGL177" s="157"/>
      <c r="GGM177" s="157"/>
      <c r="GGN177" s="157"/>
      <c r="GGO177" s="157"/>
      <c r="GGP177" s="157"/>
      <c r="GGQ177" s="157"/>
      <c r="GGR177" s="157"/>
      <c r="GGS177" s="157"/>
      <c r="GGT177" s="157"/>
      <c r="GGU177" s="157"/>
      <c r="GGV177" s="157"/>
      <c r="GGW177" s="157"/>
      <c r="GGX177" s="157"/>
      <c r="GGY177" s="157"/>
      <c r="GGZ177" s="157"/>
      <c r="GHA177" s="157"/>
      <c r="GHB177" s="157"/>
      <c r="GHC177" s="157"/>
      <c r="GHD177" s="157"/>
      <c r="GHE177" s="157"/>
      <c r="GHF177" s="157"/>
      <c r="GHG177" s="157"/>
      <c r="GHH177" s="157"/>
      <c r="GHI177" s="157"/>
      <c r="GHJ177" s="157"/>
      <c r="GHK177" s="157"/>
      <c r="GHL177" s="157"/>
      <c r="GHM177" s="157"/>
      <c r="GHN177" s="157"/>
      <c r="GHO177" s="157"/>
      <c r="GHP177" s="157"/>
      <c r="GHQ177" s="157"/>
      <c r="GHR177" s="157"/>
      <c r="GHS177" s="157"/>
      <c r="GHT177" s="157"/>
      <c r="GHU177" s="157"/>
      <c r="GHV177" s="157"/>
      <c r="GHW177" s="157"/>
      <c r="GHX177" s="157"/>
      <c r="GHY177" s="157"/>
      <c r="GHZ177" s="157"/>
      <c r="GIA177" s="157"/>
      <c r="GIB177" s="157"/>
      <c r="GIC177" s="157"/>
      <c r="GID177" s="157"/>
      <c r="GIE177" s="157"/>
      <c r="GIF177" s="157"/>
      <c r="GIG177" s="157"/>
      <c r="GIH177" s="157"/>
      <c r="GII177" s="157"/>
      <c r="GIJ177" s="157"/>
      <c r="GIK177" s="157"/>
      <c r="GIL177" s="157"/>
      <c r="GIM177" s="157"/>
      <c r="GIN177" s="157"/>
      <c r="GIO177" s="157"/>
      <c r="GIP177" s="157"/>
      <c r="GIQ177" s="157"/>
      <c r="GIR177" s="157"/>
      <c r="GIS177" s="157"/>
      <c r="GIT177" s="157"/>
      <c r="GIU177" s="157"/>
      <c r="GIV177" s="157"/>
      <c r="GIW177" s="157"/>
      <c r="GIX177" s="157"/>
      <c r="GIY177" s="157"/>
      <c r="GIZ177" s="157"/>
      <c r="GJA177" s="157"/>
      <c r="GJB177" s="157"/>
      <c r="GJC177" s="157"/>
      <c r="GJD177" s="157"/>
      <c r="GJE177" s="157"/>
      <c r="GJF177" s="157"/>
      <c r="GJG177" s="157"/>
      <c r="GJH177" s="157"/>
      <c r="GJI177" s="157"/>
      <c r="GJJ177" s="157"/>
      <c r="GJK177" s="157"/>
      <c r="GJL177" s="157"/>
      <c r="GJM177" s="157"/>
      <c r="GJN177" s="157"/>
      <c r="GJO177" s="157"/>
      <c r="GJP177" s="157"/>
      <c r="GJQ177" s="157"/>
      <c r="GJR177" s="157"/>
      <c r="GJS177" s="157"/>
      <c r="GJT177" s="157"/>
      <c r="GJU177" s="157"/>
      <c r="GJV177" s="157"/>
      <c r="GJW177" s="157"/>
      <c r="GJX177" s="157"/>
      <c r="GJY177" s="157"/>
      <c r="GJZ177" s="157"/>
      <c r="GKA177" s="157"/>
      <c r="GKB177" s="157"/>
      <c r="GKC177" s="157"/>
      <c r="GKD177" s="157"/>
      <c r="GKE177" s="157"/>
      <c r="GKF177" s="157"/>
      <c r="GKG177" s="157"/>
      <c r="GKH177" s="157"/>
      <c r="GKI177" s="157"/>
      <c r="GKJ177" s="157"/>
      <c r="GKK177" s="157"/>
      <c r="GKL177" s="157"/>
      <c r="GKM177" s="157"/>
      <c r="GKN177" s="157"/>
      <c r="GKO177" s="157"/>
      <c r="GKP177" s="157"/>
      <c r="GKQ177" s="157"/>
      <c r="GKR177" s="157"/>
      <c r="GKS177" s="157"/>
      <c r="GKT177" s="157"/>
      <c r="GKU177" s="157"/>
      <c r="GKV177" s="157"/>
      <c r="GKW177" s="157"/>
      <c r="GKX177" s="157"/>
      <c r="GKY177" s="157"/>
      <c r="GKZ177" s="157"/>
      <c r="GLA177" s="157"/>
      <c r="GLB177" s="157"/>
      <c r="GLC177" s="157"/>
      <c r="GLD177" s="157"/>
      <c r="GLE177" s="157"/>
      <c r="GLF177" s="157"/>
      <c r="GLG177" s="157"/>
      <c r="GLH177" s="157"/>
      <c r="GLI177" s="157"/>
      <c r="GLJ177" s="157"/>
      <c r="GLK177" s="157"/>
      <c r="GLL177" s="157"/>
      <c r="GLM177" s="157"/>
      <c r="GLN177" s="157"/>
      <c r="GLO177" s="157"/>
      <c r="GLP177" s="157"/>
      <c r="GLQ177" s="157"/>
      <c r="GLR177" s="157"/>
      <c r="GLS177" s="157"/>
      <c r="GLT177" s="157"/>
      <c r="GLU177" s="157"/>
      <c r="GLV177" s="157"/>
      <c r="GLW177" s="157"/>
      <c r="GLX177" s="157"/>
      <c r="GLY177" s="157"/>
      <c r="GLZ177" s="157"/>
      <c r="GMA177" s="157"/>
      <c r="GMB177" s="157"/>
      <c r="GMC177" s="157"/>
      <c r="GMD177" s="157"/>
      <c r="GME177" s="157"/>
      <c r="GMF177" s="157"/>
      <c r="GMG177" s="157"/>
      <c r="GMH177" s="157"/>
      <c r="GMI177" s="157"/>
      <c r="GMJ177" s="157"/>
      <c r="GMK177" s="157"/>
      <c r="GML177" s="157"/>
      <c r="GMM177" s="157"/>
      <c r="GMN177" s="157"/>
      <c r="GMO177" s="157"/>
      <c r="GMP177" s="157"/>
      <c r="GMQ177" s="157"/>
      <c r="GMR177" s="157"/>
      <c r="GMS177" s="157"/>
      <c r="GMT177" s="157"/>
      <c r="GMU177" s="157"/>
      <c r="GMV177" s="157"/>
      <c r="GMW177" s="157"/>
      <c r="GMX177" s="157"/>
      <c r="GMY177" s="157"/>
      <c r="GMZ177" s="157"/>
      <c r="GNA177" s="157"/>
      <c r="GNB177" s="157"/>
      <c r="GNC177" s="157"/>
      <c r="GND177" s="157"/>
      <c r="GNE177" s="157"/>
      <c r="GNF177" s="157"/>
      <c r="GNG177" s="157"/>
      <c r="GNH177" s="157"/>
      <c r="GNI177" s="157"/>
      <c r="GNJ177" s="157"/>
      <c r="GNK177" s="157"/>
      <c r="GNL177" s="157"/>
      <c r="GNM177" s="157"/>
      <c r="GNN177" s="157"/>
      <c r="GNO177" s="157"/>
      <c r="GNP177" s="157"/>
      <c r="GNQ177" s="157"/>
      <c r="GNR177" s="157"/>
      <c r="GNS177" s="157"/>
      <c r="GNT177" s="157"/>
      <c r="GNU177" s="157"/>
      <c r="GNV177" s="157"/>
      <c r="GNW177" s="157"/>
      <c r="GNX177" s="157"/>
      <c r="GNY177" s="157"/>
      <c r="GNZ177" s="157"/>
      <c r="GOA177" s="157"/>
      <c r="GOB177" s="157"/>
      <c r="GOC177" s="157"/>
      <c r="GOD177" s="157"/>
      <c r="GOE177" s="157"/>
      <c r="GOF177" s="157"/>
      <c r="GOG177" s="157"/>
      <c r="GOH177" s="157"/>
      <c r="GOI177" s="157"/>
      <c r="GOJ177" s="157"/>
      <c r="GOK177" s="157"/>
      <c r="GOL177" s="157"/>
      <c r="GOM177" s="157"/>
      <c r="GON177" s="157"/>
      <c r="GOO177" s="157"/>
      <c r="GOP177" s="157"/>
      <c r="GOQ177" s="157"/>
      <c r="GOR177" s="157"/>
      <c r="GOS177" s="157"/>
      <c r="GOT177" s="157"/>
      <c r="GOU177" s="157"/>
      <c r="GOV177" s="157"/>
      <c r="GOW177" s="157"/>
      <c r="GOX177" s="157"/>
      <c r="GOY177" s="157"/>
      <c r="GOZ177" s="157"/>
      <c r="GPA177" s="157"/>
      <c r="GPB177" s="157"/>
      <c r="GPC177" s="157"/>
      <c r="GPD177" s="157"/>
      <c r="GPE177" s="157"/>
      <c r="GPF177" s="157"/>
      <c r="GPG177" s="157"/>
      <c r="GPH177" s="157"/>
      <c r="GPI177" s="157"/>
      <c r="GPJ177" s="157"/>
      <c r="GPK177" s="157"/>
      <c r="GPL177" s="157"/>
      <c r="GPM177" s="157"/>
      <c r="GPN177" s="157"/>
      <c r="GPO177" s="157"/>
      <c r="GPP177" s="157"/>
      <c r="GPQ177" s="157"/>
      <c r="GPR177" s="157"/>
      <c r="GPS177" s="157"/>
      <c r="GPT177" s="157"/>
      <c r="GPU177" s="157"/>
      <c r="GPV177" s="157"/>
      <c r="GPW177" s="157"/>
      <c r="GPX177" s="157"/>
      <c r="GPY177" s="157"/>
      <c r="GPZ177" s="157"/>
      <c r="GQA177" s="157"/>
      <c r="GQB177" s="157"/>
      <c r="GQC177" s="157"/>
      <c r="GQD177" s="157"/>
      <c r="GQE177" s="157"/>
      <c r="GQF177" s="157"/>
      <c r="GQG177" s="157"/>
      <c r="GQH177" s="157"/>
      <c r="GQI177" s="157"/>
      <c r="GQJ177" s="157"/>
      <c r="GQK177" s="157"/>
      <c r="GQL177" s="157"/>
      <c r="GQM177" s="157"/>
      <c r="GQN177" s="157"/>
      <c r="GQO177" s="157"/>
      <c r="GQP177" s="157"/>
      <c r="GQQ177" s="157"/>
      <c r="GQR177" s="157"/>
      <c r="GQS177" s="157"/>
      <c r="GQT177" s="157"/>
      <c r="GQU177" s="157"/>
      <c r="GQV177" s="157"/>
      <c r="GQW177" s="157"/>
      <c r="GQX177" s="157"/>
      <c r="GQY177" s="157"/>
      <c r="GQZ177" s="157"/>
      <c r="GRA177" s="157"/>
      <c r="GRB177" s="157"/>
      <c r="GRC177" s="157"/>
      <c r="GRD177" s="157"/>
      <c r="GRE177" s="157"/>
      <c r="GRF177" s="157"/>
      <c r="GRG177" s="157"/>
      <c r="GRH177" s="157"/>
      <c r="GRI177" s="157"/>
      <c r="GRJ177" s="157"/>
      <c r="GRK177" s="157"/>
      <c r="GRL177" s="157"/>
      <c r="GRM177" s="157"/>
      <c r="GRN177" s="157"/>
      <c r="GRO177" s="157"/>
      <c r="GRP177" s="157"/>
      <c r="GRQ177" s="157"/>
      <c r="GRR177" s="157"/>
      <c r="GRS177" s="157"/>
      <c r="GRT177" s="157"/>
      <c r="GRU177" s="157"/>
      <c r="GRV177" s="157"/>
      <c r="GRW177" s="157"/>
      <c r="GRX177" s="157"/>
      <c r="GRY177" s="157"/>
      <c r="GRZ177" s="157"/>
      <c r="GSA177" s="157"/>
      <c r="GSB177" s="157"/>
      <c r="GSC177" s="157"/>
      <c r="GSD177" s="157"/>
      <c r="GSE177" s="157"/>
      <c r="GSF177" s="157"/>
      <c r="GSG177" s="157"/>
      <c r="GSH177" s="157"/>
      <c r="GSI177" s="157"/>
      <c r="GSJ177" s="157"/>
      <c r="GSK177" s="157"/>
      <c r="GSL177" s="157"/>
      <c r="GSM177" s="157"/>
      <c r="GSN177" s="157"/>
      <c r="GSO177" s="157"/>
      <c r="GSP177" s="157"/>
      <c r="GSQ177" s="157"/>
      <c r="GSR177" s="157"/>
      <c r="GSS177" s="157"/>
      <c r="GST177" s="157"/>
      <c r="GSU177" s="157"/>
      <c r="GSV177" s="157"/>
      <c r="GSW177" s="157"/>
      <c r="GSX177" s="157"/>
      <c r="GSY177" s="157"/>
      <c r="GSZ177" s="157"/>
      <c r="GTA177" s="157"/>
      <c r="GTB177" s="157"/>
      <c r="GTC177" s="157"/>
      <c r="GTD177" s="157"/>
      <c r="GTE177" s="157"/>
      <c r="GTF177" s="157"/>
      <c r="GTG177" s="157"/>
      <c r="GTH177" s="157"/>
      <c r="GTI177" s="157"/>
      <c r="GTJ177" s="157"/>
      <c r="GTK177" s="157"/>
      <c r="GTL177" s="157"/>
      <c r="GTM177" s="157"/>
      <c r="GTN177" s="157"/>
      <c r="GTO177" s="157"/>
      <c r="GTP177" s="157"/>
      <c r="GTQ177" s="157"/>
      <c r="GTR177" s="157"/>
      <c r="GTS177" s="157"/>
      <c r="GTT177" s="157"/>
      <c r="GTU177" s="157"/>
      <c r="GTV177" s="157"/>
      <c r="GTW177" s="157"/>
      <c r="GTX177" s="157"/>
      <c r="GTY177" s="157"/>
      <c r="GTZ177" s="157"/>
      <c r="GUA177" s="157"/>
      <c r="GUB177" s="157"/>
      <c r="GUC177" s="157"/>
      <c r="GUD177" s="157"/>
      <c r="GUE177" s="157"/>
      <c r="GUF177" s="157"/>
      <c r="GUG177" s="157"/>
      <c r="GUH177" s="157"/>
      <c r="GUI177" s="157"/>
      <c r="GUJ177" s="157"/>
      <c r="GUK177" s="157"/>
      <c r="GUL177" s="157"/>
      <c r="GUM177" s="157"/>
      <c r="GUN177" s="157"/>
      <c r="GUO177" s="157"/>
      <c r="GUP177" s="157"/>
      <c r="GUQ177" s="157"/>
      <c r="GUR177" s="157"/>
      <c r="GUS177" s="157"/>
      <c r="GUT177" s="157"/>
      <c r="GUU177" s="157"/>
      <c r="GUV177" s="157"/>
      <c r="GUW177" s="157"/>
      <c r="GUX177" s="157"/>
      <c r="GUY177" s="157"/>
      <c r="GUZ177" s="157"/>
      <c r="GVA177" s="157"/>
      <c r="GVB177" s="157"/>
      <c r="GVC177" s="157"/>
      <c r="GVD177" s="157"/>
      <c r="GVE177" s="157"/>
      <c r="GVF177" s="157"/>
      <c r="GVG177" s="157"/>
      <c r="GVH177" s="157"/>
      <c r="GVI177" s="157"/>
      <c r="GVJ177" s="157"/>
      <c r="GVK177" s="157"/>
      <c r="GVL177" s="157"/>
      <c r="GVM177" s="157"/>
      <c r="GVN177" s="157"/>
      <c r="GVO177" s="157"/>
      <c r="GVP177" s="157"/>
      <c r="GVQ177" s="157"/>
      <c r="GVR177" s="157"/>
      <c r="GVS177" s="157"/>
      <c r="GVT177" s="157"/>
      <c r="GVU177" s="157"/>
      <c r="GVV177" s="157"/>
      <c r="GVW177" s="157"/>
      <c r="GVX177" s="157"/>
      <c r="GVY177" s="157"/>
      <c r="GVZ177" s="157"/>
      <c r="GWA177" s="157"/>
      <c r="GWB177" s="157"/>
      <c r="GWC177" s="157"/>
      <c r="GWD177" s="157"/>
      <c r="GWE177" s="157"/>
      <c r="GWF177" s="157"/>
      <c r="GWG177" s="157"/>
      <c r="GWH177" s="157"/>
      <c r="GWI177" s="157"/>
      <c r="GWJ177" s="157"/>
      <c r="GWK177" s="157"/>
      <c r="GWL177" s="157"/>
      <c r="GWM177" s="157"/>
      <c r="GWN177" s="157"/>
      <c r="GWO177" s="157"/>
      <c r="GWP177" s="157"/>
      <c r="GWQ177" s="157"/>
      <c r="GWR177" s="157"/>
      <c r="GWS177" s="157"/>
      <c r="GWT177" s="157"/>
      <c r="GWU177" s="157"/>
      <c r="GWV177" s="157"/>
      <c r="GWW177" s="157"/>
      <c r="GWX177" s="157"/>
      <c r="GWY177" s="157"/>
      <c r="GWZ177" s="157"/>
      <c r="GXA177" s="157"/>
      <c r="GXB177" s="157"/>
      <c r="GXC177" s="157"/>
      <c r="GXD177" s="157"/>
      <c r="GXE177" s="157"/>
      <c r="GXF177" s="157"/>
      <c r="GXG177" s="157"/>
      <c r="GXH177" s="157"/>
      <c r="GXI177" s="157"/>
      <c r="GXJ177" s="157"/>
      <c r="GXK177" s="157"/>
      <c r="GXL177" s="157"/>
      <c r="GXM177" s="157"/>
      <c r="GXN177" s="157"/>
      <c r="GXO177" s="157"/>
      <c r="GXP177" s="157"/>
      <c r="GXQ177" s="157"/>
      <c r="GXR177" s="157"/>
      <c r="GXS177" s="157"/>
      <c r="GXT177" s="157"/>
      <c r="GXU177" s="157"/>
      <c r="GXV177" s="157"/>
      <c r="GXW177" s="157"/>
      <c r="GXX177" s="157"/>
      <c r="GXY177" s="157"/>
      <c r="GXZ177" s="157"/>
      <c r="GYA177" s="157"/>
      <c r="GYB177" s="157"/>
      <c r="GYC177" s="157"/>
      <c r="GYD177" s="157"/>
      <c r="GYE177" s="157"/>
      <c r="GYF177" s="157"/>
      <c r="GYG177" s="157"/>
      <c r="GYH177" s="157"/>
      <c r="GYI177" s="157"/>
      <c r="GYJ177" s="157"/>
      <c r="GYK177" s="157"/>
      <c r="GYL177" s="157"/>
      <c r="GYM177" s="157"/>
      <c r="GYN177" s="157"/>
      <c r="GYO177" s="157"/>
      <c r="GYP177" s="157"/>
      <c r="GYQ177" s="157"/>
      <c r="GYR177" s="157"/>
      <c r="GYS177" s="157"/>
      <c r="GYT177" s="157"/>
      <c r="GYU177" s="157"/>
      <c r="GYV177" s="157"/>
      <c r="GYW177" s="157"/>
      <c r="GYX177" s="157"/>
      <c r="GYY177" s="157"/>
      <c r="GYZ177" s="157"/>
      <c r="GZA177" s="157"/>
      <c r="GZB177" s="157"/>
      <c r="GZC177" s="157"/>
      <c r="GZD177" s="157"/>
      <c r="GZE177" s="157"/>
      <c r="GZF177" s="157"/>
      <c r="GZG177" s="157"/>
      <c r="GZH177" s="157"/>
      <c r="GZI177" s="157"/>
      <c r="GZJ177" s="157"/>
      <c r="GZK177" s="157"/>
      <c r="GZL177" s="157"/>
      <c r="GZM177" s="157"/>
      <c r="GZN177" s="157"/>
      <c r="GZO177" s="157"/>
      <c r="GZP177" s="157"/>
      <c r="GZQ177" s="157"/>
      <c r="GZR177" s="157"/>
      <c r="GZS177" s="157"/>
      <c r="GZT177" s="157"/>
      <c r="GZU177" s="157"/>
      <c r="GZV177" s="157"/>
      <c r="GZW177" s="157"/>
      <c r="GZX177" s="157"/>
      <c r="GZY177" s="157"/>
      <c r="GZZ177" s="157"/>
      <c r="HAA177" s="157"/>
      <c r="HAB177" s="157"/>
      <c r="HAC177" s="157"/>
      <c r="HAD177" s="157"/>
      <c r="HAE177" s="157"/>
      <c r="HAF177" s="157"/>
      <c r="HAG177" s="157"/>
      <c r="HAH177" s="157"/>
      <c r="HAI177" s="157"/>
      <c r="HAJ177" s="157"/>
      <c r="HAK177" s="157"/>
      <c r="HAL177" s="157"/>
      <c r="HAM177" s="157"/>
      <c r="HAN177" s="157"/>
      <c r="HAO177" s="157"/>
      <c r="HAP177" s="157"/>
      <c r="HAQ177" s="157"/>
      <c r="HAR177" s="157"/>
      <c r="HAS177" s="157"/>
      <c r="HAT177" s="157"/>
      <c r="HAU177" s="157"/>
      <c r="HAV177" s="157"/>
      <c r="HAW177" s="157"/>
      <c r="HAX177" s="157"/>
      <c r="HAY177" s="157"/>
      <c r="HAZ177" s="157"/>
      <c r="HBA177" s="157"/>
      <c r="HBB177" s="157"/>
      <c r="HBC177" s="157"/>
      <c r="HBD177" s="157"/>
      <c r="HBE177" s="157"/>
      <c r="HBF177" s="157"/>
      <c r="HBG177" s="157"/>
      <c r="HBH177" s="157"/>
      <c r="HBI177" s="157"/>
      <c r="HBJ177" s="157"/>
      <c r="HBK177" s="157"/>
      <c r="HBL177" s="157"/>
      <c r="HBM177" s="157"/>
      <c r="HBN177" s="157"/>
      <c r="HBO177" s="157"/>
      <c r="HBP177" s="157"/>
      <c r="HBQ177" s="157"/>
      <c r="HBR177" s="157"/>
      <c r="HBS177" s="157"/>
      <c r="HBT177" s="157"/>
      <c r="HBU177" s="157"/>
      <c r="HBV177" s="157"/>
      <c r="HBW177" s="157"/>
      <c r="HBX177" s="157"/>
      <c r="HBY177" s="157"/>
      <c r="HBZ177" s="157"/>
      <c r="HCA177" s="157"/>
      <c r="HCB177" s="157"/>
      <c r="HCC177" s="157"/>
      <c r="HCD177" s="157"/>
      <c r="HCE177" s="157"/>
      <c r="HCF177" s="157"/>
      <c r="HCG177" s="157"/>
      <c r="HCH177" s="157"/>
      <c r="HCI177" s="157"/>
      <c r="HCJ177" s="157"/>
      <c r="HCK177" s="157"/>
      <c r="HCL177" s="157"/>
      <c r="HCM177" s="157"/>
      <c r="HCN177" s="157"/>
      <c r="HCO177" s="157"/>
      <c r="HCP177" s="157"/>
      <c r="HCQ177" s="157"/>
      <c r="HCR177" s="157"/>
      <c r="HCS177" s="157"/>
      <c r="HCT177" s="157"/>
      <c r="HCU177" s="157"/>
      <c r="HCV177" s="157"/>
      <c r="HCW177" s="157"/>
      <c r="HCX177" s="157"/>
      <c r="HCY177" s="157"/>
      <c r="HCZ177" s="157"/>
      <c r="HDA177" s="157"/>
      <c r="HDB177" s="157"/>
      <c r="HDC177" s="157"/>
      <c r="HDD177" s="157"/>
      <c r="HDE177" s="157"/>
      <c r="HDF177" s="157"/>
      <c r="HDG177" s="157"/>
      <c r="HDH177" s="157"/>
      <c r="HDI177" s="157"/>
      <c r="HDJ177" s="157"/>
      <c r="HDK177" s="157"/>
      <c r="HDL177" s="157"/>
      <c r="HDM177" s="157"/>
      <c r="HDN177" s="157"/>
      <c r="HDO177" s="157"/>
      <c r="HDP177" s="157"/>
      <c r="HDQ177" s="157"/>
      <c r="HDR177" s="157"/>
      <c r="HDS177" s="157"/>
      <c r="HDT177" s="157"/>
      <c r="HDU177" s="157"/>
      <c r="HDV177" s="157"/>
      <c r="HDW177" s="157"/>
      <c r="HDX177" s="157"/>
      <c r="HDY177" s="157"/>
      <c r="HDZ177" s="157"/>
      <c r="HEA177" s="157"/>
      <c r="HEB177" s="157"/>
      <c r="HEC177" s="157"/>
      <c r="HED177" s="157"/>
      <c r="HEE177" s="157"/>
      <c r="HEF177" s="157"/>
      <c r="HEG177" s="157"/>
      <c r="HEH177" s="157"/>
      <c r="HEI177" s="157"/>
      <c r="HEJ177" s="157"/>
      <c r="HEK177" s="157"/>
      <c r="HEL177" s="157"/>
      <c r="HEM177" s="157"/>
      <c r="HEN177" s="157"/>
      <c r="HEO177" s="157"/>
      <c r="HEP177" s="157"/>
      <c r="HEQ177" s="157"/>
      <c r="HER177" s="157"/>
      <c r="HES177" s="157"/>
      <c r="HET177" s="157"/>
      <c r="HEU177" s="157"/>
      <c r="HEV177" s="157"/>
      <c r="HEW177" s="157"/>
      <c r="HEX177" s="157"/>
      <c r="HEY177" s="157"/>
      <c r="HEZ177" s="157"/>
      <c r="HFA177" s="157"/>
      <c r="HFB177" s="157"/>
      <c r="HFC177" s="157"/>
      <c r="HFD177" s="157"/>
      <c r="HFE177" s="157"/>
      <c r="HFF177" s="157"/>
      <c r="HFG177" s="157"/>
      <c r="HFH177" s="157"/>
      <c r="HFI177" s="157"/>
      <c r="HFJ177" s="157"/>
      <c r="HFK177" s="157"/>
      <c r="HFL177" s="157"/>
      <c r="HFM177" s="157"/>
      <c r="HFN177" s="157"/>
      <c r="HFO177" s="157"/>
      <c r="HFP177" s="157"/>
      <c r="HFQ177" s="157"/>
      <c r="HFR177" s="157"/>
      <c r="HFS177" s="157"/>
      <c r="HFT177" s="157"/>
      <c r="HFU177" s="157"/>
      <c r="HFV177" s="157"/>
      <c r="HFW177" s="157"/>
      <c r="HFX177" s="157"/>
      <c r="HFY177" s="157"/>
      <c r="HFZ177" s="157"/>
      <c r="HGA177" s="157"/>
      <c r="HGB177" s="157"/>
      <c r="HGC177" s="157"/>
      <c r="HGD177" s="157"/>
      <c r="HGE177" s="157"/>
      <c r="HGF177" s="157"/>
      <c r="HGG177" s="157"/>
      <c r="HGH177" s="157"/>
      <c r="HGI177" s="157"/>
      <c r="HGJ177" s="157"/>
      <c r="HGK177" s="157"/>
      <c r="HGL177" s="157"/>
      <c r="HGM177" s="157"/>
      <c r="HGN177" s="157"/>
      <c r="HGO177" s="157"/>
      <c r="HGP177" s="157"/>
      <c r="HGQ177" s="157"/>
      <c r="HGR177" s="157"/>
      <c r="HGS177" s="157"/>
      <c r="HGT177" s="157"/>
      <c r="HGU177" s="157"/>
      <c r="HGV177" s="157"/>
      <c r="HGW177" s="157"/>
      <c r="HGX177" s="157"/>
      <c r="HGY177" s="157"/>
      <c r="HGZ177" s="157"/>
      <c r="HHA177" s="157"/>
      <c r="HHB177" s="157"/>
      <c r="HHC177" s="157"/>
      <c r="HHD177" s="157"/>
      <c r="HHE177" s="157"/>
      <c r="HHF177" s="157"/>
      <c r="HHG177" s="157"/>
      <c r="HHH177" s="157"/>
      <c r="HHI177" s="157"/>
      <c r="HHJ177" s="157"/>
      <c r="HHK177" s="157"/>
      <c r="HHL177" s="157"/>
      <c r="HHM177" s="157"/>
      <c r="HHN177" s="157"/>
      <c r="HHO177" s="157"/>
      <c r="HHP177" s="157"/>
      <c r="HHQ177" s="157"/>
      <c r="HHR177" s="157"/>
      <c r="HHS177" s="157"/>
      <c r="HHT177" s="157"/>
      <c r="HHU177" s="157"/>
      <c r="HHV177" s="157"/>
      <c r="HHW177" s="157"/>
      <c r="HHX177" s="157"/>
      <c r="HHY177" s="157"/>
      <c r="HHZ177" s="157"/>
      <c r="HIA177" s="157"/>
      <c r="HIB177" s="157"/>
      <c r="HIC177" s="157"/>
      <c r="HID177" s="157"/>
      <c r="HIE177" s="157"/>
      <c r="HIF177" s="157"/>
      <c r="HIG177" s="157"/>
      <c r="HIH177" s="157"/>
      <c r="HII177" s="157"/>
      <c r="HIJ177" s="157"/>
      <c r="HIK177" s="157"/>
      <c r="HIL177" s="157"/>
      <c r="HIM177" s="157"/>
      <c r="HIN177" s="157"/>
      <c r="HIO177" s="157"/>
      <c r="HIP177" s="157"/>
      <c r="HIQ177" s="157"/>
      <c r="HIR177" s="157"/>
      <c r="HIS177" s="157"/>
      <c r="HIT177" s="157"/>
      <c r="HIU177" s="157"/>
      <c r="HIV177" s="157"/>
      <c r="HIW177" s="157"/>
      <c r="HIX177" s="157"/>
      <c r="HIY177" s="157"/>
      <c r="HIZ177" s="157"/>
      <c r="HJA177" s="157"/>
      <c r="HJB177" s="157"/>
      <c r="HJC177" s="157"/>
      <c r="HJD177" s="157"/>
      <c r="HJE177" s="157"/>
      <c r="HJF177" s="157"/>
      <c r="HJG177" s="157"/>
      <c r="HJH177" s="157"/>
      <c r="HJI177" s="157"/>
      <c r="HJJ177" s="157"/>
      <c r="HJK177" s="157"/>
      <c r="HJL177" s="157"/>
      <c r="HJM177" s="157"/>
      <c r="HJN177" s="157"/>
      <c r="HJO177" s="157"/>
      <c r="HJP177" s="157"/>
      <c r="HJQ177" s="157"/>
      <c r="HJR177" s="157"/>
      <c r="HJS177" s="157"/>
      <c r="HJT177" s="157"/>
      <c r="HJU177" s="157"/>
      <c r="HJV177" s="157"/>
      <c r="HJW177" s="157"/>
      <c r="HJX177" s="157"/>
      <c r="HJY177" s="157"/>
      <c r="HJZ177" s="157"/>
      <c r="HKA177" s="157"/>
      <c r="HKB177" s="157"/>
      <c r="HKC177" s="157"/>
      <c r="HKD177" s="157"/>
      <c r="HKE177" s="157"/>
      <c r="HKF177" s="157"/>
      <c r="HKG177" s="157"/>
      <c r="HKH177" s="157"/>
      <c r="HKI177" s="157"/>
      <c r="HKJ177" s="157"/>
      <c r="HKK177" s="157"/>
      <c r="HKL177" s="157"/>
      <c r="HKM177" s="157"/>
      <c r="HKN177" s="157"/>
      <c r="HKO177" s="157"/>
      <c r="HKP177" s="157"/>
      <c r="HKQ177" s="157"/>
      <c r="HKR177" s="157"/>
      <c r="HKS177" s="157"/>
      <c r="HKT177" s="157"/>
      <c r="HKU177" s="157"/>
      <c r="HKV177" s="157"/>
      <c r="HKW177" s="157"/>
      <c r="HKX177" s="157"/>
      <c r="HKY177" s="157"/>
      <c r="HKZ177" s="157"/>
      <c r="HLA177" s="157"/>
      <c r="HLB177" s="157"/>
      <c r="HLC177" s="157"/>
      <c r="HLD177" s="157"/>
      <c r="HLE177" s="157"/>
      <c r="HLF177" s="157"/>
      <c r="HLG177" s="157"/>
      <c r="HLH177" s="157"/>
      <c r="HLI177" s="157"/>
      <c r="HLJ177" s="157"/>
      <c r="HLK177" s="157"/>
      <c r="HLL177" s="157"/>
      <c r="HLM177" s="157"/>
      <c r="HLN177" s="157"/>
      <c r="HLO177" s="157"/>
      <c r="HLP177" s="157"/>
      <c r="HLQ177" s="157"/>
      <c r="HLR177" s="157"/>
      <c r="HLS177" s="157"/>
      <c r="HLT177" s="157"/>
      <c r="HLU177" s="157"/>
      <c r="HLV177" s="157"/>
      <c r="HLW177" s="157"/>
      <c r="HLX177" s="157"/>
      <c r="HLY177" s="157"/>
      <c r="HLZ177" s="157"/>
      <c r="HMA177" s="157"/>
      <c r="HMB177" s="157"/>
      <c r="HMC177" s="157"/>
      <c r="HMD177" s="157"/>
      <c r="HME177" s="157"/>
      <c r="HMF177" s="157"/>
      <c r="HMG177" s="157"/>
      <c r="HMH177" s="157"/>
      <c r="HMI177" s="157"/>
      <c r="HMJ177" s="157"/>
      <c r="HMK177" s="157"/>
      <c r="HML177" s="157"/>
      <c r="HMM177" s="157"/>
      <c r="HMN177" s="157"/>
      <c r="HMO177" s="157"/>
      <c r="HMP177" s="157"/>
      <c r="HMQ177" s="157"/>
      <c r="HMR177" s="157"/>
      <c r="HMS177" s="157"/>
      <c r="HMT177" s="157"/>
      <c r="HMU177" s="157"/>
      <c r="HMV177" s="157"/>
      <c r="HMW177" s="157"/>
      <c r="HMX177" s="157"/>
      <c r="HMY177" s="157"/>
      <c r="HMZ177" s="157"/>
      <c r="HNA177" s="157"/>
      <c r="HNB177" s="157"/>
      <c r="HNC177" s="157"/>
      <c r="HND177" s="157"/>
      <c r="HNE177" s="157"/>
      <c r="HNF177" s="157"/>
      <c r="HNG177" s="157"/>
      <c r="HNH177" s="157"/>
      <c r="HNI177" s="157"/>
      <c r="HNJ177" s="157"/>
      <c r="HNK177" s="157"/>
      <c r="HNL177" s="157"/>
      <c r="HNM177" s="157"/>
      <c r="HNN177" s="157"/>
      <c r="HNO177" s="157"/>
      <c r="HNP177" s="157"/>
      <c r="HNQ177" s="157"/>
      <c r="HNR177" s="157"/>
      <c r="HNS177" s="157"/>
      <c r="HNT177" s="157"/>
      <c r="HNU177" s="157"/>
      <c r="HNV177" s="157"/>
      <c r="HNW177" s="157"/>
      <c r="HNX177" s="157"/>
      <c r="HNY177" s="157"/>
      <c r="HNZ177" s="157"/>
      <c r="HOA177" s="157"/>
      <c r="HOB177" s="157"/>
      <c r="HOC177" s="157"/>
      <c r="HOD177" s="157"/>
      <c r="HOE177" s="157"/>
      <c r="HOF177" s="157"/>
      <c r="HOG177" s="157"/>
      <c r="HOH177" s="157"/>
      <c r="HOI177" s="157"/>
      <c r="HOJ177" s="157"/>
      <c r="HOK177" s="157"/>
      <c r="HOL177" s="157"/>
      <c r="HOM177" s="157"/>
      <c r="HON177" s="157"/>
      <c r="HOO177" s="157"/>
      <c r="HOP177" s="157"/>
      <c r="HOQ177" s="157"/>
      <c r="HOR177" s="157"/>
      <c r="HOS177" s="157"/>
      <c r="HOT177" s="157"/>
      <c r="HOU177" s="157"/>
      <c r="HOV177" s="157"/>
      <c r="HOW177" s="157"/>
      <c r="HOX177" s="157"/>
      <c r="HOY177" s="157"/>
      <c r="HOZ177" s="157"/>
      <c r="HPA177" s="157"/>
      <c r="HPB177" s="157"/>
      <c r="HPC177" s="157"/>
      <c r="HPD177" s="157"/>
      <c r="HPE177" s="157"/>
      <c r="HPF177" s="157"/>
      <c r="HPG177" s="157"/>
      <c r="HPH177" s="157"/>
      <c r="HPI177" s="157"/>
      <c r="HPJ177" s="157"/>
      <c r="HPK177" s="157"/>
      <c r="HPL177" s="157"/>
      <c r="HPM177" s="157"/>
      <c r="HPN177" s="157"/>
      <c r="HPO177" s="157"/>
      <c r="HPP177" s="157"/>
      <c r="HPQ177" s="157"/>
      <c r="HPR177" s="157"/>
      <c r="HPS177" s="157"/>
      <c r="HPT177" s="157"/>
      <c r="HPU177" s="157"/>
      <c r="HPV177" s="157"/>
      <c r="HPW177" s="157"/>
      <c r="HPX177" s="157"/>
      <c r="HPY177" s="157"/>
      <c r="HPZ177" s="157"/>
      <c r="HQA177" s="157"/>
      <c r="HQB177" s="157"/>
      <c r="HQC177" s="157"/>
      <c r="HQD177" s="157"/>
      <c r="HQE177" s="157"/>
      <c r="HQF177" s="157"/>
      <c r="HQG177" s="157"/>
      <c r="HQH177" s="157"/>
      <c r="HQI177" s="157"/>
      <c r="HQJ177" s="157"/>
      <c r="HQK177" s="157"/>
      <c r="HQL177" s="157"/>
      <c r="HQM177" s="157"/>
      <c r="HQN177" s="157"/>
      <c r="HQO177" s="157"/>
      <c r="HQP177" s="157"/>
      <c r="HQQ177" s="157"/>
      <c r="HQR177" s="157"/>
      <c r="HQS177" s="157"/>
      <c r="HQT177" s="157"/>
      <c r="HQU177" s="157"/>
      <c r="HQV177" s="157"/>
      <c r="HQW177" s="157"/>
      <c r="HQX177" s="157"/>
      <c r="HQY177" s="157"/>
      <c r="HQZ177" s="157"/>
      <c r="HRA177" s="157"/>
      <c r="HRB177" s="157"/>
      <c r="HRC177" s="157"/>
      <c r="HRD177" s="157"/>
      <c r="HRE177" s="157"/>
      <c r="HRF177" s="157"/>
      <c r="HRG177" s="157"/>
      <c r="HRH177" s="157"/>
      <c r="HRI177" s="157"/>
      <c r="HRJ177" s="157"/>
      <c r="HRK177" s="157"/>
      <c r="HRL177" s="157"/>
      <c r="HRM177" s="157"/>
      <c r="HRN177" s="157"/>
      <c r="HRO177" s="157"/>
      <c r="HRP177" s="157"/>
      <c r="HRQ177" s="157"/>
      <c r="HRR177" s="157"/>
      <c r="HRS177" s="157"/>
      <c r="HRT177" s="157"/>
      <c r="HRU177" s="157"/>
      <c r="HRV177" s="157"/>
      <c r="HRW177" s="157"/>
      <c r="HRX177" s="157"/>
      <c r="HRY177" s="157"/>
      <c r="HRZ177" s="157"/>
      <c r="HSA177" s="157"/>
      <c r="HSB177" s="157"/>
      <c r="HSC177" s="157"/>
      <c r="HSD177" s="157"/>
      <c r="HSE177" s="157"/>
      <c r="HSF177" s="157"/>
      <c r="HSG177" s="157"/>
      <c r="HSH177" s="157"/>
      <c r="HSI177" s="157"/>
      <c r="HSJ177" s="157"/>
      <c r="HSK177" s="157"/>
      <c r="HSL177" s="157"/>
      <c r="HSM177" s="157"/>
      <c r="HSN177" s="157"/>
      <c r="HSO177" s="157"/>
      <c r="HSP177" s="157"/>
      <c r="HSQ177" s="157"/>
      <c r="HSR177" s="157"/>
      <c r="HSS177" s="157"/>
      <c r="HST177" s="157"/>
      <c r="HSU177" s="157"/>
      <c r="HSV177" s="157"/>
      <c r="HSW177" s="157"/>
      <c r="HSX177" s="157"/>
      <c r="HSY177" s="157"/>
      <c r="HSZ177" s="157"/>
      <c r="HTA177" s="157"/>
      <c r="HTB177" s="157"/>
      <c r="HTC177" s="157"/>
      <c r="HTD177" s="157"/>
      <c r="HTE177" s="157"/>
      <c r="HTF177" s="157"/>
      <c r="HTG177" s="157"/>
      <c r="HTH177" s="157"/>
      <c r="HTI177" s="157"/>
      <c r="HTJ177" s="157"/>
      <c r="HTK177" s="157"/>
      <c r="HTL177" s="157"/>
      <c r="HTM177" s="157"/>
      <c r="HTN177" s="157"/>
      <c r="HTO177" s="157"/>
      <c r="HTP177" s="157"/>
      <c r="HTQ177" s="157"/>
      <c r="HTR177" s="157"/>
      <c r="HTS177" s="157"/>
      <c r="HTT177" s="157"/>
      <c r="HTU177" s="157"/>
      <c r="HTV177" s="157"/>
      <c r="HTW177" s="157"/>
      <c r="HTX177" s="157"/>
      <c r="HTY177" s="157"/>
      <c r="HTZ177" s="157"/>
      <c r="HUA177" s="157"/>
      <c r="HUB177" s="157"/>
      <c r="HUC177" s="157"/>
      <c r="HUD177" s="157"/>
      <c r="HUE177" s="157"/>
      <c r="HUF177" s="157"/>
      <c r="HUG177" s="157"/>
      <c r="HUH177" s="157"/>
      <c r="HUI177" s="157"/>
      <c r="HUJ177" s="157"/>
      <c r="HUK177" s="157"/>
      <c r="HUL177" s="157"/>
      <c r="HUM177" s="157"/>
      <c r="HUN177" s="157"/>
      <c r="HUO177" s="157"/>
      <c r="HUP177" s="157"/>
      <c r="HUQ177" s="157"/>
      <c r="HUR177" s="157"/>
      <c r="HUS177" s="157"/>
      <c r="HUT177" s="157"/>
      <c r="HUU177" s="157"/>
      <c r="HUV177" s="157"/>
      <c r="HUW177" s="157"/>
      <c r="HUX177" s="157"/>
      <c r="HUY177" s="157"/>
      <c r="HUZ177" s="157"/>
      <c r="HVA177" s="157"/>
      <c r="HVB177" s="157"/>
      <c r="HVC177" s="157"/>
      <c r="HVD177" s="157"/>
      <c r="HVE177" s="157"/>
      <c r="HVF177" s="157"/>
      <c r="HVG177" s="157"/>
      <c r="HVH177" s="157"/>
      <c r="HVI177" s="157"/>
      <c r="HVJ177" s="157"/>
      <c r="HVK177" s="157"/>
      <c r="HVL177" s="157"/>
      <c r="HVM177" s="157"/>
      <c r="HVN177" s="157"/>
      <c r="HVO177" s="157"/>
      <c r="HVP177" s="157"/>
      <c r="HVQ177" s="157"/>
      <c r="HVR177" s="157"/>
      <c r="HVS177" s="157"/>
      <c r="HVT177" s="157"/>
      <c r="HVU177" s="157"/>
      <c r="HVV177" s="157"/>
      <c r="HVW177" s="157"/>
      <c r="HVX177" s="157"/>
      <c r="HVY177" s="157"/>
      <c r="HVZ177" s="157"/>
      <c r="HWA177" s="157"/>
      <c r="HWB177" s="157"/>
      <c r="HWC177" s="157"/>
      <c r="HWD177" s="157"/>
      <c r="HWE177" s="157"/>
      <c r="HWF177" s="157"/>
      <c r="HWG177" s="157"/>
      <c r="HWH177" s="157"/>
      <c r="HWI177" s="157"/>
      <c r="HWJ177" s="157"/>
      <c r="HWK177" s="157"/>
      <c r="HWL177" s="157"/>
      <c r="HWM177" s="157"/>
      <c r="HWN177" s="157"/>
      <c r="HWO177" s="157"/>
      <c r="HWP177" s="157"/>
      <c r="HWQ177" s="157"/>
      <c r="HWR177" s="157"/>
      <c r="HWS177" s="157"/>
      <c r="HWT177" s="157"/>
      <c r="HWU177" s="157"/>
      <c r="HWV177" s="157"/>
      <c r="HWW177" s="157"/>
      <c r="HWX177" s="157"/>
      <c r="HWY177" s="157"/>
      <c r="HWZ177" s="157"/>
      <c r="HXA177" s="157"/>
      <c r="HXB177" s="157"/>
      <c r="HXC177" s="157"/>
      <c r="HXD177" s="157"/>
      <c r="HXE177" s="157"/>
      <c r="HXF177" s="157"/>
      <c r="HXG177" s="157"/>
      <c r="HXH177" s="157"/>
      <c r="HXI177" s="157"/>
      <c r="HXJ177" s="157"/>
      <c r="HXK177" s="157"/>
      <c r="HXL177" s="157"/>
      <c r="HXM177" s="157"/>
      <c r="HXN177" s="157"/>
      <c r="HXO177" s="157"/>
      <c r="HXP177" s="157"/>
      <c r="HXQ177" s="157"/>
      <c r="HXR177" s="157"/>
      <c r="HXS177" s="157"/>
      <c r="HXT177" s="157"/>
      <c r="HXU177" s="157"/>
      <c r="HXV177" s="157"/>
      <c r="HXW177" s="157"/>
      <c r="HXX177" s="157"/>
      <c r="HXY177" s="157"/>
      <c r="HXZ177" s="157"/>
      <c r="HYA177" s="157"/>
      <c r="HYB177" s="157"/>
      <c r="HYC177" s="157"/>
      <c r="HYD177" s="157"/>
      <c r="HYE177" s="157"/>
      <c r="HYF177" s="157"/>
      <c r="HYG177" s="157"/>
      <c r="HYH177" s="157"/>
      <c r="HYI177" s="157"/>
      <c r="HYJ177" s="157"/>
      <c r="HYK177" s="157"/>
      <c r="HYL177" s="157"/>
      <c r="HYM177" s="157"/>
      <c r="HYN177" s="157"/>
      <c r="HYO177" s="157"/>
      <c r="HYP177" s="157"/>
      <c r="HYQ177" s="157"/>
      <c r="HYR177" s="157"/>
      <c r="HYS177" s="157"/>
      <c r="HYT177" s="157"/>
      <c r="HYU177" s="157"/>
      <c r="HYV177" s="157"/>
      <c r="HYW177" s="157"/>
      <c r="HYX177" s="157"/>
      <c r="HYY177" s="157"/>
      <c r="HYZ177" s="157"/>
      <c r="HZA177" s="157"/>
      <c r="HZB177" s="157"/>
      <c r="HZC177" s="157"/>
      <c r="HZD177" s="157"/>
      <c r="HZE177" s="157"/>
      <c r="HZF177" s="157"/>
      <c r="HZG177" s="157"/>
      <c r="HZH177" s="157"/>
      <c r="HZI177" s="157"/>
      <c r="HZJ177" s="157"/>
      <c r="HZK177" s="157"/>
      <c r="HZL177" s="157"/>
      <c r="HZM177" s="157"/>
      <c r="HZN177" s="157"/>
      <c r="HZO177" s="157"/>
      <c r="HZP177" s="157"/>
      <c r="HZQ177" s="157"/>
      <c r="HZR177" s="157"/>
      <c r="HZS177" s="157"/>
      <c r="HZT177" s="157"/>
      <c r="HZU177" s="157"/>
      <c r="HZV177" s="157"/>
      <c r="HZW177" s="157"/>
      <c r="HZX177" s="157"/>
      <c r="HZY177" s="157"/>
      <c r="HZZ177" s="157"/>
      <c r="IAA177" s="157"/>
      <c r="IAB177" s="157"/>
      <c r="IAC177" s="157"/>
      <c r="IAD177" s="157"/>
      <c r="IAE177" s="157"/>
      <c r="IAF177" s="157"/>
      <c r="IAG177" s="157"/>
      <c r="IAH177" s="157"/>
      <c r="IAI177" s="157"/>
      <c r="IAJ177" s="157"/>
      <c r="IAK177" s="157"/>
      <c r="IAL177" s="157"/>
      <c r="IAM177" s="157"/>
      <c r="IAN177" s="157"/>
      <c r="IAO177" s="157"/>
      <c r="IAP177" s="157"/>
      <c r="IAQ177" s="157"/>
      <c r="IAR177" s="157"/>
      <c r="IAS177" s="157"/>
      <c r="IAT177" s="157"/>
      <c r="IAU177" s="157"/>
      <c r="IAV177" s="157"/>
      <c r="IAW177" s="157"/>
      <c r="IAX177" s="157"/>
      <c r="IAY177" s="157"/>
      <c r="IAZ177" s="157"/>
      <c r="IBA177" s="157"/>
      <c r="IBB177" s="157"/>
      <c r="IBC177" s="157"/>
      <c r="IBD177" s="157"/>
      <c r="IBE177" s="157"/>
      <c r="IBF177" s="157"/>
      <c r="IBG177" s="157"/>
      <c r="IBH177" s="157"/>
      <c r="IBI177" s="157"/>
      <c r="IBJ177" s="157"/>
      <c r="IBK177" s="157"/>
      <c r="IBL177" s="157"/>
      <c r="IBM177" s="157"/>
      <c r="IBN177" s="157"/>
      <c r="IBO177" s="157"/>
      <c r="IBP177" s="157"/>
      <c r="IBQ177" s="157"/>
      <c r="IBR177" s="157"/>
      <c r="IBS177" s="157"/>
      <c r="IBT177" s="157"/>
      <c r="IBU177" s="157"/>
      <c r="IBV177" s="157"/>
      <c r="IBW177" s="157"/>
      <c r="IBX177" s="157"/>
      <c r="IBY177" s="157"/>
      <c r="IBZ177" s="157"/>
      <c r="ICA177" s="157"/>
      <c r="ICB177" s="157"/>
      <c r="ICC177" s="157"/>
      <c r="ICD177" s="157"/>
      <c r="ICE177" s="157"/>
      <c r="ICF177" s="157"/>
      <c r="ICG177" s="157"/>
      <c r="ICH177" s="157"/>
      <c r="ICI177" s="157"/>
      <c r="ICJ177" s="157"/>
      <c r="ICK177" s="157"/>
      <c r="ICL177" s="157"/>
      <c r="ICM177" s="157"/>
      <c r="ICN177" s="157"/>
      <c r="ICO177" s="157"/>
      <c r="ICP177" s="157"/>
      <c r="ICQ177" s="157"/>
      <c r="ICR177" s="157"/>
      <c r="ICS177" s="157"/>
      <c r="ICT177" s="157"/>
      <c r="ICU177" s="157"/>
      <c r="ICV177" s="157"/>
      <c r="ICW177" s="157"/>
      <c r="ICX177" s="157"/>
      <c r="ICY177" s="157"/>
      <c r="ICZ177" s="157"/>
      <c r="IDA177" s="157"/>
      <c r="IDB177" s="157"/>
      <c r="IDC177" s="157"/>
      <c r="IDD177" s="157"/>
      <c r="IDE177" s="157"/>
      <c r="IDF177" s="157"/>
      <c r="IDG177" s="157"/>
      <c r="IDH177" s="157"/>
      <c r="IDI177" s="157"/>
      <c r="IDJ177" s="157"/>
      <c r="IDK177" s="157"/>
      <c r="IDL177" s="157"/>
      <c r="IDM177" s="157"/>
      <c r="IDN177" s="157"/>
      <c r="IDO177" s="157"/>
      <c r="IDP177" s="157"/>
      <c r="IDQ177" s="157"/>
      <c r="IDR177" s="157"/>
      <c r="IDS177" s="157"/>
      <c r="IDT177" s="157"/>
      <c r="IDU177" s="157"/>
      <c r="IDV177" s="157"/>
      <c r="IDW177" s="157"/>
      <c r="IDX177" s="157"/>
      <c r="IDY177" s="157"/>
      <c r="IDZ177" s="157"/>
      <c r="IEA177" s="157"/>
      <c r="IEB177" s="157"/>
      <c r="IEC177" s="157"/>
      <c r="IED177" s="157"/>
      <c r="IEE177" s="157"/>
      <c r="IEF177" s="157"/>
      <c r="IEG177" s="157"/>
      <c r="IEH177" s="157"/>
      <c r="IEI177" s="157"/>
      <c r="IEJ177" s="157"/>
      <c r="IEK177" s="157"/>
      <c r="IEL177" s="157"/>
      <c r="IEM177" s="157"/>
      <c r="IEN177" s="157"/>
      <c r="IEO177" s="157"/>
      <c r="IEP177" s="157"/>
      <c r="IEQ177" s="157"/>
      <c r="IER177" s="157"/>
      <c r="IES177" s="157"/>
      <c r="IET177" s="157"/>
      <c r="IEU177" s="157"/>
      <c r="IEV177" s="157"/>
      <c r="IEW177" s="157"/>
      <c r="IEX177" s="157"/>
      <c r="IEY177" s="157"/>
      <c r="IEZ177" s="157"/>
      <c r="IFA177" s="157"/>
      <c r="IFB177" s="157"/>
      <c r="IFC177" s="157"/>
      <c r="IFD177" s="157"/>
      <c r="IFE177" s="157"/>
      <c r="IFF177" s="157"/>
      <c r="IFG177" s="157"/>
      <c r="IFH177" s="157"/>
      <c r="IFI177" s="157"/>
      <c r="IFJ177" s="157"/>
      <c r="IFK177" s="157"/>
      <c r="IFL177" s="157"/>
      <c r="IFM177" s="157"/>
      <c r="IFN177" s="157"/>
      <c r="IFO177" s="157"/>
      <c r="IFP177" s="157"/>
      <c r="IFQ177" s="157"/>
      <c r="IFR177" s="157"/>
      <c r="IFS177" s="157"/>
      <c r="IFT177" s="157"/>
      <c r="IFU177" s="157"/>
      <c r="IFV177" s="157"/>
      <c r="IFW177" s="157"/>
      <c r="IFX177" s="157"/>
      <c r="IFY177" s="157"/>
      <c r="IFZ177" s="157"/>
      <c r="IGA177" s="157"/>
      <c r="IGB177" s="157"/>
      <c r="IGC177" s="157"/>
      <c r="IGD177" s="157"/>
      <c r="IGE177" s="157"/>
      <c r="IGF177" s="157"/>
      <c r="IGG177" s="157"/>
      <c r="IGH177" s="157"/>
      <c r="IGI177" s="157"/>
      <c r="IGJ177" s="157"/>
      <c r="IGK177" s="157"/>
      <c r="IGL177" s="157"/>
      <c r="IGM177" s="157"/>
      <c r="IGN177" s="157"/>
      <c r="IGO177" s="157"/>
      <c r="IGP177" s="157"/>
      <c r="IGQ177" s="157"/>
      <c r="IGR177" s="157"/>
      <c r="IGS177" s="157"/>
      <c r="IGT177" s="157"/>
      <c r="IGU177" s="157"/>
      <c r="IGV177" s="157"/>
      <c r="IGW177" s="157"/>
      <c r="IGX177" s="157"/>
      <c r="IGY177" s="157"/>
      <c r="IGZ177" s="157"/>
      <c r="IHA177" s="157"/>
      <c r="IHB177" s="157"/>
      <c r="IHC177" s="157"/>
      <c r="IHD177" s="157"/>
      <c r="IHE177" s="157"/>
      <c r="IHF177" s="157"/>
      <c r="IHG177" s="157"/>
      <c r="IHH177" s="157"/>
      <c r="IHI177" s="157"/>
      <c r="IHJ177" s="157"/>
      <c r="IHK177" s="157"/>
      <c r="IHL177" s="157"/>
      <c r="IHM177" s="157"/>
      <c r="IHN177" s="157"/>
      <c r="IHO177" s="157"/>
      <c r="IHP177" s="157"/>
      <c r="IHQ177" s="157"/>
      <c r="IHR177" s="157"/>
      <c r="IHS177" s="157"/>
      <c r="IHT177" s="157"/>
      <c r="IHU177" s="157"/>
      <c r="IHV177" s="157"/>
      <c r="IHW177" s="157"/>
      <c r="IHX177" s="157"/>
      <c r="IHY177" s="157"/>
      <c r="IHZ177" s="157"/>
      <c r="IIA177" s="157"/>
      <c r="IIB177" s="157"/>
      <c r="IIC177" s="157"/>
      <c r="IID177" s="157"/>
      <c r="IIE177" s="157"/>
      <c r="IIF177" s="157"/>
      <c r="IIG177" s="157"/>
      <c r="IIH177" s="157"/>
      <c r="III177" s="157"/>
      <c r="IIJ177" s="157"/>
      <c r="IIK177" s="157"/>
      <c r="IIL177" s="157"/>
      <c r="IIM177" s="157"/>
      <c r="IIN177" s="157"/>
      <c r="IIO177" s="157"/>
      <c r="IIP177" s="157"/>
      <c r="IIQ177" s="157"/>
      <c r="IIR177" s="157"/>
      <c r="IIS177" s="157"/>
      <c r="IIT177" s="157"/>
      <c r="IIU177" s="157"/>
      <c r="IIV177" s="157"/>
      <c r="IIW177" s="157"/>
      <c r="IIX177" s="157"/>
      <c r="IIY177" s="157"/>
      <c r="IIZ177" s="157"/>
      <c r="IJA177" s="157"/>
      <c r="IJB177" s="157"/>
      <c r="IJC177" s="157"/>
      <c r="IJD177" s="157"/>
      <c r="IJE177" s="157"/>
      <c r="IJF177" s="157"/>
      <c r="IJG177" s="157"/>
      <c r="IJH177" s="157"/>
      <c r="IJI177" s="157"/>
      <c r="IJJ177" s="157"/>
      <c r="IJK177" s="157"/>
      <c r="IJL177" s="157"/>
      <c r="IJM177" s="157"/>
      <c r="IJN177" s="157"/>
      <c r="IJO177" s="157"/>
      <c r="IJP177" s="157"/>
      <c r="IJQ177" s="157"/>
      <c r="IJR177" s="157"/>
      <c r="IJS177" s="157"/>
      <c r="IJT177" s="157"/>
      <c r="IJU177" s="157"/>
      <c r="IJV177" s="157"/>
      <c r="IJW177" s="157"/>
      <c r="IJX177" s="157"/>
      <c r="IJY177" s="157"/>
      <c r="IJZ177" s="157"/>
      <c r="IKA177" s="157"/>
      <c r="IKB177" s="157"/>
      <c r="IKC177" s="157"/>
      <c r="IKD177" s="157"/>
      <c r="IKE177" s="157"/>
      <c r="IKF177" s="157"/>
      <c r="IKG177" s="157"/>
      <c r="IKH177" s="157"/>
      <c r="IKI177" s="157"/>
      <c r="IKJ177" s="157"/>
      <c r="IKK177" s="157"/>
      <c r="IKL177" s="157"/>
      <c r="IKM177" s="157"/>
      <c r="IKN177" s="157"/>
      <c r="IKO177" s="157"/>
      <c r="IKP177" s="157"/>
      <c r="IKQ177" s="157"/>
      <c r="IKR177" s="157"/>
      <c r="IKS177" s="157"/>
      <c r="IKT177" s="157"/>
      <c r="IKU177" s="157"/>
      <c r="IKV177" s="157"/>
      <c r="IKW177" s="157"/>
      <c r="IKX177" s="157"/>
      <c r="IKY177" s="157"/>
      <c r="IKZ177" s="157"/>
      <c r="ILA177" s="157"/>
      <c r="ILB177" s="157"/>
      <c r="ILC177" s="157"/>
      <c r="ILD177" s="157"/>
      <c r="ILE177" s="157"/>
      <c r="ILF177" s="157"/>
      <c r="ILG177" s="157"/>
      <c r="ILH177" s="157"/>
      <c r="ILI177" s="157"/>
      <c r="ILJ177" s="157"/>
      <c r="ILK177" s="157"/>
      <c r="ILL177" s="157"/>
      <c r="ILM177" s="157"/>
      <c r="ILN177" s="157"/>
      <c r="ILO177" s="157"/>
      <c r="ILP177" s="157"/>
      <c r="ILQ177" s="157"/>
      <c r="ILR177" s="157"/>
      <c r="ILS177" s="157"/>
      <c r="ILT177" s="157"/>
      <c r="ILU177" s="157"/>
      <c r="ILV177" s="157"/>
      <c r="ILW177" s="157"/>
      <c r="ILX177" s="157"/>
      <c r="ILY177" s="157"/>
      <c r="ILZ177" s="157"/>
      <c r="IMA177" s="157"/>
      <c r="IMB177" s="157"/>
      <c r="IMC177" s="157"/>
      <c r="IMD177" s="157"/>
      <c r="IME177" s="157"/>
      <c r="IMF177" s="157"/>
      <c r="IMG177" s="157"/>
      <c r="IMH177" s="157"/>
      <c r="IMI177" s="157"/>
      <c r="IMJ177" s="157"/>
      <c r="IMK177" s="157"/>
      <c r="IML177" s="157"/>
      <c r="IMM177" s="157"/>
      <c r="IMN177" s="157"/>
      <c r="IMO177" s="157"/>
      <c r="IMP177" s="157"/>
      <c r="IMQ177" s="157"/>
      <c r="IMR177" s="157"/>
      <c r="IMS177" s="157"/>
      <c r="IMT177" s="157"/>
      <c r="IMU177" s="157"/>
      <c r="IMV177" s="157"/>
      <c r="IMW177" s="157"/>
      <c r="IMX177" s="157"/>
      <c r="IMY177" s="157"/>
      <c r="IMZ177" s="157"/>
      <c r="INA177" s="157"/>
      <c r="INB177" s="157"/>
      <c r="INC177" s="157"/>
      <c r="IND177" s="157"/>
      <c r="INE177" s="157"/>
      <c r="INF177" s="157"/>
      <c r="ING177" s="157"/>
      <c r="INH177" s="157"/>
      <c r="INI177" s="157"/>
      <c r="INJ177" s="157"/>
      <c r="INK177" s="157"/>
      <c r="INL177" s="157"/>
      <c r="INM177" s="157"/>
      <c r="INN177" s="157"/>
      <c r="INO177" s="157"/>
      <c r="INP177" s="157"/>
      <c r="INQ177" s="157"/>
      <c r="INR177" s="157"/>
      <c r="INS177" s="157"/>
      <c r="INT177" s="157"/>
      <c r="INU177" s="157"/>
      <c r="INV177" s="157"/>
      <c r="INW177" s="157"/>
      <c r="INX177" s="157"/>
      <c r="INY177" s="157"/>
      <c r="INZ177" s="157"/>
      <c r="IOA177" s="157"/>
      <c r="IOB177" s="157"/>
      <c r="IOC177" s="157"/>
      <c r="IOD177" s="157"/>
      <c r="IOE177" s="157"/>
      <c r="IOF177" s="157"/>
      <c r="IOG177" s="157"/>
      <c r="IOH177" s="157"/>
      <c r="IOI177" s="157"/>
      <c r="IOJ177" s="157"/>
      <c r="IOK177" s="157"/>
      <c r="IOL177" s="157"/>
      <c r="IOM177" s="157"/>
      <c r="ION177" s="157"/>
      <c r="IOO177" s="157"/>
      <c r="IOP177" s="157"/>
      <c r="IOQ177" s="157"/>
      <c r="IOR177" s="157"/>
      <c r="IOS177" s="157"/>
      <c r="IOT177" s="157"/>
      <c r="IOU177" s="157"/>
      <c r="IOV177" s="157"/>
      <c r="IOW177" s="157"/>
      <c r="IOX177" s="157"/>
      <c r="IOY177" s="157"/>
      <c r="IOZ177" s="157"/>
      <c r="IPA177" s="157"/>
      <c r="IPB177" s="157"/>
      <c r="IPC177" s="157"/>
      <c r="IPD177" s="157"/>
      <c r="IPE177" s="157"/>
      <c r="IPF177" s="157"/>
      <c r="IPG177" s="157"/>
      <c r="IPH177" s="157"/>
      <c r="IPI177" s="157"/>
      <c r="IPJ177" s="157"/>
      <c r="IPK177" s="157"/>
      <c r="IPL177" s="157"/>
      <c r="IPM177" s="157"/>
      <c r="IPN177" s="157"/>
      <c r="IPO177" s="157"/>
      <c r="IPP177" s="157"/>
      <c r="IPQ177" s="157"/>
      <c r="IPR177" s="157"/>
      <c r="IPS177" s="157"/>
      <c r="IPT177" s="157"/>
      <c r="IPU177" s="157"/>
      <c r="IPV177" s="157"/>
      <c r="IPW177" s="157"/>
      <c r="IPX177" s="157"/>
      <c r="IPY177" s="157"/>
      <c r="IPZ177" s="157"/>
      <c r="IQA177" s="157"/>
      <c r="IQB177" s="157"/>
      <c r="IQC177" s="157"/>
      <c r="IQD177" s="157"/>
      <c r="IQE177" s="157"/>
      <c r="IQF177" s="157"/>
      <c r="IQG177" s="157"/>
      <c r="IQH177" s="157"/>
      <c r="IQI177" s="157"/>
      <c r="IQJ177" s="157"/>
      <c r="IQK177" s="157"/>
      <c r="IQL177" s="157"/>
      <c r="IQM177" s="157"/>
      <c r="IQN177" s="157"/>
      <c r="IQO177" s="157"/>
      <c r="IQP177" s="157"/>
      <c r="IQQ177" s="157"/>
      <c r="IQR177" s="157"/>
      <c r="IQS177" s="157"/>
      <c r="IQT177" s="157"/>
      <c r="IQU177" s="157"/>
      <c r="IQV177" s="157"/>
      <c r="IQW177" s="157"/>
      <c r="IQX177" s="157"/>
      <c r="IQY177" s="157"/>
      <c r="IQZ177" s="157"/>
      <c r="IRA177" s="157"/>
      <c r="IRB177" s="157"/>
      <c r="IRC177" s="157"/>
      <c r="IRD177" s="157"/>
      <c r="IRE177" s="157"/>
      <c r="IRF177" s="157"/>
      <c r="IRG177" s="157"/>
      <c r="IRH177" s="157"/>
      <c r="IRI177" s="157"/>
      <c r="IRJ177" s="157"/>
      <c r="IRK177" s="157"/>
      <c r="IRL177" s="157"/>
      <c r="IRM177" s="157"/>
      <c r="IRN177" s="157"/>
      <c r="IRO177" s="157"/>
      <c r="IRP177" s="157"/>
      <c r="IRQ177" s="157"/>
      <c r="IRR177" s="157"/>
      <c r="IRS177" s="157"/>
      <c r="IRT177" s="157"/>
      <c r="IRU177" s="157"/>
      <c r="IRV177" s="157"/>
      <c r="IRW177" s="157"/>
      <c r="IRX177" s="157"/>
      <c r="IRY177" s="157"/>
      <c r="IRZ177" s="157"/>
      <c r="ISA177" s="157"/>
      <c r="ISB177" s="157"/>
      <c r="ISC177" s="157"/>
      <c r="ISD177" s="157"/>
      <c r="ISE177" s="157"/>
      <c r="ISF177" s="157"/>
      <c r="ISG177" s="157"/>
      <c r="ISH177" s="157"/>
      <c r="ISI177" s="157"/>
      <c r="ISJ177" s="157"/>
      <c r="ISK177" s="157"/>
      <c r="ISL177" s="157"/>
      <c r="ISM177" s="157"/>
      <c r="ISN177" s="157"/>
      <c r="ISO177" s="157"/>
      <c r="ISP177" s="157"/>
      <c r="ISQ177" s="157"/>
      <c r="ISR177" s="157"/>
      <c r="ISS177" s="157"/>
      <c r="IST177" s="157"/>
      <c r="ISU177" s="157"/>
      <c r="ISV177" s="157"/>
      <c r="ISW177" s="157"/>
      <c r="ISX177" s="157"/>
      <c r="ISY177" s="157"/>
      <c r="ISZ177" s="157"/>
      <c r="ITA177" s="157"/>
      <c r="ITB177" s="157"/>
      <c r="ITC177" s="157"/>
      <c r="ITD177" s="157"/>
      <c r="ITE177" s="157"/>
      <c r="ITF177" s="157"/>
      <c r="ITG177" s="157"/>
      <c r="ITH177" s="157"/>
      <c r="ITI177" s="157"/>
      <c r="ITJ177" s="157"/>
      <c r="ITK177" s="157"/>
      <c r="ITL177" s="157"/>
      <c r="ITM177" s="157"/>
      <c r="ITN177" s="157"/>
      <c r="ITO177" s="157"/>
      <c r="ITP177" s="157"/>
      <c r="ITQ177" s="157"/>
      <c r="ITR177" s="157"/>
      <c r="ITS177" s="157"/>
      <c r="ITT177" s="157"/>
      <c r="ITU177" s="157"/>
      <c r="ITV177" s="157"/>
      <c r="ITW177" s="157"/>
      <c r="ITX177" s="157"/>
      <c r="ITY177" s="157"/>
      <c r="ITZ177" s="157"/>
      <c r="IUA177" s="157"/>
      <c r="IUB177" s="157"/>
      <c r="IUC177" s="157"/>
      <c r="IUD177" s="157"/>
      <c r="IUE177" s="157"/>
      <c r="IUF177" s="157"/>
      <c r="IUG177" s="157"/>
      <c r="IUH177" s="157"/>
      <c r="IUI177" s="157"/>
      <c r="IUJ177" s="157"/>
      <c r="IUK177" s="157"/>
      <c r="IUL177" s="157"/>
      <c r="IUM177" s="157"/>
      <c r="IUN177" s="157"/>
      <c r="IUO177" s="157"/>
      <c r="IUP177" s="157"/>
      <c r="IUQ177" s="157"/>
      <c r="IUR177" s="157"/>
      <c r="IUS177" s="157"/>
      <c r="IUT177" s="157"/>
      <c r="IUU177" s="157"/>
      <c r="IUV177" s="157"/>
      <c r="IUW177" s="157"/>
      <c r="IUX177" s="157"/>
      <c r="IUY177" s="157"/>
      <c r="IUZ177" s="157"/>
      <c r="IVA177" s="157"/>
      <c r="IVB177" s="157"/>
      <c r="IVC177" s="157"/>
      <c r="IVD177" s="157"/>
      <c r="IVE177" s="157"/>
      <c r="IVF177" s="157"/>
      <c r="IVG177" s="157"/>
      <c r="IVH177" s="157"/>
      <c r="IVI177" s="157"/>
      <c r="IVJ177" s="157"/>
      <c r="IVK177" s="157"/>
      <c r="IVL177" s="157"/>
      <c r="IVM177" s="157"/>
      <c r="IVN177" s="157"/>
      <c r="IVO177" s="157"/>
      <c r="IVP177" s="157"/>
      <c r="IVQ177" s="157"/>
      <c r="IVR177" s="157"/>
      <c r="IVS177" s="157"/>
      <c r="IVT177" s="157"/>
      <c r="IVU177" s="157"/>
      <c r="IVV177" s="157"/>
      <c r="IVW177" s="157"/>
      <c r="IVX177" s="157"/>
      <c r="IVY177" s="157"/>
      <c r="IVZ177" s="157"/>
      <c r="IWA177" s="157"/>
      <c r="IWB177" s="157"/>
      <c r="IWC177" s="157"/>
      <c r="IWD177" s="157"/>
      <c r="IWE177" s="157"/>
      <c r="IWF177" s="157"/>
      <c r="IWG177" s="157"/>
      <c r="IWH177" s="157"/>
      <c r="IWI177" s="157"/>
      <c r="IWJ177" s="157"/>
      <c r="IWK177" s="157"/>
      <c r="IWL177" s="157"/>
      <c r="IWM177" s="157"/>
      <c r="IWN177" s="157"/>
      <c r="IWO177" s="157"/>
      <c r="IWP177" s="157"/>
      <c r="IWQ177" s="157"/>
      <c r="IWR177" s="157"/>
      <c r="IWS177" s="157"/>
      <c r="IWT177" s="157"/>
      <c r="IWU177" s="157"/>
      <c r="IWV177" s="157"/>
      <c r="IWW177" s="157"/>
      <c r="IWX177" s="157"/>
      <c r="IWY177" s="157"/>
      <c r="IWZ177" s="157"/>
      <c r="IXA177" s="157"/>
      <c r="IXB177" s="157"/>
      <c r="IXC177" s="157"/>
      <c r="IXD177" s="157"/>
      <c r="IXE177" s="157"/>
      <c r="IXF177" s="157"/>
      <c r="IXG177" s="157"/>
      <c r="IXH177" s="157"/>
      <c r="IXI177" s="157"/>
      <c r="IXJ177" s="157"/>
      <c r="IXK177" s="157"/>
      <c r="IXL177" s="157"/>
      <c r="IXM177" s="157"/>
      <c r="IXN177" s="157"/>
      <c r="IXO177" s="157"/>
      <c r="IXP177" s="157"/>
      <c r="IXQ177" s="157"/>
      <c r="IXR177" s="157"/>
      <c r="IXS177" s="157"/>
      <c r="IXT177" s="157"/>
      <c r="IXU177" s="157"/>
      <c r="IXV177" s="157"/>
      <c r="IXW177" s="157"/>
      <c r="IXX177" s="157"/>
      <c r="IXY177" s="157"/>
      <c r="IXZ177" s="157"/>
      <c r="IYA177" s="157"/>
      <c r="IYB177" s="157"/>
      <c r="IYC177" s="157"/>
      <c r="IYD177" s="157"/>
      <c r="IYE177" s="157"/>
      <c r="IYF177" s="157"/>
      <c r="IYG177" s="157"/>
      <c r="IYH177" s="157"/>
      <c r="IYI177" s="157"/>
      <c r="IYJ177" s="157"/>
      <c r="IYK177" s="157"/>
      <c r="IYL177" s="157"/>
      <c r="IYM177" s="157"/>
      <c r="IYN177" s="157"/>
      <c r="IYO177" s="157"/>
      <c r="IYP177" s="157"/>
      <c r="IYQ177" s="157"/>
      <c r="IYR177" s="157"/>
      <c r="IYS177" s="157"/>
      <c r="IYT177" s="157"/>
      <c r="IYU177" s="157"/>
      <c r="IYV177" s="157"/>
      <c r="IYW177" s="157"/>
      <c r="IYX177" s="157"/>
      <c r="IYY177" s="157"/>
      <c r="IYZ177" s="157"/>
      <c r="IZA177" s="157"/>
      <c r="IZB177" s="157"/>
      <c r="IZC177" s="157"/>
      <c r="IZD177" s="157"/>
      <c r="IZE177" s="157"/>
      <c r="IZF177" s="157"/>
      <c r="IZG177" s="157"/>
      <c r="IZH177" s="157"/>
      <c r="IZI177" s="157"/>
      <c r="IZJ177" s="157"/>
      <c r="IZK177" s="157"/>
      <c r="IZL177" s="157"/>
      <c r="IZM177" s="157"/>
      <c r="IZN177" s="157"/>
      <c r="IZO177" s="157"/>
      <c r="IZP177" s="157"/>
      <c r="IZQ177" s="157"/>
      <c r="IZR177" s="157"/>
      <c r="IZS177" s="157"/>
      <c r="IZT177" s="157"/>
      <c r="IZU177" s="157"/>
      <c r="IZV177" s="157"/>
      <c r="IZW177" s="157"/>
      <c r="IZX177" s="157"/>
      <c r="IZY177" s="157"/>
      <c r="IZZ177" s="157"/>
      <c r="JAA177" s="157"/>
      <c r="JAB177" s="157"/>
      <c r="JAC177" s="157"/>
      <c r="JAD177" s="157"/>
      <c r="JAE177" s="157"/>
      <c r="JAF177" s="157"/>
      <c r="JAG177" s="157"/>
      <c r="JAH177" s="157"/>
      <c r="JAI177" s="157"/>
      <c r="JAJ177" s="157"/>
      <c r="JAK177" s="157"/>
      <c r="JAL177" s="157"/>
      <c r="JAM177" s="157"/>
      <c r="JAN177" s="157"/>
      <c r="JAO177" s="157"/>
      <c r="JAP177" s="157"/>
      <c r="JAQ177" s="157"/>
      <c r="JAR177" s="157"/>
      <c r="JAS177" s="157"/>
      <c r="JAT177" s="157"/>
      <c r="JAU177" s="157"/>
      <c r="JAV177" s="157"/>
      <c r="JAW177" s="157"/>
      <c r="JAX177" s="157"/>
      <c r="JAY177" s="157"/>
      <c r="JAZ177" s="157"/>
      <c r="JBA177" s="157"/>
      <c r="JBB177" s="157"/>
      <c r="JBC177" s="157"/>
      <c r="JBD177" s="157"/>
      <c r="JBE177" s="157"/>
      <c r="JBF177" s="157"/>
      <c r="JBG177" s="157"/>
      <c r="JBH177" s="157"/>
      <c r="JBI177" s="157"/>
      <c r="JBJ177" s="157"/>
      <c r="JBK177" s="157"/>
      <c r="JBL177" s="157"/>
      <c r="JBM177" s="157"/>
      <c r="JBN177" s="157"/>
      <c r="JBO177" s="157"/>
      <c r="JBP177" s="157"/>
      <c r="JBQ177" s="157"/>
      <c r="JBR177" s="157"/>
      <c r="JBS177" s="157"/>
      <c r="JBT177" s="157"/>
      <c r="JBU177" s="157"/>
      <c r="JBV177" s="157"/>
      <c r="JBW177" s="157"/>
      <c r="JBX177" s="157"/>
      <c r="JBY177" s="157"/>
      <c r="JBZ177" s="157"/>
      <c r="JCA177" s="157"/>
      <c r="JCB177" s="157"/>
      <c r="JCC177" s="157"/>
      <c r="JCD177" s="157"/>
      <c r="JCE177" s="157"/>
      <c r="JCF177" s="157"/>
      <c r="JCG177" s="157"/>
      <c r="JCH177" s="157"/>
      <c r="JCI177" s="157"/>
      <c r="JCJ177" s="157"/>
      <c r="JCK177" s="157"/>
      <c r="JCL177" s="157"/>
      <c r="JCM177" s="157"/>
      <c r="JCN177" s="157"/>
      <c r="JCO177" s="157"/>
      <c r="JCP177" s="157"/>
      <c r="JCQ177" s="157"/>
      <c r="JCR177" s="157"/>
      <c r="JCS177" s="157"/>
      <c r="JCT177" s="157"/>
      <c r="JCU177" s="157"/>
      <c r="JCV177" s="157"/>
      <c r="JCW177" s="157"/>
      <c r="JCX177" s="157"/>
      <c r="JCY177" s="157"/>
      <c r="JCZ177" s="157"/>
      <c r="JDA177" s="157"/>
      <c r="JDB177" s="157"/>
      <c r="JDC177" s="157"/>
      <c r="JDD177" s="157"/>
      <c r="JDE177" s="157"/>
      <c r="JDF177" s="157"/>
      <c r="JDG177" s="157"/>
      <c r="JDH177" s="157"/>
      <c r="JDI177" s="157"/>
      <c r="JDJ177" s="157"/>
      <c r="JDK177" s="157"/>
      <c r="JDL177" s="157"/>
      <c r="JDM177" s="157"/>
      <c r="JDN177" s="157"/>
      <c r="JDO177" s="157"/>
      <c r="JDP177" s="157"/>
      <c r="JDQ177" s="157"/>
      <c r="JDR177" s="157"/>
      <c r="JDS177" s="157"/>
      <c r="JDT177" s="157"/>
      <c r="JDU177" s="157"/>
      <c r="JDV177" s="157"/>
      <c r="JDW177" s="157"/>
      <c r="JDX177" s="157"/>
      <c r="JDY177" s="157"/>
      <c r="JDZ177" s="157"/>
      <c r="JEA177" s="157"/>
      <c r="JEB177" s="157"/>
      <c r="JEC177" s="157"/>
      <c r="JED177" s="157"/>
      <c r="JEE177" s="157"/>
      <c r="JEF177" s="157"/>
      <c r="JEG177" s="157"/>
      <c r="JEH177" s="157"/>
      <c r="JEI177" s="157"/>
      <c r="JEJ177" s="157"/>
      <c r="JEK177" s="157"/>
      <c r="JEL177" s="157"/>
      <c r="JEM177" s="157"/>
      <c r="JEN177" s="157"/>
      <c r="JEO177" s="157"/>
      <c r="JEP177" s="157"/>
      <c r="JEQ177" s="157"/>
      <c r="JER177" s="157"/>
      <c r="JES177" s="157"/>
      <c r="JET177" s="157"/>
      <c r="JEU177" s="157"/>
      <c r="JEV177" s="157"/>
      <c r="JEW177" s="157"/>
      <c r="JEX177" s="157"/>
      <c r="JEY177" s="157"/>
      <c r="JEZ177" s="157"/>
      <c r="JFA177" s="157"/>
      <c r="JFB177" s="157"/>
      <c r="JFC177" s="157"/>
      <c r="JFD177" s="157"/>
      <c r="JFE177" s="157"/>
      <c r="JFF177" s="157"/>
      <c r="JFG177" s="157"/>
      <c r="JFH177" s="157"/>
      <c r="JFI177" s="157"/>
      <c r="JFJ177" s="157"/>
      <c r="JFK177" s="157"/>
      <c r="JFL177" s="157"/>
      <c r="JFM177" s="157"/>
      <c r="JFN177" s="157"/>
      <c r="JFO177" s="157"/>
      <c r="JFP177" s="157"/>
      <c r="JFQ177" s="157"/>
      <c r="JFR177" s="157"/>
      <c r="JFS177" s="157"/>
      <c r="JFT177" s="157"/>
      <c r="JFU177" s="157"/>
      <c r="JFV177" s="157"/>
      <c r="JFW177" s="157"/>
      <c r="JFX177" s="157"/>
      <c r="JFY177" s="157"/>
      <c r="JFZ177" s="157"/>
      <c r="JGA177" s="157"/>
      <c r="JGB177" s="157"/>
      <c r="JGC177" s="157"/>
      <c r="JGD177" s="157"/>
      <c r="JGE177" s="157"/>
      <c r="JGF177" s="157"/>
      <c r="JGG177" s="157"/>
      <c r="JGH177" s="157"/>
      <c r="JGI177" s="157"/>
      <c r="JGJ177" s="157"/>
      <c r="JGK177" s="157"/>
      <c r="JGL177" s="157"/>
      <c r="JGM177" s="157"/>
      <c r="JGN177" s="157"/>
      <c r="JGO177" s="157"/>
      <c r="JGP177" s="157"/>
      <c r="JGQ177" s="157"/>
      <c r="JGR177" s="157"/>
      <c r="JGS177" s="157"/>
      <c r="JGT177" s="157"/>
      <c r="JGU177" s="157"/>
      <c r="JGV177" s="157"/>
      <c r="JGW177" s="157"/>
      <c r="JGX177" s="157"/>
      <c r="JGY177" s="157"/>
      <c r="JGZ177" s="157"/>
      <c r="JHA177" s="157"/>
      <c r="JHB177" s="157"/>
      <c r="JHC177" s="157"/>
      <c r="JHD177" s="157"/>
      <c r="JHE177" s="157"/>
      <c r="JHF177" s="157"/>
      <c r="JHG177" s="157"/>
      <c r="JHH177" s="157"/>
      <c r="JHI177" s="157"/>
      <c r="JHJ177" s="157"/>
      <c r="JHK177" s="157"/>
      <c r="JHL177" s="157"/>
      <c r="JHM177" s="157"/>
      <c r="JHN177" s="157"/>
      <c r="JHO177" s="157"/>
      <c r="JHP177" s="157"/>
      <c r="JHQ177" s="157"/>
      <c r="JHR177" s="157"/>
      <c r="JHS177" s="157"/>
      <c r="JHT177" s="157"/>
      <c r="JHU177" s="157"/>
      <c r="JHV177" s="157"/>
      <c r="JHW177" s="157"/>
      <c r="JHX177" s="157"/>
      <c r="JHY177" s="157"/>
      <c r="JHZ177" s="157"/>
      <c r="JIA177" s="157"/>
      <c r="JIB177" s="157"/>
      <c r="JIC177" s="157"/>
      <c r="JID177" s="157"/>
      <c r="JIE177" s="157"/>
      <c r="JIF177" s="157"/>
      <c r="JIG177" s="157"/>
      <c r="JIH177" s="157"/>
      <c r="JII177" s="157"/>
      <c r="JIJ177" s="157"/>
      <c r="JIK177" s="157"/>
      <c r="JIL177" s="157"/>
      <c r="JIM177" s="157"/>
      <c r="JIN177" s="157"/>
      <c r="JIO177" s="157"/>
      <c r="JIP177" s="157"/>
      <c r="JIQ177" s="157"/>
      <c r="JIR177" s="157"/>
      <c r="JIS177" s="157"/>
      <c r="JIT177" s="157"/>
      <c r="JIU177" s="157"/>
      <c r="JIV177" s="157"/>
      <c r="JIW177" s="157"/>
      <c r="JIX177" s="157"/>
      <c r="JIY177" s="157"/>
      <c r="JIZ177" s="157"/>
      <c r="JJA177" s="157"/>
      <c r="JJB177" s="157"/>
      <c r="JJC177" s="157"/>
      <c r="JJD177" s="157"/>
      <c r="JJE177" s="157"/>
      <c r="JJF177" s="157"/>
      <c r="JJG177" s="157"/>
      <c r="JJH177" s="157"/>
      <c r="JJI177" s="157"/>
      <c r="JJJ177" s="157"/>
      <c r="JJK177" s="157"/>
      <c r="JJL177" s="157"/>
      <c r="JJM177" s="157"/>
      <c r="JJN177" s="157"/>
      <c r="JJO177" s="157"/>
      <c r="JJP177" s="157"/>
      <c r="JJQ177" s="157"/>
      <c r="JJR177" s="157"/>
      <c r="JJS177" s="157"/>
      <c r="JJT177" s="157"/>
      <c r="JJU177" s="157"/>
      <c r="JJV177" s="157"/>
      <c r="JJW177" s="157"/>
      <c r="JJX177" s="157"/>
      <c r="JJY177" s="157"/>
      <c r="JJZ177" s="157"/>
      <c r="JKA177" s="157"/>
      <c r="JKB177" s="157"/>
      <c r="JKC177" s="157"/>
      <c r="JKD177" s="157"/>
      <c r="JKE177" s="157"/>
      <c r="JKF177" s="157"/>
      <c r="JKG177" s="157"/>
      <c r="JKH177" s="157"/>
      <c r="JKI177" s="157"/>
      <c r="JKJ177" s="157"/>
      <c r="JKK177" s="157"/>
      <c r="JKL177" s="157"/>
      <c r="JKM177" s="157"/>
      <c r="JKN177" s="157"/>
      <c r="JKO177" s="157"/>
      <c r="JKP177" s="157"/>
      <c r="JKQ177" s="157"/>
      <c r="JKR177" s="157"/>
      <c r="JKS177" s="157"/>
      <c r="JKT177" s="157"/>
      <c r="JKU177" s="157"/>
      <c r="JKV177" s="157"/>
      <c r="JKW177" s="157"/>
      <c r="JKX177" s="157"/>
      <c r="JKY177" s="157"/>
      <c r="JKZ177" s="157"/>
      <c r="JLA177" s="157"/>
      <c r="JLB177" s="157"/>
      <c r="JLC177" s="157"/>
      <c r="JLD177" s="157"/>
      <c r="JLE177" s="157"/>
      <c r="JLF177" s="157"/>
      <c r="JLG177" s="157"/>
      <c r="JLH177" s="157"/>
      <c r="JLI177" s="157"/>
      <c r="JLJ177" s="157"/>
      <c r="JLK177" s="157"/>
      <c r="JLL177" s="157"/>
      <c r="JLM177" s="157"/>
      <c r="JLN177" s="157"/>
      <c r="JLO177" s="157"/>
      <c r="JLP177" s="157"/>
      <c r="JLQ177" s="157"/>
      <c r="JLR177" s="157"/>
      <c r="JLS177" s="157"/>
      <c r="JLT177" s="157"/>
      <c r="JLU177" s="157"/>
      <c r="JLV177" s="157"/>
      <c r="JLW177" s="157"/>
      <c r="JLX177" s="157"/>
      <c r="JLY177" s="157"/>
      <c r="JLZ177" s="157"/>
      <c r="JMA177" s="157"/>
      <c r="JMB177" s="157"/>
      <c r="JMC177" s="157"/>
      <c r="JMD177" s="157"/>
      <c r="JME177" s="157"/>
      <c r="JMF177" s="157"/>
      <c r="JMG177" s="157"/>
      <c r="JMH177" s="157"/>
      <c r="JMI177" s="157"/>
      <c r="JMJ177" s="157"/>
      <c r="JMK177" s="157"/>
      <c r="JML177" s="157"/>
      <c r="JMM177" s="157"/>
      <c r="JMN177" s="157"/>
      <c r="JMO177" s="157"/>
      <c r="JMP177" s="157"/>
      <c r="JMQ177" s="157"/>
      <c r="JMR177" s="157"/>
      <c r="JMS177" s="157"/>
      <c r="JMT177" s="157"/>
      <c r="JMU177" s="157"/>
      <c r="JMV177" s="157"/>
      <c r="JMW177" s="157"/>
      <c r="JMX177" s="157"/>
      <c r="JMY177" s="157"/>
      <c r="JMZ177" s="157"/>
      <c r="JNA177" s="157"/>
      <c r="JNB177" s="157"/>
      <c r="JNC177" s="157"/>
      <c r="JND177" s="157"/>
      <c r="JNE177" s="157"/>
      <c r="JNF177" s="157"/>
      <c r="JNG177" s="157"/>
      <c r="JNH177" s="157"/>
      <c r="JNI177" s="157"/>
      <c r="JNJ177" s="157"/>
      <c r="JNK177" s="157"/>
      <c r="JNL177" s="157"/>
      <c r="JNM177" s="157"/>
      <c r="JNN177" s="157"/>
      <c r="JNO177" s="157"/>
      <c r="JNP177" s="157"/>
      <c r="JNQ177" s="157"/>
      <c r="JNR177" s="157"/>
      <c r="JNS177" s="157"/>
      <c r="JNT177" s="157"/>
      <c r="JNU177" s="157"/>
      <c r="JNV177" s="157"/>
      <c r="JNW177" s="157"/>
      <c r="JNX177" s="157"/>
      <c r="JNY177" s="157"/>
      <c r="JNZ177" s="157"/>
      <c r="JOA177" s="157"/>
      <c r="JOB177" s="157"/>
      <c r="JOC177" s="157"/>
      <c r="JOD177" s="157"/>
      <c r="JOE177" s="157"/>
      <c r="JOF177" s="157"/>
      <c r="JOG177" s="157"/>
      <c r="JOH177" s="157"/>
      <c r="JOI177" s="157"/>
      <c r="JOJ177" s="157"/>
      <c r="JOK177" s="157"/>
      <c r="JOL177" s="157"/>
      <c r="JOM177" s="157"/>
      <c r="JON177" s="157"/>
      <c r="JOO177" s="157"/>
      <c r="JOP177" s="157"/>
      <c r="JOQ177" s="157"/>
      <c r="JOR177" s="157"/>
      <c r="JOS177" s="157"/>
      <c r="JOT177" s="157"/>
      <c r="JOU177" s="157"/>
      <c r="JOV177" s="157"/>
      <c r="JOW177" s="157"/>
      <c r="JOX177" s="157"/>
      <c r="JOY177" s="157"/>
      <c r="JOZ177" s="157"/>
      <c r="JPA177" s="157"/>
      <c r="JPB177" s="157"/>
      <c r="JPC177" s="157"/>
      <c r="JPD177" s="157"/>
      <c r="JPE177" s="157"/>
      <c r="JPF177" s="157"/>
      <c r="JPG177" s="157"/>
      <c r="JPH177" s="157"/>
      <c r="JPI177" s="157"/>
      <c r="JPJ177" s="157"/>
      <c r="JPK177" s="157"/>
      <c r="JPL177" s="157"/>
      <c r="JPM177" s="157"/>
      <c r="JPN177" s="157"/>
      <c r="JPO177" s="157"/>
      <c r="JPP177" s="157"/>
      <c r="JPQ177" s="157"/>
      <c r="JPR177" s="157"/>
      <c r="JPS177" s="157"/>
      <c r="JPT177" s="157"/>
      <c r="JPU177" s="157"/>
      <c r="JPV177" s="157"/>
      <c r="JPW177" s="157"/>
      <c r="JPX177" s="157"/>
      <c r="JPY177" s="157"/>
      <c r="JPZ177" s="157"/>
      <c r="JQA177" s="157"/>
      <c r="JQB177" s="157"/>
      <c r="JQC177" s="157"/>
      <c r="JQD177" s="157"/>
      <c r="JQE177" s="157"/>
      <c r="JQF177" s="157"/>
      <c r="JQG177" s="157"/>
      <c r="JQH177" s="157"/>
      <c r="JQI177" s="157"/>
      <c r="JQJ177" s="157"/>
      <c r="JQK177" s="157"/>
      <c r="JQL177" s="157"/>
      <c r="JQM177" s="157"/>
      <c r="JQN177" s="157"/>
      <c r="JQO177" s="157"/>
      <c r="JQP177" s="157"/>
      <c r="JQQ177" s="157"/>
      <c r="JQR177" s="157"/>
      <c r="JQS177" s="157"/>
      <c r="JQT177" s="157"/>
      <c r="JQU177" s="157"/>
      <c r="JQV177" s="157"/>
      <c r="JQW177" s="157"/>
      <c r="JQX177" s="157"/>
      <c r="JQY177" s="157"/>
      <c r="JQZ177" s="157"/>
      <c r="JRA177" s="157"/>
      <c r="JRB177" s="157"/>
      <c r="JRC177" s="157"/>
      <c r="JRD177" s="157"/>
      <c r="JRE177" s="157"/>
      <c r="JRF177" s="157"/>
      <c r="JRG177" s="157"/>
      <c r="JRH177" s="157"/>
      <c r="JRI177" s="157"/>
      <c r="JRJ177" s="157"/>
      <c r="JRK177" s="157"/>
      <c r="JRL177" s="157"/>
      <c r="JRM177" s="157"/>
      <c r="JRN177" s="157"/>
      <c r="JRO177" s="157"/>
      <c r="JRP177" s="157"/>
      <c r="JRQ177" s="157"/>
      <c r="JRR177" s="157"/>
      <c r="JRS177" s="157"/>
      <c r="JRT177" s="157"/>
      <c r="JRU177" s="157"/>
      <c r="JRV177" s="157"/>
      <c r="JRW177" s="157"/>
      <c r="JRX177" s="157"/>
      <c r="JRY177" s="157"/>
      <c r="JRZ177" s="157"/>
      <c r="JSA177" s="157"/>
      <c r="JSB177" s="157"/>
      <c r="JSC177" s="157"/>
      <c r="JSD177" s="157"/>
      <c r="JSE177" s="157"/>
      <c r="JSF177" s="157"/>
      <c r="JSG177" s="157"/>
      <c r="JSH177" s="157"/>
      <c r="JSI177" s="157"/>
      <c r="JSJ177" s="157"/>
      <c r="JSK177" s="157"/>
      <c r="JSL177" s="157"/>
      <c r="JSM177" s="157"/>
      <c r="JSN177" s="157"/>
      <c r="JSO177" s="157"/>
      <c r="JSP177" s="157"/>
      <c r="JSQ177" s="157"/>
      <c r="JSR177" s="157"/>
      <c r="JSS177" s="157"/>
      <c r="JST177" s="157"/>
      <c r="JSU177" s="157"/>
      <c r="JSV177" s="157"/>
      <c r="JSW177" s="157"/>
      <c r="JSX177" s="157"/>
      <c r="JSY177" s="157"/>
      <c r="JSZ177" s="157"/>
      <c r="JTA177" s="157"/>
      <c r="JTB177" s="157"/>
      <c r="JTC177" s="157"/>
      <c r="JTD177" s="157"/>
      <c r="JTE177" s="157"/>
      <c r="JTF177" s="157"/>
      <c r="JTG177" s="157"/>
      <c r="JTH177" s="157"/>
      <c r="JTI177" s="157"/>
      <c r="JTJ177" s="157"/>
      <c r="JTK177" s="157"/>
      <c r="JTL177" s="157"/>
      <c r="JTM177" s="157"/>
      <c r="JTN177" s="157"/>
      <c r="JTO177" s="157"/>
      <c r="JTP177" s="157"/>
      <c r="JTQ177" s="157"/>
      <c r="JTR177" s="157"/>
      <c r="JTS177" s="157"/>
      <c r="JTT177" s="157"/>
      <c r="JTU177" s="157"/>
      <c r="JTV177" s="157"/>
      <c r="JTW177" s="157"/>
      <c r="JTX177" s="157"/>
      <c r="JTY177" s="157"/>
      <c r="JTZ177" s="157"/>
      <c r="JUA177" s="157"/>
      <c r="JUB177" s="157"/>
      <c r="JUC177" s="157"/>
      <c r="JUD177" s="157"/>
      <c r="JUE177" s="157"/>
      <c r="JUF177" s="157"/>
      <c r="JUG177" s="157"/>
      <c r="JUH177" s="157"/>
      <c r="JUI177" s="157"/>
      <c r="JUJ177" s="157"/>
      <c r="JUK177" s="157"/>
      <c r="JUL177" s="157"/>
      <c r="JUM177" s="157"/>
      <c r="JUN177" s="157"/>
      <c r="JUO177" s="157"/>
      <c r="JUP177" s="157"/>
      <c r="JUQ177" s="157"/>
      <c r="JUR177" s="157"/>
      <c r="JUS177" s="157"/>
      <c r="JUT177" s="157"/>
      <c r="JUU177" s="157"/>
      <c r="JUV177" s="157"/>
      <c r="JUW177" s="157"/>
      <c r="JUX177" s="157"/>
      <c r="JUY177" s="157"/>
      <c r="JUZ177" s="157"/>
      <c r="JVA177" s="157"/>
      <c r="JVB177" s="157"/>
      <c r="JVC177" s="157"/>
      <c r="JVD177" s="157"/>
      <c r="JVE177" s="157"/>
      <c r="JVF177" s="157"/>
      <c r="JVG177" s="157"/>
      <c r="JVH177" s="157"/>
      <c r="JVI177" s="157"/>
      <c r="JVJ177" s="157"/>
      <c r="JVK177" s="157"/>
      <c r="JVL177" s="157"/>
      <c r="JVM177" s="157"/>
      <c r="JVN177" s="157"/>
      <c r="JVO177" s="157"/>
      <c r="JVP177" s="157"/>
      <c r="JVQ177" s="157"/>
      <c r="JVR177" s="157"/>
      <c r="JVS177" s="157"/>
      <c r="JVT177" s="157"/>
      <c r="JVU177" s="157"/>
      <c r="JVV177" s="157"/>
      <c r="JVW177" s="157"/>
      <c r="JVX177" s="157"/>
      <c r="JVY177" s="157"/>
      <c r="JVZ177" s="157"/>
      <c r="JWA177" s="157"/>
      <c r="JWB177" s="157"/>
      <c r="JWC177" s="157"/>
      <c r="JWD177" s="157"/>
      <c r="JWE177" s="157"/>
      <c r="JWF177" s="157"/>
      <c r="JWG177" s="157"/>
      <c r="JWH177" s="157"/>
      <c r="JWI177" s="157"/>
      <c r="JWJ177" s="157"/>
      <c r="JWK177" s="157"/>
      <c r="JWL177" s="157"/>
      <c r="JWM177" s="157"/>
      <c r="JWN177" s="157"/>
      <c r="JWO177" s="157"/>
      <c r="JWP177" s="157"/>
      <c r="JWQ177" s="157"/>
      <c r="JWR177" s="157"/>
      <c r="JWS177" s="157"/>
      <c r="JWT177" s="157"/>
      <c r="JWU177" s="157"/>
      <c r="JWV177" s="157"/>
      <c r="JWW177" s="157"/>
      <c r="JWX177" s="157"/>
      <c r="JWY177" s="157"/>
      <c r="JWZ177" s="157"/>
      <c r="JXA177" s="157"/>
      <c r="JXB177" s="157"/>
      <c r="JXC177" s="157"/>
      <c r="JXD177" s="157"/>
      <c r="JXE177" s="157"/>
      <c r="JXF177" s="157"/>
      <c r="JXG177" s="157"/>
      <c r="JXH177" s="157"/>
      <c r="JXI177" s="157"/>
      <c r="JXJ177" s="157"/>
      <c r="JXK177" s="157"/>
      <c r="JXL177" s="157"/>
      <c r="JXM177" s="157"/>
      <c r="JXN177" s="157"/>
      <c r="JXO177" s="157"/>
      <c r="JXP177" s="157"/>
      <c r="JXQ177" s="157"/>
      <c r="JXR177" s="157"/>
      <c r="JXS177" s="157"/>
      <c r="JXT177" s="157"/>
      <c r="JXU177" s="157"/>
      <c r="JXV177" s="157"/>
      <c r="JXW177" s="157"/>
      <c r="JXX177" s="157"/>
      <c r="JXY177" s="157"/>
      <c r="JXZ177" s="157"/>
      <c r="JYA177" s="157"/>
      <c r="JYB177" s="157"/>
      <c r="JYC177" s="157"/>
      <c r="JYD177" s="157"/>
      <c r="JYE177" s="157"/>
      <c r="JYF177" s="157"/>
      <c r="JYG177" s="157"/>
      <c r="JYH177" s="157"/>
      <c r="JYI177" s="157"/>
      <c r="JYJ177" s="157"/>
      <c r="JYK177" s="157"/>
      <c r="JYL177" s="157"/>
      <c r="JYM177" s="157"/>
      <c r="JYN177" s="157"/>
      <c r="JYO177" s="157"/>
      <c r="JYP177" s="157"/>
      <c r="JYQ177" s="157"/>
      <c r="JYR177" s="157"/>
      <c r="JYS177" s="157"/>
      <c r="JYT177" s="157"/>
      <c r="JYU177" s="157"/>
      <c r="JYV177" s="157"/>
      <c r="JYW177" s="157"/>
      <c r="JYX177" s="157"/>
      <c r="JYY177" s="157"/>
      <c r="JYZ177" s="157"/>
      <c r="JZA177" s="157"/>
      <c r="JZB177" s="157"/>
      <c r="JZC177" s="157"/>
      <c r="JZD177" s="157"/>
      <c r="JZE177" s="157"/>
      <c r="JZF177" s="157"/>
      <c r="JZG177" s="157"/>
      <c r="JZH177" s="157"/>
      <c r="JZI177" s="157"/>
      <c r="JZJ177" s="157"/>
      <c r="JZK177" s="157"/>
      <c r="JZL177" s="157"/>
      <c r="JZM177" s="157"/>
      <c r="JZN177" s="157"/>
      <c r="JZO177" s="157"/>
      <c r="JZP177" s="157"/>
      <c r="JZQ177" s="157"/>
      <c r="JZR177" s="157"/>
      <c r="JZS177" s="157"/>
      <c r="JZT177" s="157"/>
      <c r="JZU177" s="157"/>
      <c r="JZV177" s="157"/>
      <c r="JZW177" s="157"/>
      <c r="JZX177" s="157"/>
      <c r="JZY177" s="157"/>
      <c r="JZZ177" s="157"/>
      <c r="KAA177" s="157"/>
      <c r="KAB177" s="157"/>
      <c r="KAC177" s="157"/>
      <c r="KAD177" s="157"/>
      <c r="KAE177" s="157"/>
      <c r="KAF177" s="157"/>
      <c r="KAG177" s="157"/>
      <c r="KAH177" s="157"/>
      <c r="KAI177" s="157"/>
      <c r="KAJ177" s="157"/>
      <c r="KAK177" s="157"/>
      <c r="KAL177" s="157"/>
      <c r="KAM177" s="157"/>
      <c r="KAN177" s="157"/>
      <c r="KAO177" s="157"/>
      <c r="KAP177" s="157"/>
      <c r="KAQ177" s="157"/>
      <c r="KAR177" s="157"/>
      <c r="KAS177" s="157"/>
      <c r="KAT177" s="157"/>
      <c r="KAU177" s="157"/>
      <c r="KAV177" s="157"/>
      <c r="KAW177" s="157"/>
      <c r="KAX177" s="157"/>
      <c r="KAY177" s="157"/>
      <c r="KAZ177" s="157"/>
      <c r="KBA177" s="157"/>
      <c r="KBB177" s="157"/>
      <c r="KBC177" s="157"/>
      <c r="KBD177" s="157"/>
      <c r="KBE177" s="157"/>
      <c r="KBF177" s="157"/>
      <c r="KBG177" s="157"/>
      <c r="KBH177" s="157"/>
      <c r="KBI177" s="157"/>
      <c r="KBJ177" s="157"/>
      <c r="KBK177" s="157"/>
      <c r="KBL177" s="157"/>
      <c r="KBM177" s="157"/>
      <c r="KBN177" s="157"/>
      <c r="KBO177" s="157"/>
      <c r="KBP177" s="157"/>
      <c r="KBQ177" s="157"/>
      <c r="KBR177" s="157"/>
      <c r="KBS177" s="157"/>
      <c r="KBT177" s="157"/>
      <c r="KBU177" s="157"/>
      <c r="KBV177" s="157"/>
      <c r="KBW177" s="157"/>
      <c r="KBX177" s="157"/>
      <c r="KBY177" s="157"/>
      <c r="KBZ177" s="157"/>
      <c r="KCA177" s="157"/>
      <c r="KCB177" s="157"/>
      <c r="KCC177" s="157"/>
      <c r="KCD177" s="157"/>
      <c r="KCE177" s="157"/>
      <c r="KCF177" s="157"/>
      <c r="KCG177" s="157"/>
      <c r="KCH177" s="157"/>
      <c r="KCI177" s="157"/>
      <c r="KCJ177" s="157"/>
      <c r="KCK177" s="157"/>
      <c r="KCL177" s="157"/>
      <c r="KCM177" s="157"/>
      <c r="KCN177" s="157"/>
      <c r="KCO177" s="157"/>
      <c r="KCP177" s="157"/>
      <c r="KCQ177" s="157"/>
      <c r="KCR177" s="157"/>
      <c r="KCS177" s="157"/>
      <c r="KCT177" s="157"/>
      <c r="KCU177" s="157"/>
      <c r="KCV177" s="157"/>
      <c r="KCW177" s="157"/>
      <c r="KCX177" s="157"/>
      <c r="KCY177" s="157"/>
      <c r="KCZ177" s="157"/>
      <c r="KDA177" s="157"/>
      <c r="KDB177" s="157"/>
      <c r="KDC177" s="157"/>
      <c r="KDD177" s="157"/>
      <c r="KDE177" s="157"/>
      <c r="KDF177" s="157"/>
      <c r="KDG177" s="157"/>
      <c r="KDH177" s="157"/>
      <c r="KDI177" s="157"/>
      <c r="KDJ177" s="157"/>
      <c r="KDK177" s="157"/>
      <c r="KDL177" s="157"/>
      <c r="KDM177" s="157"/>
      <c r="KDN177" s="157"/>
      <c r="KDO177" s="157"/>
      <c r="KDP177" s="157"/>
      <c r="KDQ177" s="157"/>
      <c r="KDR177" s="157"/>
      <c r="KDS177" s="157"/>
      <c r="KDT177" s="157"/>
      <c r="KDU177" s="157"/>
      <c r="KDV177" s="157"/>
      <c r="KDW177" s="157"/>
      <c r="KDX177" s="157"/>
      <c r="KDY177" s="157"/>
      <c r="KDZ177" s="157"/>
      <c r="KEA177" s="157"/>
      <c r="KEB177" s="157"/>
      <c r="KEC177" s="157"/>
      <c r="KED177" s="157"/>
      <c r="KEE177" s="157"/>
      <c r="KEF177" s="157"/>
      <c r="KEG177" s="157"/>
      <c r="KEH177" s="157"/>
      <c r="KEI177" s="157"/>
      <c r="KEJ177" s="157"/>
      <c r="KEK177" s="157"/>
      <c r="KEL177" s="157"/>
      <c r="KEM177" s="157"/>
      <c r="KEN177" s="157"/>
      <c r="KEO177" s="157"/>
      <c r="KEP177" s="157"/>
      <c r="KEQ177" s="157"/>
      <c r="KER177" s="157"/>
      <c r="KES177" s="157"/>
      <c r="KET177" s="157"/>
      <c r="KEU177" s="157"/>
      <c r="KEV177" s="157"/>
      <c r="KEW177" s="157"/>
      <c r="KEX177" s="157"/>
      <c r="KEY177" s="157"/>
      <c r="KEZ177" s="157"/>
      <c r="KFA177" s="157"/>
      <c r="KFB177" s="157"/>
      <c r="KFC177" s="157"/>
      <c r="KFD177" s="157"/>
      <c r="KFE177" s="157"/>
      <c r="KFF177" s="157"/>
      <c r="KFG177" s="157"/>
      <c r="KFH177" s="157"/>
      <c r="KFI177" s="157"/>
      <c r="KFJ177" s="157"/>
      <c r="KFK177" s="157"/>
      <c r="KFL177" s="157"/>
      <c r="KFM177" s="157"/>
      <c r="KFN177" s="157"/>
      <c r="KFO177" s="157"/>
      <c r="KFP177" s="157"/>
      <c r="KFQ177" s="157"/>
      <c r="KFR177" s="157"/>
      <c r="KFS177" s="157"/>
      <c r="KFT177" s="157"/>
      <c r="KFU177" s="157"/>
      <c r="KFV177" s="157"/>
      <c r="KFW177" s="157"/>
      <c r="KFX177" s="157"/>
      <c r="KFY177" s="157"/>
      <c r="KFZ177" s="157"/>
      <c r="KGA177" s="157"/>
      <c r="KGB177" s="157"/>
      <c r="KGC177" s="157"/>
      <c r="KGD177" s="157"/>
      <c r="KGE177" s="157"/>
      <c r="KGF177" s="157"/>
      <c r="KGG177" s="157"/>
      <c r="KGH177" s="157"/>
      <c r="KGI177" s="157"/>
      <c r="KGJ177" s="157"/>
      <c r="KGK177" s="157"/>
      <c r="KGL177" s="157"/>
      <c r="KGM177" s="157"/>
      <c r="KGN177" s="157"/>
      <c r="KGO177" s="157"/>
      <c r="KGP177" s="157"/>
      <c r="KGQ177" s="157"/>
      <c r="KGR177" s="157"/>
      <c r="KGS177" s="157"/>
      <c r="KGT177" s="157"/>
      <c r="KGU177" s="157"/>
      <c r="KGV177" s="157"/>
      <c r="KGW177" s="157"/>
      <c r="KGX177" s="157"/>
      <c r="KGY177" s="157"/>
      <c r="KGZ177" s="157"/>
      <c r="KHA177" s="157"/>
      <c r="KHB177" s="157"/>
      <c r="KHC177" s="157"/>
      <c r="KHD177" s="157"/>
      <c r="KHE177" s="157"/>
      <c r="KHF177" s="157"/>
      <c r="KHG177" s="157"/>
      <c r="KHH177" s="157"/>
      <c r="KHI177" s="157"/>
      <c r="KHJ177" s="157"/>
      <c r="KHK177" s="157"/>
      <c r="KHL177" s="157"/>
      <c r="KHM177" s="157"/>
      <c r="KHN177" s="157"/>
      <c r="KHO177" s="157"/>
      <c r="KHP177" s="157"/>
      <c r="KHQ177" s="157"/>
      <c r="KHR177" s="157"/>
      <c r="KHS177" s="157"/>
      <c r="KHT177" s="157"/>
      <c r="KHU177" s="157"/>
      <c r="KHV177" s="157"/>
      <c r="KHW177" s="157"/>
      <c r="KHX177" s="157"/>
      <c r="KHY177" s="157"/>
      <c r="KHZ177" s="157"/>
      <c r="KIA177" s="157"/>
      <c r="KIB177" s="157"/>
      <c r="KIC177" s="157"/>
      <c r="KID177" s="157"/>
      <c r="KIE177" s="157"/>
      <c r="KIF177" s="157"/>
      <c r="KIG177" s="157"/>
      <c r="KIH177" s="157"/>
      <c r="KII177" s="157"/>
      <c r="KIJ177" s="157"/>
      <c r="KIK177" s="157"/>
      <c r="KIL177" s="157"/>
      <c r="KIM177" s="157"/>
      <c r="KIN177" s="157"/>
      <c r="KIO177" s="157"/>
      <c r="KIP177" s="157"/>
      <c r="KIQ177" s="157"/>
      <c r="KIR177" s="157"/>
      <c r="KIS177" s="157"/>
      <c r="KIT177" s="157"/>
      <c r="KIU177" s="157"/>
      <c r="KIV177" s="157"/>
      <c r="KIW177" s="157"/>
      <c r="KIX177" s="157"/>
      <c r="KIY177" s="157"/>
      <c r="KIZ177" s="157"/>
      <c r="KJA177" s="157"/>
      <c r="KJB177" s="157"/>
      <c r="KJC177" s="157"/>
      <c r="KJD177" s="157"/>
      <c r="KJE177" s="157"/>
      <c r="KJF177" s="157"/>
      <c r="KJG177" s="157"/>
      <c r="KJH177" s="157"/>
      <c r="KJI177" s="157"/>
      <c r="KJJ177" s="157"/>
      <c r="KJK177" s="157"/>
      <c r="KJL177" s="157"/>
      <c r="KJM177" s="157"/>
      <c r="KJN177" s="157"/>
      <c r="KJO177" s="157"/>
      <c r="KJP177" s="157"/>
      <c r="KJQ177" s="157"/>
      <c r="KJR177" s="157"/>
      <c r="KJS177" s="157"/>
      <c r="KJT177" s="157"/>
      <c r="KJU177" s="157"/>
      <c r="KJV177" s="157"/>
      <c r="KJW177" s="157"/>
      <c r="KJX177" s="157"/>
      <c r="KJY177" s="157"/>
      <c r="KJZ177" s="157"/>
      <c r="KKA177" s="157"/>
      <c r="KKB177" s="157"/>
      <c r="KKC177" s="157"/>
      <c r="KKD177" s="157"/>
      <c r="KKE177" s="157"/>
      <c r="KKF177" s="157"/>
      <c r="KKG177" s="157"/>
      <c r="KKH177" s="157"/>
      <c r="KKI177" s="157"/>
      <c r="KKJ177" s="157"/>
      <c r="KKK177" s="157"/>
      <c r="KKL177" s="157"/>
      <c r="KKM177" s="157"/>
      <c r="KKN177" s="157"/>
      <c r="KKO177" s="157"/>
      <c r="KKP177" s="157"/>
      <c r="KKQ177" s="157"/>
      <c r="KKR177" s="157"/>
      <c r="KKS177" s="157"/>
      <c r="KKT177" s="157"/>
      <c r="KKU177" s="157"/>
      <c r="KKV177" s="157"/>
      <c r="KKW177" s="157"/>
      <c r="KKX177" s="157"/>
      <c r="KKY177" s="157"/>
      <c r="KKZ177" s="157"/>
      <c r="KLA177" s="157"/>
      <c r="KLB177" s="157"/>
      <c r="KLC177" s="157"/>
      <c r="KLD177" s="157"/>
      <c r="KLE177" s="157"/>
      <c r="KLF177" s="157"/>
      <c r="KLG177" s="157"/>
      <c r="KLH177" s="157"/>
      <c r="KLI177" s="157"/>
      <c r="KLJ177" s="157"/>
      <c r="KLK177" s="157"/>
      <c r="KLL177" s="157"/>
      <c r="KLM177" s="157"/>
      <c r="KLN177" s="157"/>
      <c r="KLO177" s="157"/>
      <c r="KLP177" s="157"/>
      <c r="KLQ177" s="157"/>
      <c r="KLR177" s="157"/>
      <c r="KLS177" s="157"/>
      <c r="KLT177" s="157"/>
      <c r="KLU177" s="157"/>
      <c r="KLV177" s="157"/>
      <c r="KLW177" s="157"/>
      <c r="KLX177" s="157"/>
      <c r="KLY177" s="157"/>
      <c r="KLZ177" s="157"/>
      <c r="KMA177" s="157"/>
      <c r="KMB177" s="157"/>
      <c r="KMC177" s="157"/>
      <c r="KMD177" s="157"/>
      <c r="KME177" s="157"/>
      <c r="KMF177" s="157"/>
      <c r="KMG177" s="157"/>
      <c r="KMH177" s="157"/>
      <c r="KMI177" s="157"/>
      <c r="KMJ177" s="157"/>
      <c r="KMK177" s="157"/>
      <c r="KML177" s="157"/>
      <c r="KMM177" s="157"/>
      <c r="KMN177" s="157"/>
      <c r="KMO177" s="157"/>
      <c r="KMP177" s="157"/>
      <c r="KMQ177" s="157"/>
      <c r="KMR177" s="157"/>
      <c r="KMS177" s="157"/>
      <c r="KMT177" s="157"/>
      <c r="KMU177" s="157"/>
      <c r="KMV177" s="157"/>
      <c r="KMW177" s="157"/>
      <c r="KMX177" s="157"/>
      <c r="KMY177" s="157"/>
      <c r="KMZ177" s="157"/>
      <c r="KNA177" s="157"/>
      <c r="KNB177" s="157"/>
      <c r="KNC177" s="157"/>
      <c r="KND177" s="157"/>
      <c r="KNE177" s="157"/>
      <c r="KNF177" s="157"/>
      <c r="KNG177" s="157"/>
      <c r="KNH177" s="157"/>
      <c r="KNI177" s="157"/>
      <c r="KNJ177" s="157"/>
      <c r="KNK177" s="157"/>
      <c r="KNL177" s="157"/>
      <c r="KNM177" s="157"/>
      <c r="KNN177" s="157"/>
      <c r="KNO177" s="157"/>
      <c r="KNP177" s="157"/>
      <c r="KNQ177" s="157"/>
      <c r="KNR177" s="157"/>
      <c r="KNS177" s="157"/>
      <c r="KNT177" s="157"/>
      <c r="KNU177" s="157"/>
      <c r="KNV177" s="157"/>
      <c r="KNW177" s="157"/>
      <c r="KNX177" s="157"/>
      <c r="KNY177" s="157"/>
      <c r="KNZ177" s="157"/>
      <c r="KOA177" s="157"/>
      <c r="KOB177" s="157"/>
      <c r="KOC177" s="157"/>
      <c r="KOD177" s="157"/>
      <c r="KOE177" s="157"/>
      <c r="KOF177" s="157"/>
      <c r="KOG177" s="157"/>
      <c r="KOH177" s="157"/>
      <c r="KOI177" s="157"/>
      <c r="KOJ177" s="157"/>
      <c r="KOK177" s="157"/>
      <c r="KOL177" s="157"/>
      <c r="KOM177" s="157"/>
      <c r="KON177" s="157"/>
      <c r="KOO177" s="157"/>
      <c r="KOP177" s="157"/>
      <c r="KOQ177" s="157"/>
      <c r="KOR177" s="157"/>
      <c r="KOS177" s="157"/>
      <c r="KOT177" s="157"/>
      <c r="KOU177" s="157"/>
      <c r="KOV177" s="157"/>
      <c r="KOW177" s="157"/>
      <c r="KOX177" s="157"/>
      <c r="KOY177" s="157"/>
      <c r="KOZ177" s="157"/>
      <c r="KPA177" s="157"/>
      <c r="KPB177" s="157"/>
      <c r="KPC177" s="157"/>
      <c r="KPD177" s="157"/>
      <c r="KPE177" s="157"/>
      <c r="KPF177" s="157"/>
      <c r="KPG177" s="157"/>
      <c r="KPH177" s="157"/>
      <c r="KPI177" s="157"/>
      <c r="KPJ177" s="157"/>
      <c r="KPK177" s="157"/>
      <c r="KPL177" s="157"/>
      <c r="KPM177" s="157"/>
      <c r="KPN177" s="157"/>
      <c r="KPO177" s="157"/>
      <c r="KPP177" s="157"/>
      <c r="KPQ177" s="157"/>
      <c r="KPR177" s="157"/>
      <c r="KPS177" s="157"/>
      <c r="KPT177" s="157"/>
      <c r="KPU177" s="157"/>
      <c r="KPV177" s="157"/>
      <c r="KPW177" s="157"/>
      <c r="KPX177" s="157"/>
      <c r="KPY177" s="157"/>
      <c r="KPZ177" s="157"/>
      <c r="KQA177" s="157"/>
      <c r="KQB177" s="157"/>
      <c r="KQC177" s="157"/>
      <c r="KQD177" s="157"/>
      <c r="KQE177" s="157"/>
      <c r="KQF177" s="157"/>
      <c r="KQG177" s="157"/>
      <c r="KQH177" s="157"/>
      <c r="KQI177" s="157"/>
      <c r="KQJ177" s="157"/>
      <c r="KQK177" s="157"/>
      <c r="KQL177" s="157"/>
      <c r="KQM177" s="157"/>
      <c r="KQN177" s="157"/>
      <c r="KQO177" s="157"/>
      <c r="KQP177" s="157"/>
      <c r="KQQ177" s="157"/>
      <c r="KQR177" s="157"/>
      <c r="KQS177" s="157"/>
      <c r="KQT177" s="157"/>
      <c r="KQU177" s="157"/>
      <c r="KQV177" s="157"/>
      <c r="KQW177" s="157"/>
      <c r="KQX177" s="157"/>
      <c r="KQY177" s="157"/>
      <c r="KQZ177" s="157"/>
      <c r="KRA177" s="157"/>
      <c r="KRB177" s="157"/>
      <c r="KRC177" s="157"/>
      <c r="KRD177" s="157"/>
      <c r="KRE177" s="157"/>
      <c r="KRF177" s="157"/>
      <c r="KRG177" s="157"/>
      <c r="KRH177" s="157"/>
      <c r="KRI177" s="157"/>
      <c r="KRJ177" s="157"/>
      <c r="KRK177" s="157"/>
      <c r="KRL177" s="157"/>
      <c r="KRM177" s="157"/>
      <c r="KRN177" s="157"/>
      <c r="KRO177" s="157"/>
      <c r="KRP177" s="157"/>
      <c r="KRQ177" s="157"/>
      <c r="KRR177" s="157"/>
      <c r="KRS177" s="157"/>
      <c r="KRT177" s="157"/>
      <c r="KRU177" s="157"/>
      <c r="KRV177" s="157"/>
      <c r="KRW177" s="157"/>
      <c r="KRX177" s="157"/>
      <c r="KRY177" s="157"/>
      <c r="KRZ177" s="157"/>
      <c r="KSA177" s="157"/>
      <c r="KSB177" s="157"/>
      <c r="KSC177" s="157"/>
      <c r="KSD177" s="157"/>
      <c r="KSE177" s="157"/>
      <c r="KSF177" s="157"/>
      <c r="KSG177" s="157"/>
      <c r="KSH177" s="157"/>
      <c r="KSI177" s="157"/>
      <c r="KSJ177" s="157"/>
      <c r="KSK177" s="157"/>
      <c r="KSL177" s="157"/>
      <c r="KSM177" s="157"/>
      <c r="KSN177" s="157"/>
      <c r="KSO177" s="157"/>
      <c r="KSP177" s="157"/>
      <c r="KSQ177" s="157"/>
      <c r="KSR177" s="157"/>
      <c r="KSS177" s="157"/>
      <c r="KST177" s="157"/>
      <c r="KSU177" s="157"/>
      <c r="KSV177" s="157"/>
      <c r="KSW177" s="157"/>
      <c r="KSX177" s="157"/>
      <c r="KSY177" s="157"/>
      <c r="KSZ177" s="157"/>
      <c r="KTA177" s="157"/>
      <c r="KTB177" s="157"/>
      <c r="KTC177" s="157"/>
      <c r="KTD177" s="157"/>
      <c r="KTE177" s="157"/>
      <c r="KTF177" s="157"/>
      <c r="KTG177" s="157"/>
      <c r="KTH177" s="157"/>
      <c r="KTI177" s="157"/>
      <c r="KTJ177" s="157"/>
      <c r="KTK177" s="157"/>
      <c r="KTL177" s="157"/>
      <c r="KTM177" s="157"/>
      <c r="KTN177" s="157"/>
      <c r="KTO177" s="157"/>
      <c r="KTP177" s="157"/>
      <c r="KTQ177" s="157"/>
      <c r="KTR177" s="157"/>
      <c r="KTS177" s="157"/>
      <c r="KTT177" s="157"/>
      <c r="KTU177" s="157"/>
      <c r="KTV177" s="157"/>
      <c r="KTW177" s="157"/>
      <c r="KTX177" s="157"/>
      <c r="KTY177" s="157"/>
      <c r="KTZ177" s="157"/>
      <c r="KUA177" s="157"/>
      <c r="KUB177" s="157"/>
      <c r="KUC177" s="157"/>
      <c r="KUD177" s="157"/>
      <c r="KUE177" s="157"/>
      <c r="KUF177" s="157"/>
      <c r="KUG177" s="157"/>
      <c r="KUH177" s="157"/>
      <c r="KUI177" s="157"/>
      <c r="KUJ177" s="157"/>
      <c r="KUK177" s="157"/>
      <c r="KUL177" s="157"/>
      <c r="KUM177" s="157"/>
      <c r="KUN177" s="157"/>
      <c r="KUO177" s="157"/>
      <c r="KUP177" s="157"/>
      <c r="KUQ177" s="157"/>
      <c r="KUR177" s="157"/>
      <c r="KUS177" s="157"/>
      <c r="KUT177" s="157"/>
      <c r="KUU177" s="157"/>
      <c r="KUV177" s="157"/>
      <c r="KUW177" s="157"/>
      <c r="KUX177" s="157"/>
      <c r="KUY177" s="157"/>
      <c r="KUZ177" s="157"/>
      <c r="KVA177" s="157"/>
      <c r="KVB177" s="157"/>
      <c r="KVC177" s="157"/>
      <c r="KVD177" s="157"/>
      <c r="KVE177" s="157"/>
      <c r="KVF177" s="157"/>
      <c r="KVG177" s="157"/>
      <c r="KVH177" s="157"/>
      <c r="KVI177" s="157"/>
      <c r="KVJ177" s="157"/>
      <c r="KVK177" s="157"/>
      <c r="KVL177" s="157"/>
      <c r="KVM177" s="157"/>
      <c r="KVN177" s="157"/>
      <c r="KVO177" s="157"/>
      <c r="KVP177" s="157"/>
      <c r="KVQ177" s="157"/>
      <c r="KVR177" s="157"/>
      <c r="KVS177" s="157"/>
      <c r="KVT177" s="157"/>
      <c r="KVU177" s="157"/>
      <c r="KVV177" s="157"/>
      <c r="KVW177" s="157"/>
      <c r="KVX177" s="157"/>
      <c r="KVY177" s="157"/>
      <c r="KVZ177" s="157"/>
      <c r="KWA177" s="157"/>
      <c r="KWB177" s="157"/>
      <c r="KWC177" s="157"/>
      <c r="KWD177" s="157"/>
      <c r="KWE177" s="157"/>
      <c r="KWF177" s="157"/>
      <c r="KWG177" s="157"/>
      <c r="KWH177" s="157"/>
      <c r="KWI177" s="157"/>
      <c r="KWJ177" s="157"/>
      <c r="KWK177" s="157"/>
      <c r="KWL177" s="157"/>
      <c r="KWM177" s="157"/>
      <c r="KWN177" s="157"/>
      <c r="KWO177" s="157"/>
      <c r="KWP177" s="157"/>
      <c r="KWQ177" s="157"/>
      <c r="KWR177" s="157"/>
      <c r="KWS177" s="157"/>
      <c r="KWT177" s="157"/>
      <c r="KWU177" s="157"/>
      <c r="KWV177" s="157"/>
      <c r="KWW177" s="157"/>
      <c r="KWX177" s="157"/>
      <c r="KWY177" s="157"/>
      <c r="KWZ177" s="157"/>
      <c r="KXA177" s="157"/>
      <c r="KXB177" s="157"/>
      <c r="KXC177" s="157"/>
      <c r="KXD177" s="157"/>
      <c r="KXE177" s="157"/>
      <c r="KXF177" s="157"/>
      <c r="KXG177" s="157"/>
      <c r="KXH177" s="157"/>
      <c r="KXI177" s="157"/>
      <c r="KXJ177" s="157"/>
      <c r="KXK177" s="157"/>
      <c r="KXL177" s="157"/>
      <c r="KXM177" s="157"/>
      <c r="KXN177" s="157"/>
      <c r="KXO177" s="157"/>
      <c r="KXP177" s="157"/>
      <c r="KXQ177" s="157"/>
      <c r="KXR177" s="157"/>
      <c r="KXS177" s="157"/>
      <c r="KXT177" s="157"/>
      <c r="KXU177" s="157"/>
      <c r="KXV177" s="157"/>
      <c r="KXW177" s="157"/>
      <c r="KXX177" s="157"/>
      <c r="KXY177" s="157"/>
      <c r="KXZ177" s="157"/>
      <c r="KYA177" s="157"/>
      <c r="KYB177" s="157"/>
      <c r="KYC177" s="157"/>
      <c r="KYD177" s="157"/>
      <c r="KYE177" s="157"/>
      <c r="KYF177" s="157"/>
      <c r="KYG177" s="157"/>
      <c r="KYH177" s="157"/>
      <c r="KYI177" s="157"/>
      <c r="KYJ177" s="157"/>
      <c r="KYK177" s="157"/>
      <c r="KYL177" s="157"/>
      <c r="KYM177" s="157"/>
      <c r="KYN177" s="157"/>
      <c r="KYO177" s="157"/>
      <c r="KYP177" s="157"/>
      <c r="KYQ177" s="157"/>
      <c r="KYR177" s="157"/>
      <c r="KYS177" s="157"/>
      <c r="KYT177" s="157"/>
      <c r="KYU177" s="157"/>
      <c r="KYV177" s="157"/>
      <c r="KYW177" s="157"/>
      <c r="KYX177" s="157"/>
      <c r="KYY177" s="157"/>
      <c r="KYZ177" s="157"/>
      <c r="KZA177" s="157"/>
      <c r="KZB177" s="157"/>
      <c r="KZC177" s="157"/>
      <c r="KZD177" s="157"/>
      <c r="KZE177" s="157"/>
      <c r="KZF177" s="157"/>
      <c r="KZG177" s="157"/>
      <c r="KZH177" s="157"/>
      <c r="KZI177" s="157"/>
      <c r="KZJ177" s="157"/>
      <c r="KZK177" s="157"/>
      <c r="KZL177" s="157"/>
      <c r="KZM177" s="157"/>
      <c r="KZN177" s="157"/>
      <c r="KZO177" s="157"/>
      <c r="KZP177" s="157"/>
      <c r="KZQ177" s="157"/>
      <c r="KZR177" s="157"/>
      <c r="KZS177" s="157"/>
      <c r="KZT177" s="157"/>
      <c r="KZU177" s="157"/>
      <c r="KZV177" s="157"/>
      <c r="KZW177" s="157"/>
      <c r="KZX177" s="157"/>
      <c r="KZY177" s="157"/>
      <c r="KZZ177" s="157"/>
      <c r="LAA177" s="157"/>
      <c r="LAB177" s="157"/>
      <c r="LAC177" s="157"/>
      <c r="LAD177" s="157"/>
      <c r="LAE177" s="157"/>
      <c r="LAF177" s="157"/>
      <c r="LAG177" s="157"/>
      <c r="LAH177" s="157"/>
      <c r="LAI177" s="157"/>
      <c r="LAJ177" s="157"/>
      <c r="LAK177" s="157"/>
      <c r="LAL177" s="157"/>
      <c r="LAM177" s="157"/>
      <c r="LAN177" s="157"/>
      <c r="LAO177" s="157"/>
      <c r="LAP177" s="157"/>
      <c r="LAQ177" s="157"/>
      <c r="LAR177" s="157"/>
      <c r="LAS177" s="157"/>
      <c r="LAT177" s="157"/>
      <c r="LAU177" s="157"/>
      <c r="LAV177" s="157"/>
      <c r="LAW177" s="157"/>
      <c r="LAX177" s="157"/>
      <c r="LAY177" s="157"/>
      <c r="LAZ177" s="157"/>
      <c r="LBA177" s="157"/>
      <c r="LBB177" s="157"/>
      <c r="LBC177" s="157"/>
      <c r="LBD177" s="157"/>
      <c r="LBE177" s="157"/>
      <c r="LBF177" s="157"/>
      <c r="LBG177" s="157"/>
      <c r="LBH177" s="157"/>
      <c r="LBI177" s="157"/>
      <c r="LBJ177" s="157"/>
      <c r="LBK177" s="157"/>
      <c r="LBL177" s="157"/>
      <c r="LBM177" s="157"/>
      <c r="LBN177" s="157"/>
      <c r="LBO177" s="157"/>
      <c r="LBP177" s="157"/>
      <c r="LBQ177" s="157"/>
      <c r="LBR177" s="157"/>
      <c r="LBS177" s="157"/>
      <c r="LBT177" s="157"/>
      <c r="LBU177" s="157"/>
      <c r="LBV177" s="157"/>
      <c r="LBW177" s="157"/>
      <c r="LBX177" s="157"/>
      <c r="LBY177" s="157"/>
      <c r="LBZ177" s="157"/>
      <c r="LCA177" s="157"/>
      <c r="LCB177" s="157"/>
      <c r="LCC177" s="157"/>
      <c r="LCD177" s="157"/>
      <c r="LCE177" s="157"/>
      <c r="LCF177" s="157"/>
      <c r="LCG177" s="157"/>
      <c r="LCH177" s="157"/>
      <c r="LCI177" s="157"/>
      <c r="LCJ177" s="157"/>
      <c r="LCK177" s="157"/>
      <c r="LCL177" s="157"/>
      <c r="LCM177" s="157"/>
      <c r="LCN177" s="157"/>
      <c r="LCO177" s="157"/>
      <c r="LCP177" s="157"/>
      <c r="LCQ177" s="157"/>
      <c r="LCR177" s="157"/>
      <c r="LCS177" s="157"/>
      <c r="LCT177" s="157"/>
      <c r="LCU177" s="157"/>
      <c r="LCV177" s="157"/>
      <c r="LCW177" s="157"/>
      <c r="LCX177" s="157"/>
      <c r="LCY177" s="157"/>
      <c r="LCZ177" s="157"/>
      <c r="LDA177" s="157"/>
      <c r="LDB177" s="157"/>
      <c r="LDC177" s="157"/>
      <c r="LDD177" s="157"/>
      <c r="LDE177" s="157"/>
      <c r="LDF177" s="157"/>
      <c r="LDG177" s="157"/>
      <c r="LDH177" s="157"/>
      <c r="LDI177" s="157"/>
      <c r="LDJ177" s="157"/>
      <c r="LDK177" s="157"/>
      <c r="LDL177" s="157"/>
      <c r="LDM177" s="157"/>
      <c r="LDN177" s="157"/>
      <c r="LDO177" s="157"/>
      <c r="LDP177" s="157"/>
      <c r="LDQ177" s="157"/>
      <c r="LDR177" s="157"/>
      <c r="LDS177" s="157"/>
      <c r="LDT177" s="157"/>
      <c r="LDU177" s="157"/>
      <c r="LDV177" s="157"/>
      <c r="LDW177" s="157"/>
      <c r="LDX177" s="157"/>
      <c r="LDY177" s="157"/>
      <c r="LDZ177" s="157"/>
      <c r="LEA177" s="157"/>
      <c r="LEB177" s="157"/>
      <c r="LEC177" s="157"/>
      <c r="LED177" s="157"/>
      <c r="LEE177" s="157"/>
      <c r="LEF177" s="157"/>
      <c r="LEG177" s="157"/>
      <c r="LEH177" s="157"/>
      <c r="LEI177" s="157"/>
      <c r="LEJ177" s="157"/>
      <c r="LEK177" s="157"/>
      <c r="LEL177" s="157"/>
      <c r="LEM177" s="157"/>
      <c r="LEN177" s="157"/>
      <c r="LEO177" s="157"/>
      <c r="LEP177" s="157"/>
      <c r="LEQ177" s="157"/>
      <c r="LER177" s="157"/>
      <c r="LES177" s="157"/>
      <c r="LET177" s="157"/>
      <c r="LEU177" s="157"/>
      <c r="LEV177" s="157"/>
      <c r="LEW177" s="157"/>
      <c r="LEX177" s="157"/>
      <c r="LEY177" s="157"/>
      <c r="LEZ177" s="157"/>
      <c r="LFA177" s="157"/>
      <c r="LFB177" s="157"/>
      <c r="LFC177" s="157"/>
      <c r="LFD177" s="157"/>
      <c r="LFE177" s="157"/>
      <c r="LFF177" s="157"/>
      <c r="LFG177" s="157"/>
      <c r="LFH177" s="157"/>
      <c r="LFI177" s="157"/>
      <c r="LFJ177" s="157"/>
      <c r="LFK177" s="157"/>
      <c r="LFL177" s="157"/>
      <c r="LFM177" s="157"/>
      <c r="LFN177" s="157"/>
      <c r="LFO177" s="157"/>
      <c r="LFP177" s="157"/>
      <c r="LFQ177" s="157"/>
      <c r="LFR177" s="157"/>
      <c r="LFS177" s="157"/>
      <c r="LFT177" s="157"/>
      <c r="LFU177" s="157"/>
      <c r="LFV177" s="157"/>
      <c r="LFW177" s="157"/>
      <c r="LFX177" s="157"/>
      <c r="LFY177" s="157"/>
      <c r="LFZ177" s="157"/>
      <c r="LGA177" s="157"/>
      <c r="LGB177" s="157"/>
      <c r="LGC177" s="157"/>
      <c r="LGD177" s="157"/>
      <c r="LGE177" s="157"/>
      <c r="LGF177" s="157"/>
      <c r="LGG177" s="157"/>
      <c r="LGH177" s="157"/>
      <c r="LGI177" s="157"/>
      <c r="LGJ177" s="157"/>
      <c r="LGK177" s="157"/>
      <c r="LGL177" s="157"/>
      <c r="LGM177" s="157"/>
      <c r="LGN177" s="157"/>
      <c r="LGO177" s="157"/>
      <c r="LGP177" s="157"/>
      <c r="LGQ177" s="157"/>
      <c r="LGR177" s="157"/>
      <c r="LGS177" s="157"/>
      <c r="LGT177" s="157"/>
      <c r="LGU177" s="157"/>
      <c r="LGV177" s="157"/>
      <c r="LGW177" s="157"/>
      <c r="LGX177" s="157"/>
      <c r="LGY177" s="157"/>
      <c r="LGZ177" s="157"/>
      <c r="LHA177" s="157"/>
      <c r="LHB177" s="157"/>
      <c r="LHC177" s="157"/>
      <c r="LHD177" s="157"/>
      <c r="LHE177" s="157"/>
      <c r="LHF177" s="157"/>
      <c r="LHG177" s="157"/>
      <c r="LHH177" s="157"/>
      <c r="LHI177" s="157"/>
      <c r="LHJ177" s="157"/>
      <c r="LHK177" s="157"/>
      <c r="LHL177" s="157"/>
      <c r="LHM177" s="157"/>
      <c r="LHN177" s="157"/>
      <c r="LHO177" s="157"/>
      <c r="LHP177" s="157"/>
      <c r="LHQ177" s="157"/>
      <c r="LHR177" s="157"/>
      <c r="LHS177" s="157"/>
      <c r="LHT177" s="157"/>
      <c r="LHU177" s="157"/>
      <c r="LHV177" s="157"/>
      <c r="LHW177" s="157"/>
      <c r="LHX177" s="157"/>
      <c r="LHY177" s="157"/>
      <c r="LHZ177" s="157"/>
      <c r="LIA177" s="157"/>
      <c r="LIB177" s="157"/>
      <c r="LIC177" s="157"/>
      <c r="LID177" s="157"/>
      <c r="LIE177" s="157"/>
      <c r="LIF177" s="157"/>
      <c r="LIG177" s="157"/>
      <c r="LIH177" s="157"/>
      <c r="LII177" s="157"/>
      <c r="LIJ177" s="157"/>
      <c r="LIK177" s="157"/>
      <c r="LIL177" s="157"/>
      <c r="LIM177" s="157"/>
      <c r="LIN177" s="157"/>
      <c r="LIO177" s="157"/>
      <c r="LIP177" s="157"/>
      <c r="LIQ177" s="157"/>
      <c r="LIR177" s="157"/>
      <c r="LIS177" s="157"/>
      <c r="LIT177" s="157"/>
      <c r="LIU177" s="157"/>
      <c r="LIV177" s="157"/>
      <c r="LIW177" s="157"/>
      <c r="LIX177" s="157"/>
      <c r="LIY177" s="157"/>
      <c r="LIZ177" s="157"/>
      <c r="LJA177" s="157"/>
      <c r="LJB177" s="157"/>
      <c r="LJC177" s="157"/>
      <c r="LJD177" s="157"/>
      <c r="LJE177" s="157"/>
      <c r="LJF177" s="157"/>
      <c r="LJG177" s="157"/>
      <c r="LJH177" s="157"/>
      <c r="LJI177" s="157"/>
      <c r="LJJ177" s="157"/>
      <c r="LJK177" s="157"/>
      <c r="LJL177" s="157"/>
      <c r="LJM177" s="157"/>
      <c r="LJN177" s="157"/>
      <c r="LJO177" s="157"/>
      <c r="LJP177" s="157"/>
      <c r="LJQ177" s="157"/>
      <c r="LJR177" s="157"/>
      <c r="LJS177" s="157"/>
      <c r="LJT177" s="157"/>
      <c r="LJU177" s="157"/>
      <c r="LJV177" s="157"/>
      <c r="LJW177" s="157"/>
      <c r="LJX177" s="157"/>
      <c r="LJY177" s="157"/>
      <c r="LJZ177" s="157"/>
      <c r="LKA177" s="157"/>
      <c r="LKB177" s="157"/>
      <c r="LKC177" s="157"/>
      <c r="LKD177" s="157"/>
      <c r="LKE177" s="157"/>
      <c r="LKF177" s="157"/>
      <c r="LKG177" s="157"/>
      <c r="LKH177" s="157"/>
      <c r="LKI177" s="157"/>
      <c r="LKJ177" s="157"/>
      <c r="LKK177" s="157"/>
      <c r="LKL177" s="157"/>
      <c r="LKM177" s="157"/>
      <c r="LKN177" s="157"/>
      <c r="LKO177" s="157"/>
      <c r="LKP177" s="157"/>
      <c r="LKQ177" s="157"/>
      <c r="LKR177" s="157"/>
      <c r="LKS177" s="157"/>
      <c r="LKT177" s="157"/>
      <c r="LKU177" s="157"/>
      <c r="LKV177" s="157"/>
      <c r="LKW177" s="157"/>
      <c r="LKX177" s="157"/>
      <c r="LKY177" s="157"/>
      <c r="LKZ177" s="157"/>
      <c r="LLA177" s="157"/>
      <c r="LLB177" s="157"/>
      <c r="LLC177" s="157"/>
      <c r="LLD177" s="157"/>
      <c r="LLE177" s="157"/>
      <c r="LLF177" s="157"/>
      <c r="LLG177" s="157"/>
      <c r="LLH177" s="157"/>
      <c r="LLI177" s="157"/>
      <c r="LLJ177" s="157"/>
      <c r="LLK177" s="157"/>
      <c r="LLL177" s="157"/>
      <c r="LLM177" s="157"/>
      <c r="LLN177" s="157"/>
      <c r="LLO177" s="157"/>
      <c r="LLP177" s="157"/>
      <c r="LLQ177" s="157"/>
      <c r="LLR177" s="157"/>
      <c r="LLS177" s="157"/>
      <c r="LLT177" s="157"/>
      <c r="LLU177" s="157"/>
      <c r="LLV177" s="157"/>
      <c r="LLW177" s="157"/>
      <c r="LLX177" s="157"/>
      <c r="LLY177" s="157"/>
      <c r="LLZ177" s="157"/>
      <c r="LMA177" s="157"/>
      <c r="LMB177" s="157"/>
      <c r="LMC177" s="157"/>
      <c r="LMD177" s="157"/>
      <c r="LME177" s="157"/>
      <c r="LMF177" s="157"/>
      <c r="LMG177" s="157"/>
      <c r="LMH177" s="157"/>
      <c r="LMI177" s="157"/>
      <c r="LMJ177" s="157"/>
      <c r="LMK177" s="157"/>
      <c r="LML177" s="157"/>
      <c r="LMM177" s="157"/>
      <c r="LMN177" s="157"/>
      <c r="LMO177" s="157"/>
      <c r="LMP177" s="157"/>
      <c r="LMQ177" s="157"/>
      <c r="LMR177" s="157"/>
      <c r="LMS177" s="157"/>
      <c r="LMT177" s="157"/>
      <c r="LMU177" s="157"/>
      <c r="LMV177" s="157"/>
      <c r="LMW177" s="157"/>
      <c r="LMX177" s="157"/>
      <c r="LMY177" s="157"/>
      <c r="LMZ177" s="157"/>
      <c r="LNA177" s="157"/>
      <c r="LNB177" s="157"/>
      <c r="LNC177" s="157"/>
      <c r="LND177" s="157"/>
      <c r="LNE177" s="157"/>
      <c r="LNF177" s="157"/>
      <c r="LNG177" s="157"/>
      <c r="LNH177" s="157"/>
      <c r="LNI177" s="157"/>
      <c r="LNJ177" s="157"/>
      <c r="LNK177" s="157"/>
      <c r="LNL177" s="157"/>
      <c r="LNM177" s="157"/>
      <c r="LNN177" s="157"/>
      <c r="LNO177" s="157"/>
      <c r="LNP177" s="157"/>
      <c r="LNQ177" s="157"/>
      <c r="LNR177" s="157"/>
      <c r="LNS177" s="157"/>
      <c r="LNT177" s="157"/>
      <c r="LNU177" s="157"/>
      <c r="LNV177" s="157"/>
      <c r="LNW177" s="157"/>
      <c r="LNX177" s="157"/>
      <c r="LNY177" s="157"/>
      <c r="LNZ177" s="157"/>
      <c r="LOA177" s="157"/>
      <c r="LOB177" s="157"/>
      <c r="LOC177" s="157"/>
      <c r="LOD177" s="157"/>
      <c r="LOE177" s="157"/>
      <c r="LOF177" s="157"/>
      <c r="LOG177" s="157"/>
      <c r="LOH177" s="157"/>
      <c r="LOI177" s="157"/>
      <c r="LOJ177" s="157"/>
      <c r="LOK177" s="157"/>
      <c r="LOL177" s="157"/>
      <c r="LOM177" s="157"/>
      <c r="LON177" s="157"/>
      <c r="LOO177" s="157"/>
      <c r="LOP177" s="157"/>
      <c r="LOQ177" s="157"/>
      <c r="LOR177" s="157"/>
      <c r="LOS177" s="157"/>
      <c r="LOT177" s="157"/>
      <c r="LOU177" s="157"/>
      <c r="LOV177" s="157"/>
      <c r="LOW177" s="157"/>
      <c r="LOX177" s="157"/>
      <c r="LOY177" s="157"/>
      <c r="LOZ177" s="157"/>
      <c r="LPA177" s="157"/>
      <c r="LPB177" s="157"/>
      <c r="LPC177" s="157"/>
      <c r="LPD177" s="157"/>
      <c r="LPE177" s="157"/>
      <c r="LPF177" s="157"/>
      <c r="LPG177" s="157"/>
      <c r="LPH177" s="157"/>
      <c r="LPI177" s="157"/>
      <c r="LPJ177" s="157"/>
      <c r="LPK177" s="157"/>
      <c r="LPL177" s="157"/>
      <c r="LPM177" s="157"/>
      <c r="LPN177" s="157"/>
      <c r="LPO177" s="157"/>
      <c r="LPP177" s="157"/>
      <c r="LPQ177" s="157"/>
      <c r="LPR177" s="157"/>
      <c r="LPS177" s="157"/>
      <c r="LPT177" s="157"/>
      <c r="LPU177" s="157"/>
      <c r="LPV177" s="157"/>
      <c r="LPW177" s="157"/>
      <c r="LPX177" s="157"/>
      <c r="LPY177" s="157"/>
      <c r="LPZ177" s="157"/>
      <c r="LQA177" s="157"/>
      <c r="LQB177" s="157"/>
      <c r="LQC177" s="157"/>
      <c r="LQD177" s="157"/>
      <c r="LQE177" s="157"/>
      <c r="LQF177" s="157"/>
      <c r="LQG177" s="157"/>
      <c r="LQH177" s="157"/>
      <c r="LQI177" s="157"/>
      <c r="LQJ177" s="157"/>
      <c r="LQK177" s="157"/>
      <c r="LQL177" s="157"/>
      <c r="LQM177" s="157"/>
      <c r="LQN177" s="157"/>
      <c r="LQO177" s="157"/>
      <c r="LQP177" s="157"/>
      <c r="LQQ177" s="157"/>
      <c r="LQR177" s="157"/>
      <c r="LQS177" s="157"/>
      <c r="LQT177" s="157"/>
      <c r="LQU177" s="157"/>
      <c r="LQV177" s="157"/>
      <c r="LQW177" s="157"/>
      <c r="LQX177" s="157"/>
      <c r="LQY177" s="157"/>
      <c r="LQZ177" s="157"/>
      <c r="LRA177" s="157"/>
      <c r="LRB177" s="157"/>
      <c r="LRC177" s="157"/>
      <c r="LRD177" s="157"/>
      <c r="LRE177" s="157"/>
      <c r="LRF177" s="157"/>
      <c r="LRG177" s="157"/>
      <c r="LRH177" s="157"/>
      <c r="LRI177" s="157"/>
      <c r="LRJ177" s="157"/>
      <c r="LRK177" s="157"/>
      <c r="LRL177" s="157"/>
      <c r="LRM177" s="157"/>
      <c r="LRN177" s="157"/>
      <c r="LRO177" s="157"/>
      <c r="LRP177" s="157"/>
      <c r="LRQ177" s="157"/>
      <c r="LRR177" s="157"/>
      <c r="LRS177" s="157"/>
      <c r="LRT177" s="157"/>
      <c r="LRU177" s="157"/>
      <c r="LRV177" s="157"/>
      <c r="LRW177" s="157"/>
      <c r="LRX177" s="157"/>
      <c r="LRY177" s="157"/>
      <c r="LRZ177" s="157"/>
      <c r="LSA177" s="157"/>
      <c r="LSB177" s="157"/>
      <c r="LSC177" s="157"/>
      <c r="LSD177" s="157"/>
      <c r="LSE177" s="157"/>
      <c r="LSF177" s="157"/>
      <c r="LSG177" s="157"/>
      <c r="LSH177" s="157"/>
      <c r="LSI177" s="157"/>
      <c r="LSJ177" s="157"/>
      <c r="LSK177" s="157"/>
      <c r="LSL177" s="157"/>
      <c r="LSM177" s="157"/>
      <c r="LSN177" s="157"/>
      <c r="LSO177" s="157"/>
      <c r="LSP177" s="157"/>
      <c r="LSQ177" s="157"/>
      <c r="LSR177" s="157"/>
      <c r="LSS177" s="157"/>
      <c r="LST177" s="157"/>
      <c r="LSU177" s="157"/>
      <c r="LSV177" s="157"/>
      <c r="LSW177" s="157"/>
      <c r="LSX177" s="157"/>
      <c r="LSY177" s="157"/>
      <c r="LSZ177" s="157"/>
      <c r="LTA177" s="157"/>
      <c r="LTB177" s="157"/>
      <c r="LTC177" s="157"/>
      <c r="LTD177" s="157"/>
      <c r="LTE177" s="157"/>
      <c r="LTF177" s="157"/>
      <c r="LTG177" s="157"/>
      <c r="LTH177" s="157"/>
      <c r="LTI177" s="157"/>
      <c r="LTJ177" s="157"/>
      <c r="LTK177" s="157"/>
      <c r="LTL177" s="157"/>
      <c r="LTM177" s="157"/>
      <c r="LTN177" s="157"/>
      <c r="LTO177" s="157"/>
      <c r="LTP177" s="157"/>
      <c r="LTQ177" s="157"/>
      <c r="LTR177" s="157"/>
      <c r="LTS177" s="157"/>
      <c r="LTT177" s="157"/>
      <c r="LTU177" s="157"/>
      <c r="LTV177" s="157"/>
      <c r="LTW177" s="157"/>
      <c r="LTX177" s="157"/>
      <c r="LTY177" s="157"/>
      <c r="LTZ177" s="157"/>
      <c r="LUA177" s="157"/>
      <c r="LUB177" s="157"/>
      <c r="LUC177" s="157"/>
      <c r="LUD177" s="157"/>
      <c r="LUE177" s="157"/>
      <c r="LUF177" s="157"/>
      <c r="LUG177" s="157"/>
      <c r="LUH177" s="157"/>
      <c r="LUI177" s="157"/>
      <c r="LUJ177" s="157"/>
      <c r="LUK177" s="157"/>
      <c r="LUL177" s="157"/>
      <c r="LUM177" s="157"/>
      <c r="LUN177" s="157"/>
      <c r="LUO177" s="157"/>
      <c r="LUP177" s="157"/>
      <c r="LUQ177" s="157"/>
      <c r="LUR177" s="157"/>
      <c r="LUS177" s="157"/>
      <c r="LUT177" s="157"/>
      <c r="LUU177" s="157"/>
      <c r="LUV177" s="157"/>
      <c r="LUW177" s="157"/>
      <c r="LUX177" s="157"/>
      <c r="LUY177" s="157"/>
      <c r="LUZ177" s="157"/>
      <c r="LVA177" s="157"/>
      <c r="LVB177" s="157"/>
      <c r="LVC177" s="157"/>
      <c r="LVD177" s="157"/>
      <c r="LVE177" s="157"/>
      <c r="LVF177" s="157"/>
      <c r="LVG177" s="157"/>
      <c r="LVH177" s="157"/>
      <c r="LVI177" s="157"/>
      <c r="LVJ177" s="157"/>
      <c r="LVK177" s="157"/>
      <c r="LVL177" s="157"/>
      <c r="LVM177" s="157"/>
      <c r="LVN177" s="157"/>
      <c r="LVO177" s="157"/>
      <c r="LVP177" s="157"/>
      <c r="LVQ177" s="157"/>
      <c r="LVR177" s="157"/>
      <c r="LVS177" s="157"/>
      <c r="LVT177" s="157"/>
      <c r="LVU177" s="157"/>
      <c r="LVV177" s="157"/>
      <c r="LVW177" s="157"/>
      <c r="LVX177" s="157"/>
      <c r="LVY177" s="157"/>
      <c r="LVZ177" s="157"/>
      <c r="LWA177" s="157"/>
      <c r="LWB177" s="157"/>
      <c r="LWC177" s="157"/>
      <c r="LWD177" s="157"/>
      <c r="LWE177" s="157"/>
      <c r="LWF177" s="157"/>
      <c r="LWG177" s="157"/>
      <c r="LWH177" s="157"/>
      <c r="LWI177" s="157"/>
      <c r="LWJ177" s="157"/>
      <c r="LWK177" s="157"/>
      <c r="LWL177" s="157"/>
      <c r="LWM177" s="157"/>
      <c r="LWN177" s="157"/>
      <c r="LWO177" s="157"/>
      <c r="LWP177" s="157"/>
      <c r="LWQ177" s="157"/>
      <c r="LWR177" s="157"/>
      <c r="LWS177" s="157"/>
      <c r="LWT177" s="157"/>
      <c r="LWU177" s="157"/>
      <c r="LWV177" s="157"/>
      <c r="LWW177" s="157"/>
      <c r="LWX177" s="157"/>
      <c r="LWY177" s="157"/>
      <c r="LWZ177" s="157"/>
      <c r="LXA177" s="157"/>
      <c r="LXB177" s="157"/>
      <c r="LXC177" s="157"/>
      <c r="LXD177" s="157"/>
      <c r="LXE177" s="157"/>
      <c r="LXF177" s="157"/>
      <c r="LXG177" s="157"/>
      <c r="LXH177" s="157"/>
      <c r="LXI177" s="157"/>
      <c r="LXJ177" s="157"/>
      <c r="LXK177" s="157"/>
      <c r="LXL177" s="157"/>
      <c r="LXM177" s="157"/>
      <c r="LXN177" s="157"/>
      <c r="LXO177" s="157"/>
      <c r="LXP177" s="157"/>
      <c r="LXQ177" s="157"/>
      <c r="LXR177" s="157"/>
      <c r="LXS177" s="157"/>
      <c r="LXT177" s="157"/>
      <c r="LXU177" s="157"/>
      <c r="LXV177" s="157"/>
      <c r="LXW177" s="157"/>
      <c r="LXX177" s="157"/>
      <c r="LXY177" s="157"/>
      <c r="LXZ177" s="157"/>
      <c r="LYA177" s="157"/>
      <c r="LYB177" s="157"/>
      <c r="LYC177" s="157"/>
      <c r="LYD177" s="157"/>
      <c r="LYE177" s="157"/>
      <c r="LYF177" s="157"/>
      <c r="LYG177" s="157"/>
      <c r="LYH177" s="157"/>
      <c r="LYI177" s="157"/>
      <c r="LYJ177" s="157"/>
      <c r="LYK177" s="157"/>
      <c r="LYL177" s="157"/>
      <c r="LYM177" s="157"/>
      <c r="LYN177" s="157"/>
      <c r="LYO177" s="157"/>
      <c r="LYP177" s="157"/>
      <c r="LYQ177" s="157"/>
      <c r="LYR177" s="157"/>
      <c r="LYS177" s="157"/>
      <c r="LYT177" s="157"/>
      <c r="LYU177" s="157"/>
      <c r="LYV177" s="157"/>
      <c r="LYW177" s="157"/>
      <c r="LYX177" s="157"/>
      <c r="LYY177" s="157"/>
      <c r="LYZ177" s="157"/>
      <c r="LZA177" s="157"/>
      <c r="LZB177" s="157"/>
      <c r="LZC177" s="157"/>
      <c r="LZD177" s="157"/>
      <c r="LZE177" s="157"/>
      <c r="LZF177" s="157"/>
      <c r="LZG177" s="157"/>
      <c r="LZH177" s="157"/>
      <c r="LZI177" s="157"/>
      <c r="LZJ177" s="157"/>
      <c r="LZK177" s="157"/>
      <c r="LZL177" s="157"/>
      <c r="LZM177" s="157"/>
      <c r="LZN177" s="157"/>
      <c r="LZO177" s="157"/>
      <c r="LZP177" s="157"/>
      <c r="LZQ177" s="157"/>
      <c r="LZR177" s="157"/>
      <c r="LZS177" s="157"/>
      <c r="LZT177" s="157"/>
      <c r="LZU177" s="157"/>
      <c r="LZV177" s="157"/>
      <c r="LZW177" s="157"/>
      <c r="LZX177" s="157"/>
      <c r="LZY177" s="157"/>
      <c r="LZZ177" s="157"/>
      <c r="MAA177" s="157"/>
      <c r="MAB177" s="157"/>
      <c r="MAC177" s="157"/>
      <c r="MAD177" s="157"/>
      <c r="MAE177" s="157"/>
      <c r="MAF177" s="157"/>
      <c r="MAG177" s="157"/>
      <c r="MAH177" s="157"/>
      <c r="MAI177" s="157"/>
      <c r="MAJ177" s="157"/>
      <c r="MAK177" s="157"/>
      <c r="MAL177" s="157"/>
      <c r="MAM177" s="157"/>
      <c r="MAN177" s="157"/>
      <c r="MAO177" s="157"/>
      <c r="MAP177" s="157"/>
      <c r="MAQ177" s="157"/>
      <c r="MAR177" s="157"/>
      <c r="MAS177" s="157"/>
      <c r="MAT177" s="157"/>
      <c r="MAU177" s="157"/>
      <c r="MAV177" s="157"/>
      <c r="MAW177" s="157"/>
      <c r="MAX177" s="157"/>
      <c r="MAY177" s="157"/>
      <c r="MAZ177" s="157"/>
      <c r="MBA177" s="157"/>
      <c r="MBB177" s="157"/>
      <c r="MBC177" s="157"/>
      <c r="MBD177" s="157"/>
      <c r="MBE177" s="157"/>
      <c r="MBF177" s="157"/>
      <c r="MBG177" s="157"/>
      <c r="MBH177" s="157"/>
      <c r="MBI177" s="157"/>
      <c r="MBJ177" s="157"/>
      <c r="MBK177" s="157"/>
      <c r="MBL177" s="157"/>
      <c r="MBM177" s="157"/>
      <c r="MBN177" s="157"/>
      <c r="MBO177" s="157"/>
      <c r="MBP177" s="157"/>
      <c r="MBQ177" s="157"/>
      <c r="MBR177" s="157"/>
      <c r="MBS177" s="157"/>
      <c r="MBT177" s="157"/>
      <c r="MBU177" s="157"/>
      <c r="MBV177" s="157"/>
      <c r="MBW177" s="157"/>
      <c r="MBX177" s="157"/>
      <c r="MBY177" s="157"/>
      <c r="MBZ177" s="157"/>
      <c r="MCA177" s="157"/>
      <c r="MCB177" s="157"/>
      <c r="MCC177" s="157"/>
      <c r="MCD177" s="157"/>
      <c r="MCE177" s="157"/>
      <c r="MCF177" s="157"/>
      <c r="MCG177" s="157"/>
      <c r="MCH177" s="157"/>
      <c r="MCI177" s="157"/>
      <c r="MCJ177" s="157"/>
      <c r="MCK177" s="157"/>
      <c r="MCL177" s="157"/>
      <c r="MCM177" s="157"/>
      <c r="MCN177" s="157"/>
      <c r="MCO177" s="157"/>
      <c r="MCP177" s="157"/>
      <c r="MCQ177" s="157"/>
      <c r="MCR177" s="157"/>
      <c r="MCS177" s="157"/>
      <c r="MCT177" s="157"/>
      <c r="MCU177" s="157"/>
      <c r="MCV177" s="157"/>
      <c r="MCW177" s="157"/>
      <c r="MCX177" s="157"/>
      <c r="MCY177" s="157"/>
      <c r="MCZ177" s="157"/>
      <c r="MDA177" s="157"/>
      <c r="MDB177" s="157"/>
      <c r="MDC177" s="157"/>
      <c r="MDD177" s="157"/>
      <c r="MDE177" s="157"/>
      <c r="MDF177" s="157"/>
      <c r="MDG177" s="157"/>
      <c r="MDH177" s="157"/>
      <c r="MDI177" s="157"/>
      <c r="MDJ177" s="157"/>
      <c r="MDK177" s="157"/>
      <c r="MDL177" s="157"/>
      <c r="MDM177" s="157"/>
      <c r="MDN177" s="157"/>
      <c r="MDO177" s="157"/>
      <c r="MDP177" s="157"/>
      <c r="MDQ177" s="157"/>
      <c r="MDR177" s="157"/>
      <c r="MDS177" s="157"/>
      <c r="MDT177" s="157"/>
      <c r="MDU177" s="157"/>
      <c r="MDV177" s="157"/>
      <c r="MDW177" s="157"/>
      <c r="MDX177" s="157"/>
      <c r="MDY177" s="157"/>
      <c r="MDZ177" s="157"/>
      <c r="MEA177" s="157"/>
      <c r="MEB177" s="157"/>
      <c r="MEC177" s="157"/>
      <c r="MED177" s="157"/>
      <c r="MEE177" s="157"/>
      <c r="MEF177" s="157"/>
      <c r="MEG177" s="157"/>
      <c r="MEH177" s="157"/>
      <c r="MEI177" s="157"/>
      <c r="MEJ177" s="157"/>
      <c r="MEK177" s="157"/>
      <c r="MEL177" s="157"/>
      <c r="MEM177" s="157"/>
      <c r="MEN177" s="157"/>
      <c r="MEO177" s="157"/>
      <c r="MEP177" s="157"/>
      <c r="MEQ177" s="157"/>
      <c r="MER177" s="157"/>
      <c r="MES177" s="157"/>
      <c r="MET177" s="157"/>
      <c r="MEU177" s="157"/>
      <c r="MEV177" s="157"/>
      <c r="MEW177" s="157"/>
      <c r="MEX177" s="157"/>
      <c r="MEY177" s="157"/>
      <c r="MEZ177" s="157"/>
      <c r="MFA177" s="157"/>
      <c r="MFB177" s="157"/>
      <c r="MFC177" s="157"/>
      <c r="MFD177" s="157"/>
      <c r="MFE177" s="157"/>
      <c r="MFF177" s="157"/>
      <c r="MFG177" s="157"/>
      <c r="MFH177" s="157"/>
      <c r="MFI177" s="157"/>
      <c r="MFJ177" s="157"/>
      <c r="MFK177" s="157"/>
      <c r="MFL177" s="157"/>
      <c r="MFM177" s="157"/>
      <c r="MFN177" s="157"/>
      <c r="MFO177" s="157"/>
      <c r="MFP177" s="157"/>
      <c r="MFQ177" s="157"/>
      <c r="MFR177" s="157"/>
      <c r="MFS177" s="157"/>
      <c r="MFT177" s="157"/>
      <c r="MFU177" s="157"/>
      <c r="MFV177" s="157"/>
      <c r="MFW177" s="157"/>
      <c r="MFX177" s="157"/>
      <c r="MFY177" s="157"/>
      <c r="MFZ177" s="157"/>
      <c r="MGA177" s="157"/>
      <c r="MGB177" s="157"/>
      <c r="MGC177" s="157"/>
      <c r="MGD177" s="157"/>
      <c r="MGE177" s="157"/>
      <c r="MGF177" s="157"/>
      <c r="MGG177" s="157"/>
      <c r="MGH177" s="157"/>
      <c r="MGI177" s="157"/>
      <c r="MGJ177" s="157"/>
      <c r="MGK177" s="157"/>
      <c r="MGL177" s="157"/>
      <c r="MGM177" s="157"/>
      <c r="MGN177" s="157"/>
      <c r="MGO177" s="157"/>
      <c r="MGP177" s="157"/>
      <c r="MGQ177" s="157"/>
      <c r="MGR177" s="157"/>
      <c r="MGS177" s="157"/>
      <c r="MGT177" s="157"/>
      <c r="MGU177" s="157"/>
      <c r="MGV177" s="157"/>
      <c r="MGW177" s="157"/>
      <c r="MGX177" s="157"/>
      <c r="MGY177" s="157"/>
      <c r="MGZ177" s="157"/>
      <c r="MHA177" s="157"/>
      <c r="MHB177" s="157"/>
      <c r="MHC177" s="157"/>
      <c r="MHD177" s="157"/>
      <c r="MHE177" s="157"/>
      <c r="MHF177" s="157"/>
      <c r="MHG177" s="157"/>
      <c r="MHH177" s="157"/>
      <c r="MHI177" s="157"/>
      <c r="MHJ177" s="157"/>
      <c r="MHK177" s="157"/>
      <c r="MHL177" s="157"/>
      <c r="MHM177" s="157"/>
      <c r="MHN177" s="157"/>
      <c r="MHO177" s="157"/>
      <c r="MHP177" s="157"/>
      <c r="MHQ177" s="157"/>
      <c r="MHR177" s="157"/>
      <c r="MHS177" s="157"/>
      <c r="MHT177" s="157"/>
      <c r="MHU177" s="157"/>
      <c r="MHV177" s="157"/>
      <c r="MHW177" s="157"/>
      <c r="MHX177" s="157"/>
      <c r="MHY177" s="157"/>
      <c r="MHZ177" s="157"/>
      <c r="MIA177" s="157"/>
      <c r="MIB177" s="157"/>
      <c r="MIC177" s="157"/>
      <c r="MID177" s="157"/>
      <c r="MIE177" s="157"/>
      <c r="MIF177" s="157"/>
      <c r="MIG177" s="157"/>
      <c r="MIH177" s="157"/>
      <c r="MII177" s="157"/>
      <c r="MIJ177" s="157"/>
      <c r="MIK177" s="157"/>
      <c r="MIL177" s="157"/>
      <c r="MIM177" s="157"/>
      <c r="MIN177" s="157"/>
      <c r="MIO177" s="157"/>
      <c r="MIP177" s="157"/>
      <c r="MIQ177" s="157"/>
      <c r="MIR177" s="157"/>
      <c r="MIS177" s="157"/>
      <c r="MIT177" s="157"/>
      <c r="MIU177" s="157"/>
      <c r="MIV177" s="157"/>
      <c r="MIW177" s="157"/>
      <c r="MIX177" s="157"/>
      <c r="MIY177" s="157"/>
      <c r="MIZ177" s="157"/>
      <c r="MJA177" s="157"/>
      <c r="MJB177" s="157"/>
      <c r="MJC177" s="157"/>
      <c r="MJD177" s="157"/>
      <c r="MJE177" s="157"/>
      <c r="MJF177" s="157"/>
      <c r="MJG177" s="157"/>
      <c r="MJH177" s="157"/>
      <c r="MJI177" s="157"/>
      <c r="MJJ177" s="157"/>
      <c r="MJK177" s="157"/>
      <c r="MJL177" s="157"/>
      <c r="MJM177" s="157"/>
      <c r="MJN177" s="157"/>
      <c r="MJO177" s="157"/>
      <c r="MJP177" s="157"/>
      <c r="MJQ177" s="157"/>
      <c r="MJR177" s="157"/>
      <c r="MJS177" s="157"/>
      <c r="MJT177" s="157"/>
      <c r="MJU177" s="157"/>
      <c r="MJV177" s="157"/>
      <c r="MJW177" s="157"/>
      <c r="MJX177" s="157"/>
      <c r="MJY177" s="157"/>
      <c r="MJZ177" s="157"/>
      <c r="MKA177" s="157"/>
      <c r="MKB177" s="157"/>
      <c r="MKC177" s="157"/>
      <c r="MKD177" s="157"/>
      <c r="MKE177" s="157"/>
      <c r="MKF177" s="157"/>
      <c r="MKG177" s="157"/>
      <c r="MKH177" s="157"/>
      <c r="MKI177" s="157"/>
      <c r="MKJ177" s="157"/>
      <c r="MKK177" s="157"/>
      <c r="MKL177" s="157"/>
      <c r="MKM177" s="157"/>
      <c r="MKN177" s="157"/>
      <c r="MKO177" s="157"/>
      <c r="MKP177" s="157"/>
      <c r="MKQ177" s="157"/>
      <c r="MKR177" s="157"/>
      <c r="MKS177" s="157"/>
      <c r="MKT177" s="157"/>
      <c r="MKU177" s="157"/>
      <c r="MKV177" s="157"/>
      <c r="MKW177" s="157"/>
      <c r="MKX177" s="157"/>
      <c r="MKY177" s="157"/>
      <c r="MKZ177" s="157"/>
      <c r="MLA177" s="157"/>
      <c r="MLB177" s="157"/>
      <c r="MLC177" s="157"/>
      <c r="MLD177" s="157"/>
      <c r="MLE177" s="157"/>
      <c r="MLF177" s="157"/>
      <c r="MLG177" s="157"/>
      <c r="MLH177" s="157"/>
      <c r="MLI177" s="157"/>
      <c r="MLJ177" s="157"/>
      <c r="MLK177" s="157"/>
      <c r="MLL177" s="157"/>
      <c r="MLM177" s="157"/>
      <c r="MLN177" s="157"/>
      <c r="MLO177" s="157"/>
      <c r="MLP177" s="157"/>
      <c r="MLQ177" s="157"/>
      <c r="MLR177" s="157"/>
      <c r="MLS177" s="157"/>
      <c r="MLT177" s="157"/>
      <c r="MLU177" s="157"/>
      <c r="MLV177" s="157"/>
      <c r="MLW177" s="157"/>
      <c r="MLX177" s="157"/>
      <c r="MLY177" s="157"/>
      <c r="MLZ177" s="157"/>
      <c r="MMA177" s="157"/>
      <c r="MMB177" s="157"/>
      <c r="MMC177" s="157"/>
      <c r="MMD177" s="157"/>
      <c r="MME177" s="157"/>
      <c r="MMF177" s="157"/>
      <c r="MMG177" s="157"/>
      <c r="MMH177" s="157"/>
      <c r="MMI177" s="157"/>
      <c r="MMJ177" s="157"/>
      <c r="MMK177" s="157"/>
      <c r="MML177" s="157"/>
      <c r="MMM177" s="157"/>
      <c r="MMN177" s="157"/>
      <c r="MMO177" s="157"/>
      <c r="MMP177" s="157"/>
      <c r="MMQ177" s="157"/>
      <c r="MMR177" s="157"/>
      <c r="MMS177" s="157"/>
      <c r="MMT177" s="157"/>
      <c r="MMU177" s="157"/>
      <c r="MMV177" s="157"/>
      <c r="MMW177" s="157"/>
      <c r="MMX177" s="157"/>
      <c r="MMY177" s="157"/>
      <c r="MMZ177" s="157"/>
      <c r="MNA177" s="157"/>
      <c r="MNB177" s="157"/>
      <c r="MNC177" s="157"/>
      <c r="MND177" s="157"/>
      <c r="MNE177" s="157"/>
      <c r="MNF177" s="157"/>
      <c r="MNG177" s="157"/>
      <c r="MNH177" s="157"/>
      <c r="MNI177" s="157"/>
      <c r="MNJ177" s="157"/>
      <c r="MNK177" s="157"/>
      <c r="MNL177" s="157"/>
      <c r="MNM177" s="157"/>
      <c r="MNN177" s="157"/>
      <c r="MNO177" s="157"/>
      <c r="MNP177" s="157"/>
      <c r="MNQ177" s="157"/>
      <c r="MNR177" s="157"/>
      <c r="MNS177" s="157"/>
      <c r="MNT177" s="157"/>
      <c r="MNU177" s="157"/>
      <c r="MNV177" s="157"/>
      <c r="MNW177" s="157"/>
      <c r="MNX177" s="157"/>
      <c r="MNY177" s="157"/>
      <c r="MNZ177" s="157"/>
      <c r="MOA177" s="157"/>
      <c r="MOB177" s="157"/>
      <c r="MOC177" s="157"/>
      <c r="MOD177" s="157"/>
      <c r="MOE177" s="157"/>
      <c r="MOF177" s="157"/>
      <c r="MOG177" s="157"/>
      <c r="MOH177" s="157"/>
      <c r="MOI177" s="157"/>
      <c r="MOJ177" s="157"/>
      <c r="MOK177" s="157"/>
      <c r="MOL177" s="157"/>
      <c r="MOM177" s="157"/>
      <c r="MON177" s="157"/>
      <c r="MOO177" s="157"/>
      <c r="MOP177" s="157"/>
      <c r="MOQ177" s="157"/>
      <c r="MOR177" s="157"/>
      <c r="MOS177" s="157"/>
      <c r="MOT177" s="157"/>
      <c r="MOU177" s="157"/>
      <c r="MOV177" s="157"/>
      <c r="MOW177" s="157"/>
      <c r="MOX177" s="157"/>
      <c r="MOY177" s="157"/>
      <c r="MOZ177" s="157"/>
      <c r="MPA177" s="157"/>
      <c r="MPB177" s="157"/>
      <c r="MPC177" s="157"/>
      <c r="MPD177" s="157"/>
      <c r="MPE177" s="157"/>
      <c r="MPF177" s="157"/>
      <c r="MPG177" s="157"/>
      <c r="MPH177" s="157"/>
      <c r="MPI177" s="157"/>
      <c r="MPJ177" s="157"/>
      <c r="MPK177" s="157"/>
      <c r="MPL177" s="157"/>
      <c r="MPM177" s="157"/>
      <c r="MPN177" s="157"/>
      <c r="MPO177" s="157"/>
      <c r="MPP177" s="157"/>
      <c r="MPQ177" s="157"/>
      <c r="MPR177" s="157"/>
      <c r="MPS177" s="157"/>
      <c r="MPT177" s="157"/>
      <c r="MPU177" s="157"/>
      <c r="MPV177" s="157"/>
      <c r="MPW177" s="157"/>
      <c r="MPX177" s="157"/>
      <c r="MPY177" s="157"/>
      <c r="MPZ177" s="157"/>
      <c r="MQA177" s="157"/>
      <c r="MQB177" s="157"/>
      <c r="MQC177" s="157"/>
      <c r="MQD177" s="157"/>
      <c r="MQE177" s="157"/>
      <c r="MQF177" s="157"/>
      <c r="MQG177" s="157"/>
      <c r="MQH177" s="157"/>
      <c r="MQI177" s="157"/>
      <c r="MQJ177" s="157"/>
      <c r="MQK177" s="157"/>
      <c r="MQL177" s="157"/>
      <c r="MQM177" s="157"/>
      <c r="MQN177" s="157"/>
      <c r="MQO177" s="157"/>
      <c r="MQP177" s="157"/>
      <c r="MQQ177" s="157"/>
      <c r="MQR177" s="157"/>
      <c r="MQS177" s="157"/>
      <c r="MQT177" s="157"/>
      <c r="MQU177" s="157"/>
      <c r="MQV177" s="157"/>
      <c r="MQW177" s="157"/>
      <c r="MQX177" s="157"/>
      <c r="MQY177" s="157"/>
      <c r="MQZ177" s="157"/>
      <c r="MRA177" s="157"/>
      <c r="MRB177" s="157"/>
      <c r="MRC177" s="157"/>
      <c r="MRD177" s="157"/>
      <c r="MRE177" s="157"/>
      <c r="MRF177" s="157"/>
      <c r="MRG177" s="157"/>
      <c r="MRH177" s="157"/>
      <c r="MRI177" s="157"/>
      <c r="MRJ177" s="157"/>
      <c r="MRK177" s="157"/>
      <c r="MRL177" s="157"/>
      <c r="MRM177" s="157"/>
      <c r="MRN177" s="157"/>
      <c r="MRO177" s="157"/>
      <c r="MRP177" s="157"/>
      <c r="MRQ177" s="157"/>
      <c r="MRR177" s="157"/>
      <c r="MRS177" s="157"/>
      <c r="MRT177" s="157"/>
      <c r="MRU177" s="157"/>
      <c r="MRV177" s="157"/>
      <c r="MRW177" s="157"/>
      <c r="MRX177" s="157"/>
      <c r="MRY177" s="157"/>
      <c r="MRZ177" s="157"/>
      <c r="MSA177" s="157"/>
      <c r="MSB177" s="157"/>
      <c r="MSC177" s="157"/>
      <c r="MSD177" s="157"/>
      <c r="MSE177" s="157"/>
      <c r="MSF177" s="157"/>
      <c r="MSG177" s="157"/>
      <c r="MSH177" s="157"/>
      <c r="MSI177" s="157"/>
      <c r="MSJ177" s="157"/>
      <c r="MSK177" s="157"/>
      <c r="MSL177" s="157"/>
      <c r="MSM177" s="157"/>
      <c r="MSN177" s="157"/>
      <c r="MSO177" s="157"/>
      <c r="MSP177" s="157"/>
      <c r="MSQ177" s="157"/>
      <c r="MSR177" s="157"/>
      <c r="MSS177" s="157"/>
      <c r="MST177" s="157"/>
      <c r="MSU177" s="157"/>
      <c r="MSV177" s="157"/>
      <c r="MSW177" s="157"/>
      <c r="MSX177" s="157"/>
      <c r="MSY177" s="157"/>
      <c r="MSZ177" s="157"/>
      <c r="MTA177" s="157"/>
      <c r="MTB177" s="157"/>
      <c r="MTC177" s="157"/>
      <c r="MTD177" s="157"/>
      <c r="MTE177" s="157"/>
      <c r="MTF177" s="157"/>
      <c r="MTG177" s="157"/>
      <c r="MTH177" s="157"/>
      <c r="MTI177" s="157"/>
      <c r="MTJ177" s="157"/>
      <c r="MTK177" s="157"/>
      <c r="MTL177" s="157"/>
      <c r="MTM177" s="157"/>
      <c r="MTN177" s="157"/>
      <c r="MTO177" s="157"/>
      <c r="MTP177" s="157"/>
      <c r="MTQ177" s="157"/>
      <c r="MTR177" s="157"/>
      <c r="MTS177" s="157"/>
      <c r="MTT177" s="157"/>
      <c r="MTU177" s="157"/>
      <c r="MTV177" s="157"/>
      <c r="MTW177" s="157"/>
      <c r="MTX177" s="157"/>
      <c r="MTY177" s="157"/>
      <c r="MTZ177" s="157"/>
      <c r="MUA177" s="157"/>
      <c r="MUB177" s="157"/>
      <c r="MUC177" s="157"/>
      <c r="MUD177" s="157"/>
      <c r="MUE177" s="157"/>
      <c r="MUF177" s="157"/>
      <c r="MUG177" s="157"/>
      <c r="MUH177" s="157"/>
      <c r="MUI177" s="157"/>
      <c r="MUJ177" s="157"/>
      <c r="MUK177" s="157"/>
      <c r="MUL177" s="157"/>
      <c r="MUM177" s="157"/>
      <c r="MUN177" s="157"/>
      <c r="MUO177" s="157"/>
      <c r="MUP177" s="157"/>
      <c r="MUQ177" s="157"/>
      <c r="MUR177" s="157"/>
      <c r="MUS177" s="157"/>
      <c r="MUT177" s="157"/>
      <c r="MUU177" s="157"/>
      <c r="MUV177" s="157"/>
      <c r="MUW177" s="157"/>
      <c r="MUX177" s="157"/>
      <c r="MUY177" s="157"/>
      <c r="MUZ177" s="157"/>
      <c r="MVA177" s="157"/>
      <c r="MVB177" s="157"/>
      <c r="MVC177" s="157"/>
      <c r="MVD177" s="157"/>
      <c r="MVE177" s="157"/>
      <c r="MVF177" s="157"/>
      <c r="MVG177" s="157"/>
      <c r="MVH177" s="157"/>
      <c r="MVI177" s="157"/>
      <c r="MVJ177" s="157"/>
      <c r="MVK177" s="157"/>
      <c r="MVL177" s="157"/>
      <c r="MVM177" s="157"/>
      <c r="MVN177" s="157"/>
      <c r="MVO177" s="157"/>
      <c r="MVP177" s="157"/>
      <c r="MVQ177" s="157"/>
      <c r="MVR177" s="157"/>
      <c r="MVS177" s="157"/>
      <c r="MVT177" s="157"/>
      <c r="MVU177" s="157"/>
      <c r="MVV177" s="157"/>
      <c r="MVW177" s="157"/>
      <c r="MVX177" s="157"/>
      <c r="MVY177" s="157"/>
      <c r="MVZ177" s="157"/>
      <c r="MWA177" s="157"/>
      <c r="MWB177" s="157"/>
      <c r="MWC177" s="157"/>
      <c r="MWD177" s="157"/>
      <c r="MWE177" s="157"/>
      <c r="MWF177" s="157"/>
      <c r="MWG177" s="157"/>
      <c r="MWH177" s="157"/>
      <c r="MWI177" s="157"/>
      <c r="MWJ177" s="157"/>
      <c r="MWK177" s="157"/>
      <c r="MWL177" s="157"/>
      <c r="MWM177" s="157"/>
      <c r="MWN177" s="157"/>
      <c r="MWO177" s="157"/>
      <c r="MWP177" s="157"/>
      <c r="MWQ177" s="157"/>
      <c r="MWR177" s="157"/>
      <c r="MWS177" s="157"/>
      <c r="MWT177" s="157"/>
      <c r="MWU177" s="157"/>
      <c r="MWV177" s="157"/>
      <c r="MWW177" s="157"/>
      <c r="MWX177" s="157"/>
      <c r="MWY177" s="157"/>
      <c r="MWZ177" s="157"/>
      <c r="MXA177" s="157"/>
      <c r="MXB177" s="157"/>
      <c r="MXC177" s="157"/>
      <c r="MXD177" s="157"/>
      <c r="MXE177" s="157"/>
      <c r="MXF177" s="157"/>
      <c r="MXG177" s="157"/>
      <c r="MXH177" s="157"/>
      <c r="MXI177" s="157"/>
      <c r="MXJ177" s="157"/>
      <c r="MXK177" s="157"/>
      <c r="MXL177" s="157"/>
      <c r="MXM177" s="157"/>
      <c r="MXN177" s="157"/>
      <c r="MXO177" s="157"/>
      <c r="MXP177" s="157"/>
      <c r="MXQ177" s="157"/>
      <c r="MXR177" s="157"/>
      <c r="MXS177" s="157"/>
      <c r="MXT177" s="157"/>
      <c r="MXU177" s="157"/>
      <c r="MXV177" s="157"/>
      <c r="MXW177" s="157"/>
      <c r="MXX177" s="157"/>
      <c r="MXY177" s="157"/>
      <c r="MXZ177" s="157"/>
      <c r="MYA177" s="157"/>
      <c r="MYB177" s="157"/>
      <c r="MYC177" s="157"/>
      <c r="MYD177" s="157"/>
      <c r="MYE177" s="157"/>
      <c r="MYF177" s="157"/>
      <c r="MYG177" s="157"/>
      <c r="MYH177" s="157"/>
      <c r="MYI177" s="157"/>
      <c r="MYJ177" s="157"/>
      <c r="MYK177" s="157"/>
      <c r="MYL177" s="157"/>
      <c r="MYM177" s="157"/>
      <c r="MYN177" s="157"/>
      <c r="MYO177" s="157"/>
      <c r="MYP177" s="157"/>
      <c r="MYQ177" s="157"/>
      <c r="MYR177" s="157"/>
      <c r="MYS177" s="157"/>
      <c r="MYT177" s="157"/>
      <c r="MYU177" s="157"/>
      <c r="MYV177" s="157"/>
      <c r="MYW177" s="157"/>
      <c r="MYX177" s="157"/>
      <c r="MYY177" s="157"/>
      <c r="MYZ177" s="157"/>
      <c r="MZA177" s="157"/>
      <c r="MZB177" s="157"/>
      <c r="MZC177" s="157"/>
      <c r="MZD177" s="157"/>
      <c r="MZE177" s="157"/>
      <c r="MZF177" s="157"/>
      <c r="MZG177" s="157"/>
      <c r="MZH177" s="157"/>
      <c r="MZI177" s="157"/>
      <c r="MZJ177" s="157"/>
      <c r="MZK177" s="157"/>
      <c r="MZL177" s="157"/>
      <c r="MZM177" s="157"/>
      <c r="MZN177" s="157"/>
      <c r="MZO177" s="157"/>
      <c r="MZP177" s="157"/>
      <c r="MZQ177" s="157"/>
      <c r="MZR177" s="157"/>
      <c r="MZS177" s="157"/>
      <c r="MZT177" s="157"/>
      <c r="MZU177" s="157"/>
      <c r="MZV177" s="157"/>
      <c r="MZW177" s="157"/>
      <c r="MZX177" s="157"/>
      <c r="MZY177" s="157"/>
      <c r="MZZ177" s="157"/>
      <c r="NAA177" s="157"/>
      <c r="NAB177" s="157"/>
      <c r="NAC177" s="157"/>
      <c r="NAD177" s="157"/>
      <c r="NAE177" s="157"/>
      <c r="NAF177" s="157"/>
      <c r="NAG177" s="157"/>
      <c r="NAH177" s="157"/>
      <c r="NAI177" s="157"/>
      <c r="NAJ177" s="157"/>
      <c r="NAK177" s="157"/>
      <c r="NAL177" s="157"/>
      <c r="NAM177" s="157"/>
      <c r="NAN177" s="157"/>
      <c r="NAO177" s="157"/>
      <c r="NAP177" s="157"/>
      <c r="NAQ177" s="157"/>
      <c r="NAR177" s="157"/>
      <c r="NAS177" s="157"/>
      <c r="NAT177" s="157"/>
      <c r="NAU177" s="157"/>
      <c r="NAV177" s="157"/>
      <c r="NAW177" s="157"/>
      <c r="NAX177" s="157"/>
      <c r="NAY177" s="157"/>
      <c r="NAZ177" s="157"/>
      <c r="NBA177" s="157"/>
      <c r="NBB177" s="157"/>
      <c r="NBC177" s="157"/>
      <c r="NBD177" s="157"/>
      <c r="NBE177" s="157"/>
      <c r="NBF177" s="157"/>
      <c r="NBG177" s="157"/>
      <c r="NBH177" s="157"/>
      <c r="NBI177" s="157"/>
      <c r="NBJ177" s="157"/>
      <c r="NBK177" s="157"/>
      <c r="NBL177" s="157"/>
      <c r="NBM177" s="157"/>
      <c r="NBN177" s="157"/>
      <c r="NBO177" s="157"/>
      <c r="NBP177" s="157"/>
      <c r="NBQ177" s="157"/>
      <c r="NBR177" s="157"/>
      <c r="NBS177" s="157"/>
      <c r="NBT177" s="157"/>
      <c r="NBU177" s="157"/>
      <c r="NBV177" s="157"/>
      <c r="NBW177" s="157"/>
      <c r="NBX177" s="157"/>
      <c r="NBY177" s="157"/>
      <c r="NBZ177" s="157"/>
      <c r="NCA177" s="157"/>
      <c r="NCB177" s="157"/>
      <c r="NCC177" s="157"/>
      <c r="NCD177" s="157"/>
      <c r="NCE177" s="157"/>
      <c r="NCF177" s="157"/>
      <c r="NCG177" s="157"/>
      <c r="NCH177" s="157"/>
      <c r="NCI177" s="157"/>
      <c r="NCJ177" s="157"/>
      <c r="NCK177" s="157"/>
      <c r="NCL177" s="157"/>
      <c r="NCM177" s="157"/>
      <c r="NCN177" s="157"/>
      <c r="NCO177" s="157"/>
      <c r="NCP177" s="157"/>
      <c r="NCQ177" s="157"/>
      <c r="NCR177" s="157"/>
      <c r="NCS177" s="157"/>
      <c r="NCT177" s="157"/>
      <c r="NCU177" s="157"/>
      <c r="NCV177" s="157"/>
      <c r="NCW177" s="157"/>
      <c r="NCX177" s="157"/>
      <c r="NCY177" s="157"/>
      <c r="NCZ177" s="157"/>
      <c r="NDA177" s="157"/>
      <c r="NDB177" s="157"/>
      <c r="NDC177" s="157"/>
      <c r="NDD177" s="157"/>
      <c r="NDE177" s="157"/>
      <c r="NDF177" s="157"/>
      <c r="NDG177" s="157"/>
      <c r="NDH177" s="157"/>
      <c r="NDI177" s="157"/>
      <c r="NDJ177" s="157"/>
      <c r="NDK177" s="157"/>
      <c r="NDL177" s="157"/>
      <c r="NDM177" s="157"/>
      <c r="NDN177" s="157"/>
      <c r="NDO177" s="157"/>
      <c r="NDP177" s="157"/>
      <c r="NDQ177" s="157"/>
      <c r="NDR177" s="157"/>
      <c r="NDS177" s="157"/>
      <c r="NDT177" s="157"/>
      <c r="NDU177" s="157"/>
      <c r="NDV177" s="157"/>
      <c r="NDW177" s="157"/>
      <c r="NDX177" s="157"/>
      <c r="NDY177" s="157"/>
      <c r="NDZ177" s="157"/>
      <c r="NEA177" s="157"/>
      <c r="NEB177" s="157"/>
      <c r="NEC177" s="157"/>
      <c r="NED177" s="157"/>
      <c r="NEE177" s="157"/>
      <c r="NEF177" s="157"/>
      <c r="NEG177" s="157"/>
      <c r="NEH177" s="157"/>
      <c r="NEI177" s="157"/>
      <c r="NEJ177" s="157"/>
      <c r="NEK177" s="157"/>
      <c r="NEL177" s="157"/>
      <c r="NEM177" s="157"/>
      <c r="NEN177" s="157"/>
      <c r="NEO177" s="157"/>
      <c r="NEP177" s="157"/>
      <c r="NEQ177" s="157"/>
      <c r="NER177" s="157"/>
      <c r="NES177" s="157"/>
      <c r="NET177" s="157"/>
      <c r="NEU177" s="157"/>
      <c r="NEV177" s="157"/>
      <c r="NEW177" s="157"/>
      <c r="NEX177" s="157"/>
      <c r="NEY177" s="157"/>
      <c r="NEZ177" s="157"/>
      <c r="NFA177" s="157"/>
      <c r="NFB177" s="157"/>
      <c r="NFC177" s="157"/>
      <c r="NFD177" s="157"/>
      <c r="NFE177" s="157"/>
      <c r="NFF177" s="157"/>
      <c r="NFG177" s="157"/>
      <c r="NFH177" s="157"/>
      <c r="NFI177" s="157"/>
      <c r="NFJ177" s="157"/>
      <c r="NFK177" s="157"/>
      <c r="NFL177" s="157"/>
      <c r="NFM177" s="157"/>
      <c r="NFN177" s="157"/>
      <c r="NFO177" s="157"/>
      <c r="NFP177" s="157"/>
      <c r="NFQ177" s="157"/>
      <c r="NFR177" s="157"/>
      <c r="NFS177" s="157"/>
      <c r="NFT177" s="157"/>
      <c r="NFU177" s="157"/>
      <c r="NFV177" s="157"/>
      <c r="NFW177" s="157"/>
      <c r="NFX177" s="157"/>
      <c r="NFY177" s="157"/>
      <c r="NFZ177" s="157"/>
      <c r="NGA177" s="157"/>
      <c r="NGB177" s="157"/>
      <c r="NGC177" s="157"/>
      <c r="NGD177" s="157"/>
      <c r="NGE177" s="157"/>
      <c r="NGF177" s="157"/>
      <c r="NGG177" s="157"/>
      <c r="NGH177" s="157"/>
      <c r="NGI177" s="157"/>
      <c r="NGJ177" s="157"/>
      <c r="NGK177" s="157"/>
      <c r="NGL177" s="157"/>
      <c r="NGM177" s="157"/>
      <c r="NGN177" s="157"/>
      <c r="NGO177" s="157"/>
      <c r="NGP177" s="157"/>
      <c r="NGQ177" s="157"/>
      <c r="NGR177" s="157"/>
      <c r="NGS177" s="157"/>
      <c r="NGT177" s="157"/>
      <c r="NGU177" s="157"/>
      <c r="NGV177" s="157"/>
      <c r="NGW177" s="157"/>
      <c r="NGX177" s="157"/>
      <c r="NGY177" s="157"/>
      <c r="NGZ177" s="157"/>
      <c r="NHA177" s="157"/>
      <c r="NHB177" s="157"/>
      <c r="NHC177" s="157"/>
      <c r="NHD177" s="157"/>
      <c r="NHE177" s="157"/>
      <c r="NHF177" s="157"/>
      <c r="NHG177" s="157"/>
      <c r="NHH177" s="157"/>
      <c r="NHI177" s="157"/>
      <c r="NHJ177" s="157"/>
      <c r="NHK177" s="157"/>
      <c r="NHL177" s="157"/>
      <c r="NHM177" s="157"/>
      <c r="NHN177" s="157"/>
      <c r="NHO177" s="157"/>
      <c r="NHP177" s="157"/>
      <c r="NHQ177" s="157"/>
      <c r="NHR177" s="157"/>
      <c r="NHS177" s="157"/>
      <c r="NHT177" s="157"/>
      <c r="NHU177" s="157"/>
      <c r="NHV177" s="157"/>
      <c r="NHW177" s="157"/>
      <c r="NHX177" s="157"/>
      <c r="NHY177" s="157"/>
      <c r="NHZ177" s="157"/>
      <c r="NIA177" s="157"/>
      <c r="NIB177" s="157"/>
      <c r="NIC177" s="157"/>
      <c r="NID177" s="157"/>
      <c r="NIE177" s="157"/>
      <c r="NIF177" s="157"/>
      <c r="NIG177" s="157"/>
      <c r="NIH177" s="157"/>
      <c r="NII177" s="157"/>
      <c r="NIJ177" s="157"/>
      <c r="NIK177" s="157"/>
      <c r="NIL177" s="157"/>
      <c r="NIM177" s="157"/>
      <c r="NIN177" s="157"/>
      <c r="NIO177" s="157"/>
      <c r="NIP177" s="157"/>
      <c r="NIQ177" s="157"/>
      <c r="NIR177" s="157"/>
      <c r="NIS177" s="157"/>
      <c r="NIT177" s="157"/>
      <c r="NIU177" s="157"/>
      <c r="NIV177" s="157"/>
      <c r="NIW177" s="157"/>
      <c r="NIX177" s="157"/>
      <c r="NIY177" s="157"/>
      <c r="NIZ177" s="157"/>
      <c r="NJA177" s="157"/>
      <c r="NJB177" s="157"/>
      <c r="NJC177" s="157"/>
      <c r="NJD177" s="157"/>
      <c r="NJE177" s="157"/>
      <c r="NJF177" s="157"/>
      <c r="NJG177" s="157"/>
      <c r="NJH177" s="157"/>
      <c r="NJI177" s="157"/>
      <c r="NJJ177" s="157"/>
      <c r="NJK177" s="157"/>
      <c r="NJL177" s="157"/>
      <c r="NJM177" s="157"/>
      <c r="NJN177" s="157"/>
      <c r="NJO177" s="157"/>
      <c r="NJP177" s="157"/>
      <c r="NJQ177" s="157"/>
      <c r="NJR177" s="157"/>
      <c r="NJS177" s="157"/>
      <c r="NJT177" s="157"/>
      <c r="NJU177" s="157"/>
      <c r="NJV177" s="157"/>
      <c r="NJW177" s="157"/>
      <c r="NJX177" s="157"/>
      <c r="NJY177" s="157"/>
      <c r="NJZ177" s="157"/>
      <c r="NKA177" s="157"/>
      <c r="NKB177" s="157"/>
      <c r="NKC177" s="157"/>
      <c r="NKD177" s="157"/>
      <c r="NKE177" s="157"/>
      <c r="NKF177" s="157"/>
      <c r="NKG177" s="157"/>
      <c r="NKH177" s="157"/>
      <c r="NKI177" s="157"/>
      <c r="NKJ177" s="157"/>
      <c r="NKK177" s="157"/>
      <c r="NKL177" s="157"/>
      <c r="NKM177" s="157"/>
      <c r="NKN177" s="157"/>
      <c r="NKO177" s="157"/>
      <c r="NKP177" s="157"/>
      <c r="NKQ177" s="157"/>
      <c r="NKR177" s="157"/>
      <c r="NKS177" s="157"/>
      <c r="NKT177" s="157"/>
      <c r="NKU177" s="157"/>
      <c r="NKV177" s="157"/>
      <c r="NKW177" s="157"/>
      <c r="NKX177" s="157"/>
      <c r="NKY177" s="157"/>
      <c r="NKZ177" s="157"/>
      <c r="NLA177" s="157"/>
      <c r="NLB177" s="157"/>
      <c r="NLC177" s="157"/>
      <c r="NLD177" s="157"/>
      <c r="NLE177" s="157"/>
      <c r="NLF177" s="157"/>
      <c r="NLG177" s="157"/>
      <c r="NLH177" s="157"/>
      <c r="NLI177" s="157"/>
      <c r="NLJ177" s="157"/>
      <c r="NLK177" s="157"/>
      <c r="NLL177" s="157"/>
      <c r="NLM177" s="157"/>
      <c r="NLN177" s="157"/>
      <c r="NLO177" s="157"/>
      <c r="NLP177" s="157"/>
      <c r="NLQ177" s="157"/>
      <c r="NLR177" s="157"/>
      <c r="NLS177" s="157"/>
      <c r="NLT177" s="157"/>
      <c r="NLU177" s="157"/>
      <c r="NLV177" s="157"/>
      <c r="NLW177" s="157"/>
      <c r="NLX177" s="157"/>
      <c r="NLY177" s="157"/>
      <c r="NLZ177" s="157"/>
      <c r="NMA177" s="157"/>
      <c r="NMB177" s="157"/>
      <c r="NMC177" s="157"/>
      <c r="NMD177" s="157"/>
      <c r="NME177" s="157"/>
      <c r="NMF177" s="157"/>
      <c r="NMG177" s="157"/>
      <c r="NMH177" s="157"/>
      <c r="NMI177" s="157"/>
      <c r="NMJ177" s="157"/>
      <c r="NMK177" s="157"/>
      <c r="NML177" s="157"/>
      <c r="NMM177" s="157"/>
      <c r="NMN177" s="157"/>
      <c r="NMO177" s="157"/>
      <c r="NMP177" s="157"/>
      <c r="NMQ177" s="157"/>
      <c r="NMR177" s="157"/>
      <c r="NMS177" s="157"/>
      <c r="NMT177" s="157"/>
      <c r="NMU177" s="157"/>
      <c r="NMV177" s="157"/>
      <c r="NMW177" s="157"/>
      <c r="NMX177" s="157"/>
      <c r="NMY177" s="157"/>
      <c r="NMZ177" s="157"/>
      <c r="NNA177" s="157"/>
      <c r="NNB177" s="157"/>
      <c r="NNC177" s="157"/>
      <c r="NND177" s="157"/>
      <c r="NNE177" s="157"/>
      <c r="NNF177" s="157"/>
      <c r="NNG177" s="157"/>
      <c r="NNH177" s="157"/>
      <c r="NNI177" s="157"/>
      <c r="NNJ177" s="157"/>
      <c r="NNK177" s="157"/>
      <c r="NNL177" s="157"/>
      <c r="NNM177" s="157"/>
      <c r="NNN177" s="157"/>
      <c r="NNO177" s="157"/>
      <c r="NNP177" s="157"/>
      <c r="NNQ177" s="157"/>
      <c r="NNR177" s="157"/>
      <c r="NNS177" s="157"/>
      <c r="NNT177" s="157"/>
      <c r="NNU177" s="157"/>
      <c r="NNV177" s="157"/>
      <c r="NNW177" s="157"/>
      <c r="NNX177" s="157"/>
      <c r="NNY177" s="157"/>
      <c r="NNZ177" s="157"/>
      <c r="NOA177" s="157"/>
      <c r="NOB177" s="157"/>
      <c r="NOC177" s="157"/>
      <c r="NOD177" s="157"/>
      <c r="NOE177" s="157"/>
      <c r="NOF177" s="157"/>
      <c r="NOG177" s="157"/>
      <c r="NOH177" s="157"/>
      <c r="NOI177" s="157"/>
      <c r="NOJ177" s="157"/>
      <c r="NOK177" s="157"/>
      <c r="NOL177" s="157"/>
      <c r="NOM177" s="157"/>
      <c r="NON177" s="157"/>
      <c r="NOO177" s="157"/>
      <c r="NOP177" s="157"/>
      <c r="NOQ177" s="157"/>
      <c r="NOR177" s="157"/>
      <c r="NOS177" s="157"/>
      <c r="NOT177" s="157"/>
      <c r="NOU177" s="157"/>
      <c r="NOV177" s="157"/>
      <c r="NOW177" s="157"/>
      <c r="NOX177" s="157"/>
      <c r="NOY177" s="157"/>
      <c r="NOZ177" s="157"/>
      <c r="NPA177" s="157"/>
      <c r="NPB177" s="157"/>
      <c r="NPC177" s="157"/>
      <c r="NPD177" s="157"/>
      <c r="NPE177" s="157"/>
      <c r="NPF177" s="157"/>
      <c r="NPG177" s="157"/>
      <c r="NPH177" s="157"/>
      <c r="NPI177" s="157"/>
      <c r="NPJ177" s="157"/>
      <c r="NPK177" s="157"/>
      <c r="NPL177" s="157"/>
      <c r="NPM177" s="157"/>
      <c r="NPN177" s="157"/>
      <c r="NPO177" s="157"/>
      <c r="NPP177" s="157"/>
      <c r="NPQ177" s="157"/>
      <c r="NPR177" s="157"/>
      <c r="NPS177" s="157"/>
      <c r="NPT177" s="157"/>
      <c r="NPU177" s="157"/>
      <c r="NPV177" s="157"/>
      <c r="NPW177" s="157"/>
      <c r="NPX177" s="157"/>
      <c r="NPY177" s="157"/>
      <c r="NPZ177" s="157"/>
      <c r="NQA177" s="157"/>
      <c r="NQB177" s="157"/>
      <c r="NQC177" s="157"/>
      <c r="NQD177" s="157"/>
      <c r="NQE177" s="157"/>
      <c r="NQF177" s="157"/>
      <c r="NQG177" s="157"/>
      <c r="NQH177" s="157"/>
      <c r="NQI177" s="157"/>
      <c r="NQJ177" s="157"/>
      <c r="NQK177" s="157"/>
      <c r="NQL177" s="157"/>
      <c r="NQM177" s="157"/>
      <c r="NQN177" s="157"/>
      <c r="NQO177" s="157"/>
      <c r="NQP177" s="157"/>
      <c r="NQQ177" s="157"/>
      <c r="NQR177" s="157"/>
      <c r="NQS177" s="157"/>
      <c r="NQT177" s="157"/>
      <c r="NQU177" s="157"/>
      <c r="NQV177" s="157"/>
      <c r="NQW177" s="157"/>
      <c r="NQX177" s="157"/>
      <c r="NQY177" s="157"/>
      <c r="NQZ177" s="157"/>
      <c r="NRA177" s="157"/>
      <c r="NRB177" s="157"/>
      <c r="NRC177" s="157"/>
      <c r="NRD177" s="157"/>
      <c r="NRE177" s="157"/>
      <c r="NRF177" s="157"/>
      <c r="NRG177" s="157"/>
      <c r="NRH177" s="157"/>
      <c r="NRI177" s="157"/>
      <c r="NRJ177" s="157"/>
      <c r="NRK177" s="157"/>
      <c r="NRL177" s="157"/>
      <c r="NRM177" s="157"/>
      <c r="NRN177" s="157"/>
      <c r="NRO177" s="157"/>
      <c r="NRP177" s="157"/>
      <c r="NRQ177" s="157"/>
      <c r="NRR177" s="157"/>
      <c r="NRS177" s="157"/>
      <c r="NRT177" s="157"/>
      <c r="NRU177" s="157"/>
      <c r="NRV177" s="157"/>
      <c r="NRW177" s="157"/>
      <c r="NRX177" s="157"/>
      <c r="NRY177" s="157"/>
      <c r="NRZ177" s="157"/>
      <c r="NSA177" s="157"/>
      <c r="NSB177" s="157"/>
      <c r="NSC177" s="157"/>
      <c r="NSD177" s="157"/>
      <c r="NSE177" s="157"/>
      <c r="NSF177" s="157"/>
      <c r="NSG177" s="157"/>
      <c r="NSH177" s="157"/>
      <c r="NSI177" s="157"/>
      <c r="NSJ177" s="157"/>
      <c r="NSK177" s="157"/>
      <c r="NSL177" s="157"/>
      <c r="NSM177" s="157"/>
      <c r="NSN177" s="157"/>
      <c r="NSO177" s="157"/>
      <c r="NSP177" s="157"/>
      <c r="NSQ177" s="157"/>
      <c r="NSR177" s="157"/>
      <c r="NSS177" s="157"/>
      <c r="NST177" s="157"/>
      <c r="NSU177" s="157"/>
      <c r="NSV177" s="157"/>
      <c r="NSW177" s="157"/>
      <c r="NSX177" s="157"/>
      <c r="NSY177" s="157"/>
      <c r="NSZ177" s="157"/>
      <c r="NTA177" s="157"/>
      <c r="NTB177" s="157"/>
      <c r="NTC177" s="157"/>
      <c r="NTD177" s="157"/>
      <c r="NTE177" s="157"/>
      <c r="NTF177" s="157"/>
      <c r="NTG177" s="157"/>
      <c r="NTH177" s="157"/>
      <c r="NTI177" s="157"/>
      <c r="NTJ177" s="157"/>
      <c r="NTK177" s="157"/>
      <c r="NTL177" s="157"/>
      <c r="NTM177" s="157"/>
      <c r="NTN177" s="157"/>
      <c r="NTO177" s="157"/>
      <c r="NTP177" s="157"/>
      <c r="NTQ177" s="157"/>
      <c r="NTR177" s="157"/>
      <c r="NTS177" s="157"/>
      <c r="NTT177" s="157"/>
      <c r="NTU177" s="157"/>
      <c r="NTV177" s="157"/>
      <c r="NTW177" s="157"/>
      <c r="NTX177" s="157"/>
      <c r="NTY177" s="157"/>
      <c r="NTZ177" s="157"/>
      <c r="NUA177" s="157"/>
      <c r="NUB177" s="157"/>
      <c r="NUC177" s="157"/>
      <c r="NUD177" s="157"/>
      <c r="NUE177" s="157"/>
      <c r="NUF177" s="157"/>
      <c r="NUG177" s="157"/>
      <c r="NUH177" s="157"/>
      <c r="NUI177" s="157"/>
      <c r="NUJ177" s="157"/>
      <c r="NUK177" s="157"/>
      <c r="NUL177" s="157"/>
      <c r="NUM177" s="157"/>
      <c r="NUN177" s="157"/>
      <c r="NUO177" s="157"/>
      <c r="NUP177" s="157"/>
      <c r="NUQ177" s="157"/>
      <c r="NUR177" s="157"/>
      <c r="NUS177" s="157"/>
      <c r="NUT177" s="157"/>
      <c r="NUU177" s="157"/>
      <c r="NUV177" s="157"/>
      <c r="NUW177" s="157"/>
      <c r="NUX177" s="157"/>
      <c r="NUY177" s="157"/>
      <c r="NUZ177" s="157"/>
      <c r="NVA177" s="157"/>
      <c r="NVB177" s="157"/>
      <c r="NVC177" s="157"/>
      <c r="NVD177" s="157"/>
      <c r="NVE177" s="157"/>
      <c r="NVF177" s="157"/>
      <c r="NVG177" s="157"/>
      <c r="NVH177" s="157"/>
      <c r="NVI177" s="157"/>
      <c r="NVJ177" s="157"/>
      <c r="NVK177" s="157"/>
      <c r="NVL177" s="157"/>
      <c r="NVM177" s="157"/>
      <c r="NVN177" s="157"/>
      <c r="NVO177" s="157"/>
      <c r="NVP177" s="157"/>
      <c r="NVQ177" s="157"/>
      <c r="NVR177" s="157"/>
      <c r="NVS177" s="157"/>
      <c r="NVT177" s="157"/>
      <c r="NVU177" s="157"/>
      <c r="NVV177" s="157"/>
      <c r="NVW177" s="157"/>
      <c r="NVX177" s="157"/>
      <c r="NVY177" s="157"/>
      <c r="NVZ177" s="157"/>
      <c r="NWA177" s="157"/>
      <c r="NWB177" s="157"/>
      <c r="NWC177" s="157"/>
      <c r="NWD177" s="157"/>
      <c r="NWE177" s="157"/>
      <c r="NWF177" s="157"/>
      <c r="NWG177" s="157"/>
      <c r="NWH177" s="157"/>
      <c r="NWI177" s="157"/>
      <c r="NWJ177" s="157"/>
      <c r="NWK177" s="157"/>
      <c r="NWL177" s="157"/>
      <c r="NWM177" s="157"/>
      <c r="NWN177" s="157"/>
      <c r="NWO177" s="157"/>
      <c r="NWP177" s="157"/>
      <c r="NWQ177" s="157"/>
      <c r="NWR177" s="157"/>
      <c r="NWS177" s="157"/>
      <c r="NWT177" s="157"/>
      <c r="NWU177" s="157"/>
      <c r="NWV177" s="157"/>
      <c r="NWW177" s="157"/>
      <c r="NWX177" s="157"/>
      <c r="NWY177" s="157"/>
      <c r="NWZ177" s="157"/>
      <c r="NXA177" s="157"/>
      <c r="NXB177" s="157"/>
      <c r="NXC177" s="157"/>
      <c r="NXD177" s="157"/>
      <c r="NXE177" s="157"/>
      <c r="NXF177" s="157"/>
      <c r="NXG177" s="157"/>
      <c r="NXH177" s="157"/>
      <c r="NXI177" s="157"/>
      <c r="NXJ177" s="157"/>
      <c r="NXK177" s="157"/>
      <c r="NXL177" s="157"/>
      <c r="NXM177" s="157"/>
      <c r="NXN177" s="157"/>
      <c r="NXO177" s="157"/>
      <c r="NXP177" s="157"/>
      <c r="NXQ177" s="157"/>
      <c r="NXR177" s="157"/>
      <c r="NXS177" s="157"/>
      <c r="NXT177" s="157"/>
      <c r="NXU177" s="157"/>
      <c r="NXV177" s="157"/>
      <c r="NXW177" s="157"/>
      <c r="NXX177" s="157"/>
      <c r="NXY177" s="157"/>
      <c r="NXZ177" s="157"/>
      <c r="NYA177" s="157"/>
      <c r="NYB177" s="157"/>
      <c r="NYC177" s="157"/>
      <c r="NYD177" s="157"/>
      <c r="NYE177" s="157"/>
      <c r="NYF177" s="157"/>
      <c r="NYG177" s="157"/>
      <c r="NYH177" s="157"/>
      <c r="NYI177" s="157"/>
      <c r="NYJ177" s="157"/>
      <c r="NYK177" s="157"/>
      <c r="NYL177" s="157"/>
      <c r="NYM177" s="157"/>
      <c r="NYN177" s="157"/>
      <c r="NYO177" s="157"/>
      <c r="NYP177" s="157"/>
      <c r="NYQ177" s="157"/>
      <c r="NYR177" s="157"/>
      <c r="NYS177" s="157"/>
      <c r="NYT177" s="157"/>
      <c r="NYU177" s="157"/>
      <c r="NYV177" s="157"/>
      <c r="NYW177" s="157"/>
      <c r="NYX177" s="157"/>
      <c r="NYY177" s="157"/>
      <c r="NYZ177" s="157"/>
      <c r="NZA177" s="157"/>
      <c r="NZB177" s="157"/>
      <c r="NZC177" s="157"/>
      <c r="NZD177" s="157"/>
      <c r="NZE177" s="157"/>
      <c r="NZF177" s="157"/>
      <c r="NZG177" s="157"/>
      <c r="NZH177" s="157"/>
      <c r="NZI177" s="157"/>
      <c r="NZJ177" s="157"/>
      <c r="NZK177" s="157"/>
      <c r="NZL177" s="157"/>
      <c r="NZM177" s="157"/>
      <c r="NZN177" s="157"/>
      <c r="NZO177" s="157"/>
      <c r="NZP177" s="157"/>
      <c r="NZQ177" s="157"/>
      <c r="NZR177" s="157"/>
      <c r="NZS177" s="157"/>
      <c r="NZT177" s="157"/>
      <c r="NZU177" s="157"/>
      <c r="NZV177" s="157"/>
      <c r="NZW177" s="157"/>
      <c r="NZX177" s="157"/>
      <c r="NZY177" s="157"/>
      <c r="NZZ177" s="157"/>
      <c r="OAA177" s="157"/>
      <c r="OAB177" s="157"/>
      <c r="OAC177" s="157"/>
      <c r="OAD177" s="157"/>
      <c r="OAE177" s="157"/>
      <c r="OAF177" s="157"/>
      <c r="OAG177" s="157"/>
      <c r="OAH177" s="157"/>
      <c r="OAI177" s="157"/>
      <c r="OAJ177" s="157"/>
      <c r="OAK177" s="157"/>
      <c r="OAL177" s="157"/>
      <c r="OAM177" s="157"/>
      <c r="OAN177" s="157"/>
      <c r="OAO177" s="157"/>
      <c r="OAP177" s="157"/>
      <c r="OAQ177" s="157"/>
      <c r="OAR177" s="157"/>
      <c r="OAS177" s="157"/>
      <c r="OAT177" s="157"/>
      <c r="OAU177" s="157"/>
      <c r="OAV177" s="157"/>
      <c r="OAW177" s="157"/>
      <c r="OAX177" s="157"/>
      <c r="OAY177" s="157"/>
      <c r="OAZ177" s="157"/>
      <c r="OBA177" s="157"/>
      <c r="OBB177" s="157"/>
      <c r="OBC177" s="157"/>
      <c r="OBD177" s="157"/>
      <c r="OBE177" s="157"/>
      <c r="OBF177" s="157"/>
      <c r="OBG177" s="157"/>
      <c r="OBH177" s="157"/>
      <c r="OBI177" s="157"/>
      <c r="OBJ177" s="157"/>
      <c r="OBK177" s="157"/>
      <c r="OBL177" s="157"/>
      <c r="OBM177" s="157"/>
      <c r="OBN177" s="157"/>
      <c r="OBO177" s="157"/>
      <c r="OBP177" s="157"/>
      <c r="OBQ177" s="157"/>
      <c r="OBR177" s="157"/>
      <c r="OBS177" s="157"/>
      <c r="OBT177" s="157"/>
      <c r="OBU177" s="157"/>
      <c r="OBV177" s="157"/>
      <c r="OBW177" s="157"/>
      <c r="OBX177" s="157"/>
      <c r="OBY177" s="157"/>
      <c r="OBZ177" s="157"/>
      <c r="OCA177" s="157"/>
      <c r="OCB177" s="157"/>
      <c r="OCC177" s="157"/>
      <c r="OCD177" s="157"/>
      <c r="OCE177" s="157"/>
      <c r="OCF177" s="157"/>
      <c r="OCG177" s="157"/>
      <c r="OCH177" s="157"/>
      <c r="OCI177" s="157"/>
      <c r="OCJ177" s="157"/>
      <c r="OCK177" s="157"/>
      <c r="OCL177" s="157"/>
      <c r="OCM177" s="157"/>
      <c r="OCN177" s="157"/>
      <c r="OCO177" s="157"/>
      <c r="OCP177" s="157"/>
      <c r="OCQ177" s="157"/>
      <c r="OCR177" s="157"/>
      <c r="OCS177" s="157"/>
      <c r="OCT177" s="157"/>
      <c r="OCU177" s="157"/>
      <c r="OCV177" s="157"/>
      <c r="OCW177" s="157"/>
      <c r="OCX177" s="157"/>
      <c r="OCY177" s="157"/>
      <c r="OCZ177" s="157"/>
      <c r="ODA177" s="157"/>
      <c r="ODB177" s="157"/>
      <c r="ODC177" s="157"/>
      <c r="ODD177" s="157"/>
      <c r="ODE177" s="157"/>
      <c r="ODF177" s="157"/>
      <c r="ODG177" s="157"/>
      <c r="ODH177" s="157"/>
      <c r="ODI177" s="157"/>
      <c r="ODJ177" s="157"/>
      <c r="ODK177" s="157"/>
      <c r="ODL177" s="157"/>
      <c r="ODM177" s="157"/>
      <c r="ODN177" s="157"/>
      <c r="ODO177" s="157"/>
      <c r="ODP177" s="157"/>
      <c r="ODQ177" s="157"/>
      <c r="ODR177" s="157"/>
      <c r="ODS177" s="157"/>
      <c r="ODT177" s="157"/>
      <c r="ODU177" s="157"/>
      <c r="ODV177" s="157"/>
      <c r="ODW177" s="157"/>
      <c r="ODX177" s="157"/>
      <c r="ODY177" s="157"/>
      <c r="ODZ177" s="157"/>
      <c r="OEA177" s="157"/>
      <c r="OEB177" s="157"/>
      <c r="OEC177" s="157"/>
      <c r="OED177" s="157"/>
      <c r="OEE177" s="157"/>
      <c r="OEF177" s="157"/>
      <c r="OEG177" s="157"/>
      <c r="OEH177" s="157"/>
      <c r="OEI177" s="157"/>
      <c r="OEJ177" s="157"/>
      <c r="OEK177" s="157"/>
      <c r="OEL177" s="157"/>
      <c r="OEM177" s="157"/>
      <c r="OEN177" s="157"/>
      <c r="OEO177" s="157"/>
      <c r="OEP177" s="157"/>
      <c r="OEQ177" s="157"/>
      <c r="OER177" s="157"/>
      <c r="OES177" s="157"/>
      <c r="OET177" s="157"/>
      <c r="OEU177" s="157"/>
      <c r="OEV177" s="157"/>
      <c r="OEW177" s="157"/>
      <c r="OEX177" s="157"/>
      <c r="OEY177" s="157"/>
      <c r="OEZ177" s="157"/>
      <c r="OFA177" s="157"/>
      <c r="OFB177" s="157"/>
      <c r="OFC177" s="157"/>
      <c r="OFD177" s="157"/>
      <c r="OFE177" s="157"/>
      <c r="OFF177" s="157"/>
      <c r="OFG177" s="157"/>
      <c r="OFH177" s="157"/>
      <c r="OFI177" s="157"/>
      <c r="OFJ177" s="157"/>
      <c r="OFK177" s="157"/>
      <c r="OFL177" s="157"/>
      <c r="OFM177" s="157"/>
      <c r="OFN177" s="157"/>
      <c r="OFO177" s="157"/>
      <c r="OFP177" s="157"/>
      <c r="OFQ177" s="157"/>
      <c r="OFR177" s="157"/>
      <c r="OFS177" s="157"/>
      <c r="OFT177" s="157"/>
      <c r="OFU177" s="157"/>
      <c r="OFV177" s="157"/>
      <c r="OFW177" s="157"/>
      <c r="OFX177" s="157"/>
      <c r="OFY177" s="157"/>
      <c r="OFZ177" s="157"/>
      <c r="OGA177" s="157"/>
      <c r="OGB177" s="157"/>
      <c r="OGC177" s="157"/>
      <c r="OGD177" s="157"/>
      <c r="OGE177" s="157"/>
      <c r="OGF177" s="157"/>
      <c r="OGG177" s="157"/>
      <c r="OGH177" s="157"/>
      <c r="OGI177" s="157"/>
      <c r="OGJ177" s="157"/>
      <c r="OGK177" s="157"/>
      <c r="OGL177" s="157"/>
      <c r="OGM177" s="157"/>
      <c r="OGN177" s="157"/>
      <c r="OGO177" s="157"/>
      <c r="OGP177" s="157"/>
      <c r="OGQ177" s="157"/>
      <c r="OGR177" s="157"/>
      <c r="OGS177" s="157"/>
      <c r="OGT177" s="157"/>
      <c r="OGU177" s="157"/>
      <c r="OGV177" s="157"/>
      <c r="OGW177" s="157"/>
      <c r="OGX177" s="157"/>
      <c r="OGY177" s="157"/>
      <c r="OGZ177" s="157"/>
      <c r="OHA177" s="157"/>
      <c r="OHB177" s="157"/>
      <c r="OHC177" s="157"/>
      <c r="OHD177" s="157"/>
      <c r="OHE177" s="157"/>
      <c r="OHF177" s="157"/>
      <c r="OHG177" s="157"/>
      <c r="OHH177" s="157"/>
      <c r="OHI177" s="157"/>
      <c r="OHJ177" s="157"/>
      <c r="OHK177" s="157"/>
      <c r="OHL177" s="157"/>
      <c r="OHM177" s="157"/>
      <c r="OHN177" s="157"/>
      <c r="OHO177" s="157"/>
      <c r="OHP177" s="157"/>
      <c r="OHQ177" s="157"/>
      <c r="OHR177" s="157"/>
      <c r="OHS177" s="157"/>
      <c r="OHT177" s="157"/>
      <c r="OHU177" s="157"/>
      <c r="OHV177" s="157"/>
      <c r="OHW177" s="157"/>
      <c r="OHX177" s="157"/>
      <c r="OHY177" s="157"/>
      <c r="OHZ177" s="157"/>
      <c r="OIA177" s="157"/>
      <c r="OIB177" s="157"/>
      <c r="OIC177" s="157"/>
      <c r="OID177" s="157"/>
      <c r="OIE177" s="157"/>
      <c r="OIF177" s="157"/>
      <c r="OIG177" s="157"/>
      <c r="OIH177" s="157"/>
      <c r="OII177" s="157"/>
      <c r="OIJ177" s="157"/>
      <c r="OIK177" s="157"/>
      <c r="OIL177" s="157"/>
      <c r="OIM177" s="157"/>
      <c r="OIN177" s="157"/>
      <c r="OIO177" s="157"/>
      <c r="OIP177" s="157"/>
      <c r="OIQ177" s="157"/>
      <c r="OIR177" s="157"/>
      <c r="OIS177" s="157"/>
      <c r="OIT177" s="157"/>
      <c r="OIU177" s="157"/>
      <c r="OIV177" s="157"/>
      <c r="OIW177" s="157"/>
      <c r="OIX177" s="157"/>
      <c r="OIY177" s="157"/>
      <c r="OIZ177" s="157"/>
      <c r="OJA177" s="157"/>
      <c r="OJB177" s="157"/>
      <c r="OJC177" s="157"/>
      <c r="OJD177" s="157"/>
      <c r="OJE177" s="157"/>
      <c r="OJF177" s="157"/>
      <c r="OJG177" s="157"/>
      <c r="OJH177" s="157"/>
      <c r="OJI177" s="157"/>
      <c r="OJJ177" s="157"/>
      <c r="OJK177" s="157"/>
      <c r="OJL177" s="157"/>
      <c r="OJM177" s="157"/>
      <c r="OJN177" s="157"/>
      <c r="OJO177" s="157"/>
      <c r="OJP177" s="157"/>
      <c r="OJQ177" s="157"/>
      <c r="OJR177" s="157"/>
      <c r="OJS177" s="157"/>
      <c r="OJT177" s="157"/>
      <c r="OJU177" s="157"/>
      <c r="OJV177" s="157"/>
      <c r="OJW177" s="157"/>
      <c r="OJX177" s="157"/>
      <c r="OJY177" s="157"/>
      <c r="OJZ177" s="157"/>
      <c r="OKA177" s="157"/>
      <c r="OKB177" s="157"/>
      <c r="OKC177" s="157"/>
      <c r="OKD177" s="157"/>
      <c r="OKE177" s="157"/>
      <c r="OKF177" s="157"/>
      <c r="OKG177" s="157"/>
      <c r="OKH177" s="157"/>
      <c r="OKI177" s="157"/>
      <c r="OKJ177" s="157"/>
      <c r="OKK177" s="157"/>
      <c r="OKL177" s="157"/>
      <c r="OKM177" s="157"/>
      <c r="OKN177" s="157"/>
      <c r="OKO177" s="157"/>
      <c r="OKP177" s="157"/>
      <c r="OKQ177" s="157"/>
      <c r="OKR177" s="157"/>
      <c r="OKS177" s="157"/>
      <c r="OKT177" s="157"/>
      <c r="OKU177" s="157"/>
      <c r="OKV177" s="157"/>
      <c r="OKW177" s="157"/>
      <c r="OKX177" s="157"/>
      <c r="OKY177" s="157"/>
      <c r="OKZ177" s="157"/>
      <c r="OLA177" s="157"/>
      <c r="OLB177" s="157"/>
      <c r="OLC177" s="157"/>
      <c r="OLD177" s="157"/>
      <c r="OLE177" s="157"/>
      <c r="OLF177" s="157"/>
      <c r="OLG177" s="157"/>
      <c r="OLH177" s="157"/>
      <c r="OLI177" s="157"/>
      <c r="OLJ177" s="157"/>
      <c r="OLK177" s="157"/>
      <c r="OLL177" s="157"/>
      <c r="OLM177" s="157"/>
      <c r="OLN177" s="157"/>
      <c r="OLO177" s="157"/>
      <c r="OLP177" s="157"/>
      <c r="OLQ177" s="157"/>
      <c r="OLR177" s="157"/>
      <c r="OLS177" s="157"/>
      <c r="OLT177" s="157"/>
      <c r="OLU177" s="157"/>
      <c r="OLV177" s="157"/>
      <c r="OLW177" s="157"/>
      <c r="OLX177" s="157"/>
      <c r="OLY177" s="157"/>
      <c r="OLZ177" s="157"/>
      <c r="OMA177" s="157"/>
      <c r="OMB177" s="157"/>
      <c r="OMC177" s="157"/>
      <c r="OMD177" s="157"/>
      <c r="OME177" s="157"/>
      <c r="OMF177" s="157"/>
      <c r="OMG177" s="157"/>
      <c r="OMH177" s="157"/>
      <c r="OMI177" s="157"/>
      <c r="OMJ177" s="157"/>
      <c r="OMK177" s="157"/>
      <c r="OML177" s="157"/>
      <c r="OMM177" s="157"/>
      <c r="OMN177" s="157"/>
      <c r="OMO177" s="157"/>
      <c r="OMP177" s="157"/>
      <c r="OMQ177" s="157"/>
      <c r="OMR177" s="157"/>
      <c r="OMS177" s="157"/>
      <c r="OMT177" s="157"/>
      <c r="OMU177" s="157"/>
      <c r="OMV177" s="157"/>
      <c r="OMW177" s="157"/>
      <c r="OMX177" s="157"/>
      <c r="OMY177" s="157"/>
      <c r="OMZ177" s="157"/>
      <c r="ONA177" s="157"/>
      <c r="ONB177" s="157"/>
      <c r="ONC177" s="157"/>
      <c r="OND177" s="157"/>
      <c r="ONE177" s="157"/>
      <c r="ONF177" s="157"/>
      <c r="ONG177" s="157"/>
      <c r="ONH177" s="157"/>
      <c r="ONI177" s="157"/>
      <c r="ONJ177" s="157"/>
      <c r="ONK177" s="157"/>
      <c r="ONL177" s="157"/>
      <c r="ONM177" s="157"/>
      <c r="ONN177" s="157"/>
      <c r="ONO177" s="157"/>
      <c r="ONP177" s="157"/>
      <c r="ONQ177" s="157"/>
      <c r="ONR177" s="157"/>
      <c r="ONS177" s="157"/>
      <c r="ONT177" s="157"/>
      <c r="ONU177" s="157"/>
      <c r="ONV177" s="157"/>
      <c r="ONW177" s="157"/>
      <c r="ONX177" s="157"/>
      <c r="ONY177" s="157"/>
      <c r="ONZ177" s="157"/>
      <c r="OOA177" s="157"/>
      <c r="OOB177" s="157"/>
      <c r="OOC177" s="157"/>
      <c r="OOD177" s="157"/>
      <c r="OOE177" s="157"/>
      <c r="OOF177" s="157"/>
      <c r="OOG177" s="157"/>
      <c r="OOH177" s="157"/>
      <c r="OOI177" s="157"/>
      <c r="OOJ177" s="157"/>
      <c r="OOK177" s="157"/>
      <c r="OOL177" s="157"/>
      <c r="OOM177" s="157"/>
      <c r="OON177" s="157"/>
      <c r="OOO177" s="157"/>
      <c r="OOP177" s="157"/>
      <c r="OOQ177" s="157"/>
      <c r="OOR177" s="157"/>
      <c r="OOS177" s="157"/>
      <c r="OOT177" s="157"/>
      <c r="OOU177" s="157"/>
      <c r="OOV177" s="157"/>
      <c r="OOW177" s="157"/>
      <c r="OOX177" s="157"/>
      <c r="OOY177" s="157"/>
      <c r="OOZ177" s="157"/>
      <c r="OPA177" s="157"/>
      <c r="OPB177" s="157"/>
      <c r="OPC177" s="157"/>
      <c r="OPD177" s="157"/>
      <c r="OPE177" s="157"/>
      <c r="OPF177" s="157"/>
      <c r="OPG177" s="157"/>
      <c r="OPH177" s="157"/>
      <c r="OPI177" s="157"/>
      <c r="OPJ177" s="157"/>
      <c r="OPK177" s="157"/>
      <c r="OPL177" s="157"/>
      <c r="OPM177" s="157"/>
      <c r="OPN177" s="157"/>
      <c r="OPO177" s="157"/>
      <c r="OPP177" s="157"/>
      <c r="OPQ177" s="157"/>
      <c r="OPR177" s="157"/>
      <c r="OPS177" s="157"/>
      <c r="OPT177" s="157"/>
      <c r="OPU177" s="157"/>
      <c r="OPV177" s="157"/>
      <c r="OPW177" s="157"/>
      <c r="OPX177" s="157"/>
      <c r="OPY177" s="157"/>
      <c r="OPZ177" s="157"/>
      <c r="OQA177" s="157"/>
      <c r="OQB177" s="157"/>
      <c r="OQC177" s="157"/>
      <c r="OQD177" s="157"/>
      <c r="OQE177" s="157"/>
      <c r="OQF177" s="157"/>
      <c r="OQG177" s="157"/>
      <c r="OQH177" s="157"/>
      <c r="OQI177" s="157"/>
      <c r="OQJ177" s="157"/>
      <c r="OQK177" s="157"/>
      <c r="OQL177" s="157"/>
      <c r="OQM177" s="157"/>
      <c r="OQN177" s="157"/>
      <c r="OQO177" s="157"/>
      <c r="OQP177" s="157"/>
      <c r="OQQ177" s="157"/>
      <c r="OQR177" s="157"/>
      <c r="OQS177" s="157"/>
      <c r="OQT177" s="157"/>
      <c r="OQU177" s="157"/>
      <c r="OQV177" s="157"/>
      <c r="OQW177" s="157"/>
      <c r="OQX177" s="157"/>
      <c r="OQY177" s="157"/>
      <c r="OQZ177" s="157"/>
      <c r="ORA177" s="157"/>
      <c r="ORB177" s="157"/>
      <c r="ORC177" s="157"/>
      <c r="ORD177" s="157"/>
      <c r="ORE177" s="157"/>
      <c r="ORF177" s="157"/>
      <c r="ORG177" s="157"/>
      <c r="ORH177" s="157"/>
      <c r="ORI177" s="157"/>
      <c r="ORJ177" s="157"/>
      <c r="ORK177" s="157"/>
      <c r="ORL177" s="157"/>
      <c r="ORM177" s="157"/>
      <c r="ORN177" s="157"/>
      <c r="ORO177" s="157"/>
      <c r="ORP177" s="157"/>
      <c r="ORQ177" s="157"/>
      <c r="ORR177" s="157"/>
      <c r="ORS177" s="157"/>
      <c r="ORT177" s="157"/>
      <c r="ORU177" s="157"/>
      <c r="ORV177" s="157"/>
      <c r="ORW177" s="157"/>
      <c r="ORX177" s="157"/>
      <c r="ORY177" s="157"/>
      <c r="ORZ177" s="157"/>
      <c r="OSA177" s="157"/>
      <c r="OSB177" s="157"/>
      <c r="OSC177" s="157"/>
      <c r="OSD177" s="157"/>
      <c r="OSE177" s="157"/>
      <c r="OSF177" s="157"/>
      <c r="OSG177" s="157"/>
      <c r="OSH177" s="157"/>
      <c r="OSI177" s="157"/>
      <c r="OSJ177" s="157"/>
      <c r="OSK177" s="157"/>
      <c r="OSL177" s="157"/>
      <c r="OSM177" s="157"/>
      <c r="OSN177" s="157"/>
      <c r="OSO177" s="157"/>
      <c r="OSP177" s="157"/>
      <c r="OSQ177" s="157"/>
      <c r="OSR177" s="157"/>
      <c r="OSS177" s="157"/>
      <c r="OST177" s="157"/>
      <c r="OSU177" s="157"/>
      <c r="OSV177" s="157"/>
      <c r="OSW177" s="157"/>
      <c r="OSX177" s="157"/>
      <c r="OSY177" s="157"/>
      <c r="OSZ177" s="157"/>
      <c r="OTA177" s="157"/>
      <c r="OTB177" s="157"/>
      <c r="OTC177" s="157"/>
      <c r="OTD177" s="157"/>
      <c r="OTE177" s="157"/>
      <c r="OTF177" s="157"/>
      <c r="OTG177" s="157"/>
      <c r="OTH177" s="157"/>
      <c r="OTI177" s="157"/>
      <c r="OTJ177" s="157"/>
      <c r="OTK177" s="157"/>
      <c r="OTL177" s="157"/>
      <c r="OTM177" s="157"/>
      <c r="OTN177" s="157"/>
      <c r="OTO177" s="157"/>
      <c r="OTP177" s="157"/>
      <c r="OTQ177" s="157"/>
      <c r="OTR177" s="157"/>
      <c r="OTS177" s="157"/>
      <c r="OTT177" s="157"/>
      <c r="OTU177" s="157"/>
      <c r="OTV177" s="157"/>
      <c r="OTW177" s="157"/>
      <c r="OTX177" s="157"/>
      <c r="OTY177" s="157"/>
      <c r="OTZ177" s="157"/>
      <c r="OUA177" s="157"/>
      <c r="OUB177" s="157"/>
      <c r="OUC177" s="157"/>
      <c r="OUD177" s="157"/>
      <c r="OUE177" s="157"/>
      <c r="OUF177" s="157"/>
      <c r="OUG177" s="157"/>
      <c r="OUH177" s="157"/>
      <c r="OUI177" s="157"/>
      <c r="OUJ177" s="157"/>
      <c r="OUK177" s="157"/>
      <c r="OUL177" s="157"/>
      <c r="OUM177" s="157"/>
      <c r="OUN177" s="157"/>
      <c r="OUO177" s="157"/>
      <c r="OUP177" s="157"/>
      <c r="OUQ177" s="157"/>
      <c r="OUR177" s="157"/>
      <c r="OUS177" s="157"/>
      <c r="OUT177" s="157"/>
      <c r="OUU177" s="157"/>
      <c r="OUV177" s="157"/>
      <c r="OUW177" s="157"/>
      <c r="OUX177" s="157"/>
      <c r="OUY177" s="157"/>
      <c r="OUZ177" s="157"/>
      <c r="OVA177" s="157"/>
      <c r="OVB177" s="157"/>
      <c r="OVC177" s="157"/>
      <c r="OVD177" s="157"/>
      <c r="OVE177" s="157"/>
      <c r="OVF177" s="157"/>
      <c r="OVG177" s="157"/>
      <c r="OVH177" s="157"/>
      <c r="OVI177" s="157"/>
      <c r="OVJ177" s="157"/>
      <c r="OVK177" s="157"/>
      <c r="OVL177" s="157"/>
      <c r="OVM177" s="157"/>
      <c r="OVN177" s="157"/>
      <c r="OVO177" s="157"/>
      <c r="OVP177" s="157"/>
      <c r="OVQ177" s="157"/>
      <c r="OVR177" s="157"/>
      <c r="OVS177" s="157"/>
      <c r="OVT177" s="157"/>
      <c r="OVU177" s="157"/>
      <c r="OVV177" s="157"/>
      <c r="OVW177" s="157"/>
      <c r="OVX177" s="157"/>
      <c r="OVY177" s="157"/>
      <c r="OVZ177" s="157"/>
      <c r="OWA177" s="157"/>
      <c r="OWB177" s="157"/>
      <c r="OWC177" s="157"/>
      <c r="OWD177" s="157"/>
      <c r="OWE177" s="157"/>
      <c r="OWF177" s="157"/>
      <c r="OWG177" s="157"/>
      <c r="OWH177" s="157"/>
      <c r="OWI177" s="157"/>
      <c r="OWJ177" s="157"/>
      <c r="OWK177" s="157"/>
      <c r="OWL177" s="157"/>
      <c r="OWM177" s="157"/>
      <c r="OWN177" s="157"/>
      <c r="OWO177" s="157"/>
      <c r="OWP177" s="157"/>
      <c r="OWQ177" s="157"/>
      <c r="OWR177" s="157"/>
      <c r="OWS177" s="157"/>
      <c r="OWT177" s="157"/>
      <c r="OWU177" s="157"/>
      <c r="OWV177" s="157"/>
      <c r="OWW177" s="157"/>
      <c r="OWX177" s="157"/>
      <c r="OWY177" s="157"/>
      <c r="OWZ177" s="157"/>
      <c r="OXA177" s="157"/>
      <c r="OXB177" s="157"/>
      <c r="OXC177" s="157"/>
      <c r="OXD177" s="157"/>
      <c r="OXE177" s="157"/>
      <c r="OXF177" s="157"/>
      <c r="OXG177" s="157"/>
      <c r="OXH177" s="157"/>
      <c r="OXI177" s="157"/>
      <c r="OXJ177" s="157"/>
      <c r="OXK177" s="157"/>
      <c r="OXL177" s="157"/>
      <c r="OXM177" s="157"/>
      <c r="OXN177" s="157"/>
      <c r="OXO177" s="157"/>
      <c r="OXP177" s="157"/>
      <c r="OXQ177" s="157"/>
      <c r="OXR177" s="157"/>
      <c r="OXS177" s="157"/>
      <c r="OXT177" s="157"/>
      <c r="OXU177" s="157"/>
      <c r="OXV177" s="157"/>
      <c r="OXW177" s="157"/>
      <c r="OXX177" s="157"/>
      <c r="OXY177" s="157"/>
      <c r="OXZ177" s="157"/>
      <c r="OYA177" s="157"/>
      <c r="OYB177" s="157"/>
      <c r="OYC177" s="157"/>
      <c r="OYD177" s="157"/>
      <c r="OYE177" s="157"/>
      <c r="OYF177" s="157"/>
      <c r="OYG177" s="157"/>
      <c r="OYH177" s="157"/>
      <c r="OYI177" s="157"/>
      <c r="OYJ177" s="157"/>
      <c r="OYK177" s="157"/>
      <c r="OYL177" s="157"/>
      <c r="OYM177" s="157"/>
      <c r="OYN177" s="157"/>
      <c r="OYO177" s="157"/>
      <c r="OYP177" s="157"/>
      <c r="OYQ177" s="157"/>
      <c r="OYR177" s="157"/>
      <c r="OYS177" s="157"/>
      <c r="OYT177" s="157"/>
      <c r="OYU177" s="157"/>
      <c r="OYV177" s="157"/>
      <c r="OYW177" s="157"/>
      <c r="OYX177" s="157"/>
      <c r="OYY177" s="157"/>
      <c r="OYZ177" s="157"/>
      <c r="OZA177" s="157"/>
      <c r="OZB177" s="157"/>
      <c r="OZC177" s="157"/>
      <c r="OZD177" s="157"/>
      <c r="OZE177" s="157"/>
      <c r="OZF177" s="157"/>
      <c r="OZG177" s="157"/>
      <c r="OZH177" s="157"/>
      <c r="OZI177" s="157"/>
      <c r="OZJ177" s="157"/>
      <c r="OZK177" s="157"/>
      <c r="OZL177" s="157"/>
      <c r="OZM177" s="157"/>
      <c r="OZN177" s="157"/>
      <c r="OZO177" s="157"/>
      <c r="OZP177" s="157"/>
      <c r="OZQ177" s="157"/>
      <c r="OZR177" s="157"/>
      <c r="OZS177" s="157"/>
      <c r="OZT177" s="157"/>
      <c r="OZU177" s="157"/>
      <c r="OZV177" s="157"/>
      <c r="OZW177" s="157"/>
      <c r="OZX177" s="157"/>
      <c r="OZY177" s="157"/>
      <c r="OZZ177" s="157"/>
      <c r="PAA177" s="157"/>
      <c r="PAB177" s="157"/>
      <c r="PAC177" s="157"/>
      <c r="PAD177" s="157"/>
      <c r="PAE177" s="157"/>
      <c r="PAF177" s="157"/>
      <c r="PAG177" s="157"/>
      <c r="PAH177" s="157"/>
      <c r="PAI177" s="157"/>
      <c r="PAJ177" s="157"/>
      <c r="PAK177" s="157"/>
      <c r="PAL177" s="157"/>
      <c r="PAM177" s="157"/>
      <c r="PAN177" s="157"/>
      <c r="PAO177" s="157"/>
      <c r="PAP177" s="157"/>
      <c r="PAQ177" s="157"/>
      <c r="PAR177" s="157"/>
      <c r="PAS177" s="157"/>
      <c r="PAT177" s="157"/>
      <c r="PAU177" s="157"/>
      <c r="PAV177" s="157"/>
      <c r="PAW177" s="157"/>
      <c r="PAX177" s="157"/>
      <c r="PAY177" s="157"/>
      <c r="PAZ177" s="157"/>
      <c r="PBA177" s="157"/>
      <c r="PBB177" s="157"/>
      <c r="PBC177" s="157"/>
      <c r="PBD177" s="157"/>
      <c r="PBE177" s="157"/>
      <c r="PBF177" s="157"/>
      <c r="PBG177" s="157"/>
      <c r="PBH177" s="157"/>
      <c r="PBI177" s="157"/>
      <c r="PBJ177" s="157"/>
      <c r="PBK177" s="157"/>
      <c r="PBL177" s="157"/>
      <c r="PBM177" s="157"/>
      <c r="PBN177" s="157"/>
      <c r="PBO177" s="157"/>
      <c r="PBP177" s="157"/>
      <c r="PBQ177" s="157"/>
      <c r="PBR177" s="157"/>
      <c r="PBS177" s="157"/>
      <c r="PBT177" s="157"/>
      <c r="PBU177" s="157"/>
      <c r="PBV177" s="157"/>
      <c r="PBW177" s="157"/>
      <c r="PBX177" s="157"/>
      <c r="PBY177" s="157"/>
      <c r="PBZ177" s="157"/>
      <c r="PCA177" s="157"/>
      <c r="PCB177" s="157"/>
      <c r="PCC177" s="157"/>
      <c r="PCD177" s="157"/>
      <c r="PCE177" s="157"/>
      <c r="PCF177" s="157"/>
      <c r="PCG177" s="157"/>
      <c r="PCH177" s="157"/>
      <c r="PCI177" s="157"/>
      <c r="PCJ177" s="157"/>
      <c r="PCK177" s="157"/>
      <c r="PCL177" s="157"/>
      <c r="PCM177" s="157"/>
      <c r="PCN177" s="157"/>
      <c r="PCO177" s="157"/>
      <c r="PCP177" s="157"/>
      <c r="PCQ177" s="157"/>
      <c r="PCR177" s="157"/>
      <c r="PCS177" s="157"/>
      <c r="PCT177" s="157"/>
      <c r="PCU177" s="157"/>
      <c r="PCV177" s="157"/>
      <c r="PCW177" s="157"/>
      <c r="PCX177" s="157"/>
      <c r="PCY177" s="157"/>
      <c r="PCZ177" s="157"/>
      <c r="PDA177" s="157"/>
      <c r="PDB177" s="157"/>
      <c r="PDC177" s="157"/>
      <c r="PDD177" s="157"/>
      <c r="PDE177" s="157"/>
      <c r="PDF177" s="157"/>
      <c r="PDG177" s="157"/>
      <c r="PDH177" s="157"/>
      <c r="PDI177" s="157"/>
      <c r="PDJ177" s="157"/>
      <c r="PDK177" s="157"/>
      <c r="PDL177" s="157"/>
      <c r="PDM177" s="157"/>
      <c r="PDN177" s="157"/>
      <c r="PDO177" s="157"/>
      <c r="PDP177" s="157"/>
      <c r="PDQ177" s="157"/>
      <c r="PDR177" s="157"/>
      <c r="PDS177" s="157"/>
      <c r="PDT177" s="157"/>
      <c r="PDU177" s="157"/>
      <c r="PDV177" s="157"/>
      <c r="PDW177" s="157"/>
      <c r="PDX177" s="157"/>
      <c r="PDY177" s="157"/>
      <c r="PDZ177" s="157"/>
      <c r="PEA177" s="157"/>
      <c r="PEB177" s="157"/>
      <c r="PEC177" s="157"/>
      <c r="PED177" s="157"/>
      <c r="PEE177" s="157"/>
      <c r="PEF177" s="157"/>
      <c r="PEG177" s="157"/>
      <c r="PEH177" s="157"/>
      <c r="PEI177" s="157"/>
      <c r="PEJ177" s="157"/>
      <c r="PEK177" s="157"/>
      <c r="PEL177" s="157"/>
      <c r="PEM177" s="157"/>
      <c r="PEN177" s="157"/>
      <c r="PEO177" s="157"/>
      <c r="PEP177" s="157"/>
      <c r="PEQ177" s="157"/>
      <c r="PER177" s="157"/>
      <c r="PES177" s="157"/>
      <c r="PET177" s="157"/>
      <c r="PEU177" s="157"/>
      <c r="PEV177" s="157"/>
      <c r="PEW177" s="157"/>
      <c r="PEX177" s="157"/>
      <c r="PEY177" s="157"/>
      <c r="PEZ177" s="157"/>
      <c r="PFA177" s="157"/>
      <c r="PFB177" s="157"/>
      <c r="PFC177" s="157"/>
      <c r="PFD177" s="157"/>
      <c r="PFE177" s="157"/>
      <c r="PFF177" s="157"/>
      <c r="PFG177" s="157"/>
      <c r="PFH177" s="157"/>
      <c r="PFI177" s="157"/>
      <c r="PFJ177" s="157"/>
      <c r="PFK177" s="157"/>
      <c r="PFL177" s="157"/>
      <c r="PFM177" s="157"/>
      <c r="PFN177" s="157"/>
      <c r="PFO177" s="157"/>
      <c r="PFP177" s="157"/>
      <c r="PFQ177" s="157"/>
      <c r="PFR177" s="157"/>
      <c r="PFS177" s="157"/>
      <c r="PFT177" s="157"/>
      <c r="PFU177" s="157"/>
      <c r="PFV177" s="157"/>
      <c r="PFW177" s="157"/>
      <c r="PFX177" s="157"/>
      <c r="PFY177" s="157"/>
      <c r="PFZ177" s="157"/>
      <c r="PGA177" s="157"/>
      <c r="PGB177" s="157"/>
      <c r="PGC177" s="157"/>
      <c r="PGD177" s="157"/>
      <c r="PGE177" s="157"/>
      <c r="PGF177" s="157"/>
      <c r="PGG177" s="157"/>
      <c r="PGH177" s="157"/>
      <c r="PGI177" s="157"/>
      <c r="PGJ177" s="157"/>
      <c r="PGK177" s="157"/>
      <c r="PGL177" s="157"/>
      <c r="PGM177" s="157"/>
      <c r="PGN177" s="157"/>
      <c r="PGO177" s="157"/>
      <c r="PGP177" s="157"/>
      <c r="PGQ177" s="157"/>
      <c r="PGR177" s="157"/>
      <c r="PGS177" s="157"/>
      <c r="PGT177" s="157"/>
      <c r="PGU177" s="157"/>
      <c r="PGV177" s="157"/>
      <c r="PGW177" s="157"/>
      <c r="PGX177" s="157"/>
      <c r="PGY177" s="157"/>
      <c r="PGZ177" s="157"/>
      <c r="PHA177" s="157"/>
      <c r="PHB177" s="157"/>
      <c r="PHC177" s="157"/>
      <c r="PHD177" s="157"/>
      <c r="PHE177" s="157"/>
      <c r="PHF177" s="157"/>
      <c r="PHG177" s="157"/>
      <c r="PHH177" s="157"/>
      <c r="PHI177" s="157"/>
      <c r="PHJ177" s="157"/>
      <c r="PHK177" s="157"/>
      <c r="PHL177" s="157"/>
      <c r="PHM177" s="157"/>
      <c r="PHN177" s="157"/>
      <c r="PHO177" s="157"/>
      <c r="PHP177" s="157"/>
      <c r="PHQ177" s="157"/>
      <c r="PHR177" s="157"/>
      <c r="PHS177" s="157"/>
      <c r="PHT177" s="157"/>
      <c r="PHU177" s="157"/>
      <c r="PHV177" s="157"/>
      <c r="PHW177" s="157"/>
      <c r="PHX177" s="157"/>
      <c r="PHY177" s="157"/>
      <c r="PHZ177" s="157"/>
      <c r="PIA177" s="157"/>
      <c r="PIB177" s="157"/>
      <c r="PIC177" s="157"/>
      <c r="PID177" s="157"/>
      <c r="PIE177" s="157"/>
      <c r="PIF177" s="157"/>
      <c r="PIG177" s="157"/>
      <c r="PIH177" s="157"/>
      <c r="PII177" s="157"/>
      <c r="PIJ177" s="157"/>
      <c r="PIK177" s="157"/>
      <c r="PIL177" s="157"/>
      <c r="PIM177" s="157"/>
      <c r="PIN177" s="157"/>
      <c r="PIO177" s="157"/>
      <c r="PIP177" s="157"/>
      <c r="PIQ177" s="157"/>
      <c r="PIR177" s="157"/>
      <c r="PIS177" s="157"/>
      <c r="PIT177" s="157"/>
      <c r="PIU177" s="157"/>
      <c r="PIV177" s="157"/>
      <c r="PIW177" s="157"/>
      <c r="PIX177" s="157"/>
      <c r="PIY177" s="157"/>
      <c r="PIZ177" s="157"/>
      <c r="PJA177" s="157"/>
      <c r="PJB177" s="157"/>
      <c r="PJC177" s="157"/>
      <c r="PJD177" s="157"/>
      <c r="PJE177" s="157"/>
      <c r="PJF177" s="157"/>
      <c r="PJG177" s="157"/>
      <c r="PJH177" s="157"/>
      <c r="PJI177" s="157"/>
      <c r="PJJ177" s="157"/>
      <c r="PJK177" s="157"/>
      <c r="PJL177" s="157"/>
      <c r="PJM177" s="157"/>
      <c r="PJN177" s="157"/>
      <c r="PJO177" s="157"/>
      <c r="PJP177" s="157"/>
      <c r="PJQ177" s="157"/>
      <c r="PJR177" s="157"/>
      <c r="PJS177" s="157"/>
      <c r="PJT177" s="157"/>
      <c r="PJU177" s="157"/>
      <c r="PJV177" s="157"/>
      <c r="PJW177" s="157"/>
      <c r="PJX177" s="157"/>
      <c r="PJY177" s="157"/>
      <c r="PJZ177" s="157"/>
      <c r="PKA177" s="157"/>
      <c r="PKB177" s="157"/>
      <c r="PKC177" s="157"/>
      <c r="PKD177" s="157"/>
      <c r="PKE177" s="157"/>
      <c r="PKF177" s="157"/>
      <c r="PKG177" s="157"/>
      <c r="PKH177" s="157"/>
      <c r="PKI177" s="157"/>
      <c r="PKJ177" s="157"/>
      <c r="PKK177" s="157"/>
      <c r="PKL177" s="157"/>
      <c r="PKM177" s="157"/>
      <c r="PKN177" s="157"/>
      <c r="PKO177" s="157"/>
      <c r="PKP177" s="157"/>
      <c r="PKQ177" s="157"/>
      <c r="PKR177" s="157"/>
      <c r="PKS177" s="157"/>
      <c r="PKT177" s="157"/>
      <c r="PKU177" s="157"/>
      <c r="PKV177" s="157"/>
      <c r="PKW177" s="157"/>
      <c r="PKX177" s="157"/>
      <c r="PKY177" s="157"/>
      <c r="PKZ177" s="157"/>
      <c r="PLA177" s="157"/>
      <c r="PLB177" s="157"/>
      <c r="PLC177" s="157"/>
      <c r="PLD177" s="157"/>
      <c r="PLE177" s="157"/>
      <c r="PLF177" s="157"/>
      <c r="PLG177" s="157"/>
      <c r="PLH177" s="157"/>
      <c r="PLI177" s="157"/>
      <c r="PLJ177" s="157"/>
      <c r="PLK177" s="157"/>
      <c r="PLL177" s="157"/>
      <c r="PLM177" s="157"/>
      <c r="PLN177" s="157"/>
      <c r="PLO177" s="157"/>
      <c r="PLP177" s="157"/>
      <c r="PLQ177" s="157"/>
      <c r="PLR177" s="157"/>
      <c r="PLS177" s="157"/>
      <c r="PLT177" s="157"/>
      <c r="PLU177" s="157"/>
      <c r="PLV177" s="157"/>
      <c r="PLW177" s="157"/>
      <c r="PLX177" s="157"/>
      <c r="PLY177" s="157"/>
      <c r="PLZ177" s="157"/>
      <c r="PMA177" s="157"/>
      <c r="PMB177" s="157"/>
      <c r="PMC177" s="157"/>
      <c r="PMD177" s="157"/>
      <c r="PME177" s="157"/>
      <c r="PMF177" s="157"/>
      <c r="PMG177" s="157"/>
      <c r="PMH177" s="157"/>
      <c r="PMI177" s="157"/>
      <c r="PMJ177" s="157"/>
      <c r="PMK177" s="157"/>
      <c r="PML177" s="157"/>
      <c r="PMM177" s="157"/>
      <c r="PMN177" s="157"/>
      <c r="PMO177" s="157"/>
      <c r="PMP177" s="157"/>
      <c r="PMQ177" s="157"/>
      <c r="PMR177" s="157"/>
      <c r="PMS177" s="157"/>
      <c r="PMT177" s="157"/>
      <c r="PMU177" s="157"/>
      <c r="PMV177" s="157"/>
      <c r="PMW177" s="157"/>
      <c r="PMX177" s="157"/>
      <c r="PMY177" s="157"/>
      <c r="PMZ177" s="157"/>
      <c r="PNA177" s="157"/>
      <c r="PNB177" s="157"/>
      <c r="PNC177" s="157"/>
      <c r="PND177" s="157"/>
      <c r="PNE177" s="157"/>
      <c r="PNF177" s="157"/>
      <c r="PNG177" s="157"/>
      <c r="PNH177" s="157"/>
      <c r="PNI177" s="157"/>
      <c r="PNJ177" s="157"/>
      <c r="PNK177" s="157"/>
      <c r="PNL177" s="157"/>
      <c r="PNM177" s="157"/>
      <c r="PNN177" s="157"/>
      <c r="PNO177" s="157"/>
      <c r="PNP177" s="157"/>
      <c r="PNQ177" s="157"/>
      <c r="PNR177" s="157"/>
      <c r="PNS177" s="157"/>
      <c r="PNT177" s="157"/>
      <c r="PNU177" s="157"/>
      <c r="PNV177" s="157"/>
      <c r="PNW177" s="157"/>
      <c r="PNX177" s="157"/>
      <c r="PNY177" s="157"/>
      <c r="PNZ177" s="157"/>
      <c r="POA177" s="157"/>
      <c r="POB177" s="157"/>
      <c r="POC177" s="157"/>
      <c r="POD177" s="157"/>
      <c r="POE177" s="157"/>
      <c r="POF177" s="157"/>
      <c r="POG177" s="157"/>
      <c r="POH177" s="157"/>
      <c r="POI177" s="157"/>
      <c r="POJ177" s="157"/>
      <c r="POK177" s="157"/>
      <c r="POL177" s="157"/>
      <c r="POM177" s="157"/>
      <c r="PON177" s="157"/>
      <c r="POO177" s="157"/>
      <c r="POP177" s="157"/>
      <c r="POQ177" s="157"/>
      <c r="POR177" s="157"/>
      <c r="POS177" s="157"/>
      <c r="POT177" s="157"/>
      <c r="POU177" s="157"/>
      <c r="POV177" s="157"/>
      <c r="POW177" s="157"/>
      <c r="POX177" s="157"/>
      <c r="POY177" s="157"/>
      <c r="POZ177" s="157"/>
      <c r="PPA177" s="157"/>
      <c r="PPB177" s="157"/>
      <c r="PPC177" s="157"/>
      <c r="PPD177" s="157"/>
      <c r="PPE177" s="157"/>
      <c r="PPF177" s="157"/>
      <c r="PPG177" s="157"/>
      <c r="PPH177" s="157"/>
      <c r="PPI177" s="157"/>
      <c r="PPJ177" s="157"/>
      <c r="PPK177" s="157"/>
      <c r="PPL177" s="157"/>
      <c r="PPM177" s="157"/>
      <c r="PPN177" s="157"/>
      <c r="PPO177" s="157"/>
      <c r="PPP177" s="157"/>
      <c r="PPQ177" s="157"/>
      <c r="PPR177" s="157"/>
      <c r="PPS177" s="157"/>
      <c r="PPT177" s="157"/>
      <c r="PPU177" s="157"/>
      <c r="PPV177" s="157"/>
      <c r="PPW177" s="157"/>
      <c r="PPX177" s="157"/>
      <c r="PPY177" s="157"/>
      <c r="PPZ177" s="157"/>
      <c r="PQA177" s="157"/>
      <c r="PQB177" s="157"/>
      <c r="PQC177" s="157"/>
      <c r="PQD177" s="157"/>
      <c r="PQE177" s="157"/>
      <c r="PQF177" s="157"/>
      <c r="PQG177" s="157"/>
      <c r="PQH177" s="157"/>
      <c r="PQI177" s="157"/>
      <c r="PQJ177" s="157"/>
      <c r="PQK177" s="157"/>
      <c r="PQL177" s="157"/>
      <c r="PQM177" s="157"/>
      <c r="PQN177" s="157"/>
      <c r="PQO177" s="157"/>
      <c r="PQP177" s="157"/>
      <c r="PQQ177" s="157"/>
      <c r="PQR177" s="157"/>
      <c r="PQS177" s="157"/>
      <c r="PQT177" s="157"/>
      <c r="PQU177" s="157"/>
      <c r="PQV177" s="157"/>
      <c r="PQW177" s="157"/>
      <c r="PQX177" s="157"/>
      <c r="PQY177" s="157"/>
      <c r="PQZ177" s="157"/>
      <c r="PRA177" s="157"/>
      <c r="PRB177" s="157"/>
      <c r="PRC177" s="157"/>
      <c r="PRD177" s="157"/>
      <c r="PRE177" s="157"/>
      <c r="PRF177" s="157"/>
      <c r="PRG177" s="157"/>
      <c r="PRH177" s="157"/>
      <c r="PRI177" s="157"/>
      <c r="PRJ177" s="157"/>
      <c r="PRK177" s="157"/>
      <c r="PRL177" s="157"/>
      <c r="PRM177" s="157"/>
      <c r="PRN177" s="157"/>
      <c r="PRO177" s="157"/>
      <c r="PRP177" s="157"/>
      <c r="PRQ177" s="157"/>
      <c r="PRR177" s="157"/>
      <c r="PRS177" s="157"/>
      <c r="PRT177" s="157"/>
      <c r="PRU177" s="157"/>
      <c r="PRV177" s="157"/>
      <c r="PRW177" s="157"/>
      <c r="PRX177" s="157"/>
      <c r="PRY177" s="157"/>
      <c r="PRZ177" s="157"/>
      <c r="PSA177" s="157"/>
      <c r="PSB177" s="157"/>
      <c r="PSC177" s="157"/>
      <c r="PSD177" s="157"/>
      <c r="PSE177" s="157"/>
      <c r="PSF177" s="157"/>
      <c r="PSG177" s="157"/>
      <c r="PSH177" s="157"/>
      <c r="PSI177" s="157"/>
      <c r="PSJ177" s="157"/>
      <c r="PSK177" s="157"/>
      <c r="PSL177" s="157"/>
      <c r="PSM177" s="157"/>
      <c r="PSN177" s="157"/>
      <c r="PSO177" s="157"/>
      <c r="PSP177" s="157"/>
      <c r="PSQ177" s="157"/>
      <c r="PSR177" s="157"/>
      <c r="PSS177" s="157"/>
      <c r="PST177" s="157"/>
      <c r="PSU177" s="157"/>
      <c r="PSV177" s="157"/>
      <c r="PSW177" s="157"/>
      <c r="PSX177" s="157"/>
      <c r="PSY177" s="157"/>
      <c r="PSZ177" s="157"/>
      <c r="PTA177" s="157"/>
      <c r="PTB177" s="157"/>
      <c r="PTC177" s="157"/>
      <c r="PTD177" s="157"/>
      <c r="PTE177" s="157"/>
      <c r="PTF177" s="157"/>
      <c r="PTG177" s="157"/>
      <c r="PTH177" s="157"/>
      <c r="PTI177" s="157"/>
      <c r="PTJ177" s="157"/>
      <c r="PTK177" s="157"/>
      <c r="PTL177" s="157"/>
      <c r="PTM177" s="157"/>
      <c r="PTN177" s="157"/>
      <c r="PTO177" s="157"/>
      <c r="PTP177" s="157"/>
      <c r="PTQ177" s="157"/>
      <c r="PTR177" s="157"/>
      <c r="PTS177" s="157"/>
      <c r="PTT177" s="157"/>
      <c r="PTU177" s="157"/>
      <c r="PTV177" s="157"/>
      <c r="PTW177" s="157"/>
      <c r="PTX177" s="157"/>
      <c r="PTY177" s="157"/>
      <c r="PTZ177" s="157"/>
      <c r="PUA177" s="157"/>
      <c r="PUB177" s="157"/>
      <c r="PUC177" s="157"/>
      <c r="PUD177" s="157"/>
      <c r="PUE177" s="157"/>
      <c r="PUF177" s="157"/>
      <c r="PUG177" s="157"/>
      <c r="PUH177" s="157"/>
      <c r="PUI177" s="157"/>
      <c r="PUJ177" s="157"/>
      <c r="PUK177" s="157"/>
      <c r="PUL177" s="157"/>
      <c r="PUM177" s="157"/>
      <c r="PUN177" s="157"/>
      <c r="PUO177" s="157"/>
      <c r="PUP177" s="157"/>
      <c r="PUQ177" s="157"/>
      <c r="PUR177" s="157"/>
      <c r="PUS177" s="157"/>
      <c r="PUT177" s="157"/>
      <c r="PUU177" s="157"/>
      <c r="PUV177" s="157"/>
      <c r="PUW177" s="157"/>
      <c r="PUX177" s="157"/>
      <c r="PUY177" s="157"/>
      <c r="PUZ177" s="157"/>
      <c r="PVA177" s="157"/>
      <c r="PVB177" s="157"/>
      <c r="PVC177" s="157"/>
      <c r="PVD177" s="157"/>
      <c r="PVE177" s="157"/>
      <c r="PVF177" s="157"/>
      <c r="PVG177" s="157"/>
      <c r="PVH177" s="157"/>
      <c r="PVI177" s="157"/>
      <c r="PVJ177" s="157"/>
      <c r="PVK177" s="157"/>
      <c r="PVL177" s="157"/>
      <c r="PVM177" s="157"/>
      <c r="PVN177" s="157"/>
      <c r="PVO177" s="157"/>
      <c r="PVP177" s="157"/>
      <c r="PVQ177" s="157"/>
      <c r="PVR177" s="157"/>
      <c r="PVS177" s="157"/>
      <c r="PVT177" s="157"/>
      <c r="PVU177" s="157"/>
      <c r="PVV177" s="157"/>
      <c r="PVW177" s="157"/>
      <c r="PVX177" s="157"/>
      <c r="PVY177" s="157"/>
      <c r="PVZ177" s="157"/>
      <c r="PWA177" s="157"/>
      <c r="PWB177" s="157"/>
      <c r="PWC177" s="157"/>
      <c r="PWD177" s="157"/>
      <c r="PWE177" s="157"/>
      <c r="PWF177" s="157"/>
      <c r="PWG177" s="157"/>
      <c r="PWH177" s="157"/>
      <c r="PWI177" s="157"/>
      <c r="PWJ177" s="157"/>
      <c r="PWK177" s="157"/>
      <c r="PWL177" s="157"/>
      <c r="PWM177" s="157"/>
      <c r="PWN177" s="157"/>
      <c r="PWO177" s="157"/>
      <c r="PWP177" s="157"/>
      <c r="PWQ177" s="157"/>
      <c r="PWR177" s="157"/>
      <c r="PWS177" s="157"/>
      <c r="PWT177" s="157"/>
      <c r="PWU177" s="157"/>
      <c r="PWV177" s="157"/>
      <c r="PWW177" s="157"/>
      <c r="PWX177" s="157"/>
      <c r="PWY177" s="157"/>
      <c r="PWZ177" s="157"/>
      <c r="PXA177" s="157"/>
      <c r="PXB177" s="157"/>
      <c r="PXC177" s="157"/>
      <c r="PXD177" s="157"/>
      <c r="PXE177" s="157"/>
      <c r="PXF177" s="157"/>
      <c r="PXG177" s="157"/>
      <c r="PXH177" s="157"/>
      <c r="PXI177" s="157"/>
      <c r="PXJ177" s="157"/>
      <c r="PXK177" s="157"/>
      <c r="PXL177" s="157"/>
      <c r="PXM177" s="157"/>
      <c r="PXN177" s="157"/>
      <c r="PXO177" s="157"/>
      <c r="PXP177" s="157"/>
      <c r="PXQ177" s="157"/>
      <c r="PXR177" s="157"/>
      <c r="PXS177" s="157"/>
      <c r="PXT177" s="157"/>
      <c r="PXU177" s="157"/>
      <c r="PXV177" s="157"/>
      <c r="PXW177" s="157"/>
      <c r="PXX177" s="157"/>
      <c r="PXY177" s="157"/>
      <c r="PXZ177" s="157"/>
      <c r="PYA177" s="157"/>
      <c r="PYB177" s="157"/>
      <c r="PYC177" s="157"/>
      <c r="PYD177" s="157"/>
      <c r="PYE177" s="157"/>
      <c r="PYF177" s="157"/>
      <c r="PYG177" s="157"/>
      <c r="PYH177" s="157"/>
      <c r="PYI177" s="157"/>
      <c r="PYJ177" s="157"/>
      <c r="PYK177" s="157"/>
      <c r="PYL177" s="157"/>
      <c r="PYM177" s="157"/>
      <c r="PYN177" s="157"/>
      <c r="PYO177" s="157"/>
      <c r="PYP177" s="157"/>
      <c r="PYQ177" s="157"/>
      <c r="PYR177" s="157"/>
      <c r="PYS177" s="157"/>
      <c r="PYT177" s="157"/>
      <c r="PYU177" s="157"/>
      <c r="PYV177" s="157"/>
      <c r="PYW177" s="157"/>
      <c r="PYX177" s="157"/>
      <c r="PYY177" s="157"/>
      <c r="PYZ177" s="157"/>
      <c r="PZA177" s="157"/>
      <c r="PZB177" s="157"/>
      <c r="PZC177" s="157"/>
      <c r="PZD177" s="157"/>
      <c r="PZE177" s="157"/>
      <c r="PZF177" s="157"/>
      <c r="PZG177" s="157"/>
      <c r="PZH177" s="157"/>
      <c r="PZI177" s="157"/>
      <c r="PZJ177" s="157"/>
      <c r="PZK177" s="157"/>
      <c r="PZL177" s="157"/>
      <c r="PZM177" s="157"/>
      <c r="PZN177" s="157"/>
      <c r="PZO177" s="157"/>
      <c r="PZP177" s="157"/>
      <c r="PZQ177" s="157"/>
      <c r="PZR177" s="157"/>
      <c r="PZS177" s="157"/>
      <c r="PZT177" s="157"/>
      <c r="PZU177" s="157"/>
      <c r="PZV177" s="157"/>
      <c r="PZW177" s="157"/>
      <c r="PZX177" s="157"/>
      <c r="PZY177" s="157"/>
      <c r="PZZ177" s="157"/>
      <c r="QAA177" s="157"/>
      <c r="QAB177" s="157"/>
      <c r="QAC177" s="157"/>
      <c r="QAD177" s="157"/>
      <c r="QAE177" s="157"/>
      <c r="QAF177" s="157"/>
      <c r="QAG177" s="157"/>
      <c r="QAH177" s="157"/>
      <c r="QAI177" s="157"/>
      <c r="QAJ177" s="157"/>
      <c r="QAK177" s="157"/>
      <c r="QAL177" s="157"/>
      <c r="QAM177" s="157"/>
      <c r="QAN177" s="157"/>
      <c r="QAO177" s="157"/>
      <c r="QAP177" s="157"/>
      <c r="QAQ177" s="157"/>
      <c r="QAR177" s="157"/>
      <c r="QAS177" s="157"/>
      <c r="QAT177" s="157"/>
      <c r="QAU177" s="157"/>
      <c r="QAV177" s="157"/>
      <c r="QAW177" s="157"/>
      <c r="QAX177" s="157"/>
      <c r="QAY177" s="157"/>
      <c r="QAZ177" s="157"/>
      <c r="QBA177" s="157"/>
      <c r="QBB177" s="157"/>
      <c r="QBC177" s="157"/>
      <c r="QBD177" s="157"/>
      <c r="QBE177" s="157"/>
      <c r="QBF177" s="157"/>
      <c r="QBG177" s="157"/>
      <c r="QBH177" s="157"/>
      <c r="QBI177" s="157"/>
      <c r="QBJ177" s="157"/>
      <c r="QBK177" s="157"/>
      <c r="QBL177" s="157"/>
      <c r="QBM177" s="157"/>
      <c r="QBN177" s="157"/>
      <c r="QBO177" s="157"/>
      <c r="QBP177" s="157"/>
      <c r="QBQ177" s="157"/>
      <c r="QBR177" s="157"/>
      <c r="QBS177" s="157"/>
      <c r="QBT177" s="157"/>
      <c r="QBU177" s="157"/>
      <c r="QBV177" s="157"/>
      <c r="QBW177" s="157"/>
      <c r="QBX177" s="157"/>
      <c r="QBY177" s="157"/>
      <c r="QBZ177" s="157"/>
      <c r="QCA177" s="157"/>
      <c r="QCB177" s="157"/>
      <c r="QCC177" s="157"/>
      <c r="QCD177" s="157"/>
      <c r="QCE177" s="157"/>
      <c r="QCF177" s="157"/>
      <c r="QCG177" s="157"/>
      <c r="QCH177" s="157"/>
      <c r="QCI177" s="157"/>
      <c r="QCJ177" s="157"/>
      <c r="QCK177" s="157"/>
      <c r="QCL177" s="157"/>
      <c r="QCM177" s="157"/>
      <c r="QCN177" s="157"/>
      <c r="QCO177" s="157"/>
      <c r="QCP177" s="157"/>
      <c r="QCQ177" s="157"/>
      <c r="QCR177" s="157"/>
      <c r="QCS177" s="157"/>
      <c r="QCT177" s="157"/>
      <c r="QCU177" s="157"/>
      <c r="QCV177" s="157"/>
      <c r="QCW177" s="157"/>
      <c r="QCX177" s="157"/>
      <c r="QCY177" s="157"/>
      <c r="QCZ177" s="157"/>
      <c r="QDA177" s="157"/>
      <c r="QDB177" s="157"/>
      <c r="QDC177" s="157"/>
      <c r="QDD177" s="157"/>
      <c r="QDE177" s="157"/>
      <c r="QDF177" s="157"/>
      <c r="QDG177" s="157"/>
      <c r="QDH177" s="157"/>
      <c r="QDI177" s="157"/>
      <c r="QDJ177" s="157"/>
      <c r="QDK177" s="157"/>
      <c r="QDL177" s="157"/>
      <c r="QDM177" s="157"/>
      <c r="QDN177" s="157"/>
      <c r="QDO177" s="157"/>
      <c r="QDP177" s="157"/>
      <c r="QDQ177" s="157"/>
      <c r="QDR177" s="157"/>
      <c r="QDS177" s="157"/>
      <c r="QDT177" s="157"/>
      <c r="QDU177" s="157"/>
      <c r="QDV177" s="157"/>
      <c r="QDW177" s="157"/>
      <c r="QDX177" s="157"/>
      <c r="QDY177" s="157"/>
      <c r="QDZ177" s="157"/>
      <c r="QEA177" s="157"/>
      <c r="QEB177" s="157"/>
      <c r="QEC177" s="157"/>
      <c r="QED177" s="157"/>
      <c r="QEE177" s="157"/>
      <c r="QEF177" s="157"/>
      <c r="QEG177" s="157"/>
      <c r="QEH177" s="157"/>
      <c r="QEI177" s="157"/>
      <c r="QEJ177" s="157"/>
      <c r="QEK177" s="157"/>
      <c r="QEL177" s="157"/>
      <c r="QEM177" s="157"/>
      <c r="QEN177" s="157"/>
      <c r="QEO177" s="157"/>
      <c r="QEP177" s="157"/>
      <c r="QEQ177" s="157"/>
      <c r="QER177" s="157"/>
      <c r="QES177" s="157"/>
      <c r="QET177" s="157"/>
      <c r="QEU177" s="157"/>
      <c r="QEV177" s="157"/>
      <c r="QEW177" s="157"/>
      <c r="QEX177" s="157"/>
      <c r="QEY177" s="157"/>
      <c r="QEZ177" s="157"/>
      <c r="QFA177" s="157"/>
      <c r="QFB177" s="157"/>
      <c r="QFC177" s="157"/>
      <c r="QFD177" s="157"/>
      <c r="QFE177" s="157"/>
      <c r="QFF177" s="157"/>
      <c r="QFG177" s="157"/>
      <c r="QFH177" s="157"/>
      <c r="QFI177" s="157"/>
      <c r="QFJ177" s="157"/>
      <c r="QFK177" s="157"/>
      <c r="QFL177" s="157"/>
      <c r="QFM177" s="157"/>
      <c r="QFN177" s="157"/>
      <c r="QFO177" s="157"/>
      <c r="QFP177" s="157"/>
      <c r="QFQ177" s="157"/>
      <c r="QFR177" s="157"/>
      <c r="QFS177" s="157"/>
      <c r="QFT177" s="157"/>
      <c r="QFU177" s="157"/>
      <c r="QFV177" s="157"/>
      <c r="QFW177" s="157"/>
      <c r="QFX177" s="157"/>
      <c r="QFY177" s="157"/>
      <c r="QFZ177" s="157"/>
      <c r="QGA177" s="157"/>
      <c r="QGB177" s="157"/>
      <c r="QGC177" s="157"/>
      <c r="QGD177" s="157"/>
      <c r="QGE177" s="157"/>
      <c r="QGF177" s="157"/>
      <c r="QGG177" s="157"/>
      <c r="QGH177" s="157"/>
      <c r="QGI177" s="157"/>
      <c r="QGJ177" s="157"/>
      <c r="QGK177" s="157"/>
      <c r="QGL177" s="157"/>
      <c r="QGM177" s="157"/>
      <c r="QGN177" s="157"/>
      <c r="QGO177" s="157"/>
      <c r="QGP177" s="157"/>
      <c r="QGQ177" s="157"/>
      <c r="QGR177" s="157"/>
      <c r="QGS177" s="157"/>
      <c r="QGT177" s="157"/>
      <c r="QGU177" s="157"/>
      <c r="QGV177" s="157"/>
      <c r="QGW177" s="157"/>
      <c r="QGX177" s="157"/>
      <c r="QGY177" s="157"/>
      <c r="QGZ177" s="157"/>
      <c r="QHA177" s="157"/>
      <c r="QHB177" s="157"/>
      <c r="QHC177" s="157"/>
      <c r="QHD177" s="157"/>
      <c r="QHE177" s="157"/>
      <c r="QHF177" s="157"/>
      <c r="QHG177" s="157"/>
      <c r="QHH177" s="157"/>
      <c r="QHI177" s="157"/>
      <c r="QHJ177" s="157"/>
      <c r="QHK177" s="157"/>
      <c r="QHL177" s="157"/>
      <c r="QHM177" s="157"/>
      <c r="QHN177" s="157"/>
      <c r="QHO177" s="157"/>
      <c r="QHP177" s="157"/>
      <c r="QHQ177" s="157"/>
      <c r="QHR177" s="157"/>
      <c r="QHS177" s="157"/>
      <c r="QHT177" s="157"/>
      <c r="QHU177" s="157"/>
      <c r="QHV177" s="157"/>
      <c r="QHW177" s="157"/>
      <c r="QHX177" s="157"/>
      <c r="QHY177" s="157"/>
      <c r="QHZ177" s="157"/>
      <c r="QIA177" s="157"/>
      <c r="QIB177" s="157"/>
      <c r="QIC177" s="157"/>
      <c r="QID177" s="157"/>
      <c r="QIE177" s="157"/>
      <c r="QIF177" s="157"/>
      <c r="QIG177" s="157"/>
      <c r="QIH177" s="157"/>
      <c r="QII177" s="157"/>
      <c r="QIJ177" s="157"/>
      <c r="QIK177" s="157"/>
      <c r="QIL177" s="157"/>
      <c r="QIM177" s="157"/>
      <c r="QIN177" s="157"/>
      <c r="QIO177" s="157"/>
      <c r="QIP177" s="157"/>
      <c r="QIQ177" s="157"/>
      <c r="QIR177" s="157"/>
      <c r="QIS177" s="157"/>
      <c r="QIT177" s="157"/>
      <c r="QIU177" s="157"/>
      <c r="QIV177" s="157"/>
      <c r="QIW177" s="157"/>
      <c r="QIX177" s="157"/>
      <c r="QIY177" s="157"/>
      <c r="QIZ177" s="157"/>
      <c r="QJA177" s="157"/>
      <c r="QJB177" s="157"/>
      <c r="QJC177" s="157"/>
      <c r="QJD177" s="157"/>
      <c r="QJE177" s="157"/>
      <c r="QJF177" s="157"/>
      <c r="QJG177" s="157"/>
      <c r="QJH177" s="157"/>
      <c r="QJI177" s="157"/>
      <c r="QJJ177" s="157"/>
      <c r="QJK177" s="157"/>
      <c r="QJL177" s="157"/>
      <c r="QJM177" s="157"/>
      <c r="QJN177" s="157"/>
      <c r="QJO177" s="157"/>
      <c r="QJP177" s="157"/>
      <c r="QJQ177" s="157"/>
      <c r="QJR177" s="157"/>
      <c r="QJS177" s="157"/>
      <c r="QJT177" s="157"/>
      <c r="QJU177" s="157"/>
      <c r="QJV177" s="157"/>
      <c r="QJW177" s="157"/>
      <c r="QJX177" s="157"/>
      <c r="QJY177" s="157"/>
      <c r="QJZ177" s="157"/>
      <c r="QKA177" s="157"/>
      <c r="QKB177" s="157"/>
      <c r="QKC177" s="157"/>
      <c r="QKD177" s="157"/>
      <c r="QKE177" s="157"/>
      <c r="QKF177" s="157"/>
      <c r="QKG177" s="157"/>
      <c r="QKH177" s="157"/>
      <c r="QKI177" s="157"/>
      <c r="QKJ177" s="157"/>
      <c r="QKK177" s="157"/>
      <c r="QKL177" s="157"/>
      <c r="QKM177" s="157"/>
      <c r="QKN177" s="157"/>
      <c r="QKO177" s="157"/>
      <c r="QKP177" s="157"/>
      <c r="QKQ177" s="157"/>
      <c r="QKR177" s="157"/>
      <c r="QKS177" s="157"/>
      <c r="QKT177" s="157"/>
      <c r="QKU177" s="157"/>
      <c r="QKV177" s="157"/>
      <c r="QKW177" s="157"/>
      <c r="QKX177" s="157"/>
      <c r="QKY177" s="157"/>
      <c r="QKZ177" s="157"/>
      <c r="QLA177" s="157"/>
      <c r="QLB177" s="157"/>
      <c r="QLC177" s="157"/>
      <c r="QLD177" s="157"/>
      <c r="QLE177" s="157"/>
      <c r="QLF177" s="157"/>
      <c r="QLG177" s="157"/>
      <c r="QLH177" s="157"/>
      <c r="QLI177" s="157"/>
      <c r="QLJ177" s="157"/>
      <c r="QLK177" s="157"/>
      <c r="QLL177" s="157"/>
      <c r="QLM177" s="157"/>
      <c r="QLN177" s="157"/>
      <c r="QLO177" s="157"/>
      <c r="QLP177" s="157"/>
      <c r="QLQ177" s="157"/>
      <c r="QLR177" s="157"/>
      <c r="QLS177" s="157"/>
      <c r="QLT177" s="157"/>
      <c r="QLU177" s="157"/>
      <c r="QLV177" s="157"/>
      <c r="QLW177" s="157"/>
      <c r="QLX177" s="157"/>
      <c r="QLY177" s="157"/>
      <c r="QLZ177" s="157"/>
      <c r="QMA177" s="157"/>
      <c r="QMB177" s="157"/>
      <c r="QMC177" s="157"/>
      <c r="QMD177" s="157"/>
      <c r="QME177" s="157"/>
      <c r="QMF177" s="157"/>
      <c r="QMG177" s="157"/>
      <c r="QMH177" s="157"/>
      <c r="QMI177" s="157"/>
      <c r="QMJ177" s="157"/>
      <c r="QMK177" s="157"/>
      <c r="QML177" s="157"/>
      <c r="QMM177" s="157"/>
      <c r="QMN177" s="157"/>
      <c r="QMO177" s="157"/>
      <c r="QMP177" s="157"/>
      <c r="QMQ177" s="157"/>
      <c r="QMR177" s="157"/>
      <c r="QMS177" s="157"/>
      <c r="QMT177" s="157"/>
      <c r="QMU177" s="157"/>
      <c r="QMV177" s="157"/>
      <c r="QMW177" s="157"/>
      <c r="QMX177" s="157"/>
      <c r="QMY177" s="157"/>
      <c r="QMZ177" s="157"/>
      <c r="QNA177" s="157"/>
      <c r="QNB177" s="157"/>
      <c r="QNC177" s="157"/>
      <c r="QND177" s="157"/>
      <c r="QNE177" s="157"/>
      <c r="QNF177" s="157"/>
      <c r="QNG177" s="157"/>
      <c r="QNH177" s="157"/>
      <c r="QNI177" s="157"/>
      <c r="QNJ177" s="157"/>
      <c r="QNK177" s="157"/>
      <c r="QNL177" s="157"/>
      <c r="QNM177" s="157"/>
      <c r="QNN177" s="157"/>
      <c r="QNO177" s="157"/>
      <c r="QNP177" s="157"/>
      <c r="QNQ177" s="157"/>
      <c r="QNR177" s="157"/>
      <c r="QNS177" s="157"/>
      <c r="QNT177" s="157"/>
      <c r="QNU177" s="157"/>
      <c r="QNV177" s="157"/>
      <c r="QNW177" s="157"/>
      <c r="QNX177" s="157"/>
      <c r="QNY177" s="157"/>
      <c r="QNZ177" s="157"/>
      <c r="QOA177" s="157"/>
      <c r="QOB177" s="157"/>
      <c r="QOC177" s="157"/>
      <c r="QOD177" s="157"/>
      <c r="QOE177" s="157"/>
      <c r="QOF177" s="157"/>
      <c r="QOG177" s="157"/>
      <c r="QOH177" s="157"/>
      <c r="QOI177" s="157"/>
      <c r="QOJ177" s="157"/>
      <c r="QOK177" s="157"/>
      <c r="QOL177" s="157"/>
      <c r="QOM177" s="157"/>
      <c r="QON177" s="157"/>
      <c r="QOO177" s="157"/>
      <c r="QOP177" s="157"/>
      <c r="QOQ177" s="157"/>
      <c r="QOR177" s="157"/>
      <c r="QOS177" s="157"/>
      <c r="QOT177" s="157"/>
      <c r="QOU177" s="157"/>
      <c r="QOV177" s="157"/>
      <c r="QOW177" s="157"/>
      <c r="QOX177" s="157"/>
      <c r="QOY177" s="157"/>
      <c r="QOZ177" s="157"/>
      <c r="QPA177" s="157"/>
      <c r="QPB177" s="157"/>
      <c r="QPC177" s="157"/>
      <c r="QPD177" s="157"/>
      <c r="QPE177" s="157"/>
      <c r="QPF177" s="157"/>
      <c r="QPG177" s="157"/>
      <c r="QPH177" s="157"/>
      <c r="QPI177" s="157"/>
      <c r="QPJ177" s="157"/>
      <c r="QPK177" s="157"/>
      <c r="QPL177" s="157"/>
      <c r="QPM177" s="157"/>
      <c r="QPN177" s="157"/>
      <c r="QPO177" s="157"/>
      <c r="QPP177" s="157"/>
      <c r="QPQ177" s="157"/>
      <c r="QPR177" s="157"/>
      <c r="QPS177" s="157"/>
      <c r="QPT177" s="157"/>
      <c r="QPU177" s="157"/>
      <c r="QPV177" s="157"/>
      <c r="QPW177" s="157"/>
      <c r="QPX177" s="157"/>
      <c r="QPY177" s="157"/>
      <c r="QPZ177" s="157"/>
      <c r="QQA177" s="157"/>
      <c r="QQB177" s="157"/>
      <c r="QQC177" s="157"/>
      <c r="QQD177" s="157"/>
      <c r="QQE177" s="157"/>
      <c r="QQF177" s="157"/>
      <c r="QQG177" s="157"/>
      <c r="QQH177" s="157"/>
      <c r="QQI177" s="157"/>
      <c r="QQJ177" s="157"/>
      <c r="QQK177" s="157"/>
      <c r="QQL177" s="157"/>
      <c r="QQM177" s="157"/>
      <c r="QQN177" s="157"/>
      <c r="QQO177" s="157"/>
      <c r="QQP177" s="157"/>
      <c r="QQQ177" s="157"/>
      <c r="QQR177" s="157"/>
      <c r="QQS177" s="157"/>
      <c r="QQT177" s="157"/>
      <c r="QQU177" s="157"/>
      <c r="QQV177" s="157"/>
      <c r="QQW177" s="157"/>
      <c r="QQX177" s="157"/>
      <c r="QQY177" s="157"/>
      <c r="QQZ177" s="157"/>
      <c r="QRA177" s="157"/>
      <c r="QRB177" s="157"/>
      <c r="QRC177" s="157"/>
      <c r="QRD177" s="157"/>
      <c r="QRE177" s="157"/>
      <c r="QRF177" s="157"/>
      <c r="QRG177" s="157"/>
      <c r="QRH177" s="157"/>
      <c r="QRI177" s="157"/>
      <c r="QRJ177" s="157"/>
      <c r="QRK177" s="157"/>
      <c r="QRL177" s="157"/>
      <c r="QRM177" s="157"/>
      <c r="QRN177" s="157"/>
      <c r="QRO177" s="157"/>
      <c r="QRP177" s="157"/>
      <c r="QRQ177" s="157"/>
      <c r="QRR177" s="157"/>
      <c r="QRS177" s="157"/>
      <c r="QRT177" s="157"/>
      <c r="QRU177" s="157"/>
      <c r="QRV177" s="157"/>
      <c r="QRW177" s="157"/>
      <c r="QRX177" s="157"/>
      <c r="QRY177" s="157"/>
      <c r="QRZ177" s="157"/>
      <c r="QSA177" s="157"/>
      <c r="QSB177" s="157"/>
      <c r="QSC177" s="157"/>
      <c r="QSD177" s="157"/>
      <c r="QSE177" s="157"/>
      <c r="QSF177" s="157"/>
      <c r="QSG177" s="157"/>
      <c r="QSH177" s="157"/>
      <c r="QSI177" s="157"/>
      <c r="QSJ177" s="157"/>
      <c r="QSK177" s="157"/>
      <c r="QSL177" s="157"/>
      <c r="QSM177" s="157"/>
      <c r="QSN177" s="157"/>
      <c r="QSO177" s="157"/>
      <c r="QSP177" s="157"/>
      <c r="QSQ177" s="157"/>
      <c r="QSR177" s="157"/>
      <c r="QSS177" s="157"/>
      <c r="QST177" s="157"/>
      <c r="QSU177" s="157"/>
      <c r="QSV177" s="157"/>
      <c r="QSW177" s="157"/>
      <c r="QSX177" s="157"/>
      <c r="QSY177" s="157"/>
      <c r="QSZ177" s="157"/>
      <c r="QTA177" s="157"/>
      <c r="QTB177" s="157"/>
      <c r="QTC177" s="157"/>
      <c r="QTD177" s="157"/>
      <c r="QTE177" s="157"/>
      <c r="QTF177" s="157"/>
      <c r="QTG177" s="157"/>
      <c r="QTH177" s="157"/>
      <c r="QTI177" s="157"/>
      <c r="QTJ177" s="157"/>
      <c r="QTK177" s="157"/>
      <c r="QTL177" s="157"/>
      <c r="QTM177" s="157"/>
      <c r="QTN177" s="157"/>
      <c r="QTO177" s="157"/>
      <c r="QTP177" s="157"/>
      <c r="QTQ177" s="157"/>
      <c r="QTR177" s="157"/>
      <c r="QTS177" s="157"/>
      <c r="QTT177" s="157"/>
      <c r="QTU177" s="157"/>
      <c r="QTV177" s="157"/>
      <c r="QTW177" s="157"/>
      <c r="QTX177" s="157"/>
      <c r="QTY177" s="157"/>
      <c r="QTZ177" s="157"/>
      <c r="QUA177" s="157"/>
      <c r="QUB177" s="157"/>
      <c r="QUC177" s="157"/>
      <c r="QUD177" s="157"/>
      <c r="QUE177" s="157"/>
      <c r="QUF177" s="157"/>
      <c r="QUG177" s="157"/>
      <c r="QUH177" s="157"/>
      <c r="QUI177" s="157"/>
      <c r="QUJ177" s="157"/>
      <c r="QUK177" s="157"/>
      <c r="QUL177" s="157"/>
      <c r="QUM177" s="157"/>
      <c r="QUN177" s="157"/>
      <c r="QUO177" s="157"/>
      <c r="QUP177" s="157"/>
      <c r="QUQ177" s="157"/>
      <c r="QUR177" s="157"/>
      <c r="QUS177" s="157"/>
      <c r="QUT177" s="157"/>
      <c r="QUU177" s="157"/>
      <c r="QUV177" s="157"/>
      <c r="QUW177" s="157"/>
      <c r="QUX177" s="157"/>
      <c r="QUY177" s="157"/>
      <c r="QUZ177" s="157"/>
      <c r="QVA177" s="157"/>
      <c r="QVB177" s="157"/>
      <c r="QVC177" s="157"/>
      <c r="QVD177" s="157"/>
      <c r="QVE177" s="157"/>
      <c r="QVF177" s="157"/>
      <c r="QVG177" s="157"/>
      <c r="QVH177" s="157"/>
      <c r="QVI177" s="157"/>
      <c r="QVJ177" s="157"/>
      <c r="QVK177" s="157"/>
      <c r="QVL177" s="157"/>
      <c r="QVM177" s="157"/>
      <c r="QVN177" s="157"/>
      <c r="QVO177" s="157"/>
      <c r="QVP177" s="157"/>
      <c r="QVQ177" s="157"/>
      <c r="QVR177" s="157"/>
      <c r="QVS177" s="157"/>
      <c r="QVT177" s="157"/>
      <c r="QVU177" s="157"/>
      <c r="QVV177" s="157"/>
      <c r="QVW177" s="157"/>
      <c r="QVX177" s="157"/>
      <c r="QVY177" s="157"/>
      <c r="QVZ177" s="157"/>
      <c r="QWA177" s="157"/>
      <c r="QWB177" s="157"/>
      <c r="QWC177" s="157"/>
      <c r="QWD177" s="157"/>
      <c r="QWE177" s="157"/>
      <c r="QWF177" s="157"/>
      <c r="QWG177" s="157"/>
      <c r="QWH177" s="157"/>
      <c r="QWI177" s="157"/>
      <c r="QWJ177" s="157"/>
      <c r="QWK177" s="157"/>
      <c r="QWL177" s="157"/>
      <c r="QWM177" s="157"/>
      <c r="QWN177" s="157"/>
      <c r="QWO177" s="157"/>
      <c r="QWP177" s="157"/>
      <c r="QWQ177" s="157"/>
      <c r="QWR177" s="157"/>
      <c r="QWS177" s="157"/>
      <c r="QWT177" s="157"/>
      <c r="QWU177" s="157"/>
      <c r="QWV177" s="157"/>
      <c r="QWW177" s="157"/>
      <c r="QWX177" s="157"/>
      <c r="QWY177" s="157"/>
      <c r="QWZ177" s="157"/>
      <c r="QXA177" s="157"/>
      <c r="QXB177" s="157"/>
      <c r="QXC177" s="157"/>
      <c r="QXD177" s="157"/>
      <c r="QXE177" s="157"/>
      <c r="QXF177" s="157"/>
      <c r="QXG177" s="157"/>
      <c r="QXH177" s="157"/>
      <c r="QXI177" s="157"/>
      <c r="QXJ177" s="157"/>
      <c r="QXK177" s="157"/>
      <c r="QXL177" s="157"/>
      <c r="QXM177" s="157"/>
      <c r="QXN177" s="157"/>
      <c r="QXO177" s="157"/>
      <c r="QXP177" s="157"/>
      <c r="QXQ177" s="157"/>
      <c r="QXR177" s="157"/>
      <c r="QXS177" s="157"/>
      <c r="QXT177" s="157"/>
      <c r="QXU177" s="157"/>
      <c r="QXV177" s="157"/>
      <c r="QXW177" s="157"/>
      <c r="QXX177" s="157"/>
      <c r="QXY177" s="157"/>
      <c r="QXZ177" s="157"/>
      <c r="QYA177" s="157"/>
      <c r="QYB177" s="157"/>
      <c r="QYC177" s="157"/>
      <c r="QYD177" s="157"/>
      <c r="QYE177" s="157"/>
      <c r="QYF177" s="157"/>
      <c r="QYG177" s="157"/>
      <c r="QYH177" s="157"/>
      <c r="QYI177" s="157"/>
      <c r="QYJ177" s="157"/>
      <c r="QYK177" s="157"/>
      <c r="QYL177" s="157"/>
      <c r="QYM177" s="157"/>
      <c r="QYN177" s="157"/>
      <c r="QYO177" s="157"/>
      <c r="QYP177" s="157"/>
      <c r="QYQ177" s="157"/>
      <c r="QYR177" s="157"/>
      <c r="QYS177" s="157"/>
      <c r="QYT177" s="157"/>
      <c r="QYU177" s="157"/>
      <c r="QYV177" s="157"/>
      <c r="QYW177" s="157"/>
      <c r="QYX177" s="157"/>
      <c r="QYY177" s="157"/>
      <c r="QYZ177" s="157"/>
      <c r="QZA177" s="157"/>
      <c r="QZB177" s="157"/>
      <c r="QZC177" s="157"/>
      <c r="QZD177" s="157"/>
      <c r="QZE177" s="157"/>
      <c r="QZF177" s="157"/>
      <c r="QZG177" s="157"/>
      <c r="QZH177" s="157"/>
      <c r="QZI177" s="157"/>
      <c r="QZJ177" s="157"/>
      <c r="QZK177" s="157"/>
      <c r="QZL177" s="157"/>
      <c r="QZM177" s="157"/>
      <c r="QZN177" s="157"/>
      <c r="QZO177" s="157"/>
      <c r="QZP177" s="157"/>
      <c r="QZQ177" s="157"/>
      <c r="QZR177" s="157"/>
      <c r="QZS177" s="157"/>
      <c r="QZT177" s="157"/>
      <c r="QZU177" s="157"/>
      <c r="QZV177" s="157"/>
      <c r="QZW177" s="157"/>
      <c r="QZX177" s="157"/>
      <c r="QZY177" s="157"/>
      <c r="QZZ177" s="157"/>
      <c r="RAA177" s="157"/>
      <c r="RAB177" s="157"/>
      <c r="RAC177" s="157"/>
      <c r="RAD177" s="157"/>
      <c r="RAE177" s="157"/>
      <c r="RAF177" s="157"/>
      <c r="RAG177" s="157"/>
      <c r="RAH177" s="157"/>
      <c r="RAI177" s="157"/>
      <c r="RAJ177" s="157"/>
      <c r="RAK177" s="157"/>
      <c r="RAL177" s="157"/>
      <c r="RAM177" s="157"/>
      <c r="RAN177" s="157"/>
      <c r="RAO177" s="157"/>
      <c r="RAP177" s="157"/>
      <c r="RAQ177" s="157"/>
      <c r="RAR177" s="157"/>
      <c r="RAS177" s="157"/>
      <c r="RAT177" s="157"/>
      <c r="RAU177" s="157"/>
      <c r="RAV177" s="157"/>
      <c r="RAW177" s="157"/>
      <c r="RAX177" s="157"/>
      <c r="RAY177" s="157"/>
      <c r="RAZ177" s="157"/>
      <c r="RBA177" s="157"/>
      <c r="RBB177" s="157"/>
      <c r="RBC177" s="157"/>
      <c r="RBD177" s="157"/>
      <c r="RBE177" s="157"/>
      <c r="RBF177" s="157"/>
      <c r="RBG177" s="157"/>
      <c r="RBH177" s="157"/>
      <c r="RBI177" s="157"/>
      <c r="RBJ177" s="157"/>
      <c r="RBK177" s="157"/>
      <c r="RBL177" s="157"/>
      <c r="RBM177" s="157"/>
      <c r="RBN177" s="157"/>
      <c r="RBO177" s="157"/>
      <c r="RBP177" s="157"/>
      <c r="RBQ177" s="157"/>
      <c r="RBR177" s="157"/>
      <c r="RBS177" s="157"/>
      <c r="RBT177" s="157"/>
      <c r="RBU177" s="157"/>
      <c r="RBV177" s="157"/>
      <c r="RBW177" s="157"/>
      <c r="RBX177" s="157"/>
      <c r="RBY177" s="157"/>
      <c r="RBZ177" s="157"/>
      <c r="RCA177" s="157"/>
      <c r="RCB177" s="157"/>
      <c r="RCC177" s="157"/>
      <c r="RCD177" s="157"/>
      <c r="RCE177" s="157"/>
      <c r="RCF177" s="157"/>
      <c r="RCG177" s="157"/>
      <c r="RCH177" s="157"/>
      <c r="RCI177" s="157"/>
      <c r="RCJ177" s="157"/>
      <c r="RCK177" s="157"/>
      <c r="RCL177" s="157"/>
      <c r="RCM177" s="157"/>
      <c r="RCN177" s="157"/>
      <c r="RCO177" s="157"/>
      <c r="RCP177" s="157"/>
      <c r="RCQ177" s="157"/>
      <c r="RCR177" s="157"/>
      <c r="RCS177" s="157"/>
      <c r="RCT177" s="157"/>
      <c r="RCU177" s="157"/>
      <c r="RCV177" s="157"/>
      <c r="RCW177" s="157"/>
      <c r="RCX177" s="157"/>
      <c r="RCY177" s="157"/>
      <c r="RCZ177" s="157"/>
      <c r="RDA177" s="157"/>
      <c r="RDB177" s="157"/>
      <c r="RDC177" s="157"/>
      <c r="RDD177" s="157"/>
      <c r="RDE177" s="157"/>
      <c r="RDF177" s="157"/>
      <c r="RDG177" s="157"/>
      <c r="RDH177" s="157"/>
      <c r="RDI177" s="157"/>
      <c r="RDJ177" s="157"/>
      <c r="RDK177" s="157"/>
      <c r="RDL177" s="157"/>
      <c r="RDM177" s="157"/>
      <c r="RDN177" s="157"/>
      <c r="RDO177" s="157"/>
      <c r="RDP177" s="157"/>
      <c r="RDQ177" s="157"/>
      <c r="RDR177" s="157"/>
      <c r="RDS177" s="157"/>
      <c r="RDT177" s="157"/>
      <c r="RDU177" s="157"/>
      <c r="RDV177" s="157"/>
      <c r="RDW177" s="157"/>
      <c r="RDX177" s="157"/>
      <c r="RDY177" s="157"/>
      <c r="RDZ177" s="157"/>
      <c r="REA177" s="157"/>
      <c r="REB177" s="157"/>
      <c r="REC177" s="157"/>
      <c r="RED177" s="157"/>
      <c r="REE177" s="157"/>
      <c r="REF177" s="157"/>
      <c r="REG177" s="157"/>
      <c r="REH177" s="157"/>
      <c r="REI177" s="157"/>
      <c r="REJ177" s="157"/>
      <c r="REK177" s="157"/>
      <c r="REL177" s="157"/>
      <c r="REM177" s="157"/>
      <c r="REN177" s="157"/>
      <c r="REO177" s="157"/>
      <c r="REP177" s="157"/>
      <c r="REQ177" s="157"/>
      <c r="RER177" s="157"/>
      <c r="RES177" s="157"/>
      <c r="RET177" s="157"/>
      <c r="REU177" s="157"/>
      <c r="REV177" s="157"/>
      <c r="REW177" s="157"/>
      <c r="REX177" s="157"/>
      <c r="REY177" s="157"/>
      <c r="REZ177" s="157"/>
      <c r="RFA177" s="157"/>
      <c r="RFB177" s="157"/>
      <c r="RFC177" s="157"/>
      <c r="RFD177" s="157"/>
      <c r="RFE177" s="157"/>
      <c r="RFF177" s="157"/>
      <c r="RFG177" s="157"/>
      <c r="RFH177" s="157"/>
      <c r="RFI177" s="157"/>
      <c r="RFJ177" s="157"/>
      <c r="RFK177" s="157"/>
      <c r="RFL177" s="157"/>
      <c r="RFM177" s="157"/>
      <c r="RFN177" s="157"/>
      <c r="RFO177" s="157"/>
      <c r="RFP177" s="157"/>
      <c r="RFQ177" s="157"/>
      <c r="RFR177" s="157"/>
      <c r="RFS177" s="157"/>
      <c r="RFT177" s="157"/>
      <c r="RFU177" s="157"/>
      <c r="RFV177" s="157"/>
      <c r="RFW177" s="157"/>
      <c r="RFX177" s="157"/>
      <c r="RFY177" s="157"/>
      <c r="RFZ177" s="157"/>
      <c r="RGA177" s="157"/>
      <c r="RGB177" s="157"/>
      <c r="RGC177" s="157"/>
      <c r="RGD177" s="157"/>
      <c r="RGE177" s="157"/>
      <c r="RGF177" s="157"/>
      <c r="RGG177" s="157"/>
      <c r="RGH177" s="157"/>
      <c r="RGI177" s="157"/>
      <c r="RGJ177" s="157"/>
      <c r="RGK177" s="157"/>
      <c r="RGL177" s="157"/>
      <c r="RGM177" s="157"/>
      <c r="RGN177" s="157"/>
      <c r="RGO177" s="157"/>
      <c r="RGP177" s="157"/>
      <c r="RGQ177" s="157"/>
      <c r="RGR177" s="157"/>
      <c r="RGS177" s="157"/>
      <c r="RGT177" s="157"/>
      <c r="RGU177" s="157"/>
      <c r="RGV177" s="157"/>
      <c r="RGW177" s="157"/>
      <c r="RGX177" s="157"/>
      <c r="RGY177" s="157"/>
      <c r="RGZ177" s="157"/>
      <c r="RHA177" s="157"/>
      <c r="RHB177" s="157"/>
      <c r="RHC177" s="157"/>
      <c r="RHD177" s="157"/>
      <c r="RHE177" s="157"/>
      <c r="RHF177" s="157"/>
      <c r="RHG177" s="157"/>
      <c r="RHH177" s="157"/>
      <c r="RHI177" s="157"/>
      <c r="RHJ177" s="157"/>
      <c r="RHK177" s="157"/>
      <c r="RHL177" s="157"/>
      <c r="RHM177" s="157"/>
      <c r="RHN177" s="157"/>
      <c r="RHO177" s="157"/>
      <c r="RHP177" s="157"/>
      <c r="RHQ177" s="157"/>
      <c r="RHR177" s="157"/>
      <c r="RHS177" s="157"/>
      <c r="RHT177" s="157"/>
      <c r="RHU177" s="157"/>
      <c r="RHV177" s="157"/>
      <c r="RHW177" s="157"/>
      <c r="RHX177" s="157"/>
      <c r="RHY177" s="157"/>
      <c r="RHZ177" s="157"/>
      <c r="RIA177" s="157"/>
      <c r="RIB177" s="157"/>
      <c r="RIC177" s="157"/>
      <c r="RID177" s="157"/>
      <c r="RIE177" s="157"/>
      <c r="RIF177" s="157"/>
      <c r="RIG177" s="157"/>
      <c r="RIH177" s="157"/>
      <c r="RII177" s="157"/>
      <c r="RIJ177" s="157"/>
      <c r="RIK177" s="157"/>
      <c r="RIL177" s="157"/>
      <c r="RIM177" s="157"/>
      <c r="RIN177" s="157"/>
      <c r="RIO177" s="157"/>
      <c r="RIP177" s="157"/>
      <c r="RIQ177" s="157"/>
      <c r="RIR177" s="157"/>
      <c r="RIS177" s="157"/>
      <c r="RIT177" s="157"/>
      <c r="RIU177" s="157"/>
      <c r="RIV177" s="157"/>
      <c r="RIW177" s="157"/>
      <c r="RIX177" s="157"/>
      <c r="RIY177" s="157"/>
      <c r="RIZ177" s="157"/>
      <c r="RJA177" s="157"/>
      <c r="RJB177" s="157"/>
      <c r="RJC177" s="157"/>
      <c r="RJD177" s="157"/>
      <c r="RJE177" s="157"/>
      <c r="RJF177" s="157"/>
      <c r="RJG177" s="157"/>
      <c r="RJH177" s="157"/>
      <c r="RJI177" s="157"/>
      <c r="RJJ177" s="157"/>
      <c r="RJK177" s="157"/>
      <c r="RJL177" s="157"/>
      <c r="RJM177" s="157"/>
      <c r="RJN177" s="157"/>
      <c r="RJO177" s="157"/>
      <c r="RJP177" s="157"/>
      <c r="RJQ177" s="157"/>
      <c r="RJR177" s="157"/>
      <c r="RJS177" s="157"/>
      <c r="RJT177" s="157"/>
      <c r="RJU177" s="157"/>
      <c r="RJV177" s="157"/>
      <c r="RJW177" s="157"/>
      <c r="RJX177" s="157"/>
      <c r="RJY177" s="157"/>
      <c r="RJZ177" s="157"/>
      <c r="RKA177" s="157"/>
      <c r="RKB177" s="157"/>
      <c r="RKC177" s="157"/>
      <c r="RKD177" s="157"/>
      <c r="RKE177" s="157"/>
      <c r="RKF177" s="157"/>
      <c r="RKG177" s="157"/>
      <c r="RKH177" s="157"/>
      <c r="RKI177" s="157"/>
      <c r="RKJ177" s="157"/>
      <c r="RKK177" s="157"/>
      <c r="RKL177" s="157"/>
      <c r="RKM177" s="157"/>
      <c r="RKN177" s="157"/>
      <c r="RKO177" s="157"/>
      <c r="RKP177" s="157"/>
      <c r="RKQ177" s="157"/>
      <c r="RKR177" s="157"/>
      <c r="RKS177" s="157"/>
      <c r="RKT177" s="157"/>
      <c r="RKU177" s="157"/>
      <c r="RKV177" s="157"/>
      <c r="RKW177" s="157"/>
      <c r="RKX177" s="157"/>
      <c r="RKY177" s="157"/>
      <c r="RKZ177" s="157"/>
      <c r="RLA177" s="157"/>
      <c r="RLB177" s="157"/>
      <c r="RLC177" s="157"/>
      <c r="RLD177" s="157"/>
      <c r="RLE177" s="157"/>
      <c r="RLF177" s="157"/>
      <c r="RLG177" s="157"/>
      <c r="RLH177" s="157"/>
      <c r="RLI177" s="157"/>
      <c r="RLJ177" s="157"/>
      <c r="RLK177" s="157"/>
      <c r="RLL177" s="157"/>
      <c r="RLM177" s="157"/>
      <c r="RLN177" s="157"/>
      <c r="RLO177" s="157"/>
      <c r="RLP177" s="157"/>
      <c r="RLQ177" s="157"/>
      <c r="RLR177" s="157"/>
      <c r="RLS177" s="157"/>
      <c r="RLT177" s="157"/>
      <c r="RLU177" s="157"/>
      <c r="RLV177" s="157"/>
      <c r="RLW177" s="157"/>
      <c r="RLX177" s="157"/>
      <c r="RLY177" s="157"/>
      <c r="RLZ177" s="157"/>
      <c r="RMA177" s="157"/>
      <c r="RMB177" s="157"/>
      <c r="RMC177" s="157"/>
      <c r="RMD177" s="157"/>
      <c r="RME177" s="157"/>
      <c r="RMF177" s="157"/>
      <c r="RMG177" s="157"/>
      <c r="RMH177" s="157"/>
      <c r="RMI177" s="157"/>
      <c r="RMJ177" s="157"/>
      <c r="RMK177" s="157"/>
      <c r="RML177" s="157"/>
      <c r="RMM177" s="157"/>
      <c r="RMN177" s="157"/>
      <c r="RMO177" s="157"/>
      <c r="RMP177" s="157"/>
      <c r="RMQ177" s="157"/>
      <c r="RMR177" s="157"/>
      <c r="RMS177" s="157"/>
      <c r="RMT177" s="157"/>
      <c r="RMU177" s="157"/>
      <c r="RMV177" s="157"/>
      <c r="RMW177" s="157"/>
      <c r="RMX177" s="157"/>
      <c r="RMY177" s="157"/>
      <c r="RMZ177" s="157"/>
      <c r="RNA177" s="157"/>
      <c r="RNB177" s="157"/>
      <c r="RNC177" s="157"/>
      <c r="RND177" s="157"/>
      <c r="RNE177" s="157"/>
      <c r="RNF177" s="157"/>
      <c r="RNG177" s="157"/>
      <c r="RNH177" s="157"/>
      <c r="RNI177" s="157"/>
      <c r="RNJ177" s="157"/>
      <c r="RNK177" s="157"/>
      <c r="RNL177" s="157"/>
      <c r="RNM177" s="157"/>
      <c r="RNN177" s="157"/>
      <c r="RNO177" s="157"/>
      <c r="RNP177" s="157"/>
      <c r="RNQ177" s="157"/>
      <c r="RNR177" s="157"/>
      <c r="RNS177" s="157"/>
      <c r="RNT177" s="157"/>
      <c r="RNU177" s="157"/>
      <c r="RNV177" s="157"/>
      <c r="RNW177" s="157"/>
      <c r="RNX177" s="157"/>
      <c r="RNY177" s="157"/>
      <c r="RNZ177" s="157"/>
      <c r="ROA177" s="157"/>
      <c r="ROB177" s="157"/>
      <c r="ROC177" s="157"/>
      <c r="ROD177" s="157"/>
      <c r="ROE177" s="157"/>
      <c r="ROF177" s="157"/>
      <c r="ROG177" s="157"/>
      <c r="ROH177" s="157"/>
      <c r="ROI177" s="157"/>
      <c r="ROJ177" s="157"/>
      <c r="ROK177" s="157"/>
      <c r="ROL177" s="157"/>
      <c r="ROM177" s="157"/>
      <c r="RON177" s="157"/>
      <c r="ROO177" s="157"/>
      <c r="ROP177" s="157"/>
      <c r="ROQ177" s="157"/>
      <c r="ROR177" s="157"/>
      <c r="ROS177" s="157"/>
      <c r="ROT177" s="157"/>
      <c r="ROU177" s="157"/>
      <c r="ROV177" s="157"/>
      <c r="ROW177" s="157"/>
      <c r="ROX177" s="157"/>
      <c r="ROY177" s="157"/>
      <c r="ROZ177" s="157"/>
      <c r="RPA177" s="157"/>
      <c r="RPB177" s="157"/>
      <c r="RPC177" s="157"/>
      <c r="RPD177" s="157"/>
      <c r="RPE177" s="157"/>
      <c r="RPF177" s="157"/>
      <c r="RPG177" s="157"/>
      <c r="RPH177" s="157"/>
      <c r="RPI177" s="157"/>
      <c r="RPJ177" s="157"/>
      <c r="RPK177" s="157"/>
      <c r="RPL177" s="157"/>
      <c r="RPM177" s="157"/>
      <c r="RPN177" s="157"/>
      <c r="RPO177" s="157"/>
      <c r="RPP177" s="157"/>
      <c r="RPQ177" s="157"/>
      <c r="RPR177" s="157"/>
      <c r="RPS177" s="157"/>
      <c r="RPT177" s="157"/>
      <c r="RPU177" s="157"/>
      <c r="RPV177" s="157"/>
      <c r="RPW177" s="157"/>
      <c r="RPX177" s="157"/>
      <c r="RPY177" s="157"/>
      <c r="RPZ177" s="157"/>
      <c r="RQA177" s="157"/>
      <c r="RQB177" s="157"/>
      <c r="RQC177" s="157"/>
      <c r="RQD177" s="157"/>
      <c r="RQE177" s="157"/>
      <c r="RQF177" s="157"/>
      <c r="RQG177" s="157"/>
      <c r="RQH177" s="157"/>
      <c r="RQI177" s="157"/>
      <c r="RQJ177" s="157"/>
      <c r="RQK177" s="157"/>
      <c r="RQL177" s="157"/>
      <c r="RQM177" s="157"/>
      <c r="RQN177" s="157"/>
      <c r="RQO177" s="157"/>
      <c r="RQP177" s="157"/>
      <c r="RQQ177" s="157"/>
      <c r="RQR177" s="157"/>
      <c r="RQS177" s="157"/>
      <c r="RQT177" s="157"/>
      <c r="RQU177" s="157"/>
      <c r="RQV177" s="157"/>
      <c r="RQW177" s="157"/>
      <c r="RQX177" s="157"/>
      <c r="RQY177" s="157"/>
      <c r="RQZ177" s="157"/>
      <c r="RRA177" s="157"/>
      <c r="RRB177" s="157"/>
      <c r="RRC177" s="157"/>
      <c r="RRD177" s="157"/>
      <c r="RRE177" s="157"/>
      <c r="RRF177" s="157"/>
      <c r="RRG177" s="157"/>
      <c r="RRH177" s="157"/>
      <c r="RRI177" s="157"/>
      <c r="RRJ177" s="157"/>
      <c r="RRK177" s="157"/>
      <c r="RRL177" s="157"/>
      <c r="RRM177" s="157"/>
      <c r="RRN177" s="157"/>
      <c r="RRO177" s="157"/>
      <c r="RRP177" s="157"/>
      <c r="RRQ177" s="157"/>
      <c r="RRR177" s="157"/>
      <c r="RRS177" s="157"/>
      <c r="RRT177" s="157"/>
      <c r="RRU177" s="157"/>
      <c r="RRV177" s="157"/>
      <c r="RRW177" s="157"/>
      <c r="RRX177" s="157"/>
      <c r="RRY177" s="157"/>
      <c r="RRZ177" s="157"/>
      <c r="RSA177" s="157"/>
      <c r="RSB177" s="157"/>
      <c r="RSC177" s="157"/>
      <c r="RSD177" s="157"/>
      <c r="RSE177" s="157"/>
      <c r="RSF177" s="157"/>
      <c r="RSG177" s="157"/>
      <c r="RSH177" s="157"/>
      <c r="RSI177" s="157"/>
      <c r="RSJ177" s="157"/>
      <c r="RSK177" s="157"/>
      <c r="RSL177" s="157"/>
      <c r="RSM177" s="157"/>
      <c r="RSN177" s="157"/>
      <c r="RSO177" s="157"/>
      <c r="RSP177" s="157"/>
      <c r="RSQ177" s="157"/>
      <c r="RSR177" s="157"/>
      <c r="RSS177" s="157"/>
      <c r="RST177" s="157"/>
      <c r="RSU177" s="157"/>
      <c r="RSV177" s="157"/>
      <c r="RSW177" s="157"/>
      <c r="RSX177" s="157"/>
      <c r="RSY177" s="157"/>
      <c r="RSZ177" s="157"/>
      <c r="RTA177" s="157"/>
      <c r="RTB177" s="157"/>
      <c r="RTC177" s="157"/>
      <c r="RTD177" s="157"/>
      <c r="RTE177" s="157"/>
      <c r="RTF177" s="157"/>
      <c r="RTG177" s="157"/>
      <c r="RTH177" s="157"/>
      <c r="RTI177" s="157"/>
      <c r="RTJ177" s="157"/>
      <c r="RTK177" s="157"/>
      <c r="RTL177" s="157"/>
      <c r="RTM177" s="157"/>
      <c r="RTN177" s="157"/>
      <c r="RTO177" s="157"/>
      <c r="RTP177" s="157"/>
      <c r="RTQ177" s="157"/>
      <c r="RTR177" s="157"/>
      <c r="RTS177" s="157"/>
      <c r="RTT177" s="157"/>
      <c r="RTU177" s="157"/>
      <c r="RTV177" s="157"/>
      <c r="RTW177" s="157"/>
      <c r="RTX177" s="157"/>
      <c r="RTY177" s="157"/>
      <c r="RTZ177" s="157"/>
      <c r="RUA177" s="157"/>
      <c r="RUB177" s="157"/>
      <c r="RUC177" s="157"/>
      <c r="RUD177" s="157"/>
      <c r="RUE177" s="157"/>
      <c r="RUF177" s="157"/>
      <c r="RUG177" s="157"/>
      <c r="RUH177" s="157"/>
      <c r="RUI177" s="157"/>
      <c r="RUJ177" s="157"/>
      <c r="RUK177" s="157"/>
      <c r="RUL177" s="157"/>
      <c r="RUM177" s="157"/>
      <c r="RUN177" s="157"/>
      <c r="RUO177" s="157"/>
      <c r="RUP177" s="157"/>
      <c r="RUQ177" s="157"/>
      <c r="RUR177" s="157"/>
      <c r="RUS177" s="157"/>
      <c r="RUT177" s="157"/>
      <c r="RUU177" s="157"/>
      <c r="RUV177" s="157"/>
      <c r="RUW177" s="157"/>
      <c r="RUX177" s="157"/>
      <c r="RUY177" s="157"/>
      <c r="RUZ177" s="157"/>
      <c r="RVA177" s="157"/>
      <c r="RVB177" s="157"/>
      <c r="RVC177" s="157"/>
      <c r="RVD177" s="157"/>
      <c r="RVE177" s="157"/>
      <c r="RVF177" s="157"/>
      <c r="RVG177" s="157"/>
      <c r="RVH177" s="157"/>
      <c r="RVI177" s="157"/>
      <c r="RVJ177" s="157"/>
      <c r="RVK177" s="157"/>
      <c r="RVL177" s="157"/>
      <c r="RVM177" s="157"/>
      <c r="RVN177" s="157"/>
      <c r="RVO177" s="157"/>
      <c r="RVP177" s="157"/>
      <c r="RVQ177" s="157"/>
      <c r="RVR177" s="157"/>
      <c r="RVS177" s="157"/>
      <c r="RVT177" s="157"/>
      <c r="RVU177" s="157"/>
      <c r="RVV177" s="157"/>
      <c r="RVW177" s="157"/>
      <c r="RVX177" s="157"/>
      <c r="RVY177" s="157"/>
      <c r="RVZ177" s="157"/>
      <c r="RWA177" s="157"/>
      <c r="RWB177" s="157"/>
      <c r="RWC177" s="157"/>
      <c r="RWD177" s="157"/>
      <c r="RWE177" s="157"/>
      <c r="RWF177" s="157"/>
      <c r="RWG177" s="157"/>
      <c r="RWH177" s="157"/>
      <c r="RWI177" s="157"/>
      <c r="RWJ177" s="157"/>
      <c r="RWK177" s="157"/>
      <c r="RWL177" s="157"/>
      <c r="RWM177" s="157"/>
      <c r="RWN177" s="157"/>
      <c r="RWO177" s="157"/>
      <c r="RWP177" s="157"/>
      <c r="RWQ177" s="157"/>
      <c r="RWR177" s="157"/>
      <c r="RWS177" s="157"/>
      <c r="RWT177" s="157"/>
      <c r="RWU177" s="157"/>
      <c r="RWV177" s="157"/>
      <c r="RWW177" s="157"/>
      <c r="RWX177" s="157"/>
      <c r="RWY177" s="157"/>
      <c r="RWZ177" s="157"/>
      <c r="RXA177" s="157"/>
      <c r="RXB177" s="157"/>
      <c r="RXC177" s="157"/>
      <c r="RXD177" s="157"/>
      <c r="RXE177" s="157"/>
      <c r="RXF177" s="157"/>
      <c r="RXG177" s="157"/>
      <c r="RXH177" s="157"/>
      <c r="RXI177" s="157"/>
      <c r="RXJ177" s="157"/>
      <c r="RXK177" s="157"/>
      <c r="RXL177" s="157"/>
      <c r="RXM177" s="157"/>
      <c r="RXN177" s="157"/>
      <c r="RXO177" s="157"/>
      <c r="RXP177" s="157"/>
      <c r="RXQ177" s="157"/>
      <c r="RXR177" s="157"/>
      <c r="RXS177" s="157"/>
      <c r="RXT177" s="157"/>
      <c r="RXU177" s="157"/>
      <c r="RXV177" s="157"/>
      <c r="RXW177" s="157"/>
      <c r="RXX177" s="157"/>
      <c r="RXY177" s="157"/>
      <c r="RXZ177" s="157"/>
      <c r="RYA177" s="157"/>
      <c r="RYB177" s="157"/>
      <c r="RYC177" s="157"/>
      <c r="RYD177" s="157"/>
      <c r="RYE177" s="157"/>
      <c r="RYF177" s="157"/>
      <c r="RYG177" s="157"/>
      <c r="RYH177" s="157"/>
      <c r="RYI177" s="157"/>
      <c r="RYJ177" s="157"/>
      <c r="RYK177" s="157"/>
      <c r="RYL177" s="157"/>
      <c r="RYM177" s="157"/>
      <c r="RYN177" s="157"/>
      <c r="RYO177" s="157"/>
      <c r="RYP177" s="157"/>
      <c r="RYQ177" s="157"/>
      <c r="RYR177" s="157"/>
      <c r="RYS177" s="157"/>
      <c r="RYT177" s="157"/>
      <c r="RYU177" s="157"/>
      <c r="RYV177" s="157"/>
      <c r="RYW177" s="157"/>
      <c r="RYX177" s="157"/>
      <c r="RYY177" s="157"/>
      <c r="RYZ177" s="157"/>
      <c r="RZA177" s="157"/>
      <c r="RZB177" s="157"/>
      <c r="RZC177" s="157"/>
      <c r="RZD177" s="157"/>
      <c r="RZE177" s="157"/>
      <c r="RZF177" s="157"/>
      <c r="RZG177" s="157"/>
      <c r="RZH177" s="157"/>
      <c r="RZI177" s="157"/>
      <c r="RZJ177" s="157"/>
      <c r="RZK177" s="157"/>
      <c r="RZL177" s="157"/>
      <c r="RZM177" s="157"/>
      <c r="RZN177" s="157"/>
      <c r="RZO177" s="157"/>
      <c r="RZP177" s="157"/>
      <c r="RZQ177" s="157"/>
      <c r="RZR177" s="157"/>
      <c r="RZS177" s="157"/>
      <c r="RZT177" s="157"/>
      <c r="RZU177" s="157"/>
      <c r="RZV177" s="157"/>
      <c r="RZW177" s="157"/>
      <c r="RZX177" s="157"/>
      <c r="RZY177" s="157"/>
      <c r="RZZ177" s="157"/>
      <c r="SAA177" s="157"/>
      <c r="SAB177" s="157"/>
      <c r="SAC177" s="157"/>
      <c r="SAD177" s="157"/>
      <c r="SAE177" s="157"/>
      <c r="SAF177" s="157"/>
      <c r="SAG177" s="157"/>
      <c r="SAH177" s="157"/>
      <c r="SAI177" s="157"/>
      <c r="SAJ177" s="157"/>
      <c r="SAK177" s="157"/>
      <c r="SAL177" s="157"/>
      <c r="SAM177" s="157"/>
      <c r="SAN177" s="157"/>
      <c r="SAO177" s="157"/>
      <c r="SAP177" s="157"/>
      <c r="SAQ177" s="157"/>
      <c r="SAR177" s="157"/>
      <c r="SAS177" s="157"/>
      <c r="SAT177" s="157"/>
      <c r="SAU177" s="157"/>
      <c r="SAV177" s="157"/>
      <c r="SAW177" s="157"/>
      <c r="SAX177" s="157"/>
      <c r="SAY177" s="157"/>
      <c r="SAZ177" s="157"/>
      <c r="SBA177" s="157"/>
      <c r="SBB177" s="157"/>
      <c r="SBC177" s="157"/>
      <c r="SBD177" s="157"/>
      <c r="SBE177" s="157"/>
      <c r="SBF177" s="157"/>
      <c r="SBG177" s="157"/>
      <c r="SBH177" s="157"/>
      <c r="SBI177" s="157"/>
      <c r="SBJ177" s="157"/>
      <c r="SBK177" s="157"/>
      <c r="SBL177" s="157"/>
      <c r="SBM177" s="157"/>
      <c r="SBN177" s="157"/>
      <c r="SBO177" s="157"/>
      <c r="SBP177" s="157"/>
      <c r="SBQ177" s="157"/>
      <c r="SBR177" s="157"/>
      <c r="SBS177" s="157"/>
      <c r="SBT177" s="157"/>
      <c r="SBU177" s="157"/>
      <c r="SBV177" s="157"/>
      <c r="SBW177" s="157"/>
      <c r="SBX177" s="157"/>
      <c r="SBY177" s="157"/>
      <c r="SBZ177" s="157"/>
      <c r="SCA177" s="157"/>
      <c r="SCB177" s="157"/>
      <c r="SCC177" s="157"/>
      <c r="SCD177" s="157"/>
      <c r="SCE177" s="157"/>
      <c r="SCF177" s="157"/>
      <c r="SCG177" s="157"/>
      <c r="SCH177" s="157"/>
      <c r="SCI177" s="157"/>
      <c r="SCJ177" s="157"/>
      <c r="SCK177" s="157"/>
      <c r="SCL177" s="157"/>
      <c r="SCM177" s="157"/>
      <c r="SCN177" s="157"/>
      <c r="SCO177" s="157"/>
      <c r="SCP177" s="157"/>
      <c r="SCQ177" s="157"/>
      <c r="SCR177" s="157"/>
      <c r="SCS177" s="157"/>
      <c r="SCT177" s="157"/>
      <c r="SCU177" s="157"/>
      <c r="SCV177" s="157"/>
      <c r="SCW177" s="157"/>
      <c r="SCX177" s="157"/>
      <c r="SCY177" s="157"/>
      <c r="SCZ177" s="157"/>
      <c r="SDA177" s="157"/>
      <c r="SDB177" s="157"/>
      <c r="SDC177" s="157"/>
      <c r="SDD177" s="157"/>
      <c r="SDE177" s="157"/>
      <c r="SDF177" s="157"/>
      <c r="SDG177" s="157"/>
      <c r="SDH177" s="157"/>
      <c r="SDI177" s="157"/>
      <c r="SDJ177" s="157"/>
      <c r="SDK177" s="157"/>
      <c r="SDL177" s="157"/>
      <c r="SDM177" s="157"/>
      <c r="SDN177" s="157"/>
      <c r="SDO177" s="157"/>
      <c r="SDP177" s="157"/>
      <c r="SDQ177" s="157"/>
      <c r="SDR177" s="157"/>
      <c r="SDS177" s="157"/>
      <c r="SDT177" s="157"/>
      <c r="SDU177" s="157"/>
      <c r="SDV177" s="157"/>
      <c r="SDW177" s="157"/>
      <c r="SDX177" s="157"/>
      <c r="SDY177" s="157"/>
      <c r="SDZ177" s="157"/>
      <c r="SEA177" s="157"/>
      <c r="SEB177" s="157"/>
      <c r="SEC177" s="157"/>
      <c r="SED177" s="157"/>
      <c r="SEE177" s="157"/>
      <c r="SEF177" s="157"/>
      <c r="SEG177" s="157"/>
      <c r="SEH177" s="157"/>
      <c r="SEI177" s="157"/>
      <c r="SEJ177" s="157"/>
      <c r="SEK177" s="157"/>
      <c r="SEL177" s="157"/>
      <c r="SEM177" s="157"/>
      <c r="SEN177" s="157"/>
      <c r="SEO177" s="157"/>
      <c r="SEP177" s="157"/>
      <c r="SEQ177" s="157"/>
      <c r="SER177" s="157"/>
      <c r="SES177" s="157"/>
      <c r="SET177" s="157"/>
      <c r="SEU177" s="157"/>
      <c r="SEV177" s="157"/>
      <c r="SEW177" s="157"/>
      <c r="SEX177" s="157"/>
      <c r="SEY177" s="157"/>
      <c r="SEZ177" s="157"/>
      <c r="SFA177" s="157"/>
      <c r="SFB177" s="157"/>
      <c r="SFC177" s="157"/>
      <c r="SFD177" s="157"/>
      <c r="SFE177" s="157"/>
      <c r="SFF177" s="157"/>
      <c r="SFG177" s="157"/>
      <c r="SFH177" s="157"/>
      <c r="SFI177" s="157"/>
      <c r="SFJ177" s="157"/>
      <c r="SFK177" s="157"/>
      <c r="SFL177" s="157"/>
      <c r="SFM177" s="157"/>
      <c r="SFN177" s="157"/>
      <c r="SFO177" s="157"/>
      <c r="SFP177" s="157"/>
      <c r="SFQ177" s="157"/>
      <c r="SFR177" s="157"/>
      <c r="SFS177" s="157"/>
      <c r="SFT177" s="157"/>
      <c r="SFU177" s="157"/>
      <c r="SFV177" s="157"/>
      <c r="SFW177" s="157"/>
      <c r="SFX177" s="157"/>
      <c r="SFY177" s="157"/>
      <c r="SFZ177" s="157"/>
      <c r="SGA177" s="157"/>
      <c r="SGB177" s="157"/>
      <c r="SGC177" s="157"/>
      <c r="SGD177" s="157"/>
      <c r="SGE177" s="157"/>
      <c r="SGF177" s="157"/>
      <c r="SGG177" s="157"/>
      <c r="SGH177" s="157"/>
      <c r="SGI177" s="157"/>
      <c r="SGJ177" s="157"/>
      <c r="SGK177" s="157"/>
      <c r="SGL177" s="157"/>
      <c r="SGM177" s="157"/>
      <c r="SGN177" s="157"/>
      <c r="SGO177" s="157"/>
      <c r="SGP177" s="157"/>
      <c r="SGQ177" s="157"/>
      <c r="SGR177" s="157"/>
      <c r="SGS177" s="157"/>
      <c r="SGT177" s="157"/>
      <c r="SGU177" s="157"/>
      <c r="SGV177" s="157"/>
      <c r="SGW177" s="157"/>
      <c r="SGX177" s="157"/>
      <c r="SGY177" s="157"/>
      <c r="SGZ177" s="157"/>
      <c r="SHA177" s="157"/>
      <c r="SHB177" s="157"/>
      <c r="SHC177" s="157"/>
      <c r="SHD177" s="157"/>
      <c r="SHE177" s="157"/>
      <c r="SHF177" s="157"/>
      <c r="SHG177" s="157"/>
      <c r="SHH177" s="157"/>
      <c r="SHI177" s="157"/>
      <c r="SHJ177" s="157"/>
      <c r="SHK177" s="157"/>
      <c r="SHL177" s="157"/>
      <c r="SHM177" s="157"/>
      <c r="SHN177" s="157"/>
      <c r="SHO177" s="157"/>
      <c r="SHP177" s="157"/>
      <c r="SHQ177" s="157"/>
      <c r="SHR177" s="157"/>
      <c r="SHS177" s="157"/>
      <c r="SHT177" s="157"/>
      <c r="SHU177" s="157"/>
      <c r="SHV177" s="157"/>
      <c r="SHW177" s="157"/>
      <c r="SHX177" s="157"/>
      <c r="SHY177" s="157"/>
      <c r="SHZ177" s="157"/>
      <c r="SIA177" s="157"/>
      <c r="SIB177" s="157"/>
      <c r="SIC177" s="157"/>
      <c r="SID177" s="157"/>
      <c r="SIE177" s="157"/>
      <c r="SIF177" s="157"/>
      <c r="SIG177" s="157"/>
      <c r="SIH177" s="157"/>
      <c r="SII177" s="157"/>
      <c r="SIJ177" s="157"/>
      <c r="SIK177" s="157"/>
      <c r="SIL177" s="157"/>
      <c r="SIM177" s="157"/>
      <c r="SIN177" s="157"/>
      <c r="SIO177" s="157"/>
      <c r="SIP177" s="157"/>
      <c r="SIQ177" s="157"/>
      <c r="SIR177" s="157"/>
      <c r="SIS177" s="157"/>
      <c r="SIT177" s="157"/>
      <c r="SIU177" s="157"/>
      <c r="SIV177" s="157"/>
      <c r="SIW177" s="157"/>
      <c r="SIX177" s="157"/>
      <c r="SIY177" s="157"/>
      <c r="SIZ177" s="157"/>
      <c r="SJA177" s="157"/>
      <c r="SJB177" s="157"/>
      <c r="SJC177" s="157"/>
      <c r="SJD177" s="157"/>
      <c r="SJE177" s="157"/>
      <c r="SJF177" s="157"/>
      <c r="SJG177" s="157"/>
      <c r="SJH177" s="157"/>
      <c r="SJI177" s="157"/>
      <c r="SJJ177" s="157"/>
      <c r="SJK177" s="157"/>
      <c r="SJL177" s="157"/>
      <c r="SJM177" s="157"/>
      <c r="SJN177" s="157"/>
      <c r="SJO177" s="157"/>
      <c r="SJP177" s="157"/>
      <c r="SJQ177" s="157"/>
      <c r="SJR177" s="157"/>
      <c r="SJS177" s="157"/>
      <c r="SJT177" s="157"/>
      <c r="SJU177" s="157"/>
      <c r="SJV177" s="157"/>
      <c r="SJW177" s="157"/>
      <c r="SJX177" s="157"/>
      <c r="SJY177" s="157"/>
      <c r="SJZ177" s="157"/>
      <c r="SKA177" s="157"/>
      <c r="SKB177" s="157"/>
      <c r="SKC177" s="157"/>
      <c r="SKD177" s="157"/>
      <c r="SKE177" s="157"/>
      <c r="SKF177" s="157"/>
      <c r="SKG177" s="157"/>
      <c r="SKH177" s="157"/>
      <c r="SKI177" s="157"/>
      <c r="SKJ177" s="157"/>
      <c r="SKK177" s="157"/>
      <c r="SKL177" s="157"/>
      <c r="SKM177" s="157"/>
      <c r="SKN177" s="157"/>
      <c r="SKO177" s="157"/>
      <c r="SKP177" s="157"/>
      <c r="SKQ177" s="157"/>
      <c r="SKR177" s="157"/>
      <c r="SKS177" s="157"/>
      <c r="SKT177" s="157"/>
      <c r="SKU177" s="157"/>
      <c r="SKV177" s="157"/>
      <c r="SKW177" s="157"/>
      <c r="SKX177" s="157"/>
      <c r="SKY177" s="157"/>
      <c r="SKZ177" s="157"/>
      <c r="SLA177" s="157"/>
      <c r="SLB177" s="157"/>
      <c r="SLC177" s="157"/>
      <c r="SLD177" s="157"/>
      <c r="SLE177" s="157"/>
      <c r="SLF177" s="157"/>
      <c r="SLG177" s="157"/>
      <c r="SLH177" s="157"/>
      <c r="SLI177" s="157"/>
      <c r="SLJ177" s="157"/>
      <c r="SLK177" s="157"/>
      <c r="SLL177" s="157"/>
      <c r="SLM177" s="157"/>
      <c r="SLN177" s="157"/>
      <c r="SLO177" s="157"/>
      <c r="SLP177" s="157"/>
      <c r="SLQ177" s="157"/>
      <c r="SLR177" s="157"/>
      <c r="SLS177" s="157"/>
      <c r="SLT177" s="157"/>
      <c r="SLU177" s="157"/>
      <c r="SLV177" s="157"/>
      <c r="SLW177" s="157"/>
      <c r="SLX177" s="157"/>
      <c r="SLY177" s="157"/>
      <c r="SLZ177" s="157"/>
      <c r="SMA177" s="157"/>
      <c r="SMB177" s="157"/>
      <c r="SMC177" s="157"/>
      <c r="SMD177" s="157"/>
      <c r="SME177" s="157"/>
      <c r="SMF177" s="157"/>
      <c r="SMG177" s="157"/>
      <c r="SMH177" s="157"/>
      <c r="SMI177" s="157"/>
      <c r="SMJ177" s="157"/>
      <c r="SMK177" s="157"/>
      <c r="SML177" s="157"/>
      <c r="SMM177" s="157"/>
      <c r="SMN177" s="157"/>
      <c r="SMO177" s="157"/>
      <c r="SMP177" s="157"/>
      <c r="SMQ177" s="157"/>
      <c r="SMR177" s="157"/>
      <c r="SMS177" s="157"/>
      <c r="SMT177" s="157"/>
      <c r="SMU177" s="157"/>
      <c r="SMV177" s="157"/>
      <c r="SMW177" s="157"/>
      <c r="SMX177" s="157"/>
      <c r="SMY177" s="157"/>
      <c r="SMZ177" s="157"/>
      <c r="SNA177" s="157"/>
      <c r="SNB177" s="157"/>
      <c r="SNC177" s="157"/>
      <c r="SND177" s="157"/>
      <c r="SNE177" s="157"/>
      <c r="SNF177" s="157"/>
      <c r="SNG177" s="157"/>
      <c r="SNH177" s="157"/>
      <c r="SNI177" s="157"/>
      <c r="SNJ177" s="157"/>
      <c r="SNK177" s="157"/>
      <c r="SNL177" s="157"/>
      <c r="SNM177" s="157"/>
      <c r="SNN177" s="157"/>
      <c r="SNO177" s="157"/>
      <c r="SNP177" s="157"/>
      <c r="SNQ177" s="157"/>
      <c r="SNR177" s="157"/>
      <c r="SNS177" s="157"/>
      <c r="SNT177" s="157"/>
      <c r="SNU177" s="157"/>
      <c r="SNV177" s="157"/>
      <c r="SNW177" s="157"/>
      <c r="SNX177" s="157"/>
      <c r="SNY177" s="157"/>
      <c r="SNZ177" s="157"/>
      <c r="SOA177" s="157"/>
      <c r="SOB177" s="157"/>
      <c r="SOC177" s="157"/>
      <c r="SOD177" s="157"/>
      <c r="SOE177" s="157"/>
      <c r="SOF177" s="157"/>
      <c r="SOG177" s="157"/>
      <c r="SOH177" s="157"/>
      <c r="SOI177" s="157"/>
      <c r="SOJ177" s="157"/>
      <c r="SOK177" s="157"/>
      <c r="SOL177" s="157"/>
      <c r="SOM177" s="157"/>
      <c r="SON177" s="157"/>
      <c r="SOO177" s="157"/>
      <c r="SOP177" s="157"/>
      <c r="SOQ177" s="157"/>
      <c r="SOR177" s="157"/>
      <c r="SOS177" s="157"/>
      <c r="SOT177" s="157"/>
      <c r="SOU177" s="157"/>
      <c r="SOV177" s="157"/>
      <c r="SOW177" s="157"/>
      <c r="SOX177" s="157"/>
      <c r="SOY177" s="157"/>
      <c r="SOZ177" s="157"/>
      <c r="SPA177" s="157"/>
      <c r="SPB177" s="157"/>
      <c r="SPC177" s="157"/>
      <c r="SPD177" s="157"/>
      <c r="SPE177" s="157"/>
      <c r="SPF177" s="157"/>
      <c r="SPG177" s="157"/>
      <c r="SPH177" s="157"/>
      <c r="SPI177" s="157"/>
      <c r="SPJ177" s="157"/>
      <c r="SPK177" s="157"/>
      <c r="SPL177" s="157"/>
      <c r="SPM177" s="157"/>
      <c r="SPN177" s="157"/>
      <c r="SPO177" s="157"/>
      <c r="SPP177" s="157"/>
      <c r="SPQ177" s="157"/>
      <c r="SPR177" s="157"/>
      <c r="SPS177" s="157"/>
      <c r="SPT177" s="157"/>
      <c r="SPU177" s="157"/>
      <c r="SPV177" s="157"/>
      <c r="SPW177" s="157"/>
      <c r="SPX177" s="157"/>
      <c r="SPY177" s="157"/>
      <c r="SPZ177" s="157"/>
      <c r="SQA177" s="157"/>
      <c r="SQB177" s="157"/>
      <c r="SQC177" s="157"/>
      <c r="SQD177" s="157"/>
      <c r="SQE177" s="157"/>
      <c r="SQF177" s="157"/>
      <c r="SQG177" s="157"/>
      <c r="SQH177" s="157"/>
      <c r="SQI177" s="157"/>
      <c r="SQJ177" s="157"/>
      <c r="SQK177" s="157"/>
      <c r="SQL177" s="157"/>
      <c r="SQM177" s="157"/>
      <c r="SQN177" s="157"/>
      <c r="SQO177" s="157"/>
      <c r="SQP177" s="157"/>
      <c r="SQQ177" s="157"/>
      <c r="SQR177" s="157"/>
      <c r="SQS177" s="157"/>
      <c r="SQT177" s="157"/>
      <c r="SQU177" s="157"/>
      <c r="SQV177" s="157"/>
      <c r="SQW177" s="157"/>
      <c r="SQX177" s="157"/>
      <c r="SQY177" s="157"/>
      <c r="SQZ177" s="157"/>
      <c r="SRA177" s="157"/>
      <c r="SRB177" s="157"/>
      <c r="SRC177" s="157"/>
      <c r="SRD177" s="157"/>
      <c r="SRE177" s="157"/>
      <c r="SRF177" s="157"/>
      <c r="SRG177" s="157"/>
      <c r="SRH177" s="157"/>
      <c r="SRI177" s="157"/>
      <c r="SRJ177" s="157"/>
      <c r="SRK177" s="157"/>
      <c r="SRL177" s="157"/>
      <c r="SRM177" s="157"/>
      <c r="SRN177" s="157"/>
      <c r="SRO177" s="157"/>
      <c r="SRP177" s="157"/>
      <c r="SRQ177" s="157"/>
      <c r="SRR177" s="157"/>
      <c r="SRS177" s="157"/>
      <c r="SRT177" s="157"/>
      <c r="SRU177" s="157"/>
      <c r="SRV177" s="157"/>
      <c r="SRW177" s="157"/>
      <c r="SRX177" s="157"/>
      <c r="SRY177" s="157"/>
      <c r="SRZ177" s="157"/>
      <c r="SSA177" s="157"/>
      <c r="SSB177" s="157"/>
      <c r="SSC177" s="157"/>
      <c r="SSD177" s="157"/>
      <c r="SSE177" s="157"/>
      <c r="SSF177" s="157"/>
      <c r="SSG177" s="157"/>
      <c r="SSH177" s="157"/>
      <c r="SSI177" s="157"/>
      <c r="SSJ177" s="157"/>
      <c r="SSK177" s="157"/>
      <c r="SSL177" s="157"/>
      <c r="SSM177" s="157"/>
      <c r="SSN177" s="157"/>
      <c r="SSO177" s="157"/>
      <c r="SSP177" s="157"/>
      <c r="SSQ177" s="157"/>
      <c r="SSR177" s="157"/>
      <c r="SSS177" s="157"/>
      <c r="SST177" s="157"/>
      <c r="SSU177" s="157"/>
      <c r="SSV177" s="157"/>
      <c r="SSW177" s="157"/>
      <c r="SSX177" s="157"/>
      <c r="SSY177" s="157"/>
      <c r="SSZ177" s="157"/>
      <c r="STA177" s="157"/>
      <c r="STB177" s="157"/>
      <c r="STC177" s="157"/>
      <c r="STD177" s="157"/>
      <c r="STE177" s="157"/>
      <c r="STF177" s="157"/>
      <c r="STG177" s="157"/>
      <c r="STH177" s="157"/>
      <c r="STI177" s="157"/>
      <c r="STJ177" s="157"/>
      <c r="STK177" s="157"/>
      <c r="STL177" s="157"/>
      <c r="STM177" s="157"/>
      <c r="STN177" s="157"/>
      <c r="STO177" s="157"/>
      <c r="STP177" s="157"/>
      <c r="STQ177" s="157"/>
      <c r="STR177" s="157"/>
      <c r="STS177" s="157"/>
      <c r="STT177" s="157"/>
      <c r="STU177" s="157"/>
      <c r="STV177" s="157"/>
      <c r="STW177" s="157"/>
      <c r="STX177" s="157"/>
      <c r="STY177" s="157"/>
      <c r="STZ177" s="157"/>
      <c r="SUA177" s="157"/>
      <c r="SUB177" s="157"/>
      <c r="SUC177" s="157"/>
      <c r="SUD177" s="157"/>
      <c r="SUE177" s="157"/>
      <c r="SUF177" s="157"/>
      <c r="SUG177" s="157"/>
      <c r="SUH177" s="157"/>
      <c r="SUI177" s="157"/>
      <c r="SUJ177" s="157"/>
      <c r="SUK177" s="157"/>
      <c r="SUL177" s="157"/>
      <c r="SUM177" s="157"/>
      <c r="SUN177" s="157"/>
      <c r="SUO177" s="157"/>
      <c r="SUP177" s="157"/>
      <c r="SUQ177" s="157"/>
      <c r="SUR177" s="157"/>
      <c r="SUS177" s="157"/>
      <c r="SUT177" s="157"/>
      <c r="SUU177" s="157"/>
      <c r="SUV177" s="157"/>
      <c r="SUW177" s="157"/>
      <c r="SUX177" s="157"/>
      <c r="SUY177" s="157"/>
      <c r="SUZ177" s="157"/>
      <c r="SVA177" s="157"/>
      <c r="SVB177" s="157"/>
      <c r="SVC177" s="157"/>
      <c r="SVD177" s="157"/>
      <c r="SVE177" s="157"/>
      <c r="SVF177" s="157"/>
      <c r="SVG177" s="157"/>
      <c r="SVH177" s="157"/>
      <c r="SVI177" s="157"/>
      <c r="SVJ177" s="157"/>
      <c r="SVK177" s="157"/>
      <c r="SVL177" s="157"/>
      <c r="SVM177" s="157"/>
      <c r="SVN177" s="157"/>
      <c r="SVO177" s="157"/>
      <c r="SVP177" s="157"/>
      <c r="SVQ177" s="157"/>
      <c r="SVR177" s="157"/>
      <c r="SVS177" s="157"/>
      <c r="SVT177" s="157"/>
      <c r="SVU177" s="157"/>
      <c r="SVV177" s="157"/>
      <c r="SVW177" s="157"/>
      <c r="SVX177" s="157"/>
      <c r="SVY177" s="157"/>
      <c r="SVZ177" s="157"/>
      <c r="SWA177" s="157"/>
      <c r="SWB177" s="157"/>
      <c r="SWC177" s="157"/>
      <c r="SWD177" s="157"/>
      <c r="SWE177" s="157"/>
      <c r="SWF177" s="157"/>
      <c r="SWG177" s="157"/>
      <c r="SWH177" s="157"/>
      <c r="SWI177" s="157"/>
      <c r="SWJ177" s="157"/>
      <c r="SWK177" s="157"/>
      <c r="SWL177" s="157"/>
      <c r="SWM177" s="157"/>
      <c r="SWN177" s="157"/>
      <c r="SWO177" s="157"/>
      <c r="SWP177" s="157"/>
      <c r="SWQ177" s="157"/>
      <c r="SWR177" s="157"/>
      <c r="SWS177" s="157"/>
      <c r="SWT177" s="157"/>
      <c r="SWU177" s="157"/>
      <c r="SWV177" s="157"/>
      <c r="SWW177" s="157"/>
      <c r="SWX177" s="157"/>
      <c r="SWY177" s="157"/>
      <c r="SWZ177" s="157"/>
      <c r="SXA177" s="157"/>
      <c r="SXB177" s="157"/>
      <c r="SXC177" s="157"/>
      <c r="SXD177" s="157"/>
      <c r="SXE177" s="157"/>
      <c r="SXF177" s="157"/>
      <c r="SXG177" s="157"/>
      <c r="SXH177" s="157"/>
      <c r="SXI177" s="157"/>
      <c r="SXJ177" s="157"/>
      <c r="SXK177" s="157"/>
      <c r="SXL177" s="157"/>
      <c r="SXM177" s="157"/>
      <c r="SXN177" s="157"/>
      <c r="SXO177" s="157"/>
      <c r="SXP177" s="157"/>
      <c r="SXQ177" s="157"/>
      <c r="SXR177" s="157"/>
      <c r="SXS177" s="157"/>
      <c r="SXT177" s="157"/>
      <c r="SXU177" s="157"/>
      <c r="SXV177" s="157"/>
      <c r="SXW177" s="157"/>
      <c r="SXX177" s="157"/>
      <c r="SXY177" s="157"/>
      <c r="SXZ177" s="157"/>
      <c r="SYA177" s="157"/>
      <c r="SYB177" s="157"/>
      <c r="SYC177" s="157"/>
      <c r="SYD177" s="157"/>
      <c r="SYE177" s="157"/>
      <c r="SYF177" s="157"/>
      <c r="SYG177" s="157"/>
      <c r="SYH177" s="157"/>
      <c r="SYI177" s="157"/>
      <c r="SYJ177" s="157"/>
      <c r="SYK177" s="157"/>
      <c r="SYL177" s="157"/>
      <c r="SYM177" s="157"/>
      <c r="SYN177" s="157"/>
      <c r="SYO177" s="157"/>
      <c r="SYP177" s="157"/>
      <c r="SYQ177" s="157"/>
      <c r="SYR177" s="157"/>
      <c r="SYS177" s="157"/>
      <c r="SYT177" s="157"/>
      <c r="SYU177" s="157"/>
      <c r="SYV177" s="157"/>
      <c r="SYW177" s="157"/>
      <c r="SYX177" s="157"/>
      <c r="SYY177" s="157"/>
      <c r="SYZ177" s="157"/>
      <c r="SZA177" s="157"/>
      <c r="SZB177" s="157"/>
      <c r="SZC177" s="157"/>
      <c r="SZD177" s="157"/>
      <c r="SZE177" s="157"/>
      <c r="SZF177" s="157"/>
      <c r="SZG177" s="157"/>
      <c r="SZH177" s="157"/>
      <c r="SZI177" s="157"/>
      <c r="SZJ177" s="157"/>
      <c r="SZK177" s="157"/>
      <c r="SZL177" s="157"/>
      <c r="SZM177" s="157"/>
      <c r="SZN177" s="157"/>
      <c r="SZO177" s="157"/>
      <c r="SZP177" s="157"/>
      <c r="SZQ177" s="157"/>
      <c r="SZR177" s="157"/>
      <c r="SZS177" s="157"/>
      <c r="SZT177" s="157"/>
      <c r="SZU177" s="157"/>
      <c r="SZV177" s="157"/>
      <c r="SZW177" s="157"/>
      <c r="SZX177" s="157"/>
      <c r="SZY177" s="157"/>
      <c r="SZZ177" s="157"/>
      <c r="TAA177" s="157"/>
      <c r="TAB177" s="157"/>
      <c r="TAC177" s="157"/>
      <c r="TAD177" s="157"/>
      <c r="TAE177" s="157"/>
      <c r="TAF177" s="157"/>
      <c r="TAG177" s="157"/>
      <c r="TAH177" s="157"/>
      <c r="TAI177" s="157"/>
      <c r="TAJ177" s="157"/>
      <c r="TAK177" s="157"/>
      <c r="TAL177" s="157"/>
      <c r="TAM177" s="157"/>
      <c r="TAN177" s="157"/>
      <c r="TAO177" s="157"/>
      <c r="TAP177" s="157"/>
      <c r="TAQ177" s="157"/>
      <c r="TAR177" s="157"/>
      <c r="TAS177" s="157"/>
      <c r="TAT177" s="157"/>
      <c r="TAU177" s="157"/>
      <c r="TAV177" s="157"/>
      <c r="TAW177" s="157"/>
      <c r="TAX177" s="157"/>
      <c r="TAY177" s="157"/>
      <c r="TAZ177" s="157"/>
      <c r="TBA177" s="157"/>
      <c r="TBB177" s="157"/>
      <c r="TBC177" s="157"/>
      <c r="TBD177" s="157"/>
      <c r="TBE177" s="157"/>
      <c r="TBF177" s="157"/>
      <c r="TBG177" s="157"/>
      <c r="TBH177" s="157"/>
      <c r="TBI177" s="157"/>
      <c r="TBJ177" s="157"/>
      <c r="TBK177" s="157"/>
      <c r="TBL177" s="157"/>
      <c r="TBM177" s="157"/>
      <c r="TBN177" s="157"/>
      <c r="TBO177" s="157"/>
      <c r="TBP177" s="157"/>
      <c r="TBQ177" s="157"/>
      <c r="TBR177" s="157"/>
      <c r="TBS177" s="157"/>
      <c r="TBT177" s="157"/>
      <c r="TBU177" s="157"/>
      <c r="TBV177" s="157"/>
      <c r="TBW177" s="157"/>
      <c r="TBX177" s="157"/>
      <c r="TBY177" s="157"/>
      <c r="TBZ177" s="157"/>
      <c r="TCA177" s="157"/>
      <c r="TCB177" s="157"/>
      <c r="TCC177" s="157"/>
      <c r="TCD177" s="157"/>
      <c r="TCE177" s="157"/>
      <c r="TCF177" s="157"/>
      <c r="TCG177" s="157"/>
      <c r="TCH177" s="157"/>
      <c r="TCI177" s="157"/>
      <c r="TCJ177" s="157"/>
      <c r="TCK177" s="157"/>
      <c r="TCL177" s="157"/>
      <c r="TCM177" s="157"/>
      <c r="TCN177" s="157"/>
      <c r="TCO177" s="157"/>
      <c r="TCP177" s="157"/>
      <c r="TCQ177" s="157"/>
      <c r="TCR177" s="157"/>
      <c r="TCS177" s="157"/>
      <c r="TCT177" s="157"/>
      <c r="TCU177" s="157"/>
      <c r="TCV177" s="157"/>
      <c r="TCW177" s="157"/>
      <c r="TCX177" s="157"/>
      <c r="TCY177" s="157"/>
      <c r="TCZ177" s="157"/>
      <c r="TDA177" s="157"/>
      <c r="TDB177" s="157"/>
      <c r="TDC177" s="157"/>
      <c r="TDD177" s="157"/>
      <c r="TDE177" s="157"/>
      <c r="TDF177" s="157"/>
      <c r="TDG177" s="157"/>
      <c r="TDH177" s="157"/>
      <c r="TDI177" s="157"/>
      <c r="TDJ177" s="157"/>
      <c r="TDK177" s="157"/>
      <c r="TDL177" s="157"/>
      <c r="TDM177" s="157"/>
      <c r="TDN177" s="157"/>
      <c r="TDO177" s="157"/>
      <c r="TDP177" s="157"/>
      <c r="TDQ177" s="157"/>
      <c r="TDR177" s="157"/>
      <c r="TDS177" s="157"/>
      <c r="TDT177" s="157"/>
      <c r="TDU177" s="157"/>
      <c r="TDV177" s="157"/>
      <c r="TDW177" s="157"/>
      <c r="TDX177" s="157"/>
      <c r="TDY177" s="157"/>
      <c r="TDZ177" s="157"/>
      <c r="TEA177" s="157"/>
      <c r="TEB177" s="157"/>
      <c r="TEC177" s="157"/>
      <c r="TED177" s="157"/>
      <c r="TEE177" s="157"/>
      <c r="TEF177" s="157"/>
      <c r="TEG177" s="157"/>
      <c r="TEH177" s="157"/>
      <c r="TEI177" s="157"/>
      <c r="TEJ177" s="157"/>
      <c r="TEK177" s="157"/>
      <c r="TEL177" s="157"/>
      <c r="TEM177" s="157"/>
      <c r="TEN177" s="157"/>
      <c r="TEO177" s="157"/>
      <c r="TEP177" s="157"/>
      <c r="TEQ177" s="157"/>
      <c r="TER177" s="157"/>
      <c r="TES177" s="157"/>
      <c r="TET177" s="157"/>
      <c r="TEU177" s="157"/>
      <c r="TEV177" s="157"/>
      <c r="TEW177" s="157"/>
      <c r="TEX177" s="157"/>
      <c r="TEY177" s="157"/>
      <c r="TEZ177" s="157"/>
      <c r="TFA177" s="157"/>
      <c r="TFB177" s="157"/>
      <c r="TFC177" s="157"/>
      <c r="TFD177" s="157"/>
      <c r="TFE177" s="157"/>
      <c r="TFF177" s="157"/>
      <c r="TFG177" s="157"/>
      <c r="TFH177" s="157"/>
      <c r="TFI177" s="157"/>
      <c r="TFJ177" s="157"/>
      <c r="TFK177" s="157"/>
      <c r="TFL177" s="157"/>
      <c r="TFM177" s="157"/>
      <c r="TFN177" s="157"/>
      <c r="TFO177" s="157"/>
      <c r="TFP177" s="157"/>
      <c r="TFQ177" s="157"/>
      <c r="TFR177" s="157"/>
      <c r="TFS177" s="157"/>
      <c r="TFT177" s="157"/>
      <c r="TFU177" s="157"/>
      <c r="TFV177" s="157"/>
      <c r="TFW177" s="157"/>
      <c r="TFX177" s="157"/>
      <c r="TFY177" s="157"/>
      <c r="TFZ177" s="157"/>
      <c r="TGA177" s="157"/>
      <c r="TGB177" s="157"/>
      <c r="TGC177" s="157"/>
      <c r="TGD177" s="157"/>
      <c r="TGE177" s="157"/>
      <c r="TGF177" s="157"/>
      <c r="TGG177" s="157"/>
      <c r="TGH177" s="157"/>
      <c r="TGI177" s="157"/>
      <c r="TGJ177" s="157"/>
      <c r="TGK177" s="157"/>
      <c r="TGL177" s="157"/>
      <c r="TGM177" s="157"/>
      <c r="TGN177" s="157"/>
      <c r="TGO177" s="157"/>
      <c r="TGP177" s="157"/>
      <c r="TGQ177" s="157"/>
      <c r="TGR177" s="157"/>
      <c r="TGS177" s="157"/>
      <c r="TGT177" s="157"/>
      <c r="TGU177" s="157"/>
      <c r="TGV177" s="157"/>
      <c r="TGW177" s="157"/>
      <c r="TGX177" s="157"/>
      <c r="TGY177" s="157"/>
      <c r="TGZ177" s="157"/>
      <c r="THA177" s="157"/>
      <c r="THB177" s="157"/>
      <c r="THC177" s="157"/>
      <c r="THD177" s="157"/>
      <c r="THE177" s="157"/>
      <c r="THF177" s="157"/>
      <c r="THG177" s="157"/>
      <c r="THH177" s="157"/>
      <c r="THI177" s="157"/>
      <c r="THJ177" s="157"/>
      <c r="THK177" s="157"/>
      <c r="THL177" s="157"/>
      <c r="THM177" s="157"/>
      <c r="THN177" s="157"/>
      <c r="THO177" s="157"/>
      <c r="THP177" s="157"/>
      <c r="THQ177" s="157"/>
      <c r="THR177" s="157"/>
      <c r="THS177" s="157"/>
      <c r="THT177" s="157"/>
      <c r="THU177" s="157"/>
      <c r="THV177" s="157"/>
      <c r="THW177" s="157"/>
      <c r="THX177" s="157"/>
      <c r="THY177" s="157"/>
      <c r="THZ177" s="157"/>
      <c r="TIA177" s="157"/>
      <c r="TIB177" s="157"/>
      <c r="TIC177" s="157"/>
      <c r="TID177" s="157"/>
      <c r="TIE177" s="157"/>
      <c r="TIF177" s="157"/>
      <c r="TIG177" s="157"/>
      <c r="TIH177" s="157"/>
      <c r="TII177" s="157"/>
      <c r="TIJ177" s="157"/>
      <c r="TIK177" s="157"/>
      <c r="TIL177" s="157"/>
      <c r="TIM177" s="157"/>
      <c r="TIN177" s="157"/>
      <c r="TIO177" s="157"/>
      <c r="TIP177" s="157"/>
      <c r="TIQ177" s="157"/>
      <c r="TIR177" s="157"/>
      <c r="TIS177" s="157"/>
      <c r="TIT177" s="157"/>
      <c r="TIU177" s="157"/>
      <c r="TIV177" s="157"/>
      <c r="TIW177" s="157"/>
      <c r="TIX177" s="157"/>
      <c r="TIY177" s="157"/>
      <c r="TIZ177" s="157"/>
      <c r="TJA177" s="157"/>
      <c r="TJB177" s="157"/>
      <c r="TJC177" s="157"/>
      <c r="TJD177" s="157"/>
      <c r="TJE177" s="157"/>
      <c r="TJF177" s="157"/>
      <c r="TJG177" s="157"/>
      <c r="TJH177" s="157"/>
      <c r="TJI177" s="157"/>
      <c r="TJJ177" s="157"/>
      <c r="TJK177" s="157"/>
      <c r="TJL177" s="157"/>
      <c r="TJM177" s="157"/>
      <c r="TJN177" s="157"/>
      <c r="TJO177" s="157"/>
      <c r="TJP177" s="157"/>
      <c r="TJQ177" s="157"/>
      <c r="TJR177" s="157"/>
      <c r="TJS177" s="157"/>
      <c r="TJT177" s="157"/>
      <c r="TJU177" s="157"/>
      <c r="TJV177" s="157"/>
      <c r="TJW177" s="157"/>
      <c r="TJX177" s="157"/>
      <c r="TJY177" s="157"/>
      <c r="TJZ177" s="157"/>
      <c r="TKA177" s="157"/>
      <c r="TKB177" s="157"/>
      <c r="TKC177" s="157"/>
      <c r="TKD177" s="157"/>
      <c r="TKE177" s="157"/>
      <c r="TKF177" s="157"/>
      <c r="TKG177" s="157"/>
      <c r="TKH177" s="157"/>
      <c r="TKI177" s="157"/>
      <c r="TKJ177" s="157"/>
      <c r="TKK177" s="157"/>
      <c r="TKL177" s="157"/>
      <c r="TKM177" s="157"/>
      <c r="TKN177" s="157"/>
      <c r="TKO177" s="157"/>
      <c r="TKP177" s="157"/>
      <c r="TKQ177" s="157"/>
      <c r="TKR177" s="157"/>
      <c r="TKS177" s="157"/>
      <c r="TKT177" s="157"/>
      <c r="TKU177" s="157"/>
      <c r="TKV177" s="157"/>
      <c r="TKW177" s="157"/>
      <c r="TKX177" s="157"/>
      <c r="TKY177" s="157"/>
      <c r="TKZ177" s="157"/>
      <c r="TLA177" s="157"/>
      <c r="TLB177" s="157"/>
      <c r="TLC177" s="157"/>
      <c r="TLD177" s="157"/>
      <c r="TLE177" s="157"/>
      <c r="TLF177" s="157"/>
      <c r="TLG177" s="157"/>
      <c r="TLH177" s="157"/>
      <c r="TLI177" s="157"/>
      <c r="TLJ177" s="157"/>
      <c r="TLK177" s="157"/>
      <c r="TLL177" s="157"/>
      <c r="TLM177" s="157"/>
      <c r="TLN177" s="157"/>
      <c r="TLO177" s="157"/>
      <c r="TLP177" s="157"/>
      <c r="TLQ177" s="157"/>
      <c r="TLR177" s="157"/>
      <c r="TLS177" s="157"/>
      <c r="TLT177" s="157"/>
      <c r="TLU177" s="157"/>
      <c r="TLV177" s="157"/>
      <c r="TLW177" s="157"/>
      <c r="TLX177" s="157"/>
      <c r="TLY177" s="157"/>
      <c r="TLZ177" s="157"/>
      <c r="TMA177" s="157"/>
      <c r="TMB177" s="157"/>
      <c r="TMC177" s="157"/>
      <c r="TMD177" s="157"/>
      <c r="TME177" s="157"/>
      <c r="TMF177" s="157"/>
      <c r="TMG177" s="157"/>
      <c r="TMH177" s="157"/>
      <c r="TMI177" s="157"/>
      <c r="TMJ177" s="157"/>
      <c r="TMK177" s="157"/>
      <c r="TML177" s="157"/>
      <c r="TMM177" s="157"/>
      <c r="TMN177" s="157"/>
      <c r="TMO177" s="157"/>
      <c r="TMP177" s="157"/>
      <c r="TMQ177" s="157"/>
      <c r="TMR177" s="157"/>
      <c r="TMS177" s="157"/>
      <c r="TMT177" s="157"/>
      <c r="TMU177" s="157"/>
      <c r="TMV177" s="157"/>
      <c r="TMW177" s="157"/>
      <c r="TMX177" s="157"/>
      <c r="TMY177" s="157"/>
      <c r="TMZ177" s="157"/>
      <c r="TNA177" s="157"/>
      <c r="TNB177" s="157"/>
      <c r="TNC177" s="157"/>
      <c r="TND177" s="157"/>
      <c r="TNE177" s="157"/>
      <c r="TNF177" s="157"/>
      <c r="TNG177" s="157"/>
      <c r="TNH177" s="157"/>
      <c r="TNI177" s="157"/>
      <c r="TNJ177" s="157"/>
      <c r="TNK177" s="157"/>
      <c r="TNL177" s="157"/>
      <c r="TNM177" s="157"/>
      <c r="TNN177" s="157"/>
      <c r="TNO177" s="157"/>
      <c r="TNP177" s="157"/>
      <c r="TNQ177" s="157"/>
      <c r="TNR177" s="157"/>
      <c r="TNS177" s="157"/>
      <c r="TNT177" s="157"/>
      <c r="TNU177" s="157"/>
      <c r="TNV177" s="157"/>
      <c r="TNW177" s="157"/>
      <c r="TNX177" s="157"/>
      <c r="TNY177" s="157"/>
      <c r="TNZ177" s="157"/>
      <c r="TOA177" s="157"/>
      <c r="TOB177" s="157"/>
      <c r="TOC177" s="157"/>
      <c r="TOD177" s="157"/>
      <c r="TOE177" s="157"/>
      <c r="TOF177" s="157"/>
      <c r="TOG177" s="157"/>
      <c r="TOH177" s="157"/>
      <c r="TOI177" s="157"/>
      <c r="TOJ177" s="157"/>
      <c r="TOK177" s="157"/>
      <c r="TOL177" s="157"/>
      <c r="TOM177" s="157"/>
      <c r="TON177" s="157"/>
      <c r="TOO177" s="157"/>
      <c r="TOP177" s="157"/>
      <c r="TOQ177" s="157"/>
      <c r="TOR177" s="157"/>
      <c r="TOS177" s="157"/>
      <c r="TOT177" s="157"/>
      <c r="TOU177" s="157"/>
      <c r="TOV177" s="157"/>
      <c r="TOW177" s="157"/>
      <c r="TOX177" s="157"/>
      <c r="TOY177" s="157"/>
      <c r="TOZ177" s="157"/>
      <c r="TPA177" s="157"/>
      <c r="TPB177" s="157"/>
      <c r="TPC177" s="157"/>
      <c r="TPD177" s="157"/>
      <c r="TPE177" s="157"/>
      <c r="TPF177" s="157"/>
      <c r="TPG177" s="157"/>
      <c r="TPH177" s="157"/>
      <c r="TPI177" s="157"/>
      <c r="TPJ177" s="157"/>
      <c r="TPK177" s="157"/>
      <c r="TPL177" s="157"/>
      <c r="TPM177" s="157"/>
      <c r="TPN177" s="157"/>
      <c r="TPO177" s="157"/>
      <c r="TPP177" s="157"/>
      <c r="TPQ177" s="157"/>
      <c r="TPR177" s="157"/>
      <c r="TPS177" s="157"/>
      <c r="TPT177" s="157"/>
      <c r="TPU177" s="157"/>
      <c r="TPV177" s="157"/>
      <c r="TPW177" s="157"/>
      <c r="TPX177" s="157"/>
      <c r="TPY177" s="157"/>
      <c r="TPZ177" s="157"/>
      <c r="TQA177" s="157"/>
      <c r="TQB177" s="157"/>
      <c r="TQC177" s="157"/>
      <c r="TQD177" s="157"/>
      <c r="TQE177" s="157"/>
      <c r="TQF177" s="157"/>
      <c r="TQG177" s="157"/>
      <c r="TQH177" s="157"/>
      <c r="TQI177" s="157"/>
      <c r="TQJ177" s="157"/>
      <c r="TQK177" s="157"/>
      <c r="TQL177" s="157"/>
      <c r="TQM177" s="157"/>
      <c r="TQN177" s="157"/>
      <c r="TQO177" s="157"/>
      <c r="TQP177" s="157"/>
      <c r="TQQ177" s="157"/>
      <c r="TQR177" s="157"/>
      <c r="TQS177" s="157"/>
      <c r="TQT177" s="157"/>
      <c r="TQU177" s="157"/>
      <c r="TQV177" s="157"/>
      <c r="TQW177" s="157"/>
      <c r="TQX177" s="157"/>
      <c r="TQY177" s="157"/>
      <c r="TQZ177" s="157"/>
      <c r="TRA177" s="157"/>
      <c r="TRB177" s="157"/>
      <c r="TRC177" s="157"/>
      <c r="TRD177" s="157"/>
      <c r="TRE177" s="157"/>
      <c r="TRF177" s="157"/>
      <c r="TRG177" s="157"/>
      <c r="TRH177" s="157"/>
      <c r="TRI177" s="157"/>
      <c r="TRJ177" s="157"/>
      <c r="TRK177" s="157"/>
      <c r="TRL177" s="157"/>
      <c r="TRM177" s="157"/>
      <c r="TRN177" s="157"/>
      <c r="TRO177" s="157"/>
      <c r="TRP177" s="157"/>
      <c r="TRQ177" s="157"/>
      <c r="TRR177" s="157"/>
      <c r="TRS177" s="157"/>
      <c r="TRT177" s="157"/>
      <c r="TRU177" s="157"/>
      <c r="TRV177" s="157"/>
      <c r="TRW177" s="157"/>
      <c r="TRX177" s="157"/>
      <c r="TRY177" s="157"/>
      <c r="TRZ177" s="157"/>
      <c r="TSA177" s="157"/>
      <c r="TSB177" s="157"/>
      <c r="TSC177" s="157"/>
      <c r="TSD177" s="157"/>
      <c r="TSE177" s="157"/>
      <c r="TSF177" s="157"/>
      <c r="TSG177" s="157"/>
      <c r="TSH177" s="157"/>
      <c r="TSI177" s="157"/>
      <c r="TSJ177" s="157"/>
      <c r="TSK177" s="157"/>
      <c r="TSL177" s="157"/>
      <c r="TSM177" s="157"/>
      <c r="TSN177" s="157"/>
      <c r="TSO177" s="157"/>
      <c r="TSP177" s="157"/>
      <c r="TSQ177" s="157"/>
      <c r="TSR177" s="157"/>
      <c r="TSS177" s="157"/>
      <c r="TST177" s="157"/>
      <c r="TSU177" s="157"/>
      <c r="TSV177" s="157"/>
      <c r="TSW177" s="157"/>
      <c r="TSX177" s="157"/>
      <c r="TSY177" s="157"/>
      <c r="TSZ177" s="157"/>
      <c r="TTA177" s="157"/>
      <c r="TTB177" s="157"/>
      <c r="TTC177" s="157"/>
      <c r="TTD177" s="157"/>
      <c r="TTE177" s="157"/>
      <c r="TTF177" s="157"/>
      <c r="TTG177" s="157"/>
      <c r="TTH177" s="157"/>
      <c r="TTI177" s="157"/>
      <c r="TTJ177" s="157"/>
      <c r="TTK177" s="157"/>
      <c r="TTL177" s="157"/>
      <c r="TTM177" s="157"/>
      <c r="TTN177" s="157"/>
      <c r="TTO177" s="157"/>
      <c r="TTP177" s="157"/>
      <c r="TTQ177" s="157"/>
      <c r="TTR177" s="157"/>
      <c r="TTS177" s="157"/>
      <c r="TTT177" s="157"/>
      <c r="TTU177" s="157"/>
      <c r="TTV177" s="157"/>
      <c r="TTW177" s="157"/>
      <c r="TTX177" s="157"/>
      <c r="TTY177" s="157"/>
      <c r="TTZ177" s="157"/>
      <c r="TUA177" s="157"/>
      <c r="TUB177" s="157"/>
      <c r="TUC177" s="157"/>
      <c r="TUD177" s="157"/>
      <c r="TUE177" s="157"/>
      <c r="TUF177" s="157"/>
      <c r="TUG177" s="157"/>
      <c r="TUH177" s="157"/>
      <c r="TUI177" s="157"/>
      <c r="TUJ177" s="157"/>
      <c r="TUK177" s="157"/>
      <c r="TUL177" s="157"/>
      <c r="TUM177" s="157"/>
      <c r="TUN177" s="157"/>
      <c r="TUO177" s="157"/>
      <c r="TUP177" s="157"/>
      <c r="TUQ177" s="157"/>
      <c r="TUR177" s="157"/>
      <c r="TUS177" s="157"/>
      <c r="TUT177" s="157"/>
      <c r="TUU177" s="157"/>
      <c r="TUV177" s="157"/>
      <c r="TUW177" s="157"/>
      <c r="TUX177" s="157"/>
      <c r="TUY177" s="157"/>
      <c r="TUZ177" s="157"/>
      <c r="TVA177" s="157"/>
      <c r="TVB177" s="157"/>
      <c r="TVC177" s="157"/>
      <c r="TVD177" s="157"/>
      <c r="TVE177" s="157"/>
      <c r="TVF177" s="157"/>
      <c r="TVG177" s="157"/>
      <c r="TVH177" s="157"/>
      <c r="TVI177" s="157"/>
      <c r="TVJ177" s="157"/>
      <c r="TVK177" s="157"/>
      <c r="TVL177" s="157"/>
      <c r="TVM177" s="157"/>
      <c r="TVN177" s="157"/>
      <c r="TVO177" s="157"/>
      <c r="TVP177" s="157"/>
      <c r="TVQ177" s="157"/>
      <c r="TVR177" s="157"/>
      <c r="TVS177" s="157"/>
      <c r="TVT177" s="157"/>
      <c r="TVU177" s="157"/>
      <c r="TVV177" s="157"/>
      <c r="TVW177" s="157"/>
      <c r="TVX177" s="157"/>
      <c r="TVY177" s="157"/>
      <c r="TVZ177" s="157"/>
      <c r="TWA177" s="157"/>
      <c r="TWB177" s="157"/>
      <c r="TWC177" s="157"/>
      <c r="TWD177" s="157"/>
      <c r="TWE177" s="157"/>
      <c r="TWF177" s="157"/>
      <c r="TWG177" s="157"/>
      <c r="TWH177" s="157"/>
      <c r="TWI177" s="157"/>
      <c r="TWJ177" s="157"/>
      <c r="TWK177" s="157"/>
      <c r="TWL177" s="157"/>
      <c r="TWM177" s="157"/>
      <c r="TWN177" s="157"/>
      <c r="TWO177" s="157"/>
      <c r="TWP177" s="157"/>
      <c r="TWQ177" s="157"/>
      <c r="TWR177" s="157"/>
      <c r="TWS177" s="157"/>
      <c r="TWT177" s="157"/>
      <c r="TWU177" s="157"/>
      <c r="TWV177" s="157"/>
      <c r="TWW177" s="157"/>
      <c r="TWX177" s="157"/>
      <c r="TWY177" s="157"/>
      <c r="TWZ177" s="157"/>
      <c r="TXA177" s="157"/>
      <c r="TXB177" s="157"/>
      <c r="TXC177" s="157"/>
      <c r="TXD177" s="157"/>
      <c r="TXE177" s="157"/>
      <c r="TXF177" s="157"/>
      <c r="TXG177" s="157"/>
      <c r="TXH177" s="157"/>
      <c r="TXI177" s="157"/>
      <c r="TXJ177" s="157"/>
      <c r="TXK177" s="157"/>
      <c r="TXL177" s="157"/>
      <c r="TXM177" s="157"/>
      <c r="TXN177" s="157"/>
      <c r="TXO177" s="157"/>
      <c r="TXP177" s="157"/>
      <c r="TXQ177" s="157"/>
      <c r="TXR177" s="157"/>
      <c r="TXS177" s="157"/>
      <c r="TXT177" s="157"/>
      <c r="TXU177" s="157"/>
      <c r="TXV177" s="157"/>
      <c r="TXW177" s="157"/>
      <c r="TXX177" s="157"/>
      <c r="TXY177" s="157"/>
      <c r="TXZ177" s="157"/>
      <c r="TYA177" s="157"/>
      <c r="TYB177" s="157"/>
      <c r="TYC177" s="157"/>
      <c r="TYD177" s="157"/>
      <c r="TYE177" s="157"/>
      <c r="TYF177" s="157"/>
      <c r="TYG177" s="157"/>
      <c r="TYH177" s="157"/>
      <c r="TYI177" s="157"/>
      <c r="TYJ177" s="157"/>
      <c r="TYK177" s="157"/>
      <c r="TYL177" s="157"/>
      <c r="TYM177" s="157"/>
      <c r="TYN177" s="157"/>
      <c r="TYO177" s="157"/>
      <c r="TYP177" s="157"/>
      <c r="TYQ177" s="157"/>
      <c r="TYR177" s="157"/>
      <c r="TYS177" s="157"/>
      <c r="TYT177" s="157"/>
      <c r="TYU177" s="157"/>
      <c r="TYV177" s="157"/>
      <c r="TYW177" s="157"/>
      <c r="TYX177" s="157"/>
      <c r="TYY177" s="157"/>
      <c r="TYZ177" s="157"/>
      <c r="TZA177" s="157"/>
      <c r="TZB177" s="157"/>
      <c r="TZC177" s="157"/>
      <c r="TZD177" s="157"/>
      <c r="TZE177" s="157"/>
      <c r="TZF177" s="157"/>
      <c r="TZG177" s="157"/>
      <c r="TZH177" s="157"/>
      <c r="TZI177" s="157"/>
      <c r="TZJ177" s="157"/>
      <c r="TZK177" s="157"/>
      <c r="TZL177" s="157"/>
      <c r="TZM177" s="157"/>
      <c r="TZN177" s="157"/>
      <c r="TZO177" s="157"/>
      <c r="TZP177" s="157"/>
      <c r="TZQ177" s="157"/>
      <c r="TZR177" s="157"/>
      <c r="TZS177" s="157"/>
      <c r="TZT177" s="157"/>
      <c r="TZU177" s="157"/>
      <c r="TZV177" s="157"/>
      <c r="TZW177" s="157"/>
      <c r="TZX177" s="157"/>
      <c r="TZY177" s="157"/>
      <c r="TZZ177" s="157"/>
      <c r="UAA177" s="157"/>
      <c r="UAB177" s="157"/>
      <c r="UAC177" s="157"/>
      <c r="UAD177" s="157"/>
      <c r="UAE177" s="157"/>
      <c r="UAF177" s="157"/>
      <c r="UAG177" s="157"/>
      <c r="UAH177" s="157"/>
      <c r="UAI177" s="157"/>
      <c r="UAJ177" s="157"/>
      <c r="UAK177" s="157"/>
      <c r="UAL177" s="157"/>
      <c r="UAM177" s="157"/>
      <c r="UAN177" s="157"/>
      <c r="UAO177" s="157"/>
      <c r="UAP177" s="157"/>
      <c r="UAQ177" s="157"/>
      <c r="UAR177" s="157"/>
      <c r="UAS177" s="157"/>
      <c r="UAT177" s="157"/>
      <c r="UAU177" s="157"/>
      <c r="UAV177" s="157"/>
      <c r="UAW177" s="157"/>
      <c r="UAX177" s="157"/>
      <c r="UAY177" s="157"/>
      <c r="UAZ177" s="157"/>
      <c r="UBA177" s="157"/>
      <c r="UBB177" s="157"/>
      <c r="UBC177" s="157"/>
      <c r="UBD177" s="157"/>
      <c r="UBE177" s="157"/>
      <c r="UBF177" s="157"/>
      <c r="UBG177" s="157"/>
      <c r="UBH177" s="157"/>
      <c r="UBI177" s="157"/>
      <c r="UBJ177" s="157"/>
      <c r="UBK177" s="157"/>
      <c r="UBL177" s="157"/>
      <c r="UBM177" s="157"/>
      <c r="UBN177" s="157"/>
      <c r="UBO177" s="157"/>
      <c r="UBP177" s="157"/>
      <c r="UBQ177" s="157"/>
      <c r="UBR177" s="157"/>
      <c r="UBS177" s="157"/>
      <c r="UBT177" s="157"/>
      <c r="UBU177" s="157"/>
      <c r="UBV177" s="157"/>
      <c r="UBW177" s="157"/>
      <c r="UBX177" s="157"/>
      <c r="UBY177" s="157"/>
      <c r="UBZ177" s="157"/>
      <c r="UCA177" s="157"/>
      <c r="UCB177" s="157"/>
      <c r="UCC177" s="157"/>
      <c r="UCD177" s="157"/>
      <c r="UCE177" s="157"/>
      <c r="UCF177" s="157"/>
      <c r="UCG177" s="157"/>
      <c r="UCH177" s="157"/>
      <c r="UCI177" s="157"/>
      <c r="UCJ177" s="157"/>
      <c r="UCK177" s="157"/>
      <c r="UCL177" s="157"/>
      <c r="UCM177" s="157"/>
      <c r="UCN177" s="157"/>
      <c r="UCO177" s="157"/>
      <c r="UCP177" s="157"/>
      <c r="UCQ177" s="157"/>
      <c r="UCR177" s="157"/>
      <c r="UCS177" s="157"/>
      <c r="UCT177" s="157"/>
      <c r="UCU177" s="157"/>
      <c r="UCV177" s="157"/>
      <c r="UCW177" s="157"/>
      <c r="UCX177" s="157"/>
      <c r="UCY177" s="157"/>
      <c r="UCZ177" s="157"/>
      <c r="UDA177" s="157"/>
      <c r="UDB177" s="157"/>
      <c r="UDC177" s="157"/>
      <c r="UDD177" s="157"/>
      <c r="UDE177" s="157"/>
      <c r="UDF177" s="157"/>
      <c r="UDG177" s="157"/>
      <c r="UDH177" s="157"/>
      <c r="UDI177" s="157"/>
      <c r="UDJ177" s="157"/>
      <c r="UDK177" s="157"/>
      <c r="UDL177" s="157"/>
      <c r="UDM177" s="157"/>
      <c r="UDN177" s="157"/>
      <c r="UDO177" s="157"/>
      <c r="UDP177" s="157"/>
      <c r="UDQ177" s="157"/>
      <c r="UDR177" s="157"/>
      <c r="UDS177" s="157"/>
      <c r="UDT177" s="157"/>
      <c r="UDU177" s="157"/>
      <c r="UDV177" s="157"/>
      <c r="UDW177" s="157"/>
      <c r="UDX177" s="157"/>
      <c r="UDY177" s="157"/>
      <c r="UDZ177" s="157"/>
      <c r="UEA177" s="157"/>
      <c r="UEB177" s="157"/>
      <c r="UEC177" s="157"/>
      <c r="UED177" s="157"/>
      <c r="UEE177" s="157"/>
      <c r="UEF177" s="157"/>
      <c r="UEG177" s="157"/>
      <c r="UEH177" s="157"/>
      <c r="UEI177" s="157"/>
      <c r="UEJ177" s="157"/>
      <c r="UEK177" s="157"/>
      <c r="UEL177" s="157"/>
      <c r="UEM177" s="157"/>
      <c r="UEN177" s="157"/>
      <c r="UEO177" s="157"/>
      <c r="UEP177" s="157"/>
      <c r="UEQ177" s="157"/>
      <c r="UER177" s="157"/>
      <c r="UES177" s="157"/>
      <c r="UET177" s="157"/>
      <c r="UEU177" s="157"/>
      <c r="UEV177" s="157"/>
      <c r="UEW177" s="157"/>
      <c r="UEX177" s="157"/>
      <c r="UEY177" s="157"/>
      <c r="UEZ177" s="157"/>
      <c r="UFA177" s="157"/>
      <c r="UFB177" s="157"/>
      <c r="UFC177" s="157"/>
      <c r="UFD177" s="157"/>
      <c r="UFE177" s="157"/>
      <c r="UFF177" s="157"/>
      <c r="UFG177" s="157"/>
      <c r="UFH177" s="157"/>
      <c r="UFI177" s="157"/>
      <c r="UFJ177" s="157"/>
      <c r="UFK177" s="157"/>
      <c r="UFL177" s="157"/>
      <c r="UFM177" s="157"/>
      <c r="UFN177" s="157"/>
      <c r="UFO177" s="157"/>
      <c r="UFP177" s="157"/>
      <c r="UFQ177" s="157"/>
      <c r="UFR177" s="157"/>
      <c r="UFS177" s="157"/>
      <c r="UFT177" s="157"/>
      <c r="UFU177" s="157"/>
      <c r="UFV177" s="157"/>
      <c r="UFW177" s="157"/>
      <c r="UFX177" s="157"/>
      <c r="UFY177" s="157"/>
      <c r="UFZ177" s="157"/>
      <c r="UGA177" s="157"/>
      <c r="UGB177" s="157"/>
      <c r="UGC177" s="157"/>
      <c r="UGD177" s="157"/>
      <c r="UGE177" s="157"/>
      <c r="UGF177" s="157"/>
      <c r="UGG177" s="157"/>
      <c r="UGH177" s="157"/>
      <c r="UGI177" s="157"/>
      <c r="UGJ177" s="157"/>
      <c r="UGK177" s="157"/>
      <c r="UGL177" s="157"/>
      <c r="UGM177" s="157"/>
      <c r="UGN177" s="157"/>
      <c r="UGO177" s="157"/>
      <c r="UGP177" s="157"/>
      <c r="UGQ177" s="157"/>
      <c r="UGR177" s="157"/>
      <c r="UGS177" s="157"/>
      <c r="UGT177" s="157"/>
      <c r="UGU177" s="157"/>
      <c r="UGV177" s="157"/>
      <c r="UGW177" s="157"/>
      <c r="UGX177" s="157"/>
      <c r="UGY177" s="157"/>
      <c r="UGZ177" s="157"/>
      <c r="UHA177" s="157"/>
      <c r="UHB177" s="157"/>
      <c r="UHC177" s="157"/>
      <c r="UHD177" s="157"/>
      <c r="UHE177" s="157"/>
      <c r="UHF177" s="157"/>
      <c r="UHG177" s="157"/>
      <c r="UHH177" s="157"/>
      <c r="UHI177" s="157"/>
      <c r="UHJ177" s="157"/>
      <c r="UHK177" s="157"/>
      <c r="UHL177" s="157"/>
      <c r="UHM177" s="157"/>
      <c r="UHN177" s="157"/>
      <c r="UHO177" s="157"/>
      <c r="UHP177" s="157"/>
      <c r="UHQ177" s="157"/>
      <c r="UHR177" s="157"/>
      <c r="UHS177" s="157"/>
      <c r="UHT177" s="157"/>
      <c r="UHU177" s="157"/>
      <c r="UHV177" s="157"/>
      <c r="UHW177" s="157"/>
      <c r="UHX177" s="157"/>
      <c r="UHY177" s="157"/>
      <c r="UHZ177" s="157"/>
      <c r="UIA177" s="157"/>
      <c r="UIB177" s="157"/>
      <c r="UIC177" s="157"/>
      <c r="UID177" s="157"/>
      <c r="UIE177" s="157"/>
      <c r="UIF177" s="157"/>
      <c r="UIG177" s="157"/>
      <c r="UIH177" s="157"/>
      <c r="UII177" s="157"/>
      <c r="UIJ177" s="157"/>
      <c r="UIK177" s="157"/>
      <c r="UIL177" s="157"/>
      <c r="UIM177" s="157"/>
      <c r="UIN177" s="157"/>
      <c r="UIO177" s="157"/>
      <c r="UIP177" s="157"/>
      <c r="UIQ177" s="157"/>
      <c r="UIR177" s="157"/>
      <c r="UIS177" s="157"/>
      <c r="UIT177" s="157"/>
      <c r="UIU177" s="157"/>
      <c r="UIV177" s="157"/>
      <c r="UIW177" s="157"/>
      <c r="UIX177" s="157"/>
      <c r="UIY177" s="157"/>
      <c r="UIZ177" s="157"/>
      <c r="UJA177" s="157"/>
      <c r="UJB177" s="157"/>
      <c r="UJC177" s="157"/>
      <c r="UJD177" s="157"/>
      <c r="UJE177" s="157"/>
      <c r="UJF177" s="157"/>
      <c r="UJG177" s="157"/>
      <c r="UJH177" s="157"/>
      <c r="UJI177" s="157"/>
      <c r="UJJ177" s="157"/>
      <c r="UJK177" s="157"/>
      <c r="UJL177" s="157"/>
      <c r="UJM177" s="157"/>
      <c r="UJN177" s="157"/>
      <c r="UJO177" s="157"/>
      <c r="UJP177" s="157"/>
      <c r="UJQ177" s="157"/>
      <c r="UJR177" s="157"/>
      <c r="UJS177" s="157"/>
      <c r="UJT177" s="157"/>
      <c r="UJU177" s="157"/>
      <c r="UJV177" s="157"/>
      <c r="UJW177" s="157"/>
      <c r="UJX177" s="157"/>
      <c r="UJY177" s="157"/>
      <c r="UJZ177" s="157"/>
      <c r="UKA177" s="157"/>
      <c r="UKB177" s="157"/>
      <c r="UKC177" s="157"/>
      <c r="UKD177" s="157"/>
      <c r="UKE177" s="157"/>
      <c r="UKF177" s="157"/>
      <c r="UKG177" s="157"/>
      <c r="UKH177" s="157"/>
      <c r="UKI177" s="157"/>
      <c r="UKJ177" s="157"/>
      <c r="UKK177" s="157"/>
      <c r="UKL177" s="157"/>
      <c r="UKM177" s="157"/>
      <c r="UKN177" s="157"/>
      <c r="UKO177" s="157"/>
      <c r="UKP177" s="157"/>
      <c r="UKQ177" s="157"/>
      <c r="UKR177" s="157"/>
      <c r="UKS177" s="157"/>
      <c r="UKT177" s="157"/>
      <c r="UKU177" s="157"/>
      <c r="UKV177" s="157"/>
      <c r="UKW177" s="157"/>
      <c r="UKX177" s="157"/>
      <c r="UKY177" s="157"/>
      <c r="UKZ177" s="157"/>
      <c r="ULA177" s="157"/>
      <c r="ULB177" s="157"/>
      <c r="ULC177" s="157"/>
      <c r="ULD177" s="157"/>
      <c r="ULE177" s="157"/>
      <c r="ULF177" s="157"/>
      <c r="ULG177" s="157"/>
      <c r="ULH177" s="157"/>
      <c r="ULI177" s="157"/>
      <c r="ULJ177" s="157"/>
      <c r="ULK177" s="157"/>
      <c r="ULL177" s="157"/>
      <c r="ULM177" s="157"/>
      <c r="ULN177" s="157"/>
      <c r="ULO177" s="157"/>
      <c r="ULP177" s="157"/>
      <c r="ULQ177" s="157"/>
      <c r="ULR177" s="157"/>
      <c r="ULS177" s="157"/>
      <c r="ULT177" s="157"/>
      <c r="ULU177" s="157"/>
      <c r="ULV177" s="157"/>
      <c r="ULW177" s="157"/>
      <c r="ULX177" s="157"/>
      <c r="ULY177" s="157"/>
      <c r="ULZ177" s="157"/>
      <c r="UMA177" s="157"/>
      <c r="UMB177" s="157"/>
      <c r="UMC177" s="157"/>
      <c r="UMD177" s="157"/>
      <c r="UME177" s="157"/>
      <c r="UMF177" s="157"/>
      <c r="UMG177" s="157"/>
      <c r="UMH177" s="157"/>
      <c r="UMI177" s="157"/>
      <c r="UMJ177" s="157"/>
      <c r="UMK177" s="157"/>
      <c r="UML177" s="157"/>
      <c r="UMM177" s="157"/>
      <c r="UMN177" s="157"/>
      <c r="UMO177" s="157"/>
      <c r="UMP177" s="157"/>
      <c r="UMQ177" s="157"/>
      <c r="UMR177" s="157"/>
      <c r="UMS177" s="157"/>
      <c r="UMT177" s="157"/>
      <c r="UMU177" s="157"/>
      <c r="UMV177" s="157"/>
      <c r="UMW177" s="157"/>
      <c r="UMX177" s="157"/>
      <c r="UMY177" s="157"/>
      <c r="UMZ177" s="157"/>
      <c r="UNA177" s="157"/>
      <c r="UNB177" s="157"/>
      <c r="UNC177" s="157"/>
      <c r="UND177" s="157"/>
      <c r="UNE177" s="157"/>
      <c r="UNF177" s="157"/>
      <c r="UNG177" s="157"/>
      <c r="UNH177" s="157"/>
      <c r="UNI177" s="157"/>
      <c r="UNJ177" s="157"/>
      <c r="UNK177" s="157"/>
      <c r="UNL177" s="157"/>
      <c r="UNM177" s="157"/>
      <c r="UNN177" s="157"/>
      <c r="UNO177" s="157"/>
      <c r="UNP177" s="157"/>
      <c r="UNQ177" s="157"/>
      <c r="UNR177" s="157"/>
      <c r="UNS177" s="157"/>
      <c r="UNT177" s="157"/>
      <c r="UNU177" s="157"/>
      <c r="UNV177" s="157"/>
      <c r="UNW177" s="157"/>
      <c r="UNX177" s="157"/>
      <c r="UNY177" s="157"/>
      <c r="UNZ177" s="157"/>
      <c r="UOA177" s="157"/>
      <c r="UOB177" s="157"/>
      <c r="UOC177" s="157"/>
      <c r="UOD177" s="157"/>
      <c r="UOE177" s="157"/>
      <c r="UOF177" s="157"/>
      <c r="UOG177" s="157"/>
      <c r="UOH177" s="157"/>
      <c r="UOI177" s="157"/>
      <c r="UOJ177" s="157"/>
      <c r="UOK177" s="157"/>
      <c r="UOL177" s="157"/>
      <c r="UOM177" s="157"/>
      <c r="UON177" s="157"/>
      <c r="UOO177" s="157"/>
      <c r="UOP177" s="157"/>
      <c r="UOQ177" s="157"/>
      <c r="UOR177" s="157"/>
      <c r="UOS177" s="157"/>
      <c r="UOT177" s="157"/>
      <c r="UOU177" s="157"/>
      <c r="UOV177" s="157"/>
      <c r="UOW177" s="157"/>
      <c r="UOX177" s="157"/>
      <c r="UOY177" s="157"/>
      <c r="UOZ177" s="157"/>
      <c r="UPA177" s="157"/>
      <c r="UPB177" s="157"/>
      <c r="UPC177" s="157"/>
      <c r="UPD177" s="157"/>
      <c r="UPE177" s="157"/>
      <c r="UPF177" s="157"/>
      <c r="UPG177" s="157"/>
      <c r="UPH177" s="157"/>
      <c r="UPI177" s="157"/>
      <c r="UPJ177" s="157"/>
      <c r="UPK177" s="157"/>
      <c r="UPL177" s="157"/>
      <c r="UPM177" s="157"/>
      <c r="UPN177" s="157"/>
      <c r="UPO177" s="157"/>
      <c r="UPP177" s="157"/>
      <c r="UPQ177" s="157"/>
      <c r="UPR177" s="157"/>
      <c r="UPS177" s="157"/>
      <c r="UPT177" s="157"/>
      <c r="UPU177" s="157"/>
      <c r="UPV177" s="157"/>
      <c r="UPW177" s="157"/>
      <c r="UPX177" s="157"/>
      <c r="UPY177" s="157"/>
      <c r="UPZ177" s="157"/>
      <c r="UQA177" s="157"/>
      <c r="UQB177" s="157"/>
      <c r="UQC177" s="157"/>
      <c r="UQD177" s="157"/>
      <c r="UQE177" s="157"/>
      <c r="UQF177" s="157"/>
      <c r="UQG177" s="157"/>
      <c r="UQH177" s="157"/>
      <c r="UQI177" s="157"/>
      <c r="UQJ177" s="157"/>
      <c r="UQK177" s="157"/>
      <c r="UQL177" s="157"/>
      <c r="UQM177" s="157"/>
      <c r="UQN177" s="157"/>
      <c r="UQO177" s="157"/>
      <c r="UQP177" s="157"/>
      <c r="UQQ177" s="157"/>
      <c r="UQR177" s="157"/>
      <c r="UQS177" s="157"/>
      <c r="UQT177" s="157"/>
      <c r="UQU177" s="157"/>
      <c r="UQV177" s="157"/>
      <c r="UQW177" s="157"/>
      <c r="UQX177" s="157"/>
      <c r="UQY177" s="157"/>
      <c r="UQZ177" s="157"/>
      <c r="URA177" s="157"/>
      <c r="URB177" s="157"/>
      <c r="URC177" s="157"/>
      <c r="URD177" s="157"/>
      <c r="URE177" s="157"/>
      <c r="URF177" s="157"/>
      <c r="URG177" s="157"/>
      <c r="URH177" s="157"/>
      <c r="URI177" s="157"/>
      <c r="URJ177" s="157"/>
      <c r="URK177" s="157"/>
      <c r="URL177" s="157"/>
      <c r="URM177" s="157"/>
      <c r="URN177" s="157"/>
      <c r="URO177" s="157"/>
      <c r="URP177" s="157"/>
      <c r="URQ177" s="157"/>
      <c r="URR177" s="157"/>
      <c r="URS177" s="157"/>
      <c r="URT177" s="157"/>
      <c r="URU177" s="157"/>
      <c r="URV177" s="157"/>
      <c r="URW177" s="157"/>
      <c r="URX177" s="157"/>
      <c r="URY177" s="157"/>
      <c r="URZ177" s="157"/>
      <c r="USA177" s="157"/>
      <c r="USB177" s="157"/>
      <c r="USC177" s="157"/>
      <c r="USD177" s="157"/>
      <c r="USE177" s="157"/>
      <c r="USF177" s="157"/>
      <c r="USG177" s="157"/>
      <c r="USH177" s="157"/>
      <c r="USI177" s="157"/>
      <c r="USJ177" s="157"/>
      <c r="USK177" s="157"/>
      <c r="USL177" s="157"/>
      <c r="USM177" s="157"/>
      <c r="USN177" s="157"/>
      <c r="USO177" s="157"/>
      <c r="USP177" s="157"/>
      <c r="USQ177" s="157"/>
      <c r="USR177" s="157"/>
      <c r="USS177" s="157"/>
      <c r="UST177" s="157"/>
      <c r="USU177" s="157"/>
      <c r="USV177" s="157"/>
      <c r="USW177" s="157"/>
      <c r="USX177" s="157"/>
      <c r="USY177" s="157"/>
      <c r="USZ177" s="157"/>
      <c r="UTA177" s="157"/>
      <c r="UTB177" s="157"/>
      <c r="UTC177" s="157"/>
      <c r="UTD177" s="157"/>
      <c r="UTE177" s="157"/>
      <c r="UTF177" s="157"/>
      <c r="UTG177" s="157"/>
      <c r="UTH177" s="157"/>
      <c r="UTI177" s="157"/>
      <c r="UTJ177" s="157"/>
      <c r="UTK177" s="157"/>
      <c r="UTL177" s="157"/>
      <c r="UTM177" s="157"/>
      <c r="UTN177" s="157"/>
      <c r="UTO177" s="157"/>
      <c r="UTP177" s="157"/>
      <c r="UTQ177" s="157"/>
      <c r="UTR177" s="157"/>
      <c r="UTS177" s="157"/>
      <c r="UTT177" s="157"/>
      <c r="UTU177" s="157"/>
      <c r="UTV177" s="157"/>
      <c r="UTW177" s="157"/>
      <c r="UTX177" s="157"/>
      <c r="UTY177" s="157"/>
      <c r="UTZ177" s="157"/>
      <c r="UUA177" s="157"/>
      <c r="UUB177" s="157"/>
      <c r="UUC177" s="157"/>
      <c r="UUD177" s="157"/>
      <c r="UUE177" s="157"/>
      <c r="UUF177" s="157"/>
      <c r="UUG177" s="157"/>
      <c r="UUH177" s="157"/>
      <c r="UUI177" s="157"/>
      <c r="UUJ177" s="157"/>
      <c r="UUK177" s="157"/>
      <c r="UUL177" s="157"/>
      <c r="UUM177" s="157"/>
      <c r="UUN177" s="157"/>
      <c r="UUO177" s="157"/>
      <c r="UUP177" s="157"/>
      <c r="UUQ177" s="157"/>
      <c r="UUR177" s="157"/>
      <c r="UUS177" s="157"/>
      <c r="UUT177" s="157"/>
      <c r="UUU177" s="157"/>
      <c r="UUV177" s="157"/>
      <c r="UUW177" s="157"/>
      <c r="UUX177" s="157"/>
      <c r="UUY177" s="157"/>
      <c r="UUZ177" s="157"/>
      <c r="UVA177" s="157"/>
      <c r="UVB177" s="157"/>
      <c r="UVC177" s="157"/>
      <c r="UVD177" s="157"/>
      <c r="UVE177" s="157"/>
      <c r="UVF177" s="157"/>
      <c r="UVG177" s="157"/>
      <c r="UVH177" s="157"/>
      <c r="UVI177" s="157"/>
      <c r="UVJ177" s="157"/>
      <c r="UVK177" s="157"/>
      <c r="UVL177" s="157"/>
      <c r="UVM177" s="157"/>
      <c r="UVN177" s="157"/>
      <c r="UVO177" s="157"/>
      <c r="UVP177" s="157"/>
      <c r="UVQ177" s="157"/>
      <c r="UVR177" s="157"/>
      <c r="UVS177" s="157"/>
      <c r="UVT177" s="157"/>
      <c r="UVU177" s="157"/>
      <c r="UVV177" s="157"/>
      <c r="UVW177" s="157"/>
      <c r="UVX177" s="157"/>
      <c r="UVY177" s="157"/>
      <c r="UVZ177" s="157"/>
      <c r="UWA177" s="157"/>
      <c r="UWB177" s="157"/>
      <c r="UWC177" s="157"/>
      <c r="UWD177" s="157"/>
      <c r="UWE177" s="157"/>
      <c r="UWF177" s="157"/>
      <c r="UWG177" s="157"/>
      <c r="UWH177" s="157"/>
      <c r="UWI177" s="157"/>
      <c r="UWJ177" s="157"/>
      <c r="UWK177" s="157"/>
      <c r="UWL177" s="157"/>
      <c r="UWM177" s="157"/>
      <c r="UWN177" s="157"/>
      <c r="UWO177" s="157"/>
      <c r="UWP177" s="157"/>
      <c r="UWQ177" s="157"/>
      <c r="UWR177" s="157"/>
      <c r="UWS177" s="157"/>
      <c r="UWT177" s="157"/>
      <c r="UWU177" s="157"/>
      <c r="UWV177" s="157"/>
      <c r="UWW177" s="157"/>
      <c r="UWX177" s="157"/>
      <c r="UWY177" s="157"/>
      <c r="UWZ177" s="157"/>
      <c r="UXA177" s="157"/>
      <c r="UXB177" s="157"/>
      <c r="UXC177" s="157"/>
      <c r="UXD177" s="157"/>
      <c r="UXE177" s="157"/>
      <c r="UXF177" s="157"/>
      <c r="UXG177" s="157"/>
      <c r="UXH177" s="157"/>
      <c r="UXI177" s="157"/>
      <c r="UXJ177" s="157"/>
      <c r="UXK177" s="157"/>
      <c r="UXL177" s="157"/>
      <c r="UXM177" s="157"/>
      <c r="UXN177" s="157"/>
      <c r="UXO177" s="157"/>
      <c r="UXP177" s="157"/>
      <c r="UXQ177" s="157"/>
      <c r="UXR177" s="157"/>
      <c r="UXS177" s="157"/>
      <c r="UXT177" s="157"/>
      <c r="UXU177" s="157"/>
      <c r="UXV177" s="157"/>
      <c r="UXW177" s="157"/>
      <c r="UXX177" s="157"/>
      <c r="UXY177" s="157"/>
      <c r="UXZ177" s="157"/>
      <c r="UYA177" s="157"/>
      <c r="UYB177" s="157"/>
      <c r="UYC177" s="157"/>
      <c r="UYD177" s="157"/>
      <c r="UYE177" s="157"/>
      <c r="UYF177" s="157"/>
      <c r="UYG177" s="157"/>
      <c r="UYH177" s="157"/>
      <c r="UYI177" s="157"/>
      <c r="UYJ177" s="157"/>
      <c r="UYK177" s="157"/>
      <c r="UYL177" s="157"/>
      <c r="UYM177" s="157"/>
      <c r="UYN177" s="157"/>
      <c r="UYO177" s="157"/>
      <c r="UYP177" s="157"/>
      <c r="UYQ177" s="157"/>
      <c r="UYR177" s="157"/>
      <c r="UYS177" s="157"/>
      <c r="UYT177" s="157"/>
      <c r="UYU177" s="157"/>
      <c r="UYV177" s="157"/>
      <c r="UYW177" s="157"/>
      <c r="UYX177" s="157"/>
      <c r="UYY177" s="157"/>
      <c r="UYZ177" s="157"/>
      <c r="UZA177" s="157"/>
      <c r="UZB177" s="157"/>
      <c r="UZC177" s="157"/>
      <c r="UZD177" s="157"/>
      <c r="UZE177" s="157"/>
      <c r="UZF177" s="157"/>
      <c r="UZG177" s="157"/>
      <c r="UZH177" s="157"/>
      <c r="UZI177" s="157"/>
      <c r="UZJ177" s="157"/>
      <c r="UZK177" s="157"/>
      <c r="UZL177" s="157"/>
      <c r="UZM177" s="157"/>
      <c r="UZN177" s="157"/>
      <c r="UZO177" s="157"/>
      <c r="UZP177" s="157"/>
      <c r="UZQ177" s="157"/>
      <c r="UZR177" s="157"/>
      <c r="UZS177" s="157"/>
      <c r="UZT177" s="157"/>
      <c r="UZU177" s="157"/>
      <c r="UZV177" s="157"/>
      <c r="UZW177" s="157"/>
      <c r="UZX177" s="157"/>
      <c r="UZY177" s="157"/>
      <c r="UZZ177" s="157"/>
      <c r="VAA177" s="157"/>
      <c r="VAB177" s="157"/>
      <c r="VAC177" s="157"/>
      <c r="VAD177" s="157"/>
      <c r="VAE177" s="157"/>
      <c r="VAF177" s="157"/>
      <c r="VAG177" s="157"/>
      <c r="VAH177" s="157"/>
      <c r="VAI177" s="157"/>
      <c r="VAJ177" s="157"/>
      <c r="VAK177" s="157"/>
      <c r="VAL177" s="157"/>
      <c r="VAM177" s="157"/>
      <c r="VAN177" s="157"/>
      <c r="VAO177" s="157"/>
      <c r="VAP177" s="157"/>
      <c r="VAQ177" s="157"/>
      <c r="VAR177" s="157"/>
      <c r="VAS177" s="157"/>
      <c r="VAT177" s="157"/>
      <c r="VAU177" s="157"/>
      <c r="VAV177" s="157"/>
      <c r="VAW177" s="157"/>
      <c r="VAX177" s="157"/>
      <c r="VAY177" s="157"/>
      <c r="VAZ177" s="157"/>
      <c r="VBA177" s="157"/>
      <c r="VBB177" s="157"/>
      <c r="VBC177" s="157"/>
      <c r="VBD177" s="157"/>
      <c r="VBE177" s="157"/>
      <c r="VBF177" s="157"/>
      <c r="VBG177" s="157"/>
      <c r="VBH177" s="157"/>
      <c r="VBI177" s="157"/>
      <c r="VBJ177" s="157"/>
      <c r="VBK177" s="157"/>
      <c r="VBL177" s="157"/>
      <c r="VBM177" s="157"/>
      <c r="VBN177" s="157"/>
      <c r="VBO177" s="157"/>
      <c r="VBP177" s="157"/>
      <c r="VBQ177" s="157"/>
      <c r="VBR177" s="157"/>
      <c r="VBS177" s="157"/>
      <c r="VBT177" s="157"/>
      <c r="VBU177" s="157"/>
      <c r="VBV177" s="157"/>
      <c r="VBW177" s="157"/>
      <c r="VBX177" s="157"/>
      <c r="VBY177" s="157"/>
      <c r="VBZ177" s="157"/>
      <c r="VCA177" s="157"/>
      <c r="VCB177" s="157"/>
      <c r="VCC177" s="157"/>
      <c r="VCD177" s="157"/>
      <c r="VCE177" s="157"/>
      <c r="VCF177" s="157"/>
      <c r="VCG177" s="157"/>
      <c r="VCH177" s="157"/>
      <c r="VCI177" s="157"/>
      <c r="VCJ177" s="157"/>
      <c r="VCK177" s="157"/>
      <c r="VCL177" s="157"/>
      <c r="VCM177" s="157"/>
      <c r="VCN177" s="157"/>
      <c r="VCO177" s="157"/>
      <c r="VCP177" s="157"/>
      <c r="VCQ177" s="157"/>
      <c r="VCR177" s="157"/>
      <c r="VCS177" s="157"/>
      <c r="VCT177" s="157"/>
      <c r="VCU177" s="157"/>
      <c r="VCV177" s="157"/>
      <c r="VCW177" s="157"/>
      <c r="VCX177" s="157"/>
      <c r="VCY177" s="157"/>
      <c r="VCZ177" s="157"/>
      <c r="VDA177" s="157"/>
      <c r="VDB177" s="157"/>
      <c r="VDC177" s="157"/>
      <c r="VDD177" s="157"/>
      <c r="VDE177" s="157"/>
      <c r="VDF177" s="157"/>
      <c r="VDG177" s="157"/>
      <c r="VDH177" s="157"/>
      <c r="VDI177" s="157"/>
      <c r="VDJ177" s="157"/>
      <c r="VDK177" s="157"/>
      <c r="VDL177" s="157"/>
      <c r="VDM177" s="157"/>
      <c r="VDN177" s="157"/>
      <c r="VDO177" s="157"/>
      <c r="VDP177" s="157"/>
      <c r="VDQ177" s="157"/>
      <c r="VDR177" s="157"/>
      <c r="VDS177" s="157"/>
      <c r="VDT177" s="157"/>
      <c r="VDU177" s="157"/>
      <c r="VDV177" s="157"/>
      <c r="VDW177" s="157"/>
      <c r="VDX177" s="157"/>
      <c r="VDY177" s="157"/>
      <c r="VDZ177" s="157"/>
      <c r="VEA177" s="157"/>
      <c r="VEB177" s="157"/>
      <c r="VEC177" s="157"/>
      <c r="VED177" s="157"/>
      <c r="VEE177" s="157"/>
      <c r="VEF177" s="157"/>
      <c r="VEG177" s="157"/>
      <c r="VEH177" s="157"/>
      <c r="VEI177" s="157"/>
      <c r="VEJ177" s="157"/>
      <c r="VEK177" s="157"/>
      <c r="VEL177" s="157"/>
      <c r="VEM177" s="157"/>
      <c r="VEN177" s="157"/>
      <c r="VEO177" s="157"/>
      <c r="VEP177" s="157"/>
      <c r="VEQ177" s="157"/>
      <c r="VER177" s="157"/>
      <c r="VES177" s="157"/>
      <c r="VET177" s="157"/>
      <c r="VEU177" s="157"/>
      <c r="VEV177" s="157"/>
      <c r="VEW177" s="157"/>
      <c r="VEX177" s="157"/>
      <c r="VEY177" s="157"/>
      <c r="VEZ177" s="157"/>
      <c r="VFA177" s="157"/>
      <c r="VFB177" s="157"/>
      <c r="VFC177" s="157"/>
      <c r="VFD177" s="157"/>
      <c r="VFE177" s="157"/>
      <c r="VFF177" s="157"/>
      <c r="VFG177" s="157"/>
      <c r="VFH177" s="157"/>
      <c r="VFI177" s="157"/>
      <c r="VFJ177" s="157"/>
      <c r="VFK177" s="157"/>
      <c r="VFL177" s="157"/>
      <c r="VFM177" s="157"/>
      <c r="VFN177" s="157"/>
      <c r="VFO177" s="157"/>
      <c r="VFP177" s="157"/>
      <c r="VFQ177" s="157"/>
      <c r="VFR177" s="157"/>
      <c r="VFS177" s="157"/>
      <c r="VFT177" s="157"/>
      <c r="VFU177" s="157"/>
      <c r="VFV177" s="157"/>
      <c r="VFW177" s="157"/>
      <c r="VFX177" s="157"/>
      <c r="VFY177" s="157"/>
      <c r="VFZ177" s="157"/>
      <c r="VGA177" s="157"/>
      <c r="VGB177" s="157"/>
      <c r="VGC177" s="157"/>
      <c r="VGD177" s="157"/>
      <c r="VGE177" s="157"/>
      <c r="VGF177" s="157"/>
      <c r="VGG177" s="157"/>
      <c r="VGH177" s="157"/>
      <c r="VGI177" s="157"/>
      <c r="VGJ177" s="157"/>
      <c r="VGK177" s="157"/>
      <c r="VGL177" s="157"/>
      <c r="VGM177" s="157"/>
      <c r="VGN177" s="157"/>
      <c r="VGO177" s="157"/>
      <c r="VGP177" s="157"/>
      <c r="VGQ177" s="157"/>
      <c r="VGR177" s="157"/>
      <c r="VGS177" s="157"/>
      <c r="VGT177" s="157"/>
      <c r="VGU177" s="157"/>
      <c r="VGV177" s="157"/>
      <c r="VGW177" s="157"/>
      <c r="VGX177" s="157"/>
      <c r="VGY177" s="157"/>
      <c r="VGZ177" s="157"/>
      <c r="VHA177" s="157"/>
      <c r="VHB177" s="157"/>
      <c r="VHC177" s="157"/>
      <c r="VHD177" s="157"/>
      <c r="VHE177" s="157"/>
      <c r="VHF177" s="157"/>
      <c r="VHG177" s="157"/>
      <c r="VHH177" s="157"/>
      <c r="VHI177" s="157"/>
      <c r="VHJ177" s="157"/>
      <c r="VHK177" s="157"/>
      <c r="VHL177" s="157"/>
      <c r="VHM177" s="157"/>
      <c r="VHN177" s="157"/>
      <c r="VHO177" s="157"/>
      <c r="VHP177" s="157"/>
      <c r="VHQ177" s="157"/>
      <c r="VHR177" s="157"/>
      <c r="VHS177" s="157"/>
      <c r="VHT177" s="157"/>
      <c r="VHU177" s="157"/>
      <c r="VHV177" s="157"/>
      <c r="VHW177" s="157"/>
      <c r="VHX177" s="157"/>
      <c r="VHY177" s="157"/>
      <c r="VHZ177" s="157"/>
      <c r="VIA177" s="157"/>
      <c r="VIB177" s="157"/>
      <c r="VIC177" s="157"/>
      <c r="VID177" s="157"/>
      <c r="VIE177" s="157"/>
      <c r="VIF177" s="157"/>
      <c r="VIG177" s="157"/>
      <c r="VIH177" s="157"/>
      <c r="VII177" s="157"/>
      <c r="VIJ177" s="157"/>
      <c r="VIK177" s="157"/>
      <c r="VIL177" s="157"/>
      <c r="VIM177" s="157"/>
      <c r="VIN177" s="157"/>
      <c r="VIO177" s="157"/>
      <c r="VIP177" s="157"/>
      <c r="VIQ177" s="157"/>
      <c r="VIR177" s="157"/>
      <c r="VIS177" s="157"/>
      <c r="VIT177" s="157"/>
      <c r="VIU177" s="157"/>
      <c r="VIV177" s="157"/>
      <c r="VIW177" s="157"/>
      <c r="VIX177" s="157"/>
      <c r="VIY177" s="157"/>
      <c r="VIZ177" s="157"/>
      <c r="VJA177" s="157"/>
      <c r="VJB177" s="157"/>
      <c r="VJC177" s="157"/>
      <c r="VJD177" s="157"/>
      <c r="VJE177" s="157"/>
      <c r="VJF177" s="157"/>
      <c r="VJG177" s="157"/>
      <c r="VJH177" s="157"/>
      <c r="VJI177" s="157"/>
      <c r="VJJ177" s="157"/>
      <c r="VJK177" s="157"/>
      <c r="VJL177" s="157"/>
      <c r="VJM177" s="157"/>
      <c r="VJN177" s="157"/>
      <c r="VJO177" s="157"/>
      <c r="VJP177" s="157"/>
      <c r="VJQ177" s="157"/>
      <c r="VJR177" s="157"/>
      <c r="VJS177" s="157"/>
      <c r="VJT177" s="157"/>
      <c r="VJU177" s="157"/>
      <c r="VJV177" s="157"/>
      <c r="VJW177" s="157"/>
      <c r="VJX177" s="157"/>
      <c r="VJY177" s="157"/>
      <c r="VJZ177" s="157"/>
      <c r="VKA177" s="157"/>
      <c r="VKB177" s="157"/>
      <c r="VKC177" s="157"/>
      <c r="VKD177" s="157"/>
      <c r="VKE177" s="157"/>
      <c r="VKF177" s="157"/>
      <c r="VKG177" s="157"/>
      <c r="VKH177" s="157"/>
      <c r="VKI177" s="157"/>
      <c r="VKJ177" s="157"/>
      <c r="VKK177" s="157"/>
      <c r="VKL177" s="157"/>
      <c r="VKM177" s="157"/>
      <c r="VKN177" s="157"/>
      <c r="VKO177" s="157"/>
      <c r="VKP177" s="157"/>
      <c r="VKQ177" s="157"/>
      <c r="VKR177" s="157"/>
      <c r="VKS177" s="157"/>
      <c r="VKT177" s="157"/>
      <c r="VKU177" s="157"/>
      <c r="VKV177" s="157"/>
      <c r="VKW177" s="157"/>
      <c r="VKX177" s="157"/>
      <c r="VKY177" s="157"/>
      <c r="VKZ177" s="157"/>
      <c r="VLA177" s="157"/>
      <c r="VLB177" s="157"/>
      <c r="VLC177" s="157"/>
      <c r="VLD177" s="157"/>
      <c r="VLE177" s="157"/>
      <c r="VLF177" s="157"/>
      <c r="VLG177" s="157"/>
      <c r="VLH177" s="157"/>
      <c r="VLI177" s="157"/>
      <c r="VLJ177" s="157"/>
      <c r="VLK177" s="157"/>
      <c r="VLL177" s="157"/>
      <c r="VLM177" s="157"/>
      <c r="VLN177" s="157"/>
      <c r="VLO177" s="157"/>
      <c r="VLP177" s="157"/>
      <c r="VLQ177" s="157"/>
      <c r="VLR177" s="157"/>
      <c r="VLS177" s="157"/>
      <c r="VLT177" s="157"/>
      <c r="VLU177" s="157"/>
      <c r="VLV177" s="157"/>
      <c r="VLW177" s="157"/>
      <c r="VLX177" s="157"/>
      <c r="VLY177" s="157"/>
      <c r="VLZ177" s="157"/>
      <c r="VMA177" s="157"/>
      <c r="VMB177" s="157"/>
      <c r="VMC177" s="157"/>
      <c r="VMD177" s="157"/>
      <c r="VME177" s="157"/>
      <c r="VMF177" s="157"/>
      <c r="VMG177" s="157"/>
      <c r="VMH177" s="157"/>
      <c r="VMI177" s="157"/>
      <c r="VMJ177" s="157"/>
      <c r="VMK177" s="157"/>
      <c r="VML177" s="157"/>
      <c r="VMM177" s="157"/>
      <c r="VMN177" s="157"/>
      <c r="VMO177" s="157"/>
      <c r="VMP177" s="157"/>
      <c r="VMQ177" s="157"/>
      <c r="VMR177" s="157"/>
      <c r="VMS177" s="157"/>
      <c r="VMT177" s="157"/>
      <c r="VMU177" s="157"/>
      <c r="VMV177" s="157"/>
      <c r="VMW177" s="157"/>
      <c r="VMX177" s="157"/>
      <c r="VMY177" s="157"/>
      <c r="VMZ177" s="157"/>
      <c r="VNA177" s="157"/>
      <c r="VNB177" s="157"/>
      <c r="VNC177" s="157"/>
      <c r="VND177" s="157"/>
      <c r="VNE177" s="157"/>
      <c r="VNF177" s="157"/>
      <c r="VNG177" s="157"/>
      <c r="VNH177" s="157"/>
      <c r="VNI177" s="157"/>
      <c r="VNJ177" s="157"/>
      <c r="VNK177" s="157"/>
      <c r="VNL177" s="157"/>
      <c r="VNM177" s="157"/>
      <c r="VNN177" s="157"/>
      <c r="VNO177" s="157"/>
      <c r="VNP177" s="157"/>
      <c r="VNQ177" s="157"/>
      <c r="VNR177" s="157"/>
      <c r="VNS177" s="157"/>
      <c r="VNT177" s="157"/>
      <c r="VNU177" s="157"/>
      <c r="VNV177" s="157"/>
      <c r="VNW177" s="157"/>
      <c r="VNX177" s="157"/>
      <c r="VNY177" s="157"/>
      <c r="VNZ177" s="157"/>
      <c r="VOA177" s="157"/>
      <c r="VOB177" s="157"/>
      <c r="VOC177" s="157"/>
      <c r="VOD177" s="157"/>
      <c r="VOE177" s="157"/>
      <c r="VOF177" s="157"/>
      <c r="VOG177" s="157"/>
      <c r="VOH177" s="157"/>
      <c r="VOI177" s="157"/>
      <c r="VOJ177" s="157"/>
      <c r="VOK177" s="157"/>
      <c r="VOL177" s="157"/>
      <c r="VOM177" s="157"/>
      <c r="VON177" s="157"/>
      <c r="VOO177" s="157"/>
      <c r="VOP177" s="157"/>
      <c r="VOQ177" s="157"/>
      <c r="VOR177" s="157"/>
      <c r="VOS177" s="157"/>
      <c r="VOT177" s="157"/>
      <c r="VOU177" s="157"/>
      <c r="VOV177" s="157"/>
      <c r="VOW177" s="157"/>
      <c r="VOX177" s="157"/>
      <c r="VOY177" s="157"/>
      <c r="VOZ177" s="157"/>
      <c r="VPA177" s="157"/>
      <c r="VPB177" s="157"/>
      <c r="VPC177" s="157"/>
      <c r="VPD177" s="157"/>
      <c r="VPE177" s="157"/>
      <c r="VPF177" s="157"/>
      <c r="VPG177" s="157"/>
      <c r="VPH177" s="157"/>
      <c r="VPI177" s="157"/>
      <c r="VPJ177" s="157"/>
      <c r="VPK177" s="157"/>
      <c r="VPL177" s="157"/>
      <c r="VPM177" s="157"/>
      <c r="VPN177" s="157"/>
      <c r="VPO177" s="157"/>
      <c r="VPP177" s="157"/>
      <c r="VPQ177" s="157"/>
      <c r="VPR177" s="157"/>
      <c r="VPS177" s="157"/>
      <c r="VPT177" s="157"/>
      <c r="VPU177" s="157"/>
      <c r="VPV177" s="157"/>
      <c r="VPW177" s="157"/>
      <c r="VPX177" s="157"/>
      <c r="VPY177" s="157"/>
      <c r="VPZ177" s="157"/>
      <c r="VQA177" s="157"/>
      <c r="VQB177" s="157"/>
      <c r="VQC177" s="157"/>
      <c r="VQD177" s="157"/>
      <c r="VQE177" s="157"/>
      <c r="VQF177" s="157"/>
      <c r="VQG177" s="157"/>
      <c r="VQH177" s="157"/>
      <c r="VQI177" s="157"/>
      <c r="VQJ177" s="157"/>
      <c r="VQK177" s="157"/>
      <c r="VQL177" s="157"/>
      <c r="VQM177" s="157"/>
      <c r="VQN177" s="157"/>
      <c r="VQO177" s="157"/>
      <c r="VQP177" s="157"/>
      <c r="VQQ177" s="157"/>
      <c r="VQR177" s="157"/>
      <c r="VQS177" s="157"/>
      <c r="VQT177" s="157"/>
      <c r="VQU177" s="157"/>
      <c r="VQV177" s="157"/>
      <c r="VQW177" s="157"/>
      <c r="VQX177" s="157"/>
      <c r="VQY177" s="157"/>
      <c r="VQZ177" s="157"/>
      <c r="VRA177" s="157"/>
      <c r="VRB177" s="157"/>
      <c r="VRC177" s="157"/>
      <c r="VRD177" s="157"/>
      <c r="VRE177" s="157"/>
      <c r="VRF177" s="157"/>
      <c r="VRG177" s="157"/>
      <c r="VRH177" s="157"/>
      <c r="VRI177" s="157"/>
      <c r="VRJ177" s="157"/>
      <c r="VRK177" s="157"/>
      <c r="VRL177" s="157"/>
      <c r="VRM177" s="157"/>
      <c r="VRN177" s="157"/>
      <c r="VRO177" s="157"/>
      <c r="VRP177" s="157"/>
      <c r="VRQ177" s="157"/>
      <c r="VRR177" s="157"/>
      <c r="VRS177" s="157"/>
      <c r="VRT177" s="157"/>
      <c r="VRU177" s="157"/>
      <c r="VRV177" s="157"/>
      <c r="VRW177" s="157"/>
      <c r="VRX177" s="157"/>
      <c r="VRY177" s="157"/>
      <c r="VRZ177" s="157"/>
      <c r="VSA177" s="157"/>
      <c r="VSB177" s="157"/>
      <c r="VSC177" s="157"/>
      <c r="VSD177" s="157"/>
      <c r="VSE177" s="157"/>
      <c r="VSF177" s="157"/>
      <c r="VSG177" s="157"/>
      <c r="VSH177" s="157"/>
      <c r="VSI177" s="157"/>
      <c r="VSJ177" s="157"/>
      <c r="VSK177" s="157"/>
      <c r="VSL177" s="157"/>
      <c r="VSM177" s="157"/>
      <c r="VSN177" s="157"/>
      <c r="VSO177" s="157"/>
      <c r="VSP177" s="157"/>
      <c r="VSQ177" s="157"/>
      <c r="VSR177" s="157"/>
      <c r="VSS177" s="157"/>
      <c r="VST177" s="157"/>
      <c r="VSU177" s="157"/>
      <c r="VSV177" s="157"/>
      <c r="VSW177" s="157"/>
      <c r="VSX177" s="157"/>
      <c r="VSY177" s="157"/>
      <c r="VSZ177" s="157"/>
      <c r="VTA177" s="157"/>
      <c r="VTB177" s="157"/>
      <c r="VTC177" s="157"/>
      <c r="VTD177" s="157"/>
      <c r="VTE177" s="157"/>
      <c r="VTF177" s="157"/>
      <c r="VTG177" s="157"/>
      <c r="VTH177" s="157"/>
      <c r="VTI177" s="157"/>
      <c r="VTJ177" s="157"/>
      <c r="VTK177" s="157"/>
      <c r="VTL177" s="157"/>
      <c r="VTM177" s="157"/>
      <c r="VTN177" s="157"/>
      <c r="VTO177" s="157"/>
      <c r="VTP177" s="157"/>
      <c r="VTQ177" s="157"/>
      <c r="VTR177" s="157"/>
      <c r="VTS177" s="157"/>
      <c r="VTT177" s="157"/>
      <c r="VTU177" s="157"/>
      <c r="VTV177" s="157"/>
      <c r="VTW177" s="157"/>
      <c r="VTX177" s="157"/>
      <c r="VTY177" s="157"/>
      <c r="VTZ177" s="157"/>
      <c r="VUA177" s="157"/>
      <c r="VUB177" s="157"/>
      <c r="VUC177" s="157"/>
      <c r="VUD177" s="157"/>
      <c r="VUE177" s="157"/>
      <c r="VUF177" s="157"/>
      <c r="VUG177" s="157"/>
      <c r="VUH177" s="157"/>
      <c r="VUI177" s="157"/>
      <c r="VUJ177" s="157"/>
      <c r="VUK177" s="157"/>
      <c r="VUL177" s="157"/>
      <c r="VUM177" s="157"/>
      <c r="VUN177" s="157"/>
      <c r="VUO177" s="157"/>
      <c r="VUP177" s="157"/>
      <c r="VUQ177" s="157"/>
      <c r="VUR177" s="157"/>
      <c r="VUS177" s="157"/>
      <c r="VUT177" s="157"/>
      <c r="VUU177" s="157"/>
      <c r="VUV177" s="157"/>
      <c r="VUW177" s="157"/>
      <c r="VUX177" s="157"/>
      <c r="VUY177" s="157"/>
      <c r="VUZ177" s="157"/>
      <c r="VVA177" s="157"/>
      <c r="VVB177" s="157"/>
      <c r="VVC177" s="157"/>
      <c r="VVD177" s="157"/>
      <c r="VVE177" s="157"/>
      <c r="VVF177" s="157"/>
      <c r="VVG177" s="157"/>
      <c r="VVH177" s="157"/>
      <c r="VVI177" s="157"/>
      <c r="VVJ177" s="157"/>
      <c r="VVK177" s="157"/>
      <c r="VVL177" s="157"/>
      <c r="VVM177" s="157"/>
      <c r="VVN177" s="157"/>
      <c r="VVO177" s="157"/>
      <c r="VVP177" s="157"/>
      <c r="VVQ177" s="157"/>
      <c r="VVR177" s="157"/>
      <c r="VVS177" s="157"/>
      <c r="VVT177" s="157"/>
      <c r="VVU177" s="157"/>
      <c r="VVV177" s="157"/>
      <c r="VVW177" s="157"/>
      <c r="VVX177" s="157"/>
      <c r="VVY177" s="157"/>
      <c r="VVZ177" s="157"/>
      <c r="VWA177" s="157"/>
      <c r="VWB177" s="157"/>
      <c r="VWC177" s="157"/>
      <c r="VWD177" s="157"/>
      <c r="VWE177" s="157"/>
      <c r="VWF177" s="157"/>
      <c r="VWG177" s="157"/>
      <c r="VWH177" s="157"/>
      <c r="VWI177" s="157"/>
      <c r="VWJ177" s="157"/>
      <c r="VWK177" s="157"/>
      <c r="VWL177" s="157"/>
      <c r="VWM177" s="157"/>
      <c r="VWN177" s="157"/>
      <c r="VWO177" s="157"/>
      <c r="VWP177" s="157"/>
      <c r="VWQ177" s="157"/>
      <c r="VWR177" s="157"/>
      <c r="VWS177" s="157"/>
      <c r="VWT177" s="157"/>
      <c r="VWU177" s="157"/>
      <c r="VWV177" s="157"/>
      <c r="VWW177" s="157"/>
      <c r="VWX177" s="157"/>
      <c r="VWY177" s="157"/>
      <c r="VWZ177" s="157"/>
      <c r="VXA177" s="157"/>
      <c r="VXB177" s="157"/>
      <c r="VXC177" s="157"/>
      <c r="VXD177" s="157"/>
      <c r="VXE177" s="157"/>
      <c r="VXF177" s="157"/>
      <c r="VXG177" s="157"/>
      <c r="VXH177" s="157"/>
      <c r="VXI177" s="157"/>
      <c r="VXJ177" s="157"/>
      <c r="VXK177" s="157"/>
      <c r="VXL177" s="157"/>
      <c r="VXM177" s="157"/>
      <c r="VXN177" s="157"/>
      <c r="VXO177" s="157"/>
      <c r="VXP177" s="157"/>
      <c r="VXQ177" s="157"/>
      <c r="VXR177" s="157"/>
      <c r="VXS177" s="157"/>
      <c r="VXT177" s="157"/>
      <c r="VXU177" s="157"/>
      <c r="VXV177" s="157"/>
      <c r="VXW177" s="157"/>
      <c r="VXX177" s="157"/>
      <c r="VXY177" s="157"/>
      <c r="VXZ177" s="157"/>
      <c r="VYA177" s="157"/>
      <c r="VYB177" s="157"/>
      <c r="VYC177" s="157"/>
      <c r="VYD177" s="157"/>
      <c r="VYE177" s="157"/>
      <c r="VYF177" s="157"/>
      <c r="VYG177" s="157"/>
      <c r="VYH177" s="157"/>
      <c r="VYI177" s="157"/>
      <c r="VYJ177" s="157"/>
      <c r="VYK177" s="157"/>
      <c r="VYL177" s="157"/>
      <c r="VYM177" s="157"/>
      <c r="VYN177" s="157"/>
      <c r="VYO177" s="157"/>
      <c r="VYP177" s="157"/>
      <c r="VYQ177" s="157"/>
      <c r="VYR177" s="157"/>
      <c r="VYS177" s="157"/>
      <c r="VYT177" s="157"/>
      <c r="VYU177" s="157"/>
      <c r="VYV177" s="157"/>
      <c r="VYW177" s="157"/>
      <c r="VYX177" s="157"/>
      <c r="VYY177" s="157"/>
      <c r="VYZ177" s="157"/>
      <c r="VZA177" s="157"/>
      <c r="VZB177" s="157"/>
      <c r="VZC177" s="157"/>
      <c r="VZD177" s="157"/>
      <c r="VZE177" s="157"/>
      <c r="VZF177" s="157"/>
      <c r="VZG177" s="157"/>
      <c r="VZH177" s="157"/>
      <c r="VZI177" s="157"/>
      <c r="VZJ177" s="157"/>
      <c r="VZK177" s="157"/>
      <c r="VZL177" s="157"/>
      <c r="VZM177" s="157"/>
      <c r="VZN177" s="157"/>
      <c r="VZO177" s="157"/>
      <c r="VZP177" s="157"/>
      <c r="VZQ177" s="157"/>
      <c r="VZR177" s="157"/>
      <c r="VZS177" s="157"/>
      <c r="VZT177" s="157"/>
      <c r="VZU177" s="157"/>
      <c r="VZV177" s="157"/>
      <c r="VZW177" s="157"/>
      <c r="VZX177" s="157"/>
      <c r="VZY177" s="157"/>
      <c r="VZZ177" s="157"/>
      <c r="WAA177" s="157"/>
      <c r="WAB177" s="157"/>
      <c r="WAC177" s="157"/>
      <c r="WAD177" s="157"/>
      <c r="WAE177" s="157"/>
      <c r="WAF177" s="157"/>
      <c r="WAG177" s="157"/>
      <c r="WAH177" s="157"/>
      <c r="WAI177" s="157"/>
      <c r="WAJ177" s="157"/>
      <c r="WAK177" s="157"/>
      <c r="WAL177" s="157"/>
      <c r="WAM177" s="157"/>
      <c r="WAN177" s="157"/>
      <c r="WAO177" s="157"/>
      <c r="WAP177" s="157"/>
      <c r="WAQ177" s="157"/>
      <c r="WAR177" s="157"/>
      <c r="WAS177" s="157"/>
      <c r="WAT177" s="157"/>
      <c r="WAU177" s="157"/>
      <c r="WAV177" s="157"/>
      <c r="WAW177" s="157"/>
      <c r="WAX177" s="157"/>
      <c r="WAY177" s="157"/>
      <c r="WAZ177" s="157"/>
      <c r="WBA177" s="157"/>
      <c r="WBB177" s="157"/>
      <c r="WBC177" s="157"/>
      <c r="WBD177" s="157"/>
      <c r="WBE177" s="157"/>
      <c r="WBF177" s="157"/>
      <c r="WBG177" s="157"/>
      <c r="WBH177" s="157"/>
      <c r="WBI177" s="157"/>
      <c r="WBJ177" s="157"/>
      <c r="WBK177" s="157"/>
      <c r="WBL177" s="157"/>
      <c r="WBM177" s="157"/>
      <c r="WBN177" s="157"/>
      <c r="WBO177" s="157"/>
      <c r="WBP177" s="157"/>
      <c r="WBQ177" s="157"/>
      <c r="WBR177" s="157"/>
      <c r="WBS177" s="157"/>
      <c r="WBT177" s="157"/>
      <c r="WBU177" s="157"/>
      <c r="WBV177" s="157"/>
      <c r="WBW177" s="157"/>
      <c r="WBX177" s="157"/>
      <c r="WBY177" s="157"/>
      <c r="WBZ177" s="157"/>
      <c r="WCA177" s="157"/>
      <c r="WCB177" s="157"/>
      <c r="WCC177" s="157"/>
      <c r="WCD177" s="157"/>
      <c r="WCE177" s="157"/>
      <c r="WCF177" s="157"/>
      <c r="WCG177" s="157"/>
      <c r="WCH177" s="157"/>
      <c r="WCI177" s="157"/>
      <c r="WCJ177" s="157"/>
      <c r="WCK177" s="157"/>
      <c r="WCL177" s="157"/>
      <c r="WCM177" s="157"/>
      <c r="WCN177" s="157"/>
      <c r="WCO177" s="157"/>
      <c r="WCP177" s="157"/>
      <c r="WCQ177" s="157"/>
      <c r="WCR177" s="157"/>
      <c r="WCS177" s="157"/>
      <c r="WCT177" s="157"/>
      <c r="WCU177" s="157"/>
      <c r="WCV177" s="157"/>
      <c r="WCW177" s="157"/>
      <c r="WCX177" s="157"/>
      <c r="WCY177" s="157"/>
      <c r="WCZ177" s="157"/>
      <c r="WDA177" s="157"/>
      <c r="WDB177" s="157"/>
      <c r="WDC177" s="157"/>
      <c r="WDD177" s="157"/>
      <c r="WDE177" s="157"/>
      <c r="WDF177" s="157"/>
      <c r="WDG177" s="157"/>
      <c r="WDH177" s="157"/>
      <c r="WDI177" s="157"/>
      <c r="WDJ177" s="157"/>
      <c r="WDK177" s="157"/>
      <c r="WDL177" s="157"/>
      <c r="WDM177" s="157"/>
      <c r="WDN177" s="157"/>
      <c r="WDO177" s="157"/>
      <c r="WDP177" s="157"/>
      <c r="WDQ177" s="157"/>
      <c r="WDR177" s="157"/>
      <c r="WDS177" s="157"/>
      <c r="WDT177" s="157"/>
      <c r="WDU177" s="157"/>
      <c r="WDV177" s="157"/>
      <c r="WDW177" s="157"/>
      <c r="WDX177" s="157"/>
      <c r="WDY177" s="157"/>
      <c r="WDZ177" s="157"/>
      <c r="WEA177" s="157"/>
      <c r="WEB177" s="157"/>
      <c r="WEC177" s="157"/>
      <c r="WED177" s="157"/>
      <c r="WEE177" s="157"/>
      <c r="WEF177" s="157"/>
      <c r="WEG177" s="157"/>
      <c r="WEH177" s="157"/>
      <c r="WEI177" s="157"/>
      <c r="WEJ177" s="157"/>
      <c r="WEK177" s="157"/>
      <c r="WEL177" s="157"/>
      <c r="WEM177" s="157"/>
      <c r="WEN177" s="157"/>
      <c r="WEO177" s="157"/>
      <c r="WEP177" s="157"/>
      <c r="WEQ177" s="157"/>
      <c r="WER177" s="157"/>
      <c r="WES177" s="157"/>
      <c r="WET177" s="157"/>
      <c r="WEU177" s="157"/>
      <c r="WEV177" s="157"/>
      <c r="WEW177" s="157"/>
      <c r="WEX177" s="157"/>
      <c r="WEY177" s="157"/>
      <c r="WEZ177" s="157"/>
      <c r="WFA177" s="157"/>
      <c r="WFB177" s="157"/>
      <c r="WFC177" s="157"/>
      <c r="WFD177" s="157"/>
      <c r="WFE177" s="157"/>
      <c r="WFF177" s="157"/>
      <c r="WFG177" s="157"/>
      <c r="WFH177" s="157"/>
      <c r="WFI177" s="157"/>
      <c r="WFJ177" s="157"/>
      <c r="WFK177" s="157"/>
      <c r="WFL177" s="157"/>
      <c r="WFM177" s="157"/>
      <c r="WFN177" s="157"/>
      <c r="WFO177" s="157"/>
      <c r="WFP177" s="157"/>
      <c r="WFQ177" s="157"/>
      <c r="WFR177" s="157"/>
      <c r="WFS177" s="157"/>
      <c r="WFT177" s="157"/>
      <c r="WFU177" s="157"/>
      <c r="WFV177" s="157"/>
      <c r="WFW177" s="157"/>
      <c r="WFX177" s="157"/>
      <c r="WFY177" s="157"/>
      <c r="WFZ177" s="157"/>
      <c r="WGA177" s="157"/>
      <c r="WGB177" s="157"/>
      <c r="WGC177" s="157"/>
      <c r="WGD177" s="157"/>
      <c r="WGE177" s="157"/>
      <c r="WGF177" s="157"/>
      <c r="WGG177" s="157"/>
      <c r="WGH177" s="157"/>
      <c r="WGI177" s="157"/>
      <c r="WGJ177" s="157"/>
      <c r="WGK177" s="157"/>
      <c r="WGL177" s="157"/>
      <c r="WGM177" s="157"/>
      <c r="WGN177" s="157"/>
      <c r="WGO177" s="157"/>
      <c r="WGP177" s="157"/>
      <c r="WGQ177" s="157"/>
      <c r="WGR177" s="157"/>
      <c r="WGS177" s="157"/>
      <c r="WGT177" s="157"/>
      <c r="WGU177" s="157"/>
      <c r="WGV177" s="157"/>
      <c r="WGW177" s="157"/>
      <c r="WGX177" s="157"/>
      <c r="WGY177" s="157"/>
      <c r="WGZ177" s="157"/>
      <c r="WHA177" s="157"/>
      <c r="WHB177" s="157"/>
      <c r="WHC177" s="157"/>
      <c r="WHD177" s="157"/>
      <c r="WHE177" s="157"/>
      <c r="WHF177" s="157"/>
      <c r="WHG177" s="157"/>
      <c r="WHH177" s="157"/>
      <c r="WHI177" s="157"/>
      <c r="WHJ177" s="157"/>
      <c r="WHK177" s="157"/>
      <c r="WHL177" s="157"/>
      <c r="WHM177" s="157"/>
      <c r="WHN177" s="157"/>
      <c r="WHO177" s="157"/>
      <c r="WHP177" s="157"/>
      <c r="WHQ177" s="157"/>
      <c r="WHR177" s="157"/>
      <c r="WHS177" s="157"/>
      <c r="WHT177" s="157"/>
      <c r="WHU177" s="157"/>
      <c r="WHV177" s="157"/>
      <c r="WHW177" s="157"/>
      <c r="WHX177" s="157"/>
      <c r="WHY177" s="157"/>
      <c r="WHZ177" s="157"/>
      <c r="WIA177" s="157"/>
      <c r="WIB177" s="157"/>
      <c r="WIC177" s="157"/>
      <c r="WID177" s="157"/>
      <c r="WIE177" s="157"/>
      <c r="WIF177" s="157"/>
      <c r="WIG177" s="157"/>
      <c r="WIH177" s="157"/>
      <c r="WII177" s="157"/>
      <c r="WIJ177" s="157"/>
      <c r="WIK177" s="157"/>
      <c r="WIL177" s="157"/>
      <c r="WIM177" s="157"/>
      <c r="WIN177" s="157"/>
      <c r="WIO177" s="157"/>
      <c r="WIP177" s="157"/>
      <c r="WIQ177" s="157"/>
      <c r="WIR177" s="157"/>
      <c r="WIS177" s="157"/>
      <c r="WIT177" s="157"/>
      <c r="WIU177" s="157"/>
      <c r="WIV177" s="157"/>
      <c r="WIW177" s="157"/>
      <c r="WIX177" s="157"/>
      <c r="WIY177" s="157"/>
      <c r="WIZ177" s="157"/>
      <c r="WJA177" s="157"/>
      <c r="WJB177" s="157"/>
      <c r="WJC177" s="157"/>
      <c r="WJD177" s="157"/>
      <c r="WJE177" s="157"/>
      <c r="WJF177" s="157"/>
      <c r="WJG177" s="157"/>
      <c r="WJH177" s="157"/>
      <c r="WJI177" s="157"/>
      <c r="WJJ177" s="157"/>
      <c r="WJK177" s="157"/>
      <c r="WJL177" s="157"/>
      <c r="WJM177" s="157"/>
      <c r="WJN177" s="157"/>
      <c r="WJO177" s="157"/>
      <c r="WJP177" s="157"/>
      <c r="WJQ177" s="157"/>
      <c r="WJR177" s="157"/>
      <c r="WJS177" s="157"/>
      <c r="WJT177" s="157"/>
      <c r="WJU177" s="157"/>
      <c r="WJV177" s="157"/>
      <c r="WJW177" s="157"/>
      <c r="WJX177" s="157"/>
      <c r="WJY177" s="157"/>
      <c r="WJZ177" s="157"/>
      <c r="WKA177" s="157"/>
      <c r="WKB177" s="157"/>
      <c r="WKC177" s="157"/>
      <c r="WKD177" s="157"/>
      <c r="WKE177" s="157"/>
      <c r="WKF177" s="157"/>
      <c r="WKG177" s="157"/>
      <c r="WKH177" s="157"/>
      <c r="WKI177" s="157"/>
      <c r="WKJ177" s="157"/>
      <c r="WKK177" s="157"/>
      <c r="WKL177" s="157"/>
      <c r="WKM177" s="157"/>
      <c r="WKN177" s="157"/>
      <c r="WKO177" s="157"/>
      <c r="WKP177" s="157"/>
      <c r="WKQ177" s="157"/>
      <c r="WKR177" s="157"/>
      <c r="WKS177" s="157"/>
      <c r="WKT177" s="157"/>
      <c r="WKU177" s="157"/>
      <c r="WKV177" s="157"/>
      <c r="WKW177" s="157"/>
      <c r="WKX177" s="157"/>
      <c r="WKY177" s="157"/>
      <c r="WKZ177" s="157"/>
      <c r="WLA177" s="157"/>
      <c r="WLB177" s="157"/>
      <c r="WLC177" s="157"/>
      <c r="WLD177" s="157"/>
      <c r="WLE177" s="157"/>
      <c r="WLF177" s="157"/>
      <c r="WLG177" s="157"/>
      <c r="WLH177" s="157"/>
      <c r="WLI177" s="157"/>
      <c r="WLJ177" s="157"/>
      <c r="WLK177" s="157"/>
      <c r="WLL177" s="157"/>
      <c r="WLM177" s="157"/>
      <c r="WLN177" s="157"/>
      <c r="WLO177" s="157"/>
      <c r="WLP177" s="157"/>
      <c r="WLQ177" s="157"/>
      <c r="WLR177" s="157"/>
      <c r="WLS177" s="157"/>
      <c r="WLT177" s="157"/>
      <c r="WLU177" s="157"/>
      <c r="WLV177" s="157"/>
      <c r="WLW177" s="157"/>
      <c r="WLX177" s="157"/>
      <c r="WLY177" s="157"/>
      <c r="WLZ177" s="157"/>
      <c r="WMA177" s="157"/>
      <c r="WMB177" s="157"/>
      <c r="WMC177" s="157"/>
      <c r="WMD177" s="157"/>
      <c r="WME177" s="157"/>
      <c r="WMF177" s="157"/>
      <c r="WMG177" s="157"/>
      <c r="WMH177" s="157"/>
      <c r="WMI177" s="157"/>
      <c r="WMJ177" s="157"/>
      <c r="WMK177" s="157"/>
      <c r="WML177" s="157"/>
      <c r="WMM177" s="157"/>
      <c r="WMN177" s="157"/>
      <c r="WMO177" s="157"/>
      <c r="WMP177" s="157"/>
      <c r="WMQ177" s="157"/>
      <c r="WMR177" s="157"/>
      <c r="WMS177" s="157"/>
      <c r="WMT177" s="157"/>
      <c r="WMU177" s="157"/>
      <c r="WMV177" s="157"/>
      <c r="WMW177" s="157"/>
      <c r="WMX177" s="157"/>
      <c r="WMY177" s="157"/>
      <c r="WMZ177" s="157"/>
      <c r="WNA177" s="157"/>
      <c r="WNB177" s="157"/>
      <c r="WNC177" s="157"/>
      <c r="WND177" s="157"/>
      <c r="WNE177" s="157"/>
      <c r="WNF177" s="157"/>
      <c r="WNG177" s="157"/>
      <c r="WNH177" s="157"/>
      <c r="WNI177" s="157"/>
      <c r="WNJ177" s="157"/>
      <c r="WNK177" s="157"/>
      <c r="WNL177" s="157"/>
      <c r="WNM177" s="157"/>
      <c r="WNN177" s="157"/>
      <c r="WNO177" s="157"/>
      <c r="WNP177" s="157"/>
      <c r="WNQ177" s="157"/>
      <c r="WNR177" s="157"/>
      <c r="WNS177" s="157"/>
      <c r="WNT177" s="157"/>
      <c r="WNU177" s="157"/>
      <c r="WNV177" s="157"/>
      <c r="WNW177" s="157"/>
      <c r="WNX177" s="157"/>
      <c r="WNY177" s="157"/>
      <c r="WNZ177" s="157"/>
      <c r="WOA177" s="157"/>
      <c r="WOB177" s="157"/>
      <c r="WOC177" s="157"/>
      <c r="WOD177" s="157"/>
      <c r="WOE177" s="157"/>
      <c r="WOF177" s="157"/>
      <c r="WOG177" s="157"/>
      <c r="WOH177" s="157"/>
      <c r="WOI177" s="157"/>
      <c r="WOJ177" s="157"/>
      <c r="WOK177" s="157"/>
      <c r="WOL177" s="157"/>
      <c r="WOM177" s="157"/>
      <c r="WON177" s="157"/>
      <c r="WOO177" s="157"/>
      <c r="WOP177" s="157"/>
      <c r="WOQ177" s="157"/>
      <c r="WOR177" s="157"/>
      <c r="WOS177" s="157"/>
      <c r="WOT177" s="157"/>
      <c r="WOU177" s="157"/>
      <c r="WOV177" s="157"/>
      <c r="WOW177" s="157"/>
      <c r="WOX177" s="157"/>
      <c r="WOY177" s="157"/>
      <c r="WOZ177" s="157"/>
      <c r="WPA177" s="157"/>
      <c r="WPB177" s="157"/>
      <c r="WPC177" s="157"/>
      <c r="WPD177" s="157"/>
      <c r="WPE177" s="157"/>
      <c r="WPF177" s="157"/>
      <c r="WPG177" s="157"/>
      <c r="WPH177" s="157"/>
      <c r="WPI177" s="157"/>
      <c r="WPJ177" s="157"/>
      <c r="WPK177" s="157"/>
      <c r="WPL177" s="157"/>
      <c r="WPM177" s="157"/>
      <c r="WPN177" s="157"/>
      <c r="WPO177" s="157"/>
      <c r="WPP177" s="157"/>
      <c r="WPQ177" s="157"/>
      <c r="WPR177" s="157"/>
      <c r="WPS177" s="157"/>
      <c r="WPT177" s="157"/>
      <c r="WPU177" s="157"/>
      <c r="WPV177" s="157"/>
      <c r="WPW177" s="157"/>
      <c r="WPX177" s="157"/>
      <c r="WPY177" s="157"/>
      <c r="WPZ177" s="157"/>
      <c r="WQA177" s="157"/>
      <c r="WQB177" s="157"/>
      <c r="WQC177" s="157"/>
      <c r="WQD177" s="157"/>
      <c r="WQE177" s="157"/>
      <c r="WQF177" s="157"/>
      <c r="WQG177" s="157"/>
      <c r="WQH177" s="157"/>
      <c r="WQI177" s="157"/>
      <c r="WQJ177" s="157"/>
      <c r="WQK177" s="157"/>
      <c r="WQL177" s="157"/>
      <c r="WQM177" s="157"/>
      <c r="WQN177" s="157"/>
      <c r="WQO177" s="157"/>
      <c r="WQP177" s="157"/>
      <c r="WQQ177" s="157"/>
      <c r="WQR177" s="157"/>
      <c r="WQS177" s="157"/>
      <c r="WQT177" s="157"/>
      <c r="WQU177" s="157"/>
      <c r="WQV177" s="157"/>
      <c r="WQW177" s="157"/>
      <c r="WQX177" s="157"/>
      <c r="WQY177" s="157"/>
      <c r="WQZ177" s="157"/>
      <c r="WRA177" s="157"/>
      <c r="WRB177" s="157"/>
      <c r="WRC177" s="157"/>
      <c r="WRD177" s="157"/>
      <c r="WRE177" s="157"/>
      <c r="WRF177" s="157"/>
      <c r="WRG177" s="157"/>
      <c r="WRH177" s="157"/>
      <c r="WRI177" s="157"/>
      <c r="WRJ177" s="157"/>
      <c r="WRK177" s="157"/>
      <c r="WRL177" s="157"/>
      <c r="WRM177" s="157"/>
      <c r="WRN177" s="157"/>
      <c r="WRO177" s="157"/>
      <c r="WRP177" s="157"/>
      <c r="WRQ177" s="157"/>
      <c r="WRR177" s="157"/>
      <c r="WRS177" s="157"/>
      <c r="WRT177" s="157"/>
      <c r="WRU177" s="157"/>
      <c r="WRV177" s="157"/>
      <c r="WRW177" s="157"/>
      <c r="WRX177" s="157"/>
      <c r="WRY177" s="157"/>
      <c r="WRZ177" s="157"/>
      <c r="WSA177" s="157"/>
      <c r="WSB177" s="157"/>
      <c r="WSC177" s="157"/>
      <c r="WSD177" s="157"/>
      <c r="WSE177" s="157"/>
      <c r="WSF177" s="157"/>
      <c r="WSG177" s="157"/>
      <c r="WSH177" s="157"/>
      <c r="WSI177" s="157"/>
      <c r="WSJ177" s="157"/>
      <c r="WSK177" s="157"/>
      <c r="WSL177" s="157"/>
      <c r="WSM177" s="157"/>
      <c r="WSN177" s="157"/>
      <c r="WSO177" s="157"/>
      <c r="WSP177" s="157"/>
      <c r="WSQ177" s="157"/>
      <c r="WSR177" s="157"/>
      <c r="WSS177" s="157"/>
      <c r="WST177" s="157"/>
      <c r="WSU177" s="157"/>
      <c r="WSV177" s="157"/>
      <c r="WSW177" s="157"/>
      <c r="WSX177" s="157"/>
      <c r="WSY177" s="157"/>
      <c r="WSZ177" s="157"/>
      <c r="WTA177" s="157"/>
      <c r="WTB177" s="157"/>
      <c r="WTC177" s="157"/>
      <c r="WTD177" s="157"/>
      <c r="WTE177" s="157"/>
      <c r="WTF177" s="157"/>
      <c r="WTG177" s="157"/>
      <c r="WTH177" s="157"/>
      <c r="WTI177" s="157"/>
      <c r="WTJ177" s="157"/>
      <c r="WTK177" s="157"/>
      <c r="WTL177" s="157"/>
      <c r="WTM177" s="157"/>
      <c r="WTN177" s="157"/>
      <c r="WTO177" s="157"/>
      <c r="WTP177" s="157"/>
      <c r="WTQ177" s="157"/>
      <c r="WTR177" s="157"/>
      <c r="WTS177" s="157"/>
      <c r="WTT177" s="157"/>
      <c r="WTU177" s="157"/>
      <c r="WTV177" s="157"/>
      <c r="WTW177" s="157"/>
      <c r="WTX177" s="157"/>
      <c r="WTY177" s="157"/>
      <c r="WTZ177" s="157"/>
      <c r="WUA177" s="157"/>
      <c r="WUB177" s="157"/>
      <c r="WUC177" s="157"/>
      <c r="WUD177" s="157"/>
      <c r="WUE177" s="157"/>
      <c r="WUF177" s="157"/>
      <c r="WUG177" s="157"/>
      <c r="WUH177" s="157"/>
      <c r="WUI177" s="157"/>
      <c r="WUJ177" s="157"/>
      <c r="WUK177" s="157"/>
      <c r="WUL177" s="157"/>
      <c r="WUM177" s="157"/>
      <c r="WUN177" s="157"/>
      <c r="WUO177" s="157"/>
      <c r="WUP177" s="157"/>
      <c r="WUQ177" s="157"/>
      <c r="WUR177" s="157"/>
      <c r="WUS177" s="157"/>
      <c r="WUT177" s="157"/>
      <c r="WUU177" s="157"/>
      <c r="WUV177" s="157"/>
      <c r="WUW177" s="157"/>
      <c r="WUX177" s="157"/>
      <c r="WUY177" s="157"/>
      <c r="WUZ177" s="157"/>
      <c r="WVA177" s="157"/>
      <c r="WVB177" s="157"/>
      <c r="WVC177" s="157"/>
      <c r="WVD177" s="157"/>
      <c r="WVE177" s="157"/>
      <c r="WVF177" s="157"/>
      <c r="WVG177" s="157"/>
      <c r="WVH177" s="157"/>
      <c r="WVI177" s="157"/>
      <c r="WVJ177" s="157"/>
      <c r="WVK177" s="157"/>
      <c r="WVL177" s="157"/>
      <c r="WVM177" s="157"/>
      <c r="WVN177" s="157"/>
      <c r="WVO177" s="157"/>
      <c r="WVP177" s="157"/>
      <c r="WVQ177" s="157"/>
      <c r="WVR177" s="157"/>
      <c r="WVS177" s="157"/>
      <c r="WVT177" s="157"/>
      <c r="WVU177" s="157"/>
      <c r="WVV177" s="157"/>
      <c r="WVW177" s="157"/>
      <c r="WVX177" s="157"/>
      <c r="WVY177" s="157"/>
      <c r="WVZ177" s="157"/>
      <c r="WWA177" s="157"/>
      <c r="WWB177" s="157"/>
      <c r="WWC177" s="157"/>
      <c r="WWD177" s="157"/>
      <c r="WWE177" s="157"/>
      <c r="WWF177" s="157"/>
      <c r="WWG177" s="157"/>
      <c r="WWH177" s="157"/>
      <c r="WWI177" s="157"/>
      <c r="WWJ177" s="157"/>
      <c r="WWK177" s="157"/>
      <c r="WWL177" s="157"/>
      <c r="WWM177" s="157"/>
      <c r="WWN177" s="157"/>
      <c r="WWO177" s="157"/>
      <c r="WWP177" s="157"/>
      <c r="WWQ177" s="157"/>
      <c r="WWR177" s="157"/>
      <c r="WWS177" s="157"/>
      <c r="WWT177" s="157"/>
      <c r="WWU177" s="157"/>
      <c r="WWV177" s="157"/>
      <c r="WWW177" s="157"/>
      <c r="WWX177" s="157"/>
      <c r="WWY177" s="157"/>
      <c r="WWZ177" s="157"/>
      <c r="WXA177" s="157"/>
      <c r="WXB177" s="157"/>
      <c r="WXC177" s="157"/>
      <c r="WXD177" s="157"/>
      <c r="WXE177" s="157"/>
      <c r="WXF177" s="157"/>
      <c r="WXG177" s="157"/>
      <c r="WXH177" s="157"/>
      <c r="WXI177" s="157"/>
      <c r="WXJ177" s="157"/>
      <c r="WXK177" s="157"/>
      <c r="WXL177" s="157"/>
      <c r="WXM177" s="157"/>
      <c r="WXN177" s="157"/>
      <c r="WXO177" s="157"/>
      <c r="WXP177" s="157"/>
      <c r="WXQ177" s="157"/>
      <c r="WXR177" s="157"/>
      <c r="WXS177" s="157"/>
      <c r="WXT177" s="157"/>
      <c r="WXU177" s="157"/>
      <c r="WXV177" s="157"/>
      <c r="WXW177" s="157"/>
      <c r="WXX177" s="157"/>
      <c r="WXY177" s="157"/>
      <c r="WXZ177" s="157"/>
      <c r="WYA177" s="157"/>
      <c r="WYB177" s="157"/>
      <c r="WYC177" s="157"/>
      <c r="WYD177" s="157"/>
      <c r="WYE177" s="157"/>
      <c r="WYF177" s="157"/>
      <c r="WYG177" s="157"/>
      <c r="WYH177" s="157"/>
      <c r="WYI177" s="157"/>
      <c r="WYJ177" s="157"/>
      <c r="WYK177" s="157"/>
      <c r="WYL177" s="157"/>
      <c r="WYM177" s="157"/>
      <c r="WYN177" s="157"/>
      <c r="WYO177" s="157"/>
      <c r="WYP177" s="157"/>
      <c r="WYQ177" s="157"/>
      <c r="WYR177" s="157"/>
      <c r="WYS177" s="157"/>
      <c r="WYT177" s="157"/>
      <c r="WYU177" s="157"/>
      <c r="WYV177" s="157"/>
      <c r="WYW177" s="157"/>
      <c r="WYX177" s="157"/>
      <c r="WYY177" s="157"/>
      <c r="WYZ177" s="157"/>
      <c r="WZA177" s="157"/>
      <c r="WZB177" s="157"/>
      <c r="WZC177" s="157"/>
      <c r="WZD177" s="157"/>
      <c r="WZE177" s="157"/>
      <c r="WZF177" s="157"/>
      <c r="WZG177" s="157"/>
      <c r="WZH177" s="157"/>
      <c r="WZI177" s="157"/>
      <c r="WZJ177" s="157"/>
      <c r="WZK177" s="157"/>
      <c r="WZL177" s="157"/>
      <c r="WZM177" s="157"/>
      <c r="WZN177" s="157"/>
      <c r="WZO177" s="157"/>
      <c r="WZP177" s="157"/>
      <c r="WZQ177" s="157"/>
      <c r="WZR177" s="157"/>
      <c r="WZS177" s="157"/>
      <c r="WZT177" s="157"/>
      <c r="WZU177" s="157"/>
      <c r="WZV177" s="157"/>
      <c r="WZW177" s="157"/>
      <c r="WZX177" s="157"/>
      <c r="WZY177" s="157"/>
      <c r="WZZ177" s="157"/>
      <c r="XAA177" s="157"/>
      <c r="XAB177" s="157"/>
      <c r="XAC177" s="157"/>
      <c r="XAD177" s="157"/>
      <c r="XAE177" s="157"/>
      <c r="XAF177" s="157"/>
      <c r="XAG177" s="157"/>
      <c r="XAH177" s="157"/>
      <c r="XAI177" s="157"/>
      <c r="XAJ177" s="157"/>
      <c r="XAK177" s="157"/>
      <c r="XAL177" s="157"/>
      <c r="XAM177" s="157"/>
      <c r="XAN177" s="157"/>
      <c r="XAO177" s="157"/>
      <c r="XAP177" s="157"/>
      <c r="XAQ177" s="157"/>
      <c r="XAR177" s="157"/>
      <c r="XAS177" s="157"/>
      <c r="XAT177" s="157"/>
      <c r="XAU177" s="157"/>
      <c r="XAV177" s="157"/>
      <c r="XAW177" s="157"/>
      <c r="XAX177" s="157"/>
      <c r="XAY177" s="157"/>
      <c r="XAZ177" s="157"/>
      <c r="XBA177" s="157"/>
      <c r="XBB177" s="157"/>
      <c r="XBC177" s="157"/>
      <c r="XBD177" s="157"/>
      <c r="XBE177" s="157"/>
      <c r="XBF177" s="157"/>
      <c r="XBG177" s="157"/>
      <c r="XBH177" s="157"/>
      <c r="XBI177" s="157"/>
      <c r="XBJ177" s="157"/>
      <c r="XBK177" s="157"/>
      <c r="XBL177" s="157"/>
      <c r="XBM177" s="157"/>
      <c r="XBN177" s="157"/>
      <c r="XBO177" s="157"/>
      <c r="XBP177" s="157"/>
      <c r="XBQ177" s="157"/>
      <c r="XBR177" s="157"/>
      <c r="XBS177" s="157"/>
      <c r="XBT177" s="157"/>
      <c r="XBU177" s="157"/>
      <c r="XBV177" s="157"/>
      <c r="XBW177" s="157"/>
      <c r="XBX177" s="157"/>
      <c r="XBY177" s="157"/>
      <c r="XBZ177" s="157"/>
      <c r="XCA177" s="157"/>
      <c r="XCB177" s="157"/>
      <c r="XCC177" s="157"/>
      <c r="XCD177" s="157"/>
      <c r="XCE177" s="157"/>
      <c r="XCF177" s="157"/>
      <c r="XCG177" s="157"/>
      <c r="XCH177" s="157"/>
      <c r="XCI177" s="157"/>
      <c r="XCJ177" s="157"/>
      <c r="XCK177" s="157"/>
      <c r="XCL177" s="157"/>
      <c r="XCM177" s="157"/>
      <c r="XCN177" s="157"/>
      <c r="XCO177" s="157"/>
      <c r="XCP177" s="157"/>
      <c r="XCQ177" s="157"/>
      <c r="XCR177" s="157"/>
      <c r="XCS177" s="157"/>
      <c r="XCT177" s="157"/>
      <c r="XCU177" s="157"/>
      <c r="XCV177" s="157"/>
      <c r="XCW177" s="157"/>
      <c r="XCX177" s="157"/>
      <c r="XCY177" s="157"/>
      <c r="XCZ177" s="157"/>
      <c r="XDA177" s="157"/>
      <c r="XDB177" s="157"/>
      <c r="XDC177" s="157"/>
      <c r="XDD177" s="157"/>
      <c r="XDE177" s="157"/>
      <c r="XDF177" s="157"/>
      <c r="XDG177" s="157"/>
      <c r="XDH177" s="157"/>
      <c r="XDI177" s="157"/>
      <c r="XDJ177" s="157"/>
      <c r="XDK177" s="157"/>
      <c r="XDL177" s="157"/>
      <c r="XDM177" s="157"/>
      <c r="XDN177" s="157"/>
      <c r="XDO177" s="157"/>
      <c r="XDP177" s="157"/>
      <c r="XDQ177" s="157"/>
      <c r="XDR177" s="157"/>
      <c r="XDS177" s="157"/>
      <c r="XDT177" s="157"/>
      <c r="XDU177" s="157"/>
      <c r="XDV177" s="157"/>
      <c r="XDW177" s="157"/>
      <c r="XDX177" s="157"/>
      <c r="XDY177" s="157"/>
      <c r="XDZ177" s="157"/>
      <c r="XEA177" s="157"/>
      <c r="XEB177" s="157"/>
      <c r="XEC177" s="157"/>
      <c r="XED177" s="157"/>
      <c r="XEE177" s="157"/>
      <c r="XEF177" s="157"/>
      <c r="XEG177" s="157"/>
      <c r="XEH177" s="157"/>
      <c r="XEI177" s="157"/>
      <c r="XEJ177" s="157"/>
      <c r="XEK177" s="157"/>
      <c r="XEL177" s="157"/>
      <c r="XEM177" s="157"/>
      <c r="XEN177" s="157"/>
      <c r="XEO177" s="157"/>
      <c r="XEP177" s="157"/>
      <c r="XEQ177" s="157"/>
      <c r="XER177" s="157"/>
      <c r="XES177" s="157"/>
    </row>
    <row r="178" spans="1:16373" s="188" customFormat="1" ht="67.2" outlineLevel="2" x14ac:dyDescent="0.25">
      <c r="A178" s="133">
        <v>158</v>
      </c>
      <c r="B178" s="37" t="s">
        <v>444</v>
      </c>
      <c r="C178" s="37" t="s">
        <v>867</v>
      </c>
      <c r="D178" s="147" t="s">
        <v>977</v>
      </c>
      <c r="E178" s="235">
        <f t="shared" si="115"/>
        <v>650</v>
      </c>
      <c r="F178" s="208">
        <v>0</v>
      </c>
      <c r="G178" s="235">
        <f t="shared" si="116"/>
        <v>0</v>
      </c>
      <c r="H178" s="208">
        <v>0</v>
      </c>
      <c r="I178" s="208">
        <v>0</v>
      </c>
      <c r="J178" s="208">
        <v>650</v>
      </c>
      <c r="K178" s="208">
        <v>0</v>
      </c>
      <c r="L178" s="235">
        <f t="shared" si="117"/>
        <v>650</v>
      </c>
      <c r="M178" s="235">
        <v>0</v>
      </c>
      <c r="N178" s="235">
        <f t="shared" si="118"/>
        <v>0</v>
      </c>
      <c r="O178" s="208">
        <f t="shared" ref="O178:Q180" si="119">H178</f>
        <v>0</v>
      </c>
      <c r="P178" s="208">
        <f t="shared" si="119"/>
        <v>0</v>
      </c>
      <c r="Q178" s="208">
        <f t="shared" si="119"/>
        <v>650</v>
      </c>
      <c r="R178" s="242">
        <v>0</v>
      </c>
      <c r="S178" s="89" t="s">
        <v>429</v>
      </c>
      <c r="T178" s="133">
        <v>2021</v>
      </c>
      <c r="U178" s="224"/>
      <c r="V178" s="59"/>
      <c r="W178" s="59"/>
      <c r="X178" s="59"/>
      <c r="Y178" s="59"/>
      <c r="Z178" s="59"/>
      <c r="AA178" s="131"/>
      <c r="AB178" s="131"/>
      <c r="AC178" s="131"/>
      <c r="AD178" s="131"/>
      <c r="AE178" s="131"/>
      <c r="AF178" s="131"/>
      <c r="AG178" s="14"/>
    </row>
    <row r="179" spans="1:16373" s="188" customFormat="1" ht="67.2" outlineLevel="2" x14ac:dyDescent="0.25">
      <c r="A179" s="133">
        <v>159</v>
      </c>
      <c r="B179" s="37" t="s">
        <v>576</v>
      </c>
      <c r="C179" s="37" t="s">
        <v>841</v>
      </c>
      <c r="D179" s="147" t="s">
        <v>656</v>
      </c>
      <c r="E179" s="235">
        <f t="shared" si="115"/>
        <v>795.22900000000004</v>
      </c>
      <c r="F179" s="208">
        <v>0</v>
      </c>
      <c r="G179" s="235">
        <f t="shared" si="116"/>
        <v>795.22900000000004</v>
      </c>
      <c r="H179" s="208">
        <v>0</v>
      </c>
      <c r="I179" s="208">
        <v>795.22900000000004</v>
      </c>
      <c r="J179" s="208">
        <v>0</v>
      </c>
      <c r="K179" s="208">
        <v>0</v>
      </c>
      <c r="L179" s="235">
        <f t="shared" si="117"/>
        <v>795.22900000000004</v>
      </c>
      <c r="M179" s="235">
        <v>0</v>
      </c>
      <c r="N179" s="235">
        <f t="shared" si="118"/>
        <v>795.22900000000004</v>
      </c>
      <c r="O179" s="208">
        <f t="shared" si="119"/>
        <v>0</v>
      </c>
      <c r="P179" s="208">
        <f t="shared" si="119"/>
        <v>795.22900000000004</v>
      </c>
      <c r="Q179" s="208">
        <f t="shared" si="119"/>
        <v>0</v>
      </c>
      <c r="R179" s="208">
        <v>0</v>
      </c>
      <c r="S179" s="89" t="s">
        <v>658</v>
      </c>
      <c r="T179" s="133">
        <v>2021</v>
      </c>
      <c r="U179" s="224"/>
      <c r="V179" s="59"/>
      <c r="W179" s="59"/>
      <c r="X179" s="59"/>
      <c r="Y179" s="59"/>
      <c r="Z179" s="59"/>
      <c r="AA179" s="131"/>
      <c r="AB179" s="131"/>
      <c r="AC179" s="131"/>
      <c r="AD179" s="131"/>
      <c r="AE179" s="131"/>
      <c r="AF179" s="131"/>
      <c r="AG179" s="14"/>
    </row>
    <row r="180" spans="1:16373" s="188" customFormat="1" ht="67.2" outlineLevel="2" x14ac:dyDescent="0.25">
      <c r="A180" s="133">
        <v>160</v>
      </c>
      <c r="B180" s="37" t="s">
        <v>572</v>
      </c>
      <c r="C180" s="37" t="s">
        <v>841</v>
      </c>
      <c r="D180" s="147" t="s">
        <v>656</v>
      </c>
      <c r="E180" s="235">
        <f t="shared" si="115"/>
        <v>1073.05</v>
      </c>
      <c r="F180" s="208">
        <v>0</v>
      </c>
      <c r="G180" s="235">
        <f t="shared" si="116"/>
        <v>1073.05</v>
      </c>
      <c r="H180" s="208">
        <v>0</v>
      </c>
      <c r="I180" s="208">
        <v>1073.05</v>
      </c>
      <c r="J180" s="208">
        <v>0</v>
      </c>
      <c r="K180" s="208">
        <v>0</v>
      </c>
      <c r="L180" s="235">
        <f t="shared" si="117"/>
        <v>1073.05</v>
      </c>
      <c r="M180" s="235">
        <v>0</v>
      </c>
      <c r="N180" s="235">
        <f t="shared" si="118"/>
        <v>1073.05</v>
      </c>
      <c r="O180" s="208">
        <f t="shared" si="119"/>
        <v>0</v>
      </c>
      <c r="P180" s="208">
        <f t="shared" si="119"/>
        <v>1073.05</v>
      </c>
      <c r="Q180" s="208">
        <f t="shared" si="119"/>
        <v>0</v>
      </c>
      <c r="R180" s="208">
        <v>0</v>
      </c>
      <c r="S180" s="89" t="s">
        <v>658</v>
      </c>
      <c r="T180" s="133">
        <v>2021</v>
      </c>
      <c r="U180" s="224"/>
      <c r="V180" s="59"/>
      <c r="W180" s="59"/>
      <c r="X180" s="59"/>
      <c r="Y180" s="59"/>
      <c r="Z180" s="59"/>
      <c r="AA180" s="131"/>
      <c r="AB180" s="131"/>
      <c r="AC180" s="131"/>
      <c r="AD180" s="131"/>
      <c r="AE180" s="131"/>
      <c r="AF180" s="131"/>
      <c r="AG180" s="14"/>
    </row>
    <row r="181" spans="1:16373" s="188" customFormat="1" ht="50.4" outlineLevel="2" x14ac:dyDescent="0.25">
      <c r="A181" s="133">
        <v>161</v>
      </c>
      <c r="B181" s="167" t="s">
        <v>623</v>
      </c>
      <c r="C181" s="167" t="s">
        <v>960</v>
      </c>
      <c r="D181" s="169" t="s">
        <v>577</v>
      </c>
      <c r="E181" s="235">
        <f t="shared" si="115"/>
        <v>250</v>
      </c>
      <c r="F181" s="208">
        <v>0</v>
      </c>
      <c r="G181" s="235">
        <f t="shared" si="116"/>
        <v>0</v>
      </c>
      <c r="H181" s="208">
        <v>0</v>
      </c>
      <c r="I181" s="208"/>
      <c r="J181" s="208">
        <v>250</v>
      </c>
      <c r="K181" s="208">
        <v>0</v>
      </c>
      <c r="L181" s="235">
        <f t="shared" si="117"/>
        <v>250</v>
      </c>
      <c r="M181" s="235">
        <v>0</v>
      </c>
      <c r="N181" s="235">
        <f t="shared" si="118"/>
        <v>0</v>
      </c>
      <c r="O181" s="152"/>
      <c r="P181" s="208"/>
      <c r="Q181" s="208">
        <v>250</v>
      </c>
      <c r="R181" s="208"/>
      <c r="S181" s="169" t="s">
        <v>578</v>
      </c>
      <c r="T181" s="149">
        <v>2023</v>
      </c>
      <c r="U181" s="157"/>
      <c r="V181" s="157"/>
      <c r="W181" s="157"/>
      <c r="X181" s="157"/>
      <c r="Y181" s="157"/>
      <c r="Z181" s="157"/>
      <c r="AA181" s="157"/>
      <c r="AB181" s="157"/>
      <c r="AC181" s="157"/>
      <c r="AD181" s="157"/>
      <c r="AE181" s="157"/>
      <c r="AF181" s="157"/>
      <c r="AG181" s="157"/>
      <c r="AH181" s="157"/>
      <c r="AI181" s="157"/>
      <c r="AJ181" s="157"/>
      <c r="AK181" s="157"/>
      <c r="AL181" s="157"/>
      <c r="AM181" s="157"/>
      <c r="AN181" s="157"/>
      <c r="AO181" s="157"/>
      <c r="AP181" s="157"/>
      <c r="AQ181" s="157"/>
      <c r="AR181" s="157"/>
      <c r="AS181" s="157"/>
      <c r="AT181" s="157"/>
      <c r="AU181" s="157"/>
      <c r="AV181" s="157"/>
      <c r="AW181" s="157"/>
      <c r="AX181" s="157"/>
      <c r="AY181" s="157"/>
      <c r="AZ181" s="157"/>
      <c r="BA181" s="157"/>
      <c r="BB181" s="157"/>
      <c r="BC181" s="157"/>
      <c r="BD181" s="157"/>
      <c r="BE181" s="157"/>
      <c r="BF181" s="157"/>
      <c r="BG181" s="157"/>
      <c r="BH181" s="157"/>
      <c r="BI181" s="157"/>
      <c r="BJ181" s="157"/>
      <c r="BK181" s="157"/>
      <c r="BL181" s="157"/>
      <c r="BM181" s="157"/>
      <c r="BN181" s="157"/>
      <c r="BO181" s="157"/>
      <c r="BP181" s="157"/>
      <c r="BQ181" s="157"/>
      <c r="BR181" s="157"/>
      <c r="BS181" s="157"/>
      <c r="BT181" s="157"/>
      <c r="BU181" s="157"/>
      <c r="BV181" s="157"/>
      <c r="BW181" s="157"/>
      <c r="BX181" s="157"/>
      <c r="BY181" s="157"/>
      <c r="BZ181" s="157"/>
      <c r="CA181" s="157"/>
      <c r="CB181" s="157"/>
      <c r="CC181" s="157"/>
      <c r="CD181" s="157"/>
      <c r="CE181" s="157"/>
      <c r="CF181" s="157"/>
      <c r="CG181" s="157"/>
      <c r="CH181" s="157"/>
      <c r="CI181" s="157"/>
      <c r="CJ181" s="157"/>
      <c r="CK181" s="157"/>
      <c r="CL181" s="157"/>
      <c r="CM181" s="157"/>
      <c r="CN181" s="157"/>
      <c r="CO181" s="157"/>
      <c r="CP181" s="157"/>
      <c r="CQ181" s="157"/>
      <c r="CR181" s="157"/>
      <c r="CS181" s="157"/>
      <c r="CT181" s="157"/>
      <c r="CU181" s="157"/>
      <c r="CV181" s="157"/>
      <c r="CW181" s="157"/>
      <c r="CX181" s="157"/>
      <c r="CY181" s="157"/>
      <c r="CZ181" s="157"/>
      <c r="DA181" s="157"/>
      <c r="DB181" s="157"/>
      <c r="DC181" s="157"/>
      <c r="DD181" s="157"/>
      <c r="DE181" s="157"/>
      <c r="DF181" s="157"/>
      <c r="DG181" s="157"/>
      <c r="DH181" s="157"/>
      <c r="DI181" s="157"/>
      <c r="DJ181" s="157"/>
      <c r="DK181" s="157"/>
      <c r="DL181" s="157"/>
      <c r="DM181" s="157"/>
      <c r="DN181" s="157"/>
      <c r="DO181" s="157"/>
      <c r="DP181" s="157"/>
      <c r="DQ181" s="157"/>
      <c r="DR181" s="157"/>
      <c r="DS181" s="157"/>
      <c r="DT181" s="157"/>
      <c r="DU181" s="157"/>
      <c r="DV181" s="157"/>
      <c r="DW181" s="157"/>
      <c r="DX181" s="157"/>
      <c r="DY181" s="157"/>
      <c r="DZ181" s="157"/>
      <c r="EA181" s="157"/>
      <c r="EB181" s="157"/>
      <c r="EC181" s="157"/>
      <c r="ED181" s="157"/>
      <c r="EE181" s="157"/>
      <c r="EF181" s="157"/>
      <c r="EG181" s="157"/>
      <c r="EH181" s="157"/>
      <c r="EI181" s="157"/>
      <c r="EJ181" s="157"/>
      <c r="EK181" s="157"/>
      <c r="EL181" s="157"/>
      <c r="EM181" s="157"/>
      <c r="EN181" s="157"/>
      <c r="EO181" s="157"/>
      <c r="EP181" s="157"/>
      <c r="EQ181" s="157"/>
      <c r="ER181" s="157"/>
      <c r="ES181" s="157"/>
      <c r="ET181" s="157"/>
      <c r="EU181" s="157"/>
      <c r="EV181" s="157"/>
      <c r="EW181" s="157"/>
      <c r="EX181" s="157"/>
      <c r="EY181" s="157"/>
      <c r="EZ181" s="157"/>
      <c r="FA181" s="157"/>
      <c r="FB181" s="157"/>
      <c r="FC181" s="157"/>
      <c r="FD181" s="157"/>
      <c r="FE181" s="157"/>
      <c r="FF181" s="157"/>
      <c r="FG181" s="157"/>
      <c r="FH181" s="157"/>
      <c r="FI181" s="157"/>
      <c r="FJ181" s="157"/>
      <c r="FK181" s="157"/>
      <c r="FL181" s="157"/>
      <c r="FM181" s="157"/>
      <c r="FN181" s="157"/>
      <c r="FO181" s="157"/>
      <c r="FP181" s="157"/>
      <c r="FQ181" s="157"/>
      <c r="FR181" s="157"/>
      <c r="FS181" s="157"/>
      <c r="FT181" s="157"/>
      <c r="FU181" s="157"/>
      <c r="FV181" s="157"/>
      <c r="FW181" s="157"/>
      <c r="FX181" s="157"/>
      <c r="FY181" s="157"/>
      <c r="FZ181" s="157"/>
      <c r="GA181" s="157"/>
      <c r="GB181" s="157"/>
      <c r="GC181" s="157"/>
      <c r="GD181" s="157"/>
      <c r="GE181" s="157"/>
      <c r="GF181" s="157"/>
      <c r="GG181" s="157"/>
      <c r="GH181" s="157"/>
      <c r="GI181" s="157"/>
      <c r="GJ181" s="157"/>
      <c r="GK181" s="157"/>
      <c r="GL181" s="157"/>
      <c r="GM181" s="157"/>
      <c r="GN181" s="157"/>
      <c r="GO181" s="157"/>
      <c r="GP181" s="157"/>
      <c r="GQ181" s="157"/>
      <c r="GR181" s="157"/>
      <c r="GS181" s="157"/>
      <c r="GT181" s="157"/>
      <c r="GU181" s="157"/>
      <c r="GV181" s="157"/>
      <c r="GW181" s="157"/>
      <c r="GX181" s="157"/>
      <c r="GY181" s="157"/>
      <c r="GZ181" s="157"/>
      <c r="HA181" s="157"/>
      <c r="HB181" s="157"/>
      <c r="HC181" s="157"/>
      <c r="HD181" s="157"/>
      <c r="HE181" s="157"/>
      <c r="HF181" s="157"/>
      <c r="HG181" s="157"/>
      <c r="HH181" s="157"/>
      <c r="HI181" s="157"/>
      <c r="HJ181" s="157"/>
      <c r="HK181" s="157"/>
      <c r="HL181" s="157"/>
      <c r="HM181" s="157"/>
      <c r="HN181" s="157"/>
      <c r="HO181" s="157"/>
      <c r="HP181" s="157"/>
      <c r="HQ181" s="157"/>
      <c r="HR181" s="157"/>
      <c r="HS181" s="157"/>
      <c r="HT181" s="157"/>
      <c r="HU181" s="157"/>
      <c r="HV181" s="157"/>
      <c r="HW181" s="157"/>
      <c r="HX181" s="157"/>
      <c r="HY181" s="157"/>
      <c r="HZ181" s="157"/>
      <c r="IA181" s="157"/>
      <c r="IB181" s="157"/>
      <c r="IC181" s="157"/>
      <c r="ID181" s="157"/>
      <c r="IE181" s="157"/>
      <c r="IF181" s="157"/>
      <c r="IG181" s="157"/>
      <c r="IH181" s="157"/>
      <c r="II181" s="157"/>
      <c r="IJ181" s="157"/>
      <c r="IK181" s="157"/>
      <c r="IL181" s="157"/>
      <c r="IM181" s="157"/>
      <c r="IN181" s="157"/>
      <c r="IO181" s="157"/>
      <c r="IP181" s="157"/>
      <c r="IQ181" s="157"/>
      <c r="IR181" s="157"/>
      <c r="IS181" s="157"/>
      <c r="IT181" s="157"/>
      <c r="IU181" s="157"/>
      <c r="IV181" s="157"/>
      <c r="IW181" s="157"/>
      <c r="IX181" s="157"/>
      <c r="IY181" s="157"/>
      <c r="IZ181" s="157"/>
      <c r="JA181" s="157"/>
      <c r="JB181" s="157"/>
      <c r="JC181" s="157"/>
      <c r="JD181" s="157"/>
      <c r="JE181" s="157"/>
      <c r="JF181" s="157"/>
      <c r="JG181" s="157"/>
      <c r="JH181" s="157"/>
      <c r="JI181" s="157"/>
      <c r="JJ181" s="157"/>
      <c r="JK181" s="157"/>
      <c r="JL181" s="157"/>
      <c r="JM181" s="157"/>
      <c r="JN181" s="157"/>
      <c r="JO181" s="157"/>
      <c r="JP181" s="157"/>
      <c r="JQ181" s="157"/>
      <c r="JR181" s="157"/>
      <c r="JS181" s="157"/>
      <c r="JT181" s="157"/>
      <c r="JU181" s="157"/>
      <c r="JV181" s="157"/>
      <c r="JW181" s="157"/>
      <c r="JX181" s="157"/>
      <c r="JY181" s="157"/>
      <c r="JZ181" s="157"/>
      <c r="KA181" s="157"/>
      <c r="KB181" s="157"/>
      <c r="KC181" s="157"/>
      <c r="KD181" s="157"/>
      <c r="KE181" s="157"/>
      <c r="KF181" s="157"/>
      <c r="KG181" s="157"/>
      <c r="KH181" s="157"/>
      <c r="KI181" s="157"/>
      <c r="KJ181" s="157"/>
      <c r="KK181" s="157"/>
      <c r="KL181" s="157"/>
      <c r="KM181" s="157"/>
      <c r="KN181" s="157"/>
      <c r="KO181" s="157"/>
      <c r="KP181" s="157"/>
      <c r="KQ181" s="157"/>
      <c r="KR181" s="157"/>
      <c r="KS181" s="157"/>
      <c r="KT181" s="157"/>
      <c r="KU181" s="157"/>
      <c r="KV181" s="157"/>
      <c r="KW181" s="157"/>
      <c r="KX181" s="157"/>
      <c r="KY181" s="157"/>
      <c r="KZ181" s="157"/>
      <c r="LA181" s="157"/>
      <c r="LB181" s="157"/>
      <c r="LC181" s="157"/>
      <c r="LD181" s="157"/>
      <c r="LE181" s="157"/>
      <c r="LF181" s="157"/>
      <c r="LG181" s="157"/>
      <c r="LH181" s="157"/>
      <c r="LI181" s="157"/>
      <c r="LJ181" s="157"/>
      <c r="LK181" s="157"/>
      <c r="LL181" s="157"/>
      <c r="LM181" s="157"/>
      <c r="LN181" s="157"/>
      <c r="LO181" s="157"/>
      <c r="LP181" s="157"/>
      <c r="LQ181" s="157"/>
      <c r="LR181" s="157"/>
      <c r="LS181" s="157"/>
      <c r="LT181" s="157"/>
      <c r="LU181" s="157"/>
      <c r="LV181" s="157"/>
      <c r="LW181" s="157"/>
      <c r="LX181" s="157"/>
      <c r="LY181" s="157"/>
      <c r="LZ181" s="157"/>
      <c r="MA181" s="157"/>
      <c r="MB181" s="157"/>
      <c r="MC181" s="157"/>
      <c r="MD181" s="157"/>
      <c r="ME181" s="157"/>
      <c r="MF181" s="157"/>
      <c r="MG181" s="157"/>
      <c r="MH181" s="157"/>
      <c r="MI181" s="157"/>
      <c r="MJ181" s="157"/>
      <c r="MK181" s="157"/>
      <c r="ML181" s="157"/>
      <c r="MM181" s="157"/>
      <c r="MN181" s="157"/>
      <c r="MO181" s="157"/>
      <c r="MP181" s="157"/>
      <c r="MQ181" s="157"/>
      <c r="MR181" s="157"/>
      <c r="MS181" s="157"/>
      <c r="MT181" s="157"/>
      <c r="MU181" s="157"/>
      <c r="MV181" s="157"/>
      <c r="MW181" s="157"/>
      <c r="MX181" s="157"/>
      <c r="MY181" s="157"/>
      <c r="MZ181" s="157"/>
      <c r="NA181" s="157"/>
      <c r="NB181" s="157"/>
      <c r="NC181" s="157"/>
      <c r="ND181" s="157"/>
      <c r="NE181" s="157"/>
      <c r="NF181" s="157"/>
      <c r="NG181" s="157"/>
      <c r="NH181" s="157"/>
      <c r="NI181" s="157"/>
      <c r="NJ181" s="157"/>
      <c r="NK181" s="157"/>
      <c r="NL181" s="157"/>
      <c r="NM181" s="157"/>
      <c r="NN181" s="157"/>
      <c r="NO181" s="157"/>
      <c r="NP181" s="157"/>
      <c r="NQ181" s="157"/>
      <c r="NR181" s="157"/>
      <c r="NS181" s="157"/>
      <c r="NT181" s="157"/>
      <c r="NU181" s="157"/>
      <c r="NV181" s="157"/>
      <c r="NW181" s="157"/>
      <c r="NX181" s="157"/>
      <c r="NY181" s="157"/>
      <c r="NZ181" s="157"/>
      <c r="OA181" s="157"/>
      <c r="OB181" s="157"/>
      <c r="OC181" s="157"/>
      <c r="OD181" s="157"/>
      <c r="OE181" s="157"/>
      <c r="OF181" s="157"/>
      <c r="OG181" s="157"/>
      <c r="OH181" s="157"/>
      <c r="OI181" s="157"/>
      <c r="OJ181" s="157"/>
      <c r="OK181" s="157"/>
      <c r="OL181" s="157"/>
      <c r="OM181" s="157"/>
      <c r="ON181" s="157"/>
      <c r="OO181" s="157"/>
      <c r="OP181" s="157"/>
      <c r="OQ181" s="157"/>
      <c r="OR181" s="157"/>
      <c r="OS181" s="157"/>
      <c r="OT181" s="157"/>
      <c r="OU181" s="157"/>
      <c r="OV181" s="157"/>
      <c r="OW181" s="157"/>
      <c r="OX181" s="157"/>
      <c r="OY181" s="157"/>
      <c r="OZ181" s="157"/>
      <c r="PA181" s="157"/>
      <c r="PB181" s="157"/>
      <c r="PC181" s="157"/>
      <c r="PD181" s="157"/>
      <c r="PE181" s="157"/>
      <c r="PF181" s="157"/>
      <c r="PG181" s="157"/>
      <c r="PH181" s="157"/>
      <c r="PI181" s="157"/>
      <c r="PJ181" s="157"/>
      <c r="PK181" s="157"/>
      <c r="PL181" s="157"/>
      <c r="PM181" s="157"/>
      <c r="PN181" s="157"/>
      <c r="PO181" s="157"/>
      <c r="PP181" s="157"/>
      <c r="PQ181" s="157"/>
      <c r="PR181" s="157"/>
      <c r="PS181" s="157"/>
      <c r="PT181" s="157"/>
      <c r="PU181" s="157"/>
      <c r="PV181" s="157"/>
      <c r="PW181" s="157"/>
      <c r="PX181" s="157"/>
      <c r="PY181" s="157"/>
      <c r="PZ181" s="157"/>
      <c r="QA181" s="157"/>
      <c r="QB181" s="157"/>
      <c r="QC181" s="157"/>
      <c r="QD181" s="157"/>
      <c r="QE181" s="157"/>
      <c r="QF181" s="157"/>
      <c r="QG181" s="157"/>
      <c r="QH181" s="157"/>
      <c r="QI181" s="157"/>
      <c r="QJ181" s="157"/>
      <c r="QK181" s="157"/>
      <c r="QL181" s="157"/>
      <c r="QM181" s="157"/>
      <c r="QN181" s="157"/>
      <c r="QO181" s="157"/>
      <c r="QP181" s="157"/>
      <c r="QQ181" s="157"/>
      <c r="QR181" s="157"/>
      <c r="QS181" s="157"/>
      <c r="QT181" s="157"/>
      <c r="QU181" s="157"/>
      <c r="QV181" s="157"/>
      <c r="QW181" s="157"/>
      <c r="QX181" s="157"/>
      <c r="QY181" s="157"/>
      <c r="QZ181" s="157"/>
      <c r="RA181" s="157"/>
      <c r="RB181" s="157"/>
      <c r="RC181" s="157"/>
      <c r="RD181" s="157"/>
      <c r="RE181" s="157"/>
      <c r="RF181" s="157"/>
      <c r="RG181" s="157"/>
      <c r="RH181" s="157"/>
      <c r="RI181" s="157"/>
      <c r="RJ181" s="157"/>
      <c r="RK181" s="157"/>
      <c r="RL181" s="157"/>
      <c r="RM181" s="157"/>
      <c r="RN181" s="157"/>
      <c r="RO181" s="157"/>
      <c r="RP181" s="157"/>
      <c r="RQ181" s="157"/>
      <c r="RR181" s="157"/>
      <c r="RS181" s="157"/>
      <c r="RT181" s="157"/>
      <c r="RU181" s="157"/>
      <c r="RV181" s="157"/>
      <c r="RW181" s="157"/>
      <c r="RX181" s="157"/>
      <c r="RY181" s="157"/>
      <c r="RZ181" s="157"/>
      <c r="SA181" s="157"/>
      <c r="SB181" s="157"/>
      <c r="SC181" s="157"/>
      <c r="SD181" s="157"/>
      <c r="SE181" s="157"/>
      <c r="SF181" s="157"/>
      <c r="SG181" s="157"/>
      <c r="SH181" s="157"/>
      <c r="SI181" s="157"/>
      <c r="SJ181" s="157"/>
      <c r="SK181" s="157"/>
      <c r="SL181" s="157"/>
      <c r="SM181" s="157"/>
      <c r="SN181" s="157"/>
      <c r="SO181" s="157"/>
      <c r="SP181" s="157"/>
      <c r="SQ181" s="157"/>
      <c r="SR181" s="157"/>
      <c r="SS181" s="157"/>
      <c r="ST181" s="157"/>
      <c r="SU181" s="157"/>
      <c r="SV181" s="157"/>
      <c r="SW181" s="157"/>
      <c r="SX181" s="157"/>
      <c r="SY181" s="157"/>
      <c r="SZ181" s="157"/>
      <c r="TA181" s="157"/>
      <c r="TB181" s="157"/>
      <c r="TC181" s="157"/>
      <c r="TD181" s="157"/>
      <c r="TE181" s="157"/>
      <c r="TF181" s="157"/>
      <c r="TG181" s="157"/>
      <c r="TH181" s="157"/>
      <c r="TI181" s="157"/>
      <c r="TJ181" s="157"/>
      <c r="TK181" s="157"/>
      <c r="TL181" s="157"/>
      <c r="TM181" s="157"/>
      <c r="TN181" s="157"/>
      <c r="TO181" s="157"/>
      <c r="TP181" s="157"/>
      <c r="TQ181" s="157"/>
      <c r="TR181" s="157"/>
      <c r="TS181" s="157"/>
      <c r="TT181" s="157"/>
      <c r="TU181" s="157"/>
      <c r="TV181" s="157"/>
      <c r="TW181" s="157"/>
      <c r="TX181" s="157"/>
      <c r="TY181" s="157"/>
      <c r="TZ181" s="157"/>
      <c r="UA181" s="157"/>
      <c r="UB181" s="157"/>
      <c r="UC181" s="157"/>
      <c r="UD181" s="157"/>
      <c r="UE181" s="157"/>
      <c r="UF181" s="157"/>
      <c r="UG181" s="157"/>
      <c r="UH181" s="157"/>
      <c r="UI181" s="157"/>
      <c r="UJ181" s="157"/>
      <c r="UK181" s="157"/>
      <c r="UL181" s="157"/>
      <c r="UM181" s="157"/>
      <c r="UN181" s="157"/>
      <c r="UO181" s="157"/>
      <c r="UP181" s="157"/>
      <c r="UQ181" s="157"/>
      <c r="UR181" s="157"/>
      <c r="US181" s="157"/>
      <c r="UT181" s="157"/>
      <c r="UU181" s="157"/>
      <c r="UV181" s="157"/>
      <c r="UW181" s="157"/>
      <c r="UX181" s="157"/>
      <c r="UY181" s="157"/>
      <c r="UZ181" s="157"/>
      <c r="VA181" s="157"/>
      <c r="VB181" s="157"/>
      <c r="VC181" s="157"/>
      <c r="VD181" s="157"/>
      <c r="VE181" s="157"/>
      <c r="VF181" s="157"/>
      <c r="VG181" s="157"/>
      <c r="VH181" s="157"/>
      <c r="VI181" s="157"/>
      <c r="VJ181" s="157"/>
      <c r="VK181" s="157"/>
      <c r="VL181" s="157"/>
      <c r="VM181" s="157"/>
      <c r="VN181" s="157"/>
      <c r="VO181" s="157"/>
      <c r="VP181" s="157"/>
      <c r="VQ181" s="157"/>
      <c r="VR181" s="157"/>
      <c r="VS181" s="157"/>
      <c r="VT181" s="157"/>
      <c r="VU181" s="157"/>
      <c r="VV181" s="157"/>
      <c r="VW181" s="157"/>
      <c r="VX181" s="157"/>
      <c r="VY181" s="157"/>
      <c r="VZ181" s="157"/>
      <c r="WA181" s="157"/>
      <c r="WB181" s="157"/>
      <c r="WC181" s="157"/>
      <c r="WD181" s="157"/>
      <c r="WE181" s="157"/>
      <c r="WF181" s="157"/>
      <c r="WG181" s="157"/>
      <c r="WH181" s="157"/>
      <c r="WI181" s="157"/>
      <c r="WJ181" s="157"/>
      <c r="WK181" s="157"/>
      <c r="WL181" s="157"/>
      <c r="WM181" s="157"/>
      <c r="WN181" s="157"/>
      <c r="WO181" s="157"/>
      <c r="WP181" s="157"/>
      <c r="WQ181" s="157"/>
      <c r="WR181" s="157"/>
      <c r="WS181" s="157"/>
      <c r="WT181" s="157"/>
      <c r="WU181" s="157"/>
      <c r="WV181" s="157"/>
      <c r="WW181" s="157"/>
      <c r="WX181" s="157"/>
      <c r="WY181" s="157"/>
      <c r="WZ181" s="157"/>
      <c r="XA181" s="157"/>
      <c r="XB181" s="157"/>
      <c r="XC181" s="157"/>
      <c r="XD181" s="157"/>
      <c r="XE181" s="157"/>
      <c r="XF181" s="157"/>
      <c r="XG181" s="157"/>
      <c r="XH181" s="157"/>
      <c r="XI181" s="157"/>
      <c r="XJ181" s="157"/>
      <c r="XK181" s="157"/>
      <c r="XL181" s="157"/>
      <c r="XM181" s="157"/>
      <c r="XN181" s="157"/>
      <c r="XO181" s="157"/>
      <c r="XP181" s="157"/>
      <c r="XQ181" s="157"/>
      <c r="XR181" s="157"/>
      <c r="XS181" s="157"/>
      <c r="XT181" s="157"/>
      <c r="XU181" s="157"/>
      <c r="XV181" s="157"/>
      <c r="XW181" s="157"/>
      <c r="XX181" s="157"/>
      <c r="XY181" s="157"/>
      <c r="XZ181" s="157"/>
      <c r="YA181" s="157"/>
      <c r="YB181" s="157"/>
      <c r="YC181" s="157"/>
      <c r="YD181" s="157"/>
      <c r="YE181" s="157"/>
      <c r="YF181" s="157"/>
      <c r="YG181" s="157"/>
      <c r="YH181" s="157"/>
      <c r="YI181" s="157"/>
      <c r="YJ181" s="157"/>
      <c r="YK181" s="157"/>
      <c r="YL181" s="157"/>
      <c r="YM181" s="157"/>
      <c r="YN181" s="157"/>
      <c r="YO181" s="157"/>
      <c r="YP181" s="157"/>
      <c r="YQ181" s="157"/>
      <c r="YR181" s="157"/>
      <c r="YS181" s="157"/>
      <c r="YT181" s="157"/>
      <c r="YU181" s="157"/>
      <c r="YV181" s="157"/>
      <c r="YW181" s="157"/>
      <c r="YX181" s="157"/>
      <c r="YY181" s="157"/>
      <c r="YZ181" s="157"/>
      <c r="ZA181" s="157"/>
      <c r="ZB181" s="157"/>
      <c r="ZC181" s="157"/>
      <c r="ZD181" s="157"/>
      <c r="ZE181" s="157"/>
      <c r="ZF181" s="157"/>
      <c r="ZG181" s="157"/>
      <c r="ZH181" s="157"/>
      <c r="ZI181" s="157"/>
      <c r="ZJ181" s="157"/>
      <c r="ZK181" s="157"/>
      <c r="ZL181" s="157"/>
      <c r="ZM181" s="157"/>
      <c r="ZN181" s="157"/>
      <c r="ZO181" s="157"/>
      <c r="ZP181" s="157"/>
      <c r="ZQ181" s="157"/>
      <c r="ZR181" s="157"/>
      <c r="ZS181" s="157"/>
      <c r="ZT181" s="157"/>
      <c r="ZU181" s="157"/>
      <c r="ZV181" s="157"/>
      <c r="ZW181" s="157"/>
      <c r="ZX181" s="157"/>
      <c r="ZY181" s="157"/>
      <c r="ZZ181" s="157"/>
      <c r="AAA181" s="157"/>
      <c r="AAB181" s="157"/>
      <c r="AAC181" s="157"/>
      <c r="AAD181" s="157"/>
      <c r="AAE181" s="157"/>
      <c r="AAF181" s="157"/>
      <c r="AAG181" s="157"/>
      <c r="AAH181" s="157"/>
      <c r="AAI181" s="157"/>
      <c r="AAJ181" s="157"/>
      <c r="AAK181" s="157"/>
      <c r="AAL181" s="157"/>
      <c r="AAM181" s="157"/>
      <c r="AAN181" s="157"/>
      <c r="AAO181" s="157"/>
      <c r="AAP181" s="157"/>
      <c r="AAQ181" s="157"/>
      <c r="AAR181" s="157"/>
      <c r="AAS181" s="157"/>
      <c r="AAT181" s="157"/>
      <c r="AAU181" s="157"/>
      <c r="AAV181" s="157"/>
      <c r="AAW181" s="157"/>
      <c r="AAX181" s="157"/>
      <c r="AAY181" s="157"/>
      <c r="AAZ181" s="157"/>
      <c r="ABA181" s="157"/>
      <c r="ABB181" s="157"/>
      <c r="ABC181" s="157"/>
      <c r="ABD181" s="157"/>
      <c r="ABE181" s="157"/>
      <c r="ABF181" s="157"/>
      <c r="ABG181" s="157"/>
      <c r="ABH181" s="157"/>
      <c r="ABI181" s="157"/>
      <c r="ABJ181" s="157"/>
      <c r="ABK181" s="157"/>
      <c r="ABL181" s="157"/>
      <c r="ABM181" s="157"/>
      <c r="ABN181" s="157"/>
      <c r="ABO181" s="157"/>
      <c r="ABP181" s="157"/>
      <c r="ABQ181" s="157"/>
      <c r="ABR181" s="157"/>
      <c r="ABS181" s="157"/>
      <c r="ABT181" s="157"/>
      <c r="ABU181" s="157"/>
      <c r="ABV181" s="157"/>
      <c r="ABW181" s="157"/>
      <c r="ABX181" s="157"/>
      <c r="ABY181" s="157"/>
      <c r="ABZ181" s="157"/>
      <c r="ACA181" s="157"/>
      <c r="ACB181" s="157"/>
      <c r="ACC181" s="157"/>
      <c r="ACD181" s="157"/>
      <c r="ACE181" s="157"/>
      <c r="ACF181" s="157"/>
      <c r="ACG181" s="157"/>
      <c r="ACH181" s="157"/>
      <c r="ACI181" s="157"/>
      <c r="ACJ181" s="157"/>
      <c r="ACK181" s="157"/>
      <c r="ACL181" s="157"/>
      <c r="ACM181" s="157"/>
      <c r="ACN181" s="157"/>
      <c r="ACO181" s="157"/>
      <c r="ACP181" s="157"/>
      <c r="ACQ181" s="157"/>
      <c r="ACR181" s="157"/>
      <c r="ACS181" s="157"/>
      <c r="ACT181" s="157"/>
      <c r="ACU181" s="157"/>
      <c r="ACV181" s="157"/>
      <c r="ACW181" s="157"/>
      <c r="ACX181" s="157"/>
      <c r="ACY181" s="157"/>
      <c r="ACZ181" s="157"/>
      <c r="ADA181" s="157"/>
      <c r="ADB181" s="157"/>
      <c r="ADC181" s="157"/>
      <c r="ADD181" s="157"/>
      <c r="ADE181" s="157"/>
      <c r="ADF181" s="157"/>
      <c r="ADG181" s="157"/>
      <c r="ADH181" s="157"/>
      <c r="ADI181" s="157"/>
      <c r="ADJ181" s="157"/>
      <c r="ADK181" s="157"/>
      <c r="ADL181" s="157"/>
      <c r="ADM181" s="157"/>
      <c r="ADN181" s="157"/>
      <c r="ADO181" s="157"/>
      <c r="ADP181" s="157"/>
      <c r="ADQ181" s="157"/>
      <c r="ADR181" s="157"/>
      <c r="ADS181" s="157"/>
      <c r="ADT181" s="157"/>
      <c r="ADU181" s="157"/>
      <c r="ADV181" s="157"/>
      <c r="ADW181" s="157"/>
      <c r="ADX181" s="157"/>
      <c r="ADY181" s="157"/>
      <c r="ADZ181" s="157"/>
      <c r="AEA181" s="157"/>
      <c r="AEB181" s="157"/>
      <c r="AEC181" s="157"/>
      <c r="AED181" s="157"/>
      <c r="AEE181" s="157"/>
      <c r="AEF181" s="157"/>
      <c r="AEG181" s="157"/>
      <c r="AEH181" s="157"/>
      <c r="AEI181" s="157"/>
      <c r="AEJ181" s="157"/>
      <c r="AEK181" s="157"/>
      <c r="AEL181" s="157"/>
      <c r="AEM181" s="157"/>
      <c r="AEN181" s="157"/>
      <c r="AEO181" s="157"/>
      <c r="AEP181" s="157"/>
      <c r="AEQ181" s="157"/>
      <c r="AER181" s="157"/>
      <c r="AES181" s="157"/>
      <c r="AET181" s="157"/>
      <c r="AEU181" s="157"/>
      <c r="AEV181" s="157"/>
      <c r="AEW181" s="157"/>
      <c r="AEX181" s="157"/>
      <c r="AEY181" s="157"/>
      <c r="AEZ181" s="157"/>
      <c r="AFA181" s="157"/>
      <c r="AFB181" s="157"/>
      <c r="AFC181" s="157"/>
      <c r="AFD181" s="157"/>
      <c r="AFE181" s="157"/>
      <c r="AFF181" s="157"/>
      <c r="AFG181" s="157"/>
      <c r="AFH181" s="157"/>
      <c r="AFI181" s="157"/>
      <c r="AFJ181" s="157"/>
      <c r="AFK181" s="157"/>
      <c r="AFL181" s="157"/>
      <c r="AFM181" s="157"/>
      <c r="AFN181" s="157"/>
      <c r="AFO181" s="157"/>
      <c r="AFP181" s="157"/>
      <c r="AFQ181" s="157"/>
      <c r="AFR181" s="157"/>
      <c r="AFS181" s="157"/>
      <c r="AFT181" s="157"/>
      <c r="AFU181" s="157"/>
      <c r="AFV181" s="157"/>
      <c r="AFW181" s="157"/>
      <c r="AFX181" s="157"/>
      <c r="AFY181" s="157"/>
      <c r="AFZ181" s="157"/>
      <c r="AGA181" s="157"/>
      <c r="AGB181" s="157"/>
      <c r="AGC181" s="157"/>
      <c r="AGD181" s="157"/>
      <c r="AGE181" s="157"/>
      <c r="AGF181" s="157"/>
      <c r="AGG181" s="157"/>
      <c r="AGH181" s="157"/>
      <c r="AGI181" s="157"/>
      <c r="AGJ181" s="157"/>
      <c r="AGK181" s="157"/>
      <c r="AGL181" s="157"/>
      <c r="AGM181" s="157"/>
      <c r="AGN181" s="157"/>
      <c r="AGO181" s="157"/>
      <c r="AGP181" s="157"/>
      <c r="AGQ181" s="157"/>
      <c r="AGR181" s="157"/>
      <c r="AGS181" s="157"/>
      <c r="AGT181" s="157"/>
      <c r="AGU181" s="157"/>
      <c r="AGV181" s="157"/>
      <c r="AGW181" s="157"/>
      <c r="AGX181" s="157"/>
      <c r="AGY181" s="157"/>
      <c r="AGZ181" s="157"/>
      <c r="AHA181" s="157"/>
      <c r="AHB181" s="157"/>
      <c r="AHC181" s="157"/>
      <c r="AHD181" s="157"/>
      <c r="AHE181" s="157"/>
      <c r="AHF181" s="157"/>
      <c r="AHG181" s="157"/>
      <c r="AHH181" s="157"/>
      <c r="AHI181" s="157"/>
      <c r="AHJ181" s="157"/>
      <c r="AHK181" s="157"/>
      <c r="AHL181" s="157"/>
      <c r="AHM181" s="157"/>
      <c r="AHN181" s="157"/>
      <c r="AHO181" s="157"/>
      <c r="AHP181" s="157"/>
      <c r="AHQ181" s="157"/>
      <c r="AHR181" s="157"/>
      <c r="AHS181" s="157"/>
      <c r="AHT181" s="157"/>
      <c r="AHU181" s="157"/>
      <c r="AHV181" s="157"/>
      <c r="AHW181" s="157"/>
      <c r="AHX181" s="157"/>
      <c r="AHY181" s="157"/>
      <c r="AHZ181" s="157"/>
      <c r="AIA181" s="157"/>
      <c r="AIB181" s="157"/>
      <c r="AIC181" s="157"/>
      <c r="AID181" s="157"/>
      <c r="AIE181" s="157"/>
      <c r="AIF181" s="157"/>
      <c r="AIG181" s="157"/>
      <c r="AIH181" s="157"/>
      <c r="AII181" s="157"/>
      <c r="AIJ181" s="157"/>
      <c r="AIK181" s="157"/>
      <c r="AIL181" s="157"/>
      <c r="AIM181" s="157"/>
      <c r="AIN181" s="157"/>
      <c r="AIO181" s="157"/>
      <c r="AIP181" s="157"/>
      <c r="AIQ181" s="157"/>
      <c r="AIR181" s="157"/>
      <c r="AIS181" s="157"/>
      <c r="AIT181" s="157"/>
      <c r="AIU181" s="157"/>
      <c r="AIV181" s="157"/>
      <c r="AIW181" s="157"/>
      <c r="AIX181" s="157"/>
      <c r="AIY181" s="157"/>
      <c r="AIZ181" s="157"/>
      <c r="AJA181" s="157"/>
      <c r="AJB181" s="157"/>
      <c r="AJC181" s="157"/>
      <c r="AJD181" s="157"/>
      <c r="AJE181" s="157"/>
      <c r="AJF181" s="157"/>
      <c r="AJG181" s="157"/>
      <c r="AJH181" s="157"/>
      <c r="AJI181" s="157"/>
      <c r="AJJ181" s="157"/>
      <c r="AJK181" s="157"/>
      <c r="AJL181" s="157"/>
      <c r="AJM181" s="157"/>
      <c r="AJN181" s="157"/>
      <c r="AJO181" s="157"/>
      <c r="AJP181" s="157"/>
      <c r="AJQ181" s="157"/>
      <c r="AJR181" s="157"/>
      <c r="AJS181" s="157"/>
      <c r="AJT181" s="157"/>
      <c r="AJU181" s="157"/>
      <c r="AJV181" s="157"/>
      <c r="AJW181" s="157"/>
      <c r="AJX181" s="157"/>
      <c r="AJY181" s="157"/>
      <c r="AJZ181" s="157"/>
      <c r="AKA181" s="157"/>
      <c r="AKB181" s="157"/>
      <c r="AKC181" s="157"/>
      <c r="AKD181" s="157"/>
      <c r="AKE181" s="157"/>
      <c r="AKF181" s="157"/>
      <c r="AKG181" s="157"/>
      <c r="AKH181" s="157"/>
      <c r="AKI181" s="157"/>
      <c r="AKJ181" s="157"/>
      <c r="AKK181" s="157"/>
      <c r="AKL181" s="157"/>
      <c r="AKM181" s="157"/>
      <c r="AKN181" s="157"/>
      <c r="AKO181" s="157"/>
      <c r="AKP181" s="157"/>
      <c r="AKQ181" s="157"/>
      <c r="AKR181" s="157"/>
      <c r="AKS181" s="157"/>
      <c r="AKT181" s="157"/>
      <c r="AKU181" s="157"/>
      <c r="AKV181" s="157"/>
      <c r="AKW181" s="157"/>
      <c r="AKX181" s="157"/>
      <c r="AKY181" s="157"/>
      <c r="AKZ181" s="157"/>
      <c r="ALA181" s="157"/>
      <c r="ALB181" s="157"/>
      <c r="ALC181" s="157"/>
      <c r="ALD181" s="157"/>
      <c r="ALE181" s="157"/>
      <c r="ALF181" s="157"/>
      <c r="ALG181" s="157"/>
      <c r="ALH181" s="157"/>
      <c r="ALI181" s="157"/>
      <c r="ALJ181" s="157"/>
      <c r="ALK181" s="157"/>
      <c r="ALL181" s="157"/>
      <c r="ALM181" s="157"/>
      <c r="ALN181" s="157"/>
      <c r="ALO181" s="157"/>
      <c r="ALP181" s="157"/>
      <c r="ALQ181" s="157"/>
      <c r="ALR181" s="157"/>
      <c r="ALS181" s="157"/>
      <c r="ALT181" s="157"/>
      <c r="ALU181" s="157"/>
      <c r="ALV181" s="157"/>
      <c r="ALW181" s="157"/>
      <c r="ALX181" s="157"/>
      <c r="ALY181" s="157"/>
      <c r="ALZ181" s="157"/>
      <c r="AMA181" s="157"/>
      <c r="AMB181" s="157"/>
      <c r="AMC181" s="157"/>
      <c r="AMD181" s="157"/>
      <c r="AME181" s="157"/>
      <c r="AMF181" s="157"/>
      <c r="AMG181" s="157"/>
      <c r="AMH181" s="157"/>
      <c r="AMI181" s="157"/>
      <c r="AMJ181" s="157"/>
      <c r="AMK181" s="157"/>
      <c r="AML181" s="157"/>
      <c r="AMM181" s="157"/>
      <c r="AMN181" s="157"/>
      <c r="AMO181" s="157"/>
      <c r="AMP181" s="157"/>
      <c r="AMQ181" s="157"/>
      <c r="AMR181" s="157"/>
      <c r="AMS181" s="157"/>
      <c r="AMT181" s="157"/>
      <c r="AMU181" s="157"/>
      <c r="AMV181" s="157"/>
      <c r="AMW181" s="157"/>
      <c r="AMX181" s="157"/>
      <c r="AMY181" s="157"/>
      <c r="AMZ181" s="157"/>
      <c r="ANA181" s="157"/>
      <c r="ANB181" s="157"/>
      <c r="ANC181" s="157"/>
      <c r="AND181" s="157"/>
      <c r="ANE181" s="157"/>
      <c r="ANF181" s="157"/>
      <c r="ANG181" s="157"/>
      <c r="ANH181" s="157"/>
      <c r="ANI181" s="157"/>
      <c r="ANJ181" s="157"/>
      <c r="ANK181" s="157"/>
      <c r="ANL181" s="157"/>
      <c r="ANM181" s="157"/>
      <c r="ANN181" s="157"/>
      <c r="ANO181" s="157"/>
      <c r="ANP181" s="157"/>
      <c r="ANQ181" s="157"/>
      <c r="ANR181" s="157"/>
      <c r="ANS181" s="157"/>
      <c r="ANT181" s="157"/>
      <c r="ANU181" s="157"/>
      <c r="ANV181" s="157"/>
      <c r="ANW181" s="157"/>
      <c r="ANX181" s="157"/>
      <c r="ANY181" s="157"/>
      <c r="ANZ181" s="157"/>
      <c r="AOA181" s="157"/>
      <c r="AOB181" s="157"/>
      <c r="AOC181" s="157"/>
      <c r="AOD181" s="157"/>
      <c r="AOE181" s="157"/>
      <c r="AOF181" s="157"/>
      <c r="AOG181" s="157"/>
      <c r="AOH181" s="157"/>
      <c r="AOI181" s="157"/>
      <c r="AOJ181" s="157"/>
      <c r="AOK181" s="157"/>
      <c r="AOL181" s="157"/>
      <c r="AOM181" s="157"/>
      <c r="AON181" s="157"/>
      <c r="AOO181" s="157"/>
      <c r="AOP181" s="157"/>
      <c r="AOQ181" s="157"/>
      <c r="AOR181" s="157"/>
      <c r="AOS181" s="157"/>
      <c r="AOT181" s="157"/>
      <c r="AOU181" s="157"/>
      <c r="AOV181" s="157"/>
      <c r="AOW181" s="157"/>
      <c r="AOX181" s="157"/>
      <c r="AOY181" s="157"/>
      <c r="AOZ181" s="157"/>
      <c r="APA181" s="157"/>
      <c r="APB181" s="157"/>
      <c r="APC181" s="157"/>
      <c r="APD181" s="157"/>
      <c r="APE181" s="157"/>
      <c r="APF181" s="157"/>
      <c r="APG181" s="157"/>
      <c r="APH181" s="157"/>
      <c r="API181" s="157"/>
      <c r="APJ181" s="157"/>
      <c r="APK181" s="157"/>
      <c r="APL181" s="157"/>
      <c r="APM181" s="157"/>
      <c r="APN181" s="157"/>
      <c r="APO181" s="157"/>
      <c r="APP181" s="157"/>
      <c r="APQ181" s="157"/>
      <c r="APR181" s="157"/>
      <c r="APS181" s="157"/>
      <c r="APT181" s="157"/>
      <c r="APU181" s="157"/>
      <c r="APV181" s="157"/>
      <c r="APW181" s="157"/>
      <c r="APX181" s="157"/>
      <c r="APY181" s="157"/>
      <c r="APZ181" s="157"/>
      <c r="AQA181" s="157"/>
      <c r="AQB181" s="157"/>
      <c r="AQC181" s="157"/>
      <c r="AQD181" s="157"/>
      <c r="AQE181" s="157"/>
      <c r="AQF181" s="157"/>
      <c r="AQG181" s="157"/>
      <c r="AQH181" s="157"/>
      <c r="AQI181" s="157"/>
      <c r="AQJ181" s="157"/>
      <c r="AQK181" s="157"/>
      <c r="AQL181" s="157"/>
      <c r="AQM181" s="157"/>
      <c r="AQN181" s="157"/>
      <c r="AQO181" s="157"/>
      <c r="AQP181" s="157"/>
      <c r="AQQ181" s="157"/>
      <c r="AQR181" s="157"/>
      <c r="AQS181" s="157"/>
      <c r="AQT181" s="157"/>
      <c r="AQU181" s="157"/>
      <c r="AQV181" s="157"/>
      <c r="AQW181" s="157"/>
      <c r="AQX181" s="157"/>
      <c r="AQY181" s="157"/>
      <c r="AQZ181" s="157"/>
      <c r="ARA181" s="157"/>
      <c r="ARB181" s="157"/>
      <c r="ARC181" s="157"/>
      <c r="ARD181" s="157"/>
      <c r="ARE181" s="157"/>
      <c r="ARF181" s="157"/>
      <c r="ARG181" s="157"/>
      <c r="ARH181" s="157"/>
      <c r="ARI181" s="157"/>
      <c r="ARJ181" s="157"/>
      <c r="ARK181" s="157"/>
      <c r="ARL181" s="157"/>
      <c r="ARM181" s="157"/>
      <c r="ARN181" s="157"/>
      <c r="ARO181" s="157"/>
      <c r="ARP181" s="157"/>
      <c r="ARQ181" s="157"/>
      <c r="ARR181" s="157"/>
      <c r="ARS181" s="157"/>
      <c r="ART181" s="157"/>
      <c r="ARU181" s="157"/>
      <c r="ARV181" s="157"/>
      <c r="ARW181" s="157"/>
      <c r="ARX181" s="157"/>
      <c r="ARY181" s="157"/>
      <c r="ARZ181" s="157"/>
      <c r="ASA181" s="157"/>
      <c r="ASB181" s="157"/>
      <c r="ASC181" s="157"/>
      <c r="ASD181" s="157"/>
      <c r="ASE181" s="157"/>
      <c r="ASF181" s="157"/>
      <c r="ASG181" s="157"/>
      <c r="ASH181" s="157"/>
      <c r="ASI181" s="157"/>
      <c r="ASJ181" s="157"/>
      <c r="ASK181" s="157"/>
      <c r="ASL181" s="157"/>
      <c r="ASM181" s="157"/>
      <c r="ASN181" s="157"/>
      <c r="ASO181" s="157"/>
      <c r="ASP181" s="157"/>
      <c r="ASQ181" s="157"/>
      <c r="ASR181" s="157"/>
      <c r="ASS181" s="157"/>
      <c r="AST181" s="157"/>
      <c r="ASU181" s="157"/>
      <c r="ASV181" s="157"/>
      <c r="ASW181" s="157"/>
      <c r="ASX181" s="157"/>
      <c r="ASY181" s="157"/>
      <c r="ASZ181" s="157"/>
      <c r="ATA181" s="157"/>
      <c r="ATB181" s="157"/>
      <c r="ATC181" s="157"/>
      <c r="ATD181" s="157"/>
      <c r="ATE181" s="157"/>
      <c r="ATF181" s="157"/>
      <c r="ATG181" s="157"/>
      <c r="ATH181" s="157"/>
      <c r="ATI181" s="157"/>
      <c r="ATJ181" s="157"/>
      <c r="ATK181" s="157"/>
      <c r="ATL181" s="157"/>
      <c r="ATM181" s="157"/>
      <c r="ATN181" s="157"/>
      <c r="ATO181" s="157"/>
      <c r="ATP181" s="157"/>
      <c r="ATQ181" s="157"/>
      <c r="ATR181" s="157"/>
      <c r="ATS181" s="157"/>
      <c r="ATT181" s="157"/>
      <c r="ATU181" s="157"/>
      <c r="ATV181" s="157"/>
      <c r="ATW181" s="157"/>
      <c r="ATX181" s="157"/>
      <c r="ATY181" s="157"/>
      <c r="ATZ181" s="157"/>
      <c r="AUA181" s="157"/>
      <c r="AUB181" s="157"/>
      <c r="AUC181" s="157"/>
      <c r="AUD181" s="157"/>
      <c r="AUE181" s="157"/>
      <c r="AUF181" s="157"/>
      <c r="AUG181" s="157"/>
      <c r="AUH181" s="157"/>
      <c r="AUI181" s="157"/>
      <c r="AUJ181" s="157"/>
      <c r="AUK181" s="157"/>
      <c r="AUL181" s="157"/>
      <c r="AUM181" s="157"/>
      <c r="AUN181" s="157"/>
      <c r="AUO181" s="157"/>
      <c r="AUP181" s="157"/>
      <c r="AUQ181" s="157"/>
      <c r="AUR181" s="157"/>
      <c r="AUS181" s="157"/>
      <c r="AUT181" s="157"/>
      <c r="AUU181" s="157"/>
      <c r="AUV181" s="157"/>
      <c r="AUW181" s="157"/>
      <c r="AUX181" s="157"/>
      <c r="AUY181" s="157"/>
      <c r="AUZ181" s="157"/>
      <c r="AVA181" s="157"/>
      <c r="AVB181" s="157"/>
      <c r="AVC181" s="157"/>
      <c r="AVD181" s="157"/>
      <c r="AVE181" s="157"/>
      <c r="AVF181" s="157"/>
      <c r="AVG181" s="157"/>
      <c r="AVH181" s="157"/>
      <c r="AVI181" s="157"/>
      <c r="AVJ181" s="157"/>
      <c r="AVK181" s="157"/>
      <c r="AVL181" s="157"/>
      <c r="AVM181" s="157"/>
      <c r="AVN181" s="157"/>
      <c r="AVO181" s="157"/>
      <c r="AVP181" s="157"/>
      <c r="AVQ181" s="157"/>
      <c r="AVR181" s="157"/>
      <c r="AVS181" s="157"/>
      <c r="AVT181" s="157"/>
      <c r="AVU181" s="157"/>
      <c r="AVV181" s="157"/>
      <c r="AVW181" s="157"/>
      <c r="AVX181" s="157"/>
      <c r="AVY181" s="157"/>
      <c r="AVZ181" s="157"/>
      <c r="AWA181" s="157"/>
      <c r="AWB181" s="157"/>
      <c r="AWC181" s="157"/>
      <c r="AWD181" s="157"/>
      <c r="AWE181" s="157"/>
      <c r="AWF181" s="157"/>
      <c r="AWG181" s="157"/>
      <c r="AWH181" s="157"/>
      <c r="AWI181" s="157"/>
      <c r="AWJ181" s="157"/>
      <c r="AWK181" s="157"/>
      <c r="AWL181" s="157"/>
      <c r="AWM181" s="157"/>
      <c r="AWN181" s="157"/>
      <c r="AWO181" s="157"/>
      <c r="AWP181" s="157"/>
      <c r="AWQ181" s="157"/>
      <c r="AWR181" s="157"/>
      <c r="AWS181" s="157"/>
      <c r="AWT181" s="157"/>
      <c r="AWU181" s="157"/>
      <c r="AWV181" s="157"/>
      <c r="AWW181" s="157"/>
      <c r="AWX181" s="157"/>
      <c r="AWY181" s="157"/>
      <c r="AWZ181" s="157"/>
      <c r="AXA181" s="157"/>
      <c r="AXB181" s="157"/>
      <c r="AXC181" s="157"/>
      <c r="AXD181" s="157"/>
      <c r="AXE181" s="157"/>
      <c r="AXF181" s="157"/>
      <c r="AXG181" s="157"/>
      <c r="AXH181" s="157"/>
      <c r="AXI181" s="157"/>
      <c r="AXJ181" s="157"/>
      <c r="AXK181" s="157"/>
      <c r="AXL181" s="157"/>
      <c r="AXM181" s="157"/>
      <c r="AXN181" s="157"/>
      <c r="AXO181" s="157"/>
      <c r="AXP181" s="157"/>
      <c r="AXQ181" s="157"/>
      <c r="AXR181" s="157"/>
      <c r="AXS181" s="157"/>
      <c r="AXT181" s="157"/>
      <c r="AXU181" s="157"/>
      <c r="AXV181" s="157"/>
      <c r="AXW181" s="157"/>
      <c r="AXX181" s="157"/>
      <c r="AXY181" s="157"/>
      <c r="AXZ181" s="157"/>
      <c r="AYA181" s="157"/>
      <c r="AYB181" s="157"/>
      <c r="AYC181" s="157"/>
      <c r="AYD181" s="157"/>
      <c r="AYE181" s="157"/>
      <c r="AYF181" s="157"/>
      <c r="AYG181" s="157"/>
      <c r="AYH181" s="157"/>
      <c r="AYI181" s="157"/>
      <c r="AYJ181" s="157"/>
      <c r="AYK181" s="157"/>
      <c r="AYL181" s="157"/>
      <c r="AYM181" s="157"/>
      <c r="AYN181" s="157"/>
      <c r="AYO181" s="157"/>
      <c r="AYP181" s="157"/>
      <c r="AYQ181" s="157"/>
      <c r="AYR181" s="157"/>
      <c r="AYS181" s="157"/>
      <c r="AYT181" s="157"/>
      <c r="AYU181" s="157"/>
      <c r="AYV181" s="157"/>
      <c r="AYW181" s="157"/>
      <c r="AYX181" s="157"/>
      <c r="AYY181" s="157"/>
      <c r="AYZ181" s="157"/>
      <c r="AZA181" s="157"/>
      <c r="AZB181" s="157"/>
      <c r="AZC181" s="157"/>
      <c r="AZD181" s="157"/>
      <c r="AZE181" s="157"/>
      <c r="AZF181" s="157"/>
      <c r="AZG181" s="157"/>
      <c r="AZH181" s="157"/>
      <c r="AZI181" s="157"/>
      <c r="AZJ181" s="157"/>
      <c r="AZK181" s="157"/>
      <c r="AZL181" s="157"/>
      <c r="AZM181" s="157"/>
      <c r="AZN181" s="157"/>
      <c r="AZO181" s="157"/>
      <c r="AZP181" s="157"/>
      <c r="AZQ181" s="157"/>
      <c r="AZR181" s="157"/>
      <c r="AZS181" s="157"/>
      <c r="AZT181" s="157"/>
      <c r="AZU181" s="157"/>
      <c r="AZV181" s="157"/>
      <c r="AZW181" s="157"/>
      <c r="AZX181" s="157"/>
      <c r="AZY181" s="157"/>
      <c r="AZZ181" s="157"/>
      <c r="BAA181" s="157"/>
      <c r="BAB181" s="157"/>
      <c r="BAC181" s="157"/>
      <c r="BAD181" s="157"/>
      <c r="BAE181" s="157"/>
      <c r="BAF181" s="157"/>
      <c r="BAG181" s="157"/>
      <c r="BAH181" s="157"/>
      <c r="BAI181" s="157"/>
      <c r="BAJ181" s="157"/>
      <c r="BAK181" s="157"/>
      <c r="BAL181" s="157"/>
      <c r="BAM181" s="157"/>
      <c r="BAN181" s="157"/>
      <c r="BAO181" s="157"/>
      <c r="BAP181" s="157"/>
      <c r="BAQ181" s="157"/>
      <c r="BAR181" s="157"/>
      <c r="BAS181" s="157"/>
      <c r="BAT181" s="157"/>
      <c r="BAU181" s="157"/>
      <c r="BAV181" s="157"/>
      <c r="BAW181" s="157"/>
      <c r="BAX181" s="157"/>
      <c r="BAY181" s="157"/>
      <c r="BAZ181" s="157"/>
      <c r="BBA181" s="157"/>
      <c r="BBB181" s="157"/>
      <c r="BBC181" s="157"/>
      <c r="BBD181" s="157"/>
      <c r="BBE181" s="157"/>
      <c r="BBF181" s="157"/>
      <c r="BBG181" s="157"/>
      <c r="BBH181" s="157"/>
      <c r="BBI181" s="157"/>
      <c r="BBJ181" s="157"/>
      <c r="BBK181" s="157"/>
      <c r="BBL181" s="157"/>
      <c r="BBM181" s="157"/>
      <c r="BBN181" s="157"/>
      <c r="BBO181" s="157"/>
      <c r="BBP181" s="157"/>
      <c r="BBQ181" s="157"/>
      <c r="BBR181" s="157"/>
      <c r="BBS181" s="157"/>
      <c r="BBT181" s="157"/>
      <c r="BBU181" s="157"/>
      <c r="BBV181" s="157"/>
      <c r="BBW181" s="157"/>
      <c r="BBX181" s="157"/>
      <c r="BBY181" s="157"/>
      <c r="BBZ181" s="157"/>
      <c r="BCA181" s="157"/>
      <c r="BCB181" s="157"/>
      <c r="BCC181" s="157"/>
      <c r="BCD181" s="157"/>
      <c r="BCE181" s="157"/>
      <c r="BCF181" s="157"/>
      <c r="BCG181" s="157"/>
      <c r="BCH181" s="157"/>
      <c r="BCI181" s="157"/>
      <c r="BCJ181" s="157"/>
      <c r="BCK181" s="157"/>
      <c r="BCL181" s="157"/>
      <c r="BCM181" s="157"/>
      <c r="BCN181" s="157"/>
      <c r="BCO181" s="157"/>
      <c r="BCP181" s="157"/>
      <c r="BCQ181" s="157"/>
      <c r="BCR181" s="157"/>
      <c r="BCS181" s="157"/>
      <c r="BCT181" s="157"/>
      <c r="BCU181" s="157"/>
      <c r="BCV181" s="157"/>
      <c r="BCW181" s="157"/>
      <c r="BCX181" s="157"/>
      <c r="BCY181" s="157"/>
      <c r="BCZ181" s="157"/>
      <c r="BDA181" s="157"/>
      <c r="BDB181" s="157"/>
      <c r="BDC181" s="157"/>
      <c r="BDD181" s="157"/>
      <c r="BDE181" s="157"/>
      <c r="BDF181" s="157"/>
      <c r="BDG181" s="157"/>
      <c r="BDH181" s="157"/>
      <c r="BDI181" s="157"/>
      <c r="BDJ181" s="157"/>
      <c r="BDK181" s="157"/>
      <c r="BDL181" s="157"/>
      <c r="BDM181" s="157"/>
      <c r="BDN181" s="157"/>
      <c r="BDO181" s="157"/>
      <c r="BDP181" s="157"/>
      <c r="BDQ181" s="157"/>
      <c r="BDR181" s="157"/>
      <c r="BDS181" s="157"/>
      <c r="BDT181" s="157"/>
      <c r="BDU181" s="157"/>
      <c r="BDV181" s="157"/>
      <c r="BDW181" s="157"/>
      <c r="BDX181" s="157"/>
      <c r="BDY181" s="157"/>
      <c r="BDZ181" s="157"/>
      <c r="BEA181" s="157"/>
      <c r="BEB181" s="157"/>
      <c r="BEC181" s="157"/>
      <c r="BED181" s="157"/>
      <c r="BEE181" s="157"/>
      <c r="BEF181" s="157"/>
      <c r="BEG181" s="157"/>
      <c r="BEH181" s="157"/>
      <c r="BEI181" s="157"/>
      <c r="BEJ181" s="157"/>
      <c r="BEK181" s="157"/>
      <c r="BEL181" s="157"/>
      <c r="BEM181" s="157"/>
      <c r="BEN181" s="157"/>
      <c r="BEO181" s="157"/>
      <c r="BEP181" s="157"/>
      <c r="BEQ181" s="157"/>
      <c r="BER181" s="157"/>
      <c r="BES181" s="157"/>
      <c r="BET181" s="157"/>
      <c r="BEU181" s="157"/>
      <c r="BEV181" s="157"/>
      <c r="BEW181" s="157"/>
      <c r="BEX181" s="157"/>
      <c r="BEY181" s="157"/>
      <c r="BEZ181" s="157"/>
      <c r="BFA181" s="157"/>
      <c r="BFB181" s="157"/>
      <c r="BFC181" s="157"/>
      <c r="BFD181" s="157"/>
      <c r="BFE181" s="157"/>
      <c r="BFF181" s="157"/>
      <c r="BFG181" s="157"/>
      <c r="BFH181" s="157"/>
      <c r="BFI181" s="157"/>
      <c r="BFJ181" s="157"/>
      <c r="BFK181" s="157"/>
      <c r="BFL181" s="157"/>
      <c r="BFM181" s="157"/>
      <c r="BFN181" s="157"/>
      <c r="BFO181" s="157"/>
      <c r="BFP181" s="157"/>
      <c r="BFQ181" s="157"/>
      <c r="BFR181" s="157"/>
      <c r="BFS181" s="157"/>
      <c r="BFT181" s="157"/>
      <c r="BFU181" s="157"/>
      <c r="BFV181" s="157"/>
      <c r="BFW181" s="157"/>
      <c r="BFX181" s="157"/>
      <c r="BFY181" s="157"/>
      <c r="BFZ181" s="157"/>
      <c r="BGA181" s="157"/>
      <c r="BGB181" s="157"/>
      <c r="BGC181" s="157"/>
      <c r="BGD181" s="157"/>
      <c r="BGE181" s="157"/>
      <c r="BGF181" s="157"/>
      <c r="BGG181" s="157"/>
      <c r="BGH181" s="157"/>
      <c r="BGI181" s="157"/>
      <c r="BGJ181" s="157"/>
      <c r="BGK181" s="157"/>
      <c r="BGL181" s="157"/>
      <c r="BGM181" s="157"/>
      <c r="BGN181" s="157"/>
      <c r="BGO181" s="157"/>
      <c r="BGP181" s="157"/>
      <c r="BGQ181" s="157"/>
      <c r="BGR181" s="157"/>
      <c r="BGS181" s="157"/>
      <c r="BGT181" s="157"/>
      <c r="BGU181" s="157"/>
      <c r="BGV181" s="157"/>
      <c r="BGW181" s="157"/>
      <c r="BGX181" s="157"/>
      <c r="BGY181" s="157"/>
      <c r="BGZ181" s="157"/>
      <c r="BHA181" s="157"/>
      <c r="BHB181" s="157"/>
      <c r="BHC181" s="157"/>
      <c r="BHD181" s="157"/>
      <c r="BHE181" s="157"/>
      <c r="BHF181" s="157"/>
      <c r="BHG181" s="157"/>
      <c r="BHH181" s="157"/>
      <c r="BHI181" s="157"/>
      <c r="BHJ181" s="157"/>
      <c r="BHK181" s="157"/>
      <c r="BHL181" s="157"/>
      <c r="BHM181" s="157"/>
      <c r="BHN181" s="157"/>
      <c r="BHO181" s="157"/>
      <c r="BHP181" s="157"/>
      <c r="BHQ181" s="157"/>
      <c r="BHR181" s="157"/>
      <c r="BHS181" s="157"/>
      <c r="BHT181" s="157"/>
      <c r="BHU181" s="157"/>
      <c r="BHV181" s="157"/>
      <c r="BHW181" s="157"/>
      <c r="BHX181" s="157"/>
      <c r="BHY181" s="157"/>
      <c r="BHZ181" s="157"/>
      <c r="BIA181" s="157"/>
      <c r="BIB181" s="157"/>
      <c r="BIC181" s="157"/>
      <c r="BID181" s="157"/>
      <c r="BIE181" s="157"/>
      <c r="BIF181" s="157"/>
      <c r="BIG181" s="157"/>
      <c r="BIH181" s="157"/>
      <c r="BII181" s="157"/>
      <c r="BIJ181" s="157"/>
      <c r="BIK181" s="157"/>
      <c r="BIL181" s="157"/>
      <c r="BIM181" s="157"/>
      <c r="BIN181" s="157"/>
      <c r="BIO181" s="157"/>
      <c r="BIP181" s="157"/>
      <c r="BIQ181" s="157"/>
      <c r="BIR181" s="157"/>
      <c r="BIS181" s="157"/>
      <c r="BIT181" s="157"/>
      <c r="BIU181" s="157"/>
      <c r="BIV181" s="157"/>
      <c r="BIW181" s="157"/>
      <c r="BIX181" s="157"/>
      <c r="BIY181" s="157"/>
      <c r="BIZ181" s="157"/>
      <c r="BJA181" s="157"/>
      <c r="BJB181" s="157"/>
      <c r="BJC181" s="157"/>
      <c r="BJD181" s="157"/>
      <c r="BJE181" s="157"/>
      <c r="BJF181" s="157"/>
      <c r="BJG181" s="157"/>
      <c r="BJH181" s="157"/>
      <c r="BJI181" s="157"/>
      <c r="BJJ181" s="157"/>
      <c r="BJK181" s="157"/>
      <c r="BJL181" s="157"/>
      <c r="BJM181" s="157"/>
      <c r="BJN181" s="157"/>
      <c r="BJO181" s="157"/>
      <c r="BJP181" s="157"/>
      <c r="BJQ181" s="157"/>
      <c r="BJR181" s="157"/>
      <c r="BJS181" s="157"/>
      <c r="BJT181" s="157"/>
      <c r="BJU181" s="157"/>
      <c r="BJV181" s="157"/>
      <c r="BJW181" s="157"/>
      <c r="BJX181" s="157"/>
      <c r="BJY181" s="157"/>
      <c r="BJZ181" s="157"/>
      <c r="BKA181" s="157"/>
      <c r="BKB181" s="157"/>
      <c r="BKC181" s="157"/>
      <c r="BKD181" s="157"/>
      <c r="BKE181" s="157"/>
      <c r="BKF181" s="157"/>
      <c r="BKG181" s="157"/>
      <c r="BKH181" s="157"/>
      <c r="BKI181" s="157"/>
      <c r="BKJ181" s="157"/>
      <c r="BKK181" s="157"/>
      <c r="BKL181" s="157"/>
      <c r="BKM181" s="157"/>
      <c r="BKN181" s="157"/>
      <c r="BKO181" s="157"/>
      <c r="BKP181" s="157"/>
      <c r="BKQ181" s="157"/>
      <c r="BKR181" s="157"/>
      <c r="BKS181" s="157"/>
      <c r="BKT181" s="157"/>
      <c r="BKU181" s="157"/>
      <c r="BKV181" s="157"/>
      <c r="BKW181" s="157"/>
      <c r="BKX181" s="157"/>
      <c r="BKY181" s="157"/>
      <c r="BKZ181" s="157"/>
      <c r="BLA181" s="157"/>
      <c r="BLB181" s="157"/>
      <c r="BLC181" s="157"/>
      <c r="BLD181" s="157"/>
      <c r="BLE181" s="157"/>
      <c r="BLF181" s="157"/>
      <c r="BLG181" s="157"/>
      <c r="BLH181" s="157"/>
      <c r="BLI181" s="157"/>
      <c r="BLJ181" s="157"/>
      <c r="BLK181" s="157"/>
      <c r="BLL181" s="157"/>
      <c r="BLM181" s="157"/>
      <c r="BLN181" s="157"/>
      <c r="BLO181" s="157"/>
      <c r="BLP181" s="157"/>
      <c r="BLQ181" s="157"/>
      <c r="BLR181" s="157"/>
      <c r="BLS181" s="157"/>
      <c r="BLT181" s="157"/>
      <c r="BLU181" s="157"/>
      <c r="BLV181" s="157"/>
      <c r="BLW181" s="157"/>
      <c r="BLX181" s="157"/>
      <c r="BLY181" s="157"/>
      <c r="BLZ181" s="157"/>
      <c r="BMA181" s="157"/>
      <c r="BMB181" s="157"/>
      <c r="BMC181" s="157"/>
      <c r="BMD181" s="157"/>
      <c r="BME181" s="157"/>
      <c r="BMF181" s="157"/>
      <c r="BMG181" s="157"/>
      <c r="BMH181" s="157"/>
      <c r="BMI181" s="157"/>
      <c r="BMJ181" s="157"/>
      <c r="BMK181" s="157"/>
      <c r="BML181" s="157"/>
      <c r="BMM181" s="157"/>
      <c r="BMN181" s="157"/>
      <c r="BMO181" s="157"/>
      <c r="BMP181" s="157"/>
      <c r="BMQ181" s="157"/>
      <c r="BMR181" s="157"/>
      <c r="BMS181" s="157"/>
      <c r="BMT181" s="157"/>
      <c r="BMU181" s="157"/>
      <c r="BMV181" s="157"/>
      <c r="BMW181" s="157"/>
      <c r="BMX181" s="157"/>
      <c r="BMY181" s="157"/>
      <c r="BMZ181" s="157"/>
      <c r="BNA181" s="157"/>
      <c r="BNB181" s="157"/>
      <c r="BNC181" s="157"/>
      <c r="BND181" s="157"/>
      <c r="BNE181" s="157"/>
      <c r="BNF181" s="157"/>
      <c r="BNG181" s="157"/>
      <c r="BNH181" s="157"/>
      <c r="BNI181" s="157"/>
      <c r="BNJ181" s="157"/>
      <c r="BNK181" s="157"/>
      <c r="BNL181" s="157"/>
      <c r="BNM181" s="157"/>
      <c r="BNN181" s="157"/>
      <c r="BNO181" s="157"/>
      <c r="BNP181" s="157"/>
      <c r="BNQ181" s="157"/>
      <c r="BNR181" s="157"/>
      <c r="BNS181" s="157"/>
      <c r="BNT181" s="157"/>
      <c r="BNU181" s="157"/>
      <c r="BNV181" s="157"/>
      <c r="BNW181" s="157"/>
      <c r="BNX181" s="157"/>
      <c r="BNY181" s="157"/>
      <c r="BNZ181" s="157"/>
      <c r="BOA181" s="157"/>
      <c r="BOB181" s="157"/>
      <c r="BOC181" s="157"/>
      <c r="BOD181" s="157"/>
      <c r="BOE181" s="157"/>
      <c r="BOF181" s="157"/>
      <c r="BOG181" s="157"/>
      <c r="BOH181" s="157"/>
      <c r="BOI181" s="157"/>
      <c r="BOJ181" s="157"/>
      <c r="BOK181" s="157"/>
      <c r="BOL181" s="157"/>
      <c r="BOM181" s="157"/>
      <c r="BON181" s="157"/>
      <c r="BOO181" s="157"/>
      <c r="BOP181" s="157"/>
      <c r="BOQ181" s="157"/>
      <c r="BOR181" s="157"/>
      <c r="BOS181" s="157"/>
      <c r="BOT181" s="157"/>
      <c r="BOU181" s="157"/>
      <c r="BOV181" s="157"/>
      <c r="BOW181" s="157"/>
      <c r="BOX181" s="157"/>
      <c r="BOY181" s="157"/>
      <c r="BOZ181" s="157"/>
      <c r="BPA181" s="157"/>
      <c r="BPB181" s="157"/>
      <c r="BPC181" s="157"/>
      <c r="BPD181" s="157"/>
      <c r="BPE181" s="157"/>
      <c r="BPF181" s="157"/>
      <c r="BPG181" s="157"/>
      <c r="BPH181" s="157"/>
      <c r="BPI181" s="157"/>
      <c r="BPJ181" s="157"/>
      <c r="BPK181" s="157"/>
      <c r="BPL181" s="157"/>
      <c r="BPM181" s="157"/>
      <c r="BPN181" s="157"/>
      <c r="BPO181" s="157"/>
      <c r="BPP181" s="157"/>
      <c r="BPQ181" s="157"/>
      <c r="BPR181" s="157"/>
      <c r="BPS181" s="157"/>
      <c r="BPT181" s="157"/>
      <c r="BPU181" s="157"/>
      <c r="BPV181" s="157"/>
      <c r="BPW181" s="157"/>
      <c r="BPX181" s="157"/>
      <c r="BPY181" s="157"/>
      <c r="BPZ181" s="157"/>
      <c r="BQA181" s="157"/>
      <c r="BQB181" s="157"/>
      <c r="BQC181" s="157"/>
      <c r="BQD181" s="157"/>
      <c r="BQE181" s="157"/>
      <c r="BQF181" s="157"/>
      <c r="BQG181" s="157"/>
      <c r="BQH181" s="157"/>
      <c r="BQI181" s="157"/>
      <c r="BQJ181" s="157"/>
      <c r="BQK181" s="157"/>
      <c r="BQL181" s="157"/>
      <c r="BQM181" s="157"/>
      <c r="BQN181" s="157"/>
      <c r="BQO181" s="157"/>
      <c r="BQP181" s="157"/>
      <c r="BQQ181" s="157"/>
      <c r="BQR181" s="157"/>
      <c r="BQS181" s="157"/>
      <c r="BQT181" s="157"/>
      <c r="BQU181" s="157"/>
      <c r="BQV181" s="157"/>
      <c r="BQW181" s="157"/>
      <c r="BQX181" s="157"/>
      <c r="BQY181" s="157"/>
      <c r="BQZ181" s="157"/>
      <c r="BRA181" s="157"/>
      <c r="BRB181" s="157"/>
      <c r="BRC181" s="157"/>
      <c r="BRD181" s="157"/>
      <c r="BRE181" s="157"/>
      <c r="BRF181" s="157"/>
      <c r="BRG181" s="157"/>
      <c r="BRH181" s="157"/>
      <c r="BRI181" s="157"/>
      <c r="BRJ181" s="157"/>
      <c r="BRK181" s="157"/>
      <c r="BRL181" s="157"/>
      <c r="BRM181" s="157"/>
      <c r="BRN181" s="157"/>
      <c r="BRO181" s="157"/>
      <c r="BRP181" s="157"/>
      <c r="BRQ181" s="157"/>
      <c r="BRR181" s="157"/>
      <c r="BRS181" s="157"/>
      <c r="BRT181" s="157"/>
      <c r="BRU181" s="157"/>
      <c r="BRV181" s="157"/>
      <c r="BRW181" s="157"/>
      <c r="BRX181" s="157"/>
      <c r="BRY181" s="157"/>
      <c r="BRZ181" s="157"/>
      <c r="BSA181" s="157"/>
      <c r="BSB181" s="157"/>
      <c r="BSC181" s="157"/>
      <c r="BSD181" s="157"/>
      <c r="BSE181" s="157"/>
      <c r="BSF181" s="157"/>
      <c r="BSG181" s="157"/>
      <c r="BSH181" s="157"/>
      <c r="BSI181" s="157"/>
      <c r="BSJ181" s="157"/>
      <c r="BSK181" s="157"/>
      <c r="BSL181" s="157"/>
      <c r="BSM181" s="157"/>
      <c r="BSN181" s="157"/>
      <c r="BSO181" s="157"/>
      <c r="BSP181" s="157"/>
      <c r="BSQ181" s="157"/>
      <c r="BSR181" s="157"/>
      <c r="BSS181" s="157"/>
      <c r="BST181" s="157"/>
      <c r="BSU181" s="157"/>
      <c r="BSV181" s="157"/>
      <c r="BSW181" s="157"/>
      <c r="BSX181" s="157"/>
      <c r="BSY181" s="157"/>
      <c r="BSZ181" s="157"/>
      <c r="BTA181" s="157"/>
      <c r="BTB181" s="157"/>
      <c r="BTC181" s="157"/>
      <c r="BTD181" s="157"/>
      <c r="BTE181" s="157"/>
      <c r="BTF181" s="157"/>
      <c r="BTG181" s="157"/>
      <c r="BTH181" s="157"/>
      <c r="BTI181" s="157"/>
      <c r="BTJ181" s="157"/>
      <c r="BTK181" s="157"/>
      <c r="BTL181" s="157"/>
      <c r="BTM181" s="157"/>
      <c r="BTN181" s="157"/>
      <c r="BTO181" s="157"/>
      <c r="BTP181" s="157"/>
      <c r="BTQ181" s="157"/>
      <c r="BTR181" s="157"/>
      <c r="BTS181" s="157"/>
      <c r="BTT181" s="157"/>
      <c r="BTU181" s="157"/>
      <c r="BTV181" s="157"/>
      <c r="BTW181" s="157"/>
      <c r="BTX181" s="157"/>
      <c r="BTY181" s="157"/>
      <c r="BTZ181" s="157"/>
      <c r="BUA181" s="157"/>
      <c r="BUB181" s="157"/>
      <c r="BUC181" s="157"/>
      <c r="BUD181" s="157"/>
      <c r="BUE181" s="157"/>
      <c r="BUF181" s="157"/>
      <c r="BUG181" s="157"/>
      <c r="BUH181" s="157"/>
      <c r="BUI181" s="157"/>
      <c r="BUJ181" s="157"/>
      <c r="BUK181" s="157"/>
      <c r="BUL181" s="157"/>
      <c r="BUM181" s="157"/>
      <c r="BUN181" s="157"/>
      <c r="BUO181" s="157"/>
      <c r="BUP181" s="157"/>
      <c r="BUQ181" s="157"/>
      <c r="BUR181" s="157"/>
      <c r="BUS181" s="157"/>
      <c r="BUT181" s="157"/>
      <c r="BUU181" s="157"/>
      <c r="BUV181" s="157"/>
      <c r="BUW181" s="157"/>
      <c r="BUX181" s="157"/>
      <c r="BUY181" s="157"/>
      <c r="BUZ181" s="157"/>
      <c r="BVA181" s="157"/>
      <c r="BVB181" s="157"/>
      <c r="BVC181" s="157"/>
      <c r="BVD181" s="157"/>
      <c r="BVE181" s="157"/>
      <c r="BVF181" s="157"/>
      <c r="BVG181" s="157"/>
      <c r="BVH181" s="157"/>
      <c r="BVI181" s="157"/>
      <c r="BVJ181" s="157"/>
      <c r="BVK181" s="157"/>
      <c r="BVL181" s="157"/>
      <c r="BVM181" s="157"/>
      <c r="BVN181" s="157"/>
      <c r="BVO181" s="157"/>
      <c r="BVP181" s="157"/>
      <c r="BVQ181" s="157"/>
      <c r="BVR181" s="157"/>
      <c r="BVS181" s="157"/>
      <c r="BVT181" s="157"/>
      <c r="BVU181" s="157"/>
      <c r="BVV181" s="157"/>
      <c r="BVW181" s="157"/>
      <c r="BVX181" s="157"/>
      <c r="BVY181" s="157"/>
      <c r="BVZ181" s="157"/>
      <c r="BWA181" s="157"/>
      <c r="BWB181" s="157"/>
      <c r="BWC181" s="157"/>
      <c r="BWD181" s="157"/>
      <c r="BWE181" s="157"/>
      <c r="BWF181" s="157"/>
      <c r="BWG181" s="157"/>
      <c r="BWH181" s="157"/>
      <c r="BWI181" s="157"/>
      <c r="BWJ181" s="157"/>
      <c r="BWK181" s="157"/>
      <c r="BWL181" s="157"/>
      <c r="BWM181" s="157"/>
      <c r="BWN181" s="157"/>
      <c r="BWO181" s="157"/>
      <c r="BWP181" s="157"/>
      <c r="BWQ181" s="157"/>
      <c r="BWR181" s="157"/>
      <c r="BWS181" s="157"/>
      <c r="BWT181" s="157"/>
      <c r="BWU181" s="157"/>
      <c r="BWV181" s="157"/>
      <c r="BWW181" s="157"/>
      <c r="BWX181" s="157"/>
      <c r="BWY181" s="157"/>
      <c r="BWZ181" s="157"/>
      <c r="BXA181" s="157"/>
      <c r="BXB181" s="157"/>
      <c r="BXC181" s="157"/>
      <c r="BXD181" s="157"/>
      <c r="BXE181" s="157"/>
      <c r="BXF181" s="157"/>
      <c r="BXG181" s="157"/>
      <c r="BXH181" s="157"/>
      <c r="BXI181" s="157"/>
      <c r="BXJ181" s="157"/>
      <c r="BXK181" s="157"/>
      <c r="BXL181" s="157"/>
      <c r="BXM181" s="157"/>
      <c r="BXN181" s="157"/>
      <c r="BXO181" s="157"/>
      <c r="BXP181" s="157"/>
      <c r="BXQ181" s="157"/>
      <c r="BXR181" s="157"/>
      <c r="BXS181" s="157"/>
      <c r="BXT181" s="157"/>
      <c r="BXU181" s="157"/>
      <c r="BXV181" s="157"/>
      <c r="BXW181" s="157"/>
      <c r="BXX181" s="157"/>
      <c r="BXY181" s="157"/>
      <c r="BXZ181" s="157"/>
      <c r="BYA181" s="157"/>
      <c r="BYB181" s="157"/>
      <c r="BYC181" s="157"/>
      <c r="BYD181" s="157"/>
      <c r="BYE181" s="157"/>
      <c r="BYF181" s="157"/>
      <c r="BYG181" s="157"/>
      <c r="BYH181" s="157"/>
      <c r="BYI181" s="157"/>
      <c r="BYJ181" s="157"/>
      <c r="BYK181" s="157"/>
      <c r="BYL181" s="157"/>
      <c r="BYM181" s="157"/>
      <c r="BYN181" s="157"/>
      <c r="BYO181" s="157"/>
      <c r="BYP181" s="157"/>
      <c r="BYQ181" s="157"/>
      <c r="BYR181" s="157"/>
      <c r="BYS181" s="157"/>
      <c r="BYT181" s="157"/>
      <c r="BYU181" s="157"/>
      <c r="BYV181" s="157"/>
      <c r="BYW181" s="157"/>
      <c r="BYX181" s="157"/>
      <c r="BYY181" s="157"/>
      <c r="BYZ181" s="157"/>
      <c r="BZA181" s="157"/>
      <c r="BZB181" s="157"/>
      <c r="BZC181" s="157"/>
      <c r="BZD181" s="157"/>
      <c r="BZE181" s="157"/>
      <c r="BZF181" s="157"/>
      <c r="BZG181" s="157"/>
      <c r="BZH181" s="157"/>
      <c r="BZI181" s="157"/>
      <c r="BZJ181" s="157"/>
      <c r="BZK181" s="157"/>
      <c r="BZL181" s="157"/>
      <c r="BZM181" s="157"/>
      <c r="BZN181" s="157"/>
      <c r="BZO181" s="157"/>
      <c r="BZP181" s="157"/>
      <c r="BZQ181" s="157"/>
      <c r="BZR181" s="157"/>
      <c r="BZS181" s="157"/>
      <c r="BZT181" s="157"/>
      <c r="BZU181" s="157"/>
      <c r="BZV181" s="157"/>
      <c r="BZW181" s="157"/>
      <c r="BZX181" s="157"/>
      <c r="BZY181" s="157"/>
      <c r="BZZ181" s="157"/>
      <c r="CAA181" s="157"/>
      <c r="CAB181" s="157"/>
      <c r="CAC181" s="157"/>
      <c r="CAD181" s="157"/>
      <c r="CAE181" s="157"/>
      <c r="CAF181" s="157"/>
      <c r="CAG181" s="157"/>
      <c r="CAH181" s="157"/>
      <c r="CAI181" s="157"/>
      <c r="CAJ181" s="157"/>
      <c r="CAK181" s="157"/>
      <c r="CAL181" s="157"/>
      <c r="CAM181" s="157"/>
      <c r="CAN181" s="157"/>
      <c r="CAO181" s="157"/>
      <c r="CAP181" s="157"/>
      <c r="CAQ181" s="157"/>
      <c r="CAR181" s="157"/>
      <c r="CAS181" s="157"/>
      <c r="CAT181" s="157"/>
      <c r="CAU181" s="157"/>
      <c r="CAV181" s="157"/>
      <c r="CAW181" s="157"/>
      <c r="CAX181" s="157"/>
      <c r="CAY181" s="157"/>
      <c r="CAZ181" s="157"/>
      <c r="CBA181" s="157"/>
      <c r="CBB181" s="157"/>
      <c r="CBC181" s="157"/>
      <c r="CBD181" s="157"/>
      <c r="CBE181" s="157"/>
      <c r="CBF181" s="157"/>
      <c r="CBG181" s="157"/>
      <c r="CBH181" s="157"/>
      <c r="CBI181" s="157"/>
      <c r="CBJ181" s="157"/>
      <c r="CBK181" s="157"/>
      <c r="CBL181" s="157"/>
      <c r="CBM181" s="157"/>
      <c r="CBN181" s="157"/>
      <c r="CBO181" s="157"/>
      <c r="CBP181" s="157"/>
      <c r="CBQ181" s="157"/>
      <c r="CBR181" s="157"/>
      <c r="CBS181" s="157"/>
      <c r="CBT181" s="157"/>
      <c r="CBU181" s="157"/>
      <c r="CBV181" s="157"/>
      <c r="CBW181" s="157"/>
      <c r="CBX181" s="157"/>
      <c r="CBY181" s="157"/>
      <c r="CBZ181" s="157"/>
      <c r="CCA181" s="157"/>
      <c r="CCB181" s="157"/>
      <c r="CCC181" s="157"/>
      <c r="CCD181" s="157"/>
      <c r="CCE181" s="157"/>
      <c r="CCF181" s="157"/>
      <c r="CCG181" s="157"/>
      <c r="CCH181" s="157"/>
      <c r="CCI181" s="157"/>
      <c r="CCJ181" s="157"/>
      <c r="CCK181" s="157"/>
      <c r="CCL181" s="157"/>
      <c r="CCM181" s="157"/>
      <c r="CCN181" s="157"/>
      <c r="CCO181" s="157"/>
      <c r="CCP181" s="157"/>
      <c r="CCQ181" s="157"/>
      <c r="CCR181" s="157"/>
      <c r="CCS181" s="157"/>
      <c r="CCT181" s="157"/>
      <c r="CCU181" s="157"/>
      <c r="CCV181" s="157"/>
      <c r="CCW181" s="157"/>
      <c r="CCX181" s="157"/>
      <c r="CCY181" s="157"/>
      <c r="CCZ181" s="157"/>
      <c r="CDA181" s="157"/>
      <c r="CDB181" s="157"/>
      <c r="CDC181" s="157"/>
      <c r="CDD181" s="157"/>
      <c r="CDE181" s="157"/>
      <c r="CDF181" s="157"/>
      <c r="CDG181" s="157"/>
      <c r="CDH181" s="157"/>
      <c r="CDI181" s="157"/>
      <c r="CDJ181" s="157"/>
      <c r="CDK181" s="157"/>
      <c r="CDL181" s="157"/>
      <c r="CDM181" s="157"/>
      <c r="CDN181" s="157"/>
      <c r="CDO181" s="157"/>
      <c r="CDP181" s="157"/>
      <c r="CDQ181" s="157"/>
      <c r="CDR181" s="157"/>
      <c r="CDS181" s="157"/>
      <c r="CDT181" s="157"/>
      <c r="CDU181" s="157"/>
      <c r="CDV181" s="157"/>
      <c r="CDW181" s="157"/>
      <c r="CDX181" s="157"/>
      <c r="CDY181" s="157"/>
      <c r="CDZ181" s="157"/>
      <c r="CEA181" s="157"/>
      <c r="CEB181" s="157"/>
      <c r="CEC181" s="157"/>
      <c r="CED181" s="157"/>
      <c r="CEE181" s="157"/>
      <c r="CEF181" s="157"/>
      <c r="CEG181" s="157"/>
      <c r="CEH181" s="157"/>
      <c r="CEI181" s="157"/>
      <c r="CEJ181" s="157"/>
      <c r="CEK181" s="157"/>
      <c r="CEL181" s="157"/>
      <c r="CEM181" s="157"/>
      <c r="CEN181" s="157"/>
      <c r="CEO181" s="157"/>
      <c r="CEP181" s="157"/>
      <c r="CEQ181" s="157"/>
      <c r="CER181" s="157"/>
      <c r="CES181" s="157"/>
      <c r="CET181" s="157"/>
      <c r="CEU181" s="157"/>
      <c r="CEV181" s="157"/>
      <c r="CEW181" s="157"/>
      <c r="CEX181" s="157"/>
      <c r="CEY181" s="157"/>
      <c r="CEZ181" s="157"/>
      <c r="CFA181" s="157"/>
      <c r="CFB181" s="157"/>
      <c r="CFC181" s="157"/>
      <c r="CFD181" s="157"/>
      <c r="CFE181" s="157"/>
      <c r="CFF181" s="157"/>
      <c r="CFG181" s="157"/>
      <c r="CFH181" s="157"/>
      <c r="CFI181" s="157"/>
      <c r="CFJ181" s="157"/>
      <c r="CFK181" s="157"/>
      <c r="CFL181" s="157"/>
      <c r="CFM181" s="157"/>
      <c r="CFN181" s="157"/>
      <c r="CFO181" s="157"/>
      <c r="CFP181" s="157"/>
      <c r="CFQ181" s="157"/>
      <c r="CFR181" s="157"/>
      <c r="CFS181" s="157"/>
      <c r="CFT181" s="157"/>
      <c r="CFU181" s="157"/>
      <c r="CFV181" s="157"/>
      <c r="CFW181" s="157"/>
      <c r="CFX181" s="157"/>
      <c r="CFY181" s="157"/>
      <c r="CFZ181" s="157"/>
      <c r="CGA181" s="157"/>
      <c r="CGB181" s="157"/>
      <c r="CGC181" s="157"/>
      <c r="CGD181" s="157"/>
      <c r="CGE181" s="157"/>
      <c r="CGF181" s="157"/>
      <c r="CGG181" s="157"/>
      <c r="CGH181" s="157"/>
      <c r="CGI181" s="157"/>
      <c r="CGJ181" s="157"/>
      <c r="CGK181" s="157"/>
      <c r="CGL181" s="157"/>
      <c r="CGM181" s="157"/>
      <c r="CGN181" s="157"/>
      <c r="CGO181" s="157"/>
      <c r="CGP181" s="157"/>
      <c r="CGQ181" s="157"/>
      <c r="CGR181" s="157"/>
      <c r="CGS181" s="157"/>
      <c r="CGT181" s="157"/>
      <c r="CGU181" s="157"/>
      <c r="CGV181" s="157"/>
      <c r="CGW181" s="157"/>
      <c r="CGX181" s="157"/>
      <c r="CGY181" s="157"/>
      <c r="CGZ181" s="157"/>
      <c r="CHA181" s="157"/>
      <c r="CHB181" s="157"/>
      <c r="CHC181" s="157"/>
      <c r="CHD181" s="157"/>
      <c r="CHE181" s="157"/>
      <c r="CHF181" s="157"/>
      <c r="CHG181" s="157"/>
      <c r="CHH181" s="157"/>
      <c r="CHI181" s="157"/>
      <c r="CHJ181" s="157"/>
      <c r="CHK181" s="157"/>
      <c r="CHL181" s="157"/>
      <c r="CHM181" s="157"/>
      <c r="CHN181" s="157"/>
      <c r="CHO181" s="157"/>
      <c r="CHP181" s="157"/>
      <c r="CHQ181" s="157"/>
      <c r="CHR181" s="157"/>
      <c r="CHS181" s="157"/>
      <c r="CHT181" s="157"/>
      <c r="CHU181" s="157"/>
      <c r="CHV181" s="157"/>
      <c r="CHW181" s="157"/>
      <c r="CHX181" s="157"/>
      <c r="CHY181" s="157"/>
      <c r="CHZ181" s="157"/>
      <c r="CIA181" s="157"/>
      <c r="CIB181" s="157"/>
      <c r="CIC181" s="157"/>
      <c r="CID181" s="157"/>
      <c r="CIE181" s="157"/>
      <c r="CIF181" s="157"/>
      <c r="CIG181" s="157"/>
      <c r="CIH181" s="157"/>
      <c r="CII181" s="157"/>
      <c r="CIJ181" s="157"/>
      <c r="CIK181" s="157"/>
      <c r="CIL181" s="157"/>
      <c r="CIM181" s="157"/>
      <c r="CIN181" s="157"/>
      <c r="CIO181" s="157"/>
      <c r="CIP181" s="157"/>
      <c r="CIQ181" s="157"/>
      <c r="CIR181" s="157"/>
      <c r="CIS181" s="157"/>
      <c r="CIT181" s="157"/>
      <c r="CIU181" s="157"/>
      <c r="CIV181" s="157"/>
      <c r="CIW181" s="157"/>
      <c r="CIX181" s="157"/>
      <c r="CIY181" s="157"/>
      <c r="CIZ181" s="157"/>
      <c r="CJA181" s="157"/>
      <c r="CJB181" s="157"/>
      <c r="CJC181" s="157"/>
      <c r="CJD181" s="157"/>
      <c r="CJE181" s="157"/>
      <c r="CJF181" s="157"/>
      <c r="CJG181" s="157"/>
      <c r="CJH181" s="157"/>
      <c r="CJI181" s="157"/>
      <c r="CJJ181" s="157"/>
      <c r="CJK181" s="157"/>
      <c r="CJL181" s="157"/>
      <c r="CJM181" s="157"/>
      <c r="CJN181" s="157"/>
      <c r="CJO181" s="157"/>
      <c r="CJP181" s="157"/>
      <c r="CJQ181" s="157"/>
      <c r="CJR181" s="157"/>
      <c r="CJS181" s="157"/>
      <c r="CJT181" s="157"/>
      <c r="CJU181" s="157"/>
      <c r="CJV181" s="157"/>
      <c r="CJW181" s="157"/>
      <c r="CJX181" s="157"/>
      <c r="CJY181" s="157"/>
      <c r="CJZ181" s="157"/>
      <c r="CKA181" s="157"/>
      <c r="CKB181" s="157"/>
      <c r="CKC181" s="157"/>
      <c r="CKD181" s="157"/>
      <c r="CKE181" s="157"/>
      <c r="CKF181" s="157"/>
      <c r="CKG181" s="157"/>
      <c r="CKH181" s="157"/>
      <c r="CKI181" s="157"/>
      <c r="CKJ181" s="157"/>
      <c r="CKK181" s="157"/>
      <c r="CKL181" s="157"/>
      <c r="CKM181" s="157"/>
      <c r="CKN181" s="157"/>
      <c r="CKO181" s="157"/>
      <c r="CKP181" s="157"/>
      <c r="CKQ181" s="157"/>
      <c r="CKR181" s="157"/>
      <c r="CKS181" s="157"/>
      <c r="CKT181" s="157"/>
      <c r="CKU181" s="157"/>
      <c r="CKV181" s="157"/>
      <c r="CKW181" s="157"/>
      <c r="CKX181" s="157"/>
      <c r="CKY181" s="157"/>
      <c r="CKZ181" s="157"/>
      <c r="CLA181" s="157"/>
      <c r="CLB181" s="157"/>
      <c r="CLC181" s="157"/>
      <c r="CLD181" s="157"/>
      <c r="CLE181" s="157"/>
      <c r="CLF181" s="157"/>
      <c r="CLG181" s="157"/>
      <c r="CLH181" s="157"/>
      <c r="CLI181" s="157"/>
      <c r="CLJ181" s="157"/>
      <c r="CLK181" s="157"/>
      <c r="CLL181" s="157"/>
      <c r="CLM181" s="157"/>
      <c r="CLN181" s="157"/>
      <c r="CLO181" s="157"/>
      <c r="CLP181" s="157"/>
      <c r="CLQ181" s="157"/>
      <c r="CLR181" s="157"/>
      <c r="CLS181" s="157"/>
      <c r="CLT181" s="157"/>
      <c r="CLU181" s="157"/>
      <c r="CLV181" s="157"/>
      <c r="CLW181" s="157"/>
      <c r="CLX181" s="157"/>
      <c r="CLY181" s="157"/>
      <c r="CLZ181" s="157"/>
      <c r="CMA181" s="157"/>
      <c r="CMB181" s="157"/>
      <c r="CMC181" s="157"/>
      <c r="CMD181" s="157"/>
      <c r="CME181" s="157"/>
      <c r="CMF181" s="157"/>
      <c r="CMG181" s="157"/>
      <c r="CMH181" s="157"/>
      <c r="CMI181" s="157"/>
      <c r="CMJ181" s="157"/>
      <c r="CMK181" s="157"/>
      <c r="CML181" s="157"/>
      <c r="CMM181" s="157"/>
      <c r="CMN181" s="157"/>
      <c r="CMO181" s="157"/>
      <c r="CMP181" s="157"/>
      <c r="CMQ181" s="157"/>
      <c r="CMR181" s="157"/>
      <c r="CMS181" s="157"/>
      <c r="CMT181" s="157"/>
      <c r="CMU181" s="157"/>
      <c r="CMV181" s="157"/>
      <c r="CMW181" s="157"/>
      <c r="CMX181" s="157"/>
      <c r="CMY181" s="157"/>
      <c r="CMZ181" s="157"/>
      <c r="CNA181" s="157"/>
      <c r="CNB181" s="157"/>
      <c r="CNC181" s="157"/>
      <c r="CND181" s="157"/>
      <c r="CNE181" s="157"/>
      <c r="CNF181" s="157"/>
      <c r="CNG181" s="157"/>
      <c r="CNH181" s="157"/>
      <c r="CNI181" s="157"/>
      <c r="CNJ181" s="157"/>
      <c r="CNK181" s="157"/>
      <c r="CNL181" s="157"/>
      <c r="CNM181" s="157"/>
      <c r="CNN181" s="157"/>
      <c r="CNO181" s="157"/>
      <c r="CNP181" s="157"/>
      <c r="CNQ181" s="157"/>
      <c r="CNR181" s="157"/>
      <c r="CNS181" s="157"/>
      <c r="CNT181" s="157"/>
      <c r="CNU181" s="157"/>
      <c r="CNV181" s="157"/>
      <c r="CNW181" s="157"/>
      <c r="CNX181" s="157"/>
      <c r="CNY181" s="157"/>
      <c r="CNZ181" s="157"/>
      <c r="COA181" s="157"/>
      <c r="COB181" s="157"/>
      <c r="COC181" s="157"/>
      <c r="COD181" s="157"/>
      <c r="COE181" s="157"/>
      <c r="COF181" s="157"/>
      <c r="COG181" s="157"/>
      <c r="COH181" s="157"/>
      <c r="COI181" s="157"/>
      <c r="COJ181" s="157"/>
      <c r="COK181" s="157"/>
      <c r="COL181" s="157"/>
      <c r="COM181" s="157"/>
      <c r="CON181" s="157"/>
      <c r="COO181" s="157"/>
      <c r="COP181" s="157"/>
      <c r="COQ181" s="157"/>
      <c r="COR181" s="157"/>
      <c r="COS181" s="157"/>
      <c r="COT181" s="157"/>
      <c r="COU181" s="157"/>
      <c r="COV181" s="157"/>
      <c r="COW181" s="157"/>
      <c r="COX181" s="157"/>
      <c r="COY181" s="157"/>
      <c r="COZ181" s="157"/>
      <c r="CPA181" s="157"/>
      <c r="CPB181" s="157"/>
      <c r="CPC181" s="157"/>
      <c r="CPD181" s="157"/>
      <c r="CPE181" s="157"/>
      <c r="CPF181" s="157"/>
      <c r="CPG181" s="157"/>
      <c r="CPH181" s="157"/>
      <c r="CPI181" s="157"/>
      <c r="CPJ181" s="157"/>
      <c r="CPK181" s="157"/>
      <c r="CPL181" s="157"/>
      <c r="CPM181" s="157"/>
      <c r="CPN181" s="157"/>
      <c r="CPO181" s="157"/>
      <c r="CPP181" s="157"/>
      <c r="CPQ181" s="157"/>
      <c r="CPR181" s="157"/>
      <c r="CPS181" s="157"/>
      <c r="CPT181" s="157"/>
      <c r="CPU181" s="157"/>
      <c r="CPV181" s="157"/>
      <c r="CPW181" s="157"/>
      <c r="CPX181" s="157"/>
      <c r="CPY181" s="157"/>
      <c r="CPZ181" s="157"/>
      <c r="CQA181" s="157"/>
      <c r="CQB181" s="157"/>
      <c r="CQC181" s="157"/>
      <c r="CQD181" s="157"/>
      <c r="CQE181" s="157"/>
      <c r="CQF181" s="157"/>
      <c r="CQG181" s="157"/>
      <c r="CQH181" s="157"/>
      <c r="CQI181" s="157"/>
      <c r="CQJ181" s="157"/>
      <c r="CQK181" s="157"/>
      <c r="CQL181" s="157"/>
      <c r="CQM181" s="157"/>
      <c r="CQN181" s="157"/>
      <c r="CQO181" s="157"/>
      <c r="CQP181" s="157"/>
      <c r="CQQ181" s="157"/>
      <c r="CQR181" s="157"/>
      <c r="CQS181" s="157"/>
      <c r="CQT181" s="157"/>
      <c r="CQU181" s="157"/>
      <c r="CQV181" s="157"/>
      <c r="CQW181" s="157"/>
      <c r="CQX181" s="157"/>
      <c r="CQY181" s="157"/>
      <c r="CQZ181" s="157"/>
      <c r="CRA181" s="157"/>
      <c r="CRB181" s="157"/>
      <c r="CRC181" s="157"/>
      <c r="CRD181" s="157"/>
      <c r="CRE181" s="157"/>
      <c r="CRF181" s="157"/>
      <c r="CRG181" s="157"/>
      <c r="CRH181" s="157"/>
      <c r="CRI181" s="157"/>
      <c r="CRJ181" s="157"/>
      <c r="CRK181" s="157"/>
      <c r="CRL181" s="157"/>
      <c r="CRM181" s="157"/>
      <c r="CRN181" s="157"/>
      <c r="CRO181" s="157"/>
      <c r="CRP181" s="157"/>
      <c r="CRQ181" s="157"/>
      <c r="CRR181" s="157"/>
      <c r="CRS181" s="157"/>
      <c r="CRT181" s="157"/>
      <c r="CRU181" s="157"/>
      <c r="CRV181" s="157"/>
      <c r="CRW181" s="157"/>
      <c r="CRX181" s="157"/>
      <c r="CRY181" s="157"/>
      <c r="CRZ181" s="157"/>
      <c r="CSA181" s="157"/>
      <c r="CSB181" s="157"/>
      <c r="CSC181" s="157"/>
      <c r="CSD181" s="157"/>
      <c r="CSE181" s="157"/>
      <c r="CSF181" s="157"/>
      <c r="CSG181" s="157"/>
      <c r="CSH181" s="157"/>
      <c r="CSI181" s="157"/>
      <c r="CSJ181" s="157"/>
      <c r="CSK181" s="157"/>
      <c r="CSL181" s="157"/>
      <c r="CSM181" s="157"/>
      <c r="CSN181" s="157"/>
      <c r="CSO181" s="157"/>
      <c r="CSP181" s="157"/>
      <c r="CSQ181" s="157"/>
      <c r="CSR181" s="157"/>
      <c r="CSS181" s="157"/>
      <c r="CST181" s="157"/>
      <c r="CSU181" s="157"/>
      <c r="CSV181" s="157"/>
      <c r="CSW181" s="157"/>
      <c r="CSX181" s="157"/>
      <c r="CSY181" s="157"/>
      <c r="CSZ181" s="157"/>
      <c r="CTA181" s="157"/>
      <c r="CTB181" s="157"/>
      <c r="CTC181" s="157"/>
      <c r="CTD181" s="157"/>
      <c r="CTE181" s="157"/>
      <c r="CTF181" s="157"/>
      <c r="CTG181" s="157"/>
      <c r="CTH181" s="157"/>
      <c r="CTI181" s="157"/>
      <c r="CTJ181" s="157"/>
      <c r="CTK181" s="157"/>
      <c r="CTL181" s="157"/>
      <c r="CTM181" s="157"/>
      <c r="CTN181" s="157"/>
      <c r="CTO181" s="157"/>
      <c r="CTP181" s="157"/>
      <c r="CTQ181" s="157"/>
      <c r="CTR181" s="157"/>
      <c r="CTS181" s="157"/>
      <c r="CTT181" s="157"/>
      <c r="CTU181" s="157"/>
      <c r="CTV181" s="157"/>
      <c r="CTW181" s="157"/>
      <c r="CTX181" s="157"/>
      <c r="CTY181" s="157"/>
      <c r="CTZ181" s="157"/>
      <c r="CUA181" s="157"/>
      <c r="CUB181" s="157"/>
      <c r="CUC181" s="157"/>
      <c r="CUD181" s="157"/>
      <c r="CUE181" s="157"/>
      <c r="CUF181" s="157"/>
      <c r="CUG181" s="157"/>
      <c r="CUH181" s="157"/>
      <c r="CUI181" s="157"/>
      <c r="CUJ181" s="157"/>
      <c r="CUK181" s="157"/>
      <c r="CUL181" s="157"/>
      <c r="CUM181" s="157"/>
      <c r="CUN181" s="157"/>
      <c r="CUO181" s="157"/>
      <c r="CUP181" s="157"/>
      <c r="CUQ181" s="157"/>
      <c r="CUR181" s="157"/>
      <c r="CUS181" s="157"/>
      <c r="CUT181" s="157"/>
      <c r="CUU181" s="157"/>
      <c r="CUV181" s="157"/>
      <c r="CUW181" s="157"/>
      <c r="CUX181" s="157"/>
      <c r="CUY181" s="157"/>
      <c r="CUZ181" s="157"/>
      <c r="CVA181" s="157"/>
      <c r="CVB181" s="157"/>
      <c r="CVC181" s="157"/>
      <c r="CVD181" s="157"/>
      <c r="CVE181" s="157"/>
      <c r="CVF181" s="157"/>
      <c r="CVG181" s="157"/>
      <c r="CVH181" s="157"/>
      <c r="CVI181" s="157"/>
      <c r="CVJ181" s="157"/>
      <c r="CVK181" s="157"/>
      <c r="CVL181" s="157"/>
      <c r="CVM181" s="157"/>
      <c r="CVN181" s="157"/>
      <c r="CVO181" s="157"/>
      <c r="CVP181" s="157"/>
      <c r="CVQ181" s="157"/>
      <c r="CVR181" s="157"/>
      <c r="CVS181" s="157"/>
      <c r="CVT181" s="157"/>
      <c r="CVU181" s="157"/>
      <c r="CVV181" s="157"/>
      <c r="CVW181" s="157"/>
      <c r="CVX181" s="157"/>
      <c r="CVY181" s="157"/>
      <c r="CVZ181" s="157"/>
      <c r="CWA181" s="157"/>
      <c r="CWB181" s="157"/>
      <c r="CWC181" s="157"/>
      <c r="CWD181" s="157"/>
      <c r="CWE181" s="157"/>
      <c r="CWF181" s="157"/>
      <c r="CWG181" s="157"/>
      <c r="CWH181" s="157"/>
      <c r="CWI181" s="157"/>
      <c r="CWJ181" s="157"/>
      <c r="CWK181" s="157"/>
      <c r="CWL181" s="157"/>
      <c r="CWM181" s="157"/>
      <c r="CWN181" s="157"/>
      <c r="CWO181" s="157"/>
      <c r="CWP181" s="157"/>
      <c r="CWQ181" s="157"/>
      <c r="CWR181" s="157"/>
      <c r="CWS181" s="157"/>
      <c r="CWT181" s="157"/>
      <c r="CWU181" s="157"/>
      <c r="CWV181" s="157"/>
      <c r="CWW181" s="157"/>
      <c r="CWX181" s="157"/>
      <c r="CWY181" s="157"/>
      <c r="CWZ181" s="157"/>
      <c r="CXA181" s="157"/>
      <c r="CXB181" s="157"/>
      <c r="CXC181" s="157"/>
      <c r="CXD181" s="157"/>
      <c r="CXE181" s="157"/>
      <c r="CXF181" s="157"/>
      <c r="CXG181" s="157"/>
      <c r="CXH181" s="157"/>
      <c r="CXI181" s="157"/>
      <c r="CXJ181" s="157"/>
      <c r="CXK181" s="157"/>
      <c r="CXL181" s="157"/>
      <c r="CXM181" s="157"/>
      <c r="CXN181" s="157"/>
      <c r="CXO181" s="157"/>
      <c r="CXP181" s="157"/>
      <c r="CXQ181" s="157"/>
      <c r="CXR181" s="157"/>
      <c r="CXS181" s="157"/>
      <c r="CXT181" s="157"/>
      <c r="CXU181" s="157"/>
      <c r="CXV181" s="157"/>
      <c r="CXW181" s="157"/>
      <c r="CXX181" s="157"/>
      <c r="CXY181" s="157"/>
      <c r="CXZ181" s="157"/>
      <c r="CYA181" s="157"/>
      <c r="CYB181" s="157"/>
      <c r="CYC181" s="157"/>
      <c r="CYD181" s="157"/>
      <c r="CYE181" s="157"/>
      <c r="CYF181" s="157"/>
      <c r="CYG181" s="157"/>
      <c r="CYH181" s="157"/>
      <c r="CYI181" s="157"/>
      <c r="CYJ181" s="157"/>
      <c r="CYK181" s="157"/>
      <c r="CYL181" s="157"/>
      <c r="CYM181" s="157"/>
      <c r="CYN181" s="157"/>
      <c r="CYO181" s="157"/>
      <c r="CYP181" s="157"/>
      <c r="CYQ181" s="157"/>
      <c r="CYR181" s="157"/>
      <c r="CYS181" s="157"/>
      <c r="CYT181" s="157"/>
      <c r="CYU181" s="157"/>
      <c r="CYV181" s="157"/>
      <c r="CYW181" s="157"/>
      <c r="CYX181" s="157"/>
      <c r="CYY181" s="157"/>
      <c r="CYZ181" s="157"/>
      <c r="CZA181" s="157"/>
      <c r="CZB181" s="157"/>
      <c r="CZC181" s="157"/>
      <c r="CZD181" s="157"/>
      <c r="CZE181" s="157"/>
      <c r="CZF181" s="157"/>
      <c r="CZG181" s="157"/>
      <c r="CZH181" s="157"/>
      <c r="CZI181" s="157"/>
      <c r="CZJ181" s="157"/>
      <c r="CZK181" s="157"/>
      <c r="CZL181" s="157"/>
      <c r="CZM181" s="157"/>
      <c r="CZN181" s="157"/>
      <c r="CZO181" s="157"/>
      <c r="CZP181" s="157"/>
      <c r="CZQ181" s="157"/>
      <c r="CZR181" s="157"/>
      <c r="CZS181" s="157"/>
      <c r="CZT181" s="157"/>
      <c r="CZU181" s="157"/>
      <c r="CZV181" s="157"/>
      <c r="CZW181" s="157"/>
      <c r="CZX181" s="157"/>
      <c r="CZY181" s="157"/>
      <c r="CZZ181" s="157"/>
      <c r="DAA181" s="157"/>
      <c r="DAB181" s="157"/>
      <c r="DAC181" s="157"/>
      <c r="DAD181" s="157"/>
      <c r="DAE181" s="157"/>
      <c r="DAF181" s="157"/>
      <c r="DAG181" s="157"/>
      <c r="DAH181" s="157"/>
      <c r="DAI181" s="157"/>
      <c r="DAJ181" s="157"/>
      <c r="DAK181" s="157"/>
      <c r="DAL181" s="157"/>
      <c r="DAM181" s="157"/>
      <c r="DAN181" s="157"/>
      <c r="DAO181" s="157"/>
      <c r="DAP181" s="157"/>
      <c r="DAQ181" s="157"/>
      <c r="DAR181" s="157"/>
      <c r="DAS181" s="157"/>
      <c r="DAT181" s="157"/>
      <c r="DAU181" s="157"/>
      <c r="DAV181" s="157"/>
      <c r="DAW181" s="157"/>
      <c r="DAX181" s="157"/>
      <c r="DAY181" s="157"/>
      <c r="DAZ181" s="157"/>
      <c r="DBA181" s="157"/>
      <c r="DBB181" s="157"/>
      <c r="DBC181" s="157"/>
      <c r="DBD181" s="157"/>
      <c r="DBE181" s="157"/>
      <c r="DBF181" s="157"/>
      <c r="DBG181" s="157"/>
      <c r="DBH181" s="157"/>
      <c r="DBI181" s="157"/>
      <c r="DBJ181" s="157"/>
      <c r="DBK181" s="157"/>
      <c r="DBL181" s="157"/>
      <c r="DBM181" s="157"/>
      <c r="DBN181" s="157"/>
      <c r="DBO181" s="157"/>
      <c r="DBP181" s="157"/>
      <c r="DBQ181" s="157"/>
      <c r="DBR181" s="157"/>
      <c r="DBS181" s="157"/>
      <c r="DBT181" s="157"/>
      <c r="DBU181" s="157"/>
      <c r="DBV181" s="157"/>
      <c r="DBW181" s="157"/>
      <c r="DBX181" s="157"/>
      <c r="DBY181" s="157"/>
      <c r="DBZ181" s="157"/>
      <c r="DCA181" s="157"/>
      <c r="DCB181" s="157"/>
      <c r="DCC181" s="157"/>
      <c r="DCD181" s="157"/>
      <c r="DCE181" s="157"/>
      <c r="DCF181" s="157"/>
      <c r="DCG181" s="157"/>
      <c r="DCH181" s="157"/>
      <c r="DCI181" s="157"/>
      <c r="DCJ181" s="157"/>
      <c r="DCK181" s="157"/>
      <c r="DCL181" s="157"/>
      <c r="DCM181" s="157"/>
      <c r="DCN181" s="157"/>
      <c r="DCO181" s="157"/>
      <c r="DCP181" s="157"/>
      <c r="DCQ181" s="157"/>
      <c r="DCR181" s="157"/>
      <c r="DCS181" s="157"/>
      <c r="DCT181" s="157"/>
      <c r="DCU181" s="157"/>
      <c r="DCV181" s="157"/>
      <c r="DCW181" s="157"/>
      <c r="DCX181" s="157"/>
      <c r="DCY181" s="157"/>
      <c r="DCZ181" s="157"/>
      <c r="DDA181" s="157"/>
      <c r="DDB181" s="157"/>
      <c r="DDC181" s="157"/>
      <c r="DDD181" s="157"/>
      <c r="DDE181" s="157"/>
      <c r="DDF181" s="157"/>
      <c r="DDG181" s="157"/>
      <c r="DDH181" s="157"/>
      <c r="DDI181" s="157"/>
      <c r="DDJ181" s="157"/>
      <c r="DDK181" s="157"/>
      <c r="DDL181" s="157"/>
      <c r="DDM181" s="157"/>
      <c r="DDN181" s="157"/>
      <c r="DDO181" s="157"/>
      <c r="DDP181" s="157"/>
      <c r="DDQ181" s="157"/>
      <c r="DDR181" s="157"/>
      <c r="DDS181" s="157"/>
      <c r="DDT181" s="157"/>
      <c r="DDU181" s="157"/>
      <c r="DDV181" s="157"/>
      <c r="DDW181" s="157"/>
      <c r="DDX181" s="157"/>
      <c r="DDY181" s="157"/>
      <c r="DDZ181" s="157"/>
      <c r="DEA181" s="157"/>
      <c r="DEB181" s="157"/>
      <c r="DEC181" s="157"/>
      <c r="DED181" s="157"/>
      <c r="DEE181" s="157"/>
      <c r="DEF181" s="157"/>
      <c r="DEG181" s="157"/>
      <c r="DEH181" s="157"/>
      <c r="DEI181" s="157"/>
      <c r="DEJ181" s="157"/>
      <c r="DEK181" s="157"/>
      <c r="DEL181" s="157"/>
      <c r="DEM181" s="157"/>
      <c r="DEN181" s="157"/>
      <c r="DEO181" s="157"/>
      <c r="DEP181" s="157"/>
      <c r="DEQ181" s="157"/>
      <c r="DER181" s="157"/>
      <c r="DES181" s="157"/>
      <c r="DET181" s="157"/>
      <c r="DEU181" s="157"/>
      <c r="DEV181" s="157"/>
      <c r="DEW181" s="157"/>
      <c r="DEX181" s="157"/>
      <c r="DEY181" s="157"/>
      <c r="DEZ181" s="157"/>
      <c r="DFA181" s="157"/>
      <c r="DFB181" s="157"/>
      <c r="DFC181" s="157"/>
      <c r="DFD181" s="157"/>
      <c r="DFE181" s="157"/>
      <c r="DFF181" s="157"/>
      <c r="DFG181" s="157"/>
      <c r="DFH181" s="157"/>
      <c r="DFI181" s="157"/>
      <c r="DFJ181" s="157"/>
      <c r="DFK181" s="157"/>
      <c r="DFL181" s="157"/>
      <c r="DFM181" s="157"/>
      <c r="DFN181" s="157"/>
      <c r="DFO181" s="157"/>
      <c r="DFP181" s="157"/>
      <c r="DFQ181" s="157"/>
      <c r="DFR181" s="157"/>
      <c r="DFS181" s="157"/>
      <c r="DFT181" s="157"/>
      <c r="DFU181" s="157"/>
      <c r="DFV181" s="157"/>
      <c r="DFW181" s="157"/>
      <c r="DFX181" s="157"/>
      <c r="DFY181" s="157"/>
      <c r="DFZ181" s="157"/>
      <c r="DGA181" s="157"/>
      <c r="DGB181" s="157"/>
      <c r="DGC181" s="157"/>
      <c r="DGD181" s="157"/>
      <c r="DGE181" s="157"/>
      <c r="DGF181" s="157"/>
      <c r="DGG181" s="157"/>
      <c r="DGH181" s="157"/>
      <c r="DGI181" s="157"/>
      <c r="DGJ181" s="157"/>
      <c r="DGK181" s="157"/>
      <c r="DGL181" s="157"/>
      <c r="DGM181" s="157"/>
      <c r="DGN181" s="157"/>
      <c r="DGO181" s="157"/>
      <c r="DGP181" s="157"/>
      <c r="DGQ181" s="157"/>
      <c r="DGR181" s="157"/>
      <c r="DGS181" s="157"/>
      <c r="DGT181" s="157"/>
      <c r="DGU181" s="157"/>
      <c r="DGV181" s="157"/>
      <c r="DGW181" s="157"/>
      <c r="DGX181" s="157"/>
      <c r="DGY181" s="157"/>
      <c r="DGZ181" s="157"/>
      <c r="DHA181" s="157"/>
      <c r="DHB181" s="157"/>
      <c r="DHC181" s="157"/>
      <c r="DHD181" s="157"/>
      <c r="DHE181" s="157"/>
      <c r="DHF181" s="157"/>
      <c r="DHG181" s="157"/>
      <c r="DHH181" s="157"/>
      <c r="DHI181" s="157"/>
      <c r="DHJ181" s="157"/>
      <c r="DHK181" s="157"/>
      <c r="DHL181" s="157"/>
      <c r="DHM181" s="157"/>
      <c r="DHN181" s="157"/>
      <c r="DHO181" s="157"/>
      <c r="DHP181" s="157"/>
      <c r="DHQ181" s="157"/>
      <c r="DHR181" s="157"/>
      <c r="DHS181" s="157"/>
      <c r="DHT181" s="157"/>
      <c r="DHU181" s="157"/>
      <c r="DHV181" s="157"/>
      <c r="DHW181" s="157"/>
      <c r="DHX181" s="157"/>
      <c r="DHY181" s="157"/>
      <c r="DHZ181" s="157"/>
      <c r="DIA181" s="157"/>
      <c r="DIB181" s="157"/>
      <c r="DIC181" s="157"/>
      <c r="DID181" s="157"/>
      <c r="DIE181" s="157"/>
      <c r="DIF181" s="157"/>
      <c r="DIG181" s="157"/>
      <c r="DIH181" s="157"/>
      <c r="DII181" s="157"/>
      <c r="DIJ181" s="157"/>
      <c r="DIK181" s="157"/>
      <c r="DIL181" s="157"/>
      <c r="DIM181" s="157"/>
      <c r="DIN181" s="157"/>
      <c r="DIO181" s="157"/>
      <c r="DIP181" s="157"/>
      <c r="DIQ181" s="157"/>
      <c r="DIR181" s="157"/>
      <c r="DIS181" s="157"/>
      <c r="DIT181" s="157"/>
      <c r="DIU181" s="157"/>
      <c r="DIV181" s="157"/>
      <c r="DIW181" s="157"/>
      <c r="DIX181" s="157"/>
      <c r="DIY181" s="157"/>
      <c r="DIZ181" s="157"/>
      <c r="DJA181" s="157"/>
      <c r="DJB181" s="157"/>
      <c r="DJC181" s="157"/>
      <c r="DJD181" s="157"/>
      <c r="DJE181" s="157"/>
      <c r="DJF181" s="157"/>
      <c r="DJG181" s="157"/>
      <c r="DJH181" s="157"/>
      <c r="DJI181" s="157"/>
      <c r="DJJ181" s="157"/>
      <c r="DJK181" s="157"/>
      <c r="DJL181" s="157"/>
      <c r="DJM181" s="157"/>
      <c r="DJN181" s="157"/>
      <c r="DJO181" s="157"/>
      <c r="DJP181" s="157"/>
      <c r="DJQ181" s="157"/>
      <c r="DJR181" s="157"/>
      <c r="DJS181" s="157"/>
      <c r="DJT181" s="157"/>
      <c r="DJU181" s="157"/>
      <c r="DJV181" s="157"/>
      <c r="DJW181" s="157"/>
      <c r="DJX181" s="157"/>
      <c r="DJY181" s="157"/>
      <c r="DJZ181" s="157"/>
      <c r="DKA181" s="157"/>
      <c r="DKB181" s="157"/>
      <c r="DKC181" s="157"/>
      <c r="DKD181" s="157"/>
      <c r="DKE181" s="157"/>
      <c r="DKF181" s="157"/>
      <c r="DKG181" s="157"/>
      <c r="DKH181" s="157"/>
      <c r="DKI181" s="157"/>
      <c r="DKJ181" s="157"/>
      <c r="DKK181" s="157"/>
      <c r="DKL181" s="157"/>
      <c r="DKM181" s="157"/>
      <c r="DKN181" s="157"/>
      <c r="DKO181" s="157"/>
      <c r="DKP181" s="157"/>
      <c r="DKQ181" s="157"/>
      <c r="DKR181" s="157"/>
      <c r="DKS181" s="157"/>
      <c r="DKT181" s="157"/>
      <c r="DKU181" s="157"/>
      <c r="DKV181" s="157"/>
      <c r="DKW181" s="157"/>
      <c r="DKX181" s="157"/>
      <c r="DKY181" s="157"/>
      <c r="DKZ181" s="157"/>
      <c r="DLA181" s="157"/>
      <c r="DLB181" s="157"/>
      <c r="DLC181" s="157"/>
      <c r="DLD181" s="157"/>
      <c r="DLE181" s="157"/>
      <c r="DLF181" s="157"/>
      <c r="DLG181" s="157"/>
      <c r="DLH181" s="157"/>
      <c r="DLI181" s="157"/>
      <c r="DLJ181" s="157"/>
      <c r="DLK181" s="157"/>
      <c r="DLL181" s="157"/>
      <c r="DLM181" s="157"/>
      <c r="DLN181" s="157"/>
      <c r="DLO181" s="157"/>
      <c r="DLP181" s="157"/>
      <c r="DLQ181" s="157"/>
      <c r="DLR181" s="157"/>
      <c r="DLS181" s="157"/>
      <c r="DLT181" s="157"/>
      <c r="DLU181" s="157"/>
      <c r="DLV181" s="157"/>
      <c r="DLW181" s="157"/>
      <c r="DLX181" s="157"/>
      <c r="DLY181" s="157"/>
      <c r="DLZ181" s="157"/>
      <c r="DMA181" s="157"/>
      <c r="DMB181" s="157"/>
      <c r="DMC181" s="157"/>
      <c r="DMD181" s="157"/>
      <c r="DME181" s="157"/>
      <c r="DMF181" s="157"/>
      <c r="DMG181" s="157"/>
      <c r="DMH181" s="157"/>
      <c r="DMI181" s="157"/>
      <c r="DMJ181" s="157"/>
      <c r="DMK181" s="157"/>
      <c r="DML181" s="157"/>
      <c r="DMM181" s="157"/>
      <c r="DMN181" s="157"/>
      <c r="DMO181" s="157"/>
      <c r="DMP181" s="157"/>
      <c r="DMQ181" s="157"/>
      <c r="DMR181" s="157"/>
      <c r="DMS181" s="157"/>
      <c r="DMT181" s="157"/>
      <c r="DMU181" s="157"/>
      <c r="DMV181" s="157"/>
      <c r="DMW181" s="157"/>
      <c r="DMX181" s="157"/>
      <c r="DMY181" s="157"/>
      <c r="DMZ181" s="157"/>
      <c r="DNA181" s="157"/>
      <c r="DNB181" s="157"/>
      <c r="DNC181" s="157"/>
      <c r="DND181" s="157"/>
      <c r="DNE181" s="157"/>
      <c r="DNF181" s="157"/>
      <c r="DNG181" s="157"/>
      <c r="DNH181" s="157"/>
      <c r="DNI181" s="157"/>
      <c r="DNJ181" s="157"/>
      <c r="DNK181" s="157"/>
      <c r="DNL181" s="157"/>
      <c r="DNM181" s="157"/>
      <c r="DNN181" s="157"/>
      <c r="DNO181" s="157"/>
      <c r="DNP181" s="157"/>
      <c r="DNQ181" s="157"/>
      <c r="DNR181" s="157"/>
      <c r="DNS181" s="157"/>
      <c r="DNT181" s="157"/>
      <c r="DNU181" s="157"/>
      <c r="DNV181" s="157"/>
      <c r="DNW181" s="157"/>
      <c r="DNX181" s="157"/>
      <c r="DNY181" s="157"/>
      <c r="DNZ181" s="157"/>
      <c r="DOA181" s="157"/>
      <c r="DOB181" s="157"/>
      <c r="DOC181" s="157"/>
      <c r="DOD181" s="157"/>
      <c r="DOE181" s="157"/>
      <c r="DOF181" s="157"/>
      <c r="DOG181" s="157"/>
      <c r="DOH181" s="157"/>
      <c r="DOI181" s="157"/>
      <c r="DOJ181" s="157"/>
      <c r="DOK181" s="157"/>
      <c r="DOL181" s="157"/>
      <c r="DOM181" s="157"/>
      <c r="DON181" s="157"/>
      <c r="DOO181" s="157"/>
      <c r="DOP181" s="157"/>
      <c r="DOQ181" s="157"/>
      <c r="DOR181" s="157"/>
      <c r="DOS181" s="157"/>
      <c r="DOT181" s="157"/>
      <c r="DOU181" s="157"/>
      <c r="DOV181" s="157"/>
      <c r="DOW181" s="157"/>
      <c r="DOX181" s="157"/>
      <c r="DOY181" s="157"/>
      <c r="DOZ181" s="157"/>
      <c r="DPA181" s="157"/>
      <c r="DPB181" s="157"/>
      <c r="DPC181" s="157"/>
      <c r="DPD181" s="157"/>
      <c r="DPE181" s="157"/>
      <c r="DPF181" s="157"/>
      <c r="DPG181" s="157"/>
      <c r="DPH181" s="157"/>
      <c r="DPI181" s="157"/>
      <c r="DPJ181" s="157"/>
      <c r="DPK181" s="157"/>
      <c r="DPL181" s="157"/>
      <c r="DPM181" s="157"/>
      <c r="DPN181" s="157"/>
      <c r="DPO181" s="157"/>
      <c r="DPP181" s="157"/>
      <c r="DPQ181" s="157"/>
      <c r="DPR181" s="157"/>
      <c r="DPS181" s="157"/>
      <c r="DPT181" s="157"/>
      <c r="DPU181" s="157"/>
      <c r="DPV181" s="157"/>
      <c r="DPW181" s="157"/>
      <c r="DPX181" s="157"/>
      <c r="DPY181" s="157"/>
      <c r="DPZ181" s="157"/>
      <c r="DQA181" s="157"/>
      <c r="DQB181" s="157"/>
      <c r="DQC181" s="157"/>
      <c r="DQD181" s="157"/>
      <c r="DQE181" s="157"/>
      <c r="DQF181" s="157"/>
      <c r="DQG181" s="157"/>
      <c r="DQH181" s="157"/>
      <c r="DQI181" s="157"/>
      <c r="DQJ181" s="157"/>
      <c r="DQK181" s="157"/>
      <c r="DQL181" s="157"/>
      <c r="DQM181" s="157"/>
      <c r="DQN181" s="157"/>
      <c r="DQO181" s="157"/>
      <c r="DQP181" s="157"/>
      <c r="DQQ181" s="157"/>
      <c r="DQR181" s="157"/>
      <c r="DQS181" s="157"/>
      <c r="DQT181" s="157"/>
      <c r="DQU181" s="157"/>
      <c r="DQV181" s="157"/>
      <c r="DQW181" s="157"/>
      <c r="DQX181" s="157"/>
      <c r="DQY181" s="157"/>
      <c r="DQZ181" s="157"/>
      <c r="DRA181" s="157"/>
      <c r="DRB181" s="157"/>
      <c r="DRC181" s="157"/>
      <c r="DRD181" s="157"/>
      <c r="DRE181" s="157"/>
      <c r="DRF181" s="157"/>
      <c r="DRG181" s="157"/>
      <c r="DRH181" s="157"/>
      <c r="DRI181" s="157"/>
      <c r="DRJ181" s="157"/>
      <c r="DRK181" s="157"/>
      <c r="DRL181" s="157"/>
      <c r="DRM181" s="157"/>
      <c r="DRN181" s="157"/>
      <c r="DRO181" s="157"/>
      <c r="DRP181" s="157"/>
      <c r="DRQ181" s="157"/>
      <c r="DRR181" s="157"/>
      <c r="DRS181" s="157"/>
      <c r="DRT181" s="157"/>
      <c r="DRU181" s="157"/>
      <c r="DRV181" s="157"/>
      <c r="DRW181" s="157"/>
      <c r="DRX181" s="157"/>
      <c r="DRY181" s="157"/>
      <c r="DRZ181" s="157"/>
      <c r="DSA181" s="157"/>
      <c r="DSB181" s="157"/>
      <c r="DSC181" s="157"/>
      <c r="DSD181" s="157"/>
      <c r="DSE181" s="157"/>
      <c r="DSF181" s="157"/>
      <c r="DSG181" s="157"/>
      <c r="DSH181" s="157"/>
      <c r="DSI181" s="157"/>
      <c r="DSJ181" s="157"/>
      <c r="DSK181" s="157"/>
      <c r="DSL181" s="157"/>
      <c r="DSM181" s="157"/>
      <c r="DSN181" s="157"/>
      <c r="DSO181" s="157"/>
      <c r="DSP181" s="157"/>
      <c r="DSQ181" s="157"/>
      <c r="DSR181" s="157"/>
      <c r="DSS181" s="157"/>
      <c r="DST181" s="157"/>
      <c r="DSU181" s="157"/>
      <c r="DSV181" s="157"/>
      <c r="DSW181" s="157"/>
      <c r="DSX181" s="157"/>
      <c r="DSY181" s="157"/>
      <c r="DSZ181" s="157"/>
      <c r="DTA181" s="157"/>
      <c r="DTB181" s="157"/>
      <c r="DTC181" s="157"/>
      <c r="DTD181" s="157"/>
      <c r="DTE181" s="157"/>
      <c r="DTF181" s="157"/>
      <c r="DTG181" s="157"/>
      <c r="DTH181" s="157"/>
      <c r="DTI181" s="157"/>
      <c r="DTJ181" s="157"/>
      <c r="DTK181" s="157"/>
      <c r="DTL181" s="157"/>
      <c r="DTM181" s="157"/>
      <c r="DTN181" s="157"/>
      <c r="DTO181" s="157"/>
      <c r="DTP181" s="157"/>
      <c r="DTQ181" s="157"/>
      <c r="DTR181" s="157"/>
      <c r="DTS181" s="157"/>
      <c r="DTT181" s="157"/>
      <c r="DTU181" s="157"/>
      <c r="DTV181" s="157"/>
      <c r="DTW181" s="157"/>
      <c r="DTX181" s="157"/>
      <c r="DTY181" s="157"/>
      <c r="DTZ181" s="157"/>
      <c r="DUA181" s="157"/>
      <c r="DUB181" s="157"/>
      <c r="DUC181" s="157"/>
      <c r="DUD181" s="157"/>
      <c r="DUE181" s="157"/>
      <c r="DUF181" s="157"/>
      <c r="DUG181" s="157"/>
      <c r="DUH181" s="157"/>
      <c r="DUI181" s="157"/>
      <c r="DUJ181" s="157"/>
      <c r="DUK181" s="157"/>
      <c r="DUL181" s="157"/>
      <c r="DUM181" s="157"/>
      <c r="DUN181" s="157"/>
      <c r="DUO181" s="157"/>
      <c r="DUP181" s="157"/>
      <c r="DUQ181" s="157"/>
      <c r="DUR181" s="157"/>
      <c r="DUS181" s="157"/>
      <c r="DUT181" s="157"/>
      <c r="DUU181" s="157"/>
      <c r="DUV181" s="157"/>
      <c r="DUW181" s="157"/>
      <c r="DUX181" s="157"/>
      <c r="DUY181" s="157"/>
      <c r="DUZ181" s="157"/>
      <c r="DVA181" s="157"/>
      <c r="DVB181" s="157"/>
      <c r="DVC181" s="157"/>
      <c r="DVD181" s="157"/>
      <c r="DVE181" s="157"/>
      <c r="DVF181" s="157"/>
      <c r="DVG181" s="157"/>
      <c r="DVH181" s="157"/>
      <c r="DVI181" s="157"/>
      <c r="DVJ181" s="157"/>
      <c r="DVK181" s="157"/>
      <c r="DVL181" s="157"/>
      <c r="DVM181" s="157"/>
      <c r="DVN181" s="157"/>
      <c r="DVO181" s="157"/>
      <c r="DVP181" s="157"/>
      <c r="DVQ181" s="157"/>
      <c r="DVR181" s="157"/>
      <c r="DVS181" s="157"/>
      <c r="DVT181" s="157"/>
      <c r="DVU181" s="157"/>
      <c r="DVV181" s="157"/>
      <c r="DVW181" s="157"/>
      <c r="DVX181" s="157"/>
      <c r="DVY181" s="157"/>
      <c r="DVZ181" s="157"/>
      <c r="DWA181" s="157"/>
      <c r="DWB181" s="157"/>
      <c r="DWC181" s="157"/>
      <c r="DWD181" s="157"/>
      <c r="DWE181" s="157"/>
      <c r="DWF181" s="157"/>
      <c r="DWG181" s="157"/>
      <c r="DWH181" s="157"/>
      <c r="DWI181" s="157"/>
      <c r="DWJ181" s="157"/>
      <c r="DWK181" s="157"/>
      <c r="DWL181" s="157"/>
      <c r="DWM181" s="157"/>
      <c r="DWN181" s="157"/>
      <c r="DWO181" s="157"/>
      <c r="DWP181" s="157"/>
      <c r="DWQ181" s="157"/>
      <c r="DWR181" s="157"/>
      <c r="DWS181" s="157"/>
      <c r="DWT181" s="157"/>
      <c r="DWU181" s="157"/>
      <c r="DWV181" s="157"/>
      <c r="DWW181" s="157"/>
      <c r="DWX181" s="157"/>
      <c r="DWY181" s="157"/>
      <c r="DWZ181" s="157"/>
      <c r="DXA181" s="157"/>
      <c r="DXB181" s="157"/>
      <c r="DXC181" s="157"/>
      <c r="DXD181" s="157"/>
      <c r="DXE181" s="157"/>
      <c r="DXF181" s="157"/>
      <c r="DXG181" s="157"/>
      <c r="DXH181" s="157"/>
      <c r="DXI181" s="157"/>
      <c r="DXJ181" s="157"/>
      <c r="DXK181" s="157"/>
      <c r="DXL181" s="157"/>
      <c r="DXM181" s="157"/>
      <c r="DXN181" s="157"/>
      <c r="DXO181" s="157"/>
      <c r="DXP181" s="157"/>
      <c r="DXQ181" s="157"/>
      <c r="DXR181" s="157"/>
      <c r="DXS181" s="157"/>
      <c r="DXT181" s="157"/>
      <c r="DXU181" s="157"/>
      <c r="DXV181" s="157"/>
      <c r="DXW181" s="157"/>
      <c r="DXX181" s="157"/>
      <c r="DXY181" s="157"/>
      <c r="DXZ181" s="157"/>
      <c r="DYA181" s="157"/>
      <c r="DYB181" s="157"/>
      <c r="DYC181" s="157"/>
      <c r="DYD181" s="157"/>
      <c r="DYE181" s="157"/>
      <c r="DYF181" s="157"/>
      <c r="DYG181" s="157"/>
      <c r="DYH181" s="157"/>
      <c r="DYI181" s="157"/>
      <c r="DYJ181" s="157"/>
      <c r="DYK181" s="157"/>
      <c r="DYL181" s="157"/>
      <c r="DYM181" s="157"/>
      <c r="DYN181" s="157"/>
      <c r="DYO181" s="157"/>
      <c r="DYP181" s="157"/>
      <c r="DYQ181" s="157"/>
      <c r="DYR181" s="157"/>
      <c r="DYS181" s="157"/>
      <c r="DYT181" s="157"/>
      <c r="DYU181" s="157"/>
      <c r="DYV181" s="157"/>
      <c r="DYW181" s="157"/>
      <c r="DYX181" s="157"/>
      <c r="DYY181" s="157"/>
      <c r="DYZ181" s="157"/>
      <c r="DZA181" s="157"/>
      <c r="DZB181" s="157"/>
      <c r="DZC181" s="157"/>
      <c r="DZD181" s="157"/>
      <c r="DZE181" s="157"/>
      <c r="DZF181" s="157"/>
      <c r="DZG181" s="157"/>
      <c r="DZH181" s="157"/>
      <c r="DZI181" s="157"/>
      <c r="DZJ181" s="157"/>
      <c r="DZK181" s="157"/>
      <c r="DZL181" s="157"/>
      <c r="DZM181" s="157"/>
      <c r="DZN181" s="157"/>
      <c r="DZO181" s="157"/>
      <c r="DZP181" s="157"/>
      <c r="DZQ181" s="157"/>
      <c r="DZR181" s="157"/>
      <c r="DZS181" s="157"/>
      <c r="DZT181" s="157"/>
      <c r="DZU181" s="157"/>
      <c r="DZV181" s="157"/>
      <c r="DZW181" s="157"/>
      <c r="DZX181" s="157"/>
      <c r="DZY181" s="157"/>
      <c r="DZZ181" s="157"/>
      <c r="EAA181" s="157"/>
      <c r="EAB181" s="157"/>
      <c r="EAC181" s="157"/>
      <c r="EAD181" s="157"/>
      <c r="EAE181" s="157"/>
      <c r="EAF181" s="157"/>
      <c r="EAG181" s="157"/>
      <c r="EAH181" s="157"/>
      <c r="EAI181" s="157"/>
      <c r="EAJ181" s="157"/>
      <c r="EAK181" s="157"/>
      <c r="EAL181" s="157"/>
      <c r="EAM181" s="157"/>
      <c r="EAN181" s="157"/>
      <c r="EAO181" s="157"/>
      <c r="EAP181" s="157"/>
      <c r="EAQ181" s="157"/>
      <c r="EAR181" s="157"/>
      <c r="EAS181" s="157"/>
      <c r="EAT181" s="157"/>
      <c r="EAU181" s="157"/>
      <c r="EAV181" s="157"/>
      <c r="EAW181" s="157"/>
      <c r="EAX181" s="157"/>
      <c r="EAY181" s="157"/>
      <c r="EAZ181" s="157"/>
      <c r="EBA181" s="157"/>
      <c r="EBB181" s="157"/>
      <c r="EBC181" s="157"/>
      <c r="EBD181" s="157"/>
      <c r="EBE181" s="157"/>
      <c r="EBF181" s="157"/>
      <c r="EBG181" s="157"/>
      <c r="EBH181" s="157"/>
      <c r="EBI181" s="157"/>
      <c r="EBJ181" s="157"/>
      <c r="EBK181" s="157"/>
      <c r="EBL181" s="157"/>
      <c r="EBM181" s="157"/>
      <c r="EBN181" s="157"/>
      <c r="EBO181" s="157"/>
      <c r="EBP181" s="157"/>
      <c r="EBQ181" s="157"/>
      <c r="EBR181" s="157"/>
      <c r="EBS181" s="157"/>
      <c r="EBT181" s="157"/>
      <c r="EBU181" s="157"/>
      <c r="EBV181" s="157"/>
      <c r="EBW181" s="157"/>
      <c r="EBX181" s="157"/>
      <c r="EBY181" s="157"/>
      <c r="EBZ181" s="157"/>
      <c r="ECA181" s="157"/>
      <c r="ECB181" s="157"/>
      <c r="ECC181" s="157"/>
      <c r="ECD181" s="157"/>
      <c r="ECE181" s="157"/>
      <c r="ECF181" s="157"/>
      <c r="ECG181" s="157"/>
      <c r="ECH181" s="157"/>
      <c r="ECI181" s="157"/>
      <c r="ECJ181" s="157"/>
      <c r="ECK181" s="157"/>
      <c r="ECL181" s="157"/>
      <c r="ECM181" s="157"/>
      <c r="ECN181" s="157"/>
      <c r="ECO181" s="157"/>
      <c r="ECP181" s="157"/>
      <c r="ECQ181" s="157"/>
      <c r="ECR181" s="157"/>
      <c r="ECS181" s="157"/>
      <c r="ECT181" s="157"/>
      <c r="ECU181" s="157"/>
      <c r="ECV181" s="157"/>
      <c r="ECW181" s="157"/>
      <c r="ECX181" s="157"/>
      <c r="ECY181" s="157"/>
      <c r="ECZ181" s="157"/>
      <c r="EDA181" s="157"/>
      <c r="EDB181" s="157"/>
      <c r="EDC181" s="157"/>
      <c r="EDD181" s="157"/>
      <c r="EDE181" s="157"/>
      <c r="EDF181" s="157"/>
      <c r="EDG181" s="157"/>
      <c r="EDH181" s="157"/>
      <c r="EDI181" s="157"/>
      <c r="EDJ181" s="157"/>
      <c r="EDK181" s="157"/>
      <c r="EDL181" s="157"/>
      <c r="EDM181" s="157"/>
      <c r="EDN181" s="157"/>
      <c r="EDO181" s="157"/>
      <c r="EDP181" s="157"/>
      <c r="EDQ181" s="157"/>
      <c r="EDR181" s="157"/>
      <c r="EDS181" s="157"/>
      <c r="EDT181" s="157"/>
      <c r="EDU181" s="157"/>
      <c r="EDV181" s="157"/>
      <c r="EDW181" s="157"/>
      <c r="EDX181" s="157"/>
      <c r="EDY181" s="157"/>
      <c r="EDZ181" s="157"/>
      <c r="EEA181" s="157"/>
      <c r="EEB181" s="157"/>
      <c r="EEC181" s="157"/>
      <c r="EED181" s="157"/>
      <c r="EEE181" s="157"/>
      <c r="EEF181" s="157"/>
      <c r="EEG181" s="157"/>
      <c r="EEH181" s="157"/>
      <c r="EEI181" s="157"/>
      <c r="EEJ181" s="157"/>
      <c r="EEK181" s="157"/>
      <c r="EEL181" s="157"/>
      <c r="EEM181" s="157"/>
      <c r="EEN181" s="157"/>
      <c r="EEO181" s="157"/>
      <c r="EEP181" s="157"/>
      <c r="EEQ181" s="157"/>
      <c r="EER181" s="157"/>
      <c r="EES181" s="157"/>
      <c r="EET181" s="157"/>
      <c r="EEU181" s="157"/>
      <c r="EEV181" s="157"/>
      <c r="EEW181" s="157"/>
      <c r="EEX181" s="157"/>
      <c r="EEY181" s="157"/>
      <c r="EEZ181" s="157"/>
      <c r="EFA181" s="157"/>
      <c r="EFB181" s="157"/>
      <c r="EFC181" s="157"/>
      <c r="EFD181" s="157"/>
      <c r="EFE181" s="157"/>
      <c r="EFF181" s="157"/>
      <c r="EFG181" s="157"/>
      <c r="EFH181" s="157"/>
      <c r="EFI181" s="157"/>
      <c r="EFJ181" s="157"/>
      <c r="EFK181" s="157"/>
      <c r="EFL181" s="157"/>
      <c r="EFM181" s="157"/>
      <c r="EFN181" s="157"/>
      <c r="EFO181" s="157"/>
      <c r="EFP181" s="157"/>
      <c r="EFQ181" s="157"/>
      <c r="EFR181" s="157"/>
      <c r="EFS181" s="157"/>
      <c r="EFT181" s="157"/>
      <c r="EFU181" s="157"/>
      <c r="EFV181" s="157"/>
      <c r="EFW181" s="157"/>
      <c r="EFX181" s="157"/>
      <c r="EFY181" s="157"/>
      <c r="EFZ181" s="157"/>
      <c r="EGA181" s="157"/>
      <c r="EGB181" s="157"/>
      <c r="EGC181" s="157"/>
      <c r="EGD181" s="157"/>
      <c r="EGE181" s="157"/>
      <c r="EGF181" s="157"/>
      <c r="EGG181" s="157"/>
      <c r="EGH181" s="157"/>
      <c r="EGI181" s="157"/>
      <c r="EGJ181" s="157"/>
      <c r="EGK181" s="157"/>
      <c r="EGL181" s="157"/>
      <c r="EGM181" s="157"/>
      <c r="EGN181" s="157"/>
      <c r="EGO181" s="157"/>
      <c r="EGP181" s="157"/>
      <c r="EGQ181" s="157"/>
      <c r="EGR181" s="157"/>
      <c r="EGS181" s="157"/>
      <c r="EGT181" s="157"/>
      <c r="EGU181" s="157"/>
      <c r="EGV181" s="157"/>
      <c r="EGW181" s="157"/>
      <c r="EGX181" s="157"/>
      <c r="EGY181" s="157"/>
      <c r="EGZ181" s="157"/>
      <c r="EHA181" s="157"/>
      <c r="EHB181" s="157"/>
      <c r="EHC181" s="157"/>
      <c r="EHD181" s="157"/>
      <c r="EHE181" s="157"/>
      <c r="EHF181" s="157"/>
      <c r="EHG181" s="157"/>
      <c r="EHH181" s="157"/>
      <c r="EHI181" s="157"/>
      <c r="EHJ181" s="157"/>
      <c r="EHK181" s="157"/>
      <c r="EHL181" s="157"/>
      <c r="EHM181" s="157"/>
      <c r="EHN181" s="157"/>
      <c r="EHO181" s="157"/>
      <c r="EHP181" s="157"/>
      <c r="EHQ181" s="157"/>
      <c r="EHR181" s="157"/>
      <c r="EHS181" s="157"/>
      <c r="EHT181" s="157"/>
      <c r="EHU181" s="157"/>
      <c r="EHV181" s="157"/>
      <c r="EHW181" s="157"/>
      <c r="EHX181" s="157"/>
      <c r="EHY181" s="157"/>
      <c r="EHZ181" s="157"/>
      <c r="EIA181" s="157"/>
      <c r="EIB181" s="157"/>
      <c r="EIC181" s="157"/>
      <c r="EID181" s="157"/>
      <c r="EIE181" s="157"/>
      <c r="EIF181" s="157"/>
      <c r="EIG181" s="157"/>
      <c r="EIH181" s="157"/>
      <c r="EII181" s="157"/>
      <c r="EIJ181" s="157"/>
      <c r="EIK181" s="157"/>
      <c r="EIL181" s="157"/>
      <c r="EIM181" s="157"/>
      <c r="EIN181" s="157"/>
      <c r="EIO181" s="157"/>
      <c r="EIP181" s="157"/>
      <c r="EIQ181" s="157"/>
      <c r="EIR181" s="157"/>
      <c r="EIS181" s="157"/>
      <c r="EIT181" s="157"/>
      <c r="EIU181" s="157"/>
      <c r="EIV181" s="157"/>
      <c r="EIW181" s="157"/>
      <c r="EIX181" s="157"/>
      <c r="EIY181" s="157"/>
      <c r="EIZ181" s="157"/>
      <c r="EJA181" s="157"/>
      <c r="EJB181" s="157"/>
      <c r="EJC181" s="157"/>
      <c r="EJD181" s="157"/>
      <c r="EJE181" s="157"/>
      <c r="EJF181" s="157"/>
      <c r="EJG181" s="157"/>
      <c r="EJH181" s="157"/>
      <c r="EJI181" s="157"/>
      <c r="EJJ181" s="157"/>
      <c r="EJK181" s="157"/>
      <c r="EJL181" s="157"/>
      <c r="EJM181" s="157"/>
      <c r="EJN181" s="157"/>
      <c r="EJO181" s="157"/>
      <c r="EJP181" s="157"/>
      <c r="EJQ181" s="157"/>
      <c r="EJR181" s="157"/>
      <c r="EJS181" s="157"/>
      <c r="EJT181" s="157"/>
      <c r="EJU181" s="157"/>
      <c r="EJV181" s="157"/>
      <c r="EJW181" s="157"/>
      <c r="EJX181" s="157"/>
      <c r="EJY181" s="157"/>
      <c r="EJZ181" s="157"/>
      <c r="EKA181" s="157"/>
      <c r="EKB181" s="157"/>
      <c r="EKC181" s="157"/>
      <c r="EKD181" s="157"/>
      <c r="EKE181" s="157"/>
      <c r="EKF181" s="157"/>
      <c r="EKG181" s="157"/>
      <c r="EKH181" s="157"/>
      <c r="EKI181" s="157"/>
      <c r="EKJ181" s="157"/>
      <c r="EKK181" s="157"/>
      <c r="EKL181" s="157"/>
      <c r="EKM181" s="157"/>
      <c r="EKN181" s="157"/>
      <c r="EKO181" s="157"/>
      <c r="EKP181" s="157"/>
      <c r="EKQ181" s="157"/>
      <c r="EKR181" s="157"/>
      <c r="EKS181" s="157"/>
      <c r="EKT181" s="157"/>
      <c r="EKU181" s="157"/>
      <c r="EKV181" s="157"/>
      <c r="EKW181" s="157"/>
      <c r="EKX181" s="157"/>
      <c r="EKY181" s="157"/>
      <c r="EKZ181" s="157"/>
      <c r="ELA181" s="157"/>
      <c r="ELB181" s="157"/>
      <c r="ELC181" s="157"/>
      <c r="ELD181" s="157"/>
      <c r="ELE181" s="157"/>
      <c r="ELF181" s="157"/>
      <c r="ELG181" s="157"/>
      <c r="ELH181" s="157"/>
      <c r="ELI181" s="157"/>
      <c r="ELJ181" s="157"/>
      <c r="ELK181" s="157"/>
      <c r="ELL181" s="157"/>
      <c r="ELM181" s="157"/>
      <c r="ELN181" s="157"/>
      <c r="ELO181" s="157"/>
      <c r="ELP181" s="157"/>
      <c r="ELQ181" s="157"/>
      <c r="ELR181" s="157"/>
      <c r="ELS181" s="157"/>
      <c r="ELT181" s="157"/>
      <c r="ELU181" s="157"/>
      <c r="ELV181" s="157"/>
      <c r="ELW181" s="157"/>
      <c r="ELX181" s="157"/>
      <c r="ELY181" s="157"/>
      <c r="ELZ181" s="157"/>
      <c r="EMA181" s="157"/>
      <c r="EMB181" s="157"/>
      <c r="EMC181" s="157"/>
      <c r="EMD181" s="157"/>
      <c r="EME181" s="157"/>
      <c r="EMF181" s="157"/>
      <c r="EMG181" s="157"/>
      <c r="EMH181" s="157"/>
      <c r="EMI181" s="157"/>
      <c r="EMJ181" s="157"/>
      <c r="EMK181" s="157"/>
      <c r="EML181" s="157"/>
      <c r="EMM181" s="157"/>
      <c r="EMN181" s="157"/>
      <c r="EMO181" s="157"/>
      <c r="EMP181" s="157"/>
      <c r="EMQ181" s="157"/>
      <c r="EMR181" s="157"/>
      <c r="EMS181" s="157"/>
      <c r="EMT181" s="157"/>
      <c r="EMU181" s="157"/>
      <c r="EMV181" s="157"/>
      <c r="EMW181" s="157"/>
      <c r="EMX181" s="157"/>
      <c r="EMY181" s="157"/>
      <c r="EMZ181" s="157"/>
      <c r="ENA181" s="157"/>
      <c r="ENB181" s="157"/>
      <c r="ENC181" s="157"/>
      <c r="END181" s="157"/>
      <c r="ENE181" s="157"/>
      <c r="ENF181" s="157"/>
      <c r="ENG181" s="157"/>
      <c r="ENH181" s="157"/>
      <c r="ENI181" s="157"/>
      <c r="ENJ181" s="157"/>
      <c r="ENK181" s="157"/>
      <c r="ENL181" s="157"/>
      <c r="ENM181" s="157"/>
      <c r="ENN181" s="157"/>
      <c r="ENO181" s="157"/>
      <c r="ENP181" s="157"/>
      <c r="ENQ181" s="157"/>
      <c r="ENR181" s="157"/>
      <c r="ENS181" s="157"/>
      <c r="ENT181" s="157"/>
      <c r="ENU181" s="157"/>
      <c r="ENV181" s="157"/>
      <c r="ENW181" s="157"/>
      <c r="ENX181" s="157"/>
      <c r="ENY181" s="157"/>
      <c r="ENZ181" s="157"/>
      <c r="EOA181" s="157"/>
      <c r="EOB181" s="157"/>
      <c r="EOC181" s="157"/>
      <c r="EOD181" s="157"/>
      <c r="EOE181" s="157"/>
      <c r="EOF181" s="157"/>
      <c r="EOG181" s="157"/>
      <c r="EOH181" s="157"/>
      <c r="EOI181" s="157"/>
      <c r="EOJ181" s="157"/>
      <c r="EOK181" s="157"/>
      <c r="EOL181" s="157"/>
      <c r="EOM181" s="157"/>
      <c r="EON181" s="157"/>
      <c r="EOO181" s="157"/>
      <c r="EOP181" s="157"/>
      <c r="EOQ181" s="157"/>
      <c r="EOR181" s="157"/>
      <c r="EOS181" s="157"/>
      <c r="EOT181" s="157"/>
      <c r="EOU181" s="157"/>
      <c r="EOV181" s="157"/>
      <c r="EOW181" s="157"/>
      <c r="EOX181" s="157"/>
      <c r="EOY181" s="157"/>
      <c r="EOZ181" s="157"/>
      <c r="EPA181" s="157"/>
      <c r="EPB181" s="157"/>
      <c r="EPC181" s="157"/>
      <c r="EPD181" s="157"/>
      <c r="EPE181" s="157"/>
      <c r="EPF181" s="157"/>
      <c r="EPG181" s="157"/>
      <c r="EPH181" s="157"/>
      <c r="EPI181" s="157"/>
      <c r="EPJ181" s="157"/>
      <c r="EPK181" s="157"/>
      <c r="EPL181" s="157"/>
      <c r="EPM181" s="157"/>
      <c r="EPN181" s="157"/>
      <c r="EPO181" s="157"/>
      <c r="EPP181" s="157"/>
      <c r="EPQ181" s="157"/>
      <c r="EPR181" s="157"/>
      <c r="EPS181" s="157"/>
      <c r="EPT181" s="157"/>
      <c r="EPU181" s="157"/>
      <c r="EPV181" s="157"/>
      <c r="EPW181" s="157"/>
      <c r="EPX181" s="157"/>
      <c r="EPY181" s="157"/>
      <c r="EPZ181" s="157"/>
      <c r="EQA181" s="157"/>
      <c r="EQB181" s="157"/>
      <c r="EQC181" s="157"/>
      <c r="EQD181" s="157"/>
      <c r="EQE181" s="157"/>
      <c r="EQF181" s="157"/>
      <c r="EQG181" s="157"/>
      <c r="EQH181" s="157"/>
      <c r="EQI181" s="157"/>
      <c r="EQJ181" s="157"/>
      <c r="EQK181" s="157"/>
      <c r="EQL181" s="157"/>
      <c r="EQM181" s="157"/>
      <c r="EQN181" s="157"/>
      <c r="EQO181" s="157"/>
      <c r="EQP181" s="157"/>
      <c r="EQQ181" s="157"/>
      <c r="EQR181" s="157"/>
      <c r="EQS181" s="157"/>
      <c r="EQT181" s="157"/>
      <c r="EQU181" s="157"/>
      <c r="EQV181" s="157"/>
      <c r="EQW181" s="157"/>
      <c r="EQX181" s="157"/>
      <c r="EQY181" s="157"/>
      <c r="EQZ181" s="157"/>
      <c r="ERA181" s="157"/>
      <c r="ERB181" s="157"/>
      <c r="ERC181" s="157"/>
      <c r="ERD181" s="157"/>
      <c r="ERE181" s="157"/>
      <c r="ERF181" s="157"/>
      <c r="ERG181" s="157"/>
      <c r="ERH181" s="157"/>
      <c r="ERI181" s="157"/>
      <c r="ERJ181" s="157"/>
      <c r="ERK181" s="157"/>
      <c r="ERL181" s="157"/>
      <c r="ERM181" s="157"/>
      <c r="ERN181" s="157"/>
      <c r="ERO181" s="157"/>
      <c r="ERP181" s="157"/>
      <c r="ERQ181" s="157"/>
      <c r="ERR181" s="157"/>
      <c r="ERS181" s="157"/>
      <c r="ERT181" s="157"/>
      <c r="ERU181" s="157"/>
      <c r="ERV181" s="157"/>
      <c r="ERW181" s="157"/>
      <c r="ERX181" s="157"/>
      <c r="ERY181" s="157"/>
      <c r="ERZ181" s="157"/>
      <c r="ESA181" s="157"/>
      <c r="ESB181" s="157"/>
      <c r="ESC181" s="157"/>
      <c r="ESD181" s="157"/>
      <c r="ESE181" s="157"/>
      <c r="ESF181" s="157"/>
      <c r="ESG181" s="157"/>
      <c r="ESH181" s="157"/>
      <c r="ESI181" s="157"/>
      <c r="ESJ181" s="157"/>
      <c r="ESK181" s="157"/>
      <c r="ESL181" s="157"/>
      <c r="ESM181" s="157"/>
      <c r="ESN181" s="157"/>
      <c r="ESO181" s="157"/>
      <c r="ESP181" s="157"/>
      <c r="ESQ181" s="157"/>
      <c r="ESR181" s="157"/>
      <c r="ESS181" s="157"/>
      <c r="EST181" s="157"/>
      <c r="ESU181" s="157"/>
      <c r="ESV181" s="157"/>
      <c r="ESW181" s="157"/>
      <c r="ESX181" s="157"/>
      <c r="ESY181" s="157"/>
      <c r="ESZ181" s="157"/>
      <c r="ETA181" s="157"/>
      <c r="ETB181" s="157"/>
      <c r="ETC181" s="157"/>
      <c r="ETD181" s="157"/>
      <c r="ETE181" s="157"/>
      <c r="ETF181" s="157"/>
      <c r="ETG181" s="157"/>
      <c r="ETH181" s="157"/>
      <c r="ETI181" s="157"/>
      <c r="ETJ181" s="157"/>
      <c r="ETK181" s="157"/>
      <c r="ETL181" s="157"/>
      <c r="ETM181" s="157"/>
      <c r="ETN181" s="157"/>
      <c r="ETO181" s="157"/>
      <c r="ETP181" s="157"/>
      <c r="ETQ181" s="157"/>
      <c r="ETR181" s="157"/>
      <c r="ETS181" s="157"/>
      <c r="ETT181" s="157"/>
      <c r="ETU181" s="157"/>
      <c r="ETV181" s="157"/>
      <c r="ETW181" s="157"/>
      <c r="ETX181" s="157"/>
      <c r="ETY181" s="157"/>
      <c r="ETZ181" s="157"/>
      <c r="EUA181" s="157"/>
      <c r="EUB181" s="157"/>
      <c r="EUC181" s="157"/>
      <c r="EUD181" s="157"/>
      <c r="EUE181" s="157"/>
      <c r="EUF181" s="157"/>
      <c r="EUG181" s="157"/>
      <c r="EUH181" s="157"/>
      <c r="EUI181" s="157"/>
      <c r="EUJ181" s="157"/>
      <c r="EUK181" s="157"/>
      <c r="EUL181" s="157"/>
      <c r="EUM181" s="157"/>
      <c r="EUN181" s="157"/>
      <c r="EUO181" s="157"/>
      <c r="EUP181" s="157"/>
      <c r="EUQ181" s="157"/>
      <c r="EUR181" s="157"/>
      <c r="EUS181" s="157"/>
      <c r="EUT181" s="157"/>
      <c r="EUU181" s="157"/>
      <c r="EUV181" s="157"/>
      <c r="EUW181" s="157"/>
      <c r="EUX181" s="157"/>
      <c r="EUY181" s="157"/>
      <c r="EUZ181" s="157"/>
      <c r="EVA181" s="157"/>
      <c r="EVB181" s="157"/>
      <c r="EVC181" s="157"/>
      <c r="EVD181" s="157"/>
      <c r="EVE181" s="157"/>
      <c r="EVF181" s="157"/>
      <c r="EVG181" s="157"/>
      <c r="EVH181" s="157"/>
      <c r="EVI181" s="157"/>
      <c r="EVJ181" s="157"/>
      <c r="EVK181" s="157"/>
      <c r="EVL181" s="157"/>
      <c r="EVM181" s="157"/>
      <c r="EVN181" s="157"/>
      <c r="EVO181" s="157"/>
      <c r="EVP181" s="157"/>
      <c r="EVQ181" s="157"/>
      <c r="EVR181" s="157"/>
      <c r="EVS181" s="157"/>
      <c r="EVT181" s="157"/>
      <c r="EVU181" s="157"/>
      <c r="EVV181" s="157"/>
      <c r="EVW181" s="157"/>
      <c r="EVX181" s="157"/>
      <c r="EVY181" s="157"/>
      <c r="EVZ181" s="157"/>
      <c r="EWA181" s="157"/>
      <c r="EWB181" s="157"/>
      <c r="EWC181" s="157"/>
      <c r="EWD181" s="157"/>
      <c r="EWE181" s="157"/>
      <c r="EWF181" s="157"/>
      <c r="EWG181" s="157"/>
      <c r="EWH181" s="157"/>
      <c r="EWI181" s="157"/>
      <c r="EWJ181" s="157"/>
      <c r="EWK181" s="157"/>
      <c r="EWL181" s="157"/>
      <c r="EWM181" s="157"/>
      <c r="EWN181" s="157"/>
      <c r="EWO181" s="157"/>
      <c r="EWP181" s="157"/>
      <c r="EWQ181" s="157"/>
      <c r="EWR181" s="157"/>
      <c r="EWS181" s="157"/>
      <c r="EWT181" s="157"/>
      <c r="EWU181" s="157"/>
      <c r="EWV181" s="157"/>
      <c r="EWW181" s="157"/>
      <c r="EWX181" s="157"/>
      <c r="EWY181" s="157"/>
      <c r="EWZ181" s="157"/>
      <c r="EXA181" s="157"/>
      <c r="EXB181" s="157"/>
      <c r="EXC181" s="157"/>
      <c r="EXD181" s="157"/>
      <c r="EXE181" s="157"/>
      <c r="EXF181" s="157"/>
      <c r="EXG181" s="157"/>
      <c r="EXH181" s="157"/>
      <c r="EXI181" s="157"/>
      <c r="EXJ181" s="157"/>
      <c r="EXK181" s="157"/>
      <c r="EXL181" s="157"/>
      <c r="EXM181" s="157"/>
      <c r="EXN181" s="157"/>
      <c r="EXO181" s="157"/>
      <c r="EXP181" s="157"/>
      <c r="EXQ181" s="157"/>
      <c r="EXR181" s="157"/>
      <c r="EXS181" s="157"/>
      <c r="EXT181" s="157"/>
      <c r="EXU181" s="157"/>
      <c r="EXV181" s="157"/>
      <c r="EXW181" s="157"/>
      <c r="EXX181" s="157"/>
      <c r="EXY181" s="157"/>
      <c r="EXZ181" s="157"/>
      <c r="EYA181" s="157"/>
      <c r="EYB181" s="157"/>
      <c r="EYC181" s="157"/>
      <c r="EYD181" s="157"/>
      <c r="EYE181" s="157"/>
      <c r="EYF181" s="157"/>
      <c r="EYG181" s="157"/>
      <c r="EYH181" s="157"/>
      <c r="EYI181" s="157"/>
      <c r="EYJ181" s="157"/>
      <c r="EYK181" s="157"/>
      <c r="EYL181" s="157"/>
      <c r="EYM181" s="157"/>
      <c r="EYN181" s="157"/>
      <c r="EYO181" s="157"/>
      <c r="EYP181" s="157"/>
      <c r="EYQ181" s="157"/>
      <c r="EYR181" s="157"/>
      <c r="EYS181" s="157"/>
      <c r="EYT181" s="157"/>
      <c r="EYU181" s="157"/>
      <c r="EYV181" s="157"/>
      <c r="EYW181" s="157"/>
      <c r="EYX181" s="157"/>
      <c r="EYY181" s="157"/>
      <c r="EYZ181" s="157"/>
      <c r="EZA181" s="157"/>
      <c r="EZB181" s="157"/>
      <c r="EZC181" s="157"/>
      <c r="EZD181" s="157"/>
      <c r="EZE181" s="157"/>
      <c r="EZF181" s="157"/>
      <c r="EZG181" s="157"/>
      <c r="EZH181" s="157"/>
      <c r="EZI181" s="157"/>
      <c r="EZJ181" s="157"/>
      <c r="EZK181" s="157"/>
      <c r="EZL181" s="157"/>
      <c r="EZM181" s="157"/>
      <c r="EZN181" s="157"/>
      <c r="EZO181" s="157"/>
      <c r="EZP181" s="157"/>
      <c r="EZQ181" s="157"/>
      <c r="EZR181" s="157"/>
      <c r="EZS181" s="157"/>
      <c r="EZT181" s="157"/>
      <c r="EZU181" s="157"/>
      <c r="EZV181" s="157"/>
      <c r="EZW181" s="157"/>
      <c r="EZX181" s="157"/>
      <c r="EZY181" s="157"/>
      <c r="EZZ181" s="157"/>
      <c r="FAA181" s="157"/>
      <c r="FAB181" s="157"/>
      <c r="FAC181" s="157"/>
      <c r="FAD181" s="157"/>
      <c r="FAE181" s="157"/>
      <c r="FAF181" s="157"/>
      <c r="FAG181" s="157"/>
      <c r="FAH181" s="157"/>
      <c r="FAI181" s="157"/>
      <c r="FAJ181" s="157"/>
      <c r="FAK181" s="157"/>
      <c r="FAL181" s="157"/>
      <c r="FAM181" s="157"/>
      <c r="FAN181" s="157"/>
      <c r="FAO181" s="157"/>
      <c r="FAP181" s="157"/>
      <c r="FAQ181" s="157"/>
      <c r="FAR181" s="157"/>
      <c r="FAS181" s="157"/>
      <c r="FAT181" s="157"/>
      <c r="FAU181" s="157"/>
      <c r="FAV181" s="157"/>
      <c r="FAW181" s="157"/>
      <c r="FAX181" s="157"/>
      <c r="FAY181" s="157"/>
      <c r="FAZ181" s="157"/>
      <c r="FBA181" s="157"/>
      <c r="FBB181" s="157"/>
      <c r="FBC181" s="157"/>
      <c r="FBD181" s="157"/>
      <c r="FBE181" s="157"/>
      <c r="FBF181" s="157"/>
      <c r="FBG181" s="157"/>
      <c r="FBH181" s="157"/>
      <c r="FBI181" s="157"/>
      <c r="FBJ181" s="157"/>
      <c r="FBK181" s="157"/>
      <c r="FBL181" s="157"/>
      <c r="FBM181" s="157"/>
      <c r="FBN181" s="157"/>
      <c r="FBO181" s="157"/>
      <c r="FBP181" s="157"/>
      <c r="FBQ181" s="157"/>
      <c r="FBR181" s="157"/>
      <c r="FBS181" s="157"/>
      <c r="FBT181" s="157"/>
      <c r="FBU181" s="157"/>
      <c r="FBV181" s="157"/>
      <c r="FBW181" s="157"/>
      <c r="FBX181" s="157"/>
      <c r="FBY181" s="157"/>
      <c r="FBZ181" s="157"/>
      <c r="FCA181" s="157"/>
      <c r="FCB181" s="157"/>
      <c r="FCC181" s="157"/>
      <c r="FCD181" s="157"/>
      <c r="FCE181" s="157"/>
      <c r="FCF181" s="157"/>
      <c r="FCG181" s="157"/>
      <c r="FCH181" s="157"/>
      <c r="FCI181" s="157"/>
      <c r="FCJ181" s="157"/>
      <c r="FCK181" s="157"/>
      <c r="FCL181" s="157"/>
      <c r="FCM181" s="157"/>
      <c r="FCN181" s="157"/>
      <c r="FCO181" s="157"/>
      <c r="FCP181" s="157"/>
      <c r="FCQ181" s="157"/>
      <c r="FCR181" s="157"/>
      <c r="FCS181" s="157"/>
      <c r="FCT181" s="157"/>
      <c r="FCU181" s="157"/>
      <c r="FCV181" s="157"/>
      <c r="FCW181" s="157"/>
      <c r="FCX181" s="157"/>
      <c r="FCY181" s="157"/>
      <c r="FCZ181" s="157"/>
      <c r="FDA181" s="157"/>
      <c r="FDB181" s="157"/>
      <c r="FDC181" s="157"/>
      <c r="FDD181" s="157"/>
      <c r="FDE181" s="157"/>
      <c r="FDF181" s="157"/>
      <c r="FDG181" s="157"/>
      <c r="FDH181" s="157"/>
      <c r="FDI181" s="157"/>
      <c r="FDJ181" s="157"/>
      <c r="FDK181" s="157"/>
      <c r="FDL181" s="157"/>
      <c r="FDM181" s="157"/>
      <c r="FDN181" s="157"/>
      <c r="FDO181" s="157"/>
      <c r="FDP181" s="157"/>
      <c r="FDQ181" s="157"/>
      <c r="FDR181" s="157"/>
      <c r="FDS181" s="157"/>
      <c r="FDT181" s="157"/>
      <c r="FDU181" s="157"/>
      <c r="FDV181" s="157"/>
      <c r="FDW181" s="157"/>
      <c r="FDX181" s="157"/>
      <c r="FDY181" s="157"/>
      <c r="FDZ181" s="157"/>
      <c r="FEA181" s="157"/>
      <c r="FEB181" s="157"/>
      <c r="FEC181" s="157"/>
      <c r="FED181" s="157"/>
      <c r="FEE181" s="157"/>
      <c r="FEF181" s="157"/>
      <c r="FEG181" s="157"/>
      <c r="FEH181" s="157"/>
      <c r="FEI181" s="157"/>
      <c r="FEJ181" s="157"/>
      <c r="FEK181" s="157"/>
      <c r="FEL181" s="157"/>
      <c r="FEM181" s="157"/>
      <c r="FEN181" s="157"/>
      <c r="FEO181" s="157"/>
      <c r="FEP181" s="157"/>
      <c r="FEQ181" s="157"/>
      <c r="FER181" s="157"/>
      <c r="FES181" s="157"/>
      <c r="FET181" s="157"/>
      <c r="FEU181" s="157"/>
      <c r="FEV181" s="157"/>
      <c r="FEW181" s="157"/>
      <c r="FEX181" s="157"/>
      <c r="FEY181" s="157"/>
      <c r="FEZ181" s="157"/>
      <c r="FFA181" s="157"/>
      <c r="FFB181" s="157"/>
      <c r="FFC181" s="157"/>
      <c r="FFD181" s="157"/>
      <c r="FFE181" s="157"/>
      <c r="FFF181" s="157"/>
      <c r="FFG181" s="157"/>
      <c r="FFH181" s="157"/>
      <c r="FFI181" s="157"/>
      <c r="FFJ181" s="157"/>
      <c r="FFK181" s="157"/>
      <c r="FFL181" s="157"/>
      <c r="FFM181" s="157"/>
      <c r="FFN181" s="157"/>
      <c r="FFO181" s="157"/>
      <c r="FFP181" s="157"/>
      <c r="FFQ181" s="157"/>
      <c r="FFR181" s="157"/>
      <c r="FFS181" s="157"/>
      <c r="FFT181" s="157"/>
      <c r="FFU181" s="157"/>
      <c r="FFV181" s="157"/>
      <c r="FFW181" s="157"/>
      <c r="FFX181" s="157"/>
      <c r="FFY181" s="157"/>
      <c r="FFZ181" s="157"/>
      <c r="FGA181" s="157"/>
      <c r="FGB181" s="157"/>
      <c r="FGC181" s="157"/>
      <c r="FGD181" s="157"/>
      <c r="FGE181" s="157"/>
      <c r="FGF181" s="157"/>
      <c r="FGG181" s="157"/>
      <c r="FGH181" s="157"/>
      <c r="FGI181" s="157"/>
      <c r="FGJ181" s="157"/>
      <c r="FGK181" s="157"/>
      <c r="FGL181" s="157"/>
      <c r="FGM181" s="157"/>
      <c r="FGN181" s="157"/>
      <c r="FGO181" s="157"/>
      <c r="FGP181" s="157"/>
      <c r="FGQ181" s="157"/>
      <c r="FGR181" s="157"/>
      <c r="FGS181" s="157"/>
      <c r="FGT181" s="157"/>
      <c r="FGU181" s="157"/>
      <c r="FGV181" s="157"/>
      <c r="FGW181" s="157"/>
      <c r="FGX181" s="157"/>
      <c r="FGY181" s="157"/>
      <c r="FGZ181" s="157"/>
      <c r="FHA181" s="157"/>
      <c r="FHB181" s="157"/>
      <c r="FHC181" s="157"/>
      <c r="FHD181" s="157"/>
      <c r="FHE181" s="157"/>
      <c r="FHF181" s="157"/>
      <c r="FHG181" s="157"/>
      <c r="FHH181" s="157"/>
      <c r="FHI181" s="157"/>
      <c r="FHJ181" s="157"/>
      <c r="FHK181" s="157"/>
      <c r="FHL181" s="157"/>
      <c r="FHM181" s="157"/>
      <c r="FHN181" s="157"/>
      <c r="FHO181" s="157"/>
      <c r="FHP181" s="157"/>
      <c r="FHQ181" s="157"/>
      <c r="FHR181" s="157"/>
      <c r="FHS181" s="157"/>
      <c r="FHT181" s="157"/>
      <c r="FHU181" s="157"/>
      <c r="FHV181" s="157"/>
      <c r="FHW181" s="157"/>
      <c r="FHX181" s="157"/>
      <c r="FHY181" s="157"/>
      <c r="FHZ181" s="157"/>
      <c r="FIA181" s="157"/>
      <c r="FIB181" s="157"/>
      <c r="FIC181" s="157"/>
      <c r="FID181" s="157"/>
      <c r="FIE181" s="157"/>
      <c r="FIF181" s="157"/>
      <c r="FIG181" s="157"/>
      <c r="FIH181" s="157"/>
      <c r="FII181" s="157"/>
      <c r="FIJ181" s="157"/>
      <c r="FIK181" s="157"/>
      <c r="FIL181" s="157"/>
      <c r="FIM181" s="157"/>
      <c r="FIN181" s="157"/>
      <c r="FIO181" s="157"/>
      <c r="FIP181" s="157"/>
      <c r="FIQ181" s="157"/>
      <c r="FIR181" s="157"/>
      <c r="FIS181" s="157"/>
      <c r="FIT181" s="157"/>
      <c r="FIU181" s="157"/>
      <c r="FIV181" s="157"/>
      <c r="FIW181" s="157"/>
      <c r="FIX181" s="157"/>
      <c r="FIY181" s="157"/>
      <c r="FIZ181" s="157"/>
      <c r="FJA181" s="157"/>
      <c r="FJB181" s="157"/>
      <c r="FJC181" s="157"/>
      <c r="FJD181" s="157"/>
      <c r="FJE181" s="157"/>
      <c r="FJF181" s="157"/>
      <c r="FJG181" s="157"/>
      <c r="FJH181" s="157"/>
      <c r="FJI181" s="157"/>
      <c r="FJJ181" s="157"/>
      <c r="FJK181" s="157"/>
      <c r="FJL181" s="157"/>
      <c r="FJM181" s="157"/>
      <c r="FJN181" s="157"/>
      <c r="FJO181" s="157"/>
      <c r="FJP181" s="157"/>
      <c r="FJQ181" s="157"/>
      <c r="FJR181" s="157"/>
      <c r="FJS181" s="157"/>
      <c r="FJT181" s="157"/>
      <c r="FJU181" s="157"/>
      <c r="FJV181" s="157"/>
      <c r="FJW181" s="157"/>
      <c r="FJX181" s="157"/>
      <c r="FJY181" s="157"/>
      <c r="FJZ181" s="157"/>
      <c r="FKA181" s="157"/>
      <c r="FKB181" s="157"/>
      <c r="FKC181" s="157"/>
      <c r="FKD181" s="157"/>
      <c r="FKE181" s="157"/>
      <c r="FKF181" s="157"/>
      <c r="FKG181" s="157"/>
      <c r="FKH181" s="157"/>
      <c r="FKI181" s="157"/>
      <c r="FKJ181" s="157"/>
      <c r="FKK181" s="157"/>
      <c r="FKL181" s="157"/>
      <c r="FKM181" s="157"/>
      <c r="FKN181" s="157"/>
      <c r="FKO181" s="157"/>
      <c r="FKP181" s="157"/>
      <c r="FKQ181" s="157"/>
      <c r="FKR181" s="157"/>
      <c r="FKS181" s="157"/>
      <c r="FKT181" s="157"/>
      <c r="FKU181" s="157"/>
      <c r="FKV181" s="157"/>
      <c r="FKW181" s="157"/>
      <c r="FKX181" s="157"/>
      <c r="FKY181" s="157"/>
      <c r="FKZ181" s="157"/>
      <c r="FLA181" s="157"/>
      <c r="FLB181" s="157"/>
      <c r="FLC181" s="157"/>
      <c r="FLD181" s="157"/>
      <c r="FLE181" s="157"/>
      <c r="FLF181" s="157"/>
      <c r="FLG181" s="157"/>
      <c r="FLH181" s="157"/>
      <c r="FLI181" s="157"/>
      <c r="FLJ181" s="157"/>
      <c r="FLK181" s="157"/>
      <c r="FLL181" s="157"/>
      <c r="FLM181" s="157"/>
      <c r="FLN181" s="157"/>
      <c r="FLO181" s="157"/>
      <c r="FLP181" s="157"/>
      <c r="FLQ181" s="157"/>
      <c r="FLR181" s="157"/>
      <c r="FLS181" s="157"/>
      <c r="FLT181" s="157"/>
      <c r="FLU181" s="157"/>
      <c r="FLV181" s="157"/>
      <c r="FLW181" s="157"/>
      <c r="FLX181" s="157"/>
      <c r="FLY181" s="157"/>
      <c r="FLZ181" s="157"/>
      <c r="FMA181" s="157"/>
      <c r="FMB181" s="157"/>
      <c r="FMC181" s="157"/>
      <c r="FMD181" s="157"/>
      <c r="FME181" s="157"/>
      <c r="FMF181" s="157"/>
      <c r="FMG181" s="157"/>
      <c r="FMH181" s="157"/>
      <c r="FMI181" s="157"/>
      <c r="FMJ181" s="157"/>
      <c r="FMK181" s="157"/>
      <c r="FML181" s="157"/>
      <c r="FMM181" s="157"/>
      <c r="FMN181" s="157"/>
      <c r="FMO181" s="157"/>
      <c r="FMP181" s="157"/>
      <c r="FMQ181" s="157"/>
      <c r="FMR181" s="157"/>
      <c r="FMS181" s="157"/>
      <c r="FMT181" s="157"/>
      <c r="FMU181" s="157"/>
      <c r="FMV181" s="157"/>
      <c r="FMW181" s="157"/>
      <c r="FMX181" s="157"/>
      <c r="FMY181" s="157"/>
      <c r="FMZ181" s="157"/>
      <c r="FNA181" s="157"/>
      <c r="FNB181" s="157"/>
      <c r="FNC181" s="157"/>
      <c r="FND181" s="157"/>
      <c r="FNE181" s="157"/>
      <c r="FNF181" s="157"/>
      <c r="FNG181" s="157"/>
      <c r="FNH181" s="157"/>
      <c r="FNI181" s="157"/>
      <c r="FNJ181" s="157"/>
      <c r="FNK181" s="157"/>
      <c r="FNL181" s="157"/>
      <c r="FNM181" s="157"/>
      <c r="FNN181" s="157"/>
      <c r="FNO181" s="157"/>
      <c r="FNP181" s="157"/>
      <c r="FNQ181" s="157"/>
      <c r="FNR181" s="157"/>
      <c r="FNS181" s="157"/>
      <c r="FNT181" s="157"/>
      <c r="FNU181" s="157"/>
      <c r="FNV181" s="157"/>
      <c r="FNW181" s="157"/>
      <c r="FNX181" s="157"/>
      <c r="FNY181" s="157"/>
      <c r="FNZ181" s="157"/>
      <c r="FOA181" s="157"/>
      <c r="FOB181" s="157"/>
      <c r="FOC181" s="157"/>
      <c r="FOD181" s="157"/>
      <c r="FOE181" s="157"/>
      <c r="FOF181" s="157"/>
      <c r="FOG181" s="157"/>
      <c r="FOH181" s="157"/>
      <c r="FOI181" s="157"/>
      <c r="FOJ181" s="157"/>
      <c r="FOK181" s="157"/>
      <c r="FOL181" s="157"/>
      <c r="FOM181" s="157"/>
      <c r="FON181" s="157"/>
      <c r="FOO181" s="157"/>
      <c r="FOP181" s="157"/>
      <c r="FOQ181" s="157"/>
      <c r="FOR181" s="157"/>
      <c r="FOS181" s="157"/>
      <c r="FOT181" s="157"/>
      <c r="FOU181" s="157"/>
      <c r="FOV181" s="157"/>
      <c r="FOW181" s="157"/>
      <c r="FOX181" s="157"/>
      <c r="FOY181" s="157"/>
      <c r="FOZ181" s="157"/>
      <c r="FPA181" s="157"/>
      <c r="FPB181" s="157"/>
      <c r="FPC181" s="157"/>
      <c r="FPD181" s="157"/>
      <c r="FPE181" s="157"/>
      <c r="FPF181" s="157"/>
      <c r="FPG181" s="157"/>
      <c r="FPH181" s="157"/>
      <c r="FPI181" s="157"/>
      <c r="FPJ181" s="157"/>
      <c r="FPK181" s="157"/>
      <c r="FPL181" s="157"/>
      <c r="FPM181" s="157"/>
      <c r="FPN181" s="157"/>
      <c r="FPO181" s="157"/>
      <c r="FPP181" s="157"/>
      <c r="FPQ181" s="157"/>
      <c r="FPR181" s="157"/>
      <c r="FPS181" s="157"/>
      <c r="FPT181" s="157"/>
      <c r="FPU181" s="157"/>
      <c r="FPV181" s="157"/>
      <c r="FPW181" s="157"/>
      <c r="FPX181" s="157"/>
      <c r="FPY181" s="157"/>
      <c r="FPZ181" s="157"/>
      <c r="FQA181" s="157"/>
      <c r="FQB181" s="157"/>
      <c r="FQC181" s="157"/>
      <c r="FQD181" s="157"/>
      <c r="FQE181" s="157"/>
      <c r="FQF181" s="157"/>
      <c r="FQG181" s="157"/>
      <c r="FQH181" s="157"/>
      <c r="FQI181" s="157"/>
      <c r="FQJ181" s="157"/>
      <c r="FQK181" s="157"/>
      <c r="FQL181" s="157"/>
      <c r="FQM181" s="157"/>
      <c r="FQN181" s="157"/>
      <c r="FQO181" s="157"/>
      <c r="FQP181" s="157"/>
      <c r="FQQ181" s="157"/>
      <c r="FQR181" s="157"/>
      <c r="FQS181" s="157"/>
      <c r="FQT181" s="157"/>
      <c r="FQU181" s="157"/>
      <c r="FQV181" s="157"/>
      <c r="FQW181" s="157"/>
      <c r="FQX181" s="157"/>
      <c r="FQY181" s="157"/>
      <c r="FQZ181" s="157"/>
      <c r="FRA181" s="157"/>
      <c r="FRB181" s="157"/>
      <c r="FRC181" s="157"/>
      <c r="FRD181" s="157"/>
      <c r="FRE181" s="157"/>
      <c r="FRF181" s="157"/>
      <c r="FRG181" s="157"/>
      <c r="FRH181" s="157"/>
      <c r="FRI181" s="157"/>
      <c r="FRJ181" s="157"/>
      <c r="FRK181" s="157"/>
      <c r="FRL181" s="157"/>
      <c r="FRM181" s="157"/>
      <c r="FRN181" s="157"/>
      <c r="FRO181" s="157"/>
      <c r="FRP181" s="157"/>
      <c r="FRQ181" s="157"/>
      <c r="FRR181" s="157"/>
      <c r="FRS181" s="157"/>
      <c r="FRT181" s="157"/>
      <c r="FRU181" s="157"/>
      <c r="FRV181" s="157"/>
      <c r="FRW181" s="157"/>
      <c r="FRX181" s="157"/>
      <c r="FRY181" s="157"/>
      <c r="FRZ181" s="157"/>
      <c r="FSA181" s="157"/>
      <c r="FSB181" s="157"/>
      <c r="FSC181" s="157"/>
      <c r="FSD181" s="157"/>
      <c r="FSE181" s="157"/>
      <c r="FSF181" s="157"/>
      <c r="FSG181" s="157"/>
      <c r="FSH181" s="157"/>
      <c r="FSI181" s="157"/>
      <c r="FSJ181" s="157"/>
      <c r="FSK181" s="157"/>
      <c r="FSL181" s="157"/>
      <c r="FSM181" s="157"/>
      <c r="FSN181" s="157"/>
      <c r="FSO181" s="157"/>
      <c r="FSP181" s="157"/>
      <c r="FSQ181" s="157"/>
      <c r="FSR181" s="157"/>
      <c r="FSS181" s="157"/>
      <c r="FST181" s="157"/>
      <c r="FSU181" s="157"/>
      <c r="FSV181" s="157"/>
      <c r="FSW181" s="157"/>
      <c r="FSX181" s="157"/>
      <c r="FSY181" s="157"/>
      <c r="FSZ181" s="157"/>
      <c r="FTA181" s="157"/>
      <c r="FTB181" s="157"/>
      <c r="FTC181" s="157"/>
      <c r="FTD181" s="157"/>
      <c r="FTE181" s="157"/>
      <c r="FTF181" s="157"/>
      <c r="FTG181" s="157"/>
      <c r="FTH181" s="157"/>
      <c r="FTI181" s="157"/>
      <c r="FTJ181" s="157"/>
      <c r="FTK181" s="157"/>
      <c r="FTL181" s="157"/>
      <c r="FTM181" s="157"/>
      <c r="FTN181" s="157"/>
      <c r="FTO181" s="157"/>
      <c r="FTP181" s="157"/>
      <c r="FTQ181" s="157"/>
      <c r="FTR181" s="157"/>
      <c r="FTS181" s="157"/>
      <c r="FTT181" s="157"/>
      <c r="FTU181" s="157"/>
      <c r="FTV181" s="157"/>
      <c r="FTW181" s="157"/>
      <c r="FTX181" s="157"/>
      <c r="FTY181" s="157"/>
      <c r="FTZ181" s="157"/>
      <c r="FUA181" s="157"/>
      <c r="FUB181" s="157"/>
      <c r="FUC181" s="157"/>
      <c r="FUD181" s="157"/>
      <c r="FUE181" s="157"/>
      <c r="FUF181" s="157"/>
      <c r="FUG181" s="157"/>
      <c r="FUH181" s="157"/>
      <c r="FUI181" s="157"/>
      <c r="FUJ181" s="157"/>
      <c r="FUK181" s="157"/>
      <c r="FUL181" s="157"/>
      <c r="FUM181" s="157"/>
      <c r="FUN181" s="157"/>
      <c r="FUO181" s="157"/>
      <c r="FUP181" s="157"/>
      <c r="FUQ181" s="157"/>
      <c r="FUR181" s="157"/>
      <c r="FUS181" s="157"/>
      <c r="FUT181" s="157"/>
      <c r="FUU181" s="157"/>
      <c r="FUV181" s="157"/>
      <c r="FUW181" s="157"/>
      <c r="FUX181" s="157"/>
      <c r="FUY181" s="157"/>
      <c r="FUZ181" s="157"/>
      <c r="FVA181" s="157"/>
      <c r="FVB181" s="157"/>
      <c r="FVC181" s="157"/>
      <c r="FVD181" s="157"/>
      <c r="FVE181" s="157"/>
      <c r="FVF181" s="157"/>
      <c r="FVG181" s="157"/>
      <c r="FVH181" s="157"/>
      <c r="FVI181" s="157"/>
      <c r="FVJ181" s="157"/>
      <c r="FVK181" s="157"/>
      <c r="FVL181" s="157"/>
      <c r="FVM181" s="157"/>
      <c r="FVN181" s="157"/>
      <c r="FVO181" s="157"/>
      <c r="FVP181" s="157"/>
      <c r="FVQ181" s="157"/>
      <c r="FVR181" s="157"/>
      <c r="FVS181" s="157"/>
      <c r="FVT181" s="157"/>
      <c r="FVU181" s="157"/>
      <c r="FVV181" s="157"/>
      <c r="FVW181" s="157"/>
      <c r="FVX181" s="157"/>
      <c r="FVY181" s="157"/>
      <c r="FVZ181" s="157"/>
      <c r="FWA181" s="157"/>
      <c r="FWB181" s="157"/>
      <c r="FWC181" s="157"/>
      <c r="FWD181" s="157"/>
      <c r="FWE181" s="157"/>
      <c r="FWF181" s="157"/>
      <c r="FWG181" s="157"/>
      <c r="FWH181" s="157"/>
      <c r="FWI181" s="157"/>
      <c r="FWJ181" s="157"/>
      <c r="FWK181" s="157"/>
      <c r="FWL181" s="157"/>
      <c r="FWM181" s="157"/>
      <c r="FWN181" s="157"/>
      <c r="FWO181" s="157"/>
      <c r="FWP181" s="157"/>
      <c r="FWQ181" s="157"/>
      <c r="FWR181" s="157"/>
      <c r="FWS181" s="157"/>
      <c r="FWT181" s="157"/>
      <c r="FWU181" s="157"/>
      <c r="FWV181" s="157"/>
      <c r="FWW181" s="157"/>
      <c r="FWX181" s="157"/>
      <c r="FWY181" s="157"/>
      <c r="FWZ181" s="157"/>
      <c r="FXA181" s="157"/>
      <c r="FXB181" s="157"/>
      <c r="FXC181" s="157"/>
      <c r="FXD181" s="157"/>
      <c r="FXE181" s="157"/>
      <c r="FXF181" s="157"/>
      <c r="FXG181" s="157"/>
      <c r="FXH181" s="157"/>
      <c r="FXI181" s="157"/>
      <c r="FXJ181" s="157"/>
      <c r="FXK181" s="157"/>
      <c r="FXL181" s="157"/>
      <c r="FXM181" s="157"/>
      <c r="FXN181" s="157"/>
      <c r="FXO181" s="157"/>
      <c r="FXP181" s="157"/>
      <c r="FXQ181" s="157"/>
      <c r="FXR181" s="157"/>
      <c r="FXS181" s="157"/>
      <c r="FXT181" s="157"/>
      <c r="FXU181" s="157"/>
      <c r="FXV181" s="157"/>
      <c r="FXW181" s="157"/>
      <c r="FXX181" s="157"/>
      <c r="FXY181" s="157"/>
      <c r="FXZ181" s="157"/>
      <c r="FYA181" s="157"/>
      <c r="FYB181" s="157"/>
      <c r="FYC181" s="157"/>
      <c r="FYD181" s="157"/>
      <c r="FYE181" s="157"/>
      <c r="FYF181" s="157"/>
      <c r="FYG181" s="157"/>
      <c r="FYH181" s="157"/>
      <c r="FYI181" s="157"/>
      <c r="FYJ181" s="157"/>
      <c r="FYK181" s="157"/>
      <c r="FYL181" s="157"/>
      <c r="FYM181" s="157"/>
      <c r="FYN181" s="157"/>
      <c r="FYO181" s="157"/>
      <c r="FYP181" s="157"/>
      <c r="FYQ181" s="157"/>
      <c r="FYR181" s="157"/>
      <c r="FYS181" s="157"/>
      <c r="FYT181" s="157"/>
      <c r="FYU181" s="157"/>
      <c r="FYV181" s="157"/>
      <c r="FYW181" s="157"/>
      <c r="FYX181" s="157"/>
      <c r="FYY181" s="157"/>
      <c r="FYZ181" s="157"/>
      <c r="FZA181" s="157"/>
      <c r="FZB181" s="157"/>
      <c r="FZC181" s="157"/>
      <c r="FZD181" s="157"/>
      <c r="FZE181" s="157"/>
      <c r="FZF181" s="157"/>
      <c r="FZG181" s="157"/>
      <c r="FZH181" s="157"/>
      <c r="FZI181" s="157"/>
      <c r="FZJ181" s="157"/>
      <c r="FZK181" s="157"/>
      <c r="FZL181" s="157"/>
      <c r="FZM181" s="157"/>
      <c r="FZN181" s="157"/>
      <c r="FZO181" s="157"/>
      <c r="FZP181" s="157"/>
      <c r="FZQ181" s="157"/>
      <c r="FZR181" s="157"/>
      <c r="FZS181" s="157"/>
      <c r="FZT181" s="157"/>
      <c r="FZU181" s="157"/>
      <c r="FZV181" s="157"/>
      <c r="FZW181" s="157"/>
      <c r="FZX181" s="157"/>
      <c r="FZY181" s="157"/>
      <c r="FZZ181" s="157"/>
      <c r="GAA181" s="157"/>
      <c r="GAB181" s="157"/>
      <c r="GAC181" s="157"/>
      <c r="GAD181" s="157"/>
      <c r="GAE181" s="157"/>
      <c r="GAF181" s="157"/>
      <c r="GAG181" s="157"/>
      <c r="GAH181" s="157"/>
      <c r="GAI181" s="157"/>
      <c r="GAJ181" s="157"/>
      <c r="GAK181" s="157"/>
      <c r="GAL181" s="157"/>
      <c r="GAM181" s="157"/>
      <c r="GAN181" s="157"/>
      <c r="GAO181" s="157"/>
      <c r="GAP181" s="157"/>
      <c r="GAQ181" s="157"/>
      <c r="GAR181" s="157"/>
      <c r="GAS181" s="157"/>
      <c r="GAT181" s="157"/>
      <c r="GAU181" s="157"/>
      <c r="GAV181" s="157"/>
      <c r="GAW181" s="157"/>
      <c r="GAX181" s="157"/>
      <c r="GAY181" s="157"/>
      <c r="GAZ181" s="157"/>
      <c r="GBA181" s="157"/>
      <c r="GBB181" s="157"/>
      <c r="GBC181" s="157"/>
      <c r="GBD181" s="157"/>
      <c r="GBE181" s="157"/>
      <c r="GBF181" s="157"/>
      <c r="GBG181" s="157"/>
      <c r="GBH181" s="157"/>
      <c r="GBI181" s="157"/>
      <c r="GBJ181" s="157"/>
      <c r="GBK181" s="157"/>
      <c r="GBL181" s="157"/>
      <c r="GBM181" s="157"/>
      <c r="GBN181" s="157"/>
      <c r="GBO181" s="157"/>
      <c r="GBP181" s="157"/>
      <c r="GBQ181" s="157"/>
      <c r="GBR181" s="157"/>
      <c r="GBS181" s="157"/>
      <c r="GBT181" s="157"/>
      <c r="GBU181" s="157"/>
      <c r="GBV181" s="157"/>
      <c r="GBW181" s="157"/>
      <c r="GBX181" s="157"/>
      <c r="GBY181" s="157"/>
      <c r="GBZ181" s="157"/>
      <c r="GCA181" s="157"/>
      <c r="GCB181" s="157"/>
      <c r="GCC181" s="157"/>
      <c r="GCD181" s="157"/>
      <c r="GCE181" s="157"/>
      <c r="GCF181" s="157"/>
      <c r="GCG181" s="157"/>
      <c r="GCH181" s="157"/>
      <c r="GCI181" s="157"/>
      <c r="GCJ181" s="157"/>
      <c r="GCK181" s="157"/>
      <c r="GCL181" s="157"/>
      <c r="GCM181" s="157"/>
      <c r="GCN181" s="157"/>
      <c r="GCO181" s="157"/>
      <c r="GCP181" s="157"/>
      <c r="GCQ181" s="157"/>
      <c r="GCR181" s="157"/>
      <c r="GCS181" s="157"/>
      <c r="GCT181" s="157"/>
      <c r="GCU181" s="157"/>
      <c r="GCV181" s="157"/>
      <c r="GCW181" s="157"/>
      <c r="GCX181" s="157"/>
      <c r="GCY181" s="157"/>
      <c r="GCZ181" s="157"/>
      <c r="GDA181" s="157"/>
      <c r="GDB181" s="157"/>
      <c r="GDC181" s="157"/>
      <c r="GDD181" s="157"/>
      <c r="GDE181" s="157"/>
      <c r="GDF181" s="157"/>
      <c r="GDG181" s="157"/>
      <c r="GDH181" s="157"/>
      <c r="GDI181" s="157"/>
      <c r="GDJ181" s="157"/>
      <c r="GDK181" s="157"/>
      <c r="GDL181" s="157"/>
      <c r="GDM181" s="157"/>
      <c r="GDN181" s="157"/>
      <c r="GDO181" s="157"/>
      <c r="GDP181" s="157"/>
      <c r="GDQ181" s="157"/>
      <c r="GDR181" s="157"/>
      <c r="GDS181" s="157"/>
      <c r="GDT181" s="157"/>
      <c r="GDU181" s="157"/>
      <c r="GDV181" s="157"/>
      <c r="GDW181" s="157"/>
      <c r="GDX181" s="157"/>
      <c r="GDY181" s="157"/>
      <c r="GDZ181" s="157"/>
      <c r="GEA181" s="157"/>
      <c r="GEB181" s="157"/>
      <c r="GEC181" s="157"/>
      <c r="GED181" s="157"/>
      <c r="GEE181" s="157"/>
      <c r="GEF181" s="157"/>
      <c r="GEG181" s="157"/>
      <c r="GEH181" s="157"/>
      <c r="GEI181" s="157"/>
      <c r="GEJ181" s="157"/>
      <c r="GEK181" s="157"/>
      <c r="GEL181" s="157"/>
      <c r="GEM181" s="157"/>
      <c r="GEN181" s="157"/>
      <c r="GEO181" s="157"/>
      <c r="GEP181" s="157"/>
      <c r="GEQ181" s="157"/>
      <c r="GER181" s="157"/>
      <c r="GES181" s="157"/>
      <c r="GET181" s="157"/>
      <c r="GEU181" s="157"/>
      <c r="GEV181" s="157"/>
      <c r="GEW181" s="157"/>
      <c r="GEX181" s="157"/>
      <c r="GEY181" s="157"/>
      <c r="GEZ181" s="157"/>
      <c r="GFA181" s="157"/>
      <c r="GFB181" s="157"/>
      <c r="GFC181" s="157"/>
      <c r="GFD181" s="157"/>
      <c r="GFE181" s="157"/>
      <c r="GFF181" s="157"/>
      <c r="GFG181" s="157"/>
      <c r="GFH181" s="157"/>
      <c r="GFI181" s="157"/>
      <c r="GFJ181" s="157"/>
      <c r="GFK181" s="157"/>
      <c r="GFL181" s="157"/>
      <c r="GFM181" s="157"/>
      <c r="GFN181" s="157"/>
      <c r="GFO181" s="157"/>
      <c r="GFP181" s="157"/>
      <c r="GFQ181" s="157"/>
      <c r="GFR181" s="157"/>
      <c r="GFS181" s="157"/>
      <c r="GFT181" s="157"/>
      <c r="GFU181" s="157"/>
      <c r="GFV181" s="157"/>
      <c r="GFW181" s="157"/>
      <c r="GFX181" s="157"/>
      <c r="GFY181" s="157"/>
      <c r="GFZ181" s="157"/>
      <c r="GGA181" s="157"/>
      <c r="GGB181" s="157"/>
      <c r="GGC181" s="157"/>
      <c r="GGD181" s="157"/>
      <c r="GGE181" s="157"/>
      <c r="GGF181" s="157"/>
      <c r="GGG181" s="157"/>
      <c r="GGH181" s="157"/>
      <c r="GGI181" s="157"/>
      <c r="GGJ181" s="157"/>
      <c r="GGK181" s="157"/>
      <c r="GGL181" s="157"/>
      <c r="GGM181" s="157"/>
      <c r="GGN181" s="157"/>
      <c r="GGO181" s="157"/>
      <c r="GGP181" s="157"/>
      <c r="GGQ181" s="157"/>
      <c r="GGR181" s="157"/>
      <c r="GGS181" s="157"/>
      <c r="GGT181" s="157"/>
      <c r="GGU181" s="157"/>
      <c r="GGV181" s="157"/>
      <c r="GGW181" s="157"/>
      <c r="GGX181" s="157"/>
      <c r="GGY181" s="157"/>
      <c r="GGZ181" s="157"/>
      <c r="GHA181" s="157"/>
      <c r="GHB181" s="157"/>
      <c r="GHC181" s="157"/>
      <c r="GHD181" s="157"/>
      <c r="GHE181" s="157"/>
      <c r="GHF181" s="157"/>
      <c r="GHG181" s="157"/>
      <c r="GHH181" s="157"/>
      <c r="GHI181" s="157"/>
      <c r="GHJ181" s="157"/>
      <c r="GHK181" s="157"/>
      <c r="GHL181" s="157"/>
      <c r="GHM181" s="157"/>
      <c r="GHN181" s="157"/>
      <c r="GHO181" s="157"/>
      <c r="GHP181" s="157"/>
      <c r="GHQ181" s="157"/>
      <c r="GHR181" s="157"/>
      <c r="GHS181" s="157"/>
      <c r="GHT181" s="157"/>
      <c r="GHU181" s="157"/>
      <c r="GHV181" s="157"/>
      <c r="GHW181" s="157"/>
      <c r="GHX181" s="157"/>
      <c r="GHY181" s="157"/>
      <c r="GHZ181" s="157"/>
      <c r="GIA181" s="157"/>
      <c r="GIB181" s="157"/>
      <c r="GIC181" s="157"/>
      <c r="GID181" s="157"/>
      <c r="GIE181" s="157"/>
      <c r="GIF181" s="157"/>
      <c r="GIG181" s="157"/>
      <c r="GIH181" s="157"/>
      <c r="GII181" s="157"/>
      <c r="GIJ181" s="157"/>
      <c r="GIK181" s="157"/>
      <c r="GIL181" s="157"/>
      <c r="GIM181" s="157"/>
      <c r="GIN181" s="157"/>
      <c r="GIO181" s="157"/>
      <c r="GIP181" s="157"/>
      <c r="GIQ181" s="157"/>
      <c r="GIR181" s="157"/>
      <c r="GIS181" s="157"/>
      <c r="GIT181" s="157"/>
      <c r="GIU181" s="157"/>
      <c r="GIV181" s="157"/>
      <c r="GIW181" s="157"/>
      <c r="GIX181" s="157"/>
      <c r="GIY181" s="157"/>
      <c r="GIZ181" s="157"/>
      <c r="GJA181" s="157"/>
      <c r="GJB181" s="157"/>
      <c r="GJC181" s="157"/>
      <c r="GJD181" s="157"/>
      <c r="GJE181" s="157"/>
      <c r="GJF181" s="157"/>
      <c r="GJG181" s="157"/>
      <c r="GJH181" s="157"/>
      <c r="GJI181" s="157"/>
      <c r="GJJ181" s="157"/>
      <c r="GJK181" s="157"/>
      <c r="GJL181" s="157"/>
      <c r="GJM181" s="157"/>
      <c r="GJN181" s="157"/>
      <c r="GJO181" s="157"/>
      <c r="GJP181" s="157"/>
      <c r="GJQ181" s="157"/>
      <c r="GJR181" s="157"/>
      <c r="GJS181" s="157"/>
      <c r="GJT181" s="157"/>
      <c r="GJU181" s="157"/>
      <c r="GJV181" s="157"/>
      <c r="GJW181" s="157"/>
      <c r="GJX181" s="157"/>
      <c r="GJY181" s="157"/>
      <c r="GJZ181" s="157"/>
      <c r="GKA181" s="157"/>
      <c r="GKB181" s="157"/>
      <c r="GKC181" s="157"/>
      <c r="GKD181" s="157"/>
      <c r="GKE181" s="157"/>
      <c r="GKF181" s="157"/>
      <c r="GKG181" s="157"/>
      <c r="GKH181" s="157"/>
      <c r="GKI181" s="157"/>
      <c r="GKJ181" s="157"/>
      <c r="GKK181" s="157"/>
      <c r="GKL181" s="157"/>
      <c r="GKM181" s="157"/>
      <c r="GKN181" s="157"/>
      <c r="GKO181" s="157"/>
      <c r="GKP181" s="157"/>
      <c r="GKQ181" s="157"/>
      <c r="GKR181" s="157"/>
      <c r="GKS181" s="157"/>
      <c r="GKT181" s="157"/>
      <c r="GKU181" s="157"/>
      <c r="GKV181" s="157"/>
      <c r="GKW181" s="157"/>
      <c r="GKX181" s="157"/>
      <c r="GKY181" s="157"/>
      <c r="GKZ181" s="157"/>
      <c r="GLA181" s="157"/>
      <c r="GLB181" s="157"/>
      <c r="GLC181" s="157"/>
      <c r="GLD181" s="157"/>
      <c r="GLE181" s="157"/>
      <c r="GLF181" s="157"/>
      <c r="GLG181" s="157"/>
      <c r="GLH181" s="157"/>
      <c r="GLI181" s="157"/>
      <c r="GLJ181" s="157"/>
      <c r="GLK181" s="157"/>
      <c r="GLL181" s="157"/>
      <c r="GLM181" s="157"/>
      <c r="GLN181" s="157"/>
      <c r="GLO181" s="157"/>
      <c r="GLP181" s="157"/>
      <c r="GLQ181" s="157"/>
      <c r="GLR181" s="157"/>
      <c r="GLS181" s="157"/>
      <c r="GLT181" s="157"/>
      <c r="GLU181" s="157"/>
      <c r="GLV181" s="157"/>
      <c r="GLW181" s="157"/>
      <c r="GLX181" s="157"/>
      <c r="GLY181" s="157"/>
      <c r="GLZ181" s="157"/>
      <c r="GMA181" s="157"/>
      <c r="GMB181" s="157"/>
      <c r="GMC181" s="157"/>
      <c r="GMD181" s="157"/>
      <c r="GME181" s="157"/>
      <c r="GMF181" s="157"/>
      <c r="GMG181" s="157"/>
      <c r="GMH181" s="157"/>
      <c r="GMI181" s="157"/>
      <c r="GMJ181" s="157"/>
      <c r="GMK181" s="157"/>
      <c r="GML181" s="157"/>
      <c r="GMM181" s="157"/>
      <c r="GMN181" s="157"/>
      <c r="GMO181" s="157"/>
      <c r="GMP181" s="157"/>
      <c r="GMQ181" s="157"/>
      <c r="GMR181" s="157"/>
      <c r="GMS181" s="157"/>
      <c r="GMT181" s="157"/>
      <c r="GMU181" s="157"/>
      <c r="GMV181" s="157"/>
      <c r="GMW181" s="157"/>
      <c r="GMX181" s="157"/>
      <c r="GMY181" s="157"/>
      <c r="GMZ181" s="157"/>
      <c r="GNA181" s="157"/>
      <c r="GNB181" s="157"/>
      <c r="GNC181" s="157"/>
      <c r="GND181" s="157"/>
      <c r="GNE181" s="157"/>
      <c r="GNF181" s="157"/>
      <c r="GNG181" s="157"/>
      <c r="GNH181" s="157"/>
      <c r="GNI181" s="157"/>
      <c r="GNJ181" s="157"/>
      <c r="GNK181" s="157"/>
      <c r="GNL181" s="157"/>
      <c r="GNM181" s="157"/>
      <c r="GNN181" s="157"/>
      <c r="GNO181" s="157"/>
      <c r="GNP181" s="157"/>
      <c r="GNQ181" s="157"/>
      <c r="GNR181" s="157"/>
      <c r="GNS181" s="157"/>
      <c r="GNT181" s="157"/>
      <c r="GNU181" s="157"/>
      <c r="GNV181" s="157"/>
      <c r="GNW181" s="157"/>
      <c r="GNX181" s="157"/>
      <c r="GNY181" s="157"/>
      <c r="GNZ181" s="157"/>
      <c r="GOA181" s="157"/>
      <c r="GOB181" s="157"/>
      <c r="GOC181" s="157"/>
      <c r="GOD181" s="157"/>
      <c r="GOE181" s="157"/>
      <c r="GOF181" s="157"/>
      <c r="GOG181" s="157"/>
      <c r="GOH181" s="157"/>
      <c r="GOI181" s="157"/>
      <c r="GOJ181" s="157"/>
      <c r="GOK181" s="157"/>
      <c r="GOL181" s="157"/>
      <c r="GOM181" s="157"/>
      <c r="GON181" s="157"/>
      <c r="GOO181" s="157"/>
      <c r="GOP181" s="157"/>
      <c r="GOQ181" s="157"/>
      <c r="GOR181" s="157"/>
      <c r="GOS181" s="157"/>
      <c r="GOT181" s="157"/>
      <c r="GOU181" s="157"/>
      <c r="GOV181" s="157"/>
      <c r="GOW181" s="157"/>
      <c r="GOX181" s="157"/>
      <c r="GOY181" s="157"/>
      <c r="GOZ181" s="157"/>
      <c r="GPA181" s="157"/>
      <c r="GPB181" s="157"/>
      <c r="GPC181" s="157"/>
      <c r="GPD181" s="157"/>
      <c r="GPE181" s="157"/>
      <c r="GPF181" s="157"/>
      <c r="GPG181" s="157"/>
      <c r="GPH181" s="157"/>
      <c r="GPI181" s="157"/>
      <c r="GPJ181" s="157"/>
      <c r="GPK181" s="157"/>
      <c r="GPL181" s="157"/>
      <c r="GPM181" s="157"/>
      <c r="GPN181" s="157"/>
      <c r="GPO181" s="157"/>
      <c r="GPP181" s="157"/>
      <c r="GPQ181" s="157"/>
      <c r="GPR181" s="157"/>
      <c r="GPS181" s="157"/>
      <c r="GPT181" s="157"/>
      <c r="GPU181" s="157"/>
      <c r="GPV181" s="157"/>
      <c r="GPW181" s="157"/>
      <c r="GPX181" s="157"/>
      <c r="GPY181" s="157"/>
      <c r="GPZ181" s="157"/>
      <c r="GQA181" s="157"/>
      <c r="GQB181" s="157"/>
      <c r="GQC181" s="157"/>
      <c r="GQD181" s="157"/>
      <c r="GQE181" s="157"/>
      <c r="GQF181" s="157"/>
      <c r="GQG181" s="157"/>
      <c r="GQH181" s="157"/>
      <c r="GQI181" s="157"/>
      <c r="GQJ181" s="157"/>
      <c r="GQK181" s="157"/>
      <c r="GQL181" s="157"/>
      <c r="GQM181" s="157"/>
      <c r="GQN181" s="157"/>
      <c r="GQO181" s="157"/>
      <c r="GQP181" s="157"/>
      <c r="GQQ181" s="157"/>
      <c r="GQR181" s="157"/>
      <c r="GQS181" s="157"/>
      <c r="GQT181" s="157"/>
      <c r="GQU181" s="157"/>
      <c r="GQV181" s="157"/>
      <c r="GQW181" s="157"/>
      <c r="GQX181" s="157"/>
      <c r="GQY181" s="157"/>
      <c r="GQZ181" s="157"/>
      <c r="GRA181" s="157"/>
      <c r="GRB181" s="157"/>
      <c r="GRC181" s="157"/>
      <c r="GRD181" s="157"/>
      <c r="GRE181" s="157"/>
      <c r="GRF181" s="157"/>
      <c r="GRG181" s="157"/>
      <c r="GRH181" s="157"/>
      <c r="GRI181" s="157"/>
      <c r="GRJ181" s="157"/>
      <c r="GRK181" s="157"/>
      <c r="GRL181" s="157"/>
      <c r="GRM181" s="157"/>
      <c r="GRN181" s="157"/>
      <c r="GRO181" s="157"/>
      <c r="GRP181" s="157"/>
      <c r="GRQ181" s="157"/>
      <c r="GRR181" s="157"/>
      <c r="GRS181" s="157"/>
      <c r="GRT181" s="157"/>
      <c r="GRU181" s="157"/>
      <c r="GRV181" s="157"/>
      <c r="GRW181" s="157"/>
      <c r="GRX181" s="157"/>
      <c r="GRY181" s="157"/>
      <c r="GRZ181" s="157"/>
      <c r="GSA181" s="157"/>
      <c r="GSB181" s="157"/>
      <c r="GSC181" s="157"/>
      <c r="GSD181" s="157"/>
      <c r="GSE181" s="157"/>
      <c r="GSF181" s="157"/>
      <c r="GSG181" s="157"/>
      <c r="GSH181" s="157"/>
      <c r="GSI181" s="157"/>
      <c r="GSJ181" s="157"/>
      <c r="GSK181" s="157"/>
      <c r="GSL181" s="157"/>
      <c r="GSM181" s="157"/>
      <c r="GSN181" s="157"/>
      <c r="GSO181" s="157"/>
      <c r="GSP181" s="157"/>
      <c r="GSQ181" s="157"/>
      <c r="GSR181" s="157"/>
      <c r="GSS181" s="157"/>
      <c r="GST181" s="157"/>
      <c r="GSU181" s="157"/>
      <c r="GSV181" s="157"/>
      <c r="GSW181" s="157"/>
      <c r="GSX181" s="157"/>
      <c r="GSY181" s="157"/>
      <c r="GSZ181" s="157"/>
      <c r="GTA181" s="157"/>
      <c r="GTB181" s="157"/>
      <c r="GTC181" s="157"/>
      <c r="GTD181" s="157"/>
      <c r="GTE181" s="157"/>
      <c r="GTF181" s="157"/>
      <c r="GTG181" s="157"/>
      <c r="GTH181" s="157"/>
      <c r="GTI181" s="157"/>
      <c r="GTJ181" s="157"/>
      <c r="GTK181" s="157"/>
      <c r="GTL181" s="157"/>
      <c r="GTM181" s="157"/>
      <c r="GTN181" s="157"/>
      <c r="GTO181" s="157"/>
      <c r="GTP181" s="157"/>
      <c r="GTQ181" s="157"/>
      <c r="GTR181" s="157"/>
      <c r="GTS181" s="157"/>
      <c r="GTT181" s="157"/>
      <c r="GTU181" s="157"/>
      <c r="GTV181" s="157"/>
      <c r="GTW181" s="157"/>
      <c r="GTX181" s="157"/>
      <c r="GTY181" s="157"/>
      <c r="GTZ181" s="157"/>
      <c r="GUA181" s="157"/>
      <c r="GUB181" s="157"/>
      <c r="GUC181" s="157"/>
      <c r="GUD181" s="157"/>
      <c r="GUE181" s="157"/>
      <c r="GUF181" s="157"/>
      <c r="GUG181" s="157"/>
      <c r="GUH181" s="157"/>
      <c r="GUI181" s="157"/>
      <c r="GUJ181" s="157"/>
      <c r="GUK181" s="157"/>
      <c r="GUL181" s="157"/>
      <c r="GUM181" s="157"/>
      <c r="GUN181" s="157"/>
      <c r="GUO181" s="157"/>
      <c r="GUP181" s="157"/>
      <c r="GUQ181" s="157"/>
      <c r="GUR181" s="157"/>
      <c r="GUS181" s="157"/>
      <c r="GUT181" s="157"/>
      <c r="GUU181" s="157"/>
      <c r="GUV181" s="157"/>
      <c r="GUW181" s="157"/>
      <c r="GUX181" s="157"/>
      <c r="GUY181" s="157"/>
      <c r="GUZ181" s="157"/>
      <c r="GVA181" s="157"/>
      <c r="GVB181" s="157"/>
      <c r="GVC181" s="157"/>
      <c r="GVD181" s="157"/>
      <c r="GVE181" s="157"/>
      <c r="GVF181" s="157"/>
      <c r="GVG181" s="157"/>
      <c r="GVH181" s="157"/>
      <c r="GVI181" s="157"/>
      <c r="GVJ181" s="157"/>
      <c r="GVK181" s="157"/>
      <c r="GVL181" s="157"/>
      <c r="GVM181" s="157"/>
      <c r="GVN181" s="157"/>
      <c r="GVO181" s="157"/>
      <c r="GVP181" s="157"/>
      <c r="GVQ181" s="157"/>
      <c r="GVR181" s="157"/>
      <c r="GVS181" s="157"/>
      <c r="GVT181" s="157"/>
      <c r="GVU181" s="157"/>
      <c r="GVV181" s="157"/>
      <c r="GVW181" s="157"/>
      <c r="GVX181" s="157"/>
      <c r="GVY181" s="157"/>
      <c r="GVZ181" s="157"/>
      <c r="GWA181" s="157"/>
      <c r="GWB181" s="157"/>
      <c r="GWC181" s="157"/>
      <c r="GWD181" s="157"/>
      <c r="GWE181" s="157"/>
      <c r="GWF181" s="157"/>
      <c r="GWG181" s="157"/>
      <c r="GWH181" s="157"/>
      <c r="GWI181" s="157"/>
      <c r="GWJ181" s="157"/>
      <c r="GWK181" s="157"/>
      <c r="GWL181" s="157"/>
      <c r="GWM181" s="157"/>
      <c r="GWN181" s="157"/>
      <c r="GWO181" s="157"/>
      <c r="GWP181" s="157"/>
      <c r="GWQ181" s="157"/>
      <c r="GWR181" s="157"/>
      <c r="GWS181" s="157"/>
      <c r="GWT181" s="157"/>
      <c r="GWU181" s="157"/>
      <c r="GWV181" s="157"/>
      <c r="GWW181" s="157"/>
      <c r="GWX181" s="157"/>
      <c r="GWY181" s="157"/>
      <c r="GWZ181" s="157"/>
      <c r="GXA181" s="157"/>
      <c r="GXB181" s="157"/>
      <c r="GXC181" s="157"/>
      <c r="GXD181" s="157"/>
      <c r="GXE181" s="157"/>
      <c r="GXF181" s="157"/>
      <c r="GXG181" s="157"/>
      <c r="GXH181" s="157"/>
      <c r="GXI181" s="157"/>
      <c r="GXJ181" s="157"/>
      <c r="GXK181" s="157"/>
      <c r="GXL181" s="157"/>
      <c r="GXM181" s="157"/>
      <c r="GXN181" s="157"/>
      <c r="GXO181" s="157"/>
      <c r="GXP181" s="157"/>
      <c r="GXQ181" s="157"/>
      <c r="GXR181" s="157"/>
      <c r="GXS181" s="157"/>
      <c r="GXT181" s="157"/>
      <c r="GXU181" s="157"/>
      <c r="GXV181" s="157"/>
      <c r="GXW181" s="157"/>
      <c r="GXX181" s="157"/>
      <c r="GXY181" s="157"/>
      <c r="GXZ181" s="157"/>
      <c r="GYA181" s="157"/>
      <c r="GYB181" s="157"/>
      <c r="GYC181" s="157"/>
      <c r="GYD181" s="157"/>
      <c r="GYE181" s="157"/>
      <c r="GYF181" s="157"/>
      <c r="GYG181" s="157"/>
      <c r="GYH181" s="157"/>
      <c r="GYI181" s="157"/>
      <c r="GYJ181" s="157"/>
      <c r="GYK181" s="157"/>
      <c r="GYL181" s="157"/>
      <c r="GYM181" s="157"/>
      <c r="GYN181" s="157"/>
      <c r="GYO181" s="157"/>
      <c r="GYP181" s="157"/>
      <c r="GYQ181" s="157"/>
      <c r="GYR181" s="157"/>
      <c r="GYS181" s="157"/>
      <c r="GYT181" s="157"/>
      <c r="GYU181" s="157"/>
      <c r="GYV181" s="157"/>
      <c r="GYW181" s="157"/>
      <c r="GYX181" s="157"/>
      <c r="GYY181" s="157"/>
      <c r="GYZ181" s="157"/>
      <c r="GZA181" s="157"/>
      <c r="GZB181" s="157"/>
      <c r="GZC181" s="157"/>
      <c r="GZD181" s="157"/>
      <c r="GZE181" s="157"/>
      <c r="GZF181" s="157"/>
      <c r="GZG181" s="157"/>
      <c r="GZH181" s="157"/>
      <c r="GZI181" s="157"/>
      <c r="GZJ181" s="157"/>
      <c r="GZK181" s="157"/>
      <c r="GZL181" s="157"/>
      <c r="GZM181" s="157"/>
      <c r="GZN181" s="157"/>
      <c r="GZO181" s="157"/>
      <c r="GZP181" s="157"/>
      <c r="GZQ181" s="157"/>
      <c r="GZR181" s="157"/>
      <c r="GZS181" s="157"/>
      <c r="GZT181" s="157"/>
      <c r="GZU181" s="157"/>
      <c r="GZV181" s="157"/>
      <c r="GZW181" s="157"/>
      <c r="GZX181" s="157"/>
      <c r="GZY181" s="157"/>
      <c r="GZZ181" s="157"/>
      <c r="HAA181" s="157"/>
      <c r="HAB181" s="157"/>
      <c r="HAC181" s="157"/>
      <c r="HAD181" s="157"/>
      <c r="HAE181" s="157"/>
      <c r="HAF181" s="157"/>
      <c r="HAG181" s="157"/>
      <c r="HAH181" s="157"/>
      <c r="HAI181" s="157"/>
      <c r="HAJ181" s="157"/>
      <c r="HAK181" s="157"/>
      <c r="HAL181" s="157"/>
      <c r="HAM181" s="157"/>
      <c r="HAN181" s="157"/>
      <c r="HAO181" s="157"/>
      <c r="HAP181" s="157"/>
      <c r="HAQ181" s="157"/>
      <c r="HAR181" s="157"/>
      <c r="HAS181" s="157"/>
      <c r="HAT181" s="157"/>
      <c r="HAU181" s="157"/>
      <c r="HAV181" s="157"/>
      <c r="HAW181" s="157"/>
      <c r="HAX181" s="157"/>
      <c r="HAY181" s="157"/>
      <c r="HAZ181" s="157"/>
      <c r="HBA181" s="157"/>
      <c r="HBB181" s="157"/>
      <c r="HBC181" s="157"/>
      <c r="HBD181" s="157"/>
      <c r="HBE181" s="157"/>
      <c r="HBF181" s="157"/>
      <c r="HBG181" s="157"/>
      <c r="HBH181" s="157"/>
      <c r="HBI181" s="157"/>
      <c r="HBJ181" s="157"/>
      <c r="HBK181" s="157"/>
      <c r="HBL181" s="157"/>
      <c r="HBM181" s="157"/>
      <c r="HBN181" s="157"/>
      <c r="HBO181" s="157"/>
      <c r="HBP181" s="157"/>
      <c r="HBQ181" s="157"/>
      <c r="HBR181" s="157"/>
      <c r="HBS181" s="157"/>
      <c r="HBT181" s="157"/>
      <c r="HBU181" s="157"/>
      <c r="HBV181" s="157"/>
      <c r="HBW181" s="157"/>
      <c r="HBX181" s="157"/>
      <c r="HBY181" s="157"/>
      <c r="HBZ181" s="157"/>
      <c r="HCA181" s="157"/>
      <c r="HCB181" s="157"/>
      <c r="HCC181" s="157"/>
      <c r="HCD181" s="157"/>
      <c r="HCE181" s="157"/>
      <c r="HCF181" s="157"/>
      <c r="HCG181" s="157"/>
      <c r="HCH181" s="157"/>
      <c r="HCI181" s="157"/>
      <c r="HCJ181" s="157"/>
      <c r="HCK181" s="157"/>
      <c r="HCL181" s="157"/>
      <c r="HCM181" s="157"/>
      <c r="HCN181" s="157"/>
      <c r="HCO181" s="157"/>
      <c r="HCP181" s="157"/>
      <c r="HCQ181" s="157"/>
      <c r="HCR181" s="157"/>
      <c r="HCS181" s="157"/>
      <c r="HCT181" s="157"/>
      <c r="HCU181" s="157"/>
      <c r="HCV181" s="157"/>
      <c r="HCW181" s="157"/>
      <c r="HCX181" s="157"/>
      <c r="HCY181" s="157"/>
      <c r="HCZ181" s="157"/>
      <c r="HDA181" s="157"/>
      <c r="HDB181" s="157"/>
      <c r="HDC181" s="157"/>
      <c r="HDD181" s="157"/>
      <c r="HDE181" s="157"/>
      <c r="HDF181" s="157"/>
      <c r="HDG181" s="157"/>
      <c r="HDH181" s="157"/>
      <c r="HDI181" s="157"/>
      <c r="HDJ181" s="157"/>
      <c r="HDK181" s="157"/>
      <c r="HDL181" s="157"/>
      <c r="HDM181" s="157"/>
      <c r="HDN181" s="157"/>
      <c r="HDO181" s="157"/>
      <c r="HDP181" s="157"/>
      <c r="HDQ181" s="157"/>
      <c r="HDR181" s="157"/>
      <c r="HDS181" s="157"/>
      <c r="HDT181" s="157"/>
      <c r="HDU181" s="157"/>
      <c r="HDV181" s="157"/>
      <c r="HDW181" s="157"/>
      <c r="HDX181" s="157"/>
      <c r="HDY181" s="157"/>
      <c r="HDZ181" s="157"/>
      <c r="HEA181" s="157"/>
      <c r="HEB181" s="157"/>
      <c r="HEC181" s="157"/>
      <c r="HED181" s="157"/>
      <c r="HEE181" s="157"/>
      <c r="HEF181" s="157"/>
      <c r="HEG181" s="157"/>
      <c r="HEH181" s="157"/>
      <c r="HEI181" s="157"/>
      <c r="HEJ181" s="157"/>
      <c r="HEK181" s="157"/>
      <c r="HEL181" s="157"/>
      <c r="HEM181" s="157"/>
      <c r="HEN181" s="157"/>
      <c r="HEO181" s="157"/>
      <c r="HEP181" s="157"/>
      <c r="HEQ181" s="157"/>
      <c r="HER181" s="157"/>
      <c r="HES181" s="157"/>
      <c r="HET181" s="157"/>
      <c r="HEU181" s="157"/>
      <c r="HEV181" s="157"/>
      <c r="HEW181" s="157"/>
      <c r="HEX181" s="157"/>
      <c r="HEY181" s="157"/>
      <c r="HEZ181" s="157"/>
      <c r="HFA181" s="157"/>
      <c r="HFB181" s="157"/>
      <c r="HFC181" s="157"/>
      <c r="HFD181" s="157"/>
      <c r="HFE181" s="157"/>
      <c r="HFF181" s="157"/>
      <c r="HFG181" s="157"/>
      <c r="HFH181" s="157"/>
      <c r="HFI181" s="157"/>
      <c r="HFJ181" s="157"/>
      <c r="HFK181" s="157"/>
      <c r="HFL181" s="157"/>
      <c r="HFM181" s="157"/>
      <c r="HFN181" s="157"/>
      <c r="HFO181" s="157"/>
      <c r="HFP181" s="157"/>
      <c r="HFQ181" s="157"/>
      <c r="HFR181" s="157"/>
      <c r="HFS181" s="157"/>
      <c r="HFT181" s="157"/>
      <c r="HFU181" s="157"/>
      <c r="HFV181" s="157"/>
      <c r="HFW181" s="157"/>
      <c r="HFX181" s="157"/>
      <c r="HFY181" s="157"/>
      <c r="HFZ181" s="157"/>
      <c r="HGA181" s="157"/>
      <c r="HGB181" s="157"/>
      <c r="HGC181" s="157"/>
      <c r="HGD181" s="157"/>
      <c r="HGE181" s="157"/>
      <c r="HGF181" s="157"/>
      <c r="HGG181" s="157"/>
      <c r="HGH181" s="157"/>
      <c r="HGI181" s="157"/>
      <c r="HGJ181" s="157"/>
      <c r="HGK181" s="157"/>
      <c r="HGL181" s="157"/>
      <c r="HGM181" s="157"/>
      <c r="HGN181" s="157"/>
      <c r="HGO181" s="157"/>
      <c r="HGP181" s="157"/>
      <c r="HGQ181" s="157"/>
      <c r="HGR181" s="157"/>
      <c r="HGS181" s="157"/>
      <c r="HGT181" s="157"/>
      <c r="HGU181" s="157"/>
      <c r="HGV181" s="157"/>
      <c r="HGW181" s="157"/>
      <c r="HGX181" s="157"/>
      <c r="HGY181" s="157"/>
      <c r="HGZ181" s="157"/>
      <c r="HHA181" s="157"/>
      <c r="HHB181" s="157"/>
      <c r="HHC181" s="157"/>
      <c r="HHD181" s="157"/>
      <c r="HHE181" s="157"/>
      <c r="HHF181" s="157"/>
      <c r="HHG181" s="157"/>
      <c r="HHH181" s="157"/>
      <c r="HHI181" s="157"/>
      <c r="HHJ181" s="157"/>
      <c r="HHK181" s="157"/>
      <c r="HHL181" s="157"/>
      <c r="HHM181" s="157"/>
      <c r="HHN181" s="157"/>
      <c r="HHO181" s="157"/>
      <c r="HHP181" s="157"/>
      <c r="HHQ181" s="157"/>
      <c r="HHR181" s="157"/>
      <c r="HHS181" s="157"/>
      <c r="HHT181" s="157"/>
      <c r="HHU181" s="157"/>
      <c r="HHV181" s="157"/>
      <c r="HHW181" s="157"/>
      <c r="HHX181" s="157"/>
      <c r="HHY181" s="157"/>
      <c r="HHZ181" s="157"/>
      <c r="HIA181" s="157"/>
      <c r="HIB181" s="157"/>
      <c r="HIC181" s="157"/>
      <c r="HID181" s="157"/>
      <c r="HIE181" s="157"/>
      <c r="HIF181" s="157"/>
      <c r="HIG181" s="157"/>
      <c r="HIH181" s="157"/>
      <c r="HII181" s="157"/>
      <c r="HIJ181" s="157"/>
      <c r="HIK181" s="157"/>
      <c r="HIL181" s="157"/>
      <c r="HIM181" s="157"/>
      <c r="HIN181" s="157"/>
      <c r="HIO181" s="157"/>
      <c r="HIP181" s="157"/>
      <c r="HIQ181" s="157"/>
      <c r="HIR181" s="157"/>
      <c r="HIS181" s="157"/>
      <c r="HIT181" s="157"/>
      <c r="HIU181" s="157"/>
      <c r="HIV181" s="157"/>
      <c r="HIW181" s="157"/>
      <c r="HIX181" s="157"/>
      <c r="HIY181" s="157"/>
      <c r="HIZ181" s="157"/>
      <c r="HJA181" s="157"/>
      <c r="HJB181" s="157"/>
      <c r="HJC181" s="157"/>
      <c r="HJD181" s="157"/>
      <c r="HJE181" s="157"/>
      <c r="HJF181" s="157"/>
      <c r="HJG181" s="157"/>
      <c r="HJH181" s="157"/>
      <c r="HJI181" s="157"/>
      <c r="HJJ181" s="157"/>
      <c r="HJK181" s="157"/>
      <c r="HJL181" s="157"/>
      <c r="HJM181" s="157"/>
      <c r="HJN181" s="157"/>
      <c r="HJO181" s="157"/>
      <c r="HJP181" s="157"/>
      <c r="HJQ181" s="157"/>
      <c r="HJR181" s="157"/>
      <c r="HJS181" s="157"/>
      <c r="HJT181" s="157"/>
      <c r="HJU181" s="157"/>
      <c r="HJV181" s="157"/>
      <c r="HJW181" s="157"/>
      <c r="HJX181" s="157"/>
      <c r="HJY181" s="157"/>
      <c r="HJZ181" s="157"/>
      <c r="HKA181" s="157"/>
      <c r="HKB181" s="157"/>
      <c r="HKC181" s="157"/>
      <c r="HKD181" s="157"/>
      <c r="HKE181" s="157"/>
      <c r="HKF181" s="157"/>
      <c r="HKG181" s="157"/>
      <c r="HKH181" s="157"/>
      <c r="HKI181" s="157"/>
      <c r="HKJ181" s="157"/>
      <c r="HKK181" s="157"/>
      <c r="HKL181" s="157"/>
      <c r="HKM181" s="157"/>
      <c r="HKN181" s="157"/>
      <c r="HKO181" s="157"/>
      <c r="HKP181" s="157"/>
      <c r="HKQ181" s="157"/>
      <c r="HKR181" s="157"/>
      <c r="HKS181" s="157"/>
      <c r="HKT181" s="157"/>
      <c r="HKU181" s="157"/>
      <c r="HKV181" s="157"/>
      <c r="HKW181" s="157"/>
      <c r="HKX181" s="157"/>
      <c r="HKY181" s="157"/>
      <c r="HKZ181" s="157"/>
      <c r="HLA181" s="157"/>
      <c r="HLB181" s="157"/>
      <c r="HLC181" s="157"/>
      <c r="HLD181" s="157"/>
      <c r="HLE181" s="157"/>
      <c r="HLF181" s="157"/>
      <c r="HLG181" s="157"/>
      <c r="HLH181" s="157"/>
      <c r="HLI181" s="157"/>
      <c r="HLJ181" s="157"/>
      <c r="HLK181" s="157"/>
      <c r="HLL181" s="157"/>
      <c r="HLM181" s="157"/>
      <c r="HLN181" s="157"/>
      <c r="HLO181" s="157"/>
      <c r="HLP181" s="157"/>
      <c r="HLQ181" s="157"/>
      <c r="HLR181" s="157"/>
      <c r="HLS181" s="157"/>
      <c r="HLT181" s="157"/>
      <c r="HLU181" s="157"/>
      <c r="HLV181" s="157"/>
      <c r="HLW181" s="157"/>
      <c r="HLX181" s="157"/>
      <c r="HLY181" s="157"/>
      <c r="HLZ181" s="157"/>
      <c r="HMA181" s="157"/>
      <c r="HMB181" s="157"/>
      <c r="HMC181" s="157"/>
      <c r="HMD181" s="157"/>
      <c r="HME181" s="157"/>
      <c r="HMF181" s="157"/>
      <c r="HMG181" s="157"/>
      <c r="HMH181" s="157"/>
      <c r="HMI181" s="157"/>
      <c r="HMJ181" s="157"/>
      <c r="HMK181" s="157"/>
      <c r="HML181" s="157"/>
      <c r="HMM181" s="157"/>
      <c r="HMN181" s="157"/>
      <c r="HMO181" s="157"/>
      <c r="HMP181" s="157"/>
      <c r="HMQ181" s="157"/>
      <c r="HMR181" s="157"/>
      <c r="HMS181" s="157"/>
      <c r="HMT181" s="157"/>
      <c r="HMU181" s="157"/>
      <c r="HMV181" s="157"/>
      <c r="HMW181" s="157"/>
      <c r="HMX181" s="157"/>
      <c r="HMY181" s="157"/>
      <c r="HMZ181" s="157"/>
      <c r="HNA181" s="157"/>
      <c r="HNB181" s="157"/>
      <c r="HNC181" s="157"/>
      <c r="HND181" s="157"/>
      <c r="HNE181" s="157"/>
      <c r="HNF181" s="157"/>
      <c r="HNG181" s="157"/>
      <c r="HNH181" s="157"/>
      <c r="HNI181" s="157"/>
      <c r="HNJ181" s="157"/>
      <c r="HNK181" s="157"/>
      <c r="HNL181" s="157"/>
      <c r="HNM181" s="157"/>
      <c r="HNN181" s="157"/>
      <c r="HNO181" s="157"/>
      <c r="HNP181" s="157"/>
      <c r="HNQ181" s="157"/>
      <c r="HNR181" s="157"/>
      <c r="HNS181" s="157"/>
      <c r="HNT181" s="157"/>
      <c r="HNU181" s="157"/>
      <c r="HNV181" s="157"/>
      <c r="HNW181" s="157"/>
      <c r="HNX181" s="157"/>
      <c r="HNY181" s="157"/>
      <c r="HNZ181" s="157"/>
      <c r="HOA181" s="157"/>
      <c r="HOB181" s="157"/>
      <c r="HOC181" s="157"/>
      <c r="HOD181" s="157"/>
      <c r="HOE181" s="157"/>
      <c r="HOF181" s="157"/>
      <c r="HOG181" s="157"/>
      <c r="HOH181" s="157"/>
      <c r="HOI181" s="157"/>
      <c r="HOJ181" s="157"/>
      <c r="HOK181" s="157"/>
      <c r="HOL181" s="157"/>
      <c r="HOM181" s="157"/>
      <c r="HON181" s="157"/>
      <c r="HOO181" s="157"/>
      <c r="HOP181" s="157"/>
      <c r="HOQ181" s="157"/>
      <c r="HOR181" s="157"/>
      <c r="HOS181" s="157"/>
      <c r="HOT181" s="157"/>
      <c r="HOU181" s="157"/>
      <c r="HOV181" s="157"/>
      <c r="HOW181" s="157"/>
      <c r="HOX181" s="157"/>
      <c r="HOY181" s="157"/>
      <c r="HOZ181" s="157"/>
      <c r="HPA181" s="157"/>
      <c r="HPB181" s="157"/>
      <c r="HPC181" s="157"/>
      <c r="HPD181" s="157"/>
      <c r="HPE181" s="157"/>
      <c r="HPF181" s="157"/>
      <c r="HPG181" s="157"/>
      <c r="HPH181" s="157"/>
      <c r="HPI181" s="157"/>
      <c r="HPJ181" s="157"/>
      <c r="HPK181" s="157"/>
      <c r="HPL181" s="157"/>
      <c r="HPM181" s="157"/>
      <c r="HPN181" s="157"/>
      <c r="HPO181" s="157"/>
      <c r="HPP181" s="157"/>
      <c r="HPQ181" s="157"/>
      <c r="HPR181" s="157"/>
      <c r="HPS181" s="157"/>
      <c r="HPT181" s="157"/>
      <c r="HPU181" s="157"/>
      <c r="HPV181" s="157"/>
      <c r="HPW181" s="157"/>
      <c r="HPX181" s="157"/>
      <c r="HPY181" s="157"/>
      <c r="HPZ181" s="157"/>
      <c r="HQA181" s="157"/>
      <c r="HQB181" s="157"/>
      <c r="HQC181" s="157"/>
      <c r="HQD181" s="157"/>
      <c r="HQE181" s="157"/>
      <c r="HQF181" s="157"/>
      <c r="HQG181" s="157"/>
      <c r="HQH181" s="157"/>
      <c r="HQI181" s="157"/>
      <c r="HQJ181" s="157"/>
      <c r="HQK181" s="157"/>
      <c r="HQL181" s="157"/>
      <c r="HQM181" s="157"/>
      <c r="HQN181" s="157"/>
      <c r="HQO181" s="157"/>
      <c r="HQP181" s="157"/>
      <c r="HQQ181" s="157"/>
      <c r="HQR181" s="157"/>
      <c r="HQS181" s="157"/>
      <c r="HQT181" s="157"/>
      <c r="HQU181" s="157"/>
      <c r="HQV181" s="157"/>
      <c r="HQW181" s="157"/>
      <c r="HQX181" s="157"/>
      <c r="HQY181" s="157"/>
      <c r="HQZ181" s="157"/>
      <c r="HRA181" s="157"/>
      <c r="HRB181" s="157"/>
      <c r="HRC181" s="157"/>
      <c r="HRD181" s="157"/>
      <c r="HRE181" s="157"/>
      <c r="HRF181" s="157"/>
      <c r="HRG181" s="157"/>
      <c r="HRH181" s="157"/>
      <c r="HRI181" s="157"/>
      <c r="HRJ181" s="157"/>
      <c r="HRK181" s="157"/>
      <c r="HRL181" s="157"/>
      <c r="HRM181" s="157"/>
      <c r="HRN181" s="157"/>
      <c r="HRO181" s="157"/>
      <c r="HRP181" s="157"/>
      <c r="HRQ181" s="157"/>
      <c r="HRR181" s="157"/>
      <c r="HRS181" s="157"/>
      <c r="HRT181" s="157"/>
      <c r="HRU181" s="157"/>
      <c r="HRV181" s="157"/>
      <c r="HRW181" s="157"/>
      <c r="HRX181" s="157"/>
      <c r="HRY181" s="157"/>
      <c r="HRZ181" s="157"/>
      <c r="HSA181" s="157"/>
      <c r="HSB181" s="157"/>
      <c r="HSC181" s="157"/>
      <c r="HSD181" s="157"/>
      <c r="HSE181" s="157"/>
      <c r="HSF181" s="157"/>
      <c r="HSG181" s="157"/>
      <c r="HSH181" s="157"/>
      <c r="HSI181" s="157"/>
      <c r="HSJ181" s="157"/>
      <c r="HSK181" s="157"/>
      <c r="HSL181" s="157"/>
      <c r="HSM181" s="157"/>
      <c r="HSN181" s="157"/>
      <c r="HSO181" s="157"/>
      <c r="HSP181" s="157"/>
      <c r="HSQ181" s="157"/>
      <c r="HSR181" s="157"/>
      <c r="HSS181" s="157"/>
      <c r="HST181" s="157"/>
      <c r="HSU181" s="157"/>
      <c r="HSV181" s="157"/>
      <c r="HSW181" s="157"/>
      <c r="HSX181" s="157"/>
      <c r="HSY181" s="157"/>
      <c r="HSZ181" s="157"/>
      <c r="HTA181" s="157"/>
      <c r="HTB181" s="157"/>
      <c r="HTC181" s="157"/>
      <c r="HTD181" s="157"/>
      <c r="HTE181" s="157"/>
      <c r="HTF181" s="157"/>
      <c r="HTG181" s="157"/>
      <c r="HTH181" s="157"/>
      <c r="HTI181" s="157"/>
      <c r="HTJ181" s="157"/>
      <c r="HTK181" s="157"/>
      <c r="HTL181" s="157"/>
      <c r="HTM181" s="157"/>
      <c r="HTN181" s="157"/>
      <c r="HTO181" s="157"/>
      <c r="HTP181" s="157"/>
      <c r="HTQ181" s="157"/>
      <c r="HTR181" s="157"/>
      <c r="HTS181" s="157"/>
      <c r="HTT181" s="157"/>
      <c r="HTU181" s="157"/>
      <c r="HTV181" s="157"/>
      <c r="HTW181" s="157"/>
      <c r="HTX181" s="157"/>
      <c r="HTY181" s="157"/>
      <c r="HTZ181" s="157"/>
      <c r="HUA181" s="157"/>
      <c r="HUB181" s="157"/>
      <c r="HUC181" s="157"/>
      <c r="HUD181" s="157"/>
      <c r="HUE181" s="157"/>
      <c r="HUF181" s="157"/>
      <c r="HUG181" s="157"/>
      <c r="HUH181" s="157"/>
      <c r="HUI181" s="157"/>
      <c r="HUJ181" s="157"/>
      <c r="HUK181" s="157"/>
      <c r="HUL181" s="157"/>
      <c r="HUM181" s="157"/>
      <c r="HUN181" s="157"/>
      <c r="HUO181" s="157"/>
      <c r="HUP181" s="157"/>
      <c r="HUQ181" s="157"/>
      <c r="HUR181" s="157"/>
      <c r="HUS181" s="157"/>
      <c r="HUT181" s="157"/>
      <c r="HUU181" s="157"/>
      <c r="HUV181" s="157"/>
      <c r="HUW181" s="157"/>
      <c r="HUX181" s="157"/>
      <c r="HUY181" s="157"/>
      <c r="HUZ181" s="157"/>
      <c r="HVA181" s="157"/>
      <c r="HVB181" s="157"/>
      <c r="HVC181" s="157"/>
      <c r="HVD181" s="157"/>
      <c r="HVE181" s="157"/>
      <c r="HVF181" s="157"/>
      <c r="HVG181" s="157"/>
      <c r="HVH181" s="157"/>
      <c r="HVI181" s="157"/>
      <c r="HVJ181" s="157"/>
      <c r="HVK181" s="157"/>
      <c r="HVL181" s="157"/>
      <c r="HVM181" s="157"/>
      <c r="HVN181" s="157"/>
      <c r="HVO181" s="157"/>
      <c r="HVP181" s="157"/>
      <c r="HVQ181" s="157"/>
      <c r="HVR181" s="157"/>
      <c r="HVS181" s="157"/>
      <c r="HVT181" s="157"/>
      <c r="HVU181" s="157"/>
      <c r="HVV181" s="157"/>
      <c r="HVW181" s="157"/>
      <c r="HVX181" s="157"/>
      <c r="HVY181" s="157"/>
      <c r="HVZ181" s="157"/>
      <c r="HWA181" s="157"/>
      <c r="HWB181" s="157"/>
      <c r="HWC181" s="157"/>
      <c r="HWD181" s="157"/>
      <c r="HWE181" s="157"/>
      <c r="HWF181" s="157"/>
      <c r="HWG181" s="157"/>
      <c r="HWH181" s="157"/>
      <c r="HWI181" s="157"/>
      <c r="HWJ181" s="157"/>
      <c r="HWK181" s="157"/>
      <c r="HWL181" s="157"/>
      <c r="HWM181" s="157"/>
      <c r="HWN181" s="157"/>
      <c r="HWO181" s="157"/>
      <c r="HWP181" s="157"/>
      <c r="HWQ181" s="157"/>
      <c r="HWR181" s="157"/>
      <c r="HWS181" s="157"/>
      <c r="HWT181" s="157"/>
      <c r="HWU181" s="157"/>
      <c r="HWV181" s="157"/>
      <c r="HWW181" s="157"/>
      <c r="HWX181" s="157"/>
      <c r="HWY181" s="157"/>
      <c r="HWZ181" s="157"/>
      <c r="HXA181" s="157"/>
      <c r="HXB181" s="157"/>
      <c r="HXC181" s="157"/>
      <c r="HXD181" s="157"/>
      <c r="HXE181" s="157"/>
      <c r="HXF181" s="157"/>
      <c r="HXG181" s="157"/>
      <c r="HXH181" s="157"/>
      <c r="HXI181" s="157"/>
      <c r="HXJ181" s="157"/>
      <c r="HXK181" s="157"/>
      <c r="HXL181" s="157"/>
      <c r="HXM181" s="157"/>
      <c r="HXN181" s="157"/>
      <c r="HXO181" s="157"/>
      <c r="HXP181" s="157"/>
      <c r="HXQ181" s="157"/>
      <c r="HXR181" s="157"/>
      <c r="HXS181" s="157"/>
      <c r="HXT181" s="157"/>
      <c r="HXU181" s="157"/>
      <c r="HXV181" s="157"/>
      <c r="HXW181" s="157"/>
      <c r="HXX181" s="157"/>
      <c r="HXY181" s="157"/>
      <c r="HXZ181" s="157"/>
      <c r="HYA181" s="157"/>
      <c r="HYB181" s="157"/>
      <c r="HYC181" s="157"/>
      <c r="HYD181" s="157"/>
      <c r="HYE181" s="157"/>
      <c r="HYF181" s="157"/>
      <c r="HYG181" s="157"/>
      <c r="HYH181" s="157"/>
      <c r="HYI181" s="157"/>
      <c r="HYJ181" s="157"/>
      <c r="HYK181" s="157"/>
      <c r="HYL181" s="157"/>
      <c r="HYM181" s="157"/>
      <c r="HYN181" s="157"/>
      <c r="HYO181" s="157"/>
      <c r="HYP181" s="157"/>
      <c r="HYQ181" s="157"/>
      <c r="HYR181" s="157"/>
      <c r="HYS181" s="157"/>
      <c r="HYT181" s="157"/>
      <c r="HYU181" s="157"/>
      <c r="HYV181" s="157"/>
      <c r="HYW181" s="157"/>
      <c r="HYX181" s="157"/>
      <c r="HYY181" s="157"/>
      <c r="HYZ181" s="157"/>
      <c r="HZA181" s="157"/>
      <c r="HZB181" s="157"/>
      <c r="HZC181" s="157"/>
      <c r="HZD181" s="157"/>
      <c r="HZE181" s="157"/>
      <c r="HZF181" s="157"/>
      <c r="HZG181" s="157"/>
      <c r="HZH181" s="157"/>
      <c r="HZI181" s="157"/>
      <c r="HZJ181" s="157"/>
      <c r="HZK181" s="157"/>
      <c r="HZL181" s="157"/>
      <c r="HZM181" s="157"/>
      <c r="HZN181" s="157"/>
      <c r="HZO181" s="157"/>
      <c r="HZP181" s="157"/>
      <c r="HZQ181" s="157"/>
      <c r="HZR181" s="157"/>
      <c r="HZS181" s="157"/>
      <c r="HZT181" s="157"/>
      <c r="HZU181" s="157"/>
      <c r="HZV181" s="157"/>
      <c r="HZW181" s="157"/>
      <c r="HZX181" s="157"/>
      <c r="HZY181" s="157"/>
      <c r="HZZ181" s="157"/>
      <c r="IAA181" s="157"/>
      <c r="IAB181" s="157"/>
      <c r="IAC181" s="157"/>
      <c r="IAD181" s="157"/>
      <c r="IAE181" s="157"/>
      <c r="IAF181" s="157"/>
      <c r="IAG181" s="157"/>
      <c r="IAH181" s="157"/>
      <c r="IAI181" s="157"/>
      <c r="IAJ181" s="157"/>
      <c r="IAK181" s="157"/>
      <c r="IAL181" s="157"/>
      <c r="IAM181" s="157"/>
      <c r="IAN181" s="157"/>
      <c r="IAO181" s="157"/>
      <c r="IAP181" s="157"/>
      <c r="IAQ181" s="157"/>
      <c r="IAR181" s="157"/>
      <c r="IAS181" s="157"/>
      <c r="IAT181" s="157"/>
      <c r="IAU181" s="157"/>
      <c r="IAV181" s="157"/>
      <c r="IAW181" s="157"/>
      <c r="IAX181" s="157"/>
      <c r="IAY181" s="157"/>
      <c r="IAZ181" s="157"/>
      <c r="IBA181" s="157"/>
      <c r="IBB181" s="157"/>
      <c r="IBC181" s="157"/>
      <c r="IBD181" s="157"/>
      <c r="IBE181" s="157"/>
      <c r="IBF181" s="157"/>
      <c r="IBG181" s="157"/>
      <c r="IBH181" s="157"/>
      <c r="IBI181" s="157"/>
      <c r="IBJ181" s="157"/>
      <c r="IBK181" s="157"/>
      <c r="IBL181" s="157"/>
      <c r="IBM181" s="157"/>
      <c r="IBN181" s="157"/>
      <c r="IBO181" s="157"/>
      <c r="IBP181" s="157"/>
      <c r="IBQ181" s="157"/>
      <c r="IBR181" s="157"/>
      <c r="IBS181" s="157"/>
      <c r="IBT181" s="157"/>
      <c r="IBU181" s="157"/>
      <c r="IBV181" s="157"/>
      <c r="IBW181" s="157"/>
      <c r="IBX181" s="157"/>
      <c r="IBY181" s="157"/>
      <c r="IBZ181" s="157"/>
      <c r="ICA181" s="157"/>
      <c r="ICB181" s="157"/>
      <c r="ICC181" s="157"/>
      <c r="ICD181" s="157"/>
      <c r="ICE181" s="157"/>
      <c r="ICF181" s="157"/>
      <c r="ICG181" s="157"/>
      <c r="ICH181" s="157"/>
      <c r="ICI181" s="157"/>
      <c r="ICJ181" s="157"/>
      <c r="ICK181" s="157"/>
      <c r="ICL181" s="157"/>
      <c r="ICM181" s="157"/>
      <c r="ICN181" s="157"/>
      <c r="ICO181" s="157"/>
      <c r="ICP181" s="157"/>
      <c r="ICQ181" s="157"/>
      <c r="ICR181" s="157"/>
      <c r="ICS181" s="157"/>
      <c r="ICT181" s="157"/>
      <c r="ICU181" s="157"/>
      <c r="ICV181" s="157"/>
      <c r="ICW181" s="157"/>
      <c r="ICX181" s="157"/>
      <c r="ICY181" s="157"/>
      <c r="ICZ181" s="157"/>
      <c r="IDA181" s="157"/>
      <c r="IDB181" s="157"/>
      <c r="IDC181" s="157"/>
      <c r="IDD181" s="157"/>
      <c r="IDE181" s="157"/>
      <c r="IDF181" s="157"/>
      <c r="IDG181" s="157"/>
      <c r="IDH181" s="157"/>
      <c r="IDI181" s="157"/>
      <c r="IDJ181" s="157"/>
      <c r="IDK181" s="157"/>
      <c r="IDL181" s="157"/>
      <c r="IDM181" s="157"/>
      <c r="IDN181" s="157"/>
      <c r="IDO181" s="157"/>
      <c r="IDP181" s="157"/>
      <c r="IDQ181" s="157"/>
      <c r="IDR181" s="157"/>
      <c r="IDS181" s="157"/>
      <c r="IDT181" s="157"/>
      <c r="IDU181" s="157"/>
      <c r="IDV181" s="157"/>
      <c r="IDW181" s="157"/>
      <c r="IDX181" s="157"/>
      <c r="IDY181" s="157"/>
      <c r="IDZ181" s="157"/>
      <c r="IEA181" s="157"/>
      <c r="IEB181" s="157"/>
      <c r="IEC181" s="157"/>
      <c r="IED181" s="157"/>
      <c r="IEE181" s="157"/>
      <c r="IEF181" s="157"/>
      <c r="IEG181" s="157"/>
      <c r="IEH181" s="157"/>
      <c r="IEI181" s="157"/>
      <c r="IEJ181" s="157"/>
      <c r="IEK181" s="157"/>
      <c r="IEL181" s="157"/>
      <c r="IEM181" s="157"/>
      <c r="IEN181" s="157"/>
      <c r="IEO181" s="157"/>
      <c r="IEP181" s="157"/>
      <c r="IEQ181" s="157"/>
      <c r="IER181" s="157"/>
      <c r="IES181" s="157"/>
      <c r="IET181" s="157"/>
      <c r="IEU181" s="157"/>
      <c r="IEV181" s="157"/>
      <c r="IEW181" s="157"/>
      <c r="IEX181" s="157"/>
      <c r="IEY181" s="157"/>
      <c r="IEZ181" s="157"/>
      <c r="IFA181" s="157"/>
      <c r="IFB181" s="157"/>
      <c r="IFC181" s="157"/>
      <c r="IFD181" s="157"/>
      <c r="IFE181" s="157"/>
      <c r="IFF181" s="157"/>
      <c r="IFG181" s="157"/>
      <c r="IFH181" s="157"/>
      <c r="IFI181" s="157"/>
      <c r="IFJ181" s="157"/>
      <c r="IFK181" s="157"/>
      <c r="IFL181" s="157"/>
      <c r="IFM181" s="157"/>
      <c r="IFN181" s="157"/>
      <c r="IFO181" s="157"/>
      <c r="IFP181" s="157"/>
      <c r="IFQ181" s="157"/>
      <c r="IFR181" s="157"/>
      <c r="IFS181" s="157"/>
      <c r="IFT181" s="157"/>
      <c r="IFU181" s="157"/>
      <c r="IFV181" s="157"/>
      <c r="IFW181" s="157"/>
      <c r="IFX181" s="157"/>
      <c r="IFY181" s="157"/>
      <c r="IFZ181" s="157"/>
      <c r="IGA181" s="157"/>
      <c r="IGB181" s="157"/>
      <c r="IGC181" s="157"/>
      <c r="IGD181" s="157"/>
      <c r="IGE181" s="157"/>
      <c r="IGF181" s="157"/>
      <c r="IGG181" s="157"/>
      <c r="IGH181" s="157"/>
      <c r="IGI181" s="157"/>
      <c r="IGJ181" s="157"/>
      <c r="IGK181" s="157"/>
      <c r="IGL181" s="157"/>
      <c r="IGM181" s="157"/>
      <c r="IGN181" s="157"/>
      <c r="IGO181" s="157"/>
      <c r="IGP181" s="157"/>
      <c r="IGQ181" s="157"/>
      <c r="IGR181" s="157"/>
      <c r="IGS181" s="157"/>
      <c r="IGT181" s="157"/>
      <c r="IGU181" s="157"/>
      <c r="IGV181" s="157"/>
      <c r="IGW181" s="157"/>
      <c r="IGX181" s="157"/>
      <c r="IGY181" s="157"/>
      <c r="IGZ181" s="157"/>
      <c r="IHA181" s="157"/>
      <c r="IHB181" s="157"/>
      <c r="IHC181" s="157"/>
      <c r="IHD181" s="157"/>
      <c r="IHE181" s="157"/>
      <c r="IHF181" s="157"/>
      <c r="IHG181" s="157"/>
      <c r="IHH181" s="157"/>
      <c r="IHI181" s="157"/>
      <c r="IHJ181" s="157"/>
      <c r="IHK181" s="157"/>
      <c r="IHL181" s="157"/>
      <c r="IHM181" s="157"/>
      <c r="IHN181" s="157"/>
      <c r="IHO181" s="157"/>
      <c r="IHP181" s="157"/>
      <c r="IHQ181" s="157"/>
      <c r="IHR181" s="157"/>
      <c r="IHS181" s="157"/>
      <c r="IHT181" s="157"/>
      <c r="IHU181" s="157"/>
      <c r="IHV181" s="157"/>
      <c r="IHW181" s="157"/>
      <c r="IHX181" s="157"/>
      <c r="IHY181" s="157"/>
      <c r="IHZ181" s="157"/>
      <c r="IIA181" s="157"/>
      <c r="IIB181" s="157"/>
      <c r="IIC181" s="157"/>
      <c r="IID181" s="157"/>
      <c r="IIE181" s="157"/>
      <c r="IIF181" s="157"/>
      <c r="IIG181" s="157"/>
      <c r="IIH181" s="157"/>
      <c r="III181" s="157"/>
      <c r="IIJ181" s="157"/>
      <c r="IIK181" s="157"/>
      <c r="IIL181" s="157"/>
      <c r="IIM181" s="157"/>
      <c r="IIN181" s="157"/>
      <c r="IIO181" s="157"/>
      <c r="IIP181" s="157"/>
      <c r="IIQ181" s="157"/>
      <c r="IIR181" s="157"/>
      <c r="IIS181" s="157"/>
      <c r="IIT181" s="157"/>
      <c r="IIU181" s="157"/>
      <c r="IIV181" s="157"/>
      <c r="IIW181" s="157"/>
      <c r="IIX181" s="157"/>
      <c r="IIY181" s="157"/>
      <c r="IIZ181" s="157"/>
      <c r="IJA181" s="157"/>
      <c r="IJB181" s="157"/>
      <c r="IJC181" s="157"/>
      <c r="IJD181" s="157"/>
      <c r="IJE181" s="157"/>
      <c r="IJF181" s="157"/>
      <c r="IJG181" s="157"/>
      <c r="IJH181" s="157"/>
      <c r="IJI181" s="157"/>
      <c r="IJJ181" s="157"/>
      <c r="IJK181" s="157"/>
      <c r="IJL181" s="157"/>
      <c r="IJM181" s="157"/>
      <c r="IJN181" s="157"/>
      <c r="IJO181" s="157"/>
      <c r="IJP181" s="157"/>
      <c r="IJQ181" s="157"/>
      <c r="IJR181" s="157"/>
      <c r="IJS181" s="157"/>
      <c r="IJT181" s="157"/>
      <c r="IJU181" s="157"/>
      <c r="IJV181" s="157"/>
      <c r="IJW181" s="157"/>
      <c r="IJX181" s="157"/>
      <c r="IJY181" s="157"/>
      <c r="IJZ181" s="157"/>
      <c r="IKA181" s="157"/>
      <c r="IKB181" s="157"/>
      <c r="IKC181" s="157"/>
      <c r="IKD181" s="157"/>
      <c r="IKE181" s="157"/>
      <c r="IKF181" s="157"/>
      <c r="IKG181" s="157"/>
      <c r="IKH181" s="157"/>
      <c r="IKI181" s="157"/>
      <c r="IKJ181" s="157"/>
      <c r="IKK181" s="157"/>
      <c r="IKL181" s="157"/>
      <c r="IKM181" s="157"/>
      <c r="IKN181" s="157"/>
      <c r="IKO181" s="157"/>
      <c r="IKP181" s="157"/>
      <c r="IKQ181" s="157"/>
      <c r="IKR181" s="157"/>
      <c r="IKS181" s="157"/>
      <c r="IKT181" s="157"/>
      <c r="IKU181" s="157"/>
      <c r="IKV181" s="157"/>
      <c r="IKW181" s="157"/>
      <c r="IKX181" s="157"/>
      <c r="IKY181" s="157"/>
      <c r="IKZ181" s="157"/>
      <c r="ILA181" s="157"/>
      <c r="ILB181" s="157"/>
      <c r="ILC181" s="157"/>
      <c r="ILD181" s="157"/>
      <c r="ILE181" s="157"/>
      <c r="ILF181" s="157"/>
      <c r="ILG181" s="157"/>
      <c r="ILH181" s="157"/>
      <c r="ILI181" s="157"/>
      <c r="ILJ181" s="157"/>
      <c r="ILK181" s="157"/>
      <c r="ILL181" s="157"/>
      <c r="ILM181" s="157"/>
      <c r="ILN181" s="157"/>
      <c r="ILO181" s="157"/>
      <c r="ILP181" s="157"/>
      <c r="ILQ181" s="157"/>
      <c r="ILR181" s="157"/>
      <c r="ILS181" s="157"/>
      <c r="ILT181" s="157"/>
      <c r="ILU181" s="157"/>
      <c r="ILV181" s="157"/>
      <c r="ILW181" s="157"/>
      <c r="ILX181" s="157"/>
      <c r="ILY181" s="157"/>
      <c r="ILZ181" s="157"/>
      <c r="IMA181" s="157"/>
      <c r="IMB181" s="157"/>
      <c r="IMC181" s="157"/>
      <c r="IMD181" s="157"/>
      <c r="IME181" s="157"/>
      <c r="IMF181" s="157"/>
      <c r="IMG181" s="157"/>
      <c r="IMH181" s="157"/>
      <c r="IMI181" s="157"/>
      <c r="IMJ181" s="157"/>
      <c r="IMK181" s="157"/>
      <c r="IML181" s="157"/>
      <c r="IMM181" s="157"/>
      <c r="IMN181" s="157"/>
      <c r="IMO181" s="157"/>
      <c r="IMP181" s="157"/>
      <c r="IMQ181" s="157"/>
      <c r="IMR181" s="157"/>
      <c r="IMS181" s="157"/>
      <c r="IMT181" s="157"/>
      <c r="IMU181" s="157"/>
      <c r="IMV181" s="157"/>
      <c r="IMW181" s="157"/>
      <c r="IMX181" s="157"/>
      <c r="IMY181" s="157"/>
      <c r="IMZ181" s="157"/>
      <c r="INA181" s="157"/>
      <c r="INB181" s="157"/>
      <c r="INC181" s="157"/>
      <c r="IND181" s="157"/>
      <c r="INE181" s="157"/>
      <c r="INF181" s="157"/>
      <c r="ING181" s="157"/>
      <c r="INH181" s="157"/>
      <c r="INI181" s="157"/>
      <c r="INJ181" s="157"/>
      <c r="INK181" s="157"/>
      <c r="INL181" s="157"/>
      <c r="INM181" s="157"/>
      <c r="INN181" s="157"/>
      <c r="INO181" s="157"/>
      <c r="INP181" s="157"/>
      <c r="INQ181" s="157"/>
      <c r="INR181" s="157"/>
      <c r="INS181" s="157"/>
      <c r="INT181" s="157"/>
      <c r="INU181" s="157"/>
      <c r="INV181" s="157"/>
      <c r="INW181" s="157"/>
      <c r="INX181" s="157"/>
      <c r="INY181" s="157"/>
      <c r="INZ181" s="157"/>
      <c r="IOA181" s="157"/>
      <c r="IOB181" s="157"/>
      <c r="IOC181" s="157"/>
      <c r="IOD181" s="157"/>
      <c r="IOE181" s="157"/>
      <c r="IOF181" s="157"/>
      <c r="IOG181" s="157"/>
      <c r="IOH181" s="157"/>
      <c r="IOI181" s="157"/>
      <c r="IOJ181" s="157"/>
      <c r="IOK181" s="157"/>
      <c r="IOL181" s="157"/>
      <c r="IOM181" s="157"/>
      <c r="ION181" s="157"/>
      <c r="IOO181" s="157"/>
      <c r="IOP181" s="157"/>
      <c r="IOQ181" s="157"/>
      <c r="IOR181" s="157"/>
      <c r="IOS181" s="157"/>
      <c r="IOT181" s="157"/>
      <c r="IOU181" s="157"/>
      <c r="IOV181" s="157"/>
      <c r="IOW181" s="157"/>
      <c r="IOX181" s="157"/>
      <c r="IOY181" s="157"/>
      <c r="IOZ181" s="157"/>
      <c r="IPA181" s="157"/>
      <c r="IPB181" s="157"/>
      <c r="IPC181" s="157"/>
      <c r="IPD181" s="157"/>
      <c r="IPE181" s="157"/>
      <c r="IPF181" s="157"/>
      <c r="IPG181" s="157"/>
      <c r="IPH181" s="157"/>
      <c r="IPI181" s="157"/>
      <c r="IPJ181" s="157"/>
      <c r="IPK181" s="157"/>
      <c r="IPL181" s="157"/>
      <c r="IPM181" s="157"/>
      <c r="IPN181" s="157"/>
      <c r="IPO181" s="157"/>
      <c r="IPP181" s="157"/>
      <c r="IPQ181" s="157"/>
      <c r="IPR181" s="157"/>
      <c r="IPS181" s="157"/>
      <c r="IPT181" s="157"/>
      <c r="IPU181" s="157"/>
      <c r="IPV181" s="157"/>
      <c r="IPW181" s="157"/>
      <c r="IPX181" s="157"/>
      <c r="IPY181" s="157"/>
      <c r="IPZ181" s="157"/>
      <c r="IQA181" s="157"/>
      <c r="IQB181" s="157"/>
      <c r="IQC181" s="157"/>
      <c r="IQD181" s="157"/>
      <c r="IQE181" s="157"/>
      <c r="IQF181" s="157"/>
      <c r="IQG181" s="157"/>
      <c r="IQH181" s="157"/>
      <c r="IQI181" s="157"/>
      <c r="IQJ181" s="157"/>
      <c r="IQK181" s="157"/>
      <c r="IQL181" s="157"/>
      <c r="IQM181" s="157"/>
      <c r="IQN181" s="157"/>
      <c r="IQO181" s="157"/>
      <c r="IQP181" s="157"/>
      <c r="IQQ181" s="157"/>
      <c r="IQR181" s="157"/>
      <c r="IQS181" s="157"/>
      <c r="IQT181" s="157"/>
      <c r="IQU181" s="157"/>
      <c r="IQV181" s="157"/>
      <c r="IQW181" s="157"/>
      <c r="IQX181" s="157"/>
      <c r="IQY181" s="157"/>
      <c r="IQZ181" s="157"/>
      <c r="IRA181" s="157"/>
      <c r="IRB181" s="157"/>
      <c r="IRC181" s="157"/>
      <c r="IRD181" s="157"/>
      <c r="IRE181" s="157"/>
      <c r="IRF181" s="157"/>
      <c r="IRG181" s="157"/>
      <c r="IRH181" s="157"/>
      <c r="IRI181" s="157"/>
      <c r="IRJ181" s="157"/>
      <c r="IRK181" s="157"/>
      <c r="IRL181" s="157"/>
      <c r="IRM181" s="157"/>
      <c r="IRN181" s="157"/>
      <c r="IRO181" s="157"/>
      <c r="IRP181" s="157"/>
      <c r="IRQ181" s="157"/>
      <c r="IRR181" s="157"/>
      <c r="IRS181" s="157"/>
      <c r="IRT181" s="157"/>
      <c r="IRU181" s="157"/>
      <c r="IRV181" s="157"/>
      <c r="IRW181" s="157"/>
      <c r="IRX181" s="157"/>
      <c r="IRY181" s="157"/>
      <c r="IRZ181" s="157"/>
      <c r="ISA181" s="157"/>
      <c r="ISB181" s="157"/>
      <c r="ISC181" s="157"/>
      <c r="ISD181" s="157"/>
      <c r="ISE181" s="157"/>
      <c r="ISF181" s="157"/>
      <c r="ISG181" s="157"/>
      <c r="ISH181" s="157"/>
      <c r="ISI181" s="157"/>
      <c r="ISJ181" s="157"/>
      <c r="ISK181" s="157"/>
      <c r="ISL181" s="157"/>
      <c r="ISM181" s="157"/>
      <c r="ISN181" s="157"/>
      <c r="ISO181" s="157"/>
      <c r="ISP181" s="157"/>
      <c r="ISQ181" s="157"/>
      <c r="ISR181" s="157"/>
      <c r="ISS181" s="157"/>
      <c r="IST181" s="157"/>
      <c r="ISU181" s="157"/>
      <c r="ISV181" s="157"/>
      <c r="ISW181" s="157"/>
      <c r="ISX181" s="157"/>
      <c r="ISY181" s="157"/>
      <c r="ISZ181" s="157"/>
      <c r="ITA181" s="157"/>
      <c r="ITB181" s="157"/>
      <c r="ITC181" s="157"/>
      <c r="ITD181" s="157"/>
      <c r="ITE181" s="157"/>
      <c r="ITF181" s="157"/>
      <c r="ITG181" s="157"/>
      <c r="ITH181" s="157"/>
      <c r="ITI181" s="157"/>
      <c r="ITJ181" s="157"/>
      <c r="ITK181" s="157"/>
      <c r="ITL181" s="157"/>
      <c r="ITM181" s="157"/>
      <c r="ITN181" s="157"/>
      <c r="ITO181" s="157"/>
      <c r="ITP181" s="157"/>
      <c r="ITQ181" s="157"/>
      <c r="ITR181" s="157"/>
      <c r="ITS181" s="157"/>
      <c r="ITT181" s="157"/>
      <c r="ITU181" s="157"/>
      <c r="ITV181" s="157"/>
      <c r="ITW181" s="157"/>
      <c r="ITX181" s="157"/>
      <c r="ITY181" s="157"/>
      <c r="ITZ181" s="157"/>
      <c r="IUA181" s="157"/>
      <c r="IUB181" s="157"/>
      <c r="IUC181" s="157"/>
      <c r="IUD181" s="157"/>
      <c r="IUE181" s="157"/>
      <c r="IUF181" s="157"/>
      <c r="IUG181" s="157"/>
      <c r="IUH181" s="157"/>
      <c r="IUI181" s="157"/>
      <c r="IUJ181" s="157"/>
      <c r="IUK181" s="157"/>
      <c r="IUL181" s="157"/>
      <c r="IUM181" s="157"/>
      <c r="IUN181" s="157"/>
      <c r="IUO181" s="157"/>
      <c r="IUP181" s="157"/>
      <c r="IUQ181" s="157"/>
      <c r="IUR181" s="157"/>
      <c r="IUS181" s="157"/>
      <c r="IUT181" s="157"/>
      <c r="IUU181" s="157"/>
      <c r="IUV181" s="157"/>
      <c r="IUW181" s="157"/>
      <c r="IUX181" s="157"/>
      <c r="IUY181" s="157"/>
      <c r="IUZ181" s="157"/>
      <c r="IVA181" s="157"/>
      <c r="IVB181" s="157"/>
      <c r="IVC181" s="157"/>
      <c r="IVD181" s="157"/>
      <c r="IVE181" s="157"/>
      <c r="IVF181" s="157"/>
      <c r="IVG181" s="157"/>
      <c r="IVH181" s="157"/>
      <c r="IVI181" s="157"/>
      <c r="IVJ181" s="157"/>
      <c r="IVK181" s="157"/>
      <c r="IVL181" s="157"/>
      <c r="IVM181" s="157"/>
      <c r="IVN181" s="157"/>
      <c r="IVO181" s="157"/>
      <c r="IVP181" s="157"/>
      <c r="IVQ181" s="157"/>
      <c r="IVR181" s="157"/>
      <c r="IVS181" s="157"/>
      <c r="IVT181" s="157"/>
      <c r="IVU181" s="157"/>
      <c r="IVV181" s="157"/>
      <c r="IVW181" s="157"/>
      <c r="IVX181" s="157"/>
      <c r="IVY181" s="157"/>
      <c r="IVZ181" s="157"/>
      <c r="IWA181" s="157"/>
      <c r="IWB181" s="157"/>
      <c r="IWC181" s="157"/>
      <c r="IWD181" s="157"/>
      <c r="IWE181" s="157"/>
      <c r="IWF181" s="157"/>
      <c r="IWG181" s="157"/>
      <c r="IWH181" s="157"/>
      <c r="IWI181" s="157"/>
      <c r="IWJ181" s="157"/>
      <c r="IWK181" s="157"/>
      <c r="IWL181" s="157"/>
      <c r="IWM181" s="157"/>
      <c r="IWN181" s="157"/>
      <c r="IWO181" s="157"/>
      <c r="IWP181" s="157"/>
      <c r="IWQ181" s="157"/>
      <c r="IWR181" s="157"/>
      <c r="IWS181" s="157"/>
      <c r="IWT181" s="157"/>
      <c r="IWU181" s="157"/>
      <c r="IWV181" s="157"/>
      <c r="IWW181" s="157"/>
      <c r="IWX181" s="157"/>
      <c r="IWY181" s="157"/>
      <c r="IWZ181" s="157"/>
      <c r="IXA181" s="157"/>
      <c r="IXB181" s="157"/>
      <c r="IXC181" s="157"/>
      <c r="IXD181" s="157"/>
      <c r="IXE181" s="157"/>
      <c r="IXF181" s="157"/>
      <c r="IXG181" s="157"/>
      <c r="IXH181" s="157"/>
      <c r="IXI181" s="157"/>
      <c r="IXJ181" s="157"/>
      <c r="IXK181" s="157"/>
      <c r="IXL181" s="157"/>
      <c r="IXM181" s="157"/>
      <c r="IXN181" s="157"/>
      <c r="IXO181" s="157"/>
      <c r="IXP181" s="157"/>
      <c r="IXQ181" s="157"/>
      <c r="IXR181" s="157"/>
      <c r="IXS181" s="157"/>
      <c r="IXT181" s="157"/>
      <c r="IXU181" s="157"/>
      <c r="IXV181" s="157"/>
      <c r="IXW181" s="157"/>
      <c r="IXX181" s="157"/>
      <c r="IXY181" s="157"/>
      <c r="IXZ181" s="157"/>
      <c r="IYA181" s="157"/>
      <c r="IYB181" s="157"/>
      <c r="IYC181" s="157"/>
      <c r="IYD181" s="157"/>
      <c r="IYE181" s="157"/>
      <c r="IYF181" s="157"/>
      <c r="IYG181" s="157"/>
      <c r="IYH181" s="157"/>
      <c r="IYI181" s="157"/>
      <c r="IYJ181" s="157"/>
      <c r="IYK181" s="157"/>
      <c r="IYL181" s="157"/>
      <c r="IYM181" s="157"/>
      <c r="IYN181" s="157"/>
      <c r="IYO181" s="157"/>
      <c r="IYP181" s="157"/>
      <c r="IYQ181" s="157"/>
      <c r="IYR181" s="157"/>
      <c r="IYS181" s="157"/>
      <c r="IYT181" s="157"/>
      <c r="IYU181" s="157"/>
      <c r="IYV181" s="157"/>
      <c r="IYW181" s="157"/>
      <c r="IYX181" s="157"/>
      <c r="IYY181" s="157"/>
      <c r="IYZ181" s="157"/>
      <c r="IZA181" s="157"/>
      <c r="IZB181" s="157"/>
      <c r="IZC181" s="157"/>
      <c r="IZD181" s="157"/>
      <c r="IZE181" s="157"/>
      <c r="IZF181" s="157"/>
      <c r="IZG181" s="157"/>
      <c r="IZH181" s="157"/>
      <c r="IZI181" s="157"/>
      <c r="IZJ181" s="157"/>
      <c r="IZK181" s="157"/>
      <c r="IZL181" s="157"/>
      <c r="IZM181" s="157"/>
      <c r="IZN181" s="157"/>
      <c r="IZO181" s="157"/>
      <c r="IZP181" s="157"/>
      <c r="IZQ181" s="157"/>
      <c r="IZR181" s="157"/>
      <c r="IZS181" s="157"/>
      <c r="IZT181" s="157"/>
      <c r="IZU181" s="157"/>
      <c r="IZV181" s="157"/>
      <c r="IZW181" s="157"/>
      <c r="IZX181" s="157"/>
      <c r="IZY181" s="157"/>
      <c r="IZZ181" s="157"/>
      <c r="JAA181" s="157"/>
      <c r="JAB181" s="157"/>
      <c r="JAC181" s="157"/>
      <c r="JAD181" s="157"/>
      <c r="JAE181" s="157"/>
      <c r="JAF181" s="157"/>
      <c r="JAG181" s="157"/>
      <c r="JAH181" s="157"/>
      <c r="JAI181" s="157"/>
      <c r="JAJ181" s="157"/>
      <c r="JAK181" s="157"/>
      <c r="JAL181" s="157"/>
      <c r="JAM181" s="157"/>
      <c r="JAN181" s="157"/>
      <c r="JAO181" s="157"/>
      <c r="JAP181" s="157"/>
      <c r="JAQ181" s="157"/>
      <c r="JAR181" s="157"/>
      <c r="JAS181" s="157"/>
      <c r="JAT181" s="157"/>
      <c r="JAU181" s="157"/>
      <c r="JAV181" s="157"/>
      <c r="JAW181" s="157"/>
      <c r="JAX181" s="157"/>
      <c r="JAY181" s="157"/>
      <c r="JAZ181" s="157"/>
      <c r="JBA181" s="157"/>
      <c r="JBB181" s="157"/>
      <c r="JBC181" s="157"/>
      <c r="JBD181" s="157"/>
      <c r="JBE181" s="157"/>
      <c r="JBF181" s="157"/>
      <c r="JBG181" s="157"/>
      <c r="JBH181" s="157"/>
      <c r="JBI181" s="157"/>
      <c r="JBJ181" s="157"/>
      <c r="JBK181" s="157"/>
      <c r="JBL181" s="157"/>
      <c r="JBM181" s="157"/>
      <c r="JBN181" s="157"/>
      <c r="JBO181" s="157"/>
      <c r="JBP181" s="157"/>
      <c r="JBQ181" s="157"/>
      <c r="JBR181" s="157"/>
      <c r="JBS181" s="157"/>
      <c r="JBT181" s="157"/>
      <c r="JBU181" s="157"/>
      <c r="JBV181" s="157"/>
      <c r="JBW181" s="157"/>
      <c r="JBX181" s="157"/>
      <c r="JBY181" s="157"/>
      <c r="JBZ181" s="157"/>
      <c r="JCA181" s="157"/>
      <c r="JCB181" s="157"/>
      <c r="JCC181" s="157"/>
      <c r="JCD181" s="157"/>
      <c r="JCE181" s="157"/>
      <c r="JCF181" s="157"/>
      <c r="JCG181" s="157"/>
      <c r="JCH181" s="157"/>
      <c r="JCI181" s="157"/>
      <c r="JCJ181" s="157"/>
      <c r="JCK181" s="157"/>
      <c r="JCL181" s="157"/>
      <c r="JCM181" s="157"/>
      <c r="JCN181" s="157"/>
      <c r="JCO181" s="157"/>
      <c r="JCP181" s="157"/>
      <c r="JCQ181" s="157"/>
      <c r="JCR181" s="157"/>
      <c r="JCS181" s="157"/>
      <c r="JCT181" s="157"/>
      <c r="JCU181" s="157"/>
      <c r="JCV181" s="157"/>
      <c r="JCW181" s="157"/>
      <c r="JCX181" s="157"/>
      <c r="JCY181" s="157"/>
      <c r="JCZ181" s="157"/>
      <c r="JDA181" s="157"/>
      <c r="JDB181" s="157"/>
      <c r="JDC181" s="157"/>
      <c r="JDD181" s="157"/>
      <c r="JDE181" s="157"/>
      <c r="JDF181" s="157"/>
      <c r="JDG181" s="157"/>
      <c r="JDH181" s="157"/>
      <c r="JDI181" s="157"/>
      <c r="JDJ181" s="157"/>
      <c r="JDK181" s="157"/>
      <c r="JDL181" s="157"/>
      <c r="JDM181" s="157"/>
      <c r="JDN181" s="157"/>
      <c r="JDO181" s="157"/>
      <c r="JDP181" s="157"/>
      <c r="JDQ181" s="157"/>
      <c r="JDR181" s="157"/>
      <c r="JDS181" s="157"/>
      <c r="JDT181" s="157"/>
      <c r="JDU181" s="157"/>
      <c r="JDV181" s="157"/>
      <c r="JDW181" s="157"/>
      <c r="JDX181" s="157"/>
      <c r="JDY181" s="157"/>
      <c r="JDZ181" s="157"/>
      <c r="JEA181" s="157"/>
      <c r="JEB181" s="157"/>
      <c r="JEC181" s="157"/>
      <c r="JED181" s="157"/>
      <c r="JEE181" s="157"/>
      <c r="JEF181" s="157"/>
      <c r="JEG181" s="157"/>
      <c r="JEH181" s="157"/>
      <c r="JEI181" s="157"/>
      <c r="JEJ181" s="157"/>
      <c r="JEK181" s="157"/>
      <c r="JEL181" s="157"/>
      <c r="JEM181" s="157"/>
      <c r="JEN181" s="157"/>
      <c r="JEO181" s="157"/>
      <c r="JEP181" s="157"/>
      <c r="JEQ181" s="157"/>
      <c r="JER181" s="157"/>
      <c r="JES181" s="157"/>
      <c r="JET181" s="157"/>
      <c r="JEU181" s="157"/>
      <c r="JEV181" s="157"/>
      <c r="JEW181" s="157"/>
      <c r="JEX181" s="157"/>
      <c r="JEY181" s="157"/>
      <c r="JEZ181" s="157"/>
      <c r="JFA181" s="157"/>
      <c r="JFB181" s="157"/>
      <c r="JFC181" s="157"/>
      <c r="JFD181" s="157"/>
      <c r="JFE181" s="157"/>
      <c r="JFF181" s="157"/>
      <c r="JFG181" s="157"/>
      <c r="JFH181" s="157"/>
      <c r="JFI181" s="157"/>
      <c r="JFJ181" s="157"/>
      <c r="JFK181" s="157"/>
      <c r="JFL181" s="157"/>
      <c r="JFM181" s="157"/>
      <c r="JFN181" s="157"/>
      <c r="JFO181" s="157"/>
      <c r="JFP181" s="157"/>
      <c r="JFQ181" s="157"/>
      <c r="JFR181" s="157"/>
      <c r="JFS181" s="157"/>
      <c r="JFT181" s="157"/>
      <c r="JFU181" s="157"/>
      <c r="JFV181" s="157"/>
      <c r="JFW181" s="157"/>
      <c r="JFX181" s="157"/>
      <c r="JFY181" s="157"/>
      <c r="JFZ181" s="157"/>
      <c r="JGA181" s="157"/>
      <c r="JGB181" s="157"/>
      <c r="JGC181" s="157"/>
      <c r="JGD181" s="157"/>
      <c r="JGE181" s="157"/>
      <c r="JGF181" s="157"/>
      <c r="JGG181" s="157"/>
      <c r="JGH181" s="157"/>
      <c r="JGI181" s="157"/>
      <c r="JGJ181" s="157"/>
      <c r="JGK181" s="157"/>
      <c r="JGL181" s="157"/>
      <c r="JGM181" s="157"/>
      <c r="JGN181" s="157"/>
      <c r="JGO181" s="157"/>
      <c r="JGP181" s="157"/>
      <c r="JGQ181" s="157"/>
      <c r="JGR181" s="157"/>
      <c r="JGS181" s="157"/>
      <c r="JGT181" s="157"/>
      <c r="JGU181" s="157"/>
      <c r="JGV181" s="157"/>
      <c r="JGW181" s="157"/>
      <c r="JGX181" s="157"/>
      <c r="JGY181" s="157"/>
      <c r="JGZ181" s="157"/>
      <c r="JHA181" s="157"/>
      <c r="JHB181" s="157"/>
      <c r="JHC181" s="157"/>
      <c r="JHD181" s="157"/>
      <c r="JHE181" s="157"/>
      <c r="JHF181" s="157"/>
      <c r="JHG181" s="157"/>
      <c r="JHH181" s="157"/>
      <c r="JHI181" s="157"/>
      <c r="JHJ181" s="157"/>
      <c r="JHK181" s="157"/>
      <c r="JHL181" s="157"/>
      <c r="JHM181" s="157"/>
      <c r="JHN181" s="157"/>
      <c r="JHO181" s="157"/>
      <c r="JHP181" s="157"/>
      <c r="JHQ181" s="157"/>
      <c r="JHR181" s="157"/>
      <c r="JHS181" s="157"/>
      <c r="JHT181" s="157"/>
      <c r="JHU181" s="157"/>
      <c r="JHV181" s="157"/>
      <c r="JHW181" s="157"/>
      <c r="JHX181" s="157"/>
      <c r="JHY181" s="157"/>
      <c r="JHZ181" s="157"/>
      <c r="JIA181" s="157"/>
      <c r="JIB181" s="157"/>
      <c r="JIC181" s="157"/>
      <c r="JID181" s="157"/>
      <c r="JIE181" s="157"/>
      <c r="JIF181" s="157"/>
      <c r="JIG181" s="157"/>
      <c r="JIH181" s="157"/>
      <c r="JII181" s="157"/>
      <c r="JIJ181" s="157"/>
      <c r="JIK181" s="157"/>
      <c r="JIL181" s="157"/>
      <c r="JIM181" s="157"/>
      <c r="JIN181" s="157"/>
      <c r="JIO181" s="157"/>
      <c r="JIP181" s="157"/>
      <c r="JIQ181" s="157"/>
      <c r="JIR181" s="157"/>
      <c r="JIS181" s="157"/>
      <c r="JIT181" s="157"/>
      <c r="JIU181" s="157"/>
      <c r="JIV181" s="157"/>
      <c r="JIW181" s="157"/>
      <c r="JIX181" s="157"/>
      <c r="JIY181" s="157"/>
      <c r="JIZ181" s="157"/>
      <c r="JJA181" s="157"/>
      <c r="JJB181" s="157"/>
      <c r="JJC181" s="157"/>
      <c r="JJD181" s="157"/>
      <c r="JJE181" s="157"/>
      <c r="JJF181" s="157"/>
      <c r="JJG181" s="157"/>
      <c r="JJH181" s="157"/>
      <c r="JJI181" s="157"/>
      <c r="JJJ181" s="157"/>
      <c r="JJK181" s="157"/>
      <c r="JJL181" s="157"/>
      <c r="JJM181" s="157"/>
      <c r="JJN181" s="157"/>
      <c r="JJO181" s="157"/>
      <c r="JJP181" s="157"/>
      <c r="JJQ181" s="157"/>
      <c r="JJR181" s="157"/>
      <c r="JJS181" s="157"/>
      <c r="JJT181" s="157"/>
      <c r="JJU181" s="157"/>
      <c r="JJV181" s="157"/>
      <c r="JJW181" s="157"/>
      <c r="JJX181" s="157"/>
      <c r="JJY181" s="157"/>
      <c r="JJZ181" s="157"/>
      <c r="JKA181" s="157"/>
      <c r="JKB181" s="157"/>
      <c r="JKC181" s="157"/>
      <c r="JKD181" s="157"/>
      <c r="JKE181" s="157"/>
      <c r="JKF181" s="157"/>
      <c r="JKG181" s="157"/>
      <c r="JKH181" s="157"/>
      <c r="JKI181" s="157"/>
      <c r="JKJ181" s="157"/>
      <c r="JKK181" s="157"/>
      <c r="JKL181" s="157"/>
      <c r="JKM181" s="157"/>
      <c r="JKN181" s="157"/>
      <c r="JKO181" s="157"/>
      <c r="JKP181" s="157"/>
      <c r="JKQ181" s="157"/>
      <c r="JKR181" s="157"/>
      <c r="JKS181" s="157"/>
      <c r="JKT181" s="157"/>
      <c r="JKU181" s="157"/>
      <c r="JKV181" s="157"/>
      <c r="JKW181" s="157"/>
      <c r="JKX181" s="157"/>
      <c r="JKY181" s="157"/>
      <c r="JKZ181" s="157"/>
      <c r="JLA181" s="157"/>
      <c r="JLB181" s="157"/>
      <c r="JLC181" s="157"/>
      <c r="JLD181" s="157"/>
      <c r="JLE181" s="157"/>
      <c r="JLF181" s="157"/>
      <c r="JLG181" s="157"/>
      <c r="JLH181" s="157"/>
      <c r="JLI181" s="157"/>
      <c r="JLJ181" s="157"/>
      <c r="JLK181" s="157"/>
      <c r="JLL181" s="157"/>
      <c r="JLM181" s="157"/>
      <c r="JLN181" s="157"/>
      <c r="JLO181" s="157"/>
      <c r="JLP181" s="157"/>
      <c r="JLQ181" s="157"/>
      <c r="JLR181" s="157"/>
      <c r="JLS181" s="157"/>
      <c r="JLT181" s="157"/>
      <c r="JLU181" s="157"/>
      <c r="JLV181" s="157"/>
      <c r="JLW181" s="157"/>
      <c r="JLX181" s="157"/>
      <c r="JLY181" s="157"/>
      <c r="JLZ181" s="157"/>
      <c r="JMA181" s="157"/>
      <c r="JMB181" s="157"/>
      <c r="JMC181" s="157"/>
      <c r="JMD181" s="157"/>
      <c r="JME181" s="157"/>
      <c r="JMF181" s="157"/>
      <c r="JMG181" s="157"/>
      <c r="JMH181" s="157"/>
      <c r="JMI181" s="157"/>
      <c r="JMJ181" s="157"/>
      <c r="JMK181" s="157"/>
      <c r="JML181" s="157"/>
      <c r="JMM181" s="157"/>
      <c r="JMN181" s="157"/>
      <c r="JMO181" s="157"/>
      <c r="JMP181" s="157"/>
      <c r="JMQ181" s="157"/>
      <c r="JMR181" s="157"/>
      <c r="JMS181" s="157"/>
      <c r="JMT181" s="157"/>
      <c r="JMU181" s="157"/>
      <c r="JMV181" s="157"/>
      <c r="JMW181" s="157"/>
      <c r="JMX181" s="157"/>
      <c r="JMY181" s="157"/>
      <c r="JMZ181" s="157"/>
      <c r="JNA181" s="157"/>
      <c r="JNB181" s="157"/>
      <c r="JNC181" s="157"/>
      <c r="JND181" s="157"/>
      <c r="JNE181" s="157"/>
      <c r="JNF181" s="157"/>
      <c r="JNG181" s="157"/>
      <c r="JNH181" s="157"/>
      <c r="JNI181" s="157"/>
      <c r="JNJ181" s="157"/>
      <c r="JNK181" s="157"/>
      <c r="JNL181" s="157"/>
      <c r="JNM181" s="157"/>
      <c r="JNN181" s="157"/>
      <c r="JNO181" s="157"/>
      <c r="JNP181" s="157"/>
      <c r="JNQ181" s="157"/>
      <c r="JNR181" s="157"/>
      <c r="JNS181" s="157"/>
      <c r="JNT181" s="157"/>
      <c r="JNU181" s="157"/>
      <c r="JNV181" s="157"/>
      <c r="JNW181" s="157"/>
      <c r="JNX181" s="157"/>
      <c r="JNY181" s="157"/>
      <c r="JNZ181" s="157"/>
      <c r="JOA181" s="157"/>
      <c r="JOB181" s="157"/>
      <c r="JOC181" s="157"/>
      <c r="JOD181" s="157"/>
      <c r="JOE181" s="157"/>
      <c r="JOF181" s="157"/>
      <c r="JOG181" s="157"/>
      <c r="JOH181" s="157"/>
      <c r="JOI181" s="157"/>
      <c r="JOJ181" s="157"/>
      <c r="JOK181" s="157"/>
      <c r="JOL181" s="157"/>
      <c r="JOM181" s="157"/>
      <c r="JON181" s="157"/>
      <c r="JOO181" s="157"/>
      <c r="JOP181" s="157"/>
      <c r="JOQ181" s="157"/>
      <c r="JOR181" s="157"/>
      <c r="JOS181" s="157"/>
      <c r="JOT181" s="157"/>
      <c r="JOU181" s="157"/>
      <c r="JOV181" s="157"/>
      <c r="JOW181" s="157"/>
      <c r="JOX181" s="157"/>
      <c r="JOY181" s="157"/>
      <c r="JOZ181" s="157"/>
      <c r="JPA181" s="157"/>
      <c r="JPB181" s="157"/>
      <c r="JPC181" s="157"/>
      <c r="JPD181" s="157"/>
      <c r="JPE181" s="157"/>
      <c r="JPF181" s="157"/>
      <c r="JPG181" s="157"/>
      <c r="JPH181" s="157"/>
      <c r="JPI181" s="157"/>
      <c r="JPJ181" s="157"/>
      <c r="JPK181" s="157"/>
      <c r="JPL181" s="157"/>
      <c r="JPM181" s="157"/>
      <c r="JPN181" s="157"/>
      <c r="JPO181" s="157"/>
      <c r="JPP181" s="157"/>
      <c r="JPQ181" s="157"/>
      <c r="JPR181" s="157"/>
      <c r="JPS181" s="157"/>
      <c r="JPT181" s="157"/>
      <c r="JPU181" s="157"/>
      <c r="JPV181" s="157"/>
      <c r="JPW181" s="157"/>
      <c r="JPX181" s="157"/>
      <c r="JPY181" s="157"/>
      <c r="JPZ181" s="157"/>
      <c r="JQA181" s="157"/>
      <c r="JQB181" s="157"/>
      <c r="JQC181" s="157"/>
      <c r="JQD181" s="157"/>
      <c r="JQE181" s="157"/>
      <c r="JQF181" s="157"/>
      <c r="JQG181" s="157"/>
      <c r="JQH181" s="157"/>
      <c r="JQI181" s="157"/>
      <c r="JQJ181" s="157"/>
      <c r="JQK181" s="157"/>
      <c r="JQL181" s="157"/>
      <c r="JQM181" s="157"/>
      <c r="JQN181" s="157"/>
      <c r="JQO181" s="157"/>
      <c r="JQP181" s="157"/>
      <c r="JQQ181" s="157"/>
      <c r="JQR181" s="157"/>
      <c r="JQS181" s="157"/>
      <c r="JQT181" s="157"/>
      <c r="JQU181" s="157"/>
      <c r="JQV181" s="157"/>
      <c r="JQW181" s="157"/>
      <c r="JQX181" s="157"/>
      <c r="JQY181" s="157"/>
      <c r="JQZ181" s="157"/>
      <c r="JRA181" s="157"/>
      <c r="JRB181" s="157"/>
      <c r="JRC181" s="157"/>
      <c r="JRD181" s="157"/>
      <c r="JRE181" s="157"/>
      <c r="JRF181" s="157"/>
      <c r="JRG181" s="157"/>
      <c r="JRH181" s="157"/>
      <c r="JRI181" s="157"/>
      <c r="JRJ181" s="157"/>
      <c r="JRK181" s="157"/>
      <c r="JRL181" s="157"/>
      <c r="JRM181" s="157"/>
      <c r="JRN181" s="157"/>
      <c r="JRO181" s="157"/>
      <c r="JRP181" s="157"/>
      <c r="JRQ181" s="157"/>
      <c r="JRR181" s="157"/>
      <c r="JRS181" s="157"/>
      <c r="JRT181" s="157"/>
      <c r="JRU181" s="157"/>
      <c r="JRV181" s="157"/>
      <c r="JRW181" s="157"/>
      <c r="JRX181" s="157"/>
      <c r="JRY181" s="157"/>
      <c r="JRZ181" s="157"/>
      <c r="JSA181" s="157"/>
      <c r="JSB181" s="157"/>
      <c r="JSC181" s="157"/>
      <c r="JSD181" s="157"/>
      <c r="JSE181" s="157"/>
      <c r="JSF181" s="157"/>
      <c r="JSG181" s="157"/>
      <c r="JSH181" s="157"/>
      <c r="JSI181" s="157"/>
      <c r="JSJ181" s="157"/>
      <c r="JSK181" s="157"/>
      <c r="JSL181" s="157"/>
      <c r="JSM181" s="157"/>
      <c r="JSN181" s="157"/>
      <c r="JSO181" s="157"/>
      <c r="JSP181" s="157"/>
      <c r="JSQ181" s="157"/>
      <c r="JSR181" s="157"/>
      <c r="JSS181" s="157"/>
      <c r="JST181" s="157"/>
      <c r="JSU181" s="157"/>
      <c r="JSV181" s="157"/>
      <c r="JSW181" s="157"/>
      <c r="JSX181" s="157"/>
      <c r="JSY181" s="157"/>
      <c r="JSZ181" s="157"/>
      <c r="JTA181" s="157"/>
      <c r="JTB181" s="157"/>
      <c r="JTC181" s="157"/>
      <c r="JTD181" s="157"/>
      <c r="JTE181" s="157"/>
      <c r="JTF181" s="157"/>
      <c r="JTG181" s="157"/>
      <c r="JTH181" s="157"/>
      <c r="JTI181" s="157"/>
      <c r="JTJ181" s="157"/>
      <c r="JTK181" s="157"/>
      <c r="JTL181" s="157"/>
      <c r="JTM181" s="157"/>
      <c r="JTN181" s="157"/>
      <c r="JTO181" s="157"/>
      <c r="JTP181" s="157"/>
      <c r="JTQ181" s="157"/>
      <c r="JTR181" s="157"/>
      <c r="JTS181" s="157"/>
      <c r="JTT181" s="157"/>
      <c r="JTU181" s="157"/>
      <c r="JTV181" s="157"/>
      <c r="JTW181" s="157"/>
      <c r="JTX181" s="157"/>
      <c r="JTY181" s="157"/>
      <c r="JTZ181" s="157"/>
      <c r="JUA181" s="157"/>
      <c r="JUB181" s="157"/>
      <c r="JUC181" s="157"/>
      <c r="JUD181" s="157"/>
      <c r="JUE181" s="157"/>
      <c r="JUF181" s="157"/>
      <c r="JUG181" s="157"/>
      <c r="JUH181" s="157"/>
      <c r="JUI181" s="157"/>
      <c r="JUJ181" s="157"/>
      <c r="JUK181" s="157"/>
      <c r="JUL181" s="157"/>
      <c r="JUM181" s="157"/>
      <c r="JUN181" s="157"/>
      <c r="JUO181" s="157"/>
      <c r="JUP181" s="157"/>
      <c r="JUQ181" s="157"/>
      <c r="JUR181" s="157"/>
      <c r="JUS181" s="157"/>
      <c r="JUT181" s="157"/>
      <c r="JUU181" s="157"/>
      <c r="JUV181" s="157"/>
      <c r="JUW181" s="157"/>
      <c r="JUX181" s="157"/>
      <c r="JUY181" s="157"/>
      <c r="JUZ181" s="157"/>
      <c r="JVA181" s="157"/>
      <c r="JVB181" s="157"/>
      <c r="JVC181" s="157"/>
      <c r="JVD181" s="157"/>
      <c r="JVE181" s="157"/>
      <c r="JVF181" s="157"/>
      <c r="JVG181" s="157"/>
      <c r="JVH181" s="157"/>
      <c r="JVI181" s="157"/>
      <c r="JVJ181" s="157"/>
      <c r="JVK181" s="157"/>
      <c r="JVL181" s="157"/>
      <c r="JVM181" s="157"/>
      <c r="JVN181" s="157"/>
      <c r="JVO181" s="157"/>
      <c r="JVP181" s="157"/>
      <c r="JVQ181" s="157"/>
      <c r="JVR181" s="157"/>
      <c r="JVS181" s="157"/>
      <c r="JVT181" s="157"/>
      <c r="JVU181" s="157"/>
      <c r="JVV181" s="157"/>
      <c r="JVW181" s="157"/>
      <c r="JVX181" s="157"/>
      <c r="JVY181" s="157"/>
      <c r="JVZ181" s="157"/>
      <c r="JWA181" s="157"/>
      <c r="JWB181" s="157"/>
      <c r="JWC181" s="157"/>
      <c r="JWD181" s="157"/>
      <c r="JWE181" s="157"/>
      <c r="JWF181" s="157"/>
      <c r="JWG181" s="157"/>
      <c r="JWH181" s="157"/>
      <c r="JWI181" s="157"/>
      <c r="JWJ181" s="157"/>
      <c r="JWK181" s="157"/>
      <c r="JWL181" s="157"/>
      <c r="JWM181" s="157"/>
      <c r="JWN181" s="157"/>
      <c r="JWO181" s="157"/>
      <c r="JWP181" s="157"/>
      <c r="JWQ181" s="157"/>
      <c r="JWR181" s="157"/>
      <c r="JWS181" s="157"/>
      <c r="JWT181" s="157"/>
      <c r="JWU181" s="157"/>
      <c r="JWV181" s="157"/>
      <c r="JWW181" s="157"/>
      <c r="JWX181" s="157"/>
      <c r="JWY181" s="157"/>
      <c r="JWZ181" s="157"/>
      <c r="JXA181" s="157"/>
      <c r="JXB181" s="157"/>
      <c r="JXC181" s="157"/>
      <c r="JXD181" s="157"/>
      <c r="JXE181" s="157"/>
      <c r="JXF181" s="157"/>
      <c r="JXG181" s="157"/>
      <c r="JXH181" s="157"/>
      <c r="JXI181" s="157"/>
      <c r="JXJ181" s="157"/>
      <c r="JXK181" s="157"/>
      <c r="JXL181" s="157"/>
      <c r="JXM181" s="157"/>
      <c r="JXN181" s="157"/>
      <c r="JXO181" s="157"/>
      <c r="JXP181" s="157"/>
      <c r="JXQ181" s="157"/>
      <c r="JXR181" s="157"/>
      <c r="JXS181" s="157"/>
      <c r="JXT181" s="157"/>
      <c r="JXU181" s="157"/>
      <c r="JXV181" s="157"/>
      <c r="JXW181" s="157"/>
      <c r="JXX181" s="157"/>
      <c r="JXY181" s="157"/>
      <c r="JXZ181" s="157"/>
      <c r="JYA181" s="157"/>
      <c r="JYB181" s="157"/>
      <c r="JYC181" s="157"/>
      <c r="JYD181" s="157"/>
      <c r="JYE181" s="157"/>
      <c r="JYF181" s="157"/>
      <c r="JYG181" s="157"/>
      <c r="JYH181" s="157"/>
      <c r="JYI181" s="157"/>
      <c r="JYJ181" s="157"/>
      <c r="JYK181" s="157"/>
      <c r="JYL181" s="157"/>
      <c r="JYM181" s="157"/>
      <c r="JYN181" s="157"/>
      <c r="JYO181" s="157"/>
      <c r="JYP181" s="157"/>
      <c r="JYQ181" s="157"/>
      <c r="JYR181" s="157"/>
      <c r="JYS181" s="157"/>
      <c r="JYT181" s="157"/>
      <c r="JYU181" s="157"/>
      <c r="JYV181" s="157"/>
      <c r="JYW181" s="157"/>
      <c r="JYX181" s="157"/>
      <c r="JYY181" s="157"/>
      <c r="JYZ181" s="157"/>
      <c r="JZA181" s="157"/>
      <c r="JZB181" s="157"/>
      <c r="JZC181" s="157"/>
      <c r="JZD181" s="157"/>
      <c r="JZE181" s="157"/>
      <c r="JZF181" s="157"/>
      <c r="JZG181" s="157"/>
      <c r="JZH181" s="157"/>
      <c r="JZI181" s="157"/>
      <c r="JZJ181" s="157"/>
      <c r="JZK181" s="157"/>
      <c r="JZL181" s="157"/>
      <c r="JZM181" s="157"/>
      <c r="JZN181" s="157"/>
      <c r="JZO181" s="157"/>
      <c r="JZP181" s="157"/>
      <c r="JZQ181" s="157"/>
      <c r="JZR181" s="157"/>
      <c r="JZS181" s="157"/>
      <c r="JZT181" s="157"/>
      <c r="JZU181" s="157"/>
      <c r="JZV181" s="157"/>
      <c r="JZW181" s="157"/>
      <c r="JZX181" s="157"/>
      <c r="JZY181" s="157"/>
      <c r="JZZ181" s="157"/>
      <c r="KAA181" s="157"/>
      <c r="KAB181" s="157"/>
      <c r="KAC181" s="157"/>
      <c r="KAD181" s="157"/>
      <c r="KAE181" s="157"/>
      <c r="KAF181" s="157"/>
      <c r="KAG181" s="157"/>
      <c r="KAH181" s="157"/>
      <c r="KAI181" s="157"/>
      <c r="KAJ181" s="157"/>
      <c r="KAK181" s="157"/>
      <c r="KAL181" s="157"/>
      <c r="KAM181" s="157"/>
      <c r="KAN181" s="157"/>
      <c r="KAO181" s="157"/>
      <c r="KAP181" s="157"/>
      <c r="KAQ181" s="157"/>
      <c r="KAR181" s="157"/>
      <c r="KAS181" s="157"/>
      <c r="KAT181" s="157"/>
      <c r="KAU181" s="157"/>
      <c r="KAV181" s="157"/>
      <c r="KAW181" s="157"/>
      <c r="KAX181" s="157"/>
      <c r="KAY181" s="157"/>
      <c r="KAZ181" s="157"/>
      <c r="KBA181" s="157"/>
      <c r="KBB181" s="157"/>
      <c r="KBC181" s="157"/>
      <c r="KBD181" s="157"/>
      <c r="KBE181" s="157"/>
      <c r="KBF181" s="157"/>
      <c r="KBG181" s="157"/>
      <c r="KBH181" s="157"/>
      <c r="KBI181" s="157"/>
      <c r="KBJ181" s="157"/>
      <c r="KBK181" s="157"/>
      <c r="KBL181" s="157"/>
      <c r="KBM181" s="157"/>
      <c r="KBN181" s="157"/>
      <c r="KBO181" s="157"/>
      <c r="KBP181" s="157"/>
      <c r="KBQ181" s="157"/>
      <c r="KBR181" s="157"/>
      <c r="KBS181" s="157"/>
      <c r="KBT181" s="157"/>
      <c r="KBU181" s="157"/>
      <c r="KBV181" s="157"/>
      <c r="KBW181" s="157"/>
      <c r="KBX181" s="157"/>
      <c r="KBY181" s="157"/>
      <c r="KBZ181" s="157"/>
      <c r="KCA181" s="157"/>
      <c r="KCB181" s="157"/>
      <c r="KCC181" s="157"/>
      <c r="KCD181" s="157"/>
      <c r="KCE181" s="157"/>
      <c r="KCF181" s="157"/>
      <c r="KCG181" s="157"/>
      <c r="KCH181" s="157"/>
      <c r="KCI181" s="157"/>
      <c r="KCJ181" s="157"/>
      <c r="KCK181" s="157"/>
      <c r="KCL181" s="157"/>
      <c r="KCM181" s="157"/>
      <c r="KCN181" s="157"/>
      <c r="KCO181" s="157"/>
      <c r="KCP181" s="157"/>
      <c r="KCQ181" s="157"/>
      <c r="KCR181" s="157"/>
      <c r="KCS181" s="157"/>
      <c r="KCT181" s="157"/>
      <c r="KCU181" s="157"/>
      <c r="KCV181" s="157"/>
      <c r="KCW181" s="157"/>
      <c r="KCX181" s="157"/>
      <c r="KCY181" s="157"/>
      <c r="KCZ181" s="157"/>
      <c r="KDA181" s="157"/>
      <c r="KDB181" s="157"/>
      <c r="KDC181" s="157"/>
      <c r="KDD181" s="157"/>
      <c r="KDE181" s="157"/>
      <c r="KDF181" s="157"/>
      <c r="KDG181" s="157"/>
      <c r="KDH181" s="157"/>
      <c r="KDI181" s="157"/>
      <c r="KDJ181" s="157"/>
      <c r="KDK181" s="157"/>
      <c r="KDL181" s="157"/>
      <c r="KDM181" s="157"/>
      <c r="KDN181" s="157"/>
      <c r="KDO181" s="157"/>
      <c r="KDP181" s="157"/>
      <c r="KDQ181" s="157"/>
      <c r="KDR181" s="157"/>
      <c r="KDS181" s="157"/>
      <c r="KDT181" s="157"/>
      <c r="KDU181" s="157"/>
      <c r="KDV181" s="157"/>
      <c r="KDW181" s="157"/>
      <c r="KDX181" s="157"/>
      <c r="KDY181" s="157"/>
      <c r="KDZ181" s="157"/>
      <c r="KEA181" s="157"/>
      <c r="KEB181" s="157"/>
      <c r="KEC181" s="157"/>
      <c r="KED181" s="157"/>
      <c r="KEE181" s="157"/>
      <c r="KEF181" s="157"/>
      <c r="KEG181" s="157"/>
      <c r="KEH181" s="157"/>
      <c r="KEI181" s="157"/>
      <c r="KEJ181" s="157"/>
      <c r="KEK181" s="157"/>
      <c r="KEL181" s="157"/>
      <c r="KEM181" s="157"/>
      <c r="KEN181" s="157"/>
      <c r="KEO181" s="157"/>
      <c r="KEP181" s="157"/>
      <c r="KEQ181" s="157"/>
      <c r="KER181" s="157"/>
      <c r="KES181" s="157"/>
      <c r="KET181" s="157"/>
      <c r="KEU181" s="157"/>
      <c r="KEV181" s="157"/>
      <c r="KEW181" s="157"/>
      <c r="KEX181" s="157"/>
      <c r="KEY181" s="157"/>
      <c r="KEZ181" s="157"/>
      <c r="KFA181" s="157"/>
      <c r="KFB181" s="157"/>
      <c r="KFC181" s="157"/>
      <c r="KFD181" s="157"/>
      <c r="KFE181" s="157"/>
      <c r="KFF181" s="157"/>
      <c r="KFG181" s="157"/>
      <c r="KFH181" s="157"/>
      <c r="KFI181" s="157"/>
      <c r="KFJ181" s="157"/>
      <c r="KFK181" s="157"/>
      <c r="KFL181" s="157"/>
      <c r="KFM181" s="157"/>
      <c r="KFN181" s="157"/>
      <c r="KFO181" s="157"/>
      <c r="KFP181" s="157"/>
      <c r="KFQ181" s="157"/>
      <c r="KFR181" s="157"/>
      <c r="KFS181" s="157"/>
      <c r="KFT181" s="157"/>
      <c r="KFU181" s="157"/>
      <c r="KFV181" s="157"/>
      <c r="KFW181" s="157"/>
      <c r="KFX181" s="157"/>
      <c r="KFY181" s="157"/>
      <c r="KFZ181" s="157"/>
      <c r="KGA181" s="157"/>
      <c r="KGB181" s="157"/>
      <c r="KGC181" s="157"/>
      <c r="KGD181" s="157"/>
      <c r="KGE181" s="157"/>
      <c r="KGF181" s="157"/>
      <c r="KGG181" s="157"/>
      <c r="KGH181" s="157"/>
      <c r="KGI181" s="157"/>
      <c r="KGJ181" s="157"/>
      <c r="KGK181" s="157"/>
      <c r="KGL181" s="157"/>
      <c r="KGM181" s="157"/>
      <c r="KGN181" s="157"/>
      <c r="KGO181" s="157"/>
      <c r="KGP181" s="157"/>
      <c r="KGQ181" s="157"/>
      <c r="KGR181" s="157"/>
      <c r="KGS181" s="157"/>
      <c r="KGT181" s="157"/>
      <c r="KGU181" s="157"/>
      <c r="KGV181" s="157"/>
      <c r="KGW181" s="157"/>
      <c r="KGX181" s="157"/>
      <c r="KGY181" s="157"/>
      <c r="KGZ181" s="157"/>
      <c r="KHA181" s="157"/>
      <c r="KHB181" s="157"/>
      <c r="KHC181" s="157"/>
      <c r="KHD181" s="157"/>
      <c r="KHE181" s="157"/>
      <c r="KHF181" s="157"/>
      <c r="KHG181" s="157"/>
      <c r="KHH181" s="157"/>
      <c r="KHI181" s="157"/>
      <c r="KHJ181" s="157"/>
      <c r="KHK181" s="157"/>
      <c r="KHL181" s="157"/>
      <c r="KHM181" s="157"/>
      <c r="KHN181" s="157"/>
      <c r="KHO181" s="157"/>
      <c r="KHP181" s="157"/>
      <c r="KHQ181" s="157"/>
      <c r="KHR181" s="157"/>
      <c r="KHS181" s="157"/>
      <c r="KHT181" s="157"/>
      <c r="KHU181" s="157"/>
      <c r="KHV181" s="157"/>
      <c r="KHW181" s="157"/>
      <c r="KHX181" s="157"/>
      <c r="KHY181" s="157"/>
      <c r="KHZ181" s="157"/>
      <c r="KIA181" s="157"/>
      <c r="KIB181" s="157"/>
      <c r="KIC181" s="157"/>
      <c r="KID181" s="157"/>
      <c r="KIE181" s="157"/>
      <c r="KIF181" s="157"/>
      <c r="KIG181" s="157"/>
      <c r="KIH181" s="157"/>
      <c r="KII181" s="157"/>
      <c r="KIJ181" s="157"/>
      <c r="KIK181" s="157"/>
      <c r="KIL181" s="157"/>
      <c r="KIM181" s="157"/>
      <c r="KIN181" s="157"/>
      <c r="KIO181" s="157"/>
      <c r="KIP181" s="157"/>
      <c r="KIQ181" s="157"/>
      <c r="KIR181" s="157"/>
      <c r="KIS181" s="157"/>
      <c r="KIT181" s="157"/>
      <c r="KIU181" s="157"/>
      <c r="KIV181" s="157"/>
      <c r="KIW181" s="157"/>
      <c r="KIX181" s="157"/>
      <c r="KIY181" s="157"/>
      <c r="KIZ181" s="157"/>
      <c r="KJA181" s="157"/>
      <c r="KJB181" s="157"/>
      <c r="KJC181" s="157"/>
      <c r="KJD181" s="157"/>
      <c r="KJE181" s="157"/>
      <c r="KJF181" s="157"/>
      <c r="KJG181" s="157"/>
      <c r="KJH181" s="157"/>
      <c r="KJI181" s="157"/>
      <c r="KJJ181" s="157"/>
      <c r="KJK181" s="157"/>
      <c r="KJL181" s="157"/>
      <c r="KJM181" s="157"/>
      <c r="KJN181" s="157"/>
      <c r="KJO181" s="157"/>
      <c r="KJP181" s="157"/>
      <c r="KJQ181" s="157"/>
      <c r="KJR181" s="157"/>
      <c r="KJS181" s="157"/>
      <c r="KJT181" s="157"/>
      <c r="KJU181" s="157"/>
      <c r="KJV181" s="157"/>
      <c r="KJW181" s="157"/>
      <c r="KJX181" s="157"/>
      <c r="KJY181" s="157"/>
      <c r="KJZ181" s="157"/>
      <c r="KKA181" s="157"/>
      <c r="KKB181" s="157"/>
      <c r="KKC181" s="157"/>
      <c r="KKD181" s="157"/>
      <c r="KKE181" s="157"/>
      <c r="KKF181" s="157"/>
      <c r="KKG181" s="157"/>
      <c r="KKH181" s="157"/>
      <c r="KKI181" s="157"/>
      <c r="KKJ181" s="157"/>
      <c r="KKK181" s="157"/>
      <c r="KKL181" s="157"/>
      <c r="KKM181" s="157"/>
      <c r="KKN181" s="157"/>
      <c r="KKO181" s="157"/>
      <c r="KKP181" s="157"/>
      <c r="KKQ181" s="157"/>
      <c r="KKR181" s="157"/>
      <c r="KKS181" s="157"/>
      <c r="KKT181" s="157"/>
      <c r="KKU181" s="157"/>
      <c r="KKV181" s="157"/>
      <c r="KKW181" s="157"/>
      <c r="KKX181" s="157"/>
      <c r="KKY181" s="157"/>
      <c r="KKZ181" s="157"/>
      <c r="KLA181" s="157"/>
      <c r="KLB181" s="157"/>
      <c r="KLC181" s="157"/>
      <c r="KLD181" s="157"/>
      <c r="KLE181" s="157"/>
      <c r="KLF181" s="157"/>
      <c r="KLG181" s="157"/>
      <c r="KLH181" s="157"/>
      <c r="KLI181" s="157"/>
      <c r="KLJ181" s="157"/>
      <c r="KLK181" s="157"/>
      <c r="KLL181" s="157"/>
      <c r="KLM181" s="157"/>
      <c r="KLN181" s="157"/>
      <c r="KLO181" s="157"/>
      <c r="KLP181" s="157"/>
      <c r="KLQ181" s="157"/>
      <c r="KLR181" s="157"/>
      <c r="KLS181" s="157"/>
      <c r="KLT181" s="157"/>
      <c r="KLU181" s="157"/>
      <c r="KLV181" s="157"/>
      <c r="KLW181" s="157"/>
      <c r="KLX181" s="157"/>
      <c r="KLY181" s="157"/>
      <c r="KLZ181" s="157"/>
      <c r="KMA181" s="157"/>
      <c r="KMB181" s="157"/>
      <c r="KMC181" s="157"/>
      <c r="KMD181" s="157"/>
      <c r="KME181" s="157"/>
      <c r="KMF181" s="157"/>
      <c r="KMG181" s="157"/>
      <c r="KMH181" s="157"/>
      <c r="KMI181" s="157"/>
      <c r="KMJ181" s="157"/>
      <c r="KMK181" s="157"/>
      <c r="KML181" s="157"/>
      <c r="KMM181" s="157"/>
      <c r="KMN181" s="157"/>
      <c r="KMO181" s="157"/>
      <c r="KMP181" s="157"/>
      <c r="KMQ181" s="157"/>
      <c r="KMR181" s="157"/>
      <c r="KMS181" s="157"/>
      <c r="KMT181" s="157"/>
      <c r="KMU181" s="157"/>
      <c r="KMV181" s="157"/>
      <c r="KMW181" s="157"/>
      <c r="KMX181" s="157"/>
      <c r="KMY181" s="157"/>
      <c r="KMZ181" s="157"/>
      <c r="KNA181" s="157"/>
      <c r="KNB181" s="157"/>
      <c r="KNC181" s="157"/>
      <c r="KND181" s="157"/>
      <c r="KNE181" s="157"/>
      <c r="KNF181" s="157"/>
      <c r="KNG181" s="157"/>
      <c r="KNH181" s="157"/>
      <c r="KNI181" s="157"/>
      <c r="KNJ181" s="157"/>
      <c r="KNK181" s="157"/>
      <c r="KNL181" s="157"/>
      <c r="KNM181" s="157"/>
      <c r="KNN181" s="157"/>
      <c r="KNO181" s="157"/>
      <c r="KNP181" s="157"/>
      <c r="KNQ181" s="157"/>
      <c r="KNR181" s="157"/>
      <c r="KNS181" s="157"/>
      <c r="KNT181" s="157"/>
      <c r="KNU181" s="157"/>
      <c r="KNV181" s="157"/>
      <c r="KNW181" s="157"/>
      <c r="KNX181" s="157"/>
      <c r="KNY181" s="157"/>
      <c r="KNZ181" s="157"/>
      <c r="KOA181" s="157"/>
      <c r="KOB181" s="157"/>
      <c r="KOC181" s="157"/>
      <c r="KOD181" s="157"/>
      <c r="KOE181" s="157"/>
      <c r="KOF181" s="157"/>
      <c r="KOG181" s="157"/>
      <c r="KOH181" s="157"/>
      <c r="KOI181" s="157"/>
      <c r="KOJ181" s="157"/>
      <c r="KOK181" s="157"/>
      <c r="KOL181" s="157"/>
      <c r="KOM181" s="157"/>
      <c r="KON181" s="157"/>
      <c r="KOO181" s="157"/>
      <c r="KOP181" s="157"/>
      <c r="KOQ181" s="157"/>
      <c r="KOR181" s="157"/>
      <c r="KOS181" s="157"/>
      <c r="KOT181" s="157"/>
      <c r="KOU181" s="157"/>
      <c r="KOV181" s="157"/>
      <c r="KOW181" s="157"/>
      <c r="KOX181" s="157"/>
      <c r="KOY181" s="157"/>
      <c r="KOZ181" s="157"/>
      <c r="KPA181" s="157"/>
      <c r="KPB181" s="157"/>
      <c r="KPC181" s="157"/>
      <c r="KPD181" s="157"/>
      <c r="KPE181" s="157"/>
      <c r="KPF181" s="157"/>
      <c r="KPG181" s="157"/>
      <c r="KPH181" s="157"/>
      <c r="KPI181" s="157"/>
      <c r="KPJ181" s="157"/>
      <c r="KPK181" s="157"/>
      <c r="KPL181" s="157"/>
      <c r="KPM181" s="157"/>
      <c r="KPN181" s="157"/>
      <c r="KPO181" s="157"/>
      <c r="KPP181" s="157"/>
      <c r="KPQ181" s="157"/>
      <c r="KPR181" s="157"/>
      <c r="KPS181" s="157"/>
      <c r="KPT181" s="157"/>
      <c r="KPU181" s="157"/>
      <c r="KPV181" s="157"/>
      <c r="KPW181" s="157"/>
      <c r="KPX181" s="157"/>
      <c r="KPY181" s="157"/>
      <c r="KPZ181" s="157"/>
      <c r="KQA181" s="157"/>
      <c r="KQB181" s="157"/>
      <c r="KQC181" s="157"/>
      <c r="KQD181" s="157"/>
      <c r="KQE181" s="157"/>
      <c r="KQF181" s="157"/>
      <c r="KQG181" s="157"/>
      <c r="KQH181" s="157"/>
      <c r="KQI181" s="157"/>
      <c r="KQJ181" s="157"/>
      <c r="KQK181" s="157"/>
      <c r="KQL181" s="157"/>
      <c r="KQM181" s="157"/>
      <c r="KQN181" s="157"/>
      <c r="KQO181" s="157"/>
      <c r="KQP181" s="157"/>
      <c r="KQQ181" s="157"/>
      <c r="KQR181" s="157"/>
      <c r="KQS181" s="157"/>
      <c r="KQT181" s="157"/>
      <c r="KQU181" s="157"/>
      <c r="KQV181" s="157"/>
      <c r="KQW181" s="157"/>
      <c r="KQX181" s="157"/>
      <c r="KQY181" s="157"/>
      <c r="KQZ181" s="157"/>
      <c r="KRA181" s="157"/>
      <c r="KRB181" s="157"/>
      <c r="KRC181" s="157"/>
      <c r="KRD181" s="157"/>
      <c r="KRE181" s="157"/>
      <c r="KRF181" s="157"/>
      <c r="KRG181" s="157"/>
      <c r="KRH181" s="157"/>
      <c r="KRI181" s="157"/>
      <c r="KRJ181" s="157"/>
      <c r="KRK181" s="157"/>
      <c r="KRL181" s="157"/>
      <c r="KRM181" s="157"/>
      <c r="KRN181" s="157"/>
      <c r="KRO181" s="157"/>
      <c r="KRP181" s="157"/>
      <c r="KRQ181" s="157"/>
      <c r="KRR181" s="157"/>
      <c r="KRS181" s="157"/>
      <c r="KRT181" s="157"/>
      <c r="KRU181" s="157"/>
      <c r="KRV181" s="157"/>
      <c r="KRW181" s="157"/>
      <c r="KRX181" s="157"/>
      <c r="KRY181" s="157"/>
      <c r="KRZ181" s="157"/>
      <c r="KSA181" s="157"/>
      <c r="KSB181" s="157"/>
      <c r="KSC181" s="157"/>
      <c r="KSD181" s="157"/>
      <c r="KSE181" s="157"/>
      <c r="KSF181" s="157"/>
      <c r="KSG181" s="157"/>
      <c r="KSH181" s="157"/>
      <c r="KSI181" s="157"/>
      <c r="KSJ181" s="157"/>
      <c r="KSK181" s="157"/>
      <c r="KSL181" s="157"/>
      <c r="KSM181" s="157"/>
      <c r="KSN181" s="157"/>
      <c r="KSO181" s="157"/>
      <c r="KSP181" s="157"/>
      <c r="KSQ181" s="157"/>
      <c r="KSR181" s="157"/>
      <c r="KSS181" s="157"/>
      <c r="KST181" s="157"/>
      <c r="KSU181" s="157"/>
      <c r="KSV181" s="157"/>
      <c r="KSW181" s="157"/>
      <c r="KSX181" s="157"/>
      <c r="KSY181" s="157"/>
      <c r="KSZ181" s="157"/>
      <c r="KTA181" s="157"/>
      <c r="KTB181" s="157"/>
      <c r="KTC181" s="157"/>
      <c r="KTD181" s="157"/>
      <c r="KTE181" s="157"/>
      <c r="KTF181" s="157"/>
      <c r="KTG181" s="157"/>
      <c r="KTH181" s="157"/>
      <c r="KTI181" s="157"/>
      <c r="KTJ181" s="157"/>
      <c r="KTK181" s="157"/>
      <c r="KTL181" s="157"/>
      <c r="KTM181" s="157"/>
      <c r="KTN181" s="157"/>
      <c r="KTO181" s="157"/>
      <c r="KTP181" s="157"/>
      <c r="KTQ181" s="157"/>
      <c r="KTR181" s="157"/>
      <c r="KTS181" s="157"/>
      <c r="KTT181" s="157"/>
      <c r="KTU181" s="157"/>
      <c r="KTV181" s="157"/>
      <c r="KTW181" s="157"/>
      <c r="KTX181" s="157"/>
      <c r="KTY181" s="157"/>
      <c r="KTZ181" s="157"/>
      <c r="KUA181" s="157"/>
      <c r="KUB181" s="157"/>
      <c r="KUC181" s="157"/>
      <c r="KUD181" s="157"/>
      <c r="KUE181" s="157"/>
      <c r="KUF181" s="157"/>
      <c r="KUG181" s="157"/>
      <c r="KUH181" s="157"/>
      <c r="KUI181" s="157"/>
      <c r="KUJ181" s="157"/>
      <c r="KUK181" s="157"/>
      <c r="KUL181" s="157"/>
      <c r="KUM181" s="157"/>
      <c r="KUN181" s="157"/>
      <c r="KUO181" s="157"/>
      <c r="KUP181" s="157"/>
      <c r="KUQ181" s="157"/>
      <c r="KUR181" s="157"/>
      <c r="KUS181" s="157"/>
      <c r="KUT181" s="157"/>
      <c r="KUU181" s="157"/>
      <c r="KUV181" s="157"/>
      <c r="KUW181" s="157"/>
      <c r="KUX181" s="157"/>
      <c r="KUY181" s="157"/>
      <c r="KUZ181" s="157"/>
      <c r="KVA181" s="157"/>
      <c r="KVB181" s="157"/>
      <c r="KVC181" s="157"/>
      <c r="KVD181" s="157"/>
      <c r="KVE181" s="157"/>
      <c r="KVF181" s="157"/>
      <c r="KVG181" s="157"/>
      <c r="KVH181" s="157"/>
      <c r="KVI181" s="157"/>
      <c r="KVJ181" s="157"/>
      <c r="KVK181" s="157"/>
      <c r="KVL181" s="157"/>
      <c r="KVM181" s="157"/>
      <c r="KVN181" s="157"/>
      <c r="KVO181" s="157"/>
      <c r="KVP181" s="157"/>
      <c r="KVQ181" s="157"/>
      <c r="KVR181" s="157"/>
      <c r="KVS181" s="157"/>
      <c r="KVT181" s="157"/>
      <c r="KVU181" s="157"/>
      <c r="KVV181" s="157"/>
      <c r="KVW181" s="157"/>
      <c r="KVX181" s="157"/>
      <c r="KVY181" s="157"/>
      <c r="KVZ181" s="157"/>
      <c r="KWA181" s="157"/>
      <c r="KWB181" s="157"/>
      <c r="KWC181" s="157"/>
      <c r="KWD181" s="157"/>
      <c r="KWE181" s="157"/>
      <c r="KWF181" s="157"/>
      <c r="KWG181" s="157"/>
      <c r="KWH181" s="157"/>
      <c r="KWI181" s="157"/>
      <c r="KWJ181" s="157"/>
      <c r="KWK181" s="157"/>
      <c r="KWL181" s="157"/>
      <c r="KWM181" s="157"/>
      <c r="KWN181" s="157"/>
      <c r="KWO181" s="157"/>
      <c r="KWP181" s="157"/>
      <c r="KWQ181" s="157"/>
      <c r="KWR181" s="157"/>
      <c r="KWS181" s="157"/>
      <c r="KWT181" s="157"/>
      <c r="KWU181" s="157"/>
      <c r="KWV181" s="157"/>
      <c r="KWW181" s="157"/>
      <c r="KWX181" s="157"/>
      <c r="KWY181" s="157"/>
      <c r="KWZ181" s="157"/>
      <c r="KXA181" s="157"/>
      <c r="KXB181" s="157"/>
      <c r="KXC181" s="157"/>
      <c r="KXD181" s="157"/>
      <c r="KXE181" s="157"/>
      <c r="KXF181" s="157"/>
      <c r="KXG181" s="157"/>
      <c r="KXH181" s="157"/>
      <c r="KXI181" s="157"/>
      <c r="KXJ181" s="157"/>
      <c r="KXK181" s="157"/>
      <c r="KXL181" s="157"/>
      <c r="KXM181" s="157"/>
      <c r="KXN181" s="157"/>
      <c r="KXO181" s="157"/>
      <c r="KXP181" s="157"/>
      <c r="KXQ181" s="157"/>
      <c r="KXR181" s="157"/>
      <c r="KXS181" s="157"/>
      <c r="KXT181" s="157"/>
      <c r="KXU181" s="157"/>
      <c r="KXV181" s="157"/>
      <c r="KXW181" s="157"/>
      <c r="KXX181" s="157"/>
      <c r="KXY181" s="157"/>
      <c r="KXZ181" s="157"/>
      <c r="KYA181" s="157"/>
      <c r="KYB181" s="157"/>
      <c r="KYC181" s="157"/>
      <c r="KYD181" s="157"/>
      <c r="KYE181" s="157"/>
      <c r="KYF181" s="157"/>
      <c r="KYG181" s="157"/>
      <c r="KYH181" s="157"/>
      <c r="KYI181" s="157"/>
      <c r="KYJ181" s="157"/>
      <c r="KYK181" s="157"/>
      <c r="KYL181" s="157"/>
      <c r="KYM181" s="157"/>
      <c r="KYN181" s="157"/>
      <c r="KYO181" s="157"/>
      <c r="KYP181" s="157"/>
      <c r="KYQ181" s="157"/>
      <c r="KYR181" s="157"/>
      <c r="KYS181" s="157"/>
      <c r="KYT181" s="157"/>
      <c r="KYU181" s="157"/>
      <c r="KYV181" s="157"/>
      <c r="KYW181" s="157"/>
      <c r="KYX181" s="157"/>
      <c r="KYY181" s="157"/>
      <c r="KYZ181" s="157"/>
      <c r="KZA181" s="157"/>
      <c r="KZB181" s="157"/>
      <c r="KZC181" s="157"/>
      <c r="KZD181" s="157"/>
      <c r="KZE181" s="157"/>
      <c r="KZF181" s="157"/>
      <c r="KZG181" s="157"/>
      <c r="KZH181" s="157"/>
      <c r="KZI181" s="157"/>
      <c r="KZJ181" s="157"/>
      <c r="KZK181" s="157"/>
      <c r="KZL181" s="157"/>
      <c r="KZM181" s="157"/>
      <c r="KZN181" s="157"/>
      <c r="KZO181" s="157"/>
      <c r="KZP181" s="157"/>
      <c r="KZQ181" s="157"/>
      <c r="KZR181" s="157"/>
      <c r="KZS181" s="157"/>
      <c r="KZT181" s="157"/>
      <c r="KZU181" s="157"/>
      <c r="KZV181" s="157"/>
      <c r="KZW181" s="157"/>
      <c r="KZX181" s="157"/>
      <c r="KZY181" s="157"/>
      <c r="KZZ181" s="157"/>
      <c r="LAA181" s="157"/>
      <c r="LAB181" s="157"/>
      <c r="LAC181" s="157"/>
      <c r="LAD181" s="157"/>
      <c r="LAE181" s="157"/>
      <c r="LAF181" s="157"/>
      <c r="LAG181" s="157"/>
      <c r="LAH181" s="157"/>
      <c r="LAI181" s="157"/>
      <c r="LAJ181" s="157"/>
      <c r="LAK181" s="157"/>
      <c r="LAL181" s="157"/>
      <c r="LAM181" s="157"/>
      <c r="LAN181" s="157"/>
      <c r="LAO181" s="157"/>
      <c r="LAP181" s="157"/>
      <c r="LAQ181" s="157"/>
      <c r="LAR181" s="157"/>
      <c r="LAS181" s="157"/>
      <c r="LAT181" s="157"/>
      <c r="LAU181" s="157"/>
      <c r="LAV181" s="157"/>
      <c r="LAW181" s="157"/>
      <c r="LAX181" s="157"/>
      <c r="LAY181" s="157"/>
      <c r="LAZ181" s="157"/>
      <c r="LBA181" s="157"/>
      <c r="LBB181" s="157"/>
      <c r="LBC181" s="157"/>
      <c r="LBD181" s="157"/>
      <c r="LBE181" s="157"/>
      <c r="LBF181" s="157"/>
      <c r="LBG181" s="157"/>
      <c r="LBH181" s="157"/>
      <c r="LBI181" s="157"/>
      <c r="LBJ181" s="157"/>
      <c r="LBK181" s="157"/>
      <c r="LBL181" s="157"/>
      <c r="LBM181" s="157"/>
      <c r="LBN181" s="157"/>
      <c r="LBO181" s="157"/>
      <c r="LBP181" s="157"/>
      <c r="LBQ181" s="157"/>
      <c r="LBR181" s="157"/>
      <c r="LBS181" s="157"/>
      <c r="LBT181" s="157"/>
      <c r="LBU181" s="157"/>
      <c r="LBV181" s="157"/>
      <c r="LBW181" s="157"/>
      <c r="LBX181" s="157"/>
      <c r="LBY181" s="157"/>
      <c r="LBZ181" s="157"/>
      <c r="LCA181" s="157"/>
      <c r="LCB181" s="157"/>
      <c r="LCC181" s="157"/>
      <c r="LCD181" s="157"/>
      <c r="LCE181" s="157"/>
      <c r="LCF181" s="157"/>
      <c r="LCG181" s="157"/>
      <c r="LCH181" s="157"/>
      <c r="LCI181" s="157"/>
      <c r="LCJ181" s="157"/>
      <c r="LCK181" s="157"/>
      <c r="LCL181" s="157"/>
      <c r="LCM181" s="157"/>
      <c r="LCN181" s="157"/>
      <c r="LCO181" s="157"/>
      <c r="LCP181" s="157"/>
      <c r="LCQ181" s="157"/>
      <c r="LCR181" s="157"/>
      <c r="LCS181" s="157"/>
      <c r="LCT181" s="157"/>
      <c r="LCU181" s="157"/>
      <c r="LCV181" s="157"/>
      <c r="LCW181" s="157"/>
      <c r="LCX181" s="157"/>
      <c r="LCY181" s="157"/>
      <c r="LCZ181" s="157"/>
      <c r="LDA181" s="157"/>
      <c r="LDB181" s="157"/>
      <c r="LDC181" s="157"/>
      <c r="LDD181" s="157"/>
      <c r="LDE181" s="157"/>
      <c r="LDF181" s="157"/>
      <c r="LDG181" s="157"/>
      <c r="LDH181" s="157"/>
      <c r="LDI181" s="157"/>
      <c r="LDJ181" s="157"/>
      <c r="LDK181" s="157"/>
      <c r="LDL181" s="157"/>
      <c r="LDM181" s="157"/>
      <c r="LDN181" s="157"/>
      <c r="LDO181" s="157"/>
      <c r="LDP181" s="157"/>
      <c r="LDQ181" s="157"/>
      <c r="LDR181" s="157"/>
      <c r="LDS181" s="157"/>
      <c r="LDT181" s="157"/>
      <c r="LDU181" s="157"/>
      <c r="LDV181" s="157"/>
      <c r="LDW181" s="157"/>
      <c r="LDX181" s="157"/>
      <c r="LDY181" s="157"/>
      <c r="LDZ181" s="157"/>
      <c r="LEA181" s="157"/>
      <c r="LEB181" s="157"/>
      <c r="LEC181" s="157"/>
      <c r="LED181" s="157"/>
      <c r="LEE181" s="157"/>
      <c r="LEF181" s="157"/>
      <c r="LEG181" s="157"/>
      <c r="LEH181" s="157"/>
      <c r="LEI181" s="157"/>
      <c r="LEJ181" s="157"/>
      <c r="LEK181" s="157"/>
      <c r="LEL181" s="157"/>
      <c r="LEM181" s="157"/>
      <c r="LEN181" s="157"/>
      <c r="LEO181" s="157"/>
      <c r="LEP181" s="157"/>
      <c r="LEQ181" s="157"/>
      <c r="LER181" s="157"/>
      <c r="LES181" s="157"/>
      <c r="LET181" s="157"/>
      <c r="LEU181" s="157"/>
      <c r="LEV181" s="157"/>
      <c r="LEW181" s="157"/>
      <c r="LEX181" s="157"/>
      <c r="LEY181" s="157"/>
      <c r="LEZ181" s="157"/>
      <c r="LFA181" s="157"/>
      <c r="LFB181" s="157"/>
      <c r="LFC181" s="157"/>
      <c r="LFD181" s="157"/>
      <c r="LFE181" s="157"/>
      <c r="LFF181" s="157"/>
      <c r="LFG181" s="157"/>
      <c r="LFH181" s="157"/>
      <c r="LFI181" s="157"/>
      <c r="LFJ181" s="157"/>
      <c r="LFK181" s="157"/>
      <c r="LFL181" s="157"/>
      <c r="LFM181" s="157"/>
      <c r="LFN181" s="157"/>
      <c r="LFO181" s="157"/>
      <c r="LFP181" s="157"/>
      <c r="LFQ181" s="157"/>
      <c r="LFR181" s="157"/>
      <c r="LFS181" s="157"/>
      <c r="LFT181" s="157"/>
      <c r="LFU181" s="157"/>
      <c r="LFV181" s="157"/>
      <c r="LFW181" s="157"/>
      <c r="LFX181" s="157"/>
      <c r="LFY181" s="157"/>
      <c r="LFZ181" s="157"/>
      <c r="LGA181" s="157"/>
      <c r="LGB181" s="157"/>
      <c r="LGC181" s="157"/>
      <c r="LGD181" s="157"/>
      <c r="LGE181" s="157"/>
      <c r="LGF181" s="157"/>
      <c r="LGG181" s="157"/>
      <c r="LGH181" s="157"/>
      <c r="LGI181" s="157"/>
      <c r="LGJ181" s="157"/>
      <c r="LGK181" s="157"/>
      <c r="LGL181" s="157"/>
      <c r="LGM181" s="157"/>
      <c r="LGN181" s="157"/>
      <c r="LGO181" s="157"/>
      <c r="LGP181" s="157"/>
      <c r="LGQ181" s="157"/>
      <c r="LGR181" s="157"/>
      <c r="LGS181" s="157"/>
      <c r="LGT181" s="157"/>
      <c r="LGU181" s="157"/>
      <c r="LGV181" s="157"/>
      <c r="LGW181" s="157"/>
      <c r="LGX181" s="157"/>
      <c r="LGY181" s="157"/>
      <c r="LGZ181" s="157"/>
      <c r="LHA181" s="157"/>
      <c r="LHB181" s="157"/>
      <c r="LHC181" s="157"/>
      <c r="LHD181" s="157"/>
      <c r="LHE181" s="157"/>
      <c r="LHF181" s="157"/>
      <c r="LHG181" s="157"/>
      <c r="LHH181" s="157"/>
      <c r="LHI181" s="157"/>
      <c r="LHJ181" s="157"/>
      <c r="LHK181" s="157"/>
      <c r="LHL181" s="157"/>
      <c r="LHM181" s="157"/>
      <c r="LHN181" s="157"/>
      <c r="LHO181" s="157"/>
      <c r="LHP181" s="157"/>
      <c r="LHQ181" s="157"/>
      <c r="LHR181" s="157"/>
      <c r="LHS181" s="157"/>
      <c r="LHT181" s="157"/>
      <c r="LHU181" s="157"/>
      <c r="LHV181" s="157"/>
      <c r="LHW181" s="157"/>
      <c r="LHX181" s="157"/>
      <c r="LHY181" s="157"/>
      <c r="LHZ181" s="157"/>
      <c r="LIA181" s="157"/>
      <c r="LIB181" s="157"/>
      <c r="LIC181" s="157"/>
      <c r="LID181" s="157"/>
      <c r="LIE181" s="157"/>
      <c r="LIF181" s="157"/>
      <c r="LIG181" s="157"/>
      <c r="LIH181" s="157"/>
      <c r="LII181" s="157"/>
      <c r="LIJ181" s="157"/>
      <c r="LIK181" s="157"/>
      <c r="LIL181" s="157"/>
      <c r="LIM181" s="157"/>
      <c r="LIN181" s="157"/>
      <c r="LIO181" s="157"/>
      <c r="LIP181" s="157"/>
      <c r="LIQ181" s="157"/>
      <c r="LIR181" s="157"/>
      <c r="LIS181" s="157"/>
      <c r="LIT181" s="157"/>
      <c r="LIU181" s="157"/>
      <c r="LIV181" s="157"/>
      <c r="LIW181" s="157"/>
      <c r="LIX181" s="157"/>
      <c r="LIY181" s="157"/>
      <c r="LIZ181" s="157"/>
      <c r="LJA181" s="157"/>
      <c r="LJB181" s="157"/>
      <c r="LJC181" s="157"/>
      <c r="LJD181" s="157"/>
      <c r="LJE181" s="157"/>
      <c r="LJF181" s="157"/>
      <c r="LJG181" s="157"/>
      <c r="LJH181" s="157"/>
      <c r="LJI181" s="157"/>
      <c r="LJJ181" s="157"/>
      <c r="LJK181" s="157"/>
      <c r="LJL181" s="157"/>
      <c r="LJM181" s="157"/>
      <c r="LJN181" s="157"/>
      <c r="LJO181" s="157"/>
      <c r="LJP181" s="157"/>
      <c r="LJQ181" s="157"/>
      <c r="LJR181" s="157"/>
      <c r="LJS181" s="157"/>
      <c r="LJT181" s="157"/>
      <c r="LJU181" s="157"/>
      <c r="LJV181" s="157"/>
      <c r="LJW181" s="157"/>
      <c r="LJX181" s="157"/>
      <c r="LJY181" s="157"/>
      <c r="LJZ181" s="157"/>
      <c r="LKA181" s="157"/>
      <c r="LKB181" s="157"/>
      <c r="LKC181" s="157"/>
      <c r="LKD181" s="157"/>
      <c r="LKE181" s="157"/>
      <c r="LKF181" s="157"/>
      <c r="LKG181" s="157"/>
      <c r="LKH181" s="157"/>
      <c r="LKI181" s="157"/>
      <c r="LKJ181" s="157"/>
      <c r="LKK181" s="157"/>
      <c r="LKL181" s="157"/>
      <c r="LKM181" s="157"/>
      <c r="LKN181" s="157"/>
      <c r="LKO181" s="157"/>
      <c r="LKP181" s="157"/>
      <c r="LKQ181" s="157"/>
      <c r="LKR181" s="157"/>
      <c r="LKS181" s="157"/>
      <c r="LKT181" s="157"/>
      <c r="LKU181" s="157"/>
      <c r="LKV181" s="157"/>
      <c r="LKW181" s="157"/>
      <c r="LKX181" s="157"/>
      <c r="LKY181" s="157"/>
      <c r="LKZ181" s="157"/>
      <c r="LLA181" s="157"/>
      <c r="LLB181" s="157"/>
      <c r="LLC181" s="157"/>
      <c r="LLD181" s="157"/>
      <c r="LLE181" s="157"/>
      <c r="LLF181" s="157"/>
      <c r="LLG181" s="157"/>
      <c r="LLH181" s="157"/>
      <c r="LLI181" s="157"/>
      <c r="LLJ181" s="157"/>
      <c r="LLK181" s="157"/>
      <c r="LLL181" s="157"/>
      <c r="LLM181" s="157"/>
      <c r="LLN181" s="157"/>
      <c r="LLO181" s="157"/>
      <c r="LLP181" s="157"/>
      <c r="LLQ181" s="157"/>
      <c r="LLR181" s="157"/>
      <c r="LLS181" s="157"/>
      <c r="LLT181" s="157"/>
      <c r="LLU181" s="157"/>
      <c r="LLV181" s="157"/>
      <c r="LLW181" s="157"/>
      <c r="LLX181" s="157"/>
      <c r="LLY181" s="157"/>
      <c r="LLZ181" s="157"/>
      <c r="LMA181" s="157"/>
      <c r="LMB181" s="157"/>
      <c r="LMC181" s="157"/>
      <c r="LMD181" s="157"/>
      <c r="LME181" s="157"/>
      <c r="LMF181" s="157"/>
      <c r="LMG181" s="157"/>
      <c r="LMH181" s="157"/>
      <c r="LMI181" s="157"/>
      <c r="LMJ181" s="157"/>
      <c r="LMK181" s="157"/>
      <c r="LML181" s="157"/>
      <c r="LMM181" s="157"/>
      <c r="LMN181" s="157"/>
      <c r="LMO181" s="157"/>
      <c r="LMP181" s="157"/>
      <c r="LMQ181" s="157"/>
      <c r="LMR181" s="157"/>
      <c r="LMS181" s="157"/>
      <c r="LMT181" s="157"/>
      <c r="LMU181" s="157"/>
      <c r="LMV181" s="157"/>
      <c r="LMW181" s="157"/>
      <c r="LMX181" s="157"/>
      <c r="LMY181" s="157"/>
      <c r="LMZ181" s="157"/>
      <c r="LNA181" s="157"/>
      <c r="LNB181" s="157"/>
      <c r="LNC181" s="157"/>
      <c r="LND181" s="157"/>
      <c r="LNE181" s="157"/>
      <c r="LNF181" s="157"/>
      <c r="LNG181" s="157"/>
      <c r="LNH181" s="157"/>
      <c r="LNI181" s="157"/>
      <c r="LNJ181" s="157"/>
      <c r="LNK181" s="157"/>
      <c r="LNL181" s="157"/>
      <c r="LNM181" s="157"/>
      <c r="LNN181" s="157"/>
      <c r="LNO181" s="157"/>
      <c r="LNP181" s="157"/>
      <c r="LNQ181" s="157"/>
      <c r="LNR181" s="157"/>
      <c r="LNS181" s="157"/>
      <c r="LNT181" s="157"/>
      <c r="LNU181" s="157"/>
      <c r="LNV181" s="157"/>
      <c r="LNW181" s="157"/>
      <c r="LNX181" s="157"/>
      <c r="LNY181" s="157"/>
      <c r="LNZ181" s="157"/>
      <c r="LOA181" s="157"/>
      <c r="LOB181" s="157"/>
      <c r="LOC181" s="157"/>
      <c r="LOD181" s="157"/>
      <c r="LOE181" s="157"/>
      <c r="LOF181" s="157"/>
      <c r="LOG181" s="157"/>
      <c r="LOH181" s="157"/>
      <c r="LOI181" s="157"/>
      <c r="LOJ181" s="157"/>
      <c r="LOK181" s="157"/>
      <c r="LOL181" s="157"/>
      <c r="LOM181" s="157"/>
      <c r="LON181" s="157"/>
      <c r="LOO181" s="157"/>
      <c r="LOP181" s="157"/>
      <c r="LOQ181" s="157"/>
      <c r="LOR181" s="157"/>
      <c r="LOS181" s="157"/>
      <c r="LOT181" s="157"/>
      <c r="LOU181" s="157"/>
      <c r="LOV181" s="157"/>
      <c r="LOW181" s="157"/>
      <c r="LOX181" s="157"/>
      <c r="LOY181" s="157"/>
      <c r="LOZ181" s="157"/>
      <c r="LPA181" s="157"/>
      <c r="LPB181" s="157"/>
      <c r="LPC181" s="157"/>
      <c r="LPD181" s="157"/>
      <c r="LPE181" s="157"/>
      <c r="LPF181" s="157"/>
      <c r="LPG181" s="157"/>
      <c r="LPH181" s="157"/>
      <c r="LPI181" s="157"/>
      <c r="LPJ181" s="157"/>
      <c r="LPK181" s="157"/>
      <c r="LPL181" s="157"/>
      <c r="LPM181" s="157"/>
      <c r="LPN181" s="157"/>
      <c r="LPO181" s="157"/>
      <c r="LPP181" s="157"/>
      <c r="LPQ181" s="157"/>
      <c r="LPR181" s="157"/>
      <c r="LPS181" s="157"/>
      <c r="LPT181" s="157"/>
      <c r="LPU181" s="157"/>
      <c r="LPV181" s="157"/>
      <c r="LPW181" s="157"/>
      <c r="LPX181" s="157"/>
      <c r="LPY181" s="157"/>
      <c r="LPZ181" s="157"/>
      <c r="LQA181" s="157"/>
      <c r="LQB181" s="157"/>
      <c r="LQC181" s="157"/>
      <c r="LQD181" s="157"/>
      <c r="LQE181" s="157"/>
      <c r="LQF181" s="157"/>
      <c r="LQG181" s="157"/>
      <c r="LQH181" s="157"/>
      <c r="LQI181" s="157"/>
      <c r="LQJ181" s="157"/>
      <c r="LQK181" s="157"/>
      <c r="LQL181" s="157"/>
      <c r="LQM181" s="157"/>
      <c r="LQN181" s="157"/>
      <c r="LQO181" s="157"/>
      <c r="LQP181" s="157"/>
      <c r="LQQ181" s="157"/>
      <c r="LQR181" s="157"/>
      <c r="LQS181" s="157"/>
      <c r="LQT181" s="157"/>
      <c r="LQU181" s="157"/>
      <c r="LQV181" s="157"/>
      <c r="LQW181" s="157"/>
      <c r="LQX181" s="157"/>
      <c r="LQY181" s="157"/>
      <c r="LQZ181" s="157"/>
      <c r="LRA181" s="157"/>
      <c r="LRB181" s="157"/>
      <c r="LRC181" s="157"/>
      <c r="LRD181" s="157"/>
      <c r="LRE181" s="157"/>
      <c r="LRF181" s="157"/>
      <c r="LRG181" s="157"/>
      <c r="LRH181" s="157"/>
      <c r="LRI181" s="157"/>
      <c r="LRJ181" s="157"/>
      <c r="LRK181" s="157"/>
      <c r="LRL181" s="157"/>
      <c r="LRM181" s="157"/>
      <c r="LRN181" s="157"/>
      <c r="LRO181" s="157"/>
      <c r="LRP181" s="157"/>
      <c r="LRQ181" s="157"/>
      <c r="LRR181" s="157"/>
      <c r="LRS181" s="157"/>
      <c r="LRT181" s="157"/>
      <c r="LRU181" s="157"/>
      <c r="LRV181" s="157"/>
      <c r="LRW181" s="157"/>
      <c r="LRX181" s="157"/>
      <c r="LRY181" s="157"/>
      <c r="LRZ181" s="157"/>
      <c r="LSA181" s="157"/>
      <c r="LSB181" s="157"/>
      <c r="LSC181" s="157"/>
      <c r="LSD181" s="157"/>
      <c r="LSE181" s="157"/>
      <c r="LSF181" s="157"/>
      <c r="LSG181" s="157"/>
      <c r="LSH181" s="157"/>
      <c r="LSI181" s="157"/>
      <c r="LSJ181" s="157"/>
      <c r="LSK181" s="157"/>
      <c r="LSL181" s="157"/>
      <c r="LSM181" s="157"/>
      <c r="LSN181" s="157"/>
      <c r="LSO181" s="157"/>
      <c r="LSP181" s="157"/>
      <c r="LSQ181" s="157"/>
      <c r="LSR181" s="157"/>
      <c r="LSS181" s="157"/>
      <c r="LST181" s="157"/>
      <c r="LSU181" s="157"/>
      <c r="LSV181" s="157"/>
      <c r="LSW181" s="157"/>
      <c r="LSX181" s="157"/>
      <c r="LSY181" s="157"/>
      <c r="LSZ181" s="157"/>
      <c r="LTA181" s="157"/>
      <c r="LTB181" s="157"/>
      <c r="LTC181" s="157"/>
      <c r="LTD181" s="157"/>
      <c r="LTE181" s="157"/>
      <c r="LTF181" s="157"/>
      <c r="LTG181" s="157"/>
      <c r="LTH181" s="157"/>
      <c r="LTI181" s="157"/>
      <c r="LTJ181" s="157"/>
      <c r="LTK181" s="157"/>
      <c r="LTL181" s="157"/>
      <c r="LTM181" s="157"/>
      <c r="LTN181" s="157"/>
      <c r="LTO181" s="157"/>
      <c r="LTP181" s="157"/>
      <c r="LTQ181" s="157"/>
      <c r="LTR181" s="157"/>
      <c r="LTS181" s="157"/>
      <c r="LTT181" s="157"/>
      <c r="LTU181" s="157"/>
      <c r="LTV181" s="157"/>
      <c r="LTW181" s="157"/>
      <c r="LTX181" s="157"/>
      <c r="LTY181" s="157"/>
      <c r="LTZ181" s="157"/>
      <c r="LUA181" s="157"/>
      <c r="LUB181" s="157"/>
      <c r="LUC181" s="157"/>
      <c r="LUD181" s="157"/>
      <c r="LUE181" s="157"/>
      <c r="LUF181" s="157"/>
      <c r="LUG181" s="157"/>
      <c r="LUH181" s="157"/>
      <c r="LUI181" s="157"/>
      <c r="LUJ181" s="157"/>
      <c r="LUK181" s="157"/>
      <c r="LUL181" s="157"/>
      <c r="LUM181" s="157"/>
      <c r="LUN181" s="157"/>
      <c r="LUO181" s="157"/>
      <c r="LUP181" s="157"/>
      <c r="LUQ181" s="157"/>
      <c r="LUR181" s="157"/>
      <c r="LUS181" s="157"/>
      <c r="LUT181" s="157"/>
      <c r="LUU181" s="157"/>
      <c r="LUV181" s="157"/>
      <c r="LUW181" s="157"/>
      <c r="LUX181" s="157"/>
      <c r="LUY181" s="157"/>
      <c r="LUZ181" s="157"/>
      <c r="LVA181" s="157"/>
      <c r="LVB181" s="157"/>
      <c r="LVC181" s="157"/>
      <c r="LVD181" s="157"/>
      <c r="LVE181" s="157"/>
      <c r="LVF181" s="157"/>
      <c r="LVG181" s="157"/>
      <c r="LVH181" s="157"/>
      <c r="LVI181" s="157"/>
      <c r="LVJ181" s="157"/>
      <c r="LVK181" s="157"/>
      <c r="LVL181" s="157"/>
      <c r="LVM181" s="157"/>
      <c r="LVN181" s="157"/>
      <c r="LVO181" s="157"/>
      <c r="LVP181" s="157"/>
      <c r="LVQ181" s="157"/>
      <c r="LVR181" s="157"/>
      <c r="LVS181" s="157"/>
      <c r="LVT181" s="157"/>
      <c r="LVU181" s="157"/>
      <c r="LVV181" s="157"/>
      <c r="LVW181" s="157"/>
      <c r="LVX181" s="157"/>
      <c r="LVY181" s="157"/>
      <c r="LVZ181" s="157"/>
      <c r="LWA181" s="157"/>
      <c r="LWB181" s="157"/>
      <c r="LWC181" s="157"/>
      <c r="LWD181" s="157"/>
      <c r="LWE181" s="157"/>
      <c r="LWF181" s="157"/>
      <c r="LWG181" s="157"/>
      <c r="LWH181" s="157"/>
      <c r="LWI181" s="157"/>
      <c r="LWJ181" s="157"/>
      <c r="LWK181" s="157"/>
      <c r="LWL181" s="157"/>
      <c r="LWM181" s="157"/>
      <c r="LWN181" s="157"/>
      <c r="LWO181" s="157"/>
      <c r="LWP181" s="157"/>
      <c r="LWQ181" s="157"/>
      <c r="LWR181" s="157"/>
      <c r="LWS181" s="157"/>
      <c r="LWT181" s="157"/>
      <c r="LWU181" s="157"/>
      <c r="LWV181" s="157"/>
      <c r="LWW181" s="157"/>
      <c r="LWX181" s="157"/>
      <c r="LWY181" s="157"/>
      <c r="LWZ181" s="157"/>
      <c r="LXA181" s="157"/>
      <c r="LXB181" s="157"/>
      <c r="LXC181" s="157"/>
      <c r="LXD181" s="157"/>
      <c r="LXE181" s="157"/>
      <c r="LXF181" s="157"/>
      <c r="LXG181" s="157"/>
      <c r="LXH181" s="157"/>
      <c r="LXI181" s="157"/>
      <c r="LXJ181" s="157"/>
      <c r="LXK181" s="157"/>
      <c r="LXL181" s="157"/>
      <c r="LXM181" s="157"/>
      <c r="LXN181" s="157"/>
      <c r="LXO181" s="157"/>
      <c r="LXP181" s="157"/>
      <c r="LXQ181" s="157"/>
      <c r="LXR181" s="157"/>
      <c r="LXS181" s="157"/>
      <c r="LXT181" s="157"/>
      <c r="LXU181" s="157"/>
      <c r="LXV181" s="157"/>
      <c r="LXW181" s="157"/>
      <c r="LXX181" s="157"/>
      <c r="LXY181" s="157"/>
      <c r="LXZ181" s="157"/>
      <c r="LYA181" s="157"/>
      <c r="LYB181" s="157"/>
      <c r="LYC181" s="157"/>
      <c r="LYD181" s="157"/>
      <c r="LYE181" s="157"/>
      <c r="LYF181" s="157"/>
      <c r="LYG181" s="157"/>
      <c r="LYH181" s="157"/>
      <c r="LYI181" s="157"/>
      <c r="LYJ181" s="157"/>
      <c r="LYK181" s="157"/>
      <c r="LYL181" s="157"/>
      <c r="LYM181" s="157"/>
      <c r="LYN181" s="157"/>
      <c r="LYO181" s="157"/>
      <c r="LYP181" s="157"/>
      <c r="LYQ181" s="157"/>
      <c r="LYR181" s="157"/>
      <c r="LYS181" s="157"/>
      <c r="LYT181" s="157"/>
      <c r="LYU181" s="157"/>
      <c r="LYV181" s="157"/>
      <c r="LYW181" s="157"/>
      <c r="LYX181" s="157"/>
      <c r="LYY181" s="157"/>
      <c r="LYZ181" s="157"/>
      <c r="LZA181" s="157"/>
      <c r="LZB181" s="157"/>
      <c r="LZC181" s="157"/>
      <c r="LZD181" s="157"/>
      <c r="LZE181" s="157"/>
      <c r="LZF181" s="157"/>
      <c r="LZG181" s="157"/>
      <c r="LZH181" s="157"/>
      <c r="LZI181" s="157"/>
      <c r="LZJ181" s="157"/>
      <c r="LZK181" s="157"/>
      <c r="LZL181" s="157"/>
      <c r="LZM181" s="157"/>
      <c r="LZN181" s="157"/>
      <c r="LZO181" s="157"/>
      <c r="LZP181" s="157"/>
      <c r="LZQ181" s="157"/>
      <c r="LZR181" s="157"/>
      <c r="LZS181" s="157"/>
      <c r="LZT181" s="157"/>
      <c r="LZU181" s="157"/>
      <c r="LZV181" s="157"/>
      <c r="LZW181" s="157"/>
      <c r="LZX181" s="157"/>
      <c r="LZY181" s="157"/>
      <c r="LZZ181" s="157"/>
      <c r="MAA181" s="157"/>
      <c r="MAB181" s="157"/>
      <c r="MAC181" s="157"/>
      <c r="MAD181" s="157"/>
      <c r="MAE181" s="157"/>
      <c r="MAF181" s="157"/>
      <c r="MAG181" s="157"/>
      <c r="MAH181" s="157"/>
      <c r="MAI181" s="157"/>
      <c r="MAJ181" s="157"/>
      <c r="MAK181" s="157"/>
      <c r="MAL181" s="157"/>
      <c r="MAM181" s="157"/>
      <c r="MAN181" s="157"/>
      <c r="MAO181" s="157"/>
      <c r="MAP181" s="157"/>
      <c r="MAQ181" s="157"/>
      <c r="MAR181" s="157"/>
      <c r="MAS181" s="157"/>
      <c r="MAT181" s="157"/>
      <c r="MAU181" s="157"/>
      <c r="MAV181" s="157"/>
      <c r="MAW181" s="157"/>
      <c r="MAX181" s="157"/>
      <c r="MAY181" s="157"/>
      <c r="MAZ181" s="157"/>
      <c r="MBA181" s="157"/>
      <c r="MBB181" s="157"/>
      <c r="MBC181" s="157"/>
      <c r="MBD181" s="157"/>
      <c r="MBE181" s="157"/>
      <c r="MBF181" s="157"/>
      <c r="MBG181" s="157"/>
      <c r="MBH181" s="157"/>
      <c r="MBI181" s="157"/>
      <c r="MBJ181" s="157"/>
      <c r="MBK181" s="157"/>
      <c r="MBL181" s="157"/>
      <c r="MBM181" s="157"/>
      <c r="MBN181" s="157"/>
      <c r="MBO181" s="157"/>
      <c r="MBP181" s="157"/>
      <c r="MBQ181" s="157"/>
      <c r="MBR181" s="157"/>
      <c r="MBS181" s="157"/>
      <c r="MBT181" s="157"/>
      <c r="MBU181" s="157"/>
      <c r="MBV181" s="157"/>
      <c r="MBW181" s="157"/>
      <c r="MBX181" s="157"/>
      <c r="MBY181" s="157"/>
      <c r="MBZ181" s="157"/>
      <c r="MCA181" s="157"/>
      <c r="MCB181" s="157"/>
      <c r="MCC181" s="157"/>
      <c r="MCD181" s="157"/>
      <c r="MCE181" s="157"/>
      <c r="MCF181" s="157"/>
      <c r="MCG181" s="157"/>
      <c r="MCH181" s="157"/>
      <c r="MCI181" s="157"/>
      <c r="MCJ181" s="157"/>
      <c r="MCK181" s="157"/>
      <c r="MCL181" s="157"/>
      <c r="MCM181" s="157"/>
      <c r="MCN181" s="157"/>
      <c r="MCO181" s="157"/>
      <c r="MCP181" s="157"/>
      <c r="MCQ181" s="157"/>
      <c r="MCR181" s="157"/>
      <c r="MCS181" s="157"/>
      <c r="MCT181" s="157"/>
      <c r="MCU181" s="157"/>
      <c r="MCV181" s="157"/>
      <c r="MCW181" s="157"/>
      <c r="MCX181" s="157"/>
      <c r="MCY181" s="157"/>
      <c r="MCZ181" s="157"/>
      <c r="MDA181" s="157"/>
      <c r="MDB181" s="157"/>
      <c r="MDC181" s="157"/>
      <c r="MDD181" s="157"/>
      <c r="MDE181" s="157"/>
      <c r="MDF181" s="157"/>
      <c r="MDG181" s="157"/>
      <c r="MDH181" s="157"/>
      <c r="MDI181" s="157"/>
      <c r="MDJ181" s="157"/>
      <c r="MDK181" s="157"/>
      <c r="MDL181" s="157"/>
      <c r="MDM181" s="157"/>
      <c r="MDN181" s="157"/>
      <c r="MDO181" s="157"/>
      <c r="MDP181" s="157"/>
      <c r="MDQ181" s="157"/>
      <c r="MDR181" s="157"/>
      <c r="MDS181" s="157"/>
      <c r="MDT181" s="157"/>
      <c r="MDU181" s="157"/>
      <c r="MDV181" s="157"/>
      <c r="MDW181" s="157"/>
      <c r="MDX181" s="157"/>
      <c r="MDY181" s="157"/>
      <c r="MDZ181" s="157"/>
      <c r="MEA181" s="157"/>
      <c r="MEB181" s="157"/>
      <c r="MEC181" s="157"/>
      <c r="MED181" s="157"/>
      <c r="MEE181" s="157"/>
      <c r="MEF181" s="157"/>
      <c r="MEG181" s="157"/>
      <c r="MEH181" s="157"/>
      <c r="MEI181" s="157"/>
      <c r="MEJ181" s="157"/>
      <c r="MEK181" s="157"/>
      <c r="MEL181" s="157"/>
      <c r="MEM181" s="157"/>
      <c r="MEN181" s="157"/>
      <c r="MEO181" s="157"/>
      <c r="MEP181" s="157"/>
      <c r="MEQ181" s="157"/>
      <c r="MER181" s="157"/>
      <c r="MES181" s="157"/>
      <c r="MET181" s="157"/>
      <c r="MEU181" s="157"/>
      <c r="MEV181" s="157"/>
      <c r="MEW181" s="157"/>
      <c r="MEX181" s="157"/>
      <c r="MEY181" s="157"/>
      <c r="MEZ181" s="157"/>
      <c r="MFA181" s="157"/>
      <c r="MFB181" s="157"/>
      <c r="MFC181" s="157"/>
      <c r="MFD181" s="157"/>
      <c r="MFE181" s="157"/>
      <c r="MFF181" s="157"/>
      <c r="MFG181" s="157"/>
      <c r="MFH181" s="157"/>
      <c r="MFI181" s="157"/>
      <c r="MFJ181" s="157"/>
      <c r="MFK181" s="157"/>
      <c r="MFL181" s="157"/>
      <c r="MFM181" s="157"/>
      <c r="MFN181" s="157"/>
      <c r="MFO181" s="157"/>
      <c r="MFP181" s="157"/>
      <c r="MFQ181" s="157"/>
      <c r="MFR181" s="157"/>
      <c r="MFS181" s="157"/>
      <c r="MFT181" s="157"/>
      <c r="MFU181" s="157"/>
      <c r="MFV181" s="157"/>
      <c r="MFW181" s="157"/>
      <c r="MFX181" s="157"/>
      <c r="MFY181" s="157"/>
      <c r="MFZ181" s="157"/>
      <c r="MGA181" s="157"/>
      <c r="MGB181" s="157"/>
      <c r="MGC181" s="157"/>
      <c r="MGD181" s="157"/>
      <c r="MGE181" s="157"/>
      <c r="MGF181" s="157"/>
      <c r="MGG181" s="157"/>
      <c r="MGH181" s="157"/>
      <c r="MGI181" s="157"/>
      <c r="MGJ181" s="157"/>
      <c r="MGK181" s="157"/>
      <c r="MGL181" s="157"/>
      <c r="MGM181" s="157"/>
      <c r="MGN181" s="157"/>
      <c r="MGO181" s="157"/>
      <c r="MGP181" s="157"/>
      <c r="MGQ181" s="157"/>
      <c r="MGR181" s="157"/>
      <c r="MGS181" s="157"/>
      <c r="MGT181" s="157"/>
      <c r="MGU181" s="157"/>
      <c r="MGV181" s="157"/>
      <c r="MGW181" s="157"/>
      <c r="MGX181" s="157"/>
      <c r="MGY181" s="157"/>
      <c r="MGZ181" s="157"/>
      <c r="MHA181" s="157"/>
      <c r="MHB181" s="157"/>
      <c r="MHC181" s="157"/>
      <c r="MHD181" s="157"/>
      <c r="MHE181" s="157"/>
      <c r="MHF181" s="157"/>
      <c r="MHG181" s="157"/>
      <c r="MHH181" s="157"/>
      <c r="MHI181" s="157"/>
      <c r="MHJ181" s="157"/>
      <c r="MHK181" s="157"/>
      <c r="MHL181" s="157"/>
      <c r="MHM181" s="157"/>
      <c r="MHN181" s="157"/>
      <c r="MHO181" s="157"/>
      <c r="MHP181" s="157"/>
      <c r="MHQ181" s="157"/>
      <c r="MHR181" s="157"/>
      <c r="MHS181" s="157"/>
      <c r="MHT181" s="157"/>
      <c r="MHU181" s="157"/>
      <c r="MHV181" s="157"/>
      <c r="MHW181" s="157"/>
      <c r="MHX181" s="157"/>
      <c r="MHY181" s="157"/>
      <c r="MHZ181" s="157"/>
      <c r="MIA181" s="157"/>
      <c r="MIB181" s="157"/>
      <c r="MIC181" s="157"/>
      <c r="MID181" s="157"/>
      <c r="MIE181" s="157"/>
      <c r="MIF181" s="157"/>
      <c r="MIG181" s="157"/>
      <c r="MIH181" s="157"/>
      <c r="MII181" s="157"/>
      <c r="MIJ181" s="157"/>
      <c r="MIK181" s="157"/>
      <c r="MIL181" s="157"/>
      <c r="MIM181" s="157"/>
      <c r="MIN181" s="157"/>
      <c r="MIO181" s="157"/>
      <c r="MIP181" s="157"/>
      <c r="MIQ181" s="157"/>
      <c r="MIR181" s="157"/>
      <c r="MIS181" s="157"/>
      <c r="MIT181" s="157"/>
      <c r="MIU181" s="157"/>
      <c r="MIV181" s="157"/>
      <c r="MIW181" s="157"/>
      <c r="MIX181" s="157"/>
      <c r="MIY181" s="157"/>
      <c r="MIZ181" s="157"/>
      <c r="MJA181" s="157"/>
      <c r="MJB181" s="157"/>
      <c r="MJC181" s="157"/>
      <c r="MJD181" s="157"/>
      <c r="MJE181" s="157"/>
      <c r="MJF181" s="157"/>
      <c r="MJG181" s="157"/>
      <c r="MJH181" s="157"/>
      <c r="MJI181" s="157"/>
      <c r="MJJ181" s="157"/>
      <c r="MJK181" s="157"/>
      <c r="MJL181" s="157"/>
      <c r="MJM181" s="157"/>
      <c r="MJN181" s="157"/>
      <c r="MJO181" s="157"/>
      <c r="MJP181" s="157"/>
      <c r="MJQ181" s="157"/>
      <c r="MJR181" s="157"/>
      <c r="MJS181" s="157"/>
      <c r="MJT181" s="157"/>
      <c r="MJU181" s="157"/>
      <c r="MJV181" s="157"/>
      <c r="MJW181" s="157"/>
      <c r="MJX181" s="157"/>
      <c r="MJY181" s="157"/>
      <c r="MJZ181" s="157"/>
      <c r="MKA181" s="157"/>
      <c r="MKB181" s="157"/>
      <c r="MKC181" s="157"/>
      <c r="MKD181" s="157"/>
      <c r="MKE181" s="157"/>
      <c r="MKF181" s="157"/>
      <c r="MKG181" s="157"/>
      <c r="MKH181" s="157"/>
      <c r="MKI181" s="157"/>
      <c r="MKJ181" s="157"/>
      <c r="MKK181" s="157"/>
      <c r="MKL181" s="157"/>
      <c r="MKM181" s="157"/>
      <c r="MKN181" s="157"/>
      <c r="MKO181" s="157"/>
      <c r="MKP181" s="157"/>
      <c r="MKQ181" s="157"/>
      <c r="MKR181" s="157"/>
      <c r="MKS181" s="157"/>
      <c r="MKT181" s="157"/>
      <c r="MKU181" s="157"/>
      <c r="MKV181" s="157"/>
      <c r="MKW181" s="157"/>
      <c r="MKX181" s="157"/>
      <c r="MKY181" s="157"/>
      <c r="MKZ181" s="157"/>
      <c r="MLA181" s="157"/>
      <c r="MLB181" s="157"/>
      <c r="MLC181" s="157"/>
      <c r="MLD181" s="157"/>
      <c r="MLE181" s="157"/>
      <c r="MLF181" s="157"/>
      <c r="MLG181" s="157"/>
      <c r="MLH181" s="157"/>
      <c r="MLI181" s="157"/>
      <c r="MLJ181" s="157"/>
      <c r="MLK181" s="157"/>
      <c r="MLL181" s="157"/>
      <c r="MLM181" s="157"/>
      <c r="MLN181" s="157"/>
      <c r="MLO181" s="157"/>
      <c r="MLP181" s="157"/>
      <c r="MLQ181" s="157"/>
      <c r="MLR181" s="157"/>
      <c r="MLS181" s="157"/>
      <c r="MLT181" s="157"/>
      <c r="MLU181" s="157"/>
      <c r="MLV181" s="157"/>
      <c r="MLW181" s="157"/>
      <c r="MLX181" s="157"/>
      <c r="MLY181" s="157"/>
      <c r="MLZ181" s="157"/>
      <c r="MMA181" s="157"/>
      <c r="MMB181" s="157"/>
      <c r="MMC181" s="157"/>
      <c r="MMD181" s="157"/>
      <c r="MME181" s="157"/>
      <c r="MMF181" s="157"/>
      <c r="MMG181" s="157"/>
      <c r="MMH181" s="157"/>
      <c r="MMI181" s="157"/>
      <c r="MMJ181" s="157"/>
      <c r="MMK181" s="157"/>
      <c r="MML181" s="157"/>
      <c r="MMM181" s="157"/>
      <c r="MMN181" s="157"/>
      <c r="MMO181" s="157"/>
      <c r="MMP181" s="157"/>
      <c r="MMQ181" s="157"/>
      <c r="MMR181" s="157"/>
      <c r="MMS181" s="157"/>
      <c r="MMT181" s="157"/>
      <c r="MMU181" s="157"/>
      <c r="MMV181" s="157"/>
      <c r="MMW181" s="157"/>
      <c r="MMX181" s="157"/>
      <c r="MMY181" s="157"/>
      <c r="MMZ181" s="157"/>
      <c r="MNA181" s="157"/>
      <c r="MNB181" s="157"/>
      <c r="MNC181" s="157"/>
      <c r="MND181" s="157"/>
      <c r="MNE181" s="157"/>
      <c r="MNF181" s="157"/>
      <c r="MNG181" s="157"/>
      <c r="MNH181" s="157"/>
      <c r="MNI181" s="157"/>
      <c r="MNJ181" s="157"/>
      <c r="MNK181" s="157"/>
      <c r="MNL181" s="157"/>
      <c r="MNM181" s="157"/>
      <c r="MNN181" s="157"/>
      <c r="MNO181" s="157"/>
      <c r="MNP181" s="157"/>
      <c r="MNQ181" s="157"/>
      <c r="MNR181" s="157"/>
      <c r="MNS181" s="157"/>
      <c r="MNT181" s="157"/>
      <c r="MNU181" s="157"/>
      <c r="MNV181" s="157"/>
      <c r="MNW181" s="157"/>
      <c r="MNX181" s="157"/>
      <c r="MNY181" s="157"/>
      <c r="MNZ181" s="157"/>
      <c r="MOA181" s="157"/>
      <c r="MOB181" s="157"/>
      <c r="MOC181" s="157"/>
      <c r="MOD181" s="157"/>
      <c r="MOE181" s="157"/>
      <c r="MOF181" s="157"/>
      <c r="MOG181" s="157"/>
      <c r="MOH181" s="157"/>
      <c r="MOI181" s="157"/>
      <c r="MOJ181" s="157"/>
      <c r="MOK181" s="157"/>
      <c r="MOL181" s="157"/>
      <c r="MOM181" s="157"/>
      <c r="MON181" s="157"/>
      <c r="MOO181" s="157"/>
      <c r="MOP181" s="157"/>
      <c r="MOQ181" s="157"/>
      <c r="MOR181" s="157"/>
      <c r="MOS181" s="157"/>
      <c r="MOT181" s="157"/>
      <c r="MOU181" s="157"/>
      <c r="MOV181" s="157"/>
      <c r="MOW181" s="157"/>
      <c r="MOX181" s="157"/>
      <c r="MOY181" s="157"/>
      <c r="MOZ181" s="157"/>
      <c r="MPA181" s="157"/>
      <c r="MPB181" s="157"/>
      <c r="MPC181" s="157"/>
      <c r="MPD181" s="157"/>
      <c r="MPE181" s="157"/>
      <c r="MPF181" s="157"/>
      <c r="MPG181" s="157"/>
      <c r="MPH181" s="157"/>
      <c r="MPI181" s="157"/>
      <c r="MPJ181" s="157"/>
      <c r="MPK181" s="157"/>
      <c r="MPL181" s="157"/>
      <c r="MPM181" s="157"/>
      <c r="MPN181" s="157"/>
      <c r="MPO181" s="157"/>
      <c r="MPP181" s="157"/>
      <c r="MPQ181" s="157"/>
      <c r="MPR181" s="157"/>
      <c r="MPS181" s="157"/>
      <c r="MPT181" s="157"/>
      <c r="MPU181" s="157"/>
      <c r="MPV181" s="157"/>
      <c r="MPW181" s="157"/>
      <c r="MPX181" s="157"/>
      <c r="MPY181" s="157"/>
      <c r="MPZ181" s="157"/>
      <c r="MQA181" s="157"/>
      <c r="MQB181" s="157"/>
      <c r="MQC181" s="157"/>
      <c r="MQD181" s="157"/>
      <c r="MQE181" s="157"/>
      <c r="MQF181" s="157"/>
      <c r="MQG181" s="157"/>
      <c r="MQH181" s="157"/>
      <c r="MQI181" s="157"/>
      <c r="MQJ181" s="157"/>
      <c r="MQK181" s="157"/>
      <c r="MQL181" s="157"/>
      <c r="MQM181" s="157"/>
      <c r="MQN181" s="157"/>
      <c r="MQO181" s="157"/>
      <c r="MQP181" s="157"/>
      <c r="MQQ181" s="157"/>
      <c r="MQR181" s="157"/>
      <c r="MQS181" s="157"/>
      <c r="MQT181" s="157"/>
      <c r="MQU181" s="157"/>
      <c r="MQV181" s="157"/>
      <c r="MQW181" s="157"/>
      <c r="MQX181" s="157"/>
      <c r="MQY181" s="157"/>
      <c r="MQZ181" s="157"/>
      <c r="MRA181" s="157"/>
      <c r="MRB181" s="157"/>
      <c r="MRC181" s="157"/>
      <c r="MRD181" s="157"/>
      <c r="MRE181" s="157"/>
      <c r="MRF181" s="157"/>
      <c r="MRG181" s="157"/>
      <c r="MRH181" s="157"/>
      <c r="MRI181" s="157"/>
      <c r="MRJ181" s="157"/>
      <c r="MRK181" s="157"/>
      <c r="MRL181" s="157"/>
      <c r="MRM181" s="157"/>
      <c r="MRN181" s="157"/>
      <c r="MRO181" s="157"/>
      <c r="MRP181" s="157"/>
      <c r="MRQ181" s="157"/>
      <c r="MRR181" s="157"/>
      <c r="MRS181" s="157"/>
      <c r="MRT181" s="157"/>
      <c r="MRU181" s="157"/>
      <c r="MRV181" s="157"/>
      <c r="MRW181" s="157"/>
      <c r="MRX181" s="157"/>
      <c r="MRY181" s="157"/>
      <c r="MRZ181" s="157"/>
      <c r="MSA181" s="157"/>
      <c r="MSB181" s="157"/>
      <c r="MSC181" s="157"/>
      <c r="MSD181" s="157"/>
      <c r="MSE181" s="157"/>
      <c r="MSF181" s="157"/>
      <c r="MSG181" s="157"/>
      <c r="MSH181" s="157"/>
      <c r="MSI181" s="157"/>
      <c r="MSJ181" s="157"/>
      <c r="MSK181" s="157"/>
      <c r="MSL181" s="157"/>
      <c r="MSM181" s="157"/>
      <c r="MSN181" s="157"/>
      <c r="MSO181" s="157"/>
      <c r="MSP181" s="157"/>
      <c r="MSQ181" s="157"/>
      <c r="MSR181" s="157"/>
      <c r="MSS181" s="157"/>
      <c r="MST181" s="157"/>
      <c r="MSU181" s="157"/>
      <c r="MSV181" s="157"/>
      <c r="MSW181" s="157"/>
      <c r="MSX181" s="157"/>
      <c r="MSY181" s="157"/>
      <c r="MSZ181" s="157"/>
      <c r="MTA181" s="157"/>
      <c r="MTB181" s="157"/>
      <c r="MTC181" s="157"/>
      <c r="MTD181" s="157"/>
      <c r="MTE181" s="157"/>
      <c r="MTF181" s="157"/>
      <c r="MTG181" s="157"/>
      <c r="MTH181" s="157"/>
      <c r="MTI181" s="157"/>
      <c r="MTJ181" s="157"/>
      <c r="MTK181" s="157"/>
      <c r="MTL181" s="157"/>
      <c r="MTM181" s="157"/>
      <c r="MTN181" s="157"/>
      <c r="MTO181" s="157"/>
      <c r="MTP181" s="157"/>
      <c r="MTQ181" s="157"/>
      <c r="MTR181" s="157"/>
      <c r="MTS181" s="157"/>
      <c r="MTT181" s="157"/>
      <c r="MTU181" s="157"/>
      <c r="MTV181" s="157"/>
      <c r="MTW181" s="157"/>
      <c r="MTX181" s="157"/>
      <c r="MTY181" s="157"/>
      <c r="MTZ181" s="157"/>
      <c r="MUA181" s="157"/>
      <c r="MUB181" s="157"/>
      <c r="MUC181" s="157"/>
      <c r="MUD181" s="157"/>
      <c r="MUE181" s="157"/>
      <c r="MUF181" s="157"/>
      <c r="MUG181" s="157"/>
      <c r="MUH181" s="157"/>
      <c r="MUI181" s="157"/>
      <c r="MUJ181" s="157"/>
      <c r="MUK181" s="157"/>
      <c r="MUL181" s="157"/>
      <c r="MUM181" s="157"/>
      <c r="MUN181" s="157"/>
      <c r="MUO181" s="157"/>
      <c r="MUP181" s="157"/>
      <c r="MUQ181" s="157"/>
      <c r="MUR181" s="157"/>
      <c r="MUS181" s="157"/>
      <c r="MUT181" s="157"/>
      <c r="MUU181" s="157"/>
      <c r="MUV181" s="157"/>
      <c r="MUW181" s="157"/>
      <c r="MUX181" s="157"/>
      <c r="MUY181" s="157"/>
      <c r="MUZ181" s="157"/>
      <c r="MVA181" s="157"/>
      <c r="MVB181" s="157"/>
      <c r="MVC181" s="157"/>
      <c r="MVD181" s="157"/>
      <c r="MVE181" s="157"/>
      <c r="MVF181" s="157"/>
      <c r="MVG181" s="157"/>
      <c r="MVH181" s="157"/>
      <c r="MVI181" s="157"/>
      <c r="MVJ181" s="157"/>
      <c r="MVK181" s="157"/>
      <c r="MVL181" s="157"/>
      <c r="MVM181" s="157"/>
      <c r="MVN181" s="157"/>
      <c r="MVO181" s="157"/>
      <c r="MVP181" s="157"/>
      <c r="MVQ181" s="157"/>
      <c r="MVR181" s="157"/>
      <c r="MVS181" s="157"/>
      <c r="MVT181" s="157"/>
      <c r="MVU181" s="157"/>
      <c r="MVV181" s="157"/>
      <c r="MVW181" s="157"/>
      <c r="MVX181" s="157"/>
      <c r="MVY181" s="157"/>
      <c r="MVZ181" s="157"/>
      <c r="MWA181" s="157"/>
      <c r="MWB181" s="157"/>
      <c r="MWC181" s="157"/>
      <c r="MWD181" s="157"/>
      <c r="MWE181" s="157"/>
      <c r="MWF181" s="157"/>
      <c r="MWG181" s="157"/>
      <c r="MWH181" s="157"/>
      <c r="MWI181" s="157"/>
      <c r="MWJ181" s="157"/>
      <c r="MWK181" s="157"/>
      <c r="MWL181" s="157"/>
      <c r="MWM181" s="157"/>
      <c r="MWN181" s="157"/>
      <c r="MWO181" s="157"/>
      <c r="MWP181" s="157"/>
      <c r="MWQ181" s="157"/>
      <c r="MWR181" s="157"/>
      <c r="MWS181" s="157"/>
      <c r="MWT181" s="157"/>
      <c r="MWU181" s="157"/>
      <c r="MWV181" s="157"/>
      <c r="MWW181" s="157"/>
      <c r="MWX181" s="157"/>
      <c r="MWY181" s="157"/>
      <c r="MWZ181" s="157"/>
      <c r="MXA181" s="157"/>
      <c r="MXB181" s="157"/>
      <c r="MXC181" s="157"/>
      <c r="MXD181" s="157"/>
      <c r="MXE181" s="157"/>
      <c r="MXF181" s="157"/>
      <c r="MXG181" s="157"/>
      <c r="MXH181" s="157"/>
      <c r="MXI181" s="157"/>
      <c r="MXJ181" s="157"/>
      <c r="MXK181" s="157"/>
      <c r="MXL181" s="157"/>
      <c r="MXM181" s="157"/>
      <c r="MXN181" s="157"/>
      <c r="MXO181" s="157"/>
      <c r="MXP181" s="157"/>
      <c r="MXQ181" s="157"/>
      <c r="MXR181" s="157"/>
      <c r="MXS181" s="157"/>
      <c r="MXT181" s="157"/>
      <c r="MXU181" s="157"/>
      <c r="MXV181" s="157"/>
      <c r="MXW181" s="157"/>
      <c r="MXX181" s="157"/>
      <c r="MXY181" s="157"/>
      <c r="MXZ181" s="157"/>
      <c r="MYA181" s="157"/>
      <c r="MYB181" s="157"/>
      <c r="MYC181" s="157"/>
      <c r="MYD181" s="157"/>
      <c r="MYE181" s="157"/>
      <c r="MYF181" s="157"/>
      <c r="MYG181" s="157"/>
      <c r="MYH181" s="157"/>
      <c r="MYI181" s="157"/>
      <c r="MYJ181" s="157"/>
      <c r="MYK181" s="157"/>
      <c r="MYL181" s="157"/>
      <c r="MYM181" s="157"/>
      <c r="MYN181" s="157"/>
      <c r="MYO181" s="157"/>
      <c r="MYP181" s="157"/>
      <c r="MYQ181" s="157"/>
      <c r="MYR181" s="157"/>
      <c r="MYS181" s="157"/>
      <c r="MYT181" s="157"/>
      <c r="MYU181" s="157"/>
      <c r="MYV181" s="157"/>
      <c r="MYW181" s="157"/>
      <c r="MYX181" s="157"/>
      <c r="MYY181" s="157"/>
      <c r="MYZ181" s="157"/>
      <c r="MZA181" s="157"/>
      <c r="MZB181" s="157"/>
      <c r="MZC181" s="157"/>
      <c r="MZD181" s="157"/>
      <c r="MZE181" s="157"/>
      <c r="MZF181" s="157"/>
      <c r="MZG181" s="157"/>
      <c r="MZH181" s="157"/>
      <c r="MZI181" s="157"/>
      <c r="MZJ181" s="157"/>
      <c r="MZK181" s="157"/>
      <c r="MZL181" s="157"/>
      <c r="MZM181" s="157"/>
      <c r="MZN181" s="157"/>
      <c r="MZO181" s="157"/>
      <c r="MZP181" s="157"/>
      <c r="MZQ181" s="157"/>
      <c r="MZR181" s="157"/>
      <c r="MZS181" s="157"/>
      <c r="MZT181" s="157"/>
      <c r="MZU181" s="157"/>
      <c r="MZV181" s="157"/>
      <c r="MZW181" s="157"/>
      <c r="MZX181" s="157"/>
      <c r="MZY181" s="157"/>
      <c r="MZZ181" s="157"/>
      <c r="NAA181" s="157"/>
      <c r="NAB181" s="157"/>
      <c r="NAC181" s="157"/>
      <c r="NAD181" s="157"/>
      <c r="NAE181" s="157"/>
      <c r="NAF181" s="157"/>
      <c r="NAG181" s="157"/>
      <c r="NAH181" s="157"/>
      <c r="NAI181" s="157"/>
      <c r="NAJ181" s="157"/>
      <c r="NAK181" s="157"/>
      <c r="NAL181" s="157"/>
      <c r="NAM181" s="157"/>
      <c r="NAN181" s="157"/>
      <c r="NAO181" s="157"/>
      <c r="NAP181" s="157"/>
      <c r="NAQ181" s="157"/>
      <c r="NAR181" s="157"/>
      <c r="NAS181" s="157"/>
      <c r="NAT181" s="157"/>
      <c r="NAU181" s="157"/>
      <c r="NAV181" s="157"/>
      <c r="NAW181" s="157"/>
      <c r="NAX181" s="157"/>
      <c r="NAY181" s="157"/>
      <c r="NAZ181" s="157"/>
      <c r="NBA181" s="157"/>
      <c r="NBB181" s="157"/>
      <c r="NBC181" s="157"/>
      <c r="NBD181" s="157"/>
      <c r="NBE181" s="157"/>
      <c r="NBF181" s="157"/>
      <c r="NBG181" s="157"/>
      <c r="NBH181" s="157"/>
      <c r="NBI181" s="157"/>
      <c r="NBJ181" s="157"/>
      <c r="NBK181" s="157"/>
      <c r="NBL181" s="157"/>
      <c r="NBM181" s="157"/>
      <c r="NBN181" s="157"/>
      <c r="NBO181" s="157"/>
      <c r="NBP181" s="157"/>
      <c r="NBQ181" s="157"/>
      <c r="NBR181" s="157"/>
      <c r="NBS181" s="157"/>
      <c r="NBT181" s="157"/>
      <c r="NBU181" s="157"/>
      <c r="NBV181" s="157"/>
      <c r="NBW181" s="157"/>
      <c r="NBX181" s="157"/>
      <c r="NBY181" s="157"/>
      <c r="NBZ181" s="157"/>
      <c r="NCA181" s="157"/>
      <c r="NCB181" s="157"/>
      <c r="NCC181" s="157"/>
      <c r="NCD181" s="157"/>
      <c r="NCE181" s="157"/>
      <c r="NCF181" s="157"/>
      <c r="NCG181" s="157"/>
      <c r="NCH181" s="157"/>
      <c r="NCI181" s="157"/>
      <c r="NCJ181" s="157"/>
      <c r="NCK181" s="157"/>
      <c r="NCL181" s="157"/>
      <c r="NCM181" s="157"/>
      <c r="NCN181" s="157"/>
      <c r="NCO181" s="157"/>
      <c r="NCP181" s="157"/>
      <c r="NCQ181" s="157"/>
      <c r="NCR181" s="157"/>
      <c r="NCS181" s="157"/>
      <c r="NCT181" s="157"/>
      <c r="NCU181" s="157"/>
      <c r="NCV181" s="157"/>
      <c r="NCW181" s="157"/>
      <c r="NCX181" s="157"/>
      <c r="NCY181" s="157"/>
      <c r="NCZ181" s="157"/>
      <c r="NDA181" s="157"/>
      <c r="NDB181" s="157"/>
      <c r="NDC181" s="157"/>
      <c r="NDD181" s="157"/>
      <c r="NDE181" s="157"/>
      <c r="NDF181" s="157"/>
      <c r="NDG181" s="157"/>
      <c r="NDH181" s="157"/>
      <c r="NDI181" s="157"/>
      <c r="NDJ181" s="157"/>
      <c r="NDK181" s="157"/>
      <c r="NDL181" s="157"/>
      <c r="NDM181" s="157"/>
      <c r="NDN181" s="157"/>
      <c r="NDO181" s="157"/>
      <c r="NDP181" s="157"/>
      <c r="NDQ181" s="157"/>
      <c r="NDR181" s="157"/>
      <c r="NDS181" s="157"/>
      <c r="NDT181" s="157"/>
      <c r="NDU181" s="157"/>
      <c r="NDV181" s="157"/>
      <c r="NDW181" s="157"/>
      <c r="NDX181" s="157"/>
      <c r="NDY181" s="157"/>
      <c r="NDZ181" s="157"/>
      <c r="NEA181" s="157"/>
      <c r="NEB181" s="157"/>
      <c r="NEC181" s="157"/>
      <c r="NED181" s="157"/>
      <c r="NEE181" s="157"/>
      <c r="NEF181" s="157"/>
      <c r="NEG181" s="157"/>
      <c r="NEH181" s="157"/>
      <c r="NEI181" s="157"/>
      <c r="NEJ181" s="157"/>
      <c r="NEK181" s="157"/>
      <c r="NEL181" s="157"/>
      <c r="NEM181" s="157"/>
      <c r="NEN181" s="157"/>
      <c r="NEO181" s="157"/>
      <c r="NEP181" s="157"/>
      <c r="NEQ181" s="157"/>
      <c r="NER181" s="157"/>
      <c r="NES181" s="157"/>
      <c r="NET181" s="157"/>
      <c r="NEU181" s="157"/>
      <c r="NEV181" s="157"/>
      <c r="NEW181" s="157"/>
      <c r="NEX181" s="157"/>
      <c r="NEY181" s="157"/>
      <c r="NEZ181" s="157"/>
      <c r="NFA181" s="157"/>
      <c r="NFB181" s="157"/>
      <c r="NFC181" s="157"/>
      <c r="NFD181" s="157"/>
      <c r="NFE181" s="157"/>
      <c r="NFF181" s="157"/>
      <c r="NFG181" s="157"/>
      <c r="NFH181" s="157"/>
      <c r="NFI181" s="157"/>
      <c r="NFJ181" s="157"/>
      <c r="NFK181" s="157"/>
      <c r="NFL181" s="157"/>
      <c r="NFM181" s="157"/>
      <c r="NFN181" s="157"/>
      <c r="NFO181" s="157"/>
      <c r="NFP181" s="157"/>
      <c r="NFQ181" s="157"/>
      <c r="NFR181" s="157"/>
      <c r="NFS181" s="157"/>
      <c r="NFT181" s="157"/>
      <c r="NFU181" s="157"/>
      <c r="NFV181" s="157"/>
      <c r="NFW181" s="157"/>
      <c r="NFX181" s="157"/>
      <c r="NFY181" s="157"/>
      <c r="NFZ181" s="157"/>
      <c r="NGA181" s="157"/>
      <c r="NGB181" s="157"/>
      <c r="NGC181" s="157"/>
      <c r="NGD181" s="157"/>
      <c r="NGE181" s="157"/>
      <c r="NGF181" s="157"/>
      <c r="NGG181" s="157"/>
      <c r="NGH181" s="157"/>
      <c r="NGI181" s="157"/>
      <c r="NGJ181" s="157"/>
      <c r="NGK181" s="157"/>
      <c r="NGL181" s="157"/>
      <c r="NGM181" s="157"/>
      <c r="NGN181" s="157"/>
      <c r="NGO181" s="157"/>
      <c r="NGP181" s="157"/>
      <c r="NGQ181" s="157"/>
      <c r="NGR181" s="157"/>
      <c r="NGS181" s="157"/>
      <c r="NGT181" s="157"/>
      <c r="NGU181" s="157"/>
      <c r="NGV181" s="157"/>
      <c r="NGW181" s="157"/>
      <c r="NGX181" s="157"/>
      <c r="NGY181" s="157"/>
      <c r="NGZ181" s="157"/>
      <c r="NHA181" s="157"/>
      <c r="NHB181" s="157"/>
      <c r="NHC181" s="157"/>
      <c r="NHD181" s="157"/>
      <c r="NHE181" s="157"/>
      <c r="NHF181" s="157"/>
      <c r="NHG181" s="157"/>
      <c r="NHH181" s="157"/>
      <c r="NHI181" s="157"/>
      <c r="NHJ181" s="157"/>
      <c r="NHK181" s="157"/>
      <c r="NHL181" s="157"/>
      <c r="NHM181" s="157"/>
      <c r="NHN181" s="157"/>
      <c r="NHO181" s="157"/>
      <c r="NHP181" s="157"/>
      <c r="NHQ181" s="157"/>
      <c r="NHR181" s="157"/>
      <c r="NHS181" s="157"/>
      <c r="NHT181" s="157"/>
      <c r="NHU181" s="157"/>
      <c r="NHV181" s="157"/>
      <c r="NHW181" s="157"/>
      <c r="NHX181" s="157"/>
      <c r="NHY181" s="157"/>
      <c r="NHZ181" s="157"/>
      <c r="NIA181" s="157"/>
      <c r="NIB181" s="157"/>
      <c r="NIC181" s="157"/>
      <c r="NID181" s="157"/>
      <c r="NIE181" s="157"/>
      <c r="NIF181" s="157"/>
      <c r="NIG181" s="157"/>
      <c r="NIH181" s="157"/>
      <c r="NII181" s="157"/>
      <c r="NIJ181" s="157"/>
      <c r="NIK181" s="157"/>
      <c r="NIL181" s="157"/>
      <c r="NIM181" s="157"/>
      <c r="NIN181" s="157"/>
      <c r="NIO181" s="157"/>
      <c r="NIP181" s="157"/>
      <c r="NIQ181" s="157"/>
      <c r="NIR181" s="157"/>
      <c r="NIS181" s="157"/>
      <c r="NIT181" s="157"/>
      <c r="NIU181" s="157"/>
      <c r="NIV181" s="157"/>
      <c r="NIW181" s="157"/>
      <c r="NIX181" s="157"/>
      <c r="NIY181" s="157"/>
      <c r="NIZ181" s="157"/>
      <c r="NJA181" s="157"/>
      <c r="NJB181" s="157"/>
      <c r="NJC181" s="157"/>
      <c r="NJD181" s="157"/>
      <c r="NJE181" s="157"/>
      <c r="NJF181" s="157"/>
      <c r="NJG181" s="157"/>
      <c r="NJH181" s="157"/>
      <c r="NJI181" s="157"/>
      <c r="NJJ181" s="157"/>
      <c r="NJK181" s="157"/>
      <c r="NJL181" s="157"/>
      <c r="NJM181" s="157"/>
      <c r="NJN181" s="157"/>
      <c r="NJO181" s="157"/>
      <c r="NJP181" s="157"/>
      <c r="NJQ181" s="157"/>
      <c r="NJR181" s="157"/>
      <c r="NJS181" s="157"/>
      <c r="NJT181" s="157"/>
      <c r="NJU181" s="157"/>
      <c r="NJV181" s="157"/>
      <c r="NJW181" s="157"/>
      <c r="NJX181" s="157"/>
      <c r="NJY181" s="157"/>
      <c r="NJZ181" s="157"/>
      <c r="NKA181" s="157"/>
      <c r="NKB181" s="157"/>
      <c r="NKC181" s="157"/>
      <c r="NKD181" s="157"/>
      <c r="NKE181" s="157"/>
      <c r="NKF181" s="157"/>
      <c r="NKG181" s="157"/>
      <c r="NKH181" s="157"/>
      <c r="NKI181" s="157"/>
      <c r="NKJ181" s="157"/>
      <c r="NKK181" s="157"/>
      <c r="NKL181" s="157"/>
      <c r="NKM181" s="157"/>
      <c r="NKN181" s="157"/>
      <c r="NKO181" s="157"/>
      <c r="NKP181" s="157"/>
      <c r="NKQ181" s="157"/>
      <c r="NKR181" s="157"/>
      <c r="NKS181" s="157"/>
      <c r="NKT181" s="157"/>
      <c r="NKU181" s="157"/>
      <c r="NKV181" s="157"/>
      <c r="NKW181" s="157"/>
      <c r="NKX181" s="157"/>
      <c r="NKY181" s="157"/>
      <c r="NKZ181" s="157"/>
      <c r="NLA181" s="157"/>
      <c r="NLB181" s="157"/>
      <c r="NLC181" s="157"/>
      <c r="NLD181" s="157"/>
      <c r="NLE181" s="157"/>
      <c r="NLF181" s="157"/>
      <c r="NLG181" s="157"/>
      <c r="NLH181" s="157"/>
      <c r="NLI181" s="157"/>
      <c r="NLJ181" s="157"/>
      <c r="NLK181" s="157"/>
      <c r="NLL181" s="157"/>
      <c r="NLM181" s="157"/>
      <c r="NLN181" s="157"/>
      <c r="NLO181" s="157"/>
      <c r="NLP181" s="157"/>
      <c r="NLQ181" s="157"/>
      <c r="NLR181" s="157"/>
      <c r="NLS181" s="157"/>
      <c r="NLT181" s="157"/>
      <c r="NLU181" s="157"/>
      <c r="NLV181" s="157"/>
      <c r="NLW181" s="157"/>
      <c r="NLX181" s="157"/>
      <c r="NLY181" s="157"/>
      <c r="NLZ181" s="157"/>
      <c r="NMA181" s="157"/>
      <c r="NMB181" s="157"/>
      <c r="NMC181" s="157"/>
      <c r="NMD181" s="157"/>
      <c r="NME181" s="157"/>
      <c r="NMF181" s="157"/>
      <c r="NMG181" s="157"/>
      <c r="NMH181" s="157"/>
      <c r="NMI181" s="157"/>
      <c r="NMJ181" s="157"/>
      <c r="NMK181" s="157"/>
      <c r="NML181" s="157"/>
      <c r="NMM181" s="157"/>
      <c r="NMN181" s="157"/>
      <c r="NMO181" s="157"/>
      <c r="NMP181" s="157"/>
      <c r="NMQ181" s="157"/>
      <c r="NMR181" s="157"/>
      <c r="NMS181" s="157"/>
      <c r="NMT181" s="157"/>
      <c r="NMU181" s="157"/>
      <c r="NMV181" s="157"/>
      <c r="NMW181" s="157"/>
      <c r="NMX181" s="157"/>
      <c r="NMY181" s="157"/>
      <c r="NMZ181" s="157"/>
      <c r="NNA181" s="157"/>
      <c r="NNB181" s="157"/>
      <c r="NNC181" s="157"/>
      <c r="NND181" s="157"/>
      <c r="NNE181" s="157"/>
      <c r="NNF181" s="157"/>
      <c r="NNG181" s="157"/>
      <c r="NNH181" s="157"/>
      <c r="NNI181" s="157"/>
      <c r="NNJ181" s="157"/>
      <c r="NNK181" s="157"/>
      <c r="NNL181" s="157"/>
      <c r="NNM181" s="157"/>
      <c r="NNN181" s="157"/>
      <c r="NNO181" s="157"/>
      <c r="NNP181" s="157"/>
      <c r="NNQ181" s="157"/>
      <c r="NNR181" s="157"/>
      <c r="NNS181" s="157"/>
      <c r="NNT181" s="157"/>
      <c r="NNU181" s="157"/>
      <c r="NNV181" s="157"/>
      <c r="NNW181" s="157"/>
      <c r="NNX181" s="157"/>
      <c r="NNY181" s="157"/>
      <c r="NNZ181" s="157"/>
      <c r="NOA181" s="157"/>
      <c r="NOB181" s="157"/>
      <c r="NOC181" s="157"/>
      <c r="NOD181" s="157"/>
      <c r="NOE181" s="157"/>
      <c r="NOF181" s="157"/>
      <c r="NOG181" s="157"/>
      <c r="NOH181" s="157"/>
      <c r="NOI181" s="157"/>
      <c r="NOJ181" s="157"/>
      <c r="NOK181" s="157"/>
      <c r="NOL181" s="157"/>
      <c r="NOM181" s="157"/>
      <c r="NON181" s="157"/>
      <c r="NOO181" s="157"/>
      <c r="NOP181" s="157"/>
      <c r="NOQ181" s="157"/>
      <c r="NOR181" s="157"/>
      <c r="NOS181" s="157"/>
      <c r="NOT181" s="157"/>
      <c r="NOU181" s="157"/>
      <c r="NOV181" s="157"/>
      <c r="NOW181" s="157"/>
      <c r="NOX181" s="157"/>
      <c r="NOY181" s="157"/>
      <c r="NOZ181" s="157"/>
      <c r="NPA181" s="157"/>
      <c r="NPB181" s="157"/>
      <c r="NPC181" s="157"/>
      <c r="NPD181" s="157"/>
      <c r="NPE181" s="157"/>
      <c r="NPF181" s="157"/>
      <c r="NPG181" s="157"/>
      <c r="NPH181" s="157"/>
      <c r="NPI181" s="157"/>
      <c r="NPJ181" s="157"/>
      <c r="NPK181" s="157"/>
      <c r="NPL181" s="157"/>
      <c r="NPM181" s="157"/>
      <c r="NPN181" s="157"/>
      <c r="NPO181" s="157"/>
      <c r="NPP181" s="157"/>
      <c r="NPQ181" s="157"/>
      <c r="NPR181" s="157"/>
      <c r="NPS181" s="157"/>
      <c r="NPT181" s="157"/>
      <c r="NPU181" s="157"/>
      <c r="NPV181" s="157"/>
      <c r="NPW181" s="157"/>
      <c r="NPX181" s="157"/>
      <c r="NPY181" s="157"/>
      <c r="NPZ181" s="157"/>
      <c r="NQA181" s="157"/>
      <c r="NQB181" s="157"/>
      <c r="NQC181" s="157"/>
      <c r="NQD181" s="157"/>
      <c r="NQE181" s="157"/>
      <c r="NQF181" s="157"/>
      <c r="NQG181" s="157"/>
      <c r="NQH181" s="157"/>
      <c r="NQI181" s="157"/>
      <c r="NQJ181" s="157"/>
      <c r="NQK181" s="157"/>
      <c r="NQL181" s="157"/>
      <c r="NQM181" s="157"/>
      <c r="NQN181" s="157"/>
      <c r="NQO181" s="157"/>
      <c r="NQP181" s="157"/>
      <c r="NQQ181" s="157"/>
      <c r="NQR181" s="157"/>
      <c r="NQS181" s="157"/>
      <c r="NQT181" s="157"/>
      <c r="NQU181" s="157"/>
      <c r="NQV181" s="157"/>
      <c r="NQW181" s="157"/>
      <c r="NQX181" s="157"/>
      <c r="NQY181" s="157"/>
      <c r="NQZ181" s="157"/>
      <c r="NRA181" s="157"/>
      <c r="NRB181" s="157"/>
      <c r="NRC181" s="157"/>
      <c r="NRD181" s="157"/>
      <c r="NRE181" s="157"/>
      <c r="NRF181" s="157"/>
      <c r="NRG181" s="157"/>
      <c r="NRH181" s="157"/>
      <c r="NRI181" s="157"/>
      <c r="NRJ181" s="157"/>
      <c r="NRK181" s="157"/>
      <c r="NRL181" s="157"/>
      <c r="NRM181" s="157"/>
      <c r="NRN181" s="157"/>
      <c r="NRO181" s="157"/>
      <c r="NRP181" s="157"/>
      <c r="NRQ181" s="157"/>
      <c r="NRR181" s="157"/>
      <c r="NRS181" s="157"/>
      <c r="NRT181" s="157"/>
      <c r="NRU181" s="157"/>
      <c r="NRV181" s="157"/>
      <c r="NRW181" s="157"/>
      <c r="NRX181" s="157"/>
      <c r="NRY181" s="157"/>
      <c r="NRZ181" s="157"/>
      <c r="NSA181" s="157"/>
      <c r="NSB181" s="157"/>
      <c r="NSC181" s="157"/>
      <c r="NSD181" s="157"/>
      <c r="NSE181" s="157"/>
      <c r="NSF181" s="157"/>
      <c r="NSG181" s="157"/>
      <c r="NSH181" s="157"/>
      <c r="NSI181" s="157"/>
      <c r="NSJ181" s="157"/>
      <c r="NSK181" s="157"/>
      <c r="NSL181" s="157"/>
      <c r="NSM181" s="157"/>
      <c r="NSN181" s="157"/>
      <c r="NSO181" s="157"/>
      <c r="NSP181" s="157"/>
      <c r="NSQ181" s="157"/>
      <c r="NSR181" s="157"/>
      <c r="NSS181" s="157"/>
      <c r="NST181" s="157"/>
      <c r="NSU181" s="157"/>
      <c r="NSV181" s="157"/>
      <c r="NSW181" s="157"/>
      <c r="NSX181" s="157"/>
      <c r="NSY181" s="157"/>
      <c r="NSZ181" s="157"/>
      <c r="NTA181" s="157"/>
      <c r="NTB181" s="157"/>
      <c r="NTC181" s="157"/>
      <c r="NTD181" s="157"/>
      <c r="NTE181" s="157"/>
      <c r="NTF181" s="157"/>
      <c r="NTG181" s="157"/>
      <c r="NTH181" s="157"/>
      <c r="NTI181" s="157"/>
      <c r="NTJ181" s="157"/>
      <c r="NTK181" s="157"/>
      <c r="NTL181" s="157"/>
      <c r="NTM181" s="157"/>
      <c r="NTN181" s="157"/>
      <c r="NTO181" s="157"/>
      <c r="NTP181" s="157"/>
      <c r="NTQ181" s="157"/>
      <c r="NTR181" s="157"/>
      <c r="NTS181" s="157"/>
      <c r="NTT181" s="157"/>
      <c r="NTU181" s="157"/>
      <c r="NTV181" s="157"/>
      <c r="NTW181" s="157"/>
      <c r="NTX181" s="157"/>
      <c r="NTY181" s="157"/>
      <c r="NTZ181" s="157"/>
      <c r="NUA181" s="157"/>
      <c r="NUB181" s="157"/>
      <c r="NUC181" s="157"/>
      <c r="NUD181" s="157"/>
      <c r="NUE181" s="157"/>
      <c r="NUF181" s="157"/>
      <c r="NUG181" s="157"/>
      <c r="NUH181" s="157"/>
      <c r="NUI181" s="157"/>
      <c r="NUJ181" s="157"/>
      <c r="NUK181" s="157"/>
      <c r="NUL181" s="157"/>
      <c r="NUM181" s="157"/>
      <c r="NUN181" s="157"/>
      <c r="NUO181" s="157"/>
      <c r="NUP181" s="157"/>
      <c r="NUQ181" s="157"/>
      <c r="NUR181" s="157"/>
      <c r="NUS181" s="157"/>
      <c r="NUT181" s="157"/>
      <c r="NUU181" s="157"/>
      <c r="NUV181" s="157"/>
      <c r="NUW181" s="157"/>
      <c r="NUX181" s="157"/>
      <c r="NUY181" s="157"/>
      <c r="NUZ181" s="157"/>
      <c r="NVA181" s="157"/>
      <c r="NVB181" s="157"/>
      <c r="NVC181" s="157"/>
      <c r="NVD181" s="157"/>
      <c r="NVE181" s="157"/>
      <c r="NVF181" s="157"/>
      <c r="NVG181" s="157"/>
      <c r="NVH181" s="157"/>
      <c r="NVI181" s="157"/>
      <c r="NVJ181" s="157"/>
      <c r="NVK181" s="157"/>
      <c r="NVL181" s="157"/>
      <c r="NVM181" s="157"/>
      <c r="NVN181" s="157"/>
      <c r="NVO181" s="157"/>
      <c r="NVP181" s="157"/>
      <c r="NVQ181" s="157"/>
      <c r="NVR181" s="157"/>
      <c r="NVS181" s="157"/>
      <c r="NVT181" s="157"/>
      <c r="NVU181" s="157"/>
      <c r="NVV181" s="157"/>
      <c r="NVW181" s="157"/>
      <c r="NVX181" s="157"/>
      <c r="NVY181" s="157"/>
      <c r="NVZ181" s="157"/>
      <c r="NWA181" s="157"/>
      <c r="NWB181" s="157"/>
      <c r="NWC181" s="157"/>
      <c r="NWD181" s="157"/>
      <c r="NWE181" s="157"/>
      <c r="NWF181" s="157"/>
      <c r="NWG181" s="157"/>
      <c r="NWH181" s="157"/>
      <c r="NWI181" s="157"/>
      <c r="NWJ181" s="157"/>
      <c r="NWK181" s="157"/>
      <c r="NWL181" s="157"/>
      <c r="NWM181" s="157"/>
      <c r="NWN181" s="157"/>
      <c r="NWO181" s="157"/>
      <c r="NWP181" s="157"/>
      <c r="NWQ181" s="157"/>
      <c r="NWR181" s="157"/>
      <c r="NWS181" s="157"/>
      <c r="NWT181" s="157"/>
      <c r="NWU181" s="157"/>
      <c r="NWV181" s="157"/>
      <c r="NWW181" s="157"/>
      <c r="NWX181" s="157"/>
      <c r="NWY181" s="157"/>
      <c r="NWZ181" s="157"/>
      <c r="NXA181" s="157"/>
      <c r="NXB181" s="157"/>
      <c r="NXC181" s="157"/>
      <c r="NXD181" s="157"/>
      <c r="NXE181" s="157"/>
      <c r="NXF181" s="157"/>
      <c r="NXG181" s="157"/>
      <c r="NXH181" s="157"/>
      <c r="NXI181" s="157"/>
      <c r="NXJ181" s="157"/>
      <c r="NXK181" s="157"/>
      <c r="NXL181" s="157"/>
      <c r="NXM181" s="157"/>
      <c r="NXN181" s="157"/>
      <c r="NXO181" s="157"/>
      <c r="NXP181" s="157"/>
      <c r="NXQ181" s="157"/>
      <c r="NXR181" s="157"/>
      <c r="NXS181" s="157"/>
      <c r="NXT181" s="157"/>
      <c r="NXU181" s="157"/>
      <c r="NXV181" s="157"/>
      <c r="NXW181" s="157"/>
      <c r="NXX181" s="157"/>
      <c r="NXY181" s="157"/>
      <c r="NXZ181" s="157"/>
      <c r="NYA181" s="157"/>
      <c r="NYB181" s="157"/>
      <c r="NYC181" s="157"/>
      <c r="NYD181" s="157"/>
      <c r="NYE181" s="157"/>
      <c r="NYF181" s="157"/>
      <c r="NYG181" s="157"/>
      <c r="NYH181" s="157"/>
      <c r="NYI181" s="157"/>
      <c r="NYJ181" s="157"/>
      <c r="NYK181" s="157"/>
      <c r="NYL181" s="157"/>
      <c r="NYM181" s="157"/>
      <c r="NYN181" s="157"/>
      <c r="NYO181" s="157"/>
      <c r="NYP181" s="157"/>
      <c r="NYQ181" s="157"/>
      <c r="NYR181" s="157"/>
      <c r="NYS181" s="157"/>
      <c r="NYT181" s="157"/>
      <c r="NYU181" s="157"/>
      <c r="NYV181" s="157"/>
      <c r="NYW181" s="157"/>
      <c r="NYX181" s="157"/>
      <c r="NYY181" s="157"/>
      <c r="NYZ181" s="157"/>
      <c r="NZA181" s="157"/>
      <c r="NZB181" s="157"/>
      <c r="NZC181" s="157"/>
      <c r="NZD181" s="157"/>
      <c r="NZE181" s="157"/>
      <c r="NZF181" s="157"/>
      <c r="NZG181" s="157"/>
      <c r="NZH181" s="157"/>
      <c r="NZI181" s="157"/>
      <c r="NZJ181" s="157"/>
      <c r="NZK181" s="157"/>
      <c r="NZL181" s="157"/>
      <c r="NZM181" s="157"/>
      <c r="NZN181" s="157"/>
      <c r="NZO181" s="157"/>
      <c r="NZP181" s="157"/>
      <c r="NZQ181" s="157"/>
      <c r="NZR181" s="157"/>
      <c r="NZS181" s="157"/>
      <c r="NZT181" s="157"/>
      <c r="NZU181" s="157"/>
      <c r="NZV181" s="157"/>
      <c r="NZW181" s="157"/>
      <c r="NZX181" s="157"/>
      <c r="NZY181" s="157"/>
      <c r="NZZ181" s="157"/>
      <c r="OAA181" s="157"/>
      <c r="OAB181" s="157"/>
      <c r="OAC181" s="157"/>
      <c r="OAD181" s="157"/>
      <c r="OAE181" s="157"/>
      <c r="OAF181" s="157"/>
      <c r="OAG181" s="157"/>
      <c r="OAH181" s="157"/>
      <c r="OAI181" s="157"/>
      <c r="OAJ181" s="157"/>
      <c r="OAK181" s="157"/>
      <c r="OAL181" s="157"/>
      <c r="OAM181" s="157"/>
      <c r="OAN181" s="157"/>
      <c r="OAO181" s="157"/>
      <c r="OAP181" s="157"/>
      <c r="OAQ181" s="157"/>
      <c r="OAR181" s="157"/>
      <c r="OAS181" s="157"/>
      <c r="OAT181" s="157"/>
      <c r="OAU181" s="157"/>
      <c r="OAV181" s="157"/>
      <c r="OAW181" s="157"/>
      <c r="OAX181" s="157"/>
      <c r="OAY181" s="157"/>
      <c r="OAZ181" s="157"/>
      <c r="OBA181" s="157"/>
      <c r="OBB181" s="157"/>
      <c r="OBC181" s="157"/>
      <c r="OBD181" s="157"/>
      <c r="OBE181" s="157"/>
      <c r="OBF181" s="157"/>
      <c r="OBG181" s="157"/>
      <c r="OBH181" s="157"/>
      <c r="OBI181" s="157"/>
      <c r="OBJ181" s="157"/>
      <c r="OBK181" s="157"/>
      <c r="OBL181" s="157"/>
      <c r="OBM181" s="157"/>
      <c r="OBN181" s="157"/>
      <c r="OBO181" s="157"/>
      <c r="OBP181" s="157"/>
      <c r="OBQ181" s="157"/>
      <c r="OBR181" s="157"/>
      <c r="OBS181" s="157"/>
      <c r="OBT181" s="157"/>
      <c r="OBU181" s="157"/>
      <c r="OBV181" s="157"/>
      <c r="OBW181" s="157"/>
      <c r="OBX181" s="157"/>
      <c r="OBY181" s="157"/>
      <c r="OBZ181" s="157"/>
      <c r="OCA181" s="157"/>
      <c r="OCB181" s="157"/>
      <c r="OCC181" s="157"/>
      <c r="OCD181" s="157"/>
      <c r="OCE181" s="157"/>
      <c r="OCF181" s="157"/>
      <c r="OCG181" s="157"/>
      <c r="OCH181" s="157"/>
      <c r="OCI181" s="157"/>
      <c r="OCJ181" s="157"/>
      <c r="OCK181" s="157"/>
      <c r="OCL181" s="157"/>
      <c r="OCM181" s="157"/>
      <c r="OCN181" s="157"/>
      <c r="OCO181" s="157"/>
      <c r="OCP181" s="157"/>
      <c r="OCQ181" s="157"/>
      <c r="OCR181" s="157"/>
      <c r="OCS181" s="157"/>
      <c r="OCT181" s="157"/>
      <c r="OCU181" s="157"/>
      <c r="OCV181" s="157"/>
      <c r="OCW181" s="157"/>
      <c r="OCX181" s="157"/>
      <c r="OCY181" s="157"/>
      <c r="OCZ181" s="157"/>
      <c r="ODA181" s="157"/>
      <c r="ODB181" s="157"/>
      <c r="ODC181" s="157"/>
      <c r="ODD181" s="157"/>
      <c r="ODE181" s="157"/>
      <c r="ODF181" s="157"/>
      <c r="ODG181" s="157"/>
      <c r="ODH181" s="157"/>
      <c r="ODI181" s="157"/>
      <c r="ODJ181" s="157"/>
      <c r="ODK181" s="157"/>
      <c r="ODL181" s="157"/>
      <c r="ODM181" s="157"/>
      <c r="ODN181" s="157"/>
      <c r="ODO181" s="157"/>
      <c r="ODP181" s="157"/>
      <c r="ODQ181" s="157"/>
      <c r="ODR181" s="157"/>
      <c r="ODS181" s="157"/>
      <c r="ODT181" s="157"/>
      <c r="ODU181" s="157"/>
      <c r="ODV181" s="157"/>
      <c r="ODW181" s="157"/>
      <c r="ODX181" s="157"/>
      <c r="ODY181" s="157"/>
      <c r="ODZ181" s="157"/>
      <c r="OEA181" s="157"/>
      <c r="OEB181" s="157"/>
      <c r="OEC181" s="157"/>
      <c r="OED181" s="157"/>
      <c r="OEE181" s="157"/>
      <c r="OEF181" s="157"/>
      <c r="OEG181" s="157"/>
      <c r="OEH181" s="157"/>
      <c r="OEI181" s="157"/>
      <c r="OEJ181" s="157"/>
      <c r="OEK181" s="157"/>
      <c r="OEL181" s="157"/>
      <c r="OEM181" s="157"/>
      <c r="OEN181" s="157"/>
      <c r="OEO181" s="157"/>
      <c r="OEP181" s="157"/>
      <c r="OEQ181" s="157"/>
      <c r="OER181" s="157"/>
      <c r="OES181" s="157"/>
      <c r="OET181" s="157"/>
      <c r="OEU181" s="157"/>
      <c r="OEV181" s="157"/>
      <c r="OEW181" s="157"/>
      <c r="OEX181" s="157"/>
      <c r="OEY181" s="157"/>
      <c r="OEZ181" s="157"/>
      <c r="OFA181" s="157"/>
      <c r="OFB181" s="157"/>
      <c r="OFC181" s="157"/>
      <c r="OFD181" s="157"/>
      <c r="OFE181" s="157"/>
      <c r="OFF181" s="157"/>
      <c r="OFG181" s="157"/>
      <c r="OFH181" s="157"/>
      <c r="OFI181" s="157"/>
      <c r="OFJ181" s="157"/>
      <c r="OFK181" s="157"/>
      <c r="OFL181" s="157"/>
      <c r="OFM181" s="157"/>
      <c r="OFN181" s="157"/>
      <c r="OFO181" s="157"/>
      <c r="OFP181" s="157"/>
      <c r="OFQ181" s="157"/>
      <c r="OFR181" s="157"/>
      <c r="OFS181" s="157"/>
      <c r="OFT181" s="157"/>
      <c r="OFU181" s="157"/>
      <c r="OFV181" s="157"/>
      <c r="OFW181" s="157"/>
      <c r="OFX181" s="157"/>
      <c r="OFY181" s="157"/>
      <c r="OFZ181" s="157"/>
      <c r="OGA181" s="157"/>
      <c r="OGB181" s="157"/>
      <c r="OGC181" s="157"/>
      <c r="OGD181" s="157"/>
      <c r="OGE181" s="157"/>
      <c r="OGF181" s="157"/>
      <c r="OGG181" s="157"/>
      <c r="OGH181" s="157"/>
      <c r="OGI181" s="157"/>
      <c r="OGJ181" s="157"/>
      <c r="OGK181" s="157"/>
      <c r="OGL181" s="157"/>
      <c r="OGM181" s="157"/>
      <c r="OGN181" s="157"/>
      <c r="OGO181" s="157"/>
      <c r="OGP181" s="157"/>
      <c r="OGQ181" s="157"/>
      <c r="OGR181" s="157"/>
      <c r="OGS181" s="157"/>
      <c r="OGT181" s="157"/>
      <c r="OGU181" s="157"/>
      <c r="OGV181" s="157"/>
      <c r="OGW181" s="157"/>
      <c r="OGX181" s="157"/>
      <c r="OGY181" s="157"/>
      <c r="OGZ181" s="157"/>
      <c r="OHA181" s="157"/>
      <c r="OHB181" s="157"/>
      <c r="OHC181" s="157"/>
      <c r="OHD181" s="157"/>
      <c r="OHE181" s="157"/>
      <c r="OHF181" s="157"/>
      <c r="OHG181" s="157"/>
      <c r="OHH181" s="157"/>
      <c r="OHI181" s="157"/>
      <c r="OHJ181" s="157"/>
      <c r="OHK181" s="157"/>
      <c r="OHL181" s="157"/>
      <c r="OHM181" s="157"/>
      <c r="OHN181" s="157"/>
      <c r="OHO181" s="157"/>
      <c r="OHP181" s="157"/>
      <c r="OHQ181" s="157"/>
      <c r="OHR181" s="157"/>
      <c r="OHS181" s="157"/>
      <c r="OHT181" s="157"/>
      <c r="OHU181" s="157"/>
      <c r="OHV181" s="157"/>
      <c r="OHW181" s="157"/>
      <c r="OHX181" s="157"/>
      <c r="OHY181" s="157"/>
      <c r="OHZ181" s="157"/>
      <c r="OIA181" s="157"/>
      <c r="OIB181" s="157"/>
      <c r="OIC181" s="157"/>
      <c r="OID181" s="157"/>
      <c r="OIE181" s="157"/>
      <c r="OIF181" s="157"/>
      <c r="OIG181" s="157"/>
      <c r="OIH181" s="157"/>
      <c r="OII181" s="157"/>
      <c r="OIJ181" s="157"/>
      <c r="OIK181" s="157"/>
      <c r="OIL181" s="157"/>
      <c r="OIM181" s="157"/>
      <c r="OIN181" s="157"/>
      <c r="OIO181" s="157"/>
      <c r="OIP181" s="157"/>
      <c r="OIQ181" s="157"/>
      <c r="OIR181" s="157"/>
      <c r="OIS181" s="157"/>
      <c r="OIT181" s="157"/>
      <c r="OIU181" s="157"/>
      <c r="OIV181" s="157"/>
      <c r="OIW181" s="157"/>
      <c r="OIX181" s="157"/>
      <c r="OIY181" s="157"/>
      <c r="OIZ181" s="157"/>
      <c r="OJA181" s="157"/>
      <c r="OJB181" s="157"/>
      <c r="OJC181" s="157"/>
      <c r="OJD181" s="157"/>
      <c r="OJE181" s="157"/>
      <c r="OJF181" s="157"/>
      <c r="OJG181" s="157"/>
      <c r="OJH181" s="157"/>
      <c r="OJI181" s="157"/>
      <c r="OJJ181" s="157"/>
      <c r="OJK181" s="157"/>
      <c r="OJL181" s="157"/>
      <c r="OJM181" s="157"/>
      <c r="OJN181" s="157"/>
      <c r="OJO181" s="157"/>
      <c r="OJP181" s="157"/>
      <c r="OJQ181" s="157"/>
      <c r="OJR181" s="157"/>
      <c r="OJS181" s="157"/>
      <c r="OJT181" s="157"/>
      <c r="OJU181" s="157"/>
      <c r="OJV181" s="157"/>
      <c r="OJW181" s="157"/>
      <c r="OJX181" s="157"/>
      <c r="OJY181" s="157"/>
      <c r="OJZ181" s="157"/>
      <c r="OKA181" s="157"/>
      <c r="OKB181" s="157"/>
      <c r="OKC181" s="157"/>
      <c r="OKD181" s="157"/>
      <c r="OKE181" s="157"/>
      <c r="OKF181" s="157"/>
      <c r="OKG181" s="157"/>
      <c r="OKH181" s="157"/>
      <c r="OKI181" s="157"/>
      <c r="OKJ181" s="157"/>
      <c r="OKK181" s="157"/>
      <c r="OKL181" s="157"/>
      <c r="OKM181" s="157"/>
      <c r="OKN181" s="157"/>
      <c r="OKO181" s="157"/>
      <c r="OKP181" s="157"/>
      <c r="OKQ181" s="157"/>
      <c r="OKR181" s="157"/>
      <c r="OKS181" s="157"/>
      <c r="OKT181" s="157"/>
      <c r="OKU181" s="157"/>
      <c r="OKV181" s="157"/>
      <c r="OKW181" s="157"/>
      <c r="OKX181" s="157"/>
      <c r="OKY181" s="157"/>
      <c r="OKZ181" s="157"/>
      <c r="OLA181" s="157"/>
      <c r="OLB181" s="157"/>
      <c r="OLC181" s="157"/>
      <c r="OLD181" s="157"/>
      <c r="OLE181" s="157"/>
      <c r="OLF181" s="157"/>
      <c r="OLG181" s="157"/>
      <c r="OLH181" s="157"/>
      <c r="OLI181" s="157"/>
      <c r="OLJ181" s="157"/>
      <c r="OLK181" s="157"/>
      <c r="OLL181" s="157"/>
      <c r="OLM181" s="157"/>
      <c r="OLN181" s="157"/>
      <c r="OLO181" s="157"/>
      <c r="OLP181" s="157"/>
      <c r="OLQ181" s="157"/>
      <c r="OLR181" s="157"/>
      <c r="OLS181" s="157"/>
      <c r="OLT181" s="157"/>
      <c r="OLU181" s="157"/>
      <c r="OLV181" s="157"/>
      <c r="OLW181" s="157"/>
      <c r="OLX181" s="157"/>
      <c r="OLY181" s="157"/>
      <c r="OLZ181" s="157"/>
      <c r="OMA181" s="157"/>
      <c r="OMB181" s="157"/>
      <c r="OMC181" s="157"/>
      <c r="OMD181" s="157"/>
      <c r="OME181" s="157"/>
      <c r="OMF181" s="157"/>
      <c r="OMG181" s="157"/>
      <c r="OMH181" s="157"/>
      <c r="OMI181" s="157"/>
      <c r="OMJ181" s="157"/>
      <c r="OMK181" s="157"/>
      <c r="OML181" s="157"/>
      <c r="OMM181" s="157"/>
      <c r="OMN181" s="157"/>
      <c r="OMO181" s="157"/>
      <c r="OMP181" s="157"/>
      <c r="OMQ181" s="157"/>
      <c r="OMR181" s="157"/>
      <c r="OMS181" s="157"/>
      <c r="OMT181" s="157"/>
      <c r="OMU181" s="157"/>
      <c r="OMV181" s="157"/>
      <c r="OMW181" s="157"/>
      <c r="OMX181" s="157"/>
      <c r="OMY181" s="157"/>
      <c r="OMZ181" s="157"/>
      <c r="ONA181" s="157"/>
      <c r="ONB181" s="157"/>
      <c r="ONC181" s="157"/>
      <c r="OND181" s="157"/>
      <c r="ONE181" s="157"/>
      <c r="ONF181" s="157"/>
      <c r="ONG181" s="157"/>
      <c r="ONH181" s="157"/>
      <c r="ONI181" s="157"/>
      <c r="ONJ181" s="157"/>
      <c r="ONK181" s="157"/>
      <c r="ONL181" s="157"/>
      <c r="ONM181" s="157"/>
      <c r="ONN181" s="157"/>
      <c r="ONO181" s="157"/>
      <c r="ONP181" s="157"/>
      <c r="ONQ181" s="157"/>
      <c r="ONR181" s="157"/>
      <c r="ONS181" s="157"/>
      <c r="ONT181" s="157"/>
      <c r="ONU181" s="157"/>
      <c r="ONV181" s="157"/>
      <c r="ONW181" s="157"/>
      <c r="ONX181" s="157"/>
      <c r="ONY181" s="157"/>
      <c r="ONZ181" s="157"/>
      <c r="OOA181" s="157"/>
      <c r="OOB181" s="157"/>
      <c r="OOC181" s="157"/>
      <c r="OOD181" s="157"/>
      <c r="OOE181" s="157"/>
      <c r="OOF181" s="157"/>
      <c r="OOG181" s="157"/>
      <c r="OOH181" s="157"/>
      <c r="OOI181" s="157"/>
      <c r="OOJ181" s="157"/>
      <c r="OOK181" s="157"/>
      <c r="OOL181" s="157"/>
      <c r="OOM181" s="157"/>
      <c r="OON181" s="157"/>
      <c r="OOO181" s="157"/>
      <c r="OOP181" s="157"/>
      <c r="OOQ181" s="157"/>
      <c r="OOR181" s="157"/>
      <c r="OOS181" s="157"/>
      <c r="OOT181" s="157"/>
      <c r="OOU181" s="157"/>
      <c r="OOV181" s="157"/>
      <c r="OOW181" s="157"/>
      <c r="OOX181" s="157"/>
      <c r="OOY181" s="157"/>
      <c r="OOZ181" s="157"/>
      <c r="OPA181" s="157"/>
      <c r="OPB181" s="157"/>
      <c r="OPC181" s="157"/>
      <c r="OPD181" s="157"/>
      <c r="OPE181" s="157"/>
      <c r="OPF181" s="157"/>
      <c r="OPG181" s="157"/>
      <c r="OPH181" s="157"/>
      <c r="OPI181" s="157"/>
      <c r="OPJ181" s="157"/>
      <c r="OPK181" s="157"/>
      <c r="OPL181" s="157"/>
      <c r="OPM181" s="157"/>
      <c r="OPN181" s="157"/>
      <c r="OPO181" s="157"/>
      <c r="OPP181" s="157"/>
      <c r="OPQ181" s="157"/>
      <c r="OPR181" s="157"/>
      <c r="OPS181" s="157"/>
      <c r="OPT181" s="157"/>
      <c r="OPU181" s="157"/>
      <c r="OPV181" s="157"/>
      <c r="OPW181" s="157"/>
      <c r="OPX181" s="157"/>
      <c r="OPY181" s="157"/>
      <c r="OPZ181" s="157"/>
      <c r="OQA181" s="157"/>
      <c r="OQB181" s="157"/>
      <c r="OQC181" s="157"/>
      <c r="OQD181" s="157"/>
      <c r="OQE181" s="157"/>
      <c r="OQF181" s="157"/>
      <c r="OQG181" s="157"/>
      <c r="OQH181" s="157"/>
      <c r="OQI181" s="157"/>
      <c r="OQJ181" s="157"/>
      <c r="OQK181" s="157"/>
      <c r="OQL181" s="157"/>
      <c r="OQM181" s="157"/>
      <c r="OQN181" s="157"/>
      <c r="OQO181" s="157"/>
      <c r="OQP181" s="157"/>
      <c r="OQQ181" s="157"/>
      <c r="OQR181" s="157"/>
      <c r="OQS181" s="157"/>
      <c r="OQT181" s="157"/>
      <c r="OQU181" s="157"/>
      <c r="OQV181" s="157"/>
      <c r="OQW181" s="157"/>
      <c r="OQX181" s="157"/>
      <c r="OQY181" s="157"/>
      <c r="OQZ181" s="157"/>
      <c r="ORA181" s="157"/>
      <c r="ORB181" s="157"/>
      <c r="ORC181" s="157"/>
      <c r="ORD181" s="157"/>
      <c r="ORE181" s="157"/>
      <c r="ORF181" s="157"/>
      <c r="ORG181" s="157"/>
      <c r="ORH181" s="157"/>
      <c r="ORI181" s="157"/>
      <c r="ORJ181" s="157"/>
      <c r="ORK181" s="157"/>
      <c r="ORL181" s="157"/>
      <c r="ORM181" s="157"/>
      <c r="ORN181" s="157"/>
      <c r="ORO181" s="157"/>
      <c r="ORP181" s="157"/>
      <c r="ORQ181" s="157"/>
      <c r="ORR181" s="157"/>
      <c r="ORS181" s="157"/>
      <c r="ORT181" s="157"/>
      <c r="ORU181" s="157"/>
      <c r="ORV181" s="157"/>
      <c r="ORW181" s="157"/>
      <c r="ORX181" s="157"/>
      <c r="ORY181" s="157"/>
      <c r="ORZ181" s="157"/>
      <c r="OSA181" s="157"/>
      <c r="OSB181" s="157"/>
      <c r="OSC181" s="157"/>
      <c r="OSD181" s="157"/>
      <c r="OSE181" s="157"/>
      <c r="OSF181" s="157"/>
      <c r="OSG181" s="157"/>
      <c r="OSH181" s="157"/>
      <c r="OSI181" s="157"/>
      <c r="OSJ181" s="157"/>
      <c r="OSK181" s="157"/>
      <c r="OSL181" s="157"/>
      <c r="OSM181" s="157"/>
      <c r="OSN181" s="157"/>
      <c r="OSO181" s="157"/>
      <c r="OSP181" s="157"/>
      <c r="OSQ181" s="157"/>
      <c r="OSR181" s="157"/>
      <c r="OSS181" s="157"/>
      <c r="OST181" s="157"/>
      <c r="OSU181" s="157"/>
      <c r="OSV181" s="157"/>
      <c r="OSW181" s="157"/>
      <c r="OSX181" s="157"/>
      <c r="OSY181" s="157"/>
      <c r="OSZ181" s="157"/>
      <c r="OTA181" s="157"/>
      <c r="OTB181" s="157"/>
      <c r="OTC181" s="157"/>
      <c r="OTD181" s="157"/>
      <c r="OTE181" s="157"/>
      <c r="OTF181" s="157"/>
      <c r="OTG181" s="157"/>
      <c r="OTH181" s="157"/>
      <c r="OTI181" s="157"/>
      <c r="OTJ181" s="157"/>
      <c r="OTK181" s="157"/>
      <c r="OTL181" s="157"/>
      <c r="OTM181" s="157"/>
      <c r="OTN181" s="157"/>
      <c r="OTO181" s="157"/>
      <c r="OTP181" s="157"/>
      <c r="OTQ181" s="157"/>
      <c r="OTR181" s="157"/>
      <c r="OTS181" s="157"/>
      <c r="OTT181" s="157"/>
      <c r="OTU181" s="157"/>
      <c r="OTV181" s="157"/>
      <c r="OTW181" s="157"/>
      <c r="OTX181" s="157"/>
      <c r="OTY181" s="157"/>
      <c r="OTZ181" s="157"/>
      <c r="OUA181" s="157"/>
      <c r="OUB181" s="157"/>
      <c r="OUC181" s="157"/>
      <c r="OUD181" s="157"/>
      <c r="OUE181" s="157"/>
      <c r="OUF181" s="157"/>
      <c r="OUG181" s="157"/>
      <c r="OUH181" s="157"/>
      <c r="OUI181" s="157"/>
      <c r="OUJ181" s="157"/>
      <c r="OUK181" s="157"/>
      <c r="OUL181" s="157"/>
      <c r="OUM181" s="157"/>
      <c r="OUN181" s="157"/>
      <c r="OUO181" s="157"/>
      <c r="OUP181" s="157"/>
      <c r="OUQ181" s="157"/>
      <c r="OUR181" s="157"/>
      <c r="OUS181" s="157"/>
      <c r="OUT181" s="157"/>
      <c r="OUU181" s="157"/>
      <c r="OUV181" s="157"/>
      <c r="OUW181" s="157"/>
      <c r="OUX181" s="157"/>
      <c r="OUY181" s="157"/>
      <c r="OUZ181" s="157"/>
      <c r="OVA181" s="157"/>
      <c r="OVB181" s="157"/>
      <c r="OVC181" s="157"/>
      <c r="OVD181" s="157"/>
      <c r="OVE181" s="157"/>
      <c r="OVF181" s="157"/>
      <c r="OVG181" s="157"/>
      <c r="OVH181" s="157"/>
      <c r="OVI181" s="157"/>
      <c r="OVJ181" s="157"/>
      <c r="OVK181" s="157"/>
      <c r="OVL181" s="157"/>
      <c r="OVM181" s="157"/>
      <c r="OVN181" s="157"/>
      <c r="OVO181" s="157"/>
      <c r="OVP181" s="157"/>
      <c r="OVQ181" s="157"/>
      <c r="OVR181" s="157"/>
      <c r="OVS181" s="157"/>
      <c r="OVT181" s="157"/>
      <c r="OVU181" s="157"/>
      <c r="OVV181" s="157"/>
      <c r="OVW181" s="157"/>
      <c r="OVX181" s="157"/>
      <c r="OVY181" s="157"/>
      <c r="OVZ181" s="157"/>
      <c r="OWA181" s="157"/>
      <c r="OWB181" s="157"/>
      <c r="OWC181" s="157"/>
      <c r="OWD181" s="157"/>
      <c r="OWE181" s="157"/>
      <c r="OWF181" s="157"/>
      <c r="OWG181" s="157"/>
      <c r="OWH181" s="157"/>
      <c r="OWI181" s="157"/>
      <c r="OWJ181" s="157"/>
      <c r="OWK181" s="157"/>
      <c r="OWL181" s="157"/>
      <c r="OWM181" s="157"/>
      <c r="OWN181" s="157"/>
      <c r="OWO181" s="157"/>
      <c r="OWP181" s="157"/>
      <c r="OWQ181" s="157"/>
      <c r="OWR181" s="157"/>
      <c r="OWS181" s="157"/>
      <c r="OWT181" s="157"/>
      <c r="OWU181" s="157"/>
      <c r="OWV181" s="157"/>
      <c r="OWW181" s="157"/>
      <c r="OWX181" s="157"/>
      <c r="OWY181" s="157"/>
      <c r="OWZ181" s="157"/>
      <c r="OXA181" s="157"/>
      <c r="OXB181" s="157"/>
      <c r="OXC181" s="157"/>
      <c r="OXD181" s="157"/>
      <c r="OXE181" s="157"/>
      <c r="OXF181" s="157"/>
      <c r="OXG181" s="157"/>
      <c r="OXH181" s="157"/>
      <c r="OXI181" s="157"/>
      <c r="OXJ181" s="157"/>
      <c r="OXK181" s="157"/>
      <c r="OXL181" s="157"/>
      <c r="OXM181" s="157"/>
      <c r="OXN181" s="157"/>
      <c r="OXO181" s="157"/>
      <c r="OXP181" s="157"/>
      <c r="OXQ181" s="157"/>
      <c r="OXR181" s="157"/>
      <c r="OXS181" s="157"/>
      <c r="OXT181" s="157"/>
      <c r="OXU181" s="157"/>
      <c r="OXV181" s="157"/>
      <c r="OXW181" s="157"/>
      <c r="OXX181" s="157"/>
      <c r="OXY181" s="157"/>
      <c r="OXZ181" s="157"/>
      <c r="OYA181" s="157"/>
      <c r="OYB181" s="157"/>
      <c r="OYC181" s="157"/>
      <c r="OYD181" s="157"/>
      <c r="OYE181" s="157"/>
      <c r="OYF181" s="157"/>
      <c r="OYG181" s="157"/>
      <c r="OYH181" s="157"/>
      <c r="OYI181" s="157"/>
      <c r="OYJ181" s="157"/>
      <c r="OYK181" s="157"/>
      <c r="OYL181" s="157"/>
      <c r="OYM181" s="157"/>
      <c r="OYN181" s="157"/>
      <c r="OYO181" s="157"/>
      <c r="OYP181" s="157"/>
      <c r="OYQ181" s="157"/>
      <c r="OYR181" s="157"/>
      <c r="OYS181" s="157"/>
      <c r="OYT181" s="157"/>
      <c r="OYU181" s="157"/>
      <c r="OYV181" s="157"/>
      <c r="OYW181" s="157"/>
      <c r="OYX181" s="157"/>
      <c r="OYY181" s="157"/>
      <c r="OYZ181" s="157"/>
      <c r="OZA181" s="157"/>
      <c r="OZB181" s="157"/>
      <c r="OZC181" s="157"/>
      <c r="OZD181" s="157"/>
      <c r="OZE181" s="157"/>
      <c r="OZF181" s="157"/>
      <c r="OZG181" s="157"/>
      <c r="OZH181" s="157"/>
      <c r="OZI181" s="157"/>
      <c r="OZJ181" s="157"/>
      <c r="OZK181" s="157"/>
      <c r="OZL181" s="157"/>
      <c r="OZM181" s="157"/>
      <c r="OZN181" s="157"/>
      <c r="OZO181" s="157"/>
      <c r="OZP181" s="157"/>
      <c r="OZQ181" s="157"/>
      <c r="OZR181" s="157"/>
      <c r="OZS181" s="157"/>
      <c r="OZT181" s="157"/>
      <c r="OZU181" s="157"/>
      <c r="OZV181" s="157"/>
      <c r="OZW181" s="157"/>
      <c r="OZX181" s="157"/>
      <c r="OZY181" s="157"/>
      <c r="OZZ181" s="157"/>
      <c r="PAA181" s="157"/>
      <c r="PAB181" s="157"/>
      <c r="PAC181" s="157"/>
      <c r="PAD181" s="157"/>
      <c r="PAE181" s="157"/>
      <c r="PAF181" s="157"/>
      <c r="PAG181" s="157"/>
      <c r="PAH181" s="157"/>
      <c r="PAI181" s="157"/>
      <c r="PAJ181" s="157"/>
      <c r="PAK181" s="157"/>
      <c r="PAL181" s="157"/>
      <c r="PAM181" s="157"/>
      <c r="PAN181" s="157"/>
      <c r="PAO181" s="157"/>
      <c r="PAP181" s="157"/>
      <c r="PAQ181" s="157"/>
      <c r="PAR181" s="157"/>
      <c r="PAS181" s="157"/>
      <c r="PAT181" s="157"/>
      <c r="PAU181" s="157"/>
      <c r="PAV181" s="157"/>
      <c r="PAW181" s="157"/>
      <c r="PAX181" s="157"/>
      <c r="PAY181" s="157"/>
      <c r="PAZ181" s="157"/>
      <c r="PBA181" s="157"/>
      <c r="PBB181" s="157"/>
      <c r="PBC181" s="157"/>
      <c r="PBD181" s="157"/>
      <c r="PBE181" s="157"/>
      <c r="PBF181" s="157"/>
      <c r="PBG181" s="157"/>
      <c r="PBH181" s="157"/>
      <c r="PBI181" s="157"/>
      <c r="PBJ181" s="157"/>
      <c r="PBK181" s="157"/>
      <c r="PBL181" s="157"/>
      <c r="PBM181" s="157"/>
      <c r="PBN181" s="157"/>
      <c r="PBO181" s="157"/>
      <c r="PBP181" s="157"/>
      <c r="PBQ181" s="157"/>
      <c r="PBR181" s="157"/>
      <c r="PBS181" s="157"/>
      <c r="PBT181" s="157"/>
      <c r="PBU181" s="157"/>
      <c r="PBV181" s="157"/>
      <c r="PBW181" s="157"/>
      <c r="PBX181" s="157"/>
      <c r="PBY181" s="157"/>
      <c r="PBZ181" s="157"/>
      <c r="PCA181" s="157"/>
      <c r="PCB181" s="157"/>
      <c r="PCC181" s="157"/>
      <c r="PCD181" s="157"/>
      <c r="PCE181" s="157"/>
      <c r="PCF181" s="157"/>
      <c r="PCG181" s="157"/>
      <c r="PCH181" s="157"/>
      <c r="PCI181" s="157"/>
      <c r="PCJ181" s="157"/>
      <c r="PCK181" s="157"/>
      <c r="PCL181" s="157"/>
      <c r="PCM181" s="157"/>
      <c r="PCN181" s="157"/>
      <c r="PCO181" s="157"/>
      <c r="PCP181" s="157"/>
      <c r="PCQ181" s="157"/>
      <c r="PCR181" s="157"/>
      <c r="PCS181" s="157"/>
      <c r="PCT181" s="157"/>
      <c r="PCU181" s="157"/>
      <c r="PCV181" s="157"/>
      <c r="PCW181" s="157"/>
      <c r="PCX181" s="157"/>
      <c r="PCY181" s="157"/>
      <c r="PCZ181" s="157"/>
      <c r="PDA181" s="157"/>
      <c r="PDB181" s="157"/>
      <c r="PDC181" s="157"/>
      <c r="PDD181" s="157"/>
      <c r="PDE181" s="157"/>
      <c r="PDF181" s="157"/>
      <c r="PDG181" s="157"/>
      <c r="PDH181" s="157"/>
      <c r="PDI181" s="157"/>
      <c r="PDJ181" s="157"/>
      <c r="PDK181" s="157"/>
      <c r="PDL181" s="157"/>
      <c r="PDM181" s="157"/>
      <c r="PDN181" s="157"/>
      <c r="PDO181" s="157"/>
      <c r="PDP181" s="157"/>
      <c r="PDQ181" s="157"/>
      <c r="PDR181" s="157"/>
      <c r="PDS181" s="157"/>
      <c r="PDT181" s="157"/>
      <c r="PDU181" s="157"/>
      <c r="PDV181" s="157"/>
      <c r="PDW181" s="157"/>
      <c r="PDX181" s="157"/>
      <c r="PDY181" s="157"/>
      <c r="PDZ181" s="157"/>
      <c r="PEA181" s="157"/>
      <c r="PEB181" s="157"/>
      <c r="PEC181" s="157"/>
      <c r="PED181" s="157"/>
      <c r="PEE181" s="157"/>
      <c r="PEF181" s="157"/>
      <c r="PEG181" s="157"/>
      <c r="PEH181" s="157"/>
      <c r="PEI181" s="157"/>
      <c r="PEJ181" s="157"/>
      <c r="PEK181" s="157"/>
      <c r="PEL181" s="157"/>
      <c r="PEM181" s="157"/>
      <c r="PEN181" s="157"/>
      <c r="PEO181" s="157"/>
      <c r="PEP181" s="157"/>
      <c r="PEQ181" s="157"/>
      <c r="PER181" s="157"/>
      <c r="PES181" s="157"/>
      <c r="PET181" s="157"/>
      <c r="PEU181" s="157"/>
      <c r="PEV181" s="157"/>
      <c r="PEW181" s="157"/>
      <c r="PEX181" s="157"/>
      <c r="PEY181" s="157"/>
      <c r="PEZ181" s="157"/>
      <c r="PFA181" s="157"/>
      <c r="PFB181" s="157"/>
      <c r="PFC181" s="157"/>
      <c r="PFD181" s="157"/>
      <c r="PFE181" s="157"/>
      <c r="PFF181" s="157"/>
      <c r="PFG181" s="157"/>
      <c r="PFH181" s="157"/>
      <c r="PFI181" s="157"/>
      <c r="PFJ181" s="157"/>
      <c r="PFK181" s="157"/>
      <c r="PFL181" s="157"/>
      <c r="PFM181" s="157"/>
      <c r="PFN181" s="157"/>
      <c r="PFO181" s="157"/>
      <c r="PFP181" s="157"/>
      <c r="PFQ181" s="157"/>
      <c r="PFR181" s="157"/>
      <c r="PFS181" s="157"/>
      <c r="PFT181" s="157"/>
      <c r="PFU181" s="157"/>
      <c r="PFV181" s="157"/>
      <c r="PFW181" s="157"/>
      <c r="PFX181" s="157"/>
      <c r="PFY181" s="157"/>
      <c r="PFZ181" s="157"/>
      <c r="PGA181" s="157"/>
      <c r="PGB181" s="157"/>
      <c r="PGC181" s="157"/>
      <c r="PGD181" s="157"/>
      <c r="PGE181" s="157"/>
      <c r="PGF181" s="157"/>
      <c r="PGG181" s="157"/>
      <c r="PGH181" s="157"/>
      <c r="PGI181" s="157"/>
      <c r="PGJ181" s="157"/>
      <c r="PGK181" s="157"/>
      <c r="PGL181" s="157"/>
      <c r="PGM181" s="157"/>
      <c r="PGN181" s="157"/>
      <c r="PGO181" s="157"/>
      <c r="PGP181" s="157"/>
      <c r="PGQ181" s="157"/>
      <c r="PGR181" s="157"/>
      <c r="PGS181" s="157"/>
      <c r="PGT181" s="157"/>
      <c r="PGU181" s="157"/>
      <c r="PGV181" s="157"/>
      <c r="PGW181" s="157"/>
      <c r="PGX181" s="157"/>
      <c r="PGY181" s="157"/>
      <c r="PGZ181" s="157"/>
      <c r="PHA181" s="157"/>
      <c r="PHB181" s="157"/>
      <c r="PHC181" s="157"/>
      <c r="PHD181" s="157"/>
      <c r="PHE181" s="157"/>
      <c r="PHF181" s="157"/>
      <c r="PHG181" s="157"/>
      <c r="PHH181" s="157"/>
      <c r="PHI181" s="157"/>
      <c r="PHJ181" s="157"/>
      <c r="PHK181" s="157"/>
      <c r="PHL181" s="157"/>
      <c r="PHM181" s="157"/>
      <c r="PHN181" s="157"/>
      <c r="PHO181" s="157"/>
      <c r="PHP181" s="157"/>
      <c r="PHQ181" s="157"/>
      <c r="PHR181" s="157"/>
      <c r="PHS181" s="157"/>
      <c r="PHT181" s="157"/>
      <c r="PHU181" s="157"/>
      <c r="PHV181" s="157"/>
      <c r="PHW181" s="157"/>
      <c r="PHX181" s="157"/>
      <c r="PHY181" s="157"/>
      <c r="PHZ181" s="157"/>
      <c r="PIA181" s="157"/>
      <c r="PIB181" s="157"/>
      <c r="PIC181" s="157"/>
      <c r="PID181" s="157"/>
      <c r="PIE181" s="157"/>
      <c r="PIF181" s="157"/>
      <c r="PIG181" s="157"/>
      <c r="PIH181" s="157"/>
      <c r="PII181" s="157"/>
      <c r="PIJ181" s="157"/>
      <c r="PIK181" s="157"/>
      <c r="PIL181" s="157"/>
      <c r="PIM181" s="157"/>
      <c r="PIN181" s="157"/>
      <c r="PIO181" s="157"/>
      <c r="PIP181" s="157"/>
      <c r="PIQ181" s="157"/>
      <c r="PIR181" s="157"/>
      <c r="PIS181" s="157"/>
      <c r="PIT181" s="157"/>
      <c r="PIU181" s="157"/>
      <c r="PIV181" s="157"/>
      <c r="PIW181" s="157"/>
      <c r="PIX181" s="157"/>
      <c r="PIY181" s="157"/>
      <c r="PIZ181" s="157"/>
      <c r="PJA181" s="157"/>
      <c r="PJB181" s="157"/>
      <c r="PJC181" s="157"/>
      <c r="PJD181" s="157"/>
      <c r="PJE181" s="157"/>
      <c r="PJF181" s="157"/>
      <c r="PJG181" s="157"/>
      <c r="PJH181" s="157"/>
      <c r="PJI181" s="157"/>
      <c r="PJJ181" s="157"/>
      <c r="PJK181" s="157"/>
      <c r="PJL181" s="157"/>
      <c r="PJM181" s="157"/>
      <c r="PJN181" s="157"/>
      <c r="PJO181" s="157"/>
      <c r="PJP181" s="157"/>
      <c r="PJQ181" s="157"/>
      <c r="PJR181" s="157"/>
      <c r="PJS181" s="157"/>
      <c r="PJT181" s="157"/>
      <c r="PJU181" s="157"/>
      <c r="PJV181" s="157"/>
      <c r="PJW181" s="157"/>
      <c r="PJX181" s="157"/>
      <c r="PJY181" s="157"/>
      <c r="PJZ181" s="157"/>
      <c r="PKA181" s="157"/>
      <c r="PKB181" s="157"/>
      <c r="PKC181" s="157"/>
      <c r="PKD181" s="157"/>
      <c r="PKE181" s="157"/>
      <c r="PKF181" s="157"/>
      <c r="PKG181" s="157"/>
      <c r="PKH181" s="157"/>
      <c r="PKI181" s="157"/>
      <c r="PKJ181" s="157"/>
      <c r="PKK181" s="157"/>
      <c r="PKL181" s="157"/>
      <c r="PKM181" s="157"/>
      <c r="PKN181" s="157"/>
      <c r="PKO181" s="157"/>
      <c r="PKP181" s="157"/>
      <c r="PKQ181" s="157"/>
      <c r="PKR181" s="157"/>
      <c r="PKS181" s="157"/>
      <c r="PKT181" s="157"/>
      <c r="PKU181" s="157"/>
      <c r="PKV181" s="157"/>
      <c r="PKW181" s="157"/>
      <c r="PKX181" s="157"/>
      <c r="PKY181" s="157"/>
      <c r="PKZ181" s="157"/>
      <c r="PLA181" s="157"/>
      <c r="PLB181" s="157"/>
      <c r="PLC181" s="157"/>
      <c r="PLD181" s="157"/>
      <c r="PLE181" s="157"/>
      <c r="PLF181" s="157"/>
      <c r="PLG181" s="157"/>
      <c r="PLH181" s="157"/>
      <c r="PLI181" s="157"/>
      <c r="PLJ181" s="157"/>
      <c r="PLK181" s="157"/>
      <c r="PLL181" s="157"/>
      <c r="PLM181" s="157"/>
      <c r="PLN181" s="157"/>
      <c r="PLO181" s="157"/>
      <c r="PLP181" s="157"/>
      <c r="PLQ181" s="157"/>
      <c r="PLR181" s="157"/>
      <c r="PLS181" s="157"/>
      <c r="PLT181" s="157"/>
      <c r="PLU181" s="157"/>
      <c r="PLV181" s="157"/>
      <c r="PLW181" s="157"/>
      <c r="PLX181" s="157"/>
      <c r="PLY181" s="157"/>
      <c r="PLZ181" s="157"/>
      <c r="PMA181" s="157"/>
      <c r="PMB181" s="157"/>
      <c r="PMC181" s="157"/>
      <c r="PMD181" s="157"/>
      <c r="PME181" s="157"/>
      <c r="PMF181" s="157"/>
      <c r="PMG181" s="157"/>
      <c r="PMH181" s="157"/>
      <c r="PMI181" s="157"/>
      <c r="PMJ181" s="157"/>
      <c r="PMK181" s="157"/>
      <c r="PML181" s="157"/>
      <c r="PMM181" s="157"/>
      <c r="PMN181" s="157"/>
      <c r="PMO181" s="157"/>
      <c r="PMP181" s="157"/>
      <c r="PMQ181" s="157"/>
      <c r="PMR181" s="157"/>
      <c r="PMS181" s="157"/>
      <c r="PMT181" s="157"/>
      <c r="PMU181" s="157"/>
      <c r="PMV181" s="157"/>
      <c r="PMW181" s="157"/>
      <c r="PMX181" s="157"/>
      <c r="PMY181" s="157"/>
      <c r="PMZ181" s="157"/>
      <c r="PNA181" s="157"/>
      <c r="PNB181" s="157"/>
      <c r="PNC181" s="157"/>
      <c r="PND181" s="157"/>
      <c r="PNE181" s="157"/>
      <c r="PNF181" s="157"/>
      <c r="PNG181" s="157"/>
      <c r="PNH181" s="157"/>
      <c r="PNI181" s="157"/>
      <c r="PNJ181" s="157"/>
      <c r="PNK181" s="157"/>
      <c r="PNL181" s="157"/>
      <c r="PNM181" s="157"/>
      <c r="PNN181" s="157"/>
      <c r="PNO181" s="157"/>
      <c r="PNP181" s="157"/>
      <c r="PNQ181" s="157"/>
      <c r="PNR181" s="157"/>
      <c r="PNS181" s="157"/>
      <c r="PNT181" s="157"/>
      <c r="PNU181" s="157"/>
      <c r="PNV181" s="157"/>
      <c r="PNW181" s="157"/>
      <c r="PNX181" s="157"/>
      <c r="PNY181" s="157"/>
      <c r="PNZ181" s="157"/>
      <c r="POA181" s="157"/>
      <c r="POB181" s="157"/>
      <c r="POC181" s="157"/>
      <c r="POD181" s="157"/>
      <c r="POE181" s="157"/>
      <c r="POF181" s="157"/>
      <c r="POG181" s="157"/>
      <c r="POH181" s="157"/>
      <c r="POI181" s="157"/>
      <c r="POJ181" s="157"/>
      <c r="POK181" s="157"/>
      <c r="POL181" s="157"/>
      <c r="POM181" s="157"/>
      <c r="PON181" s="157"/>
      <c r="POO181" s="157"/>
      <c r="POP181" s="157"/>
      <c r="POQ181" s="157"/>
      <c r="POR181" s="157"/>
      <c r="POS181" s="157"/>
      <c r="POT181" s="157"/>
      <c r="POU181" s="157"/>
      <c r="POV181" s="157"/>
      <c r="POW181" s="157"/>
      <c r="POX181" s="157"/>
      <c r="POY181" s="157"/>
      <c r="POZ181" s="157"/>
      <c r="PPA181" s="157"/>
      <c r="PPB181" s="157"/>
      <c r="PPC181" s="157"/>
      <c r="PPD181" s="157"/>
      <c r="PPE181" s="157"/>
      <c r="PPF181" s="157"/>
      <c r="PPG181" s="157"/>
      <c r="PPH181" s="157"/>
      <c r="PPI181" s="157"/>
      <c r="PPJ181" s="157"/>
      <c r="PPK181" s="157"/>
      <c r="PPL181" s="157"/>
      <c r="PPM181" s="157"/>
      <c r="PPN181" s="157"/>
      <c r="PPO181" s="157"/>
      <c r="PPP181" s="157"/>
      <c r="PPQ181" s="157"/>
      <c r="PPR181" s="157"/>
      <c r="PPS181" s="157"/>
      <c r="PPT181" s="157"/>
      <c r="PPU181" s="157"/>
      <c r="PPV181" s="157"/>
      <c r="PPW181" s="157"/>
      <c r="PPX181" s="157"/>
      <c r="PPY181" s="157"/>
      <c r="PPZ181" s="157"/>
      <c r="PQA181" s="157"/>
      <c r="PQB181" s="157"/>
      <c r="PQC181" s="157"/>
      <c r="PQD181" s="157"/>
      <c r="PQE181" s="157"/>
      <c r="PQF181" s="157"/>
      <c r="PQG181" s="157"/>
      <c r="PQH181" s="157"/>
      <c r="PQI181" s="157"/>
      <c r="PQJ181" s="157"/>
      <c r="PQK181" s="157"/>
      <c r="PQL181" s="157"/>
      <c r="PQM181" s="157"/>
      <c r="PQN181" s="157"/>
      <c r="PQO181" s="157"/>
      <c r="PQP181" s="157"/>
      <c r="PQQ181" s="157"/>
      <c r="PQR181" s="157"/>
      <c r="PQS181" s="157"/>
      <c r="PQT181" s="157"/>
      <c r="PQU181" s="157"/>
      <c r="PQV181" s="157"/>
      <c r="PQW181" s="157"/>
      <c r="PQX181" s="157"/>
      <c r="PQY181" s="157"/>
      <c r="PQZ181" s="157"/>
      <c r="PRA181" s="157"/>
      <c r="PRB181" s="157"/>
      <c r="PRC181" s="157"/>
      <c r="PRD181" s="157"/>
      <c r="PRE181" s="157"/>
      <c r="PRF181" s="157"/>
      <c r="PRG181" s="157"/>
      <c r="PRH181" s="157"/>
      <c r="PRI181" s="157"/>
      <c r="PRJ181" s="157"/>
      <c r="PRK181" s="157"/>
      <c r="PRL181" s="157"/>
      <c r="PRM181" s="157"/>
      <c r="PRN181" s="157"/>
      <c r="PRO181" s="157"/>
      <c r="PRP181" s="157"/>
      <c r="PRQ181" s="157"/>
      <c r="PRR181" s="157"/>
      <c r="PRS181" s="157"/>
      <c r="PRT181" s="157"/>
      <c r="PRU181" s="157"/>
      <c r="PRV181" s="157"/>
      <c r="PRW181" s="157"/>
      <c r="PRX181" s="157"/>
      <c r="PRY181" s="157"/>
      <c r="PRZ181" s="157"/>
      <c r="PSA181" s="157"/>
      <c r="PSB181" s="157"/>
      <c r="PSC181" s="157"/>
      <c r="PSD181" s="157"/>
      <c r="PSE181" s="157"/>
      <c r="PSF181" s="157"/>
      <c r="PSG181" s="157"/>
      <c r="PSH181" s="157"/>
      <c r="PSI181" s="157"/>
      <c r="PSJ181" s="157"/>
      <c r="PSK181" s="157"/>
      <c r="PSL181" s="157"/>
      <c r="PSM181" s="157"/>
      <c r="PSN181" s="157"/>
      <c r="PSO181" s="157"/>
      <c r="PSP181" s="157"/>
      <c r="PSQ181" s="157"/>
      <c r="PSR181" s="157"/>
      <c r="PSS181" s="157"/>
      <c r="PST181" s="157"/>
      <c r="PSU181" s="157"/>
      <c r="PSV181" s="157"/>
      <c r="PSW181" s="157"/>
      <c r="PSX181" s="157"/>
      <c r="PSY181" s="157"/>
      <c r="PSZ181" s="157"/>
      <c r="PTA181" s="157"/>
      <c r="PTB181" s="157"/>
      <c r="PTC181" s="157"/>
      <c r="PTD181" s="157"/>
      <c r="PTE181" s="157"/>
      <c r="PTF181" s="157"/>
      <c r="PTG181" s="157"/>
      <c r="PTH181" s="157"/>
      <c r="PTI181" s="157"/>
      <c r="PTJ181" s="157"/>
      <c r="PTK181" s="157"/>
      <c r="PTL181" s="157"/>
      <c r="PTM181" s="157"/>
      <c r="PTN181" s="157"/>
      <c r="PTO181" s="157"/>
      <c r="PTP181" s="157"/>
      <c r="PTQ181" s="157"/>
      <c r="PTR181" s="157"/>
      <c r="PTS181" s="157"/>
      <c r="PTT181" s="157"/>
      <c r="PTU181" s="157"/>
      <c r="PTV181" s="157"/>
      <c r="PTW181" s="157"/>
      <c r="PTX181" s="157"/>
      <c r="PTY181" s="157"/>
      <c r="PTZ181" s="157"/>
      <c r="PUA181" s="157"/>
      <c r="PUB181" s="157"/>
      <c r="PUC181" s="157"/>
      <c r="PUD181" s="157"/>
      <c r="PUE181" s="157"/>
      <c r="PUF181" s="157"/>
      <c r="PUG181" s="157"/>
      <c r="PUH181" s="157"/>
      <c r="PUI181" s="157"/>
      <c r="PUJ181" s="157"/>
      <c r="PUK181" s="157"/>
      <c r="PUL181" s="157"/>
      <c r="PUM181" s="157"/>
      <c r="PUN181" s="157"/>
      <c r="PUO181" s="157"/>
      <c r="PUP181" s="157"/>
      <c r="PUQ181" s="157"/>
      <c r="PUR181" s="157"/>
      <c r="PUS181" s="157"/>
      <c r="PUT181" s="157"/>
      <c r="PUU181" s="157"/>
      <c r="PUV181" s="157"/>
      <c r="PUW181" s="157"/>
      <c r="PUX181" s="157"/>
      <c r="PUY181" s="157"/>
      <c r="PUZ181" s="157"/>
      <c r="PVA181" s="157"/>
      <c r="PVB181" s="157"/>
      <c r="PVC181" s="157"/>
      <c r="PVD181" s="157"/>
      <c r="PVE181" s="157"/>
      <c r="PVF181" s="157"/>
      <c r="PVG181" s="157"/>
      <c r="PVH181" s="157"/>
      <c r="PVI181" s="157"/>
      <c r="PVJ181" s="157"/>
      <c r="PVK181" s="157"/>
      <c r="PVL181" s="157"/>
      <c r="PVM181" s="157"/>
      <c r="PVN181" s="157"/>
      <c r="PVO181" s="157"/>
      <c r="PVP181" s="157"/>
      <c r="PVQ181" s="157"/>
      <c r="PVR181" s="157"/>
      <c r="PVS181" s="157"/>
      <c r="PVT181" s="157"/>
      <c r="PVU181" s="157"/>
      <c r="PVV181" s="157"/>
      <c r="PVW181" s="157"/>
      <c r="PVX181" s="157"/>
      <c r="PVY181" s="157"/>
      <c r="PVZ181" s="157"/>
      <c r="PWA181" s="157"/>
      <c r="PWB181" s="157"/>
      <c r="PWC181" s="157"/>
      <c r="PWD181" s="157"/>
      <c r="PWE181" s="157"/>
      <c r="PWF181" s="157"/>
      <c r="PWG181" s="157"/>
      <c r="PWH181" s="157"/>
      <c r="PWI181" s="157"/>
      <c r="PWJ181" s="157"/>
      <c r="PWK181" s="157"/>
      <c r="PWL181" s="157"/>
      <c r="PWM181" s="157"/>
      <c r="PWN181" s="157"/>
      <c r="PWO181" s="157"/>
      <c r="PWP181" s="157"/>
      <c r="PWQ181" s="157"/>
      <c r="PWR181" s="157"/>
      <c r="PWS181" s="157"/>
      <c r="PWT181" s="157"/>
      <c r="PWU181" s="157"/>
      <c r="PWV181" s="157"/>
      <c r="PWW181" s="157"/>
      <c r="PWX181" s="157"/>
      <c r="PWY181" s="157"/>
      <c r="PWZ181" s="157"/>
      <c r="PXA181" s="157"/>
      <c r="PXB181" s="157"/>
      <c r="PXC181" s="157"/>
      <c r="PXD181" s="157"/>
      <c r="PXE181" s="157"/>
      <c r="PXF181" s="157"/>
      <c r="PXG181" s="157"/>
      <c r="PXH181" s="157"/>
      <c r="PXI181" s="157"/>
      <c r="PXJ181" s="157"/>
      <c r="PXK181" s="157"/>
      <c r="PXL181" s="157"/>
      <c r="PXM181" s="157"/>
      <c r="PXN181" s="157"/>
      <c r="PXO181" s="157"/>
      <c r="PXP181" s="157"/>
      <c r="PXQ181" s="157"/>
      <c r="PXR181" s="157"/>
      <c r="PXS181" s="157"/>
      <c r="PXT181" s="157"/>
      <c r="PXU181" s="157"/>
      <c r="PXV181" s="157"/>
      <c r="PXW181" s="157"/>
      <c r="PXX181" s="157"/>
      <c r="PXY181" s="157"/>
      <c r="PXZ181" s="157"/>
      <c r="PYA181" s="157"/>
      <c r="PYB181" s="157"/>
      <c r="PYC181" s="157"/>
      <c r="PYD181" s="157"/>
      <c r="PYE181" s="157"/>
      <c r="PYF181" s="157"/>
      <c r="PYG181" s="157"/>
      <c r="PYH181" s="157"/>
      <c r="PYI181" s="157"/>
      <c r="PYJ181" s="157"/>
      <c r="PYK181" s="157"/>
      <c r="PYL181" s="157"/>
      <c r="PYM181" s="157"/>
      <c r="PYN181" s="157"/>
      <c r="PYO181" s="157"/>
      <c r="PYP181" s="157"/>
      <c r="PYQ181" s="157"/>
      <c r="PYR181" s="157"/>
      <c r="PYS181" s="157"/>
      <c r="PYT181" s="157"/>
      <c r="PYU181" s="157"/>
      <c r="PYV181" s="157"/>
      <c r="PYW181" s="157"/>
      <c r="PYX181" s="157"/>
      <c r="PYY181" s="157"/>
      <c r="PYZ181" s="157"/>
      <c r="PZA181" s="157"/>
      <c r="PZB181" s="157"/>
      <c r="PZC181" s="157"/>
      <c r="PZD181" s="157"/>
      <c r="PZE181" s="157"/>
      <c r="PZF181" s="157"/>
      <c r="PZG181" s="157"/>
      <c r="PZH181" s="157"/>
      <c r="PZI181" s="157"/>
      <c r="PZJ181" s="157"/>
      <c r="PZK181" s="157"/>
      <c r="PZL181" s="157"/>
      <c r="PZM181" s="157"/>
      <c r="PZN181" s="157"/>
      <c r="PZO181" s="157"/>
      <c r="PZP181" s="157"/>
      <c r="PZQ181" s="157"/>
      <c r="PZR181" s="157"/>
      <c r="PZS181" s="157"/>
      <c r="PZT181" s="157"/>
      <c r="PZU181" s="157"/>
      <c r="PZV181" s="157"/>
      <c r="PZW181" s="157"/>
      <c r="PZX181" s="157"/>
      <c r="PZY181" s="157"/>
      <c r="PZZ181" s="157"/>
      <c r="QAA181" s="157"/>
      <c r="QAB181" s="157"/>
      <c r="QAC181" s="157"/>
      <c r="QAD181" s="157"/>
      <c r="QAE181" s="157"/>
      <c r="QAF181" s="157"/>
      <c r="QAG181" s="157"/>
      <c r="QAH181" s="157"/>
      <c r="QAI181" s="157"/>
      <c r="QAJ181" s="157"/>
      <c r="QAK181" s="157"/>
      <c r="QAL181" s="157"/>
      <c r="QAM181" s="157"/>
      <c r="QAN181" s="157"/>
      <c r="QAO181" s="157"/>
      <c r="QAP181" s="157"/>
      <c r="QAQ181" s="157"/>
      <c r="QAR181" s="157"/>
      <c r="QAS181" s="157"/>
      <c r="QAT181" s="157"/>
      <c r="QAU181" s="157"/>
      <c r="QAV181" s="157"/>
      <c r="QAW181" s="157"/>
      <c r="QAX181" s="157"/>
      <c r="QAY181" s="157"/>
      <c r="QAZ181" s="157"/>
      <c r="QBA181" s="157"/>
      <c r="QBB181" s="157"/>
      <c r="QBC181" s="157"/>
      <c r="QBD181" s="157"/>
      <c r="QBE181" s="157"/>
      <c r="QBF181" s="157"/>
      <c r="QBG181" s="157"/>
      <c r="QBH181" s="157"/>
      <c r="QBI181" s="157"/>
      <c r="QBJ181" s="157"/>
      <c r="QBK181" s="157"/>
      <c r="QBL181" s="157"/>
      <c r="QBM181" s="157"/>
      <c r="QBN181" s="157"/>
      <c r="QBO181" s="157"/>
      <c r="QBP181" s="157"/>
      <c r="QBQ181" s="157"/>
      <c r="QBR181" s="157"/>
      <c r="QBS181" s="157"/>
      <c r="QBT181" s="157"/>
      <c r="QBU181" s="157"/>
      <c r="QBV181" s="157"/>
      <c r="QBW181" s="157"/>
      <c r="QBX181" s="157"/>
      <c r="QBY181" s="157"/>
      <c r="QBZ181" s="157"/>
      <c r="QCA181" s="157"/>
      <c r="QCB181" s="157"/>
      <c r="QCC181" s="157"/>
      <c r="QCD181" s="157"/>
      <c r="QCE181" s="157"/>
      <c r="QCF181" s="157"/>
      <c r="QCG181" s="157"/>
      <c r="QCH181" s="157"/>
      <c r="QCI181" s="157"/>
      <c r="QCJ181" s="157"/>
      <c r="QCK181" s="157"/>
      <c r="QCL181" s="157"/>
      <c r="QCM181" s="157"/>
      <c r="QCN181" s="157"/>
      <c r="QCO181" s="157"/>
      <c r="QCP181" s="157"/>
      <c r="QCQ181" s="157"/>
      <c r="QCR181" s="157"/>
      <c r="QCS181" s="157"/>
      <c r="QCT181" s="157"/>
      <c r="QCU181" s="157"/>
      <c r="QCV181" s="157"/>
      <c r="QCW181" s="157"/>
      <c r="QCX181" s="157"/>
      <c r="QCY181" s="157"/>
      <c r="QCZ181" s="157"/>
      <c r="QDA181" s="157"/>
      <c r="QDB181" s="157"/>
      <c r="QDC181" s="157"/>
      <c r="QDD181" s="157"/>
      <c r="QDE181" s="157"/>
      <c r="QDF181" s="157"/>
      <c r="QDG181" s="157"/>
      <c r="QDH181" s="157"/>
      <c r="QDI181" s="157"/>
      <c r="QDJ181" s="157"/>
      <c r="QDK181" s="157"/>
      <c r="QDL181" s="157"/>
      <c r="QDM181" s="157"/>
      <c r="QDN181" s="157"/>
      <c r="QDO181" s="157"/>
      <c r="QDP181" s="157"/>
      <c r="QDQ181" s="157"/>
      <c r="QDR181" s="157"/>
      <c r="QDS181" s="157"/>
      <c r="QDT181" s="157"/>
      <c r="QDU181" s="157"/>
      <c r="QDV181" s="157"/>
      <c r="QDW181" s="157"/>
      <c r="QDX181" s="157"/>
      <c r="QDY181" s="157"/>
      <c r="QDZ181" s="157"/>
      <c r="QEA181" s="157"/>
      <c r="QEB181" s="157"/>
      <c r="QEC181" s="157"/>
      <c r="QED181" s="157"/>
      <c r="QEE181" s="157"/>
      <c r="QEF181" s="157"/>
      <c r="QEG181" s="157"/>
      <c r="QEH181" s="157"/>
      <c r="QEI181" s="157"/>
      <c r="QEJ181" s="157"/>
      <c r="QEK181" s="157"/>
      <c r="QEL181" s="157"/>
      <c r="QEM181" s="157"/>
      <c r="QEN181" s="157"/>
      <c r="QEO181" s="157"/>
      <c r="QEP181" s="157"/>
      <c r="QEQ181" s="157"/>
      <c r="QER181" s="157"/>
      <c r="QES181" s="157"/>
      <c r="QET181" s="157"/>
      <c r="QEU181" s="157"/>
      <c r="QEV181" s="157"/>
      <c r="QEW181" s="157"/>
      <c r="QEX181" s="157"/>
      <c r="QEY181" s="157"/>
      <c r="QEZ181" s="157"/>
      <c r="QFA181" s="157"/>
      <c r="QFB181" s="157"/>
      <c r="QFC181" s="157"/>
      <c r="QFD181" s="157"/>
      <c r="QFE181" s="157"/>
      <c r="QFF181" s="157"/>
      <c r="QFG181" s="157"/>
      <c r="QFH181" s="157"/>
      <c r="QFI181" s="157"/>
      <c r="QFJ181" s="157"/>
      <c r="QFK181" s="157"/>
      <c r="QFL181" s="157"/>
      <c r="QFM181" s="157"/>
      <c r="QFN181" s="157"/>
      <c r="QFO181" s="157"/>
      <c r="QFP181" s="157"/>
      <c r="QFQ181" s="157"/>
      <c r="QFR181" s="157"/>
      <c r="QFS181" s="157"/>
      <c r="QFT181" s="157"/>
      <c r="QFU181" s="157"/>
      <c r="QFV181" s="157"/>
      <c r="QFW181" s="157"/>
      <c r="QFX181" s="157"/>
      <c r="QFY181" s="157"/>
      <c r="QFZ181" s="157"/>
      <c r="QGA181" s="157"/>
      <c r="QGB181" s="157"/>
      <c r="QGC181" s="157"/>
      <c r="QGD181" s="157"/>
      <c r="QGE181" s="157"/>
      <c r="QGF181" s="157"/>
      <c r="QGG181" s="157"/>
      <c r="QGH181" s="157"/>
      <c r="QGI181" s="157"/>
      <c r="QGJ181" s="157"/>
      <c r="QGK181" s="157"/>
      <c r="QGL181" s="157"/>
      <c r="QGM181" s="157"/>
      <c r="QGN181" s="157"/>
      <c r="QGO181" s="157"/>
      <c r="QGP181" s="157"/>
      <c r="QGQ181" s="157"/>
      <c r="QGR181" s="157"/>
      <c r="QGS181" s="157"/>
      <c r="QGT181" s="157"/>
      <c r="QGU181" s="157"/>
      <c r="QGV181" s="157"/>
      <c r="QGW181" s="157"/>
      <c r="QGX181" s="157"/>
      <c r="QGY181" s="157"/>
      <c r="QGZ181" s="157"/>
      <c r="QHA181" s="157"/>
      <c r="QHB181" s="157"/>
      <c r="QHC181" s="157"/>
      <c r="QHD181" s="157"/>
      <c r="QHE181" s="157"/>
      <c r="QHF181" s="157"/>
      <c r="QHG181" s="157"/>
      <c r="QHH181" s="157"/>
      <c r="QHI181" s="157"/>
      <c r="QHJ181" s="157"/>
      <c r="QHK181" s="157"/>
      <c r="QHL181" s="157"/>
      <c r="QHM181" s="157"/>
      <c r="QHN181" s="157"/>
      <c r="QHO181" s="157"/>
      <c r="QHP181" s="157"/>
      <c r="QHQ181" s="157"/>
      <c r="QHR181" s="157"/>
      <c r="QHS181" s="157"/>
      <c r="QHT181" s="157"/>
      <c r="QHU181" s="157"/>
      <c r="QHV181" s="157"/>
      <c r="QHW181" s="157"/>
      <c r="QHX181" s="157"/>
      <c r="QHY181" s="157"/>
      <c r="QHZ181" s="157"/>
      <c r="QIA181" s="157"/>
      <c r="QIB181" s="157"/>
      <c r="QIC181" s="157"/>
      <c r="QID181" s="157"/>
      <c r="QIE181" s="157"/>
      <c r="QIF181" s="157"/>
      <c r="QIG181" s="157"/>
      <c r="QIH181" s="157"/>
      <c r="QII181" s="157"/>
      <c r="QIJ181" s="157"/>
      <c r="QIK181" s="157"/>
      <c r="QIL181" s="157"/>
      <c r="QIM181" s="157"/>
      <c r="QIN181" s="157"/>
      <c r="QIO181" s="157"/>
      <c r="QIP181" s="157"/>
      <c r="QIQ181" s="157"/>
      <c r="QIR181" s="157"/>
      <c r="QIS181" s="157"/>
      <c r="QIT181" s="157"/>
      <c r="QIU181" s="157"/>
      <c r="QIV181" s="157"/>
      <c r="QIW181" s="157"/>
      <c r="QIX181" s="157"/>
      <c r="QIY181" s="157"/>
      <c r="QIZ181" s="157"/>
      <c r="QJA181" s="157"/>
      <c r="QJB181" s="157"/>
      <c r="QJC181" s="157"/>
      <c r="QJD181" s="157"/>
      <c r="QJE181" s="157"/>
      <c r="QJF181" s="157"/>
      <c r="QJG181" s="157"/>
      <c r="QJH181" s="157"/>
      <c r="QJI181" s="157"/>
      <c r="QJJ181" s="157"/>
      <c r="QJK181" s="157"/>
      <c r="QJL181" s="157"/>
      <c r="QJM181" s="157"/>
      <c r="QJN181" s="157"/>
      <c r="QJO181" s="157"/>
      <c r="QJP181" s="157"/>
      <c r="QJQ181" s="157"/>
      <c r="QJR181" s="157"/>
      <c r="QJS181" s="157"/>
      <c r="QJT181" s="157"/>
      <c r="QJU181" s="157"/>
      <c r="QJV181" s="157"/>
      <c r="QJW181" s="157"/>
      <c r="QJX181" s="157"/>
      <c r="QJY181" s="157"/>
      <c r="QJZ181" s="157"/>
      <c r="QKA181" s="157"/>
      <c r="QKB181" s="157"/>
      <c r="QKC181" s="157"/>
      <c r="QKD181" s="157"/>
      <c r="QKE181" s="157"/>
      <c r="QKF181" s="157"/>
      <c r="QKG181" s="157"/>
      <c r="QKH181" s="157"/>
      <c r="QKI181" s="157"/>
      <c r="QKJ181" s="157"/>
      <c r="QKK181" s="157"/>
      <c r="QKL181" s="157"/>
      <c r="QKM181" s="157"/>
      <c r="QKN181" s="157"/>
      <c r="QKO181" s="157"/>
      <c r="QKP181" s="157"/>
      <c r="QKQ181" s="157"/>
      <c r="QKR181" s="157"/>
      <c r="QKS181" s="157"/>
      <c r="QKT181" s="157"/>
      <c r="QKU181" s="157"/>
      <c r="QKV181" s="157"/>
      <c r="QKW181" s="157"/>
      <c r="QKX181" s="157"/>
      <c r="QKY181" s="157"/>
      <c r="QKZ181" s="157"/>
      <c r="QLA181" s="157"/>
      <c r="QLB181" s="157"/>
      <c r="QLC181" s="157"/>
      <c r="QLD181" s="157"/>
      <c r="QLE181" s="157"/>
      <c r="QLF181" s="157"/>
      <c r="QLG181" s="157"/>
      <c r="QLH181" s="157"/>
      <c r="QLI181" s="157"/>
      <c r="QLJ181" s="157"/>
      <c r="QLK181" s="157"/>
      <c r="QLL181" s="157"/>
      <c r="QLM181" s="157"/>
      <c r="QLN181" s="157"/>
      <c r="QLO181" s="157"/>
      <c r="QLP181" s="157"/>
      <c r="QLQ181" s="157"/>
      <c r="QLR181" s="157"/>
      <c r="QLS181" s="157"/>
      <c r="QLT181" s="157"/>
      <c r="QLU181" s="157"/>
      <c r="QLV181" s="157"/>
      <c r="QLW181" s="157"/>
      <c r="QLX181" s="157"/>
      <c r="QLY181" s="157"/>
      <c r="QLZ181" s="157"/>
      <c r="QMA181" s="157"/>
      <c r="QMB181" s="157"/>
      <c r="QMC181" s="157"/>
      <c r="QMD181" s="157"/>
      <c r="QME181" s="157"/>
      <c r="QMF181" s="157"/>
      <c r="QMG181" s="157"/>
      <c r="QMH181" s="157"/>
      <c r="QMI181" s="157"/>
      <c r="QMJ181" s="157"/>
      <c r="QMK181" s="157"/>
      <c r="QML181" s="157"/>
      <c r="QMM181" s="157"/>
      <c r="QMN181" s="157"/>
      <c r="QMO181" s="157"/>
      <c r="QMP181" s="157"/>
      <c r="QMQ181" s="157"/>
      <c r="QMR181" s="157"/>
      <c r="QMS181" s="157"/>
      <c r="QMT181" s="157"/>
      <c r="QMU181" s="157"/>
      <c r="QMV181" s="157"/>
      <c r="QMW181" s="157"/>
      <c r="QMX181" s="157"/>
      <c r="QMY181" s="157"/>
      <c r="QMZ181" s="157"/>
      <c r="QNA181" s="157"/>
      <c r="QNB181" s="157"/>
      <c r="QNC181" s="157"/>
      <c r="QND181" s="157"/>
      <c r="QNE181" s="157"/>
      <c r="QNF181" s="157"/>
      <c r="QNG181" s="157"/>
      <c r="QNH181" s="157"/>
      <c r="QNI181" s="157"/>
      <c r="QNJ181" s="157"/>
      <c r="QNK181" s="157"/>
      <c r="QNL181" s="157"/>
      <c r="QNM181" s="157"/>
      <c r="QNN181" s="157"/>
      <c r="QNO181" s="157"/>
      <c r="QNP181" s="157"/>
      <c r="QNQ181" s="157"/>
      <c r="QNR181" s="157"/>
      <c r="QNS181" s="157"/>
      <c r="QNT181" s="157"/>
      <c r="QNU181" s="157"/>
      <c r="QNV181" s="157"/>
      <c r="QNW181" s="157"/>
      <c r="QNX181" s="157"/>
      <c r="QNY181" s="157"/>
      <c r="QNZ181" s="157"/>
      <c r="QOA181" s="157"/>
      <c r="QOB181" s="157"/>
      <c r="QOC181" s="157"/>
      <c r="QOD181" s="157"/>
      <c r="QOE181" s="157"/>
      <c r="QOF181" s="157"/>
      <c r="QOG181" s="157"/>
      <c r="QOH181" s="157"/>
      <c r="QOI181" s="157"/>
      <c r="QOJ181" s="157"/>
      <c r="QOK181" s="157"/>
      <c r="QOL181" s="157"/>
      <c r="QOM181" s="157"/>
      <c r="QON181" s="157"/>
      <c r="QOO181" s="157"/>
      <c r="QOP181" s="157"/>
      <c r="QOQ181" s="157"/>
      <c r="QOR181" s="157"/>
      <c r="QOS181" s="157"/>
      <c r="QOT181" s="157"/>
      <c r="QOU181" s="157"/>
      <c r="QOV181" s="157"/>
      <c r="QOW181" s="157"/>
      <c r="QOX181" s="157"/>
      <c r="QOY181" s="157"/>
      <c r="QOZ181" s="157"/>
      <c r="QPA181" s="157"/>
      <c r="QPB181" s="157"/>
      <c r="QPC181" s="157"/>
      <c r="QPD181" s="157"/>
      <c r="QPE181" s="157"/>
      <c r="QPF181" s="157"/>
      <c r="QPG181" s="157"/>
      <c r="QPH181" s="157"/>
      <c r="QPI181" s="157"/>
      <c r="QPJ181" s="157"/>
      <c r="QPK181" s="157"/>
      <c r="QPL181" s="157"/>
      <c r="QPM181" s="157"/>
      <c r="QPN181" s="157"/>
      <c r="QPO181" s="157"/>
      <c r="QPP181" s="157"/>
      <c r="QPQ181" s="157"/>
      <c r="QPR181" s="157"/>
      <c r="QPS181" s="157"/>
      <c r="QPT181" s="157"/>
      <c r="QPU181" s="157"/>
      <c r="QPV181" s="157"/>
      <c r="QPW181" s="157"/>
      <c r="QPX181" s="157"/>
      <c r="QPY181" s="157"/>
      <c r="QPZ181" s="157"/>
      <c r="QQA181" s="157"/>
      <c r="QQB181" s="157"/>
      <c r="QQC181" s="157"/>
      <c r="QQD181" s="157"/>
      <c r="QQE181" s="157"/>
      <c r="QQF181" s="157"/>
      <c r="QQG181" s="157"/>
      <c r="QQH181" s="157"/>
      <c r="QQI181" s="157"/>
      <c r="QQJ181" s="157"/>
      <c r="QQK181" s="157"/>
      <c r="QQL181" s="157"/>
      <c r="QQM181" s="157"/>
      <c r="QQN181" s="157"/>
      <c r="QQO181" s="157"/>
      <c r="QQP181" s="157"/>
      <c r="QQQ181" s="157"/>
      <c r="QQR181" s="157"/>
      <c r="QQS181" s="157"/>
      <c r="QQT181" s="157"/>
      <c r="QQU181" s="157"/>
      <c r="QQV181" s="157"/>
      <c r="QQW181" s="157"/>
      <c r="QQX181" s="157"/>
      <c r="QQY181" s="157"/>
      <c r="QQZ181" s="157"/>
      <c r="QRA181" s="157"/>
      <c r="QRB181" s="157"/>
      <c r="QRC181" s="157"/>
      <c r="QRD181" s="157"/>
      <c r="QRE181" s="157"/>
      <c r="QRF181" s="157"/>
      <c r="QRG181" s="157"/>
      <c r="QRH181" s="157"/>
      <c r="QRI181" s="157"/>
      <c r="QRJ181" s="157"/>
      <c r="QRK181" s="157"/>
      <c r="QRL181" s="157"/>
      <c r="QRM181" s="157"/>
      <c r="QRN181" s="157"/>
      <c r="QRO181" s="157"/>
      <c r="QRP181" s="157"/>
      <c r="QRQ181" s="157"/>
      <c r="QRR181" s="157"/>
      <c r="QRS181" s="157"/>
      <c r="QRT181" s="157"/>
      <c r="QRU181" s="157"/>
      <c r="QRV181" s="157"/>
      <c r="QRW181" s="157"/>
      <c r="QRX181" s="157"/>
      <c r="QRY181" s="157"/>
      <c r="QRZ181" s="157"/>
      <c r="QSA181" s="157"/>
      <c r="QSB181" s="157"/>
      <c r="QSC181" s="157"/>
      <c r="QSD181" s="157"/>
      <c r="QSE181" s="157"/>
      <c r="QSF181" s="157"/>
      <c r="QSG181" s="157"/>
      <c r="QSH181" s="157"/>
      <c r="QSI181" s="157"/>
      <c r="QSJ181" s="157"/>
      <c r="QSK181" s="157"/>
      <c r="QSL181" s="157"/>
      <c r="QSM181" s="157"/>
      <c r="QSN181" s="157"/>
      <c r="QSO181" s="157"/>
      <c r="QSP181" s="157"/>
      <c r="QSQ181" s="157"/>
      <c r="QSR181" s="157"/>
      <c r="QSS181" s="157"/>
      <c r="QST181" s="157"/>
      <c r="QSU181" s="157"/>
      <c r="QSV181" s="157"/>
      <c r="QSW181" s="157"/>
      <c r="QSX181" s="157"/>
      <c r="QSY181" s="157"/>
      <c r="QSZ181" s="157"/>
      <c r="QTA181" s="157"/>
      <c r="QTB181" s="157"/>
      <c r="QTC181" s="157"/>
      <c r="QTD181" s="157"/>
      <c r="QTE181" s="157"/>
      <c r="QTF181" s="157"/>
      <c r="QTG181" s="157"/>
      <c r="QTH181" s="157"/>
      <c r="QTI181" s="157"/>
      <c r="QTJ181" s="157"/>
      <c r="QTK181" s="157"/>
      <c r="QTL181" s="157"/>
      <c r="QTM181" s="157"/>
      <c r="QTN181" s="157"/>
      <c r="QTO181" s="157"/>
      <c r="QTP181" s="157"/>
      <c r="QTQ181" s="157"/>
      <c r="QTR181" s="157"/>
      <c r="QTS181" s="157"/>
      <c r="QTT181" s="157"/>
      <c r="QTU181" s="157"/>
      <c r="QTV181" s="157"/>
      <c r="QTW181" s="157"/>
      <c r="QTX181" s="157"/>
      <c r="QTY181" s="157"/>
      <c r="QTZ181" s="157"/>
      <c r="QUA181" s="157"/>
      <c r="QUB181" s="157"/>
      <c r="QUC181" s="157"/>
      <c r="QUD181" s="157"/>
      <c r="QUE181" s="157"/>
      <c r="QUF181" s="157"/>
      <c r="QUG181" s="157"/>
      <c r="QUH181" s="157"/>
      <c r="QUI181" s="157"/>
      <c r="QUJ181" s="157"/>
      <c r="QUK181" s="157"/>
      <c r="QUL181" s="157"/>
      <c r="QUM181" s="157"/>
      <c r="QUN181" s="157"/>
      <c r="QUO181" s="157"/>
      <c r="QUP181" s="157"/>
      <c r="QUQ181" s="157"/>
      <c r="QUR181" s="157"/>
      <c r="QUS181" s="157"/>
      <c r="QUT181" s="157"/>
      <c r="QUU181" s="157"/>
      <c r="QUV181" s="157"/>
      <c r="QUW181" s="157"/>
      <c r="QUX181" s="157"/>
      <c r="QUY181" s="157"/>
      <c r="QUZ181" s="157"/>
      <c r="QVA181" s="157"/>
      <c r="QVB181" s="157"/>
      <c r="QVC181" s="157"/>
      <c r="QVD181" s="157"/>
      <c r="QVE181" s="157"/>
      <c r="QVF181" s="157"/>
      <c r="QVG181" s="157"/>
      <c r="QVH181" s="157"/>
      <c r="QVI181" s="157"/>
      <c r="QVJ181" s="157"/>
      <c r="QVK181" s="157"/>
      <c r="QVL181" s="157"/>
      <c r="QVM181" s="157"/>
      <c r="QVN181" s="157"/>
      <c r="QVO181" s="157"/>
      <c r="QVP181" s="157"/>
      <c r="QVQ181" s="157"/>
      <c r="QVR181" s="157"/>
      <c r="QVS181" s="157"/>
      <c r="QVT181" s="157"/>
      <c r="QVU181" s="157"/>
      <c r="QVV181" s="157"/>
      <c r="QVW181" s="157"/>
      <c r="QVX181" s="157"/>
      <c r="QVY181" s="157"/>
      <c r="QVZ181" s="157"/>
      <c r="QWA181" s="157"/>
      <c r="QWB181" s="157"/>
      <c r="QWC181" s="157"/>
      <c r="QWD181" s="157"/>
      <c r="QWE181" s="157"/>
      <c r="QWF181" s="157"/>
      <c r="QWG181" s="157"/>
      <c r="QWH181" s="157"/>
      <c r="QWI181" s="157"/>
      <c r="QWJ181" s="157"/>
      <c r="QWK181" s="157"/>
      <c r="QWL181" s="157"/>
      <c r="QWM181" s="157"/>
      <c r="QWN181" s="157"/>
      <c r="QWO181" s="157"/>
      <c r="QWP181" s="157"/>
      <c r="QWQ181" s="157"/>
      <c r="QWR181" s="157"/>
      <c r="QWS181" s="157"/>
      <c r="QWT181" s="157"/>
      <c r="QWU181" s="157"/>
      <c r="QWV181" s="157"/>
      <c r="QWW181" s="157"/>
      <c r="QWX181" s="157"/>
      <c r="QWY181" s="157"/>
      <c r="QWZ181" s="157"/>
      <c r="QXA181" s="157"/>
      <c r="QXB181" s="157"/>
      <c r="QXC181" s="157"/>
      <c r="QXD181" s="157"/>
      <c r="QXE181" s="157"/>
      <c r="QXF181" s="157"/>
      <c r="QXG181" s="157"/>
      <c r="QXH181" s="157"/>
      <c r="QXI181" s="157"/>
      <c r="QXJ181" s="157"/>
      <c r="QXK181" s="157"/>
      <c r="QXL181" s="157"/>
      <c r="QXM181" s="157"/>
      <c r="QXN181" s="157"/>
      <c r="QXO181" s="157"/>
      <c r="QXP181" s="157"/>
      <c r="QXQ181" s="157"/>
      <c r="QXR181" s="157"/>
      <c r="QXS181" s="157"/>
      <c r="QXT181" s="157"/>
      <c r="QXU181" s="157"/>
      <c r="QXV181" s="157"/>
      <c r="QXW181" s="157"/>
      <c r="QXX181" s="157"/>
      <c r="QXY181" s="157"/>
      <c r="QXZ181" s="157"/>
      <c r="QYA181" s="157"/>
      <c r="QYB181" s="157"/>
      <c r="QYC181" s="157"/>
      <c r="QYD181" s="157"/>
      <c r="QYE181" s="157"/>
      <c r="QYF181" s="157"/>
      <c r="QYG181" s="157"/>
      <c r="QYH181" s="157"/>
      <c r="QYI181" s="157"/>
      <c r="QYJ181" s="157"/>
      <c r="QYK181" s="157"/>
      <c r="QYL181" s="157"/>
      <c r="QYM181" s="157"/>
      <c r="QYN181" s="157"/>
      <c r="QYO181" s="157"/>
      <c r="QYP181" s="157"/>
      <c r="QYQ181" s="157"/>
      <c r="QYR181" s="157"/>
      <c r="QYS181" s="157"/>
      <c r="QYT181" s="157"/>
      <c r="QYU181" s="157"/>
      <c r="QYV181" s="157"/>
      <c r="QYW181" s="157"/>
      <c r="QYX181" s="157"/>
      <c r="QYY181" s="157"/>
      <c r="QYZ181" s="157"/>
      <c r="QZA181" s="157"/>
      <c r="QZB181" s="157"/>
      <c r="QZC181" s="157"/>
      <c r="QZD181" s="157"/>
      <c r="QZE181" s="157"/>
      <c r="QZF181" s="157"/>
      <c r="QZG181" s="157"/>
      <c r="QZH181" s="157"/>
      <c r="QZI181" s="157"/>
      <c r="QZJ181" s="157"/>
      <c r="QZK181" s="157"/>
      <c r="QZL181" s="157"/>
      <c r="QZM181" s="157"/>
      <c r="QZN181" s="157"/>
      <c r="QZO181" s="157"/>
      <c r="QZP181" s="157"/>
      <c r="QZQ181" s="157"/>
      <c r="QZR181" s="157"/>
      <c r="QZS181" s="157"/>
      <c r="QZT181" s="157"/>
      <c r="QZU181" s="157"/>
      <c r="QZV181" s="157"/>
      <c r="QZW181" s="157"/>
      <c r="QZX181" s="157"/>
      <c r="QZY181" s="157"/>
      <c r="QZZ181" s="157"/>
      <c r="RAA181" s="157"/>
      <c r="RAB181" s="157"/>
      <c r="RAC181" s="157"/>
      <c r="RAD181" s="157"/>
      <c r="RAE181" s="157"/>
      <c r="RAF181" s="157"/>
      <c r="RAG181" s="157"/>
      <c r="RAH181" s="157"/>
      <c r="RAI181" s="157"/>
      <c r="RAJ181" s="157"/>
      <c r="RAK181" s="157"/>
      <c r="RAL181" s="157"/>
      <c r="RAM181" s="157"/>
      <c r="RAN181" s="157"/>
      <c r="RAO181" s="157"/>
      <c r="RAP181" s="157"/>
      <c r="RAQ181" s="157"/>
      <c r="RAR181" s="157"/>
      <c r="RAS181" s="157"/>
      <c r="RAT181" s="157"/>
      <c r="RAU181" s="157"/>
      <c r="RAV181" s="157"/>
      <c r="RAW181" s="157"/>
      <c r="RAX181" s="157"/>
      <c r="RAY181" s="157"/>
      <c r="RAZ181" s="157"/>
      <c r="RBA181" s="157"/>
      <c r="RBB181" s="157"/>
      <c r="RBC181" s="157"/>
      <c r="RBD181" s="157"/>
      <c r="RBE181" s="157"/>
      <c r="RBF181" s="157"/>
      <c r="RBG181" s="157"/>
      <c r="RBH181" s="157"/>
      <c r="RBI181" s="157"/>
      <c r="RBJ181" s="157"/>
      <c r="RBK181" s="157"/>
      <c r="RBL181" s="157"/>
      <c r="RBM181" s="157"/>
      <c r="RBN181" s="157"/>
      <c r="RBO181" s="157"/>
      <c r="RBP181" s="157"/>
      <c r="RBQ181" s="157"/>
      <c r="RBR181" s="157"/>
      <c r="RBS181" s="157"/>
      <c r="RBT181" s="157"/>
      <c r="RBU181" s="157"/>
      <c r="RBV181" s="157"/>
      <c r="RBW181" s="157"/>
      <c r="RBX181" s="157"/>
      <c r="RBY181" s="157"/>
      <c r="RBZ181" s="157"/>
      <c r="RCA181" s="157"/>
      <c r="RCB181" s="157"/>
      <c r="RCC181" s="157"/>
      <c r="RCD181" s="157"/>
      <c r="RCE181" s="157"/>
      <c r="RCF181" s="157"/>
      <c r="RCG181" s="157"/>
      <c r="RCH181" s="157"/>
      <c r="RCI181" s="157"/>
      <c r="RCJ181" s="157"/>
      <c r="RCK181" s="157"/>
      <c r="RCL181" s="157"/>
      <c r="RCM181" s="157"/>
      <c r="RCN181" s="157"/>
      <c r="RCO181" s="157"/>
      <c r="RCP181" s="157"/>
      <c r="RCQ181" s="157"/>
      <c r="RCR181" s="157"/>
      <c r="RCS181" s="157"/>
      <c r="RCT181" s="157"/>
      <c r="RCU181" s="157"/>
      <c r="RCV181" s="157"/>
      <c r="RCW181" s="157"/>
      <c r="RCX181" s="157"/>
      <c r="RCY181" s="157"/>
      <c r="RCZ181" s="157"/>
      <c r="RDA181" s="157"/>
      <c r="RDB181" s="157"/>
      <c r="RDC181" s="157"/>
      <c r="RDD181" s="157"/>
      <c r="RDE181" s="157"/>
      <c r="RDF181" s="157"/>
      <c r="RDG181" s="157"/>
      <c r="RDH181" s="157"/>
      <c r="RDI181" s="157"/>
      <c r="RDJ181" s="157"/>
      <c r="RDK181" s="157"/>
      <c r="RDL181" s="157"/>
      <c r="RDM181" s="157"/>
      <c r="RDN181" s="157"/>
      <c r="RDO181" s="157"/>
      <c r="RDP181" s="157"/>
      <c r="RDQ181" s="157"/>
      <c r="RDR181" s="157"/>
      <c r="RDS181" s="157"/>
      <c r="RDT181" s="157"/>
      <c r="RDU181" s="157"/>
      <c r="RDV181" s="157"/>
      <c r="RDW181" s="157"/>
      <c r="RDX181" s="157"/>
      <c r="RDY181" s="157"/>
      <c r="RDZ181" s="157"/>
      <c r="REA181" s="157"/>
      <c r="REB181" s="157"/>
      <c r="REC181" s="157"/>
      <c r="RED181" s="157"/>
      <c r="REE181" s="157"/>
      <c r="REF181" s="157"/>
      <c r="REG181" s="157"/>
      <c r="REH181" s="157"/>
      <c r="REI181" s="157"/>
      <c r="REJ181" s="157"/>
      <c r="REK181" s="157"/>
      <c r="REL181" s="157"/>
      <c r="REM181" s="157"/>
      <c r="REN181" s="157"/>
      <c r="REO181" s="157"/>
      <c r="REP181" s="157"/>
      <c r="REQ181" s="157"/>
      <c r="RER181" s="157"/>
      <c r="RES181" s="157"/>
      <c r="RET181" s="157"/>
      <c r="REU181" s="157"/>
      <c r="REV181" s="157"/>
      <c r="REW181" s="157"/>
      <c r="REX181" s="157"/>
      <c r="REY181" s="157"/>
      <c r="REZ181" s="157"/>
      <c r="RFA181" s="157"/>
      <c r="RFB181" s="157"/>
      <c r="RFC181" s="157"/>
      <c r="RFD181" s="157"/>
      <c r="RFE181" s="157"/>
      <c r="RFF181" s="157"/>
      <c r="RFG181" s="157"/>
      <c r="RFH181" s="157"/>
      <c r="RFI181" s="157"/>
      <c r="RFJ181" s="157"/>
      <c r="RFK181" s="157"/>
      <c r="RFL181" s="157"/>
      <c r="RFM181" s="157"/>
      <c r="RFN181" s="157"/>
      <c r="RFO181" s="157"/>
      <c r="RFP181" s="157"/>
      <c r="RFQ181" s="157"/>
      <c r="RFR181" s="157"/>
      <c r="RFS181" s="157"/>
      <c r="RFT181" s="157"/>
      <c r="RFU181" s="157"/>
      <c r="RFV181" s="157"/>
      <c r="RFW181" s="157"/>
      <c r="RFX181" s="157"/>
      <c r="RFY181" s="157"/>
      <c r="RFZ181" s="157"/>
      <c r="RGA181" s="157"/>
      <c r="RGB181" s="157"/>
      <c r="RGC181" s="157"/>
      <c r="RGD181" s="157"/>
      <c r="RGE181" s="157"/>
      <c r="RGF181" s="157"/>
      <c r="RGG181" s="157"/>
      <c r="RGH181" s="157"/>
      <c r="RGI181" s="157"/>
      <c r="RGJ181" s="157"/>
      <c r="RGK181" s="157"/>
      <c r="RGL181" s="157"/>
      <c r="RGM181" s="157"/>
      <c r="RGN181" s="157"/>
      <c r="RGO181" s="157"/>
      <c r="RGP181" s="157"/>
      <c r="RGQ181" s="157"/>
      <c r="RGR181" s="157"/>
      <c r="RGS181" s="157"/>
      <c r="RGT181" s="157"/>
      <c r="RGU181" s="157"/>
      <c r="RGV181" s="157"/>
      <c r="RGW181" s="157"/>
      <c r="RGX181" s="157"/>
      <c r="RGY181" s="157"/>
      <c r="RGZ181" s="157"/>
      <c r="RHA181" s="157"/>
      <c r="RHB181" s="157"/>
      <c r="RHC181" s="157"/>
      <c r="RHD181" s="157"/>
      <c r="RHE181" s="157"/>
      <c r="RHF181" s="157"/>
      <c r="RHG181" s="157"/>
      <c r="RHH181" s="157"/>
      <c r="RHI181" s="157"/>
      <c r="RHJ181" s="157"/>
      <c r="RHK181" s="157"/>
      <c r="RHL181" s="157"/>
      <c r="RHM181" s="157"/>
      <c r="RHN181" s="157"/>
      <c r="RHO181" s="157"/>
      <c r="RHP181" s="157"/>
      <c r="RHQ181" s="157"/>
      <c r="RHR181" s="157"/>
      <c r="RHS181" s="157"/>
      <c r="RHT181" s="157"/>
      <c r="RHU181" s="157"/>
      <c r="RHV181" s="157"/>
      <c r="RHW181" s="157"/>
      <c r="RHX181" s="157"/>
      <c r="RHY181" s="157"/>
      <c r="RHZ181" s="157"/>
      <c r="RIA181" s="157"/>
      <c r="RIB181" s="157"/>
      <c r="RIC181" s="157"/>
      <c r="RID181" s="157"/>
      <c r="RIE181" s="157"/>
      <c r="RIF181" s="157"/>
      <c r="RIG181" s="157"/>
      <c r="RIH181" s="157"/>
      <c r="RII181" s="157"/>
      <c r="RIJ181" s="157"/>
      <c r="RIK181" s="157"/>
      <c r="RIL181" s="157"/>
      <c r="RIM181" s="157"/>
      <c r="RIN181" s="157"/>
      <c r="RIO181" s="157"/>
      <c r="RIP181" s="157"/>
      <c r="RIQ181" s="157"/>
      <c r="RIR181" s="157"/>
      <c r="RIS181" s="157"/>
      <c r="RIT181" s="157"/>
      <c r="RIU181" s="157"/>
      <c r="RIV181" s="157"/>
      <c r="RIW181" s="157"/>
      <c r="RIX181" s="157"/>
      <c r="RIY181" s="157"/>
      <c r="RIZ181" s="157"/>
      <c r="RJA181" s="157"/>
      <c r="RJB181" s="157"/>
      <c r="RJC181" s="157"/>
      <c r="RJD181" s="157"/>
      <c r="RJE181" s="157"/>
      <c r="RJF181" s="157"/>
      <c r="RJG181" s="157"/>
      <c r="RJH181" s="157"/>
      <c r="RJI181" s="157"/>
      <c r="RJJ181" s="157"/>
      <c r="RJK181" s="157"/>
      <c r="RJL181" s="157"/>
      <c r="RJM181" s="157"/>
      <c r="RJN181" s="157"/>
      <c r="RJO181" s="157"/>
      <c r="RJP181" s="157"/>
      <c r="RJQ181" s="157"/>
      <c r="RJR181" s="157"/>
      <c r="RJS181" s="157"/>
      <c r="RJT181" s="157"/>
      <c r="RJU181" s="157"/>
      <c r="RJV181" s="157"/>
      <c r="RJW181" s="157"/>
      <c r="RJX181" s="157"/>
      <c r="RJY181" s="157"/>
      <c r="RJZ181" s="157"/>
      <c r="RKA181" s="157"/>
      <c r="RKB181" s="157"/>
      <c r="RKC181" s="157"/>
      <c r="RKD181" s="157"/>
      <c r="RKE181" s="157"/>
      <c r="RKF181" s="157"/>
      <c r="RKG181" s="157"/>
      <c r="RKH181" s="157"/>
      <c r="RKI181" s="157"/>
      <c r="RKJ181" s="157"/>
      <c r="RKK181" s="157"/>
      <c r="RKL181" s="157"/>
      <c r="RKM181" s="157"/>
      <c r="RKN181" s="157"/>
      <c r="RKO181" s="157"/>
      <c r="RKP181" s="157"/>
      <c r="RKQ181" s="157"/>
      <c r="RKR181" s="157"/>
      <c r="RKS181" s="157"/>
      <c r="RKT181" s="157"/>
      <c r="RKU181" s="157"/>
      <c r="RKV181" s="157"/>
      <c r="RKW181" s="157"/>
      <c r="RKX181" s="157"/>
      <c r="RKY181" s="157"/>
      <c r="RKZ181" s="157"/>
      <c r="RLA181" s="157"/>
      <c r="RLB181" s="157"/>
      <c r="RLC181" s="157"/>
      <c r="RLD181" s="157"/>
      <c r="RLE181" s="157"/>
      <c r="RLF181" s="157"/>
      <c r="RLG181" s="157"/>
      <c r="RLH181" s="157"/>
      <c r="RLI181" s="157"/>
      <c r="RLJ181" s="157"/>
      <c r="RLK181" s="157"/>
      <c r="RLL181" s="157"/>
      <c r="RLM181" s="157"/>
      <c r="RLN181" s="157"/>
      <c r="RLO181" s="157"/>
      <c r="RLP181" s="157"/>
      <c r="RLQ181" s="157"/>
      <c r="RLR181" s="157"/>
      <c r="RLS181" s="157"/>
      <c r="RLT181" s="157"/>
      <c r="RLU181" s="157"/>
      <c r="RLV181" s="157"/>
      <c r="RLW181" s="157"/>
      <c r="RLX181" s="157"/>
      <c r="RLY181" s="157"/>
      <c r="RLZ181" s="157"/>
      <c r="RMA181" s="157"/>
      <c r="RMB181" s="157"/>
      <c r="RMC181" s="157"/>
      <c r="RMD181" s="157"/>
      <c r="RME181" s="157"/>
      <c r="RMF181" s="157"/>
      <c r="RMG181" s="157"/>
      <c r="RMH181" s="157"/>
      <c r="RMI181" s="157"/>
      <c r="RMJ181" s="157"/>
      <c r="RMK181" s="157"/>
      <c r="RML181" s="157"/>
      <c r="RMM181" s="157"/>
      <c r="RMN181" s="157"/>
      <c r="RMO181" s="157"/>
      <c r="RMP181" s="157"/>
      <c r="RMQ181" s="157"/>
      <c r="RMR181" s="157"/>
      <c r="RMS181" s="157"/>
      <c r="RMT181" s="157"/>
      <c r="RMU181" s="157"/>
      <c r="RMV181" s="157"/>
      <c r="RMW181" s="157"/>
      <c r="RMX181" s="157"/>
      <c r="RMY181" s="157"/>
      <c r="RMZ181" s="157"/>
      <c r="RNA181" s="157"/>
      <c r="RNB181" s="157"/>
      <c r="RNC181" s="157"/>
      <c r="RND181" s="157"/>
      <c r="RNE181" s="157"/>
      <c r="RNF181" s="157"/>
      <c r="RNG181" s="157"/>
      <c r="RNH181" s="157"/>
      <c r="RNI181" s="157"/>
      <c r="RNJ181" s="157"/>
      <c r="RNK181" s="157"/>
      <c r="RNL181" s="157"/>
      <c r="RNM181" s="157"/>
      <c r="RNN181" s="157"/>
      <c r="RNO181" s="157"/>
      <c r="RNP181" s="157"/>
      <c r="RNQ181" s="157"/>
      <c r="RNR181" s="157"/>
      <c r="RNS181" s="157"/>
      <c r="RNT181" s="157"/>
      <c r="RNU181" s="157"/>
      <c r="RNV181" s="157"/>
      <c r="RNW181" s="157"/>
      <c r="RNX181" s="157"/>
      <c r="RNY181" s="157"/>
      <c r="RNZ181" s="157"/>
      <c r="ROA181" s="157"/>
      <c r="ROB181" s="157"/>
      <c r="ROC181" s="157"/>
      <c r="ROD181" s="157"/>
      <c r="ROE181" s="157"/>
      <c r="ROF181" s="157"/>
      <c r="ROG181" s="157"/>
      <c r="ROH181" s="157"/>
      <c r="ROI181" s="157"/>
      <c r="ROJ181" s="157"/>
      <c r="ROK181" s="157"/>
      <c r="ROL181" s="157"/>
      <c r="ROM181" s="157"/>
      <c r="RON181" s="157"/>
      <c r="ROO181" s="157"/>
      <c r="ROP181" s="157"/>
      <c r="ROQ181" s="157"/>
      <c r="ROR181" s="157"/>
      <c r="ROS181" s="157"/>
      <c r="ROT181" s="157"/>
      <c r="ROU181" s="157"/>
      <c r="ROV181" s="157"/>
      <c r="ROW181" s="157"/>
      <c r="ROX181" s="157"/>
      <c r="ROY181" s="157"/>
      <c r="ROZ181" s="157"/>
      <c r="RPA181" s="157"/>
      <c r="RPB181" s="157"/>
      <c r="RPC181" s="157"/>
      <c r="RPD181" s="157"/>
      <c r="RPE181" s="157"/>
      <c r="RPF181" s="157"/>
      <c r="RPG181" s="157"/>
      <c r="RPH181" s="157"/>
      <c r="RPI181" s="157"/>
      <c r="RPJ181" s="157"/>
      <c r="RPK181" s="157"/>
      <c r="RPL181" s="157"/>
      <c r="RPM181" s="157"/>
      <c r="RPN181" s="157"/>
      <c r="RPO181" s="157"/>
      <c r="RPP181" s="157"/>
      <c r="RPQ181" s="157"/>
      <c r="RPR181" s="157"/>
      <c r="RPS181" s="157"/>
      <c r="RPT181" s="157"/>
      <c r="RPU181" s="157"/>
      <c r="RPV181" s="157"/>
      <c r="RPW181" s="157"/>
      <c r="RPX181" s="157"/>
      <c r="RPY181" s="157"/>
      <c r="RPZ181" s="157"/>
      <c r="RQA181" s="157"/>
      <c r="RQB181" s="157"/>
      <c r="RQC181" s="157"/>
      <c r="RQD181" s="157"/>
      <c r="RQE181" s="157"/>
      <c r="RQF181" s="157"/>
      <c r="RQG181" s="157"/>
      <c r="RQH181" s="157"/>
      <c r="RQI181" s="157"/>
      <c r="RQJ181" s="157"/>
      <c r="RQK181" s="157"/>
      <c r="RQL181" s="157"/>
      <c r="RQM181" s="157"/>
      <c r="RQN181" s="157"/>
      <c r="RQO181" s="157"/>
      <c r="RQP181" s="157"/>
      <c r="RQQ181" s="157"/>
      <c r="RQR181" s="157"/>
      <c r="RQS181" s="157"/>
      <c r="RQT181" s="157"/>
      <c r="RQU181" s="157"/>
      <c r="RQV181" s="157"/>
      <c r="RQW181" s="157"/>
      <c r="RQX181" s="157"/>
      <c r="RQY181" s="157"/>
      <c r="RQZ181" s="157"/>
      <c r="RRA181" s="157"/>
      <c r="RRB181" s="157"/>
      <c r="RRC181" s="157"/>
      <c r="RRD181" s="157"/>
      <c r="RRE181" s="157"/>
      <c r="RRF181" s="157"/>
      <c r="RRG181" s="157"/>
      <c r="RRH181" s="157"/>
      <c r="RRI181" s="157"/>
      <c r="RRJ181" s="157"/>
      <c r="RRK181" s="157"/>
      <c r="RRL181" s="157"/>
      <c r="RRM181" s="157"/>
      <c r="RRN181" s="157"/>
      <c r="RRO181" s="157"/>
      <c r="RRP181" s="157"/>
      <c r="RRQ181" s="157"/>
      <c r="RRR181" s="157"/>
      <c r="RRS181" s="157"/>
      <c r="RRT181" s="157"/>
      <c r="RRU181" s="157"/>
      <c r="RRV181" s="157"/>
      <c r="RRW181" s="157"/>
      <c r="RRX181" s="157"/>
      <c r="RRY181" s="157"/>
      <c r="RRZ181" s="157"/>
      <c r="RSA181" s="157"/>
      <c r="RSB181" s="157"/>
      <c r="RSC181" s="157"/>
      <c r="RSD181" s="157"/>
      <c r="RSE181" s="157"/>
      <c r="RSF181" s="157"/>
      <c r="RSG181" s="157"/>
      <c r="RSH181" s="157"/>
      <c r="RSI181" s="157"/>
      <c r="RSJ181" s="157"/>
      <c r="RSK181" s="157"/>
      <c r="RSL181" s="157"/>
      <c r="RSM181" s="157"/>
      <c r="RSN181" s="157"/>
      <c r="RSO181" s="157"/>
      <c r="RSP181" s="157"/>
      <c r="RSQ181" s="157"/>
      <c r="RSR181" s="157"/>
      <c r="RSS181" s="157"/>
      <c r="RST181" s="157"/>
      <c r="RSU181" s="157"/>
      <c r="RSV181" s="157"/>
      <c r="RSW181" s="157"/>
      <c r="RSX181" s="157"/>
      <c r="RSY181" s="157"/>
      <c r="RSZ181" s="157"/>
      <c r="RTA181" s="157"/>
      <c r="RTB181" s="157"/>
      <c r="RTC181" s="157"/>
      <c r="RTD181" s="157"/>
      <c r="RTE181" s="157"/>
      <c r="RTF181" s="157"/>
      <c r="RTG181" s="157"/>
      <c r="RTH181" s="157"/>
      <c r="RTI181" s="157"/>
      <c r="RTJ181" s="157"/>
      <c r="RTK181" s="157"/>
      <c r="RTL181" s="157"/>
      <c r="RTM181" s="157"/>
      <c r="RTN181" s="157"/>
      <c r="RTO181" s="157"/>
      <c r="RTP181" s="157"/>
      <c r="RTQ181" s="157"/>
      <c r="RTR181" s="157"/>
      <c r="RTS181" s="157"/>
      <c r="RTT181" s="157"/>
      <c r="RTU181" s="157"/>
      <c r="RTV181" s="157"/>
      <c r="RTW181" s="157"/>
      <c r="RTX181" s="157"/>
      <c r="RTY181" s="157"/>
      <c r="RTZ181" s="157"/>
      <c r="RUA181" s="157"/>
      <c r="RUB181" s="157"/>
      <c r="RUC181" s="157"/>
      <c r="RUD181" s="157"/>
      <c r="RUE181" s="157"/>
      <c r="RUF181" s="157"/>
      <c r="RUG181" s="157"/>
      <c r="RUH181" s="157"/>
      <c r="RUI181" s="157"/>
      <c r="RUJ181" s="157"/>
      <c r="RUK181" s="157"/>
      <c r="RUL181" s="157"/>
      <c r="RUM181" s="157"/>
      <c r="RUN181" s="157"/>
      <c r="RUO181" s="157"/>
      <c r="RUP181" s="157"/>
      <c r="RUQ181" s="157"/>
      <c r="RUR181" s="157"/>
      <c r="RUS181" s="157"/>
      <c r="RUT181" s="157"/>
      <c r="RUU181" s="157"/>
      <c r="RUV181" s="157"/>
      <c r="RUW181" s="157"/>
      <c r="RUX181" s="157"/>
      <c r="RUY181" s="157"/>
      <c r="RUZ181" s="157"/>
      <c r="RVA181" s="157"/>
      <c r="RVB181" s="157"/>
      <c r="RVC181" s="157"/>
      <c r="RVD181" s="157"/>
      <c r="RVE181" s="157"/>
      <c r="RVF181" s="157"/>
      <c r="RVG181" s="157"/>
      <c r="RVH181" s="157"/>
      <c r="RVI181" s="157"/>
      <c r="RVJ181" s="157"/>
      <c r="RVK181" s="157"/>
      <c r="RVL181" s="157"/>
      <c r="RVM181" s="157"/>
      <c r="RVN181" s="157"/>
      <c r="RVO181" s="157"/>
      <c r="RVP181" s="157"/>
      <c r="RVQ181" s="157"/>
      <c r="RVR181" s="157"/>
      <c r="RVS181" s="157"/>
      <c r="RVT181" s="157"/>
      <c r="RVU181" s="157"/>
      <c r="RVV181" s="157"/>
      <c r="RVW181" s="157"/>
      <c r="RVX181" s="157"/>
      <c r="RVY181" s="157"/>
      <c r="RVZ181" s="157"/>
      <c r="RWA181" s="157"/>
      <c r="RWB181" s="157"/>
      <c r="RWC181" s="157"/>
      <c r="RWD181" s="157"/>
      <c r="RWE181" s="157"/>
      <c r="RWF181" s="157"/>
      <c r="RWG181" s="157"/>
      <c r="RWH181" s="157"/>
      <c r="RWI181" s="157"/>
      <c r="RWJ181" s="157"/>
      <c r="RWK181" s="157"/>
      <c r="RWL181" s="157"/>
      <c r="RWM181" s="157"/>
      <c r="RWN181" s="157"/>
      <c r="RWO181" s="157"/>
      <c r="RWP181" s="157"/>
      <c r="RWQ181" s="157"/>
      <c r="RWR181" s="157"/>
      <c r="RWS181" s="157"/>
      <c r="RWT181" s="157"/>
      <c r="RWU181" s="157"/>
      <c r="RWV181" s="157"/>
      <c r="RWW181" s="157"/>
      <c r="RWX181" s="157"/>
      <c r="RWY181" s="157"/>
      <c r="RWZ181" s="157"/>
      <c r="RXA181" s="157"/>
      <c r="RXB181" s="157"/>
      <c r="RXC181" s="157"/>
      <c r="RXD181" s="157"/>
      <c r="RXE181" s="157"/>
      <c r="RXF181" s="157"/>
      <c r="RXG181" s="157"/>
      <c r="RXH181" s="157"/>
      <c r="RXI181" s="157"/>
      <c r="RXJ181" s="157"/>
      <c r="RXK181" s="157"/>
      <c r="RXL181" s="157"/>
      <c r="RXM181" s="157"/>
      <c r="RXN181" s="157"/>
      <c r="RXO181" s="157"/>
      <c r="RXP181" s="157"/>
      <c r="RXQ181" s="157"/>
      <c r="RXR181" s="157"/>
      <c r="RXS181" s="157"/>
      <c r="RXT181" s="157"/>
      <c r="RXU181" s="157"/>
      <c r="RXV181" s="157"/>
      <c r="RXW181" s="157"/>
      <c r="RXX181" s="157"/>
      <c r="RXY181" s="157"/>
      <c r="RXZ181" s="157"/>
      <c r="RYA181" s="157"/>
      <c r="RYB181" s="157"/>
      <c r="RYC181" s="157"/>
      <c r="RYD181" s="157"/>
      <c r="RYE181" s="157"/>
      <c r="RYF181" s="157"/>
      <c r="RYG181" s="157"/>
      <c r="RYH181" s="157"/>
      <c r="RYI181" s="157"/>
      <c r="RYJ181" s="157"/>
      <c r="RYK181" s="157"/>
      <c r="RYL181" s="157"/>
      <c r="RYM181" s="157"/>
      <c r="RYN181" s="157"/>
      <c r="RYO181" s="157"/>
      <c r="RYP181" s="157"/>
      <c r="RYQ181" s="157"/>
      <c r="RYR181" s="157"/>
      <c r="RYS181" s="157"/>
      <c r="RYT181" s="157"/>
      <c r="RYU181" s="157"/>
      <c r="RYV181" s="157"/>
      <c r="RYW181" s="157"/>
      <c r="RYX181" s="157"/>
      <c r="RYY181" s="157"/>
      <c r="RYZ181" s="157"/>
      <c r="RZA181" s="157"/>
      <c r="RZB181" s="157"/>
      <c r="RZC181" s="157"/>
      <c r="RZD181" s="157"/>
      <c r="RZE181" s="157"/>
      <c r="RZF181" s="157"/>
      <c r="RZG181" s="157"/>
      <c r="RZH181" s="157"/>
      <c r="RZI181" s="157"/>
      <c r="RZJ181" s="157"/>
      <c r="RZK181" s="157"/>
      <c r="RZL181" s="157"/>
      <c r="RZM181" s="157"/>
      <c r="RZN181" s="157"/>
      <c r="RZO181" s="157"/>
      <c r="RZP181" s="157"/>
      <c r="RZQ181" s="157"/>
      <c r="RZR181" s="157"/>
      <c r="RZS181" s="157"/>
      <c r="RZT181" s="157"/>
      <c r="RZU181" s="157"/>
      <c r="RZV181" s="157"/>
      <c r="RZW181" s="157"/>
      <c r="RZX181" s="157"/>
      <c r="RZY181" s="157"/>
      <c r="RZZ181" s="157"/>
      <c r="SAA181" s="157"/>
      <c r="SAB181" s="157"/>
      <c r="SAC181" s="157"/>
      <c r="SAD181" s="157"/>
      <c r="SAE181" s="157"/>
      <c r="SAF181" s="157"/>
      <c r="SAG181" s="157"/>
      <c r="SAH181" s="157"/>
      <c r="SAI181" s="157"/>
      <c r="SAJ181" s="157"/>
      <c r="SAK181" s="157"/>
      <c r="SAL181" s="157"/>
      <c r="SAM181" s="157"/>
      <c r="SAN181" s="157"/>
      <c r="SAO181" s="157"/>
      <c r="SAP181" s="157"/>
      <c r="SAQ181" s="157"/>
      <c r="SAR181" s="157"/>
      <c r="SAS181" s="157"/>
      <c r="SAT181" s="157"/>
      <c r="SAU181" s="157"/>
      <c r="SAV181" s="157"/>
      <c r="SAW181" s="157"/>
      <c r="SAX181" s="157"/>
      <c r="SAY181" s="157"/>
      <c r="SAZ181" s="157"/>
      <c r="SBA181" s="157"/>
      <c r="SBB181" s="157"/>
      <c r="SBC181" s="157"/>
      <c r="SBD181" s="157"/>
      <c r="SBE181" s="157"/>
      <c r="SBF181" s="157"/>
      <c r="SBG181" s="157"/>
      <c r="SBH181" s="157"/>
      <c r="SBI181" s="157"/>
      <c r="SBJ181" s="157"/>
      <c r="SBK181" s="157"/>
      <c r="SBL181" s="157"/>
      <c r="SBM181" s="157"/>
      <c r="SBN181" s="157"/>
      <c r="SBO181" s="157"/>
      <c r="SBP181" s="157"/>
      <c r="SBQ181" s="157"/>
      <c r="SBR181" s="157"/>
      <c r="SBS181" s="157"/>
      <c r="SBT181" s="157"/>
      <c r="SBU181" s="157"/>
      <c r="SBV181" s="157"/>
      <c r="SBW181" s="157"/>
      <c r="SBX181" s="157"/>
      <c r="SBY181" s="157"/>
      <c r="SBZ181" s="157"/>
      <c r="SCA181" s="157"/>
      <c r="SCB181" s="157"/>
      <c r="SCC181" s="157"/>
      <c r="SCD181" s="157"/>
      <c r="SCE181" s="157"/>
      <c r="SCF181" s="157"/>
      <c r="SCG181" s="157"/>
      <c r="SCH181" s="157"/>
      <c r="SCI181" s="157"/>
      <c r="SCJ181" s="157"/>
      <c r="SCK181" s="157"/>
      <c r="SCL181" s="157"/>
      <c r="SCM181" s="157"/>
      <c r="SCN181" s="157"/>
      <c r="SCO181" s="157"/>
      <c r="SCP181" s="157"/>
      <c r="SCQ181" s="157"/>
      <c r="SCR181" s="157"/>
      <c r="SCS181" s="157"/>
      <c r="SCT181" s="157"/>
      <c r="SCU181" s="157"/>
      <c r="SCV181" s="157"/>
      <c r="SCW181" s="157"/>
      <c r="SCX181" s="157"/>
      <c r="SCY181" s="157"/>
      <c r="SCZ181" s="157"/>
      <c r="SDA181" s="157"/>
      <c r="SDB181" s="157"/>
      <c r="SDC181" s="157"/>
      <c r="SDD181" s="157"/>
      <c r="SDE181" s="157"/>
      <c r="SDF181" s="157"/>
      <c r="SDG181" s="157"/>
      <c r="SDH181" s="157"/>
      <c r="SDI181" s="157"/>
      <c r="SDJ181" s="157"/>
      <c r="SDK181" s="157"/>
      <c r="SDL181" s="157"/>
      <c r="SDM181" s="157"/>
      <c r="SDN181" s="157"/>
      <c r="SDO181" s="157"/>
      <c r="SDP181" s="157"/>
      <c r="SDQ181" s="157"/>
      <c r="SDR181" s="157"/>
      <c r="SDS181" s="157"/>
      <c r="SDT181" s="157"/>
      <c r="SDU181" s="157"/>
      <c r="SDV181" s="157"/>
      <c r="SDW181" s="157"/>
      <c r="SDX181" s="157"/>
      <c r="SDY181" s="157"/>
      <c r="SDZ181" s="157"/>
      <c r="SEA181" s="157"/>
      <c r="SEB181" s="157"/>
      <c r="SEC181" s="157"/>
      <c r="SED181" s="157"/>
      <c r="SEE181" s="157"/>
      <c r="SEF181" s="157"/>
      <c r="SEG181" s="157"/>
      <c r="SEH181" s="157"/>
      <c r="SEI181" s="157"/>
      <c r="SEJ181" s="157"/>
      <c r="SEK181" s="157"/>
      <c r="SEL181" s="157"/>
      <c r="SEM181" s="157"/>
      <c r="SEN181" s="157"/>
      <c r="SEO181" s="157"/>
      <c r="SEP181" s="157"/>
      <c r="SEQ181" s="157"/>
      <c r="SER181" s="157"/>
      <c r="SES181" s="157"/>
      <c r="SET181" s="157"/>
      <c r="SEU181" s="157"/>
      <c r="SEV181" s="157"/>
      <c r="SEW181" s="157"/>
      <c r="SEX181" s="157"/>
      <c r="SEY181" s="157"/>
      <c r="SEZ181" s="157"/>
      <c r="SFA181" s="157"/>
      <c r="SFB181" s="157"/>
      <c r="SFC181" s="157"/>
      <c r="SFD181" s="157"/>
      <c r="SFE181" s="157"/>
      <c r="SFF181" s="157"/>
      <c r="SFG181" s="157"/>
      <c r="SFH181" s="157"/>
      <c r="SFI181" s="157"/>
      <c r="SFJ181" s="157"/>
      <c r="SFK181" s="157"/>
      <c r="SFL181" s="157"/>
      <c r="SFM181" s="157"/>
      <c r="SFN181" s="157"/>
      <c r="SFO181" s="157"/>
      <c r="SFP181" s="157"/>
      <c r="SFQ181" s="157"/>
      <c r="SFR181" s="157"/>
      <c r="SFS181" s="157"/>
      <c r="SFT181" s="157"/>
      <c r="SFU181" s="157"/>
      <c r="SFV181" s="157"/>
      <c r="SFW181" s="157"/>
      <c r="SFX181" s="157"/>
      <c r="SFY181" s="157"/>
      <c r="SFZ181" s="157"/>
      <c r="SGA181" s="157"/>
      <c r="SGB181" s="157"/>
      <c r="SGC181" s="157"/>
      <c r="SGD181" s="157"/>
      <c r="SGE181" s="157"/>
      <c r="SGF181" s="157"/>
      <c r="SGG181" s="157"/>
      <c r="SGH181" s="157"/>
      <c r="SGI181" s="157"/>
      <c r="SGJ181" s="157"/>
      <c r="SGK181" s="157"/>
      <c r="SGL181" s="157"/>
      <c r="SGM181" s="157"/>
      <c r="SGN181" s="157"/>
      <c r="SGO181" s="157"/>
      <c r="SGP181" s="157"/>
      <c r="SGQ181" s="157"/>
      <c r="SGR181" s="157"/>
      <c r="SGS181" s="157"/>
      <c r="SGT181" s="157"/>
      <c r="SGU181" s="157"/>
      <c r="SGV181" s="157"/>
      <c r="SGW181" s="157"/>
      <c r="SGX181" s="157"/>
      <c r="SGY181" s="157"/>
      <c r="SGZ181" s="157"/>
      <c r="SHA181" s="157"/>
      <c r="SHB181" s="157"/>
      <c r="SHC181" s="157"/>
      <c r="SHD181" s="157"/>
      <c r="SHE181" s="157"/>
      <c r="SHF181" s="157"/>
      <c r="SHG181" s="157"/>
      <c r="SHH181" s="157"/>
      <c r="SHI181" s="157"/>
      <c r="SHJ181" s="157"/>
      <c r="SHK181" s="157"/>
      <c r="SHL181" s="157"/>
      <c r="SHM181" s="157"/>
      <c r="SHN181" s="157"/>
      <c r="SHO181" s="157"/>
      <c r="SHP181" s="157"/>
      <c r="SHQ181" s="157"/>
      <c r="SHR181" s="157"/>
      <c r="SHS181" s="157"/>
      <c r="SHT181" s="157"/>
      <c r="SHU181" s="157"/>
      <c r="SHV181" s="157"/>
      <c r="SHW181" s="157"/>
      <c r="SHX181" s="157"/>
      <c r="SHY181" s="157"/>
      <c r="SHZ181" s="157"/>
      <c r="SIA181" s="157"/>
      <c r="SIB181" s="157"/>
      <c r="SIC181" s="157"/>
      <c r="SID181" s="157"/>
      <c r="SIE181" s="157"/>
      <c r="SIF181" s="157"/>
      <c r="SIG181" s="157"/>
      <c r="SIH181" s="157"/>
      <c r="SII181" s="157"/>
      <c r="SIJ181" s="157"/>
      <c r="SIK181" s="157"/>
      <c r="SIL181" s="157"/>
      <c r="SIM181" s="157"/>
      <c r="SIN181" s="157"/>
      <c r="SIO181" s="157"/>
      <c r="SIP181" s="157"/>
      <c r="SIQ181" s="157"/>
      <c r="SIR181" s="157"/>
      <c r="SIS181" s="157"/>
      <c r="SIT181" s="157"/>
      <c r="SIU181" s="157"/>
      <c r="SIV181" s="157"/>
      <c r="SIW181" s="157"/>
      <c r="SIX181" s="157"/>
      <c r="SIY181" s="157"/>
      <c r="SIZ181" s="157"/>
      <c r="SJA181" s="157"/>
      <c r="SJB181" s="157"/>
      <c r="SJC181" s="157"/>
      <c r="SJD181" s="157"/>
      <c r="SJE181" s="157"/>
      <c r="SJF181" s="157"/>
      <c r="SJG181" s="157"/>
      <c r="SJH181" s="157"/>
      <c r="SJI181" s="157"/>
      <c r="SJJ181" s="157"/>
      <c r="SJK181" s="157"/>
      <c r="SJL181" s="157"/>
      <c r="SJM181" s="157"/>
      <c r="SJN181" s="157"/>
      <c r="SJO181" s="157"/>
      <c r="SJP181" s="157"/>
      <c r="SJQ181" s="157"/>
      <c r="SJR181" s="157"/>
      <c r="SJS181" s="157"/>
      <c r="SJT181" s="157"/>
      <c r="SJU181" s="157"/>
      <c r="SJV181" s="157"/>
      <c r="SJW181" s="157"/>
      <c r="SJX181" s="157"/>
      <c r="SJY181" s="157"/>
      <c r="SJZ181" s="157"/>
      <c r="SKA181" s="157"/>
      <c r="SKB181" s="157"/>
      <c r="SKC181" s="157"/>
      <c r="SKD181" s="157"/>
      <c r="SKE181" s="157"/>
      <c r="SKF181" s="157"/>
      <c r="SKG181" s="157"/>
      <c r="SKH181" s="157"/>
      <c r="SKI181" s="157"/>
      <c r="SKJ181" s="157"/>
      <c r="SKK181" s="157"/>
      <c r="SKL181" s="157"/>
      <c r="SKM181" s="157"/>
      <c r="SKN181" s="157"/>
      <c r="SKO181" s="157"/>
      <c r="SKP181" s="157"/>
      <c r="SKQ181" s="157"/>
      <c r="SKR181" s="157"/>
      <c r="SKS181" s="157"/>
      <c r="SKT181" s="157"/>
      <c r="SKU181" s="157"/>
      <c r="SKV181" s="157"/>
      <c r="SKW181" s="157"/>
      <c r="SKX181" s="157"/>
      <c r="SKY181" s="157"/>
      <c r="SKZ181" s="157"/>
      <c r="SLA181" s="157"/>
      <c r="SLB181" s="157"/>
      <c r="SLC181" s="157"/>
      <c r="SLD181" s="157"/>
      <c r="SLE181" s="157"/>
      <c r="SLF181" s="157"/>
      <c r="SLG181" s="157"/>
      <c r="SLH181" s="157"/>
      <c r="SLI181" s="157"/>
      <c r="SLJ181" s="157"/>
      <c r="SLK181" s="157"/>
      <c r="SLL181" s="157"/>
      <c r="SLM181" s="157"/>
      <c r="SLN181" s="157"/>
      <c r="SLO181" s="157"/>
      <c r="SLP181" s="157"/>
      <c r="SLQ181" s="157"/>
      <c r="SLR181" s="157"/>
      <c r="SLS181" s="157"/>
      <c r="SLT181" s="157"/>
      <c r="SLU181" s="157"/>
      <c r="SLV181" s="157"/>
      <c r="SLW181" s="157"/>
      <c r="SLX181" s="157"/>
      <c r="SLY181" s="157"/>
      <c r="SLZ181" s="157"/>
      <c r="SMA181" s="157"/>
      <c r="SMB181" s="157"/>
      <c r="SMC181" s="157"/>
      <c r="SMD181" s="157"/>
      <c r="SME181" s="157"/>
      <c r="SMF181" s="157"/>
      <c r="SMG181" s="157"/>
      <c r="SMH181" s="157"/>
      <c r="SMI181" s="157"/>
      <c r="SMJ181" s="157"/>
      <c r="SMK181" s="157"/>
      <c r="SML181" s="157"/>
      <c r="SMM181" s="157"/>
      <c r="SMN181" s="157"/>
      <c r="SMO181" s="157"/>
      <c r="SMP181" s="157"/>
      <c r="SMQ181" s="157"/>
      <c r="SMR181" s="157"/>
      <c r="SMS181" s="157"/>
      <c r="SMT181" s="157"/>
      <c r="SMU181" s="157"/>
      <c r="SMV181" s="157"/>
      <c r="SMW181" s="157"/>
      <c r="SMX181" s="157"/>
      <c r="SMY181" s="157"/>
      <c r="SMZ181" s="157"/>
      <c r="SNA181" s="157"/>
      <c r="SNB181" s="157"/>
      <c r="SNC181" s="157"/>
      <c r="SND181" s="157"/>
      <c r="SNE181" s="157"/>
      <c r="SNF181" s="157"/>
      <c r="SNG181" s="157"/>
      <c r="SNH181" s="157"/>
      <c r="SNI181" s="157"/>
      <c r="SNJ181" s="157"/>
      <c r="SNK181" s="157"/>
      <c r="SNL181" s="157"/>
      <c r="SNM181" s="157"/>
      <c r="SNN181" s="157"/>
      <c r="SNO181" s="157"/>
      <c r="SNP181" s="157"/>
      <c r="SNQ181" s="157"/>
      <c r="SNR181" s="157"/>
      <c r="SNS181" s="157"/>
      <c r="SNT181" s="157"/>
      <c r="SNU181" s="157"/>
      <c r="SNV181" s="157"/>
      <c r="SNW181" s="157"/>
      <c r="SNX181" s="157"/>
      <c r="SNY181" s="157"/>
      <c r="SNZ181" s="157"/>
      <c r="SOA181" s="157"/>
      <c r="SOB181" s="157"/>
      <c r="SOC181" s="157"/>
      <c r="SOD181" s="157"/>
      <c r="SOE181" s="157"/>
      <c r="SOF181" s="157"/>
      <c r="SOG181" s="157"/>
      <c r="SOH181" s="157"/>
      <c r="SOI181" s="157"/>
      <c r="SOJ181" s="157"/>
      <c r="SOK181" s="157"/>
      <c r="SOL181" s="157"/>
      <c r="SOM181" s="157"/>
      <c r="SON181" s="157"/>
      <c r="SOO181" s="157"/>
      <c r="SOP181" s="157"/>
      <c r="SOQ181" s="157"/>
      <c r="SOR181" s="157"/>
      <c r="SOS181" s="157"/>
      <c r="SOT181" s="157"/>
      <c r="SOU181" s="157"/>
      <c r="SOV181" s="157"/>
      <c r="SOW181" s="157"/>
      <c r="SOX181" s="157"/>
      <c r="SOY181" s="157"/>
      <c r="SOZ181" s="157"/>
      <c r="SPA181" s="157"/>
      <c r="SPB181" s="157"/>
      <c r="SPC181" s="157"/>
      <c r="SPD181" s="157"/>
      <c r="SPE181" s="157"/>
      <c r="SPF181" s="157"/>
      <c r="SPG181" s="157"/>
      <c r="SPH181" s="157"/>
      <c r="SPI181" s="157"/>
      <c r="SPJ181" s="157"/>
      <c r="SPK181" s="157"/>
      <c r="SPL181" s="157"/>
      <c r="SPM181" s="157"/>
      <c r="SPN181" s="157"/>
      <c r="SPO181" s="157"/>
      <c r="SPP181" s="157"/>
      <c r="SPQ181" s="157"/>
      <c r="SPR181" s="157"/>
      <c r="SPS181" s="157"/>
      <c r="SPT181" s="157"/>
      <c r="SPU181" s="157"/>
      <c r="SPV181" s="157"/>
      <c r="SPW181" s="157"/>
      <c r="SPX181" s="157"/>
      <c r="SPY181" s="157"/>
      <c r="SPZ181" s="157"/>
      <c r="SQA181" s="157"/>
      <c r="SQB181" s="157"/>
      <c r="SQC181" s="157"/>
      <c r="SQD181" s="157"/>
      <c r="SQE181" s="157"/>
      <c r="SQF181" s="157"/>
      <c r="SQG181" s="157"/>
      <c r="SQH181" s="157"/>
      <c r="SQI181" s="157"/>
      <c r="SQJ181" s="157"/>
      <c r="SQK181" s="157"/>
      <c r="SQL181" s="157"/>
      <c r="SQM181" s="157"/>
      <c r="SQN181" s="157"/>
      <c r="SQO181" s="157"/>
      <c r="SQP181" s="157"/>
      <c r="SQQ181" s="157"/>
      <c r="SQR181" s="157"/>
      <c r="SQS181" s="157"/>
      <c r="SQT181" s="157"/>
      <c r="SQU181" s="157"/>
      <c r="SQV181" s="157"/>
      <c r="SQW181" s="157"/>
      <c r="SQX181" s="157"/>
      <c r="SQY181" s="157"/>
      <c r="SQZ181" s="157"/>
      <c r="SRA181" s="157"/>
      <c r="SRB181" s="157"/>
      <c r="SRC181" s="157"/>
      <c r="SRD181" s="157"/>
      <c r="SRE181" s="157"/>
      <c r="SRF181" s="157"/>
      <c r="SRG181" s="157"/>
      <c r="SRH181" s="157"/>
      <c r="SRI181" s="157"/>
      <c r="SRJ181" s="157"/>
      <c r="SRK181" s="157"/>
      <c r="SRL181" s="157"/>
      <c r="SRM181" s="157"/>
      <c r="SRN181" s="157"/>
      <c r="SRO181" s="157"/>
      <c r="SRP181" s="157"/>
      <c r="SRQ181" s="157"/>
      <c r="SRR181" s="157"/>
      <c r="SRS181" s="157"/>
      <c r="SRT181" s="157"/>
      <c r="SRU181" s="157"/>
      <c r="SRV181" s="157"/>
      <c r="SRW181" s="157"/>
      <c r="SRX181" s="157"/>
      <c r="SRY181" s="157"/>
      <c r="SRZ181" s="157"/>
      <c r="SSA181" s="157"/>
      <c r="SSB181" s="157"/>
      <c r="SSC181" s="157"/>
      <c r="SSD181" s="157"/>
      <c r="SSE181" s="157"/>
      <c r="SSF181" s="157"/>
      <c r="SSG181" s="157"/>
      <c r="SSH181" s="157"/>
      <c r="SSI181" s="157"/>
      <c r="SSJ181" s="157"/>
      <c r="SSK181" s="157"/>
      <c r="SSL181" s="157"/>
      <c r="SSM181" s="157"/>
      <c r="SSN181" s="157"/>
      <c r="SSO181" s="157"/>
      <c r="SSP181" s="157"/>
      <c r="SSQ181" s="157"/>
      <c r="SSR181" s="157"/>
      <c r="SSS181" s="157"/>
      <c r="SST181" s="157"/>
      <c r="SSU181" s="157"/>
      <c r="SSV181" s="157"/>
      <c r="SSW181" s="157"/>
      <c r="SSX181" s="157"/>
      <c r="SSY181" s="157"/>
      <c r="SSZ181" s="157"/>
      <c r="STA181" s="157"/>
      <c r="STB181" s="157"/>
      <c r="STC181" s="157"/>
      <c r="STD181" s="157"/>
      <c r="STE181" s="157"/>
      <c r="STF181" s="157"/>
      <c r="STG181" s="157"/>
      <c r="STH181" s="157"/>
      <c r="STI181" s="157"/>
      <c r="STJ181" s="157"/>
      <c r="STK181" s="157"/>
      <c r="STL181" s="157"/>
      <c r="STM181" s="157"/>
      <c r="STN181" s="157"/>
      <c r="STO181" s="157"/>
      <c r="STP181" s="157"/>
      <c r="STQ181" s="157"/>
      <c r="STR181" s="157"/>
      <c r="STS181" s="157"/>
      <c r="STT181" s="157"/>
      <c r="STU181" s="157"/>
      <c r="STV181" s="157"/>
      <c r="STW181" s="157"/>
      <c r="STX181" s="157"/>
      <c r="STY181" s="157"/>
      <c r="STZ181" s="157"/>
      <c r="SUA181" s="157"/>
      <c r="SUB181" s="157"/>
      <c r="SUC181" s="157"/>
      <c r="SUD181" s="157"/>
      <c r="SUE181" s="157"/>
      <c r="SUF181" s="157"/>
      <c r="SUG181" s="157"/>
      <c r="SUH181" s="157"/>
      <c r="SUI181" s="157"/>
      <c r="SUJ181" s="157"/>
      <c r="SUK181" s="157"/>
      <c r="SUL181" s="157"/>
      <c r="SUM181" s="157"/>
      <c r="SUN181" s="157"/>
      <c r="SUO181" s="157"/>
      <c r="SUP181" s="157"/>
      <c r="SUQ181" s="157"/>
      <c r="SUR181" s="157"/>
      <c r="SUS181" s="157"/>
      <c r="SUT181" s="157"/>
      <c r="SUU181" s="157"/>
      <c r="SUV181" s="157"/>
      <c r="SUW181" s="157"/>
      <c r="SUX181" s="157"/>
      <c r="SUY181" s="157"/>
      <c r="SUZ181" s="157"/>
      <c r="SVA181" s="157"/>
      <c r="SVB181" s="157"/>
      <c r="SVC181" s="157"/>
      <c r="SVD181" s="157"/>
      <c r="SVE181" s="157"/>
      <c r="SVF181" s="157"/>
      <c r="SVG181" s="157"/>
      <c r="SVH181" s="157"/>
      <c r="SVI181" s="157"/>
      <c r="SVJ181" s="157"/>
      <c r="SVK181" s="157"/>
      <c r="SVL181" s="157"/>
      <c r="SVM181" s="157"/>
      <c r="SVN181" s="157"/>
      <c r="SVO181" s="157"/>
      <c r="SVP181" s="157"/>
      <c r="SVQ181" s="157"/>
      <c r="SVR181" s="157"/>
      <c r="SVS181" s="157"/>
      <c r="SVT181" s="157"/>
      <c r="SVU181" s="157"/>
      <c r="SVV181" s="157"/>
      <c r="SVW181" s="157"/>
      <c r="SVX181" s="157"/>
      <c r="SVY181" s="157"/>
      <c r="SVZ181" s="157"/>
      <c r="SWA181" s="157"/>
      <c r="SWB181" s="157"/>
      <c r="SWC181" s="157"/>
      <c r="SWD181" s="157"/>
      <c r="SWE181" s="157"/>
      <c r="SWF181" s="157"/>
      <c r="SWG181" s="157"/>
      <c r="SWH181" s="157"/>
      <c r="SWI181" s="157"/>
      <c r="SWJ181" s="157"/>
      <c r="SWK181" s="157"/>
      <c r="SWL181" s="157"/>
      <c r="SWM181" s="157"/>
      <c r="SWN181" s="157"/>
      <c r="SWO181" s="157"/>
      <c r="SWP181" s="157"/>
      <c r="SWQ181" s="157"/>
      <c r="SWR181" s="157"/>
      <c r="SWS181" s="157"/>
      <c r="SWT181" s="157"/>
      <c r="SWU181" s="157"/>
      <c r="SWV181" s="157"/>
      <c r="SWW181" s="157"/>
      <c r="SWX181" s="157"/>
      <c r="SWY181" s="157"/>
      <c r="SWZ181" s="157"/>
      <c r="SXA181" s="157"/>
      <c r="SXB181" s="157"/>
      <c r="SXC181" s="157"/>
      <c r="SXD181" s="157"/>
      <c r="SXE181" s="157"/>
      <c r="SXF181" s="157"/>
      <c r="SXG181" s="157"/>
      <c r="SXH181" s="157"/>
      <c r="SXI181" s="157"/>
      <c r="SXJ181" s="157"/>
      <c r="SXK181" s="157"/>
      <c r="SXL181" s="157"/>
      <c r="SXM181" s="157"/>
      <c r="SXN181" s="157"/>
      <c r="SXO181" s="157"/>
      <c r="SXP181" s="157"/>
      <c r="SXQ181" s="157"/>
      <c r="SXR181" s="157"/>
      <c r="SXS181" s="157"/>
      <c r="SXT181" s="157"/>
      <c r="SXU181" s="157"/>
      <c r="SXV181" s="157"/>
      <c r="SXW181" s="157"/>
      <c r="SXX181" s="157"/>
      <c r="SXY181" s="157"/>
      <c r="SXZ181" s="157"/>
      <c r="SYA181" s="157"/>
      <c r="SYB181" s="157"/>
      <c r="SYC181" s="157"/>
      <c r="SYD181" s="157"/>
      <c r="SYE181" s="157"/>
      <c r="SYF181" s="157"/>
      <c r="SYG181" s="157"/>
      <c r="SYH181" s="157"/>
      <c r="SYI181" s="157"/>
      <c r="SYJ181" s="157"/>
      <c r="SYK181" s="157"/>
      <c r="SYL181" s="157"/>
      <c r="SYM181" s="157"/>
      <c r="SYN181" s="157"/>
      <c r="SYO181" s="157"/>
      <c r="SYP181" s="157"/>
      <c r="SYQ181" s="157"/>
      <c r="SYR181" s="157"/>
      <c r="SYS181" s="157"/>
      <c r="SYT181" s="157"/>
      <c r="SYU181" s="157"/>
      <c r="SYV181" s="157"/>
      <c r="SYW181" s="157"/>
      <c r="SYX181" s="157"/>
      <c r="SYY181" s="157"/>
      <c r="SYZ181" s="157"/>
      <c r="SZA181" s="157"/>
      <c r="SZB181" s="157"/>
      <c r="SZC181" s="157"/>
      <c r="SZD181" s="157"/>
      <c r="SZE181" s="157"/>
      <c r="SZF181" s="157"/>
      <c r="SZG181" s="157"/>
      <c r="SZH181" s="157"/>
      <c r="SZI181" s="157"/>
      <c r="SZJ181" s="157"/>
      <c r="SZK181" s="157"/>
      <c r="SZL181" s="157"/>
      <c r="SZM181" s="157"/>
      <c r="SZN181" s="157"/>
      <c r="SZO181" s="157"/>
      <c r="SZP181" s="157"/>
      <c r="SZQ181" s="157"/>
      <c r="SZR181" s="157"/>
      <c r="SZS181" s="157"/>
      <c r="SZT181" s="157"/>
      <c r="SZU181" s="157"/>
      <c r="SZV181" s="157"/>
      <c r="SZW181" s="157"/>
      <c r="SZX181" s="157"/>
      <c r="SZY181" s="157"/>
      <c r="SZZ181" s="157"/>
      <c r="TAA181" s="157"/>
      <c r="TAB181" s="157"/>
      <c r="TAC181" s="157"/>
      <c r="TAD181" s="157"/>
      <c r="TAE181" s="157"/>
      <c r="TAF181" s="157"/>
      <c r="TAG181" s="157"/>
      <c r="TAH181" s="157"/>
      <c r="TAI181" s="157"/>
      <c r="TAJ181" s="157"/>
      <c r="TAK181" s="157"/>
      <c r="TAL181" s="157"/>
      <c r="TAM181" s="157"/>
      <c r="TAN181" s="157"/>
      <c r="TAO181" s="157"/>
      <c r="TAP181" s="157"/>
      <c r="TAQ181" s="157"/>
      <c r="TAR181" s="157"/>
      <c r="TAS181" s="157"/>
      <c r="TAT181" s="157"/>
      <c r="TAU181" s="157"/>
      <c r="TAV181" s="157"/>
      <c r="TAW181" s="157"/>
      <c r="TAX181" s="157"/>
      <c r="TAY181" s="157"/>
      <c r="TAZ181" s="157"/>
      <c r="TBA181" s="157"/>
      <c r="TBB181" s="157"/>
      <c r="TBC181" s="157"/>
      <c r="TBD181" s="157"/>
      <c r="TBE181" s="157"/>
      <c r="TBF181" s="157"/>
      <c r="TBG181" s="157"/>
      <c r="TBH181" s="157"/>
      <c r="TBI181" s="157"/>
      <c r="TBJ181" s="157"/>
      <c r="TBK181" s="157"/>
      <c r="TBL181" s="157"/>
      <c r="TBM181" s="157"/>
      <c r="TBN181" s="157"/>
      <c r="TBO181" s="157"/>
      <c r="TBP181" s="157"/>
      <c r="TBQ181" s="157"/>
      <c r="TBR181" s="157"/>
      <c r="TBS181" s="157"/>
      <c r="TBT181" s="157"/>
      <c r="TBU181" s="157"/>
      <c r="TBV181" s="157"/>
      <c r="TBW181" s="157"/>
      <c r="TBX181" s="157"/>
      <c r="TBY181" s="157"/>
      <c r="TBZ181" s="157"/>
      <c r="TCA181" s="157"/>
      <c r="TCB181" s="157"/>
      <c r="TCC181" s="157"/>
      <c r="TCD181" s="157"/>
      <c r="TCE181" s="157"/>
      <c r="TCF181" s="157"/>
      <c r="TCG181" s="157"/>
      <c r="TCH181" s="157"/>
      <c r="TCI181" s="157"/>
      <c r="TCJ181" s="157"/>
      <c r="TCK181" s="157"/>
      <c r="TCL181" s="157"/>
      <c r="TCM181" s="157"/>
      <c r="TCN181" s="157"/>
      <c r="TCO181" s="157"/>
      <c r="TCP181" s="157"/>
      <c r="TCQ181" s="157"/>
      <c r="TCR181" s="157"/>
      <c r="TCS181" s="157"/>
      <c r="TCT181" s="157"/>
      <c r="TCU181" s="157"/>
      <c r="TCV181" s="157"/>
      <c r="TCW181" s="157"/>
      <c r="TCX181" s="157"/>
      <c r="TCY181" s="157"/>
      <c r="TCZ181" s="157"/>
      <c r="TDA181" s="157"/>
      <c r="TDB181" s="157"/>
      <c r="TDC181" s="157"/>
      <c r="TDD181" s="157"/>
      <c r="TDE181" s="157"/>
      <c r="TDF181" s="157"/>
      <c r="TDG181" s="157"/>
      <c r="TDH181" s="157"/>
      <c r="TDI181" s="157"/>
      <c r="TDJ181" s="157"/>
      <c r="TDK181" s="157"/>
      <c r="TDL181" s="157"/>
      <c r="TDM181" s="157"/>
      <c r="TDN181" s="157"/>
      <c r="TDO181" s="157"/>
      <c r="TDP181" s="157"/>
      <c r="TDQ181" s="157"/>
      <c r="TDR181" s="157"/>
      <c r="TDS181" s="157"/>
      <c r="TDT181" s="157"/>
      <c r="TDU181" s="157"/>
      <c r="TDV181" s="157"/>
      <c r="TDW181" s="157"/>
      <c r="TDX181" s="157"/>
      <c r="TDY181" s="157"/>
      <c r="TDZ181" s="157"/>
      <c r="TEA181" s="157"/>
      <c r="TEB181" s="157"/>
      <c r="TEC181" s="157"/>
      <c r="TED181" s="157"/>
      <c r="TEE181" s="157"/>
      <c r="TEF181" s="157"/>
      <c r="TEG181" s="157"/>
      <c r="TEH181" s="157"/>
      <c r="TEI181" s="157"/>
      <c r="TEJ181" s="157"/>
      <c r="TEK181" s="157"/>
      <c r="TEL181" s="157"/>
      <c r="TEM181" s="157"/>
      <c r="TEN181" s="157"/>
      <c r="TEO181" s="157"/>
      <c r="TEP181" s="157"/>
      <c r="TEQ181" s="157"/>
      <c r="TER181" s="157"/>
      <c r="TES181" s="157"/>
      <c r="TET181" s="157"/>
      <c r="TEU181" s="157"/>
      <c r="TEV181" s="157"/>
      <c r="TEW181" s="157"/>
      <c r="TEX181" s="157"/>
      <c r="TEY181" s="157"/>
      <c r="TEZ181" s="157"/>
      <c r="TFA181" s="157"/>
      <c r="TFB181" s="157"/>
      <c r="TFC181" s="157"/>
      <c r="TFD181" s="157"/>
      <c r="TFE181" s="157"/>
      <c r="TFF181" s="157"/>
      <c r="TFG181" s="157"/>
      <c r="TFH181" s="157"/>
      <c r="TFI181" s="157"/>
      <c r="TFJ181" s="157"/>
      <c r="TFK181" s="157"/>
      <c r="TFL181" s="157"/>
      <c r="TFM181" s="157"/>
      <c r="TFN181" s="157"/>
      <c r="TFO181" s="157"/>
      <c r="TFP181" s="157"/>
      <c r="TFQ181" s="157"/>
      <c r="TFR181" s="157"/>
      <c r="TFS181" s="157"/>
      <c r="TFT181" s="157"/>
      <c r="TFU181" s="157"/>
      <c r="TFV181" s="157"/>
      <c r="TFW181" s="157"/>
      <c r="TFX181" s="157"/>
      <c r="TFY181" s="157"/>
      <c r="TFZ181" s="157"/>
      <c r="TGA181" s="157"/>
      <c r="TGB181" s="157"/>
      <c r="TGC181" s="157"/>
      <c r="TGD181" s="157"/>
      <c r="TGE181" s="157"/>
      <c r="TGF181" s="157"/>
      <c r="TGG181" s="157"/>
      <c r="TGH181" s="157"/>
      <c r="TGI181" s="157"/>
      <c r="TGJ181" s="157"/>
      <c r="TGK181" s="157"/>
      <c r="TGL181" s="157"/>
      <c r="TGM181" s="157"/>
      <c r="TGN181" s="157"/>
      <c r="TGO181" s="157"/>
      <c r="TGP181" s="157"/>
      <c r="TGQ181" s="157"/>
      <c r="TGR181" s="157"/>
      <c r="TGS181" s="157"/>
      <c r="TGT181" s="157"/>
      <c r="TGU181" s="157"/>
      <c r="TGV181" s="157"/>
      <c r="TGW181" s="157"/>
      <c r="TGX181" s="157"/>
      <c r="TGY181" s="157"/>
      <c r="TGZ181" s="157"/>
      <c r="THA181" s="157"/>
      <c r="THB181" s="157"/>
      <c r="THC181" s="157"/>
      <c r="THD181" s="157"/>
      <c r="THE181" s="157"/>
      <c r="THF181" s="157"/>
      <c r="THG181" s="157"/>
      <c r="THH181" s="157"/>
      <c r="THI181" s="157"/>
      <c r="THJ181" s="157"/>
      <c r="THK181" s="157"/>
      <c r="THL181" s="157"/>
      <c r="THM181" s="157"/>
      <c r="THN181" s="157"/>
      <c r="THO181" s="157"/>
      <c r="THP181" s="157"/>
      <c r="THQ181" s="157"/>
      <c r="THR181" s="157"/>
      <c r="THS181" s="157"/>
      <c r="THT181" s="157"/>
      <c r="THU181" s="157"/>
      <c r="THV181" s="157"/>
      <c r="THW181" s="157"/>
      <c r="THX181" s="157"/>
      <c r="THY181" s="157"/>
      <c r="THZ181" s="157"/>
      <c r="TIA181" s="157"/>
      <c r="TIB181" s="157"/>
      <c r="TIC181" s="157"/>
      <c r="TID181" s="157"/>
      <c r="TIE181" s="157"/>
      <c r="TIF181" s="157"/>
      <c r="TIG181" s="157"/>
      <c r="TIH181" s="157"/>
      <c r="TII181" s="157"/>
      <c r="TIJ181" s="157"/>
      <c r="TIK181" s="157"/>
      <c r="TIL181" s="157"/>
      <c r="TIM181" s="157"/>
      <c r="TIN181" s="157"/>
      <c r="TIO181" s="157"/>
      <c r="TIP181" s="157"/>
      <c r="TIQ181" s="157"/>
      <c r="TIR181" s="157"/>
      <c r="TIS181" s="157"/>
      <c r="TIT181" s="157"/>
      <c r="TIU181" s="157"/>
      <c r="TIV181" s="157"/>
      <c r="TIW181" s="157"/>
      <c r="TIX181" s="157"/>
      <c r="TIY181" s="157"/>
      <c r="TIZ181" s="157"/>
      <c r="TJA181" s="157"/>
      <c r="TJB181" s="157"/>
      <c r="TJC181" s="157"/>
      <c r="TJD181" s="157"/>
      <c r="TJE181" s="157"/>
      <c r="TJF181" s="157"/>
      <c r="TJG181" s="157"/>
      <c r="TJH181" s="157"/>
      <c r="TJI181" s="157"/>
      <c r="TJJ181" s="157"/>
      <c r="TJK181" s="157"/>
      <c r="TJL181" s="157"/>
      <c r="TJM181" s="157"/>
      <c r="TJN181" s="157"/>
      <c r="TJO181" s="157"/>
      <c r="TJP181" s="157"/>
      <c r="TJQ181" s="157"/>
      <c r="TJR181" s="157"/>
      <c r="TJS181" s="157"/>
      <c r="TJT181" s="157"/>
      <c r="TJU181" s="157"/>
      <c r="TJV181" s="157"/>
      <c r="TJW181" s="157"/>
      <c r="TJX181" s="157"/>
      <c r="TJY181" s="157"/>
      <c r="TJZ181" s="157"/>
      <c r="TKA181" s="157"/>
      <c r="TKB181" s="157"/>
      <c r="TKC181" s="157"/>
      <c r="TKD181" s="157"/>
      <c r="TKE181" s="157"/>
      <c r="TKF181" s="157"/>
      <c r="TKG181" s="157"/>
      <c r="TKH181" s="157"/>
      <c r="TKI181" s="157"/>
      <c r="TKJ181" s="157"/>
      <c r="TKK181" s="157"/>
      <c r="TKL181" s="157"/>
      <c r="TKM181" s="157"/>
      <c r="TKN181" s="157"/>
      <c r="TKO181" s="157"/>
      <c r="TKP181" s="157"/>
      <c r="TKQ181" s="157"/>
      <c r="TKR181" s="157"/>
      <c r="TKS181" s="157"/>
      <c r="TKT181" s="157"/>
      <c r="TKU181" s="157"/>
      <c r="TKV181" s="157"/>
      <c r="TKW181" s="157"/>
      <c r="TKX181" s="157"/>
      <c r="TKY181" s="157"/>
      <c r="TKZ181" s="157"/>
      <c r="TLA181" s="157"/>
      <c r="TLB181" s="157"/>
      <c r="TLC181" s="157"/>
      <c r="TLD181" s="157"/>
      <c r="TLE181" s="157"/>
      <c r="TLF181" s="157"/>
      <c r="TLG181" s="157"/>
      <c r="TLH181" s="157"/>
      <c r="TLI181" s="157"/>
      <c r="TLJ181" s="157"/>
      <c r="TLK181" s="157"/>
      <c r="TLL181" s="157"/>
      <c r="TLM181" s="157"/>
      <c r="TLN181" s="157"/>
      <c r="TLO181" s="157"/>
      <c r="TLP181" s="157"/>
      <c r="TLQ181" s="157"/>
      <c r="TLR181" s="157"/>
      <c r="TLS181" s="157"/>
      <c r="TLT181" s="157"/>
      <c r="TLU181" s="157"/>
      <c r="TLV181" s="157"/>
      <c r="TLW181" s="157"/>
      <c r="TLX181" s="157"/>
      <c r="TLY181" s="157"/>
      <c r="TLZ181" s="157"/>
      <c r="TMA181" s="157"/>
      <c r="TMB181" s="157"/>
      <c r="TMC181" s="157"/>
      <c r="TMD181" s="157"/>
      <c r="TME181" s="157"/>
      <c r="TMF181" s="157"/>
      <c r="TMG181" s="157"/>
      <c r="TMH181" s="157"/>
      <c r="TMI181" s="157"/>
      <c r="TMJ181" s="157"/>
      <c r="TMK181" s="157"/>
      <c r="TML181" s="157"/>
      <c r="TMM181" s="157"/>
      <c r="TMN181" s="157"/>
      <c r="TMO181" s="157"/>
      <c r="TMP181" s="157"/>
      <c r="TMQ181" s="157"/>
      <c r="TMR181" s="157"/>
      <c r="TMS181" s="157"/>
      <c r="TMT181" s="157"/>
      <c r="TMU181" s="157"/>
      <c r="TMV181" s="157"/>
      <c r="TMW181" s="157"/>
      <c r="TMX181" s="157"/>
      <c r="TMY181" s="157"/>
      <c r="TMZ181" s="157"/>
      <c r="TNA181" s="157"/>
      <c r="TNB181" s="157"/>
      <c r="TNC181" s="157"/>
      <c r="TND181" s="157"/>
      <c r="TNE181" s="157"/>
      <c r="TNF181" s="157"/>
      <c r="TNG181" s="157"/>
      <c r="TNH181" s="157"/>
      <c r="TNI181" s="157"/>
      <c r="TNJ181" s="157"/>
      <c r="TNK181" s="157"/>
      <c r="TNL181" s="157"/>
      <c r="TNM181" s="157"/>
      <c r="TNN181" s="157"/>
      <c r="TNO181" s="157"/>
      <c r="TNP181" s="157"/>
      <c r="TNQ181" s="157"/>
      <c r="TNR181" s="157"/>
      <c r="TNS181" s="157"/>
      <c r="TNT181" s="157"/>
      <c r="TNU181" s="157"/>
      <c r="TNV181" s="157"/>
      <c r="TNW181" s="157"/>
      <c r="TNX181" s="157"/>
      <c r="TNY181" s="157"/>
      <c r="TNZ181" s="157"/>
      <c r="TOA181" s="157"/>
      <c r="TOB181" s="157"/>
      <c r="TOC181" s="157"/>
      <c r="TOD181" s="157"/>
      <c r="TOE181" s="157"/>
      <c r="TOF181" s="157"/>
      <c r="TOG181" s="157"/>
      <c r="TOH181" s="157"/>
      <c r="TOI181" s="157"/>
      <c r="TOJ181" s="157"/>
      <c r="TOK181" s="157"/>
      <c r="TOL181" s="157"/>
      <c r="TOM181" s="157"/>
      <c r="TON181" s="157"/>
      <c r="TOO181" s="157"/>
      <c r="TOP181" s="157"/>
      <c r="TOQ181" s="157"/>
      <c r="TOR181" s="157"/>
      <c r="TOS181" s="157"/>
      <c r="TOT181" s="157"/>
      <c r="TOU181" s="157"/>
      <c r="TOV181" s="157"/>
      <c r="TOW181" s="157"/>
      <c r="TOX181" s="157"/>
      <c r="TOY181" s="157"/>
      <c r="TOZ181" s="157"/>
      <c r="TPA181" s="157"/>
      <c r="TPB181" s="157"/>
      <c r="TPC181" s="157"/>
      <c r="TPD181" s="157"/>
      <c r="TPE181" s="157"/>
      <c r="TPF181" s="157"/>
      <c r="TPG181" s="157"/>
      <c r="TPH181" s="157"/>
      <c r="TPI181" s="157"/>
      <c r="TPJ181" s="157"/>
      <c r="TPK181" s="157"/>
      <c r="TPL181" s="157"/>
      <c r="TPM181" s="157"/>
      <c r="TPN181" s="157"/>
      <c r="TPO181" s="157"/>
      <c r="TPP181" s="157"/>
      <c r="TPQ181" s="157"/>
      <c r="TPR181" s="157"/>
      <c r="TPS181" s="157"/>
      <c r="TPT181" s="157"/>
      <c r="TPU181" s="157"/>
      <c r="TPV181" s="157"/>
      <c r="TPW181" s="157"/>
      <c r="TPX181" s="157"/>
      <c r="TPY181" s="157"/>
      <c r="TPZ181" s="157"/>
      <c r="TQA181" s="157"/>
      <c r="TQB181" s="157"/>
      <c r="TQC181" s="157"/>
      <c r="TQD181" s="157"/>
      <c r="TQE181" s="157"/>
      <c r="TQF181" s="157"/>
      <c r="TQG181" s="157"/>
      <c r="TQH181" s="157"/>
      <c r="TQI181" s="157"/>
      <c r="TQJ181" s="157"/>
      <c r="TQK181" s="157"/>
      <c r="TQL181" s="157"/>
      <c r="TQM181" s="157"/>
      <c r="TQN181" s="157"/>
      <c r="TQO181" s="157"/>
      <c r="TQP181" s="157"/>
      <c r="TQQ181" s="157"/>
      <c r="TQR181" s="157"/>
      <c r="TQS181" s="157"/>
      <c r="TQT181" s="157"/>
      <c r="TQU181" s="157"/>
      <c r="TQV181" s="157"/>
      <c r="TQW181" s="157"/>
      <c r="TQX181" s="157"/>
      <c r="TQY181" s="157"/>
      <c r="TQZ181" s="157"/>
      <c r="TRA181" s="157"/>
      <c r="TRB181" s="157"/>
      <c r="TRC181" s="157"/>
      <c r="TRD181" s="157"/>
      <c r="TRE181" s="157"/>
      <c r="TRF181" s="157"/>
      <c r="TRG181" s="157"/>
      <c r="TRH181" s="157"/>
      <c r="TRI181" s="157"/>
      <c r="TRJ181" s="157"/>
      <c r="TRK181" s="157"/>
      <c r="TRL181" s="157"/>
      <c r="TRM181" s="157"/>
      <c r="TRN181" s="157"/>
      <c r="TRO181" s="157"/>
      <c r="TRP181" s="157"/>
      <c r="TRQ181" s="157"/>
      <c r="TRR181" s="157"/>
      <c r="TRS181" s="157"/>
      <c r="TRT181" s="157"/>
      <c r="TRU181" s="157"/>
      <c r="TRV181" s="157"/>
      <c r="TRW181" s="157"/>
      <c r="TRX181" s="157"/>
      <c r="TRY181" s="157"/>
      <c r="TRZ181" s="157"/>
      <c r="TSA181" s="157"/>
      <c r="TSB181" s="157"/>
      <c r="TSC181" s="157"/>
      <c r="TSD181" s="157"/>
      <c r="TSE181" s="157"/>
      <c r="TSF181" s="157"/>
      <c r="TSG181" s="157"/>
      <c r="TSH181" s="157"/>
      <c r="TSI181" s="157"/>
      <c r="TSJ181" s="157"/>
      <c r="TSK181" s="157"/>
      <c r="TSL181" s="157"/>
      <c r="TSM181" s="157"/>
      <c r="TSN181" s="157"/>
      <c r="TSO181" s="157"/>
      <c r="TSP181" s="157"/>
      <c r="TSQ181" s="157"/>
      <c r="TSR181" s="157"/>
      <c r="TSS181" s="157"/>
      <c r="TST181" s="157"/>
      <c r="TSU181" s="157"/>
      <c r="TSV181" s="157"/>
      <c r="TSW181" s="157"/>
      <c r="TSX181" s="157"/>
      <c r="TSY181" s="157"/>
      <c r="TSZ181" s="157"/>
      <c r="TTA181" s="157"/>
      <c r="TTB181" s="157"/>
      <c r="TTC181" s="157"/>
      <c r="TTD181" s="157"/>
      <c r="TTE181" s="157"/>
      <c r="TTF181" s="157"/>
      <c r="TTG181" s="157"/>
      <c r="TTH181" s="157"/>
      <c r="TTI181" s="157"/>
      <c r="TTJ181" s="157"/>
      <c r="TTK181" s="157"/>
      <c r="TTL181" s="157"/>
      <c r="TTM181" s="157"/>
      <c r="TTN181" s="157"/>
      <c r="TTO181" s="157"/>
      <c r="TTP181" s="157"/>
      <c r="TTQ181" s="157"/>
      <c r="TTR181" s="157"/>
      <c r="TTS181" s="157"/>
      <c r="TTT181" s="157"/>
      <c r="TTU181" s="157"/>
      <c r="TTV181" s="157"/>
      <c r="TTW181" s="157"/>
      <c r="TTX181" s="157"/>
      <c r="TTY181" s="157"/>
      <c r="TTZ181" s="157"/>
      <c r="TUA181" s="157"/>
      <c r="TUB181" s="157"/>
      <c r="TUC181" s="157"/>
      <c r="TUD181" s="157"/>
      <c r="TUE181" s="157"/>
      <c r="TUF181" s="157"/>
      <c r="TUG181" s="157"/>
      <c r="TUH181" s="157"/>
      <c r="TUI181" s="157"/>
      <c r="TUJ181" s="157"/>
      <c r="TUK181" s="157"/>
      <c r="TUL181" s="157"/>
      <c r="TUM181" s="157"/>
      <c r="TUN181" s="157"/>
      <c r="TUO181" s="157"/>
      <c r="TUP181" s="157"/>
      <c r="TUQ181" s="157"/>
      <c r="TUR181" s="157"/>
      <c r="TUS181" s="157"/>
      <c r="TUT181" s="157"/>
      <c r="TUU181" s="157"/>
      <c r="TUV181" s="157"/>
      <c r="TUW181" s="157"/>
      <c r="TUX181" s="157"/>
      <c r="TUY181" s="157"/>
      <c r="TUZ181" s="157"/>
      <c r="TVA181" s="157"/>
      <c r="TVB181" s="157"/>
      <c r="TVC181" s="157"/>
      <c r="TVD181" s="157"/>
      <c r="TVE181" s="157"/>
      <c r="TVF181" s="157"/>
      <c r="TVG181" s="157"/>
      <c r="TVH181" s="157"/>
      <c r="TVI181" s="157"/>
      <c r="TVJ181" s="157"/>
      <c r="TVK181" s="157"/>
      <c r="TVL181" s="157"/>
      <c r="TVM181" s="157"/>
      <c r="TVN181" s="157"/>
      <c r="TVO181" s="157"/>
      <c r="TVP181" s="157"/>
      <c r="TVQ181" s="157"/>
      <c r="TVR181" s="157"/>
      <c r="TVS181" s="157"/>
      <c r="TVT181" s="157"/>
      <c r="TVU181" s="157"/>
      <c r="TVV181" s="157"/>
      <c r="TVW181" s="157"/>
      <c r="TVX181" s="157"/>
      <c r="TVY181" s="157"/>
      <c r="TVZ181" s="157"/>
      <c r="TWA181" s="157"/>
      <c r="TWB181" s="157"/>
      <c r="TWC181" s="157"/>
      <c r="TWD181" s="157"/>
      <c r="TWE181" s="157"/>
      <c r="TWF181" s="157"/>
      <c r="TWG181" s="157"/>
      <c r="TWH181" s="157"/>
      <c r="TWI181" s="157"/>
      <c r="TWJ181" s="157"/>
      <c r="TWK181" s="157"/>
      <c r="TWL181" s="157"/>
      <c r="TWM181" s="157"/>
      <c r="TWN181" s="157"/>
      <c r="TWO181" s="157"/>
      <c r="TWP181" s="157"/>
      <c r="TWQ181" s="157"/>
      <c r="TWR181" s="157"/>
      <c r="TWS181" s="157"/>
      <c r="TWT181" s="157"/>
      <c r="TWU181" s="157"/>
      <c r="TWV181" s="157"/>
      <c r="TWW181" s="157"/>
      <c r="TWX181" s="157"/>
      <c r="TWY181" s="157"/>
      <c r="TWZ181" s="157"/>
      <c r="TXA181" s="157"/>
      <c r="TXB181" s="157"/>
      <c r="TXC181" s="157"/>
      <c r="TXD181" s="157"/>
      <c r="TXE181" s="157"/>
      <c r="TXF181" s="157"/>
      <c r="TXG181" s="157"/>
      <c r="TXH181" s="157"/>
      <c r="TXI181" s="157"/>
      <c r="TXJ181" s="157"/>
      <c r="TXK181" s="157"/>
      <c r="TXL181" s="157"/>
      <c r="TXM181" s="157"/>
      <c r="TXN181" s="157"/>
      <c r="TXO181" s="157"/>
      <c r="TXP181" s="157"/>
      <c r="TXQ181" s="157"/>
      <c r="TXR181" s="157"/>
      <c r="TXS181" s="157"/>
      <c r="TXT181" s="157"/>
      <c r="TXU181" s="157"/>
      <c r="TXV181" s="157"/>
      <c r="TXW181" s="157"/>
      <c r="TXX181" s="157"/>
      <c r="TXY181" s="157"/>
      <c r="TXZ181" s="157"/>
      <c r="TYA181" s="157"/>
      <c r="TYB181" s="157"/>
      <c r="TYC181" s="157"/>
      <c r="TYD181" s="157"/>
      <c r="TYE181" s="157"/>
      <c r="TYF181" s="157"/>
      <c r="TYG181" s="157"/>
      <c r="TYH181" s="157"/>
      <c r="TYI181" s="157"/>
      <c r="TYJ181" s="157"/>
      <c r="TYK181" s="157"/>
      <c r="TYL181" s="157"/>
      <c r="TYM181" s="157"/>
      <c r="TYN181" s="157"/>
      <c r="TYO181" s="157"/>
      <c r="TYP181" s="157"/>
      <c r="TYQ181" s="157"/>
      <c r="TYR181" s="157"/>
      <c r="TYS181" s="157"/>
      <c r="TYT181" s="157"/>
      <c r="TYU181" s="157"/>
      <c r="TYV181" s="157"/>
      <c r="TYW181" s="157"/>
      <c r="TYX181" s="157"/>
      <c r="TYY181" s="157"/>
      <c r="TYZ181" s="157"/>
      <c r="TZA181" s="157"/>
      <c r="TZB181" s="157"/>
      <c r="TZC181" s="157"/>
      <c r="TZD181" s="157"/>
      <c r="TZE181" s="157"/>
      <c r="TZF181" s="157"/>
      <c r="TZG181" s="157"/>
      <c r="TZH181" s="157"/>
      <c r="TZI181" s="157"/>
      <c r="TZJ181" s="157"/>
      <c r="TZK181" s="157"/>
      <c r="TZL181" s="157"/>
      <c r="TZM181" s="157"/>
      <c r="TZN181" s="157"/>
      <c r="TZO181" s="157"/>
      <c r="TZP181" s="157"/>
      <c r="TZQ181" s="157"/>
      <c r="TZR181" s="157"/>
      <c r="TZS181" s="157"/>
      <c r="TZT181" s="157"/>
      <c r="TZU181" s="157"/>
      <c r="TZV181" s="157"/>
      <c r="TZW181" s="157"/>
      <c r="TZX181" s="157"/>
      <c r="TZY181" s="157"/>
      <c r="TZZ181" s="157"/>
      <c r="UAA181" s="157"/>
      <c r="UAB181" s="157"/>
      <c r="UAC181" s="157"/>
      <c r="UAD181" s="157"/>
      <c r="UAE181" s="157"/>
      <c r="UAF181" s="157"/>
      <c r="UAG181" s="157"/>
      <c r="UAH181" s="157"/>
      <c r="UAI181" s="157"/>
      <c r="UAJ181" s="157"/>
      <c r="UAK181" s="157"/>
      <c r="UAL181" s="157"/>
      <c r="UAM181" s="157"/>
      <c r="UAN181" s="157"/>
      <c r="UAO181" s="157"/>
      <c r="UAP181" s="157"/>
      <c r="UAQ181" s="157"/>
      <c r="UAR181" s="157"/>
      <c r="UAS181" s="157"/>
      <c r="UAT181" s="157"/>
      <c r="UAU181" s="157"/>
      <c r="UAV181" s="157"/>
      <c r="UAW181" s="157"/>
      <c r="UAX181" s="157"/>
      <c r="UAY181" s="157"/>
      <c r="UAZ181" s="157"/>
      <c r="UBA181" s="157"/>
      <c r="UBB181" s="157"/>
      <c r="UBC181" s="157"/>
      <c r="UBD181" s="157"/>
      <c r="UBE181" s="157"/>
      <c r="UBF181" s="157"/>
      <c r="UBG181" s="157"/>
      <c r="UBH181" s="157"/>
      <c r="UBI181" s="157"/>
      <c r="UBJ181" s="157"/>
      <c r="UBK181" s="157"/>
      <c r="UBL181" s="157"/>
      <c r="UBM181" s="157"/>
      <c r="UBN181" s="157"/>
      <c r="UBO181" s="157"/>
      <c r="UBP181" s="157"/>
      <c r="UBQ181" s="157"/>
      <c r="UBR181" s="157"/>
      <c r="UBS181" s="157"/>
      <c r="UBT181" s="157"/>
      <c r="UBU181" s="157"/>
      <c r="UBV181" s="157"/>
      <c r="UBW181" s="157"/>
      <c r="UBX181" s="157"/>
      <c r="UBY181" s="157"/>
      <c r="UBZ181" s="157"/>
      <c r="UCA181" s="157"/>
      <c r="UCB181" s="157"/>
      <c r="UCC181" s="157"/>
      <c r="UCD181" s="157"/>
      <c r="UCE181" s="157"/>
      <c r="UCF181" s="157"/>
      <c r="UCG181" s="157"/>
      <c r="UCH181" s="157"/>
      <c r="UCI181" s="157"/>
      <c r="UCJ181" s="157"/>
      <c r="UCK181" s="157"/>
      <c r="UCL181" s="157"/>
      <c r="UCM181" s="157"/>
      <c r="UCN181" s="157"/>
      <c r="UCO181" s="157"/>
      <c r="UCP181" s="157"/>
      <c r="UCQ181" s="157"/>
      <c r="UCR181" s="157"/>
      <c r="UCS181" s="157"/>
      <c r="UCT181" s="157"/>
      <c r="UCU181" s="157"/>
      <c r="UCV181" s="157"/>
      <c r="UCW181" s="157"/>
      <c r="UCX181" s="157"/>
      <c r="UCY181" s="157"/>
      <c r="UCZ181" s="157"/>
      <c r="UDA181" s="157"/>
      <c r="UDB181" s="157"/>
      <c r="UDC181" s="157"/>
      <c r="UDD181" s="157"/>
      <c r="UDE181" s="157"/>
      <c r="UDF181" s="157"/>
      <c r="UDG181" s="157"/>
      <c r="UDH181" s="157"/>
      <c r="UDI181" s="157"/>
      <c r="UDJ181" s="157"/>
      <c r="UDK181" s="157"/>
      <c r="UDL181" s="157"/>
      <c r="UDM181" s="157"/>
      <c r="UDN181" s="157"/>
      <c r="UDO181" s="157"/>
      <c r="UDP181" s="157"/>
      <c r="UDQ181" s="157"/>
      <c r="UDR181" s="157"/>
      <c r="UDS181" s="157"/>
      <c r="UDT181" s="157"/>
      <c r="UDU181" s="157"/>
      <c r="UDV181" s="157"/>
      <c r="UDW181" s="157"/>
      <c r="UDX181" s="157"/>
      <c r="UDY181" s="157"/>
      <c r="UDZ181" s="157"/>
      <c r="UEA181" s="157"/>
      <c r="UEB181" s="157"/>
      <c r="UEC181" s="157"/>
      <c r="UED181" s="157"/>
      <c r="UEE181" s="157"/>
      <c r="UEF181" s="157"/>
      <c r="UEG181" s="157"/>
      <c r="UEH181" s="157"/>
      <c r="UEI181" s="157"/>
      <c r="UEJ181" s="157"/>
      <c r="UEK181" s="157"/>
      <c r="UEL181" s="157"/>
      <c r="UEM181" s="157"/>
      <c r="UEN181" s="157"/>
      <c r="UEO181" s="157"/>
      <c r="UEP181" s="157"/>
      <c r="UEQ181" s="157"/>
      <c r="UER181" s="157"/>
      <c r="UES181" s="157"/>
      <c r="UET181" s="157"/>
      <c r="UEU181" s="157"/>
      <c r="UEV181" s="157"/>
      <c r="UEW181" s="157"/>
      <c r="UEX181" s="157"/>
      <c r="UEY181" s="157"/>
      <c r="UEZ181" s="157"/>
      <c r="UFA181" s="157"/>
      <c r="UFB181" s="157"/>
      <c r="UFC181" s="157"/>
      <c r="UFD181" s="157"/>
      <c r="UFE181" s="157"/>
      <c r="UFF181" s="157"/>
      <c r="UFG181" s="157"/>
      <c r="UFH181" s="157"/>
      <c r="UFI181" s="157"/>
      <c r="UFJ181" s="157"/>
      <c r="UFK181" s="157"/>
      <c r="UFL181" s="157"/>
      <c r="UFM181" s="157"/>
      <c r="UFN181" s="157"/>
      <c r="UFO181" s="157"/>
      <c r="UFP181" s="157"/>
      <c r="UFQ181" s="157"/>
      <c r="UFR181" s="157"/>
      <c r="UFS181" s="157"/>
      <c r="UFT181" s="157"/>
      <c r="UFU181" s="157"/>
      <c r="UFV181" s="157"/>
      <c r="UFW181" s="157"/>
      <c r="UFX181" s="157"/>
      <c r="UFY181" s="157"/>
      <c r="UFZ181" s="157"/>
      <c r="UGA181" s="157"/>
      <c r="UGB181" s="157"/>
      <c r="UGC181" s="157"/>
      <c r="UGD181" s="157"/>
      <c r="UGE181" s="157"/>
      <c r="UGF181" s="157"/>
      <c r="UGG181" s="157"/>
      <c r="UGH181" s="157"/>
      <c r="UGI181" s="157"/>
      <c r="UGJ181" s="157"/>
      <c r="UGK181" s="157"/>
      <c r="UGL181" s="157"/>
      <c r="UGM181" s="157"/>
      <c r="UGN181" s="157"/>
      <c r="UGO181" s="157"/>
      <c r="UGP181" s="157"/>
      <c r="UGQ181" s="157"/>
      <c r="UGR181" s="157"/>
      <c r="UGS181" s="157"/>
      <c r="UGT181" s="157"/>
      <c r="UGU181" s="157"/>
      <c r="UGV181" s="157"/>
      <c r="UGW181" s="157"/>
      <c r="UGX181" s="157"/>
      <c r="UGY181" s="157"/>
      <c r="UGZ181" s="157"/>
      <c r="UHA181" s="157"/>
      <c r="UHB181" s="157"/>
      <c r="UHC181" s="157"/>
      <c r="UHD181" s="157"/>
      <c r="UHE181" s="157"/>
      <c r="UHF181" s="157"/>
      <c r="UHG181" s="157"/>
      <c r="UHH181" s="157"/>
      <c r="UHI181" s="157"/>
      <c r="UHJ181" s="157"/>
      <c r="UHK181" s="157"/>
      <c r="UHL181" s="157"/>
      <c r="UHM181" s="157"/>
      <c r="UHN181" s="157"/>
      <c r="UHO181" s="157"/>
      <c r="UHP181" s="157"/>
      <c r="UHQ181" s="157"/>
      <c r="UHR181" s="157"/>
      <c r="UHS181" s="157"/>
      <c r="UHT181" s="157"/>
      <c r="UHU181" s="157"/>
      <c r="UHV181" s="157"/>
      <c r="UHW181" s="157"/>
      <c r="UHX181" s="157"/>
      <c r="UHY181" s="157"/>
      <c r="UHZ181" s="157"/>
      <c r="UIA181" s="157"/>
      <c r="UIB181" s="157"/>
      <c r="UIC181" s="157"/>
      <c r="UID181" s="157"/>
      <c r="UIE181" s="157"/>
      <c r="UIF181" s="157"/>
      <c r="UIG181" s="157"/>
      <c r="UIH181" s="157"/>
      <c r="UII181" s="157"/>
      <c r="UIJ181" s="157"/>
      <c r="UIK181" s="157"/>
      <c r="UIL181" s="157"/>
      <c r="UIM181" s="157"/>
      <c r="UIN181" s="157"/>
      <c r="UIO181" s="157"/>
      <c r="UIP181" s="157"/>
      <c r="UIQ181" s="157"/>
      <c r="UIR181" s="157"/>
      <c r="UIS181" s="157"/>
      <c r="UIT181" s="157"/>
      <c r="UIU181" s="157"/>
      <c r="UIV181" s="157"/>
      <c r="UIW181" s="157"/>
      <c r="UIX181" s="157"/>
      <c r="UIY181" s="157"/>
      <c r="UIZ181" s="157"/>
      <c r="UJA181" s="157"/>
      <c r="UJB181" s="157"/>
      <c r="UJC181" s="157"/>
      <c r="UJD181" s="157"/>
      <c r="UJE181" s="157"/>
      <c r="UJF181" s="157"/>
      <c r="UJG181" s="157"/>
      <c r="UJH181" s="157"/>
      <c r="UJI181" s="157"/>
      <c r="UJJ181" s="157"/>
      <c r="UJK181" s="157"/>
      <c r="UJL181" s="157"/>
      <c r="UJM181" s="157"/>
      <c r="UJN181" s="157"/>
      <c r="UJO181" s="157"/>
      <c r="UJP181" s="157"/>
      <c r="UJQ181" s="157"/>
      <c r="UJR181" s="157"/>
      <c r="UJS181" s="157"/>
      <c r="UJT181" s="157"/>
      <c r="UJU181" s="157"/>
      <c r="UJV181" s="157"/>
      <c r="UJW181" s="157"/>
      <c r="UJX181" s="157"/>
      <c r="UJY181" s="157"/>
      <c r="UJZ181" s="157"/>
      <c r="UKA181" s="157"/>
      <c r="UKB181" s="157"/>
      <c r="UKC181" s="157"/>
      <c r="UKD181" s="157"/>
      <c r="UKE181" s="157"/>
      <c r="UKF181" s="157"/>
      <c r="UKG181" s="157"/>
      <c r="UKH181" s="157"/>
      <c r="UKI181" s="157"/>
      <c r="UKJ181" s="157"/>
      <c r="UKK181" s="157"/>
      <c r="UKL181" s="157"/>
      <c r="UKM181" s="157"/>
      <c r="UKN181" s="157"/>
      <c r="UKO181" s="157"/>
      <c r="UKP181" s="157"/>
      <c r="UKQ181" s="157"/>
      <c r="UKR181" s="157"/>
      <c r="UKS181" s="157"/>
      <c r="UKT181" s="157"/>
      <c r="UKU181" s="157"/>
      <c r="UKV181" s="157"/>
      <c r="UKW181" s="157"/>
      <c r="UKX181" s="157"/>
      <c r="UKY181" s="157"/>
      <c r="UKZ181" s="157"/>
      <c r="ULA181" s="157"/>
      <c r="ULB181" s="157"/>
      <c r="ULC181" s="157"/>
      <c r="ULD181" s="157"/>
      <c r="ULE181" s="157"/>
      <c r="ULF181" s="157"/>
      <c r="ULG181" s="157"/>
      <c r="ULH181" s="157"/>
      <c r="ULI181" s="157"/>
      <c r="ULJ181" s="157"/>
      <c r="ULK181" s="157"/>
      <c r="ULL181" s="157"/>
      <c r="ULM181" s="157"/>
      <c r="ULN181" s="157"/>
      <c r="ULO181" s="157"/>
      <c r="ULP181" s="157"/>
      <c r="ULQ181" s="157"/>
      <c r="ULR181" s="157"/>
      <c r="ULS181" s="157"/>
      <c r="ULT181" s="157"/>
      <c r="ULU181" s="157"/>
      <c r="ULV181" s="157"/>
      <c r="ULW181" s="157"/>
      <c r="ULX181" s="157"/>
      <c r="ULY181" s="157"/>
      <c r="ULZ181" s="157"/>
      <c r="UMA181" s="157"/>
      <c r="UMB181" s="157"/>
      <c r="UMC181" s="157"/>
      <c r="UMD181" s="157"/>
      <c r="UME181" s="157"/>
      <c r="UMF181" s="157"/>
      <c r="UMG181" s="157"/>
      <c r="UMH181" s="157"/>
      <c r="UMI181" s="157"/>
      <c r="UMJ181" s="157"/>
      <c r="UMK181" s="157"/>
      <c r="UML181" s="157"/>
      <c r="UMM181" s="157"/>
      <c r="UMN181" s="157"/>
      <c r="UMO181" s="157"/>
      <c r="UMP181" s="157"/>
      <c r="UMQ181" s="157"/>
      <c r="UMR181" s="157"/>
      <c r="UMS181" s="157"/>
      <c r="UMT181" s="157"/>
      <c r="UMU181" s="157"/>
      <c r="UMV181" s="157"/>
      <c r="UMW181" s="157"/>
      <c r="UMX181" s="157"/>
      <c r="UMY181" s="157"/>
      <c r="UMZ181" s="157"/>
      <c r="UNA181" s="157"/>
      <c r="UNB181" s="157"/>
      <c r="UNC181" s="157"/>
      <c r="UND181" s="157"/>
      <c r="UNE181" s="157"/>
      <c r="UNF181" s="157"/>
      <c r="UNG181" s="157"/>
      <c r="UNH181" s="157"/>
      <c r="UNI181" s="157"/>
      <c r="UNJ181" s="157"/>
      <c r="UNK181" s="157"/>
      <c r="UNL181" s="157"/>
      <c r="UNM181" s="157"/>
      <c r="UNN181" s="157"/>
      <c r="UNO181" s="157"/>
      <c r="UNP181" s="157"/>
      <c r="UNQ181" s="157"/>
      <c r="UNR181" s="157"/>
      <c r="UNS181" s="157"/>
      <c r="UNT181" s="157"/>
      <c r="UNU181" s="157"/>
      <c r="UNV181" s="157"/>
      <c r="UNW181" s="157"/>
      <c r="UNX181" s="157"/>
      <c r="UNY181" s="157"/>
      <c r="UNZ181" s="157"/>
      <c r="UOA181" s="157"/>
      <c r="UOB181" s="157"/>
      <c r="UOC181" s="157"/>
      <c r="UOD181" s="157"/>
      <c r="UOE181" s="157"/>
      <c r="UOF181" s="157"/>
      <c r="UOG181" s="157"/>
      <c r="UOH181" s="157"/>
      <c r="UOI181" s="157"/>
      <c r="UOJ181" s="157"/>
      <c r="UOK181" s="157"/>
      <c r="UOL181" s="157"/>
      <c r="UOM181" s="157"/>
      <c r="UON181" s="157"/>
      <c r="UOO181" s="157"/>
      <c r="UOP181" s="157"/>
      <c r="UOQ181" s="157"/>
      <c r="UOR181" s="157"/>
      <c r="UOS181" s="157"/>
      <c r="UOT181" s="157"/>
      <c r="UOU181" s="157"/>
      <c r="UOV181" s="157"/>
      <c r="UOW181" s="157"/>
      <c r="UOX181" s="157"/>
      <c r="UOY181" s="157"/>
      <c r="UOZ181" s="157"/>
      <c r="UPA181" s="157"/>
      <c r="UPB181" s="157"/>
      <c r="UPC181" s="157"/>
      <c r="UPD181" s="157"/>
      <c r="UPE181" s="157"/>
      <c r="UPF181" s="157"/>
      <c r="UPG181" s="157"/>
      <c r="UPH181" s="157"/>
      <c r="UPI181" s="157"/>
      <c r="UPJ181" s="157"/>
      <c r="UPK181" s="157"/>
      <c r="UPL181" s="157"/>
      <c r="UPM181" s="157"/>
      <c r="UPN181" s="157"/>
      <c r="UPO181" s="157"/>
      <c r="UPP181" s="157"/>
      <c r="UPQ181" s="157"/>
      <c r="UPR181" s="157"/>
      <c r="UPS181" s="157"/>
      <c r="UPT181" s="157"/>
      <c r="UPU181" s="157"/>
      <c r="UPV181" s="157"/>
      <c r="UPW181" s="157"/>
      <c r="UPX181" s="157"/>
      <c r="UPY181" s="157"/>
      <c r="UPZ181" s="157"/>
      <c r="UQA181" s="157"/>
      <c r="UQB181" s="157"/>
      <c r="UQC181" s="157"/>
      <c r="UQD181" s="157"/>
      <c r="UQE181" s="157"/>
      <c r="UQF181" s="157"/>
      <c r="UQG181" s="157"/>
      <c r="UQH181" s="157"/>
      <c r="UQI181" s="157"/>
      <c r="UQJ181" s="157"/>
      <c r="UQK181" s="157"/>
      <c r="UQL181" s="157"/>
      <c r="UQM181" s="157"/>
      <c r="UQN181" s="157"/>
      <c r="UQO181" s="157"/>
      <c r="UQP181" s="157"/>
      <c r="UQQ181" s="157"/>
      <c r="UQR181" s="157"/>
      <c r="UQS181" s="157"/>
      <c r="UQT181" s="157"/>
      <c r="UQU181" s="157"/>
      <c r="UQV181" s="157"/>
      <c r="UQW181" s="157"/>
      <c r="UQX181" s="157"/>
      <c r="UQY181" s="157"/>
      <c r="UQZ181" s="157"/>
      <c r="URA181" s="157"/>
      <c r="URB181" s="157"/>
      <c r="URC181" s="157"/>
      <c r="URD181" s="157"/>
      <c r="URE181" s="157"/>
      <c r="URF181" s="157"/>
      <c r="URG181" s="157"/>
      <c r="URH181" s="157"/>
      <c r="URI181" s="157"/>
      <c r="URJ181" s="157"/>
      <c r="URK181" s="157"/>
      <c r="URL181" s="157"/>
      <c r="URM181" s="157"/>
      <c r="URN181" s="157"/>
      <c r="URO181" s="157"/>
      <c r="URP181" s="157"/>
      <c r="URQ181" s="157"/>
      <c r="URR181" s="157"/>
      <c r="URS181" s="157"/>
      <c r="URT181" s="157"/>
      <c r="URU181" s="157"/>
      <c r="URV181" s="157"/>
      <c r="URW181" s="157"/>
      <c r="URX181" s="157"/>
      <c r="URY181" s="157"/>
      <c r="URZ181" s="157"/>
      <c r="USA181" s="157"/>
      <c r="USB181" s="157"/>
      <c r="USC181" s="157"/>
      <c r="USD181" s="157"/>
      <c r="USE181" s="157"/>
      <c r="USF181" s="157"/>
      <c r="USG181" s="157"/>
      <c r="USH181" s="157"/>
      <c r="USI181" s="157"/>
      <c r="USJ181" s="157"/>
      <c r="USK181" s="157"/>
      <c r="USL181" s="157"/>
      <c r="USM181" s="157"/>
      <c r="USN181" s="157"/>
      <c r="USO181" s="157"/>
      <c r="USP181" s="157"/>
      <c r="USQ181" s="157"/>
      <c r="USR181" s="157"/>
      <c r="USS181" s="157"/>
      <c r="UST181" s="157"/>
      <c r="USU181" s="157"/>
      <c r="USV181" s="157"/>
      <c r="USW181" s="157"/>
      <c r="USX181" s="157"/>
      <c r="USY181" s="157"/>
      <c r="USZ181" s="157"/>
      <c r="UTA181" s="157"/>
      <c r="UTB181" s="157"/>
      <c r="UTC181" s="157"/>
      <c r="UTD181" s="157"/>
      <c r="UTE181" s="157"/>
      <c r="UTF181" s="157"/>
      <c r="UTG181" s="157"/>
      <c r="UTH181" s="157"/>
      <c r="UTI181" s="157"/>
      <c r="UTJ181" s="157"/>
      <c r="UTK181" s="157"/>
      <c r="UTL181" s="157"/>
      <c r="UTM181" s="157"/>
      <c r="UTN181" s="157"/>
      <c r="UTO181" s="157"/>
      <c r="UTP181" s="157"/>
      <c r="UTQ181" s="157"/>
      <c r="UTR181" s="157"/>
      <c r="UTS181" s="157"/>
      <c r="UTT181" s="157"/>
      <c r="UTU181" s="157"/>
      <c r="UTV181" s="157"/>
      <c r="UTW181" s="157"/>
      <c r="UTX181" s="157"/>
      <c r="UTY181" s="157"/>
      <c r="UTZ181" s="157"/>
      <c r="UUA181" s="157"/>
      <c r="UUB181" s="157"/>
      <c r="UUC181" s="157"/>
      <c r="UUD181" s="157"/>
      <c r="UUE181" s="157"/>
      <c r="UUF181" s="157"/>
      <c r="UUG181" s="157"/>
      <c r="UUH181" s="157"/>
      <c r="UUI181" s="157"/>
      <c r="UUJ181" s="157"/>
      <c r="UUK181" s="157"/>
      <c r="UUL181" s="157"/>
      <c r="UUM181" s="157"/>
      <c r="UUN181" s="157"/>
      <c r="UUO181" s="157"/>
      <c r="UUP181" s="157"/>
      <c r="UUQ181" s="157"/>
      <c r="UUR181" s="157"/>
      <c r="UUS181" s="157"/>
      <c r="UUT181" s="157"/>
      <c r="UUU181" s="157"/>
      <c r="UUV181" s="157"/>
      <c r="UUW181" s="157"/>
      <c r="UUX181" s="157"/>
      <c r="UUY181" s="157"/>
      <c r="UUZ181" s="157"/>
      <c r="UVA181" s="157"/>
      <c r="UVB181" s="157"/>
      <c r="UVC181" s="157"/>
      <c r="UVD181" s="157"/>
      <c r="UVE181" s="157"/>
      <c r="UVF181" s="157"/>
      <c r="UVG181" s="157"/>
      <c r="UVH181" s="157"/>
      <c r="UVI181" s="157"/>
      <c r="UVJ181" s="157"/>
      <c r="UVK181" s="157"/>
      <c r="UVL181" s="157"/>
      <c r="UVM181" s="157"/>
      <c r="UVN181" s="157"/>
      <c r="UVO181" s="157"/>
      <c r="UVP181" s="157"/>
      <c r="UVQ181" s="157"/>
      <c r="UVR181" s="157"/>
      <c r="UVS181" s="157"/>
      <c r="UVT181" s="157"/>
      <c r="UVU181" s="157"/>
      <c r="UVV181" s="157"/>
      <c r="UVW181" s="157"/>
      <c r="UVX181" s="157"/>
      <c r="UVY181" s="157"/>
      <c r="UVZ181" s="157"/>
      <c r="UWA181" s="157"/>
      <c r="UWB181" s="157"/>
      <c r="UWC181" s="157"/>
      <c r="UWD181" s="157"/>
      <c r="UWE181" s="157"/>
      <c r="UWF181" s="157"/>
      <c r="UWG181" s="157"/>
      <c r="UWH181" s="157"/>
      <c r="UWI181" s="157"/>
      <c r="UWJ181" s="157"/>
      <c r="UWK181" s="157"/>
      <c r="UWL181" s="157"/>
      <c r="UWM181" s="157"/>
      <c r="UWN181" s="157"/>
      <c r="UWO181" s="157"/>
      <c r="UWP181" s="157"/>
      <c r="UWQ181" s="157"/>
      <c r="UWR181" s="157"/>
      <c r="UWS181" s="157"/>
      <c r="UWT181" s="157"/>
      <c r="UWU181" s="157"/>
      <c r="UWV181" s="157"/>
      <c r="UWW181" s="157"/>
      <c r="UWX181" s="157"/>
      <c r="UWY181" s="157"/>
      <c r="UWZ181" s="157"/>
      <c r="UXA181" s="157"/>
      <c r="UXB181" s="157"/>
      <c r="UXC181" s="157"/>
      <c r="UXD181" s="157"/>
      <c r="UXE181" s="157"/>
      <c r="UXF181" s="157"/>
      <c r="UXG181" s="157"/>
      <c r="UXH181" s="157"/>
      <c r="UXI181" s="157"/>
      <c r="UXJ181" s="157"/>
      <c r="UXK181" s="157"/>
      <c r="UXL181" s="157"/>
      <c r="UXM181" s="157"/>
      <c r="UXN181" s="157"/>
      <c r="UXO181" s="157"/>
      <c r="UXP181" s="157"/>
      <c r="UXQ181" s="157"/>
      <c r="UXR181" s="157"/>
      <c r="UXS181" s="157"/>
      <c r="UXT181" s="157"/>
      <c r="UXU181" s="157"/>
      <c r="UXV181" s="157"/>
      <c r="UXW181" s="157"/>
      <c r="UXX181" s="157"/>
      <c r="UXY181" s="157"/>
      <c r="UXZ181" s="157"/>
      <c r="UYA181" s="157"/>
      <c r="UYB181" s="157"/>
      <c r="UYC181" s="157"/>
      <c r="UYD181" s="157"/>
      <c r="UYE181" s="157"/>
      <c r="UYF181" s="157"/>
      <c r="UYG181" s="157"/>
      <c r="UYH181" s="157"/>
      <c r="UYI181" s="157"/>
      <c r="UYJ181" s="157"/>
      <c r="UYK181" s="157"/>
      <c r="UYL181" s="157"/>
      <c r="UYM181" s="157"/>
      <c r="UYN181" s="157"/>
      <c r="UYO181" s="157"/>
      <c r="UYP181" s="157"/>
      <c r="UYQ181" s="157"/>
      <c r="UYR181" s="157"/>
      <c r="UYS181" s="157"/>
      <c r="UYT181" s="157"/>
      <c r="UYU181" s="157"/>
      <c r="UYV181" s="157"/>
      <c r="UYW181" s="157"/>
      <c r="UYX181" s="157"/>
      <c r="UYY181" s="157"/>
      <c r="UYZ181" s="157"/>
      <c r="UZA181" s="157"/>
      <c r="UZB181" s="157"/>
      <c r="UZC181" s="157"/>
      <c r="UZD181" s="157"/>
      <c r="UZE181" s="157"/>
      <c r="UZF181" s="157"/>
      <c r="UZG181" s="157"/>
      <c r="UZH181" s="157"/>
      <c r="UZI181" s="157"/>
      <c r="UZJ181" s="157"/>
      <c r="UZK181" s="157"/>
      <c r="UZL181" s="157"/>
      <c r="UZM181" s="157"/>
      <c r="UZN181" s="157"/>
      <c r="UZO181" s="157"/>
      <c r="UZP181" s="157"/>
      <c r="UZQ181" s="157"/>
      <c r="UZR181" s="157"/>
      <c r="UZS181" s="157"/>
      <c r="UZT181" s="157"/>
      <c r="UZU181" s="157"/>
      <c r="UZV181" s="157"/>
      <c r="UZW181" s="157"/>
      <c r="UZX181" s="157"/>
      <c r="UZY181" s="157"/>
      <c r="UZZ181" s="157"/>
      <c r="VAA181" s="157"/>
      <c r="VAB181" s="157"/>
      <c r="VAC181" s="157"/>
      <c r="VAD181" s="157"/>
      <c r="VAE181" s="157"/>
      <c r="VAF181" s="157"/>
      <c r="VAG181" s="157"/>
      <c r="VAH181" s="157"/>
      <c r="VAI181" s="157"/>
      <c r="VAJ181" s="157"/>
      <c r="VAK181" s="157"/>
      <c r="VAL181" s="157"/>
      <c r="VAM181" s="157"/>
      <c r="VAN181" s="157"/>
      <c r="VAO181" s="157"/>
      <c r="VAP181" s="157"/>
      <c r="VAQ181" s="157"/>
      <c r="VAR181" s="157"/>
      <c r="VAS181" s="157"/>
      <c r="VAT181" s="157"/>
      <c r="VAU181" s="157"/>
      <c r="VAV181" s="157"/>
      <c r="VAW181" s="157"/>
      <c r="VAX181" s="157"/>
      <c r="VAY181" s="157"/>
      <c r="VAZ181" s="157"/>
      <c r="VBA181" s="157"/>
      <c r="VBB181" s="157"/>
      <c r="VBC181" s="157"/>
      <c r="VBD181" s="157"/>
      <c r="VBE181" s="157"/>
      <c r="VBF181" s="157"/>
      <c r="VBG181" s="157"/>
      <c r="VBH181" s="157"/>
      <c r="VBI181" s="157"/>
      <c r="VBJ181" s="157"/>
      <c r="VBK181" s="157"/>
      <c r="VBL181" s="157"/>
      <c r="VBM181" s="157"/>
      <c r="VBN181" s="157"/>
      <c r="VBO181" s="157"/>
      <c r="VBP181" s="157"/>
      <c r="VBQ181" s="157"/>
      <c r="VBR181" s="157"/>
      <c r="VBS181" s="157"/>
      <c r="VBT181" s="157"/>
      <c r="VBU181" s="157"/>
      <c r="VBV181" s="157"/>
      <c r="VBW181" s="157"/>
      <c r="VBX181" s="157"/>
      <c r="VBY181" s="157"/>
      <c r="VBZ181" s="157"/>
      <c r="VCA181" s="157"/>
      <c r="VCB181" s="157"/>
      <c r="VCC181" s="157"/>
      <c r="VCD181" s="157"/>
      <c r="VCE181" s="157"/>
      <c r="VCF181" s="157"/>
      <c r="VCG181" s="157"/>
      <c r="VCH181" s="157"/>
      <c r="VCI181" s="157"/>
      <c r="VCJ181" s="157"/>
      <c r="VCK181" s="157"/>
      <c r="VCL181" s="157"/>
      <c r="VCM181" s="157"/>
      <c r="VCN181" s="157"/>
      <c r="VCO181" s="157"/>
      <c r="VCP181" s="157"/>
      <c r="VCQ181" s="157"/>
      <c r="VCR181" s="157"/>
      <c r="VCS181" s="157"/>
      <c r="VCT181" s="157"/>
      <c r="VCU181" s="157"/>
      <c r="VCV181" s="157"/>
      <c r="VCW181" s="157"/>
      <c r="VCX181" s="157"/>
      <c r="VCY181" s="157"/>
      <c r="VCZ181" s="157"/>
      <c r="VDA181" s="157"/>
      <c r="VDB181" s="157"/>
      <c r="VDC181" s="157"/>
      <c r="VDD181" s="157"/>
      <c r="VDE181" s="157"/>
      <c r="VDF181" s="157"/>
      <c r="VDG181" s="157"/>
      <c r="VDH181" s="157"/>
      <c r="VDI181" s="157"/>
      <c r="VDJ181" s="157"/>
      <c r="VDK181" s="157"/>
      <c r="VDL181" s="157"/>
      <c r="VDM181" s="157"/>
      <c r="VDN181" s="157"/>
      <c r="VDO181" s="157"/>
      <c r="VDP181" s="157"/>
      <c r="VDQ181" s="157"/>
      <c r="VDR181" s="157"/>
      <c r="VDS181" s="157"/>
      <c r="VDT181" s="157"/>
      <c r="VDU181" s="157"/>
      <c r="VDV181" s="157"/>
      <c r="VDW181" s="157"/>
      <c r="VDX181" s="157"/>
      <c r="VDY181" s="157"/>
      <c r="VDZ181" s="157"/>
      <c r="VEA181" s="157"/>
      <c r="VEB181" s="157"/>
      <c r="VEC181" s="157"/>
      <c r="VED181" s="157"/>
      <c r="VEE181" s="157"/>
      <c r="VEF181" s="157"/>
      <c r="VEG181" s="157"/>
      <c r="VEH181" s="157"/>
      <c r="VEI181" s="157"/>
      <c r="VEJ181" s="157"/>
      <c r="VEK181" s="157"/>
      <c r="VEL181" s="157"/>
      <c r="VEM181" s="157"/>
      <c r="VEN181" s="157"/>
      <c r="VEO181" s="157"/>
      <c r="VEP181" s="157"/>
      <c r="VEQ181" s="157"/>
      <c r="VER181" s="157"/>
      <c r="VES181" s="157"/>
      <c r="VET181" s="157"/>
      <c r="VEU181" s="157"/>
      <c r="VEV181" s="157"/>
      <c r="VEW181" s="157"/>
      <c r="VEX181" s="157"/>
      <c r="VEY181" s="157"/>
      <c r="VEZ181" s="157"/>
      <c r="VFA181" s="157"/>
      <c r="VFB181" s="157"/>
      <c r="VFC181" s="157"/>
      <c r="VFD181" s="157"/>
      <c r="VFE181" s="157"/>
      <c r="VFF181" s="157"/>
      <c r="VFG181" s="157"/>
      <c r="VFH181" s="157"/>
      <c r="VFI181" s="157"/>
      <c r="VFJ181" s="157"/>
      <c r="VFK181" s="157"/>
      <c r="VFL181" s="157"/>
      <c r="VFM181" s="157"/>
      <c r="VFN181" s="157"/>
      <c r="VFO181" s="157"/>
      <c r="VFP181" s="157"/>
      <c r="VFQ181" s="157"/>
      <c r="VFR181" s="157"/>
      <c r="VFS181" s="157"/>
      <c r="VFT181" s="157"/>
      <c r="VFU181" s="157"/>
      <c r="VFV181" s="157"/>
      <c r="VFW181" s="157"/>
      <c r="VFX181" s="157"/>
      <c r="VFY181" s="157"/>
      <c r="VFZ181" s="157"/>
      <c r="VGA181" s="157"/>
      <c r="VGB181" s="157"/>
      <c r="VGC181" s="157"/>
      <c r="VGD181" s="157"/>
      <c r="VGE181" s="157"/>
      <c r="VGF181" s="157"/>
      <c r="VGG181" s="157"/>
      <c r="VGH181" s="157"/>
      <c r="VGI181" s="157"/>
      <c r="VGJ181" s="157"/>
      <c r="VGK181" s="157"/>
      <c r="VGL181" s="157"/>
      <c r="VGM181" s="157"/>
      <c r="VGN181" s="157"/>
      <c r="VGO181" s="157"/>
      <c r="VGP181" s="157"/>
      <c r="VGQ181" s="157"/>
      <c r="VGR181" s="157"/>
      <c r="VGS181" s="157"/>
      <c r="VGT181" s="157"/>
      <c r="VGU181" s="157"/>
      <c r="VGV181" s="157"/>
      <c r="VGW181" s="157"/>
      <c r="VGX181" s="157"/>
      <c r="VGY181" s="157"/>
      <c r="VGZ181" s="157"/>
      <c r="VHA181" s="157"/>
      <c r="VHB181" s="157"/>
      <c r="VHC181" s="157"/>
      <c r="VHD181" s="157"/>
      <c r="VHE181" s="157"/>
      <c r="VHF181" s="157"/>
      <c r="VHG181" s="157"/>
      <c r="VHH181" s="157"/>
      <c r="VHI181" s="157"/>
      <c r="VHJ181" s="157"/>
      <c r="VHK181" s="157"/>
      <c r="VHL181" s="157"/>
      <c r="VHM181" s="157"/>
      <c r="VHN181" s="157"/>
      <c r="VHO181" s="157"/>
      <c r="VHP181" s="157"/>
      <c r="VHQ181" s="157"/>
      <c r="VHR181" s="157"/>
      <c r="VHS181" s="157"/>
      <c r="VHT181" s="157"/>
      <c r="VHU181" s="157"/>
      <c r="VHV181" s="157"/>
      <c r="VHW181" s="157"/>
      <c r="VHX181" s="157"/>
      <c r="VHY181" s="157"/>
      <c r="VHZ181" s="157"/>
      <c r="VIA181" s="157"/>
      <c r="VIB181" s="157"/>
      <c r="VIC181" s="157"/>
      <c r="VID181" s="157"/>
      <c r="VIE181" s="157"/>
      <c r="VIF181" s="157"/>
      <c r="VIG181" s="157"/>
      <c r="VIH181" s="157"/>
      <c r="VII181" s="157"/>
      <c r="VIJ181" s="157"/>
      <c r="VIK181" s="157"/>
      <c r="VIL181" s="157"/>
      <c r="VIM181" s="157"/>
      <c r="VIN181" s="157"/>
      <c r="VIO181" s="157"/>
      <c r="VIP181" s="157"/>
      <c r="VIQ181" s="157"/>
      <c r="VIR181" s="157"/>
      <c r="VIS181" s="157"/>
      <c r="VIT181" s="157"/>
      <c r="VIU181" s="157"/>
      <c r="VIV181" s="157"/>
      <c r="VIW181" s="157"/>
      <c r="VIX181" s="157"/>
      <c r="VIY181" s="157"/>
      <c r="VIZ181" s="157"/>
      <c r="VJA181" s="157"/>
      <c r="VJB181" s="157"/>
      <c r="VJC181" s="157"/>
      <c r="VJD181" s="157"/>
      <c r="VJE181" s="157"/>
      <c r="VJF181" s="157"/>
      <c r="VJG181" s="157"/>
      <c r="VJH181" s="157"/>
      <c r="VJI181" s="157"/>
      <c r="VJJ181" s="157"/>
      <c r="VJK181" s="157"/>
      <c r="VJL181" s="157"/>
      <c r="VJM181" s="157"/>
      <c r="VJN181" s="157"/>
      <c r="VJO181" s="157"/>
      <c r="VJP181" s="157"/>
      <c r="VJQ181" s="157"/>
      <c r="VJR181" s="157"/>
      <c r="VJS181" s="157"/>
      <c r="VJT181" s="157"/>
      <c r="VJU181" s="157"/>
      <c r="VJV181" s="157"/>
      <c r="VJW181" s="157"/>
      <c r="VJX181" s="157"/>
      <c r="VJY181" s="157"/>
      <c r="VJZ181" s="157"/>
      <c r="VKA181" s="157"/>
      <c r="VKB181" s="157"/>
      <c r="VKC181" s="157"/>
      <c r="VKD181" s="157"/>
      <c r="VKE181" s="157"/>
      <c r="VKF181" s="157"/>
      <c r="VKG181" s="157"/>
      <c r="VKH181" s="157"/>
      <c r="VKI181" s="157"/>
      <c r="VKJ181" s="157"/>
      <c r="VKK181" s="157"/>
      <c r="VKL181" s="157"/>
      <c r="VKM181" s="157"/>
      <c r="VKN181" s="157"/>
      <c r="VKO181" s="157"/>
      <c r="VKP181" s="157"/>
      <c r="VKQ181" s="157"/>
      <c r="VKR181" s="157"/>
      <c r="VKS181" s="157"/>
      <c r="VKT181" s="157"/>
      <c r="VKU181" s="157"/>
      <c r="VKV181" s="157"/>
      <c r="VKW181" s="157"/>
      <c r="VKX181" s="157"/>
      <c r="VKY181" s="157"/>
      <c r="VKZ181" s="157"/>
      <c r="VLA181" s="157"/>
      <c r="VLB181" s="157"/>
      <c r="VLC181" s="157"/>
      <c r="VLD181" s="157"/>
      <c r="VLE181" s="157"/>
      <c r="VLF181" s="157"/>
      <c r="VLG181" s="157"/>
      <c r="VLH181" s="157"/>
      <c r="VLI181" s="157"/>
      <c r="VLJ181" s="157"/>
      <c r="VLK181" s="157"/>
      <c r="VLL181" s="157"/>
      <c r="VLM181" s="157"/>
      <c r="VLN181" s="157"/>
      <c r="VLO181" s="157"/>
      <c r="VLP181" s="157"/>
      <c r="VLQ181" s="157"/>
      <c r="VLR181" s="157"/>
      <c r="VLS181" s="157"/>
      <c r="VLT181" s="157"/>
      <c r="VLU181" s="157"/>
      <c r="VLV181" s="157"/>
      <c r="VLW181" s="157"/>
      <c r="VLX181" s="157"/>
      <c r="VLY181" s="157"/>
      <c r="VLZ181" s="157"/>
      <c r="VMA181" s="157"/>
      <c r="VMB181" s="157"/>
      <c r="VMC181" s="157"/>
      <c r="VMD181" s="157"/>
      <c r="VME181" s="157"/>
      <c r="VMF181" s="157"/>
      <c r="VMG181" s="157"/>
      <c r="VMH181" s="157"/>
      <c r="VMI181" s="157"/>
      <c r="VMJ181" s="157"/>
      <c r="VMK181" s="157"/>
      <c r="VML181" s="157"/>
      <c r="VMM181" s="157"/>
      <c r="VMN181" s="157"/>
      <c r="VMO181" s="157"/>
      <c r="VMP181" s="157"/>
      <c r="VMQ181" s="157"/>
      <c r="VMR181" s="157"/>
      <c r="VMS181" s="157"/>
      <c r="VMT181" s="157"/>
      <c r="VMU181" s="157"/>
      <c r="VMV181" s="157"/>
      <c r="VMW181" s="157"/>
      <c r="VMX181" s="157"/>
      <c r="VMY181" s="157"/>
      <c r="VMZ181" s="157"/>
      <c r="VNA181" s="157"/>
      <c r="VNB181" s="157"/>
      <c r="VNC181" s="157"/>
      <c r="VND181" s="157"/>
      <c r="VNE181" s="157"/>
      <c r="VNF181" s="157"/>
      <c r="VNG181" s="157"/>
      <c r="VNH181" s="157"/>
      <c r="VNI181" s="157"/>
      <c r="VNJ181" s="157"/>
      <c r="VNK181" s="157"/>
      <c r="VNL181" s="157"/>
      <c r="VNM181" s="157"/>
      <c r="VNN181" s="157"/>
      <c r="VNO181" s="157"/>
      <c r="VNP181" s="157"/>
      <c r="VNQ181" s="157"/>
      <c r="VNR181" s="157"/>
      <c r="VNS181" s="157"/>
      <c r="VNT181" s="157"/>
      <c r="VNU181" s="157"/>
      <c r="VNV181" s="157"/>
      <c r="VNW181" s="157"/>
      <c r="VNX181" s="157"/>
      <c r="VNY181" s="157"/>
      <c r="VNZ181" s="157"/>
      <c r="VOA181" s="157"/>
      <c r="VOB181" s="157"/>
      <c r="VOC181" s="157"/>
      <c r="VOD181" s="157"/>
      <c r="VOE181" s="157"/>
      <c r="VOF181" s="157"/>
      <c r="VOG181" s="157"/>
      <c r="VOH181" s="157"/>
      <c r="VOI181" s="157"/>
      <c r="VOJ181" s="157"/>
      <c r="VOK181" s="157"/>
      <c r="VOL181" s="157"/>
      <c r="VOM181" s="157"/>
      <c r="VON181" s="157"/>
      <c r="VOO181" s="157"/>
      <c r="VOP181" s="157"/>
      <c r="VOQ181" s="157"/>
      <c r="VOR181" s="157"/>
      <c r="VOS181" s="157"/>
      <c r="VOT181" s="157"/>
      <c r="VOU181" s="157"/>
      <c r="VOV181" s="157"/>
      <c r="VOW181" s="157"/>
      <c r="VOX181" s="157"/>
      <c r="VOY181" s="157"/>
      <c r="VOZ181" s="157"/>
      <c r="VPA181" s="157"/>
      <c r="VPB181" s="157"/>
      <c r="VPC181" s="157"/>
      <c r="VPD181" s="157"/>
      <c r="VPE181" s="157"/>
      <c r="VPF181" s="157"/>
      <c r="VPG181" s="157"/>
      <c r="VPH181" s="157"/>
      <c r="VPI181" s="157"/>
      <c r="VPJ181" s="157"/>
      <c r="VPK181" s="157"/>
      <c r="VPL181" s="157"/>
      <c r="VPM181" s="157"/>
      <c r="VPN181" s="157"/>
      <c r="VPO181" s="157"/>
      <c r="VPP181" s="157"/>
      <c r="VPQ181" s="157"/>
      <c r="VPR181" s="157"/>
      <c r="VPS181" s="157"/>
      <c r="VPT181" s="157"/>
      <c r="VPU181" s="157"/>
      <c r="VPV181" s="157"/>
      <c r="VPW181" s="157"/>
      <c r="VPX181" s="157"/>
      <c r="VPY181" s="157"/>
      <c r="VPZ181" s="157"/>
      <c r="VQA181" s="157"/>
      <c r="VQB181" s="157"/>
      <c r="VQC181" s="157"/>
      <c r="VQD181" s="157"/>
      <c r="VQE181" s="157"/>
      <c r="VQF181" s="157"/>
      <c r="VQG181" s="157"/>
      <c r="VQH181" s="157"/>
      <c r="VQI181" s="157"/>
      <c r="VQJ181" s="157"/>
      <c r="VQK181" s="157"/>
      <c r="VQL181" s="157"/>
      <c r="VQM181" s="157"/>
      <c r="VQN181" s="157"/>
      <c r="VQO181" s="157"/>
      <c r="VQP181" s="157"/>
      <c r="VQQ181" s="157"/>
      <c r="VQR181" s="157"/>
      <c r="VQS181" s="157"/>
      <c r="VQT181" s="157"/>
      <c r="VQU181" s="157"/>
      <c r="VQV181" s="157"/>
      <c r="VQW181" s="157"/>
      <c r="VQX181" s="157"/>
      <c r="VQY181" s="157"/>
      <c r="VQZ181" s="157"/>
      <c r="VRA181" s="157"/>
      <c r="VRB181" s="157"/>
      <c r="VRC181" s="157"/>
      <c r="VRD181" s="157"/>
      <c r="VRE181" s="157"/>
      <c r="VRF181" s="157"/>
      <c r="VRG181" s="157"/>
      <c r="VRH181" s="157"/>
      <c r="VRI181" s="157"/>
      <c r="VRJ181" s="157"/>
      <c r="VRK181" s="157"/>
      <c r="VRL181" s="157"/>
      <c r="VRM181" s="157"/>
      <c r="VRN181" s="157"/>
      <c r="VRO181" s="157"/>
      <c r="VRP181" s="157"/>
      <c r="VRQ181" s="157"/>
      <c r="VRR181" s="157"/>
      <c r="VRS181" s="157"/>
      <c r="VRT181" s="157"/>
      <c r="VRU181" s="157"/>
      <c r="VRV181" s="157"/>
      <c r="VRW181" s="157"/>
      <c r="VRX181" s="157"/>
      <c r="VRY181" s="157"/>
      <c r="VRZ181" s="157"/>
      <c r="VSA181" s="157"/>
      <c r="VSB181" s="157"/>
      <c r="VSC181" s="157"/>
      <c r="VSD181" s="157"/>
      <c r="VSE181" s="157"/>
      <c r="VSF181" s="157"/>
      <c r="VSG181" s="157"/>
      <c r="VSH181" s="157"/>
      <c r="VSI181" s="157"/>
      <c r="VSJ181" s="157"/>
      <c r="VSK181" s="157"/>
      <c r="VSL181" s="157"/>
      <c r="VSM181" s="157"/>
      <c r="VSN181" s="157"/>
      <c r="VSO181" s="157"/>
      <c r="VSP181" s="157"/>
      <c r="VSQ181" s="157"/>
      <c r="VSR181" s="157"/>
      <c r="VSS181" s="157"/>
      <c r="VST181" s="157"/>
      <c r="VSU181" s="157"/>
      <c r="VSV181" s="157"/>
      <c r="VSW181" s="157"/>
      <c r="VSX181" s="157"/>
      <c r="VSY181" s="157"/>
      <c r="VSZ181" s="157"/>
      <c r="VTA181" s="157"/>
      <c r="VTB181" s="157"/>
      <c r="VTC181" s="157"/>
      <c r="VTD181" s="157"/>
      <c r="VTE181" s="157"/>
      <c r="VTF181" s="157"/>
      <c r="VTG181" s="157"/>
      <c r="VTH181" s="157"/>
      <c r="VTI181" s="157"/>
      <c r="VTJ181" s="157"/>
      <c r="VTK181" s="157"/>
      <c r="VTL181" s="157"/>
      <c r="VTM181" s="157"/>
      <c r="VTN181" s="157"/>
      <c r="VTO181" s="157"/>
      <c r="VTP181" s="157"/>
      <c r="VTQ181" s="157"/>
      <c r="VTR181" s="157"/>
      <c r="VTS181" s="157"/>
      <c r="VTT181" s="157"/>
      <c r="VTU181" s="157"/>
      <c r="VTV181" s="157"/>
      <c r="VTW181" s="157"/>
      <c r="VTX181" s="157"/>
      <c r="VTY181" s="157"/>
      <c r="VTZ181" s="157"/>
      <c r="VUA181" s="157"/>
      <c r="VUB181" s="157"/>
      <c r="VUC181" s="157"/>
      <c r="VUD181" s="157"/>
      <c r="VUE181" s="157"/>
      <c r="VUF181" s="157"/>
      <c r="VUG181" s="157"/>
      <c r="VUH181" s="157"/>
      <c r="VUI181" s="157"/>
      <c r="VUJ181" s="157"/>
      <c r="VUK181" s="157"/>
      <c r="VUL181" s="157"/>
      <c r="VUM181" s="157"/>
      <c r="VUN181" s="157"/>
      <c r="VUO181" s="157"/>
      <c r="VUP181" s="157"/>
      <c r="VUQ181" s="157"/>
      <c r="VUR181" s="157"/>
      <c r="VUS181" s="157"/>
      <c r="VUT181" s="157"/>
      <c r="VUU181" s="157"/>
      <c r="VUV181" s="157"/>
      <c r="VUW181" s="157"/>
      <c r="VUX181" s="157"/>
      <c r="VUY181" s="157"/>
      <c r="VUZ181" s="157"/>
      <c r="VVA181" s="157"/>
      <c r="VVB181" s="157"/>
      <c r="VVC181" s="157"/>
      <c r="VVD181" s="157"/>
      <c r="VVE181" s="157"/>
      <c r="VVF181" s="157"/>
      <c r="VVG181" s="157"/>
      <c r="VVH181" s="157"/>
      <c r="VVI181" s="157"/>
      <c r="VVJ181" s="157"/>
      <c r="VVK181" s="157"/>
      <c r="VVL181" s="157"/>
      <c r="VVM181" s="157"/>
      <c r="VVN181" s="157"/>
      <c r="VVO181" s="157"/>
      <c r="VVP181" s="157"/>
      <c r="VVQ181" s="157"/>
      <c r="VVR181" s="157"/>
      <c r="VVS181" s="157"/>
      <c r="VVT181" s="157"/>
      <c r="VVU181" s="157"/>
      <c r="VVV181" s="157"/>
      <c r="VVW181" s="157"/>
      <c r="VVX181" s="157"/>
      <c r="VVY181" s="157"/>
      <c r="VVZ181" s="157"/>
      <c r="VWA181" s="157"/>
      <c r="VWB181" s="157"/>
      <c r="VWC181" s="157"/>
      <c r="VWD181" s="157"/>
      <c r="VWE181" s="157"/>
      <c r="VWF181" s="157"/>
      <c r="VWG181" s="157"/>
      <c r="VWH181" s="157"/>
      <c r="VWI181" s="157"/>
      <c r="VWJ181" s="157"/>
      <c r="VWK181" s="157"/>
      <c r="VWL181" s="157"/>
      <c r="VWM181" s="157"/>
      <c r="VWN181" s="157"/>
      <c r="VWO181" s="157"/>
      <c r="VWP181" s="157"/>
      <c r="VWQ181" s="157"/>
      <c r="VWR181" s="157"/>
      <c r="VWS181" s="157"/>
      <c r="VWT181" s="157"/>
      <c r="VWU181" s="157"/>
      <c r="VWV181" s="157"/>
      <c r="VWW181" s="157"/>
      <c r="VWX181" s="157"/>
      <c r="VWY181" s="157"/>
      <c r="VWZ181" s="157"/>
      <c r="VXA181" s="157"/>
      <c r="VXB181" s="157"/>
      <c r="VXC181" s="157"/>
      <c r="VXD181" s="157"/>
      <c r="VXE181" s="157"/>
      <c r="VXF181" s="157"/>
      <c r="VXG181" s="157"/>
      <c r="VXH181" s="157"/>
      <c r="VXI181" s="157"/>
      <c r="VXJ181" s="157"/>
      <c r="VXK181" s="157"/>
      <c r="VXL181" s="157"/>
      <c r="VXM181" s="157"/>
      <c r="VXN181" s="157"/>
      <c r="VXO181" s="157"/>
      <c r="VXP181" s="157"/>
      <c r="VXQ181" s="157"/>
      <c r="VXR181" s="157"/>
      <c r="VXS181" s="157"/>
      <c r="VXT181" s="157"/>
      <c r="VXU181" s="157"/>
      <c r="VXV181" s="157"/>
      <c r="VXW181" s="157"/>
      <c r="VXX181" s="157"/>
      <c r="VXY181" s="157"/>
      <c r="VXZ181" s="157"/>
      <c r="VYA181" s="157"/>
      <c r="VYB181" s="157"/>
      <c r="VYC181" s="157"/>
      <c r="VYD181" s="157"/>
      <c r="VYE181" s="157"/>
      <c r="VYF181" s="157"/>
      <c r="VYG181" s="157"/>
      <c r="VYH181" s="157"/>
      <c r="VYI181" s="157"/>
      <c r="VYJ181" s="157"/>
      <c r="VYK181" s="157"/>
      <c r="VYL181" s="157"/>
      <c r="VYM181" s="157"/>
      <c r="VYN181" s="157"/>
      <c r="VYO181" s="157"/>
      <c r="VYP181" s="157"/>
      <c r="VYQ181" s="157"/>
      <c r="VYR181" s="157"/>
      <c r="VYS181" s="157"/>
      <c r="VYT181" s="157"/>
      <c r="VYU181" s="157"/>
      <c r="VYV181" s="157"/>
      <c r="VYW181" s="157"/>
      <c r="VYX181" s="157"/>
      <c r="VYY181" s="157"/>
      <c r="VYZ181" s="157"/>
      <c r="VZA181" s="157"/>
      <c r="VZB181" s="157"/>
      <c r="VZC181" s="157"/>
      <c r="VZD181" s="157"/>
      <c r="VZE181" s="157"/>
      <c r="VZF181" s="157"/>
      <c r="VZG181" s="157"/>
      <c r="VZH181" s="157"/>
      <c r="VZI181" s="157"/>
      <c r="VZJ181" s="157"/>
      <c r="VZK181" s="157"/>
      <c r="VZL181" s="157"/>
      <c r="VZM181" s="157"/>
      <c r="VZN181" s="157"/>
      <c r="VZO181" s="157"/>
      <c r="VZP181" s="157"/>
      <c r="VZQ181" s="157"/>
      <c r="VZR181" s="157"/>
      <c r="VZS181" s="157"/>
      <c r="VZT181" s="157"/>
      <c r="VZU181" s="157"/>
      <c r="VZV181" s="157"/>
      <c r="VZW181" s="157"/>
      <c r="VZX181" s="157"/>
      <c r="VZY181" s="157"/>
      <c r="VZZ181" s="157"/>
      <c r="WAA181" s="157"/>
      <c r="WAB181" s="157"/>
      <c r="WAC181" s="157"/>
      <c r="WAD181" s="157"/>
      <c r="WAE181" s="157"/>
      <c r="WAF181" s="157"/>
      <c r="WAG181" s="157"/>
      <c r="WAH181" s="157"/>
      <c r="WAI181" s="157"/>
      <c r="WAJ181" s="157"/>
      <c r="WAK181" s="157"/>
      <c r="WAL181" s="157"/>
      <c r="WAM181" s="157"/>
      <c r="WAN181" s="157"/>
      <c r="WAO181" s="157"/>
      <c r="WAP181" s="157"/>
      <c r="WAQ181" s="157"/>
      <c r="WAR181" s="157"/>
      <c r="WAS181" s="157"/>
      <c r="WAT181" s="157"/>
      <c r="WAU181" s="157"/>
      <c r="WAV181" s="157"/>
      <c r="WAW181" s="157"/>
      <c r="WAX181" s="157"/>
      <c r="WAY181" s="157"/>
      <c r="WAZ181" s="157"/>
      <c r="WBA181" s="157"/>
      <c r="WBB181" s="157"/>
      <c r="WBC181" s="157"/>
      <c r="WBD181" s="157"/>
      <c r="WBE181" s="157"/>
      <c r="WBF181" s="157"/>
      <c r="WBG181" s="157"/>
      <c r="WBH181" s="157"/>
      <c r="WBI181" s="157"/>
      <c r="WBJ181" s="157"/>
      <c r="WBK181" s="157"/>
      <c r="WBL181" s="157"/>
      <c r="WBM181" s="157"/>
      <c r="WBN181" s="157"/>
      <c r="WBO181" s="157"/>
      <c r="WBP181" s="157"/>
      <c r="WBQ181" s="157"/>
      <c r="WBR181" s="157"/>
      <c r="WBS181" s="157"/>
      <c r="WBT181" s="157"/>
      <c r="WBU181" s="157"/>
      <c r="WBV181" s="157"/>
      <c r="WBW181" s="157"/>
      <c r="WBX181" s="157"/>
      <c r="WBY181" s="157"/>
      <c r="WBZ181" s="157"/>
      <c r="WCA181" s="157"/>
      <c r="WCB181" s="157"/>
      <c r="WCC181" s="157"/>
      <c r="WCD181" s="157"/>
      <c r="WCE181" s="157"/>
      <c r="WCF181" s="157"/>
      <c r="WCG181" s="157"/>
      <c r="WCH181" s="157"/>
      <c r="WCI181" s="157"/>
      <c r="WCJ181" s="157"/>
      <c r="WCK181" s="157"/>
      <c r="WCL181" s="157"/>
      <c r="WCM181" s="157"/>
      <c r="WCN181" s="157"/>
      <c r="WCO181" s="157"/>
      <c r="WCP181" s="157"/>
      <c r="WCQ181" s="157"/>
      <c r="WCR181" s="157"/>
      <c r="WCS181" s="157"/>
      <c r="WCT181" s="157"/>
      <c r="WCU181" s="157"/>
      <c r="WCV181" s="157"/>
      <c r="WCW181" s="157"/>
      <c r="WCX181" s="157"/>
      <c r="WCY181" s="157"/>
      <c r="WCZ181" s="157"/>
      <c r="WDA181" s="157"/>
      <c r="WDB181" s="157"/>
      <c r="WDC181" s="157"/>
      <c r="WDD181" s="157"/>
      <c r="WDE181" s="157"/>
      <c r="WDF181" s="157"/>
      <c r="WDG181" s="157"/>
      <c r="WDH181" s="157"/>
      <c r="WDI181" s="157"/>
      <c r="WDJ181" s="157"/>
      <c r="WDK181" s="157"/>
      <c r="WDL181" s="157"/>
      <c r="WDM181" s="157"/>
      <c r="WDN181" s="157"/>
      <c r="WDO181" s="157"/>
      <c r="WDP181" s="157"/>
      <c r="WDQ181" s="157"/>
      <c r="WDR181" s="157"/>
      <c r="WDS181" s="157"/>
      <c r="WDT181" s="157"/>
      <c r="WDU181" s="157"/>
      <c r="WDV181" s="157"/>
      <c r="WDW181" s="157"/>
      <c r="WDX181" s="157"/>
      <c r="WDY181" s="157"/>
      <c r="WDZ181" s="157"/>
      <c r="WEA181" s="157"/>
      <c r="WEB181" s="157"/>
      <c r="WEC181" s="157"/>
      <c r="WED181" s="157"/>
      <c r="WEE181" s="157"/>
      <c r="WEF181" s="157"/>
      <c r="WEG181" s="157"/>
      <c r="WEH181" s="157"/>
      <c r="WEI181" s="157"/>
      <c r="WEJ181" s="157"/>
      <c r="WEK181" s="157"/>
      <c r="WEL181" s="157"/>
      <c r="WEM181" s="157"/>
      <c r="WEN181" s="157"/>
      <c r="WEO181" s="157"/>
      <c r="WEP181" s="157"/>
      <c r="WEQ181" s="157"/>
      <c r="WER181" s="157"/>
      <c r="WES181" s="157"/>
      <c r="WET181" s="157"/>
      <c r="WEU181" s="157"/>
      <c r="WEV181" s="157"/>
      <c r="WEW181" s="157"/>
      <c r="WEX181" s="157"/>
      <c r="WEY181" s="157"/>
      <c r="WEZ181" s="157"/>
      <c r="WFA181" s="157"/>
      <c r="WFB181" s="157"/>
      <c r="WFC181" s="157"/>
      <c r="WFD181" s="157"/>
      <c r="WFE181" s="157"/>
      <c r="WFF181" s="157"/>
      <c r="WFG181" s="157"/>
      <c r="WFH181" s="157"/>
      <c r="WFI181" s="157"/>
      <c r="WFJ181" s="157"/>
      <c r="WFK181" s="157"/>
      <c r="WFL181" s="157"/>
      <c r="WFM181" s="157"/>
      <c r="WFN181" s="157"/>
      <c r="WFO181" s="157"/>
      <c r="WFP181" s="157"/>
      <c r="WFQ181" s="157"/>
      <c r="WFR181" s="157"/>
      <c r="WFS181" s="157"/>
      <c r="WFT181" s="157"/>
      <c r="WFU181" s="157"/>
      <c r="WFV181" s="157"/>
      <c r="WFW181" s="157"/>
      <c r="WFX181" s="157"/>
      <c r="WFY181" s="157"/>
      <c r="WFZ181" s="157"/>
      <c r="WGA181" s="157"/>
      <c r="WGB181" s="157"/>
      <c r="WGC181" s="157"/>
      <c r="WGD181" s="157"/>
      <c r="WGE181" s="157"/>
      <c r="WGF181" s="157"/>
      <c r="WGG181" s="157"/>
      <c r="WGH181" s="157"/>
      <c r="WGI181" s="157"/>
      <c r="WGJ181" s="157"/>
      <c r="WGK181" s="157"/>
      <c r="WGL181" s="157"/>
      <c r="WGM181" s="157"/>
      <c r="WGN181" s="157"/>
      <c r="WGO181" s="157"/>
      <c r="WGP181" s="157"/>
      <c r="WGQ181" s="157"/>
      <c r="WGR181" s="157"/>
      <c r="WGS181" s="157"/>
      <c r="WGT181" s="157"/>
      <c r="WGU181" s="157"/>
      <c r="WGV181" s="157"/>
      <c r="WGW181" s="157"/>
      <c r="WGX181" s="157"/>
      <c r="WGY181" s="157"/>
      <c r="WGZ181" s="157"/>
      <c r="WHA181" s="157"/>
      <c r="WHB181" s="157"/>
      <c r="WHC181" s="157"/>
      <c r="WHD181" s="157"/>
      <c r="WHE181" s="157"/>
      <c r="WHF181" s="157"/>
      <c r="WHG181" s="157"/>
      <c r="WHH181" s="157"/>
      <c r="WHI181" s="157"/>
      <c r="WHJ181" s="157"/>
      <c r="WHK181" s="157"/>
      <c r="WHL181" s="157"/>
      <c r="WHM181" s="157"/>
      <c r="WHN181" s="157"/>
      <c r="WHO181" s="157"/>
      <c r="WHP181" s="157"/>
      <c r="WHQ181" s="157"/>
      <c r="WHR181" s="157"/>
      <c r="WHS181" s="157"/>
      <c r="WHT181" s="157"/>
      <c r="WHU181" s="157"/>
      <c r="WHV181" s="157"/>
      <c r="WHW181" s="157"/>
      <c r="WHX181" s="157"/>
      <c r="WHY181" s="157"/>
      <c r="WHZ181" s="157"/>
      <c r="WIA181" s="157"/>
      <c r="WIB181" s="157"/>
      <c r="WIC181" s="157"/>
      <c r="WID181" s="157"/>
      <c r="WIE181" s="157"/>
      <c r="WIF181" s="157"/>
      <c r="WIG181" s="157"/>
      <c r="WIH181" s="157"/>
      <c r="WII181" s="157"/>
      <c r="WIJ181" s="157"/>
      <c r="WIK181" s="157"/>
      <c r="WIL181" s="157"/>
      <c r="WIM181" s="157"/>
      <c r="WIN181" s="157"/>
      <c r="WIO181" s="157"/>
      <c r="WIP181" s="157"/>
      <c r="WIQ181" s="157"/>
      <c r="WIR181" s="157"/>
      <c r="WIS181" s="157"/>
      <c r="WIT181" s="157"/>
      <c r="WIU181" s="157"/>
      <c r="WIV181" s="157"/>
      <c r="WIW181" s="157"/>
      <c r="WIX181" s="157"/>
      <c r="WIY181" s="157"/>
      <c r="WIZ181" s="157"/>
      <c r="WJA181" s="157"/>
      <c r="WJB181" s="157"/>
      <c r="WJC181" s="157"/>
      <c r="WJD181" s="157"/>
      <c r="WJE181" s="157"/>
      <c r="WJF181" s="157"/>
      <c r="WJG181" s="157"/>
      <c r="WJH181" s="157"/>
      <c r="WJI181" s="157"/>
      <c r="WJJ181" s="157"/>
      <c r="WJK181" s="157"/>
      <c r="WJL181" s="157"/>
      <c r="WJM181" s="157"/>
      <c r="WJN181" s="157"/>
      <c r="WJO181" s="157"/>
      <c r="WJP181" s="157"/>
      <c r="WJQ181" s="157"/>
      <c r="WJR181" s="157"/>
      <c r="WJS181" s="157"/>
      <c r="WJT181" s="157"/>
      <c r="WJU181" s="157"/>
      <c r="WJV181" s="157"/>
      <c r="WJW181" s="157"/>
      <c r="WJX181" s="157"/>
      <c r="WJY181" s="157"/>
      <c r="WJZ181" s="157"/>
      <c r="WKA181" s="157"/>
      <c r="WKB181" s="157"/>
      <c r="WKC181" s="157"/>
      <c r="WKD181" s="157"/>
      <c r="WKE181" s="157"/>
      <c r="WKF181" s="157"/>
      <c r="WKG181" s="157"/>
      <c r="WKH181" s="157"/>
      <c r="WKI181" s="157"/>
      <c r="WKJ181" s="157"/>
      <c r="WKK181" s="157"/>
      <c r="WKL181" s="157"/>
      <c r="WKM181" s="157"/>
      <c r="WKN181" s="157"/>
      <c r="WKO181" s="157"/>
      <c r="WKP181" s="157"/>
      <c r="WKQ181" s="157"/>
      <c r="WKR181" s="157"/>
      <c r="WKS181" s="157"/>
      <c r="WKT181" s="157"/>
      <c r="WKU181" s="157"/>
      <c r="WKV181" s="157"/>
      <c r="WKW181" s="157"/>
      <c r="WKX181" s="157"/>
      <c r="WKY181" s="157"/>
      <c r="WKZ181" s="157"/>
      <c r="WLA181" s="157"/>
      <c r="WLB181" s="157"/>
      <c r="WLC181" s="157"/>
      <c r="WLD181" s="157"/>
      <c r="WLE181" s="157"/>
      <c r="WLF181" s="157"/>
      <c r="WLG181" s="157"/>
      <c r="WLH181" s="157"/>
      <c r="WLI181" s="157"/>
      <c r="WLJ181" s="157"/>
      <c r="WLK181" s="157"/>
      <c r="WLL181" s="157"/>
      <c r="WLM181" s="157"/>
      <c r="WLN181" s="157"/>
      <c r="WLO181" s="157"/>
      <c r="WLP181" s="157"/>
      <c r="WLQ181" s="157"/>
      <c r="WLR181" s="157"/>
      <c r="WLS181" s="157"/>
      <c r="WLT181" s="157"/>
      <c r="WLU181" s="157"/>
      <c r="WLV181" s="157"/>
      <c r="WLW181" s="157"/>
      <c r="WLX181" s="157"/>
      <c r="WLY181" s="157"/>
      <c r="WLZ181" s="157"/>
      <c r="WMA181" s="157"/>
      <c r="WMB181" s="157"/>
      <c r="WMC181" s="157"/>
      <c r="WMD181" s="157"/>
      <c r="WME181" s="157"/>
      <c r="WMF181" s="157"/>
      <c r="WMG181" s="157"/>
      <c r="WMH181" s="157"/>
      <c r="WMI181" s="157"/>
      <c r="WMJ181" s="157"/>
      <c r="WMK181" s="157"/>
      <c r="WML181" s="157"/>
      <c r="WMM181" s="157"/>
      <c r="WMN181" s="157"/>
      <c r="WMO181" s="157"/>
      <c r="WMP181" s="157"/>
      <c r="WMQ181" s="157"/>
      <c r="WMR181" s="157"/>
      <c r="WMS181" s="157"/>
      <c r="WMT181" s="157"/>
      <c r="WMU181" s="157"/>
      <c r="WMV181" s="157"/>
      <c r="WMW181" s="157"/>
      <c r="WMX181" s="157"/>
      <c r="WMY181" s="157"/>
      <c r="WMZ181" s="157"/>
      <c r="WNA181" s="157"/>
      <c r="WNB181" s="157"/>
      <c r="WNC181" s="157"/>
      <c r="WND181" s="157"/>
      <c r="WNE181" s="157"/>
      <c r="WNF181" s="157"/>
      <c r="WNG181" s="157"/>
      <c r="WNH181" s="157"/>
      <c r="WNI181" s="157"/>
      <c r="WNJ181" s="157"/>
      <c r="WNK181" s="157"/>
      <c r="WNL181" s="157"/>
      <c r="WNM181" s="157"/>
      <c r="WNN181" s="157"/>
      <c r="WNO181" s="157"/>
      <c r="WNP181" s="157"/>
      <c r="WNQ181" s="157"/>
      <c r="WNR181" s="157"/>
      <c r="WNS181" s="157"/>
      <c r="WNT181" s="157"/>
      <c r="WNU181" s="157"/>
      <c r="WNV181" s="157"/>
      <c r="WNW181" s="157"/>
      <c r="WNX181" s="157"/>
      <c r="WNY181" s="157"/>
      <c r="WNZ181" s="157"/>
      <c r="WOA181" s="157"/>
      <c r="WOB181" s="157"/>
      <c r="WOC181" s="157"/>
      <c r="WOD181" s="157"/>
      <c r="WOE181" s="157"/>
      <c r="WOF181" s="157"/>
      <c r="WOG181" s="157"/>
      <c r="WOH181" s="157"/>
      <c r="WOI181" s="157"/>
      <c r="WOJ181" s="157"/>
      <c r="WOK181" s="157"/>
      <c r="WOL181" s="157"/>
      <c r="WOM181" s="157"/>
      <c r="WON181" s="157"/>
      <c r="WOO181" s="157"/>
      <c r="WOP181" s="157"/>
      <c r="WOQ181" s="157"/>
      <c r="WOR181" s="157"/>
      <c r="WOS181" s="157"/>
      <c r="WOT181" s="157"/>
      <c r="WOU181" s="157"/>
      <c r="WOV181" s="157"/>
      <c r="WOW181" s="157"/>
      <c r="WOX181" s="157"/>
      <c r="WOY181" s="157"/>
      <c r="WOZ181" s="157"/>
      <c r="WPA181" s="157"/>
      <c r="WPB181" s="157"/>
      <c r="WPC181" s="157"/>
      <c r="WPD181" s="157"/>
      <c r="WPE181" s="157"/>
      <c r="WPF181" s="157"/>
      <c r="WPG181" s="157"/>
      <c r="WPH181" s="157"/>
      <c r="WPI181" s="157"/>
      <c r="WPJ181" s="157"/>
      <c r="WPK181" s="157"/>
      <c r="WPL181" s="157"/>
      <c r="WPM181" s="157"/>
      <c r="WPN181" s="157"/>
      <c r="WPO181" s="157"/>
      <c r="WPP181" s="157"/>
      <c r="WPQ181" s="157"/>
      <c r="WPR181" s="157"/>
      <c r="WPS181" s="157"/>
      <c r="WPT181" s="157"/>
      <c r="WPU181" s="157"/>
      <c r="WPV181" s="157"/>
      <c r="WPW181" s="157"/>
      <c r="WPX181" s="157"/>
      <c r="WPY181" s="157"/>
      <c r="WPZ181" s="157"/>
      <c r="WQA181" s="157"/>
      <c r="WQB181" s="157"/>
      <c r="WQC181" s="157"/>
      <c r="WQD181" s="157"/>
      <c r="WQE181" s="157"/>
      <c r="WQF181" s="157"/>
      <c r="WQG181" s="157"/>
      <c r="WQH181" s="157"/>
      <c r="WQI181" s="157"/>
      <c r="WQJ181" s="157"/>
      <c r="WQK181" s="157"/>
      <c r="WQL181" s="157"/>
      <c r="WQM181" s="157"/>
      <c r="WQN181" s="157"/>
      <c r="WQO181" s="157"/>
      <c r="WQP181" s="157"/>
      <c r="WQQ181" s="157"/>
      <c r="WQR181" s="157"/>
      <c r="WQS181" s="157"/>
      <c r="WQT181" s="157"/>
      <c r="WQU181" s="157"/>
      <c r="WQV181" s="157"/>
      <c r="WQW181" s="157"/>
      <c r="WQX181" s="157"/>
      <c r="WQY181" s="157"/>
      <c r="WQZ181" s="157"/>
      <c r="WRA181" s="157"/>
      <c r="WRB181" s="157"/>
      <c r="WRC181" s="157"/>
      <c r="WRD181" s="157"/>
      <c r="WRE181" s="157"/>
      <c r="WRF181" s="157"/>
      <c r="WRG181" s="157"/>
      <c r="WRH181" s="157"/>
      <c r="WRI181" s="157"/>
      <c r="WRJ181" s="157"/>
      <c r="WRK181" s="157"/>
      <c r="WRL181" s="157"/>
      <c r="WRM181" s="157"/>
      <c r="WRN181" s="157"/>
      <c r="WRO181" s="157"/>
      <c r="WRP181" s="157"/>
      <c r="WRQ181" s="157"/>
      <c r="WRR181" s="157"/>
      <c r="WRS181" s="157"/>
      <c r="WRT181" s="157"/>
      <c r="WRU181" s="157"/>
      <c r="WRV181" s="157"/>
      <c r="WRW181" s="157"/>
      <c r="WRX181" s="157"/>
      <c r="WRY181" s="157"/>
      <c r="WRZ181" s="157"/>
      <c r="WSA181" s="157"/>
      <c r="WSB181" s="157"/>
      <c r="WSC181" s="157"/>
      <c r="WSD181" s="157"/>
      <c r="WSE181" s="157"/>
      <c r="WSF181" s="157"/>
      <c r="WSG181" s="157"/>
      <c r="WSH181" s="157"/>
      <c r="WSI181" s="157"/>
      <c r="WSJ181" s="157"/>
      <c r="WSK181" s="157"/>
      <c r="WSL181" s="157"/>
      <c r="WSM181" s="157"/>
      <c r="WSN181" s="157"/>
      <c r="WSO181" s="157"/>
      <c r="WSP181" s="157"/>
      <c r="WSQ181" s="157"/>
      <c r="WSR181" s="157"/>
      <c r="WSS181" s="157"/>
      <c r="WST181" s="157"/>
      <c r="WSU181" s="157"/>
      <c r="WSV181" s="157"/>
      <c r="WSW181" s="157"/>
      <c r="WSX181" s="157"/>
      <c r="WSY181" s="157"/>
      <c r="WSZ181" s="157"/>
      <c r="WTA181" s="157"/>
      <c r="WTB181" s="157"/>
      <c r="WTC181" s="157"/>
      <c r="WTD181" s="157"/>
      <c r="WTE181" s="157"/>
      <c r="WTF181" s="157"/>
      <c r="WTG181" s="157"/>
      <c r="WTH181" s="157"/>
      <c r="WTI181" s="157"/>
      <c r="WTJ181" s="157"/>
      <c r="WTK181" s="157"/>
      <c r="WTL181" s="157"/>
      <c r="WTM181" s="157"/>
      <c r="WTN181" s="157"/>
      <c r="WTO181" s="157"/>
      <c r="WTP181" s="157"/>
      <c r="WTQ181" s="157"/>
      <c r="WTR181" s="157"/>
      <c r="WTS181" s="157"/>
      <c r="WTT181" s="157"/>
      <c r="WTU181" s="157"/>
      <c r="WTV181" s="157"/>
      <c r="WTW181" s="157"/>
      <c r="WTX181" s="157"/>
      <c r="WTY181" s="157"/>
      <c r="WTZ181" s="157"/>
      <c r="WUA181" s="157"/>
      <c r="WUB181" s="157"/>
      <c r="WUC181" s="157"/>
      <c r="WUD181" s="157"/>
      <c r="WUE181" s="157"/>
      <c r="WUF181" s="157"/>
      <c r="WUG181" s="157"/>
      <c r="WUH181" s="157"/>
      <c r="WUI181" s="157"/>
      <c r="WUJ181" s="157"/>
      <c r="WUK181" s="157"/>
      <c r="WUL181" s="157"/>
      <c r="WUM181" s="157"/>
      <c r="WUN181" s="157"/>
      <c r="WUO181" s="157"/>
      <c r="WUP181" s="157"/>
      <c r="WUQ181" s="157"/>
      <c r="WUR181" s="157"/>
      <c r="WUS181" s="157"/>
      <c r="WUT181" s="157"/>
      <c r="WUU181" s="157"/>
      <c r="WUV181" s="157"/>
      <c r="WUW181" s="157"/>
      <c r="WUX181" s="157"/>
      <c r="WUY181" s="157"/>
      <c r="WUZ181" s="157"/>
      <c r="WVA181" s="157"/>
      <c r="WVB181" s="157"/>
      <c r="WVC181" s="157"/>
      <c r="WVD181" s="157"/>
      <c r="WVE181" s="157"/>
      <c r="WVF181" s="157"/>
      <c r="WVG181" s="157"/>
      <c r="WVH181" s="157"/>
      <c r="WVI181" s="157"/>
      <c r="WVJ181" s="157"/>
      <c r="WVK181" s="157"/>
      <c r="WVL181" s="157"/>
      <c r="WVM181" s="157"/>
      <c r="WVN181" s="157"/>
      <c r="WVO181" s="157"/>
      <c r="WVP181" s="157"/>
      <c r="WVQ181" s="157"/>
      <c r="WVR181" s="157"/>
      <c r="WVS181" s="157"/>
      <c r="WVT181" s="157"/>
      <c r="WVU181" s="157"/>
      <c r="WVV181" s="157"/>
      <c r="WVW181" s="157"/>
      <c r="WVX181" s="157"/>
      <c r="WVY181" s="157"/>
      <c r="WVZ181" s="157"/>
      <c r="WWA181" s="157"/>
      <c r="WWB181" s="157"/>
      <c r="WWC181" s="157"/>
      <c r="WWD181" s="157"/>
      <c r="WWE181" s="157"/>
      <c r="WWF181" s="157"/>
      <c r="WWG181" s="157"/>
      <c r="WWH181" s="157"/>
      <c r="WWI181" s="157"/>
      <c r="WWJ181" s="157"/>
      <c r="WWK181" s="157"/>
      <c r="WWL181" s="157"/>
      <c r="WWM181" s="157"/>
      <c r="WWN181" s="157"/>
      <c r="WWO181" s="157"/>
      <c r="WWP181" s="157"/>
      <c r="WWQ181" s="157"/>
      <c r="WWR181" s="157"/>
      <c r="WWS181" s="157"/>
      <c r="WWT181" s="157"/>
      <c r="WWU181" s="157"/>
      <c r="WWV181" s="157"/>
      <c r="WWW181" s="157"/>
      <c r="WWX181" s="157"/>
      <c r="WWY181" s="157"/>
      <c r="WWZ181" s="157"/>
      <c r="WXA181" s="157"/>
      <c r="WXB181" s="157"/>
      <c r="WXC181" s="157"/>
      <c r="WXD181" s="157"/>
      <c r="WXE181" s="157"/>
      <c r="WXF181" s="157"/>
      <c r="WXG181" s="157"/>
      <c r="WXH181" s="157"/>
      <c r="WXI181" s="157"/>
      <c r="WXJ181" s="157"/>
      <c r="WXK181" s="157"/>
      <c r="WXL181" s="157"/>
      <c r="WXM181" s="157"/>
      <c r="WXN181" s="157"/>
      <c r="WXO181" s="157"/>
      <c r="WXP181" s="157"/>
      <c r="WXQ181" s="157"/>
      <c r="WXR181" s="157"/>
      <c r="WXS181" s="157"/>
      <c r="WXT181" s="157"/>
      <c r="WXU181" s="157"/>
      <c r="WXV181" s="157"/>
      <c r="WXW181" s="157"/>
      <c r="WXX181" s="157"/>
      <c r="WXY181" s="157"/>
      <c r="WXZ181" s="157"/>
      <c r="WYA181" s="157"/>
      <c r="WYB181" s="157"/>
      <c r="WYC181" s="157"/>
      <c r="WYD181" s="157"/>
      <c r="WYE181" s="157"/>
      <c r="WYF181" s="157"/>
      <c r="WYG181" s="157"/>
      <c r="WYH181" s="157"/>
      <c r="WYI181" s="157"/>
      <c r="WYJ181" s="157"/>
      <c r="WYK181" s="157"/>
      <c r="WYL181" s="157"/>
      <c r="WYM181" s="157"/>
      <c r="WYN181" s="157"/>
      <c r="WYO181" s="157"/>
      <c r="WYP181" s="157"/>
      <c r="WYQ181" s="157"/>
      <c r="WYR181" s="157"/>
      <c r="WYS181" s="157"/>
      <c r="WYT181" s="157"/>
      <c r="WYU181" s="157"/>
      <c r="WYV181" s="157"/>
      <c r="WYW181" s="157"/>
      <c r="WYX181" s="157"/>
      <c r="WYY181" s="157"/>
      <c r="WYZ181" s="157"/>
      <c r="WZA181" s="157"/>
      <c r="WZB181" s="157"/>
      <c r="WZC181" s="157"/>
      <c r="WZD181" s="157"/>
      <c r="WZE181" s="157"/>
      <c r="WZF181" s="157"/>
      <c r="WZG181" s="157"/>
      <c r="WZH181" s="157"/>
      <c r="WZI181" s="157"/>
      <c r="WZJ181" s="157"/>
      <c r="WZK181" s="157"/>
      <c r="WZL181" s="157"/>
      <c r="WZM181" s="157"/>
      <c r="WZN181" s="157"/>
      <c r="WZO181" s="157"/>
      <c r="WZP181" s="157"/>
      <c r="WZQ181" s="157"/>
      <c r="WZR181" s="157"/>
      <c r="WZS181" s="157"/>
      <c r="WZT181" s="157"/>
      <c r="WZU181" s="157"/>
      <c r="WZV181" s="157"/>
      <c r="WZW181" s="157"/>
      <c r="WZX181" s="157"/>
      <c r="WZY181" s="157"/>
      <c r="WZZ181" s="157"/>
      <c r="XAA181" s="157"/>
      <c r="XAB181" s="157"/>
      <c r="XAC181" s="157"/>
      <c r="XAD181" s="157"/>
      <c r="XAE181" s="157"/>
      <c r="XAF181" s="157"/>
      <c r="XAG181" s="157"/>
      <c r="XAH181" s="157"/>
      <c r="XAI181" s="157"/>
      <c r="XAJ181" s="157"/>
      <c r="XAK181" s="157"/>
      <c r="XAL181" s="157"/>
      <c r="XAM181" s="157"/>
      <c r="XAN181" s="157"/>
      <c r="XAO181" s="157"/>
      <c r="XAP181" s="157"/>
      <c r="XAQ181" s="157"/>
      <c r="XAR181" s="157"/>
      <c r="XAS181" s="157"/>
      <c r="XAT181" s="157"/>
      <c r="XAU181" s="157"/>
      <c r="XAV181" s="157"/>
      <c r="XAW181" s="157"/>
      <c r="XAX181" s="157"/>
      <c r="XAY181" s="157"/>
      <c r="XAZ181" s="157"/>
      <c r="XBA181" s="157"/>
      <c r="XBB181" s="157"/>
      <c r="XBC181" s="157"/>
      <c r="XBD181" s="157"/>
      <c r="XBE181" s="157"/>
      <c r="XBF181" s="157"/>
      <c r="XBG181" s="157"/>
      <c r="XBH181" s="157"/>
      <c r="XBI181" s="157"/>
      <c r="XBJ181" s="157"/>
      <c r="XBK181" s="157"/>
      <c r="XBL181" s="157"/>
      <c r="XBM181" s="157"/>
      <c r="XBN181" s="157"/>
      <c r="XBO181" s="157"/>
      <c r="XBP181" s="157"/>
      <c r="XBQ181" s="157"/>
      <c r="XBR181" s="157"/>
      <c r="XBS181" s="157"/>
      <c r="XBT181" s="157"/>
      <c r="XBU181" s="157"/>
      <c r="XBV181" s="157"/>
      <c r="XBW181" s="157"/>
      <c r="XBX181" s="157"/>
      <c r="XBY181" s="157"/>
      <c r="XBZ181" s="157"/>
      <c r="XCA181" s="157"/>
      <c r="XCB181" s="157"/>
      <c r="XCC181" s="157"/>
      <c r="XCD181" s="157"/>
      <c r="XCE181" s="157"/>
      <c r="XCF181" s="157"/>
      <c r="XCG181" s="157"/>
      <c r="XCH181" s="157"/>
      <c r="XCI181" s="157"/>
      <c r="XCJ181" s="157"/>
      <c r="XCK181" s="157"/>
      <c r="XCL181" s="157"/>
      <c r="XCM181" s="157"/>
      <c r="XCN181" s="157"/>
      <c r="XCO181" s="157"/>
      <c r="XCP181" s="157"/>
      <c r="XCQ181" s="157"/>
      <c r="XCR181" s="157"/>
      <c r="XCS181" s="157"/>
      <c r="XCT181" s="157"/>
      <c r="XCU181" s="157"/>
      <c r="XCV181" s="157"/>
      <c r="XCW181" s="157"/>
      <c r="XCX181" s="157"/>
      <c r="XCY181" s="157"/>
      <c r="XCZ181" s="157"/>
      <c r="XDA181" s="157"/>
      <c r="XDB181" s="157"/>
      <c r="XDC181" s="157"/>
      <c r="XDD181" s="157"/>
      <c r="XDE181" s="157"/>
      <c r="XDF181" s="157"/>
      <c r="XDG181" s="157"/>
      <c r="XDH181" s="157"/>
      <c r="XDI181" s="157"/>
      <c r="XDJ181" s="157"/>
      <c r="XDK181" s="157"/>
      <c r="XDL181" s="157"/>
      <c r="XDM181" s="157"/>
      <c r="XDN181" s="157"/>
      <c r="XDO181" s="157"/>
      <c r="XDP181" s="157"/>
      <c r="XDQ181" s="157"/>
      <c r="XDR181" s="157"/>
      <c r="XDS181" s="157"/>
      <c r="XDT181" s="157"/>
      <c r="XDU181" s="157"/>
      <c r="XDV181" s="157"/>
      <c r="XDW181" s="157"/>
      <c r="XDX181" s="157"/>
      <c r="XDY181" s="157"/>
      <c r="XDZ181" s="157"/>
      <c r="XEA181" s="157"/>
      <c r="XEB181" s="157"/>
      <c r="XEC181" s="157"/>
      <c r="XED181" s="157"/>
      <c r="XEE181" s="157"/>
      <c r="XEF181" s="157"/>
      <c r="XEG181" s="157"/>
      <c r="XEH181" s="157"/>
      <c r="XEI181" s="157"/>
      <c r="XEJ181" s="157"/>
      <c r="XEK181" s="157"/>
      <c r="XEL181" s="157"/>
      <c r="XEM181" s="157"/>
      <c r="XEN181" s="157"/>
      <c r="XEO181" s="157"/>
      <c r="XEP181" s="157"/>
      <c r="XEQ181" s="157"/>
      <c r="XER181" s="157"/>
      <c r="XES181" s="157"/>
    </row>
    <row r="182" spans="1:16373" s="188" customFormat="1" ht="50.4" outlineLevel="2" x14ac:dyDescent="0.25">
      <c r="A182" s="133">
        <v>162</v>
      </c>
      <c r="B182" s="167" t="s">
        <v>967</v>
      </c>
      <c r="C182" s="167" t="s">
        <v>968</v>
      </c>
      <c r="D182" s="169" t="s">
        <v>577</v>
      </c>
      <c r="E182" s="235">
        <f t="shared" si="115"/>
        <v>182.68100000000001</v>
      </c>
      <c r="F182" s="208">
        <v>0</v>
      </c>
      <c r="G182" s="235">
        <f t="shared" si="116"/>
        <v>182.68100000000001</v>
      </c>
      <c r="H182" s="208">
        <v>0</v>
      </c>
      <c r="I182" s="208">
        <v>182.68100000000001</v>
      </c>
      <c r="J182" s="208"/>
      <c r="K182" s="208">
        <v>0</v>
      </c>
      <c r="L182" s="235">
        <f t="shared" si="117"/>
        <v>182.68100000000001</v>
      </c>
      <c r="M182" s="235">
        <v>0</v>
      </c>
      <c r="N182" s="235">
        <f t="shared" si="118"/>
        <v>182.68100000000001</v>
      </c>
      <c r="O182" s="208">
        <v>0</v>
      </c>
      <c r="P182" s="208">
        <v>182.68100000000001</v>
      </c>
      <c r="Q182" s="208"/>
      <c r="R182" s="208"/>
      <c r="S182" s="169" t="s">
        <v>578</v>
      </c>
      <c r="T182" s="149">
        <v>2023</v>
      </c>
      <c r="U182" s="157"/>
      <c r="V182" s="157"/>
      <c r="W182" s="157"/>
      <c r="X182" s="157"/>
      <c r="Y182" s="157"/>
      <c r="Z182" s="157"/>
      <c r="AA182" s="157"/>
      <c r="AB182" s="157"/>
      <c r="AC182" s="157"/>
      <c r="AD182" s="157"/>
      <c r="AE182" s="157"/>
      <c r="AF182" s="157"/>
      <c r="AG182" s="157"/>
      <c r="AH182" s="157"/>
      <c r="AI182" s="157"/>
      <c r="AJ182" s="157"/>
      <c r="AK182" s="157"/>
      <c r="AL182" s="157"/>
      <c r="AM182" s="157"/>
      <c r="AN182" s="157"/>
      <c r="AO182" s="157"/>
      <c r="AP182" s="157"/>
      <c r="AQ182" s="157"/>
      <c r="AR182" s="157"/>
      <c r="AS182" s="157"/>
      <c r="AT182" s="157"/>
      <c r="AU182" s="157"/>
      <c r="AV182" s="157"/>
      <c r="AW182" s="157"/>
      <c r="AX182" s="157"/>
      <c r="AY182" s="157"/>
      <c r="AZ182" s="157"/>
      <c r="BA182" s="157"/>
      <c r="BB182" s="157"/>
      <c r="BC182" s="157"/>
      <c r="BD182" s="157"/>
      <c r="BE182" s="157"/>
      <c r="BF182" s="157"/>
      <c r="BG182" s="157"/>
      <c r="BH182" s="157"/>
      <c r="BI182" s="157"/>
      <c r="BJ182" s="157"/>
      <c r="BK182" s="157"/>
      <c r="BL182" s="157"/>
      <c r="BM182" s="157"/>
      <c r="BN182" s="157"/>
      <c r="BO182" s="157"/>
      <c r="BP182" s="157"/>
      <c r="BQ182" s="157"/>
      <c r="BR182" s="157"/>
      <c r="BS182" s="157"/>
      <c r="BT182" s="157"/>
      <c r="BU182" s="157"/>
      <c r="BV182" s="157"/>
      <c r="BW182" s="157"/>
      <c r="BX182" s="157"/>
      <c r="BY182" s="157"/>
      <c r="BZ182" s="157"/>
      <c r="CA182" s="157"/>
      <c r="CB182" s="157"/>
      <c r="CC182" s="157"/>
      <c r="CD182" s="157"/>
      <c r="CE182" s="157"/>
      <c r="CF182" s="157"/>
      <c r="CG182" s="157"/>
      <c r="CH182" s="157"/>
      <c r="CI182" s="157"/>
      <c r="CJ182" s="157"/>
      <c r="CK182" s="157"/>
      <c r="CL182" s="157"/>
      <c r="CM182" s="157"/>
      <c r="CN182" s="157"/>
      <c r="CO182" s="157"/>
      <c r="CP182" s="157"/>
      <c r="CQ182" s="157"/>
      <c r="CR182" s="157"/>
      <c r="CS182" s="157"/>
      <c r="CT182" s="157"/>
      <c r="CU182" s="157"/>
      <c r="CV182" s="157"/>
      <c r="CW182" s="157"/>
      <c r="CX182" s="157"/>
      <c r="CY182" s="157"/>
      <c r="CZ182" s="157"/>
      <c r="DA182" s="157"/>
      <c r="DB182" s="157"/>
      <c r="DC182" s="157"/>
      <c r="DD182" s="157"/>
      <c r="DE182" s="157"/>
      <c r="DF182" s="157"/>
      <c r="DG182" s="157"/>
      <c r="DH182" s="157"/>
      <c r="DI182" s="157"/>
      <c r="DJ182" s="157"/>
      <c r="DK182" s="157"/>
      <c r="DL182" s="157"/>
      <c r="DM182" s="157"/>
      <c r="DN182" s="157"/>
      <c r="DO182" s="157"/>
      <c r="DP182" s="157"/>
      <c r="DQ182" s="157"/>
      <c r="DR182" s="157"/>
      <c r="DS182" s="157"/>
      <c r="DT182" s="157"/>
      <c r="DU182" s="157"/>
      <c r="DV182" s="157"/>
      <c r="DW182" s="157"/>
      <c r="DX182" s="157"/>
      <c r="DY182" s="157"/>
      <c r="DZ182" s="157"/>
      <c r="EA182" s="157"/>
      <c r="EB182" s="157"/>
      <c r="EC182" s="157"/>
      <c r="ED182" s="157"/>
      <c r="EE182" s="157"/>
      <c r="EF182" s="157"/>
      <c r="EG182" s="157"/>
      <c r="EH182" s="157"/>
      <c r="EI182" s="157"/>
      <c r="EJ182" s="157"/>
      <c r="EK182" s="157"/>
      <c r="EL182" s="157"/>
      <c r="EM182" s="157"/>
      <c r="EN182" s="157"/>
      <c r="EO182" s="157"/>
      <c r="EP182" s="157"/>
      <c r="EQ182" s="157"/>
      <c r="ER182" s="157"/>
      <c r="ES182" s="157"/>
      <c r="ET182" s="157"/>
      <c r="EU182" s="157"/>
      <c r="EV182" s="157"/>
      <c r="EW182" s="157"/>
      <c r="EX182" s="157"/>
      <c r="EY182" s="157"/>
      <c r="EZ182" s="157"/>
      <c r="FA182" s="157"/>
      <c r="FB182" s="157"/>
      <c r="FC182" s="157"/>
      <c r="FD182" s="157"/>
      <c r="FE182" s="157"/>
      <c r="FF182" s="157"/>
      <c r="FG182" s="157"/>
      <c r="FH182" s="157"/>
      <c r="FI182" s="157"/>
      <c r="FJ182" s="157"/>
      <c r="FK182" s="157"/>
      <c r="FL182" s="157"/>
      <c r="FM182" s="157"/>
      <c r="FN182" s="157"/>
      <c r="FO182" s="157"/>
      <c r="FP182" s="157"/>
      <c r="FQ182" s="157"/>
      <c r="FR182" s="157"/>
      <c r="FS182" s="157"/>
      <c r="FT182" s="157"/>
      <c r="FU182" s="157"/>
      <c r="FV182" s="157"/>
      <c r="FW182" s="157"/>
      <c r="FX182" s="157"/>
      <c r="FY182" s="157"/>
      <c r="FZ182" s="157"/>
      <c r="GA182" s="157"/>
      <c r="GB182" s="157"/>
      <c r="GC182" s="157"/>
      <c r="GD182" s="157"/>
      <c r="GE182" s="157"/>
      <c r="GF182" s="157"/>
      <c r="GG182" s="157"/>
      <c r="GH182" s="157"/>
      <c r="GI182" s="157"/>
      <c r="GJ182" s="157"/>
      <c r="GK182" s="157"/>
      <c r="GL182" s="157"/>
      <c r="GM182" s="157"/>
      <c r="GN182" s="157"/>
      <c r="GO182" s="157"/>
      <c r="GP182" s="157"/>
      <c r="GQ182" s="157"/>
      <c r="GR182" s="157"/>
      <c r="GS182" s="157"/>
      <c r="GT182" s="157"/>
      <c r="GU182" s="157"/>
      <c r="GV182" s="157"/>
      <c r="GW182" s="157"/>
      <c r="GX182" s="157"/>
      <c r="GY182" s="157"/>
      <c r="GZ182" s="157"/>
      <c r="HA182" s="157"/>
      <c r="HB182" s="157"/>
      <c r="HC182" s="157"/>
      <c r="HD182" s="157"/>
      <c r="HE182" s="157"/>
      <c r="HF182" s="157"/>
      <c r="HG182" s="157"/>
      <c r="HH182" s="157"/>
      <c r="HI182" s="157"/>
      <c r="HJ182" s="157"/>
      <c r="HK182" s="157"/>
      <c r="HL182" s="157"/>
      <c r="HM182" s="157"/>
      <c r="HN182" s="157"/>
      <c r="HO182" s="157"/>
      <c r="HP182" s="157"/>
      <c r="HQ182" s="157"/>
      <c r="HR182" s="157"/>
      <c r="HS182" s="157"/>
      <c r="HT182" s="157"/>
      <c r="HU182" s="157"/>
      <c r="HV182" s="157"/>
      <c r="HW182" s="157"/>
      <c r="HX182" s="157"/>
      <c r="HY182" s="157"/>
      <c r="HZ182" s="157"/>
      <c r="IA182" s="157"/>
      <c r="IB182" s="157"/>
      <c r="IC182" s="157"/>
      <c r="ID182" s="157"/>
      <c r="IE182" s="157"/>
      <c r="IF182" s="157"/>
      <c r="IG182" s="157"/>
      <c r="IH182" s="157"/>
      <c r="II182" s="157"/>
      <c r="IJ182" s="157"/>
      <c r="IK182" s="157"/>
      <c r="IL182" s="157"/>
      <c r="IM182" s="157"/>
      <c r="IN182" s="157"/>
      <c r="IO182" s="157"/>
      <c r="IP182" s="157"/>
      <c r="IQ182" s="157"/>
      <c r="IR182" s="157"/>
      <c r="IS182" s="157"/>
      <c r="IT182" s="157"/>
      <c r="IU182" s="157"/>
      <c r="IV182" s="157"/>
      <c r="IW182" s="157"/>
      <c r="IX182" s="157"/>
      <c r="IY182" s="157"/>
      <c r="IZ182" s="157"/>
      <c r="JA182" s="157"/>
      <c r="JB182" s="157"/>
      <c r="JC182" s="157"/>
      <c r="JD182" s="157"/>
      <c r="JE182" s="157"/>
      <c r="JF182" s="157"/>
      <c r="JG182" s="157"/>
      <c r="JH182" s="157"/>
      <c r="JI182" s="157"/>
      <c r="JJ182" s="157"/>
      <c r="JK182" s="157"/>
      <c r="JL182" s="157"/>
      <c r="JM182" s="157"/>
      <c r="JN182" s="157"/>
      <c r="JO182" s="157"/>
      <c r="JP182" s="157"/>
      <c r="JQ182" s="157"/>
      <c r="JR182" s="157"/>
      <c r="JS182" s="157"/>
      <c r="JT182" s="157"/>
      <c r="JU182" s="157"/>
      <c r="JV182" s="157"/>
      <c r="JW182" s="157"/>
      <c r="JX182" s="157"/>
      <c r="JY182" s="157"/>
      <c r="JZ182" s="157"/>
      <c r="KA182" s="157"/>
      <c r="KB182" s="157"/>
      <c r="KC182" s="157"/>
      <c r="KD182" s="157"/>
      <c r="KE182" s="157"/>
      <c r="KF182" s="157"/>
      <c r="KG182" s="157"/>
      <c r="KH182" s="157"/>
      <c r="KI182" s="157"/>
      <c r="KJ182" s="157"/>
      <c r="KK182" s="157"/>
      <c r="KL182" s="157"/>
      <c r="KM182" s="157"/>
      <c r="KN182" s="157"/>
      <c r="KO182" s="157"/>
      <c r="KP182" s="157"/>
      <c r="KQ182" s="157"/>
      <c r="KR182" s="157"/>
      <c r="KS182" s="157"/>
      <c r="KT182" s="157"/>
      <c r="KU182" s="157"/>
      <c r="KV182" s="157"/>
      <c r="KW182" s="157"/>
      <c r="KX182" s="157"/>
      <c r="KY182" s="157"/>
      <c r="KZ182" s="157"/>
      <c r="LA182" s="157"/>
      <c r="LB182" s="157"/>
      <c r="LC182" s="157"/>
      <c r="LD182" s="157"/>
      <c r="LE182" s="157"/>
      <c r="LF182" s="157"/>
      <c r="LG182" s="157"/>
      <c r="LH182" s="157"/>
      <c r="LI182" s="157"/>
      <c r="LJ182" s="157"/>
      <c r="LK182" s="157"/>
      <c r="LL182" s="157"/>
      <c r="LM182" s="157"/>
      <c r="LN182" s="157"/>
      <c r="LO182" s="157"/>
      <c r="LP182" s="157"/>
      <c r="LQ182" s="157"/>
      <c r="LR182" s="157"/>
      <c r="LS182" s="157"/>
      <c r="LT182" s="157"/>
      <c r="LU182" s="157"/>
      <c r="LV182" s="157"/>
      <c r="LW182" s="157"/>
      <c r="LX182" s="157"/>
      <c r="LY182" s="157"/>
      <c r="LZ182" s="157"/>
      <c r="MA182" s="157"/>
      <c r="MB182" s="157"/>
      <c r="MC182" s="157"/>
      <c r="MD182" s="157"/>
      <c r="ME182" s="157"/>
      <c r="MF182" s="157"/>
      <c r="MG182" s="157"/>
      <c r="MH182" s="157"/>
      <c r="MI182" s="157"/>
      <c r="MJ182" s="157"/>
      <c r="MK182" s="157"/>
      <c r="ML182" s="157"/>
      <c r="MM182" s="157"/>
      <c r="MN182" s="157"/>
      <c r="MO182" s="157"/>
      <c r="MP182" s="157"/>
      <c r="MQ182" s="157"/>
      <c r="MR182" s="157"/>
      <c r="MS182" s="157"/>
      <c r="MT182" s="157"/>
      <c r="MU182" s="157"/>
      <c r="MV182" s="157"/>
      <c r="MW182" s="157"/>
      <c r="MX182" s="157"/>
      <c r="MY182" s="157"/>
      <c r="MZ182" s="157"/>
      <c r="NA182" s="157"/>
      <c r="NB182" s="157"/>
      <c r="NC182" s="157"/>
      <c r="ND182" s="157"/>
      <c r="NE182" s="157"/>
      <c r="NF182" s="157"/>
      <c r="NG182" s="157"/>
      <c r="NH182" s="157"/>
      <c r="NI182" s="157"/>
      <c r="NJ182" s="157"/>
      <c r="NK182" s="157"/>
      <c r="NL182" s="157"/>
      <c r="NM182" s="157"/>
      <c r="NN182" s="157"/>
      <c r="NO182" s="157"/>
      <c r="NP182" s="157"/>
      <c r="NQ182" s="157"/>
      <c r="NR182" s="157"/>
      <c r="NS182" s="157"/>
      <c r="NT182" s="157"/>
      <c r="NU182" s="157"/>
      <c r="NV182" s="157"/>
      <c r="NW182" s="157"/>
      <c r="NX182" s="157"/>
      <c r="NY182" s="157"/>
      <c r="NZ182" s="157"/>
      <c r="OA182" s="157"/>
      <c r="OB182" s="157"/>
      <c r="OC182" s="157"/>
      <c r="OD182" s="157"/>
      <c r="OE182" s="157"/>
      <c r="OF182" s="157"/>
      <c r="OG182" s="157"/>
      <c r="OH182" s="157"/>
      <c r="OI182" s="157"/>
      <c r="OJ182" s="157"/>
      <c r="OK182" s="157"/>
      <c r="OL182" s="157"/>
      <c r="OM182" s="157"/>
      <c r="ON182" s="157"/>
      <c r="OO182" s="157"/>
      <c r="OP182" s="157"/>
      <c r="OQ182" s="157"/>
      <c r="OR182" s="157"/>
      <c r="OS182" s="157"/>
      <c r="OT182" s="157"/>
      <c r="OU182" s="157"/>
      <c r="OV182" s="157"/>
      <c r="OW182" s="157"/>
      <c r="OX182" s="157"/>
      <c r="OY182" s="157"/>
      <c r="OZ182" s="157"/>
      <c r="PA182" s="157"/>
      <c r="PB182" s="157"/>
      <c r="PC182" s="157"/>
      <c r="PD182" s="157"/>
      <c r="PE182" s="157"/>
      <c r="PF182" s="157"/>
      <c r="PG182" s="157"/>
      <c r="PH182" s="157"/>
      <c r="PI182" s="157"/>
      <c r="PJ182" s="157"/>
      <c r="PK182" s="157"/>
      <c r="PL182" s="157"/>
      <c r="PM182" s="157"/>
      <c r="PN182" s="157"/>
      <c r="PO182" s="157"/>
      <c r="PP182" s="157"/>
      <c r="PQ182" s="157"/>
      <c r="PR182" s="157"/>
      <c r="PS182" s="157"/>
      <c r="PT182" s="157"/>
      <c r="PU182" s="157"/>
      <c r="PV182" s="157"/>
      <c r="PW182" s="157"/>
      <c r="PX182" s="157"/>
      <c r="PY182" s="157"/>
      <c r="PZ182" s="157"/>
      <c r="QA182" s="157"/>
      <c r="QB182" s="157"/>
      <c r="QC182" s="157"/>
      <c r="QD182" s="157"/>
      <c r="QE182" s="157"/>
      <c r="QF182" s="157"/>
      <c r="QG182" s="157"/>
      <c r="QH182" s="157"/>
      <c r="QI182" s="157"/>
      <c r="QJ182" s="157"/>
      <c r="QK182" s="157"/>
      <c r="QL182" s="157"/>
      <c r="QM182" s="157"/>
      <c r="QN182" s="157"/>
      <c r="QO182" s="157"/>
      <c r="QP182" s="157"/>
      <c r="QQ182" s="157"/>
      <c r="QR182" s="157"/>
      <c r="QS182" s="157"/>
      <c r="QT182" s="157"/>
      <c r="QU182" s="157"/>
      <c r="QV182" s="157"/>
      <c r="QW182" s="157"/>
      <c r="QX182" s="157"/>
      <c r="QY182" s="157"/>
      <c r="QZ182" s="157"/>
      <c r="RA182" s="157"/>
      <c r="RB182" s="157"/>
      <c r="RC182" s="157"/>
      <c r="RD182" s="157"/>
      <c r="RE182" s="157"/>
      <c r="RF182" s="157"/>
      <c r="RG182" s="157"/>
      <c r="RH182" s="157"/>
      <c r="RI182" s="157"/>
      <c r="RJ182" s="157"/>
      <c r="RK182" s="157"/>
      <c r="RL182" s="157"/>
      <c r="RM182" s="157"/>
      <c r="RN182" s="157"/>
      <c r="RO182" s="157"/>
      <c r="RP182" s="157"/>
      <c r="RQ182" s="157"/>
      <c r="RR182" s="157"/>
      <c r="RS182" s="157"/>
      <c r="RT182" s="157"/>
      <c r="RU182" s="157"/>
      <c r="RV182" s="157"/>
      <c r="RW182" s="157"/>
      <c r="RX182" s="157"/>
      <c r="RY182" s="157"/>
      <c r="RZ182" s="157"/>
      <c r="SA182" s="157"/>
      <c r="SB182" s="157"/>
      <c r="SC182" s="157"/>
      <c r="SD182" s="157"/>
      <c r="SE182" s="157"/>
      <c r="SF182" s="157"/>
      <c r="SG182" s="157"/>
      <c r="SH182" s="157"/>
      <c r="SI182" s="157"/>
      <c r="SJ182" s="157"/>
      <c r="SK182" s="157"/>
      <c r="SL182" s="157"/>
      <c r="SM182" s="157"/>
      <c r="SN182" s="157"/>
      <c r="SO182" s="157"/>
      <c r="SP182" s="157"/>
      <c r="SQ182" s="157"/>
      <c r="SR182" s="157"/>
      <c r="SS182" s="157"/>
      <c r="ST182" s="157"/>
      <c r="SU182" s="157"/>
      <c r="SV182" s="157"/>
      <c r="SW182" s="157"/>
      <c r="SX182" s="157"/>
      <c r="SY182" s="157"/>
      <c r="SZ182" s="157"/>
      <c r="TA182" s="157"/>
      <c r="TB182" s="157"/>
      <c r="TC182" s="157"/>
      <c r="TD182" s="157"/>
      <c r="TE182" s="157"/>
      <c r="TF182" s="157"/>
      <c r="TG182" s="157"/>
      <c r="TH182" s="157"/>
      <c r="TI182" s="157"/>
      <c r="TJ182" s="157"/>
      <c r="TK182" s="157"/>
      <c r="TL182" s="157"/>
      <c r="TM182" s="157"/>
      <c r="TN182" s="157"/>
      <c r="TO182" s="157"/>
      <c r="TP182" s="157"/>
      <c r="TQ182" s="157"/>
      <c r="TR182" s="157"/>
      <c r="TS182" s="157"/>
      <c r="TT182" s="157"/>
      <c r="TU182" s="157"/>
      <c r="TV182" s="157"/>
      <c r="TW182" s="157"/>
      <c r="TX182" s="157"/>
      <c r="TY182" s="157"/>
      <c r="TZ182" s="157"/>
      <c r="UA182" s="157"/>
      <c r="UB182" s="157"/>
      <c r="UC182" s="157"/>
      <c r="UD182" s="157"/>
      <c r="UE182" s="157"/>
      <c r="UF182" s="157"/>
      <c r="UG182" s="157"/>
      <c r="UH182" s="157"/>
      <c r="UI182" s="157"/>
      <c r="UJ182" s="157"/>
      <c r="UK182" s="157"/>
      <c r="UL182" s="157"/>
      <c r="UM182" s="157"/>
      <c r="UN182" s="157"/>
      <c r="UO182" s="157"/>
      <c r="UP182" s="157"/>
      <c r="UQ182" s="157"/>
      <c r="UR182" s="157"/>
      <c r="US182" s="157"/>
      <c r="UT182" s="157"/>
      <c r="UU182" s="157"/>
      <c r="UV182" s="157"/>
      <c r="UW182" s="157"/>
      <c r="UX182" s="157"/>
      <c r="UY182" s="157"/>
      <c r="UZ182" s="157"/>
      <c r="VA182" s="157"/>
      <c r="VB182" s="157"/>
      <c r="VC182" s="157"/>
      <c r="VD182" s="157"/>
      <c r="VE182" s="157"/>
      <c r="VF182" s="157"/>
      <c r="VG182" s="157"/>
      <c r="VH182" s="157"/>
      <c r="VI182" s="157"/>
      <c r="VJ182" s="157"/>
      <c r="VK182" s="157"/>
      <c r="VL182" s="157"/>
      <c r="VM182" s="157"/>
      <c r="VN182" s="157"/>
      <c r="VO182" s="157"/>
      <c r="VP182" s="157"/>
      <c r="VQ182" s="157"/>
      <c r="VR182" s="157"/>
      <c r="VS182" s="157"/>
      <c r="VT182" s="157"/>
      <c r="VU182" s="157"/>
      <c r="VV182" s="157"/>
      <c r="VW182" s="157"/>
      <c r="VX182" s="157"/>
      <c r="VY182" s="157"/>
      <c r="VZ182" s="157"/>
      <c r="WA182" s="157"/>
      <c r="WB182" s="157"/>
      <c r="WC182" s="157"/>
      <c r="WD182" s="157"/>
      <c r="WE182" s="157"/>
      <c r="WF182" s="157"/>
      <c r="WG182" s="157"/>
      <c r="WH182" s="157"/>
      <c r="WI182" s="157"/>
      <c r="WJ182" s="157"/>
      <c r="WK182" s="157"/>
      <c r="WL182" s="157"/>
      <c r="WM182" s="157"/>
      <c r="WN182" s="157"/>
      <c r="WO182" s="157"/>
      <c r="WP182" s="157"/>
      <c r="WQ182" s="157"/>
      <c r="WR182" s="157"/>
      <c r="WS182" s="157"/>
      <c r="WT182" s="157"/>
      <c r="WU182" s="157"/>
      <c r="WV182" s="157"/>
      <c r="WW182" s="157"/>
      <c r="WX182" s="157"/>
      <c r="WY182" s="157"/>
      <c r="WZ182" s="157"/>
      <c r="XA182" s="157"/>
      <c r="XB182" s="157"/>
      <c r="XC182" s="157"/>
      <c r="XD182" s="157"/>
      <c r="XE182" s="157"/>
      <c r="XF182" s="157"/>
      <c r="XG182" s="157"/>
      <c r="XH182" s="157"/>
      <c r="XI182" s="157"/>
      <c r="XJ182" s="157"/>
      <c r="XK182" s="157"/>
      <c r="XL182" s="157"/>
      <c r="XM182" s="157"/>
      <c r="XN182" s="157"/>
      <c r="XO182" s="157"/>
      <c r="XP182" s="157"/>
      <c r="XQ182" s="157"/>
      <c r="XR182" s="157"/>
      <c r="XS182" s="157"/>
      <c r="XT182" s="157"/>
      <c r="XU182" s="157"/>
      <c r="XV182" s="157"/>
      <c r="XW182" s="157"/>
      <c r="XX182" s="157"/>
      <c r="XY182" s="157"/>
      <c r="XZ182" s="157"/>
      <c r="YA182" s="157"/>
      <c r="YB182" s="157"/>
      <c r="YC182" s="157"/>
      <c r="YD182" s="157"/>
      <c r="YE182" s="157"/>
      <c r="YF182" s="157"/>
      <c r="YG182" s="157"/>
      <c r="YH182" s="157"/>
      <c r="YI182" s="157"/>
      <c r="YJ182" s="157"/>
      <c r="YK182" s="157"/>
      <c r="YL182" s="157"/>
      <c r="YM182" s="157"/>
      <c r="YN182" s="157"/>
      <c r="YO182" s="157"/>
      <c r="YP182" s="157"/>
      <c r="YQ182" s="157"/>
      <c r="YR182" s="157"/>
      <c r="YS182" s="157"/>
      <c r="YT182" s="157"/>
      <c r="YU182" s="157"/>
      <c r="YV182" s="157"/>
      <c r="YW182" s="157"/>
      <c r="YX182" s="157"/>
      <c r="YY182" s="157"/>
      <c r="YZ182" s="157"/>
      <c r="ZA182" s="157"/>
      <c r="ZB182" s="157"/>
      <c r="ZC182" s="157"/>
      <c r="ZD182" s="157"/>
      <c r="ZE182" s="157"/>
      <c r="ZF182" s="157"/>
      <c r="ZG182" s="157"/>
      <c r="ZH182" s="157"/>
      <c r="ZI182" s="157"/>
      <c r="ZJ182" s="157"/>
      <c r="ZK182" s="157"/>
      <c r="ZL182" s="157"/>
      <c r="ZM182" s="157"/>
      <c r="ZN182" s="157"/>
      <c r="ZO182" s="157"/>
      <c r="ZP182" s="157"/>
      <c r="ZQ182" s="157"/>
      <c r="ZR182" s="157"/>
      <c r="ZS182" s="157"/>
      <c r="ZT182" s="157"/>
      <c r="ZU182" s="157"/>
      <c r="ZV182" s="157"/>
      <c r="ZW182" s="157"/>
      <c r="ZX182" s="157"/>
      <c r="ZY182" s="157"/>
      <c r="ZZ182" s="157"/>
      <c r="AAA182" s="157"/>
      <c r="AAB182" s="157"/>
      <c r="AAC182" s="157"/>
      <c r="AAD182" s="157"/>
      <c r="AAE182" s="157"/>
      <c r="AAF182" s="157"/>
      <c r="AAG182" s="157"/>
      <c r="AAH182" s="157"/>
      <c r="AAI182" s="157"/>
      <c r="AAJ182" s="157"/>
      <c r="AAK182" s="157"/>
      <c r="AAL182" s="157"/>
      <c r="AAM182" s="157"/>
      <c r="AAN182" s="157"/>
      <c r="AAO182" s="157"/>
      <c r="AAP182" s="157"/>
      <c r="AAQ182" s="157"/>
      <c r="AAR182" s="157"/>
      <c r="AAS182" s="157"/>
      <c r="AAT182" s="157"/>
      <c r="AAU182" s="157"/>
      <c r="AAV182" s="157"/>
      <c r="AAW182" s="157"/>
      <c r="AAX182" s="157"/>
      <c r="AAY182" s="157"/>
      <c r="AAZ182" s="157"/>
      <c r="ABA182" s="157"/>
      <c r="ABB182" s="157"/>
      <c r="ABC182" s="157"/>
      <c r="ABD182" s="157"/>
      <c r="ABE182" s="157"/>
      <c r="ABF182" s="157"/>
      <c r="ABG182" s="157"/>
      <c r="ABH182" s="157"/>
      <c r="ABI182" s="157"/>
      <c r="ABJ182" s="157"/>
      <c r="ABK182" s="157"/>
      <c r="ABL182" s="157"/>
      <c r="ABM182" s="157"/>
      <c r="ABN182" s="157"/>
      <c r="ABO182" s="157"/>
      <c r="ABP182" s="157"/>
      <c r="ABQ182" s="157"/>
      <c r="ABR182" s="157"/>
      <c r="ABS182" s="157"/>
      <c r="ABT182" s="157"/>
      <c r="ABU182" s="157"/>
      <c r="ABV182" s="157"/>
      <c r="ABW182" s="157"/>
      <c r="ABX182" s="157"/>
      <c r="ABY182" s="157"/>
      <c r="ABZ182" s="157"/>
      <c r="ACA182" s="157"/>
      <c r="ACB182" s="157"/>
      <c r="ACC182" s="157"/>
      <c r="ACD182" s="157"/>
      <c r="ACE182" s="157"/>
      <c r="ACF182" s="157"/>
      <c r="ACG182" s="157"/>
      <c r="ACH182" s="157"/>
      <c r="ACI182" s="157"/>
      <c r="ACJ182" s="157"/>
      <c r="ACK182" s="157"/>
      <c r="ACL182" s="157"/>
      <c r="ACM182" s="157"/>
      <c r="ACN182" s="157"/>
      <c r="ACO182" s="157"/>
      <c r="ACP182" s="157"/>
      <c r="ACQ182" s="157"/>
      <c r="ACR182" s="157"/>
      <c r="ACS182" s="157"/>
      <c r="ACT182" s="157"/>
      <c r="ACU182" s="157"/>
      <c r="ACV182" s="157"/>
      <c r="ACW182" s="157"/>
      <c r="ACX182" s="157"/>
      <c r="ACY182" s="157"/>
      <c r="ACZ182" s="157"/>
      <c r="ADA182" s="157"/>
      <c r="ADB182" s="157"/>
      <c r="ADC182" s="157"/>
      <c r="ADD182" s="157"/>
      <c r="ADE182" s="157"/>
      <c r="ADF182" s="157"/>
      <c r="ADG182" s="157"/>
      <c r="ADH182" s="157"/>
      <c r="ADI182" s="157"/>
      <c r="ADJ182" s="157"/>
      <c r="ADK182" s="157"/>
      <c r="ADL182" s="157"/>
      <c r="ADM182" s="157"/>
      <c r="ADN182" s="157"/>
      <c r="ADO182" s="157"/>
      <c r="ADP182" s="157"/>
      <c r="ADQ182" s="157"/>
      <c r="ADR182" s="157"/>
      <c r="ADS182" s="157"/>
      <c r="ADT182" s="157"/>
      <c r="ADU182" s="157"/>
      <c r="ADV182" s="157"/>
      <c r="ADW182" s="157"/>
      <c r="ADX182" s="157"/>
      <c r="ADY182" s="157"/>
      <c r="ADZ182" s="157"/>
      <c r="AEA182" s="157"/>
      <c r="AEB182" s="157"/>
      <c r="AEC182" s="157"/>
      <c r="AED182" s="157"/>
      <c r="AEE182" s="157"/>
      <c r="AEF182" s="157"/>
      <c r="AEG182" s="157"/>
      <c r="AEH182" s="157"/>
      <c r="AEI182" s="157"/>
      <c r="AEJ182" s="157"/>
      <c r="AEK182" s="157"/>
      <c r="AEL182" s="157"/>
      <c r="AEM182" s="157"/>
      <c r="AEN182" s="157"/>
      <c r="AEO182" s="157"/>
      <c r="AEP182" s="157"/>
      <c r="AEQ182" s="157"/>
      <c r="AER182" s="157"/>
      <c r="AES182" s="157"/>
      <c r="AET182" s="157"/>
      <c r="AEU182" s="157"/>
      <c r="AEV182" s="157"/>
      <c r="AEW182" s="157"/>
      <c r="AEX182" s="157"/>
      <c r="AEY182" s="157"/>
      <c r="AEZ182" s="157"/>
      <c r="AFA182" s="157"/>
      <c r="AFB182" s="157"/>
      <c r="AFC182" s="157"/>
      <c r="AFD182" s="157"/>
      <c r="AFE182" s="157"/>
      <c r="AFF182" s="157"/>
      <c r="AFG182" s="157"/>
      <c r="AFH182" s="157"/>
      <c r="AFI182" s="157"/>
      <c r="AFJ182" s="157"/>
      <c r="AFK182" s="157"/>
      <c r="AFL182" s="157"/>
      <c r="AFM182" s="157"/>
      <c r="AFN182" s="157"/>
      <c r="AFO182" s="157"/>
      <c r="AFP182" s="157"/>
      <c r="AFQ182" s="157"/>
      <c r="AFR182" s="157"/>
      <c r="AFS182" s="157"/>
      <c r="AFT182" s="157"/>
      <c r="AFU182" s="157"/>
      <c r="AFV182" s="157"/>
      <c r="AFW182" s="157"/>
      <c r="AFX182" s="157"/>
      <c r="AFY182" s="157"/>
      <c r="AFZ182" s="157"/>
      <c r="AGA182" s="157"/>
      <c r="AGB182" s="157"/>
      <c r="AGC182" s="157"/>
      <c r="AGD182" s="157"/>
      <c r="AGE182" s="157"/>
      <c r="AGF182" s="157"/>
      <c r="AGG182" s="157"/>
      <c r="AGH182" s="157"/>
      <c r="AGI182" s="157"/>
      <c r="AGJ182" s="157"/>
      <c r="AGK182" s="157"/>
      <c r="AGL182" s="157"/>
      <c r="AGM182" s="157"/>
      <c r="AGN182" s="157"/>
      <c r="AGO182" s="157"/>
      <c r="AGP182" s="157"/>
      <c r="AGQ182" s="157"/>
      <c r="AGR182" s="157"/>
      <c r="AGS182" s="157"/>
      <c r="AGT182" s="157"/>
      <c r="AGU182" s="157"/>
      <c r="AGV182" s="157"/>
      <c r="AGW182" s="157"/>
      <c r="AGX182" s="157"/>
      <c r="AGY182" s="157"/>
      <c r="AGZ182" s="157"/>
      <c r="AHA182" s="157"/>
      <c r="AHB182" s="157"/>
      <c r="AHC182" s="157"/>
      <c r="AHD182" s="157"/>
      <c r="AHE182" s="157"/>
      <c r="AHF182" s="157"/>
      <c r="AHG182" s="157"/>
      <c r="AHH182" s="157"/>
      <c r="AHI182" s="157"/>
      <c r="AHJ182" s="157"/>
      <c r="AHK182" s="157"/>
      <c r="AHL182" s="157"/>
      <c r="AHM182" s="157"/>
      <c r="AHN182" s="157"/>
      <c r="AHO182" s="157"/>
      <c r="AHP182" s="157"/>
      <c r="AHQ182" s="157"/>
      <c r="AHR182" s="157"/>
      <c r="AHS182" s="157"/>
      <c r="AHT182" s="157"/>
      <c r="AHU182" s="157"/>
      <c r="AHV182" s="157"/>
      <c r="AHW182" s="157"/>
      <c r="AHX182" s="157"/>
      <c r="AHY182" s="157"/>
      <c r="AHZ182" s="157"/>
      <c r="AIA182" s="157"/>
      <c r="AIB182" s="157"/>
      <c r="AIC182" s="157"/>
      <c r="AID182" s="157"/>
      <c r="AIE182" s="157"/>
      <c r="AIF182" s="157"/>
      <c r="AIG182" s="157"/>
      <c r="AIH182" s="157"/>
      <c r="AII182" s="157"/>
      <c r="AIJ182" s="157"/>
      <c r="AIK182" s="157"/>
      <c r="AIL182" s="157"/>
      <c r="AIM182" s="157"/>
      <c r="AIN182" s="157"/>
      <c r="AIO182" s="157"/>
      <c r="AIP182" s="157"/>
      <c r="AIQ182" s="157"/>
      <c r="AIR182" s="157"/>
      <c r="AIS182" s="157"/>
      <c r="AIT182" s="157"/>
      <c r="AIU182" s="157"/>
      <c r="AIV182" s="157"/>
      <c r="AIW182" s="157"/>
      <c r="AIX182" s="157"/>
      <c r="AIY182" s="157"/>
      <c r="AIZ182" s="157"/>
      <c r="AJA182" s="157"/>
      <c r="AJB182" s="157"/>
      <c r="AJC182" s="157"/>
      <c r="AJD182" s="157"/>
      <c r="AJE182" s="157"/>
      <c r="AJF182" s="157"/>
      <c r="AJG182" s="157"/>
      <c r="AJH182" s="157"/>
      <c r="AJI182" s="157"/>
      <c r="AJJ182" s="157"/>
      <c r="AJK182" s="157"/>
      <c r="AJL182" s="157"/>
      <c r="AJM182" s="157"/>
      <c r="AJN182" s="157"/>
      <c r="AJO182" s="157"/>
      <c r="AJP182" s="157"/>
      <c r="AJQ182" s="157"/>
      <c r="AJR182" s="157"/>
      <c r="AJS182" s="157"/>
      <c r="AJT182" s="157"/>
      <c r="AJU182" s="157"/>
      <c r="AJV182" s="157"/>
      <c r="AJW182" s="157"/>
      <c r="AJX182" s="157"/>
      <c r="AJY182" s="157"/>
      <c r="AJZ182" s="157"/>
      <c r="AKA182" s="157"/>
      <c r="AKB182" s="157"/>
      <c r="AKC182" s="157"/>
      <c r="AKD182" s="157"/>
      <c r="AKE182" s="157"/>
      <c r="AKF182" s="157"/>
      <c r="AKG182" s="157"/>
      <c r="AKH182" s="157"/>
      <c r="AKI182" s="157"/>
      <c r="AKJ182" s="157"/>
      <c r="AKK182" s="157"/>
      <c r="AKL182" s="157"/>
      <c r="AKM182" s="157"/>
      <c r="AKN182" s="157"/>
      <c r="AKO182" s="157"/>
      <c r="AKP182" s="157"/>
      <c r="AKQ182" s="157"/>
      <c r="AKR182" s="157"/>
      <c r="AKS182" s="157"/>
      <c r="AKT182" s="157"/>
      <c r="AKU182" s="157"/>
      <c r="AKV182" s="157"/>
      <c r="AKW182" s="157"/>
      <c r="AKX182" s="157"/>
      <c r="AKY182" s="157"/>
      <c r="AKZ182" s="157"/>
      <c r="ALA182" s="157"/>
      <c r="ALB182" s="157"/>
      <c r="ALC182" s="157"/>
      <c r="ALD182" s="157"/>
      <c r="ALE182" s="157"/>
      <c r="ALF182" s="157"/>
      <c r="ALG182" s="157"/>
      <c r="ALH182" s="157"/>
      <c r="ALI182" s="157"/>
      <c r="ALJ182" s="157"/>
      <c r="ALK182" s="157"/>
      <c r="ALL182" s="157"/>
      <c r="ALM182" s="157"/>
      <c r="ALN182" s="157"/>
      <c r="ALO182" s="157"/>
      <c r="ALP182" s="157"/>
      <c r="ALQ182" s="157"/>
      <c r="ALR182" s="157"/>
      <c r="ALS182" s="157"/>
      <c r="ALT182" s="157"/>
      <c r="ALU182" s="157"/>
      <c r="ALV182" s="157"/>
      <c r="ALW182" s="157"/>
      <c r="ALX182" s="157"/>
      <c r="ALY182" s="157"/>
      <c r="ALZ182" s="157"/>
      <c r="AMA182" s="157"/>
      <c r="AMB182" s="157"/>
      <c r="AMC182" s="157"/>
      <c r="AMD182" s="157"/>
      <c r="AME182" s="157"/>
      <c r="AMF182" s="157"/>
      <c r="AMG182" s="157"/>
      <c r="AMH182" s="157"/>
      <c r="AMI182" s="157"/>
      <c r="AMJ182" s="157"/>
      <c r="AMK182" s="157"/>
      <c r="AML182" s="157"/>
      <c r="AMM182" s="157"/>
      <c r="AMN182" s="157"/>
      <c r="AMO182" s="157"/>
      <c r="AMP182" s="157"/>
      <c r="AMQ182" s="157"/>
      <c r="AMR182" s="157"/>
      <c r="AMS182" s="157"/>
      <c r="AMT182" s="157"/>
      <c r="AMU182" s="157"/>
      <c r="AMV182" s="157"/>
      <c r="AMW182" s="157"/>
      <c r="AMX182" s="157"/>
      <c r="AMY182" s="157"/>
      <c r="AMZ182" s="157"/>
      <c r="ANA182" s="157"/>
      <c r="ANB182" s="157"/>
      <c r="ANC182" s="157"/>
      <c r="AND182" s="157"/>
      <c r="ANE182" s="157"/>
      <c r="ANF182" s="157"/>
      <c r="ANG182" s="157"/>
      <c r="ANH182" s="157"/>
      <c r="ANI182" s="157"/>
      <c r="ANJ182" s="157"/>
      <c r="ANK182" s="157"/>
      <c r="ANL182" s="157"/>
      <c r="ANM182" s="157"/>
      <c r="ANN182" s="157"/>
      <c r="ANO182" s="157"/>
      <c r="ANP182" s="157"/>
      <c r="ANQ182" s="157"/>
      <c r="ANR182" s="157"/>
      <c r="ANS182" s="157"/>
      <c r="ANT182" s="157"/>
      <c r="ANU182" s="157"/>
      <c r="ANV182" s="157"/>
      <c r="ANW182" s="157"/>
      <c r="ANX182" s="157"/>
      <c r="ANY182" s="157"/>
      <c r="ANZ182" s="157"/>
      <c r="AOA182" s="157"/>
      <c r="AOB182" s="157"/>
      <c r="AOC182" s="157"/>
      <c r="AOD182" s="157"/>
      <c r="AOE182" s="157"/>
      <c r="AOF182" s="157"/>
      <c r="AOG182" s="157"/>
      <c r="AOH182" s="157"/>
      <c r="AOI182" s="157"/>
      <c r="AOJ182" s="157"/>
      <c r="AOK182" s="157"/>
      <c r="AOL182" s="157"/>
      <c r="AOM182" s="157"/>
      <c r="AON182" s="157"/>
      <c r="AOO182" s="157"/>
      <c r="AOP182" s="157"/>
      <c r="AOQ182" s="157"/>
      <c r="AOR182" s="157"/>
      <c r="AOS182" s="157"/>
      <c r="AOT182" s="157"/>
      <c r="AOU182" s="157"/>
      <c r="AOV182" s="157"/>
      <c r="AOW182" s="157"/>
      <c r="AOX182" s="157"/>
      <c r="AOY182" s="157"/>
      <c r="AOZ182" s="157"/>
      <c r="APA182" s="157"/>
      <c r="APB182" s="157"/>
      <c r="APC182" s="157"/>
      <c r="APD182" s="157"/>
      <c r="APE182" s="157"/>
      <c r="APF182" s="157"/>
      <c r="APG182" s="157"/>
      <c r="APH182" s="157"/>
      <c r="API182" s="157"/>
      <c r="APJ182" s="157"/>
      <c r="APK182" s="157"/>
      <c r="APL182" s="157"/>
      <c r="APM182" s="157"/>
      <c r="APN182" s="157"/>
      <c r="APO182" s="157"/>
      <c r="APP182" s="157"/>
      <c r="APQ182" s="157"/>
      <c r="APR182" s="157"/>
      <c r="APS182" s="157"/>
      <c r="APT182" s="157"/>
      <c r="APU182" s="157"/>
      <c r="APV182" s="157"/>
      <c r="APW182" s="157"/>
      <c r="APX182" s="157"/>
      <c r="APY182" s="157"/>
      <c r="APZ182" s="157"/>
      <c r="AQA182" s="157"/>
      <c r="AQB182" s="157"/>
      <c r="AQC182" s="157"/>
      <c r="AQD182" s="157"/>
      <c r="AQE182" s="157"/>
      <c r="AQF182" s="157"/>
      <c r="AQG182" s="157"/>
      <c r="AQH182" s="157"/>
      <c r="AQI182" s="157"/>
      <c r="AQJ182" s="157"/>
      <c r="AQK182" s="157"/>
      <c r="AQL182" s="157"/>
      <c r="AQM182" s="157"/>
      <c r="AQN182" s="157"/>
      <c r="AQO182" s="157"/>
      <c r="AQP182" s="157"/>
      <c r="AQQ182" s="157"/>
      <c r="AQR182" s="157"/>
      <c r="AQS182" s="157"/>
      <c r="AQT182" s="157"/>
      <c r="AQU182" s="157"/>
      <c r="AQV182" s="157"/>
      <c r="AQW182" s="157"/>
      <c r="AQX182" s="157"/>
      <c r="AQY182" s="157"/>
      <c r="AQZ182" s="157"/>
      <c r="ARA182" s="157"/>
      <c r="ARB182" s="157"/>
      <c r="ARC182" s="157"/>
      <c r="ARD182" s="157"/>
      <c r="ARE182" s="157"/>
      <c r="ARF182" s="157"/>
      <c r="ARG182" s="157"/>
      <c r="ARH182" s="157"/>
      <c r="ARI182" s="157"/>
      <c r="ARJ182" s="157"/>
      <c r="ARK182" s="157"/>
      <c r="ARL182" s="157"/>
      <c r="ARM182" s="157"/>
      <c r="ARN182" s="157"/>
      <c r="ARO182" s="157"/>
      <c r="ARP182" s="157"/>
      <c r="ARQ182" s="157"/>
      <c r="ARR182" s="157"/>
      <c r="ARS182" s="157"/>
      <c r="ART182" s="157"/>
      <c r="ARU182" s="157"/>
      <c r="ARV182" s="157"/>
      <c r="ARW182" s="157"/>
      <c r="ARX182" s="157"/>
      <c r="ARY182" s="157"/>
      <c r="ARZ182" s="157"/>
      <c r="ASA182" s="157"/>
      <c r="ASB182" s="157"/>
      <c r="ASC182" s="157"/>
      <c r="ASD182" s="157"/>
      <c r="ASE182" s="157"/>
      <c r="ASF182" s="157"/>
      <c r="ASG182" s="157"/>
      <c r="ASH182" s="157"/>
      <c r="ASI182" s="157"/>
      <c r="ASJ182" s="157"/>
      <c r="ASK182" s="157"/>
      <c r="ASL182" s="157"/>
      <c r="ASM182" s="157"/>
      <c r="ASN182" s="157"/>
      <c r="ASO182" s="157"/>
      <c r="ASP182" s="157"/>
      <c r="ASQ182" s="157"/>
      <c r="ASR182" s="157"/>
      <c r="ASS182" s="157"/>
      <c r="AST182" s="157"/>
      <c r="ASU182" s="157"/>
      <c r="ASV182" s="157"/>
      <c r="ASW182" s="157"/>
      <c r="ASX182" s="157"/>
      <c r="ASY182" s="157"/>
      <c r="ASZ182" s="157"/>
      <c r="ATA182" s="157"/>
      <c r="ATB182" s="157"/>
      <c r="ATC182" s="157"/>
      <c r="ATD182" s="157"/>
      <c r="ATE182" s="157"/>
      <c r="ATF182" s="157"/>
      <c r="ATG182" s="157"/>
      <c r="ATH182" s="157"/>
      <c r="ATI182" s="157"/>
      <c r="ATJ182" s="157"/>
      <c r="ATK182" s="157"/>
      <c r="ATL182" s="157"/>
      <c r="ATM182" s="157"/>
      <c r="ATN182" s="157"/>
      <c r="ATO182" s="157"/>
      <c r="ATP182" s="157"/>
      <c r="ATQ182" s="157"/>
      <c r="ATR182" s="157"/>
      <c r="ATS182" s="157"/>
      <c r="ATT182" s="157"/>
      <c r="ATU182" s="157"/>
      <c r="ATV182" s="157"/>
      <c r="ATW182" s="157"/>
      <c r="ATX182" s="157"/>
      <c r="ATY182" s="157"/>
      <c r="ATZ182" s="157"/>
      <c r="AUA182" s="157"/>
      <c r="AUB182" s="157"/>
      <c r="AUC182" s="157"/>
      <c r="AUD182" s="157"/>
      <c r="AUE182" s="157"/>
      <c r="AUF182" s="157"/>
      <c r="AUG182" s="157"/>
      <c r="AUH182" s="157"/>
      <c r="AUI182" s="157"/>
      <c r="AUJ182" s="157"/>
      <c r="AUK182" s="157"/>
      <c r="AUL182" s="157"/>
      <c r="AUM182" s="157"/>
      <c r="AUN182" s="157"/>
      <c r="AUO182" s="157"/>
      <c r="AUP182" s="157"/>
      <c r="AUQ182" s="157"/>
      <c r="AUR182" s="157"/>
      <c r="AUS182" s="157"/>
      <c r="AUT182" s="157"/>
      <c r="AUU182" s="157"/>
      <c r="AUV182" s="157"/>
      <c r="AUW182" s="157"/>
      <c r="AUX182" s="157"/>
      <c r="AUY182" s="157"/>
      <c r="AUZ182" s="157"/>
      <c r="AVA182" s="157"/>
      <c r="AVB182" s="157"/>
      <c r="AVC182" s="157"/>
      <c r="AVD182" s="157"/>
      <c r="AVE182" s="157"/>
      <c r="AVF182" s="157"/>
      <c r="AVG182" s="157"/>
      <c r="AVH182" s="157"/>
      <c r="AVI182" s="157"/>
      <c r="AVJ182" s="157"/>
      <c r="AVK182" s="157"/>
      <c r="AVL182" s="157"/>
      <c r="AVM182" s="157"/>
      <c r="AVN182" s="157"/>
      <c r="AVO182" s="157"/>
      <c r="AVP182" s="157"/>
      <c r="AVQ182" s="157"/>
      <c r="AVR182" s="157"/>
      <c r="AVS182" s="157"/>
      <c r="AVT182" s="157"/>
      <c r="AVU182" s="157"/>
      <c r="AVV182" s="157"/>
      <c r="AVW182" s="157"/>
      <c r="AVX182" s="157"/>
      <c r="AVY182" s="157"/>
      <c r="AVZ182" s="157"/>
      <c r="AWA182" s="157"/>
      <c r="AWB182" s="157"/>
      <c r="AWC182" s="157"/>
      <c r="AWD182" s="157"/>
      <c r="AWE182" s="157"/>
      <c r="AWF182" s="157"/>
      <c r="AWG182" s="157"/>
      <c r="AWH182" s="157"/>
      <c r="AWI182" s="157"/>
      <c r="AWJ182" s="157"/>
      <c r="AWK182" s="157"/>
      <c r="AWL182" s="157"/>
      <c r="AWM182" s="157"/>
      <c r="AWN182" s="157"/>
      <c r="AWO182" s="157"/>
      <c r="AWP182" s="157"/>
      <c r="AWQ182" s="157"/>
      <c r="AWR182" s="157"/>
      <c r="AWS182" s="157"/>
      <c r="AWT182" s="157"/>
      <c r="AWU182" s="157"/>
      <c r="AWV182" s="157"/>
      <c r="AWW182" s="157"/>
      <c r="AWX182" s="157"/>
      <c r="AWY182" s="157"/>
      <c r="AWZ182" s="157"/>
      <c r="AXA182" s="157"/>
      <c r="AXB182" s="157"/>
      <c r="AXC182" s="157"/>
      <c r="AXD182" s="157"/>
      <c r="AXE182" s="157"/>
      <c r="AXF182" s="157"/>
      <c r="AXG182" s="157"/>
      <c r="AXH182" s="157"/>
      <c r="AXI182" s="157"/>
      <c r="AXJ182" s="157"/>
      <c r="AXK182" s="157"/>
      <c r="AXL182" s="157"/>
      <c r="AXM182" s="157"/>
      <c r="AXN182" s="157"/>
      <c r="AXO182" s="157"/>
      <c r="AXP182" s="157"/>
      <c r="AXQ182" s="157"/>
      <c r="AXR182" s="157"/>
      <c r="AXS182" s="157"/>
      <c r="AXT182" s="157"/>
      <c r="AXU182" s="157"/>
      <c r="AXV182" s="157"/>
      <c r="AXW182" s="157"/>
      <c r="AXX182" s="157"/>
      <c r="AXY182" s="157"/>
      <c r="AXZ182" s="157"/>
      <c r="AYA182" s="157"/>
      <c r="AYB182" s="157"/>
      <c r="AYC182" s="157"/>
      <c r="AYD182" s="157"/>
      <c r="AYE182" s="157"/>
      <c r="AYF182" s="157"/>
      <c r="AYG182" s="157"/>
      <c r="AYH182" s="157"/>
      <c r="AYI182" s="157"/>
      <c r="AYJ182" s="157"/>
      <c r="AYK182" s="157"/>
      <c r="AYL182" s="157"/>
      <c r="AYM182" s="157"/>
      <c r="AYN182" s="157"/>
      <c r="AYO182" s="157"/>
      <c r="AYP182" s="157"/>
      <c r="AYQ182" s="157"/>
      <c r="AYR182" s="157"/>
      <c r="AYS182" s="157"/>
      <c r="AYT182" s="157"/>
      <c r="AYU182" s="157"/>
      <c r="AYV182" s="157"/>
      <c r="AYW182" s="157"/>
      <c r="AYX182" s="157"/>
      <c r="AYY182" s="157"/>
      <c r="AYZ182" s="157"/>
      <c r="AZA182" s="157"/>
      <c r="AZB182" s="157"/>
      <c r="AZC182" s="157"/>
      <c r="AZD182" s="157"/>
      <c r="AZE182" s="157"/>
      <c r="AZF182" s="157"/>
      <c r="AZG182" s="157"/>
      <c r="AZH182" s="157"/>
      <c r="AZI182" s="157"/>
      <c r="AZJ182" s="157"/>
      <c r="AZK182" s="157"/>
      <c r="AZL182" s="157"/>
      <c r="AZM182" s="157"/>
      <c r="AZN182" s="157"/>
      <c r="AZO182" s="157"/>
      <c r="AZP182" s="157"/>
      <c r="AZQ182" s="157"/>
      <c r="AZR182" s="157"/>
      <c r="AZS182" s="157"/>
      <c r="AZT182" s="157"/>
      <c r="AZU182" s="157"/>
      <c r="AZV182" s="157"/>
      <c r="AZW182" s="157"/>
      <c r="AZX182" s="157"/>
      <c r="AZY182" s="157"/>
      <c r="AZZ182" s="157"/>
      <c r="BAA182" s="157"/>
      <c r="BAB182" s="157"/>
      <c r="BAC182" s="157"/>
      <c r="BAD182" s="157"/>
      <c r="BAE182" s="157"/>
      <c r="BAF182" s="157"/>
      <c r="BAG182" s="157"/>
      <c r="BAH182" s="157"/>
      <c r="BAI182" s="157"/>
      <c r="BAJ182" s="157"/>
      <c r="BAK182" s="157"/>
      <c r="BAL182" s="157"/>
      <c r="BAM182" s="157"/>
      <c r="BAN182" s="157"/>
      <c r="BAO182" s="157"/>
      <c r="BAP182" s="157"/>
      <c r="BAQ182" s="157"/>
      <c r="BAR182" s="157"/>
      <c r="BAS182" s="157"/>
      <c r="BAT182" s="157"/>
      <c r="BAU182" s="157"/>
      <c r="BAV182" s="157"/>
      <c r="BAW182" s="157"/>
      <c r="BAX182" s="157"/>
      <c r="BAY182" s="157"/>
      <c r="BAZ182" s="157"/>
      <c r="BBA182" s="157"/>
      <c r="BBB182" s="157"/>
      <c r="BBC182" s="157"/>
      <c r="BBD182" s="157"/>
      <c r="BBE182" s="157"/>
      <c r="BBF182" s="157"/>
      <c r="BBG182" s="157"/>
      <c r="BBH182" s="157"/>
      <c r="BBI182" s="157"/>
      <c r="BBJ182" s="157"/>
      <c r="BBK182" s="157"/>
      <c r="BBL182" s="157"/>
      <c r="BBM182" s="157"/>
      <c r="BBN182" s="157"/>
      <c r="BBO182" s="157"/>
      <c r="BBP182" s="157"/>
      <c r="BBQ182" s="157"/>
      <c r="BBR182" s="157"/>
      <c r="BBS182" s="157"/>
      <c r="BBT182" s="157"/>
      <c r="BBU182" s="157"/>
      <c r="BBV182" s="157"/>
      <c r="BBW182" s="157"/>
      <c r="BBX182" s="157"/>
      <c r="BBY182" s="157"/>
      <c r="BBZ182" s="157"/>
      <c r="BCA182" s="157"/>
      <c r="BCB182" s="157"/>
      <c r="BCC182" s="157"/>
      <c r="BCD182" s="157"/>
      <c r="BCE182" s="157"/>
      <c r="BCF182" s="157"/>
      <c r="BCG182" s="157"/>
      <c r="BCH182" s="157"/>
      <c r="BCI182" s="157"/>
      <c r="BCJ182" s="157"/>
      <c r="BCK182" s="157"/>
      <c r="BCL182" s="157"/>
      <c r="BCM182" s="157"/>
      <c r="BCN182" s="157"/>
      <c r="BCO182" s="157"/>
      <c r="BCP182" s="157"/>
      <c r="BCQ182" s="157"/>
      <c r="BCR182" s="157"/>
      <c r="BCS182" s="157"/>
      <c r="BCT182" s="157"/>
      <c r="BCU182" s="157"/>
      <c r="BCV182" s="157"/>
      <c r="BCW182" s="157"/>
      <c r="BCX182" s="157"/>
      <c r="BCY182" s="157"/>
      <c r="BCZ182" s="157"/>
      <c r="BDA182" s="157"/>
      <c r="BDB182" s="157"/>
      <c r="BDC182" s="157"/>
      <c r="BDD182" s="157"/>
      <c r="BDE182" s="157"/>
      <c r="BDF182" s="157"/>
      <c r="BDG182" s="157"/>
      <c r="BDH182" s="157"/>
      <c r="BDI182" s="157"/>
      <c r="BDJ182" s="157"/>
      <c r="BDK182" s="157"/>
      <c r="BDL182" s="157"/>
      <c r="BDM182" s="157"/>
      <c r="BDN182" s="157"/>
      <c r="BDO182" s="157"/>
      <c r="BDP182" s="157"/>
      <c r="BDQ182" s="157"/>
      <c r="BDR182" s="157"/>
      <c r="BDS182" s="157"/>
      <c r="BDT182" s="157"/>
      <c r="BDU182" s="157"/>
      <c r="BDV182" s="157"/>
      <c r="BDW182" s="157"/>
      <c r="BDX182" s="157"/>
      <c r="BDY182" s="157"/>
      <c r="BDZ182" s="157"/>
      <c r="BEA182" s="157"/>
      <c r="BEB182" s="157"/>
      <c r="BEC182" s="157"/>
      <c r="BED182" s="157"/>
      <c r="BEE182" s="157"/>
      <c r="BEF182" s="157"/>
      <c r="BEG182" s="157"/>
      <c r="BEH182" s="157"/>
      <c r="BEI182" s="157"/>
      <c r="BEJ182" s="157"/>
      <c r="BEK182" s="157"/>
      <c r="BEL182" s="157"/>
      <c r="BEM182" s="157"/>
      <c r="BEN182" s="157"/>
      <c r="BEO182" s="157"/>
      <c r="BEP182" s="157"/>
      <c r="BEQ182" s="157"/>
      <c r="BER182" s="157"/>
      <c r="BES182" s="157"/>
      <c r="BET182" s="157"/>
      <c r="BEU182" s="157"/>
      <c r="BEV182" s="157"/>
      <c r="BEW182" s="157"/>
      <c r="BEX182" s="157"/>
      <c r="BEY182" s="157"/>
      <c r="BEZ182" s="157"/>
      <c r="BFA182" s="157"/>
      <c r="BFB182" s="157"/>
      <c r="BFC182" s="157"/>
      <c r="BFD182" s="157"/>
      <c r="BFE182" s="157"/>
      <c r="BFF182" s="157"/>
      <c r="BFG182" s="157"/>
      <c r="BFH182" s="157"/>
      <c r="BFI182" s="157"/>
      <c r="BFJ182" s="157"/>
      <c r="BFK182" s="157"/>
      <c r="BFL182" s="157"/>
      <c r="BFM182" s="157"/>
      <c r="BFN182" s="157"/>
      <c r="BFO182" s="157"/>
      <c r="BFP182" s="157"/>
      <c r="BFQ182" s="157"/>
      <c r="BFR182" s="157"/>
      <c r="BFS182" s="157"/>
      <c r="BFT182" s="157"/>
      <c r="BFU182" s="157"/>
      <c r="BFV182" s="157"/>
      <c r="BFW182" s="157"/>
      <c r="BFX182" s="157"/>
      <c r="BFY182" s="157"/>
      <c r="BFZ182" s="157"/>
      <c r="BGA182" s="157"/>
      <c r="BGB182" s="157"/>
      <c r="BGC182" s="157"/>
      <c r="BGD182" s="157"/>
      <c r="BGE182" s="157"/>
      <c r="BGF182" s="157"/>
      <c r="BGG182" s="157"/>
      <c r="BGH182" s="157"/>
      <c r="BGI182" s="157"/>
      <c r="BGJ182" s="157"/>
      <c r="BGK182" s="157"/>
      <c r="BGL182" s="157"/>
      <c r="BGM182" s="157"/>
      <c r="BGN182" s="157"/>
      <c r="BGO182" s="157"/>
      <c r="BGP182" s="157"/>
      <c r="BGQ182" s="157"/>
      <c r="BGR182" s="157"/>
      <c r="BGS182" s="157"/>
      <c r="BGT182" s="157"/>
      <c r="BGU182" s="157"/>
      <c r="BGV182" s="157"/>
      <c r="BGW182" s="157"/>
      <c r="BGX182" s="157"/>
      <c r="BGY182" s="157"/>
      <c r="BGZ182" s="157"/>
      <c r="BHA182" s="157"/>
      <c r="BHB182" s="157"/>
      <c r="BHC182" s="157"/>
      <c r="BHD182" s="157"/>
      <c r="BHE182" s="157"/>
      <c r="BHF182" s="157"/>
      <c r="BHG182" s="157"/>
      <c r="BHH182" s="157"/>
      <c r="BHI182" s="157"/>
      <c r="BHJ182" s="157"/>
      <c r="BHK182" s="157"/>
      <c r="BHL182" s="157"/>
      <c r="BHM182" s="157"/>
      <c r="BHN182" s="157"/>
      <c r="BHO182" s="157"/>
      <c r="BHP182" s="157"/>
      <c r="BHQ182" s="157"/>
      <c r="BHR182" s="157"/>
      <c r="BHS182" s="157"/>
      <c r="BHT182" s="157"/>
      <c r="BHU182" s="157"/>
      <c r="BHV182" s="157"/>
      <c r="BHW182" s="157"/>
      <c r="BHX182" s="157"/>
      <c r="BHY182" s="157"/>
      <c r="BHZ182" s="157"/>
      <c r="BIA182" s="157"/>
      <c r="BIB182" s="157"/>
      <c r="BIC182" s="157"/>
      <c r="BID182" s="157"/>
      <c r="BIE182" s="157"/>
      <c r="BIF182" s="157"/>
      <c r="BIG182" s="157"/>
      <c r="BIH182" s="157"/>
      <c r="BII182" s="157"/>
      <c r="BIJ182" s="157"/>
      <c r="BIK182" s="157"/>
      <c r="BIL182" s="157"/>
      <c r="BIM182" s="157"/>
      <c r="BIN182" s="157"/>
      <c r="BIO182" s="157"/>
      <c r="BIP182" s="157"/>
      <c r="BIQ182" s="157"/>
      <c r="BIR182" s="157"/>
      <c r="BIS182" s="157"/>
      <c r="BIT182" s="157"/>
      <c r="BIU182" s="157"/>
      <c r="BIV182" s="157"/>
      <c r="BIW182" s="157"/>
      <c r="BIX182" s="157"/>
      <c r="BIY182" s="157"/>
      <c r="BIZ182" s="157"/>
      <c r="BJA182" s="157"/>
      <c r="BJB182" s="157"/>
      <c r="BJC182" s="157"/>
      <c r="BJD182" s="157"/>
      <c r="BJE182" s="157"/>
      <c r="BJF182" s="157"/>
      <c r="BJG182" s="157"/>
      <c r="BJH182" s="157"/>
      <c r="BJI182" s="157"/>
      <c r="BJJ182" s="157"/>
      <c r="BJK182" s="157"/>
      <c r="BJL182" s="157"/>
      <c r="BJM182" s="157"/>
      <c r="BJN182" s="157"/>
      <c r="BJO182" s="157"/>
      <c r="BJP182" s="157"/>
      <c r="BJQ182" s="157"/>
      <c r="BJR182" s="157"/>
      <c r="BJS182" s="157"/>
      <c r="BJT182" s="157"/>
      <c r="BJU182" s="157"/>
      <c r="BJV182" s="157"/>
      <c r="BJW182" s="157"/>
      <c r="BJX182" s="157"/>
      <c r="BJY182" s="157"/>
      <c r="BJZ182" s="157"/>
      <c r="BKA182" s="157"/>
      <c r="BKB182" s="157"/>
      <c r="BKC182" s="157"/>
      <c r="BKD182" s="157"/>
      <c r="BKE182" s="157"/>
      <c r="BKF182" s="157"/>
      <c r="BKG182" s="157"/>
      <c r="BKH182" s="157"/>
      <c r="BKI182" s="157"/>
      <c r="BKJ182" s="157"/>
      <c r="BKK182" s="157"/>
      <c r="BKL182" s="157"/>
      <c r="BKM182" s="157"/>
      <c r="BKN182" s="157"/>
      <c r="BKO182" s="157"/>
      <c r="BKP182" s="157"/>
      <c r="BKQ182" s="157"/>
      <c r="BKR182" s="157"/>
      <c r="BKS182" s="157"/>
      <c r="BKT182" s="157"/>
      <c r="BKU182" s="157"/>
      <c r="BKV182" s="157"/>
      <c r="BKW182" s="157"/>
      <c r="BKX182" s="157"/>
      <c r="BKY182" s="157"/>
      <c r="BKZ182" s="157"/>
      <c r="BLA182" s="157"/>
      <c r="BLB182" s="157"/>
      <c r="BLC182" s="157"/>
      <c r="BLD182" s="157"/>
      <c r="BLE182" s="157"/>
      <c r="BLF182" s="157"/>
      <c r="BLG182" s="157"/>
      <c r="BLH182" s="157"/>
      <c r="BLI182" s="157"/>
      <c r="BLJ182" s="157"/>
      <c r="BLK182" s="157"/>
      <c r="BLL182" s="157"/>
      <c r="BLM182" s="157"/>
      <c r="BLN182" s="157"/>
      <c r="BLO182" s="157"/>
      <c r="BLP182" s="157"/>
      <c r="BLQ182" s="157"/>
      <c r="BLR182" s="157"/>
      <c r="BLS182" s="157"/>
      <c r="BLT182" s="157"/>
      <c r="BLU182" s="157"/>
      <c r="BLV182" s="157"/>
      <c r="BLW182" s="157"/>
      <c r="BLX182" s="157"/>
      <c r="BLY182" s="157"/>
      <c r="BLZ182" s="157"/>
      <c r="BMA182" s="157"/>
      <c r="BMB182" s="157"/>
      <c r="BMC182" s="157"/>
      <c r="BMD182" s="157"/>
      <c r="BME182" s="157"/>
      <c r="BMF182" s="157"/>
      <c r="BMG182" s="157"/>
      <c r="BMH182" s="157"/>
      <c r="BMI182" s="157"/>
      <c r="BMJ182" s="157"/>
      <c r="BMK182" s="157"/>
      <c r="BML182" s="157"/>
      <c r="BMM182" s="157"/>
      <c r="BMN182" s="157"/>
      <c r="BMO182" s="157"/>
      <c r="BMP182" s="157"/>
      <c r="BMQ182" s="157"/>
      <c r="BMR182" s="157"/>
      <c r="BMS182" s="157"/>
      <c r="BMT182" s="157"/>
      <c r="BMU182" s="157"/>
      <c r="BMV182" s="157"/>
      <c r="BMW182" s="157"/>
      <c r="BMX182" s="157"/>
      <c r="BMY182" s="157"/>
      <c r="BMZ182" s="157"/>
      <c r="BNA182" s="157"/>
      <c r="BNB182" s="157"/>
      <c r="BNC182" s="157"/>
      <c r="BND182" s="157"/>
      <c r="BNE182" s="157"/>
      <c r="BNF182" s="157"/>
      <c r="BNG182" s="157"/>
      <c r="BNH182" s="157"/>
      <c r="BNI182" s="157"/>
      <c r="BNJ182" s="157"/>
      <c r="BNK182" s="157"/>
      <c r="BNL182" s="157"/>
      <c r="BNM182" s="157"/>
      <c r="BNN182" s="157"/>
      <c r="BNO182" s="157"/>
      <c r="BNP182" s="157"/>
      <c r="BNQ182" s="157"/>
      <c r="BNR182" s="157"/>
      <c r="BNS182" s="157"/>
      <c r="BNT182" s="157"/>
      <c r="BNU182" s="157"/>
      <c r="BNV182" s="157"/>
      <c r="BNW182" s="157"/>
      <c r="BNX182" s="157"/>
      <c r="BNY182" s="157"/>
      <c r="BNZ182" s="157"/>
      <c r="BOA182" s="157"/>
      <c r="BOB182" s="157"/>
      <c r="BOC182" s="157"/>
      <c r="BOD182" s="157"/>
      <c r="BOE182" s="157"/>
      <c r="BOF182" s="157"/>
      <c r="BOG182" s="157"/>
      <c r="BOH182" s="157"/>
      <c r="BOI182" s="157"/>
      <c r="BOJ182" s="157"/>
      <c r="BOK182" s="157"/>
      <c r="BOL182" s="157"/>
      <c r="BOM182" s="157"/>
      <c r="BON182" s="157"/>
      <c r="BOO182" s="157"/>
      <c r="BOP182" s="157"/>
      <c r="BOQ182" s="157"/>
      <c r="BOR182" s="157"/>
      <c r="BOS182" s="157"/>
      <c r="BOT182" s="157"/>
      <c r="BOU182" s="157"/>
      <c r="BOV182" s="157"/>
      <c r="BOW182" s="157"/>
      <c r="BOX182" s="157"/>
      <c r="BOY182" s="157"/>
      <c r="BOZ182" s="157"/>
      <c r="BPA182" s="157"/>
      <c r="BPB182" s="157"/>
      <c r="BPC182" s="157"/>
      <c r="BPD182" s="157"/>
      <c r="BPE182" s="157"/>
      <c r="BPF182" s="157"/>
      <c r="BPG182" s="157"/>
      <c r="BPH182" s="157"/>
      <c r="BPI182" s="157"/>
      <c r="BPJ182" s="157"/>
      <c r="BPK182" s="157"/>
      <c r="BPL182" s="157"/>
      <c r="BPM182" s="157"/>
      <c r="BPN182" s="157"/>
      <c r="BPO182" s="157"/>
      <c r="BPP182" s="157"/>
      <c r="BPQ182" s="157"/>
      <c r="BPR182" s="157"/>
      <c r="BPS182" s="157"/>
      <c r="BPT182" s="157"/>
      <c r="BPU182" s="157"/>
      <c r="BPV182" s="157"/>
      <c r="BPW182" s="157"/>
      <c r="BPX182" s="157"/>
      <c r="BPY182" s="157"/>
      <c r="BPZ182" s="157"/>
      <c r="BQA182" s="157"/>
      <c r="BQB182" s="157"/>
      <c r="BQC182" s="157"/>
      <c r="BQD182" s="157"/>
      <c r="BQE182" s="157"/>
      <c r="BQF182" s="157"/>
      <c r="BQG182" s="157"/>
      <c r="BQH182" s="157"/>
      <c r="BQI182" s="157"/>
      <c r="BQJ182" s="157"/>
      <c r="BQK182" s="157"/>
      <c r="BQL182" s="157"/>
      <c r="BQM182" s="157"/>
      <c r="BQN182" s="157"/>
      <c r="BQO182" s="157"/>
      <c r="BQP182" s="157"/>
      <c r="BQQ182" s="157"/>
      <c r="BQR182" s="157"/>
      <c r="BQS182" s="157"/>
      <c r="BQT182" s="157"/>
      <c r="BQU182" s="157"/>
      <c r="BQV182" s="157"/>
      <c r="BQW182" s="157"/>
      <c r="BQX182" s="157"/>
      <c r="BQY182" s="157"/>
      <c r="BQZ182" s="157"/>
      <c r="BRA182" s="157"/>
      <c r="BRB182" s="157"/>
      <c r="BRC182" s="157"/>
      <c r="BRD182" s="157"/>
      <c r="BRE182" s="157"/>
      <c r="BRF182" s="157"/>
      <c r="BRG182" s="157"/>
      <c r="BRH182" s="157"/>
      <c r="BRI182" s="157"/>
      <c r="BRJ182" s="157"/>
      <c r="BRK182" s="157"/>
      <c r="BRL182" s="157"/>
      <c r="BRM182" s="157"/>
      <c r="BRN182" s="157"/>
      <c r="BRO182" s="157"/>
      <c r="BRP182" s="157"/>
      <c r="BRQ182" s="157"/>
      <c r="BRR182" s="157"/>
      <c r="BRS182" s="157"/>
      <c r="BRT182" s="157"/>
      <c r="BRU182" s="157"/>
      <c r="BRV182" s="157"/>
      <c r="BRW182" s="157"/>
      <c r="BRX182" s="157"/>
      <c r="BRY182" s="157"/>
      <c r="BRZ182" s="157"/>
      <c r="BSA182" s="157"/>
      <c r="BSB182" s="157"/>
      <c r="BSC182" s="157"/>
      <c r="BSD182" s="157"/>
      <c r="BSE182" s="157"/>
      <c r="BSF182" s="157"/>
      <c r="BSG182" s="157"/>
      <c r="BSH182" s="157"/>
      <c r="BSI182" s="157"/>
      <c r="BSJ182" s="157"/>
      <c r="BSK182" s="157"/>
      <c r="BSL182" s="157"/>
      <c r="BSM182" s="157"/>
      <c r="BSN182" s="157"/>
      <c r="BSO182" s="157"/>
      <c r="BSP182" s="157"/>
      <c r="BSQ182" s="157"/>
      <c r="BSR182" s="157"/>
      <c r="BSS182" s="157"/>
      <c r="BST182" s="157"/>
      <c r="BSU182" s="157"/>
      <c r="BSV182" s="157"/>
      <c r="BSW182" s="157"/>
      <c r="BSX182" s="157"/>
      <c r="BSY182" s="157"/>
      <c r="BSZ182" s="157"/>
      <c r="BTA182" s="157"/>
      <c r="BTB182" s="157"/>
      <c r="BTC182" s="157"/>
      <c r="BTD182" s="157"/>
      <c r="BTE182" s="157"/>
      <c r="BTF182" s="157"/>
      <c r="BTG182" s="157"/>
      <c r="BTH182" s="157"/>
      <c r="BTI182" s="157"/>
      <c r="BTJ182" s="157"/>
      <c r="BTK182" s="157"/>
      <c r="BTL182" s="157"/>
      <c r="BTM182" s="157"/>
      <c r="BTN182" s="157"/>
      <c r="BTO182" s="157"/>
      <c r="BTP182" s="157"/>
      <c r="BTQ182" s="157"/>
      <c r="BTR182" s="157"/>
      <c r="BTS182" s="157"/>
      <c r="BTT182" s="157"/>
      <c r="BTU182" s="157"/>
      <c r="BTV182" s="157"/>
      <c r="BTW182" s="157"/>
      <c r="BTX182" s="157"/>
      <c r="BTY182" s="157"/>
      <c r="BTZ182" s="157"/>
      <c r="BUA182" s="157"/>
      <c r="BUB182" s="157"/>
      <c r="BUC182" s="157"/>
      <c r="BUD182" s="157"/>
      <c r="BUE182" s="157"/>
      <c r="BUF182" s="157"/>
      <c r="BUG182" s="157"/>
      <c r="BUH182" s="157"/>
      <c r="BUI182" s="157"/>
      <c r="BUJ182" s="157"/>
      <c r="BUK182" s="157"/>
      <c r="BUL182" s="157"/>
      <c r="BUM182" s="157"/>
      <c r="BUN182" s="157"/>
      <c r="BUO182" s="157"/>
      <c r="BUP182" s="157"/>
      <c r="BUQ182" s="157"/>
      <c r="BUR182" s="157"/>
      <c r="BUS182" s="157"/>
      <c r="BUT182" s="157"/>
      <c r="BUU182" s="157"/>
      <c r="BUV182" s="157"/>
      <c r="BUW182" s="157"/>
      <c r="BUX182" s="157"/>
      <c r="BUY182" s="157"/>
      <c r="BUZ182" s="157"/>
      <c r="BVA182" s="157"/>
      <c r="BVB182" s="157"/>
      <c r="BVC182" s="157"/>
      <c r="BVD182" s="157"/>
      <c r="BVE182" s="157"/>
      <c r="BVF182" s="157"/>
      <c r="BVG182" s="157"/>
      <c r="BVH182" s="157"/>
      <c r="BVI182" s="157"/>
      <c r="BVJ182" s="157"/>
      <c r="BVK182" s="157"/>
      <c r="BVL182" s="157"/>
      <c r="BVM182" s="157"/>
      <c r="BVN182" s="157"/>
      <c r="BVO182" s="157"/>
      <c r="BVP182" s="157"/>
      <c r="BVQ182" s="157"/>
      <c r="BVR182" s="157"/>
      <c r="BVS182" s="157"/>
      <c r="BVT182" s="157"/>
      <c r="BVU182" s="157"/>
      <c r="BVV182" s="157"/>
      <c r="BVW182" s="157"/>
      <c r="BVX182" s="157"/>
      <c r="BVY182" s="157"/>
      <c r="BVZ182" s="157"/>
      <c r="BWA182" s="157"/>
      <c r="BWB182" s="157"/>
      <c r="BWC182" s="157"/>
      <c r="BWD182" s="157"/>
      <c r="BWE182" s="157"/>
      <c r="BWF182" s="157"/>
      <c r="BWG182" s="157"/>
      <c r="BWH182" s="157"/>
      <c r="BWI182" s="157"/>
      <c r="BWJ182" s="157"/>
      <c r="BWK182" s="157"/>
      <c r="BWL182" s="157"/>
      <c r="BWM182" s="157"/>
      <c r="BWN182" s="157"/>
      <c r="BWO182" s="157"/>
      <c r="BWP182" s="157"/>
      <c r="BWQ182" s="157"/>
      <c r="BWR182" s="157"/>
      <c r="BWS182" s="157"/>
      <c r="BWT182" s="157"/>
      <c r="BWU182" s="157"/>
      <c r="BWV182" s="157"/>
      <c r="BWW182" s="157"/>
      <c r="BWX182" s="157"/>
      <c r="BWY182" s="157"/>
      <c r="BWZ182" s="157"/>
      <c r="BXA182" s="157"/>
      <c r="BXB182" s="157"/>
      <c r="BXC182" s="157"/>
      <c r="BXD182" s="157"/>
      <c r="BXE182" s="157"/>
      <c r="BXF182" s="157"/>
      <c r="BXG182" s="157"/>
      <c r="BXH182" s="157"/>
      <c r="BXI182" s="157"/>
      <c r="BXJ182" s="157"/>
      <c r="BXK182" s="157"/>
      <c r="BXL182" s="157"/>
      <c r="BXM182" s="157"/>
      <c r="BXN182" s="157"/>
      <c r="BXO182" s="157"/>
      <c r="BXP182" s="157"/>
      <c r="BXQ182" s="157"/>
      <c r="BXR182" s="157"/>
      <c r="BXS182" s="157"/>
      <c r="BXT182" s="157"/>
      <c r="BXU182" s="157"/>
      <c r="BXV182" s="157"/>
      <c r="BXW182" s="157"/>
      <c r="BXX182" s="157"/>
      <c r="BXY182" s="157"/>
      <c r="BXZ182" s="157"/>
      <c r="BYA182" s="157"/>
      <c r="BYB182" s="157"/>
      <c r="BYC182" s="157"/>
      <c r="BYD182" s="157"/>
      <c r="BYE182" s="157"/>
      <c r="BYF182" s="157"/>
      <c r="BYG182" s="157"/>
      <c r="BYH182" s="157"/>
      <c r="BYI182" s="157"/>
      <c r="BYJ182" s="157"/>
      <c r="BYK182" s="157"/>
      <c r="BYL182" s="157"/>
      <c r="BYM182" s="157"/>
      <c r="BYN182" s="157"/>
      <c r="BYO182" s="157"/>
      <c r="BYP182" s="157"/>
      <c r="BYQ182" s="157"/>
      <c r="BYR182" s="157"/>
      <c r="BYS182" s="157"/>
      <c r="BYT182" s="157"/>
      <c r="BYU182" s="157"/>
      <c r="BYV182" s="157"/>
      <c r="BYW182" s="157"/>
      <c r="BYX182" s="157"/>
      <c r="BYY182" s="157"/>
      <c r="BYZ182" s="157"/>
      <c r="BZA182" s="157"/>
      <c r="BZB182" s="157"/>
      <c r="BZC182" s="157"/>
      <c r="BZD182" s="157"/>
      <c r="BZE182" s="157"/>
      <c r="BZF182" s="157"/>
      <c r="BZG182" s="157"/>
      <c r="BZH182" s="157"/>
      <c r="BZI182" s="157"/>
      <c r="BZJ182" s="157"/>
      <c r="BZK182" s="157"/>
      <c r="BZL182" s="157"/>
      <c r="BZM182" s="157"/>
      <c r="BZN182" s="157"/>
      <c r="BZO182" s="157"/>
      <c r="BZP182" s="157"/>
      <c r="BZQ182" s="157"/>
      <c r="BZR182" s="157"/>
      <c r="BZS182" s="157"/>
      <c r="BZT182" s="157"/>
      <c r="BZU182" s="157"/>
      <c r="BZV182" s="157"/>
      <c r="BZW182" s="157"/>
      <c r="BZX182" s="157"/>
      <c r="BZY182" s="157"/>
      <c r="BZZ182" s="157"/>
      <c r="CAA182" s="157"/>
      <c r="CAB182" s="157"/>
      <c r="CAC182" s="157"/>
      <c r="CAD182" s="157"/>
      <c r="CAE182" s="157"/>
      <c r="CAF182" s="157"/>
      <c r="CAG182" s="157"/>
      <c r="CAH182" s="157"/>
      <c r="CAI182" s="157"/>
      <c r="CAJ182" s="157"/>
      <c r="CAK182" s="157"/>
      <c r="CAL182" s="157"/>
      <c r="CAM182" s="157"/>
      <c r="CAN182" s="157"/>
      <c r="CAO182" s="157"/>
      <c r="CAP182" s="157"/>
      <c r="CAQ182" s="157"/>
      <c r="CAR182" s="157"/>
      <c r="CAS182" s="157"/>
      <c r="CAT182" s="157"/>
      <c r="CAU182" s="157"/>
      <c r="CAV182" s="157"/>
      <c r="CAW182" s="157"/>
      <c r="CAX182" s="157"/>
      <c r="CAY182" s="157"/>
      <c r="CAZ182" s="157"/>
      <c r="CBA182" s="157"/>
      <c r="CBB182" s="157"/>
      <c r="CBC182" s="157"/>
      <c r="CBD182" s="157"/>
      <c r="CBE182" s="157"/>
      <c r="CBF182" s="157"/>
      <c r="CBG182" s="157"/>
      <c r="CBH182" s="157"/>
      <c r="CBI182" s="157"/>
      <c r="CBJ182" s="157"/>
      <c r="CBK182" s="157"/>
      <c r="CBL182" s="157"/>
      <c r="CBM182" s="157"/>
      <c r="CBN182" s="157"/>
      <c r="CBO182" s="157"/>
      <c r="CBP182" s="157"/>
      <c r="CBQ182" s="157"/>
      <c r="CBR182" s="157"/>
      <c r="CBS182" s="157"/>
      <c r="CBT182" s="157"/>
      <c r="CBU182" s="157"/>
      <c r="CBV182" s="157"/>
      <c r="CBW182" s="157"/>
      <c r="CBX182" s="157"/>
      <c r="CBY182" s="157"/>
      <c r="CBZ182" s="157"/>
      <c r="CCA182" s="157"/>
      <c r="CCB182" s="157"/>
      <c r="CCC182" s="157"/>
      <c r="CCD182" s="157"/>
      <c r="CCE182" s="157"/>
      <c r="CCF182" s="157"/>
      <c r="CCG182" s="157"/>
      <c r="CCH182" s="157"/>
      <c r="CCI182" s="157"/>
      <c r="CCJ182" s="157"/>
      <c r="CCK182" s="157"/>
      <c r="CCL182" s="157"/>
      <c r="CCM182" s="157"/>
      <c r="CCN182" s="157"/>
      <c r="CCO182" s="157"/>
      <c r="CCP182" s="157"/>
      <c r="CCQ182" s="157"/>
      <c r="CCR182" s="157"/>
      <c r="CCS182" s="157"/>
      <c r="CCT182" s="157"/>
      <c r="CCU182" s="157"/>
      <c r="CCV182" s="157"/>
      <c r="CCW182" s="157"/>
      <c r="CCX182" s="157"/>
      <c r="CCY182" s="157"/>
      <c r="CCZ182" s="157"/>
      <c r="CDA182" s="157"/>
      <c r="CDB182" s="157"/>
      <c r="CDC182" s="157"/>
      <c r="CDD182" s="157"/>
      <c r="CDE182" s="157"/>
      <c r="CDF182" s="157"/>
      <c r="CDG182" s="157"/>
      <c r="CDH182" s="157"/>
      <c r="CDI182" s="157"/>
      <c r="CDJ182" s="157"/>
      <c r="CDK182" s="157"/>
      <c r="CDL182" s="157"/>
      <c r="CDM182" s="157"/>
      <c r="CDN182" s="157"/>
      <c r="CDO182" s="157"/>
      <c r="CDP182" s="157"/>
      <c r="CDQ182" s="157"/>
      <c r="CDR182" s="157"/>
      <c r="CDS182" s="157"/>
      <c r="CDT182" s="157"/>
      <c r="CDU182" s="157"/>
      <c r="CDV182" s="157"/>
      <c r="CDW182" s="157"/>
      <c r="CDX182" s="157"/>
      <c r="CDY182" s="157"/>
      <c r="CDZ182" s="157"/>
      <c r="CEA182" s="157"/>
      <c r="CEB182" s="157"/>
      <c r="CEC182" s="157"/>
      <c r="CED182" s="157"/>
      <c r="CEE182" s="157"/>
      <c r="CEF182" s="157"/>
      <c r="CEG182" s="157"/>
      <c r="CEH182" s="157"/>
      <c r="CEI182" s="157"/>
      <c r="CEJ182" s="157"/>
      <c r="CEK182" s="157"/>
      <c r="CEL182" s="157"/>
      <c r="CEM182" s="157"/>
      <c r="CEN182" s="157"/>
      <c r="CEO182" s="157"/>
      <c r="CEP182" s="157"/>
      <c r="CEQ182" s="157"/>
      <c r="CER182" s="157"/>
      <c r="CES182" s="157"/>
      <c r="CET182" s="157"/>
      <c r="CEU182" s="157"/>
      <c r="CEV182" s="157"/>
      <c r="CEW182" s="157"/>
      <c r="CEX182" s="157"/>
      <c r="CEY182" s="157"/>
      <c r="CEZ182" s="157"/>
      <c r="CFA182" s="157"/>
      <c r="CFB182" s="157"/>
      <c r="CFC182" s="157"/>
      <c r="CFD182" s="157"/>
      <c r="CFE182" s="157"/>
      <c r="CFF182" s="157"/>
      <c r="CFG182" s="157"/>
      <c r="CFH182" s="157"/>
      <c r="CFI182" s="157"/>
      <c r="CFJ182" s="157"/>
      <c r="CFK182" s="157"/>
      <c r="CFL182" s="157"/>
      <c r="CFM182" s="157"/>
      <c r="CFN182" s="157"/>
      <c r="CFO182" s="157"/>
      <c r="CFP182" s="157"/>
      <c r="CFQ182" s="157"/>
      <c r="CFR182" s="157"/>
      <c r="CFS182" s="157"/>
      <c r="CFT182" s="157"/>
      <c r="CFU182" s="157"/>
      <c r="CFV182" s="157"/>
      <c r="CFW182" s="157"/>
      <c r="CFX182" s="157"/>
      <c r="CFY182" s="157"/>
      <c r="CFZ182" s="157"/>
      <c r="CGA182" s="157"/>
      <c r="CGB182" s="157"/>
      <c r="CGC182" s="157"/>
      <c r="CGD182" s="157"/>
      <c r="CGE182" s="157"/>
      <c r="CGF182" s="157"/>
      <c r="CGG182" s="157"/>
      <c r="CGH182" s="157"/>
      <c r="CGI182" s="157"/>
      <c r="CGJ182" s="157"/>
      <c r="CGK182" s="157"/>
      <c r="CGL182" s="157"/>
      <c r="CGM182" s="157"/>
      <c r="CGN182" s="157"/>
      <c r="CGO182" s="157"/>
      <c r="CGP182" s="157"/>
      <c r="CGQ182" s="157"/>
      <c r="CGR182" s="157"/>
      <c r="CGS182" s="157"/>
      <c r="CGT182" s="157"/>
      <c r="CGU182" s="157"/>
      <c r="CGV182" s="157"/>
      <c r="CGW182" s="157"/>
      <c r="CGX182" s="157"/>
      <c r="CGY182" s="157"/>
      <c r="CGZ182" s="157"/>
      <c r="CHA182" s="157"/>
      <c r="CHB182" s="157"/>
      <c r="CHC182" s="157"/>
      <c r="CHD182" s="157"/>
      <c r="CHE182" s="157"/>
      <c r="CHF182" s="157"/>
      <c r="CHG182" s="157"/>
      <c r="CHH182" s="157"/>
      <c r="CHI182" s="157"/>
      <c r="CHJ182" s="157"/>
      <c r="CHK182" s="157"/>
      <c r="CHL182" s="157"/>
      <c r="CHM182" s="157"/>
      <c r="CHN182" s="157"/>
      <c r="CHO182" s="157"/>
      <c r="CHP182" s="157"/>
      <c r="CHQ182" s="157"/>
      <c r="CHR182" s="157"/>
      <c r="CHS182" s="157"/>
      <c r="CHT182" s="157"/>
      <c r="CHU182" s="157"/>
      <c r="CHV182" s="157"/>
      <c r="CHW182" s="157"/>
      <c r="CHX182" s="157"/>
      <c r="CHY182" s="157"/>
      <c r="CHZ182" s="157"/>
      <c r="CIA182" s="157"/>
      <c r="CIB182" s="157"/>
      <c r="CIC182" s="157"/>
      <c r="CID182" s="157"/>
      <c r="CIE182" s="157"/>
      <c r="CIF182" s="157"/>
      <c r="CIG182" s="157"/>
      <c r="CIH182" s="157"/>
      <c r="CII182" s="157"/>
      <c r="CIJ182" s="157"/>
      <c r="CIK182" s="157"/>
      <c r="CIL182" s="157"/>
      <c r="CIM182" s="157"/>
      <c r="CIN182" s="157"/>
      <c r="CIO182" s="157"/>
      <c r="CIP182" s="157"/>
      <c r="CIQ182" s="157"/>
      <c r="CIR182" s="157"/>
      <c r="CIS182" s="157"/>
      <c r="CIT182" s="157"/>
      <c r="CIU182" s="157"/>
      <c r="CIV182" s="157"/>
      <c r="CIW182" s="157"/>
      <c r="CIX182" s="157"/>
      <c r="CIY182" s="157"/>
      <c r="CIZ182" s="157"/>
      <c r="CJA182" s="157"/>
      <c r="CJB182" s="157"/>
      <c r="CJC182" s="157"/>
      <c r="CJD182" s="157"/>
      <c r="CJE182" s="157"/>
      <c r="CJF182" s="157"/>
      <c r="CJG182" s="157"/>
      <c r="CJH182" s="157"/>
      <c r="CJI182" s="157"/>
      <c r="CJJ182" s="157"/>
      <c r="CJK182" s="157"/>
      <c r="CJL182" s="157"/>
      <c r="CJM182" s="157"/>
      <c r="CJN182" s="157"/>
      <c r="CJO182" s="157"/>
      <c r="CJP182" s="157"/>
      <c r="CJQ182" s="157"/>
      <c r="CJR182" s="157"/>
      <c r="CJS182" s="157"/>
      <c r="CJT182" s="157"/>
      <c r="CJU182" s="157"/>
      <c r="CJV182" s="157"/>
      <c r="CJW182" s="157"/>
      <c r="CJX182" s="157"/>
      <c r="CJY182" s="157"/>
      <c r="CJZ182" s="157"/>
      <c r="CKA182" s="157"/>
      <c r="CKB182" s="157"/>
      <c r="CKC182" s="157"/>
      <c r="CKD182" s="157"/>
      <c r="CKE182" s="157"/>
      <c r="CKF182" s="157"/>
      <c r="CKG182" s="157"/>
      <c r="CKH182" s="157"/>
      <c r="CKI182" s="157"/>
      <c r="CKJ182" s="157"/>
      <c r="CKK182" s="157"/>
      <c r="CKL182" s="157"/>
      <c r="CKM182" s="157"/>
      <c r="CKN182" s="157"/>
      <c r="CKO182" s="157"/>
      <c r="CKP182" s="157"/>
      <c r="CKQ182" s="157"/>
      <c r="CKR182" s="157"/>
      <c r="CKS182" s="157"/>
      <c r="CKT182" s="157"/>
      <c r="CKU182" s="157"/>
      <c r="CKV182" s="157"/>
      <c r="CKW182" s="157"/>
      <c r="CKX182" s="157"/>
      <c r="CKY182" s="157"/>
      <c r="CKZ182" s="157"/>
      <c r="CLA182" s="157"/>
      <c r="CLB182" s="157"/>
      <c r="CLC182" s="157"/>
      <c r="CLD182" s="157"/>
      <c r="CLE182" s="157"/>
      <c r="CLF182" s="157"/>
      <c r="CLG182" s="157"/>
      <c r="CLH182" s="157"/>
      <c r="CLI182" s="157"/>
      <c r="CLJ182" s="157"/>
      <c r="CLK182" s="157"/>
      <c r="CLL182" s="157"/>
      <c r="CLM182" s="157"/>
      <c r="CLN182" s="157"/>
      <c r="CLO182" s="157"/>
      <c r="CLP182" s="157"/>
      <c r="CLQ182" s="157"/>
      <c r="CLR182" s="157"/>
      <c r="CLS182" s="157"/>
      <c r="CLT182" s="157"/>
      <c r="CLU182" s="157"/>
      <c r="CLV182" s="157"/>
      <c r="CLW182" s="157"/>
      <c r="CLX182" s="157"/>
      <c r="CLY182" s="157"/>
      <c r="CLZ182" s="157"/>
      <c r="CMA182" s="157"/>
      <c r="CMB182" s="157"/>
      <c r="CMC182" s="157"/>
      <c r="CMD182" s="157"/>
      <c r="CME182" s="157"/>
      <c r="CMF182" s="157"/>
      <c r="CMG182" s="157"/>
      <c r="CMH182" s="157"/>
      <c r="CMI182" s="157"/>
      <c r="CMJ182" s="157"/>
      <c r="CMK182" s="157"/>
      <c r="CML182" s="157"/>
      <c r="CMM182" s="157"/>
      <c r="CMN182" s="157"/>
      <c r="CMO182" s="157"/>
      <c r="CMP182" s="157"/>
      <c r="CMQ182" s="157"/>
      <c r="CMR182" s="157"/>
      <c r="CMS182" s="157"/>
      <c r="CMT182" s="157"/>
      <c r="CMU182" s="157"/>
      <c r="CMV182" s="157"/>
      <c r="CMW182" s="157"/>
      <c r="CMX182" s="157"/>
      <c r="CMY182" s="157"/>
      <c r="CMZ182" s="157"/>
      <c r="CNA182" s="157"/>
      <c r="CNB182" s="157"/>
      <c r="CNC182" s="157"/>
      <c r="CND182" s="157"/>
      <c r="CNE182" s="157"/>
      <c r="CNF182" s="157"/>
      <c r="CNG182" s="157"/>
      <c r="CNH182" s="157"/>
      <c r="CNI182" s="157"/>
      <c r="CNJ182" s="157"/>
      <c r="CNK182" s="157"/>
      <c r="CNL182" s="157"/>
      <c r="CNM182" s="157"/>
      <c r="CNN182" s="157"/>
      <c r="CNO182" s="157"/>
      <c r="CNP182" s="157"/>
      <c r="CNQ182" s="157"/>
      <c r="CNR182" s="157"/>
      <c r="CNS182" s="157"/>
      <c r="CNT182" s="157"/>
      <c r="CNU182" s="157"/>
      <c r="CNV182" s="157"/>
      <c r="CNW182" s="157"/>
      <c r="CNX182" s="157"/>
      <c r="CNY182" s="157"/>
      <c r="CNZ182" s="157"/>
      <c r="COA182" s="157"/>
      <c r="COB182" s="157"/>
      <c r="COC182" s="157"/>
      <c r="COD182" s="157"/>
      <c r="COE182" s="157"/>
      <c r="COF182" s="157"/>
      <c r="COG182" s="157"/>
      <c r="COH182" s="157"/>
      <c r="COI182" s="157"/>
      <c r="COJ182" s="157"/>
      <c r="COK182" s="157"/>
      <c r="COL182" s="157"/>
      <c r="COM182" s="157"/>
      <c r="CON182" s="157"/>
      <c r="COO182" s="157"/>
      <c r="COP182" s="157"/>
      <c r="COQ182" s="157"/>
      <c r="COR182" s="157"/>
      <c r="COS182" s="157"/>
      <c r="COT182" s="157"/>
      <c r="COU182" s="157"/>
      <c r="COV182" s="157"/>
      <c r="COW182" s="157"/>
      <c r="COX182" s="157"/>
      <c r="COY182" s="157"/>
      <c r="COZ182" s="157"/>
      <c r="CPA182" s="157"/>
      <c r="CPB182" s="157"/>
      <c r="CPC182" s="157"/>
      <c r="CPD182" s="157"/>
      <c r="CPE182" s="157"/>
      <c r="CPF182" s="157"/>
      <c r="CPG182" s="157"/>
      <c r="CPH182" s="157"/>
      <c r="CPI182" s="157"/>
      <c r="CPJ182" s="157"/>
      <c r="CPK182" s="157"/>
      <c r="CPL182" s="157"/>
      <c r="CPM182" s="157"/>
      <c r="CPN182" s="157"/>
      <c r="CPO182" s="157"/>
      <c r="CPP182" s="157"/>
      <c r="CPQ182" s="157"/>
      <c r="CPR182" s="157"/>
      <c r="CPS182" s="157"/>
      <c r="CPT182" s="157"/>
      <c r="CPU182" s="157"/>
      <c r="CPV182" s="157"/>
      <c r="CPW182" s="157"/>
      <c r="CPX182" s="157"/>
      <c r="CPY182" s="157"/>
      <c r="CPZ182" s="157"/>
      <c r="CQA182" s="157"/>
      <c r="CQB182" s="157"/>
      <c r="CQC182" s="157"/>
      <c r="CQD182" s="157"/>
      <c r="CQE182" s="157"/>
      <c r="CQF182" s="157"/>
      <c r="CQG182" s="157"/>
      <c r="CQH182" s="157"/>
      <c r="CQI182" s="157"/>
      <c r="CQJ182" s="157"/>
      <c r="CQK182" s="157"/>
      <c r="CQL182" s="157"/>
      <c r="CQM182" s="157"/>
      <c r="CQN182" s="157"/>
      <c r="CQO182" s="157"/>
      <c r="CQP182" s="157"/>
      <c r="CQQ182" s="157"/>
      <c r="CQR182" s="157"/>
      <c r="CQS182" s="157"/>
      <c r="CQT182" s="157"/>
      <c r="CQU182" s="157"/>
      <c r="CQV182" s="157"/>
      <c r="CQW182" s="157"/>
      <c r="CQX182" s="157"/>
      <c r="CQY182" s="157"/>
      <c r="CQZ182" s="157"/>
      <c r="CRA182" s="157"/>
      <c r="CRB182" s="157"/>
      <c r="CRC182" s="157"/>
      <c r="CRD182" s="157"/>
      <c r="CRE182" s="157"/>
      <c r="CRF182" s="157"/>
      <c r="CRG182" s="157"/>
      <c r="CRH182" s="157"/>
      <c r="CRI182" s="157"/>
      <c r="CRJ182" s="157"/>
      <c r="CRK182" s="157"/>
      <c r="CRL182" s="157"/>
      <c r="CRM182" s="157"/>
      <c r="CRN182" s="157"/>
      <c r="CRO182" s="157"/>
      <c r="CRP182" s="157"/>
      <c r="CRQ182" s="157"/>
      <c r="CRR182" s="157"/>
      <c r="CRS182" s="157"/>
      <c r="CRT182" s="157"/>
      <c r="CRU182" s="157"/>
      <c r="CRV182" s="157"/>
      <c r="CRW182" s="157"/>
      <c r="CRX182" s="157"/>
      <c r="CRY182" s="157"/>
      <c r="CRZ182" s="157"/>
      <c r="CSA182" s="157"/>
      <c r="CSB182" s="157"/>
      <c r="CSC182" s="157"/>
      <c r="CSD182" s="157"/>
      <c r="CSE182" s="157"/>
      <c r="CSF182" s="157"/>
      <c r="CSG182" s="157"/>
      <c r="CSH182" s="157"/>
      <c r="CSI182" s="157"/>
      <c r="CSJ182" s="157"/>
      <c r="CSK182" s="157"/>
      <c r="CSL182" s="157"/>
      <c r="CSM182" s="157"/>
      <c r="CSN182" s="157"/>
      <c r="CSO182" s="157"/>
      <c r="CSP182" s="157"/>
      <c r="CSQ182" s="157"/>
      <c r="CSR182" s="157"/>
      <c r="CSS182" s="157"/>
      <c r="CST182" s="157"/>
      <c r="CSU182" s="157"/>
      <c r="CSV182" s="157"/>
      <c r="CSW182" s="157"/>
      <c r="CSX182" s="157"/>
      <c r="CSY182" s="157"/>
      <c r="CSZ182" s="157"/>
      <c r="CTA182" s="157"/>
      <c r="CTB182" s="157"/>
      <c r="CTC182" s="157"/>
      <c r="CTD182" s="157"/>
      <c r="CTE182" s="157"/>
      <c r="CTF182" s="157"/>
      <c r="CTG182" s="157"/>
      <c r="CTH182" s="157"/>
      <c r="CTI182" s="157"/>
      <c r="CTJ182" s="157"/>
      <c r="CTK182" s="157"/>
      <c r="CTL182" s="157"/>
      <c r="CTM182" s="157"/>
      <c r="CTN182" s="157"/>
      <c r="CTO182" s="157"/>
      <c r="CTP182" s="157"/>
      <c r="CTQ182" s="157"/>
      <c r="CTR182" s="157"/>
      <c r="CTS182" s="157"/>
      <c r="CTT182" s="157"/>
      <c r="CTU182" s="157"/>
      <c r="CTV182" s="157"/>
      <c r="CTW182" s="157"/>
      <c r="CTX182" s="157"/>
      <c r="CTY182" s="157"/>
      <c r="CTZ182" s="157"/>
      <c r="CUA182" s="157"/>
      <c r="CUB182" s="157"/>
      <c r="CUC182" s="157"/>
      <c r="CUD182" s="157"/>
      <c r="CUE182" s="157"/>
      <c r="CUF182" s="157"/>
      <c r="CUG182" s="157"/>
      <c r="CUH182" s="157"/>
      <c r="CUI182" s="157"/>
      <c r="CUJ182" s="157"/>
      <c r="CUK182" s="157"/>
      <c r="CUL182" s="157"/>
      <c r="CUM182" s="157"/>
      <c r="CUN182" s="157"/>
      <c r="CUO182" s="157"/>
      <c r="CUP182" s="157"/>
      <c r="CUQ182" s="157"/>
      <c r="CUR182" s="157"/>
      <c r="CUS182" s="157"/>
      <c r="CUT182" s="157"/>
      <c r="CUU182" s="157"/>
      <c r="CUV182" s="157"/>
      <c r="CUW182" s="157"/>
      <c r="CUX182" s="157"/>
      <c r="CUY182" s="157"/>
      <c r="CUZ182" s="157"/>
      <c r="CVA182" s="157"/>
      <c r="CVB182" s="157"/>
      <c r="CVC182" s="157"/>
      <c r="CVD182" s="157"/>
      <c r="CVE182" s="157"/>
      <c r="CVF182" s="157"/>
      <c r="CVG182" s="157"/>
      <c r="CVH182" s="157"/>
      <c r="CVI182" s="157"/>
      <c r="CVJ182" s="157"/>
      <c r="CVK182" s="157"/>
      <c r="CVL182" s="157"/>
      <c r="CVM182" s="157"/>
      <c r="CVN182" s="157"/>
      <c r="CVO182" s="157"/>
      <c r="CVP182" s="157"/>
      <c r="CVQ182" s="157"/>
      <c r="CVR182" s="157"/>
      <c r="CVS182" s="157"/>
      <c r="CVT182" s="157"/>
      <c r="CVU182" s="157"/>
      <c r="CVV182" s="157"/>
      <c r="CVW182" s="157"/>
      <c r="CVX182" s="157"/>
      <c r="CVY182" s="157"/>
      <c r="CVZ182" s="157"/>
      <c r="CWA182" s="157"/>
      <c r="CWB182" s="157"/>
      <c r="CWC182" s="157"/>
      <c r="CWD182" s="157"/>
      <c r="CWE182" s="157"/>
      <c r="CWF182" s="157"/>
      <c r="CWG182" s="157"/>
      <c r="CWH182" s="157"/>
      <c r="CWI182" s="157"/>
      <c r="CWJ182" s="157"/>
      <c r="CWK182" s="157"/>
      <c r="CWL182" s="157"/>
      <c r="CWM182" s="157"/>
      <c r="CWN182" s="157"/>
      <c r="CWO182" s="157"/>
      <c r="CWP182" s="157"/>
      <c r="CWQ182" s="157"/>
      <c r="CWR182" s="157"/>
      <c r="CWS182" s="157"/>
      <c r="CWT182" s="157"/>
      <c r="CWU182" s="157"/>
      <c r="CWV182" s="157"/>
      <c r="CWW182" s="157"/>
      <c r="CWX182" s="157"/>
      <c r="CWY182" s="157"/>
      <c r="CWZ182" s="157"/>
      <c r="CXA182" s="157"/>
      <c r="CXB182" s="157"/>
      <c r="CXC182" s="157"/>
      <c r="CXD182" s="157"/>
      <c r="CXE182" s="157"/>
      <c r="CXF182" s="157"/>
      <c r="CXG182" s="157"/>
      <c r="CXH182" s="157"/>
      <c r="CXI182" s="157"/>
      <c r="CXJ182" s="157"/>
      <c r="CXK182" s="157"/>
      <c r="CXL182" s="157"/>
      <c r="CXM182" s="157"/>
      <c r="CXN182" s="157"/>
      <c r="CXO182" s="157"/>
      <c r="CXP182" s="157"/>
      <c r="CXQ182" s="157"/>
      <c r="CXR182" s="157"/>
      <c r="CXS182" s="157"/>
      <c r="CXT182" s="157"/>
      <c r="CXU182" s="157"/>
      <c r="CXV182" s="157"/>
      <c r="CXW182" s="157"/>
      <c r="CXX182" s="157"/>
      <c r="CXY182" s="157"/>
      <c r="CXZ182" s="157"/>
      <c r="CYA182" s="157"/>
      <c r="CYB182" s="157"/>
      <c r="CYC182" s="157"/>
      <c r="CYD182" s="157"/>
      <c r="CYE182" s="157"/>
      <c r="CYF182" s="157"/>
      <c r="CYG182" s="157"/>
      <c r="CYH182" s="157"/>
      <c r="CYI182" s="157"/>
      <c r="CYJ182" s="157"/>
      <c r="CYK182" s="157"/>
      <c r="CYL182" s="157"/>
      <c r="CYM182" s="157"/>
      <c r="CYN182" s="157"/>
      <c r="CYO182" s="157"/>
      <c r="CYP182" s="157"/>
      <c r="CYQ182" s="157"/>
      <c r="CYR182" s="157"/>
      <c r="CYS182" s="157"/>
      <c r="CYT182" s="157"/>
      <c r="CYU182" s="157"/>
      <c r="CYV182" s="157"/>
      <c r="CYW182" s="157"/>
      <c r="CYX182" s="157"/>
      <c r="CYY182" s="157"/>
      <c r="CYZ182" s="157"/>
      <c r="CZA182" s="157"/>
      <c r="CZB182" s="157"/>
      <c r="CZC182" s="157"/>
      <c r="CZD182" s="157"/>
      <c r="CZE182" s="157"/>
      <c r="CZF182" s="157"/>
      <c r="CZG182" s="157"/>
      <c r="CZH182" s="157"/>
      <c r="CZI182" s="157"/>
      <c r="CZJ182" s="157"/>
      <c r="CZK182" s="157"/>
      <c r="CZL182" s="157"/>
      <c r="CZM182" s="157"/>
      <c r="CZN182" s="157"/>
      <c r="CZO182" s="157"/>
      <c r="CZP182" s="157"/>
      <c r="CZQ182" s="157"/>
      <c r="CZR182" s="157"/>
      <c r="CZS182" s="157"/>
      <c r="CZT182" s="157"/>
      <c r="CZU182" s="157"/>
      <c r="CZV182" s="157"/>
      <c r="CZW182" s="157"/>
      <c r="CZX182" s="157"/>
      <c r="CZY182" s="157"/>
      <c r="CZZ182" s="157"/>
      <c r="DAA182" s="157"/>
      <c r="DAB182" s="157"/>
      <c r="DAC182" s="157"/>
      <c r="DAD182" s="157"/>
      <c r="DAE182" s="157"/>
      <c r="DAF182" s="157"/>
      <c r="DAG182" s="157"/>
      <c r="DAH182" s="157"/>
      <c r="DAI182" s="157"/>
      <c r="DAJ182" s="157"/>
      <c r="DAK182" s="157"/>
      <c r="DAL182" s="157"/>
      <c r="DAM182" s="157"/>
      <c r="DAN182" s="157"/>
      <c r="DAO182" s="157"/>
      <c r="DAP182" s="157"/>
      <c r="DAQ182" s="157"/>
      <c r="DAR182" s="157"/>
      <c r="DAS182" s="157"/>
      <c r="DAT182" s="157"/>
      <c r="DAU182" s="157"/>
      <c r="DAV182" s="157"/>
      <c r="DAW182" s="157"/>
      <c r="DAX182" s="157"/>
      <c r="DAY182" s="157"/>
      <c r="DAZ182" s="157"/>
      <c r="DBA182" s="157"/>
      <c r="DBB182" s="157"/>
      <c r="DBC182" s="157"/>
      <c r="DBD182" s="157"/>
      <c r="DBE182" s="157"/>
      <c r="DBF182" s="157"/>
      <c r="DBG182" s="157"/>
      <c r="DBH182" s="157"/>
      <c r="DBI182" s="157"/>
      <c r="DBJ182" s="157"/>
      <c r="DBK182" s="157"/>
      <c r="DBL182" s="157"/>
      <c r="DBM182" s="157"/>
      <c r="DBN182" s="157"/>
      <c r="DBO182" s="157"/>
      <c r="DBP182" s="157"/>
      <c r="DBQ182" s="157"/>
      <c r="DBR182" s="157"/>
      <c r="DBS182" s="157"/>
      <c r="DBT182" s="157"/>
      <c r="DBU182" s="157"/>
      <c r="DBV182" s="157"/>
      <c r="DBW182" s="157"/>
      <c r="DBX182" s="157"/>
      <c r="DBY182" s="157"/>
      <c r="DBZ182" s="157"/>
      <c r="DCA182" s="157"/>
      <c r="DCB182" s="157"/>
      <c r="DCC182" s="157"/>
      <c r="DCD182" s="157"/>
      <c r="DCE182" s="157"/>
      <c r="DCF182" s="157"/>
      <c r="DCG182" s="157"/>
      <c r="DCH182" s="157"/>
      <c r="DCI182" s="157"/>
      <c r="DCJ182" s="157"/>
      <c r="DCK182" s="157"/>
      <c r="DCL182" s="157"/>
      <c r="DCM182" s="157"/>
      <c r="DCN182" s="157"/>
      <c r="DCO182" s="157"/>
      <c r="DCP182" s="157"/>
      <c r="DCQ182" s="157"/>
      <c r="DCR182" s="157"/>
      <c r="DCS182" s="157"/>
      <c r="DCT182" s="157"/>
      <c r="DCU182" s="157"/>
      <c r="DCV182" s="157"/>
      <c r="DCW182" s="157"/>
      <c r="DCX182" s="157"/>
      <c r="DCY182" s="157"/>
      <c r="DCZ182" s="157"/>
      <c r="DDA182" s="157"/>
      <c r="DDB182" s="157"/>
      <c r="DDC182" s="157"/>
      <c r="DDD182" s="157"/>
      <c r="DDE182" s="157"/>
      <c r="DDF182" s="157"/>
      <c r="DDG182" s="157"/>
      <c r="DDH182" s="157"/>
      <c r="DDI182" s="157"/>
      <c r="DDJ182" s="157"/>
      <c r="DDK182" s="157"/>
      <c r="DDL182" s="157"/>
      <c r="DDM182" s="157"/>
      <c r="DDN182" s="157"/>
      <c r="DDO182" s="157"/>
      <c r="DDP182" s="157"/>
      <c r="DDQ182" s="157"/>
      <c r="DDR182" s="157"/>
      <c r="DDS182" s="157"/>
      <c r="DDT182" s="157"/>
      <c r="DDU182" s="157"/>
      <c r="DDV182" s="157"/>
      <c r="DDW182" s="157"/>
      <c r="DDX182" s="157"/>
      <c r="DDY182" s="157"/>
      <c r="DDZ182" s="157"/>
      <c r="DEA182" s="157"/>
      <c r="DEB182" s="157"/>
      <c r="DEC182" s="157"/>
      <c r="DED182" s="157"/>
      <c r="DEE182" s="157"/>
      <c r="DEF182" s="157"/>
      <c r="DEG182" s="157"/>
      <c r="DEH182" s="157"/>
      <c r="DEI182" s="157"/>
      <c r="DEJ182" s="157"/>
      <c r="DEK182" s="157"/>
      <c r="DEL182" s="157"/>
      <c r="DEM182" s="157"/>
      <c r="DEN182" s="157"/>
      <c r="DEO182" s="157"/>
      <c r="DEP182" s="157"/>
      <c r="DEQ182" s="157"/>
      <c r="DER182" s="157"/>
      <c r="DES182" s="157"/>
      <c r="DET182" s="157"/>
      <c r="DEU182" s="157"/>
      <c r="DEV182" s="157"/>
      <c r="DEW182" s="157"/>
      <c r="DEX182" s="157"/>
      <c r="DEY182" s="157"/>
      <c r="DEZ182" s="157"/>
      <c r="DFA182" s="157"/>
      <c r="DFB182" s="157"/>
      <c r="DFC182" s="157"/>
      <c r="DFD182" s="157"/>
      <c r="DFE182" s="157"/>
      <c r="DFF182" s="157"/>
      <c r="DFG182" s="157"/>
      <c r="DFH182" s="157"/>
      <c r="DFI182" s="157"/>
      <c r="DFJ182" s="157"/>
      <c r="DFK182" s="157"/>
      <c r="DFL182" s="157"/>
      <c r="DFM182" s="157"/>
      <c r="DFN182" s="157"/>
      <c r="DFO182" s="157"/>
      <c r="DFP182" s="157"/>
      <c r="DFQ182" s="157"/>
      <c r="DFR182" s="157"/>
      <c r="DFS182" s="157"/>
      <c r="DFT182" s="157"/>
      <c r="DFU182" s="157"/>
      <c r="DFV182" s="157"/>
      <c r="DFW182" s="157"/>
      <c r="DFX182" s="157"/>
      <c r="DFY182" s="157"/>
      <c r="DFZ182" s="157"/>
      <c r="DGA182" s="157"/>
      <c r="DGB182" s="157"/>
      <c r="DGC182" s="157"/>
      <c r="DGD182" s="157"/>
      <c r="DGE182" s="157"/>
      <c r="DGF182" s="157"/>
      <c r="DGG182" s="157"/>
      <c r="DGH182" s="157"/>
      <c r="DGI182" s="157"/>
      <c r="DGJ182" s="157"/>
      <c r="DGK182" s="157"/>
      <c r="DGL182" s="157"/>
      <c r="DGM182" s="157"/>
      <c r="DGN182" s="157"/>
      <c r="DGO182" s="157"/>
      <c r="DGP182" s="157"/>
      <c r="DGQ182" s="157"/>
      <c r="DGR182" s="157"/>
      <c r="DGS182" s="157"/>
      <c r="DGT182" s="157"/>
      <c r="DGU182" s="157"/>
      <c r="DGV182" s="157"/>
      <c r="DGW182" s="157"/>
      <c r="DGX182" s="157"/>
      <c r="DGY182" s="157"/>
      <c r="DGZ182" s="157"/>
      <c r="DHA182" s="157"/>
      <c r="DHB182" s="157"/>
      <c r="DHC182" s="157"/>
      <c r="DHD182" s="157"/>
      <c r="DHE182" s="157"/>
      <c r="DHF182" s="157"/>
      <c r="DHG182" s="157"/>
      <c r="DHH182" s="157"/>
      <c r="DHI182" s="157"/>
      <c r="DHJ182" s="157"/>
      <c r="DHK182" s="157"/>
      <c r="DHL182" s="157"/>
      <c r="DHM182" s="157"/>
      <c r="DHN182" s="157"/>
      <c r="DHO182" s="157"/>
      <c r="DHP182" s="157"/>
      <c r="DHQ182" s="157"/>
      <c r="DHR182" s="157"/>
      <c r="DHS182" s="157"/>
      <c r="DHT182" s="157"/>
      <c r="DHU182" s="157"/>
      <c r="DHV182" s="157"/>
      <c r="DHW182" s="157"/>
      <c r="DHX182" s="157"/>
      <c r="DHY182" s="157"/>
      <c r="DHZ182" s="157"/>
      <c r="DIA182" s="157"/>
      <c r="DIB182" s="157"/>
      <c r="DIC182" s="157"/>
      <c r="DID182" s="157"/>
      <c r="DIE182" s="157"/>
      <c r="DIF182" s="157"/>
      <c r="DIG182" s="157"/>
      <c r="DIH182" s="157"/>
      <c r="DII182" s="157"/>
      <c r="DIJ182" s="157"/>
      <c r="DIK182" s="157"/>
      <c r="DIL182" s="157"/>
      <c r="DIM182" s="157"/>
      <c r="DIN182" s="157"/>
      <c r="DIO182" s="157"/>
      <c r="DIP182" s="157"/>
      <c r="DIQ182" s="157"/>
      <c r="DIR182" s="157"/>
      <c r="DIS182" s="157"/>
      <c r="DIT182" s="157"/>
      <c r="DIU182" s="157"/>
      <c r="DIV182" s="157"/>
      <c r="DIW182" s="157"/>
      <c r="DIX182" s="157"/>
      <c r="DIY182" s="157"/>
      <c r="DIZ182" s="157"/>
      <c r="DJA182" s="157"/>
      <c r="DJB182" s="157"/>
      <c r="DJC182" s="157"/>
      <c r="DJD182" s="157"/>
      <c r="DJE182" s="157"/>
      <c r="DJF182" s="157"/>
      <c r="DJG182" s="157"/>
      <c r="DJH182" s="157"/>
      <c r="DJI182" s="157"/>
      <c r="DJJ182" s="157"/>
      <c r="DJK182" s="157"/>
      <c r="DJL182" s="157"/>
      <c r="DJM182" s="157"/>
      <c r="DJN182" s="157"/>
      <c r="DJO182" s="157"/>
      <c r="DJP182" s="157"/>
      <c r="DJQ182" s="157"/>
      <c r="DJR182" s="157"/>
      <c r="DJS182" s="157"/>
      <c r="DJT182" s="157"/>
      <c r="DJU182" s="157"/>
      <c r="DJV182" s="157"/>
      <c r="DJW182" s="157"/>
      <c r="DJX182" s="157"/>
      <c r="DJY182" s="157"/>
      <c r="DJZ182" s="157"/>
      <c r="DKA182" s="157"/>
      <c r="DKB182" s="157"/>
      <c r="DKC182" s="157"/>
      <c r="DKD182" s="157"/>
      <c r="DKE182" s="157"/>
      <c r="DKF182" s="157"/>
      <c r="DKG182" s="157"/>
      <c r="DKH182" s="157"/>
      <c r="DKI182" s="157"/>
      <c r="DKJ182" s="157"/>
      <c r="DKK182" s="157"/>
      <c r="DKL182" s="157"/>
      <c r="DKM182" s="157"/>
      <c r="DKN182" s="157"/>
      <c r="DKO182" s="157"/>
      <c r="DKP182" s="157"/>
      <c r="DKQ182" s="157"/>
      <c r="DKR182" s="157"/>
      <c r="DKS182" s="157"/>
      <c r="DKT182" s="157"/>
      <c r="DKU182" s="157"/>
      <c r="DKV182" s="157"/>
      <c r="DKW182" s="157"/>
      <c r="DKX182" s="157"/>
      <c r="DKY182" s="157"/>
      <c r="DKZ182" s="157"/>
      <c r="DLA182" s="157"/>
      <c r="DLB182" s="157"/>
      <c r="DLC182" s="157"/>
      <c r="DLD182" s="157"/>
      <c r="DLE182" s="157"/>
      <c r="DLF182" s="157"/>
      <c r="DLG182" s="157"/>
      <c r="DLH182" s="157"/>
      <c r="DLI182" s="157"/>
      <c r="DLJ182" s="157"/>
      <c r="DLK182" s="157"/>
      <c r="DLL182" s="157"/>
      <c r="DLM182" s="157"/>
      <c r="DLN182" s="157"/>
      <c r="DLO182" s="157"/>
      <c r="DLP182" s="157"/>
      <c r="DLQ182" s="157"/>
      <c r="DLR182" s="157"/>
      <c r="DLS182" s="157"/>
      <c r="DLT182" s="157"/>
      <c r="DLU182" s="157"/>
      <c r="DLV182" s="157"/>
      <c r="DLW182" s="157"/>
      <c r="DLX182" s="157"/>
      <c r="DLY182" s="157"/>
      <c r="DLZ182" s="157"/>
      <c r="DMA182" s="157"/>
      <c r="DMB182" s="157"/>
      <c r="DMC182" s="157"/>
      <c r="DMD182" s="157"/>
      <c r="DME182" s="157"/>
      <c r="DMF182" s="157"/>
      <c r="DMG182" s="157"/>
      <c r="DMH182" s="157"/>
      <c r="DMI182" s="157"/>
      <c r="DMJ182" s="157"/>
      <c r="DMK182" s="157"/>
      <c r="DML182" s="157"/>
      <c r="DMM182" s="157"/>
      <c r="DMN182" s="157"/>
      <c r="DMO182" s="157"/>
      <c r="DMP182" s="157"/>
      <c r="DMQ182" s="157"/>
      <c r="DMR182" s="157"/>
      <c r="DMS182" s="157"/>
      <c r="DMT182" s="157"/>
      <c r="DMU182" s="157"/>
      <c r="DMV182" s="157"/>
      <c r="DMW182" s="157"/>
      <c r="DMX182" s="157"/>
      <c r="DMY182" s="157"/>
      <c r="DMZ182" s="157"/>
      <c r="DNA182" s="157"/>
      <c r="DNB182" s="157"/>
      <c r="DNC182" s="157"/>
      <c r="DND182" s="157"/>
      <c r="DNE182" s="157"/>
      <c r="DNF182" s="157"/>
      <c r="DNG182" s="157"/>
      <c r="DNH182" s="157"/>
      <c r="DNI182" s="157"/>
      <c r="DNJ182" s="157"/>
      <c r="DNK182" s="157"/>
      <c r="DNL182" s="157"/>
      <c r="DNM182" s="157"/>
      <c r="DNN182" s="157"/>
      <c r="DNO182" s="157"/>
      <c r="DNP182" s="157"/>
      <c r="DNQ182" s="157"/>
      <c r="DNR182" s="157"/>
      <c r="DNS182" s="157"/>
      <c r="DNT182" s="157"/>
      <c r="DNU182" s="157"/>
      <c r="DNV182" s="157"/>
      <c r="DNW182" s="157"/>
      <c r="DNX182" s="157"/>
      <c r="DNY182" s="157"/>
      <c r="DNZ182" s="157"/>
      <c r="DOA182" s="157"/>
      <c r="DOB182" s="157"/>
      <c r="DOC182" s="157"/>
      <c r="DOD182" s="157"/>
      <c r="DOE182" s="157"/>
      <c r="DOF182" s="157"/>
      <c r="DOG182" s="157"/>
      <c r="DOH182" s="157"/>
      <c r="DOI182" s="157"/>
      <c r="DOJ182" s="157"/>
      <c r="DOK182" s="157"/>
      <c r="DOL182" s="157"/>
      <c r="DOM182" s="157"/>
      <c r="DON182" s="157"/>
      <c r="DOO182" s="157"/>
      <c r="DOP182" s="157"/>
      <c r="DOQ182" s="157"/>
      <c r="DOR182" s="157"/>
      <c r="DOS182" s="157"/>
      <c r="DOT182" s="157"/>
      <c r="DOU182" s="157"/>
      <c r="DOV182" s="157"/>
      <c r="DOW182" s="157"/>
      <c r="DOX182" s="157"/>
      <c r="DOY182" s="157"/>
      <c r="DOZ182" s="157"/>
      <c r="DPA182" s="157"/>
      <c r="DPB182" s="157"/>
      <c r="DPC182" s="157"/>
      <c r="DPD182" s="157"/>
      <c r="DPE182" s="157"/>
      <c r="DPF182" s="157"/>
      <c r="DPG182" s="157"/>
      <c r="DPH182" s="157"/>
      <c r="DPI182" s="157"/>
      <c r="DPJ182" s="157"/>
      <c r="DPK182" s="157"/>
      <c r="DPL182" s="157"/>
      <c r="DPM182" s="157"/>
      <c r="DPN182" s="157"/>
      <c r="DPO182" s="157"/>
      <c r="DPP182" s="157"/>
      <c r="DPQ182" s="157"/>
      <c r="DPR182" s="157"/>
      <c r="DPS182" s="157"/>
      <c r="DPT182" s="157"/>
      <c r="DPU182" s="157"/>
      <c r="DPV182" s="157"/>
      <c r="DPW182" s="157"/>
      <c r="DPX182" s="157"/>
      <c r="DPY182" s="157"/>
      <c r="DPZ182" s="157"/>
      <c r="DQA182" s="157"/>
      <c r="DQB182" s="157"/>
      <c r="DQC182" s="157"/>
      <c r="DQD182" s="157"/>
      <c r="DQE182" s="157"/>
      <c r="DQF182" s="157"/>
      <c r="DQG182" s="157"/>
      <c r="DQH182" s="157"/>
      <c r="DQI182" s="157"/>
      <c r="DQJ182" s="157"/>
      <c r="DQK182" s="157"/>
      <c r="DQL182" s="157"/>
      <c r="DQM182" s="157"/>
      <c r="DQN182" s="157"/>
      <c r="DQO182" s="157"/>
      <c r="DQP182" s="157"/>
      <c r="DQQ182" s="157"/>
      <c r="DQR182" s="157"/>
      <c r="DQS182" s="157"/>
      <c r="DQT182" s="157"/>
      <c r="DQU182" s="157"/>
      <c r="DQV182" s="157"/>
      <c r="DQW182" s="157"/>
      <c r="DQX182" s="157"/>
      <c r="DQY182" s="157"/>
      <c r="DQZ182" s="157"/>
      <c r="DRA182" s="157"/>
      <c r="DRB182" s="157"/>
      <c r="DRC182" s="157"/>
      <c r="DRD182" s="157"/>
      <c r="DRE182" s="157"/>
      <c r="DRF182" s="157"/>
      <c r="DRG182" s="157"/>
      <c r="DRH182" s="157"/>
      <c r="DRI182" s="157"/>
      <c r="DRJ182" s="157"/>
      <c r="DRK182" s="157"/>
      <c r="DRL182" s="157"/>
      <c r="DRM182" s="157"/>
      <c r="DRN182" s="157"/>
      <c r="DRO182" s="157"/>
      <c r="DRP182" s="157"/>
      <c r="DRQ182" s="157"/>
      <c r="DRR182" s="157"/>
      <c r="DRS182" s="157"/>
      <c r="DRT182" s="157"/>
      <c r="DRU182" s="157"/>
      <c r="DRV182" s="157"/>
      <c r="DRW182" s="157"/>
      <c r="DRX182" s="157"/>
      <c r="DRY182" s="157"/>
      <c r="DRZ182" s="157"/>
      <c r="DSA182" s="157"/>
      <c r="DSB182" s="157"/>
      <c r="DSC182" s="157"/>
      <c r="DSD182" s="157"/>
      <c r="DSE182" s="157"/>
      <c r="DSF182" s="157"/>
      <c r="DSG182" s="157"/>
      <c r="DSH182" s="157"/>
      <c r="DSI182" s="157"/>
      <c r="DSJ182" s="157"/>
      <c r="DSK182" s="157"/>
      <c r="DSL182" s="157"/>
      <c r="DSM182" s="157"/>
      <c r="DSN182" s="157"/>
      <c r="DSO182" s="157"/>
      <c r="DSP182" s="157"/>
      <c r="DSQ182" s="157"/>
      <c r="DSR182" s="157"/>
      <c r="DSS182" s="157"/>
      <c r="DST182" s="157"/>
      <c r="DSU182" s="157"/>
      <c r="DSV182" s="157"/>
      <c r="DSW182" s="157"/>
      <c r="DSX182" s="157"/>
      <c r="DSY182" s="157"/>
      <c r="DSZ182" s="157"/>
      <c r="DTA182" s="157"/>
      <c r="DTB182" s="157"/>
      <c r="DTC182" s="157"/>
      <c r="DTD182" s="157"/>
      <c r="DTE182" s="157"/>
      <c r="DTF182" s="157"/>
      <c r="DTG182" s="157"/>
      <c r="DTH182" s="157"/>
      <c r="DTI182" s="157"/>
      <c r="DTJ182" s="157"/>
      <c r="DTK182" s="157"/>
      <c r="DTL182" s="157"/>
      <c r="DTM182" s="157"/>
      <c r="DTN182" s="157"/>
      <c r="DTO182" s="157"/>
      <c r="DTP182" s="157"/>
      <c r="DTQ182" s="157"/>
      <c r="DTR182" s="157"/>
      <c r="DTS182" s="157"/>
      <c r="DTT182" s="157"/>
      <c r="DTU182" s="157"/>
      <c r="DTV182" s="157"/>
      <c r="DTW182" s="157"/>
      <c r="DTX182" s="157"/>
      <c r="DTY182" s="157"/>
      <c r="DTZ182" s="157"/>
      <c r="DUA182" s="157"/>
      <c r="DUB182" s="157"/>
      <c r="DUC182" s="157"/>
      <c r="DUD182" s="157"/>
      <c r="DUE182" s="157"/>
      <c r="DUF182" s="157"/>
      <c r="DUG182" s="157"/>
      <c r="DUH182" s="157"/>
      <c r="DUI182" s="157"/>
      <c r="DUJ182" s="157"/>
      <c r="DUK182" s="157"/>
      <c r="DUL182" s="157"/>
      <c r="DUM182" s="157"/>
      <c r="DUN182" s="157"/>
      <c r="DUO182" s="157"/>
      <c r="DUP182" s="157"/>
      <c r="DUQ182" s="157"/>
      <c r="DUR182" s="157"/>
      <c r="DUS182" s="157"/>
      <c r="DUT182" s="157"/>
      <c r="DUU182" s="157"/>
      <c r="DUV182" s="157"/>
      <c r="DUW182" s="157"/>
      <c r="DUX182" s="157"/>
      <c r="DUY182" s="157"/>
      <c r="DUZ182" s="157"/>
      <c r="DVA182" s="157"/>
      <c r="DVB182" s="157"/>
      <c r="DVC182" s="157"/>
      <c r="DVD182" s="157"/>
      <c r="DVE182" s="157"/>
      <c r="DVF182" s="157"/>
      <c r="DVG182" s="157"/>
      <c r="DVH182" s="157"/>
      <c r="DVI182" s="157"/>
      <c r="DVJ182" s="157"/>
      <c r="DVK182" s="157"/>
      <c r="DVL182" s="157"/>
      <c r="DVM182" s="157"/>
      <c r="DVN182" s="157"/>
      <c r="DVO182" s="157"/>
      <c r="DVP182" s="157"/>
      <c r="DVQ182" s="157"/>
      <c r="DVR182" s="157"/>
      <c r="DVS182" s="157"/>
      <c r="DVT182" s="157"/>
      <c r="DVU182" s="157"/>
      <c r="DVV182" s="157"/>
      <c r="DVW182" s="157"/>
      <c r="DVX182" s="157"/>
      <c r="DVY182" s="157"/>
      <c r="DVZ182" s="157"/>
      <c r="DWA182" s="157"/>
      <c r="DWB182" s="157"/>
      <c r="DWC182" s="157"/>
      <c r="DWD182" s="157"/>
      <c r="DWE182" s="157"/>
      <c r="DWF182" s="157"/>
      <c r="DWG182" s="157"/>
      <c r="DWH182" s="157"/>
      <c r="DWI182" s="157"/>
      <c r="DWJ182" s="157"/>
      <c r="DWK182" s="157"/>
      <c r="DWL182" s="157"/>
      <c r="DWM182" s="157"/>
      <c r="DWN182" s="157"/>
      <c r="DWO182" s="157"/>
      <c r="DWP182" s="157"/>
      <c r="DWQ182" s="157"/>
      <c r="DWR182" s="157"/>
      <c r="DWS182" s="157"/>
      <c r="DWT182" s="157"/>
      <c r="DWU182" s="157"/>
      <c r="DWV182" s="157"/>
      <c r="DWW182" s="157"/>
      <c r="DWX182" s="157"/>
      <c r="DWY182" s="157"/>
      <c r="DWZ182" s="157"/>
      <c r="DXA182" s="157"/>
      <c r="DXB182" s="157"/>
      <c r="DXC182" s="157"/>
      <c r="DXD182" s="157"/>
      <c r="DXE182" s="157"/>
      <c r="DXF182" s="157"/>
      <c r="DXG182" s="157"/>
      <c r="DXH182" s="157"/>
      <c r="DXI182" s="157"/>
      <c r="DXJ182" s="157"/>
      <c r="DXK182" s="157"/>
      <c r="DXL182" s="157"/>
      <c r="DXM182" s="157"/>
      <c r="DXN182" s="157"/>
      <c r="DXO182" s="157"/>
      <c r="DXP182" s="157"/>
      <c r="DXQ182" s="157"/>
      <c r="DXR182" s="157"/>
      <c r="DXS182" s="157"/>
      <c r="DXT182" s="157"/>
      <c r="DXU182" s="157"/>
      <c r="DXV182" s="157"/>
      <c r="DXW182" s="157"/>
      <c r="DXX182" s="157"/>
      <c r="DXY182" s="157"/>
      <c r="DXZ182" s="157"/>
      <c r="DYA182" s="157"/>
      <c r="DYB182" s="157"/>
      <c r="DYC182" s="157"/>
      <c r="DYD182" s="157"/>
      <c r="DYE182" s="157"/>
      <c r="DYF182" s="157"/>
      <c r="DYG182" s="157"/>
      <c r="DYH182" s="157"/>
      <c r="DYI182" s="157"/>
      <c r="DYJ182" s="157"/>
      <c r="DYK182" s="157"/>
      <c r="DYL182" s="157"/>
      <c r="DYM182" s="157"/>
      <c r="DYN182" s="157"/>
      <c r="DYO182" s="157"/>
      <c r="DYP182" s="157"/>
      <c r="DYQ182" s="157"/>
      <c r="DYR182" s="157"/>
      <c r="DYS182" s="157"/>
      <c r="DYT182" s="157"/>
      <c r="DYU182" s="157"/>
      <c r="DYV182" s="157"/>
      <c r="DYW182" s="157"/>
      <c r="DYX182" s="157"/>
      <c r="DYY182" s="157"/>
      <c r="DYZ182" s="157"/>
      <c r="DZA182" s="157"/>
      <c r="DZB182" s="157"/>
      <c r="DZC182" s="157"/>
      <c r="DZD182" s="157"/>
      <c r="DZE182" s="157"/>
      <c r="DZF182" s="157"/>
      <c r="DZG182" s="157"/>
      <c r="DZH182" s="157"/>
      <c r="DZI182" s="157"/>
      <c r="DZJ182" s="157"/>
      <c r="DZK182" s="157"/>
      <c r="DZL182" s="157"/>
      <c r="DZM182" s="157"/>
      <c r="DZN182" s="157"/>
      <c r="DZO182" s="157"/>
      <c r="DZP182" s="157"/>
      <c r="DZQ182" s="157"/>
      <c r="DZR182" s="157"/>
      <c r="DZS182" s="157"/>
      <c r="DZT182" s="157"/>
      <c r="DZU182" s="157"/>
      <c r="DZV182" s="157"/>
      <c r="DZW182" s="157"/>
      <c r="DZX182" s="157"/>
      <c r="DZY182" s="157"/>
      <c r="DZZ182" s="157"/>
      <c r="EAA182" s="157"/>
      <c r="EAB182" s="157"/>
      <c r="EAC182" s="157"/>
      <c r="EAD182" s="157"/>
      <c r="EAE182" s="157"/>
      <c r="EAF182" s="157"/>
      <c r="EAG182" s="157"/>
      <c r="EAH182" s="157"/>
      <c r="EAI182" s="157"/>
      <c r="EAJ182" s="157"/>
      <c r="EAK182" s="157"/>
      <c r="EAL182" s="157"/>
      <c r="EAM182" s="157"/>
      <c r="EAN182" s="157"/>
      <c r="EAO182" s="157"/>
      <c r="EAP182" s="157"/>
      <c r="EAQ182" s="157"/>
      <c r="EAR182" s="157"/>
      <c r="EAS182" s="157"/>
      <c r="EAT182" s="157"/>
      <c r="EAU182" s="157"/>
      <c r="EAV182" s="157"/>
      <c r="EAW182" s="157"/>
      <c r="EAX182" s="157"/>
      <c r="EAY182" s="157"/>
      <c r="EAZ182" s="157"/>
      <c r="EBA182" s="157"/>
      <c r="EBB182" s="157"/>
      <c r="EBC182" s="157"/>
      <c r="EBD182" s="157"/>
      <c r="EBE182" s="157"/>
      <c r="EBF182" s="157"/>
      <c r="EBG182" s="157"/>
      <c r="EBH182" s="157"/>
      <c r="EBI182" s="157"/>
      <c r="EBJ182" s="157"/>
      <c r="EBK182" s="157"/>
      <c r="EBL182" s="157"/>
      <c r="EBM182" s="157"/>
      <c r="EBN182" s="157"/>
      <c r="EBO182" s="157"/>
      <c r="EBP182" s="157"/>
      <c r="EBQ182" s="157"/>
      <c r="EBR182" s="157"/>
      <c r="EBS182" s="157"/>
      <c r="EBT182" s="157"/>
      <c r="EBU182" s="157"/>
      <c r="EBV182" s="157"/>
      <c r="EBW182" s="157"/>
      <c r="EBX182" s="157"/>
      <c r="EBY182" s="157"/>
      <c r="EBZ182" s="157"/>
      <c r="ECA182" s="157"/>
      <c r="ECB182" s="157"/>
      <c r="ECC182" s="157"/>
      <c r="ECD182" s="157"/>
      <c r="ECE182" s="157"/>
      <c r="ECF182" s="157"/>
      <c r="ECG182" s="157"/>
      <c r="ECH182" s="157"/>
      <c r="ECI182" s="157"/>
      <c r="ECJ182" s="157"/>
      <c r="ECK182" s="157"/>
      <c r="ECL182" s="157"/>
      <c r="ECM182" s="157"/>
      <c r="ECN182" s="157"/>
      <c r="ECO182" s="157"/>
      <c r="ECP182" s="157"/>
      <c r="ECQ182" s="157"/>
      <c r="ECR182" s="157"/>
      <c r="ECS182" s="157"/>
      <c r="ECT182" s="157"/>
      <c r="ECU182" s="157"/>
      <c r="ECV182" s="157"/>
      <c r="ECW182" s="157"/>
      <c r="ECX182" s="157"/>
      <c r="ECY182" s="157"/>
      <c r="ECZ182" s="157"/>
      <c r="EDA182" s="157"/>
      <c r="EDB182" s="157"/>
      <c r="EDC182" s="157"/>
      <c r="EDD182" s="157"/>
      <c r="EDE182" s="157"/>
      <c r="EDF182" s="157"/>
      <c r="EDG182" s="157"/>
      <c r="EDH182" s="157"/>
      <c r="EDI182" s="157"/>
      <c r="EDJ182" s="157"/>
      <c r="EDK182" s="157"/>
      <c r="EDL182" s="157"/>
      <c r="EDM182" s="157"/>
      <c r="EDN182" s="157"/>
      <c r="EDO182" s="157"/>
      <c r="EDP182" s="157"/>
      <c r="EDQ182" s="157"/>
      <c r="EDR182" s="157"/>
      <c r="EDS182" s="157"/>
      <c r="EDT182" s="157"/>
      <c r="EDU182" s="157"/>
      <c r="EDV182" s="157"/>
      <c r="EDW182" s="157"/>
      <c r="EDX182" s="157"/>
      <c r="EDY182" s="157"/>
      <c r="EDZ182" s="157"/>
      <c r="EEA182" s="157"/>
      <c r="EEB182" s="157"/>
      <c r="EEC182" s="157"/>
      <c r="EED182" s="157"/>
      <c r="EEE182" s="157"/>
      <c r="EEF182" s="157"/>
      <c r="EEG182" s="157"/>
      <c r="EEH182" s="157"/>
      <c r="EEI182" s="157"/>
      <c r="EEJ182" s="157"/>
      <c r="EEK182" s="157"/>
      <c r="EEL182" s="157"/>
      <c r="EEM182" s="157"/>
      <c r="EEN182" s="157"/>
      <c r="EEO182" s="157"/>
      <c r="EEP182" s="157"/>
      <c r="EEQ182" s="157"/>
      <c r="EER182" s="157"/>
      <c r="EES182" s="157"/>
      <c r="EET182" s="157"/>
      <c r="EEU182" s="157"/>
      <c r="EEV182" s="157"/>
      <c r="EEW182" s="157"/>
      <c r="EEX182" s="157"/>
      <c r="EEY182" s="157"/>
      <c r="EEZ182" s="157"/>
      <c r="EFA182" s="157"/>
      <c r="EFB182" s="157"/>
      <c r="EFC182" s="157"/>
      <c r="EFD182" s="157"/>
      <c r="EFE182" s="157"/>
      <c r="EFF182" s="157"/>
      <c r="EFG182" s="157"/>
      <c r="EFH182" s="157"/>
      <c r="EFI182" s="157"/>
      <c r="EFJ182" s="157"/>
      <c r="EFK182" s="157"/>
      <c r="EFL182" s="157"/>
      <c r="EFM182" s="157"/>
      <c r="EFN182" s="157"/>
      <c r="EFO182" s="157"/>
      <c r="EFP182" s="157"/>
      <c r="EFQ182" s="157"/>
      <c r="EFR182" s="157"/>
      <c r="EFS182" s="157"/>
      <c r="EFT182" s="157"/>
      <c r="EFU182" s="157"/>
      <c r="EFV182" s="157"/>
      <c r="EFW182" s="157"/>
      <c r="EFX182" s="157"/>
      <c r="EFY182" s="157"/>
      <c r="EFZ182" s="157"/>
      <c r="EGA182" s="157"/>
      <c r="EGB182" s="157"/>
      <c r="EGC182" s="157"/>
      <c r="EGD182" s="157"/>
      <c r="EGE182" s="157"/>
      <c r="EGF182" s="157"/>
      <c r="EGG182" s="157"/>
      <c r="EGH182" s="157"/>
      <c r="EGI182" s="157"/>
      <c r="EGJ182" s="157"/>
      <c r="EGK182" s="157"/>
      <c r="EGL182" s="157"/>
      <c r="EGM182" s="157"/>
      <c r="EGN182" s="157"/>
      <c r="EGO182" s="157"/>
      <c r="EGP182" s="157"/>
      <c r="EGQ182" s="157"/>
      <c r="EGR182" s="157"/>
      <c r="EGS182" s="157"/>
      <c r="EGT182" s="157"/>
      <c r="EGU182" s="157"/>
      <c r="EGV182" s="157"/>
      <c r="EGW182" s="157"/>
      <c r="EGX182" s="157"/>
      <c r="EGY182" s="157"/>
      <c r="EGZ182" s="157"/>
      <c r="EHA182" s="157"/>
      <c r="EHB182" s="157"/>
      <c r="EHC182" s="157"/>
      <c r="EHD182" s="157"/>
      <c r="EHE182" s="157"/>
      <c r="EHF182" s="157"/>
      <c r="EHG182" s="157"/>
      <c r="EHH182" s="157"/>
      <c r="EHI182" s="157"/>
      <c r="EHJ182" s="157"/>
      <c r="EHK182" s="157"/>
      <c r="EHL182" s="157"/>
      <c r="EHM182" s="157"/>
      <c r="EHN182" s="157"/>
      <c r="EHO182" s="157"/>
      <c r="EHP182" s="157"/>
      <c r="EHQ182" s="157"/>
      <c r="EHR182" s="157"/>
      <c r="EHS182" s="157"/>
      <c r="EHT182" s="157"/>
      <c r="EHU182" s="157"/>
      <c r="EHV182" s="157"/>
      <c r="EHW182" s="157"/>
      <c r="EHX182" s="157"/>
      <c r="EHY182" s="157"/>
      <c r="EHZ182" s="157"/>
      <c r="EIA182" s="157"/>
      <c r="EIB182" s="157"/>
      <c r="EIC182" s="157"/>
      <c r="EID182" s="157"/>
      <c r="EIE182" s="157"/>
      <c r="EIF182" s="157"/>
      <c r="EIG182" s="157"/>
      <c r="EIH182" s="157"/>
      <c r="EII182" s="157"/>
      <c r="EIJ182" s="157"/>
      <c r="EIK182" s="157"/>
      <c r="EIL182" s="157"/>
      <c r="EIM182" s="157"/>
      <c r="EIN182" s="157"/>
      <c r="EIO182" s="157"/>
      <c r="EIP182" s="157"/>
      <c r="EIQ182" s="157"/>
      <c r="EIR182" s="157"/>
      <c r="EIS182" s="157"/>
      <c r="EIT182" s="157"/>
      <c r="EIU182" s="157"/>
      <c r="EIV182" s="157"/>
      <c r="EIW182" s="157"/>
      <c r="EIX182" s="157"/>
      <c r="EIY182" s="157"/>
      <c r="EIZ182" s="157"/>
      <c r="EJA182" s="157"/>
      <c r="EJB182" s="157"/>
      <c r="EJC182" s="157"/>
      <c r="EJD182" s="157"/>
      <c r="EJE182" s="157"/>
      <c r="EJF182" s="157"/>
      <c r="EJG182" s="157"/>
      <c r="EJH182" s="157"/>
      <c r="EJI182" s="157"/>
      <c r="EJJ182" s="157"/>
      <c r="EJK182" s="157"/>
      <c r="EJL182" s="157"/>
      <c r="EJM182" s="157"/>
      <c r="EJN182" s="157"/>
      <c r="EJO182" s="157"/>
      <c r="EJP182" s="157"/>
      <c r="EJQ182" s="157"/>
      <c r="EJR182" s="157"/>
      <c r="EJS182" s="157"/>
      <c r="EJT182" s="157"/>
      <c r="EJU182" s="157"/>
      <c r="EJV182" s="157"/>
      <c r="EJW182" s="157"/>
      <c r="EJX182" s="157"/>
      <c r="EJY182" s="157"/>
      <c r="EJZ182" s="157"/>
      <c r="EKA182" s="157"/>
      <c r="EKB182" s="157"/>
      <c r="EKC182" s="157"/>
      <c r="EKD182" s="157"/>
      <c r="EKE182" s="157"/>
      <c r="EKF182" s="157"/>
      <c r="EKG182" s="157"/>
      <c r="EKH182" s="157"/>
      <c r="EKI182" s="157"/>
      <c r="EKJ182" s="157"/>
      <c r="EKK182" s="157"/>
      <c r="EKL182" s="157"/>
      <c r="EKM182" s="157"/>
      <c r="EKN182" s="157"/>
      <c r="EKO182" s="157"/>
      <c r="EKP182" s="157"/>
      <c r="EKQ182" s="157"/>
      <c r="EKR182" s="157"/>
      <c r="EKS182" s="157"/>
      <c r="EKT182" s="157"/>
      <c r="EKU182" s="157"/>
      <c r="EKV182" s="157"/>
      <c r="EKW182" s="157"/>
      <c r="EKX182" s="157"/>
      <c r="EKY182" s="157"/>
      <c r="EKZ182" s="157"/>
      <c r="ELA182" s="157"/>
      <c r="ELB182" s="157"/>
      <c r="ELC182" s="157"/>
      <c r="ELD182" s="157"/>
      <c r="ELE182" s="157"/>
      <c r="ELF182" s="157"/>
      <c r="ELG182" s="157"/>
      <c r="ELH182" s="157"/>
      <c r="ELI182" s="157"/>
      <c r="ELJ182" s="157"/>
      <c r="ELK182" s="157"/>
      <c r="ELL182" s="157"/>
      <c r="ELM182" s="157"/>
      <c r="ELN182" s="157"/>
      <c r="ELO182" s="157"/>
      <c r="ELP182" s="157"/>
      <c r="ELQ182" s="157"/>
      <c r="ELR182" s="157"/>
      <c r="ELS182" s="157"/>
      <c r="ELT182" s="157"/>
      <c r="ELU182" s="157"/>
      <c r="ELV182" s="157"/>
      <c r="ELW182" s="157"/>
      <c r="ELX182" s="157"/>
      <c r="ELY182" s="157"/>
      <c r="ELZ182" s="157"/>
      <c r="EMA182" s="157"/>
      <c r="EMB182" s="157"/>
      <c r="EMC182" s="157"/>
      <c r="EMD182" s="157"/>
      <c r="EME182" s="157"/>
      <c r="EMF182" s="157"/>
      <c r="EMG182" s="157"/>
      <c r="EMH182" s="157"/>
      <c r="EMI182" s="157"/>
      <c r="EMJ182" s="157"/>
      <c r="EMK182" s="157"/>
      <c r="EML182" s="157"/>
      <c r="EMM182" s="157"/>
      <c r="EMN182" s="157"/>
      <c r="EMO182" s="157"/>
      <c r="EMP182" s="157"/>
      <c r="EMQ182" s="157"/>
      <c r="EMR182" s="157"/>
      <c r="EMS182" s="157"/>
      <c r="EMT182" s="157"/>
      <c r="EMU182" s="157"/>
      <c r="EMV182" s="157"/>
      <c r="EMW182" s="157"/>
      <c r="EMX182" s="157"/>
      <c r="EMY182" s="157"/>
      <c r="EMZ182" s="157"/>
      <c r="ENA182" s="157"/>
      <c r="ENB182" s="157"/>
      <c r="ENC182" s="157"/>
      <c r="END182" s="157"/>
      <c r="ENE182" s="157"/>
      <c r="ENF182" s="157"/>
      <c r="ENG182" s="157"/>
      <c r="ENH182" s="157"/>
      <c r="ENI182" s="157"/>
      <c r="ENJ182" s="157"/>
      <c r="ENK182" s="157"/>
      <c r="ENL182" s="157"/>
      <c r="ENM182" s="157"/>
      <c r="ENN182" s="157"/>
      <c r="ENO182" s="157"/>
      <c r="ENP182" s="157"/>
      <c r="ENQ182" s="157"/>
      <c r="ENR182" s="157"/>
      <c r="ENS182" s="157"/>
      <c r="ENT182" s="157"/>
      <c r="ENU182" s="157"/>
      <c r="ENV182" s="157"/>
      <c r="ENW182" s="157"/>
      <c r="ENX182" s="157"/>
      <c r="ENY182" s="157"/>
      <c r="ENZ182" s="157"/>
      <c r="EOA182" s="157"/>
      <c r="EOB182" s="157"/>
      <c r="EOC182" s="157"/>
      <c r="EOD182" s="157"/>
      <c r="EOE182" s="157"/>
      <c r="EOF182" s="157"/>
      <c r="EOG182" s="157"/>
      <c r="EOH182" s="157"/>
      <c r="EOI182" s="157"/>
      <c r="EOJ182" s="157"/>
      <c r="EOK182" s="157"/>
      <c r="EOL182" s="157"/>
      <c r="EOM182" s="157"/>
      <c r="EON182" s="157"/>
      <c r="EOO182" s="157"/>
      <c r="EOP182" s="157"/>
      <c r="EOQ182" s="157"/>
      <c r="EOR182" s="157"/>
      <c r="EOS182" s="157"/>
      <c r="EOT182" s="157"/>
      <c r="EOU182" s="157"/>
      <c r="EOV182" s="157"/>
      <c r="EOW182" s="157"/>
      <c r="EOX182" s="157"/>
      <c r="EOY182" s="157"/>
      <c r="EOZ182" s="157"/>
      <c r="EPA182" s="157"/>
      <c r="EPB182" s="157"/>
      <c r="EPC182" s="157"/>
      <c r="EPD182" s="157"/>
      <c r="EPE182" s="157"/>
      <c r="EPF182" s="157"/>
      <c r="EPG182" s="157"/>
      <c r="EPH182" s="157"/>
      <c r="EPI182" s="157"/>
      <c r="EPJ182" s="157"/>
      <c r="EPK182" s="157"/>
      <c r="EPL182" s="157"/>
      <c r="EPM182" s="157"/>
      <c r="EPN182" s="157"/>
      <c r="EPO182" s="157"/>
      <c r="EPP182" s="157"/>
      <c r="EPQ182" s="157"/>
      <c r="EPR182" s="157"/>
      <c r="EPS182" s="157"/>
      <c r="EPT182" s="157"/>
      <c r="EPU182" s="157"/>
      <c r="EPV182" s="157"/>
      <c r="EPW182" s="157"/>
      <c r="EPX182" s="157"/>
      <c r="EPY182" s="157"/>
      <c r="EPZ182" s="157"/>
      <c r="EQA182" s="157"/>
      <c r="EQB182" s="157"/>
      <c r="EQC182" s="157"/>
      <c r="EQD182" s="157"/>
      <c r="EQE182" s="157"/>
      <c r="EQF182" s="157"/>
      <c r="EQG182" s="157"/>
      <c r="EQH182" s="157"/>
      <c r="EQI182" s="157"/>
      <c r="EQJ182" s="157"/>
      <c r="EQK182" s="157"/>
      <c r="EQL182" s="157"/>
      <c r="EQM182" s="157"/>
      <c r="EQN182" s="157"/>
      <c r="EQO182" s="157"/>
      <c r="EQP182" s="157"/>
      <c r="EQQ182" s="157"/>
      <c r="EQR182" s="157"/>
      <c r="EQS182" s="157"/>
      <c r="EQT182" s="157"/>
      <c r="EQU182" s="157"/>
      <c r="EQV182" s="157"/>
      <c r="EQW182" s="157"/>
      <c r="EQX182" s="157"/>
      <c r="EQY182" s="157"/>
      <c r="EQZ182" s="157"/>
      <c r="ERA182" s="157"/>
      <c r="ERB182" s="157"/>
      <c r="ERC182" s="157"/>
      <c r="ERD182" s="157"/>
      <c r="ERE182" s="157"/>
      <c r="ERF182" s="157"/>
      <c r="ERG182" s="157"/>
      <c r="ERH182" s="157"/>
      <c r="ERI182" s="157"/>
      <c r="ERJ182" s="157"/>
      <c r="ERK182" s="157"/>
      <c r="ERL182" s="157"/>
      <c r="ERM182" s="157"/>
      <c r="ERN182" s="157"/>
      <c r="ERO182" s="157"/>
      <c r="ERP182" s="157"/>
      <c r="ERQ182" s="157"/>
      <c r="ERR182" s="157"/>
      <c r="ERS182" s="157"/>
      <c r="ERT182" s="157"/>
      <c r="ERU182" s="157"/>
      <c r="ERV182" s="157"/>
      <c r="ERW182" s="157"/>
      <c r="ERX182" s="157"/>
      <c r="ERY182" s="157"/>
      <c r="ERZ182" s="157"/>
      <c r="ESA182" s="157"/>
      <c r="ESB182" s="157"/>
      <c r="ESC182" s="157"/>
      <c r="ESD182" s="157"/>
      <c r="ESE182" s="157"/>
      <c r="ESF182" s="157"/>
      <c r="ESG182" s="157"/>
      <c r="ESH182" s="157"/>
      <c r="ESI182" s="157"/>
      <c r="ESJ182" s="157"/>
      <c r="ESK182" s="157"/>
      <c r="ESL182" s="157"/>
      <c r="ESM182" s="157"/>
      <c r="ESN182" s="157"/>
      <c r="ESO182" s="157"/>
      <c r="ESP182" s="157"/>
      <c r="ESQ182" s="157"/>
      <c r="ESR182" s="157"/>
      <c r="ESS182" s="157"/>
      <c r="EST182" s="157"/>
      <c r="ESU182" s="157"/>
      <c r="ESV182" s="157"/>
      <c r="ESW182" s="157"/>
      <c r="ESX182" s="157"/>
      <c r="ESY182" s="157"/>
      <c r="ESZ182" s="157"/>
      <c r="ETA182" s="157"/>
      <c r="ETB182" s="157"/>
      <c r="ETC182" s="157"/>
      <c r="ETD182" s="157"/>
      <c r="ETE182" s="157"/>
      <c r="ETF182" s="157"/>
      <c r="ETG182" s="157"/>
      <c r="ETH182" s="157"/>
      <c r="ETI182" s="157"/>
      <c r="ETJ182" s="157"/>
      <c r="ETK182" s="157"/>
      <c r="ETL182" s="157"/>
      <c r="ETM182" s="157"/>
      <c r="ETN182" s="157"/>
      <c r="ETO182" s="157"/>
      <c r="ETP182" s="157"/>
      <c r="ETQ182" s="157"/>
      <c r="ETR182" s="157"/>
      <c r="ETS182" s="157"/>
      <c r="ETT182" s="157"/>
      <c r="ETU182" s="157"/>
      <c r="ETV182" s="157"/>
      <c r="ETW182" s="157"/>
      <c r="ETX182" s="157"/>
      <c r="ETY182" s="157"/>
      <c r="ETZ182" s="157"/>
      <c r="EUA182" s="157"/>
      <c r="EUB182" s="157"/>
      <c r="EUC182" s="157"/>
      <c r="EUD182" s="157"/>
      <c r="EUE182" s="157"/>
      <c r="EUF182" s="157"/>
      <c r="EUG182" s="157"/>
      <c r="EUH182" s="157"/>
      <c r="EUI182" s="157"/>
      <c r="EUJ182" s="157"/>
      <c r="EUK182" s="157"/>
      <c r="EUL182" s="157"/>
      <c r="EUM182" s="157"/>
      <c r="EUN182" s="157"/>
      <c r="EUO182" s="157"/>
      <c r="EUP182" s="157"/>
      <c r="EUQ182" s="157"/>
      <c r="EUR182" s="157"/>
      <c r="EUS182" s="157"/>
      <c r="EUT182" s="157"/>
      <c r="EUU182" s="157"/>
      <c r="EUV182" s="157"/>
      <c r="EUW182" s="157"/>
      <c r="EUX182" s="157"/>
      <c r="EUY182" s="157"/>
      <c r="EUZ182" s="157"/>
      <c r="EVA182" s="157"/>
      <c r="EVB182" s="157"/>
      <c r="EVC182" s="157"/>
      <c r="EVD182" s="157"/>
      <c r="EVE182" s="157"/>
      <c r="EVF182" s="157"/>
      <c r="EVG182" s="157"/>
      <c r="EVH182" s="157"/>
      <c r="EVI182" s="157"/>
      <c r="EVJ182" s="157"/>
      <c r="EVK182" s="157"/>
      <c r="EVL182" s="157"/>
      <c r="EVM182" s="157"/>
      <c r="EVN182" s="157"/>
      <c r="EVO182" s="157"/>
      <c r="EVP182" s="157"/>
      <c r="EVQ182" s="157"/>
      <c r="EVR182" s="157"/>
      <c r="EVS182" s="157"/>
      <c r="EVT182" s="157"/>
      <c r="EVU182" s="157"/>
      <c r="EVV182" s="157"/>
      <c r="EVW182" s="157"/>
      <c r="EVX182" s="157"/>
      <c r="EVY182" s="157"/>
      <c r="EVZ182" s="157"/>
      <c r="EWA182" s="157"/>
      <c r="EWB182" s="157"/>
      <c r="EWC182" s="157"/>
      <c r="EWD182" s="157"/>
      <c r="EWE182" s="157"/>
      <c r="EWF182" s="157"/>
      <c r="EWG182" s="157"/>
      <c r="EWH182" s="157"/>
      <c r="EWI182" s="157"/>
      <c r="EWJ182" s="157"/>
      <c r="EWK182" s="157"/>
      <c r="EWL182" s="157"/>
      <c r="EWM182" s="157"/>
      <c r="EWN182" s="157"/>
      <c r="EWO182" s="157"/>
      <c r="EWP182" s="157"/>
      <c r="EWQ182" s="157"/>
      <c r="EWR182" s="157"/>
      <c r="EWS182" s="157"/>
      <c r="EWT182" s="157"/>
      <c r="EWU182" s="157"/>
      <c r="EWV182" s="157"/>
      <c r="EWW182" s="157"/>
      <c r="EWX182" s="157"/>
      <c r="EWY182" s="157"/>
      <c r="EWZ182" s="157"/>
      <c r="EXA182" s="157"/>
      <c r="EXB182" s="157"/>
      <c r="EXC182" s="157"/>
      <c r="EXD182" s="157"/>
      <c r="EXE182" s="157"/>
      <c r="EXF182" s="157"/>
      <c r="EXG182" s="157"/>
      <c r="EXH182" s="157"/>
      <c r="EXI182" s="157"/>
      <c r="EXJ182" s="157"/>
      <c r="EXK182" s="157"/>
      <c r="EXL182" s="157"/>
      <c r="EXM182" s="157"/>
      <c r="EXN182" s="157"/>
      <c r="EXO182" s="157"/>
      <c r="EXP182" s="157"/>
      <c r="EXQ182" s="157"/>
      <c r="EXR182" s="157"/>
      <c r="EXS182" s="157"/>
      <c r="EXT182" s="157"/>
      <c r="EXU182" s="157"/>
      <c r="EXV182" s="157"/>
      <c r="EXW182" s="157"/>
      <c r="EXX182" s="157"/>
      <c r="EXY182" s="157"/>
      <c r="EXZ182" s="157"/>
      <c r="EYA182" s="157"/>
      <c r="EYB182" s="157"/>
      <c r="EYC182" s="157"/>
      <c r="EYD182" s="157"/>
      <c r="EYE182" s="157"/>
      <c r="EYF182" s="157"/>
      <c r="EYG182" s="157"/>
      <c r="EYH182" s="157"/>
      <c r="EYI182" s="157"/>
      <c r="EYJ182" s="157"/>
      <c r="EYK182" s="157"/>
      <c r="EYL182" s="157"/>
      <c r="EYM182" s="157"/>
      <c r="EYN182" s="157"/>
      <c r="EYO182" s="157"/>
      <c r="EYP182" s="157"/>
      <c r="EYQ182" s="157"/>
      <c r="EYR182" s="157"/>
      <c r="EYS182" s="157"/>
      <c r="EYT182" s="157"/>
      <c r="EYU182" s="157"/>
      <c r="EYV182" s="157"/>
      <c r="EYW182" s="157"/>
      <c r="EYX182" s="157"/>
      <c r="EYY182" s="157"/>
      <c r="EYZ182" s="157"/>
      <c r="EZA182" s="157"/>
      <c r="EZB182" s="157"/>
      <c r="EZC182" s="157"/>
      <c r="EZD182" s="157"/>
      <c r="EZE182" s="157"/>
      <c r="EZF182" s="157"/>
      <c r="EZG182" s="157"/>
      <c r="EZH182" s="157"/>
      <c r="EZI182" s="157"/>
      <c r="EZJ182" s="157"/>
      <c r="EZK182" s="157"/>
      <c r="EZL182" s="157"/>
      <c r="EZM182" s="157"/>
      <c r="EZN182" s="157"/>
      <c r="EZO182" s="157"/>
      <c r="EZP182" s="157"/>
      <c r="EZQ182" s="157"/>
      <c r="EZR182" s="157"/>
      <c r="EZS182" s="157"/>
      <c r="EZT182" s="157"/>
      <c r="EZU182" s="157"/>
      <c r="EZV182" s="157"/>
      <c r="EZW182" s="157"/>
      <c r="EZX182" s="157"/>
      <c r="EZY182" s="157"/>
      <c r="EZZ182" s="157"/>
      <c r="FAA182" s="157"/>
      <c r="FAB182" s="157"/>
      <c r="FAC182" s="157"/>
      <c r="FAD182" s="157"/>
      <c r="FAE182" s="157"/>
      <c r="FAF182" s="157"/>
      <c r="FAG182" s="157"/>
      <c r="FAH182" s="157"/>
      <c r="FAI182" s="157"/>
      <c r="FAJ182" s="157"/>
      <c r="FAK182" s="157"/>
      <c r="FAL182" s="157"/>
      <c r="FAM182" s="157"/>
      <c r="FAN182" s="157"/>
      <c r="FAO182" s="157"/>
      <c r="FAP182" s="157"/>
      <c r="FAQ182" s="157"/>
      <c r="FAR182" s="157"/>
      <c r="FAS182" s="157"/>
      <c r="FAT182" s="157"/>
      <c r="FAU182" s="157"/>
      <c r="FAV182" s="157"/>
      <c r="FAW182" s="157"/>
      <c r="FAX182" s="157"/>
      <c r="FAY182" s="157"/>
      <c r="FAZ182" s="157"/>
      <c r="FBA182" s="157"/>
      <c r="FBB182" s="157"/>
      <c r="FBC182" s="157"/>
      <c r="FBD182" s="157"/>
      <c r="FBE182" s="157"/>
      <c r="FBF182" s="157"/>
      <c r="FBG182" s="157"/>
      <c r="FBH182" s="157"/>
      <c r="FBI182" s="157"/>
      <c r="FBJ182" s="157"/>
      <c r="FBK182" s="157"/>
      <c r="FBL182" s="157"/>
      <c r="FBM182" s="157"/>
      <c r="FBN182" s="157"/>
      <c r="FBO182" s="157"/>
      <c r="FBP182" s="157"/>
      <c r="FBQ182" s="157"/>
      <c r="FBR182" s="157"/>
      <c r="FBS182" s="157"/>
      <c r="FBT182" s="157"/>
      <c r="FBU182" s="157"/>
      <c r="FBV182" s="157"/>
      <c r="FBW182" s="157"/>
      <c r="FBX182" s="157"/>
      <c r="FBY182" s="157"/>
      <c r="FBZ182" s="157"/>
      <c r="FCA182" s="157"/>
      <c r="FCB182" s="157"/>
      <c r="FCC182" s="157"/>
      <c r="FCD182" s="157"/>
      <c r="FCE182" s="157"/>
      <c r="FCF182" s="157"/>
      <c r="FCG182" s="157"/>
      <c r="FCH182" s="157"/>
      <c r="FCI182" s="157"/>
      <c r="FCJ182" s="157"/>
      <c r="FCK182" s="157"/>
      <c r="FCL182" s="157"/>
      <c r="FCM182" s="157"/>
      <c r="FCN182" s="157"/>
      <c r="FCO182" s="157"/>
      <c r="FCP182" s="157"/>
      <c r="FCQ182" s="157"/>
      <c r="FCR182" s="157"/>
      <c r="FCS182" s="157"/>
      <c r="FCT182" s="157"/>
      <c r="FCU182" s="157"/>
      <c r="FCV182" s="157"/>
      <c r="FCW182" s="157"/>
      <c r="FCX182" s="157"/>
      <c r="FCY182" s="157"/>
      <c r="FCZ182" s="157"/>
      <c r="FDA182" s="157"/>
      <c r="FDB182" s="157"/>
      <c r="FDC182" s="157"/>
      <c r="FDD182" s="157"/>
      <c r="FDE182" s="157"/>
      <c r="FDF182" s="157"/>
      <c r="FDG182" s="157"/>
      <c r="FDH182" s="157"/>
      <c r="FDI182" s="157"/>
      <c r="FDJ182" s="157"/>
      <c r="FDK182" s="157"/>
      <c r="FDL182" s="157"/>
      <c r="FDM182" s="157"/>
      <c r="FDN182" s="157"/>
      <c r="FDO182" s="157"/>
      <c r="FDP182" s="157"/>
      <c r="FDQ182" s="157"/>
      <c r="FDR182" s="157"/>
      <c r="FDS182" s="157"/>
      <c r="FDT182" s="157"/>
      <c r="FDU182" s="157"/>
      <c r="FDV182" s="157"/>
      <c r="FDW182" s="157"/>
      <c r="FDX182" s="157"/>
      <c r="FDY182" s="157"/>
      <c r="FDZ182" s="157"/>
      <c r="FEA182" s="157"/>
      <c r="FEB182" s="157"/>
      <c r="FEC182" s="157"/>
      <c r="FED182" s="157"/>
      <c r="FEE182" s="157"/>
      <c r="FEF182" s="157"/>
      <c r="FEG182" s="157"/>
      <c r="FEH182" s="157"/>
      <c r="FEI182" s="157"/>
      <c r="FEJ182" s="157"/>
      <c r="FEK182" s="157"/>
      <c r="FEL182" s="157"/>
      <c r="FEM182" s="157"/>
      <c r="FEN182" s="157"/>
      <c r="FEO182" s="157"/>
      <c r="FEP182" s="157"/>
      <c r="FEQ182" s="157"/>
      <c r="FER182" s="157"/>
      <c r="FES182" s="157"/>
      <c r="FET182" s="157"/>
      <c r="FEU182" s="157"/>
      <c r="FEV182" s="157"/>
      <c r="FEW182" s="157"/>
      <c r="FEX182" s="157"/>
      <c r="FEY182" s="157"/>
      <c r="FEZ182" s="157"/>
      <c r="FFA182" s="157"/>
      <c r="FFB182" s="157"/>
      <c r="FFC182" s="157"/>
      <c r="FFD182" s="157"/>
      <c r="FFE182" s="157"/>
      <c r="FFF182" s="157"/>
      <c r="FFG182" s="157"/>
      <c r="FFH182" s="157"/>
      <c r="FFI182" s="157"/>
      <c r="FFJ182" s="157"/>
      <c r="FFK182" s="157"/>
      <c r="FFL182" s="157"/>
      <c r="FFM182" s="157"/>
      <c r="FFN182" s="157"/>
      <c r="FFO182" s="157"/>
      <c r="FFP182" s="157"/>
      <c r="FFQ182" s="157"/>
      <c r="FFR182" s="157"/>
      <c r="FFS182" s="157"/>
      <c r="FFT182" s="157"/>
      <c r="FFU182" s="157"/>
      <c r="FFV182" s="157"/>
      <c r="FFW182" s="157"/>
      <c r="FFX182" s="157"/>
      <c r="FFY182" s="157"/>
      <c r="FFZ182" s="157"/>
      <c r="FGA182" s="157"/>
      <c r="FGB182" s="157"/>
      <c r="FGC182" s="157"/>
      <c r="FGD182" s="157"/>
      <c r="FGE182" s="157"/>
      <c r="FGF182" s="157"/>
      <c r="FGG182" s="157"/>
      <c r="FGH182" s="157"/>
      <c r="FGI182" s="157"/>
      <c r="FGJ182" s="157"/>
      <c r="FGK182" s="157"/>
      <c r="FGL182" s="157"/>
      <c r="FGM182" s="157"/>
      <c r="FGN182" s="157"/>
      <c r="FGO182" s="157"/>
      <c r="FGP182" s="157"/>
      <c r="FGQ182" s="157"/>
      <c r="FGR182" s="157"/>
      <c r="FGS182" s="157"/>
      <c r="FGT182" s="157"/>
      <c r="FGU182" s="157"/>
      <c r="FGV182" s="157"/>
      <c r="FGW182" s="157"/>
      <c r="FGX182" s="157"/>
      <c r="FGY182" s="157"/>
      <c r="FGZ182" s="157"/>
      <c r="FHA182" s="157"/>
      <c r="FHB182" s="157"/>
      <c r="FHC182" s="157"/>
      <c r="FHD182" s="157"/>
      <c r="FHE182" s="157"/>
      <c r="FHF182" s="157"/>
      <c r="FHG182" s="157"/>
      <c r="FHH182" s="157"/>
      <c r="FHI182" s="157"/>
      <c r="FHJ182" s="157"/>
      <c r="FHK182" s="157"/>
      <c r="FHL182" s="157"/>
      <c r="FHM182" s="157"/>
      <c r="FHN182" s="157"/>
      <c r="FHO182" s="157"/>
      <c r="FHP182" s="157"/>
      <c r="FHQ182" s="157"/>
      <c r="FHR182" s="157"/>
      <c r="FHS182" s="157"/>
      <c r="FHT182" s="157"/>
      <c r="FHU182" s="157"/>
      <c r="FHV182" s="157"/>
      <c r="FHW182" s="157"/>
      <c r="FHX182" s="157"/>
      <c r="FHY182" s="157"/>
      <c r="FHZ182" s="157"/>
      <c r="FIA182" s="157"/>
      <c r="FIB182" s="157"/>
      <c r="FIC182" s="157"/>
      <c r="FID182" s="157"/>
      <c r="FIE182" s="157"/>
      <c r="FIF182" s="157"/>
      <c r="FIG182" s="157"/>
      <c r="FIH182" s="157"/>
      <c r="FII182" s="157"/>
      <c r="FIJ182" s="157"/>
      <c r="FIK182" s="157"/>
      <c r="FIL182" s="157"/>
      <c r="FIM182" s="157"/>
      <c r="FIN182" s="157"/>
      <c r="FIO182" s="157"/>
      <c r="FIP182" s="157"/>
      <c r="FIQ182" s="157"/>
      <c r="FIR182" s="157"/>
      <c r="FIS182" s="157"/>
      <c r="FIT182" s="157"/>
      <c r="FIU182" s="157"/>
      <c r="FIV182" s="157"/>
      <c r="FIW182" s="157"/>
      <c r="FIX182" s="157"/>
      <c r="FIY182" s="157"/>
      <c r="FIZ182" s="157"/>
      <c r="FJA182" s="157"/>
      <c r="FJB182" s="157"/>
      <c r="FJC182" s="157"/>
      <c r="FJD182" s="157"/>
      <c r="FJE182" s="157"/>
      <c r="FJF182" s="157"/>
      <c r="FJG182" s="157"/>
      <c r="FJH182" s="157"/>
      <c r="FJI182" s="157"/>
      <c r="FJJ182" s="157"/>
      <c r="FJK182" s="157"/>
      <c r="FJL182" s="157"/>
      <c r="FJM182" s="157"/>
      <c r="FJN182" s="157"/>
      <c r="FJO182" s="157"/>
      <c r="FJP182" s="157"/>
      <c r="FJQ182" s="157"/>
      <c r="FJR182" s="157"/>
      <c r="FJS182" s="157"/>
      <c r="FJT182" s="157"/>
      <c r="FJU182" s="157"/>
      <c r="FJV182" s="157"/>
      <c r="FJW182" s="157"/>
      <c r="FJX182" s="157"/>
      <c r="FJY182" s="157"/>
      <c r="FJZ182" s="157"/>
      <c r="FKA182" s="157"/>
      <c r="FKB182" s="157"/>
      <c r="FKC182" s="157"/>
      <c r="FKD182" s="157"/>
      <c r="FKE182" s="157"/>
      <c r="FKF182" s="157"/>
      <c r="FKG182" s="157"/>
      <c r="FKH182" s="157"/>
      <c r="FKI182" s="157"/>
      <c r="FKJ182" s="157"/>
      <c r="FKK182" s="157"/>
      <c r="FKL182" s="157"/>
      <c r="FKM182" s="157"/>
      <c r="FKN182" s="157"/>
      <c r="FKO182" s="157"/>
      <c r="FKP182" s="157"/>
      <c r="FKQ182" s="157"/>
      <c r="FKR182" s="157"/>
      <c r="FKS182" s="157"/>
      <c r="FKT182" s="157"/>
      <c r="FKU182" s="157"/>
      <c r="FKV182" s="157"/>
      <c r="FKW182" s="157"/>
      <c r="FKX182" s="157"/>
      <c r="FKY182" s="157"/>
      <c r="FKZ182" s="157"/>
      <c r="FLA182" s="157"/>
      <c r="FLB182" s="157"/>
      <c r="FLC182" s="157"/>
      <c r="FLD182" s="157"/>
      <c r="FLE182" s="157"/>
      <c r="FLF182" s="157"/>
      <c r="FLG182" s="157"/>
      <c r="FLH182" s="157"/>
      <c r="FLI182" s="157"/>
      <c r="FLJ182" s="157"/>
      <c r="FLK182" s="157"/>
      <c r="FLL182" s="157"/>
      <c r="FLM182" s="157"/>
      <c r="FLN182" s="157"/>
      <c r="FLO182" s="157"/>
      <c r="FLP182" s="157"/>
      <c r="FLQ182" s="157"/>
      <c r="FLR182" s="157"/>
      <c r="FLS182" s="157"/>
      <c r="FLT182" s="157"/>
      <c r="FLU182" s="157"/>
      <c r="FLV182" s="157"/>
      <c r="FLW182" s="157"/>
      <c r="FLX182" s="157"/>
      <c r="FLY182" s="157"/>
      <c r="FLZ182" s="157"/>
      <c r="FMA182" s="157"/>
      <c r="FMB182" s="157"/>
      <c r="FMC182" s="157"/>
      <c r="FMD182" s="157"/>
      <c r="FME182" s="157"/>
      <c r="FMF182" s="157"/>
      <c r="FMG182" s="157"/>
      <c r="FMH182" s="157"/>
      <c r="FMI182" s="157"/>
      <c r="FMJ182" s="157"/>
      <c r="FMK182" s="157"/>
      <c r="FML182" s="157"/>
      <c r="FMM182" s="157"/>
      <c r="FMN182" s="157"/>
      <c r="FMO182" s="157"/>
      <c r="FMP182" s="157"/>
      <c r="FMQ182" s="157"/>
      <c r="FMR182" s="157"/>
      <c r="FMS182" s="157"/>
      <c r="FMT182" s="157"/>
      <c r="FMU182" s="157"/>
      <c r="FMV182" s="157"/>
      <c r="FMW182" s="157"/>
      <c r="FMX182" s="157"/>
      <c r="FMY182" s="157"/>
      <c r="FMZ182" s="157"/>
      <c r="FNA182" s="157"/>
      <c r="FNB182" s="157"/>
      <c r="FNC182" s="157"/>
      <c r="FND182" s="157"/>
      <c r="FNE182" s="157"/>
      <c r="FNF182" s="157"/>
      <c r="FNG182" s="157"/>
      <c r="FNH182" s="157"/>
      <c r="FNI182" s="157"/>
      <c r="FNJ182" s="157"/>
      <c r="FNK182" s="157"/>
      <c r="FNL182" s="157"/>
      <c r="FNM182" s="157"/>
      <c r="FNN182" s="157"/>
      <c r="FNO182" s="157"/>
      <c r="FNP182" s="157"/>
      <c r="FNQ182" s="157"/>
      <c r="FNR182" s="157"/>
      <c r="FNS182" s="157"/>
      <c r="FNT182" s="157"/>
      <c r="FNU182" s="157"/>
      <c r="FNV182" s="157"/>
      <c r="FNW182" s="157"/>
      <c r="FNX182" s="157"/>
      <c r="FNY182" s="157"/>
      <c r="FNZ182" s="157"/>
      <c r="FOA182" s="157"/>
      <c r="FOB182" s="157"/>
      <c r="FOC182" s="157"/>
      <c r="FOD182" s="157"/>
      <c r="FOE182" s="157"/>
      <c r="FOF182" s="157"/>
      <c r="FOG182" s="157"/>
      <c r="FOH182" s="157"/>
      <c r="FOI182" s="157"/>
      <c r="FOJ182" s="157"/>
      <c r="FOK182" s="157"/>
      <c r="FOL182" s="157"/>
      <c r="FOM182" s="157"/>
      <c r="FON182" s="157"/>
      <c r="FOO182" s="157"/>
      <c r="FOP182" s="157"/>
      <c r="FOQ182" s="157"/>
      <c r="FOR182" s="157"/>
      <c r="FOS182" s="157"/>
      <c r="FOT182" s="157"/>
      <c r="FOU182" s="157"/>
      <c r="FOV182" s="157"/>
      <c r="FOW182" s="157"/>
      <c r="FOX182" s="157"/>
      <c r="FOY182" s="157"/>
      <c r="FOZ182" s="157"/>
      <c r="FPA182" s="157"/>
      <c r="FPB182" s="157"/>
      <c r="FPC182" s="157"/>
      <c r="FPD182" s="157"/>
      <c r="FPE182" s="157"/>
      <c r="FPF182" s="157"/>
      <c r="FPG182" s="157"/>
      <c r="FPH182" s="157"/>
      <c r="FPI182" s="157"/>
      <c r="FPJ182" s="157"/>
      <c r="FPK182" s="157"/>
      <c r="FPL182" s="157"/>
      <c r="FPM182" s="157"/>
      <c r="FPN182" s="157"/>
      <c r="FPO182" s="157"/>
      <c r="FPP182" s="157"/>
      <c r="FPQ182" s="157"/>
      <c r="FPR182" s="157"/>
      <c r="FPS182" s="157"/>
      <c r="FPT182" s="157"/>
      <c r="FPU182" s="157"/>
      <c r="FPV182" s="157"/>
      <c r="FPW182" s="157"/>
      <c r="FPX182" s="157"/>
      <c r="FPY182" s="157"/>
      <c r="FPZ182" s="157"/>
      <c r="FQA182" s="157"/>
      <c r="FQB182" s="157"/>
      <c r="FQC182" s="157"/>
      <c r="FQD182" s="157"/>
      <c r="FQE182" s="157"/>
      <c r="FQF182" s="157"/>
      <c r="FQG182" s="157"/>
      <c r="FQH182" s="157"/>
      <c r="FQI182" s="157"/>
      <c r="FQJ182" s="157"/>
      <c r="FQK182" s="157"/>
      <c r="FQL182" s="157"/>
      <c r="FQM182" s="157"/>
      <c r="FQN182" s="157"/>
      <c r="FQO182" s="157"/>
      <c r="FQP182" s="157"/>
      <c r="FQQ182" s="157"/>
      <c r="FQR182" s="157"/>
      <c r="FQS182" s="157"/>
      <c r="FQT182" s="157"/>
      <c r="FQU182" s="157"/>
      <c r="FQV182" s="157"/>
      <c r="FQW182" s="157"/>
      <c r="FQX182" s="157"/>
      <c r="FQY182" s="157"/>
      <c r="FQZ182" s="157"/>
      <c r="FRA182" s="157"/>
      <c r="FRB182" s="157"/>
      <c r="FRC182" s="157"/>
      <c r="FRD182" s="157"/>
      <c r="FRE182" s="157"/>
      <c r="FRF182" s="157"/>
      <c r="FRG182" s="157"/>
      <c r="FRH182" s="157"/>
      <c r="FRI182" s="157"/>
      <c r="FRJ182" s="157"/>
      <c r="FRK182" s="157"/>
      <c r="FRL182" s="157"/>
      <c r="FRM182" s="157"/>
      <c r="FRN182" s="157"/>
      <c r="FRO182" s="157"/>
      <c r="FRP182" s="157"/>
      <c r="FRQ182" s="157"/>
      <c r="FRR182" s="157"/>
      <c r="FRS182" s="157"/>
      <c r="FRT182" s="157"/>
      <c r="FRU182" s="157"/>
      <c r="FRV182" s="157"/>
      <c r="FRW182" s="157"/>
      <c r="FRX182" s="157"/>
      <c r="FRY182" s="157"/>
      <c r="FRZ182" s="157"/>
      <c r="FSA182" s="157"/>
      <c r="FSB182" s="157"/>
      <c r="FSC182" s="157"/>
      <c r="FSD182" s="157"/>
      <c r="FSE182" s="157"/>
      <c r="FSF182" s="157"/>
      <c r="FSG182" s="157"/>
      <c r="FSH182" s="157"/>
      <c r="FSI182" s="157"/>
      <c r="FSJ182" s="157"/>
      <c r="FSK182" s="157"/>
      <c r="FSL182" s="157"/>
      <c r="FSM182" s="157"/>
      <c r="FSN182" s="157"/>
      <c r="FSO182" s="157"/>
      <c r="FSP182" s="157"/>
      <c r="FSQ182" s="157"/>
      <c r="FSR182" s="157"/>
      <c r="FSS182" s="157"/>
      <c r="FST182" s="157"/>
      <c r="FSU182" s="157"/>
      <c r="FSV182" s="157"/>
      <c r="FSW182" s="157"/>
      <c r="FSX182" s="157"/>
      <c r="FSY182" s="157"/>
      <c r="FSZ182" s="157"/>
      <c r="FTA182" s="157"/>
      <c r="FTB182" s="157"/>
      <c r="FTC182" s="157"/>
      <c r="FTD182" s="157"/>
      <c r="FTE182" s="157"/>
      <c r="FTF182" s="157"/>
      <c r="FTG182" s="157"/>
      <c r="FTH182" s="157"/>
      <c r="FTI182" s="157"/>
      <c r="FTJ182" s="157"/>
      <c r="FTK182" s="157"/>
      <c r="FTL182" s="157"/>
      <c r="FTM182" s="157"/>
      <c r="FTN182" s="157"/>
      <c r="FTO182" s="157"/>
      <c r="FTP182" s="157"/>
      <c r="FTQ182" s="157"/>
      <c r="FTR182" s="157"/>
      <c r="FTS182" s="157"/>
      <c r="FTT182" s="157"/>
      <c r="FTU182" s="157"/>
      <c r="FTV182" s="157"/>
      <c r="FTW182" s="157"/>
      <c r="FTX182" s="157"/>
      <c r="FTY182" s="157"/>
      <c r="FTZ182" s="157"/>
      <c r="FUA182" s="157"/>
      <c r="FUB182" s="157"/>
      <c r="FUC182" s="157"/>
      <c r="FUD182" s="157"/>
      <c r="FUE182" s="157"/>
      <c r="FUF182" s="157"/>
      <c r="FUG182" s="157"/>
      <c r="FUH182" s="157"/>
      <c r="FUI182" s="157"/>
      <c r="FUJ182" s="157"/>
      <c r="FUK182" s="157"/>
      <c r="FUL182" s="157"/>
      <c r="FUM182" s="157"/>
      <c r="FUN182" s="157"/>
      <c r="FUO182" s="157"/>
      <c r="FUP182" s="157"/>
      <c r="FUQ182" s="157"/>
      <c r="FUR182" s="157"/>
      <c r="FUS182" s="157"/>
      <c r="FUT182" s="157"/>
      <c r="FUU182" s="157"/>
      <c r="FUV182" s="157"/>
      <c r="FUW182" s="157"/>
      <c r="FUX182" s="157"/>
      <c r="FUY182" s="157"/>
      <c r="FUZ182" s="157"/>
      <c r="FVA182" s="157"/>
      <c r="FVB182" s="157"/>
      <c r="FVC182" s="157"/>
      <c r="FVD182" s="157"/>
      <c r="FVE182" s="157"/>
      <c r="FVF182" s="157"/>
      <c r="FVG182" s="157"/>
      <c r="FVH182" s="157"/>
      <c r="FVI182" s="157"/>
      <c r="FVJ182" s="157"/>
      <c r="FVK182" s="157"/>
      <c r="FVL182" s="157"/>
      <c r="FVM182" s="157"/>
      <c r="FVN182" s="157"/>
      <c r="FVO182" s="157"/>
      <c r="FVP182" s="157"/>
      <c r="FVQ182" s="157"/>
      <c r="FVR182" s="157"/>
      <c r="FVS182" s="157"/>
      <c r="FVT182" s="157"/>
      <c r="FVU182" s="157"/>
      <c r="FVV182" s="157"/>
      <c r="FVW182" s="157"/>
      <c r="FVX182" s="157"/>
      <c r="FVY182" s="157"/>
      <c r="FVZ182" s="157"/>
      <c r="FWA182" s="157"/>
      <c r="FWB182" s="157"/>
      <c r="FWC182" s="157"/>
      <c r="FWD182" s="157"/>
      <c r="FWE182" s="157"/>
      <c r="FWF182" s="157"/>
      <c r="FWG182" s="157"/>
      <c r="FWH182" s="157"/>
      <c r="FWI182" s="157"/>
      <c r="FWJ182" s="157"/>
      <c r="FWK182" s="157"/>
      <c r="FWL182" s="157"/>
      <c r="FWM182" s="157"/>
      <c r="FWN182" s="157"/>
      <c r="FWO182" s="157"/>
      <c r="FWP182" s="157"/>
      <c r="FWQ182" s="157"/>
      <c r="FWR182" s="157"/>
      <c r="FWS182" s="157"/>
      <c r="FWT182" s="157"/>
      <c r="FWU182" s="157"/>
      <c r="FWV182" s="157"/>
      <c r="FWW182" s="157"/>
      <c r="FWX182" s="157"/>
      <c r="FWY182" s="157"/>
      <c r="FWZ182" s="157"/>
      <c r="FXA182" s="157"/>
      <c r="FXB182" s="157"/>
      <c r="FXC182" s="157"/>
      <c r="FXD182" s="157"/>
      <c r="FXE182" s="157"/>
      <c r="FXF182" s="157"/>
      <c r="FXG182" s="157"/>
      <c r="FXH182" s="157"/>
      <c r="FXI182" s="157"/>
      <c r="FXJ182" s="157"/>
      <c r="FXK182" s="157"/>
      <c r="FXL182" s="157"/>
      <c r="FXM182" s="157"/>
      <c r="FXN182" s="157"/>
      <c r="FXO182" s="157"/>
      <c r="FXP182" s="157"/>
      <c r="FXQ182" s="157"/>
      <c r="FXR182" s="157"/>
      <c r="FXS182" s="157"/>
      <c r="FXT182" s="157"/>
      <c r="FXU182" s="157"/>
      <c r="FXV182" s="157"/>
      <c r="FXW182" s="157"/>
      <c r="FXX182" s="157"/>
      <c r="FXY182" s="157"/>
      <c r="FXZ182" s="157"/>
      <c r="FYA182" s="157"/>
      <c r="FYB182" s="157"/>
      <c r="FYC182" s="157"/>
      <c r="FYD182" s="157"/>
      <c r="FYE182" s="157"/>
      <c r="FYF182" s="157"/>
      <c r="FYG182" s="157"/>
      <c r="FYH182" s="157"/>
      <c r="FYI182" s="157"/>
      <c r="FYJ182" s="157"/>
      <c r="FYK182" s="157"/>
      <c r="FYL182" s="157"/>
      <c r="FYM182" s="157"/>
      <c r="FYN182" s="157"/>
      <c r="FYO182" s="157"/>
      <c r="FYP182" s="157"/>
      <c r="FYQ182" s="157"/>
      <c r="FYR182" s="157"/>
      <c r="FYS182" s="157"/>
      <c r="FYT182" s="157"/>
      <c r="FYU182" s="157"/>
      <c r="FYV182" s="157"/>
      <c r="FYW182" s="157"/>
      <c r="FYX182" s="157"/>
      <c r="FYY182" s="157"/>
      <c r="FYZ182" s="157"/>
      <c r="FZA182" s="157"/>
      <c r="FZB182" s="157"/>
      <c r="FZC182" s="157"/>
      <c r="FZD182" s="157"/>
      <c r="FZE182" s="157"/>
      <c r="FZF182" s="157"/>
      <c r="FZG182" s="157"/>
      <c r="FZH182" s="157"/>
      <c r="FZI182" s="157"/>
      <c r="FZJ182" s="157"/>
      <c r="FZK182" s="157"/>
      <c r="FZL182" s="157"/>
      <c r="FZM182" s="157"/>
      <c r="FZN182" s="157"/>
      <c r="FZO182" s="157"/>
      <c r="FZP182" s="157"/>
      <c r="FZQ182" s="157"/>
      <c r="FZR182" s="157"/>
      <c r="FZS182" s="157"/>
      <c r="FZT182" s="157"/>
      <c r="FZU182" s="157"/>
      <c r="FZV182" s="157"/>
      <c r="FZW182" s="157"/>
      <c r="FZX182" s="157"/>
      <c r="FZY182" s="157"/>
      <c r="FZZ182" s="157"/>
      <c r="GAA182" s="157"/>
      <c r="GAB182" s="157"/>
      <c r="GAC182" s="157"/>
      <c r="GAD182" s="157"/>
      <c r="GAE182" s="157"/>
      <c r="GAF182" s="157"/>
      <c r="GAG182" s="157"/>
      <c r="GAH182" s="157"/>
      <c r="GAI182" s="157"/>
      <c r="GAJ182" s="157"/>
      <c r="GAK182" s="157"/>
      <c r="GAL182" s="157"/>
      <c r="GAM182" s="157"/>
      <c r="GAN182" s="157"/>
      <c r="GAO182" s="157"/>
      <c r="GAP182" s="157"/>
      <c r="GAQ182" s="157"/>
      <c r="GAR182" s="157"/>
      <c r="GAS182" s="157"/>
      <c r="GAT182" s="157"/>
      <c r="GAU182" s="157"/>
      <c r="GAV182" s="157"/>
      <c r="GAW182" s="157"/>
      <c r="GAX182" s="157"/>
      <c r="GAY182" s="157"/>
      <c r="GAZ182" s="157"/>
      <c r="GBA182" s="157"/>
      <c r="GBB182" s="157"/>
      <c r="GBC182" s="157"/>
      <c r="GBD182" s="157"/>
      <c r="GBE182" s="157"/>
      <c r="GBF182" s="157"/>
      <c r="GBG182" s="157"/>
      <c r="GBH182" s="157"/>
      <c r="GBI182" s="157"/>
      <c r="GBJ182" s="157"/>
      <c r="GBK182" s="157"/>
      <c r="GBL182" s="157"/>
      <c r="GBM182" s="157"/>
      <c r="GBN182" s="157"/>
      <c r="GBO182" s="157"/>
      <c r="GBP182" s="157"/>
      <c r="GBQ182" s="157"/>
      <c r="GBR182" s="157"/>
      <c r="GBS182" s="157"/>
      <c r="GBT182" s="157"/>
      <c r="GBU182" s="157"/>
      <c r="GBV182" s="157"/>
      <c r="GBW182" s="157"/>
      <c r="GBX182" s="157"/>
      <c r="GBY182" s="157"/>
      <c r="GBZ182" s="157"/>
      <c r="GCA182" s="157"/>
      <c r="GCB182" s="157"/>
      <c r="GCC182" s="157"/>
      <c r="GCD182" s="157"/>
      <c r="GCE182" s="157"/>
      <c r="GCF182" s="157"/>
      <c r="GCG182" s="157"/>
      <c r="GCH182" s="157"/>
      <c r="GCI182" s="157"/>
      <c r="GCJ182" s="157"/>
      <c r="GCK182" s="157"/>
      <c r="GCL182" s="157"/>
      <c r="GCM182" s="157"/>
      <c r="GCN182" s="157"/>
      <c r="GCO182" s="157"/>
      <c r="GCP182" s="157"/>
      <c r="GCQ182" s="157"/>
      <c r="GCR182" s="157"/>
      <c r="GCS182" s="157"/>
      <c r="GCT182" s="157"/>
      <c r="GCU182" s="157"/>
      <c r="GCV182" s="157"/>
      <c r="GCW182" s="157"/>
      <c r="GCX182" s="157"/>
      <c r="GCY182" s="157"/>
      <c r="GCZ182" s="157"/>
      <c r="GDA182" s="157"/>
      <c r="GDB182" s="157"/>
      <c r="GDC182" s="157"/>
      <c r="GDD182" s="157"/>
      <c r="GDE182" s="157"/>
      <c r="GDF182" s="157"/>
      <c r="GDG182" s="157"/>
      <c r="GDH182" s="157"/>
      <c r="GDI182" s="157"/>
      <c r="GDJ182" s="157"/>
      <c r="GDK182" s="157"/>
      <c r="GDL182" s="157"/>
      <c r="GDM182" s="157"/>
      <c r="GDN182" s="157"/>
      <c r="GDO182" s="157"/>
      <c r="GDP182" s="157"/>
      <c r="GDQ182" s="157"/>
      <c r="GDR182" s="157"/>
      <c r="GDS182" s="157"/>
      <c r="GDT182" s="157"/>
      <c r="GDU182" s="157"/>
      <c r="GDV182" s="157"/>
      <c r="GDW182" s="157"/>
      <c r="GDX182" s="157"/>
      <c r="GDY182" s="157"/>
      <c r="GDZ182" s="157"/>
      <c r="GEA182" s="157"/>
      <c r="GEB182" s="157"/>
      <c r="GEC182" s="157"/>
      <c r="GED182" s="157"/>
      <c r="GEE182" s="157"/>
      <c r="GEF182" s="157"/>
      <c r="GEG182" s="157"/>
      <c r="GEH182" s="157"/>
      <c r="GEI182" s="157"/>
      <c r="GEJ182" s="157"/>
      <c r="GEK182" s="157"/>
      <c r="GEL182" s="157"/>
      <c r="GEM182" s="157"/>
      <c r="GEN182" s="157"/>
      <c r="GEO182" s="157"/>
      <c r="GEP182" s="157"/>
      <c r="GEQ182" s="157"/>
      <c r="GER182" s="157"/>
      <c r="GES182" s="157"/>
      <c r="GET182" s="157"/>
      <c r="GEU182" s="157"/>
      <c r="GEV182" s="157"/>
      <c r="GEW182" s="157"/>
      <c r="GEX182" s="157"/>
      <c r="GEY182" s="157"/>
      <c r="GEZ182" s="157"/>
      <c r="GFA182" s="157"/>
      <c r="GFB182" s="157"/>
      <c r="GFC182" s="157"/>
      <c r="GFD182" s="157"/>
      <c r="GFE182" s="157"/>
      <c r="GFF182" s="157"/>
      <c r="GFG182" s="157"/>
      <c r="GFH182" s="157"/>
      <c r="GFI182" s="157"/>
      <c r="GFJ182" s="157"/>
      <c r="GFK182" s="157"/>
      <c r="GFL182" s="157"/>
      <c r="GFM182" s="157"/>
      <c r="GFN182" s="157"/>
      <c r="GFO182" s="157"/>
      <c r="GFP182" s="157"/>
      <c r="GFQ182" s="157"/>
      <c r="GFR182" s="157"/>
      <c r="GFS182" s="157"/>
      <c r="GFT182" s="157"/>
      <c r="GFU182" s="157"/>
      <c r="GFV182" s="157"/>
      <c r="GFW182" s="157"/>
      <c r="GFX182" s="157"/>
      <c r="GFY182" s="157"/>
      <c r="GFZ182" s="157"/>
      <c r="GGA182" s="157"/>
      <c r="GGB182" s="157"/>
      <c r="GGC182" s="157"/>
      <c r="GGD182" s="157"/>
      <c r="GGE182" s="157"/>
      <c r="GGF182" s="157"/>
      <c r="GGG182" s="157"/>
      <c r="GGH182" s="157"/>
      <c r="GGI182" s="157"/>
      <c r="GGJ182" s="157"/>
      <c r="GGK182" s="157"/>
      <c r="GGL182" s="157"/>
      <c r="GGM182" s="157"/>
      <c r="GGN182" s="157"/>
      <c r="GGO182" s="157"/>
      <c r="GGP182" s="157"/>
      <c r="GGQ182" s="157"/>
      <c r="GGR182" s="157"/>
      <c r="GGS182" s="157"/>
      <c r="GGT182" s="157"/>
      <c r="GGU182" s="157"/>
      <c r="GGV182" s="157"/>
      <c r="GGW182" s="157"/>
      <c r="GGX182" s="157"/>
      <c r="GGY182" s="157"/>
      <c r="GGZ182" s="157"/>
      <c r="GHA182" s="157"/>
      <c r="GHB182" s="157"/>
      <c r="GHC182" s="157"/>
      <c r="GHD182" s="157"/>
      <c r="GHE182" s="157"/>
      <c r="GHF182" s="157"/>
      <c r="GHG182" s="157"/>
      <c r="GHH182" s="157"/>
      <c r="GHI182" s="157"/>
      <c r="GHJ182" s="157"/>
      <c r="GHK182" s="157"/>
      <c r="GHL182" s="157"/>
      <c r="GHM182" s="157"/>
      <c r="GHN182" s="157"/>
      <c r="GHO182" s="157"/>
      <c r="GHP182" s="157"/>
      <c r="GHQ182" s="157"/>
      <c r="GHR182" s="157"/>
      <c r="GHS182" s="157"/>
      <c r="GHT182" s="157"/>
      <c r="GHU182" s="157"/>
      <c r="GHV182" s="157"/>
      <c r="GHW182" s="157"/>
      <c r="GHX182" s="157"/>
      <c r="GHY182" s="157"/>
      <c r="GHZ182" s="157"/>
      <c r="GIA182" s="157"/>
      <c r="GIB182" s="157"/>
      <c r="GIC182" s="157"/>
      <c r="GID182" s="157"/>
      <c r="GIE182" s="157"/>
      <c r="GIF182" s="157"/>
      <c r="GIG182" s="157"/>
      <c r="GIH182" s="157"/>
      <c r="GII182" s="157"/>
      <c r="GIJ182" s="157"/>
      <c r="GIK182" s="157"/>
      <c r="GIL182" s="157"/>
      <c r="GIM182" s="157"/>
      <c r="GIN182" s="157"/>
      <c r="GIO182" s="157"/>
      <c r="GIP182" s="157"/>
      <c r="GIQ182" s="157"/>
      <c r="GIR182" s="157"/>
      <c r="GIS182" s="157"/>
      <c r="GIT182" s="157"/>
      <c r="GIU182" s="157"/>
      <c r="GIV182" s="157"/>
      <c r="GIW182" s="157"/>
      <c r="GIX182" s="157"/>
      <c r="GIY182" s="157"/>
      <c r="GIZ182" s="157"/>
      <c r="GJA182" s="157"/>
      <c r="GJB182" s="157"/>
      <c r="GJC182" s="157"/>
      <c r="GJD182" s="157"/>
      <c r="GJE182" s="157"/>
      <c r="GJF182" s="157"/>
      <c r="GJG182" s="157"/>
      <c r="GJH182" s="157"/>
      <c r="GJI182" s="157"/>
      <c r="GJJ182" s="157"/>
      <c r="GJK182" s="157"/>
      <c r="GJL182" s="157"/>
      <c r="GJM182" s="157"/>
      <c r="GJN182" s="157"/>
      <c r="GJO182" s="157"/>
      <c r="GJP182" s="157"/>
      <c r="GJQ182" s="157"/>
      <c r="GJR182" s="157"/>
      <c r="GJS182" s="157"/>
      <c r="GJT182" s="157"/>
      <c r="GJU182" s="157"/>
      <c r="GJV182" s="157"/>
      <c r="GJW182" s="157"/>
      <c r="GJX182" s="157"/>
      <c r="GJY182" s="157"/>
      <c r="GJZ182" s="157"/>
      <c r="GKA182" s="157"/>
      <c r="GKB182" s="157"/>
      <c r="GKC182" s="157"/>
      <c r="GKD182" s="157"/>
      <c r="GKE182" s="157"/>
      <c r="GKF182" s="157"/>
      <c r="GKG182" s="157"/>
      <c r="GKH182" s="157"/>
      <c r="GKI182" s="157"/>
      <c r="GKJ182" s="157"/>
      <c r="GKK182" s="157"/>
      <c r="GKL182" s="157"/>
      <c r="GKM182" s="157"/>
      <c r="GKN182" s="157"/>
      <c r="GKO182" s="157"/>
      <c r="GKP182" s="157"/>
      <c r="GKQ182" s="157"/>
      <c r="GKR182" s="157"/>
      <c r="GKS182" s="157"/>
      <c r="GKT182" s="157"/>
      <c r="GKU182" s="157"/>
      <c r="GKV182" s="157"/>
      <c r="GKW182" s="157"/>
      <c r="GKX182" s="157"/>
      <c r="GKY182" s="157"/>
      <c r="GKZ182" s="157"/>
      <c r="GLA182" s="157"/>
      <c r="GLB182" s="157"/>
      <c r="GLC182" s="157"/>
      <c r="GLD182" s="157"/>
      <c r="GLE182" s="157"/>
      <c r="GLF182" s="157"/>
      <c r="GLG182" s="157"/>
      <c r="GLH182" s="157"/>
      <c r="GLI182" s="157"/>
      <c r="GLJ182" s="157"/>
      <c r="GLK182" s="157"/>
      <c r="GLL182" s="157"/>
      <c r="GLM182" s="157"/>
      <c r="GLN182" s="157"/>
      <c r="GLO182" s="157"/>
      <c r="GLP182" s="157"/>
      <c r="GLQ182" s="157"/>
      <c r="GLR182" s="157"/>
      <c r="GLS182" s="157"/>
      <c r="GLT182" s="157"/>
      <c r="GLU182" s="157"/>
      <c r="GLV182" s="157"/>
      <c r="GLW182" s="157"/>
      <c r="GLX182" s="157"/>
      <c r="GLY182" s="157"/>
      <c r="GLZ182" s="157"/>
      <c r="GMA182" s="157"/>
      <c r="GMB182" s="157"/>
      <c r="GMC182" s="157"/>
      <c r="GMD182" s="157"/>
      <c r="GME182" s="157"/>
      <c r="GMF182" s="157"/>
      <c r="GMG182" s="157"/>
      <c r="GMH182" s="157"/>
      <c r="GMI182" s="157"/>
      <c r="GMJ182" s="157"/>
      <c r="GMK182" s="157"/>
      <c r="GML182" s="157"/>
      <c r="GMM182" s="157"/>
      <c r="GMN182" s="157"/>
      <c r="GMO182" s="157"/>
      <c r="GMP182" s="157"/>
      <c r="GMQ182" s="157"/>
      <c r="GMR182" s="157"/>
      <c r="GMS182" s="157"/>
      <c r="GMT182" s="157"/>
      <c r="GMU182" s="157"/>
      <c r="GMV182" s="157"/>
      <c r="GMW182" s="157"/>
      <c r="GMX182" s="157"/>
      <c r="GMY182" s="157"/>
      <c r="GMZ182" s="157"/>
      <c r="GNA182" s="157"/>
      <c r="GNB182" s="157"/>
      <c r="GNC182" s="157"/>
      <c r="GND182" s="157"/>
      <c r="GNE182" s="157"/>
      <c r="GNF182" s="157"/>
      <c r="GNG182" s="157"/>
      <c r="GNH182" s="157"/>
      <c r="GNI182" s="157"/>
      <c r="GNJ182" s="157"/>
      <c r="GNK182" s="157"/>
      <c r="GNL182" s="157"/>
      <c r="GNM182" s="157"/>
      <c r="GNN182" s="157"/>
      <c r="GNO182" s="157"/>
      <c r="GNP182" s="157"/>
      <c r="GNQ182" s="157"/>
      <c r="GNR182" s="157"/>
      <c r="GNS182" s="157"/>
      <c r="GNT182" s="157"/>
      <c r="GNU182" s="157"/>
      <c r="GNV182" s="157"/>
      <c r="GNW182" s="157"/>
      <c r="GNX182" s="157"/>
      <c r="GNY182" s="157"/>
      <c r="GNZ182" s="157"/>
      <c r="GOA182" s="157"/>
      <c r="GOB182" s="157"/>
      <c r="GOC182" s="157"/>
      <c r="GOD182" s="157"/>
      <c r="GOE182" s="157"/>
      <c r="GOF182" s="157"/>
      <c r="GOG182" s="157"/>
      <c r="GOH182" s="157"/>
      <c r="GOI182" s="157"/>
      <c r="GOJ182" s="157"/>
      <c r="GOK182" s="157"/>
      <c r="GOL182" s="157"/>
      <c r="GOM182" s="157"/>
      <c r="GON182" s="157"/>
      <c r="GOO182" s="157"/>
      <c r="GOP182" s="157"/>
      <c r="GOQ182" s="157"/>
      <c r="GOR182" s="157"/>
      <c r="GOS182" s="157"/>
      <c r="GOT182" s="157"/>
      <c r="GOU182" s="157"/>
      <c r="GOV182" s="157"/>
      <c r="GOW182" s="157"/>
      <c r="GOX182" s="157"/>
      <c r="GOY182" s="157"/>
      <c r="GOZ182" s="157"/>
      <c r="GPA182" s="157"/>
      <c r="GPB182" s="157"/>
      <c r="GPC182" s="157"/>
      <c r="GPD182" s="157"/>
      <c r="GPE182" s="157"/>
      <c r="GPF182" s="157"/>
      <c r="GPG182" s="157"/>
      <c r="GPH182" s="157"/>
      <c r="GPI182" s="157"/>
      <c r="GPJ182" s="157"/>
      <c r="GPK182" s="157"/>
      <c r="GPL182" s="157"/>
      <c r="GPM182" s="157"/>
      <c r="GPN182" s="157"/>
      <c r="GPO182" s="157"/>
      <c r="GPP182" s="157"/>
      <c r="GPQ182" s="157"/>
      <c r="GPR182" s="157"/>
      <c r="GPS182" s="157"/>
      <c r="GPT182" s="157"/>
      <c r="GPU182" s="157"/>
      <c r="GPV182" s="157"/>
      <c r="GPW182" s="157"/>
      <c r="GPX182" s="157"/>
      <c r="GPY182" s="157"/>
      <c r="GPZ182" s="157"/>
      <c r="GQA182" s="157"/>
      <c r="GQB182" s="157"/>
      <c r="GQC182" s="157"/>
      <c r="GQD182" s="157"/>
      <c r="GQE182" s="157"/>
      <c r="GQF182" s="157"/>
      <c r="GQG182" s="157"/>
      <c r="GQH182" s="157"/>
      <c r="GQI182" s="157"/>
      <c r="GQJ182" s="157"/>
      <c r="GQK182" s="157"/>
      <c r="GQL182" s="157"/>
      <c r="GQM182" s="157"/>
      <c r="GQN182" s="157"/>
      <c r="GQO182" s="157"/>
      <c r="GQP182" s="157"/>
      <c r="GQQ182" s="157"/>
      <c r="GQR182" s="157"/>
      <c r="GQS182" s="157"/>
      <c r="GQT182" s="157"/>
      <c r="GQU182" s="157"/>
      <c r="GQV182" s="157"/>
      <c r="GQW182" s="157"/>
      <c r="GQX182" s="157"/>
      <c r="GQY182" s="157"/>
      <c r="GQZ182" s="157"/>
      <c r="GRA182" s="157"/>
      <c r="GRB182" s="157"/>
      <c r="GRC182" s="157"/>
      <c r="GRD182" s="157"/>
      <c r="GRE182" s="157"/>
      <c r="GRF182" s="157"/>
      <c r="GRG182" s="157"/>
      <c r="GRH182" s="157"/>
      <c r="GRI182" s="157"/>
      <c r="GRJ182" s="157"/>
      <c r="GRK182" s="157"/>
      <c r="GRL182" s="157"/>
      <c r="GRM182" s="157"/>
      <c r="GRN182" s="157"/>
      <c r="GRO182" s="157"/>
      <c r="GRP182" s="157"/>
      <c r="GRQ182" s="157"/>
      <c r="GRR182" s="157"/>
      <c r="GRS182" s="157"/>
      <c r="GRT182" s="157"/>
      <c r="GRU182" s="157"/>
      <c r="GRV182" s="157"/>
      <c r="GRW182" s="157"/>
      <c r="GRX182" s="157"/>
      <c r="GRY182" s="157"/>
      <c r="GRZ182" s="157"/>
      <c r="GSA182" s="157"/>
      <c r="GSB182" s="157"/>
      <c r="GSC182" s="157"/>
      <c r="GSD182" s="157"/>
      <c r="GSE182" s="157"/>
      <c r="GSF182" s="157"/>
      <c r="GSG182" s="157"/>
      <c r="GSH182" s="157"/>
      <c r="GSI182" s="157"/>
      <c r="GSJ182" s="157"/>
      <c r="GSK182" s="157"/>
      <c r="GSL182" s="157"/>
      <c r="GSM182" s="157"/>
      <c r="GSN182" s="157"/>
      <c r="GSO182" s="157"/>
      <c r="GSP182" s="157"/>
      <c r="GSQ182" s="157"/>
      <c r="GSR182" s="157"/>
      <c r="GSS182" s="157"/>
      <c r="GST182" s="157"/>
      <c r="GSU182" s="157"/>
      <c r="GSV182" s="157"/>
      <c r="GSW182" s="157"/>
      <c r="GSX182" s="157"/>
      <c r="GSY182" s="157"/>
      <c r="GSZ182" s="157"/>
      <c r="GTA182" s="157"/>
      <c r="GTB182" s="157"/>
      <c r="GTC182" s="157"/>
      <c r="GTD182" s="157"/>
      <c r="GTE182" s="157"/>
      <c r="GTF182" s="157"/>
      <c r="GTG182" s="157"/>
      <c r="GTH182" s="157"/>
      <c r="GTI182" s="157"/>
      <c r="GTJ182" s="157"/>
      <c r="GTK182" s="157"/>
      <c r="GTL182" s="157"/>
      <c r="GTM182" s="157"/>
      <c r="GTN182" s="157"/>
      <c r="GTO182" s="157"/>
      <c r="GTP182" s="157"/>
      <c r="GTQ182" s="157"/>
      <c r="GTR182" s="157"/>
      <c r="GTS182" s="157"/>
      <c r="GTT182" s="157"/>
      <c r="GTU182" s="157"/>
      <c r="GTV182" s="157"/>
      <c r="GTW182" s="157"/>
      <c r="GTX182" s="157"/>
      <c r="GTY182" s="157"/>
      <c r="GTZ182" s="157"/>
      <c r="GUA182" s="157"/>
      <c r="GUB182" s="157"/>
      <c r="GUC182" s="157"/>
      <c r="GUD182" s="157"/>
      <c r="GUE182" s="157"/>
      <c r="GUF182" s="157"/>
      <c r="GUG182" s="157"/>
      <c r="GUH182" s="157"/>
      <c r="GUI182" s="157"/>
      <c r="GUJ182" s="157"/>
      <c r="GUK182" s="157"/>
      <c r="GUL182" s="157"/>
      <c r="GUM182" s="157"/>
      <c r="GUN182" s="157"/>
      <c r="GUO182" s="157"/>
      <c r="GUP182" s="157"/>
      <c r="GUQ182" s="157"/>
      <c r="GUR182" s="157"/>
      <c r="GUS182" s="157"/>
      <c r="GUT182" s="157"/>
      <c r="GUU182" s="157"/>
      <c r="GUV182" s="157"/>
      <c r="GUW182" s="157"/>
      <c r="GUX182" s="157"/>
      <c r="GUY182" s="157"/>
      <c r="GUZ182" s="157"/>
      <c r="GVA182" s="157"/>
      <c r="GVB182" s="157"/>
      <c r="GVC182" s="157"/>
      <c r="GVD182" s="157"/>
      <c r="GVE182" s="157"/>
      <c r="GVF182" s="157"/>
      <c r="GVG182" s="157"/>
      <c r="GVH182" s="157"/>
      <c r="GVI182" s="157"/>
      <c r="GVJ182" s="157"/>
      <c r="GVK182" s="157"/>
      <c r="GVL182" s="157"/>
      <c r="GVM182" s="157"/>
      <c r="GVN182" s="157"/>
      <c r="GVO182" s="157"/>
      <c r="GVP182" s="157"/>
      <c r="GVQ182" s="157"/>
      <c r="GVR182" s="157"/>
      <c r="GVS182" s="157"/>
      <c r="GVT182" s="157"/>
      <c r="GVU182" s="157"/>
      <c r="GVV182" s="157"/>
      <c r="GVW182" s="157"/>
      <c r="GVX182" s="157"/>
      <c r="GVY182" s="157"/>
      <c r="GVZ182" s="157"/>
      <c r="GWA182" s="157"/>
      <c r="GWB182" s="157"/>
      <c r="GWC182" s="157"/>
      <c r="GWD182" s="157"/>
      <c r="GWE182" s="157"/>
      <c r="GWF182" s="157"/>
      <c r="GWG182" s="157"/>
      <c r="GWH182" s="157"/>
      <c r="GWI182" s="157"/>
      <c r="GWJ182" s="157"/>
      <c r="GWK182" s="157"/>
      <c r="GWL182" s="157"/>
      <c r="GWM182" s="157"/>
      <c r="GWN182" s="157"/>
      <c r="GWO182" s="157"/>
      <c r="GWP182" s="157"/>
      <c r="GWQ182" s="157"/>
      <c r="GWR182" s="157"/>
      <c r="GWS182" s="157"/>
      <c r="GWT182" s="157"/>
      <c r="GWU182" s="157"/>
      <c r="GWV182" s="157"/>
      <c r="GWW182" s="157"/>
      <c r="GWX182" s="157"/>
      <c r="GWY182" s="157"/>
      <c r="GWZ182" s="157"/>
      <c r="GXA182" s="157"/>
      <c r="GXB182" s="157"/>
      <c r="GXC182" s="157"/>
      <c r="GXD182" s="157"/>
      <c r="GXE182" s="157"/>
      <c r="GXF182" s="157"/>
      <c r="GXG182" s="157"/>
      <c r="GXH182" s="157"/>
      <c r="GXI182" s="157"/>
      <c r="GXJ182" s="157"/>
      <c r="GXK182" s="157"/>
      <c r="GXL182" s="157"/>
      <c r="GXM182" s="157"/>
      <c r="GXN182" s="157"/>
      <c r="GXO182" s="157"/>
      <c r="GXP182" s="157"/>
      <c r="GXQ182" s="157"/>
      <c r="GXR182" s="157"/>
      <c r="GXS182" s="157"/>
      <c r="GXT182" s="157"/>
      <c r="GXU182" s="157"/>
      <c r="GXV182" s="157"/>
      <c r="GXW182" s="157"/>
      <c r="GXX182" s="157"/>
      <c r="GXY182" s="157"/>
      <c r="GXZ182" s="157"/>
      <c r="GYA182" s="157"/>
      <c r="GYB182" s="157"/>
      <c r="GYC182" s="157"/>
      <c r="GYD182" s="157"/>
      <c r="GYE182" s="157"/>
      <c r="GYF182" s="157"/>
      <c r="GYG182" s="157"/>
      <c r="GYH182" s="157"/>
      <c r="GYI182" s="157"/>
      <c r="GYJ182" s="157"/>
      <c r="GYK182" s="157"/>
      <c r="GYL182" s="157"/>
      <c r="GYM182" s="157"/>
      <c r="GYN182" s="157"/>
      <c r="GYO182" s="157"/>
      <c r="GYP182" s="157"/>
      <c r="GYQ182" s="157"/>
      <c r="GYR182" s="157"/>
      <c r="GYS182" s="157"/>
      <c r="GYT182" s="157"/>
      <c r="GYU182" s="157"/>
      <c r="GYV182" s="157"/>
      <c r="GYW182" s="157"/>
      <c r="GYX182" s="157"/>
      <c r="GYY182" s="157"/>
      <c r="GYZ182" s="157"/>
      <c r="GZA182" s="157"/>
      <c r="GZB182" s="157"/>
      <c r="GZC182" s="157"/>
      <c r="GZD182" s="157"/>
      <c r="GZE182" s="157"/>
      <c r="GZF182" s="157"/>
      <c r="GZG182" s="157"/>
      <c r="GZH182" s="157"/>
      <c r="GZI182" s="157"/>
      <c r="GZJ182" s="157"/>
      <c r="GZK182" s="157"/>
      <c r="GZL182" s="157"/>
      <c r="GZM182" s="157"/>
      <c r="GZN182" s="157"/>
      <c r="GZO182" s="157"/>
      <c r="GZP182" s="157"/>
      <c r="GZQ182" s="157"/>
      <c r="GZR182" s="157"/>
      <c r="GZS182" s="157"/>
      <c r="GZT182" s="157"/>
      <c r="GZU182" s="157"/>
      <c r="GZV182" s="157"/>
      <c r="GZW182" s="157"/>
      <c r="GZX182" s="157"/>
      <c r="GZY182" s="157"/>
      <c r="GZZ182" s="157"/>
      <c r="HAA182" s="157"/>
      <c r="HAB182" s="157"/>
      <c r="HAC182" s="157"/>
      <c r="HAD182" s="157"/>
      <c r="HAE182" s="157"/>
      <c r="HAF182" s="157"/>
      <c r="HAG182" s="157"/>
      <c r="HAH182" s="157"/>
      <c r="HAI182" s="157"/>
      <c r="HAJ182" s="157"/>
      <c r="HAK182" s="157"/>
      <c r="HAL182" s="157"/>
      <c r="HAM182" s="157"/>
      <c r="HAN182" s="157"/>
      <c r="HAO182" s="157"/>
      <c r="HAP182" s="157"/>
      <c r="HAQ182" s="157"/>
      <c r="HAR182" s="157"/>
      <c r="HAS182" s="157"/>
      <c r="HAT182" s="157"/>
      <c r="HAU182" s="157"/>
      <c r="HAV182" s="157"/>
      <c r="HAW182" s="157"/>
      <c r="HAX182" s="157"/>
      <c r="HAY182" s="157"/>
      <c r="HAZ182" s="157"/>
      <c r="HBA182" s="157"/>
      <c r="HBB182" s="157"/>
      <c r="HBC182" s="157"/>
      <c r="HBD182" s="157"/>
      <c r="HBE182" s="157"/>
      <c r="HBF182" s="157"/>
      <c r="HBG182" s="157"/>
      <c r="HBH182" s="157"/>
      <c r="HBI182" s="157"/>
      <c r="HBJ182" s="157"/>
      <c r="HBK182" s="157"/>
      <c r="HBL182" s="157"/>
      <c r="HBM182" s="157"/>
      <c r="HBN182" s="157"/>
      <c r="HBO182" s="157"/>
      <c r="HBP182" s="157"/>
      <c r="HBQ182" s="157"/>
      <c r="HBR182" s="157"/>
      <c r="HBS182" s="157"/>
      <c r="HBT182" s="157"/>
      <c r="HBU182" s="157"/>
      <c r="HBV182" s="157"/>
      <c r="HBW182" s="157"/>
      <c r="HBX182" s="157"/>
      <c r="HBY182" s="157"/>
      <c r="HBZ182" s="157"/>
      <c r="HCA182" s="157"/>
      <c r="HCB182" s="157"/>
      <c r="HCC182" s="157"/>
      <c r="HCD182" s="157"/>
      <c r="HCE182" s="157"/>
      <c r="HCF182" s="157"/>
      <c r="HCG182" s="157"/>
      <c r="HCH182" s="157"/>
      <c r="HCI182" s="157"/>
      <c r="HCJ182" s="157"/>
      <c r="HCK182" s="157"/>
      <c r="HCL182" s="157"/>
      <c r="HCM182" s="157"/>
      <c r="HCN182" s="157"/>
      <c r="HCO182" s="157"/>
      <c r="HCP182" s="157"/>
      <c r="HCQ182" s="157"/>
      <c r="HCR182" s="157"/>
      <c r="HCS182" s="157"/>
      <c r="HCT182" s="157"/>
      <c r="HCU182" s="157"/>
      <c r="HCV182" s="157"/>
      <c r="HCW182" s="157"/>
      <c r="HCX182" s="157"/>
      <c r="HCY182" s="157"/>
      <c r="HCZ182" s="157"/>
      <c r="HDA182" s="157"/>
      <c r="HDB182" s="157"/>
      <c r="HDC182" s="157"/>
      <c r="HDD182" s="157"/>
      <c r="HDE182" s="157"/>
      <c r="HDF182" s="157"/>
      <c r="HDG182" s="157"/>
      <c r="HDH182" s="157"/>
      <c r="HDI182" s="157"/>
      <c r="HDJ182" s="157"/>
      <c r="HDK182" s="157"/>
      <c r="HDL182" s="157"/>
      <c r="HDM182" s="157"/>
      <c r="HDN182" s="157"/>
      <c r="HDO182" s="157"/>
      <c r="HDP182" s="157"/>
      <c r="HDQ182" s="157"/>
      <c r="HDR182" s="157"/>
      <c r="HDS182" s="157"/>
      <c r="HDT182" s="157"/>
      <c r="HDU182" s="157"/>
      <c r="HDV182" s="157"/>
      <c r="HDW182" s="157"/>
      <c r="HDX182" s="157"/>
      <c r="HDY182" s="157"/>
      <c r="HDZ182" s="157"/>
      <c r="HEA182" s="157"/>
      <c r="HEB182" s="157"/>
      <c r="HEC182" s="157"/>
      <c r="HED182" s="157"/>
      <c r="HEE182" s="157"/>
      <c r="HEF182" s="157"/>
      <c r="HEG182" s="157"/>
      <c r="HEH182" s="157"/>
      <c r="HEI182" s="157"/>
      <c r="HEJ182" s="157"/>
      <c r="HEK182" s="157"/>
      <c r="HEL182" s="157"/>
      <c r="HEM182" s="157"/>
      <c r="HEN182" s="157"/>
      <c r="HEO182" s="157"/>
      <c r="HEP182" s="157"/>
      <c r="HEQ182" s="157"/>
      <c r="HER182" s="157"/>
      <c r="HES182" s="157"/>
      <c r="HET182" s="157"/>
      <c r="HEU182" s="157"/>
      <c r="HEV182" s="157"/>
      <c r="HEW182" s="157"/>
      <c r="HEX182" s="157"/>
      <c r="HEY182" s="157"/>
      <c r="HEZ182" s="157"/>
      <c r="HFA182" s="157"/>
      <c r="HFB182" s="157"/>
      <c r="HFC182" s="157"/>
      <c r="HFD182" s="157"/>
      <c r="HFE182" s="157"/>
      <c r="HFF182" s="157"/>
      <c r="HFG182" s="157"/>
      <c r="HFH182" s="157"/>
      <c r="HFI182" s="157"/>
      <c r="HFJ182" s="157"/>
      <c r="HFK182" s="157"/>
      <c r="HFL182" s="157"/>
      <c r="HFM182" s="157"/>
      <c r="HFN182" s="157"/>
      <c r="HFO182" s="157"/>
      <c r="HFP182" s="157"/>
      <c r="HFQ182" s="157"/>
      <c r="HFR182" s="157"/>
      <c r="HFS182" s="157"/>
      <c r="HFT182" s="157"/>
      <c r="HFU182" s="157"/>
      <c r="HFV182" s="157"/>
      <c r="HFW182" s="157"/>
      <c r="HFX182" s="157"/>
      <c r="HFY182" s="157"/>
      <c r="HFZ182" s="157"/>
      <c r="HGA182" s="157"/>
      <c r="HGB182" s="157"/>
      <c r="HGC182" s="157"/>
      <c r="HGD182" s="157"/>
      <c r="HGE182" s="157"/>
      <c r="HGF182" s="157"/>
      <c r="HGG182" s="157"/>
      <c r="HGH182" s="157"/>
      <c r="HGI182" s="157"/>
      <c r="HGJ182" s="157"/>
      <c r="HGK182" s="157"/>
      <c r="HGL182" s="157"/>
      <c r="HGM182" s="157"/>
      <c r="HGN182" s="157"/>
      <c r="HGO182" s="157"/>
      <c r="HGP182" s="157"/>
      <c r="HGQ182" s="157"/>
      <c r="HGR182" s="157"/>
      <c r="HGS182" s="157"/>
      <c r="HGT182" s="157"/>
      <c r="HGU182" s="157"/>
      <c r="HGV182" s="157"/>
      <c r="HGW182" s="157"/>
      <c r="HGX182" s="157"/>
      <c r="HGY182" s="157"/>
      <c r="HGZ182" s="157"/>
      <c r="HHA182" s="157"/>
      <c r="HHB182" s="157"/>
      <c r="HHC182" s="157"/>
      <c r="HHD182" s="157"/>
      <c r="HHE182" s="157"/>
      <c r="HHF182" s="157"/>
      <c r="HHG182" s="157"/>
      <c r="HHH182" s="157"/>
      <c r="HHI182" s="157"/>
      <c r="HHJ182" s="157"/>
      <c r="HHK182" s="157"/>
      <c r="HHL182" s="157"/>
      <c r="HHM182" s="157"/>
      <c r="HHN182" s="157"/>
      <c r="HHO182" s="157"/>
      <c r="HHP182" s="157"/>
      <c r="HHQ182" s="157"/>
      <c r="HHR182" s="157"/>
      <c r="HHS182" s="157"/>
      <c r="HHT182" s="157"/>
      <c r="HHU182" s="157"/>
      <c r="HHV182" s="157"/>
      <c r="HHW182" s="157"/>
      <c r="HHX182" s="157"/>
      <c r="HHY182" s="157"/>
      <c r="HHZ182" s="157"/>
      <c r="HIA182" s="157"/>
      <c r="HIB182" s="157"/>
      <c r="HIC182" s="157"/>
      <c r="HID182" s="157"/>
      <c r="HIE182" s="157"/>
      <c r="HIF182" s="157"/>
      <c r="HIG182" s="157"/>
      <c r="HIH182" s="157"/>
      <c r="HII182" s="157"/>
      <c r="HIJ182" s="157"/>
      <c r="HIK182" s="157"/>
      <c r="HIL182" s="157"/>
      <c r="HIM182" s="157"/>
      <c r="HIN182" s="157"/>
      <c r="HIO182" s="157"/>
      <c r="HIP182" s="157"/>
      <c r="HIQ182" s="157"/>
      <c r="HIR182" s="157"/>
      <c r="HIS182" s="157"/>
      <c r="HIT182" s="157"/>
      <c r="HIU182" s="157"/>
      <c r="HIV182" s="157"/>
      <c r="HIW182" s="157"/>
      <c r="HIX182" s="157"/>
      <c r="HIY182" s="157"/>
      <c r="HIZ182" s="157"/>
      <c r="HJA182" s="157"/>
      <c r="HJB182" s="157"/>
      <c r="HJC182" s="157"/>
      <c r="HJD182" s="157"/>
      <c r="HJE182" s="157"/>
      <c r="HJF182" s="157"/>
      <c r="HJG182" s="157"/>
      <c r="HJH182" s="157"/>
      <c r="HJI182" s="157"/>
      <c r="HJJ182" s="157"/>
      <c r="HJK182" s="157"/>
      <c r="HJL182" s="157"/>
      <c r="HJM182" s="157"/>
      <c r="HJN182" s="157"/>
      <c r="HJO182" s="157"/>
      <c r="HJP182" s="157"/>
      <c r="HJQ182" s="157"/>
      <c r="HJR182" s="157"/>
      <c r="HJS182" s="157"/>
      <c r="HJT182" s="157"/>
      <c r="HJU182" s="157"/>
      <c r="HJV182" s="157"/>
      <c r="HJW182" s="157"/>
      <c r="HJX182" s="157"/>
      <c r="HJY182" s="157"/>
      <c r="HJZ182" s="157"/>
      <c r="HKA182" s="157"/>
      <c r="HKB182" s="157"/>
      <c r="HKC182" s="157"/>
      <c r="HKD182" s="157"/>
      <c r="HKE182" s="157"/>
      <c r="HKF182" s="157"/>
      <c r="HKG182" s="157"/>
      <c r="HKH182" s="157"/>
      <c r="HKI182" s="157"/>
      <c r="HKJ182" s="157"/>
      <c r="HKK182" s="157"/>
      <c r="HKL182" s="157"/>
      <c r="HKM182" s="157"/>
      <c r="HKN182" s="157"/>
      <c r="HKO182" s="157"/>
      <c r="HKP182" s="157"/>
      <c r="HKQ182" s="157"/>
      <c r="HKR182" s="157"/>
      <c r="HKS182" s="157"/>
      <c r="HKT182" s="157"/>
      <c r="HKU182" s="157"/>
      <c r="HKV182" s="157"/>
      <c r="HKW182" s="157"/>
      <c r="HKX182" s="157"/>
      <c r="HKY182" s="157"/>
      <c r="HKZ182" s="157"/>
      <c r="HLA182" s="157"/>
      <c r="HLB182" s="157"/>
      <c r="HLC182" s="157"/>
      <c r="HLD182" s="157"/>
      <c r="HLE182" s="157"/>
      <c r="HLF182" s="157"/>
      <c r="HLG182" s="157"/>
      <c r="HLH182" s="157"/>
      <c r="HLI182" s="157"/>
      <c r="HLJ182" s="157"/>
      <c r="HLK182" s="157"/>
      <c r="HLL182" s="157"/>
      <c r="HLM182" s="157"/>
      <c r="HLN182" s="157"/>
      <c r="HLO182" s="157"/>
      <c r="HLP182" s="157"/>
      <c r="HLQ182" s="157"/>
      <c r="HLR182" s="157"/>
      <c r="HLS182" s="157"/>
      <c r="HLT182" s="157"/>
      <c r="HLU182" s="157"/>
      <c r="HLV182" s="157"/>
      <c r="HLW182" s="157"/>
      <c r="HLX182" s="157"/>
      <c r="HLY182" s="157"/>
      <c r="HLZ182" s="157"/>
      <c r="HMA182" s="157"/>
      <c r="HMB182" s="157"/>
      <c r="HMC182" s="157"/>
      <c r="HMD182" s="157"/>
      <c r="HME182" s="157"/>
      <c r="HMF182" s="157"/>
      <c r="HMG182" s="157"/>
      <c r="HMH182" s="157"/>
      <c r="HMI182" s="157"/>
      <c r="HMJ182" s="157"/>
      <c r="HMK182" s="157"/>
      <c r="HML182" s="157"/>
      <c r="HMM182" s="157"/>
      <c r="HMN182" s="157"/>
      <c r="HMO182" s="157"/>
      <c r="HMP182" s="157"/>
      <c r="HMQ182" s="157"/>
      <c r="HMR182" s="157"/>
      <c r="HMS182" s="157"/>
      <c r="HMT182" s="157"/>
      <c r="HMU182" s="157"/>
      <c r="HMV182" s="157"/>
      <c r="HMW182" s="157"/>
      <c r="HMX182" s="157"/>
      <c r="HMY182" s="157"/>
      <c r="HMZ182" s="157"/>
      <c r="HNA182" s="157"/>
      <c r="HNB182" s="157"/>
      <c r="HNC182" s="157"/>
      <c r="HND182" s="157"/>
      <c r="HNE182" s="157"/>
      <c r="HNF182" s="157"/>
      <c r="HNG182" s="157"/>
      <c r="HNH182" s="157"/>
      <c r="HNI182" s="157"/>
      <c r="HNJ182" s="157"/>
      <c r="HNK182" s="157"/>
      <c r="HNL182" s="157"/>
      <c r="HNM182" s="157"/>
      <c r="HNN182" s="157"/>
      <c r="HNO182" s="157"/>
      <c r="HNP182" s="157"/>
      <c r="HNQ182" s="157"/>
      <c r="HNR182" s="157"/>
      <c r="HNS182" s="157"/>
      <c r="HNT182" s="157"/>
      <c r="HNU182" s="157"/>
      <c r="HNV182" s="157"/>
      <c r="HNW182" s="157"/>
      <c r="HNX182" s="157"/>
      <c r="HNY182" s="157"/>
      <c r="HNZ182" s="157"/>
      <c r="HOA182" s="157"/>
      <c r="HOB182" s="157"/>
      <c r="HOC182" s="157"/>
      <c r="HOD182" s="157"/>
      <c r="HOE182" s="157"/>
      <c r="HOF182" s="157"/>
      <c r="HOG182" s="157"/>
      <c r="HOH182" s="157"/>
      <c r="HOI182" s="157"/>
      <c r="HOJ182" s="157"/>
      <c r="HOK182" s="157"/>
      <c r="HOL182" s="157"/>
      <c r="HOM182" s="157"/>
      <c r="HON182" s="157"/>
      <c r="HOO182" s="157"/>
      <c r="HOP182" s="157"/>
      <c r="HOQ182" s="157"/>
      <c r="HOR182" s="157"/>
      <c r="HOS182" s="157"/>
      <c r="HOT182" s="157"/>
      <c r="HOU182" s="157"/>
      <c r="HOV182" s="157"/>
      <c r="HOW182" s="157"/>
      <c r="HOX182" s="157"/>
      <c r="HOY182" s="157"/>
      <c r="HOZ182" s="157"/>
      <c r="HPA182" s="157"/>
      <c r="HPB182" s="157"/>
      <c r="HPC182" s="157"/>
      <c r="HPD182" s="157"/>
      <c r="HPE182" s="157"/>
      <c r="HPF182" s="157"/>
      <c r="HPG182" s="157"/>
      <c r="HPH182" s="157"/>
      <c r="HPI182" s="157"/>
      <c r="HPJ182" s="157"/>
      <c r="HPK182" s="157"/>
      <c r="HPL182" s="157"/>
      <c r="HPM182" s="157"/>
      <c r="HPN182" s="157"/>
      <c r="HPO182" s="157"/>
      <c r="HPP182" s="157"/>
      <c r="HPQ182" s="157"/>
      <c r="HPR182" s="157"/>
      <c r="HPS182" s="157"/>
      <c r="HPT182" s="157"/>
      <c r="HPU182" s="157"/>
      <c r="HPV182" s="157"/>
      <c r="HPW182" s="157"/>
      <c r="HPX182" s="157"/>
      <c r="HPY182" s="157"/>
      <c r="HPZ182" s="157"/>
      <c r="HQA182" s="157"/>
      <c r="HQB182" s="157"/>
      <c r="HQC182" s="157"/>
      <c r="HQD182" s="157"/>
      <c r="HQE182" s="157"/>
      <c r="HQF182" s="157"/>
      <c r="HQG182" s="157"/>
      <c r="HQH182" s="157"/>
      <c r="HQI182" s="157"/>
      <c r="HQJ182" s="157"/>
      <c r="HQK182" s="157"/>
      <c r="HQL182" s="157"/>
      <c r="HQM182" s="157"/>
      <c r="HQN182" s="157"/>
      <c r="HQO182" s="157"/>
      <c r="HQP182" s="157"/>
      <c r="HQQ182" s="157"/>
      <c r="HQR182" s="157"/>
      <c r="HQS182" s="157"/>
      <c r="HQT182" s="157"/>
      <c r="HQU182" s="157"/>
      <c r="HQV182" s="157"/>
      <c r="HQW182" s="157"/>
      <c r="HQX182" s="157"/>
      <c r="HQY182" s="157"/>
      <c r="HQZ182" s="157"/>
      <c r="HRA182" s="157"/>
      <c r="HRB182" s="157"/>
      <c r="HRC182" s="157"/>
      <c r="HRD182" s="157"/>
      <c r="HRE182" s="157"/>
      <c r="HRF182" s="157"/>
      <c r="HRG182" s="157"/>
      <c r="HRH182" s="157"/>
      <c r="HRI182" s="157"/>
      <c r="HRJ182" s="157"/>
      <c r="HRK182" s="157"/>
      <c r="HRL182" s="157"/>
      <c r="HRM182" s="157"/>
      <c r="HRN182" s="157"/>
      <c r="HRO182" s="157"/>
      <c r="HRP182" s="157"/>
      <c r="HRQ182" s="157"/>
      <c r="HRR182" s="157"/>
      <c r="HRS182" s="157"/>
      <c r="HRT182" s="157"/>
      <c r="HRU182" s="157"/>
      <c r="HRV182" s="157"/>
      <c r="HRW182" s="157"/>
      <c r="HRX182" s="157"/>
      <c r="HRY182" s="157"/>
      <c r="HRZ182" s="157"/>
      <c r="HSA182" s="157"/>
      <c r="HSB182" s="157"/>
      <c r="HSC182" s="157"/>
      <c r="HSD182" s="157"/>
      <c r="HSE182" s="157"/>
      <c r="HSF182" s="157"/>
      <c r="HSG182" s="157"/>
      <c r="HSH182" s="157"/>
      <c r="HSI182" s="157"/>
      <c r="HSJ182" s="157"/>
      <c r="HSK182" s="157"/>
      <c r="HSL182" s="157"/>
      <c r="HSM182" s="157"/>
      <c r="HSN182" s="157"/>
      <c r="HSO182" s="157"/>
      <c r="HSP182" s="157"/>
      <c r="HSQ182" s="157"/>
      <c r="HSR182" s="157"/>
      <c r="HSS182" s="157"/>
      <c r="HST182" s="157"/>
      <c r="HSU182" s="157"/>
      <c r="HSV182" s="157"/>
      <c r="HSW182" s="157"/>
      <c r="HSX182" s="157"/>
      <c r="HSY182" s="157"/>
      <c r="HSZ182" s="157"/>
      <c r="HTA182" s="157"/>
      <c r="HTB182" s="157"/>
      <c r="HTC182" s="157"/>
      <c r="HTD182" s="157"/>
      <c r="HTE182" s="157"/>
      <c r="HTF182" s="157"/>
      <c r="HTG182" s="157"/>
      <c r="HTH182" s="157"/>
      <c r="HTI182" s="157"/>
      <c r="HTJ182" s="157"/>
      <c r="HTK182" s="157"/>
      <c r="HTL182" s="157"/>
      <c r="HTM182" s="157"/>
      <c r="HTN182" s="157"/>
      <c r="HTO182" s="157"/>
      <c r="HTP182" s="157"/>
      <c r="HTQ182" s="157"/>
      <c r="HTR182" s="157"/>
      <c r="HTS182" s="157"/>
      <c r="HTT182" s="157"/>
      <c r="HTU182" s="157"/>
      <c r="HTV182" s="157"/>
      <c r="HTW182" s="157"/>
      <c r="HTX182" s="157"/>
      <c r="HTY182" s="157"/>
      <c r="HTZ182" s="157"/>
      <c r="HUA182" s="157"/>
      <c r="HUB182" s="157"/>
      <c r="HUC182" s="157"/>
      <c r="HUD182" s="157"/>
      <c r="HUE182" s="157"/>
      <c r="HUF182" s="157"/>
      <c r="HUG182" s="157"/>
      <c r="HUH182" s="157"/>
      <c r="HUI182" s="157"/>
      <c r="HUJ182" s="157"/>
      <c r="HUK182" s="157"/>
      <c r="HUL182" s="157"/>
      <c r="HUM182" s="157"/>
      <c r="HUN182" s="157"/>
      <c r="HUO182" s="157"/>
      <c r="HUP182" s="157"/>
      <c r="HUQ182" s="157"/>
      <c r="HUR182" s="157"/>
      <c r="HUS182" s="157"/>
      <c r="HUT182" s="157"/>
      <c r="HUU182" s="157"/>
      <c r="HUV182" s="157"/>
      <c r="HUW182" s="157"/>
      <c r="HUX182" s="157"/>
      <c r="HUY182" s="157"/>
      <c r="HUZ182" s="157"/>
      <c r="HVA182" s="157"/>
      <c r="HVB182" s="157"/>
      <c r="HVC182" s="157"/>
      <c r="HVD182" s="157"/>
      <c r="HVE182" s="157"/>
      <c r="HVF182" s="157"/>
      <c r="HVG182" s="157"/>
      <c r="HVH182" s="157"/>
      <c r="HVI182" s="157"/>
      <c r="HVJ182" s="157"/>
      <c r="HVK182" s="157"/>
      <c r="HVL182" s="157"/>
      <c r="HVM182" s="157"/>
      <c r="HVN182" s="157"/>
      <c r="HVO182" s="157"/>
      <c r="HVP182" s="157"/>
      <c r="HVQ182" s="157"/>
      <c r="HVR182" s="157"/>
      <c r="HVS182" s="157"/>
      <c r="HVT182" s="157"/>
      <c r="HVU182" s="157"/>
      <c r="HVV182" s="157"/>
      <c r="HVW182" s="157"/>
      <c r="HVX182" s="157"/>
      <c r="HVY182" s="157"/>
      <c r="HVZ182" s="157"/>
      <c r="HWA182" s="157"/>
      <c r="HWB182" s="157"/>
      <c r="HWC182" s="157"/>
      <c r="HWD182" s="157"/>
      <c r="HWE182" s="157"/>
      <c r="HWF182" s="157"/>
      <c r="HWG182" s="157"/>
      <c r="HWH182" s="157"/>
      <c r="HWI182" s="157"/>
      <c r="HWJ182" s="157"/>
      <c r="HWK182" s="157"/>
      <c r="HWL182" s="157"/>
      <c r="HWM182" s="157"/>
      <c r="HWN182" s="157"/>
      <c r="HWO182" s="157"/>
      <c r="HWP182" s="157"/>
      <c r="HWQ182" s="157"/>
      <c r="HWR182" s="157"/>
      <c r="HWS182" s="157"/>
      <c r="HWT182" s="157"/>
      <c r="HWU182" s="157"/>
      <c r="HWV182" s="157"/>
      <c r="HWW182" s="157"/>
      <c r="HWX182" s="157"/>
      <c r="HWY182" s="157"/>
      <c r="HWZ182" s="157"/>
      <c r="HXA182" s="157"/>
      <c r="HXB182" s="157"/>
      <c r="HXC182" s="157"/>
      <c r="HXD182" s="157"/>
      <c r="HXE182" s="157"/>
      <c r="HXF182" s="157"/>
      <c r="HXG182" s="157"/>
      <c r="HXH182" s="157"/>
      <c r="HXI182" s="157"/>
      <c r="HXJ182" s="157"/>
      <c r="HXK182" s="157"/>
      <c r="HXL182" s="157"/>
      <c r="HXM182" s="157"/>
      <c r="HXN182" s="157"/>
      <c r="HXO182" s="157"/>
      <c r="HXP182" s="157"/>
      <c r="HXQ182" s="157"/>
      <c r="HXR182" s="157"/>
      <c r="HXS182" s="157"/>
      <c r="HXT182" s="157"/>
      <c r="HXU182" s="157"/>
      <c r="HXV182" s="157"/>
      <c r="HXW182" s="157"/>
      <c r="HXX182" s="157"/>
      <c r="HXY182" s="157"/>
      <c r="HXZ182" s="157"/>
      <c r="HYA182" s="157"/>
      <c r="HYB182" s="157"/>
      <c r="HYC182" s="157"/>
      <c r="HYD182" s="157"/>
      <c r="HYE182" s="157"/>
      <c r="HYF182" s="157"/>
      <c r="HYG182" s="157"/>
      <c r="HYH182" s="157"/>
      <c r="HYI182" s="157"/>
      <c r="HYJ182" s="157"/>
      <c r="HYK182" s="157"/>
      <c r="HYL182" s="157"/>
      <c r="HYM182" s="157"/>
      <c r="HYN182" s="157"/>
      <c r="HYO182" s="157"/>
      <c r="HYP182" s="157"/>
      <c r="HYQ182" s="157"/>
      <c r="HYR182" s="157"/>
      <c r="HYS182" s="157"/>
      <c r="HYT182" s="157"/>
      <c r="HYU182" s="157"/>
      <c r="HYV182" s="157"/>
      <c r="HYW182" s="157"/>
      <c r="HYX182" s="157"/>
      <c r="HYY182" s="157"/>
      <c r="HYZ182" s="157"/>
      <c r="HZA182" s="157"/>
      <c r="HZB182" s="157"/>
      <c r="HZC182" s="157"/>
      <c r="HZD182" s="157"/>
      <c r="HZE182" s="157"/>
      <c r="HZF182" s="157"/>
      <c r="HZG182" s="157"/>
      <c r="HZH182" s="157"/>
      <c r="HZI182" s="157"/>
      <c r="HZJ182" s="157"/>
      <c r="HZK182" s="157"/>
      <c r="HZL182" s="157"/>
      <c r="HZM182" s="157"/>
      <c r="HZN182" s="157"/>
      <c r="HZO182" s="157"/>
      <c r="HZP182" s="157"/>
      <c r="HZQ182" s="157"/>
      <c r="HZR182" s="157"/>
      <c r="HZS182" s="157"/>
      <c r="HZT182" s="157"/>
      <c r="HZU182" s="157"/>
      <c r="HZV182" s="157"/>
      <c r="HZW182" s="157"/>
      <c r="HZX182" s="157"/>
      <c r="HZY182" s="157"/>
      <c r="HZZ182" s="157"/>
      <c r="IAA182" s="157"/>
      <c r="IAB182" s="157"/>
      <c r="IAC182" s="157"/>
      <c r="IAD182" s="157"/>
      <c r="IAE182" s="157"/>
      <c r="IAF182" s="157"/>
      <c r="IAG182" s="157"/>
      <c r="IAH182" s="157"/>
      <c r="IAI182" s="157"/>
      <c r="IAJ182" s="157"/>
      <c r="IAK182" s="157"/>
      <c r="IAL182" s="157"/>
      <c r="IAM182" s="157"/>
      <c r="IAN182" s="157"/>
      <c r="IAO182" s="157"/>
      <c r="IAP182" s="157"/>
      <c r="IAQ182" s="157"/>
      <c r="IAR182" s="157"/>
      <c r="IAS182" s="157"/>
      <c r="IAT182" s="157"/>
      <c r="IAU182" s="157"/>
      <c r="IAV182" s="157"/>
      <c r="IAW182" s="157"/>
      <c r="IAX182" s="157"/>
      <c r="IAY182" s="157"/>
      <c r="IAZ182" s="157"/>
      <c r="IBA182" s="157"/>
      <c r="IBB182" s="157"/>
      <c r="IBC182" s="157"/>
      <c r="IBD182" s="157"/>
      <c r="IBE182" s="157"/>
      <c r="IBF182" s="157"/>
      <c r="IBG182" s="157"/>
      <c r="IBH182" s="157"/>
      <c r="IBI182" s="157"/>
      <c r="IBJ182" s="157"/>
      <c r="IBK182" s="157"/>
      <c r="IBL182" s="157"/>
      <c r="IBM182" s="157"/>
      <c r="IBN182" s="157"/>
      <c r="IBO182" s="157"/>
      <c r="IBP182" s="157"/>
      <c r="IBQ182" s="157"/>
      <c r="IBR182" s="157"/>
      <c r="IBS182" s="157"/>
      <c r="IBT182" s="157"/>
      <c r="IBU182" s="157"/>
      <c r="IBV182" s="157"/>
      <c r="IBW182" s="157"/>
      <c r="IBX182" s="157"/>
      <c r="IBY182" s="157"/>
      <c r="IBZ182" s="157"/>
      <c r="ICA182" s="157"/>
      <c r="ICB182" s="157"/>
      <c r="ICC182" s="157"/>
      <c r="ICD182" s="157"/>
      <c r="ICE182" s="157"/>
      <c r="ICF182" s="157"/>
      <c r="ICG182" s="157"/>
      <c r="ICH182" s="157"/>
      <c r="ICI182" s="157"/>
      <c r="ICJ182" s="157"/>
      <c r="ICK182" s="157"/>
      <c r="ICL182" s="157"/>
      <c r="ICM182" s="157"/>
      <c r="ICN182" s="157"/>
      <c r="ICO182" s="157"/>
      <c r="ICP182" s="157"/>
      <c r="ICQ182" s="157"/>
      <c r="ICR182" s="157"/>
      <c r="ICS182" s="157"/>
      <c r="ICT182" s="157"/>
      <c r="ICU182" s="157"/>
      <c r="ICV182" s="157"/>
      <c r="ICW182" s="157"/>
      <c r="ICX182" s="157"/>
      <c r="ICY182" s="157"/>
      <c r="ICZ182" s="157"/>
      <c r="IDA182" s="157"/>
      <c r="IDB182" s="157"/>
      <c r="IDC182" s="157"/>
      <c r="IDD182" s="157"/>
      <c r="IDE182" s="157"/>
      <c r="IDF182" s="157"/>
      <c r="IDG182" s="157"/>
      <c r="IDH182" s="157"/>
      <c r="IDI182" s="157"/>
      <c r="IDJ182" s="157"/>
      <c r="IDK182" s="157"/>
      <c r="IDL182" s="157"/>
      <c r="IDM182" s="157"/>
      <c r="IDN182" s="157"/>
      <c r="IDO182" s="157"/>
      <c r="IDP182" s="157"/>
      <c r="IDQ182" s="157"/>
      <c r="IDR182" s="157"/>
      <c r="IDS182" s="157"/>
      <c r="IDT182" s="157"/>
      <c r="IDU182" s="157"/>
      <c r="IDV182" s="157"/>
      <c r="IDW182" s="157"/>
      <c r="IDX182" s="157"/>
      <c r="IDY182" s="157"/>
      <c r="IDZ182" s="157"/>
      <c r="IEA182" s="157"/>
      <c r="IEB182" s="157"/>
      <c r="IEC182" s="157"/>
      <c r="IED182" s="157"/>
      <c r="IEE182" s="157"/>
      <c r="IEF182" s="157"/>
      <c r="IEG182" s="157"/>
      <c r="IEH182" s="157"/>
      <c r="IEI182" s="157"/>
      <c r="IEJ182" s="157"/>
      <c r="IEK182" s="157"/>
      <c r="IEL182" s="157"/>
      <c r="IEM182" s="157"/>
      <c r="IEN182" s="157"/>
      <c r="IEO182" s="157"/>
      <c r="IEP182" s="157"/>
      <c r="IEQ182" s="157"/>
      <c r="IER182" s="157"/>
      <c r="IES182" s="157"/>
      <c r="IET182" s="157"/>
      <c r="IEU182" s="157"/>
      <c r="IEV182" s="157"/>
      <c r="IEW182" s="157"/>
      <c r="IEX182" s="157"/>
      <c r="IEY182" s="157"/>
      <c r="IEZ182" s="157"/>
      <c r="IFA182" s="157"/>
      <c r="IFB182" s="157"/>
      <c r="IFC182" s="157"/>
      <c r="IFD182" s="157"/>
      <c r="IFE182" s="157"/>
      <c r="IFF182" s="157"/>
      <c r="IFG182" s="157"/>
      <c r="IFH182" s="157"/>
      <c r="IFI182" s="157"/>
      <c r="IFJ182" s="157"/>
      <c r="IFK182" s="157"/>
      <c r="IFL182" s="157"/>
      <c r="IFM182" s="157"/>
      <c r="IFN182" s="157"/>
      <c r="IFO182" s="157"/>
      <c r="IFP182" s="157"/>
      <c r="IFQ182" s="157"/>
      <c r="IFR182" s="157"/>
      <c r="IFS182" s="157"/>
      <c r="IFT182" s="157"/>
      <c r="IFU182" s="157"/>
      <c r="IFV182" s="157"/>
      <c r="IFW182" s="157"/>
      <c r="IFX182" s="157"/>
      <c r="IFY182" s="157"/>
      <c r="IFZ182" s="157"/>
      <c r="IGA182" s="157"/>
      <c r="IGB182" s="157"/>
      <c r="IGC182" s="157"/>
      <c r="IGD182" s="157"/>
      <c r="IGE182" s="157"/>
      <c r="IGF182" s="157"/>
      <c r="IGG182" s="157"/>
      <c r="IGH182" s="157"/>
      <c r="IGI182" s="157"/>
      <c r="IGJ182" s="157"/>
      <c r="IGK182" s="157"/>
      <c r="IGL182" s="157"/>
      <c r="IGM182" s="157"/>
      <c r="IGN182" s="157"/>
      <c r="IGO182" s="157"/>
      <c r="IGP182" s="157"/>
      <c r="IGQ182" s="157"/>
      <c r="IGR182" s="157"/>
      <c r="IGS182" s="157"/>
      <c r="IGT182" s="157"/>
      <c r="IGU182" s="157"/>
      <c r="IGV182" s="157"/>
      <c r="IGW182" s="157"/>
      <c r="IGX182" s="157"/>
      <c r="IGY182" s="157"/>
      <c r="IGZ182" s="157"/>
      <c r="IHA182" s="157"/>
      <c r="IHB182" s="157"/>
      <c r="IHC182" s="157"/>
      <c r="IHD182" s="157"/>
      <c r="IHE182" s="157"/>
      <c r="IHF182" s="157"/>
      <c r="IHG182" s="157"/>
      <c r="IHH182" s="157"/>
      <c r="IHI182" s="157"/>
      <c r="IHJ182" s="157"/>
      <c r="IHK182" s="157"/>
      <c r="IHL182" s="157"/>
      <c r="IHM182" s="157"/>
      <c r="IHN182" s="157"/>
      <c r="IHO182" s="157"/>
      <c r="IHP182" s="157"/>
      <c r="IHQ182" s="157"/>
      <c r="IHR182" s="157"/>
      <c r="IHS182" s="157"/>
      <c r="IHT182" s="157"/>
      <c r="IHU182" s="157"/>
      <c r="IHV182" s="157"/>
      <c r="IHW182" s="157"/>
      <c r="IHX182" s="157"/>
      <c r="IHY182" s="157"/>
      <c r="IHZ182" s="157"/>
      <c r="IIA182" s="157"/>
      <c r="IIB182" s="157"/>
      <c r="IIC182" s="157"/>
      <c r="IID182" s="157"/>
      <c r="IIE182" s="157"/>
      <c r="IIF182" s="157"/>
      <c r="IIG182" s="157"/>
      <c r="IIH182" s="157"/>
      <c r="III182" s="157"/>
      <c r="IIJ182" s="157"/>
      <c r="IIK182" s="157"/>
      <c r="IIL182" s="157"/>
      <c r="IIM182" s="157"/>
      <c r="IIN182" s="157"/>
      <c r="IIO182" s="157"/>
      <c r="IIP182" s="157"/>
      <c r="IIQ182" s="157"/>
      <c r="IIR182" s="157"/>
      <c r="IIS182" s="157"/>
      <c r="IIT182" s="157"/>
      <c r="IIU182" s="157"/>
      <c r="IIV182" s="157"/>
      <c r="IIW182" s="157"/>
      <c r="IIX182" s="157"/>
      <c r="IIY182" s="157"/>
      <c r="IIZ182" s="157"/>
      <c r="IJA182" s="157"/>
      <c r="IJB182" s="157"/>
      <c r="IJC182" s="157"/>
      <c r="IJD182" s="157"/>
      <c r="IJE182" s="157"/>
      <c r="IJF182" s="157"/>
      <c r="IJG182" s="157"/>
      <c r="IJH182" s="157"/>
      <c r="IJI182" s="157"/>
      <c r="IJJ182" s="157"/>
      <c r="IJK182" s="157"/>
      <c r="IJL182" s="157"/>
      <c r="IJM182" s="157"/>
      <c r="IJN182" s="157"/>
      <c r="IJO182" s="157"/>
      <c r="IJP182" s="157"/>
      <c r="IJQ182" s="157"/>
      <c r="IJR182" s="157"/>
      <c r="IJS182" s="157"/>
      <c r="IJT182" s="157"/>
      <c r="IJU182" s="157"/>
      <c r="IJV182" s="157"/>
      <c r="IJW182" s="157"/>
      <c r="IJX182" s="157"/>
      <c r="IJY182" s="157"/>
      <c r="IJZ182" s="157"/>
      <c r="IKA182" s="157"/>
      <c r="IKB182" s="157"/>
      <c r="IKC182" s="157"/>
      <c r="IKD182" s="157"/>
      <c r="IKE182" s="157"/>
      <c r="IKF182" s="157"/>
      <c r="IKG182" s="157"/>
      <c r="IKH182" s="157"/>
      <c r="IKI182" s="157"/>
      <c r="IKJ182" s="157"/>
      <c r="IKK182" s="157"/>
      <c r="IKL182" s="157"/>
      <c r="IKM182" s="157"/>
      <c r="IKN182" s="157"/>
      <c r="IKO182" s="157"/>
      <c r="IKP182" s="157"/>
      <c r="IKQ182" s="157"/>
      <c r="IKR182" s="157"/>
      <c r="IKS182" s="157"/>
      <c r="IKT182" s="157"/>
      <c r="IKU182" s="157"/>
      <c r="IKV182" s="157"/>
      <c r="IKW182" s="157"/>
      <c r="IKX182" s="157"/>
      <c r="IKY182" s="157"/>
      <c r="IKZ182" s="157"/>
      <c r="ILA182" s="157"/>
      <c r="ILB182" s="157"/>
      <c r="ILC182" s="157"/>
      <c r="ILD182" s="157"/>
      <c r="ILE182" s="157"/>
      <c r="ILF182" s="157"/>
      <c r="ILG182" s="157"/>
      <c r="ILH182" s="157"/>
      <c r="ILI182" s="157"/>
      <c r="ILJ182" s="157"/>
      <c r="ILK182" s="157"/>
      <c r="ILL182" s="157"/>
      <c r="ILM182" s="157"/>
      <c r="ILN182" s="157"/>
      <c r="ILO182" s="157"/>
      <c r="ILP182" s="157"/>
      <c r="ILQ182" s="157"/>
      <c r="ILR182" s="157"/>
      <c r="ILS182" s="157"/>
      <c r="ILT182" s="157"/>
      <c r="ILU182" s="157"/>
      <c r="ILV182" s="157"/>
      <c r="ILW182" s="157"/>
      <c r="ILX182" s="157"/>
      <c r="ILY182" s="157"/>
      <c r="ILZ182" s="157"/>
      <c r="IMA182" s="157"/>
      <c r="IMB182" s="157"/>
      <c r="IMC182" s="157"/>
      <c r="IMD182" s="157"/>
      <c r="IME182" s="157"/>
      <c r="IMF182" s="157"/>
      <c r="IMG182" s="157"/>
      <c r="IMH182" s="157"/>
      <c r="IMI182" s="157"/>
      <c r="IMJ182" s="157"/>
      <c r="IMK182" s="157"/>
      <c r="IML182" s="157"/>
      <c r="IMM182" s="157"/>
      <c r="IMN182" s="157"/>
      <c r="IMO182" s="157"/>
      <c r="IMP182" s="157"/>
      <c r="IMQ182" s="157"/>
      <c r="IMR182" s="157"/>
      <c r="IMS182" s="157"/>
      <c r="IMT182" s="157"/>
      <c r="IMU182" s="157"/>
      <c r="IMV182" s="157"/>
      <c r="IMW182" s="157"/>
      <c r="IMX182" s="157"/>
      <c r="IMY182" s="157"/>
      <c r="IMZ182" s="157"/>
      <c r="INA182" s="157"/>
      <c r="INB182" s="157"/>
      <c r="INC182" s="157"/>
      <c r="IND182" s="157"/>
      <c r="INE182" s="157"/>
      <c r="INF182" s="157"/>
      <c r="ING182" s="157"/>
      <c r="INH182" s="157"/>
      <c r="INI182" s="157"/>
      <c r="INJ182" s="157"/>
      <c r="INK182" s="157"/>
      <c r="INL182" s="157"/>
      <c r="INM182" s="157"/>
      <c r="INN182" s="157"/>
      <c r="INO182" s="157"/>
      <c r="INP182" s="157"/>
      <c r="INQ182" s="157"/>
      <c r="INR182" s="157"/>
      <c r="INS182" s="157"/>
      <c r="INT182" s="157"/>
      <c r="INU182" s="157"/>
      <c r="INV182" s="157"/>
      <c r="INW182" s="157"/>
      <c r="INX182" s="157"/>
      <c r="INY182" s="157"/>
      <c r="INZ182" s="157"/>
      <c r="IOA182" s="157"/>
      <c r="IOB182" s="157"/>
      <c r="IOC182" s="157"/>
      <c r="IOD182" s="157"/>
      <c r="IOE182" s="157"/>
      <c r="IOF182" s="157"/>
      <c r="IOG182" s="157"/>
      <c r="IOH182" s="157"/>
      <c r="IOI182" s="157"/>
      <c r="IOJ182" s="157"/>
      <c r="IOK182" s="157"/>
      <c r="IOL182" s="157"/>
      <c r="IOM182" s="157"/>
      <c r="ION182" s="157"/>
      <c r="IOO182" s="157"/>
      <c r="IOP182" s="157"/>
      <c r="IOQ182" s="157"/>
      <c r="IOR182" s="157"/>
      <c r="IOS182" s="157"/>
      <c r="IOT182" s="157"/>
      <c r="IOU182" s="157"/>
      <c r="IOV182" s="157"/>
      <c r="IOW182" s="157"/>
      <c r="IOX182" s="157"/>
      <c r="IOY182" s="157"/>
      <c r="IOZ182" s="157"/>
      <c r="IPA182" s="157"/>
      <c r="IPB182" s="157"/>
      <c r="IPC182" s="157"/>
      <c r="IPD182" s="157"/>
      <c r="IPE182" s="157"/>
      <c r="IPF182" s="157"/>
      <c r="IPG182" s="157"/>
      <c r="IPH182" s="157"/>
      <c r="IPI182" s="157"/>
      <c r="IPJ182" s="157"/>
      <c r="IPK182" s="157"/>
      <c r="IPL182" s="157"/>
      <c r="IPM182" s="157"/>
      <c r="IPN182" s="157"/>
      <c r="IPO182" s="157"/>
      <c r="IPP182" s="157"/>
      <c r="IPQ182" s="157"/>
      <c r="IPR182" s="157"/>
      <c r="IPS182" s="157"/>
      <c r="IPT182" s="157"/>
      <c r="IPU182" s="157"/>
      <c r="IPV182" s="157"/>
      <c r="IPW182" s="157"/>
      <c r="IPX182" s="157"/>
      <c r="IPY182" s="157"/>
      <c r="IPZ182" s="157"/>
      <c r="IQA182" s="157"/>
      <c r="IQB182" s="157"/>
      <c r="IQC182" s="157"/>
      <c r="IQD182" s="157"/>
      <c r="IQE182" s="157"/>
      <c r="IQF182" s="157"/>
      <c r="IQG182" s="157"/>
      <c r="IQH182" s="157"/>
      <c r="IQI182" s="157"/>
      <c r="IQJ182" s="157"/>
      <c r="IQK182" s="157"/>
      <c r="IQL182" s="157"/>
      <c r="IQM182" s="157"/>
      <c r="IQN182" s="157"/>
      <c r="IQO182" s="157"/>
      <c r="IQP182" s="157"/>
      <c r="IQQ182" s="157"/>
      <c r="IQR182" s="157"/>
      <c r="IQS182" s="157"/>
      <c r="IQT182" s="157"/>
      <c r="IQU182" s="157"/>
      <c r="IQV182" s="157"/>
      <c r="IQW182" s="157"/>
      <c r="IQX182" s="157"/>
      <c r="IQY182" s="157"/>
      <c r="IQZ182" s="157"/>
      <c r="IRA182" s="157"/>
      <c r="IRB182" s="157"/>
      <c r="IRC182" s="157"/>
      <c r="IRD182" s="157"/>
      <c r="IRE182" s="157"/>
      <c r="IRF182" s="157"/>
      <c r="IRG182" s="157"/>
      <c r="IRH182" s="157"/>
      <c r="IRI182" s="157"/>
      <c r="IRJ182" s="157"/>
      <c r="IRK182" s="157"/>
      <c r="IRL182" s="157"/>
      <c r="IRM182" s="157"/>
      <c r="IRN182" s="157"/>
      <c r="IRO182" s="157"/>
      <c r="IRP182" s="157"/>
      <c r="IRQ182" s="157"/>
      <c r="IRR182" s="157"/>
      <c r="IRS182" s="157"/>
      <c r="IRT182" s="157"/>
      <c r="IRU182" s="157"/>
      <c r="IRV182" s="157"/>
      <c r="IRW182" s="157"/>
      <c r="IRX182" s="157"/>
      <c r="IRY182" s="157"/>
      <c r="IRZ182" s="157"/>
      <c r="ISA182" s="157"/>
      <c r="ISB182" s="157"/>
      <c r="ISC182" s="157"/>
      <c r="ISD182" s="157"/>
      <c r="ISE182" s="157"/>
      <c r="ISF182" s="157"/>
      <c r="ISG182" s="157"/>
      <c r="ISH182" s="157"/>
      <c r="ISI182" s="157"/>
      <c r="ISJ182" s="157"/>
      <c r="ISK182" s="157"/>
      <c r="ISL182" s="157"/>
      <c r="ISM182" s="157"/>
      <c r="ISN182" s="157"/>
      <c r="ISO182" s="157"/>
      <c r="ISP182" s="157"/>
      <c r="ISQ182" s="157"/>
      <c r="ISR182" s="157"/>
      <c r="ISS182" s="157"/>
      <c r="IST182" s="157"/>
      <c r="ISU182" s="157"/>
      <c r="ISV182" s="157"/>
      <c r="ISW182" s="157"/>
      <c r="ISX182" s="157"/>
      <c r="ISY182" s="157"/>
      <c r="ISZ182" s="157"/>
      <c r="ITA182" s="157"/>
      <c r="ITB182" s="157"/>
      <c r="ITC182" s="157"/>
      <c r="ITD182" s="157"/>
      <c r="ITE182" s="157"/>
      <c r="ITF182" s="157"/>
      <c r="ITG182" s="157"/>
      <c r="ITH182" s="157"/>
      <c r="ITI182" s="157"/>
      <c r="ITJ182" s="157"/>
      <c r="ITK182" s="157"/>
      <c r="ITL182" s="157"/>
      <c r="ITM182" s="157"/>
      <c r="ITN182" s="157"/>
      <c r="ITO182" s="157"/>
      <c r="ITP182" s="157"/>
      <c r="ITQ182" s="157"/>
      <c r="ITR182" s="157"/>
      <c r="ITS182" s="157"/>
      <c r="ITT182" s="157"/>
      <c r="ITU182" s="157"/>
      <c r="ITV182" s="157"/>
      <c r="ITW182" s="157"/>
      <c r="ITX182" s="157"/>
      <c r="ITY182" s="157"/>
      <c r="ITZ182" s="157"/>
      <c r="IUA182" s="157"/>
      <c r="IUB182" s="157"/>
      <c r="IUC182" s="157"/>
      <c r="IUD182" s="157"/>
      <c r="IUE182" s="157"/>
      <c r="IUF182" s="157"/>
      <c r="IUG182" s="157"/>
      <c r="IUH182" s="157"/>
      <c r="IUI182" s="157"/>
      <c r="IUJ182" s="157"/>
      <c r="IUK182" s="157"/>
      <c r="IUL182" s="157"/>
      <c r="IUM182" s="157"/>
      <c r="IUN182" s="157"/>
      <c r="IUO182" s="157"/>
      <c r="IUP182" s="157"/>
      <c r="IUQ182" s="157"/>
      <c r="IUR182" s="157"/>
      <c r="IUS182" s="157"/>
      <c r="IUT182" s="157"/>
      <c r="IUU182" s="157"/>
      <c r="IUV182" s="157"/>
      <c r="IUW182" s="157"/>
      <c r="IUX182" s="157"/>
      <c r="IUY182" s="157"/>
      <c r="IUZ182" s="157"/>
      <c r="IVA182" s="157"/>
      <c r="IVB182" s="157"/>
      <c r="IVC182" s="157"/>
      <c r="IVD182" s="157"/>
      <c r="IVE182" s="157"/>
      <c r="IVF182" s="157"/>
      <c r="IVG182" s="157"/>
      <c r="IVH182" s="157"/>
      <c r="IVI182" s="157"/>
      <c r="IVJ182" s="157"/>
      <c r="IVK182" s="157"/>
      <c r="IVL182" s="157"/>
      <c r="IVM182" s="157"/>
      <c r="IVN182" s="157"/>
      <c r="IVO182" s="157"/>
      <c r="IVP182" s="157"/>
      <c r="IVQ182" s="157"/>
      <c r="IVR182" s="157"/>
      <c r="IVS182" s="157"/>
      <c r="IVT182" s="157"/>
      <c r="IVU182" s="157"/>
      <c r="IVV182" s="157"/>
      <c r="IVW182" s="157"/>
      <c r="IVX182" s="157"/>
      <c r="IVY182" s="157"/>
      <c r="IVZ182" s="157"/>
      <c r="IWA182" s="157"/>
      <c r="IWB182" s="157"/>
      <c r="IWC182" s="157"/>
      <c r="IWD182" s="157"/>
      <c r="IWE182" s="157"/>
      <c r="IWF182" s="157"/>
      <c r="IWG182" s="157"/>
      <c r="IWH182" s="157"/>
      <c r="IWI182" s="157"/>
      <c r="IWJ182" s="157"/>
      <c r="IWK182" s="157"/>
      <c r="IWL182" s="157"/>
      <c r="IWM182" s="157"/>
      <c r="IWN182" s="157"/>
      <c r="IWO182" s="157"/>
      <c r="IWP182" s="157"/>
      <c r="IWQ182" s="157"/>
      <c r="IWR182" s="157"/>
      <c r="IWS182" s="157"/>
      <c r="IWT182" s="157"/>
      <c r="IWU182" s="157"/>
      <c r="IWV182" s="157"/>
      <c r="IWW182" s="157"/>
      <c r="IWX182" s="157"/>
      <c r="IWY182" s="157"/>
      <c r="IWZ182" s="157"/>
      <c r="IXA182" s="157"/>
      <c r="IXB182" s="157"/>
      <c r="IXC182" s="157"/>
      <c r="IXD182" s="157"/>
      <c r="IXE182" s="157"/>
      <c r="IXF182" s="157"/>
      <c r="IXG182" s="157"/>
      <c r="IXH182" s="157"/>
      <c r="IXI182" s="157"/>
      <c r="IXJ182" s="157"/>
      <c r="IXK182" s="157"/>
      <c r="IXL182" s="157"/>
      <c r="IXM182" s="157"/>
      <c r="IXN182" s="157"/>
      <c r="IXO182" s="157"/>
      <c r="IXP182" s="157"/>
      <c r="IXQ182" s="157"/>
      <c r="IXR182" s="157"/>
      <c r="IXS182" s="157"/>
      <c r="IXT182" s="157"/>
      <c r="IXU182" s="157"/>
      <c r="IXV182" s="157"/>
      <c r="IXW182" s="157"/>
      <c r="IXX182" s="157"/>
      <c r="IXY182" s="157"/>
      <c r="IXZ182" s="157"/>
      <c r="IYA182" s="157"/>
      <c r="IYB182" s="157"/>
      <c r="IYC182" s="157"/>
      <c r="IYD182" s="157"/>
      <c r="IYE182" s="157"/>
      <c r="IYF182" s="157"/>
      <c r="IYG182" s="157"/>
      <c r="IYH182" s="157"/>
      <c r="IYI182" s="157"/>
      <c r="IYJ182" s="157"/>
      <c r="IYK182" s="157"/>
      <c r="IYL182" s="157"/>
      <c r="IYM182" s="157"/>
      <c r="IYN182" s="157"/>
      <c r="IYO182" s="157"/>
      <c r="IYP182" s="157"/>
      <c r="IYQ182" s="157"/>
      <c r="IYR182" s="157"/>
      <c r="IYS182" s="157"/>
      <c r="IYT182" s="157"/>
      <c r="IYU182" s="157"/>
      <c r="IYV182" s="157"/>
      <c r="IYW182" s="157"/>
      <c r="IYX182" s="157"/>
      <c r="IYY182" s="157"/>
      <c r="IYZ182" s="157"/>
      <c r="IZA182" s="157"/>
      <c r="IZB182" s="157"/>
      <c r="IZC182" s="157"/>
      <c r="IZD182" s="157"/>
      <c r="IZE182" s="157"/>
      <c r="IZF182" s="157"/>
      <c r="IZG182" s="157"/>
      <c r="IZH182" s="157"/>
      <c r="IZI182" s="157"/>
      <c r="IZJ182" s="157"/>
      <c r="IZK182" s="157"/>
      <c r="IZL182" s="157"/>
      <c r="IZM182" s="157"/>
      <c r="IZN182" s="157"/>
      <c r="IZO182" s="157"/>
      <c r="IZP182" s="157"/>
      <c r="IZQ182" s="157"/>
      <c r="IZR182" s="157"/>
      <c r="IZS182" s="157"/>
      <c r="IZT182" s="157"/>
      <c r="IZU182" s="157"/>
      <c r="IZV182" s="157"/>
      <c r="IZW182" s="157"/>
      <c r="IZX182" s="157"/>
      <c r="IZY182" s="157"/>
      <c r="IZZ182" s="157"/>
      <c r="JAA182" s="157"/>
      <c r="JAB182" s="157"/>
      <c r="JAC182" s="157"/>
      <c r="JAD182" s="157"/>
      <c r="JAE182" s="157"/>
      <c r="JAF182" s="157"/>
      <c r="JAG182" s="157"/>
      <c r="JAH182" s="157"/>
      <c r="JAI182" s="157"/>
      <c r="JAJ182" s="157"/>
      <c r="JAK182" s="157"/>
      <c r="JAL182" s="157"/>
      <c r="JAM182" s="157"/>
      <c r="JAN182" s="157"/>
      <c r="JAO182" s="157"/>
      <c r="JAP182" s="157"/>
      <c r="JAQ182" s="157"/>
      <c r="JAR182" s="157"/>
      <c r="JAS182" s="157"/>
      <c r="JAT182" s="157"/>
      <c r="JAU182" s="157"/>
      <c r="JAV182" s="157"/>
      <c r="JAW182" s="157"/>
      <c r="JAX182" s="157"/>
      <c r="JAY182" s="157"/>
      <c r="JAZ182" s="157"/>
      <c r="JBA182" s="157"/>
      <c r="JBB182" s="157"/>
      <c r="JBC182" s="157"/>
      <c r="JBD182" s="157"/>
      <c r="JBE182" s="157"/>
      <c r="JBF182" s="157"/>
      <c r="JBG182" s="157"/>
      <c r="JBH182" s="157"/>
      <c r="JBI182" s="157"/>
      <c r="JBJ182" s="157"/>
      <c r="JBK182" s="157"/>
      <c r="JBL182" s="157"/>
      <c r="JBM182" s="157"/>
      <c r="JBN182" s="157"/>
      <c r="JBO182" s="157"/>
      <c r="JBP182" s="157"/>
      <c r="JBQ182" s="157"/>
      <c r="JBR182" s="157"/>
      <c r="JBS182" s="157"/>
      <c r="JBT182" s="157"/>
      <c r="JBU182" s="157"/>
      <c r="JBV182" s="157"/>
      <c r="JBW182" s="157"/>
      <c r="JBX182" s="157"/>
      <c r="JBY182" s="157"/>
      <c r="JBZ182" s="157"/>
      <c r="JCA182" s="157"/>
      <c r="JCB182" s="157"/>
      <c r="JCC182" s="157"/>
      <c r="JCD182" s="157"/>
      <c r="JCE182" s="157"/>
      <c r="JCF182" s="157"/>
      <c r="JCG182" s="157"/>
      <c r="JCH182" s="157"/>
      <c r="JCI182" s="157"/>
      <c r="JCJ182" s="157"/>
      <c r="JCK182" s="157"/>
      <c r="JCL182" s="157"/>
      <c r="JCM182" s="157"/>
      <c r="JCN182" s="157"/>
      <c r="JCO182" s="157"/>
      <c r="JCP182" s="157"/>
      <c r="JCQ182" s="157"/>
      <c r="JCR182" s="157"/>
      <c r="JCS182" s="157"/>
      <c r="JCT182" s="157"/>
      <c r="JCU182" s="157"/>
      <c r="JCV182" s="157"/>
      <c r="JCW182" s="157"/>
      <c r="JCX182" s="157"/>
      <c r="JCY182" s="157"/>
      <c r="JCZ182" s="157"/>
      <c r="JDA182" s="157"/>
      <c r="JDB182" s="157"/>
      <c r="JDC182" s="157"/>
      <c r="JDD182" s="157"/>
      <c r="JDE182" s="157"/>
      <c r="JDF182" s="157"/>
      <c r="JDG182" s="157"/>
      <c r="JDH182" s="157"/>
      <c r="JDI182" s="157"/>
      <c r="JDJ182" s="157"/>
      <c r="JDK182" s="157"/>
      <c r="JDL182" s="157"/>
      <c r="JDM182" s="157"/>
      <c r="JDN182" s="157"/>
      <c r="JDO182" s="157"/>
      <c r="JDP182" s="157"/>
      <c r="JDQ182" s="157"/>
      <c r="JDR182" s="157"/>
      <c r="JDS182" s="157"/>
      <c r="JDT182" s="157"/>
      <c r="JDU182" s="157"/>
      <c r="JDV182" s="157"/>
      <c r="JDW182" s="157"/>
      <c r="JDX182" s="157"/>
      <c r="JDY182" s="157"/>
      <c r="JDZ182" s="157"/>
      <c r="JEA182" s="157"/>
      <c r="JEB182" s="157"/>
      <c r="JEC182" s="157"/>
      <c r="JED182" s="157"/>
      <c r="JEE182" s="157"/>
      <c r="JEF182" s="157"/>
      <c r="JEG182" s="157"/>
      <c r="JEH182" s="157"/>
      <c r="JEI182" s="157"/>
      <c r="JEJ182" s="157"/>
      <c r="JEK182" s="157"/>
      <c r="JEL182" s="157"/>
      <c r="JEM182" s="157"/>
      <c r="JEN182" s="157"/>
      <c r="JEO182" s="157"/>
      <c r="JEP182" s="157"/>
      <c r="JEQ182" s="157"/>
      <c r="JER182" s="157"/>
      <c r="JES182" s="157"/>
      <c r="JET182" s="157"/>
      <c r="JEU182" s="157"/>
      <c r="JEV182" s="157"/>
      <c r="JEW182" s="157"/>
      <c r="JEX182" s="157"/>
      <c r="JEY182" s="157"/>
      <c r="JEZ182" s="157"/>
      <c r="JFA182" s="157"/>
      <c r="JFB182" s="157"/>
      <c r="JFC182" s="157"/>
      <c r="JFD182" s="157"/>
      <c r="JFE182" s="157"/>
      <c r="JFF182" s="157"/>
      <c r="JFG182" s="157"/>
      <c r="JFH182" s="157"/>
      <c r="JFI182" s="157"/>
      <c r="JFJ182" s="157"/>
      <c r="JFK182" s="157"/>
      <c r="JFL182" s="157"/>
      <c r="JFM182" s="157"/>
      <c r="JFN182" s="157"/>
      <c r="JFO182" s="157"/>
      <c r="JFP182" s="157"/>
      <c r="JFQ182" s="157"/>
      <c r="JFR182" s="157"/>
      <c r="JFS182" s="157"/>
      <c r="JFT182" s="157"/>
      <c r="JFU182" s="157"/>
      <c r="JFV182" s="157"/>
      <c r="JFW182" s="157"/>
      <c r="JFX182" s="157"/>
      <c r="JFY182" s="157"/>
      <c r="JFZ182" s="157"/>
      <c r="JGA182" s="157"/>
      <c r="JGB182" s="157"/>
      <c r="JGC182" s="157"/>
      <c r="JGD182" s="157"/>
      <c r="JGE182" s="157"/>
      <c r="JGF182" s="157"/>
      <c r="JGG182" s="157"/>
      <c r="JGH182" s="157"/>
      <c r="JGI182" s="157"/>
      <c r="JGJ182" s="157"/>
      <c r="JGK182" s="157"/>
      <c r="JGL182" s="157"/>
      <c r="JGM182" s="157"/>
      <c r="JGN182" s="157"/>
      <c r="JGO182" s="157"/>
      <c r="JGP182" s="157"/>
      <c r="JGQ182" s="157"/>
      <c r="JGR182" s="157"/>
      <c r="JGS182" s="157"/>
      <c r="JGT182" s="157"/>
      <c r="JGU182" s="157"/>
      <c r="JGV182" s="157"/>
      <c r="JGW182" s="157"/>
      <c r="JGX182" s="157"/>
      <c r="JGY182" s="157"/>
      <c r="JGZ182" s="157"/>
      <c r="JHA182" s="157"/>
      <c r="JHB182" s="157"/>
      <c r="JHC182" s="157"/>
      <c r="JHD182" s="157"/>
      <c r="JHE182" s="157"/>
      <c r="JHF182" s="157"/>
      <c r="JHG182" s="157"/>
      <c r="JHH182" s="157"/>
      <c r="JHI182" s="157"/>
      <c r="JHJ182" s="157"/>
      <c r="JHK182" s="157"/>
      <c r="JHL182" s="157"/>
      <c r="JHM182" s="157"/>
      <c r="JHN182" s="157"/>
      <c r="JHO182" s="157"/>
      <c r="JHP182" s="157"/>
      <c r="JHQ182" s="157"/>
      <c r="JHR182" s="157"/>
      <c r="JHS182" s="157"/>
      <c r="JHT182" s="157"/>
      <c r="JHU182" s="157"/>
      <c r="JHV182" s="157"/>
      <c r="JHW182" s="157"/>
      <c r="JHX182" s="157"/>
      <c r="JHY182" s="157"/>
      <c r="JHZ182" s="157"/>
      <c r="JIA182" s="157"/>
      <c r="JIB182" s="157"/>
      <c r="JIC182" s="157"/>
      <c r="JID182" s="157"/>
      <c r="JIE182" s="157"/>
      <c r="JIF182" s="157"/>
      <c r="JIG182" s="157"/>
      <c r="JIH182" s="157"/>
      <c r="JII182" s="157"/>
      <c r="JIJ182" s="157"/>
      <c r="JIK182" s="157"/>
      <c r="JIL182" s="157"/>
      <c r="JIM182" s="157"/>
      <c r="JIN182" s="157"/>
      <c r="JIO182" s="157"/>
      <c r="JIP182" s="157"/>
      <c r="JIQ182" s="157"/>
      <c r="JIR182" s="157"/>
      <c r="JIS182" s="157"/>
      <c r="JIT182" s="157"/>
      <c r="JIU182" s="157"/>
      <c r="JIV182" s="157"/>
      <c r="JIW182" s="157"/>
      <c r="JIX182" s="157"/>
      <c r="JIY182" s="157"/>
      <c r="JIZ182" s="157"/>
      <c r="JJA182" s="157"/>
      <c r="JJB182" s="157"/>
      <c r="JJC182" s="157"/>
      <c r="JJD182" s="157"/>
      <c r="JJE182" s="157"/>
      <c r="JJF182" s="157"/>
      <c r="JJG182" s="157"/>
      <c r="JJH182" s="157"/>
      <c r="JJI182" s="157"/>
      <c r="JJJ182" s="157"/>
      <c r="JJK182" s="157"/>
      <c r="JJL182" s="157"/>
      <c r="JJM182" s="157"/>
      <c r="JJN182" s="157"/>
      <c r="JJO182" s="157"/>
      <c r="JJP182" s="157"/>
      <c r="JJQ182" s="157"/>
      <c r="JJR182" s="157"/>
      <c r="JJS182" s="157"/>
      <c r="JJT182" s="157"/>
      <c r="JJU182" s="157"/>
      <c r="JJV182" s="157"/>
      <c r="JJW182" s="157"/>
      <c r="JJX182" s="157"/>
      <c r="JJY182" s="157"/>
      <c r="JJZ182" s="157"/>
      <c r="JKA182" s="157"/>
      <c r="JKB182" s="157"/>
      <c r="JKC182" s="157"/>
      <c r="JKD182" s="157"/>
      <c r="JKE182" s="157"/>
      <c r="JKF182" s="157"/>
      <c r="JKG182" s="157"/>
      <c r="JKH182" s="157"/>
      <c r="JKI182" s="157"/>
      <c r="JKJ182" s="157"/>
      <c r="JKK182" s="157"/>
      <c r="JKL182" s="157"/>
      <c r="JKM182" s="157"/>
      <c r="JKN182" s="157"/>
      <c r="JKO182" s="157"/>
      <c r="JKP182" s="157"/>
      <c r="JKQ182" s="157"/>
      <c r="JKR182" s="157"/>
      <c r="JKS182" s="157"/>
      <c r="JKT182" s="157"/>
      <c r="JKU182" s="157"/>
      <c r="JKV182" s="157"/>
      <c r="JKW182" s="157"/>
      <c r="JKX182" s="157"/>
      <c r="JKY182" s="157"/>
      <c r="JKZ182" s="157"/>
      <c r="JLA182" s="157"/>
      <c r="JLB182" s="157"/>
      <c r="JLC182" s="157"/>
      <c r="JLD182" s="157"/>
      <c r="JLE182" s="157"/>
      <c r="JLF182" s="157"/>
      <c r="JLG182" s="157"/>
      <c r="JLH182" s="157"/>
      <c r="JLI182" s="157"/>
      <c r="JLJ182" s="157"/>
      <c r="JLK182" s="157"/>
      <c r="JLL182" s="157"/>
      <c r="JLM182" s="157"/>
      <c r="JLN182" s="157"/>
      <c r="JLO182" s="157"/>
      <c r="JLP182" s="157"/>
      <c r="JLQ182" s="157"/>
      <c r="JLR182" s="157"/>
      <c r="JLS182" s="157"/>
      <c r="JLT182" s="157"/>
      <c r="JLU182" s="157"/>
      <c r="JLV182" s="157"/>
      <c r="JLW182" s="157"/>
      <c r="JLX182" s="157"/>
      <c r="JLY182" s="157"/>
      <c r="JLZ182" s="157"/>
      <c r="JMA182" s="157"/>
      <c r="JMB182" s="157"/>
      <c r="JMC182" s="157"/>
      <c r="JMD182" s="157"/>
      <c r="JME182" s="157"/>
      <c r="JMF182" s="157"/>
      <c r="JMG182" s="157"/>
      <c r="JMH182" s="157"/>
      <c r="JMI182" s="157"/>
      <c r="JMJ182" s="157"/>
      <c r="JMK182" s="157"/>
      <c r="JML182" s="157"/>
      <c r="JMM182" s="157"/>
      <c r="JMN182" s="157"/>
      <c r="JMO182" s="157"/>
      <c r="JMP182" s="157"/>
      <c r="JMQ182" s="157"/>
      <c r="JMR182" s="157"/>
      <c r="JMS182" s="157"/>
      <c r="JMT182" s="157"/>
      <c r="JMU182" s="157"/>
      <c r="JMV182" s="157"/>
      <c r="JMW182" s="157"/>
      <c r="JMX182" s="157"/>
      <c r="JMY182" s="157"/>
      <c r="JMZ182" s="157"/>
      <c r="JNA182" s="157"/>
      <c r="JNB182" s="157"/>
      <c r="JNC182" s="157"/>
      <c r="JND182" s="157"/>
      <c r="JNE182" s="157"/>
      <c r="JNF182" s="157"/>
      <c r="JNG182" s="157"/>
      <c r="JNH182" s="157"/>
      <c r="JNI182" s="157"/>
      <c r="JNJ182" s="157"/>
      <c r="JNK182" s="157"/>
      <c r="JNL182" s="157"/>
      <c r="JNM182" s="157"/>
      <c r="JNN182" s="157"/>
      <c r="JNO182" s="157"/>
      <c r="JNP182" s="157"/>
      <c r="JNQ182" s="157"/>
      <c r="JNR182" s="157"/>
      <c r="JNS182" s="157"/>
      <c r="JNT182" s="157"/>
      <c r="JNU182" s="157"/>
      <c r="JNV182" s="157"/>
      <c r="JNW182" s="157"/>
      <c r="JNX182" s="157"/>
      <c r="JNY182" s="157"/>
      <c r="JNZ182" s="157"/>
      <c r="JOA182" s="157"/>
      <c r="JOB182" s="157"/>
      <c r="JOC182" s="157"/>
      <c r="JOD182" s="157"/>
      <c r="JOE182" s="157"/>
      <c r="JOF182" s="157"/>
      <c r="JOG182" s="157"/>
      <c r="JOH182" s="157"/>
      <c r="JOI182" s="157"/>
      <c r="JOJ182" s="157"/>
      <c r="JOK182" s="157"/>
      <c r="JOL182" s="157"/>
      <c r="JOM182" s="157"/>
      <c r="JON182" s="157"/>
      <c r="JOO182" s="157"/>
      <c r="JOP182" s="157"/>
      <c r="JOQ182" s="157"/>
      <c r="JOR182" s="157"/>
      <c r="JOS182" s="157"/>
      <c r="JOT182" s="157"/>
      <c r="JOU182" s="157"/>
      <c r="JOV182" s="157"/>
      <c r="JOW182" s="157"/>
      <c r="JOX182" s="157"/>
      <c r="JOY182" s="157"/>
      <c r="JOZ182" s="157"/>
      <c r="JPA182" s="157"/>
      <c r="JPB182" s="157"/>
      <c r="JPC182" s="157"/>
      <c r="JPD182" s="157"/>
      <c r="JPE182" s="157"/>
      <c r="JPF182" s="157"/>
      <c r="JPG182" s="157"/>
      <c r="JPH182" s="157"/>
      <c r="JPI182" s="157"/>
      <c r="JPJ182" s="157"/>
      <c r="JPK182" s="157"/>
      <c r="JPL182" s="157"/>
      <c r="JPM182" s="157"/>
      <c r="JPN182" s="157"/>
      <c r="JPO182" s="157"/>
      <c r="JPP182" s="157"/>
      <c r="JPQ182" s="157"/>
      <c r="JPR182" s="157"/>
      <c r="JPS182" s="157"/>
      <c r="JPT182" s="157"/>
      <c r="JPU182" s="157"/>
      <c r="JPV182" s="157"/>
      <c r="JPW182" s="157"/>
      <c r="JPX182" s="157"/>
      <c r="JPY182" s="157"/>
      <c r="JPZ182" s="157"/>
      <c r="JQA182" s="157"/>
      <c r="JQB182" s="157"/>
      <c r="JQC182" s="157"/>
      <c r="JQD182" s="157"/>
      <c r="JQE182" s="157"/>
      <c r="JQF182" s="157"/>
      <c r="JQG182" s="157"/>
      <c r="JQH182" s="157"/>
      <c r="JQI182" s="157"/>
      <c r="JQJ182" s="157"/>
      <c r="JQK182" s="157"/>
      <c r="JQL182" s="157"/>
      <c r="JQM182" s="157"/>
      <c r="JQN182" s="157"/>
      <c r="JQO182" s="157"/>
      <c r="JQP182" s="157"/>
      <c r="JQQ182" s="157"/>
      <c r="JQR182" s="157"/>
      <c r="JQS182" s="157"/>
      <c r="JQT182" s="157"/>
      <c r="JQU182" s="157"/>
      <c r="JQV182" s="157"/>
      <c r="JQW182" s="157"/>
      <c r="JQX182" s="157"/>
      <c r="JQY182" s="157"/>
      <c r="JQZ182" s="157"/>
      <c r="JRA182" s="157"/>
      <c r="JRB182" s="157"/>
      <c r="JRC182" s="157"/>
      <c r="JRD182" s="157"/>
      <c r="JRE182" s="157"/>
      <c r="JRF182" s="157"/>
      <c r="JRG182" s="157"/>
      <c r="JRH182" s="157"/>
      <c r="JRI182" s="157"/>
      <c r="JRJ182" s="157"/>
      <c r="JRK182" s="157"/>
      <c r="JRL182" s="157"/>
      <c r="JRM182" s="157"/>
      <c r="JRN182" s="157"/>
      <c r="JRO182" s="157"/>
      <c r="JRP182" s="157"/>
      <c r="JRQ182" s="157"/>
      <c r="JRR182" s="157"/>
      <c r="JRS182" s="157"/>
      <c r="JRT182" s="157"/>
      <c r="JRU182" s="157"/>
      <c r="JRV182" s="157"/>
      <c r="JRW182" s="157"/>
      <c r="JRX182" s="157"/>
      <c r="JRY182" s="157"/>
      <c r="JRZ182" s="157"/>
      <c r="JSA182" s="157"/>
      <c r="JSB182" s="157"/>
      <c r="JSC182" s="157"/>
      <c r="JSD182" s="157"/>
      <c r="JSE182" s="157"/>
      <c r="JSF182" s="157"/>
      <c r="JSG182" s="157"/>
      <c r="JSH182" s="157"/>
      <c r="JSI182" s="157"/>
      <c r="JSJ182" s="157"/>
      <c r="JSK182" s="157"/>
      <c r="JSL182" s="157"/>
      <c r="JSM182" s="157"/>
      <c r="JSN182" s="157"/>
      <c r="JSO182" s="157"/>
      <c r="JSP182" s="157"/>
      <c r="JSQ182" s="157"/>
      <c r="JSR182" s="157"/>
      <c r="JSS182" s="157"/>
      <c r="JST182" s="157"/>
      <c r="JSU182" s="157"/>
      <c r="JSV182" s="157"/>
      <c r="JSW182" s="157"/>
      <c r="JSX182" s="157"/>
      <c r="JSY182" s="157"/>
      <c r="JSZ182" s="157"/>
      <c r="JTA182" s="157"/>
      <c r="JTB182" s="157"/>
      <c r="JTC182" s="157"/>
      <c r="JTD182" s="157"/>
      <c r="JTE182" s="157"/>
      <c r="JTF182" s="157"/>
      <c r="JTG182" s="157"/>
      <c r="JTH182" s="157"/>
      <c r="JTI182" s="157"/>
      <c r="JTJ182" s="157"/>
      <c r="JTK182" s="157"/>
      <c r="JTL182" s="157"/>
      <c r="JTM182" s="157"/>
      <c r="JTN182" s="157"/>
      <c r="JTO182" s="157"/>
      <c r="JTP182" s="157"/>
      <c r="JTQ182" s="157"/>
      <c r="JTR182" s="157"/>
      <c r="JTS182" s="157"/>
      <c r="JTT182" s="157"/>
      <c r="JTU182" s="157"/>
      <c r="JTV182" s="157"/>
      <c r="JTW182" s="157"/>
      <c r="JTX182" s="157"/>
      <c r="JTY182" s="157"/>
      <c r="JTZ182" s="157"/>
      <c r="JUA182" s="157"/>
      <c r="JUB182" s="157"/>
      <c r="JUC182" s="157"/>
      <c r="JUD182" s="157"/>
      <c r="JUE182" s="157"/>
      <c r="JUF182" s="157"/>
      <c r="JUG182" s="157"/>
      <c r="JUH182" s="157"/>
      <c r="JUI182" s="157"/>
      <c r="JUJ182" s="157"/>
      <c r="JUK182" s="157"/>
      <c r="JUL182" s="157"/>
      <c r="JUM182" s="157"/>
      <c r="JUN182" s="157"/>
      <c r="JUO182" s="157"/>
      <c r="JUP182" s="157"/>
      <c r="JUQ182" s="157"/>
      <c r="JUR182" s="157"/>
      <c r="JUS182" s="157"/>
      <c r="JUT182" s="157"/>
      <c r="JUU182" s="157"/>
      <c r="JUV182" s="157"/>
      <c r="JUW182" s="157"/>
      <c r="JUX182" s="157"/>
      <c r="JUY182" s="157"/>
      <c r="JUZ182" s="157"/>
      <c r="JVA182" s="157"/>
      <c r="JVB182" s="157"/>
      <c r="JVC182" s="157"/>
      <c r="JVD182" s="157"/>
      <c r="JVE182" s="157"/>
      <c r="JVF182" s="157"/>
      <c r="JVG182" s="157"/>
      <c r="JVH182" s="157"/>
      <c r="JVI182" s="157"/>
      <c r="JVJ182" s="157"/>
      <c r="JVK182" s="157"/>
      <c r="JVL182" s="157"/>
      <c r="JVM182" s="157"/>
      <c r="JVN182" s="157"/>
      <c r="JVO182" s="157"/>
      <c r="JVP182" s="157"/>
      <c r="JVQ182" s="157"/>
      <c r="JVR182" s="157"/>
      <c r="JVS182" s="157"/>
      <c r="JVT182" s="157"/>
      <c r="JVU182" s="157"/>
      <c r="JVV182" s="157"/>
      <c r="JVW182" s="157"/>
      <c r="JVX182" s="157"/>
      <c r="JVY182" s="157"/>
      <c r="JVZ182" s="157"/>
      <c r="JWA182" s="157"/>
      <c r="JWB182" s="157"/>
      <c r="JWC182" s="157"/>
      <c r="JWD182" s="157"/>
      <c r="JWE182" s="157"/>
      <c r="JWF182" s="157"/>
      <c r="JWG182" s="157"/>
      <c r="JWH182" s="157"/>
      <c r="JWI182" s="157"/>
      <c r="JWJ182" s="157"/>
      <c r="JWK182" s="157"/>
      <c r="JWL182" s="157"/>
      <c r="JWM182" s="157"/>
      <c r="JWN182" s="157"/>
      <c r="JWO182" s="157"/>
      <c r="JWP182" s="157"/>
      <c r="JWQ182" s="157"/>
      <c r="JWR182" s="157"/>
      <c r="JWS182" s="157"/>
      <c r="JWT182" s="157"/>
      <c r="JWU182" s="157"/>
      <c r="JWV182" s="157"/>
      <c r="JWW182" s="157"/>
      <c r="JWX182" s="157"/>
      <c r="JWY182" s="157"/>
      <c r="JWZ182" s="157"/>
      <c r="JXA182" s="157"/>
      <c r="JXB182" s="157"/>
      <c r="JXC182" s="157"/>
      <c r="JXD182" s="157"/>
      <c r="JXE182" s="157"/>
      <c r="JXF182" s="157"/>
      <c r="JXG182" s="157"/>
      <c r="JXH182" s="157"/>
      <c r="JXI182" s="157"/>
      <c r="JXJ182" s="157"/>
      <c r="JXK182" s="157"/>
      <c r="JXL182" s="157"/>
      <c r="JXM182" s="157"/>
      <c r="JXN182" s="157"/>
      <c r="JXO182" s="157"/>
      <c r="JXP182" s="157"/>
      <c r="JXQ182" s="157"/>
      <c r="JXR182" s="157"/>
      <c r="JXS182" s="157"/>
      <c r="JXT182" s="157"/>
      <c r="JXU182" s="157"/>
      <c r="JXV182" s="157"/>
      <c r="JXW182" s="157"/>
      <c r="JXX182" s="157"/>
      <c r="JXY182" s="157"/>
      <c r="JXZ182" s="157"/>
      <c r="JYA182" s="157"/>
      <c r="JYB182" s="157"/>
      <c r="JYC182" s="157"/>
      <c r="JYD182" s="157"/>
      <c r="JYE182" s="157"/>
      <c r="JYF182" s="157"/>
      <c r="JYG182" s="157"/>
      <c r="JYH182" s="157"/>
      <c r="JYI182" s="157"/>
      <c r="JYJ182" s="157"/>
      <c r="JYK182" s="157"/>
      <c r="JYL182" s="157"/>
      <c r="JYM182" s="157"/>
      <c r="JYN182" s="157"/>
      <c r="JYO182" s="157"/>
      <c r="JYP182" s="157"/>
      <c r="JYQ182" s="157"/>
      <c r="JYR182" s="157"/>
      <c r="JYS182" s="157"/>
      <c r="JYT182" s="157"/>
      <c r="JYU182" s="157"/>
      <c r="JYV182" s="157"/>
      <c r="JYW182" s="157"/>
      <c r="JYX182" s="157"/>
      <c r="JYY182" s="157"/>
      <c r="JYZ182" s="157"/>
      <c r="JZA182" s="157"/>
      <c r="JZB182" s="157"/>
      <c r="JZC182" s="157"/>
      <c r="JZD182" s="157"/>
      <c r="JZE182" s="157"/>
      <c r="JZF182" s="157"/>
      <c r="JZG182" s="157"/>
      <c r="JZH182" s="157"/>
      <c r="JZI182" s="157"/>
      <c r="JZJ182" s="157"/>
      <c r="JZK182" s="157"/>
      <c r="JZL182" s="157"/>
      <c r="JZM182" s="157"/>
      <c r="JZN182" s="157"/>
      <c r="JZO182" s="157"/>
      <c r="JZP182" s="157"/>
      <c r="JZQ182" s="157"/>
      <c r="JZR182" s="157"/>
      <c r="JZS182" s="157"/>
      <c r="JZT182" s="157"/>
      <c r="JZU182" s="157"/>
      <c r="JZV182" s="157"/>
      <c r="JZW182" s="157"/>
      <c r="JZX182" s="157"/>
      <c r="JZY182" s="157"/>
      <c r="JZZ182" s="157"/>
      <c r="KAA182" s="157"/>
      <c r="KAB182" s="157"/>
      <c r="KAC182" s="157"/>
      <c r="KAD182" s="157"/>
      <c r="KAE182" s="157"/>
      <c r="KAF182" s="157"/>
      <c r="KAG182" s="157"/>
      <c r="KAH182" s="157"/>
      <c r="KAI182" s="157"/>
      <c r="KAJ182" s="157"/>
      <c r="KAK182" s="157"/>
      <c r="KAL182" s="157"/>
      <c r="KAM182" s="157"/>
      <c r="KAN182" s="157"/>
      <c r="KAO182" s="157"/>
      <c r="KAP182" s="157"/>
      <c r="KAQ182" s="157"/>
      <c r="KAR182" s="157"/>
      <c r="KAS182" s="157"/>
      <c r="KAT182" s="157"/>
      <c r="KAU182" s="157"/>
      <c r="KAV182" s="157"/>
      <c r="KAW182" s="157"/>
      <c r="KAX182" s="157"/>
      <c r="KAY182" s="157"/>
      <c r="KAZ182" s="157"/>
      <c r="KBA182" s="157"/>
      <c r="KBB182" s="157"/>
      <c r="KBC182" s="157"/>
      <c r="KBD182" s="157"/>
      <c r="KBE182" s="157"/>
      <c r="KBF182" s="157"/>
      <c r="KBG182" s="157"/>
      <c r="KBH182" s="157"/>
      <c r="KBI182" s="157"/>
      <c r="KBJ182" s="157"/>
      <c r="KBK182" s="157"/>
      <c r="KBL182" s="157"/>
      <c r="KBM182" s="157"/>
      <c r="KBN182" s="157"/>
      <c r="KBO182" s="157"/>
      <c r="KBP182" s="157"/>
      <c r="KBQ182" s="157"/>
      <c r="KBR182" s="157"/>
      <c r="KBS182" s="157"/>
      <c r="KBT182" s="157"/>
      <c r="KBU182" s="157"/>
      <c r="KBV182" s="157"/>
      <c r="KBW182" s="157"/>
      <c r="KBX182" s="157"/>
      <c r="KBY182" s="157"/>
      <c r="KBZ182" s="157"/>
      <c r="KCA182" s="157"/>
      <c r="KCB182" s="157"/>
      <c r="KCC182" s="157"/>
      <c r="KCD182" s="157"/>
      <c r="KCE182" s="157"/>
      <c r="KCF182" s="157"/>
      <c r="KCG182" s="157"/>
      <c r="KCH182" s="157"/>
      <c r="KCI182" s="157"/>
      <c r="KCJ182" s="157"/>
      <c r="KCK182" s="157"/>
      <c r="KCL182" s="157"/>
      <c r="KCM182" s="157"/>
      <c r="KCN182" s="157"/>
      <c r="KCO182" s="157"/>
      <c r="KCP182" s="157"/>
      <c r="KCQ182" s="157"/>
      <c r="KCR182" s="157"/>
      <c r="KCS182" s="157"/>
      <c r="KCT182" s="157"/>
      <c r="KCU182" s="157"/>
      <c r="KCV182" s="157"/>
      <c r="KCW182" s="157"/>
      <c r="KCX182" s="157"/>
      <c r="KCY182" s="157"/>
      <c r="KCZ182" s="157"/>
      <c r="KDA182" s="157"/>
      <c r="KDB182" s="157"/>
      <c r="KDC182" s="157"/>
      <c r="KDD182" s="157"/>
      <c r="KDE182" s="157"/>
      <c r="KDF182" s="157"/>
      <c r="KDG182" s="157"/>
      <c r="KDH182" s="157"/>
      <c r="KDI182" s="157"/>
      <c r="KDJ182" s="157"/>
      <c r="KDK182" s="157"/>
      <c r="KDL182" s="157"/>
      <c r="KDM182" s="157"/>
      <c r="KDN182" s="157"/>
      <c r="KDO182" s="157"/>
      <c r="KDP182" s="157"/>
      <c r="KDQ182" s="157"/>
      <c r="KDR182" s="157"/>
      <c r="KDS182" s="157"/>
      <c r="KDT182" s="157"/>
      <c r="KDU182" s="157"/>
      <c r="KDV182" s="157"/>
      <c r="KDW182" s="157"/>
      <c r="KDX182" s="157"/>
      <c r="KDY182" s="157"/>
      <c r="KDZ182" s="157"/>
      <c r="KEA182" s="157"/>
      <c r="KEB182" s="157"/>
      <c r="KEC182" s="157"/>
      <c r="KED182" s="157"/>
      <c r="KEE182" s="157"/>
      <c r="KEF182" s="157"/>
      <c r="KEG182" s="157"/>
      <c r="KEH182" s="157"/>
      <c r="KEI182" s="157"/>
      <c r="KEJ182" s="157"/>
      <c r="KEK182" s="157"/>
      <c r="KEL182" s="157"/>
      <c r="KEM182" s="157"/>
      <c r="KEN182" s="157"/>
      <c r="KEO182" s="157"/>
      <c r="KEP182" s="157"/>
      <c r="KEQ182" s="157"/>
      <c r="KER182" s="157"/>
      <c r="KES182" s="157"/>
      <c r="KET182" s="157"/>
      <c r="KEU182" s="157"/>
      <c r="KEV182" s="157"/>
      <c r="KEW182" s="157"/>
      <c r="KEX182" s="157"/>
      <c r="KEY182" s="157"/>
      <c r="KEZ182" s="157"/>
      <c r="KFA182" s="157"/>
      <c r="KFB182" s="157"/>
      <c r="KFC182" s="157"/>
      <c r="KFD182" s="157"/>
      <c r="KFE182" s="157"/>
      <c r="KFF182" s="157"/>
      <c r="KFG182" s="157"/>
      <c r="KFH182" s="157"/>
      <c r="KFI182" s="157"/>
      <c r="KFJ182" s="157"/>
      <c r="KFK182" s="157"/>
      <c r="KFL182" s="157"/>
      <c r="KFM182" s="157"/>
      <c r="KFN182" s="157"/>
      <c r="KFO182" s="157"/>
      <c r="KFP182" s="157"/>
      <c r="KFQ182" s="157"/>
      <c r="KFR182" s="157"/>
      <c r="KFS182" s="157"/>
      <c r="KFT182" s="157"/>
      <c r="KFU182" s="157"/>
      <c r="KFV182" s="157"/>
      <c r="KFW182" s="157"/>
      <c r="KFX182" s="157"/>
      <c r="KFY182" s="157"/>
      <c r="KFZ182" s="157"/>
      <c r="KGA182" s="157"/>
      <c r="KGB182" s="157"/>
      <c r="KGC182" s="157"/>
      <c r="KGD182" s="157"/>
      <c r="KGE182" s="157"/>
      <c r="KGF182" s="157"/>
      <c r="KGG182" s="157"/>
      <c r="KGH182" s="157"/>
      <c r="KGI182" s="157"/>
      <c r="KGJ182" s="157"/>
      <c r="KGK182" s="157"/>
      <c r="KGL182" s="157"/>
      <c r="KGM182" s="157"/>
      <c r="KGN182" s="157"/>
      <c r="KGO182" s="157"/>
      <c r="KGP182" s="157"/>
      <c r="KGQ182" s="157"/>
      <c r="KGR182" s="157"/>
      <c r="KGS182" s="157"/>
      <c r="KGT182" s="157"/>
      <c r="KGU182" s="157"/>
      <c r="KGV182" s="157"/>
      <c r="KGW182" s="157"/>
      <c r="KGX182" s="157"/>
      <c r="KGY182" s="157"/>
      <c r="KGZ182" s="157"/>
      <c r="KHA182" s="157"/>
      <c r="KHB182" s="157"/>
      <c r="KHC182" s="157"/>
      <c r="KHD182" s="157"/>
      <c r="KHE182" s="157"/>
      <c r="KHF182" s="157"/>
      <c r="KHG182" s="157"/>
      <c r="KHH182" s="157"/>
      <c r="KHI182" s="157"/>
      <c r="KHJ182" s="157"/>
      <c r="KHK182" s="157"/>
      <c r="KHL182" s="157"/>
      <c r="KHM182" s="157"/>
      <c r="KHN182" s="157"/>
      <c r="KHO182" s="157"/>
      <c r="KHP182" s="157"/>
      <c r="KHQ182" s="157"/>
      <c r="KHR182" s="157"/>
      <c r="KHS182" s="157"/>
      <c r="KHT182" s="157"/>
      <c r="KHU182" s="157"/>
      <c r="KHV182" s="157"/>
      <c r="KHW182" s="157"/>
      <c r="KHX182" s="157"/>
      <c r="KHY182" s="157"/>
      <c r="KHZ182" s="157"/>
      <c r="KIA182" s="157"/>
      <c r="KIB182" s="157"/>
      <c r="KIC182" s="157"/>
      <c r="KID182" s="157"/>
      <c r="KIE182" s="157"/>
      <c r="KIF182" s="157"/>
      <c r="KIG182" s="157"/>
      <c r="KIH182" s="157"/>
      <c r="KII182" s="157"/>
      <c r="KIJ182" s="157"/>
      <c r="KIK182" s="157"/>
      <c r="KIL182" s="157"/>
      <c r="KIM182" s="157"/>
      <c r="KIN182" s="157"/>
      <c r="KIO182" s="157"/>
      <c r="KIP182" s="157"/>
      <c r="KIQ182" s="157"/>
      <c r="KIR182" s="157"/>
      <c r="KIS182" s="157"/>
      <c r="KIT182" s="157"/>
      <c r="KIU182" s="157"/>
      <c r="KIV182" s="157"/>
      <c r="KIW182" s="157"/>
      <c r="KIX182" s="157"/>
      <c r="KIY182" s="157"/>
      <c r="KIZ182" s="157"/>
      <c r="KJA182" s="157"/>
      <c r="KJB182" s="157"/>
      <c r="KJC182" s="157"/>
      <c r="KJD182" s="157"/>
      <c r="KJE182" s="157"/>
      <c r="KJF182" s="157"/>
      <c r="KJG182" s="157"/>
      <c r="KJH182" s="157"/>
      <c r="KJI182" s="157"/>
      <c r="KJJ182" s="157"/>
      <c r="KJK182" s="157"/>
      <c r="KJL182" s="157"/>
      <c r="KJM182" s="157"/>
      <c r="KJN182" s="157"/>
      <c r="KJO182" s="157"/>
      <c r="KJP182" s="157"/>
      <c r="KJQ182" s="157"/>
      <c r="KJR182" s="157"/>
      <c r="KJS182" s="157"/>
      <c r="KJT182" s="157"/>
      <c r="KJU182" s="157"/>
      <c r="KJV182" s="157"/>
      <c r="KJW182" s="157"/>
      <c r="KJX182" s="157"/>
      <c r="KJY182" s="157"/>
      <c r="KJZ182" s="157"/>
      <c r="KKA182" s="157"/>
      <c r="KKB182" s="157"/>
      <c r="KKC182" s="157"/>
      <c r="KKD182" s="157"/>
      <c r="KKE182" s="157"/>
      <c r="KKF182" s="157"/>
      <c r="KKG182" s="157"/>
      <c r="KKH182" s="157"/>
      <c r="KKI182" s="157"/>
      <c r="KKJ182" s="157"/>
      <c r="KKK182" s="157"/>
      <c r="KKL182" s="157"/>
      <c r="KKM182" s="157"/>
      <c r="KKN182" s="157"/>
      <c r="KKO182" s="157"/>
      <c r="KKP182" s="157"/>
      <c r="KKQ182" s="157"/>
      <c r="KKR182" s="157"/>
      <c r="KKS182" s="157"/>
      <c r="KKT182" s="157"/>
      <c r="KKU182" s="157"/>
      <c r="KKV182" s="157"/>
      <c r="KKW182" s="157"/>
      <c r="KKX182" s="157"/>
      <c r="KKY182" s="157"/>
      <c r="KKZ182" s="157"/>
      <c r="KLA182" s="157"/>
      <c r="KLB182" s="157"/>
      <c r="KLC182" s="157"/>
      <c r="KLD182" s="157"/>
      <c r="KLE182" s="157"/>
      <c r="KLF182" s="157"/>
      <c r="KLG182" s="157"/>
      <c r="KLH182" s="157"/>
      <c r="KLI182" s="157"/>
      <c r="KLJ182" s="157"/>
      <c r="KLK182" s="157"/>
      <c r="KLL182" s="157"/>
      <c r="KLM182" s="157"/>
      <c r="KLN182" s="157"/>
      <c r="KLO182" s="157"/>
      <c r="KLP182" s="157"/>
      <c r="KLQ182" s="157"/>
      <c r="KLR182" s="157"/>
      <c r="KLS182" s="157"/>
      <c r="KLT182" s="157"/>
      <c r="KLU182" s="157"/>
      <c r="KLV182" s="157"/>
      <c r="KLW182" s="157"/>
      <c r="KLX182" s="157"/>
      <c r="KLY182" s="157"/>
      <c r="KLZ182" s="157"/>
      <c r="KMA182" s="157"/>
      <c r="KMB182" s="157"/>
      <c r="KMC182" s="157"/>
      <c r="KMD182" s="157"/>
      <c r="KME182" s="157"/>
      <c r="KMF182" s="157"/>
      <c r="KMG182" s="157"/>
      <c r="KMH182" s="157"/>
      <c r="KMI182" s="157"/>
      <c r="KMJ182" s="157"/>
      <c r="KMK182" s="157"/>
      <c r="KML182" s="157"/>
      <c r="KMM182" s="157"/>
      <c r="KMN182" s="157"/>
      <c r="KMO182" s="157"/>
      <c r="KMP182" s="157"/>
      <c r="KMQ182" s="157"/>
      <c r="KMR182" s="157"/>
      <c r="KMS182" s="157"/>
      <c r="KMT182" s="157"/>
      <c r="KMU182" s="157"/>
      <c r="KMV182" s="157"/>
      <c r="KMW182" s="157"/>
      <c r="KMX182" s="157"/>
      <c r="KMY182" s="157"/>
      <c r="KMZ182" s="157"/>
      <c r="KNA182" s="157"/>
      <c r="KNB182" s="157"/>
      <c r="KNC182" s="157"/>
      <c r="KND182" s="157"/>
      <c r="KNE182" s="157"/>
      <c r="KNF182" s="157"/>
      <c r="KNG182" s="157"/>
      <c r="KNH182" s="157"/>
      <c r="KNI182" s="157"/>
      <c r="KNJ182" s="157"/>
      <c r="KNK182" s="157"/>
      <c r="KNL182" s="157"/>
      <c r="KNM182" s="157"/>
      <c r="KNN182" s="157"/>
      <c r="KNO182" s="157"/>
      <c r="KNP182" s="157"/>
      <c r="KNQ182" s="157"/>
      <c r="KNR182" s="157"/>
      <c r="KNS182" s="157"/>
      <c r="KNT182" s="157"/>
      <c r="KNU182" s="157"/>
      <c r="KNV182" s="157"/>
      <c r="KNW182" s="157"/>
      <c r="KNX182" s="157"/>
      <c r="KNY182" s="157"/>
      <c r="KNZ182" s="157"/>
      <c r="KOA182" s="157"/>
      <c r="KOB182" s="157"/>
      <c r="KOC182" s="157"/>
      <c r="KOD182" s="157"/>
      <c r="KOE182" s="157"/>
      <c r="KOF182" s="157"/>
      <c r="KOG182" s="157"/>
      <c r="KOH182" s="157"/>
      <c r="KOI182" s="157"/>
      <c r="KOJ182" s="157"/>
      <c r="KOK182" s="157"/>
      <c r="KOL182" s="157"/>
      <c r="KOM182" s="157"/>
      <c r="KON182" s="157"/>
      <c r="KOO182" s="157"/>
      <c r="KOP182" s="157"/>
      <c r="KOQ182" s="157"/>
      <c r="KOR182" s="157"/>
      <c r="KOS182" s="157"/>
      <c r="KOT182" s="157"/>
      <c r="KOU182" s="157"/>
      <c r="KOV182" s="157"/>
      <c r="KOW182" s="157"/>
      <c r="KOX182" s="157"/>
      <c r="KOY182" s="157"/>
      <c r="KOZ182" s="157"/>
      <c r="KPA182" s="157"/>
      <c r="KPB182" s="157"/>
      <c r="KPC182" s="157"/>
      <c r="KPD182" s="157"/>
      <c r="KPE182" s="157"/>
      <c r="KPF182" s="157"/>
      <c r="KPG182" s="157"/>
      <c r="KPH182" s="157"/>
      <c r="KPI182" s="157"/>
      <c r="KPJ182" s="157"/>
      <c r="KPK182" s="157"/>
      <c r="KPL182" s="157"/>
      <c r="KPM182" s="157"/>
      <c r="KPN182" s="157"/>
      <c r="KPO182" s="157"/>
      <c r="KPP182" s="157"/>
      <c r="KPQ182" s="157"/>
      <c r="KPR182" s="157"/>
      <c r="KPS182" s="157"/>
      <c r="KPT182" s="157"/>
      <c r="KPU182" s="157"/>
      <c r="KPV182" s="157"/>
      <c r="KPW182" s="157"/>
      <c r="KPX182" s="157"/>
      <c r="KPY182" s="157"/>
      <c r="KPZ182" s="157"/>
      <c r="KQA182" s="157"/>
      <c r="KQB182" s="157"/>
      <c r="KQC182" s="157"/>
      <c r="KQD182" s="157"/>
      <c r="KQE182" s="157"/>
      <c r="KQF182" s="157"/>
      <c r="KQG182" s="157"/>
      <c r="KQH182" s="157"/>
      <c r="KQI182" s="157"/>
      <c r="KQJ182" s="157"/>
      <c r="KQK182" s="157"/>
      <c r="KQL182" s="157"/>
      <c r="KQM182" s="157"/>
      <c r="KQN182" s="157"/>
      <c r="KQO182" s="157"/>
      <c r="KQP182" s="157"/>
      <c r="KQQ182" s="157"/>
      <c r="KQR182" s="157"/>
      <c r="KQS182" s="157"/>
      <c r="KQT182" s="157"/>
      <c r="KQU182" s="157"/>
      <c r="KQV182" s="157"/>
      <c r="KQW182" s="157"/>
      <c r="KQX182" s="157"/>
      <c r="KQY182" s="157"/>
      <c r="KQZ182" s="157"/>
      <c r="KRA182" s="157"/>
      <c r="KRB182" s="157"/>
      <c r="KRC182" s="157"/>
      <c r="KRD182" s="157"/>
      <c r="KRE182" s="157"/>
      <c r="KRF182" s="157"/>
      <c r="KRG182" s="157"/>
      <c r="KRH182" s="157"/>
      <c r="KRI182" s="157"/>
      <c r="KRJ182" s="157"/>
      <c r="KRK182" s="157"/>
      <c r="KRL182" s="157"/>
      <c r="KRM182" s="157"/>
      <c r="KRN182" s="157"/>
      <c r="KRO182" s="157"/>
      <c r="KRP182" s="157"/>
      <c r="KRQ182" s="157"/>
      <c r="KRR182" s="157"/>
      <c r="KRS182" s="157"/>
      <c r="KRT182" s="157"/>
      <c r="KRU182" s="157"/>
      <c r="KRV182" s="157"/>
      <c r="KRW182" s="157"/>
      <c r="KRX182" s="157"/>
      <c r="KRY182" s="157"/>
      <c r="KRZ182" s="157"/>
      <c r="KSA182" s="157"/>
      <c r="KSB182" s="157"/>
      <c r="KSC182" s="157"/>
      <c r="KSD182" s="157"/>
      <c r="KSE182" s="157"/>
      <c r="KSF182" s="157"/>
      <c r="KSG182" s="157"/>
      <c r="KSH182" s="157"/>
      <c r="KSI182" s="157"/>
      <c r="KSJ182" s="157"/>
      <c r="KSK182" s="157"/>
      <c r="KSL182" s="157"/>
      <c r="KSM182" s="157"/>
      <c r="KSN182" s="157"/>
      <c r="KSO182" s="157"/>
      <c r="KSP182" s="157"/>
      <c r="KSQ182" s="157"/>
      <c r="KSR182" s="157"/>
      <c r="KSS182" s="157"/>
      <c r="KST182" s="157"/>
      <c r="KSU182" s="157"/>
      <c r="KSV182" s="157"/>
      <c r="KSW182" s="157"/>
      <c r="KSX182" s="157"/>
      <c r="KSY182" s="157"/>
      <c r="KSZ182" s="157"/>
      <c r="KTA182" s="157"/>
      <c r="KTB182" s="157"/>
      <c r="KTC182" s="157"/>
      <c r="KTD182" s="157"/>
      <c r="KTE182" s="157"/>
      <c r="KTF182" s="157"/>
      <c r="KTG182" s="157"/>
      <c r="KTH182" s="157"/>
      <c r="KTI182" s="157"/>
      <c r="KTJ182" s="157"/>
      <c r="KTK182" s="157"/>
      <c r="KTL182" s="157"/>
      <c r="KTM182" s="157"/>
      <c r="KTN182" s="157"/>
      <c r="KTO182" s="157"/>
      <c r="KTP182" s="157"/>
      <c r="KTQ182" s="157"/>
      <c r="KTR182" s="157"/>
      <c r="KTS182" s="157"/>
      <c r="KTT182" s="157"/>
      <c r="KTU182" s="157"/>
      <c r="KTV182" s="157"/>
      <c r="KTW182" s="157"/>
      <c r="KTX182" s="157"/>
      <c r="KTY182" s="157"/>
      <c r="KTZ182" s="157"/>
      <c r="KUA182" s="157"/>
      <c r="KUB182" s="157"/>
      <c r="KUC182" s="157"/>
      <c r="KUD182" s="157"/>
      <c r="KUE182" s="157"/>
      <c r="KUF182" s="157"/>
      <c r="KUG182" s="157"/>
      <c r="KUH182" s="157"/>
      <c r="KUI182" s="157"/>
      <c r="KUJ182" s="157"/>
      <c r="KUK182" s="157"/>
      <c r="KUL182" s="157"/>
      <c r="KUM182" s="157"/>
      <c r="KUN182" s="157"/>
      <c r="KUO182" s="157"/>
      <c r="KUP182" s="157"/>
      <c r="KUQ182" s="157"/>
      <c r="KUR182" s="157"/>
      <c r="KUS182" s="157"/>
      <c r="KUT182" s="157"/>
      <c r="KUU182" s="157"/>
      <c r="KUV182" s="157"/>
      <c r="KUW182" s="157"/>
      <c r="KUX182" s="157"/>
      <c r="KUY182" s="157"/>
      <c r="KUZ182" s="157"/>
      <c r="KVA182" s="157"/>
      <c r="KVB182" s="157"/>
      <c r="KVC182" s="157"/>
      <c r="KVD182" s="157"/>
      <c r="KVE182" s="157"/>
      <c r="KVF182" s="157"/>
      <c r="KVG182" s="157"/>
      <c r="KVH182" s="157"/>
      <c r="KVI182" s="157"/>
      <c r="KVJ182" s="157"/>
      <c r="KVK182" s="157"/>
      <c r="KVL182" s="157"/>
      <c r="KVM182" s="157"/>
      <c r="KVN182" s="157"/>
      <c r="KVO182" s="157"/>
      <c r="KVP182" s="157"/>
      <c r="KVQ182" s="157"/>
      <c r="KVR182" s="157"/>
      <c r="KVS182" s="157"/>
      <c r="KVT182" s="157"/>
      <c r="KVU182" s="157"/>
      <c r="KVV182" s="157"/>
      <c r="KVW182" s="157"/>
      <c r="KVX182" s="157"/>
      <c r="KVY182" s="157"/>
      <c r="KVZ182" s="157"/>
      <c r="KWA182" s="157"/>
      <c r="KWB182" s="157"/>
      <c r="KWC182" s="157"/>
      <c r="KWD182" s="157"/>
      <c r="KWE182" s="157"/>
      <c r="KWF182" s="157"/>
      <c r="KWG182" s="157"/>
      <c r="KWH182" s="157"/>
      <c r="KWI182" s="157"/>
      <c r="KWJ182" s="157"/>
      <c r="KWK182" s="157"/>
      <c r="KWL182" s="157"/>
      <c r="KWM182" s="157"/>
      <c r="KWN182" s="157"/>
      <c r="KWO182" s="157"/>
      <c r="KWP182" s="157"/>
      <c r="KWQ182" s="157"/>
      <c r="KWR182" s="157"/>
      <c r="KWS182" s="157"/>
      <c r="KWT182" s="157"/>
      <c r="KWU182" s="157"/>
      <c r="KWV182" s="157"/>
      <c r="KWW182" s="157"/>
      <c r="KWX182" s="157"/>
      <c r="KWY182" s="157"/>
      <c r="KWZ182" s="157"/>
      <c r="KXA182" s="157"/>
      <c r="KXB182" s="157"/>
      <c r="KXC182" s="157"/>
      <c r="KXD182" s="157"/>
      <c r="KXE182" s="157"/>
      <c r="KXF182" s="157"/>
      <c r="KXG182" s="157"/>
      <c r="KXH182" s="157"/>
      <c r="KXI182" s="157"/>
      <c r="KXJ182" s="157"/>
      <c r="KXK182" s="157"/>
      <c r="KXL182" s="157"/>
      <c r="KXM182" s="157"/>
      <c r="KXN182" s="157"/>
      <c r="KXO182" s="157"/>
      <c r="KXP182" s="157"/>
      <c r="KXQ182" s="157"/>
      <c r="KXR182" s="157"/>
      <c r="KXS182" s="157"/>
      <c r="KXT182" s="157"/>
      <c r="KXU182" s="157"/>
      <c r="KXV182" s="157"/>
      <c r="KXW182" s="157"/>
      <c r="KXX182" s="157"/>
      <c r="KXY182" s="157"/>
      <c r="KXZ182" s="157"/>
      <c r="KYA182" s="157"/>
      <c r="KYB182" s="157"/>
      <c r="KYC182" s="157"/>
      <c r="KYD182" s="157"/>
      <c r="KYE182" s="157"/>
      <c r="KYF182" s="157"/>
      <c r="KYG182" s="157"/>
      <c r="KYH182" s="157"/>
      <c r="KYI182" s="157"/>
      <c r="KYJ182" s="157"/>
      <c r="KYK182" s="157"/>
      <c r="KYL182" s="157"/>
      <c r="KYM182" s="157"/>
      <c r="KYN182" s="157"/>
      <c r="KYO182" s="157"/>
      <c r="KYP182" s="157"/>
      <c r="KYQ182" s="157"/>
      <c r="KYR182" s="157"/>
      <c r="KYS182" s="157"/>
      <c r="KYT182" s="157"/>
      <c r="KYU182" s="157"/>
      <c r="KYV182" s="157"/>
      <c r="KYW182" s="157"/>
      <c r="KYX182" s="157"/>
      <c r="KYY182" s="157"/>
      <c r="KYZ182" s="157"/>
      <c r="KZA182" s="157"/>
      <c r="KZB182" s="157"/>
      <c r="KZC182" s="157"/>
      <c r="KZD182" s="157"/>
      <c r="KZE182" s="157"/>
      <c r="KZF182" s="157"/>
      <c r="KZG182" s="157"/>
      <c r="KZH182" s="157"/>
      <c r="KZI182" s="157"/>
      <c r="KZJ182" s="157"/>
      <c r="KZK182" s="157"/>
      <c r="KZL182" s="157"/>
      <c r="KZM182" s="157"/>
      <c r="KZN182" s="157"/>
      <c r="KZO182" s="157"/>
      <c r="KZP182" s="157"/>
      <c r="KZQ182" s="157"/>
      <c r="KZR182" s="157"/>
      <c r="KZS182" s="157"/>
      <c r="KZT182" s="157"/>
      <c r="KZU182" s="157"/>
      <c r="KZV182" s="157"/>
      <c r="KZW182" s="157"/>
      <c r="KZX182" s="157"/>
      <c r="KZY182" s="157"/>
      <c r="KZZ182" s="157"/>
      <c r="LAA182" s="157"/>
      <c r="LAB182" s="157"/>
      <c r="LAC182" s="157"/>
      <c r="LAD182" s="157"/>
      <c r="LAE182" s="157"/>
      <c r="LAF182" s="157"/>
      <c r="LAG182" s="157"/>
      <c r="LAH182" s="157"/>
      <c r="LAI182" s="157"/>
      <c r="LAJ182" s="157"/>
      <c r="LAK182" s="157"/>
      <c r="LAL182" s="157"/>
      <c r="LAM182" s="157"/>
      <c r="LAN182" s="157"/>
      <c r="LAO182" s="157"/>
      <c r="LAP182" s="157"/>
      <c r="LAQ182" s="157"/>
      <c r="LAR182" s="157"/>
      <c r="LAS182" s="157"/>
      <c r="LAT182" s="157"/>
      <c r="LAU182" s="157"/>
      <c r="LAV182" s="157"/>
      <c r="LAW182" s="157"/>
      <c r="LAX182" s="157"/>
      <c r="LAY182" s="157"/>
      <c r="LAZ182" s="157"/>
      <c r="LBA182" s="157"/>
      <c r="LBB182" s="157"/>
      <c r="LBC182" s="157"/>
      <c r="LBD182" s="157"/>
      <c r="LBE182" s="157"/>
      <c r="LBF182" s="157"/>
      <c r="LBG182" s="157"/>
      <c r="LBH182" s="157"/>
      <c r="LBI182" s="157"/>
      <c r="LBJ182" s="157"/>
      <c r="LBK182" s="157"/>
      <c r="LBL182" s="157"/>
      <c r="LBM182" s="157"/>
      <c r="LBN182" s="157"/>
      <c r="LBO182" s="157"/>
      <c r="LBP182" s="157"/>
      <c r="LBQ182" s="157"/>
      <c r="LBR182" s="157"/>
      <c r="LBS182" s="157"/>
      <c r="LBT182" s="157"/>
      <c r="LBU182" s="157"/>
      <c r="LBV182" s="157"/>
      <c r="LBW182" s="157"/>
      <c r="LBX182" s="157"/>
      <c r="LBY182" s="157"/>
      <c r="LBZ182" s="157"/>
      <c r="LCA182" s="157"/>
      <c r="LCB182" s="157"/>
      <c r="LCC182" s="157"/>
      <c r="LCD182" s="157"/>
      <c r="LCE182" s="157"/>
      <c r="LCF182" s="157"/>
      <c r="LCG182" s="157"/>
      <c r="LCH182" s="157"/>
      <c r="LCI182" s="157"/>
      <c r="LCJ182" s="157"/>
      <c r="LCK182" s="157"/>
      <c r="LCL182" s="157"/>
      <c r="LCM182" s="157"/>
      <c r="LCN182" s="157"/>
      <c r="LCO182" s="157"/>
      <c r="LCP182" s="157"/>
      <c r="LCQ182" s="157"/>
      <c r="LCR182" s="157"/>
      <c r="LCS182" s="157"/>
      <c r="LCT182" s="157"/>
      <c r="LCU182" s="157"/>
      <c r="LCV182" s="157"/>
      <c r="LCW182" s="157"/>
      <c r="LCX182" s="157"/>
      <c r="LCY182" s="157"/>
      <c r="LCZ182" s="157"/>
      <c r="LDA182" s="157"/>
      <c r="LDB182" s="157"/>
      <c r="LDC182" s="157"/>
      <c r="LDD182" s="157"/>
      <c r="LDE182" s="157"/>
      <c r="LDF182" s="157"/>
      <c r="LDG182" s="157"/>
      <c r="LDH182" s="157"/>
      <c r="LDI182" s="157"/>
      <c r="LDJ182" s="157"/>
      <c r="LDK182" s="157"/>
      <c r="LDL182" s="157"/>
      <c r="LDM182" s="157"/>
      <c r="LDN182" s="157"/>
      <c r="LDO182" s="157"/>
      <c r="LDP182" s="157"/>
      <c r="LDQ182" s="157"/>
      <c r="LDR182" s="157"/>
      <c r="LDS182" s="157"/>
      <c r="LDT182" s="157"/>
      <c r="LDU182" s="157"/>
      <c r="LDV182" s="157"/>
      <c r="LDW182" s="157"/>
      <c r="LDX182" s="157"/>
      <c r="LDY182" s="157"/>
      <c r="LDZ182" s="157"/>
      <c r="LEA182" s="157"/>
      <c r="LEB182" s="157"/>
      <c r="LEC182" s="157"/>
      <c r="LED182" s="157"/>
      <c r="LEE182" s="157"/>
      <c r="LEF182" s="157"/>
      <c r="LEG182" s="157"/>
      <c r="LEH182" s="157"/>
      <c r="LEI182" s="157"/>
      <c r="LEJ182" s="157"/>
      <c r="LEK182" s="157"/>
      <c r="LEL182" s="157"/>
      <c r="LEM182" s="157"/>
      <c r="LEN182" s="157"/>
      <c r="LEO182" s="157"/>
      <c r="LEP182" s="157"/>
      <c r="LEQ182" s="157"/>
      <c r="LER182" s="157"/>
      <c r="LES182" s="157"/>
      <c r="LET182" s="157"/>
      <c r="LEU182" s="157"/>
      <c r="LEV182" s="157"/>
      <c r="LEW182" s="157"/>
      <c r="LEX182" s="157"/>
      <c r="LEY182" s="157"/>
      <c r="LEZ182" s="157"/>
      <c r="LFA182" s="157"/>
      <c r="LFB182" s="157"/>
      <c r="LFC182" s="157"/>
      <c r="LFD182" s="157"/>
      <c r="LFE182" s="157"/>
      <c r="LFF182" s="157"/>
      <c r="LFG182" s="157"/>
      <c r="LFH182" s="157"/>
      <c r="LFI182" s="157"/>
      <c r="LFJ182" s="157"/>
      <c r="LFK182" s="157"/>
      <c r="LFL182" s="157"/>
      <c r="LFM182" s="157"/>
      <c r="LFN182" s="157"/>
      <c r="LFO182" s="157"/>
      <c r="LFP182" s="157"/>
      <c r="LFQ182" s="157"/>
      <c r="LFR182" s="157"/>
      <c r="LFS182" s="157"/>
      <c r="LFT182" s="157"/>
      <c r="LFU182" s="157"/>
      <c r="LFV182" s="157"/>
      <c r="LFW182" s="157"/>
      <c r="LFX182" s="157"/>
      <c r="LFY182" s="157"/>
      <c r="LFZ182" s="157"/>
      <c r="LGA182" s="157"/>
      <c r="LGB182" s="157"/>
      <c r="LGC182" s="157"/>
      <c r="LGD182" s="157"/>
      <c r="LGE182" s="157"/>
      <c r="LGF182" s="157"/>
      <c r="LGG182" s="157"/>
      <c r="LGH182" s="157"/>
      <c r="LGI182" s="157"/>
      <c r="LGJ182" s="157"/>
      <c r="LGK182" s="157"/>
      <c r="LGL182" s="157"/>
      <c r="LGM182" s="157"/>
      <c r="LGN182" s="157"/>
      <c r="LGO182" s="157"/>
      <c r="LGP182" s="157"/>
      <c r="LGQ182" s="157"/>
      <c r="LGR182" s="157"/>
      <c r="LGS182" s="157"/>
      <c r="LGT182" s="157"/>
      <c r="LGU182" s="157"/>
      <c r="LGV182" s="157"/>
      <c r="LGW182" s="157"/>
      <c r="LGX182" s="157"/>
      <c r="LGY182" s="157"/>
      <c r="LGZ182" s="157"/>
      <c r="LHA182" s="157"/>
      <c r="LHB182" s="157"/>
      <c r="LHC182" s="157"/>
      <c r="LHD182" s="157"/>
      <c r="LHE182" s="157"/>
      <c r="LHF182" s="157"/>
      <c r="LHG182" s="157"/>
      <c r="LHH182" s="157"/>
      <c r="LHI182" s="157"/>
      <c r="LHJ182" s="157"/>
      <c r="LHK182" s="157"/>
      <c r="LHL182" s="157"/>
      <c r="LHM182" s="157"/>
      <c r="LHN182" s="157"/>
      <c r="LHO182" s="157"/>
      <c r="LHP182" s="157"/>
      <c r="LHQ182" s="157"/>
      <c r="LHR182" s="157"/>
      <c r="LHS182" s="157"/>
      <c r="LHT182" s="157"/>
      <c r="LHU182" s="157"/>
      <c r="LHV182" s="157"/>
      <c r="LHW182" s="157"/>
      <c r="LHX182" s="157"/>
      <c r="LHY182" s="157"/>
      <c r="LHZ182" s="157"/>
      <c r="LIA182" s="157"/>
      <c r="LIB182" s="157"/>
      <c r="LIC182" s="157"/>
      <c r="LID182" s="157"/>
      <c r="LIE182" s="157"/>
      <c r="LIF182" s="157"/>
      <c r="LIG182" s="157"/>
      <c r="LIH182" s="157"/>
      <c r="LII182" s="157"/>
      <c r="LIJ182" s="157"/>
      <c r="LIK182" s="157"/>
      <c r="LIL182" s="157"/>
      <c r="LIM182" s="157"/>
      <c r="LIN182" s="157"/>
      <c r="LIO182" s="157"/>
      <c r="LIP182" s="157"/>
      <c r="LIQ182" s="157"/>
      <c r="LIR182" s="157"/>
      <c r="LIS182" s="157"/>
      <c r="LIT182" s="157"/>
      <c r="LIU182" s="157"/>
      <c r="LIV182" s="157"/>
      <c r="LIW182" s="157"/>
      <c r="LIX182" s="157"/>
      <c r="LIY182" s="157"/>
      <c r="LIZ182" s="157"/>
      <c r="LJA182" s="157"/>
      <c r="LJB182" s="157"/>
      <c r="LJC182" s="157"/>
      <c r="LJD182" s="157"/>
      <c r="LJE182" s="157"/>
      <c r="LJF182" s="157"/>
      <c r="LJG182" s="157"/>
      <c r="LJH182" s="157"/>
      <c r="LJI182" s="157"/>
      <c r="LJJ182" s="157"/>
      <c r="LJK182" s="157"/>
      <c r="LJL182" s="157"/>
      <c r="LJM182" s="157"/>
      <c r="LJN182" s="157"/>
      <c r="LJO182" s="157"/>
      <c r="LJP182" s="157"/>
      <c r="LJQ182" s="157"/>
      <c r="LJR182" s="157"/>
      <c r="LJS182" s="157"/>
      <c r="LJT182" s="157"/>
      <c r="LJU182" s="157"/>
      <c r="LJV182" s="157"/>
      <c r="LJW182" s="157"/>
      <c r="LJX182" s="157"/>
      <c r="LJY182" s="157"/>
      <c r="LJZ182" s="157"/>
      <c r="LKA182" s="157"/>
      <c r="LKB182" s="157"/>
      <c r="LKC182" s="157"/>
      <c r="LKD182" s="157"/>
      <c r="LKE182" s="157"/>
      <c r="LKF182" s="157"/>
      <c r="LKG182" s="157"/>
      <c r="LKH182" s="157"/>
      <c r="LKI182" s="157"/>
      <c r="LKJ182" s="157"/>
      <c r="LKK182" s="157"/>
      <c r="LKL182" s="157"/>
      <c r="LKM182" s="157"/>
      <c r="LKN182" s="157"/>
      <c r="LKO182" s="157"/>
      <c r="LKP182" s="157"/>
      <c r="LKQ182" s="157"/>
      <c r="LKR182" s="157"/>
      <c r="LKS182" s="157"/>
      <c r="LKT182" s="157"/>
      <c r="LKU182" s="157"/>
      <c r="LKV182" s="157"/>
      <c r="LKW182" s="157"/>
      <c r="LKX182" s="157"/>
      <c r="LKY182" s="157"/>
      <c r="LKZ182" s="157"/>
      <c r="LLA182" s="157"/>
      <c r="LLB182" s="157"/>
      <c r="LLC182" s="157"/>
      <c r="LLD182" s="157"/>
      <c r="LLE182" s="157"/>
      <c r="LLF182" s="157"/>
      <c r="LLG182" s="157"/>
      <c r="LLH182" s="157"/>
      <c r="LLI182" s="157"/>
      <c r="LLJ182" s="157"/>
      <c r="LLK182" s="157"/>
      <c r="LLL182" s="157"/>
      <c r="LLM182" s="157"/>
      <c r="LLN182" s="157"/>
      <c r="LLO182" s="157"/>
      <c r="LLP182" s="157"/>
      <c r="LLQ182" s="157"/>
      <c r="LLR182" s="157"/>
      <c r="LLS182" s="157"/>
      <c r="LLT182" s="157"/>
      <c r="LLU182" s="157"/>
      <c r="LLV182" s="157"/>
      <c r="LLW182" s="157"/>
      <c r="LLX182" s="157"/>
      <c r="LLY182" s="157"/>
      <c r="LLZ182" s="157"/>
      <c r="LMA182" s="157"/>
      <c r="LMB182" s="157"/>
      <c r="LMC182" s="157"/>
      <c r="LMD182" s="157"/>
      <c r="LME182" s="157"/>
      <c r="LMF182" s="157"/>
      <c r="LMG182" s="157"/>
      <c r="LMH182" s="157"/>
      <c r="LMI182" s="157"/>
      <c r="LMJ182" s="157"/>
      <c r="LMK182" s="157"/>
      <c r="LML182" s="157"/>
      <c r="LMM182" s="157"/>
      <c r="LMN182" s="157"/>
      <c r="LMO182" s="157"/>
      <c r="LMP182" s="157"/>
      <c r="LMQ182" s="157"/>
      <c r="LMR182" s="157"/>
      <c r="LMS182" s="157"/>
      <c r="LMT182" s="157"/>
      <c r="LMU182" s="157"/>
      <c r="LMV182" s="157"/>
      <c r="LMW182" s="157"/>
      <c r="LMX182" s="157"/>
      <c r="LMY182" s="157"/>
      <c r="LMZ182" s="157"/>
      <c r="LNA182" s="157"/>
      <c r="LNB182" s="157"/>
      <c r="LNC182" s="157"/>
      <c r="LND182" s="157"/>
      <c r="LNE182" s="157"/>
      <c r="LNF182" s="157"/>
      <c r="LNG182" s="157"/>
      <c r="LNH182" s="157"/>
      <c r="LNI182" s="157"/>
      <c r="LNJ182" s="157"/>
      <c r="LNK182" s="157"/>
      <c r="LNL182" s="157"/>
      <c r="LNM182" s="157"/>
      <c r="LNN182" s="157"/>
      <c r="LNO182" s="157"/>
      <c r="LNP182" s="157"/>
      <c r="LNQ182" s="157"/>
      <c r="LNR182" s="157"/>
      <c r="LNS182" s="157"/>
      <c r="LNT182" s="157"/>
      <c r="LNU182" s="157"/>
      <c r="LNV182" s="157"/>
      <c r="LNW182" s="157"/>
      <c r="LNX182" s="157"/>
      <c r="LNY182" s="157"/>
      <c r="LNZ182" s="157"/>
      <c r="LOA182" s="157"/>
      <c r="LOB182" s="157"/>
      <c r="LOC182" s="157"/>
      <c r="LOD182" s="157"/>
      <c r="LOE182" s="157"/>
      <c r="LOF182" s="157"/>
      <c r="LOG182" s="157"/>
      <c r="LOH182" s="157"/>
      <c r="LOI182" s="157"/>
      <c r="LOJ182" s="157"/>
      <c r="LOK182" s="157"/>
      <c r="LOL182" s="157"/>
      <c r="LOM182" s="157"/>
      <c r="LON182" s="157"/>
      <c r="LOO182" s="157"/>
      <c r="LOP182" s="157"/>
      <c r="LOQ182" s="157"/>
      <c r="LOR182" s="157"/>
      <c r="LOS182" s="157"/>
      <c r="LOT182" s="157"/>
      <c r="LOU182" s="157"/>
      <c r="LOV182" s="157"/>
      <c r="LOW182" s="157"/>
      <c r="LOX182" s="157"/>
      <c r="LOY182" s="157"/>
      <c r="LOZ182" s="157"/>
      <c r="LPA182" s="157"/>
      <c r="LPB182" s="157"/>
      <c r="LPC182" s="157"/>
      <c r="LPD182" s="157"/>
      <c r="LPE182" s="157"/>
      <c r="LPF182" s="157"/>
      <c r="LPG182" s="157"/>
      <c r="LPH182" s="157"/>
      <c r="LPI182" s="157"/>
      <c r="LPJ182" s="157"/>
      <c r="LPK182" s="157"/>
      <c r="LPL182" s="157"/>
      <c r="LPM182" s="157"/>
      <c r="LPN182" s="157"/>
      <c r="LPO182" s="157"/>
      <c r="LPP182" s="157"/>
      <c r="LPQ182" s="157"/>
      <c r="LPR182" s="157"/>
      <c r="LPS182" s="157"/>
      <c r="LPT182" s="157"/>
      <c r="LPU182" s="157"/>
      <c r="LPV182" s="157"/>
      <c r="LPW182" s="157"/>
      <c r="LPX182" s="157"/>
      <c r="LPY182" s="157"/>
      <c r="LPZ182" s="157"/>
      <c r="LQA182" s="157"/>
      <c r="LQB182" s="157"/>
      <c r="LQC182" s="157"/>
      <c r="LQD182" s="157"/>
      <c r="LQE182" s="157"/>
      <c r="LQF182" s="157"/>
      <c r="LQG182" s="157"/>
      <c r="LQH182" s="157"/>
      <c r="LQI182" s="157"/>
      <c r="LQJ182" s="157"/>
      <c r="LQK182" s="157"/>
      <c r="LQL182" s="157"/>
      <c r="LQM182" s="157"/>
      <c r="LQN182" s="157"/>
      <c r="LQO182" s="157"/>
      <c r="LQP182" s="157"/>
      <c r="LQQ182" s="157"/>
      <c r="LQR182" s="157"/>
      <c r="LQS182" s="157"/>
      <c r="LQT182" s="157"/>
      <c r="LQU182" s="157"/>
      <c r="LQV182" s="157"/>
      <c r="LQW182" s="157"/>
      <c r="LQX182" s="157"/>
      <c r="LQY182" s="157"/>
      <c r="LQZ182" s="157"/>
      <c r="LRA182" s="157"/>
      <c r="LRB182" s="157"/>
      <c r="LRC182" s="157"/>
      <c r="LRD182" s="157"/>
      <c r="LRE182" s="157"/>
      <c r="LRF182" s="157"/>
      <c r="LRG182" s="157"/>
      <c r="LRH182" s="157"/>
      <c r="LRI182" s="157"/>
      <c r="LRJ182" s="157"/>
      <c r="LRK182" s="157"/>
      <c r="LRL182" s="157"/>
      <c r="LRM182" s="157"/>
      <c r="LRN182" s="157"/>
      <c r="LRO182" s="157"/>
      <c r="LRP182" s="157"/>
      <c r="LRQ182" s="157"/>
      <c r="LRR182" s="157"/>
      <c r="LRS182" s="157"/>
      <c r="LRT182" s="157"/>
      <c r="LRU182" s="157"/>
      <c r="LRV182" s="157"/>
      <c r="LRW182" s="157"/>
      <c r="LRX182" s="157"/>
      <c r="LRY182" s="157"/>
      <c r="LRZ182" s="157"/>
      <c r="LSA182" s="157"/>
      <c r="LSB182" s="157"/>
      <c r="LSC182" s="157"/>
      <c r="LSD182" s="157"/>
      <c r="LSE182" s="157"/>
      <c r="LSF182" s="157"/>
      <c r="LSG182" s="157"/>
      <c r="LSH182" s="157"/>
      <c r="LSI182" s="157"/>
      <c r="LSJ182" s="157"/>
      <c r="LSK182" s="157"/>
      <c r="LSL182" s="157"/>
      <c r="LSM182" s="157"/>
      <c r="LSN182" s="157"/>
      <c r="LSO182" s="157"/>
      <c r="LSP182" s="157"/>
      <c r="LSQ182" s="157"/>
      <c r="LSR182" s="157"/>
      <c r="LSS182" s="157"/>
      <c r="LST182" s="157"/>
      <c r="LSU182" s="157"/>
      <c r="LSV182" s="157"/>
      <c r="LSW182" s="157"/>
      <c r="LSX182" s="157"/>
      <c r="LSY182" s="157"/>
      <c r="LSZ182" s="157"/>
      <c r="LTA182" s="157"/>
      <c r="LTB182" s="157"/>
      <c r="LTC182" s="157"/>
      <c r="LTD182" s="157"/>
      <c r="LTE182" s="157"/>
      <c r="LTF182" s="157"/>
      <c r="LTG182" s="157"/>
      <c r="LTH182" s="157"/>
      <c r="LTI182" s="157"/>
      <c r="LTJ182" s="157"/>
      <c r="LTK182" s="157"/>
      <c r="LTL182" s="157"/>
      <c r="LTM182" s="157"/>
      <c r="LTN182" s="157"/>
      <c r="LTO182" s="157"/>
      <c r="LTP182" s="157"/>
      <c r="LTQ182" s="157"/>
      <c r="LTR182" s="157"/>
      <c r="LTS182" s="157"/>
      <c r="LTT182" s="157"/>
      <c r="LTU182" s="157"/>
      <c r="LTV182" s="157"/>
      <c r="LTW182" s="157"/>
      <c r="LTX182" s="157"/>
      <c r="LTY182" s="157"/>
      <c r="LTZ182" s="157"/>
      <c r="LUA182" s="157"/>
      <c r="LUB182" s="157"/>
      <c r="LUC182" s="157"/>
      <c r="LUD182" s="157"/>
      <c r="LUE182" s="157"/>
      <c r="LUF182" s="157"/>
      <c r="LUG182" s="157"/>
      <c r="LUH182" s="157"/>
      <c r="LUI182" s="157"/>
      <c r="LUJ182" s="157"/>
      <c r="LUK182" s="157"/>
      <c r="LUL182" s="157"/>
      <c r="LUM182" s="157"/>
      <c r="LUN182" s="157"/>
      <c r="LUO182" s="157"/>
      <c r="LUP182" s="157"/>
      <c r="LUQ182" s="157"/>
      <c r="LUR182" s="157"/>
      <c r="LUS182" s="157"/>
      <c r="LUT182" s="157"/>
      <c r="LUU182" s="157"/>
      <c r="LUV182" s="157"/>
      <c r="LUW182" s="157"/>
      <c r="LUX182" s="157"/>
      <c r="LUY182" s="157"/>
      <c r="LUZ182" s="157"/>
      <c r="LVA182" s="157"/>
      <c r="LVB182" s="157"/>
      <c r="LVC182" s="157"/>
      <c r="LVD182" s="157"/>
      <c r="LVE182" s="157"/>
      <c r="LVF182" s="157"/>
      <c r="LVG182" s="157"/>
      <c r="LVH182" s="157"/>
      <c r="LVI182" s="157"/>
      <c r="LVJ182" s="157"/>
      <c r="LVK182" s="157"/>
      <c r="LVL182" s="157"/>
      <c r="LVM182" s="157"/>
      <c r="LVN182" s="157"/>
      <c r="LVO182" s="157"/>
      <c r="LVP182" s="157"/>
      <c r="LVQ182" s="157"/>
      <c r="LVR182" s="157"/>
      <c r="LVS182" s="157"/>
      <c r="LVT182" s="157"/>
      <c r="LVU182" s="157"/>
      <c r="LVV182" s="157"/>
      <c r="LVW182" s="157"/>
      <c r="LVX182" s="157"/>
      <c r="LVY182" s="157"/>
      <c r="LVZ182" s="157"/>
      <c r="LWA182" s="157"/>
      <c r="LWB182" s="157"/>
      <c r="LWC182" s="157"/>
      <c r="LWD182" s="157"/>
      <c r="LWE182" s="157"/>
      <c r="LWF182" s="157"/>
      <c r="LWG182" s="157"/>
      <c r="LWH182" s="157"/>
      <c r="LWI182" s="157"/>
      <c r="LWJ182" s="157"/>
      <c r="LWK182" s="157"/>
      <c r="LWL182" s="157"/>
      <c r="LWM182" s="157"/>
      <c r="LWN182" s="157"/>
      <c r="LWO182" s="157"/>
      <c r="LWP182" s="157"/>
      <c r="LWQ182" s="157"/>
      <c r="LWR182" s="157"/>
      <c r="LWS182" s="157"/>
      <c r="LWT182" s="157"/>
      <c r="LWU182" s="157"/>
      <c r="LWV182" s="157"/>
      <c r="LWW182" s="157"/>
      <c r="LWX182" s="157"/>
      <c r="LWY182" s="157"/>
      <c r="LWZ182" s="157"/>
      <c r="LXA182" s="157"/>
      <c r="LXB182" s="157"/>
      <c r="LXC182" s="157"/>
      <c r="LXD182" s="157"/>
      <c r="LXE182" s="157"/>
      <c r="LXF182" s="157"/>
      <c r="LXG182" s="157"/>
      <c r="LXH182" s="157"/>
      <c r="LXI182" s="157"/>
      <c r="LXJ182" s="157"/>
      <c r="LXK182" s="157"/>
      <c r="LXL182" s="157"/>
      <c r="LXM182" s="157"/>
      <c r="LXN182" s="157"/>
      <c r="LXO182" s="157"/>
      <c r="LXP182" s="157"/>
      <c r="LXQ182" s="157"/>
      <c r="LXR182" s="157"/>
      <c r="LXS182" s="157"/>
      <c r="LXT182" s="157"/>
      <c r="LXU182" s="157"/>
      <c r="LXV182" s="157"/>
      <c r="LXW182" s="157"/>
      <c r="LXX182" s="157"/>
      <c r="LXY182" s="157"/>
      <c r="LXZ182" s="157"/>
      <c r="LYA182" s="157"/>
      <c r="LYB182" s="157"/>
      <c r="LYC182" s="157"/>
      <c r="LYD182" s="157"/>
      <c r="LYE182" s="157"/>
      <c r="LYF182" s="157"/>
      <c r="LYG182" s="157"/>
      <c r="LYH182" s="157"/>
      <c r="LYI182" s="157"/>
      <c r="LYJ182" s="157"/>
      <c r="LYK182" s="157"/>
      <c r="LYL182" s="157"/>
      <c r="LYM182" s="157"/>
      <c r="LYN182" s="157"/>
      <c r="LYO182" s="157"/>
      <c r="LYP182" s="157"/>
      <c r="LYQ182" s="157"/>
      <c r="LYR182" s="157"/>
      <c r="LYS182" s="157"/>
      <c r="LYT182" s="157"/>
      <c r="LYU182" s="157"/>
      <c r="LYV182" s="157"/>
      <c r="LYW182" s="157"/>
      <c r="LYX182" s="157"/>
      <c r="LYY182" s="157"/>
      <c r="LYZ182" s="157"/>
      <c r="LZA182" s="157"/>
      <c r="LZB182" s="157"/>
      <c r="LZC182" s="157"/>
      <c r="LZD182" s="157"/>
      <c r="LZE182" s="157"/>
      <c r="LZF182" s="157"/>
      <c r="LZG182" s="157"/>
      <c r="LZH182" s="157"/>
      <c r="LZI182" s="157"/>
      <c r="LZJ182" s="157"/>
      <c r="LZK182" s="157"/>
      <c r="LZL182" s="157"/>
      <c r="LZM182" s="157"/>
      <c r="LZN182" s="157"/>
      <c r="LZO182" s="157"/>
      <c r="LZP182" s="157"/>
      <c r="LZQ182" s="157"/>
      <c r="LZR182" s="157"/>
      <c r="LZS182" s="157"/>
      <c r="LZT182" s="157"/>
      <c r="LZU182" s="157"/>
      <c r="LZV182" s="157"/>
      <c r="LZW182" s="157"/>
      <c r="LZX182" s="157"/>
      <c r="LZY182" s="157"/>
      <c r="LZZ182" s="157"/>
      <c r="MAA182" s="157"/>
      <c r="MAB182" s="157"/>
      <c r="MAC182" s="157"/>
      <c r="MAD182" s="157"/>
      <c r="MAE182" s="157"/>
      <c r="MAF182" s="157"/>
      <c r="MAG182" s="157"/>
      <c r="MAH182" s="157"/>
      <c r="MAI182" s="157"/>
      <c r="MAJ182" s="157"/>
      <c r="MAK182" s="157"/>
      <c r="MAL182" s="157"/>
      <c r="MAM182" s="157"/>
      <c r="MAN182" s="157"/>
      <c r="MAO182" s="157"/>
      <c r="MAP182" s="157"/>
      <c r="MAQ182" s="157"/>
      <c r="MAR182" s="157"/>
      <c r="MAS182" s="157"/>
      <c r="MAT182" s="157"/>
      <c r="MAU182" s="157"/>
      <c r="MAV182" s="157"/>
      <c r="MAW182" s="157"/>
      <c r="MAX182" s="157"/>
      <c r="MAY182" s="157"/>
      <c r="MAZ182" s="157"/>
      <c r="MBA182" s="157"/>
      <c r="MBB182" s="157"/>
      <c r="MBC182" s="157"/>
      <c r="MBD182" s="157"/>
      <c r="MBE182" s="157"/>
      <c r="MBF182" s="157"/>
      <c r="MBG182" s="157"/>
      <c r="MBH182" s="157"/>
      <c r="MBI182" s="157"/>
      <c r="MBJ182" s="157"/>
      <c r="MBK182" s="157"/>
      <c r="MBL182" s="157"/>
      <c r="MBM182" s="157"/>
      <c r="MBN182" s="157"/>
      <c r="MBO182" s="157"/>
      <c r="MBP182" s="157"/>
      <c r="MBQ182" s="157"/>
      <c r="MBR182" s="157"/>
      <c r="MBS182" s="157"/>
      <c r="MBT182" s="157"/>
      <c r="MBU182" s="157"/>
      <c r="MBV182" s="157"/>
      <c r="MBW182" s="157"/>
      <c r="MBX182" s="157"/>
      <c r="MBY182" s="157"/>
      <c r="MBZ182" s="157"/>
      <c r="MCA182" s="157"/>
      <c r="MCB182" s="157"/>
      <c r="MCC182" s="157"/>
      <c r="MCD182" s="157"/>
      <c r="MCE182" s="157"/>
      <c r="MCF182" s="157"/>
      <c r="MCG182" s="157"/>
      <c r="MCH182" s="157"/>
      <c r="MCI182" s="157"/>
      <c r="MCJ182" s="157"/>
      <c r="MCK182" s="157"/>
      <c r="MCL182" s="157"/>
      <c r="MCM182" s="157"/>
      <c r="MCN182" s="157"/>
      <c r="MCO182" s="157"/>
      <c r="MCP182" s="157"/>
      <c r="MCQ182" s="157"/>
      <c r="MCR182" s="157"/>
      <c r="MCS182" s="157"/>
      <c r="MCT182" s="157"/>
      <c r="MCU182" s="157"/>
      <c r="MCV182" s="157"/>
      <c r="MCW182" s="157"/>
      <c r="MCX182" s="157"/>
      <c r="MCY182" s="157"/>
      <c r="MCZ182" s="157"/>
      <c r="MDA182" s="157"/>
      <c r="MDB182" s="157"/>
      <c r="MDC182" s="157"/>
      <c r="MDD182" s="157"/>
      <c r="MDE182" s="157"/>
      <c r="MDF182" s="157"/>
      <c r="MDG182" s="157"/>
      <c r="MDH182" s="157"/>
      <c r="MDI182" s="157"/>
      <c r="MDJ182" s="157"/>
      <c r="MDK182" s="157"/>
      <c r="MDL182" s="157"/>
      <c r="MDM182" s="157"/>
      <c r="MDN182" s="157"/>
      <c r="MDO182" s="157"/>
      <c r="MDP182" s="157"/>
      <c r="MDQ182" s="157"/>
      <c r="MDR182" s="157"/>
      <c r="MDS182" s="157"/>
      <c r="MDT182" s="157"/>
      <c r="MDU182" s="157"/>
      <c r="MDV182" s="157"/>
      <c r="MDW182" s="157"/>
      <c r="MDX182" s="157"/>
      <c r="MDY182" s="157"/>
      <c r="MDZ182" s="157"/>
      <c r="MEA182" s="157"/>
      <c r="MEB182" s="157"/>
      <c r="MEC182" s="157"/>
      <c r="MED182" s="157"/>
      <c r="MEE182" s="157"/>
      <c r="MEF182" s="157"/>
      <c r="MEG182" s="157"/>
      <c r="MEH182" s="157"/>
      <c r="MEI182" s="157"/>
      <c r="MEJ182" s="157"/>
      <c r="MEK182" s="157"/>
      <c r="MEL182" s="157"/>
      <c r="MEM182" s="157"/>
      <c r="MEN182" s="157"/>
      <c r="MEO182" s="157"/>
      <c r="MEP182" s="157"/>
      <c r="MEQ182" s="157"/>
      <c r="MER182" s="157"/>
      <c r="MES182" s="157"/>
      <c r="MET182" s="157"/>
      <c r="MEU182" s="157"/>
      <c r="MEV182" s="157"/>
      <c r="MEW182" s="157"/>
      <c r="MEX182" s="157"/>
      <c r="MEY182" s="157"/>
      <c r="MEZ182" s="157"/>
      <c r="MFA182" s="157"/>
      <c r="MFB182" s="157"/>
      <c r="MFC182" s="157"/>
      <c r="MFD182" s="157"/>
      <c r="MFE182" s="157"/>
      <c r="MFF182" s="157"/>
      <c r="MFG182" s="157"/>
      <c r="MFH182" s="157"/>
      <c r="MFI182" s="157"/>
      <c r="MFJ182" s="157"/>
      <c r="MFK182" s="157"/>
      <c r="MFL182" s="157"/>
      <c r="MFM182" s="157"/>
      <c r="MFN182" s="157"/>
      <c r="MFO182" s="157"/>
      <c r="MFP182" s="157"/>
      <c r="MFQ182" s="157"/>
      <c r="MFR182" s="157"/>
      <c r="MFS182" s="157"/>
      <c r="MFT182" s="157"/>
      <c r="MFU182" s="157"/>
      <c r="MFV182" s="157"/>
      <c r="MFW182" s="157"/>
      <c r="MFX182" s="157"/>
      <c r="MFY182" s="157"/>
      <c r="MFZ182" s="157"/>
      <c r="MGA182" s="157"/>
      <c r="MGB182" s="157"/>
      <c r="MGC182" s="157"/>
      <c r="MGD182" s="157"/>
      <c r="MGE182" s="157"/>
      <c r="MGF182" s="157"/>
      <c r="MGG182" s="157"/>
      <c r="MGH182" s="157"/>
      <c r="MGI182" s="157"/>
      <c r="MGJ182" s="157"/>
      <c r="MGK182" s="157"/>
      <c r="MGL182" s="157"/>
      <c r="MGM182" s="157"/>
      <c r="MGN182" s="157"/>
      <c r="MGO182" s="157"/>
      <c r="MGP182" s="157"/>
      <c r="MGQ182" s="157"/>
      <c r="MGR182" s="157"/>
      <c r="MGS182" s="157"/>
      <c r="MGT182" s="157"/>
      <c r="MGU182" s="157"/>
      <c r="MGV182" s="157"/>
      <c r="MGW182" s="157"/>
      <c r="MGX182" s="157"/>
      <c r="MGY182" s="157"/>
      <c r="MGZ182" s="157"/>
      <c r="MHA182" s="157"/>
      <c r="MHB182" s="157"/>
      <c r="MHC182" s="157"/>
      <c r="MHD182" s="157"/>
      <c r="MHE182" s="157"/>
      <c r="MHF182" s="157"/>
      <c r="MHG182" s="157"/>
      <c r="MHH182" s="157"/>
      <c r="MHI182" s="157"/>
      <c r="MHJ182" s="157"/>
      <c r="MHK182" s="157"/>
      <c r="MHL182" s="157"/>
      <c r="MHM182" s="157"/>
      <c r="MHN182" s="157"/>
      <c r="MHO182" s="157"/>
      <c r="MHP182" s="157"/>
      <c r="MHQ182" s="157"/>
      <c r="MHR182" s="157"/>
      <c r="MHS182" s="157"/>
      <c r="MHT182" s="157"/>
      <c r="MHU182" s="157"/>
      <c r="MHV182" s="157"/>
      <c r="MHW182" s="157"/>
      <c r="MHX182" s="157"/>
      <c r="MHY182" s="157"/>
      <c r="MHZ182" s="157"/>
      <c r="MIA182" s="157"/>
      <c r="MIB182" s="157"/>
      <c r="MIC182" s="157"/>
      <c r="MID182" s="157"/>
      <c r="MIE182" s="157"/>
      <c r="MIF182" s="157"/>
      <c r="MIG182" s="157"/>
      <c r="MIH182" s="157"/>
      <c r="MII182" s="157"/>
      <c r="MIJ182" s="157"/>
      <c r="MIK182" s="157"/>
      <c r="MIL182" s="157"/>
      <c r="MIM182" s="157"/>
      <c r="MIN182" s="157"/>
      <c r="MIO182" s="157"/>
      <c r="MIP182" s="157"/>
      <c r="MIQ182" s="157"/>
      <c r="MIR182" s="157"/>
      <c r="MIS182" s="157"/>
      <c r="MIT182" s="157"/>
      <c r="MIU182" s="157"/>
      <c r="MIV182" s="157"/>
      <c r="MIW182" s="157"/>
      <c r="MIX182" s="157"/>
      <c r="MIY182" s="157"/>
      <c r="MIZ182" s="157"/>
      <c r="MJA182" s="157"/>
      <c r="MJB182" s="157"/>
      <c r="MJC182" s="157"/>
      <c r="MJD182" s="157"/>
      <c r="MJE182" s="157"/>
      <c r="MJF182" s="157"/>
      <c r="MJG182" s="157"/>
      <c r="MJH182" s="157"/>
      <c r="MJI182" s="157"/>
      <c r="MJJ182" s="157"/>
      <c r="MJK182" s="157"/>
      <c r="MJL182" s="157"/>
      <c r="MJM182" s="157"/>
      <c r="MJN182" s="157"/>
      <c r="MJO182" s="157"/>
      <c r="MJP182" s="157"/>
      <c r="MJQ182" s="157"/>
      <c r="MJR182" s="157"/>
      <c r="MJS182" s="157"/>
      <c r="MJT182" s="157"/>
      <c r="MJU182" s="157"/>
      <c r="MJV182" s="157"/>
      <c r="MJW182" s="157"/>
      <c r="MJX182" s="157"/>
      <c r="MJY182" s="157"/>
      <c r="MJZ182" s="157"/>
      <c r="MKA182" s="157"/>
      <c r="MKB182" s="157"/>
      <c r="MKC182" s="157"/>
      <c r="MKD182" s="157"/>
      <c r="MKE182" s="157"/>
      <c r="MKF182" s="157"/>
      <c r="MKG182" s="157"/>
      <c r="MKH182" s="157"/>
      <c r="MKI182" s="157"/>
      <c r="MKJ182" s="157"/>
      <c r="MKK182" s="157"/>
      <c r="MKL182" s="157"/>
      <c r="MKM182" s="157"/>
      <c r="MKN182" s="157"/>
      <c r="MKO182" s="157"/>
      <c r="MKP182" s="157"/>
      <c r="MKQ182" s="157"/>
      <c r="MKR182" s="157"/>
      <c r="MKS182" s="157"/>
      <c r="MKT182" s="157"/>
      <c r="MKU182" s="157"/>
      <c r="MKV182" s="157"/>
      <c r="MKW182" s="157"/>
      <c r="MKX182" s="157"/>
      <c r="MKY182" s="157"/>
      <c r="MKZ182" s="157"/>
      <c r="MLA182" s="157"/>
      <c r="MLB182" s="157"/>
      <c r="MLC182" s="157"/>
      <c r="MLD182" s="157"/>
      <c r="MLE182" s="157"/>
      <c r="MLF182" s="157"/>
      <c r="MLG182" s="157"/>
      <c r="MLH182" s="157"/>
      <c r="MLI182" s="157"/>
      <c r="MLJ182" s="157"/>
      <c r="MLK182" s="157"/>
      <c r="MLL182" s="157"/>
      <c r="MLM182" s="157"/>
      <c r="MLN182" s="157"/>
      <c r="MLO182" s="157"/>
      <c r="MLP182" s="157"/>
      <c r="MLQ182" s="157"/>
      <c r="MLR182" s="157"/>
      <c r="MLS182" s="157"/>
      <c r="MLT182" s="157"/>
      <c r="MLU182" s="157"/>
      <c r="MLV182" s="157"/>
      <c r="MLW182" s="157"/>
      <c r="MLX182" s="157"/>
      <c r="MLY182" s="157"/>
      <c r="MLZ182" s="157"/>
      <c r="MMA182" s="157"/>
      <c r="MMB182" s="157"/>
      <c r="MMC182" s="157"/>
      <c r="MMD182" s="157"/>
      <c r="MME182" s="157"/>
      <c r="MMF182" s="157"/>
      <c r="MMG182" s="157"/>
      <c r="MMH182" s="157"/>
      <c r="MMI182" s="157"/>
      <c r="MMJ182" s="157"/>
      <c r="MMK182" s="157"/>
      <c r="MML182" s="157"/>
      <c r="MMM182" s="157"/>
      <c r="MMN182" s="157"/>
      <c r="MMO182" s="157"/>
      <c r="MMP182" s="157"/>
      <c r="MMQ182" s="157"/>
      <c r="MMR182" s="157"/>
      <c r="MMS182" s="157"/>
      <c r="MMT182" s="157"/>
      <c r="MMU182" s="157"/>
      <c r="MMV182" s="157"/>
      <c r="MMW182" s="157"/>
      <c r="MMX182" s="157"/>
      <c r="MMY182" s="157"/>
      <c r="MMZ182" s="157"/>
      <c r="MNA182" s="157"/>
      <c r="MNB182" s="157"/>
      <c r="MNC182" s="157"/>
      <c r="MND182" s="157"/>
      <c r="MNE182" s="157"/>
      <c r="MNF182" s="157"/>
      <c r="MNG182" s="157"/>
      <c r="MNH182" s="157"/>
      <c r="MNI182" s="157"/>
      <c r="MNJ182" s="157"/>
      <c r="MNK182" s="157"/>
      <c r="MNL182" s="157"/>
      <c r="MNM182" s="157"/>
      <c r="MNN182" s="157"/>
      <c r="MNO182" s="157"/>
      <c r="MNP182" s="157"/>
      <c r="MNQ182" s="157"/>
      <c r="MNR182" s="157"/>
      <c r="MNS182" s="157"/>
      <c r="MNT182" s="157"/>
      <c r="MNU182" s="157"/>
      <c r="MNV182" s="157"/>
      <c r="MNW182" s="157"/>
      <c r="MNX182" s="157"/>
      <c r="MNY182" s="157"/>
      <c r="MNZ182" s="157"/>
      <c r="MOA182" s="157"/>
      <c r="MOB182" s="157"/>
      <c r="MOC182" s="157"/>
      <c r="MOD182" s="157"/>
      <c r="MOE182" s="157"/>
      <c r="MOF182" s="157"/>
      <c r="MOG182" s="157"/>
      <c r="MOH182" s="157"/>
      <c r="MOI182" s="157"/>
      <c r="MOJ182" s="157"/>
      <c r="MOK182" s="157"/>
      <c r="MOL182" s="157"/>
      <c r="MOM182" s="157"/>
      <c r="MON182" s="157"/>
      <c r="MOO182" s="157"/>
      <c r="MOP182" s="157"/>
      <c r="MOQ182" s="157"/>
      <c r="MOR182" s="157"/>
      <c r="MOS182" s="157"/>
      <c r="MOT182" s="157"/>
      <c r="MOU182" s="157"/>
      <c r="MOV182" s="157"/>
      <c r="MOW182" s="157"/>
      <c r="MOX182" s="157"/>
      <c r="MOY182" s="157"/>
      <c r="MOZ182" s="157"/>
      <c r="MPA182" s="157"/>
      <c r="MPB182" s="157"/>
      <c r="MPC182" s="157"/>
      <c r="MPD182" s="157"/>
      <c r="MPE182" s="157"/>
      <c r="MPF182" s="157"/>
      <c r="MPG182" s="157"/>
      <c r="MPH182" s="157"/>
      <c r="MPI182" s="157"/>
      <c r="MPJ182" s="157"/>
      <c r="MPK182" s="157"/>
      <c r="MPL182" s="157"/>
      <c r="MPM182" s="157"/>
      <c r="MPN182" s="157"/>
      <c r="MPO182" s="157"/>
      <c r="MPP182" s="157"/>
      <c r="MPQ182" s="157"/>
      <c r="MPR182" s="157"/>
      <c r="MPS182" s="157"/>
      <c r="MPT182" s="157"/>
      <c r="MPU182" s="157"/>
      <c r="MPV182" s="157"/>
      <c r="MPW182" s="157"/>
      <c r="MPX182" s="157"/>
      <c r="MPY182" s="157"/>
      <c r="MPZ182" s="157"/>
      <c r="MQA182" s="157"/>
      <c r="MQB182" s="157"/>
      <c r="MQC182" s="157"/>
      <c r="MQD182" s="157"/>
      <c r="MQE182" s="157"/>
      <c r="MQF182" s="157"/>
      <c r="MQG182" s="157"/>
      <c r="MQH182" s="157"/>
      <c r="MQI182" s="157"/>
      <c r="MQJ182" s="157"/>
      <c r="MQK182" s="157"/>
      <c r="MQL182" s="157"/>
      <c r="MQM182" s="157"/>
      <c r="MQN182" s="157"/>
      <c r="MQO182" s="157"/>
      <c r="MQP182" s="157"/>
      <c r="MQQ182" s="157"/>
      <c r="MQR182" s="157"/>
      <c r="MQS182" s="157"/>
      <c r="MQT182" s="157"/>
      <c r="MQU182" s="157"/>
      <c r="MQV182" s="157"/>
      <c r="MQW182" s="157"/>
      <c r="MQX182" s="157"/>
      <c r="MQY182" s="157"/>
      <c r="MQZ182" s="157"/>
      <c r="MRA182" s="157"/>
      <c r="MRB182" s="157"/>
      <c r="MRC182" s="157"/>
      <c r="MRD182" s="157"/>
      <c r="MRE182" s="157"/>
      <c r="MRF182" s="157"/>
      <c r="MRG182" s="157"/>
      <c r="MRH182" s="157"/>
      <c r="MRI182" s="157"/>
      <c r="MRJ182" s="157"/>
      <c r="MRK182" s="157"/>
      <c r="MRL182" s="157"/>
      <c r="MRM182" s="157"/>
      <c r="MRN182" s="157"/>
      <c r="MRO182" s="157"/>
      <c r="MRP182" s="157"/>
      <c r="MRQ182" s="157"/>
      <c r="MRR182" s="157"/>
      <c r="MRS182" s="157"/>
      <c r="MRT182" s="157"/>
      <c r="MRU182" s="157"/>
      <c r="MRV182" s="157"/>
      <c r="MRW182" s="157"/>
      <c r="MRX182" s="157"/>
      <c r="MRY182" s="157"/>
      <c r="MRZ182" s="157"/>
      <c r="MSA182" s="157"/>
      <c r="MSB182" s="157"/>
      <c r="MSC182" s="157"/>
      <c r="MSD182" s="157"/>
      <c r="MSE182" s="157"/>
      <c r="MSF182" s="157"/>
      <c r="MSG182" s="157"/>
      <c r="MSH182" s="157"/>
      <c r="MSI182" s="157"/>
      <c r="MSJ182" s="157"/>
      <c r="MSK182" s="157"/>
      <c r="MSL182" s="157"/>
      <c r="MSM182" s="157"/>
      <c r="MSN182" s="157"/>
      <c r="MSO182" s="157"/>
      <c r="MSP182" s="157"/>
      <c r="MSQ182" s="157"/>
      <c r="MSR182" s="157"/>
      <c r="MSS182" s="157"/>
      <c r="MST182" s="157"/>
      <c r="MSU182" s="157"/>
      <c r="MSV182" s="157"/>
      <c r="MSW182" s="157"/>
      <c r="MSX182" s="157"/>
      <c r="MSY182" s="157"/>
      <c r="MSZ182" s="157"/>
      <c r="MTA182" s="157"/>
      <c r="MTB182" s="157"/>
      <c r="MTC182" s="157"/>
      <c r="MTD182" s="157"/>
      <c r="MTE182" s="157"/>
      <c r="MTF182" s="157"/>
      <c r="MTG182" s="157"/>
      <c r="MTH182" s="157"/>
      <c r="MTI182" s="157"/>
      <c r="MTJ182" s="157"/>
      <c r="MTK182" s="157"/>
      <c r="MTL182" s="157"/>
      <c r="MTM182" s="157"/>
      <c r="MTN182" s="157"/>
      <c r="MTO182" s="157"/>
      <c r="MTP182" s="157"/>
      <c r="MTQ182" s="157"/>
      <c r="MTR182" s="157"/>
      <c r="MTS182" s="157"/>
      <c r="MTT182" s="157"/>
      <c r="MTU182" s="157"/>
      <c r="MTV182" s="157"/>
      <c r="MTW182" s="157"/>
      <c r="MTX182" s="157"/>
      <c r="MTY182" s="157"/>
      <c r="MTZ182" s="157"/>
      <c r="MUA182" s="157"/>
      <c r="MUB182" s="157"/>
      <c r="MUC182" s="157"/>
      <c r="MUD182" s="157"/>
      <c r="MUE182" s="157"/>
      <c r="MUF182" s="157"/>
      <c r="MUG182" s="157"/>
      <c r="MUH182" s="157"/>
      <c r="MUI182" s="157"/>
      <c r="MUJ182" s="157"/>
      <c r="MUK182" s="157"/>
      <c r="MUL182" s="157"/>
      <c r="MUM182" s="157"/>
      <c r="MUN182" s="157"/>
      <c r="MUO182" s="157"/>
      <c r="MUP182" s="157"/>
      <c r="MUQ182" s="157"/>
      <c r="MUR182" s="157"/>
      <c r="MUS182" s="157"/>
      <c r="MUT182" s="157"/>
      <c r="MUU182" s="157"/>
      <c r="MUV182" s="157"/>
      <c r="MUW182" s="157"/>
      <c r="MUX182" s="157"/>
      <c r="MUY182" s="157"/>
      <c r="MUZ182" s="157"/>
      <c r="MVA182" s="157"/>
      <c r="MVB182" s="157"/>
      <c r="MVC182" s="157"/>
      <c r="MVD182" s="157"/>
      <c r="MVE182" s="157"/>
      <c r="MVF182" s="157"/>
      <c r="MVG182" s="157"/>
      <c r="MVH182" s="157"/>
      <c r="MVI182" s="157"/>
      <c r="MVJ182" s="157"/>
      <c r="MVK182" s="157"/>
      <c r="MVL182" s="157"/>
      <c r="MVM182" s="157"/>
      <c r="MVN182" s="157"/>
      <c r="MVO182" s="157"/>
      <c r="MVP182" s="157"/>
      <c r="MVQ182" s="157"/>
      <c r="MVR182" s="157"/>
      <c r="MVS182" s="157"/>
      <c r="MVT182" s="157"/>
      <c r="MVU182" s="157"/>
      <c r="MVV182" s="157"/>
      <c r="MVW182" s="157"/>
      <c r="MVX182" s="157"/>
      <c r="MVY182" s="157"/>
      <c r="MVZ182" s="157"/>
      <c r="MWA182" s="157"/>
      <c r="MWB182" s="157"/>
      <c r="MWC182" s="157"/>
      <c r="MWD182" s="157"/>
      <c r="MWE182" s="157"/>
      <c r="MWF182" s="157"/>
      <c r="MWG182" s="157"/>
      <c r="MWH182" s="157"/>
      <c r="MWI182" s="157"/>
      <c r="MWJ182" s="157"/>
      <c r="MWK182" s="157"/>
      <c r="MWL182" s="157"/>
      <c r="MWM182" s="157"/>
      <c r="MWN182" s="157"/>
      <c r="MWO182" s="157"/>
      <c r="MWP182" s="157"/>
      <c r="MWQ182" s="157"/>
      <c r="MWR182" s="157"/>
      <c r="MWS182" s="157"/>
      <c r="MWT182" s="157"/>
      <c r="MWU182" s="157"/>
      <c r="MWV182" s="157"/>
      <c r="MWW182" s="157"/>
      <c r="MWX182" s="157"/>
      <c r="MWY182" s="157"/>
      <c r="MWZ182" s="157"/>
      <c r="MXA182" s="157"/>
      <c r="MXB182" s="157"/>
      <c r="MXC182" s="157"/>
      <c r="MXD182" s="157"/>
      <c r="MXE182" s="157"/>
      <c r="MXF182" s="157"/>
      <c r="MXG182" s="157"/>
      <c r="MXH182" s="157"/>
      <c r="MXI182" s="157"/>
      <c r="MXJ182" s="157"/>
      <c r="MXK182" s="157"/>
      <c r="MXL182" s="157"/>
      <c r="MXM182" s="157"/>
      <c r="MXN182" s="157"/>
      <c r="MXO182" s="157"/>
      <c r="MXP182" s="157"/>
      <c r="MXQ182" s="157"/>
      <c r="MXR182" s="157"/>
      <c r="MXS182" s="157"/>
      <c r="MXT182" s="157"/>
      <c r="MXU182" s="157"/>
      <c r="MXV182" s="157"/>
      <c r="MXW182" s="157"/>
      <c r="MXX182" s="157"/>
      <c r="MXY182" s="157"/>
      <c r="MXZ182" s="157"/>
      <c r="MYA182" s="157"/>
      <c r="MYB182" s="157"/>
      <c r="MYC182" s="157"/>
      <c r="MYD182" s="157"/>
      <c r="MYE182" s="157"/>
      <c r="MYF182" s="157"/>
      <c r="MYG182" s="157"/>
      <c r="MYH182" s="157"/>
      <c r="MYI182" s="157"/>
      <c r="MYJ182" s="157"/>
      <c r="MYK182" s="157"/>
      <c r="MYL182" s="157"/>
      <c r="MYM182" s="157"/>
      <c r="MYN182" s="157"/>
      <c r="MYO182" s="157"/>
      <c r="MYP182" s="157"/>
      <c r="MYQ182" s="157"/>
      <c r="MYR182" s="157"/>
      <c r="MYS182" s="157"/>
      <c r="MYT182" s="157"/>
      <c r="MYU182" s="157"/>
      <c r="MYV182" s="157"/>
      <c r="MYW182" s="157"/>
      <c r="MYX182" s="157"/>
      <c r="MYY182" s="157"/>
      <c r="MYZ182" s="157"/>
      <c r="MZA182" s="157"/>
      <c r="MZB182" s="157"/>
      <c r="MZC182" s="157"/>
      <c r="MZD182" s="157"/>
      <c r="MZE182" s="157"/>
      <c r="MZF182" s="157"/>
      <c r="MZG182" s="157"/>
      <c r="MZH182" s="157"/>
      <c r="MZI182" s="157"/>
      <c r="MZJ182" s="157"/>
      <c r="MZK182" s="157"/>
      <c r="MZL182" s="157"/>
      <c r="MZM182" s="157"/>
      <c r="MZN182" s="157"/>
      <c r="MZO182" s="157"/>
      <c r="MZP182" s="157"/>
      <c r="MZQ182" s="157"/>
      <c r="MZR182" s="157"/>
      <c r="MZS182" s="157"/>
      <c r="MZT182" s="157"/>
      <c r="MZU182" s="157"/>
      <c r="MZV182" s="157"/>
      <c r="MZW182" s="157"/>
      <c r="MZX182" s="157"/>
      <c r="MZY182" s="157"/>
      <c r="MZZ182" s="157"/>
      <c r="NAA182" s="157"/>
      <c r="NAB182" s="157"/>
      <c r="NAC182" s="157"/>
      <c r="NAD182" s="157"/>
      <c r="NAE182" s="157"/>
      <c r="NAF182" s="157"/>
      <c r="NAG182" s="157"/>
      <c r="NAH182" s="157"/>
      <c r="NAI182" s="157"/>
      <c r="NAJ182" s="157"/>
      <c r="NAK182" s="157"/>
      <c r="NAL182" s="157"/>
      <c r="NAM182" s="157"/>
      <c r="NAN182" s="157"/>
      <c r="NAO182" s="157"/>
      <c r="NAP182" s="157"/>
      <c r="NAQ182" s="157"/>
      <c r="NAR182" s="157"/>
      <c r="NAS182" s="157"/>
      <c r="NAT182" s="157"/>
      <c r="NAU182" s="157"/>
      <c r="NAV182" s="157"/>
      <c r="NAW182" s="157"/>
      <c r="NAX182" s="157"/>
      <c r="NAY182" s="157"/>
      <c r="NAZ182" s="157"/>
      <c r="NBA182" s="157"/>
      <c r="NBB182" s="157"/>
      <c r="NBC182" s="157"/>
      <c r="NBD182" s="157"/>
      <c r="NBE182" s="157"/>
      <c r="NBF182" s="157"/>
      <c r="NBG182" s="157"/>
      <c r="NBH182" s="157"/>
      <c r="NBI182" s="157"/>
      <c r="NBJ182" s="157"/>
      <c r="NBK182" s="157"/>
      <c r="NBL182" s="157"/>
      <c r="NBM182" s="157"/>
      <c r="NBN182" s="157"/>
      <c r="NBO182" s="157"/>
      <c r="NBP182" s="157"/>
      <c r="NBQ182" s="157"/>
      <c r="NBR182" s="157"/>
      <c r="NBS182" s="157"/>
      <c r="NBT182" s="157"/>
      <c r="NBU182" s="157"/>
      <c r="NBV182" s="157"/>
      <c r="NBW182" s="157"/>
      <c r="NBX182" s="157"/>
      <c r="NBY182" s="157"/>
      <c r="NBZ182" s="157"/>
      <c r="NCA182" s="157"/>
      <c r="NCB182" s="157"/>
      <c r="NCC182" s="157"/>
      <c r="NCD182" s="157"/>
      <c r="NCE182" s="157"/>
      <c r="NCF182" s="157"/>
      <c r="NCG182" s="157"/>
      <c r="NCH182" s="157"/>
      <c r="NCI182" s="157"/>
      <c r="NCJ182" s="157"/>
      <c r="NCK182" s="157"/>
      <c r="NCL182" s="157"/>
      <c r="NCM182" s="157"/>
      <c r="NCN182" s="157"/>
      <c r="NCO182" s="157"/>
      <c r="NCP182" s="157"/>
      <c r="NCQ182" s="157"/>
      <c r="NCR182" s="157"/>
      <c r="NCS182" s="157"/>
      <c r="NCT182" s="157"/>
      <c r="NCU182" s="157"/>
      <c r="NCV182" s="157"/>
      <c r="NCW182" s="157"/>
      <c r="NCX182" s="157"/>
      <c r="NCY182" s="157"/>
      <c r="NCZ182" s="157"/>
      <c r="NDA182" s="157"/>
      <c r="NDB182" s="157"/>
      <c r="NDC182" s="157"/>
      <c r="NDD182" s="157"/>
      <c r="NDE182" s="157"/>
      <c r="NDF182" s="157"/>
      <c r="NDG182" s="157"/>
      <c r="NDH182" s="157"/>
      <c r="NDI182" s="157"/>
      <c r="NDJ182" s="157"/>
      <c r="NDK182" s="157"/>
      <c r="NDL182" s="157"/>
      <c r="NDM182" s="157"/>
      <c r="NDN182" s="157"/>
      <c r="NDO182" s="157"/>
      <c r="NDP182" s="157"/>
      <c r="NDQ182" s="157"/>
      <c r="NDR182" s="157"/>
      <c r="NDS182" s="157"/>
      <c r="NDT182" s="157"/>
      <c r="NDU182" s="157"/>
      <c r="NDV182" s="157"/>
      <c r="NDW182" s="157"/>
      <c r="NDX182" s="157"/>
      <c r="NDY182" s="157"/>
      <c r="NDZ182" s="157"/>
      <c r="NEA182" s="157"/>
      <c r="NEB182" s="157"/>
      <c r="NEC182" s="157"/>
      <c r="NED182" s="157"/>
      <c r="NEE182" s="157"/>
      <c r="NEF182" s="157"/>
      <c r="NEG182" s="157"/>
      <c r="NEH182" s="157"/>
      <c r="NEI182" s="157"/>
      <c r="NEJ182" s="157"/>
      <c r="NEK182" s="157"/>
      <c r="NEL182" s="157"/>
      <c r="NEM182" s="157"/>
      <c r="NEN182" s="157"/>
      <c r="NEO182" s="157"/>
      <c r="NEP182" s="157"/>
      <c r="NEQ182" s="157"/>
      <c r="NER182" s="157"/>
      <c r="NES182" s="157"/>
      <c r="NET182" s="157"/>
      <c r="NEU182" s="157"/>
      <c r="NEV182" s="157"/>
      <c r="NEW182" s="157"/>
      <c r="NEX182" s="157"/>
      <c r="NEY182" s="157"/>
      <c r="NEZ182" s="157"/>
      <c r="NFA182" s="157"/>
      <c r="NFB182" s="157"/>
      <c r="NFC182" s="157"/>
      <c r="NFD182" s="157"/>
      <c r="NFE182" s="157"/>
      <c r="NFF182" s="157"/>
      <c r="NFG182" s="157"/>
      <c r="NFH182" s="157"/>
      <c r="NFI182" s="157"/>
      <c r="NFJ182" s="157"/>
      <c r="NFK182" s="157"/>
      <c r="NFL182" s="157"/>
      <c r="NFM182" s="157"/>
      <c r="NFN182" s="157"/>
      <c r="NFO182" s="157"/>
      <c r="NFP182" s="157"/>
      <c r="NFQ182" s="157"/>
      <c r="NFR182" s="157"/>
      <c r="NFS182" s="157"/>
      <c r="NFT182" s="157"/>
      <c r="NFU182" s="157"/>
      <c r="NFV182" s="157"/>
      <c r="NFW182" s="157"/>
      <c r="NFX182" s="157"/>
      <c r="NFY182" s="157"/>
      <c r="NFZ182" s="157"/>
      <c r="NGA182" s="157"/>
      <c r="NGB182" s="157"/>
      <c r="NGC182" s="157"/>
      <c r="NGD182" s="157"/>
      <c r="NGE182" s="157"/>
      <c r="NGF182" s="157"/>
      <c r="NGG182" s="157"/>
      <c r="NGH182" s="157"/>
      <c r="NGI182" s="157"/>
      <c r="NGJ182" s="157"/>
      <c r="NGK182" s="157"/>
      <c r="NGL182" s="157"/>
      <c r="NGM182" s="157"/>
      <c r="NGN182" s="157"/>
      <c r="NGO182" s="157"/>
      <c r="NGP182" s="157"/>
      <c r="NGQ182" s="157"/>
      <c r="NGR182" s="157"/>
      <c r="NGS182" s="157"/>
      <c r="NGT182" s="157"/>
      <c r="NGU182" s="157"/>
      <c r="NGV182" s="157"/>
      <c r="NGW182" s="157"/>
      <c r="NGX182" s="157"/>
      <c r="NGY182" s="157"/>
      <c r="NGZ182" s="157"/>
      <c r="NHA182" s="157"/>
      <c r="NHB182" s="157"/>
      <c r="NHC182" s="157"/>
      <c r="NHD182" s="157"/>
      <c r="NHE182" s="157"/>
      <c r="NHF182" s="157"/>
      <c r="NHG182" s="157"/>
      <c r="NHH182" s="157"/>
      <c r="NHI182" s="157"/>
      <c r="NHJ182" s="157"/>
      <c r="NHK182" s="157"/>
      <c r="NHL182" s="157"/>
      <c r="NHM182" s="157"/>
      <c r="NHN182" s="157"/>
      <c r="NHO182" s="157"/>
      <c r="NHP182" s="157"/>
      <c r="NHQ182" s="157"/>
      <c r="NHR182" s="157"/>
      <c r="NHS182" s="157"/>
      <c r="NHT182" s="157"/>
      <c r="NHU182" s="157"/>
      <c r="NHV182" s="157"/>
      <c r="NHW182" s="157"/>
      <c r="NHX182" s="157"/>
      <c r="NHY182" s="157"/>
      <c r="NHZ182" s="157"/>
      <c r="NIA182" s="157"/>
      <c r="NIB182" s="157"/>
      <c r="NIC182" s="157"/>
      <c r="NID182" s="157"/>
      <c r="NIE182" s="157"/>
      <c r="NIF182" s="157"/>
      <c r="NIG182" s="157"/>
      <c r="NIH182" s="157"/>
      <c r="NII182" s="157"/>
      <c r="NIJ182" s="157"/>
      <c r="NIK182" s="157"/>
      <c r="NIL182" s="157"/>
      <c r="NIM182" s="157"/>
      <c r="NIN182" s="157"/>
      <c r="NIO182" s="157"/>
      <c r="NIP182" s="157"/>
      <c r="NIQ182" s="157"/>
      <c r="NIR182" s="157"/>
      <c r="NIS182" s="157"/>
      <c r="NIT182" s="157"/>
      <c r="NIU182" s="157"/>
      <c r="NIV182" s="157"/>
      <c r="NIW182" s="157"/>
      <c r="NIX182" s="157"/>
      <c r="NIY182" s="157"/>
      <c r="NIZ182" s="157"/>
      <c r="NJA182" s="157"/>
      <c r="NJB182" s="157"/>
      <c r="NJC182" s="157"/>
      <c r="NJD182" s="157"/>
      <c r="NJE182" s="157"/>
      <c r="NJF182" s="157"/>
      <c r="NJG182" s="157"/>
      <c r="NJH182" s="157"/>
      <c r="NJI182" s="157"/>
      <c r="NJJ182" s="157"/>
      <c r="NJK182" s="157"/>
      <c r="NJL182" s="157"/>
      <c r="NJM182" s="157"/>
      <c r="NJN182" s="157"/>
      <c r="NJO182" s="157"/>
      <c r="NJP182" s="157"/>
      <c r="NJQ182" s="157"/>
      <c r="NJR182" s="157"/>
      <c r="NJS182" s="157"/>
      <c r="NJT182" s="157"/>
      <c r="NJU182" s="157"/>
      <c r="NJV182" s="157"/>
      <c r="NJW182" s="157"/>
      <c r="NJX182" s="157"/>
      <c r="NJY182" s="157"/>
      <c r="NJZ182" s="157"/>
      <c r="NKA182" s="157"/>
      <c r="NKB182" s="157"/>
      <c r="NKC182" s="157"/>
      <c r="NKD182" s="157"/>
      <c r="NKE182" s="157"/>
      <c r="NKF182" s="157"/>
      <c r="NKG182" s="157"/>
      <c r="NKH182" s="157"/>
      <c r="NKI182" s="157"/>
      <c r="NKJ182" s="157"/>
      <c r="NKK182" s="157"/>
      <c r="NKL182" s="157"/>
      <c r="NKM182" s="157"/>
      <c r="NKN182" s="157"/>
      <c r="NKO182" s="157"/>
      <c r="NKP182" s="157"/>
      <c r="NKQ182" s="157"/>
      <c r="NKR182" s="157"/>
      <c r="NKS182" s="157"/>
      <c r="NKT182" s="157"/>
      <c r="NKU182" s="157"/>
      <c r="NKV182" s="157"/>
      <c r="NKW182" s="157"/>
      <c r="NKX182" s="157"/>
      <c r="NKY182" s="157"/>
      <c r="NKZ182" s="157"/>
      <c r="NLA182" s="157"/>
      <c r="NLB182" s="157"/>
      <c r="NLC182" s="157"/>
      <c r="NLD182" s="157"/>
      <c r="NLE182" s="157"/>
      <c r="NLF182" s="157"/>
      <c r="NLG182" s="157"/>
      <c r="NLH182" s="157"/>
      <c r="NLI182" s="157"/>
      <c r="NLJ182" s="157"/>
      <c r="NLK182" s="157"/>
      <c r="NLL182" s="157"/>
      <c r="NLM182" s="157"/>
      <c r="NLN182" s="157"/>
      <c r="NLO182" s="157"/>
      <c r="NLP182" s="157"/>
      <c r="NLQ182" s="157"/>
      <c r="NLR182" s="157"/>
      <c r="NLS182" s="157"/>
      <c r="NLT182" s="157"/>
      <c r="NLU182" s="157"/>
      <c r="NLV182" s="157"/>
      <c r="NLW182" s="157"/>
      <c r="NLX182" s="157"/>
      <c r="NLY182" s="157"/>
      <c r="NLZ182" s="157"/>
      <c r="NMA182" s="157"/>
      <c r="NMB182" s="157"/>
      <c r="NMC182" s="157"/>
      <c r="NMD182" s="157"/>
      <c r="NME182" s="157"/>
      <c r="NMF182" s="157"/>
      <c r="NMG182" s="157"/>
      <c r="NMH182" s="157"/>
      <c r="NMI182" s="157"/>
      <c r="NMJ182" s="157"/>
      <c r="NMK182" s="157"/>
      <c r="NML182" s="157"/>
      <c r="NMM182" s="157"/>
      <c r="NMN182" s="157"/>
      <c r="NMO182" s="157"/>
      <c r="NMP182" s="157"/>
      <c r="NMQ182" s="157"/>
      <c r="NMR182" s="157"/>
      <c r="NMS182" s="157"/>
      <c r="NMT182" s="157"/>
      <c r="NMU182" s="157"/>
      <c r="NMV182" s="157"/>
      <c r="NMW182" s="157"/>
      <c r="NMX182" s="157"/>
      <c r="NMY182" s="157"/>
      <c r="NMZ182" s="157"/>
      <c r="NNA182" s="157"/>
      <c r="NNB182" s="157"/>
      <c r="NNC182" s="157"/>
      <c r="NND182" s="157"/>
      <c r="NNE182" s="157"/>
      <c r="NNF182" s="157"/>
      <c r="NNG182" s="157"/>
      <c r="NNH182" s="157"/>
      <c r="NNI182" s="157"/>
      <c r="NNJ182" s="157"/>
      <c r="NNK182" s="157"/>
      <c r="NNL182" s="157"/>
      <c r="NNM182" s="157"/>
      <c r="NNN182" s="157"/>
      <c r="NNO182" s="157"/>
      <c r="NNP182" s="157"/>
      <c r="NNQ182" s="157"/>
      <c r="NNR182" s="157"/>
      <c r="NNS182" s="157"/>
      <c r="NNT182" s="157"/>
      <c r="NNU182" s="157"/>
      <c r="NNV182" s="157"/>
      <c r="NNW182" s="157"/>
      <c r="NNX182" s="157"/>
      <c r="NNY182" s="157"/>
      <c r="NNZ182" s="157"/>
      <c r="NOA182" s="157"/>
      <c r="NOB182" s="157"/>
      <c r="NOC182" s="157"/>
      <c r="NOD182" s="157"/>
      <c r="NOE182" s="157"/>
      <c r="NOF182" s="157"/>
      <c r="NOG182" s="157"/>
      <c r="NOH182" s="157"/>
      <c r="NOI182" s="157"/>
      <c r="NOJ182" s="157"/>
      <c r="NOK182" s="157"/>
      <c r="NOL182" s="157"/>
      <c r="NOM182" s="157"/>
      <c r="NON182" s="157"/>
      <c r="NOO182" s="157"/>
      <c r="NOP182" s="157"/>
      <c r="NOQ182" s="157"/>
      <c r="NOR182" s="157"/>
      <c r="NOS182" s="157"/>
      <c r="NOT182" s="157"/>
      <c r="NOU182" s="157"/>
      <c r="NOV182" s="157"/>
      <c r="NOW182" s="157"/>
      <c r="NOX182" s="157"/>
      <c r="NOY182" s="157"/>
      <c r="NOZ182" s="157"/>
      <c r="NPA182" s="157"/>
      <c r="NPB182" s="157"/>
      <c r="NPC182" s="157"/>
      <c r="NPD182" s="157"/>
      <c r="NPE182" s="157"/>
      <c r="NPF182" s="157"/>
      <c r="NPG182" s="157"/>
      <c r="NPH182" s="157"/>
      <c r="NPI182" s="157"/>
      <c r="NPJ182" s="157"/>
      <c r="NPK182" s="157"/>
      <c r="NPL182" s="157"/>
      <c r="NPM182" s="157"/>
      <c r="NPN182" s="157"/>
      <c r="NPO182" s="157"/>
      <c r="NPP182" s="157"/>
      <c r="NPQ182" s="157"/>
      <c r="NPR182" s="157"/>
      <c r="NPS182" s="157"/>
      <c r="NPT182" s="157"/>
      <c r="NPU182" s="157"/>
      <c r="NPV182" s="157"/>
      <c r="NPW182" s="157"/>
      <c r="NPX182" s="157"/>
      <c r="NPY182" s="157"/>
      <c r="NPZ182" s="157"/>
      <c r="NQA182" s="157"/>
      <c r="NQB182" s="157"/>
      <c r="NQC182" s="157"/>
      <c r="NQD182" s="157"/>
      <c r="NQE182" s="157"/>
      <c r="NQF182" s="157"/>
      <c r="NQG182" s="157"/>
      <c r="NQH182" s="157"/>
      <c r="NQI182" s="157"/>
      <c r="NQJ182" s="157"/>
      <c r="NQK182" s="157"/>
      <c r="NQL182" s="157"/>
      <c r="NQM182" s="157"/>
      <c r="NQN182" s="157"/>
      <c r="NQO182" s="157"/>
      <c r="NQP182" s="157"/>
      <c r="NQQ182" s="157"/>
      <c r="NQR182" s="157"/>
      <c r="NQS182" s="157"/>
      <c r="NQT182" s="157"/>
      <c r="NQU182" s="157"/>
      <c r="NQV182" s="157"/>
      <c r="NQW182" s="157"/>
      <c r="NQX182" s="157"/>
      <c r="NQY182" s="157"/>
      <c r="NQZ182" s="157"/>
      <c r="NRA182" s="157"/>
      <c r="NRB182" s="157"/>
      <c r="NRC182" s="157"/>
      <c r="NRD182" s="157"/>
      <c r="NRE182" s="157"/>
      <c r="NRF182" s="157"/>
      <c r="NRG182" s="157"/>
      <c r="NRH182" s="157"/>
      <c r="NRI182" s="157"/>
      <c r="NRJ182" s="157"/>
      <c r="NRK182" s="157"/>
      <c r="NRL182" s="157"/>
      <c r="NRM182" s="157"/>
      <c r="NRN182" s="157"/>
      <c r="NRO182" s="157"/>
      <c r="NRP182" s="157"/>
      <c r="NRQ182" s="157"/>
      <c r="NRR182" s="157"/>
      <c r="NRS182" s="157"/>
      <c r="NRT182" s="157"/>
      <c r="NRU182" s="157"/>
      <c r="NRV182" s="157"/>
      <c r="NRW182" s="157"/>
      <c r="NRX182" s="157"/>
      <c r="NRY182" s="157"/>
      <c r="NRZ182" s="157"/>
      <c r="NSA182" s="157"/>
      <c r="NSB182" s="157"/>
      <c r="NSC182" s="157"/>
      <c r="NSD182" s="157"/>
      <c r="NSE182" s="157"/>
      <c r="NSF182" s="157"/>
      <c r="NSG182" s="157"/>
      <c r="NSH182" s="157"/>
      <c r="NSI182" s="157"/>
      <c r="NSJ182" s="157"/>
      <c r="NSK182" s="157"/>
      <c r="NSL182" s="157"/>
      <c r="NSM182" s="157"/>
      <c r="NSN182" s="157"/>
      <c r="NSO182" s="157"/>
      <c r="NSP182" s="157"/>
      <c r="NSQ182" s="157"/>
      <c r="NSR182" s="157"/>
      <c r="NSS182" s="157"/>
      <c r="NST182" s="157"/>
      <c r="NSU182" s="157"/>
      <c r="NSV182" s="157"/>
      <c r="NSW182" s="157"/>
      <c r="NSX182" s="157"/>
      <c r="NSY182" s="157"/>
      <c r="NSZ182" s="157"/>
      <c r="NTA182" s="157"/>
      <c r="NTB182" s="157"/>
      <c r="NTC182" s="157"/>
      <c r="NTD182" s="157"/>
      <c r="NTE182" s="157"/>
      <c r="NTF182" s="157"/>
      <c r="NTG182" s="157"/>
      <c r="NTH182" s="157"/>
      <c r="NTI182" s="157"/>
      <c r="NTJ182" s="157"/>
      <c r="NTK182" s="157"/>
      <c r="NTL182" s="157"/>
      <c r="NTM182" s="157"/>
      <c r="NTN182" s="157"/>
      <c r="NTO182" s="157"/>
      <c r="NTP182" s="157"/>
      <c r="NTQ182" s="157"/>
      <c r="NTR182" s="157"/>
      <c r="NTS182" s="157"/>
      <c r="NTT182" s="157"/>
      <c r="NTU182" s="157"/>
      <c r="NTV182" s="157"/>
      <c r="NTW182" s="157"/>
      <c r="NTX182" s="157"/>
      <c r="NTY182" s="157"/>
      <c r="NTZ182" s="157"/>
      <c r="NUA182" s="157"/>
      <c r="NUB182" s="157"/>
      <c r="NUC182" s="157"/>
      <c r="NUD182" s="157"/>
      <c r="NUE182" s="157"/>
      <c r="NUF182" s="157"/>
      <c r="NUG182" s="157"/>
      <c r="NUH182" s="157"/>
      <c r="NUI182" s="157"/>
      <c r="NUJ182" s="157"/>
      <c r="NUK182" s="157"/>
      <c r="NUL182" s="157"/>
      <c r="NUM182" s="157"/>
      <c r="NUN182" s="157"/>
      <c r="NUO182" s="157"/>
      <c r="NUP182" s="157"/>
      <c r="NUQ182" s="157"/>
      <c r="NUR182" s="157"/>
      <c r="NUS182" s="157"/>
      <c r="NUT182" s="157"/>
      <c r="NUU182" s="157"/>
      <c r="NUV182" s="157"/>
      <c r="NUW182" s="157"/>
      <c r="NUX182" s="157"/>
      <c r="NUY182" s="157"/>
      <c r="NUZ182" s="157"/>
      <c r="NVA182" s="157"/>
      <c r="NVB182" s="157"/>
      <c r="NVC182" s="157"/>
      <c r="NVD182" s="157"/>
      <c r="NVE182" s="157"/>
      <c r="NVF182" s="157"/>
      <c r="NVG182" s="157"/>
      <c r="NVH182" s="157"/>
      <c r="NVI182" s="157"/>
      <c r="NVJ182" s="157"/>
      <c r="NVK182" s="157"/>
      <c r="NVL182" s="157"/>
      <c r="NVM182" s="157"/>
      <c r="NVN182" s="157"/>
      <c r="NVO182" s="157"/>
      <c r="NVP182" s="157"/>
      <c r="NVQ182" s="157"/>
      <c r="NVR182" s="157"/>
      <c r="NVS182" s="157"/>
      <c r="NVT182" s="157"/>
      <c r="NVU182" s="157"/>
      <c r="NVV182" s="157"/>
      <c r="NVW182" s="157"/>
      <c r="NVX182" s="157"/>
      <c r="NVY182" s="157"/>
      <c r="NVZ182" s="157"/>
      <c r="NWA182" s="157"/>
      <c r="NWB182" s="157"/>
      <c r="NWC182" s="157"/>
      <c r="NWD182" s="157"/>
      <c r="NWE182" s="157"/>
      <c r="NWF182" s="157"/>
      <c r="NWG182" s="157"/>
      <c r="NWH182" s="157"/>
      <c r="NWI182" s="157"/>
      <c r="NWJ182" s="157"/>
      <c r="NWK182" s="157"/>
      <c r="NWL182" s="157"/>
      <c r="NWM182" s="157"/>
      <c r="NWN182" s="157"/>
      <c r="NWO182" s="157"/>
      <c r="NWP182" s="157"/>
      <c r="NWQ182" s="157"/>
      <c r="NWR182" s="157"/>
      <c r="NWS182" s="157"/>
      <c r="NWT182" s="157"/>
      <c r="NWU182" s="157"/>
      <c r="NWV182" s="157"/>
      <c r="NWW182" s="157"/>
      <c r="NWX182" s="157"/>
      <c r="NWY182" s="157"/>
      <c r="NWZ182" s="157"/>
      <c r="NXA182" s="157"/>
      <c r="NXB182" s="157"/>
      <c r="NXC182" s="157"/>
      <c r="NXD182" s="157"/>
      <c r="NXE182" s="157"/>
      <c r="NXF182" s="157"/>
      <c r="NXG182" s="157"/>
      <c r="NXH182" s="157"/>
      <c r="NXI182" s="157"/>
      <c r="NXJ182" s="157"/>
      <c r="NXK182" s="157"/>
      <c r="NXL182" s="157"/>
      <c r="NXM182" s="157"/>
      <c r="NXN182" s="157"/>
      <c r="NXO182" s="157"/>
      <c r="NXP182" s="157"/>
      <c r="NXQ182" s="157"/>
      <c r="NXR182" s="157"/>
      <c r="NXS182" s="157"/>
      <c r="NXT182" s="157"/>
      <c r="NXU182" s="157"/>
      <c r="NXV182" s="157"/>
      <c r="NXW182" s="157"/>
      <c r="NXX182" s="157"/>
      <c r="NXY182" s="157"/>
      <c r="NXZ182" s="157"/>
      <c r="NYA182" s="157"/>
      <c r="NYB182" s="157"/>
      <c r="NYC182" s="157"/>
      <c r="NYD182" s="157"/>
      <c r="NYE182" s="157"/>
      <c r="NYF182" s="157"/>
      <c r="NYG182" s="157"/>
      <c r="NYH182" s="157"/>
      <c r="NYI182" s="157"/>
      <c r="NYJ182" s="157"/>
      <c r="NYK182" s="157"/>
      <c r="NYL182" s="157"/>
      <c r="NYM182" s="157"/>
      <c r="NYN182" s="157"/>
      <c r="NYO182" s="157"/>
      <c r="NYP182" s="157"/>
      <c r="NYQ182" s="157"/>
      <c r="NYR182" s="157"/>
      <c r="NYS182" s="157"/>
      <c r="NYT182" s="157"/>
      <c r="NYU182" s="157"/>
      <c r="NYV182" s="157"/>
      <c r="NYW182" s="157"/>
      <c r="NYX182" s="157"/>
      <c r="NYY182" s="157"/>
      <c r="NYZ182" s="157"/>
      <c r="NZA182" s="157"/>
      <c r="NZB182" s="157"/>
      <c r="NZC182" s="157"/>
      <c r="NZD182" s="157"/>
      <c r="NZE182" s="157"/>
      <c r="NZF182" s="157"/>
      <c r="NZG182" s="157"/>
      <c r="NZH182" s="157"/>
      <c r="NZI182" s="157"/>
      <c r="NZJ182" s="157"/>
      <c r="NZK182" s="157"/>
      <c r="NZL182" s="157"/>
      <c r="NZM182" s="157"/>
      <c r="NZN182" s="157"/>
      <c r="NZO182" s="157"/>
      <c r="NZP182" s="157"/>
      <c r="NZQ182" s="157"/>
      <c r="NZR182" s="157"/>
      <c r="NZS182" s="157"/>
      <c r="NZT182" s="157"/>
      <c r="NZU182" s="157"/>
      <c r="NZV182" s="157"/>
      <c r="NZW182" s="157"/>
      <c r="NZX182" s="157"/>
      <c r="NZY182" s="157"/>
      <c r="NZZ182" s="157"/>
      <c r="OAA182" s="157"/>
      <c r="OAB182" s="157"/>
      <c r="OAC182" s="157"/>
      <c r="OAD182" s="157"/>
      <c r="OAE182" s="157"/>
      <c r="OAF182" s="157"/>
      <c r="OAG182" s="157"/>
      <c r="OAH182" s="157"/>
      <c r="OAI182" s="157"/>
      <c r="OAJ182" s="157"/>
      <c r="OAK182" s="157"/>
      <c r="OAL182" s="157"/>
      <c r="OAM182" s="157"/>
      <c r="OAN182" s="157"/>
      <c r="OAO182" s="157"/>
      <c r="OAP182" s="157"/>
      <c r="OAQ182" s="157"/>
      <c r="OAR182" s="157"/>
      <c r="OAS182" s="157"/>
      <c r="OAT182" s="157"/>
      <c r="OAU182" s="157"/>
      <c r="OAV182" s="157"/>
      <c r="OAW182" s="157"/>
      <c r="OAX182" s="157"/>
      <c r="OAY182" s="157"/>
      <c r="OAZ182" s="157"/>
      <c r="OBA182" s="157"/>
      <c r="OBB182" s="157"/>
      <c r="OBC182" s="157"/>
      <c r="OBD182" s="157"/>
      <c r="OBE182" s="157"/>
      <c r="OBF182" s="157"/>
      <c r="OBG182" s="157"/>
      <c r="OBH182" s="157"/>
      <c r="OBI182" s="157"/>
      <c r="OBJ182" s="157"/>
      <c r="OBK182" s="157"/>
      <c r="OBL182" s="157"/>
      <c r="OBM182" s="157"/>
      <c r="OBN182" s="157"/>
      <c r="OBO182" s="157"/>
      <c r="OBP182" s="157"/>
      <c r="OBQ182" s="157"/>
      <c r="OBR182" s="157"/>
      <c r="OBS182" s="157"/>
      <c r="OBT182" s="157"/>
      <c r="OBU182" s="157"/>
      <c r="OBV182" s="157"/>
      <c r="OBW182" s="157"/>
      <c r="OBX182" s="157"/>
      <c r="OBY182" s="157"/>
      <c r="OBZ182" s="157"/>
      <c r="OCA182" s="157"/>
      <c r="OCB182" s="157"/>
      <c r="OCC182" s="157"/>
      <c r="OCD182" s="157"/>
      <c r="OCE182" s="157"/>
      <c r="OCF182" s="157"/>
      <c r="OCG182" s="157"/>
      <c r="OCH182" s="157"/>
      <c r="OCI182" s="157"/>
      <c r="OCJ182" s="157"/>
      <c r="OCK182" s="157"/>
      <c r="OCL182" s="157"/>
      <c r="OCM182" s="157"/>
      <c r="OCN182" s="157"/>
      <c r="OCO182" s="157"/>
      <c r="OCP182" s="157"/>
      <c r="OCQ182" s="157"/>
      <c r="OCR182" s="157"/>
      <c r="OCS182" s="157"/>
      <c r="OCT182" s="157"/>
      <c r="OCU182" s="157"/>
      <c r="OCV182" s="157"/>
      <c r="OCW182" s="157"/>
      <c r="OCX182" s="157"/>
      <c r="OCY182" s="157"/>
      <c r="OCZ182" s="157"/>
      <c r="ODA182" s="157"/>
      <c r="ODB182" s="157"/>
      <c r="ODC182" s="157"/>
      <c r="ODD182" s="157"/>
      <c r="ODE182" s="157"/>
      <c r="ODF182" s="157"/>
      <c r="ODG182" s="157"/>
      <c r="ODH182" s="157"/>
      <c r="ODI182" s="157"/>
      <c r="ODJ182" s="157"/>
      <c r="ODK182" s="157"/>
      <c r="ODL182" s="157"/>
      <c r="ODM182" s="157"/>
      <c r="ODN182" s="157"/>
      <c r="ODO182" s="157"/>
      <c r="ODP182" s="157"/>
      <c r="ODQ182" s="157"/>
      <c r="ODR182" s="157"/>
      <c r="ODS182" s="157"/>
      <c r="ODT182" s="157"/>
      <c r="ODU182" s="157"/>
      <c r="ODV182" s="157"/>
      <c r="ODW182" s="157"/>
      <c r="ODX182" s="157"/>
      <c r="ODY182" s="157"/>
      <c r="ODZ182" s="157"/>
      <c r="OEA182" s="157"/>
      <c r="OEB182" s="157"/>
      <c r="OEC182" s="157"/>
      <c r="OED182" s="157"/>
      <c r="OEE182" s="157"/>
      <c r="OEF182" s="157"/>
      <c r="OEG182" s="157"/>
      <c r="OEH182" s="157"/>
      <c r="OEI182" s="157"/>
      <c r="OEJ182" s="157"/>
      <c r="OEK182" s="157"/>
      <c r="OEL182" s="157"/>
      <c r="OEM182" s="157"/>
      <c r="OEN182" s="157"/>
      <c r="OEO182" s="157"/>
      <c r="OEP182" s="157"/>
      <c r="OEQ182" s="157"/>
      <c r="OER182" s="157"/>
      <c r="OES182" s="157"/>
      <c r="OET182" s="157"/>
      <c r="OEU182" s="157"/>
      <c r="OEV182" s="157"/>
      <c r="OEW182" s="157"/>
      <c r="OEX182" s="157"/>
      <c r="OEY182" s="157"/>
      <c r="OEZ182" s="157"/>
      <c r="OFA182" s="157"/>
      <c r="OFB182" s="157"/>
      <c r="OFC182" s="157"/>
      <c r="OFD182" s="157"/>
      <c r="OFE182" s="157"/>
      <c r="OFF182" s="157"/>
      <c r="OFG182" s="157"/>
      <c r="OFH182" s="157"/>
      <c r="OFI182" s="157"/>
      <c r="OFJ182" s="157"/>
      <c r="OFK182" s="157"/>
      <c r="OFL182" s="157"/>
      <c r="OFM182" s="157"/>
      <c r="OFN182" s="157"/>
      <c r="OFO182" s="157"/>
      <c r="OFP182" s="157"/>
      <c r="OFQ182" s="157"/>
      <c r="OFR182" s="157"/>
      <c r="OFS182" s="157"/>
      <c r="OFT182" s="157"/>
      <c r="OFU182" s="157"/>
      <c r="OFV182" s="157"/>
      <c r="OFW182" s="157"/>
      <c r="OFX182" s="157"/>
      <c r="OFY182" s="157"/>
      <c r="OFZ182" s="157"/>
      <c r="OGA182" s="157"/>
      <c r="OGB182" s="157"/>
      <c r="OGC182" s="157"/>
      <c r="OGD182" s="157"/>
      <c r="OGE182" s="157"/>
      <c r="OGF182" s="157"/>
      <c r="OGG182" s="157"/>
      <c r="OGH182" s="157"/>
      <c r="OGI182" s="157"/>
      <c r="OGJ182" s="157"/>
      <c r="OGK182" s="157"/>
      <c r="OGL182" s="157"/>
      <c r="OGM182" s="157"/>
      <c r="OGN182" s="157"/>
      <c r="OGO182" s="157"/>
      <c r="OGP182" s="157"/>
      <c r="OGQ182" s="157"/>
      <c r="OGR182" s="157"/>
      <c r="OGS182" s="157"/>
      <c r="OGT182" s="157"/>
      <c r="OGU182" s="157"/>
      <c r="OGV182" s="157"/>
      <c r="OGW182" s="157"/>
      <c r="OGX182" s="157"/>
      <c r="OGY182" s="157"/>
      <c r="OGZ182" s="157"/>
      <c r="OHA182" s="157"/>
      <c r="OHB182" s="157"/>
      <c r="OHC182" s="157"/>
      <c r="OHD182" s="157"/>
      <c r="OHE182" s="157"/>
      <c r="OHF182" s="157"/>
      <c r="OHG182" s="157"/>
      <c r="OHH182" s="157"/>
      <c r="OHI182" s="157"/>
      <c r="OHJ182" s="157"/>
      <c r="OHK182" s="157"/>
      <c r="OHL182" s="157"/>
      <c r="OHM182" s="157"/>
      <c r="OHN182" s="157"/>
      <c r="OHO182" s="157"/>
      <c r="OHP182" s="157"/>
      <c r="OHQ182" s="157"/>
      <c r="OHR182" s="157"/>
      <c r="OHS182" s="157"/>
      <c r="OHT182" s="157"/>
      <c r="OHU182" s="157"/>
      <c r="OHV182" s="157"/>
      <c r="OHW182" s="157"/>
      <c r="OHX182" s="157"/>
      <c r="OHY182" s="157"/>
      <c r="OHZ182" s="157"/>
      <c r="OIA182" s="157"/>
      <c r="OIB182" s="157"/>
      <c r="OIC182" s="157"/>
      <c r="OID182" s="157"/>
      <c r="OIE182" s="157"/>
      <c r="OIF182" s="157"/>
      <c r="OIG182" s="157"/>
      <c r="OIH182" s="157"/>
      <c r="OII182" s="157"/>
      <c r="OIJ182" s="157"/>
      <c r="OIK182" s="157"/>
      <c r="OIL182" s="157"/>
      <c r="OIM182" s="157"/>
      <c r="OIN182" s="157"/>
      <c r="OIO182" s="157"/>
      <c r="OIP182" s="157"/>
      <c r="OIQ182" s="157"/>
      <c r="OIR182" s="157"/>
      <c r="OIS182" s="157"/>
      <c r="OIT182" s="157"/>
      <c r="OIU182" s="157"/>
      <c r="OIV182" s="157"/>
      <c r="OIW182" s="157"/>
      <c r="OIX182" s="157"/>
      <c r="OIY182" s="157"/>
      <c r="OIZ182" s="157"/>
      <c r="OJA182" s="157"/>
      <c r="OJB182" s="157"/>
      <c r="OJC182" s="157"/>
      <c r="OJD182" s="157"/>
      <c r="OJE182" s="157"/>
      <c r="OJF182" s="157"/>
      <c r="OJG182" s="157"/>
      <c r="OJH182" s="157"/>
      <c r="OJI182" s="157"/>
      <c r="OJJ182" s="157"/>
      <c r="OJK182" s="157"/>
      <c r="OJL182" s="157"/>
      <c r="OJM182" s="157"/>
      <c r="OJN182" s="157"/>
      <c r="OJO182" s="157"/>
      <c r="OJP182" s="157"/>
      <c r="OJQ182" s="157"/>
      <c r="OJR182" s="157"/>
      <c r="OJS182" s="157"/>
      <c r="OJT182" s="157"/>
      <c r="OJU182" s="157"/>
      <c r="OJV182" s="157"/>
      <c r="OJW182" s="157"/>
      <c r="OJX182" s="157"/>
      <c r="OJY182" s="157"/>
      <c r="OJZ182" s="157"/>
      <c r="OKA182" s="157"/>
      <c r="OKB182" s="157"/>
      <c r="OKC182" s="157"/>
      <c r="OKD182" s="157"/>
      <c r="OKE182" s="157"/>
      <c r="OKF182" s="157"/>
      <c r="OKG182" s="157"/>
      <c r="OKH182" s="157"/>
      <c r="OKI182" s="157"/>
      <c r="OKJ182" s="157"/>
      <c r="OKK182" s="157"/>
      <c r="OKL182" s="157"/>
      <c r="OKM182" s="157"/>
      <c r="OKN182" s="157"/>
      <c r="OKO182" s="157"/>
      <c r="OKP182" s="157"/>
      <c r="OKQ182" s="157"/>
      <c r="OKR182" s="157"/>
      <c r="OKS182" s="157"/>
      <c r="OKT182" s="157"/>
      <c r="OKU182" s="157"/>
      <c r="OKV182" s="157"/>
      <c r="OKW182" s="157"/>
      <c r="OKX182" s="157"/>
      <c r="OKY182" s="157"/>
      <c r="OKZ182" s="157"/>
      <c r="OLA182" s="157"/>
      <c r="OLB182" s="157"/>
      <c r="OLC182" s="157"/>
      <c r="OLD182" s="157"/>
      <c r="OLE182" s="157"/>
      <c r="OLF182" s="157"/>
      <c r="OLG182" s="157"/>
      <c r="OLH182" s="157"/>
      <c r="OLI182" s="157"/>
      <c r="OLJ182" s="157"/>
      <c r="OLK182" s="157"/>
      <c r="OLL182" s="157"/>
      <c r="OLM182" s="157"/>
      <c r="OLN182" s="157"/>
      <c r="OLO182" s="157"/>
      <c r="OLP182" s="157"/>
      <c r="OLQ182" s="157"/>
      <c r="OLR182" s="157"/>
      <c r="OLS182" s="157"/>
      <c r="OLT182" s="157"/>
      <c r="OLU182" s="157"/>
      <c r="OLV182" s="157"/>
      <c r="OLW182" s="157"/>
      <c r="OLX182" s="157"/>
      <c r="OLY182" s="157"/>
      <c r="OLZ182" s="157"/>
      <c r="OMA182" s="157"/>
      <c r="OMB182" s="157"/>
      <c r="OMC182" s="157"/>
      <c r="OMD182" s="157"/>
      <c r="OME182" s="157"/>
      <c r="OMF182" s="157"/>
      <c r="OMG182" s="157"/>
      <c r="OMH182" s="157"/>
      <c r="OMI182" s="157"/>
      <c r="OMJ182" s="157"/>
      <c r="OMK182" s="157"/>
      <c r="OML182" s="157"/>
      <c r="OMM182" s="157"/>
      <c r="OMN182" s="157"/>
      <c r="OMO182" s="157"/>
      <c r="OMP182" s="157"/>
      <c r="OMQ182" s="157"/>
      <c r="OMR182" s="157"/>
      <c r="OMS182" s="157"/>
      <c r="OMT182" s="157"/>
      <c r="OMU182" s="157"/>
      <c r="OMV182" s="157"/>
      <c r="OMW182" s="157"/>
      <c r="OMX182" s="157"/>
      <c r="OMY182" s="157"/>
      <c r="OMZ182" s="157"/>
      <c r="ONA182" s="157"/>
      <c r="ONB182" s="157"/>
      <c r="ONC182" s="157"/>
      <c r="OND182" s="157"/>
      <c r="ONE182" s="157"/>
      <c r="ONF182" s="157"/>
      <c r="ONG182" s="157"/>
      <c r="ONH182" s="157"/>
      <c r="ONI182" s="157"/>
      <c r="ONJ182" s="157"/>
      <c r="ONK182" s="157"/>
      <c r="ONL182" s="157"/>
      <c r="ONM182" s="157"/>
      <c r="ONN182" s="157"/>
      <c r="ONO182" s="157"/>
      <c r="ONP182" s="157"/>
      <c r="ONQ182" s="157"/>
      <c r="ONR182" s="157"/>
      <c r="ONS182" s="157"/>
      <c r="ONT182" s="157"/>
      <c r="ONU182" s="157"/>
      <c r="ONV182" s="157"/>
      <c r="ONW182" s="157"/>
      <c r="ONX182" s="157"/>
      <c r="ONY182" s="157"/>
      <c r="ONZ182" s="157"/>
      <c r="OOA182" s="157"/>
      <c r="OOB182" s="157"/>
      <c r="OOC182" s="157"/>
      <c r="OOD182" s="157"/>
      <c r="OOE182" s="157"/>
      <c r="OOF182" s="157"/>
      <c r="OOG182" s="157"/>
      <c r="OOH182" s="157"/>
      <c r="OOI182" s="157"/>
      <c r="OOJ182" s="157"/>
      <c r="OOK182" s="157"/>
      <c r="OOL182" s="157"/>
      <c r="OOM182" s="157"/>
      <c r="OON182" s="157"/>
      <c r="OOO182" s="157"/>
      <c r="OOP182" s="157"/>
      <c r="OOQ182" s="157"/>
      <c r="OOR182" s="157"/>
      <c r="OOS182" s="157"/>
      <c r="OOT182" s="157"/>
      <c r="OOU182" s="157"/>
      <c r="OOV182" s="157"/>
      <c r="OOW182" s="157"/>
      <c r="OOX182" s="157"/>
      <c r="OOY182" s="157"/>
      <c r="OOZ182" s="157"/>
      <c r="OPA182" s="157"/>
      <c r="OPB182" s="157"/>
      <c r="OPC182" s="157"/>
      <c r="OPD182" s="157"/>
      <c r="OPE182" s="157"/>
      <c r="OPF182" s="157"/>
      <c r="OPG182" s="157"/>
      <c r="OPH182" s="157"/>
      <c r="OPI182" s="157"/>
      <c r="OPJ182" s="157"/>
      <c r="OPK182" s="157"/>
      <c r="OPL182" s="157"/>
      <c r="OPM182" s="157"/>
      <c r="OPN182" s="157"/>
      <c r="OPO182" s="157"/>
      <c r="OPP182" s="157"/>
      <c r="OPQ182" s="157"/>
      <c r="OPR182" s="157"/>
      <c r="OPS182" s="157"/>
      <c r="OPT182" s="157"/>
      <c r="OPU182" s="157"/>
      <c r="OPV182" s="157"/>
      <c r="OPW182" s="157"/>
      <c r="OPX182" s="157"/>
      <c r="OPY182" s="157"/>
      <c r="OPZ182" s="157"/>
      <c r="OQA182" s="157"/>
      <c r="OQB182" s="157"/>
      <c r="OQC182" s="157"/>
      <c r="OQD182" s="157"/>
      <c r="OQE182" s="157"/>
      <c r="OQF182" s="157"/>
      <c r="OQG182" s="157"/>
      <c r="OQH182" s="157"/>
      <c r="OQI182" s="157"/>
      <c r="OQJ182" s="157"/>
      <c r="OQK182" s="157"/>
      <c r="OQL182" s="157"/>
      <c r="OQM182" s="157"/>
      <c r="OQN182" s="157"/>
      <c r="OQO182" s="157"/>
      <c r="OQP182" s="157"/>
      <c r="OQQ182" s="157"/>
      <c r="OQR182" s="157"/>
      <c r="OQS182" s="157"/>
      <c r="OQT182" s="157"/>
      <c r="OQU182" s="157"/>
      <c r="OQV182" s="157"/>
      <c r="OQW182" s="157"/>
      <c r="OQX182" s="157"/>
      <c r="OQY182" s="157"/>
      <c r="OQZ182" s="157"/>
      <c r="ORA182" s="157"/>
      <c r="ORB182" s="157"/>
      <c r="ORC182" s="157"/>
      <c r="ORD182" s="157"/>
      <c r="ORE182" s="157"/>
      <c r="ORF182" s="157"/>
      <c r="ORG182" s="157"/>
      <c r="ORH182" s="157"/>
      <c r="ORI182" s="157"/>
      <c r="ORJ182" s="157"/>
      <c r="ORK182" s="157"/>
      <c r="ORL182" s="157"/>
      <c r="ORM182" s="157"/>
      <c r="ORN182" s="157"/>
      <c r="ORO182" s="157"/>
      <c r="ORP182" s="157"/>
      <c r="ORQ182" s="157"/>
      <c r="ORR182" s="157"/>
      <c r="ORS182" s="157"/>
      <c r="ORT182" s="157"/>
      <c r="ORU182" s="157"/>
      <c r="ORV182" s="157"/>
      <c r="ORW182" s="157"/>
      <c r="ORX182" s="157"/>
      <c r="ORY182" s="157"/>
      <c r="ORZ182" s="157"/>
      <c r="OSA182" s="157"/>
      <c r="OSB182" s="157"/>
      <c r="OSC182" s="157"/>
      <c r="OSD182" s="157"/>
      <c r="OSE182" s="157"/>
      <c r="OSF182" s="157"/>
      <c r="OSG182" s="157"/>
      <c r="OSH182" s="157"/>
      <c r="OSI182" s="157"/>
      <c r="OSJ182" s="157"/>
      <c r="OSK182" s="157"/>
      <c r="OSL182" s="157"/>
      <c r="OSM182" s="157"/>
      <c r="OSN182" s="157"/>
      <c r="OSO182" s="157"/>
      <c r="OSP182" s="157"/>
      <c r="OSQ182" s="157"/>
      <c r="OSR182" s="157"/>
      <c r="OSS182" s="157"/>
      <c r="OST182" s="157"/>
      <c r="OSU182" s="157"/>
      <c r="OSV182" s="157"/>
      <c r="OSW182" s="157"/>
      <c r="OSX182" s="157"/>
      <c r="OSY182" s="157"/>
      <c r="OSZ182" s="157"/>
      <c r="OTA182" s="157"/>
      <c r="OTB182" s="157"/>
      <c r="OTC182" s="157"/>
      <c r="OTD182" s="157"/>
      <c r="OTE182" s="157"/>
      <c r="OTF182" s="157"/>
      <c r="OTG182" s="157"/>
      <c r="OTH182" s="157"/>
      <c r="OTI182" s="157"/>
      <c r="OTJ182" s="157"/>
      <c r="OTK182" s="157"/>
      <c r="OTL182" s="157"/>
      <c r="OTM182" s="157"/>
      <c r="OTN182" s="157"/>
      <c r="OTO182" s="157"/>
      <c r="OTP182" s="157"/>
      <c r="OTQ182" s="157"/>
      <c r="OTR182" s="157"/>
      <c r="OTS182" s="157"/>
      <c r="OTT182" s="157"/>
      <c r="OTU182" s="157"/>
      <c r="OTV182" s="157"/>
      <c r="OTW182" s="157"/>
      <c r="OTX182" s="157"/>
      <c r="OTY182" s="157"/>
      <c r="OTZ182" s="157"/>
      <c r="OUA182" s="157"/>
      <c r="OUB182" s="157"/>
      <c r="OUC182" s="157"/>
      <c r="OUD182" s="157"/>
      <c r="OUE182" s="157"/>
      <c r="OUF182" s="157"/>
      <c r="OUG182" s="157"/>
      <c r="OUH182" s="157"/>
      <c r="OUI182" s="157"/>
      <c r="OUJ182" s="157"/>
      <c r="OUK182" s="157"/>
      <c r="OUL182" s="157"/>
      <c r="OUM182" s="157"/>
      <c r="OUN182" s="157"/>
      <c r="OUO182" s="157"/>
      <c r="OUP182" s="157"/>
      <c r="OUQ182" s="157"/>
      <c r="OUR182" s="157"/>
      <c r="OUS182" s="157"/>
      <c r="OUT182" s="157"/>
      <c r="OUU182" s="157"/>
      <c r="OUV182" s="157"/>
      <c r="OUW182" s="157"/>
      <c r="OUX182" s="157"/>
      <c r="OUY182" s="157"/>
      <c r="OUZ182" s="157"/>
      <c r="OVA182" s="157"/>
      <c r="OVB182" s="157"/>
      <c r="OVC182" s="157"/>
      <c r="OVD182" s="157"/>
      <c r="OVE182" s="157"/>
      <c r="OVF182" s="157"/>
      <c r="OVG182" s="157"/>
      <c r="OVH182" s="157"/>
      <c r="OVI182" s="157"/>
      <c r="OVJ182" s="157"/>
      <c r="OVK182" s="157"/>
      <c r="OVL182" s="157"/>
      <c r="OVM182" s="157"/>
      <c r="OVN182" s="157"/>
      <c r="OVO182" s="157"/>
      <c r="OVP182" s="157"/>
      <c r="OVQ182" s="157"/>
      <c r="OVR182" s="157"/>
      <c r="OVS182" s="157"/>
      <c r="OVT182" s="157"/>
      <c r="OVU182" s="157"/>
      <c r="OVV182" s="157"/>
      <c r="OVW182" s="157"/>
      <c r="OVX182" s="157"/>
      <c r="OVY182" s="157"/>
      <c r="OVZ182" s="157"/>
      <c r="OWA182" s="157"/>
      <c r="OWB182" s="157"/>
      <c r="OWC182" s="157"/>
      <c r="OWD182" s="157"/>
      <c r="OWE182" s="157"/>
      <c r="OWF182" s="157"/>
      <c r="OWG182" s="157"/>
      <c r="OWH182" s="157"/>
      <c r="OWI182" s="157"/>
      <c r="OWJ182" s="157"/>
      <c r="OWK182" s="157"/>
      <c r="OWL182" s="157"/>
      <c r="OWM182" s="157"/>
      <c r="OWN182" s="157"/>
      <c r="OWO182" s="157"/>
      <c r="OWP182" s="157"/>
      <c r="OWQ182" s="157"/>
      <c r="OWR182" s="157"/>
      <c r="OWS182" s="157"/>
      <c r="OWT182" s="157"/>
      <c r="OWU182" s="157"/>
      <c r="OWV182" s="157"/>
      <c r="OWW182" s="157"/>
      <c r="OWX182" s="157"/>
      <c r="OWY182" s="157"/>
      <c r="OWZ182" s="157"/>
      <c r="OXA182" s="157"/>
      <c r="OXB182" s="157"/>
      <c r="OXC182" s="157"/>
      <c r="OXD182" s="157"/>
      <c r="OXE182" s="157"/>
      <c r="OXF182" s="157"/>
      <c r="OXG182" s="157"/>
      <c r="OXH182" s="157"/>
      <c r="OXI182" s="157"/>
      <c r="OXJ182" s="157"/>
      <c r="OXK182" s="157"/>
      <c r="OXL182" s="157"/>
      <c r="OXM182" s="157"/>
      <c r="OXN182" s="157"/>
      <c r="OXO182" s="157"/>
      <c r="OXP182" s="157"/>
      <c r="OXQ182" s="157"/>
      <c r="OXR182" s="157"/>
      <c r="OXS182" s="157"/>
      <c r="OXT182" s="157"/>
      <c r="OXU182" s="157"/>
      <c r="OXV182" s="157"/>
      <c r="OXW182" s="157"/>
      <c r="OXX182" s="157"/>
      <c r="OXY182" s="157"/>
      <c r="OXZ182" s="157"/>
      <c r="OYA182" s="157"/>
      <c r="OYB182" s="157"/>
      <c r="OYC182" s="157"/>
      <c r="OYD182" s="157"/>
      <c r="OYE182" s="157"/>
      <c r="OYF182" s="157"/>
      <c r="OYG182" s="157"/>
      <c r="OYH182" s="157"/>
      <c r="OYI182" s="157"/>
      <c r="OYJ182" s="157"/>
      <c r="OYK182" s="157"/>
      <c r="OYL182" s="157"/>
      <c r="OYM182" s="157"/>
      <c r="OYN182" s="157"/>
      <c r="OYO182" s="157"/>
      <c r="OYP182" s="157"/>
      <c r="OYQ182" s="157"/>
      <c r="OYR182" s="157"/>
      <c r="OYS182" s="157"/>
      <c r="OYT182" s="157"/>
      <c r="OYU182" s="157"/>
      <c r="OYV182" s="157"/>
      <c r="OYW182" s="157"/>
      <c r="OYX182" s="157"/>
      <c r="OYY182" s="157"/>
      <c r="OYZ182" s="157"/>
      <c r="OZA182" s="157"/>
      <c r="OZB182" s="157"/>
      <c r="OZC182" s="157"/>
      <c r="OZD182" s="157"/>
      <c r="OZE182" s="157"/>
      <c r="OZF182" s="157"/>
      <c r="OZG182" s="157"/>
      <c r="OZH182" s="157"/>
      <c r="OZI182" s="157"/>
      <c r="OZJ182" s="157"/>
      <c r="OZK182" s="157"/>
      <c r="OZL182" s="157"/>
      <c r="OZM182" s="157"/>
      <c r="OZN182" s="157"/>
      <c r="OZO182" s="157"/>
      <c r="OZP182" s="157"/>
      <c r="OZQ182" s="157"/>
      <c r="OZR182" s="157"/>
      <c r="OZS182" s="157"/>
      <c r="OZT182" s="157"/>
      <c r="OZU182" s="157"/>
      <c r="OZV182" s="157"/>
      <c r="OZW182" s="157"/>
      <c r="OZX182" s="157"/>
      <c r="OZY182" s="157"/>
      <c r="OZZ182" s="157"/>
      <c r="PAA182" s="157"/>
      <c r="PAB182" s="157"/>
      <c r="PAC182" s="157"/>
      <c r="PAD182" s="157"/>
      <c r="PAE182" s="157"/>
      <c r="PAF182" s="157"/>
      <c r="PAG182" s="157"/>
      <c r="PAH182" s="157"/>
      <c r="PAI182" s="157"/>
      <c r="PAJ182" s="157"/>
      <c r="PAK182" s="157"/>
      <c r="PAL182" s="157"/>
      <c r="PAM182" s="157"/>
      <c r="PAN182" s="157"/>
      <c r="PAO182" s="157"/>
      <c r="PAP182" s="157"/>
      <c r="PAQ182" s="157"/>
      <c r="PAR182" s="157"/>
      <c r="PAS182" s="157"/>
      <c r="PAT182" s="157"/>
      <c r="PAU182" s="157"/>
      <c r="PAV182" s="157"/>
      <c r="PAW182" s="157"/>
      <c r="PAX182" s="157"/>
      <c r="PAY182" s="157"/>
      <c r="PAZ182" s="157"/>
      <c r="PBA182" s="157"/>
      <c r="PBB182" s="157"/>
      <c r="PBC182" s="157"/>
      <c r="PBD182" s="157"/>
      <c r="PBE182" s="157"/>
      <c r="PBF182" s="157"/>
      <c r="PBG182" s="157"/>
      <c r="PBH182" s="157"/>
      <c r="PBI182" s="157"/>
      <c r="PBJ182" s="157"/>
      <c r="PBK182" s="157"/>
      <c r="PBL182" s="157"/>
      <c r="PBM182" s="157"/>
      <c r="PBN182" s="157"/>
      <c r="PBO182" s="157"/>
      <c r="PBP182" s="157"/>
      <c r="PBQ182" s="157"/>
      <c r="PBR182" s="157"/>
      <c r="PBS182" s="157"/>
      <c r="PBT182" s="157"/>
      <c r="PBU182" s="157"/>
      <c r="PBV182" s="157"/>
      <c r="PBW182" s="157"/>
      <c r="PBX182" s="157"/>
      <c r="PBY182" s="157"/>
      <c r="PBZ182" s="157"/>
      <c r="PCA182" s="157"/>
      <c r="PCB182" s="157"/>
      <c r="PCC182" s="157"/>
      <c r="PCD182" s="157"/>
      <c r="PCE182" s="157"/>
      <c r="PCF182" s="157"/>
      <c r="PCG182" s="157"/>
      <c r="PCH182" s="157"/>
      <c r="PCI182" s="157"/>
      <c r="PCJ182" s="157"/>
      <c r="PCK182" s="157"/>
      <c r="PCL182" s="157"/>
      <c r="PCM182" s="157"/>
      <c r="PCN182" s="157"/>
      <c r="PCO182" s="157"/>
      <c r="PCP182" s="157"/>
      <c r="PCQ182" s="157"/>
      <c r="PCR182" s="157"/>
      <c r="PCS182" s="157"/>
      <c r="PCT182" s="157"/>
      <c r="PCU182" s="157"/>
      <c r="PCV182" s="157"/>
      <c r="PCW182" s="157"/>
      <c r="PCX182" s="157"/>
      <c r="PCY182" s="157"/>
      <c r="PCZ182" s="157"/>
      <c r="PDA182" s="157"/>
      <c r="PDB182" s="157"/>
      <c r="PDC182" s="157"/>
      <c r="PDD182" s="157"/>
      <c r="PDE182" s="157"/>
      <c r="PDF182" s="157"/>
      <c r="PDG182" s="157"/>
      <c r="PDH182" s="157"/>
      <c r="PDI182" s="157"/>
      <c r="PDJ182" s="157"/>
      <c r="PDK182" s="157"/>
      <c r="PDL182" s="157"/>
      <c r="PDM182" s="157"/>
      <c r="PDN182" s="157"/>
      <c r="PDO182" s="157"/>
      <c r="PDP182" s="157"/>
      <c r="PDQ182" s="157"/>
      <c r="PDR182" s="157"/>
      <c r="PDS182" s="157"/>
      <c r="PDT182" s="157"/>
      <c r="PDU182" s="157"/>
      <c r="PDV182" s="157"/>
      <c r="PDW182" s="157"/>
      <c r="PDX182" s="157"/>
      <c r="PDY182" s="157"/>
      <c r="PDZ182" s="157"/>
      <c r="PEA182" s="157"/>
      <c r="PEB182" s="157"/>
      <c r="PEC182" s="157"/>
      <c r="PED182" s="157"/>
      <c r="PEE182" s="157"/>
      <c r="PEF182" s="157"/>
      <c r="PEG182" s="157"/>
      <c r="PEH182" s="157"/>
      <c r="PEI182" s="157"/>
      <c r="PEJ182" s="157"/>
      <c r="PEK182" s="157"/>
      <c r="PEL182" s="157"/>
      <c r="PEM182" s="157"/>
      <c r="PEN182" s="157"/>
      <c r="PEO182" s="157"/>
      <c r="PEP182" s="157"/>
      <c r="PEQ182" s="157"/>
      <c r="PER182" s="157"/>
      <c r="PES182" s="157"/>
      <c r="PET182" s="157"/>
      <c r="PEU182" s="157"/>
      <c r="PEV182" s="157"/>
      <c r="PEW182" s="157"/>
      <c r="PEX182" s="157"/>
      <c r="PEY182" s="157"/>
      <c r="PEZ182" s="157"/>
      <c r="PFA182" s="157"/>
      <c r="PFB182" s="157"/>
      <c r="PFC182" s="157"/>
      <c r="PFD182" s="157"/>
      <c r="PFE182" s="157"/>
      <c r="PFF182" s="157"/>
      <c r="PFG182" s="157"/>
      <c r="PFH182" s="157"/>
      <c r="PFI182" s="157"/>
      <c r="PFJ182" s="157"/>
      <c r="PFK182" s="157"/>
      <c r="PFL182" s="157"/>
      <c r="PFM182" s="157"/>
      <c r="PFN182" s="157"/>
      <c r="PFO182" s="157"/>
      <c r="PFP182" s="157"/>
      <c r="PFQ182" s="157"/>
      <c r="PFR182" s="157"/>
      <c r="PFS182" s="157"/>
      <c r="PFT182" s="157"/>
      <c r="PFU182" s="157"/>
      <c r="PFV182" s="157"/>
      <c r="PFW182" s="157"/>
      <c r="PFX182" s="157"/>
      <c r="PFY182" s="157"/>
      <c r="PFZ182" s="157"/>
      <c r="PGA182" s="157"/>
      <c r="PGB182" s="157"/>
      <c r="PGC182" s="157"/>
      <c r="PGD182" s="157"/>
      <c r="PGE182" s="157"/>
      <c r="PGF182" s="157"/>
      <c r="PGG182" s="157"/>
      <c r="PGH182" s="157"/>
      <c r="PGI182" s="157"/>
      <c r="PGJ182" s="157"/>
      <c r="PGK182" s="157"/>
      <c r="PGL182" s="157"/>
      <c r="PGM182" s="157"/>
      <c r="PGN182" s="157"/>
      <c r="PGO182" s="157"/>
      <c r="PGP182" s="157"/>
      <c r="PGQ182" s="157"/>
      <c r="PGR182" s="157"/>
      <c r="PGS182" s="157"/>
      <c r="PGT182" s="157"/>
      <c r="PGU182" s="157"/>
      <c r="PGV182" s="157"/>
      <c r="PGW182" s="157"/>
      <c r="PGX182" s="157"/>
      <c r="PGY182" s="157"/>
      <c r="PGZ182" s="157"/>
      <c r="PHA182" s="157"/>
      <c r="PHB182" s="157"/>
      <c r="PHC182" s="157"/>
      <c r="PHD182" s="157"/>
      <c r="PHE182" s="157"/>
      <c r="PHF182" s="157"/>
      <c r="PHG182" s="157"/>
      <c r="PHH182" s="157"/>
      <c r="PHI182" s="157"/>
      <c r="PHJ182" s="157"/>
      <c r="PHK182" s="157"/>
      <c r="PHL182" s="157"/>
      <c r="PHM182" s="157"/>
      <c r="PHN182" s="157"/>
      <c r="PHO182" s="157"/>
      <c r="PHP182" s="157"/>
      <c r="PHQ182" s="157"/>
      <c r="PHR182" s="157"/>
      <c r="PHS182" s="157"/>
      <c r="PHT182" s="157"/>
      <c r="PHU182" s="157"/>
      <c r="PHV182" s="157"/>
      <c r="PHW182" s="157"/>
      <c r="PHX182" s="157"/>
      <c r="PHY182" s="157"/>
      <c r="PHZ182" s="157"/>
      <c r="PIA182" s="157"/>
      <c r="PIB182" s="157"/>
      <c r="PIC182" s="157"/>
      <c r="PID182" s="157"/>
      <c r="PIE182" s="157"/>
      <c r="PIF182" s="157"/>
      <c r="PIG182" s="157"/>
      <c r="PIH182" s="157"/>
      <c r="PII182" s="157"/>
      <c r="PIJ182" s="157"/>
      <c r="PIK182" s="157"/>
      <c r="PIL182" s="157"/>
      <c r="PIM182" s="157"/>
      <c r="PIN182" s="157"/>
      <c r="PIO182" s="157"/>
      <c r="PIP182" s="157"/>
      <c r="PIQ182" s="157"/>
      <c r="PIR182" s="157"/>
      <c r="PIS182" s="157"/>
      <c r="PIT182" s="157"/>
      <c r="PIU182" s="157"/>
      <c r="PIV182" s="157"/>
      <c r="PIW182" s="157"/>
      <c r="PIX182" s="157"/>
      <c r="PIY182" s="157"/>
      <c r="PIZ182" s="157"/>
      <c r="PJA182" s="157"/>
      <c r="PJB182" s="157"/>
      <c r="PJC182" s="157"/>
      <c r="PJD182" s="157"/>
      <c r="PJE182" s="157"/>
      <c r="PJF182" s="157"/>
      <c r="PJG182" s="157"/>
      <c r="PJH182" s="157"/>
      <c r="PJI182" s="157"/>
      <c r="PJJ182" s="157"/>
      <c r="PJK182" s="157"/>
      <c r="PJL182" s="157"/>
      <c r="PJM182" s="157"/>
      <c r="PJN182" s="157"/>
      <c r="PJO182" s="157"/>
      <c r="PJP182" s="157"/>
      <c r="PJQ182" s="157"/>
      <c r="PJR182" s="157"/>
      <c r="PJS182" s="157"/>
      <c r="PJT182" s="157"/>
      <c r="PJU182" s="157"/>
      <c r="PJV182" s="157"/>
      <c r="PJW182" s="157"/>
      <c r="PJX182" s="157"/>
      <c r="PJY182" s="157"/>
      <c r="PJZ182" s="157"/>
      <c r="PKA182" s="157"/>
      <c r="PKB182" s="157"/>
      <c r="PKC182" s="157"/>
      <c r="PKD182" s="157"/>
      <c r="PKE182" s="157"/>
      <c r="PKF182" s="157"/>
      <c r="PKG182" s="157"/>
      <c r="PKH182" s="157"/>
      <c r="PKI182" s="157"/>
      <c r="PKJ182" s="157"/>
      <c r="PKK182" s="157"/>
      <c r="PKL182" s="157"/>
      <c r="PKM182" s="157"/>
      <c r="PKN182" s="157"/>
      <c r="PKO182" s="157"/>
      <c r="PKP182" s="157"/>
      <c r="PKQ182" s="157"/>
      <c r="PKR182" s="157"/>
      <c r="PKS182" s="157"/>
      <c r="PKT182" s="157"/>
      <c r="PKU182" s="157"/>
      <c r="PKV182" s="157"/>
      <c r="PKW182" s="157"/>
      <c r="PKX182" s="157"/>
      <c r="PKY182" s="157"/>
      <c r="PKZ182" s="157"/>
      <c r="PLA182" s="157"/>
      <c r="PLB182" s="157"/>
      <c r="PLC182" s="157"/>
      <c r="PLD182" s="157"/>
      <c r="PLE182" s="157"/>
      <c r="PLF182" s="157"/>
      <c r="PLG182" s="157"/>
      <c r="PLH182" s="157"/>
      <c r="PLI182" s="157"/>
      <c r="PLJ182" s="157"/>
      <c r="PLK182" s="157"/>
      <c r="PLL182" s="157"/>
      <c r="PLM182" s="157"/>
      <c r="PLN182" s="157"/>
      <c r="PLO182" s="157"/>
      <c r="PLP182" s="157"/>
      <c r="PLQ182" s="157"/>
      <c r="PLR182" s="157"/>
      <c r="PLS182" s="157"/>
      <c r="PLT182" s="157"/>
      <c r="PLU182" s="157"/>
      <c r="PLV182" s="157"/>
      <c r="PLW182" s="157"/>
      <c r="PLX182" s="157"/>
      <c r="PLY182" s="157"/>
      <c r="PLZ182" s="157"/>
      <c r="PMA182" s="157"/>
      <c r="PMB182" s="157"/>
      <c r="PMC182" s="157"/>
      <c r="PMD182" s="157"/>
      <c r="PME182" s="157"/>
      <c r="PMF182" s="157"/>
      <c r="PMG182" s="157"/>
      <c r="PMH182" s="157"/>
      <c r="PMI182" s="157"/>
      <c r="PMJ182" s="157"/>
      <c r="PMK182" s="157"/>
      <c r="PML182" s="157"/>
      <c r="PMM182" s="157"/>
      <c r="PMN182" s="157"/>
      <c r="PMO182" s="157"/>
      <c r="PMP182" s="157"/>
      <c r="PMQ182" s="157"/>
      <c r="PMR182" s="157"/>
      <c r="PMS182" s="157"/>
      <c r="PMT182" s="157"/>
      <c r="PMU182" s="157"/>
      <c r="PMV182" s="157"/>
      <c r="PMW182" s="157"/>
      <c r="PMX182" s="157"/>
      <c r="PMY182" s="157"/>
      <c r="PMZ182" s="157"/>
      <c r="PNA182" s="157"/>
      <c r="PNB182" s="157"/>
      <c r="PNC182" s="157"/>
      <c r="PND182" s="157"/>
      <c r="PNE182" s="157"/>
      <c r="PNF182" s="157"/>
      <c r="PNG182" s="157"/>
      <c r="PNH182" s="157"/>
      <c r="PNI182" s="157"/>
      <c r="PNJ182" s="157"/>
      <c r="PNK182" s="157"/>
      <c r="PNL182" s="157"/>
      <c r="PNM182" s="157"/>
      <c r="PNN182" s="157"/>
      <c r="PNO182" s="157"/>
      <c r="PNP182" s="157"/>
      <c r="PNQ182" s="157"/>
      <c r="PNR182" s="157"/>
      <c r="PNS182" s="157"/>
      <c r="PNT182" s="157"/>
      <c r="PNU182" s="157"/>
      <c r="PNV182" s="157"/>
      <c r="PNW182" s="157"/>
      <c r="PNX182" s="157"/>
      <c r="PNY182" s="157"/>
      <c r="PNZ182" s="157"/>
      <c r="POA182" s="157"/>
      <c r="POB182" s="157"/>
      <c r="POC182" s="157"/>
      <c r="POD182" s="157"/>
      <c r="POE182" s="157"/>
      <c r="POF182" s="157"/>
      <c r="POG182" s="157"/>
      <c r="POH182" s="157"/>
      <c r="POI182" s="157"/>
      <c r="POJ182" s="157"/>
      <c r="POK182" s="157"/>
      <c r="POL182" s="157"/>
      <c r="POM182" s="157"/>
      <c r="PON182" s="157"/>
      <c r="POO182" s="157"/>
      <c r="POP182" s="157"/>
      <c r="POQ182" s="157"/>
      <c r="POR182" s="157"/>
      <c r="POS182" s="157"/>
      <c r="POT182" s="157"/>
      <c r="POU182" s="157"/>
      <c r="POV182" s="157"/>
      <c r="POW182" s="157"/>
      <c r="POX182" s="157"/>
      <c r="POY182" s="157"/>
      <c r="POZ182" s="157"/>
      <c r="PPA182" s="157"/>
      <c r="PPB182" s="157"/>
      <c r="PPC182" s="157"/>
      <c r="PPD182" s="157"/>
      <c r="PPE182" s="157"/>
      <c r="PPF182" s="157"/>
      <c r="PPG182" s="157"/>
      <c r="PPH182" s="157"/>
      <c r="PPI182" s="157"/>
      <c r="PPJ182" s="157"/>
      <c r="PPK182" s="157"/>
      <c r="PPL182" s="157"/>
      <c r="PPM182" s="157"/>
      <c r="PPN182" s="157"/>
      <c r="PPO182" s="157"/>
      <c r="PPP182" s="157"/>
      <c r="PPQ182" s="157"/>
      <c r="PPR182" s="157"/>
      <c r="PPS182" s="157"/>
      <c r="PPT182" s="157"/>
      <c r="PPU182" s="157"/>
      <c r="PPV182" s="157"/>
      <c r="PPW182" s="157"/>
      <c r="PPX182" s="157"/>
      <c r="PPY182" s="157"/>
      <c r="PPZ182" s="157"/>
      <c r="PQA182" s="157"/>
      <c r="PQB182" s="157"/>
      <c r="PQC182" s="157"/>
      <c r="PQD182" s="157"/>
      <c r="PQE182" s="157"/>
      <c r="PQF182" s="157"/>
      <c r="PQG182" s="157"/>
      <c r="PQH182" s="157"/>
      <c r="PQI182" s="157"/>
      <c r="PQJ182" s="157"/>
      <c r="PQK182" s="157"/>
      <c r="PQL182" s="157"/>
      <c r="PQM182" s="157"/>
      <c r="PQN182" s="157"/>
      <c r="PQO182" s="157"/>
      <c r="PQP182" s="157"/>
      <c r="PQQ182" s="157"/>
      <c r="PQR182" s="157"/>
      <c r="PQS182" s="157"/>
      <c r="PQT182" s="157"/>
      <c r="PQU182" s="157"/>
      <c r="PQV182" s="157"/>
      <c r="PQW182" s="157"/>
      <c r="PQX182" s="157"/>
      <c r="PQY182" s="157"/>
      <c r="PQZ182" s="157"/>
      <c r="PRA182" s="157"/>
      <c r="PRB182" s="157"/>
      <c r="PRC182" s="157"/>
      <c r="PRD182" s="157"/>
      <c r="PRE182" s="157"/>
      <c r="PRF182" s="157"/>
      <c r="PRG182" s="157"/>
      <c r="PRH182" s="157"/>
      <c r="PRI182" s="157"/>
      <c r="PRJ182" s="157"/>
      <c r="PRK182" s="157"/>
      <c r="PRL182" s="157"/>
      <c r="PRM182" s="157"/>
      <c r="PRN182" s="157"/>
      <c r="PRO182" s="157"/>
      <c r="PRP182" s="157"/>
      <c r="PRQ182" s="157"/>
      <c r="PRR182" s="157"/>
      <c r="PRS182" s="157"/>
      <c r="PRT182" s="157"/>
      <c r="PRU182" s="157"/>
      <c r="PRV182" s="157"/>
      <c r="PRW182" s="157"/>
      <c r="PRX182" s="157"/>
      <c r="PRY182" s="157"/>
      <c r="PRZ182" s="157"/>
      <c r="PSA182" s="157"/>
      <c r="PSB182" s="157"/>
      <c r="PSC182" s="157"/>
      <c r="PSD182" s="157"/>
      <c r="PSE182" s="157"/>
      <c r="PSF182" s="157"/>
      <c r="PSG182" s="157"/>
      <c r="PSH182" s="157"/>
      <c r="PSI182" s="157"/>
      <c r="PSJ182" s="157"/>
      <c r="PSK182" s="157"/>
      <c r="PSL182" s="157"/>
      <c r="PSM182" s="157"/>
      <c r="PSN182" s="157"/>
      <c r="PSO182" s="157"/>
      <c r="PSP182" s="157"/>
      <c r="PSQ182" s="157"/>
      <c r="PSR182" s="157"/>
      <c r="PSS182" s="157"/>
      <c r="PST182" s="157"/>
      <c r="PSU182" s="157"/>
      <c r="PSV182" s="157"/>
      <c r="PSW182" s="157"/>
      <c r="PSX182" s="157"/>
      <c r="PSY182" s="157"/>
      <c r="PSZ182" s="157"/>
      <c r="PTA182" s="157"/>
      <c r="PTB182" s="157"/>
      <c r="PTC182" s="157"/>
      <c r="PTD182" s="157"/>
      <c r="PTE182" s="157"/>
      <c r="PTF182" s="157"/>
      <c r="PTG182" s="157"/>
      <c r="PTH182" s="157"/>
      <c r="PTI182" s="157"/>
      <c r="PTJ182" s="157"/>
      <c r="PTK182" s="157"/>
      <c r="PTL182" s="157"/>
      <c r="PTM182" s="157"/>
      <c r="PTN182" s="157"/>
      <c r="PTO182" s="157"/>
      <c r="PTP182" s="157"/>
      <c r="PTQ182" s="157"/>
      <c r="PTR182" s="157"/>
      <c r="PTS182" s="157"/>
      <c r="PTT182" s="157"/>
      <c r="PTU182" s="157"/>
      <c r="PTV182" s="157"/>
      <c r="PTW182" s="157"/>
      <c r="PTX182" s="157"/>
      <c r="PTY182" s="157"/>
      <c r="PTZ182" s="157"/>
      <c r="PUA182" s="157"/>
      <c r="PUB182" s="157"/>
      <c r="PUC182" s="157"/>
      <c r="PUD182" s="157"/>
      <c r="PUE182" s="157"/>
      <c r="PUF182" s="157"/>
      <c r="PUG182" s="157"/>
      <c r="PUH182" s="157"/>
      <c r="PUI182" s="157"/>
      <c r="PUJ182" s="157"/>
      <c r="PUK182" s="157"/>
      <c r="PUL182" s="157"/>
      <c r="PUM182" s="157"/>
      <c r="PUN182" s="157"/>
      <c r="PUO182" s="157"/>
      <c r="PUP182" s="157"/>
      <c r="PUQ182" s="157"/>
      <c r="PUR182" s="157"/>
      <c r="PUS182" s="157"/>
      <c r="PUT182" s="157"/>
      <c r="PUU182" s="157"/>
      <c r="PUV182" s="157"/>
      <c r="PUW182" s="157"/>
      <c r="PUX182" s="157"/>
      <c r="PUY182" s="157"/>
      <c r="PUZ182" s="157"/>
      <c r="PVA182" s="157"/>
      <c r="PVB182" s="157"/>
      <c r="PVC182" s="157"/>
      <c r="PVD182" s="157"/>
      <c r="PVE182" s="157"/>
      <c r="PVF182" s="157"/>
      <c r="PVG182" s="157"/>
      <c r="PVH182" s="157"/>
      <c r="PVI182" s="157"/>
      <c r="PVJ182" s="157"/>
      <c r="PVK182" s="157"/>
      <c r="PVL182" s="157"/>
      <c r="PVM182" s="157"/>
      <c r="PVN182" s="157"/>
      <c r="PVO182" s="157"/>
      <c r="PVP182" s="157"/>
      <c r="PVQ182" s="157"/>
      <c r="PVR182" s="157"/>
      <c r="PVS182" s="157"/>
      <c r="PVT182" s="157"/>
      <c r="PVU182" s="157"/>
      <c r="PVV182" s="157"/>
      <c r="PVW182" s="157"/>
      <c r="PVX182" s="157"/>
      <c r="PVY182" s="157"/>
      <c r="PVZ182" s="157"/>
      <c r="PWA182" s="157"/>
      <c r="PWB182" s="157"/>
      <c r="PWC182" s="157"/>
      <c r="PWD182" s="157"/>
      <c r="PWE182" s="157"/>
      <c r="PWF182" s="157"/>
      <c r="PWG182" s="157"/>
      <c r="PWH182" s="157"/>
      <c r="PWI182" s="157"/>
      <c r="PWJ182" s="157"/>
      <c r="PWK182" s="157"/>
      <c r="PWL182" s="157"/>
      <c r="PWM182" s="157"/>
      <c r="PWN182" s="157"/>
      <c r="PWO182" s="157"/>
      <c r="PWP182" s="157"/>
      <c r="PWQ182" s="157"/>
      <c r="PWR182" s="157"/>
      <c r="PWS182" s="157"/>
      <c r="PWT182" s="157"/>
      <c r="PWU182" s="157"/>
      <c r="PWV182" s="157"/>
      <c r="PWW182" s="157"/>
      <c r="PWX182" s="157"/>
      <c r="PWY182" s="157"/>
      <c r="PWZ182" s="157"/>
      <c r="PXA182" s="157"/>
      <c r="PXB182" s="157"/>
      <c r="PXC182" s="157"/>
      <c r="PXD182" s="157"/>
      <c r="PXE182" s="157"/>
      <c r="PXF182" s="157"/>
      <c r="PXG182" s="157"/>
      <c r="PXH182" s="157"/>
      <c r="PXI182" s="157"/>
      <c r="PXJ182" s="157"/>
      <c r="PXK182" s="157"/>
      <c r="PXL182" s="157"/>
      <c r="PXM182" s="157"/>
      <c r="PXN182" s="157"/>
      <c r="PXO182" s="157"/>
      <c r="PXP182" s="157"/>
      <c r="PXQ182" s="157"/>
      <c r="PXR182" s="157"/>
      <c r="PXS182" s="157"/>
      <c r="PXT182" s="157"/>
      <c r="PXU182" s="157"/>
      <c r="PXV182" s="157"/>
      <c r="PXW182" s="157"/>
      <c r="PXX182" s="157"/>
      <c r="PXY182" s="157"/>
      <c r="PXZ182" s="157"/>
      <c r="PYA182" s="157"/>
      <c r="PYB182" s="157"/>
      <c r="PYC182" s="157"/>
      <c r="PYD182" s="157"/>
      <c r="PYE182" s="157"/>
      <c r="PYF182" s="157"/>
      <c r="PYG182" s="157"/>
      <c r="PYH182" s="157"/>
      <c r="PYI182" s="157"/>
      <c r="PYJ182" s="157"/>
      <c r="PYK182" s="157"/>
      <c r="PYL182" s="157"/>
      <c r="PYM182" s="157"/>
      <c r="PYN182" s="157"/>
      <c r="PYO182" s="157"/>
      <c r="PYP182" s="157"/>
      <c r="PYQ182" s="157"/>
      <c r="PYR182" s="157"/>
      <c r="PYS182" s="157"/>
      <c r="PYT182" s="157"/>
      <c r="PYU182" s="157"/>
      <c r="PYV182" s="157"/>
      <c r="PYW182" s="157"/>
      <c r="PYX182" s="157"/>
      <c r="PYY182" s="157"/>
      <c r="PYZ182" s="157"/>
      <c r="PZA182" s="157"/>
      <c r="PZB182" s="157"/>
      <c r="PZC182" s="157"/>
      <c r="PZD182" s="157"/>
      <c r="PZE182" s="157"/>
      <c r="PZF182" s="157"/>
      <c r="PZG182" s="157"/>
      <c r="PZH182" s="157"/>
      <c r="PZI182" s="157"/>
      <c r="PZJ182" s="157"/>
      <c r="PZK182" s="157"/>
      <c r="PZL182" s="157"/>
      <c r="PZM182" s="157"/>
      <c r="PZN182" s="157"/>
      <c r="PZO182" s="157"/>
      <c r="PZP182" s="157"/>
      <c r="PZQ182" s="157"/>
      <c r="PZR182" s="157"/>
      <c r="PZS182" s="157"/>
      <c r="PZT182" s="157"/>
      <c r="PZU182" s="157"/>
      <c r="PZV182" s="157"/>
      <c r="PZW182" s="157"/>
      <c r="PZX182" s="157"/>
      <c r="PZY182" s="157"/>
      <c r="PZZ182" s="157"/>
      <c r="QAA182" s="157"/>
      <c r="QAB182" s="157"/>
      <c r="QAC182" s="157"/>
      <c r="QAD182" s="157"/>
      <c r="QAE182" s="157"/>
      <c r="QAF182" s="157"/>
      <c r="QAG182" s="157"/>
      <c r="QAH182" s="157"/>
      <c r="QAI182" s="157"/>
      <c r="QAJ182" s="157"/>
      <c r="QAK182" s="157"/>
      <c r="QAL182" s="157"/>
      <c r="QAM182" s="157"/>
      <c r="QAN182" s="157"/>
      <c r="QAO182" s="157"/>
      <c r="QAP182" s="157"/>
      <c r="QAQ182" s="157"/>
      <c r="QAR182" s="157"/>
      <c r="QAS182" s="157"/>
      <c r="QAT182" s="157"/>
      <c r="QAU182" s="157"/>
      <c r="QAV182" s="157"/>
      <c r="QAW182" s="157"/>
      <c r="QAX182" s="157"/>
      <c r="QAY182" s="157"/>
      <c r="QAZ182" s="157"/>
      <c r="QBA182" s="157"/>
      <c r="QBB182" s="157"/>
      <c r="QBC182" s="157"/>
      <c r="QBD182" s="157"/>
      <c r="QBE182" s="157"/>
      <c r="QBF182" s="157"/>
      <c r="QBG182" s="157"/>
      <c r="QBH182" s="157"/>
      <c r="QBI182" s="157"/>
      <c r="QBJ182" s="157"/>
      <c r="QBK182" s="157"/>
      <c r="QBL182" s="157"/>
      <c r="QBM182" s="157"/>
      <c r="QBN182" s="157"/>
      <c r="QBO182" s="157"/>
      <c r="QBP182" s="157"/>
      <c r="QBQ182" s="157"/>
      <c r="QBR182" s="157"/>
      <c r="QBS182" s="157"/>
      <c r="QBT182" s="157"/>
      <c r="QBU182" s="157"/>
      <c r="QBV182" s="157"/>
      <c r="QBW182" s="157"/>
      <c r="QBX182" s="157"/>
      <c r="QBY182" s="157"/>
      <c r="QBZ182" s="157"/>
      <c r="QCA182" s="157"/>
      <c r="QCB182" s="157"/>
      <c r="QCC182" s="157"/>
      <c r="QCD182" s="157"/>
      <c r="QCE182" s="157"/>
      <c r="QCF182" s="157"/>
      <c r="QCG182" s="157"/>
      <c r="QCH182" s="157"/>
      <c r="QCI182" s="157"/>
      <c r="QCJ182" s="157"/>
      <c r="QCK182" s="157"/>
      <c r="QCL182" s="157"/>
      <c r="QCM182" s="157"/>
      <c r="QCN182" s="157"/>
      <c r="QCO182" s="157"/>
      <c r="QCP182" s="157"/>
      <c r="QCQ182" s="157"/>
      <c r="QCR182" s="157"/>
      <c r="QCS182" s="157"/>
      <c r="QCT182" s="157"/>
      <c r="QCU182" s="157"/>
      <c r="QCV182" s="157"/>
      <c r="QCW182" s="157"/>
      <c r="QCX182" s="157"/>
      <c r="QCY182" s="157"/>
      <c r="QCZ182" s="157"/>
      <c r="QDA182" s="157"/>
      <c r="QDB182" s="157"/>
      <c r="QDC182" s="157"/>
      <c r="QDD182" s="157"/>
      <c r="QDE182" s="157"/>
      <c r="QDF182" s="157"/>
      <c r="QDG182" s="157"/>
      <c r="QDH182" s="157"/>
      <c r="QDI182" s="157"/>
      <c r="QDJ182" s="157"/>
      <c r="QDK182" s="157"/>
      <c r="QDL182" s="157"/>
      <c r="QDM182" s="157"/>
      <c r="QDN182" s="157"/>
      <c r="QDO182" s="157"/>
      <c r="QDP182" s="157"/>
      <c r="QDQ182" s="157"/>
      <c r="QDR182" s="157"/>
      <c r="QDS182" s="157"/>
      <c r="QDT182" s="157"/>
      <c r="QDU182" s="157"/>
      <c r="QDV182" s="157"/>
      <c r="QDW182" s="157"/>
      <c r="QDX182" s="157"/>
      <c r="QDY182" s="157"/>
      <c r="QDZ182" s="157"/>
      <c r="QEA182" s="157"/>
      <c r="QEB182" s="157"/>
      <c r="QEC182" s="157"/>
      <c r="QED182" s="157"/>
      <c r="QEE182" s="157"/>
      <c r="QEF182" s="157"/>
      <c r="QEG182" s="157"/>
      <c r="QEH182" s="157"/>
      <c r="QEI182" s="157"/>
      <c r="QEJ182" s="157"/>
      <c r="QEK182" s="157"/>
      <c r="QEL182" s="157"/>
      <c r="QEM182" s="157"/>
      <c r="QEN182" s="157"/>
      <c r="QEO182" s="157"/>
      <c r="QEP182" s="157"/>
      <c r="QEQ182" s="157"/>
      <c r="QER182" s="157"/>
      <c r="QES182" s="157"/>
      <c r="QET182" s="157"/>
      <c r="QEU182" s="157"/>
      <c r="QEV182" s="157"/>
      <c r="QEW182" s="157"/>
      <c r="QEX182" s="157"/>
      <c r="QEY182" s="157"/>
      <c r="QEZ182" s="157"/>
      <c r="QFA182" s="157"/>
      <c r="QFB182" s="157"/>
      <c r="QFC182" s="157"/>
      <c r="QFD182" s="157"/>
      <c r="QFE182" s="157"/>
      <c r="QFF182" s="157"/>
      <c r="QFG182" s="157"/>
      <c r="QFH182" s="157"/>
      <c r="QFI182" s="157"/>
      <c r="QFJ182" s="157"/>
      <c r="QFK182" s="157"/>
      <c r="QFL182" s="157"/>
      <c r="QFM182" s="157"/>
      <c r="QFN182" s="157"/>
      <c r="QFO182" s="157"/>
      <c r="QFP182" s="157"/>
      <c r="QFQ182" s="157"/>
      <c r="QFR182" s="157"/>
      <c r="QFS182" s="157"/>
      <c r="QFT182" s="157"/>
      <c r="QFU182" s="157"/>
      <c r="QFV182" s="157"/>
      <c r="QFW182" s="157"/>
      <c r="QFX182" s="157"/>
      <c r="QFY182" s="157"/>
      <c r="QFZ182" s="157"/>
      <c r="QGA182" s="157"/>
      <c r="QGB182" s="157"/>
      <c r="QGC182" s="157"/>
      <c r="QGD182" s="157"/>
      <c r="QGE182" s="157"/>
      <c r="QGF182" s="157"/>
      <c r="QGG182" s="157"/>
      <c r="QGH182" s="157"/>
      <c r="QGI182" s="157"/>
      <c r="QGJ182" s="157"/>
      <c r="QGK182" s="157"/>
      <c r="QGL182" s="157"/>
      <c r="QGM182" s="157"/>
      <c r="QGN182" s="157"/>
      <c r="QGO182" s="157"/>
      <c r="QGP182" s="157"/>
      <c r="QGQ182" s="157"/>
      <c r="QGR182" s="157"/>
      <c r="QGS182" s="157"/>
      <c r="QGT182" s="157"/>
      <c r="QGU182" s="157"/>
      <c r="QGV182" s="157"/>
      <c r="QGW182" s="157"/>
      <c r="QGX182" s="157"/>
      <c r="QGY182" s="157"/>
      <c r="QGZ182" s="157"/>
      <c r="QHA182" s="157"/>
      <c r="QHB182" s="157"/>
      <c r="QHC182" s="157"/>
      <c r="QHD182" s="157"/>
      <c r="QHE182" s="157"/>
      <c r="QHF182" s="157"/>
      <c r="QHG182" s="157"/>
      <c r="QHH182" s="157"/>
      <c r="QHI182" s="157"/>
      <c r="QHJ182" s="157"/>
      <c r="QHK182" s="157"/>
      <c r="QHL182" s="157"/>
      <c r="QHM182" s="157"/>
      <c r="QHN182" s="157"/>
      <c r="QHO182" s="157"/>
      <c r="QHP182" s="157"/>
      <c r="QHQ182" s="157"/>
      <c r="QHR182" s="157"/>
      <c r="QHS182" s="157"/>
      <c r="QHT182" s="157"/>
      <c r="QHU182" s="157"/>
      <c r="QHV182" s="157"/>
      <c r="QHW182" s="157"/>
      <c r="QHX182" s="157"/>
      <c r="QHY182" s="157"/>
      <c r="QHZ182" s="157"/>
      <c r="QIA182" s="157"/>
      <c r="QIB182" s="157"/>
      <c r="QIC182" s="157"/>
      <c r="QID182" s="157"/>
      <c r="QIE182" s="157"/>
      <c r="QIF182" s="157"/>
      <c r="QIG182" s="157"/>
      <c r="QIH182" s="157"/>
      <c r="QII182" s="157"/>
      <c r="QIJ182" s="157"/>
      <c r="QIK182" s="157"/>
      <c r="QIL182" s="157"/>
      <c r="QIM182" s="157"/>
      <c r="QIN182" s="157"/>
      <c r="QIO182" s="157"/>
      <c r="QIP182" s="157"/>
      <c r="QIQ182" s="157"/>
      <c r="QIR182" s="157"/>
      <c r="QIS182" s="157"/>
      <c r="QIT182" s="157"/>
      <c r="QIU182" s="157"/>
      <c r="QIV182" s="157"/>
      <c r="QIW182" s="157"/>
      <c r="QIX182" s="157"/>
      <c r="QIY182" s="157"/>
      <c r="QIZ182" s="157"/>
      <c r="QJA182" s="157"/>
      <c r="QJB182" s="157"/>
      <c r="QJC182" s="157"/>
      <c r="QJD182" s="157"/>
      <c r="QJE182" s="157"/>
      <c r="QJF182" s="157"/>
      <c r="QJG182" s="157"/>
      <c r="QJH182" s="157"/>
      <c r="QJI182" s="157"/>
      <c r="QJJ182" s="157"/>
      <c r="QJK182" s="157"/>
      <c r="QJL182" s="157"/>
      <c r="QJM182" s="157"/>
      <c r="QJN182" s="157"/>
      <c r="QJO182" s="157"/>
      <c r="QJP182" s="157"/>
      <c r="QJQ182" s="157"/>
      <c r="QJR182" s="157"/>
      <c r="QJS182" s="157"/>
      <c r="QJT182" s="157"/>
      <c r="QJU182" s="157"/>
      <c r="QJV182" s="157"/>
      <c r="QJW182" s="157"/>
      <c r="QJX182" s="157"/>
      <c r="QJY182" s="157"/>
      <c r="QJZ182" s="157"/>
      <c r="QKA182" s="157"/>
      <c r="QKB182" s="157"/>
      <c r="QKC182" s="157"/>
      <c r="QKD182" s="157"/>
      <c r="QKE182" s="157"/>
      <c r="QKF182" s="157"/>
      <c r="QKG182" s="157"/>
      <c r="QKH182" s="157"/>
      <c r="QKI182" s="157"/>
      <c r="QKJ182" s="157"/>
      <c r="QKK182" s="157"/>
      <c r="QKL182" s="157"/>
      <c r="QKM182" s="157"/>
      <c r="QKN182" s="157"/>
      <c r="QKO182" s="157"/>
      <c r="QKP182" s="157"/>
      <c r="QKQ182" s="157"/>
      <c r="QKR182" s="157"/>
      <c r="QKS182" s="157"/>
      <c r="QKT182" s="157"/>
      <c r="QKU182" s="157"/>
      <c r="QKV182" s="157"/>
      <c r="QKW182" s="157"/>
      <c r="QKX182" s="157"/>
      <c r="QKY182" s="157"/>
      <c r="QKZ182" s="157"/>
      <c r="QLA182" s="157"/>
      <c r="QLB182" s="157"/>
      <c r="QLC182" s="157"/>
      <c r="QLD182" s="157"/>
      <c r="QLE182" s="157"/>
      <c r="QLF182" s="157"/>
      <c r="QLG182" s="157"/>
      <c r="QLH182" s="157"/>
      <c r="QLI182" s="157"/>
      <c r="QLJ182" s="157"/>
      <c r="QLK182" s="157"/>
      <c r="QLL182" s="157"/>
      <c r="QLM182" s="157"/>
      <c r="QLN182" s="157"/>
      <c r="QLO182" s="157"/>
      <c r="QLP182" s="157"/>
      <c r="QLQ182" s="157"/>
      <c r="QLR182" s="157"/>
      <c r="QLS182" s="157"/>
      <c r="QLT182" s="157"/>
      <c r="QLU182" s="157"/>
      <c r="QLV182" s="157"/>
      <c r="QLW182" s="157"/>
      <c r="QLX182" s="157"/>
      <c r="QLY182" s="157"/>
      <c r="QLZ182" s="157"/>
      <c r="QMA182" s="157"/>
      <c r="QMB182" s="157"/>
      <c r="QMC182" s="157"/>
      <c r="QMD182" s="157"/>
      <c r="QME182" s="157"/>
      <c r="QMF182" s="157"/>
      <c r="QMG182" s="157"/>
      <c r="QMH182" s="157"/>
      <c r="QMI182" s="157"/>
      <c r="QMJ182" s="157"/>
      <c r="QMK182" s="157"/>
      <c r="QML182" s="157"/>
      <c r="QMM182" s="157"/>
      <c r="QMN182" s="157"/>
      <c r="QMO182" s="157"/>
      <c r="QMP182" s="157"/>
      <c r="QMQ182" s="157"/>
      <c r="QMR182" s="157"/>
      <c r="QMS182" s="157"/>
      <c r="QMT182" s="157"/>
      <c r="QMU182" s="157"/>
      <c r="QMV182" s="157"/>
      <c r="QMW182" s="157"/>
      <c r="QMX182" s="157"/>
      <c r="QMY182" s="157"/>
      <c r="QMZ182" s="157"/>
      <c r="QNA182" s="157"/>
      <c r="QNB182" s="157"/>
      <c r="QNC182" s="157"/>
      <c r="QND182" s="157"/>
      <c r="QNE182" s="157"/>
      <c r="QNF182" s="157"/>
      <c r="QNG182" s="157"/>
      <c r="QNH182" s="157"/>
      <c r="QNI182" s="157"/>
      <c r="QNJ182" s="157"/>
      <c r="QNK182" s="157"/>
      <c r="QNL182" s="157"/>
      <c r="QNM182" s="157"/>
      <c r="QNN182" s="157"/>
      <c r="QNO182" s="157"/>
      <c r="QNP182" s="157"/>
      <c r="QNQ182" s="157"/>
      <c r="QNR182" s="157"/>
      <c r="QNS182" s="157"/>
      <c r="QNT182" s="157"/>
      <c r="QNU182" s="157"/>
      <c r="QNV182" s="157"/>
      <c r="QNW182" s="157"/>
      <c r="QNX182" s="157"/>
      <c r="QNY182" s="157"/>
      <c r="QNZ182" s="157"/>
      <c r="QOA182" s="157"/>
      <c r="QOB182" s="157"/>
      <c r="QOC182" s="157"/>
      <c r="QOD182" s="157"/>
      <c r="QOE182" s="157"/>
      <c r="QOF182" s="157"/>
      <c r="QOG182" s="157"/>
      <c r="QOH182" s="157"/>
      <c r="QOI182" s="157"/>
      <c r="QOJ182" s="157"/>
      <c r="QOK182" s="157"/>
      <c r="QOL182" s="157"/>
      <c r="QOM182" s="157"/>
      <c r="QON182" s="157"/>
      <c r="QOO182" s="157"/>
      <c r="QOP182" s="157"/>
      <c r="QOQ182" s="157"/>
      <c r="QOR182" s="157"/>
      <c r="QOS182" s="157"/>
      <c r="QOT182" s="157"/>
      <c r="QOU182" s="157"/>
      <c r="QOV182" s="157"/>
      <c r="QOW182" s="157"/>
      <c r="QOX182" s="157"/>
      <c r="QOY182" s="157"/>
      <c r="QOZ182" s="157"/>
      <c r="QPA182" s="157"/>
      <c r="QPB182" s="157"/>
      <c r="QPC182" s="157"/>
      <c r="QPD182" s="157"/>
      <c r="QPE182" s="157"/>
      <c r="QPF182" s="157"/>
      <c r="QPG182" s="157"/>
      <c r="QPH182" s="157"/>
      <c r="QPI182" s="157"/>
      <c r="QPJ182" s="157"/>
      <c r="QPK182" s="157"/>
      <c r="QPL182" s="157"/>
      <c r="QPM182" s="157"/>
      <c r="QPN182" s="157"/>
      <c r="QPO182" s="157"/>
      <c r="QPP182" s="157"/>
      <c r="QPQ182" s="157"/>
      <c r="QPR182" s="157"/>
      <c r="QPS182" s="157"/>
      <c r="QPT182" s="157"/>
      <c r="QPU182" s="157"/>
      <c r="QPV182" s="157"/>
      <c r="QPW182" s="157"/>
      <c r="QPX182" s="157"/>
      <c r="QPY182" s="157"/>
      <c r="QPZ182" s="157"/>
      <c r="QQA182" s="157"/>
      <c r="QQB182" s="157"/>
      <c r="QQC182" s="157"/>
      <c r="QQD182" s="157"/>
      <c r="QQE182" s="157"/>
      <c r="QQF182" s="157"/>
      <c r="QQG182" s="157"/>
      <c r="QQH182" s="157"/>
      <c r="QQI182" s="157"/>
      <c r="QQJ182" s="157"/>
      <c r="QQK182" s="157"/>
      <c r="QQL182" s="157"/>
      <c r="QQM182" s="157"/>
      <c r="QQN182" s="157"/>
      <c r="QQO182" s="157"/>
      <c r="QQP182" s="157"/>
      <c r="QQQ182" s="157"/>
      <c r="QQR182" s="157"/>
      <c r="QQS182" s="157"/>
      <c r="QQT182" s="157"/>
      <c r="QQU182" s="157"/>
      <c r="QQV182" s="157"/>
      <c r="QQW182" s="157"/>
      <c r="QQX182" s="157"/>
      <c r="QQY182" s="157"/>
      <c r="QQZ182" s="157"/>
      <c r="QRA182" s="157"/>
      <c r="QRB182" s="157"/>
      <c r="QRC182" s="157"/>
      <c r="QRD182" s="157"/>
      <c r="QRE182" s="157"/>
      <c r="QRF182" s="157"/>
      <c r="QRG182" s="157"/>
      <c r="QRH182" s="157"/>
      <c r="QRI182" s="157"/>
      <c r="QRJ182" s="157"/>
      <c r="QRK182" s="157"/>
      <c r="QRL182" s="157"/>
      <c r="QRM182" s="157"/>
      <c r="QRN182" s="157"/>
      <c r="QRO182" s="157"/>
      <c r="QRP182" s="157"/>
      <c r="QRQ182" s="157"/>
      <c r="QRR182" s="157"/>
      <c r="QRS182" s="157"/>
      <c r="QRT182" s="157"/>
      <c r="QRU182" s="157"/>
      <c r="QRV182" s="157"/>
      <c r="QRW182" s="157"/>
      <c r="QRX182" s="157"/>
      <c r="QRY182" s="157"/>
      <c r="QRZ182" s="157"/>
      <c r="QSA182" s="157"/>
      <c r="QSB182" s="157"/>
      <c r="QSC182" s="157"/>
      <c r="QSD182" s="157"/>
      <c r="QSE182" s="157"/>
      <c r="QSF182" s="157"/>
      <c r="QSG182" s="157"/>
      <c r="QSH182" s="157"/>
      <c r="QSI182" s="157"/>
      <c r="QSJ182" s="157"/>
      <c r="QSK182" s="157"/>
      <c r="QSL182" s="157"/>
      <c r="QSM182" s="157"/>
      <c r="QSN182" s="157"/>
      <c r="QSO182" s="157"/>
      <c r="QSP182" s="157"/>
      <c r="QSQ182" s="157"/>
      <c r="QSR182" s="157"/>
      <c r="QSS182" s="157"/>
      <c r="QST182" s="157"/>
      <c r="QSU182" s="157"/>
      <c r="QSV182" s="157"/>
      <c r="QSW182" s="157"/>
      <c r="QSX182" s="157"/>
      <c r="QSY182" s="157"/>
      <c r="QSZ182" s="157"/>
      <c r="QTA182" s="157"/>
      <c r="QTB182" s="157"/>
      <c r="QTC182" s="157"/>
      <c r="QTD182" s="157"/>
      <c r="QTE182" s="157"/>
      <c r="QTF182" s="157"/>
      <c r="QTG182" s="157"/>
      <c r="QTH182" s="157"/>
      <c r="QTI182" s="157"/>
      <c r="QTJ182" s="157"/>
      <c r="QTK182" s="157"/>
      <c r="QTL182" s="157"/>
      <c r="QTM182" s="157"/>
      <c r="QTN182" s="157"/>
      <c r="QTO182" s="157"/>
      <c r="QTP182" s="157"/>
      <c r="QTQ182" s="157"/>
      <c r="QTR182" s="157"/>
      <c r="QTS182" s="157"/>
      <c r="QTT182" s="157"/>
      <c r="QTU182" s="157"/>
      <c r="QTV182" s="157"/>
      <c r="QTW182" s="157"/>
      <c r="QTX182" s="157"/>
      <c r="QTY182" s="157"/>
      <c r="QTZ182" s="157"/>
      <c r="QUA182" s="157"/>
      <c r="QUB182" s="157"/>
      <c r="QUC182" s="157"/>
      <c r="QUD182" s="157"/>
      <c r="QUE182" s="157"/>
      <c r="QUF182" s="157"/>
      <c r="QUG182" s="157"/>
      <c r="QUH182" s="157"/>
      <c r="QUI182" s="157"/>
      <c r="QUJ182" s="157"/>
      <c r="QUK182" s="157"/>
      <c r="QUL182" s="157"/>
      <c r="QUM182" s="157"/>
      <c r="QUN182" s="157"/>
      <c r="QUO182" s="157"/>
      <c r="QUP182" s="157"/>
      <c r="QUQ182" s="157"/>
      <c r="QUR182" s="157"/>
      <c r="QUS182" s="157"/>
      <c r="QUT182" s="157"/>
      <c r="QUU182" s="157"/>
      <c r="QUV182" s="157"/>
      <c r="QUW182" s="157"/>
      <c r="QUX182" s="157"/>
      <c r="QUY182" s="157"/>
      <c r="QUZ182" s="157"/>
      <c r="QVA182" s="157"/>
      <c r="QVB182" s="157"/>
      <c r="QVC182" s="157"/>
      <c r="QVD182" s="157"/>
      <c r="QVE182" s="157"/>
      <c r="QVF182" s="157"/>
      <c r="QVG182" s="157"/>
      <c r="QVH182" s="157"/>
      <c r="QVI182" s="157"/>
      <c r="QVJ182" s="157"/>
      <c r="QVK182" s="157"/>
      <c r="QVL182" s="157"/>
      <c r="QVM182" s="157"/>
      <c r="QVN182" s="157"/>
      <c r="QVO182" s="157"/>
      <c r="QVP182" s="157"/>
      <c r="QVQ182" s="157"/>
      <c r="QVR182" s="157"/>
      <c r="QVS182" s="157"/>
      <c r="QVT182" s="157"/>
      <c r="QVU182" s="157"/>
      <c r="QVV182" s="157"/>
      <c r="QVW182" s="157"/>
      <c r="QVX182" s="157"/>
      <c r="QVY182" s="157"/>
      <c r="QVZ182" s="157"/>
      <c r="QWA182" s="157"/>
      <c r="QWB182" s="157"/>
      <c r="QWC182" s="157"/>
      <c r="QWD182" s="157"/>
      <c r="QWE182" s="157"/>
      <c r="QWF182" s="157"/>
      <c r="QWG182" s="157"/>
      <c r="QWH182" s="157"/>
      <c r="QWI182" s="157"/>
      <c r="QWJ182" s="157"/>
      <c r="QWK182" s="157"/>
      <c r="QWL182" s="157"/>
      <c r="QWM182" s="157"/>
      <c r="QWN182" s="157"/>
      <c r="QWO182" s="157"/>
      <c r="QWP182" s="157"/>
      <c r="QWQ182" s="157"/>
      <c r="QWR182" s="157"/>
      <c r="QWS182" s="157"/>
      <c r="QWT182" s="157"/>
      <c r="QWU182" s="157"/>
      <c r="QWV182" s="157"/>
      <c r="QWW182" s="157"/>
      <c r="QWX182" s="157"/>
      <c r="QWY182" s="157"/>
      <c r="QWZ182" s="157"/>
      <c r="QXA182" s="157"/>
      <c r="QXB182" s="157"/>
      <c r="QXC182" s="157"/>
      <c r="QXD182" s="157"/>
      <c r="QXE182" s="157"/>
      <c r="QXF182" s="157"/>
      <c r="QXG182" s="157"/>
      <c r="QXH182" s="157"/>
      <c r="QXI182" s="157"/>
      <c r="QXJ182" s="157"/>
      <c r="QXK182" s="157"/>
      <c r="QXL182" s="157"/>
      <c r="QXM182" s="157"/>
      <c r="QXN182" s="157"/>
      <c r="QXO182" s="157"/>
      <c r="QXP182" s="157"/>
      <c r="QXQ182" s="157"/>
      <c r="QXR182" s="157"/>
      <c r="QXS182" s="157"/>
      <c r="QXT182" s="157"/>
      <c r="QXU182" s="157"/>
      <c r="QXV182" s="157"/>
      <c r="QXW182" s="157"/>
      <c r="QXX182" s="157"/>
      <c r="QXY182" s="157"/>
      <c r="QXZ182" s="157"/>
      <c r="QYA182" s="157"/>
      <c r="QYB182" s="157"/>
      <c r="QYC182" s="157"/>
      <c r="QYD182" s="157"/>
      <c r="QYE182" s="157"/>
      <c r="QYF182" s="157"/>
      <c r="QYG182" s="157"/>
      <c r="QYH182" s="157"/>
      <c r="QYI182" s="157"/>
      <c r="QYJ182" s="157"/>
      <c r="QYK182" s="157"/>
      <c r="QYL182" s="157"/>
      <c r="QYM182" s="157"/>
      <c r="QYN182" s="157"/>
      <c r="QYO182" s="157"/>
      <c r="QYP182" s="157"/>
      <c r="QYQ182" s="157"/>
      <c r="QYR182" s="157"/>
      <c r="QYS182" s="157"/>
      <c r="QYT182" s="157"/>
      <c r="QYU182" s="157"/>
      <c r="QYV182" s="157"/>
      <c r="QYW182" s="157"/>
      <c r="QYX182" s="157"/>
      <c r="QYY182" s="157"/>
      <c r="QYZ182" s="157"/>
      <c r="QZA182" s="157"/>
      <c r="QZB182" s="157"/>
      <c r="QZC182" s="157"/>
      <c r="QZD182" s="157"/>
      <c r="QZE182" s="157"/>
      <c r="QZF182" s="157"/>
      <c r="QZG182" s="157"/>
      <c r="QZH182" s="157"/>
      <c r="QZI182" s="157"/>
      <c r="QZJ182" s="157"/>
      <c r="QZK182" s="157"/>
      <c r="QZL182" s="157"/>
      <c r="QZM182" s="157"/>
      <c r="QZN182" s="157"/>
      <c r="QZO182" s="157"/>
      <c r="QZP182" s="157"/>
      <c r="QZQ182" s="157"/>
      <c r="QZR182" s="157"/>
      <c r="QZS182" s="157"/>
      <c r="QZT182" s="157"/>
      <c r="QZU182" s="157"/>
      <c r="QZV182" s="157"/>
      <c r="QZW182" s="157"/>
      <c r="QZX182" s="157"/>
      <c r="QZY182" s="157"/>
      <c r="QZZ182" s="157"/>
      <c r="RAA182" s="157"/>
      <c r="RAB182" s="157"/>
      <c r="RAC182" s="157"/>
      <c r="RAD182" s="157"/>
      <c r="RAE182" s="157"/>
      <c r="RAF182" s="157"/>
      <c r="RAG182" s="157"/>
      <c r="RAH182" s="157"/>
      <c r="RAI182" s="157"/>
      <c r="RAJ182" s="157"/>
      <c r="RAK182" s="157"/>
      <c r="RAL182" s="157"/>
      <c r="RAM182" s="157"/>
      <c r="RAN182" s="157"/>
      <c r="RAO182" s="157"/>
      <c r="RAP182" s="157"/>
      <c r="RAQ182" s="157"/>
      <c r="RAR182" s="157"/>
      <c r="RAS182" s="157"/>
      <c r="RAT182" s="157"/>
      <c r="RAU182" s="157"/>
      <c r="RAV182" s="157"/>
      <c r="RAW182" s="157"/>
      <c r="RAX182" s="157"/>
      <c r="RAY182" s="157"/>
      <c r="RAZ182" s="157"/>
      <c r="RBA182" s="157"/>
      <c r="RBB182" s="157"/>
      <c r="RBC182" s="157"/>
      <c r="RBD182" s="157"/>
      <c r="RBE182" s="157"/>
      <c r="RBF182" s="157"/>
      <c r="RBG182" s="157"/>
      <c r="RBH182" s="157"/>
      <c r="RBI182" s="157"/>
      <c r="RBJ182" s="157"/>
      <c r="RBK182" s="157"/>
      <c r="RBL182" s="157"/>
      <c r="RBM182" s="157"/>
      <c r="RBN182" s="157"/>
      <c r="RBO182" s="157"/>
      <c r="RBP182" s="157"/>
      <c r="RBQ182" s="157"/>
      <c r="RBR182" s="157"/>
      <c r="RBS182" s="157"/>
      <c r="RBT182" s="157"/>
      <c r="RBU182" s="157"/>
      <c r="RBV182" s="157"/>
      <c r="RBW182" s="157"/>
      <c r="RBX182" s="157"/>
      <c r="RBY182" s="157"/>
      <c r="RBZ182" s="157"/>
      <c r="RCA182" s="157"/>
      <c r="RCB182" s="157"/>
      <c r="RCC182" s="157"/>
      <c r="RCD182" s="157"/>
      <c r="RCE182" s="157"/>
      <c r="RCF182" s="157"/>
      <c r="RCG182" s="157"/>
      <c r="RCH182" s="157"/>
      <c r="RCI182" s="157"/>
      <c r="RCJ182" s="157"/>
      <c r="RCK182" s="157"/>
      <c r="RCL182" s="157"/>
      <c r="RCM182" s="157"/>
      <c r="RCN182" s="157"/>
      <c r="RCO182" s="157"/>
      <c r="RCP182" s="157"/>
      <c r="RCQ182" s="157"/>
      <c r="RCR182" s="157"/>
      <c r="RCS182" s="157"/>
      <c r="RCT182" s="157"/>
      <c r="RCU182" s="157"/>
      <c r="RCV182" s="157"/>
      <c r="RCW182" s="157"/>
      <c r="RCX182" s="157"/>
      <c r="RCY182" s="157"/>
      <c r="RCZ182" s="157"/>
      <c r="RDA182" s="157"/>
      <c r="RDB182" s="157"/>
      <c r="RDC182" s="157"/>
      <c r="RDD182" s="157"/>
      <c r="RDE182" s="157"/>
      <c r="RDF182" s="157"/>
      <c r="RDG182" s="157"/>
      <c r="RDH182" s="157"/>
      <c r="RDI182" s="157"/>
      <c r="RDJ182" s="157"/>
      <c r="RDK182" s="157"/>
      <c r="RDL182" s="157"/>
      <c r="RDM182" s="157"/>
      <c r="RDN182" s="157"/>
      <c r="RDO182" s="157"/>
      <c r="RDP182" s="157"/>
      <c r="RDQ182" s="157"/>
      <c r="RDR182" s="157"/>
      <c r="RDS182" s="157"/>
      <c r="RDT182" s="157"/>
      <c r="RDU182" s="157"/>
      <c r="RDV182" s="157"/>
      <c r="RDW182" s="157"/>
      <c r="RDX182" s="157"/>
      <c r="RDY182" s="157"/>
      <c r="RDZ182" s="157"/>
      <c r="REA182" s="157"/>
      <c r="REB182" s="157"/>
      <c r="REC182" s="157"/>
      <c r="RED182" s="157"/>
      <c r="REE182" s="157"/>
      <c r="REF182" s="157"/>
      <c r="REG182" s="157"/>
      <c r="REH182" s="157"/>
      <c r="REI182" s="157"/>
      <c r="REJ182" s="157"/>
      <c r="REK182" s="157"/>
      <c r="REL182" s="157"/>
      <c r="REM182" s="157"/>
      <c r="REN182" s="157"/>
      <c r="REO182" s="157"/>
      <c r="REP182" s="157"/>
      <c r="REQ182" s="157"/>
      <c r="RER182" s="157"/>
      <c r="RES182" s="157"/>
      <c r="RET182" s="157"/>
      <c r="REU182" s="157"/>
      <c r="REV182" s="157"/>
      <c r="REW182" s="157"/>
      <c r="REX182" s="157"/>
      <c r="REY182" s="157"/>
      <c r="REZ182" s="157"/>
      <c r="RFA182" s="157"/>
      <c r="RFB182" s="157"/>
      <c r="RFC182" s="157"/>
      <c r="RFD182" s="157"/>
      <c r="RFE182" s="157"/>
      <c r="RFF182" s="157"/>
      <c r="RFG182" s="157"/>
      <c r="RFH182" s="157"/>
      <c r="RFI182" s="157"/>
      <c r="RFJ182" s="157"/>
      <c r="RFK182" s="157"/>
      <c r="RFL182" s="157"/>
      <c r="RFM182" s="157"/>
      <c r="RFN182" s="157"/>
      <c r="RFO182" s="157"/>
      <c r="RFP182" s="157"/>
      <c r="RFQ182" s="157"/>
      <c r="RFR182" s="157"/>
      <c r="RFS182" s="157"/>
      <c r="RFT182" s="157"/>
      <c r="RFU182" s="157"/>
      <c r="RFV182" s="157"/>
      <c r="RFW182" s="157"/>
      <c r="RFX182" s="157"/>
      <c r="RFY182" s="157"/>
      <c r="RFZ182" s="157"/>
      <c r="RGA182" s="157"/>
      <c r="RGB182" s="157"/>
      <c r="RGC182" s="157"/>
      <c r="RGD182" s="157"/>
      <c r="RGE182" s="157"/>
      <c r="RGF182" s="157"/>
      <c r="RGG182" s="157"/>
      <c r="RGH182" s="157"/>
      <c r="RGI182" s="157"/>
      <c r="RGJ182" s="157"/>
      <c r="RGK182" s="157"/>
      <c r="RGL182" s="157"/>
      <c r="RGM182" s="157"/>
      <c r="RGN182" s="157"/>
      <c r="RGO182" s="157"/>
      <c r="RGP182" s="157"/>
      <c r="RGQ182" s="157"/>
      <c r="RGR182" s="157"/>
      <c r="RGS182" s="157"/>
      <c r="RGT182" s="157"/>
      <c r="RGU182" s="157"/>
      <c r="RGV182" s="157"/>
      <c r="RGW182" s="157"/>
      <c r="RGX182" s="157"/>
      <c r="RGY182" s="157"/>
      <c r="RGZ182" s="157"/>
      <c r="RHA182" s="157"/>
      <c r="RHB182" s="157"/>
      <c r="RHC182" s="157"/>
      <c r="RHD182" s="157"/>
      <c r="RHE182" s="157"/>
      <c r="RHF182" s="157"/>
      <c r="RHG182" s="157"/>
      <c r="RHH182" s="157"/>
      <c r="RHI182" s="157"/>
      <c r="RHJ182" s="157"/>
      <c r="RHK182" s="157"/>
      <c r="RHL182" s="157"/>
      <c r="RHM182" s="157"/>
      <c r="RHN182" s="157"/>
      <c r="RHO182" s="157"/>
      <c r="RHP182" s="157"/>
      <c r="RHQ182" s="157"/>
      <c r="RHR182" s="157"/>
      <c r="RHS182" s="157"/>
      <c r="RHT182" s="157"/>
      <c r="RHU182" s="157"/>
      <c r="RHV182" s="157"/>
      <c r="RHW182" s="157"/>
      <c r="RHX182" s="157"/>
      <c r="RHY182" s="157"/>
      <c r="RHZ182" s="157"/>
      <c r="RIA182" s="157"/>
      <c r="RIB182" s="157"/>
      <c r="RIC182" s="157"/>
      <c r="RID182" s="157"/>
      <c r="RIE182" s="157"/>
      <c r="RIF182" s="157"/>
      <c r="RIG182" s="157"/>
      <c r="RIH182" s="157"/>
      <c r="RII182" s="157"/>
      <c r="RIJ182" s="157"/>
      <c r="RIK182" s="157"/>
      <c r="RIL182" s="157"/>
      <c r="RIM182" s="157"/>
      <c r="RIN182" s="157"/>
      <c r="RIO182" s="157"/>
      <c r="RIP182" s="157"/>
      <c r="RIQ182" s="157"/>
      <c r="RIR182" s="157"/>
      <c r="RIS182" s="157"/>
      <c r="RIT182" s="157"/>
      <c r="RIU182" s="157"/>
      <c r="RIV182" s="157"/>
      <c r="RIW182" s="157"/>
      <c r="RIX182" s="157"/>
      <c r="RIY182" s="157"/>
      <c r="RIZ182" s="157"/>
      <c r="RJA182" s="157"/>
      <c r="RJB182" s="157"/>
      <c r="RJC182" s="157"/>
      <c r="RJD182" s="157"/>
      <c r="RJE182" s="157"/>
      <c r="RJF182" s="157"/>
      <c r="RJG182" s="157"/>
      <c r="RJH182" s="157"/>
      <c r="RJI182" s="157"/>
      <c r="RJJ182" s="157"/>
      <c r="RJK182" s="157"/>
      <c r="RJL182" s="157"/>
      <c r="RJM182" s="157"/>
      <c r="RJN182" s="157"/>
      <c r="RJO182" s="157"/>
      <c r="RJP182" s="157"/>
      <c r="RJQ182" s="157"/>
      <c r="RJR182" s="157"/>
      <c r="RJS182" s="157"/>
      <c r="RJT182" s="157"/>
      <c r="RJU182" s="157"/>
      <c r="RJV182" s="157"/>
      <c r="RJW182" s="157"/>
      <c r="RJX182" s="157"/>
      <c r="RJY182" s="157"/>
      <c r="RJZ182" s="157"/>
      <c r="RKA182" s="157"/>
      <c r="RKB182" s="157"/>
      <c r="RKC182" s="157"/>
      <c r="RKD182" s="157"/>
      <c r="RKE182" s="157"/>
      <c r="RKF182" s="157"/>
      <c r="RKG182" s="157"/>
      <c r="RKH182" s="157"/>
      <c r="RKI182" s="157"/>
      <c r="RKJ182" s="157"/>
      <c r="RKK182" s="157"/>
      <c r="RKL182" s="157"/>
      <c r="RKM182" s="157"/>
      <c r="RKN182" s="157"/>
      <c r="RKO182" s="157"/>
      <c r="RKP182" s="157"/>
      <c r="RKQ182" s="157"/>
      <c r="RKR182" s="157"/>
      <c r="RKS182" s="157"/>
      <c r="RKT182" s="157"/>
      <c r="RKU182" s="157"/>
      <c r="RKV182" s="157"/>
      <c r="RKW182" s="157"/>
      <c r="RKX182" s="157"/>
      <c r="RKY182" s="157"/>
      <c r="RKZ182" s="157"/>
      <c r="RLA182" s="157"/>
      <c r="RLB182" s="157"/>
      <c r="RLC182" s="157"/>
      <c r="RLD182" s="157"/>
      <c r="RLE182" s="157"/>
      <c r="RLF182" s="157"/>
      <c r="RLG182" s="157"/>
      <c r="RLH182" s="157"/>
      <c r="RLI182" s="157"/>
      <c r="RLJ182" s="157"/>
      <c r="RLK182" s="157"/>
      <c r="RLL182" s="157"/>
      <c r="RLM182" s="157"/>
      <c r="RLN182" s="157"/>
      <c r="RLO182" s="157"/>
      <c r="RLP182" s="157"/>
      <c r="RLQ182" s="157"/>
      <c r="RLR182" s="157"/>
      <c r="RLS182" s="157"/>
      <c r="RLT182" s="157"/>
      <c r="RLU182" s="157"/>
      <c r="RLV182" s="157"/>
      <c r="RLW182" s="157"/>
      <c r="RLX182" s="157"/>
      <c r="RLY182" s="157"/>
      <c r="RLZ182" s="157"/>
      <c r="RMA182" s="157"/>
      <c r="RMB182" s="157"/>
      <c r="RMC182" s="157"/>
      <c r="RMD182" s="157"/>
      <c r="RME182" s="157"/>
      <c r="RMF182" s="157"/>
      <c r="RMG182" s="157"/>
      <c r="RMH182" s="157"/>
      <c r="RMI182" s="157"/>
      <c r="RMJ182" s="157"/>
      <c r="RMK182" s="157"/>
      <c r="RML182" s="157"/>
      <c r="RMM182" s="157"/>
      <c r="RMN182" s="157"/>
      <c r="RMO182" s="157"/>
      <c r="RMP182" s="157"/>
      <c r="RMQ182" s="157"/>
      <c r="RMR182" s="157"/>
      <c r="RMS182" s="157"/>
      <c r="RMT182" s="157"/>
      <c r="RMU182" s="157"/>
      <c r="RMV182" s="157"/>
      <c r="RMW182" s="157"/>
      <c r="RMX182" s="157"/>
      <c r="RMY182" s="157"/>
      <c r="RMZ182" s="157"/>
      <c r="RNA182" s="157"/>
      <c r="RNB182" s="157"/>
      <c r="RNC182" s="157"/>
      <c r="RND182" s="157"/>
      <c r="RNE182" s="157"/>
      <c r="RNF182" s="157"/>
      <c r="RNG182" s="157"/>
      <c r="RNH182" s="157"/>
      <c r="RNI182" s="157"/>
      <c r="RNJ182" s="157"/>
      <c r="RNK182" s="157"/>
      <c r="RNL182" s="157"/>
      <c r="RNM182" s="157"/>
      <c r="RNN182" s="157"/>
      <c r="RNO182" s="157"/>
      <c r="RNP182" s="157"/>
      <c r="RNQ182" s="157"/>
      <c r="RNR182" s="157"/>
      <c r="RNS182" s="157"/>
      <c r="RNT182" s="157"/>
      <c r="RNU182" s="157"/>
      <c r="RNV182" s="157"/>
      <c r="RNW182" s="157"/>
      <c r="RNX182" s="157"/>
      <c r="RNY182" s="157"/>
      <c r="RNZ182" s="157"/>
      <c r="ROA182" s="157"/>
      <c r="ROB182" s="157"/>
      <c r="ROC182" s="157"/>
      <c r="ROD182" s="157"/>
      <c r="ROE182" s="157"/>
      <c r="ROF182" s="157"/>
      <c r="ROG182" s="157"/>
      <c r="ROH182" s="157"/>
      <c r="ROI182" s="157"/>
      <c r="ROJ182" s="157"/>
      <c r="ROK182" s="157"/>
      <c r="ROL182" s="157"/>
      <c r="ROM182" s="157"/>
      <c r="RON182" s="157"/>
      <c r="ROO182" s="157"/>
      <c r="ROP182" s="157"/>
      <c r="ROQ182" s="157"/>
      <c r="ROR182" s="157"/>
      <c r="ROS182" s="157"/>
      <c r="ROT182" s="157"/>
      <c r="ROU182" s="157"/>
      <c r="ROV182" s="157"/>
      <c r="ROW182" s="157"/>
      <c r="ROX182" s="157"/>
      <c r="ROY182" s="157"/>
      <c r="ROZ182" s="157"/>
      <c r="RPA182" s="157"/>
      <c r="RPB182" s="157"/>
      <c r="RPC182" s="157"/>
      <c r="RPD182" s="157"/>
      <c r="RPE182" s="157"/>
      <c r="RPF182" s="157"/>
      <c r="RPG182" s="157"/>
      <c r="RPH182" s="157"/>
      <c r="RPI182" s="157"/>
      <c r="RPJ182" s="157"/>
      <c r="RPK182" s="157"/>
      <c r="RPL182" s="157"/>
      <c r="RPM182" s="157"/>
      <c r="RPN182" s="157"/>
      <c r="RPO182" s="157"/>
      <c r="RPP182" s="157"/>
      <c r="RPQ182" s="157"/>
      <c r="RPR182" s="157"/>
      <c r="RPS182" s="157"/>
      <c r="RPT182" s="157"/>
      <c r="RPU182" s="157"/>
      <c r="RPV182" s="157"/>
      <c r="RPW182" s="157"/>
      <c r="RPX182" s="157"/>
      <c r="RPY182" s="157"/>
      <c r="RPZ182" s="157"/>
      <c r="RQA182" s="157"/>
      <c r="RQB182" s="157"/>
      <c r="RQC182" s="157"/>
      <c r="RQD182" s="157"/>
      <c r="RQE182" s="157"/>
      <c r="RQF182" s="157"/>
      <c r="RQG182" s="157"/>
      <c r="RQH182" s="157"/>
      <c r="RQI182" s="157"/>
      <c r="RQJ182" s="157"/>
      <c r="RQK182" s="157"/>
      <c r="RQL182" s="157"/>
      <c r="RQM182" s="157"/>
      <c r="RQN182" s="157"/>
      <c r="RQO182" s="157"/>
      <c r="RQP182" s="157"/>
      <c r="RQQ182" s="157"/>
      <c r="RQR182" s="157"/>
      <c r="RQS182" s="157"/>
      <c r="RQT182" s="157"/>
      <c r="RQU182" s="157"/>
      <c r="RQV182" s="157"/>
      <c r="RQW182" s="157"/>
      <c r="RQX182" s="157"/>
      <c r="RQY182" s="157"/>
      <c r="RQZ182" s="157"/>
      <c r="RRA182" s="157"/>
      <c r="RRB182" s="157"/>
      <c r="RRC182" s="157"/>
      <c r="RRD182" s="157"/>
      <c r="RRE182" s="157"/>
      <c r="RRF182" s="157"/>
      <c r="RRG182" s="157"/>
      <c r="RRH182" s="157"/>
      <c r="RRI182" s="157"/>
      <c r="RRJ182" s="157"/>
      <c r="RRK182" s="157"/>
      <c r="RRL182" s="157"/>
      <c r="RRM182" s="157"/>
      <c r="RRN182" s="157"/>
      <c r="RRO182" s="157"/>
      <c r="RRP182" s="157"/>
      <c r="RRQ182" s="157"/>
      <c r="RRR182" s="157"/>
      <c r="RRS182" s="157"/>
      <c r="RRT182" s="157"/>
      <c r="RRU182" s="157"/>
      <c r="RRV182" s="157"/>
      <c r="RRW182" s="157"/>
      <c r="RRX182" s="157"/>
      <c r="RRY182" s="157"/>
      <c r="RRZ182" s="157"/>
      <c r="RSA182" s="157"/>
      <c r="RSB182" s="157"/>
      <c r="RSC182" s="157"/>
      <c r="RSD182" s="157"/>
      <c r="RSE182" s="157"/>
      <c r="RSF182" s="157"/>
      <c r="RSG182" s="157"/>
      <c r="RSH182" s="157"/>
      <c r="RSI182" s="157"/>
      <c r="RSJ182" s="157"/>
      <c r="RSK182" s="157"/>
      <c r="RSL182" s="157"/>
      <c r="RSM182" s="157"/>
      <c r="RSN182" s="157"/>
      <c r="RSO182" s="157"/>
      <c r="RSP182" s="157"/>
      <c r="RSQ182" s="157"/>
      <c r="RSR182" s="157"/>
      <c r="RSS182" s="157"/>
      <c r="RST182" s="157"/>
      <c r="RSU182" s="157"/>
      <c r="RSV182" s="157"/>
      <c r="RSW182" s="157"/>
      <c r="RSX182" s="157"/>
      <c r="RSY182" s="157"/>
      <c r="RSZ182" s="157"/>
      <c r="RTA182" s="157"/>
      <c r="RTB182" s="157"/>
      <c r="RTC182" s="157"/>
      <c r="RTD182" s="157"/>
      <c r="RTE182" s="157"/>
      <c r="RTF182" s="157"/>
      <c r="RTG182" s="157"/>
      <c r="RTH182" s="157"/>
      <c r="RTI182" s="157"/>
      <c r="RTJ182" s="157"/>
      <c r="RTK182" s="157"/>
      <c r="RTL182" s="157"/>
      <c r="RTM182" s="157"/>
      <c r="RTN182" s="157"/>
      <c r="RTO182" s="157"/>
      <c r="RTP182" s="157"/>
      <c r="RTQ182" s="157"/>
      <c r="RTR182" s="157"/>
      <c r="RTS182" s="157"/>
      <c r="RTT182" s="157"/>
      <c r="RTU182" s="157"/>
      <c r="RTV182" s="157"/>
      <c r="RTW182" s="157"/>
      <c r="RTX182" s="157"/>
      <c r="RTY182" s="157"/>
      <c r="RTZ182" s="157"/>
      <c r="RUA182" s="157"/>
      <c r="RUB182" s="157"/>
      <c r="RUC182" s="157"/>
      <c r="RUD182" s="157"/>
      <c r="RUE182" s="157"/>
      <c r="RUF182" s="157"/>
      <c r="RUG182" s="157"/>
      <c r="RUH182" s="157"/>
      <c r="RUI182" s="157"/>
      <c r="RUJ182" s="157"/>
      <c r="RUK182" s="157"/>
      <c r="RUL182" s="157"/>
      <c r="RUM182" s="157"/>
      <c r="RUN182" s="157"/>
      <c r="RUO182" s="157"/>
      <c r="RUP182" s="157"/>
      <c r="RUQ182" s="157"/>
      <c r="RUR182" s="157"/>
      <c r="RUS182" s="157"/>
      <c r="RUT182" s="157"/>
      <c r="RUU182" s="157"/>
      <c r="RUV182" s="157"/>
      <c r="RUW182" s="157"/>
      <c r="RUX182" s="157"/>
      <c r="RUY182" s="157"/>
      <c r="RUZ182" s="157"/>
      <c r="RVA182" s="157"/>
      <c r="RVB182" s="157"/>
      <c r="RVC182" s="157"/>
      <c r="RVD182" s="157"/>
      <c r="RVE182" s="157"/>
      <c r="RVF182" s="157"/>
      <c r="RVG182" s="157"/>
      <c r="RVH182" s="157"/>
      <c r="RVI182" s="157"/>
      <c r="RVJ182" s="157"/>
      <c r="RVK182" s="157"/>
      <c r="RVL182" s="157"/>
      <c r="RVM182" s="157"/>
      <c r="RVN182" s="157"/>
      <c r="RVO182" s="157"/>
      <c r="RVP182" s="157"/>
      <c r="RVQ182" s="157"/>
      <c r="RVR182" s="157"/>
      <c r="RVS182" s="157"/>
      <c r="RVT182" s="157"/>
      <c r="RVU182" s="157"/>
      <c r="RVV182" s="157"/>
      <c r="RVW182" s="157"/>
      <c r="RVX182" s="157"/>
      <c r="RVY182" s="157"/>
      <c r="RVZ182" s="157"/>
      <c r="RWA182" s="157"/>
      <c r="RWB182" s="157"/>
      <c r="RWC182" s="157"/>
      <c r="RWD182" s="157"/>
      <c r="RWE182" s="157"/>
      <c r="RWF182" s="157"/>
      <c r="RWG182" s="157"/>
      <c r="RWH182" s="157"/>
      <c r="RWI182" s="157"/>
      <c r="RWJ182" s="157"/>
      <c r="RWK182" s="157"/>
      <c r="RWL182" s="157"/>
      <c r="RWM182" s="157"/>
      <c r="RWN182" s="157"/>
      <c r="RWO182" s="157"/>
      <c r="RWP182" s="157"/>
      <c r="RWQ182" s="157"/>
      <c r="RWR182" s="157"/>
      <c r="RWS182" s="157"/>
      <c r="RWT182" s="157"/>
      <c r="RWU182" s="157"/>
      <c r="RWV182" s="157"/>
      <c r="RWW182" s="157"/>
      <c r="RWX182" s="157"/>
      <c r="RWY182" s="157"/>
      <c r="RWZ182" s="157"/>
      <c r="RXA182" s="157"/>
      <c r="RXB182" s="157"/>
      <c r="RXC182" s="157"/>
      <c r="RXD182" s="157"/>
      <c r="RXE182" s="157"/>
      <c r="RXF182" s="157"/>
      <c r="RXG182" s="157"/>
      <c r="RXH182" s="157"/>
      <c r="RXI182" s="157"/>
      <c r="RXJ182" s="157"/>
      <c r="RXK182" s="157"/>
      <c r="RXL182" s="157"/>
      <c r="RXM182" s="157"/>
      <c r="RXN182" s="157"/>
      <c r="RXO182" s="157"/>
      <c r="RXP182" s="157"/>
      <c r="RXQ182" s="157"/>
      <c r="RXR182" s="157"/>
      <c r="RXS182" s="157"/>
      <c r="RXT182" s="157"/>
      <c r="RXU182" s="157"/>
      <c r="RXV182" s="157"/>
      <c r="RXW182" s="157"/>
      <c r="RXX182" s="157"/>
      <c r="RXY182" s="157"/>
      <c r="RXZ182" s="157"/>
      <c r="RYA182" s="157"/>
      <c r="RYB182" s="157"/>
      <c r="RYC182" s="157"/>
      <c r="RYD182" s="157"/>
      <c r="RYE182" s="157"/>
      <c r="RYF182" s="157"/>
      <c r="RYG182" s="157"/>
      <c r="RYH182" s="157"/>
      <c r="RYI182" s="157"/>
      <c r="RYJ182" s="157"/>
      <c r="RYK182" s="157"/>
      <c r="RYL182" s="157"/>
      <c r="RYM182" s="157"/>
      <c r="RYN182" s="157"/>
      <c r="RYO182" s="157"/>
      <c r="RYP182" s="157"/>
      <c r="RYQ182" s="157"/>
      <c r="RYR182" s="157"/>
      <c r="RYS182" s="157"/>
      <c r="RYT182" s="157"/>
      <c r="RYU182" s="157"/>
      <c r="RYV182" s="157"/>
      <c r="RYW182" s="157"/>
      <c r="RYX182" s="157"/>
      <c r="RYY182" s="157"/>
      <c r="RYZ182" s="157"/>
      <c r="RZA182" s="157"/>
      <c r="RZB182" s="157"/>
      <c r="RZC182" s="157"/>
      <c r="RZD182" s="157"/>
      <c r="RZE182" s="157"/>
      <c r="RZF182" s="157"/>
      <c r="RZG182" s="157"/>
      <c r="RZH182" s="157"/>
      <c r="RZI182" s="157"/>
      <c r="RZJ182" s="157"/>
      <c r="RZK182" s="157"/>
      <c r="RZL182" s="157"/>
      <c r="RZM182" s="157"/>
      <c r="RZN182" s="157"/>
      <c r="RZO182" s="157"/>
      <c r="RZP182" s="157"/>
      <c r="RZQ182" s="157"/>
      <c r="RZR182" s="157"/>
      <c r="RZS182" s="157"/>
      <c r="RZT182" s="157"/>
      <c r="RZU182" s="157"/>
      <c r="RZV182" s="157"/>
      <c r="RZW182" s="157"/>
      <c r="RZX182" s="157"/>
      <c r="RZY182" s="157"/>
      <c r="RZZ182" s="157"/>
      <c r="SAA182" s="157"/>
      <c r="SAB182" s="157"/>
      <c r="SAC182" s="157"/>
      <c r="SAD182" s="157"/>
      <c r="SAE182" s="157"/>
      <c r="SAF182" s="157"/>
      <c r="SAG182" s="157"/>
      <c r="SAH182" s="157"/>
      <c r="SAI182" s="157"/>
      <c r="SAJ182" s="157"/>
      <c r="SAK182" s="157"/>
      <c r="SAL182" s="157"/>
      <c r="SAM182" s="157"/>
      <c r="SAN182" s="157"/>
      <c r="SAO182" s="157"/>
      <c r="SAP182" s="157"/>
      <c r="SAQ182" s="157"/>
      <c r="SAR182" s="157"/>
      <c r="SAS182" s="157"/>
      <c r="SAT182" s="157"/>
      <c r="SAU182" s="157"/>
      <c r="SAV182" s="157"/>
      <c r="SAW182" s="157"/>
      <c r="SAX182" s="157"/>
      <c r="SAY182" s="157"/>
      <c r="SAZ182" s="157"/>
      <c r="SBA182" s="157"/>
      <c r="SBB182" s="157"/>
      <c r="SBC182" s="157"/>
      <c r="SBD182" s="157"/>
      <c r="SBE182" s="157"/>
      <c r="SBF182" s="157"/>
      <c r="SBG182" s="157"/>
      <c r="SBH182" s="157"/>
      <c r="SBI182" s="157"/>
      <c r="SBJ182" s="157"/>
      <c r="SBK182" s="157"/>
      <c r="SBL182" s="157"/>
      <c r="SBM182" s="157"/>
      <c r="SBN182" s="157"/>
      <c r="SBO182" s="157"/>
      <c r="SBP182" s="157"/>
      <c r="SBQ182" s="157"/>
      <c r="SBR182" s="157"/>
      <c r="SBS182" s="157"/>
      <c r="SBT182" s="157"/>
      <c r="SBU182" s="157"/>
      <c r="SBV182" s="157"/>
      <c r="SBW182" s="157"/>
      <c r="SBX182" s="157"/>
      <c r="SBY182" s="157"/>
      <c r="SBZ182" s="157"/>
      <c r="SCA182" s="157"/>
      <c r="SCB182" s="157"/>
      <c r="SCC182" s="157"/>
      <c r="SCD182" s="157"/>
      <c r="SCE182" s="157"/>
      <c r="SCF182" s="157"/>
      <c r="SCG182" s="157"/>
      <c r="SCH182" s="157"/>
      <c r="SCI182" s="157"/>
      <c r="SCJ182" s="157"/>
      <c r="SCK182" s="157"/>
      <c r="SCL182" s="157"/>
      <c r="SCM182" s="157"/>
      <c r="SCN182" s="157"/>
      <c r="SCO182" s="157"/>
      <c r="SCP182" s="157"/>
      <c r="SCQ182" s="157"/>
      <c r="SCR182" s="157"/>
      <c r="SCS182" s="157"/>
      <c r="SCT182" s="157"/>
      <c r="SCU182" s="157"/>
      <c r="SCV182" s="157"/>
      <c r="SCW182" s="157"/>
      <c r="SCX182" s="157"/>
      <c r="SCY182" s="157"/>
      <c r="SCZ182" s="157"/>
      <c r="SDA182" s="157"/>
      <c r="SDB182" s="157"/>
      <c r="SDC182" s="157"/>
      <c r="SDD182" s="157"/>
      <c r="SDE182" s="157"/>
      <c r="SDF182" s="157"/>
      <c r="SDG182" s="157"/>
      <c r="SDH182" s="157"/>
      <c r="SDI182" s="157"/>
      <c r="SDJ182" s="157"/>
      <c r="SDK182" s="157"/>
      <c r="SDL182" s="157"/>
      <c r="SDM182" s="157"/>
      <c r="SDN182" s="157"/>
      <c r="SDO182" s="157"/>
      <c r="SDP182" s="157"/>
      <c r="SDQ182" s="157"/>
      <c r="SDR182" s="157"/>
      <c r="SDS182" s="157"/>
      <c r="SDT182" s="157"/>
      <c r="SDU182" s="157"/>
      <c r="SDV182" s="157"/>
      <c r="SDW182" s="157"/>
      <c r="SDX182" s="157"/>
      <c r="SDY182" s="157"/>
      <c r="SDZ182" s="157"/>
      <c r="SEA182" s="157"/>
      <c r="SEB182" s="157"/>
      <c r="SEC182" s="157"/>
      <c r="SED182" s="157"/>
      <c r="SEE182" s="157"/>
      <c r="SEF182" s="157"/>
      <c r="SEG182" s="157"/>
      <c r="SEH182" s="157"/>
      <c r="SEI182" s="157"/>
      <c r="SEJ182" s="157"/>
      <c r="SEK182" s="157"/>
      <c r="SEL182" s="157"/>
      <c r="SEM182" s="157"/>
      <c r="SEN182" s="157"/>
      <c r="SEO182" s="157"/>
      <c r="SEP182" s="157"/>
      <c r="SEQ182" s="157"/>
      <c r="SER182" s="157"/>
      <c r="SES182" s="157"/>
      <c r="SET182" s="157"/>
      <c r="SEU182" s="157"/>
      <c r="SEV182" s="157"/>
      <c r="SEW182" s="157"/>
      <c r="SEX182" s="157"/>
      <c r="SEY182" s="157"/>
      <c r="SEZ182" s="157"/>
      <c r="SFA182" s="157"/>
      <c r="SFB182" s="157"/>
      <c r="SFC182" s="157"/>
      <c r="SFD182" s="157"/>
      <c r="SFE182" s="157"/>
      <c r="SFF182" s="157"/>
      <c r="SFG182" s="157"/>
      <c r="SFH182" s="157"/>
      <c r="SFI182" s="157"/>
      <c r="SFJ182" s="157"/>
      <c r="SFK182" s="157"/>
      <c r="SFL182" s="157"/>
      <c r="SFM182" s="157"/>
      <c r="SFN182" s="157"/>
      <c r="SFO182" s="157"/>
      <c r="SFP182" s="157"/>
      <c r="SFQ182" s="157"/>
      <c r="SFR182" s="157"/>
      <c r="SFS182" s="157"/>
      <c r="SFT182" s="157"/>
      <c r="SFU182" s="157"/>
      <c r="SFV182" s="157"/>
      <c r="SFW182" s="157"/>
      <c r="SFX182" s="157"/>
      <c r="SFY182" s="157"/>
      <c r="SFZ182" s="157"/>
      <c r="SGA182" s="157"/>
      <c r="SGB182" s="157"/>
      <c r="SGC182" s="157"/>
      <c r="SGD182" s="157"/>
      <c r="SGE182" s="157"/>
      <c r="SGF182" s="157"/>
      <c r="SGG182" s="157"/>
      <c r="SGH182" s="157"/>
      <c r="SGI182" s="157"/>
      <c r="SGJ182" s="157"/>
      <c r="SGK182" s="157"/>
      <c r="SGL182" s="157"/>
      <c r="SGM182" s="157"/>
      <c r="SGN182" s="157"/>
      <c r="SGO182" s="157"/>
      <c r="SGP182" s="157"/>
      <c r="SGQ182" s="157"/>
      <c r="SGR182" s="157"/>
      <c r="SGS182" s="157"/>
      <c r="SGT182" s="157"/>
      <c r="SGU182" s="157"/>
      <c r="SGV182" s="157"/>
      <c r="SGW182" s="157"/>
      <c r="SGX182" s="157"/>
      <c r="SGY182" s="157"/>
      <c r="SGZ182" s="157"/>
      <c r="SHA182" s="157"/>
      <c r="SHB182" s="157"/>
      <c r="SHC182" s="157"/>
      <c r="SHD182" s="157"/>
      <c r="SHE182" s="157"/>
      <c r="SHF182" s="157"/>
      <c r="SHG182" s="157"/>
      <c r="SHH182" s="157"/>
      <c r="SHI182" s="157"/>
      <c r="SHJ182" s="157"/>
      <c r="SHK182" s="157"/>
      <c r="SHL182" s="157"/>
      <c r="SHM182" s="157"/>
      <c r="SHN182" s="157"/>
      <c r="SHO182" s="157"/>
      <c r="SHP182" s="157"/>
      <c r="SHQ182" s="157"/>
      <c r="SHR182" s="157"/>
      <c r="SHS182" s="157"/>
      <c r="SHT182" s="157"/>
      <c r="SHU182" s="157"/>
      <c r="SHV182" s="157"/>
      <c r="SHW182" s="157"/>
      <c r="SHX182" s="157"/>
      <c r="SHY182" s="157"/>
      <c r="SHZ182" s="157"/>
      <c r="SIA182" s="157"/>
      <c r="SIB182" s="157"/>
      <c r="SIC182" s="157"/>
      <c r="SID182" s="157"/>
      <c r="SIE182" s="157"/>
      <c r="SIF182" s="157"/>
      <c r="SIG182" s="157"/>
      <c r="SIH182" s="157"/>
      <c r="SII182" s="157"/>
      <c r="SIJ182" s="157"/>
      <c r="SIK182" s="157"/>
      <c r="SIL182" s="157"/>
      <c r="SIM182" s="157"/>
      <c r="SIN182" s="157"/>
      <c r="SIO182" s="157"/>
      <c r="SIP182" s="157"/>
      <c r="SIQ182" s="157"/>
      <c r="SIR182" s="157"/>
      <c r="SIS182" s="157"/>
      <c r="SIT182" s="157"/>
      <c r="SIU182" s="157"/>
      <c r="SIV182" s="157"/>
      <c r="SIW182" s="157"/>
      <c r="SIX182" s="157"/>
      <c r="SIY182" s="157"/>
      <c r="SIZ182" s="157"/>
      <c r="SJA182" s="157"/>
      <c r="SJB182" s="157"/>
      <c r="SJC182" s="157"/>
      <c r="SJD182" s="157"/>
      <c r="SJE182" s="157"/>
      <c r="SJF182" s="157"/>
      <c r="SJG182" s="157"/>
      <c r="SJH182" s="157"/>
      <c r="SJI182" s="157"/>
      <c r="SJJ182" s="157"/>
      <c r="SJK182" s="157"/>
      <c r="SJL182" s="157"/>
      <c r="SJM182" s="157"/>
      <c r="SJN182" s="157"/>
      <c r="SJO182" s="157"/>
      <c r="SJP182" s="157"/>
      <c r="SJQ182" s="157"/>
      <c r="SJR182" s="157"/>
      <c r="SJS182" s="157"/>
      <c r="SJT182" s="157"/>
      <c r="SJU182" s="157"/>
      <c r="SJV182" s="157"/>
      <c r="SJW182" s="157"/>
      <c r="SJX182" s="157"/>
      <c r="SJY182" s="157"/>
      <c r="SJZ182" s="157"/>
      <c r="SKA182" s="157"/>
      <c r="SKB182" s="157"/>
      <c r="SKC182" s="157"/>
      <c r="SKD182" s="157"/>
      <c r="SKE182" s="157"/>
      <c r="SKF182" s="157"/>
      <c r="SKG182" s="157"/>
      <c r="SKH182" s="157"/>
      <c r="SKI182" s="157"/>
      <c r="SKJ182" s="157"/>
      <c r="SKK182" s="157"/>
      <c r="SKL182" s="157"/>
      <c r="SKM182" s="157"/>
      <c r="SKN182" s="157"/>
      <c r="SKO182" s="157"/>
      <c r="SKP182" s="157"/>
      <c r="SKQ182" s="157"/>
      <c r="SKR182" s="157"/>
      <c r="SKS182" s="157"/>
      <c r="SKT182" s="157"/>
      <c r="SKU182" s="157"/>
      <c r="SKV182" s="157"/>
      <c r="SKW182" s="157"/>
      <c r="SKX182" s="157"/>
      <c r="SKY182" s="157"/>
      <c r="SKZ182" s="157"/>
      <c r="SLA182" s="157"/>
      <c r="SLB182" s="157"/>
      <c r="SLC182" s="157"/>
      <c r="SLD182" s="157"/>
      <c r="SLE182" s="157"/>
      <c r="SLF182" s="157"/>
      <c r="SLG182" s="157"/>
      <c r="SLH182" s="157"/>
      <c r="SLI182" s="157"/>
      <c r="SLJ182" s="157"/>
      <c r="SLK182" s="157"/>
      <c r="SLL182" s="157"/>
      <c r="SLM182" s="157"/>
      <c r="SLN182" s="157"/>
      <c r="SLO182" s="157"/>
      <c r="SLP182" s="157"/>
      <c r="SLQ182" s="157"/>
      <c r="SLR182" s="157"/>
      <c r="SLS182" s="157"/>
      <c r="SLT182" s="157"/>
      <c r="SLU182" s="157"/>
      <c r="SLV182" s="157"/>
      <c r="SLW182" s="157"/>
      <c r="SLX182" s="157"/>
      <c r="SLY182" s="157"/>
      <c r="SLZ182" s="157"/>
      <c r="SMA182" s="157"/>
      <c r="SMB182" s="157"/>
      <c r="SMC182" s="157"/>
      <c r="SMD182" s="157"/>
      <c r="SME182" s="157"/>
      <c r="SMF182" s="157"/>
      <c r="SMG182" s="157"/>
      <c r="SMH182" s="157"/>
      <c r="SMI182" s="157"/>
      <c r="SMJ182" s="157"/>
      <c r="SMK182" s="157"/>
      <c r="SML182" s="157"/>
      <c r="SMM182" s="157"/>
      <c r="SMN182" s="157"/>
      <c r="SMO182" s="157"/>
      <c r="SMP182" s="157"/>
      <c r="SMQ182" s="157"/>
      <c r="SMR182" s="157"/>
      <c r="SMS182" s="157"/>
      <c r="SMT182" s="157"/>
      <c r="SMU182" s="157"/>
      <c r="SMV182" s="157"/>
      <c r="SMW182" s="157"/>
      <c r="SMX182" s="157"/>
      <c r="SMY182" s="157"/>
      <c r="SMZ182" s="157"/>
      <c r="SNA182" s="157"/>
      <c r="SNB182" s="157"/>
      <c r="SNC182" s="157"/>
      <c r="SND182" s="157"/>
      <c r="SNE182" s="157"/>
      <c r="SNF182" s="157"/>
      <c r="SNG182" s="157"/>
      <c r="SNH182" s="157"/>
      <c r="SNI182" s="157"/>
      <c r="SNJ182" s="157"/>
      <c r="SNK182" s="157"/>
      <c r="SNL182" s="157"/>
      <c r="SNM182" s="157"/>
      <c r="SNN182" s="157"/>
      <c r="SNO182" s="157"/>
      <c r="SNP182" s="157"/>
      <c r="SNQ182" s="157"/>
      <c r="SNR182" s="157"/>
      <c r="SNS182" s="157"/>
      <c r="SNT182" s="157"/>
      <c r="SNU182" s="157"/>
      <c r="SNV182" s="157"/>
      <c r="SNW182" s="157"/>
      <c r="SNX182" s="157"/>
      <c r="SNY182" s="157"/>
      <c r="SNZ182" s="157"/>
      <c r="SOA182" s="157"/>
      <c r="SOB182" s="157"/>
      <c r="SOC182" s="157"/>
      <c r="SOD182" s="157"/>
      <c r="SOE182" s="157"/>
      <c r="SOF182" s="157"/>
      <c r="SOG182" s="157"/>
      <c r="SOH182" s="157"/>
      <c r="SOI182" s="157"/>
      <c r="SOJ182" s="157"/>
      <c r="SOK182" s="157"/>
      <c r="SOL182" s="157"/>
      <c r="SOM182" s="157"/>
      <c r="SON182" s="157"/>
      <c r="SOO182" s="157"/>
      <c r="SOP182" s="157"/>
      <c r="SOQ182" s="157"/>
      <c r="SOR182" s="157"/>
      <c r="SOS182" s="157"/>
      <c r="SOT182" s="157"/>
      <c r="SOU182" s="157"/>
      <c r="SOV182" s="157"/>
      <c r="SOW182" s="157"/>
      <c r="SOX182" s="157"/>
      <c r="SOY182" s="157"/>
      <c r="SOZ182" s="157"/>
      <c r="SPA182" s="157"/>
      <c r="SPB182" s="157"/>
      <c r="SPC182" s="157"/>
      <c r="SPD182" s="157"/>
      <c r="SPE182" s="157"/>
      <c r="SPF182" s="157"/>
      <c r="SPG182" s="157"/>
      <c r="SPH182" s="157"/>
      <c r="SPI182" s="157"/>
      <c r="SPJ182" s="157"/>
      <c r="SPK182" s="157"/>
      <c r="SPL182" s="157"/>
      <c r="SPM182" s="157"/>
      <c r="SPN182" s="157"/>
      <c r="SPO182" s="157"/>
      <c r="SPP182" s="157"/>
      <c r="SPQ182" s="157"/>
      <c r="SPR182" s="157"/>
      <c r="SPS182" s="157"/>
      <c r="SPT182" s="157"/>
      <c r="SPU182" s="157"/>
      <c r="SPV182" s="157"/>
      <c r="SPW182" s="157"/>
      <c r="SPX182" s="157"/>
      <c r="SPY182" s="157"/>
      <c r="SPZ182" s="157"/>
      <c r="SQA182" s="157"/>
      <c r="SQB182" s="157"/>
      <c r="SQC182" s="157"/>
      <c r="SQD182" s="157"/>
      <c r="SQE182" s="157"/>
      <c r="SQF182" s="157"/>
      <c r="SQG182" s="157"/>
      <c r="SQH182" s="157"/>
      <c r="SQI182" s="157"/>
      <c r="SQJ182" s="157"/>
      <c r="SQK182" s="157"/>
      <c r="SQL182" s="157"/>
      <c r="SQM182" s="157"/>
      <c r="SQN182" s="157"/>
      <c r="SQO182" s="157"/>
      <c r="SQP182" s="157"/>
      <c r="SQQ182" s="157"/>
      <c r="SQR182" s="157"/>
      <c r="SQS182" s="157"/>
      <c r="SQT182" s="157"/>
      <c r="SQU182" s="157"/>
      <c r="SQV182" s="157"/>
      <c r="SQW182" s="157"/>
      <c r="SQX182" s="157"/>
      <c r="SQY182" s="157"/>
      <c r="SQZ182" s="157"/>
      <c r="SRA182" s="157"/>
      <c r="SRB182" s="157"/>
      <c r="SRC182" s="157"/>
      <c r="SRD182" s="157"/>
      <c r="SRE182" s="157"/>
      <c r="SRF182" s="157"/>
      <c r="SRG182" s="157"/>
      <c r="SRH182" s="157"/>
      <c r="SRI182" s="157"/>
      <c r="SRJ182" s="157"/>
      <c r="SRK182" s="157"/>
      <c r="SRL182" s="157"/>
      <c r="SRM182" s="157"/>
      <c r="SRN182" s="157"/>
      <c r="SRO182" s="157"/>
      <c r="SRP182" s="157"/>
      <c r="SRQ182" s="157"/>
      <c r="SRR182" s="157"/>
      <c r="SRS182" s="157"/>
      <c r="SRT182" s="157"/>
      <c r="SRU182" s="157"/>
      <c r="SRV182" s="157"/>
      <c r="SRW182" s="157"/>
      <c r="SRX182" s="157"/>
      <c r="SRY182" s="157"/>
      <c r="SRZ182" s="157"/>
      <c r="SSA182" s="157"/>
      <c r="SSB182" s="157"/>
      <c r="SSC182" s="157"/>
      <c r="SSD182" s="157"/>
      <c r="SSE182" s="157"/>
      <c r="SSF182" s="157"/>
      <c r="SSG182" s="157"/>
      <c r="SSH182" s="157"/>
      <c r="SSI182" s="157"/>
      <c r="SSJ182" s="157"/>
      <c r="SSK182" s="157"/>
      <c r="SSL182" s="157"/>
      <c r="SSM182" s="157"/>
      <c r="SSN182" s="157"/>
      <c r="SSO182" s="157"/>
      <c r="SSP182" s="157"/>
      <c r="SSQ182" s="157"/>
      <c r="SSR182" s="157"/>
      <c r="SSS182" s="157"/>
      <c r="SST182" s="157"/>
      <c r="SSU182" s="157"/>
      <c r="SSV182" s="157"/>
      <c r="SSW182" s="157"/>
      <c r="SSX182" s="157"/>
      <c r="SSY182" s="157"/>
      <c r="SSZ182" s="157"/>
      <c r="STA182" s="157"/>
      <c r="STB182" s="157"/>
      <c r="STC182" s="157"/>
      <c r="STD182" s="157"/>
      <c r="STE182" s="157"/>
      <c r="STF182" s="157"/>
      <c r="STG182" s="157"/>
      <c r="STH182" s="157"/>
      <c r="STI182" s="157"/>
      <c r="STJ182" s="157"/>
      <c r="STK182" s="157"/>
      <c r="STL182" s="157"/>
      <c r="STM182" s="157"/>
      <c r="STN182" s="157"/>
      <c r="STO182" s="157"/>
      <c r="STP182" s="157"/>
      <c r="STQ182" s="157"/>
      <c r="STR182" s="157"/>
      <c r="STS182" s="157"/>
      <c r="STT182" s="157"/>
      <c r="STU182" s="157"/>
      <c r="STV182" s="157"/>
      <c r="STW182" s="157"/>
      <c r="STX182" s="157"/>
      <c r="STY182" s="157"/>
      <c r="STZ182" s="157"/>
      <c r="SUA182" s="157"/>
      <c r="SUB182" s="157"/>
      <c r="SUC182" s="157"/>
      <c r="SUD182" s="157"/>
      <c r="SUE182" s="157"/>
      <c r="SUF182" s="157"/>
      <c r="SUG182" s="157"/>
      <c r="SUH182" s="157"/>
      <c r="SUI182" s="157"/>
      <c r="SUJ182" s="157"/>
      <c r="SUK182" s="157"/>
      <c r="SUL182" s="157"/>
      <c r="SUM182" s="157"/>
      <c r="SUN182" s="157"/>
      <c r="SUO182" s="157"/>
      <c r="SUP182" s="157"/>
      <c r="SUQ182" s="157"/>
      <c r="SUR182" s="157"/>
      <c r="SUS182" s="157"/>
      <c r="SUT182" s="157"/>
      <c r="SUU182" s="157"/>
      <c r="SUV182" s="157"/>
      <c r="SUW182" s="157"/>
      <c r="SUX182" s="157"/>
      <c r="SUY182" s="157"/>
      <c r="SUZ182" s="157"/>
      <c r="SVA182" s="157"/>
      <c r="SVB182" s="157"/>
      <c r="SVC182" s="157"/>
      <c r="SVD182" s="157"/>
      <c r="SVE182" s="157"/>
      <c r="SVF182" s="157"/>
      <c r="SVG182" s="157"/>
      <c r="SVH182" s="157"/>
      <c r="SVI182" s="157"/>
      <c r="SVJ182" s="157"/>
      <c r="SVK182" s="157"/>
      <c r="SVL182" s="157"/>
      <c r="SVM182" s="157"/>
      <c r="SVN182" s="157"/>
      <c r="SVO182" s="157"/>
      <c r="SVP182" s="157"/>
      <c r="SVQ182" s="157"/>
      <c r="SVR182" s="157"/>
      <c r="SVS182" s="157"/>
      <c r="SVT182" s="157"/>
      <c r="SVU182" s="157"/>
      <c r="SVV182" s="157"/>
      <c r="SVW182" s="157"/>
      <c r="SVX182" s="157"/>
      <c r="SVY182" s="157"/>
      <c r="SVZ182" s="157"/>
      <c r="SWA182" s="157"/>
      <c r="SWB182" s="157"/>
      <c r="SWC182" s="157"/>
      <c r="SWD182" s="157"/>
      <c r="SWE182" s="157"/>
      <c r="SWF182" s="157"/>
      <c r="SWG182" s="157"/>
      <c r="SWH182" s="157"/>
      <c r="SWI182" s="157"/>
      <c r="SWJ182" s="157"/>
      <c r="SWK182" s="157"/>
      <c r="SWL182" s="157"/>
      <c r="SWM182" s="157"/>
      <c r="SWN182" s="157"/>
      <c r="SWO182" s="157"/>
      <c r="SWP182" s="157"/>
      <c r="SWQ182" s="157"/>
      <c r="SWR182" s="157"/>
      <c r="SWS182" s="157"/>
      <c r="SWT182" s="157"/>
      <c r="SWU182" s="157"/>
      <c r="SWV182" s="157"/>
      <c r="SWW182" s="157"/>
      <c r="SWX182" s="157"/>
      <c r="SWY182" s="157"/>
      <c r="SWZ182" s="157"/>
      <c r="SXA182" s="157"/>
      <c r="SXB182" s="157"/>
      <c r="SXC182" s="157"/>
      <c r="SXD182" s="157"/>
      <c r="SXE182" s="157"/>
      <c r="SXF182" s="157"/>
      <c r="SXG182" s="157"/>
      <c r="SXH182" s="157"/>
      <c r="SXI182" s="157"/>
      <c r="SXJ182" s="157"/>
      <c r="SXK182" s="157"/>
      <c r="SXL182" s="157"/>
      <c r="SXM182" s="157"/>
      <c r="SXN182" s="157"/>
      <c r="SXO182" s="157"/>
      <c r="SXP182" s="157"/>
      <c r="SXQ182" s="157"/>
      <c r="SXR182" s="157"/>
      <c r="SXS182" s="157"/>
      <c r="SXT182" s="157"/>
      <c r="SXU182" s="157"/>
      <c r="SXV182" s="157"/>
      <c r="SXW182" s="157"/>
      <c r="SXX182" s="157"/>
      <c r="SXY182" s="157"/>
      <c r="SXZ182" s="157"/>
      <c r="SYA182" s="157"/>
      <c r="SYB182" s="157"/>
      <c r="SYC182" s="157"/>
      <c r="SYD182" s="157"/>
      <c r="SYE182" s="157"/>
      <c r="SYF182" s="157"/>
      <c r="SYG182" s="157"/>
      <c r="SYH182" s="157"/>
      <c r="SYI182" s="157"/>
      <c r="SYJ182" s="157"/>
      <c r="SYK182" s="157"/>
      <c r="SYL182" s="157"/>
      <c r="SYM182" s="157"/>
      <c r="SYN182" s="157"/>
      <c r="SYO182" s="157"/>
      <c r="SYP182" s="157"/>
      <c r="SYQ182" s="157"/>
      <c r="SYR182" s="157"/>
      <c r="SYS182" s="157"/>
      <c r="SYT182" s="157"/>
      <c r="SYU182" s="157"/>
      <c r="SYV182" s="157"/>
      <c r="SYW182" s="157"/>
      <c r="SYX182" s="157"/>
      <c r="SYY182" s="157"/>
      <c r="SYZ182" s="157"/>
      <c r="SZA182" s="157"/>
      <c r="SZB182" s="157"/>
      <c r="SZC182" s="157"/>
      <c r="SZD182" s="157"/>
      <c r="SZE182" s="157"/>
      <c r="SZF182" s="157"/>
      <c r="SZG182" s="157"/>
      <c r="SZH182" s="157"/>
      <c r="SZI182" s="157"/>
      <c r="SZJ182" s="157"/>
      <c r="SZK182" s="157"/>
      <c r="SZL182" s="157"/>
      <c r="SZM182" s="157"/>
      <c r="SZN182" s="157"/>
      <c r="SZO182" s="157"/>
      <c r="SZP182" s="157"/>
      <c r="SZQ182" s="157"/>
      <c r="SZR182" s="157"/>
      <c r="SZS182" s="157"/>
      <c r="SZT182" s="157"/>
      <c r="SZU182" s="157"/>
      <c r="SZV182" s="157"/>
      <c r="SZW182" s="157"/>
      <c r="SZX182" s="157"/>
      <c r="SZY182" s="157"/>
      <c r="SZZ182" s="157"/>
      <c r="TAA182" s="157"/>
      <c r="TAB182" s="157"/>
      <c r="TAC182" s="157"/>
      <c r="TAD182" s="157"/>
      <c r="TAE182" s="157"/>
      <c r="TAF182" s="157"/>
      <c r="TAG182" s="157"/>
      <c r="TAH182" s="157"/>
      <c r="TAI182" s="157"/>
      <c r="TAJ182" s="157"/>
      <c r="TAK182" s="157"/>
      <c r="TAL182" s="157"/>
      <c r="TAM182" s="157"/>
      <c r="TAN182" s="157"/>
      <c r="TAO182" s="157"/>
      <c r="TAP182" s="157"/>
      <c r="TAQ182" s="157"/>
      <c r="TAR182" s="157"/>
      <c r="TAS182" s="157"/>
      <c r="TAT182" s="157"/>
      <c r="TAU182" s="157"/>
      <c r="TAV182" s="157"/>
      <c r="TAW182" s="157"/>
      <c r="TAX182" s="157"/>
      <c r="TAY182" s="157"/>
      <c r="TAZ182" s="157"/>
      <c r="TBA182" s="157"/>
      <c r="TBB182" s="157"/>
      <c r="TBC182" s="157"/>
      <c r="TBD182" s="157"/>
      <c r="TBE182" s="157"/>
      <c r="TBF182" s="157"/>
      <c r="TBG182" s="157"/>
      <c r="TBH182" s="157"/>
      <c r="TBI182" s="157"/>
      <c r="TBJ182" s="157"/>
      <c r="TBK182" s="157"/>
      <c r="TBL182" s="157"/>
      <c r="TBM182" s="157"/>
      <c r="TBN182" s="157"/>
      <c r="TBO182" s="157"/>
      <c r="TBP182" s="157"/>
      <c r="TBQ182" s="157"/>
      <c r="TBR182" s="157"/>
      <c r="TBS182" s="157"/>
      <c r="TBT182" s="157"/>
      <c r="TBU182" s="157"/>
      <c r="TBV182" s="157"/>
      <c r="TBW182" s="157"/>
      <c r="TBX182" s="157"/>
      <c r="TBY182" s="157"/>
      <c r="TBZ182" s="157"/>
      <c r="TCA182" s="157"/>
      <c r="TCB182" s="157"/>
      <c r="TCC182" s="157"/>
      <c r="TCD182" s="157"/>
      <c r="TCE182" s="157"/>
      <c r="TCF182" s="157"/>
      <c r="TCG182" s="157"/>
      <c r="TCH182" s="157"/>
      <c r="TCI182" s="157"/>
      <c r="TCJ182" s="157"/>
      <c r="TCK182" s="157"/>
      <c r="TCL182" s="157"/>
      <c r="TCM182" s="157"/>
      <c r="TCN182" s="157"/>
      <c r="TCO182" s="157"/>
      <c r="TCP182" s="157"/>
      <c r="TCQ182" s="157"/>
      <c r="TCR182" s="157"/>
      <c r="TCS182" s="157"/>
      <c r="TCT182" s="157"/>
      <c r="TCU182" s="157"/>
      <c r="TCV182" s="157"/>
      <c r="TCW182" s="157"/>
      <c r="TCX182" s="157"/>
      <c r="TCY182" s="157"/>
      <c r="TCZ182" s="157"/>
      <c r="TDA182" s="157"/>
      <c r="TDB182" s="157"/>
      <c r="TDC182" s="157"/>
      <c r="TDD182" s="157"/>
      <c r="TDE182" s="157"/>
      <c r="TDF182" s="157"/>
      <c r="TDG182" s="157"/>
      <c r="TDH182" s="157"/>
      <c r="TDI182" s="157"/>
      <c r="TDJ182" s="157"/>
      <c r="TDK182" s="157"/>
      <c r="TDL182" s="157"/>
      <c r="TDM182" s="157"/>
      <c r="TDN182" s="157"/>
      <c r="TDO182" s="157"/>
      <c r="TDP182" s="157"/>
      <c r="TDQ182" s="157"/>
      <c r="TDR182" s="157"/>
      <c r="TDS182" s="157"/>
      <c r="TDT182" s="157"/>
      <c r="TDU182" s="157"/>
      <c r="TDV182" s="157"/>
      <c r="TDW182" s="157"/>
      <c r="TDX182" s="157"/>
      <c r="TDY182" s="157"/>
      <c r="TDZ182" s="157"/>
      <c r="TEA182" s="157"/>
      <c r="TEB182" s="157"/>
      <c r="TEC182" s="157"/>
      <c r="TED182" s="157"/>
      <c r="TEE182" s="157"/>
      <c r="TEF182" s="157"/>
      <c r="TEG182" s="157"/>
      <c r="TEH182" s="157"/>
      <c r="TEI182" s="157"/>
      <c r="TEJ182" s="157"/>
      <c r="TEK182" s="157"/>
      <c r="TEL182" s="157"/>
      <c r="TEM182" s="157"/>
      <c r="TEN182" s="157"/>
      <c r="TEO182" s="157"/>
      <c r="TEP182" s="157"/>
      <c r="TEQ182" s="157"/>
      <c r="TER182" s="157"/>
      <c r="TES182" s="157"/>
      <c r="TET182" s="157"/>
      <c r="TEU182" s="157"/>
      <c r="TEV182" s="157"/>
      <c r="TEW182" s="157"/>
      <c r="TEX182" s="157"/>
      <c r="TEY182" s="157"/>
      <c r="TEZ182" s="157"/>
      <c r="TFA182" s="157"/>
      <c r="TFB182" s="157"/>
      <c r="TFC182" s="157"/>
      <c r="TFD182" s="157"/>
      <c r="TFE182" s="157"/>
      <c r="TFF182" s="157"/>
      <c r="TFG182" s="157"/>
      <c r="TFH182" s="157"/>
      <c r="TFI182" s="157"/>
      <c r="TFJ182" s="157"/>
      <c r="TFK182" s="157"/>
      <c r="TFL182" s="157"/>
      <c r="TFM182" s="157"/>
      <c r="TFN182" s="157"/>
      <c r="TFO182" s="157"/>
      <c r="TFP182" s="157"/>
      <c r="TFQ182" s="157"/>
      <c r="TFR182" s="157"/>
      <c r="TFS182" s="157"/>
      <c r="TFT182" s="157"/>
      <c r="TFU182" s="157"/>
      <c r="TFV182" s="157"/>
      <c r="TFW182" s="157"/>
      <c r="TFX182" s="157"/>
      <c r="TFY182" s="157"/>
      <c r="TFZ182" s="157"/>
      <c r="TGA182" s="157"/>
      <c r="TGB182" s="157"/>
      <c r="TGC182" s="157"/>
      <c r="TGD182" s="157"/>
      <c r="TGE182" s="157"/>
      <c r="TGF182" s="157"/>
      <c r="TGG182" s="157"/>
      <c r="TGH182" s="157"/>
      <c r="TGI182" s="157"/>
      <c r="TGJ182" s="157"/>
      <c r="TGK182" s="157"/>
      <c r="TGL182" s="157"/>
      <c r="TGM182" s="157"/>
      <c r="TGN182" s="157"/>
      <c r="TGO182" s="157"/>
      <c r="TGP182" s="157"/>
      <c r="TGQ182" s="157"/>
      <c r="TGR182" s="157"/>
      <c r="TGS182" s="157"/>
      <c r="TGT182" s="157"/>
      <c r="TGU182" s="157"/>
      <c r="TGV182" s="157"/>
      <c r="TGW182" s="157"/>
      <c r="TGX182" s="157"/>
      <c r="TGY182" s="157"/>
      <c r="TGZ182" s="157"/>
      <c r="THA182" s="157"/>
      <c r="THB182" s="157"/>
      <c r="THC182" s="157"/>
      <c r="THD182" s="157"/>
      <c r="THE182" s="157"/>
      <c r="THF182" s="157"/>
      <c r="THG182" s="157"/>
      <c r="THH182" s="157"/>
      <c r="THI182" s="157"/>
      <c r="THJ182" s="157"/>
      <c r="THK182" s="157"/>
      <c r="THL182" s="157"/>
      <c r="THM182" s="157"/>
      <c r="THN182" s="157"/>
      <c r="THO182" s="157"/>
      <c r="THP182" s="157"/>
      <c r="THQ182" s="157"/>
      <c r="THR182" s="157"/>
      <c r="THS182" s="157"/>
      <c r="THT182" s="157"/>
      <c r="THU182" s="157"/>
      <c r="THV182" s="157"/>
      <c r="THW182" s="157"/>
      <c r="THX182" s="157"/>
      <c r="THY182" s="157"/>
      <c r="THZ182" s="157"/>
      <c r="TIA182" s="157"/>
      <c r="TIB182" s="157"/>
      <c r="TIC182" s="157"/>
      <c r="TID182" s="157"/>
      <c r="TIE182" s="157"/>
      <c r="TIF182" s="157"/>
      <c r="TIG182" s="157"/>
      <c r="TIH182" s="157"/>
      <c r="TII182" s="157"/>
      <c r="TIJ182" s="157"/>
      <c r="TIK182" s="157"/>
      <c r="TIL182" s="157"/>
      <c r="TIM182" s="157"/>
      <c r="TIN182" s="157"/>
      <c r="TIO182" s="157"/>
      <c r="TIP182" s="157"/>
      <c r="TIQ182" s="157"/>
      <c r="TIR182" s="157"/>
      <c r="TIS182" s="157"/>
      <c r="TIT182" s="157"/>
      <c r="TIU182" s="157"/>
      <c r="TIV182" s="157"/>
      <c r="TIW182" s="157"/>
      <c r="TIX182" s="157"/>
      <c r="TIY182" s="157"/>
      <c r="TIZ182" s="157"/>
      <c r="TJA182" s="157"/>
      <c r="TJB182" s="157"/>
      <c r="TJC182" s="157"/>
      <c r="TJD182" s="157"/>
      <c r="TJE182" s="157"/>
      <c r="TJF182" s="157"/>
      <c r="TJG182" s="157"/>
      <c r="TJH182" s="157"/>
      <c r="TJI182" s="157"/>
      <c r="TJJ182" s="157"/>
      <c r="TJK182" s="157"/>
      <c r="TJL182" s="157"/>
      <c r="TJM182" s="157"/>
      <c r="TJN182" s="157"/>
      <c r="TJO182" s="157"/>
      <c r="TJP182" s="157"/>
      <c r="TJQ182" s="157"/>
      <c r="TJR182" s="157"/>
      <c r="TJS182" s="157"/>
      <c r="TJT182" s="157"/>
      <c r="TJU182" s="157"/>
      <c r="TJV182" s="157"/>
      <c r="TJW182" s="157"/>
      <c r="TJX182" s="157"/>
      <c r="TJY182" s="157"/>
      <c r="TJZ182" s="157"/>
      <c r="TKA182" s="157"/>
      <c r="TKB182" s="157"/>
      <c r="TKC182" s="157"/>
      <c r="TKD182" s="157"/>
      <c r="TKE182" s="157"/>
      <c r="TKF182" s="157"/>
      <c r="TKG182" s="157"/>
      <c r="TKH182" s="157"/>
      <c r="TKI182" s="157"/>
      <c r="TKJ182" s="157"/>
      <c r="TKK182" s="157"/>
      <c r="TKL182" s="157"/>
      <c r="TKM182" s="157"/>
      <c r="TKN182" s="157"/>
      <c r="TKO182" s="157"/>
      <c r="TKP182" s="157"/>
      <c r="TKQ182" s="157"/>
      <c r="TKR182" s="157"/>
      <c r="TKS182" s="157"/>
      <c r="TKT182" s="157"/>
      <c r="TKU182" s="157"/>
      <c r="TKV182" s="157"/>
      <c r="TKW182" s="157"/>
      <c r="TKX182" s="157"/>
      <c r="TKY182" s="157"/>
      <c r="TKZ182" s="157"/>
      <c r="TLA182" s="157"/>
      <c r="TLB182" s="157"/>
      <c r="TLC182" s="157"/>
      <c r="TLD182" s="157"/>
      <c r="TLE182" s="157"/>
      <c r="TLF182" s="157"/>
      <c r="TLG182" s="157"/>
      <c r="TLH182" s="157"/>
      <c r="TLI182" s="157"/>
      <c r="TLJ182" s="157"/>
      <c r="TLK182" s="157"/>
      <c r="TLL182" s="157"/>
      <c r="TLM182" s="157"/>
      <c r="TLN182" s="157"/>
      <c r="TLO182" s="157"/>
      <c r="TLP182" s="157"/>
      <c r="TLQ182" s="157"/>
      <c r="TLR182" s="157"/>
      <c r="TLS182" s="157"/>
      <c r="TLT182" s="157"/>
      <c r="TLU182" s="157"/>
      <c r="TLV182" s="157"/>
      <c r="TLW182" s="157"/>
      <c r="TLX182" s="157"/>
      <c r="TLY182" s="157"/>
      <c r="TLZ182" s="157"/>
      <c r="TMA182" s="157"/>
      <c r="TMB182" s="157"/>
      <c r="TMC182" s="157"/>
      <c r="TMD182" s="157"/>
      <c r="TME182" s="157"/>
      <c r="TMF182" s="157"/>
      <c r="TMG182" s="157"/>
      <c r="TMH182" s="157"/>
      <c r="TMI182" s="157"/>
      <c r="TMJ182" s="157"/>
      <c r="TMK182" s="157"/>
      <c r="TML182" s="157"/>
      <c r="TMM182" s="157"/>
      <c r="TMN182" s="157"/>
      <c r="TMO182" s="157"/>
      <c r="TMP182" s="157"/>
      <c r="TMQ182" s="157"/>
      <c r="TMR182" s="157"/>
      <c r="TMS182" s="157"/>
      <c r="TMT182" s="157"/>
      <c r="TMU182" s="157"/>
      <c r="TMV182" s="157"/>
      <c r="TMW182" s="157"/>
      <c r="TMX182" s="157"/>
      <c r="TMY182" s="157"/>
      <c r="TMZ182" s="157"/>
      <c r="TNA182" s="157"/>
      <c r="TNB182" s="157"/>
      <c r="TNC182" s="157"/>
      <c r="TND182" s="157"/>
      <c r="TNE182" s="157"/>
      <c r="TNF182" s="157"/>
      <c r="TNG182" s="157"/>
      <c r="TNH182" s="157"/>
      <c r="TNI182" s="157"/>
      <c r="TNJ182" s="157"/>
      <c r="TNK182" s="157"/>
      <c r="TNL182" s="157"/>
      <c r="TNM182" s="157"/>
      <c r="TNN182" s="157"/>
      <c r="TNO182" s="157"/>
      <c r="TNP182" s="157"/>
      <c r="TNQ182" s="157"/>
      <c r="TNR182" s="157"/>
      <c r="TNS182" s="157"/>
      <c r="TNT182" s="157"/>
      <c r="TNU182" s="157"/>
      <c r="TNV182" s="157"/>
      <c r="TNW182" s="157"/>
      <c r="TNX182" s="157"/>
      <c r="TNY182" s="157"/>
      <c r="TNZ182" s="157"/>
      <c r="TOA182" s="157"/>
      <c r="TOB182" s="157"/>
      <c r="TOC182" s="157"/>
      <c r="TOD182" s="157"/>
      <c r="TOE182" s="157"/>
      <c r="TOF182" s="157"/>
      <c r="TOG182" s="157"/>
      <c r="TOH182" s="157"/>
      <c r="TOI182" s="157"/>
      <c r="TOJ182" s="157"/>
      <c r="TOK182" s="157"/>
      <c r="TOL182" s="157"/>
      <c r="TOM182" s="157"/>
      <c r="TON182" s="157"/>
      <c r="TOO182" s="157"/>
      <c r="TOP182" s="157"/>
      <c r="TOQ182" s="157"/>
      <c r="TOR182" s="157"/>
      <c r="TOS182" s="157"/>
      <c r="TOT182" s="157"/>
      <c r="TOU182" s="157"/>
      <c r="TOV182" s="157"/>
      <c r="TOW182" s="157"/>
      <c r="TOX182" s="157"/>
      <c r="TOY182" s="157"/>
      <c r="TOZ182" s="157"/>
      <c r="TPA182" s="157"/>
      <c r="TPB182" s="157"/>
      <c r="TPC182" s="157"/>
      <c r="TPD182" s="157"/>
      <c r="TPE182" s="157"/>
      <c r="TPF182" s="157"/>
      <c r="TPG182" s="157"/>
      <c r="TPH182" s="157"/>
      <c r="TPI182" s="157"/>
      <c r="TPJ182" s="157"/>
      <c r="TPK182" s="157"/>
      <c r="TPL182" s="157"/>
      <c r="TPM182" s="157"/>
      <c r="TPN182" s="157"/>
      <c r="TPO182" s="157"/>
      <c r="TPP182" s="157"/>
      <c r="TPQ182" s="157"/>
      <c r="TPR182" s="157"/>
      <c r="TPS182" s="157"/>
      <c r="TPT182" s="157"/>
      <c r="TPU182" s="157"/>
      <c r="TPV182" s="157"/>
      <c r="TPW182" s="157"/>
      <c r="TPX182" s="157"/>
      <c r="TPY182" s="157"/>
      <c r="TPZ182" s="157"/>
      <c r="TQA182" s="157"/>
      <c r="TQB182" s="157"/>
      <c r="TQC182" s="157"/>
      <c r="TQD182" s="157"/>
      <c r="TQE182" s="157"/>
      <c r="TQF182" s="157"/>
      <c r="TQG182" s="157"/>
      <c r="TQH182" s="157"/>
      <c r="TQI182" s="157"/>
      <c r="TQJ182" s="157"/>
      <c r="TQK182" s="157"/>
      <c r="TQL182" s="157"/>
      <c r="TQM182" s="157"/>
      <c r="TQN182" s="157"/>
      <c r="TQO182" s="157"/>
      <c r="TQP182" s="157"/>
      <c r="TQQ182" s="157"/>
      <c r="TQR182" s="157"/>
      <c r="TQS182" s="157"/>
      <c r="TQT182" s="157"/>
      <c r="TQU182" s="157"/>
      <c r="TQV182" s="157"/>
      <c r="TQW182" s="157"/>
      <c r="TQX182" s="157"/>
      <c r="TQY182" s="157"/>
      <c r="TQZ182" s="157"/>
      <c r="TRA182" s="157"/>
      <c r="TRB182" s="157"/>
      <c r="TRC182" s="157"/>
      <c r="TRD182" s="157"/>
      <c r="TRE182" s="157"/>
      <c r="TRF182" s="157"/>
      <c r="TRG182" s="157"/>
      <c r="TRH182" s="157"/>
      <c r="TRI182" s="157"/>
      <c r="TRJ182" s="157"/>
      <c r="TRK182" s="157"/>
      <c r="TRL182" s="157"/>
      <c r="TRM182" s="157"/>
      <c r="TRN182" s="157"/>
      <c r="TRO182" s="157"/>
      <c r="TRP182" s="157"/>
      <c r="TRQ182" s="157"/>
      <c r="TRR182" s="157"/>
      <c r="TRS182" s="157"/>
      <c r="TRT182" s="157"/>
      <c r="TRU182" s="157"/>
      <c r="TRV182" s="157"/>
      <c r="TRW182" s="157"/>
      <c r="TRX182" s="157"/>
      <c r="TRY182" s="157"/>
      <c r="TRZ182" s="157"/>
      <c r="TSA182" s="157"/>
      <c r="TSB182" s="157"/>
      <c r="TSC182" s="157"/>
      <c r="TSD182" s="157"/>
      <c r="TSE182" s="157"/>
      <c r="TSF182" s="157"/>
      <c r="TSG182" s="157"/>
      <c r="TSH182" s="157"/>
      <c r="TSI182" s="157"/>
      <c r="TSJ182" s="157"/>
      <c r="TSK182" s="157"/>
      <c r="TSL182" s="157"/>
      <c r="TSM182" s="157"/>
      <c r="TSN182" s="157"/>
      <c r="TSO182" s="157"/>
      <c r="TSP182" s="157"/>
      <c r="TSQ182" s="157"/>
      <c r="TSR182" s="157"/>
      <c r="TSS182" s="157"/>
      <c r="TST182" s="157"/>
      <c r="TSU182" s="157"/>
      <c r="TSV182" s="157"/>
      <c r="TSW182" s="157"/>
      <c r="TSX182" s="157"/>
      <c r="TSY182" s="157"/>
      <c r="TSZ182" s="157"/>
      <c r="TTA182" s="157"/>
      <c r="TTB182" s="157"/>
      <c r="TTC182" s="157"/>
      <c r="TTD182" s="157"/>
      <c r="TTE182" s="157"/>
      <c r="TTF182" s="157"/>
      <c r="TTG182" s="157"/>
      <c r="TTH182" s="157"/>
      <c r="TTI182" s="157"/>
      <c r="TTJ182" s="157"/>
      <c r="TTK182" s="157"/>
      <c r="TTL182" s="157"/>
      <c r="TTM182" s="157"/>
      <c r="TTN182" s="157"/>
      <c r="TTO182" s="157"/>
      <c r="TTP182" s="157"/>
      <c r="TTQ182" s="157"/>
      <c r="TTR182" s="157"/>
      <c r="TTS182" s="157"/>
      <c r="TTT182" s="157"/>
      <c r="TTU182" s="157"/>
      <c r="TTV182" s="157"/>
      <c r="TTW182" s="157"/>
      <c r="TTX182" s="157"/>
      <c r="TTY182" s="157"/>
      <c r="TTZ182" s="157"/>
      <c r="TUA182" s="157"/>
      <c r="TUB182" s="157"/>
      <c r="TUC182" s="157"/>
      <c r="TUD182" s="157"/>
      <c r="TUE182" s="157"/>
      <c r="TUF182" s="157"/>
      <c r="TUG182" s="157"/>
      <c r="TUH182" s="157"/>
      <c r="TUI182" s="157"/>
      <c r="TUJ182" s="157"/>
      <c r="TUK182" s="157"/>
      <c r="TUL182" s="157"/>
      <c r="TUM182" s="157"/>
      <c r="TUN182" s="157"/>
      <c r="TUO182" s="157"/>
      <c r="TUP182" s="157"/>
      <c r="TUQ182" s="157"/>
      <c r="TUR182" s="157"/>
      <c r="TUS182" s="157"/>
      <c r="TUT182" s="157"/>
      <c r="TUU182" s="157"/>
      <c r="TUV182" s="157"/>
      <c r="TUW182" s="157"/>
      <c r="TUX182" s="157"/>
      <c r="TUY182" s="157"/>
      <c r="TUZ182" s="157"/>
      <c r="TVA182" s="157"/>
      <c r="TVB182" s="157"/>
      <c r="TVC182" s="157"/>
      <c r="TVD182" s="157"/>
      <c r="TVE182" s="157"/>
      <c r="TVF182" s="157"/>
      <c r="TVG182" s="157"/>
      <c r="TVH182" s="157"/>
      <c r="TVI182" s="157"/>
      <c r="TVJ182" s="157"/>
      <c r="TVK182" s="157"/>
      <c r="TVL182" s="157"/>
      <c r="TVM182" s="157"/>
      <c r="TVN182" s="157"/>
      <c r="TVO182" s="157"/>
      <c r="TVP182" s="157"/>
      <c r="TVQ182" s="157"/>
      <c r="TVR182" s="157"/>
      <c r="TVS182" s="157"/>
      <c r="TVT182" s="157"/>
      <c r="TVU182" s="157"/>
      <c r="TVV182" s="157"/>
      <c r="TVW182" s="157"/>
      <c r="TVX182" s="157"/>
      <c r="TVY182" s="157"/>
      <c r="TVZ182" s="157"/>
      <c r="TWA182" s="157"/>
      <c r="TWB182" s="157"/>
      <c r="TWC182" s="157"/>
      <c r="TWD182" s="157"/>
      <c r="TWE182" s="157"/>
      <c r="TWF182" s="157"/>
      <c r="TWG182" s="157"/>
      <c r="TWH182" s="157"/>
      <c r="TWI182" s="157"/>
      <c r="TWJ182" s="157"/>
      <c r="TWK182" s="157"/>
      <c r="TWL182" s="157"/>
      <c r="TWM182" s="157"/>
      <c r="TWN182" s="157"/>
      <c r="TWO182" s="157"/>
      <c r="TWP182" s="157"/>
      <c r="TWQ182" s="157"/>
      <c r="TWR182" s="157"/>
      <c r="TWS182" s="157"/>
      <c r="TWT182" s="157"/>
      <c r="TWU182" s="157"/>
      <c r="TWV182" s="157"/>
      <c r="TWW182" s="157"/>
      <c r="TWX182" s="157"/>
      <c r="TWY182" s="157"/>
      <c r="TWZ182" s="157"/>
      <c r="TXA182" s="157"/>
      <c r="TXB182" s="157"/>
      <c r="TXC182" s="157"/>
      <c r="TXD182" s="157"/>
      <c r="TXE182" s="157"/>
      <c r="TXF182" s="157"/>
      <c r="TXG182" s="157"/>
      <c r="TXH182" s="157"/>
      <c r="TXI182" s="157"/>
      <c r="TXJ182" s="157"/>
      <c r="TXK182" s="157"/>
      <c r="TXL182" s="157"/>
      <c r="TXM182" s="157"/>
      <c r="TXN182" s="157"/>
      <c r="TXO182" s="157"/>
      <c r="TXP182" s="157"/>
      <c r="TXQ182" s="157"/>
      <c r="TXR182" s="157"/>
      <c r="TXS182" s="157"/>
      <c r="TXT182" s="157"/>
      <c r="TXU182" s="157"/>
      <c r="TXV182" s="157"/>
      <c r="TXW182" s="157"/>
      <c r="TXX182" s="157"/>
      <c r="TXY182" s="157"/>
      <c r="TXZ182" s="157"/>
      <c r="TYA182" s="157"/>
      <c r="TYB182" s="157"/>
      <c r="TYC182" s="157"/>
      <c r="TYD182" s="157"/>
      <c r="TYE182" s="157"/>
      <c r="TYF182" s="157"/>
      <c r="TYG182" s="157"/>
      <c r="TYH182" s="157"/>
      <c r="TYI182" s="157"/>
      <c r="TYJ182" s="157"/>
      <c r="TYK182" s="157"/>
      <c r="TYL182" s="157"/>
      <c r="TYM182" s="157"/>
      <c r="TYN182" s="157"/>
      <c r="TYO182" s="157"/>
      <c r="TYP182" s="157"/>
      <c r="TYQ182" s="157"/>
      <c r="TYR182" s="157"/>
      <c r="TYS182" s="157"/>
      <c r="TYT182" s="157"/>
      <c r="TYU182" s="157"/>
      <c r="TYV182" s="157"/>
      <c r="TYW182" s="157"/>
      <c r="TYX182" s="157"/>
      <c r="TYY182" s="157"/>
      <c r="TYZ182" s="157"/>
      <c r="TZA182" s="157"/>
      <c r="TZB182" s="157"/>
      <c r="TZC182" s="157"/>
      <c r="TZD182" s="157"/>
      <c r="TZE182" s="157"/>
      <c r="TZF182" s="157"/>
      <c r="TZG182" s="157"/>
      <c r="TZH182" s="157"/>
      <c r="TZI182" s="157"/>
      <c r="TZJ182" s="157"/>
      <c r="TZK182" s="157"/>
      <c r="TZL182" s="157"/>
      <c r="TZM182" s="157"/>
      <c r="TZN182" s="157"/>
      <c r="TZO182" s="157"/>
      <c r="TZP182" s="157"/>
      <c r="TZQ182" s="157"/>
      <c r="TZR182" s="157"/>
      <c r="TZS182" s="157"/>
      <c r="TZT182" s="157"/>
      <c r="TZU182" s="157"/>
      <c r="TZV182" s="157"/>
      <c r="TZW182" s="157"/>
      <c r="TZX182" s="157"/>
      <c r="TZY182" s="157"/>
      <c r="TZZ182" s="157"/>
      <c r="UAA182" s="157"/>
      <c r="UAB182" s="157"/>
      <c r="UAC182" s="157"/>
      <c r="UAD182" s="157"/>
      <c r="UAE182" s="157"/>
      <c r="UAF182" s="157"/>
      <c r="UAG182" s="157"/>
      <c r="UAH182" s="157"/>
      <c r="UAI182" s="157"/>
      <c r="UAJ182" s="157"/>
      <c r="UAK182" s="157"/>
      <c r="UAL182" s="157"/>
      <c r="UAM182" s="157"/>
      <c r="UAN182" s="157"/>
      <c r="UAO182" s="157"/>
      <c r="UAP182" s="157"/>
      <c r="UAQ182" s="157"/>
      <c r="UAR182" s="157"/>
      <c r="UAS182" s="157"/>
      <c r="UAT182" s="157"/>
      <c r="UAU182" s="157"/>
      <c r="UAV182" s="157"/>
      <c r="UAW182" s="157"/>
      <c r="UAX182" s="157"/>
      <c r="UAY182" s="157"/>
      <c r="UAZ182" s="157"/>
      <c r="UBA182" s="157"/>
      <c r="UBB182" s="157"/>
      <c r="UBC182" s="157"/>
      <c r="UBD182" s="157"/>
      <c r="UBE182" s="157"/>
      <c r="UBF182" s="157"/>
      <c r="UBG182" s="157"/>
      <c r="UBH182" s="157"/>
      <c r="UBI182" s="157"/>
      <c r="UBJ182" s="157"/>
      <c r="UBK182" s="157"/>
      <c r="UBL182" s="157"/>
      <c r="UBM182" s="157"/>
      <c r="UBN182" s="157"/>
      <c r="UBO182" s="157"/>
      <c r="UBP182" s="157"/>
      <c r="UBQ182" s="157"/>
      <c r="UBR182" s="157"/>
      <c r="UBS182" s="157"/>
      <c r="UBT182" s="157"/>
      <c r="UBU182" s="157"/>
      <c r="UBV182" s="157"/>
      <c r="UBW182" s="157"/>
      <c r="UBX182" s="157"/>
      <c r="UBY182" s="157"/>
      <c r="UBZ182" s="157"/>
      <c r="UCA182" s="157"/>
      <c r="UCB182" s="157"/>
      <c r="UCC182" s="157"/>
      <c r="UCD182" s="157"/>
      <c r="UCE182" s="157"/>
      <c r="UCF182" s="157"/>
      <c r="UCG182" s="157"/>
      <c r="UCH182" s="157"/>
      <c r="UCI182" s="157"/>
      <c r="UCJ182" s="157"/>
      <c r="UCK182" s="157"/>
      <c r="UCL182" s="157"/>
      <c r="UCM182" s="157"/>
      <c r="UCN182" s="157"/>
      <c r="UCO182" s="157"/>
      <c r="UCP182" s="157"/>
      <c r="UCQ182" s="157"/>
      <c r="UCR182" s="157"/>
      <c r="UCS182" s="157"/>
      <c r="UCT182" s="157"/>
      <c r="UCU182" s="157"/>
      <c r="UCV182" s="157"/>
      <c r="UCW182" s="157"/>
      <c r="UCX182" s="157"/>
      <c r="UCY182" s="157"/>
      <c r="UCZ182" s="157"/>
      <c r="UDA182" s="157"/>
      <c r="UDB182" s="157"/>
      <c r="UDC182" s="157"/>
      <c r="UDD182" s="157"/>
      <c r="UDE182" s="157"/>
      <c r="UDF182" s="157"/>
      <c r="UDG182" s="157"/>
      <c r="UDH182" s="157"/>
      <c r="UDI182" s="157"/>
      <c r="UDJ182" s="157"/>
      <c r="UDK182" s="157"/>
      <c r="UDL182" s="157"/>
      <c r="UDM182" s="157"/>
      <c r="UDN182" s="157"/>
      <c r="UDO182" s="157"/>
      <c r="UDP182" s="157"/>
      <c r="UDQ182" s="157"/>
      <c r="UDR182" s="157"/>
      <c r="UDS182" s="157"/>
      <c r="UDT182" s="157"/>
      <c r="UDU182" s="157"/>
      <c r="UDV182" s="157"/>
      <c r="UDW182" s="157"/>
      <c r="UDX182" s="157"/>
      <c r="UDY182" s="157"/>
      <c r="UDZ182" s="157"/>
      <c r="UEA182" s="157"/>
      <c r="UEB182" s="157"/>
      <c r="UEC182" s="157"/>
      <c r="UED182" s="157"/>
      <c r="UEE182" s="157"/>
      <c r="UEF182" s="157"/>
      <c r="UEG182" s="157"/>
      <c r="UEH182" s="157"/>
      <c r="UEI182" s="157"/>
      <c r="UEJ182" s="157"/>
      <c r="UEK182" s="157"/>
      <c r="UEL182" s="157"/>
      <c r="UEM182" s="157"/>
      <c r="UEN182" s="157"/>
      <c r="UEO182" s="157"/>
      <c r="UEP182" s="157"/>
      <c r="UEQ182" s="157"/>
      <c r="UER182" s="157"/>
      <c r="UES182" s="157"/>
      <c r="UET182" s="157"/>
      <c r="UEU182" s="157"/>
      <c r="UEV182" s="157"/>
      <c r="UEW182" s="157"/>
      <c r="UEX182" s="157"/>
      <c r="UEY182" s="157"/>
      <c r="UEZ182" s="157"/>
      <c r="UFA182" s="157"/>
      <c r="UFB182" s="157"/>
      <c r="UFC182" s="157"/>
      <c r="UFD182" s="157"/>
      <c r="UFE182" s="157"/>
      <c r="UFF182" s="157"/>
      <c r="UFG182" s="157"/>
      <c r="UFH182" s="157"/>
      <c r="UFI182" s="157"/>
      <c r="UFJ182" s="157"/>
      <c r="UFK182" s="157"/>
      <c r="UFL182" s="157"/>
      <c r="UFM182" s="157"/>
      <c r="UFN182" s="157"/>
      <c r="UFO182" s="157"/>
      <c r="UFP182" s="157"/>
      <c r="UFQ182" s="157"/>
      <c r="UFR182" s="157"/>
      <c r="UFS182" s="157"/>
      <c r="UFT182" s="157"/>
      <c r="UFU182" s="157"/>
      <c r="UFV182" s="157"/>
      <c r="UFW182" s="157"/>
      <c r="UFX182" s="157"/>
      <c r="UFY182" s="157"/>
      <c r="UFZ182" s="157"/>
      <c r="UGA182" s="157"/>
      <c r="UGB182" s="157"/>
      <c r="UGC182" s="157"/>
      <c r="UGD182" s="157"/>
      <c r="UGE182" s="157"/>
      <c r="UGF182" s="157"/>
      <c r="UGG182" s="157"/>
      <c r="UGH182" s="157"/>
      <c r="UGI182" s="157"/>
      <c r="UGJ182" s="157"/>
      <c r="UGK182" s="157"/>
      <c r="UGL182" s="157"/>
      <c r="UGM182" s="157"/>
      <c r="UGN182" s="157"/>
      <c r="UGO182" s="157"/>
      <c r="UGP182" s="157"/>
      <c r="UGQ182" s="157"/>
      <c r="UGR182" s="157"/>
      <c r="UGS182" s="157"/>
      <c r="UGT182" s="157"/>
      <c r="UGU182" s="157"/>
      <c r="UGV182" s="157"/>
      <c r="UGW182" s="157"/>
      <c r="UGX182" s="157"/>
      <c r="UGY182" s="157"/>
      <c r="UGZ182" s="157"/>
      <c r="UHA182" s="157"/>
      <c r="UHB182" s="157"/>
      <c r="UHC182" s="157"/>
      <c r="UHD182" s="157"/>
      <c r="UHE182" s="157"/>
      <c r="UHF182" s="157"/>
      <c r="UHG182" s="157"/>
      <c r="UHH182" s="157"/>
      <c r="UHI182" s="157"/>
      <c r="UHJ182" s="157"/>
      <c r="UHK182" s="157"/>
      <c r="UHL182" s="157"/>
      <c r="UHM182" s="157"/>
      <c r="UHN182" s="157"/>
      <c r="UHO182" s="157"/>
      <c r="UHP182" s="157"/>
      <c r="UHQ182" s="157"/>
      <c r="UHR182" s="157"/>
      <c r="UHS182" s="157"/>
      <c r="UHT182" s="157"/>
      <c r="UHU182" s="157"/>
      <c r="UHV182" s="157"/>
      <c r="UHW182" s="157"/>
      <c r="UHX182" s="157"/>
      <c r="UHY182" s="157"/>
      <c r="UHZ182" s="157"/>
      <c r="UIA182" s="157"/>
      <c r="UIB182" s="157"/>
      <c r="UIC182" s="157"/>
      <c r="UID182" s="157"/>
      <c r="UIE182" s="157"/>
      <c r="UIF182" s="157"/>
      <c r="UIG182" s="157"/>
      <c r="UIH182" s="157"/>
      <c r="UII182" s="157"/>
      <c r="UIJ182" s="157"/>
      <c r="UIK182" s="157"/>
      <c r="UIL182" s="157"/>
      <c r="UIM182" s="157"/>
      <c r="UIN182" s="157"/>
      <c r="UIO182" s="157"/>
      <c r="UIP182" s="157"/>
      <c r="UIQ182" s="157"/>
      <c r="UIR182" s="157"/>
      <c r="UIS182" s="157"/>
      <c r="UIT182" s="157"/>
      <c r="UIU182" s="157"/>
      <c r="UIV182" s="157"/>
      <c r="UIW182" s="157"/>
      <c r="UIX182" s="157"/>
      <c r="UIY182" s="157"/>
      <c r="UIZ182" s="157"/>
      <c r="UJA182" s="157"/>
      <c r="UJB182" s="157"/>
      <c r="UJC182" s="157"/>
      <c r="UJD182" s="157"/>
      <c r="UJE182" s="157"/>
      <c r="UJF182" s="157"/>
      <c r="UJG182" s="157"/>
      <c r="UJH182" s="157"/>
      <c r="UJI182" s="157"/>
      <c r="UJJ182" s="157"/>
      <c r="UJK182" s="157"/>
      <c r="UJL182" s="157"/>
      <c r="UJM182" s="157"/>
      <c r="UJN182" s="157"/>
      <c r="UJO182" s="157"/>
      <c r="UJP182" s="157"/>
      <c r="UJQ182" s="157"/>
      <c r="UJR182" s="157"/>
      <c r="UJS182" s="157"/>
      <c r="UJT182" s="157"/>
      <c r="UJU182" s="157"/>
      <c r="UJV182" s="157"/>
      <c r="UJW182" s="157"/>
      <c r="UJX182" s="157"/>
      <c r="UJY182" s="157"/>
      <c r="UJZ182" s="157"/>
      <c r="UKA182" s="157"/>
      <c r="UKB182" s="157"/>
      <c r="UKC182" s="157"/>
      <c r="UKD182" s="157"/>
      <c r="UKE182" s="157"/>
      <c r="UKF182" s="157"/>
      <c r="UKG182" s="157"/>
      <c r="UKH182" s="157"/>
      <c r="UKI182" s="157"/>
      <c r="UKJ182" s="157"/>
      <c r="UKK182" s="157"/>
      <c r="UKL182" s="157"/>
      <c r="UKM182" s="157"/>
      <c r="UKN182" s="157"/>
      <c r="UKO182" s="157"/>
      <c r="UKP182" s="157"/>
      <c r="UKQ182" s="157"/>
      <c r="UKR182" s="157"/>
      <c r="UKS182" s="157"/>
      <c r="UKT182" s="157"/>
      <c r="UKU182" s="157"/>
      <c r="UKV182" s="157"/>
      <c r="UKW182" s="157"/>
      <c r="UKX182" s="157"/>
      <c r="UKY182" s="157"/>
      <c r="UKZ182" s="157"/>
      <c r="ULA182" s="157"/>
      <c r="ULB182" s="157"/>
      <c r="ULC182" s="157"/>
      <c r="ULD182" s="157"/>
      <c r="ULE182" s="157"/>
      <c r="ULF182" s="157"/>
      <c r="ULG182" s="157"/>
      <c r="ULH182" s="157"/>
      <c r="ULI182" s="157"/>
      <c r="ULJ182" s="157"/>
      <c r="ULK182" s="157"/>
      <c r="ULL182" s="157"/>
      <c r="ULM182" s="157"/>
      <c r="ULN182" s="157"/>
      <c r="ULO182" s="157"/>
      <c r="ULP182" s="157"/>
      <c r="ULQ182" s="157"/>
      <c r="ULR182" s="157"/>
      <c r="ULS182" s="157"/>
      <c r="ULT182" s="157"/>
      <c r="ULU182" s="157"/>
      <c r="ULV182" s="157"/>
      <c r="ULW182" s="157"/>
      <c r="ULX182" s="157"/>
      <c r="ULY182" s="157"/>
      <c r="ULZ182" s="157"/>
      <c r="UMA182" s="157"/>
      <c r="UMB182" s="157"/>
      <c r="UMC182" s="157"/>
      <c r="UMD182" s="157"/>
      <c r="UME182" s="157"/>
      <c r="UMF182" s="157"/>
      <c r="UMG182" s="157"/>
      <c r="UMH182" s="157"/>
      <c r="UMI182" s="157"/>
      <c r="UMJ182" s="157"/>
      <c r="UMK182" s="157"/>
      <c r="UML182" s="157"/>
      <c r="UMM182" s="157"/>
      <c r="UMN182" s="157"/>
      <c r="UMO182" s="157"/>
      <c r="UMP182" s="157"/>
      <c r="UMQ182" s="157"/>
      <c r="UMR182" s="157"/>
      <c r="UMS182" s="157"/>
      <c r="UMT182" s="157"/>
      <c r="UMU182" s="157"/>
      <c r="UMV182" s="157"/>
      <c r="UMW182" s="157"/>
      <c r="UMX182" s="157"/>
      <c r="UMY182" s="157"/>
      <c r="UMZ182" s="157"/>
      <c r="UNA182" s="157"/>
      <c r="UNB182" s="157"/>
      <c r="UNC182" s="157"/>
      <c r="UND182" s="157"/>
      <c r="UNE182" s="157"/>
      <c r="UNF182" s="157"/>
      <c r="UNG182" s="157"/>
      <c r="UNH182" s="157"/>
      <c r="UNI182" s="157"/>
      <c r="UNJ182" s="157"/>
      <c r="UNK182" s="157"/>
      <c r="UNL182" s="157"/>
      <c r="UNM182" s="157"/>
      <c r="UNN182" s="157"/>
      <c r="UNO182" s="157"/>
      <c r="UNP182" s="157"/>
      <c r="UNQ182" s="157"/>
      <c r="UNR182" s="157"/>
      <c r="UNS182" s="157"/>
      <c r="UNT182" s="157"/>
      <c r="UNU182" s="157"/>
      <c r="UNV182" s="157"/>
      <c r="UNW182" s="157"/>
      <c r="UNX182" s="157"/>
      <c r="UNY182" s="157"/>
      <c r="UNZ182" s="157"/>
      <c r="UOA182" s="157"/>
      <c r="UOB182" s="157"/>
      <c r="UOC182" s="157"/>
      <c r="UOD182" s="157"/>
      <c r="UOE182" s="157"/>
      <c r="UOF182" s="157"/>
      <c r="UOG182" s="157"/>
      <c r="UOH182" s="157"/>
      <c r="UOI182" s="157"/>
      <c r="UOJ182" s="157"/>
      <c r="UOK182" s="157"/>
      <c r="UOL182" s="157"/>
      <c r="UOM182" s="157"/>
      <c r="UON182" s="157"/>
      <c r="UOO182" s="157"/>
      <c r="UOP182" s="157"/>
      <c r="UOQ182" s="157"/>
      <c r="UOR182" s="157"/>
      <c r="UOS182" s="157"/>
      <c r="UOT182" s="157"/>
      <c r="UOU182" s="157"/>
      <c r="UOV182" s="157"/>
      <c r="UOW182" s="157"/>
      <c r="UOX182" s="157"/>
      <c r="UOY182" s="157"/>
      <c r="UOZ182" s="157"/>
      <c r="UPA182" s="157"/>
      <c r="UPB182" s="157"/>
      <c r="UPC182" s="157"/>
      <c r="UPD182" s="157"/>
      <c r="UPE182" s="157"/>
      <c r="UPF182" s="157"/>
      <c r="UPG182" s="157"/>
      <c r="UPH182" s="157"/>
      <c r="UPI182" s="157"/>
      <c r="UPJ182" s="157"/>
      <c r="UPK182" s="157"/>
      <c r="UPL182" s="157"/>
      <c r="UPM182" s="157"/>
      <c r="UPN182" s="157"/>
      <c r="UPO182" s="157"/>
      <c r="UPP182" s="157"/>
      <c r="UPQ182" s="157"/>
      <c r="UPR182" s="157"/>
      <c r="UPS182" s="157"/>
      <c r="UPT182" s="157"/>
      <c r="UPU182" s="157"/>
      <c r="UPV182" s="157"/>
      <c r="UPW182" s="157"/>
      <c r="UPX182" s="157"/>
      <c r="UPY182" s="157"/>
      <c r="UPZ182" s="157"/>
      <c r="UQA182" s="157"/>
      <c r="UQB182" s="157"/>
      <c r="UQC182" s="157"/>
      <c r="UQD182" s="157"/>
      <c r="UQE182" s="157"/>
      <c r="UQF182" s="157"/>
      <c r="UQG182" s="157"/>
      <c r="UQH182" s="157"/>
      <c r="UQI182" s="157"/>
      <c r="UQJ182" s="157"/>
      <c r="UQK182" s="157"/>
      <c r="UQL182" s="157"/>
      <c r="UQM182" s="157"/>
      <c r="UQN182" s="157"/>
      <c r="UQO182" s="157"/>
      <c r="UQP182" s="157"/>
      <c r="UQQ182" s="157"/>
      <c r="UQR182" s="157"/>
      <c r="UQS182" s="157"/>
      <c r="UQT182" s="157"/>
      <c r="UQU182" s="157"/>
      <c r="UQV182" s="157"/>
      <c r="UQW182" s="157"/>
      <c r="UQX182" s="157"/>
      <c r="UQY182" s="157"/>
      <c r="UQZ182" s="157"/>
      <c r="URA182" s="157"/>
      <c r="URB182" s="157"/>
      <c r="URC182" s="157"/>
      <c r="URD182" s="157"/>
      <c r="URE182" s="157"/>
      <c r="URF182" s="157"/>
      <c r="URG182" s="157"/>
      <c r="URH182" s="157"/>
      <c r="URI182" s="157"/>
      <c r="URJ182" s="157"/>
      <c r="URK182" s="157"/>
      <c r="URL182" s="157"/>
      <c r="URM182" s="157"/>
      <c r="URN182" s="157"/>
      <c r="URO182" s="157"/>
      <c r="URP182" s="157"/>
      <c r="URQ182" s="157"/>
      <c r="URR182" s="157"/>
      <c r="URS182" s="157"/>
      <c r="URT182" s="157"/>
      <c r="URU182" s="157"/>
      <c r="URV182" s="157"/>
      <c r="URW182" s="157"/>
      <c r="URX182" s="157"/>
      <c r="URY182" s="157"/>
      <c r="URZ182" s="157"/>
      <c r="USA182" s="157"/>
      <c r="USB182" s="157"/>
      <c r="USC182" s="157"/>
      <c r="USD182" s="157"/>
      <c r="USE182" s="157"/>
      <c r="USF182" s="157"/>
      <c r="USG182" s="157"/>
      <c r="USH182" s="157"/>
      <c r="USI182" s="157"/>
      <c r="USJ182" s="157"/>
      <c r="USK182" s="157"/>
      <c r="USL182" s="157"/>
      <c r="USM182" s="157"/>
      <c r="USN182" s="157"/>
      <c r="USO182" s="157"/>
      <c r="USP182" s="157"/>
      <c r="USQ182" s="157"/>
      <c r="USR182" s="157"/>
      <c r="USS182" s="157"/>
      <c r="UST182" s="157"/>
      <c r="USU182" s="157"/>
      <c r="USV182" s="157"/>
      <c r="USW182" s="157"/>
      <c r="USX182" s="157"/>
      <c r="USY182" s="157"/>
      <c r="USZ182" s="157"/>
      <c r="UTA182" s="157"/>
      <c r="UTB182" s="157"/>
      <c r="UTC182" s="157"/>
      <c r="UTD182" s="157"/>
      <c r="UTE182" s="157"/>
      <c r="UTF182" s="157"/>
      <c r="UTG182" s="157"/>
      <c r="UTH182" s="157"/>
      <c r="UTI182" s="157"/>
      <c r="UTJ182" s="157"/>
      <c r="UTK182" s="157"/>
      <c r="UTL182" s="157"/>
      <c r="UTM182" s="157"/>
      <c r="UTN182" s="157"/>
      <c r="UTO182" s="157"/>
      <c r="UTP182" s="157"/>
      <c r="UTQ182" s="157"/>
      <c r="UTR182" s="157"/>
      <c r="UTS182" s="157"/>
      <c r="UTT182" s="157"/>
      <c r="UTU182" s="157"/>
      <c r="UTV182" s="157"/>
      <c r="UTW182" s="157"/>
      <c r="UTX182" s="157"/>
      <c r="UTY182" s="157"/>
      <c r="UTZ182" s="157"/>
      <c r="UUA182" s="157"/>
      <c r="UUB182" s="157"/>
      <c r="UUC182" s="157"/>
      <c r="UUD182" s="157"/>
      <c r="UUE182" s="157"/>
      <c r="UUF182" s="157"/>
      <c r="UUG182" s="157"/>
      <c r="UUH182" s="157"/>
      <c r="UUI182" s="157"/>
      <c r="UUJ182" s="157"/>
      <c r="UUK182" s="157"/>
      <c r="UUL182" s="157"/>
      <c r="UUM182" s="157"/>
      <c r="UUN182" s="157"/>
      <c r="UUO182" s="157"/>
      <c r="UUP182" s="157"/>
      <c r="UUQ182" s="157"/>
      <c r="UUR182" s="157"/>
      <c r="UUS182" s="157"/>
      <c r="UUT182" s="157"/>
      <c r="UUU182" s="157"/>
      <c r="UUV182" s="157"/>
      <c r="UUW182" s="157"/>
      <c r="UUX182" s="157"/>
      <c r="UUY182" s="157"/>
      <c r="UUZ182" s="157"/>
      <c r="UVA182" s="157"/>
      <c r="UVB182" s="157"/>
      <c r="UVC182" s="157"/>
      <c r="UVD182" s="157"/>
      <c r="UVE182" s="157"/>
      <c r="UVF182" s="157"/>
      <c r="UVG182" s="157"/>
      <c r="UVH182" s="157"/>
      <c r="UVI182" s="157"/>
      <c r="UVJ182" s="157"/>
      <c r="UVK182" s="157"/>
      <c r="UVL182" s="157"/>
      <c r="UVM182" s="157"/>
      <c r="UVN182" s="157"/>
      <c r="UVO182" s="157"/>
      <c r="UVP182" s="157"/>
      <c r="UVQ182" s="157"/>
      <c r="UVR182" s="157"/>
      <c r="UVS182" s="157"/>
      <c r="UVT182" s="157"/>
      <c r="UVU182" s="157"/>
      <c r="UVV182" s="157"/>
      <c r="UVW182" s="157"/>
      <c r="UVX182" s="157"/>
      <c r="UVY182" s="157"/>
      <c r="UVZ182" s="157"/>
      <c r="UWA182" s="157"/>
      <c r="UWB182" s="157"/>
      <c r="UWC182" s="157"/>
      <c r="UWD182" s="157"/>
      <c r="UWE182" s="157"/>
      <c r="UWF182" s="157"/>
      <c r="UWG182" s="157"/>
      <c r="UWH182" s="157"/>
      <c r="UWI182" s="157"/>
      <c r="UWJ182" s="157"/>
      <c r="UWK182" s="157"/>
      <c r="UWL182" s="157"/>
      <c r="UWM182" s="157"/>
      <c r="UWN182" s="157"/>
      <c r="UWO182" s="157"/>
      <c r="UWP182" s="157"/>
      <c r="UWQ182" s="157"/>
      <c r="UWR182" s="157"/>
      <c r="UWS182" s="157"/>
      <c r="UWT182" s="157"/>
      <c r="UWU182" s="157"/>
      <c r="UWV182" s="157"/>
      <c r="UWW182" s="157"/>
      <c r="UWX182" s="157"/>
      <c r="UWY182" s="157"/>
      <c r="UWZ182" s="157"/>
      <c r="UXA182" s="157"/>
      <c r="UXB182" s="157"/>
      <c r="UXC182" s="157"/>
      <c r="UXD182" s="157"/>
      <c r="UXE182" s="157"/>
      <c r="UXF182" s="157"/>
      <c r="UXG182" s="157"/>
      <c r="UXH182" s="157"/>
      <c r="UXI182" s="157"/>
      <c r="UXJ182" s="157"/>
      <c r="UXK182" s="157"/>
      <c r="UXL182" s="157"/>
      <c r="UXM182" s="157"/>
      <c r="UXN182" s="157"/>
      <c r="UXO182" s="157"/>
      <c r="UXP182" s="157"/>
      <c r="UXQ182" s="157"/>
      <c r="UXR182" s="157"/>
      <c r="UXS182" s="157"/>
      <c r="UXT182" s="157"/>
      <c r="UXU182" s="157"/>
      <c r="UXV182" s="157"/>
      <c r="UXW182" s="157"/>
      <c r="UXX182" s="157"/>
      <c r="UXY182" s="157"/>
      <c r="UXZ182" s="157"/>
      <c r="UYA182" s="157"/>
      <c r="UYB182" s="157"/>
      <c r="UYC182" s="157"/>
      <c r="UYD182" s="157"/>
      <c r="UYE182" s="157"/>
      <c r="UYF182" s="157"/>
      <c r="UYG182" s="157"/>
      <c r="UYH182" s="157"/>
      <c r="UYI182" s="157"/>
      <c r="UYJ182" s="157"/>
      <c r="UYK182" s="157"/>
      <c r="UYL182" s="157"/>
      <c r="UYM182" s="157"/>
      <c r="UYN182" s="157"/>
      <c r="UYO182" s="157"/>
      <c r="UYP182" s="157"/>
      <c r="UYQ182" s="157"/>
      <c r="UYR182" s="157"/>
      <c r="UYS182" s="157"/>
      <c r="UYT182" s="157"/>
      <c r="UYU182" s="157"/>
      <c r="UYV182" s="157"/>
      <c r="UYW182" s="157"/>
      <c r="UYX182" s="157"/>
      <c r="UYY182" s="157"/>
      <c r="UYZ182" s="157"/>
      <c r="UZA182" s="157"/>
      <c r="UZB182" s="157"/>
      <c r="UZC182" s="157"/>
      <c r="UZD182" s="157"/>
      <c r="UZE182" s="157"/>
      <c r="UZF182" s="157"/>
      <c r="UZG182" s="157"/>
      <c r="UZH182" s="157"/>
      <c r="UZI182" s="157"/>
      <c r="UZJ182" s="157"/>
      <c r="UZK182" s="157"/>
      <c r="UZL182" s="157"/>
      <c r="UZM182" s="157"/>
      <c r="UZN182" s="157"/>
      <c r="UZO182" s="157"/>
      <c r="UZP182" s="157"/>
      <c r="UZQ182" s="157"/>
      <c r="UZR182" s="157"/>
      <c r="UZS182" s="157"/>
      <c r="UZT182" s="157"/>
      <c r="UZU182" s="157"/>
      <c r="UZV182" s="157"/>
      <c r="UZW182" s="157"/>
      <c r="UZX182" s="157"/>
      <c r="UZY182" s="157"/>
      <c r="UZZ182" s="157"/>
      <c r="VAA182" s="157"/>
      <c r="VAB182" s="157"/>
      <c r="VAC182" s="157"/>
      <c r="VAD182" s="157"/>
      <c r="VAE182" s="157"/>
      <c r="VAF182" s="157"/>
      <c r="VAG182" s="157"/>
      <c r="VAH182" s="157"/>
      <c r="VAI182" s="157"/>
      <c r="VAJ182" s="157"/>
      <c r="VAK182" s="157"/>
      <c r="VAL182" s="157"/>
      <c r="VAM182" s="157"/>
      <c r="VAN182" s="157"/>
      <c r="VAO182" s="157"/>
      <c r="VAP182" s="157"/>
      <c r="VAQ182" s="157"/>
      <c r="VAR182" s="157"/>
      <c r="VAS182" s="157"/>
      <c r="VAT182" s="157"/>
      <c r="VAU182" s="157"/>
      <c r="VAV182" s="157"/>
      <c r="VAW182" s="157"/>
      <c r="VAX182" s="157"/>
      <c r="VAY182" s="157"/>
      <c r="VAZ182" s="157"/>
      <c r="VBA182" s="157"/>
      <c r="VBB182" s="157"/>
      <c r="VBC182" s="157"/>
      <c r="VBD182" s="157"/>
      <c r="VBE182" s="157"/>
      <c r="VBF182" s="157"/>
      <c r="VBG182" s="157"/>
      <c r="VBH182" s="157"/>
      <c r="VBI182" s="157"/>
      <c r="VBJ182" s="157"/>
      <c r="VBK182" s="157"/>
      <c r="VBL182" s="157"/>
      <c r="VBM182" s="157"/>
      <c r="VBN182" s="157"/>
      <c r="VBO182" s="157"/>
      <c r="VBP182" s="157"/>
      <c r="VBQ182" s="157"/>
      <c r="VBR182" s="157"/>
      <c r="VBS182" s="157"/>
      <c r="VBT182" s="157"/>
      <c r="VBU182" s="157"/>
      <c r="VBV182" s="157"/>
      <c r="VBW182" s="157"/>
      <c r="VBX182" s="157"/>
      <c r="VBY182" s="157"/>
      <c r="VBZ182" s="157"/>
      <c r="VCA182" s="157"/>
      <c r="VCB182" s="157"/>
      <c r="VCC182" s="157"/>
      <c r="VCD182" s="157"/>
      <c r="VCE182" s="157"/>
      <c r="VCF182" s="157"/>
      <c r="VCG182" s="157"/>
      <c r="VCH182" s="157"/>
      <c r="VCI182" s="157"/>
      <c r="VCJ182" s="157"/>
      <c r="VCK182" s="157"/>
      <c r="VCL182" s="157"/>
      <c r="VCM182" s="157"/>
      <c r="VCN182" s="157"/>
      <c r="VCO182" s="157"/>
      <c r="VCP182" s="157"/>
      <c r="VCQ182" s="157"/>
      <c r="VCR182" s="157"/>
      <c r="VCS182" s="157"/>
      <c r="VCT182" s="157"/>
      <c r="VCU182" s="157"/>
      <c r="VCV182" s="157"/>
      <c r="VCW182" s="157"/>
      <c r="VCX182" s="157"/>
      <c r="VCY182" s="157"/>
      <c r="VCZ182" s="157"/>
      <c r="VDA182" s="157"/>
      <c r="VDB182" s="157"/>
      <c r="VDC182" s="157"/>
      <c r="VDD182" s="157"/>
      <c r="VDE182" s="157"/>
      <c r="VDF182" s="157"/>
      <c r="VDG182" s="157"/>
      <c r="VDH182" s="157"/>
      <c r="VDI182" s="157"/>
      <c r="VDJ182" s="157"/>
      <c r="VDK182" s="157"/>
      <c r="VDL182" s="157"/>
      <c r="VDM182" s="157"/>
      <c r="VDN182" s="157"/>
      <c r="VDO182" s="157"/>
      <c r="VDP182" s="157"/>
      <c r="VDQ182" s="157"/>
      <c r="VDR182" s="157"/>
      <c r="VDS182" s="157"/>
      <c r="VDT182" s="157"/>
      <c r="VDU182" s="157"/>
      <c r="VDV182" s="157"/>
      <c r="VDW182" s="157"/>
      <c r="VDX182" s="157"/>
      <c r="VDY182" s="157"/>
      <c r="VDZ182" s="157"/>
      <c r="VEA182" s="157"/>
      <c r="VEB182" s="157"/>
      <c r="VEC182" s="157"/>
      <c r="VED182" s="157"/>
      <c r="VEE182" s="157"/>
      <c r="VEF182" s="157"/>
      <c r="VEG182" s="157"/>
      <c r="VEH182" s="157"/>
      <c r="VEI182" s="157"/>
      <c r="VEJ182" s="157"/>
      <c r="VEK182" s="157"/>
      <c r="VEL182" s="157"/>
      <c r="VEM182" s="157"/>
      <c r="VEN182" s="157"/>
      <c r="VEO182" s="157"/>
      <c r="VEP182" s="157"/>
      <c r="VEQ182" s="157"/>
      <c r="VER182" s="157"/>
      <c r="VES182" s="157"/>
      <c r="VET182" s="157"/>
      <c r="VEU182" s="157"/>
      <c r="VEV182" s="157"/>
      <c r="VEW182" s="157"/>
      <c r="VEX182" s="157"/>
      <c r="VEY182" s="157"/>
      <c r="VEZ182" s="157"/>
      <c r="VFA182" s="157"/>
      <c r="VFB182" s="157"/>
      <c r="VFC182" s="157"/>
      <c r="VFD182" s="157"/>
      <c r="VFE182" s="157"/>
      <c r="VFF182" s="157"/>
      <c r="VFG182" s="157"/>
      <c r="VFH182" s="157"/>
      <c r="VFI182" s="157"/>
      <c r="VFJ182" s="157"/>
      <c r="VFK182" s="157"/>
      <c r="VFL182" s="157"/>
      <c r="VFM182" s="157"/>
      <c r="VFN182" s="157"/>
      <c r="VFO182" s="157"/>
      <c r="VFP182" s="157"/>
      <c r="VFQ182" s="157"/>
      <c r="VFR182" s="157"/>
      <c r="VFS182" s="157"/>
      <c r="VFT182" s="157"/>
      <c r="VFU182" s="157"/>
      <c r="VFV182" s="157"/>
      <c r="VFW182" s="157"/>
      <c r="VFX182" s="157"/>
      <c r="VFY182" s="157"/>
      <c r="VFZ182" s="157"/>
      <c r="VGA182" s="157"/>
      <c r="VGB182" s="157"/>
      <c r="VGC182" s="157"/>
      <c r="VGD182" s="157"/>
      <c r="VGE182" s="157"/>
      <c r="VGF182" s="157"/>
      <c r="VGG182" s="157"/>
      <c r="VGH182" s="157"/>
      <c r="VGI182" s="157"/>
      <c r="VGJ182" s="157"/>
      <c r="VGK182" s="157"/>
      <c r="VGL182" s="157"/>
      <c r="VGM182" s="157"/>
      <c r="VGN182" s="157"/>
      <c r="VGO182" s="157"/>
      <c r="VGP182" s="157"/>
      <c r="VGQ182" s="157"/>
      <c r="VGR182" s="157"/>
      <c r="VGS182" s="157"/>
      <c r="VGT182" s="157"/>
      <c r="VGU182" s="157"/>
      <c r="VGV182" s="157"/>
      <c r="VGW182" s="157"/>
      <c r="VGX182" s="157"/>
      <c r="VGY182" s="157"/>
      <c r="VGZ182" s="157"/>
      <c r="VHA182" s="157"/>
      <c r="VHB182" s="157"/>
      <c r="VHC182" s="157"/>
      <c r="VHD182" s="157"/>
      <c r="VHE182" s="157"/>
      <c r="VHF182" s="157"/>
      <c r="VHG182" s="157"/>
      <c r="VHH182" s="157"/>
      <c r="VHI182" s="157"/>
      <c r="VHJ182" s="157"/>
      <c r="VHK182" s="157"/>
      <c r="VHL182" s="157"/>
      <c r="VHM182" s="157"/>
      <c r="VHN182" s="157"/>
      <c r="VHO182" s="157"/>
      <c r="VHP182" s="157"/>
      <c r="VHQ182" s="157"/>
      <c r="VHR182" s="157"/>
      <c r="VHS182" s="157"/>
      <c r="VHT182" s="157"/>
      <c r="VHU182" s="157"/>
      <c r="VHV182" s="157"/>
      <c r="VHW182" s="157"/>
      <c r="VHX182" s="157"/>
      <c r="VHY182" s="157"/>
      <c r="VHZ182" s="157"/>
      <c r="VIA182" s="157"/>
      <c r="VIB182" s="157"/>
      <c r="VIC182" s="157"/>
      <c r="VID182" s="157"/>
      <c r="VIE182" s="157"/>
      <c r="VIF182" s="157"/>
      <c r="VIG182" s="157"/>
      <c r="VIH182" s="157"/>
      <c r="VII182" s="157"/>
      <c r="VIJ182" s="157"/>
      <c r="VIK182" s="157"/>
      <c r="VIL182" s="157"/>
      <c r="VIM182" s="157"/>
      <c r="VIN182" s="157"/>
      <c r="VIO182" s="157"/>
      <c r="VIP182" s="157"/>
      <c r="VIQ182" s="157"/>
      <c r="VIR182" s="157"/>
      <c r="VIS182" s="157"/>
      <c r="VIT182" s="157"/>
      <c r="VIU182" s="157"/>
      <c r="VIV182" s="157"/>
      <c r="VIW182" s="157"/>
      <c r="VIX182" s="157"/>
      <c r="VIY182" s="157"/>
      <c r="VIZ182" s="157"/>
      <c r="VJA182" s="157"/>
      <c r="VJB182" s="157"/>
      <c r="VJC182" s="157"/>
      <c r="VJD182" s="157"/>
      <c r="VJE182" s="157"/>
      <c r="VJF182" s="157"/>
      <c r="VJG182" s="157"/>
      <c r="VJH182" s="157"/>
      <c r="VJI182" s="157"/>
      <c r="VJJ182" s="157"/>
      <c r="VJK182" s="157"/>
      <c r="VJL182" s="157"/>
      <c r="VJM182" s="157"/>
      <c r="VJN182" s="157"/>
      <c r="VJO182" s="157"/>
      <c r="VJP182" s="157"/>
      <c r="VJQ182" s="157"/>
      <c r="VJR182" s="157"/>
      <c r="VJS182" s="157"/>
      <c r="VJT182" s="157"/>
      <c r="VJU182" s="157"/>
      <c r="VJV182" s="157"/>
      <c r="VJW182" s="157"/>
      <c r="VJX182" s="157"/>
      <c r="VJY182" s="157"/>
      <c r="VJZ182" s="157"/>
      <c r="VKA182" s="157"/>
      <c r="VKB182" s="157"/>
      <c r="VKC182" s="157"/>
      <c r="VKD182" s="157"/>
      <c r="VKE182" s="157"/>
      <c r="VKF182" s="157"/>
      <c r="VKG182" s="157"/>
      <c r="VKH182" s="157"/>
      <c r="VKI182" s="157"/>
      <c r="VKJ182" s="157"/>
      <c r="VKK182" s="157"/>
      <c r="VKL182" s="157"/>
      <c r="VKM182" s="157"/>
      <c r="VKN182" s="157"/>
      <c r="VKO182" s="157"/>
      <c r="VKP182" s="157"/>
      <c r="VKQ182" s="157"/>
      <c r="VKR182" s="157"/>
      <c r="VKS182" s="157"/>
      <c r="VKT182" s="157"/>
      <c r="VKU182" s="157"/>
      <c r="VKV182" s="157"/>
      <c r="VKW182" s="157"/>
      <c r="VKX182" s="157"/>
      <c r="VKY182" s="157"/>
      <c r="VKZ182" s="157"/>
      <c r="VLA182" s="157"/>
      <c r="VLB182" s="157"/>
      <c r="VLC182" s="157"/>
      <c r="VLD182" s="157"/>
      <c r="VLE182" s="157"/>
      <c r="VLF182" s="157"/>
      <c r="VLG182" s="157"/>
      <c r="VLH182" s="157"/>
      <c r="VLI182" s="157"/>
      <c r="VLJ182" s="157"/>
      <c r="VLK182" s="157"/>
      <c r="VLL182" s="157"/>
      <c r="VLM182" s="157"/>
      <c r="VLN182" s="157"/>
      <c r="VLO182" s="157"/>
      <c r="VLP182" s="157"/>
      <c r="VLQ182" s="157"/>
      <c r="VLR182" s="157"/>
      <c r="VLS182" s="157"/>
      <c r="VLT182" s="157"/>
      <c r="VLU182" s="157"/>
      <c r="VLV182" s="157"/>
      <c r="VLW182" s="157"/>
      <c r="VLX182" s="157"/>
      <c r="VLY182" s="157"/>
      <c r="VLZ182" s="157"/>
      <c r="VMA182" s="157"/>
      <c r="VMB182" s="157"/>
      <c r="VMC182" s="157"/>
      <c r="VMD182" s="157"/>
      <c r="VME182" s="157"/>
      <c r="VMF182" s="157"/>
      <c r="VMG182" s="157"/>
      <c r="VMH182" s="157"/>
      <c r="VMI182" s="157"/>
      <c r="VMJ182" s="157"/>
      <c r="VMK182" s="157"/>
      <c r="VML182" s="157"/>
      <c r="VMM182" s="157"/>
      <c r="VMN182" s="157"/>
      <c r="VMO182" s="157"/>
      <c r="VMP182" s="157"/>
      <c r="VMQ182" s="157"/>
      <c r="VMR182" s="157"/>
      <c r="VMS182" s="157"/>
      <c r="VMT182" s="157"/>
      <c r="VMU182" s="157"/>
      <c r="VMV182" s="157"/>
      <c r="VMW182" s="157"/>
      <c r="VMX182" s="157"/>
      <c r="VMY182" s="157"/>
      <c r="VMZ182" s="157"/>
      <c r="VNA182" s="157"/>
      <c r="VNB182" s="157"/>
      <c r="VNC182" s="157"/>
      <c r="VND182" s="157"/>
      <c r="VNE182" s="157"/>
      <c r="VNF182" s="157"/>
      <c r="VNG182" s="157"/>
      <c r="VNH182" s="157"/>
      <c r="VNI182" s="157"/>
      <c r="VNJ182" s="157"/>
      <c r="VNK182" s="157"/>
      <c r="VNL182" s="157"/>
      <c r="VNM182" s="157"/>
      <c r="VNN182" s="157"/>
      <c r="VNO182" s="157"/>
      <c r="VNP182" s="157"/>
      <c r="VNQ182" s="157"/>
      <c r="VNR182" s="157"/>
      <c r="VNS182" s="157"/>
      <c r="VNT182" s="157"/>
      <c r="VNU182" s="157"/>
      <c r="VNV182" s="157"/>
      <c r="VNW182" s="157"/>
      <c r="VNX182" s="157"/>
      <c r="VNY182" s="157"/>
      <c r="VNZ182" s="157"/>
      <c r="VOA182" s="157"/>
      <c r="VOB182" s="157"/>
      <c r="VOC182" s="157"/>
      <c r="VOD182" s="157"/>
      <c r="VOE182" s="157"/>
      <c r="VOF182" s="157"/>
      <c r="VOG182" s="157"/>
      <c r="VOH182" s="157"/>
      <c r="VOI182" s="157"/>
      <c r="VOJ182" s="157"/>
      <c r="VOK182" s="157"/>
      <c r="VOL182" s="157"/>
      <c r="VOM182" s="157"/>
      <c r="VON182" s="157"/>
      <c r="VOO182" s="157"/>
      <c r="VOP182" s="157"/>
      <c r="VOQ182" s="157"/>
      <c r="VOR182" s="157"/>
      <c r="VOS182" s="157"/>
      <c r="VOT182" s="157"/>
      <c r="VOU182" s="157"/>
      <c r="VOV182" s="157"/>
      <c r="VOW182" s="157"/>
      <c r="VOX182" s="157"/>
      <c r="VOY182" s="157"/>
      <c r="VOZ182" s="157"/>
      <c r="VPA182" s="157"/>
      <c r="VPB182" s="157"/>
      <c r="VPC182" s="157"/>
      <c r="VPD182" s="157"/>
      <c r="VPE182" s="157"/>
      <c r="VPF182" s="157"/>
      <c r="VPG182" s="157"/>
      <c r="VPH182" s="157"/>
      <c r="VPI182" s="157"/>
      <c r="VPJ182" s="157"/>
      <c r="VPK182" s="157"/>
      <c r="VPL182" s="157"/>
      <c r="VPM182" s="157"/>
      <c r="VPN182" s="157"/>
      <c r="VPO182" s="157"/>
      <c r="VPP182" s="157"/>
      <c r="VPQ182" s="157"/>
      <c r="VPR182" s="157"/>
      <c r="VPS182" s="157"/>
      <c r="VPT182" s="157"/>
      <c r="VPU182" s="157"/>
      <c r="VPV182" s="157"/>
      <c r="VPW182" s="157"/>
      <c r="VPX182" s="157"/>
      <c r="VPY182" s="157"/>
      <c r="VPZ182" s="157"/>
      <c r="VQA182" s="157"/>
      <c r="VQB182" s="157"/>
      <c r="VQC182" s="157"/>
      <c r="VQD182" s="157"/>
      <c r="VQE182" s="157"/>
      <c r="VQF182" s="157"/>
      <c r="VQG182" s="157"/>
      <c r="VQH182" s="157"/>
      <c r="VQI182" s="157"/>
      <c r="VQJ182" s="157"/>
      <c r="VQK182" s="157"/>
      <c r="VQL182" s="157"/>
      <c r="VQM182" s="157"/>
      <c r="VQN182" s="157"/>
      <c r="VQO182" s="157"/>
      <c r="VQP182" s="157"/>
      <c r="VQQ182" s="157"/>
      <c r="VQR182" s="157"/>
      <c r="VQS182" s="157"/>
      <c r="VQT182" s="157"/>
      <c r="VQU182" s="157"/>
      <c r="VQV182" s="157"/>
      <c r="VQW182" s="157"/>
      <c r="VQX182" s="157"/>
      <c r="VQY182" s="157"/>
      <c r="VQZ182" s="157"/>
      <c r="VRA182" s="157"/>
      <c r="VRB182" s="157"/>
      <c r="VRC182" s="157"/>
      <c r="VRD182" s="157"/>
      <c r="VRE182" s="157"/>
      <c r="VRF182" s="157"/>
      <c r="VRG182" s="157"/>
      <c r="VRH182" s="157"/>
      <c r="VRI182" s="157"/>
      <c r="VRJ182" s="157"/>
      <c r="VRK182" s="157"/>
      <c r="VRL182" s="157"/>
      <c r="VRM182" s="157"/>
      <c r="VRN182" s="157"/>
      <c r="VRO182" s="157"/>
      <c r="VRP182" s="157"/>
      <c r="VRQ182" s="157"/>
      <c r="VRR182" s="157"/>
      <c r="VRS182" s="157"/>
      <c r="VRT182" s="157"/>
      <c r="VRU182" s="157"/>
      <c r="VRV182" s="157"/>
      <c r="VRW182" s="157"/>
      <c r="VRX182" s="157"/>
      <c r="VRY182" s="157"/>
      <c r="VRZ182" s="157"/>
      <c r="VSA182" s="157"/>
      <c r="VSB182" s="157"/>
      <c r="VSC182" s="157"/>
      <c r="VSD182" s="157"/>
      <c r="VSE182" s="157"/>
      <c r="VSF182" s="157"/>
      <c r="VSG182" s="157"/>
      <c r="VSH182" s="157"/>
      <c r="VSI182" s="157"/>
      <c r="VSJ182" s="157"/>
      <c r="VSK182" s="157"/>
      <c r="VSL182" s="157"/>
      <c r="VSM182" s="157"/>
      <c r="VSN182" s="157"/>
      <c r="VSO182" s="157"/>
      <c r="VSP182" s="157"/>
      <c r="VSQ182" s="157"/>
      <c r="VSR182" s="157"/>
      <c r="VSS182" s="157"/>
      <c r="VST182" s="157"/>
      <c r="VSU182" s="157"/>
      <c r="VSV182" s="157"/>
      <c r="VSW182" s="157"/>
      <c r="VSX182" s="157"/>
      <c r="VSY182" s="157"/>
      <c r="VSZ182" s="157"/>
      <c r="VTA182" s="157"/>
      <c r="VTB182" s="157"/>
      <c r="VTC182" s="157"/>
      <c r="VTD182" s="157"/>
      <c r="VTE182" s="157"/>
      <c r="VTF182" s="157"/>
      <c r="VTG182" s="157"/>
      <c r="VTH182" s="157"/>
      <c r="VTI182" s="157"/>
      <c r="VTJ182" s="157"/>
      <c r="VTK182" s="157"/>
      <c r="VTL182" s="157"/>
      <c r="VTM182" s="157"/>
      <c r="VTN182" s="157"/>
      <c r="VTO182" s="157"/>
      <c r="VTP182" s="157"/>
      <c r="VTQ182" s="157"/>
      <c r="VTR182" s="157"/>
      <c r="VTS182" s="157"/>
      <c r="VTT182" s="157"/>
      <c r="VTU182" s="157"/>
      <c r="VTV182" s="157"/>
      <c r="VTW182" s="157"/>
      <c r="VTX182" s="157"/>
      <c r="VTY182" s="157"/>
      <c r="VTZ182" s="157"/>
      <c r="VUA182" s="157"/>
      <c r="VUB182" s="157"/>
      <c r="VUC182" s="157"/>
      <c r="VUD182" s="157"/>
      <c r="VUE182" s="157"/>
      <c r="VUF182" s="157"/>
      <c r="VUG182" s="157"/>
      <c r="VUH182" s="157"/>
      <c r="VUI182" s="157"/>
      <c r="VUJ182" s="157"/>
      <c r="VUK182" s="157"/>
      <c r="VUL182" s="157"/>
      <c r="VUM182" s="157"/>
      <c r="VUN182" s="157"/>
      <c r="VUO182" s="157"/>
      <c r="VUP182" s="157"/>
      <c r="VUQ182" s="157"/>
      <c r="VUR182" s="157"/>
      <c r="VUS182" s="157"/>
      <c r="VUT182" s="157"/>
      <c r="VUU182" s="157"/>
      <c r="VUV182" s="157"/>
      <c r="VUW182" s="157"/>
      <c r="VUX182" s="157"/>
      <c r="VUY182" s="157"/>
      <c r="VUZ182" s="157"/>
      <c r="VVA182" s="157"/>
      <c r="VVB182" s="157"/>
      <c r="VVC182" s="157"/>
      <c r="VVD182" s="157"/>
      <c r="VVE182" s="157"/>
      <c r="VVF182" s="157"/>
      <c r="VVG182" s="157"/>
      <c r="VVH182" s="157"/>
      <c r="VVI182" s="157"/>
      <c r="VVJ182" s="157"/>
      <c r="VVK182" s="157"/>
      <c r="VVL182" s="157"/>
      <c r="VVM182" s="157"/>
      <c r="VVN182" s="157"/>
      <c r="VVO182" s="157"/>
      <c r="VVP182" s="157"/>
      <c r="VVQ182" s="157"/>
      <c r="VVR182" s="157"/>
      <c r="VVS182" s="157"/>
      <c r="VVT182" s="157"/>
      <c r="VVU182" s="157"/>
      <c r="VVV182" s="157"/>
      <c r="VVW182" s="157"/>
      <c r="VVX182" s="157"/>
      <c r="VVY182" s="157"/>
      <c r="VVZ182" s="157"/>
      <c r="VWA182" s="157"/>
      <c r="VWB182" s="157"/>
      <c r="VWC182" s="157"/>
      <c r="VWD182" s="157"/>
      <c r="VWE182" s="157"/>
      <c r="VWF182" s="157"/>
      <c r="VWG182" s="157"/>
      <c r="VWH182" s="157"/>
      <c r="VWI182" s="157"/>
      <c r="VWJ182" s="157"/>
      <c r="VWK182" s="157"/>
      <c r="VWL182" s="157"/>
      <c r="VWM182" s="157"/>
      <c r="VWN182" s="157"/>
      <c r="VWO182" s="157"/>
      <c r="VWP182" s="157"/>
      <c r="VWQ182" s="157"/>
      <c r="VWR182" s="157"/>
      <c r="VWS182" s="157"/>
      <c r="VWT182" s="157"/>
      <c r="VWU182" s="157"/>
      <c r="VWV182" s="157"/>
      <c r="VWW182" s="157"/>
      <c r="VWX182" s="157"/>
      <c r="VWY182" s="157"/>
      <c r="VWZ182" s="157"/>
      <c r="VXA182" s="157"/>
      <c r="VXB182" s="157"/>
      <c r="VXC182" s="157"/>
      <c r="VXD182" s="157"/>
      <c r="VXE182" s="157"/>
      <c r="VXF182" s="157"/>
      <c r="VXG182" s="157"/>
      <c r="VXH182" s="157"/>
      <c r="VXI182" s="157"/>
      <c r="VXJ182" s="157"/>
      <c r="VXK182" s="157"/>
      <c r="VXL182" s="157"/>
      <c r="VXM182" s="157"/>
      <c r="VXN182" s="157"/>
      <c r="VXO182" s="157"/>
      <c r="VXP182" s="157"/>
      <c r="VXQ182" s="157"/>
      <c r="VXR182" s="157"/>
      <c r="VXS182" s="157"/>
      <c r="VXT182" s="157"/>
      <c r="VXU182" s="157"/>
      <c r="VXV182" s="157"/>
      <c r="VXW182" s="157"/>
      <c r="VXX182" s="157"/>
      <c r="VXY182" s="157"/>
      <c r="VXZ182" s="157"/>
      <c r="VYA182" s="157"/>
      <c r="VYB182" s="157"/>
      <c r="VYC182" s="157"/>
      <c r="VYD182" s="157"/>
      <c r="VYE182" s="157"/>
      <c r="VYF182" s="157"/>
      <c r="VYG182" s="157"/>
      <c r="VYH182" s="157"/>
      <c r="VYI182" s="157"/>
      <c r="VYJ182" s="157"/>
      <c r="VYK182" s="157"/>
      <c r="VYL182" s="157"/>
      <c r="VYM182" s="157"/>
      <c r="VYN182" s="157"/>
      <c r="VYO182" s="157"/>
      <c r="VYP182" s="157"/>
      <c r="VYQ182" s="157"/>
      <c r="VYR182" s="157"/>
      <c r="VYS182" s="157"/>
      <c r="VYT182" s="157"/>
      <c r="VYU182" s="157"/>
      <c r="VYV182" s="157"/>
      <c r="VYW182" s="157"/>
      <c r="VYX182" s="157"/>
      <c r="VYY182" s="157"/>
      <c r="VYZ182" s="157"/>
      <c r="VZA182" s="157"/>
      <c r="VZB182" s="157"/>
      <c r="VZC182" s="157"/>
      <c r="VZD182" s="157"/>
      <c r="VZE182" s="157"/>
      <c r="VZF182" s="157"/>
      <c r="VZG182" s="157"/>
      <c r="VZH182" s="157"/>
      <c r="VZI182" s="157"/>
      <c r="VZJ182" s="157"/>
      <c r="VZK182" s="157"/>
      <c r="VZL182" s="157"/>
      <c r="VZM182" s="157"/>
      <c r="VZN182" s="157"/>
      <c r="VZO182" s="157"/>
      <c r="VZP182" s="157"/>
      <c r="VZQ182" s="157"/>
      <c r="VZR182" s="157"/>
      <c r="VZS182" s="157"/>
      <c r="VZT182" s="157"/>
      <c r="VZU182" s="157"/>
      <c r="VZV182" s="157"/>
      <c r="VZW182" s="157"/>
      <c r="VZX182" s="157"/>
      <c r="VZY182" s="157"/>
      <c r="VZZ182" s="157"/>
      <c r="WAA182" s="157"/>
      <c r="WAB182" s="157"/>
      <c r="WAC182" s="157"/>
      <c r="WAD182" s="157"/>
      <c r="WAE182" s="157"/>
      <c r="WAF182" s="157"/>
      <c r="WAG182" s="157"/>
      <c r="WAH182" s="157"/>
      <c r="WAI182" s="157"/>
      <c r="WAJ182" s="157"/>
      <c r="WAK182" s="157"/>
      <c r="WAL182" s="157"/>
      <c r="WAM182" s="157"/>
      <c r="WAN182" s="157"/>
      <c r="WAO182" s="157"/>
      <c r="WAP182" s="157"/>
      <c r="WAQ182" s="157"/>
      <c r="WAR182" s="157"/>
      <c r="WAS182" s="157"/>
      <c r="WAT182" s="157"/>
      <c r="WAU182" s="157"/>
      <c r="WAV182" s="157"/>
      <c r="WAW182" s="157"/>
      <c r="WAX182" s="157"/>
      <c r="WAY182" s="157"/>
      <c r="WAZ182" s="157"/>
      <c r="WBA182" s="157"/>
      <c r="WBB182" s="157"/>
      <c r="WBC182" s="157"/>
      <c r="WBD182" s="157"/>
      <c r="WBE182" s="157"/>
      <c r="WBF182" s="157"/>
      <c r="WBG182" s="157"/>
      <c r="WBH182" s="157"/>
      <c r="WBI182" s="157"/>
      <c r="WBJ182" s="157"/>
      <c r="WBK182" s="157"/>
      <c r="WBL182" s="157"/>
      <c r="WBM182" s="157"/>
      <c r="WBN182" s="157"/>
      <c r="WBO182" s="157"/>
      <c r="WBP182" s="157"/>
      <c r="WBQ182" s="157"/>
      <c r="WBR182" s="157"/>
      <c r="WBS182" s="157"/>
      <c r="WBT182" s="157"/>
      <c r="WBU182" s="157"/>
      <c r="WBV182" s="157"/>
      <c r="WBW182" s="157"/>
      <c r="WBX182" s="157"/>
      <c r="WBY182" s="157"/>
      <c r="WBZ182" s="157"/>
      <c r="WCA182" s="157"/>
      <c r="WCB182" s="157"/>
      <c r="WCC182" s="157"/>
      <c r="WCD182" s="157"/>
      <c r="WCE182" s="157"/>
      <c r="WCF182" s="157"/>
      <c r="WCG182" s="157"/>
      <c r="WCH182" s="157"/>
      <c r="WCI182" s="157"/>
      <c r="WCJ182" s="157"/>
      <c r="WCK182" s="157"/>
      <c r="WCL182" s="157"/>
      <c r="WCM182" s="157"/>
      <c r="WCN182" s="157"/>
      <c r="WCO182" s="157"/>
      <c r="WCP182" s="157"/>
      <c r="WCQ182" s="157"/>
      <c r="WCR182" s="157"/>
      <c r="WCS182" s="157"/>
      <c r="WCT182" s="157"/>
      <c r="WCU182" s="157"/>
      <c r="WCV182" s="157"/>
      <c r="WCW182" s="157"/>
      <c r="WCX182" s="157"/>
      <c r="WCY182" s="157"/>
      <c r="WCZ182" s="157"/>
      <c r="WDA182" s="157"/>
      <c r="WDB182" s="157"/>
      <c r="WDC182" s="157"/>
      <c r="WDD182" s="157"/>
      <c r="WDE182" s="157"/>
      <c r="WDF182" s="157"/>
      <c r="WDG182" s="157"/>
      <c r="WDH182" s="157"/>
      <c r="WDI182" s="157"/>
      <c r="WDJ182" s="157"/>
      <c r="WDK182" s="157"/>
      <c r="WDL182" s="157"/>
      <c r="WDM182" s="157"/>
      <c r="WDN182" s="157"/>
      <c r="WDO182" s="157"/>
      <c r="WDP182" s="157"/>
      <c r="WDQ182" s="157"/>
      <c r="WDR182" s="157"/>
      <c r="WDS182" s="157"/>
      <c r="WDT182" s="157"/>
      <c r="WDU182" s="157"/>
      <c r="WDV182" s="157"/>
      <c r="WDW182" s="157"/>
      <c r="WDX182" s="157"/>
      <c r="WDY182" s="157"/>
      <c r="WDZ182" s="157"/>
      <c r="WEA182" s="157"/>
      <c r="WEB182" s="157"/>
      <c r="WEC182" s="157"/>
      <c r="WED182" s="157"/>
      <c r="WEE182" s="157"/>
      <c r="WEF182" s="157"/>
      <c r="WEG182" s="157"/>
      <c r="WEH182" s="157"/>
      <c r="WEI182" s="157"/>
      <c r="WEJ182" s="157"/>
      <c r="WEK182" s="157"/>
      <c r="WEL182" s="157"/>
      <c r="WEM182" s="157"/>
      <c r="WEN182" s="157"/>
      <c r="WEO182" s="157"/>
      <c r="WEP182" s="157"/>
      <c r="WEQ182" s="157"/>
      <c r="WER182" s="157"/>
      <c r="WES182" s="157"/>
      <c r="WET182" s="157"/>
      <c r="WEU182" s="157"/>
      <c r="WEV182" s="157"/>
      <c r="WEW182" s="157"/>
      <c r="WEX182" s="157"/>
      <c r="WEY182" s="157"/>
      <c r="WEZ182" s="157"/>
      <c r="WFA182" s="157"/>
      <c r="WFB182" s="157"/>
      <c r="WFC182" s="157"/>
      <c r="WFD182" s="157"/>
      <c r="WFE182" s="157"/>
      <c r="WFF182" s="157"/>
      <c r="WFG182" s="157"/>
      <c r="WFH182" s="157"/>
      <c r="WFI182" s="157"/>
      <c r="WFJ182" s="157"/>
      <c r="WFK182" s="157"/>
      <c r="WFL182" s="157"/>
      <c r="WFM182" s="157"/>
      <c r="WFN182" s="157"/>
      <c r="WFO182" s="157"/>
      <c r="WFP182" s="157"/>
      <c r="WFQ182" s="157"/>
      <c r="WFR182" s="157"/>
      <c r="WFS182" s="157"/>
      <c r="WFT182" s="157"/>
      <c r="WFU182" s="157"/>
      <c r="WFV182" s="157"/>
      <c r="WFW182" s="157"/>
      <c r="WFX182" s="157"/>
      <c r="WFY182" s="157"/>
      <c r="WFZ182" s="157"/>
      <c r="WGA182" s="157"/>
      <c r="WGB182" s="157"/>
      <c r="WGC182" s="157"/>
      <c r="WGD182" s="157"/>
      <c r="WGE182" s="157"/>
      <c r="WGF182" s="157"/>
      <c r="WGG182" s="157"/>
      <c r="WGH182" s="157"/>
      <c r="WGI182" s="157"/>
      <c r="WGJ182" s="157"/>
      <c r="WGK182" s="157"/>
      <c r="WGL182" s="157"/>
      <c r="WGM182" s="157"/>
      <c r="WGN182" s="157"/>
      <c r="WGO182" s="157"/>
      <c r="WGP182" s="157"/>
      <c r="WGQ182" s="157"/>
      <c r="WGR182" s="157"/>
      <c r="WGS182" s="157"/>
      <c r="WGT182" s="157"/>
      <c r="WGU182" s="157"/>
      <c r="WGV182" s="157"/>
      <c r="WGW182" s="157"/>
      <c r="WGX182" s="157"/>
      <c r="WGY182" s="157"/>
      <c r="WGZ182" s="157"/>
      <c r="WHA182" s="157"/>
      <c r="WHB182" s="157"/>
      <c r="WHC182" s="157"/>
      <c r="WHD182" s="157"/>
      <c r="WHE182" s="157"/>
      <c r="WHF182" s="157"/>
      <c r="WHG182" s="157"/>
      <c r="WHH182" s="157"/>
      <c r="WHI182" s="157"/>
      <c r="WHJ182" s="157"/>
      <c r="WHK182" s="157"/>
      <c r="WHL182" s="157"/>
      <c r="WHM182" s="157"/>
      <c r="WHN182" s="157"/>
      <c r="WHO182" s="157"/>
      <c r="WHP182" s="157"/>
      <c r="WHQ182" s="157"/>
      <c r="WHR182" s="157"/>
      <c r="WHS182" s="157"/>
      <c r="WHT182" s="157"/>
      <c r="WHU182" s="157"/>
      <c r="WHV182" s="157"/>
      <c r="WHW182" s="157"/>
      <c r="WHX182" s="157"/>
      <c r="WHY182" s="157"/>
      <c r="WHZ182" s="157"/>
      <c r="WIA182" s="157"/>
      <c r="WIB182" s="157"/>
      <c r="WIC182" s="157"/>
      <c r="WID182" s="157"/>
      <c r="WIE182" s="157"/>
      <c r="WIF182" s="157"/>
      <c r="WIG182" s="157"/>
      <c r="WIH182" s="157"/>
      <c r="WII182" s="157"/>
      <c r="WIJ182" s="157"/>
      <c r="WIK182" s="157"/>
      <c r="WIL182" s="157"/>
      <c r="WIM182" s="157"/>
      <c r="WIN182" s="157"/>
      <c r="WIO182" s="157"/>
      <c r="WIP182" s="157"/>
      <c r="WIQ182" s="157"/>
      <c r="WIR182" s="157"/>
      <c r="WIS182" s="157"/>
      <c r="WIT182" s="157"/>
      <c r="WIU182" s="157"/>
      <c r="WIV182" s="157"/>
      <c r="WIW182" s="157"/>
      <c r="WIX182" s="157"/>
      <c r="WIY182" s="157"/>
      <c r="WIZ182" s="157"/>
      <c r="WJA182" s="157"/>
      <c r="WJB182" s="157"/>
      <c r="WJC182" s="157"/>
      <c r="WJD182" s="157"/>
      <c r="WJE182" s="157"/>
      <c r="WJF182" s="157"/>
      <c r="WJG182" s="157"/>
      <c r="WJH182" s="157"/>
      <c r="WJI182" s="157"/>
      <c r="WJJ182" s="157"/>
      <c r="WJK182" s="157"/>
      <c r="WJL182" s="157"/>
      <c r="WJM182" s="157"/>
      <c r="WJN182" s="157"/>
      <c r="WJO182" s="157"/>
      <c r="WJP182" s="157"/>
      <c r="WJQ182" s="157"/>
      <c r="WJR182" s="157"/>
      <c r="WJS182" s="157"/>
      <c r="WJT182" s="157"/>
      <c r="WJU182" s="157"/>
      <c r="WJV182" s="157"/>
      <c r="WJW182" s="157"/>
      <c r="WJX182" s="157"/>
      <c r="WJY182" s="157"/>
      <c r="WJZ182" s="157"/>
      <c r="WKA182" s="157"/>
      <c r="WKB182" s="157"/>
      <c r="WKC182" s="157"/>
      <c r="WKD182" s="157"/>
      <c r="WKE182" s="157"/>
      <c r="WKF182" s="157"/>
      <c r="WKG182" s="157"/>
      <c r="WKH182" s="157"/>
      <c r="WKI182" s="157"/>
      <c r="WKJ182" s="157"/>
      <c r="WKK182" s="157"/>
      <c r="WKL182" s="157"/>
      <c r="WKM182" s="157"/>
      <c r="WKN182" s="157"/>
      <c r="WKO182" s="157"/>
      <c r="WKP182" s="157"/>
      <c r="WKQ182" s="157"/>
      <c r="WKR182" s="157"/>
      <c r="WKS182" s="157"/>
      <c r="WKT182" s="157"/>
      <c r="WKU182" s="157"/>
      <c r="WKV182" s="157"/>
      <c r="WKW182" s="157"/>
      <c r="WKX182" s="157"/>
      <c r="WKY182" s="157"/>
      <c r="WKZ182" s="157"/>
      <c r="WLA182" s="157"/>
      <c r="WLB182" s="157"/>
      <c r="WLC182" s="157"/>
      <c r="WLD182" s="157"/>
      <c r="WLE182" s="157"/>
      <c r="WLF182" s="157"/>
      <c r="WLG182" s="157"/>
      <c r="WLH182" s="157"/>
      <c r="WLI182" s="157"/>
      <c r="WLJ182" s="157"/>
      <c r="WLK182" s="157"/>
      <c r="WLL182" s="157"/>
      <c r="WLM182" s="157"/>
      <c r="WLN182" s="157"/>
      <c r="WLO182" s="157"/>
      <c r="WLP182" s="157"/>
      <c r="WLQ182" s="157"/>
      <c r="WLR182" s="157"/>
      <c r="WLS182" s="157"/>
      <c r="WLT182" s="157"/>
      <c r="WLU182" s="157"/>
      <c r="WLV182" s="157"/>
      <c r="WLW182" s="157"/>
      <c r="WLX182" s="157"/>
      <c r="WLY182" s="157"/>
      <c r="WLZ182" s="157"/>
      <c r="WMA182" s="157"/>
      <c r="WMB182" s="157"/>
      <c r="WMC182" s="157"/>
      <c r="WMD182" s="157"/>
      <c r="WME182" s="157"/>
      <c r="WMF182" s="157"/>
      <c r="WMG182" s="157"/>
      <c r="WMH182" s="157"/>
      <c r="WMI182" s="157"/>
      <c r="WMJ182" s="157"/>
      <c r="WMK182" s="157"/>
      <c r="WML182" s="157"/>
      <c r="WMM182" s="157"/>
      <c r="WMN182" s="157"/>
      <c r="WMO182" s="157"/>
      <c r="WMP182" s="157"/>
      <c r="WMQ182" s="157"/>
      <c r="WMR182" s="157"/>
      <c r="WMS182" s="157"/>
      <c r="WMT182" s="157"/>
      <c r="WMU182" s="157"/>
      <c r="WMV182" s="157"/>
      <c r="WMW182" s="157"/>
      <c r="WMX182" s="157"/>
      <c r="WMY182" s="157"/>
      <c r="WMZ182" s="157"/>
      <c r="WNA182" s="157"/>
      <c r="WNB182" s="157"/>
      <c r="WNC182" s="157"/>
      <c r="WND182" s="157"/>
      <c r="WNE182" s="157"/>
      <c r="WNF182" s="157"/>
      <c r="WNG182" s="157"/>
      <c r="WNH182" s="157"/>
      <c r="WNI182" s="157"/>
      <c r="WNJ182" s="157"/>
      <c r="WNK182" s="157"/>
      <c r="WNL182" s="157"/>
      <c r="WNM182" s="157"/>
      <c r="WNN182" s="157"/>
      <c r="WNO182" s="157"/>
      <c r="WNP182" s="157"/>
      <c r="WNQ182" s="157"/>
      <c r="WNR182" s="157"/>
      <c r="WNS182" s="157"/>
      <c r="WNT182" s="157"/>
      <c r="WNU182" s="157"/>
      <c r="WNV182" s="157"/>
      <c r="WNW182" s="157"/>
      <c r="WNX182" s="157"/>
      <c r="WNY182" s="157"/>
      <c r="WNZ182" s="157"/>
      <c r="WOA182" s="157"/>
      <c r="WOB182" s="157"/>
      <c r="WOC182" s="157"/>
      <c r="WOD182" s="157"/>
      <c r="WOE182" s="157"/>
      <c r="WOF182" s="157"/>
      <c r="WOG182" s="157"/>
      <c r="WOH182" s="157"/>
      <c r="WOI182" s="157"/>
      <c r="WOJ182" s="157"/>
      <c r="WOK182" s="157"/>
      <c r="WOL182" s="157"/>
      <c r="WOM182" s="157"/>
      <c r="WON182" s="157"/>
      <c r="WOO182" s="157"/>
      <c r="WOP182" s="157"/>
      <c r="WOQ182" s="157"/>
      <c r="WOR182" s="157"/>
      <c r="WOS182" s="157"/>
      <c r="WOT182" s="157"/>
      <c r="WOU182" s="157"/>
      <c r="WOV182" s="157"/>
      <c r="WOW182" s="157"/>
      <c r="WOX182" s="157"/>
      <c r="WOY182" s="157"/>
      <c r="WOZ182" s="157"/>
      <c r="WPA182" s="157"/>
      <c r="WPB182" s="157"/>
      <c r="WPC182" s="157"/>
      <c r="WPD182" s="157"/>
      <c r="WPE182" s="157"/>
      <c r="WPF182" s="157"/>
      <c r="WPG182" s="157"/>
      <c r="WPH182" s="157"/>
      <c r="WPI182" s="157"/>
      <c r="WPJ182" s="157"/>
      <c r="WPK182" s="157"/>
      <c r="WPL182" s="157"/>
      <c r="WPM182" s="157"/>
      <c r="WPN182" s="157"/>
      <c r="WPO182" s="157"/>
      <c r="WPP182" s="157"/>
      <c r="WPQ182" s="157"/>
      <c r="WPR182" s="157"/>
      <c r="WPS182" s="157"/>
      <c r="WPT182" s="157"/>
      <c r="WPU182" s="157"/>
      <c r="WPV182" s="157"/>
      <c r="WPW182" s="157"/>
      <c r="WPX182" s="157"/>
      <c r="WPY182" s="157"/>
      <c r="WPZ182" s="157"/>
      <c r="WQA182" s="157"/>
      <c r="WQB182" s="157"/>
      <c r="WQC182" s="157"/>
      <c r="WQD182" s="157"/>
      <c r="WQE182" s="157"/>
      <c r="WQF182" s="157"/>
      <c r="WQG182" s="157"/>
      <c r="WQH182" s="157"/>
      <c r="WQI182" s="157"/>
      <c r="WQJ182" s="157"/>
      <c r="WQK182" s="157"/>
      <c r="WQL182" s="157"/>
      <c r="WQM182" s="157"/>
      <c r="WQN182" s="157"/>
      <c r="WQO182" s="157"/>
      <c r="WQP182" s="157"/>
      <c r="WQQ182" s="157"/>
      <c r="WQR182" s="157"/>
      <c r="WQS182" s="157"/>
      <c r="WQT182" s="157"/>
      <c r="WQU182" s="157"/>
      <c r="WQV182" s="157"/>
      <c r="WQW182" s="157"/>
      <c r="WQX182" s="157"/>
      <c r="WQY182" s="157"/>
      <c r="WQZ182" s="157"/>
      <c r="WRA182" s="157"/>
      <c r="WRB182" s="157"/>
      <c r="WRC182" s="157"/>
      <c r="WRD182" s="157"/>
      <c r="WRE182" s="157"/>
      <c r="WRF182" s="157"/>
      <c r="WRG182" s="157"/>
      <c r="WRH182" s="157"/>
      <c r="WRI182" s="157"/>
      <c r="WRJ182" s="157"/>
      <c r="WRK182" s="157"/>
      <c r="WRL182" s="157"/>
      <c r="WRM182" s="157"/>
      <c r="WRN182" s="157"/>
      <c r="WRO182" s="157"/>
      <c r="WRP182" s="157"/>
      <c r="WRQ182" s="157"/>
      <c r="WRR182" s="157"/>
      <c r="WRS182" s="157"/>
      <c r="WRT182" s="157"/>
      <c r="WRU182" s="157"/>
      <c r="WRV182" s="157"/>
      <c r="WRW182" s="157"/>
      <c r="WRX182" s="157"/>
      <c r="WRY182" s="157"/>
      <c r="WRZ182" s="157"/>
      <c r="WSA182" s="157"/>
      <c r="WSB182" s="157"/>
      <c r="WSC182" s="157"/>
      <c r="WSD182" s="157"/>
      <c r="WSE182" s="157"/>
      <c r="WSF182" s="157"/>
      <c r="WSG182" s="157"/>
      <c r="WSH182" s="157"/>
      <c r="WSI182" s="157"/>
      <c r="WSJ182" s="157"/>
      <c r="WSK182" s="157"/>
      <c r="WSL182" s="157"/>
      <c r="WSM182" s="157"/>
      <c r="WSN182" s="157"/>
      <c r="WSO182" s="157"/>
      <c r="WSP182" s="157"/>
      <c r="WSQ182" s="157"/>
      <c r="WSR182" s="157"/>
      <c r="WSS182" s="157"/>
      <c r="WST182" s="157"/>
      <c r="WSU182" s="157"/>
      <c r="WSV182" s="157"/>
      <c r="WSW182" s="157"/>
      <c r="WSX182" s="157"/>
      <c r="WSY182" s="157"/>
      <c r="WSZ182" s="157"/>
      <c r="WTA182" s="157"/>
      <c r="WTB182" s="157"/>
      <c r="WTC182" s="157"/>
      <c r="WTD182" s="157"/>
      <c r="WTE182" s="157"/>
      <c r="WTF182" s="157"/>
      <c r="WTG182" s="157"/>
      <c r="WTH182" s="157"/>
      <c r="WTI182" s="157"/>
      <c r="WTJ182" s="157"/>
      <c r="WTK182" s="157"/>
      <c r="WTL182" s="157"/>
      <c r="WTM182" s="157"/>
      <c r="WTN182" s="157"/>
      <c r="WTO182" s="157"/>
      <c r="WTP182" s="157"/>
      <c r="WTQ182" s="157"/>
      <c r="WTR182" s="157"/>
      <c r="WTS182" s="157"/>
      <c r="WTT182" s="157"/>
      <c r="WTU182" s="157"/>
      <c r="WTV182" s="157"/>
      <c r="WTW182" s="157"/>
      <c r="WTX182" s="157"/>
      <c r="WTY182" s="157"/>
      <c r="WTZ182" s="157"/>
      <c r="WUA182" s="157"/>
      <c r="WUB182" s="157"/>
      <c r="WUC182" s="157"/>
      <c r="WUD182" s="157"/>
      <c r="WUE182" s="157"/>
      <c r="WUF182" s="157"/>
      <c r="WUG182" s="157"/>
      <c r="WUH182" s="157"/>
      <c r="WUI182" s="157"/>
      <c r="WUJ182" s="157"/>
      <c r="WUK182" s="157"/>
      <c r="WUL182" s="157"/>
      <c r="WUM182" s="157"/>
      <c r="WUN182" s="157"/>
      <c r="WUO182" s="157"/>
      <c r="WUP182" s="157"/>
      <c r="WUQ182" s="157"/>
      <c r="WUR182" s="157"/>
      <c r="WUS182" s="157"/>
      <c r="WUT182" s="157"/>
      <c r="WUU182" s="157"/>
      <c r="WUV182" s="157"/>
      <c r="WUW182" s="157"/>
      <c r="WUX182" s="157"/>
      <c r="WUY182" s="157"/>
      <c r="WUZ182" s="157"/>
      <c r="WVA182" s="157"/>
      <c r="WVB182" s="157"/>
      <c r="WVC182" s="157"/>
      <c r="WVD182" s="157"/>
      <c r="WVE182" s="157"/>
      <c r="WVF182" s="157"/>
      <c r="WVG182" s="157"/>
      <c r="WVH182" s="157"/>
      <c r="WVI182" s="157"/>
      <c r="WVJ182" s="157"/>
      <c r="WVK182" s="157"/>
      <c r="WVL182" s="157"/>
      <c r="WVM182" s="157"/>
      <c r="WVN182" s="157"/>
      <c r="WVO182" s="157"/>
      <c r="WVP182" s="157"/>
      <c r="WVQ182" s="157"/>
      <c r="WVR182" s="157"/>
      <c r="WVS182" s="157"/>
      <c r="WVT182" s="157"/>
      <c r="WVU182" s="157"/>
      <c r="WVV182" s="157"/>
      <c r="WVW182" s="157"/>
      <c r="WVX182" s="157"/>
      <c r="WVY182" s="157"/>
      <c r="WVZ182" s="157"/>
      <c r="WWA182" s="157"/>
      <c r="WWB182" s="157"/>
      <c r="WWC182" s="157"/>
      <c r="WWD182" s="157"/>
      <c r="WWE182" s="157"/>
      <c r="WWF182" s="157"/>
      <c r="WWG182" s="157"/>
      <c r="WWH182" s="157"/>
      <c r="WWI182" s="157"/>
      <c r="WWJ182" s="157"/>
      <c r="WWK182" s="157"/>
      <c r="WWL182" s="157"/>
      <c r="WWM182" s="157"/>
      <c r="WWN182" s="157"/>
      <c r="WWO182" s="157"/>
      <c r="WWP182" s="157"/>
      <c r="WWQ182" s="157"/>
      <c r="WWR182" s="157"/>
      <c r="WWS182" s="157"/>
      <c r="WWT182" s="157"/>
      <c r="WWU182" s="157"/>
      <c r="WWV182" s="157"/>
      <c r="WWW182" s="157"/>
      <c r="WWX182" s="157"/>
      <c r="WWY182" s="157"/>
      <c r="WWZ182" s="157"/>
      <c r="WXA182" s="157"/>
      <c r="WXB182" s="157"/>
      <c r="WXC182" s="157"/>
      <c r="WXD182" s="157"/>
      <c r="WXE182" s="157"/>
      <c r="WXF182" s="157"/>
      <c r="WXG182" s="157"/>
      <c r="WXH182" s="157"/>
      <c r="WXI182" s="157"/>
      <c r="WXJ182" s="157"/>
      <c r="WXK182" s="157"/>
      <c r="WXL182" s="157"/>
      <c r="WXM182" s="157"/>
      <c r="WXN182" s="157"/>
      <c r="WXO182" s="157"/>
      <c r="WXP182" s="157"/>
      <c r="WXQ182" s="157"/>
      <c r="WXR182" s="157"/>
      <c r="WXS182" s="157"/>
      <c r="WXT182" s="157"/>
      <c r="WXU182" s="157"/>
      <c r="WXV182" s="157"/>
      <c r="WXW182" s="157"/>
      <c r="WXX182" s="157"/>
      <c r="WXY182" s="157"/>
      <c r="WXZ182" s="157"/>
      <c r="WYA182" s="157"/>
      <c r="WYB182" s="157"/>
      <c r="WYC182" s="157"/>
      <c r="WYD182" s="157"/>
      <c r="WYE182" s="157"/>
      <c r="WYF182" s="157"/>
      <c r="WYG182" s="157"/>
      <c r="WYH182" s="157"/>
      <c r="WYI182" s="157"/>
      <c r="WYJ182" s="157"/>
      <c r="WYK182" s="157"/>
      <c r="WYL182" s="157"/>
      <c r="WYM182" s="157"/>
      <c r="WYN182" s="157"/>
      <c r="WYO182" s="157"/>
      <c r="WYP182" s="157"/>
      <c r="WYQ182" s="157"/>
      <c r="WYR182" s="157"/>
      <c r="WYS182" s="157"/>
      <c r="WYT182" s="157"/>
      <c r="WYU182" s="157"/>
      <c r="WYV182" s="157"/>
      <c r="WYW182" s="157"/>
      <c r="WYX182" s="157"/>
      <c r="WYY182" s="157"/>
      <c r="WYZ182" s="157"/>
      <c r="WZA182" s="157"/>
      <c r="WZB182" s="157"/>
      <c r="WZC182" s="157"/>
      <c r="WZD182" s="157"/>
      <c r="WZE182" s="157"/>
      <c r="WZF182" s="157"/>
      <c r="WZG182" s="157"/>
      <c r="WZH182" s="157"/>
      <c r="WZI182" s="157"/>
      <c r="WZJ182" s="157"/>
      <c r="WZK182" s="157"/>
      <c r="WZL182" s="157"/>
      <c r="WZM182" s="157"/>
      <c r="WZN182" s="157"/>
      <c r="WZO182" s="157"/>
      <c r="WZP182" s="157"/>
      <c r="WZQ182" s="157"/>
      <c r="WZR182" s="157"/>
      <c r="WZS182" s="157"/>
      <c r="WZT182" s="157"/>
      <c r="WZU182" s="157"/>
      <c r="WZV182" s="157"/>
      <c r="WZW182" s="157"/>
      <c r="WZX182" s="157"/>
      <c r="WZY182" s="157"/>
      <c r="WZZ182" s="157"/>
      <c r="XAA182" s="157"/>
      <c r="XAB182" s="157"/>
      <c r="XAC182" s="157"/>
      <c r="XAD182" s="157"/>
      <c r="XAE182" s="157"/>
      <c r="XAF182" s="157"/>
      <c r="XAG182" s="157"/>
      <c r="XAH182" s="157"/>
      <c r="XAI182" s="157"/>
      <c r="XAJ182" s="157"/>
      <c r="XAK182" s="157"/>
      <c r="XAL182" s="157"/>
      <c r="XAM182" s="157"/>
      <c r="XAN182" s="157"/>
      <c r="XAO182" s="157"/>
      <c r="XAP182" s="157"/>
      <c r="XAQ182" s="157"/>
      <c r="XAR182" s="157"/>
      <c r="XAS182" s="157"/>
      <c r="XAT182" s="157"/>
      <c r="XAU182" s="157"/>
      <c r="XAV182" s="157"/>
      <c r="XAW182" s="157"/>
      <c r="XAX182" s="157"/>
      <c r="XAY182" s="157"/>
      <c r="XAZ182" s="157"/>
      <c r="XBA182" s="157"/>
      <c r="XBB182" s="157"/>
      <c r="XBC182" s="157"/>
      <c r="XBD182" s="157"/>
      <c r="XBE182" s="157"/>
      <c r="XBF182" s="157"/>
      <c r="XBG182" s="157"/>
      <c r="XBH182" s="157"/>
      <c r="XBI182" s="157"/>
      <c r="XBJ182" s="157"/>
      <c r="XBK182" s="157"/>
      <c r="XBL182" s="157"/>
      <c r="XBM182" s="157"/>
      <c r="XBN182" s="157"/>
      <c r="XBO182" s="157"/>
      <c r="XBP182" s="157"/>
      <c r="XBQ182" s="157"/>
      <c r="XBR182" s="157"/>
      <c r="XBS182" s="157"/>
      <c r="XBT182" s="157"/>
      <c r="XBU182" s="157"/>
      <c r="XBV182" s="157"/>
      <c r="XBW182" s="157"/>
      <c r="XBX182" s="157"/>
      <c r="XBY182" s="157"/>
      <c r="XBZ182" s="157"/>
      <c r="XCA182" s="157"/>
      <c r="XCB182" s="157"/>
      <c r="XCC182" s="157"/>
      <c r="XCD182" s="157"/>
      <c r="XCE182" s="157"/>
      <c r="XCF182" s="157"/>
      <c r="XCG182" s="157"/>
      <c r="XCH182" s="157"/>
      <c r="XCI182" s="157"/>
      <c r="XCJ182" s="157"/>
      <c r="XCK182" s="157"/>
      <c r="XCL182" s="157"/>
      <c r="XCM182" s="157"/>
      <c r="XCN182" s="157"/>
      <c r="XCO182" s="157"/>
      <c r="XCP182" s="157"/>
      <c r="XCQ182" s="157"/>
      <c r="XCR182" s="157"/>
      <c r="XCS182" s="157"/>
      <c r="XCT182" s="157"/>
      <c r="XCU182" s="157"/>
      <c r="XCV182" s="157"/>
      <c r="XCW182" s="157"/>
      <c r="XCX182" s="157"/>
      <c r="XCY182" s="157"/>
      <c r="XCZ182" s="157"/>
      <c r="XDA182" s="157"/>
      <c r="XDB182" s="157"/>
      <c r="XDC182" s="157"/>
      <c r="XDD182" s="157"/>
      <c r="XDE182" s="157"/>
      <c r="XDF182" s="157"/>
      <c r="XDG182" s="157"/>
      <c r="XDH182" s="157"/>
      <c r="XDI182" s="157"/>
      <c r="XDJ182" s="157"/>
      <c r="XDK182" s="157"/>
      <c r="XDL182" s="157"/>
      <c r="XDM182" s="157"/>
      <c r="XDN182" s="157"/>
      <c r="XDO182" s="157"/>
      <c r="XDP182" s="157"/>
      <c r="XDQ182" s="157"/>
      <c r="XDR182" s="157"/>
      <c r="XDS182" s="157"/>
      <c r="XDT182" s="157"/>
      <c r="XDU182" s="157"/>
      <c r="XDV182" s="157"/>
      <c r="XDW182" s="157"/>
      <c r="XDX182" s="157"/>
      <c r="XDY182" s="157"/>
      <c r="XDZ182" s="157"/>
      <c r="XEA182" s="157"/>
      <c r="XEB182" s="157"/>
      <c r="XEC182" s="157"/>
      <c r="XED182" s="157"/>
      <c r="XEE182" s="157"/>
      <c r="XEF182" s="157"/>
      <c r="XEG182" s="157"/>
      <c r="XEH182" s="157"/>
      <c r="XEI182" s="157"/>
      <c r="XEJ182" s="157"/>
      <c r="XEK182" s="157"/>
      <c r="XEL182" s="157"/>
      <c r="XEM182" s="157"/>
      <c r="XEN182" s="157"/>
      <c r="XEO182" s="157"/>
      <c r="XEP182" s="157"/>
      <c r="XEQ182" s="157"/>
      <c r="XER182" s="157"/>
      <c r="XES182" s="157"/>
    </row>
    <row r="183" spans="1:16373" s="188" customFormat="1" ht="50.4" outlineLevel="2" x14ac:dyDescent="0.25">
      <c r="A183" s="133">
        <v>163</v>
      </c>
      <c r="B183" s="37" t="s">
        <v>503</v>
      </c>
      <c r="C183" s="37" t="s">
        <v>861</v>
      </c>
      <c r="D183" s="147" t="s">
        <v>516</v>
      </c>
      <c r="E183" s="235">
        <f t="shared" si="115"/>
        <v>495.38</v>
      </c>
      <c r="F183" s="208">
        <v>0</v>
      </c>
      <c r="G183" s="235">
        <f t="shared" si="116"/>
        <v>0</v>
      </c>
      <c r="H183" s="208">
        <v>0</v>
      </c>
      <c r="I183" s="208">
        <v>0</v>
      </c>
      <c r="J183" s="208">
        <v>495.38</v>
      </c>
      <c r="K183" s="208">
        <v>0</v>
      </c>
      <c r="L183" s="235">
        <f t="shared" si="117"/>
        <v>495.38</v>
      </c>
      <c r="M183" s="235">
        <v>0</v>
      </c>
      <c r="N183" s="235">
        <f t="shared" si="118"/>
        <v>0</v>
      </c>
      <c r="O183" s="208">
        <v>0</v>
      </c>
      <c r="P183" s="208">
        <f>I183</f>
        <v>0</v>
      </c>
      <c r="Q183" s="208">
        <f>J183</f>
        <v>495.38</v>
      </c>
      <c r="R183" s="242">
        <v>0</v>
      </c>
      <c r="S183" s="89" t="s">
        <v>507</v>
      </c>
      <c r="T183" s="133">
        <v>2021</v>
      </c>
      <c r="U183" s="224"/>
      <c r="V183" s="59"/>
      <c r="W183" s="59"/>
      <c r="X183" s="59"/>
      <c r="Y183" s="59"/>
      <c r="Z183" s="59"/>
      <c r="AA183" s="131"/>
      <c r="AB183" s="131"/>
      <c r="AC183" s="131"/>
      <c r="AD183" s="131"/>
      <c r="AE183" s="131"/>
      <c r="AF183" s="131"/>
      <c r="AG183" s="14"/>
    </row>
    <row r="184" spans="1:16373" s="188" customFormat="1" ht="50.4" outlineLevel="2" x14ac:dyDescent="0.25">
      <c r="A184" s="133">
        <v>164</v>
      </c>
      <c r="B184" s="37" t="s">
        <v>504</v>
      </c>
      <c r="C184" s="37" t="s">
        <v>870</v>
      </c>
      <c r="D184" s="147" t="s">
        <v>516</v>
      </c>
      <c r="E184" s="235">
        <f t="shared" si="115"/>
        <v>304.065</v>
      </c>
      <c r="F184" s="208">
        <v>0</v>
      </c>
      <c r="G184" s="235">
        <f t="shared" si="116"/>
        <v>0</v>
      </c>
      <c r="H184" s="208">
        <v>0</v>
      </c>
      <c r="I184" s="208">
        <v>0</v>
      </c>
      <c r="J184" s="208">
        <v>304.065</v>
      </c>
      <c r="K184" s="208">
        <v>0</v>
      </c>
      <c r="L184" s="235">
        <f t="shared" si="117"/>
        <v>304.065</v>
      </c>
      <c r="M184" s="235">
        <v>0</v>
      </c>
      <c r="N184" s="235">
        <f t="shared" si="118"/>
        <v>0</v>
      </c>
      <c r="O184" s="208">
        <v>0</v>
      </c>
      <c r="P184" s="208">
        <f>I184</f>
        <v>0</v>
      </c>
      <c r="Q184" s="208">
        <f>J184</f>
        <v>304.065</v>
      </c>
      <c r="R184" s="242">
        <v>0</v>
      </c>
      <c r="S184" s="89" t="s">
        <v>507</v>
      </c>
      <c r="T184" s="133">
        <v>2021</v>
      </c>
      <c r="U184" s="224"/>
      <c r="V184" s="59"/>
      <c r="W184" s="59"/>
      <c r="X184" s="59"/>
      <c r="Y184" s="59"/>
      <c r="Z184" s="59"/>
      <c r="AA184" s="131"/>
      <c r="AB184" s="131"/>
      <c r="AC184" s="131"/>
      <c r="AD184" s="131"/>
      <c r="AE184" s="131"/>
      <c r="AF184" s="131"/>
      <c r="AG184" s="14"/>
    </row>
    <row r="185" spans="1:16373" s="188" customFormat="1" ht="96" customHeight="1" outlineLevel="2" x14ac:dyDescent="0.25">
      <c r="A185" s="133">
        <v>165</v>
      </c>
      <c r="B185" s="88" t="s">
        <v>365</v>
      </c>
      <c r="C185" s="88" t="s">
        <v>890</v>
      </c>
      <c r="D185" s="147" t="s">
        <v>732</v>
      </c>
      <c r="E185" s="235">
        <f t="shared" si="115"/>
        <v>1620</v>
      </c>
      <c r="F185" s="208">
        <v>0</v>
      </c>
      <c r="G185" s="235">
        <f t="shared" si="116"/>
        <v>1500</v>
      </c>
      <c r="H185" s="208">
        <v>0</v>
      </c>
      <c r="I185" s="208">
        <v>1500</v>
      </c>
      <c r="J185" s="208">
        <v>120</v>
      </c>
      <c r="K185" s="208">
        <v>0</v>
      </c>
      <c r="L185" s="235">
        <f t="shared" si="117"/>
        <v>1620</v>
      </c>
      <c r="M185" s="235">
        <v>0</v>
      </c>
      <c r="N185" s="235">
        <f t="shared" si="118"/>
        <v>1500</v>
      </c>
      <c r="O185" s="208">
        <f>H185</f>
        <v>0</v>
      </c>
      <c r="P185" s="208">
        <v>1500</v>
      </c>
      <c r="Q185" s="208">
        <v>120</v>
      </c>
      <c r="R185" s="208">
        <v>0</v>
      </c>
      <c r="S185" s="89" t="s">
        <v>329</v>
      </c>
      <c r="T185" s="89">
        <v>2022</v>
      </c>
      <c r="U185" s="202"/>
      <c r="V185" s="184"/>
      <c r="W185" s="184"/>
      <c r="X185" s="184"/>
      <c r="Y185" s="184"/>
      <c r="Z185" s="184"/>
      <c r="AA185" s="182">
        <f>AB185+AC185</f>
        <v>0</v>
      </c>
      <c r="AB185" s="182">
        <v>0</v>
      </c>
      <c r="AC185" s="182"/>
      <c r="AD185" s="182">
        <f>AE185+AF185</f>
        <v>0</v>
      </c>
      <c r="AE185" s="182"/>
      <c r="AF185" s="189"/>
      <c r="AG185" s="187"/>
    </row>
    <row r="186" spans="1:16373" s="188" customFormat="1" ht="67.2" outlineLevel="2" x14ac:dyDescent="0.25">
      <c r="A186" s="133">
        <v>166</v>
      </c>
      <c r="B186" s="37" t="s">
        <v>448</v>
      </c>
      <c r="C186" s="37" t="s">
        <v>873</v>
      </c>
      <c r="D186" s="147" t="s">
        <v>977</v>
      </c>
      <c r="E186" s="235">
        <f t="shared" si="115"/>
        <v>1200</v>
      </c>
      <c r="F186" s="208">
        <v>0</v>
      </c>
      <c r="G186" s="235">
        <f t="shared" si="116"/>
        <v>400</v>
      </c>
      <c r="H186" s="208">
        <v>0</v>
      </c>
      <c r="I186" s="208">
        <v>400</v>
      </c>
      <c r="J186" s="208">
        <v>200</v>
      </c>
      <c r="K186" s="208">
        <v>600</v>
      </c>
      <c r="L186" s="235">
        <f t="shared" si="117"/>
        <v>1200</v>
      </c>
      <c r="M186" s="235">
        <v>0</v>
      </c>
      <c r="N186" s="235">
        <f t="shared" si="118"/>
        <v>400</v>
      </c>
      <c r="O186" s="208">
        <f>H186</f>
        <v>0</v>
      </c>
      <c r="P186" s="208">
        <f>I186</f>
        <v>400</v>
      </c>
      <c r="Q186" s="208">
        <f>J186</f>
        <v>200</v>
      </c>
      <c r="R186" s="242">
        <v>600</v>
      </c>
      <c r="S186" s="89" t="s">
        <v>429</v>
      </c>
      <c r="T186" s="133">
        <v>2022</v>
      </c>
      <c r="U186" s="224"/>
      <c r="V186" s="59"/>
      <c r="W186" s="59"/>
      <c r="X186" s="59"/>
      <c r="Y186" s="59"/>
      <c r="Z186" s="59"/>
      <c r="AA186" s="131"/>
      <c r="AB186" s="131"/>
      <c r="AC186" s="131"/>
      <c r="AD186" s="131"/>
      <c r="AE186" s="131"/>
      <c r="AF186" s="131"/>
      <c r="AG186" s="14"/>
    </row>
    <row r="187" spans="1:16373" s="188" customFormat="1" ht="67.2" outlineLevel="2" x14ac:dyDescent="0.25">
      <c r="A187" s="133">
        <v>167</v>
      </c>
      <c r="B187" s="174" t="s">
        <v>435</v>
      </c>
      <c r="C187" s="37" t="s">
        <v>873</v>
      </c>
      <c r="D187" s="147" t="s">
        <v>977</v>
      </c>
      <c r="E187" s="235">
        <f t="shared" si="115"/>
        <v>1150</v>
      </c>
      <c r="F187" s="208">
        <v>0</v>
      </c>
      <c r="G187" s="235">
        <f t="shared" si="116"/>
        <v>0</v>
      </c>
      <c r="H187" s="208">
        <v>0</v>
      </c>
      <c r="I187" s="208">
        <v>0</v>
      </c>
      <c r="J187" s="208">
        <v>1150</v>
      </c>
      <c r="K187" s="208">
        <v>0</v>
      </c>
      <c r="L187" s="235">
        <f t="shared" si="117"/>
        <v>1150</v>
      </c>
      <c r="M187" s="235">
        <v>0</v>
      </c>
      <c r="N187" s="235">
        <f t="shared" si="118"/>
        <v>0</v>
      </c>
      <c r="O187" s="208">
        <v>0</v>
      </c>
      <c r="P187" s="208">
        <v>0</v>
      </c>
      <c r="Q187" s="208">
        <f>J187</f>
        <v>1150</v>
      </c>
      <c r="R187" s="242">
        <v>0</v>
      </c>
      <c r="S187" s="89" t="s">
        <v>429</v>
      </c>
      <c r="T187" s="133">
        <v>2022</v>
      </c>
      <c r="U187" s="224"/>
      <c r="V187" s="59"/>
      <c r="W187" s="59"/>
      <c r="X187" s="59"/>
      <c r="Y187" s="59"/>
      <c r="Z187" s="59"/>
      <c r="AA187" s="131"/>
      <c r="AB187" s="131"/>
      <c r="AC187" s="131"/>
      <c r="AD187" s="131"/>
      <c r="AE187" s="131"/>
      <c r="AF187" s="131"/>
      <c r="AG187" s="14"/>
    </row>
    <row r="188" spans="1:16373" s="188" customFormat="1" ht="67.2" outlineLevel="2" x14ac:dyDescent="0.25">
      <c r="A188" s="133">
        <v>168</v>
      </c>
      <c r="B188" s="37" t="s">
        <v>908</v>
      </c>
      <c r="C188" s="37" t="s">
        <v>909</v>
      </c>
      <c r="D188" s="147" t="s">
        <v>656</v>
      </c>
      <c r="E188" s="235">
        <f t="shared" si="115"/>
        <v>800</v>
      </c>
      <c r="F188" s="208">
        <v>0</v>
      </c>
      <c r="G188" s="235">
        <f t="shared" si="116"/>
        <v>800</v>
      </c>
      <c r="H188" s="208">
        <v>0</v>
      </c>
      <c r="I188" s="208">
        <v>800</v>
      </c>
      <c r="J188" s="208">
        <v>0</v>
      </c>
      <c r="K188" s="208">
        <v>0</v>
      </c>
      <c r="L188" s="235">
        <f t="shared" si="117"/>
        <v>800</v>
      </c>
      <c r="M188" s="235">
        <v>0</v>
      </c>
      <c r="N188" s="235">
        <f t="shared" si="118"/>
        <v>800</v>
      </c>
      <c r="O188" s="208">
        <f>H188</f>
        <v>0</v>
      </c>
      <c r="P188" s="208">
        <f>I188</f>
        <v>800</v>
      </c>
      <c r="Q188" s="208">
        <f>J188</f>
        <v>0</v>
      </c>
      <c r="R188" s="208">
        <v>0</v>
      </c>
      <c r="S188" s="89" t="s">
        <v>658</v>
      </c>
      <c r="T188" s="133">
        <v>2022</v>
      </c>
      <c r="U188" s="224"/>
      <c r="V188" s="59"/>
      <c r="W188" s="59"/>
      <c r="X188" s="59"/>
      <c r="Y188" s="59"/>
      <c r="Z188" s="59"/>
      <c r="AA188" s="131"/>
      <c r="AB188" s="131"/>
      <c r="AC188" s="131"/>
      <c r="AD188" s="131"/>
      <c r="AE188" s="131"/>
      <c r="AF188" s="131"/>
      <c r="AG188" s="14"/>
    </row>
    <row r="189" spans="1:16373" s="188" customFormat="1" ht="50.4" outlineLevel="2" x14ac:dyDescent="0.25">
      <c r="A189" s="133">
        <v>169</v>
      </c>
      <c r="B189" s="37" t="s">
        <v>509</v>
      </c>
      <c r="C189" s="37" t="s">
        <v>860</v>
      </c>
      <c r="D189" s="147" t="s">
        <v>516</v>
      </c>
      <c r="E189" s="235">
        <f t="shared" si="115"/>
        <v>1400</v>
      </c>
      <c r="F189" s="208">
        <v>0</v>
      </c>
      <c r="G189" s="235">
        <f t="shared" si="116"/>
        <v>1400</v>
      </c>
      <c r="H189" s="208">
        <v>0</v>
      </c>
      <c r="I189" s="208">
        <v>1400</v>
      </c>
      <c r="J189" s="208">
        <v>0</v>
      </c>
      <c r="K189" s="208">
        <v>0</v>
      </c>
      <c r="L189" s="235">
        <f t="shared" si="117"/>
        <v>1400</v>
      </c>
      <c r="M189" s="235">
        <v>0</v>
      </c>
      <c r="N189" s="235">
        <f t="shared" si="118"/>
        <v>1400</v>
      </c>
      <c r="O189" s="208">
        <v>0</v>
      </c>
      <c r="P189" s="208">
        <f>I189</f>
        <v>1400</v>
      </c>
      <c r="Q189" s="208">
        <f>J189</f>
        <v>0</v>
      </c>
      <c r="R189" s="242">
        <v>0</v>
      </c>
      <c r="S189" s="89" t="s">
        <v>507</v>
      </c>
      <c r="T189" s="133">
        <v>2022</v>
      </c>
      <c r="U189" s="224"/>
      <c r="V189" s="59"/>
      <c r="W189" s="59"/>
      <c r="X189" s="59"/>
      <c r="Y189" s="59"/>
      <c r="Z189" s="59"/>
      <c r="AA189" s="131"/>
      <c r="AB189" s="131"/>
      <c r="AC189" s="131"/>
      <c r="AD189" s="131"/>
      <c r="AE189" s="131"/>
      <c r="AF189" s="131"/>
      <c r="AG189" s="14"/>
    </row>
    <row r="190" spans="1:16373" s="188" customFormat="1" ht="50.4" outlineLevel="2" x14ac:dyDescent="0.25">
      <c r="A190" s="133">
        <v>170</v>
      </c>
      <c r="B190" s="37" t="s">
        <v>515</v>
      </c>
      <c r="C190" s="37" t="s">
        <v>860</v>
      </c>
      <c r="D190" s="147" t="s">
        <v>516</v>
      </c>
      <c r="E190" s="235">
        <f t="shared" si="115"/>
        <v>850</v>
      </c>
      <c r="F190" s="208">
        <v>0</v>
      </c>
      <c r="G190" s="235">
        <f t="shared" si="116"/>
        <v>850</v>
      </c>
      <c r="H190" s="208">
        <v>0</v>
      </c>
      <c r="I190" s="208">
        <v>850</v>
      </c>
      <c r="J190" s="208">
        <v>0</v>
      </c>
      <c r="K190" s="208">
        <v>0</v>
      </c>
      <c r="L190" s="235">
        <f t="shared" si="117"/>
        <v>850</v>
      </c>
      <c r="M190" s="235">
        <v>0</v>
      </c>
      <c r="N190" s="235">
        <f t="shared" si="118"/>
        <v>850</v>
      </c>
      <c r="O190" s="208">
        <v>0</v>
      </c>
      <c r="P190" s="208">
        <f>I190</f>
        <v>850</v>
      </c>
      <c r="Q190" s="208">
        <f>J190</f>
        <v>0</v>
      </c>
      <c r="R190" s="242">
        <v>0</v>
      </c>
      <c r="S190" s="89" t="s">
        <v>507</v>
      </c>
      <c r="T190" s="133">
        <v>2022</v>
      </c>
      <c r="U190" s="224"/>
      <c r="V190" s="59"/>
      <c r="W190" s="59"/>
      <c r="X190" s="59"/>
      <c r="Y190" s="59"/>
      <c r="Z190" s="59"/>
      <c r="AA190" s="131"/>
      <c r="AB190" s="131"/>
      <c r="AC190" s="131"/>
      <c r="AD190" s="131"/>
      <c r="AE190" s="131"/>
      <c r="AF190" s="131"/>
      <c r="AG190" s="14"/>
    </row>
    <row r="191" spans="1:16373" s="188" customFormat="1" ht="50.4" outlineLevel="2" x14ac:dyDescent="0.25">
      <c r="A191" s="133">
        <v>171</v>
      </c>
      <c r="B191" s="37" t="s">
        <v>508</v>
      </c>
      <c r="C191" s="37" t="s">
        <v>870</v>
      </c>
      <c r="D191" s="147" t="s">
        <v>516</v>
      </c>
      <c r="E191" s="235">
        <f t="shared" si="115"/>
        <v>1000</v>
      </c>
      <c r="F191" s="208">
        <v>0</v>
      </c>
      <c r="G191" s="235">
        <f t="shared" si="116"/>
        <v>1000</v>
      </c>
      <c r="H191" s="208">
        <v>0</v>
      </c>
      <c r="I191" s="208">
        <v>1000</v>
      </c>
      <c r="J191" s="208">
        <v>0</v>
      </c>
      <c r="K191" s="208">
        <v>0</v>
      </c>
      <c r="L191" s="235">
        <f t="shared" si="117"/>
        <v>1000</v>
      </c>
      <c r="M191" s="235">
        <v>0</v>
      </c>
      <c r="N191" s="235">
        <f t="shared" si="118"/>
        <v>1000</v>
      </c>
      <c r="O191" s="208">
        <v>0</v>
      </c>
      <c r="P191" s="208">
        <f>I191</f>
        <v>1000</v>
      </c>
      <c r="Q191" s="208">
        <f>J191</f>
        <v>0</v>
      </c>
      <c r="R191" s="242">
        <v>0</v>
      </c>
      <c r="S191" s="89" t="s">
        <v>507</v>
      </c>
      <c r="T191" s="133">
        <v>2023</v>
      </c>
      <c r="U191" s="224"/>
      <c r="V191" s="59"/>
      <c r="W191" s="59"/>
      <c r="X191" s="59"/>
      <c r="Y191" s="59"/>
      <c r="Z191" s="59"/>
      <c r="AA191" s="131"/>
      <c r="AB191" s="131"/>
      <c r="AC191" s="131"/>
      <c r="AD191" s="131"/>
      <c r="AE191" s="131"/>
      <c r="AF191" s="131"/>
      <c r="AG191" s="14"/>
    </row>
    <row r="192" spans="1:16373" s="188" customFormat="1" ht="67.2" outlineLevel="2" x14ac:dyDescent="0.25">
      <c r="A192" s="133">
        <v>172</v>
      </c>
      <c r="B192" s="88" t="s">
        <v>822</v>
      </c>
      <c r="C192" s="37" t="s">
        <v>894</v>
      </c>
      <c r="D192" s="147" t="s">
        <v>732</v>
      </c>
      <c r="E192" s="235">
        <f t="shared" si="115"/>
        <v>1150</v>
      </c>
      <c r="F192" s="208">
        <v>0</v>
      </c>
      <c r="G192" s="235">
        <f t="shared" si="116"/>
        <v>0</v>
      </c>
      <c r="H192" s="209">
        <v>0</v>
      </c>
      <c r="I192" s="208">
        <v>0</v>
      </c>
      <c r="J192" s="208">
        <v>1150</v>
      </c>
      <c r="K192" s="208">
        <v>0</v>
      </c>
      <c r="L192" s="235">
        <f t="shared" si="117"/>
        <v>1150</v>
      </c>
      <c r="M192" s="235">
        <v>0</v>
      </c>
      <c r="N192" s="235">
        <f t="shared" si="118"/>
        <v>0</v>
      </c>
      <c r="O192" s="208">
        <v>0</v>
      </c>
      <c r="P192" s="208">
        <v>0</v>
      </c>
      <c r="Q192" s="208">
        <v>1150</v>
      </c>
      <c r="R192" s="208">
        <v>0</v>
      </c>
      <c r="S192" s="89" t="s">
        <v>329</v>
      </c>
      <c r="T192" s="89">
        <v>2023</v>
      </c>
      <c r="U192" s="202"/>
      <c r="V192" s="9"/>
      <c r="W192" s="9"/>
      <c r="X192" s="9"/>
      <c r="Y192" s="9"/>
      <c r="Z192" s="9"/>
      <c r="AA192" s="37">
        <f>AB192+AC192</f>
        <v>0</v>
      </c>
      <c r="AB192" s="37">
        <v>0</v>
      </c>
      <c r="AC192" s="37"/>
      <c r="AD192" s="37">
        <f>AE192+AF192</f>
        <v>0</v>
      </c>
      <c r="AE192" s="37"/>
      <c r="AF192" s="84"/>
      <c r="AG192" s="14"/>
    </row>
    <row r="193" spans="1:33" s="188" customFormat="1" ht="59.4" customHeight="1" outlineLevel="2" x14ac:dyDescent="0.25">
      <c r="A193" s="133">
        <v>173</v>
      </c>
      <c r="B193" s="134" t="s">
        <v>368</v>
      </c>
      <c r="C193" s="37" t="s">
        <v>893</v>
      </c>
      <c r="D193" s="147" t="s">
        <v>732</v>
      </c>
      <c r="E193" s="235">
        <f t="shared" si="115"/>
        <v>180</v>
      </c>
      <c r="F193" s="208">
        <v>0</v>
      </c>
      <c r="G193" s="235">
        <f t="shared" si="116"/>
        <v>0</v>
      </c>
      <c r="H193" s="209">
        <v>0</v>
      </c>
      <c r="I193" s="208">
        <v>0</v>
      </c>
      <c r="J193" s="208">
        <v>180</v>
      </c>
      <c r="K193" s="208">
        <v>0</v>
      </c>
      <c r="L193" s="235">
        <f t="shared" si="117"/>
        <v>180</v>
      </c>
      <c r="M193" s="235">
        <v>0</v>
      </c>
      <c r="N193" s="235">
        <f t="shared" si="118"/>
        <v>0</v>
      </c>
      <c r="O193" s="208">
        <v>0</v>
      </c>
      <c r="P193" s="208">
        <f t="shared" ref="P193:P198" si="120">I193</f>
        <v>0</v>
      </c>
      <c r="Q193" s="208">
        <v>180</v>
      </c>
      <c r="R193" s="208">
        <v>0</v>
      </c>
      <c r="S193" s="89" t="s">
        <v>329</v>
      </c>
      <c r="T193" s="89">
        <v>2023</v>
      </c>
      <c r="U193" s="202"/>
      <c r="V193" s="9"/>
      <c r="W193" s="9"/>
      <c r="X193" s="9"/>
      <c r="Y193" s="9"/>
      <c r="Z193" s="9"/>
      <c r="AA193" s="37">
        <f>AB193+AC193</f>
        <v>0</v>
      </c>
      <c r="AB193" s="37">
        <v>0</v>
      </c>
      <c r="AC193" s="37"/>
      <c r="AD193" s="37">
        <f>AE193+AF193</f>
        <v>0</v>
      </c>
      <c r="AE193" s="37"/>
      <c r="AF193" s="84"/>
      <c r="AG193" s="14"/>
    </row>
    <row r="194" spans="1:33" s="188" customFormat="1" ht="67.2" outlineLevel="2" x14ac:dyDescent="0.25">
      <c r="A194" s="133">
        <v>174</v>
      </c>
      <c r="B194" s="37" t="s">
        <v>752</v>
      </c>
      <c r="C194" s="37" t="s">
        <v>876</v>
      </c>
      <c r="D194" s="147" t="s">
        <v>977</v>
      </c>
      <c r="E194" s="235">
        <f t="shared" si="115"/>
        <v>1200</v>
      </c>
      <c r="F194" s="208">
        <v>0</v>
      </c>
      <c r="G194" s="235">
        <f t="shared" si="116"/>
        <v>0</v>
      </c>
      <c r="H194" s="208">
        <v>0</v>
      </c>
      <c r="I194" s="208">
        <v>0</v>
      </c>
      <c r="J194" s="208">
        <v>1200</v>
      </c>
      <c r="K194" s="208">
        <v>0</v>
      </c>
      <c r="L194" s="235">
        <f t="shared" si="117"/>
        <v>1200</v>
      </c>
      <c r="M194" s="235">
        <v>0</v>
      </c>
      <c r="N194" s="235">
        <f t="shared" si="118"/>
        <v>0</v>
      </c>
      <c r="O194" s="208">
        <f>H194</f>
        <v>0</v>
      </c>
      <c r="P194" s="208">
        <f t="shared" si="120"/>
        <v>0</v>
      </c>
      <c r="Q194" s="208">
        <f>J194</f>
        <v>1200</v>
      </c>
      <c r="R194" s="242">
        <v>0</v>
      </c>
      <c r="S194" s="89" t="s">
        <v>429</v>
      </c>
      <c r="T194" s="133">
        <v>2023</v>
      </c>
      <c r="U194" s="224"/>
      <c r="V194" s="59"/>
      <c r="W194" s="59"/>
      <c r="X194" s="59"/>
      <c r="Y194" s="59"/>
      <c r="Z194" s="59"/>
      <c r="AA194" s="131"/>
      <c r="AB194" s="131"/>
      <c r="AC194" s="131"/>
      <c r="AD194" s="131"/>
      <c r="AE194" s="131"/>
      <c r="AF194" s="131"/>
      <c r="AG194" s="14"/>
    </row>
    <row r="195" spans="1:33" s="188" customFormat="1" ht="67.2" outlineLevel="2" x14ac:dyDescent="0.25">
      <c r="A195" s="133">
        <v>175</v>
      </c>
      <c r="B195" s="37" t="s">
        <v>756</v>
      </c>
      <c r="C195" s="37" t="s">
        <v>878</v>
      </c>
      <c r="D195" s="147" t="s">
        <v>977</v>
      </c>
      <c r="E195" s="235">
        <f t="shared" si="115"/>
        <v>3600</v>
      </c>
      <c r="F195" s="208">
        <v>0</v>
      </c>
      <c r="G195" s="235">
        <f t="shared" si="116"/>
        <v>3000</v>
      </c>
      <c r="H195" s="208">
        <v>1500</v>
      </c>
      <c r="I195" s="208">
        <v>1500</v>
      </c>
      <c r="J195" s="208">
        <v>600</v>
      </c>
      <c r="K195" s="208">
        <v>0</v>
      </c>
      <c r="L195" s="235">
        <f t="shared" si="117"/>
        <v>3600</v>
      </c>
      <c r="M195" s="235">
        <v>0</v>
      </c>
      <c r="N195" s="235">
        <f t="shared" si="118"/>
        <v>3000</v>
      </c>
      <c r="O195" s="208">
        <f>H195</f>
        <v>1500</v>
      </c>
      <c r="P195" s="208">
        <f t="shared" si="120"/>
        <v>1500</v>
      </c>
      <c r="Q195" s="208">
        <f>J195</f>
        <v>600</v>
      </c>
      <c r="R195" s="242">
        <v>0</v>
      </c>
      <c r="S195" s="89" t="s">
        <v>429</v>
      </c>
      <c r="T195" s="133">
        <v>2023</v>
      </c>
      <c r="U195" s="224"/>
      <c r="V195" s="59"/>
      <c r="W195" s="59"/>
      <c r="X195" s="59"/>
      <c r="Y195" s="59"/>
      <c r="Z195" s="59"/>
      <c r="AA195" s="131"/>
      <c r="AB195" s="131"/>
      <c r="AC195" s="131"/>
      <c r="AD195" s="131"/>
      <c r="AE195" s="131"/>
      <c r="AF195" s="131"/>
      <c r="AG195" s="14"/>
    </row>
    <row r="196" spans="1:33" s="188" customFormat="1" ht="67.2" outlineLevel="2" x14ac:dyDescent="0.25">
      <c r="A196" s="133">
        <v>176</v>
      </c>
      <c r="B196" s="37" t="s">
        <v>776</v>
      </c>
      <c r="C196" s="37" t="s">
        <v>887</v>
      </c>
      <c r="D196" s="147" t="s">
        <v>977</v>
      </c>
      <c r="E196" s="235">
        <f t="shared" si="115"/>
        <v>650</v>
      </c>
      <c r="F196" s="208">
        <v>0</v>
      </c>
      <c r="G196" s="235">
        <f t="shared" si="116"/>
        <v>0</v>
      </c>
      <c r="H196" s="208">
        <v>0</v>
      </c>
      <c r="I196" s="208">
        <v>0</v>
      </c>
      <c r="J196" s="208">
        <v>650</v>
      </c>
      <c r="K196" s="208">
        <v>0</v>
      </c>
      <c r="L196" s="235">
        <f t="shared" si="117"/>
        <v>650</v>
      </c>
      <c r="M196" s="235">
        <v>0</v>
      </c>
      <c r="N196" s="235">
        <f t="shared" si="118"/>
        <v>0</v>
      </c>
      <c r="O196" s="208">
        <f>H196</f>
        <v>0</v>
      </c>
      <c r="P196" s="208">
        <f t="shared" si="120"/>
        <v>0</v>
      </c>
      <c r="Q196" s="208">
        <f>J196</f>
        <v>650</v>
      </c>
      <c r="R196" s="242">
        <v>0</v>
      </c>
      <c r="S196" s="89" t="s">
        <v>429</v>
      </c>
      <c r="T196" s="133">
        <v>2024</v>
      </c>
      <c r="U196" s="224"/>
      <c r="V196" s="59"/>
      <c r="W196" s="59"/>
      <c r="X196" s="59"/>
      <c r="Y196" s="59"/>
      <c r="Z196" s="59"/>
      <c r="AA196" s="131"/>
      <c r="AB196" s="131"/>
      <c r="AC196" s="131"/>
      <c r="AD196" s="131"/>
      <c r="AE196" s="131"/>
      <c r="AF196" s="131"/>
      <c r="AG196" s="14"/>
    </row>
    <row r="197" spans="1:33" s="188" customFormat="1" ht="67.2" outlineLevel="2" x14ac:dyDescent="0.25">
      <c r="A197" s="133">
        <v>177</v>
      </c>
      <c r="B197" s="37" t="s">
        <v>660</v>
      </c>
      <c r="C197" s="37" t="s">
        <v>913</v>
      </c>
      <c r="D197" s="147" t="s">
        <v>656</v>
      </c>
      <c r="E197" s="235">
        <f t="shared" si="115"/>
        <v>143.25399999999999</v>
      </c>
      <c r="F197" s="208">
        <v>0</v>
      </c>
      <c r="G197" s="235">
        <f t="shared" si="116"/>
        <v>143.25399999999999</v>
      </c>
      <c r="H197" s="208">
        <v>0</v>
      </c>
      <c r="I197" s="208">
        <v>143.25399999999999</v>
      </c>
      <c r="J197" s="208">
        <v>0</v>
      </c>
      <c r="K197" s="208">
        <v>0</v>
      </c>
      <c r="L197" s="235">
        <f t="shared" si="117"/>
        <v>143.25399999999999</v>
      </c>
      <c r="M197" s="235">
        <v>0</v>
      </c>
      <c r="N197" s="235">
        <f t="shared" si="118"/>
        <v>143.25399999999999</v>
      </c>
      <c r="O197" s="208">
        <f>H197</f>
        <v>0</v>
      </c>
      <c r="P197" s="208">
        <f t="shared" si="120"/>
        <v>143.25399999999999</v>
      </c>
      <c r="Q197" s="208">
        <f>J197</f>
        <v>0</v>
      </c>
      <c r="R197" s="208">
        <v>0</v>
      </c>
      <c r="S197" s="89" t="s">
        <v>658</v>
      </c>
      <c r="T197" s="133">
        <v>2024</v>
      </c>
      <c r="U197" s="224"/>
      <c r="V197" s="59"/>
      <c r="W197" s="59"/>
      <c r="X197" s="59"/>
      <c r="Y197" s="59"/>
      <c r="Z197" s="59"/>
      <c r="AA197" s="131"/>
      <c r="AB197" s="131"/>
      <c r="AC197" s="131"/>
      <c r="AD197" s="131"/>
      <c r="AE197" s="131"/>
      <c r="AF197" s="131"/>
      <c r="AG197" s="14"/>
    </row>
    <row r="198" spans="1:33" s="188" customFormat="1" ht="67.2" outlineLevel="2" x14ac:dyDescent="0.25">
      <c r="A198" s="133">
        <v>178</v>
      </c>
      <c r="B198" s="37" t="s">
        <v>672</v>
      </c>
      <c r="C198" s="37" t="s">
        <v>845</v>
      </c>
      <c r="D198" s="147" t="s">
        <v>656</v>
      </c>
      <c r="E198" s="235">
        <f t="shared" si="115"/>
        <v>1203.52</v>
      </c>
      <c r="F198" s="208">
        <v>0</v>
      </c>
      <c r="G198" s="235">
        <f t="shared" si="116"/>
        <v>1203.52</v>
      </c>
      <c r="H198" s="208">
        <v>0</v>
      </c>
      <c r="I198" s="208">
        <v>1203.52</v>
      </c>
      <c r="J198" s="208">
        <v>0</v>
      </c>
      <c r="K198" s="208">
        <v>0</v>
      </c>
      <c r="L198" s="235">
        <f t="shared" si="117"/>
        <v>1203.52</v>
      </c>
      <c r="M198" s="235">
        <v>0</v>
      </c>
      <c r="N198" s="235">
        <f t="shared" si="118"/>
        <v>1203.52</v>
      </c>
      <c r="O198" s="208">
        <f>H198</f>
        <v>0</v>
      </c>
      <c r="P198" s="208">
        <f t="shared" si="120"/>
        <v>1203.52</v>
      </c>
      <c r="Q198" s="207">
        <v>0</v>
      </c>
      <c r="R198" s="207">
        <v>0</v>
      </c>
      <c r="S198" s="89" t="s">
        <v>658</v>
      </c>
      <c r="T198" s="133">
        <v>2024</v>
      </c>
      <c r="U198" s="224"/>
      <c r="V198" s="185"/>
      <c r="W198" s="185"/>
      <c r="X198" s="185"/>
      <c r="Y198" s="185"/>
      <c r="Z198" s="185"/>
      <c r="AA198" s="186"/>
      <c r="AB198" s="186"/>
      <c r="AC198" s="186"/>
      <c r="AD198" s="186"/>
      <c r="AE198" s="186"/>
      <c r="AF198" s="186"/>
      <c r="AG198" s="187"/>
    </row>
    <row r="199" spans="1:33" s="188" customFormat="1" ht="46.95" customHeight="1" outlineLevel="2" x14ac:dyDescent="0.25">
      <c r="A199" s="133">
        <v>179</v>
      </c>
      <c r="B199" s="37" t="s">
        <v>375</v>
      </c>
      <c r="C199" s="134" t="s">
        <v>899</v>
      </c>
      <c r="D199" s="147" t="s">
        <v>732</v>
      </c>
      <c r="E199" s="235">
        <f t="shared" si="115"/>
        <v>250</v>
      </c>
      <c r="F199" s="208">
        <v>0</v>
      </c>
      <c r="G199" s="235">
        <f t="shared" si="116"/>
        <v>0</v>
      </c>
      <c r="H199" s="208">
        <v>0</v>
      </c>
      <c r="I199" s="208">
        <v>0</v>
      </c>
      <c r="J199" s="208">
        <v>250</v>
      </c>
      <c r="K199" s="208">
        <v>0</v>
      </c>
      <c r="L199" s="235">
        <f t="shared" si="117"/>
        <v>250</v>
      </c>
      <c r="M199" s="235">
        <v>0</v>
      </c>
      <c r="N199" s="235">
        <f t="shared" si="118"/>
        <v>0</v>
      </c>
      <c r="O199" s="208">
        <v>0</v>
      </c>
      <c r="P199" s="208">
        <f t="shared" ref="P199" si="121">I199</f>
        <v>0</v>
      </c>
      <c r="Q199" s="208">
        <v>250</v>
      </c>
      <c r="R199" s="208">
        <v>0</v>
      </c>
      <c r="S199" s="89" t="s">
        <v>329</v>
      </c>
      <c r="T199" s="89">
        <v>2024</v>
      </c>
      <c r="U199" s="234"/>
      <c r="V199" s="7"/>
      <c r="W199" s="7"/>
      <c r="X199" s="7"/>
      <c r="Y199" s="7"/>
      <c r="Z199" s="7"/>
      <c r="AA199" s="37">
        <f>AB199+AC199</f>
        <v>2999.3879999999999</v>
      </c>
      <c r="AB199" s="37"/>
      <c r="AC199" s="37">
        <v>2999.3879999999999</v>
      </c>
      <c r="AD199" s="37">
        <f>AE199+AF199</f>
        <v>2999.3879999999999</v>
      </c>
      <c r="AE199" s="37"/>
      <c r="AF199" s="84">
        <v>2999.3879999999999</v>
      </c>
      <c r="AG199" s="14"/>
    </row>
    <row r="200" spans="1:33" s="188" customFormat="1" ht="46.95" customHeight="1" outlineLevel="2" x14ac:dyDescent="0.25">
      <c r="A200" s="133">
        <v>180</v>
      </c>
      <c r="B200" s="37" t="s">
        <v>377</v>
      </c>
      <c r="C200" s="134" t="s">
        <v>899</v>
      </c>
      <c r="D200" s="147" t="s">
        <v>732</v>
      </c>
      <c r="E200" s="235">
        <f t="shared" si="115"/>
        <v>150</v>
      </c>
      <c r="F200" s="208">
        <v>0</v>
      </c>
      <c r="G200" s="235">
        <f t="shared" si="116"/>
        <v>0</v>
      </c>
      <c r="H200" s="208">
        <v>0</v>
      </c>
      <c r="I200" s="208">
        <v>0</v>
      </c>
      <c r="J200" s="208">
        <v>150</v>
      </c>
      <c r="K200" s="208">
        <v>0</v>
      </c>
      <c r="L200" s="235">
        <f t="shared" si="117"/>
        <v>150</v>
      </c>
      <c r="M200" s="235">
        <v>0</v>
      </c>
      <c r="N200" s="235">
        <f t="shared" si="118"/>
        <v>0</v>
      </c>
      <c r="O200" s="208">
        <v>0</v>
      </c>
      <c r="P200" s="208">
        <v>0</v>
      </c>
      <c r="Q200" s="208">
        <v>150</v>
      </c>
      <c r="R200" s="208">
        <v>0</v>
      </c>
      <c r="S200" s="89" t="s">
        <v>329</v>
      </c>
      <c r="T200" s="89">
        <v>2024</v>
      </c>
      <c r="U200" s="224"/>
      <c r="V200" s="59"/>
      <c r="W200" s="59"/>
      <c r="X200" s="59"/>
      <c r="Y200" s="59"/>
      <c r="Z200" s="59"/>
      <c r="AA200" s="131"/>
      <c r="AB200" s="131"/>
      <c r="AC200" s="131"/>
      <c r="AD200" s="131"/>
      <c r="AE200" s="131"/>
      <c r="AF200" s="131"/>
      <c r="AG200" s="14"/>
    </row>
    <row r="201" spans="1:33" s="188" customFormat="1" ht="67.2" outlineLevel="2" x14ac:dyDescent="0.25">
      <c r="A201" s="133">
        <v>181</v>
      </c>
      <c r="B201" s="37" t="s">
        <v>821</v>
      </c>
      <c r="C201" s="37" t="s">
        <v>887</v>
      </c>
      <c r="D201" s="147" t="s">
        <v>977</v>
      </c>
      <c r="E201" s="235">
        <f t="shared" si="115"/>
        <v>348.26900000000001</v>
      </c>
      <c r="F201" s="208">
        <v>0</v>
      </c>
      <c r="G201" s="235">
        <f t="shared" si="116"/>
        <v>0</v>
      </c>
      <c r="H201" s="208">
        <v>0</v>
      </c>
      <c r="I201" s="208">
        <v>0</v>
      </c>
      <c r="J201" s="208">
        <v>348.26900000000001</v>
      </c>
      <c r="K201" s="208">
        <v>0</v>
      </c>
      <c r="L201" s="235">
        <f t="shared" si="117"/>
        <v>348.26900000000001</v>
      </c>
      <c r="M201" s="235">
        <v>0</v>
      </c>
      <c r="N201" s="235">
        <f t="shared" si="118"/>
        <v>0</v>
      </c>
      <c r="O201" s="208">
        <v>0</v>
      </c>
      <c r="P201" s="208">
        <v>0</v>
      </c>
      <c r="Q201" s="208">
        <v>348.26900000000001</v>
      </c>
      <c r="R201" s="242">
        <v>0</v>
      </c>
      <c r="S201" s="89" t="s">
        <v>429</v>
      </c>
      <c r="T201" s="133">
        <v>2024</v>
      </c>
      <c r="U201" s="224"/>
      <c r="V201" s="59"/>
      <c r="W201" s="59"/>
      <c r="X201" s="59"/>
      <c r="Y201" s="59"/>
      <c r="Z201" s="59"/>
      <c r="AA201" s="131"/>
      <c r="AB201" s="131"/>
      <c r="AC201" s="131"/>
      <c r="AD201" s="131"/>
      <c r="AE201" s="131"/>
      <c r="AF201" s="131"/>
      <c r="AG201" s="14"/>
    </row>
    <row r="202" spans="1:33" s="188" customFormat="1" ht="67.2" outlineLevel="2" x14ac:dyDescent="0.25">
      <c r="A202" s="133">
        <v>182</v>
      </c>
      <c r="B202" s="37" t="s">
        <v>764</v>
      </c>
      <c r="C202" s="37" t="s">
        <v>884</v>
      </c>
      <c r="D202" s="147" t="s">
        <v>977</v>
      </c>
      <c r="E202" s="235">
        <f t="shared" si="115"/>
        <v>1150</v>
      </c>
      <c r="F202" s="208">
        <v>0</v>
      </c>
      <c r="G202" s="235">
        <f t="shared" si="116"/>
        <v>1150</v>
      </c>
      <c r="H202" s="208">
        <v>0</v>
      </c>
      <c r="I202" s="208">
        <v>1150</v>
      </c>
      <c r="J202" s="208">
        <v>0</v>
      </c>
      <c r="K202" s="208">
        <v>0</v>
      </c>
      <c r="L202" s="235">
        <f t="shared" si="117"/>
        <v>1150</v>
      </c>
      <c r="M202" s="235">
        <v>0</v>
      </c>
      <c r="N202" s="235">
        <f t="shared" si="118"/>
        <v>1150</v>
      </c>
      <c r="O202" s="208">
        <f>H202</f>
        <v>0</v>
      </c>
      <c r="P202" s="208">
        <f>I202</f>
        <v>1150</v>
      </c>
      <c r="Q202" s="208">
        <f>J202</f>
        <v>0</v>
      </c>
      <c r="R202" s="242">
        <v>0</v>
      </c>
      <c r="S202" s="89" t="s">
        <v>429</v>
      </c>
      <c r="T202" s="133">
        <v>2024</v>
      </c>
      <c r="U202" s="224"/>
      <c r="V202" s="59"/>
      <c r="W202" s="59"/>
      <c r="X202" s="59"/>
      <c r="Y202" s="59"/>
      <c r="Z202" s="59"/>
      <c r="AA202" s="131"/>
      <c r="AB202" s="131"/>
      <c r="AC202" s="131"/>
      <c r="AD202" s="131"/>
      <c r="AE202" s="131"/>
      <c r="AF202" s="131"/>
      <c r="AG202" s="14"/>
    </row>
    <row r="203" spans="1:33" s="188" customFormat="1" ht="67.2" outlineLevel="2" x14ac:dyDescent="0.25">
      <c r="A203" s="133">
        <v>183</v>
      </c>
      <c r="B203" s="37" t="s">
        <v>546</v>
      </c>
      <c r="C203" s="37" t="s">
        <v>864</v>
      </c>
      <c r="D203" s="147" t="s">
        <v>516</v>
      </c>
      <c r="E203" s="235">
        <f t="shared" si="115"/>
        <v>697.66</v>
      </c>
      <c r="F203" s="208">
        <v>0</v>
      </c>
      <c r="G203" s="235">
        <f t="shared" si="116"/>
        <v>697.66</v>
      </c>
      <c r="H203" s="208">
        <v>0</v>
      </c>
      <c r="I203" s="208">
        <v>697.66</v>
      </c>
      <c r="J203" s="208">
        <v>0</v>
      </c>
      <c r="K203" s="208">
        <v>0</v>
      </c>
      <c r="L203" s="235">
        <f t="shared" si="117"/>
        <v>697.66</v>
      </c>
      <c r="M203" s="235">
        <v>0</v>
      </c>
      <c r="N203" s="235">
        <f t="shared" si="118"/>
        <v>697.66</v>
      </c>
      <c r="O203" s="208">
        <v>0</v>
      </c>
      <c r="P203" s="208">
        <f>I203</f>
        <v>697.66</v>
      </c>
      <c r="Q203" s="208">
        <v>0</v>
      </c>
      <c r="R203" s="242">
        <v>0</v>
      </c>
      <c r="S203" s="89" t="s">
        <v>507</v>
      </c>
      <c r="T203" s="133">
        <v>2024</v>
      </c>
      <c r="U203" s="224"/>
      <c r="V203" s="59"/>
      <c r="W203" s="59"/>
      <c r="X203" s="59"/>
      <c r="Y203" s="59"/>
      <c r="Z203" s="59"/>
      <c r="AA203" s="131"/>
      <c r="AB203" s="131"/>
      <c r="AC203" s="131"/>
      <c r="AD203" s="131"/>
      <c r="AE203" s="131"/>
      <c r="AF203" s="131"/>
      <c r="AG203" s="14"/>
    </row>
    <row r="204" spans="1:33" s="188" customFormat="1" ht="67.2" outlineLevel="2" x14ac:dyDescent="0.25">
      <c r="A204" s="133">
        <v>184</v>
      </c>
      <c r="B204" s="37" t="s">
        <v>699</v>
      </c>
      <c r="C204" s="37" t="s">
        <v>851</v>
      </c>
      <c r="D204" s="147" t="s">
        <v>656</v>
      </c>
      <c r="E204" s="235">
        <f t="shared" si="115"/>
        <v>899.03700000000003</v>
      </c>
      <c r="F204" s="208">
        <v>0</v>
      </c>
      <c r="G204" s="235">
        <f t="shared" si="116"/>
        <v>899.03700000000003</v>
      </c>
      <c r="H204" s="208">
        <v>0</v>
      </c>
      <c r="I204" s="208">
        <v>899.03700000000003</v>
      </c>
      <c r="J204" s="208">
        <v>0</v>
      </c>
      <c r="K204" s="208">
        <v>0</v>
      </c>
      <c r="L204" s="235">
        <f t="shared" si="117"/>
        <v>899.03700000000003</v>
      </c>
      <c r="M204" s="235">
        <v>0</v>
      </c>
      <c r="N204" s="235">
        <f t="shared" si="118"/>
        <v>899.03700000000003</v>
      </c>
      <c r="O204" s="208">
        <f>H204</f>
        <v>0</v>
      </c>
      <c r="P204" s="208">
        <f>I204</f>
        <v>899.03700000000003</v>
      </c>
      <c r="Q204" s="208">
        <f>J204</f>
        <v>0</v>
      </c>
      <c r="R204" s="208">
        <v>0</v>
      </c>
      <c r="S204" s="89" t="s">
        <v>658</v>
      </c>
      <c r="T204" s="133">
        <v>2024</v>
      </c>
      <c r="U204" s="224"/>
      <c r="V204" s="59"/>
      <c r="W204" s="59"/>
      <c r="X204" s="59"/>
      <c r="Y204" s="59"/>
      <c r="Z204" s="59"/>
      <c r="AA204" s="131"/>
      <c r="AB204" s="131"/>
      <c r="AC204" s="131"/>
      <c r="AD204" s="131"/>
      <c r="AE204" s="131"/>
      <c r="AF204" s="131"/>
      <c r="AG204" s="14"/>
    </row>
    <row r="205" spans="1:33" s="188" customFormat="1" ht="67.2" outlineLevel="2" x14ac:dyDescent="0.25">
      <c r="A205" s="133">
        <v>185</v>
      </c>
      <c r="B205" s="37" t="s">
        <v>872</v>
      </c>
      <c r="C205" s="37" t="s">
        <v>871</v>
      </c>
      <c r="D205" s="147" t="s">
        <v>977</v>
      </c>
      <c r="E205" s="235">
        <f t="shared" si="115"/>
        <v>800</v>
      </c>
      <c r="F205" s="208">
        <v>0</v>
      </c>
      <c r="G205" s="235">
        <f t="shared" si="116"/>
        <v>800</v>
      </c>
      <c r="H205" s="208">
        <v>0</v>
      </c>
      <c r="I205" s="208">
        <v>800</v>
      </c>
      <c r="J205" s="208"/>
      <c r="K205" s="208"/>
      <c r="L205" s="235">
        <f t="shared" si="117"/>
        <v>800</v>
      </c>
      <c r="M205" s="235">
        <v>0</v>
      </c>
      <c r="N205" s="235">
        <f t="shared" si="118"/>
        <v>800</v>
      </c>
      <c r="O205" s="208">
        <f t="shared" ref="O205" si="122">H205</f>
        <v>0</v>
      </c>
      <c r="P205" s="208">
        <f>I205</f>
        <v>800</v>
      </c>
      <c r="Q205" s="208">
        <v>0</v>
      </c>
      <c r="R205" s="208">
        <f t="shared" ref="R205" si="123">K205</f>
        <v>0</v>
      </c>
      <c r="S205" s="89" t="s">
        <v>429</v>
      </c>
      <c r="T205" s="133">
        <v>2021</v>
      </c>
      <c r="U205" s="224"/>
      <c r="V205" s="59"/>
      <c r="W205" s="59"/>
      <c r="X205" s="59"/>
      <c r="Y205" s="59"/>
      <c r="Z205" s="59"/>
      <c r="AA205" s="131"/>
      <c r="AB205" s="131"/>
      <c r="AC205" s="131"/>
      <c r="AD205" s="131"/>
      <c r="AE205" s="131"/>
      <c r="AF205" s="131"/>
      <c r="AG205" s="14"/>
    </row>
    <row r="206" spans="1:33" s="188" customFormat="1" ht="67.2" outlineLevel="2" x14ac:dyDescent="0.25">
      <c r="A206" s="133">
        <v>186</v>
      </c>
      <c r="B206" s="37" t="s">
        <v>471</v>
      </c>
      <c r="C206" s="37" t="s">
        <v>888</v>
      </c>
      <c r="D206" s="147" t="s">
        <v>977</v>
      </c>
      <c r="E206" s="235">
        <f t="shared" si="115"/>
        <v>1200</v>
      </c>
      <c r="F206" s="208">
        <v>0</v>
      </c>
      <c r="G206" s="235">
        <f t="shared" si="116"/>
        <v>1200</v>
      </c>
      <c r="H206" s="208">
        <v>0</v>
      </c>
      <c r="I206" s="208">
        <v>1200</v>
      </c>
      <c r="J206" s="208">
        <v>0</v>
      </c>
      <c r="K206" s="208">
        <v>0</v>
      </c>
      <c r="L206" s="235">
        <f t="shared" si="117"/>
        <v>1200</v>
      </c>
      <c r="M206" s="235">
        <v>0</v>
      </c>
      <c r="N206" s="235">
        <f t="shared" si="118"/>
        <v>1200</v>
      </c>
      <c r="O206" s="208">
        <f t="shared" ref="O206" si="124">H206</f>
        <v>0</v>
      </c>
      <c r="P206" s="208">
        <f>I206</f>
        <v>1200</v>
      </c>
      <c r="Q206" s="208">
        <f>J206</f>
        <v>0</v>
      </c>
      <c r="R206" s="242">
        <v>0</v>
      </c>
      <c r="S206" s="89" t="s">
        <v>429</v>
      </c>
      <c r="T206" s="133">
        <v>2025</v>
      </c>
      <c r="U206" s="224"/>
      <c r="V206" s="59"/>
      <c r="W206" s="59"/>
      <c r="X206" s="59"/>
      <c r="Y206" s="59"/>
      <c r="Z206" s="59"/>
      <c r="AA206" s="131"/>
      <c r="AB206" s="131"/>
      <c r="AC206" s="131"/>
      <c r="AD206" s="131"/>
      <c r="AE206" s="131"/>
      <c r="AF206" s="131"/>
      <c r="AG206" s="14"/>
    </row>
    <row r="207" spans="1:33" s="220" customFormat="1" ht="46.2" customHeight="1" outlineLevel="2" x14ac:dyDescent="0.25">
      <c r="A207" s="247" t="s">
        <v>784</v>
      </c>
      <c r="B207" s="373" t="s">
        <v>781</v>
      </c>
      <c r="C207" s="374"/>
      <c r="D207" s="375"/>
      <c r="E207" s="248">
        <f>SUM(E208:E212)</f>
        <v>4216.0950000000003</v>
      </c>
      <c r="F207" s="248">
        <f t="shared" ref="F207:K207" si="125">SUM(F208:F212)</f>
        <v>0</v>
      </c>
      <c r="G207" s="248">
        <f t="shared" si="125"/>
        <v>4132.0950000000003</v>
      </c>
      <c r="H207" s="248">
        <f t="shared" si="125"/>
        <v>0</v>
      </c>
      <c r="I207" s="248">
        <f t="shared" si="125"/>
        <v>4132.0950000000003</v>
      </c>
      <c r="J207" s="248">
        <f t="shared" si="125"/>
        <v>84</v>
      </c>
      <c r="K207" s="248">
        <f t="shared" si="125"/>
        <v>0</v>
      </c>
      <c r="L207" s="248">
        <f t="shared" ref="L207:R207" si="126">SUM(L208:L212)</f>
        <v>4216.0950000000003</v>
      </c>
      <c r="M207" s="248">
        <f t="shared" si="126"/>
        <v>0</v>
      </c>
      <c r="N207" s="248"/>
      <c r="O207" s="248">
        <f t="shared" si="126"/>
        <v>0</v>
      </c>
      <c r="P207" s="248">
        <f t="shared" si="126"/>
        <v>4132.0950000000003</v>
      </c>
      <c r="Q207" s="248">
        <f t="shared" si="126"/>
        <v>84</v>
      </c>
      <c r="R207" s="248">
        <f t="shared" si="126"/>
        <v>0</v>
      </c>
      <c r="S207" s="249"/>
      <c r="T207" s="249"/>
      <c r="U207" s="250"/>
      <c r="V207" s="101"/>
      <c r="W207" s="101"/>
      <c r="X207" s="101"/>
      <c r="Y207" s="101"/>
      <c r="Z207" s="101"/>
      <c r="AA207" s="82"/>
      <c r="AB207" s="82"/>
      <c r="AC207" s="82"/>
      <c r="AD207" s="82"/>
      <c r="AE207" s="82"/>
      <c r="AF207" s="218"/>
      <c r="AG207" s="219"/>
    </row>
    <row r="208" spans="1:33" s="190" customFormat="1" ht="50.4" outlineLevel="2" x14ac:dyDescent="0.3">
      <c r="A208" s="133">
        <v>187</v>
      </c>
      <c r="B208" s="134" t="s">
        <v>351</v>
      </c>
      <c r="C208" s="134" t="s">
        <v>889</v>
      </c>
      <c r="D208" s="147" t="s">
        <v>732</v>
      </c>
      <c r="E208" s="235">
        <f t="shared" ref="E208" si="127">G208+J208+K208</f>
        <v>900</v>
      </c>
      <c r="F208" s="208">
        <v>0</v>
      </c>
      <c r="G208" s="235">
        <f t="shared" ref="G208" si="128">H208+I208</f>
        <v>900</v>
      </c>
      <c r="H208" s="208">
        <v>0</v>
      </c>
      <c r="I208" s="210">
        <v>900</v>
      </c>
      <c r="J208" s="210">
        <v>0</v>
      </c>
      <c r="K208" s="210">
        <v>0</v>
      </c>
      <c r="L208" s="235">
        <f t="shared" ref="L208" si="129">M208+N208+Q208+R208</f>
        <v>900</v>
      </c>
      <c r="M208" s="235">
        <v>0</v>
      </c>
      <c r="N208" s="235">
        <f t="shared" ref="N208" si="130">O208+P208</f>
        <v>900</v>
      </c>
      <c r="O208" s="210">
        <v>0</v>
      </c>
      <c r="P208" s="210">
        <v>900</v>
      </c>
      <c r="Q208" s="210">
        <v>0</v>
      </c>
      <c r="R208" s="210">
        <v>0</v>
      </c>
      <c r="S208" s="89" t="s">
        <v>329</v>
      </c>
      <c r="T208" s="89">
        <v>2021</v>
      </c>
      <c r="U208" s="202"/>
      <c r="V208" s="9"/>
      <c r="W208" s="9"/>
      <c r="X208" s="9"/>
      <c r="Y208" s="9"/>
      <c r="Z208" s="9"/>
      <c r="AA208" s="37"/>
      <c r="AB208" s="37"/>
      <c r="AC208" s="37"/>
      <c r="AD208" s="37"/>
      <c r="AE208" s="37"/>
      <c r="AF208" s="84"/>
      <c r="AG208" s="14" t="s">
        <v>20</v>
      </c>
    </row>
    <row r="209" spans="1:33" s="188" customFormat="1" ht="50.4" outlineLevel="2" x14ac:dyDescent="0.25">
      <c r="A209" s="133">
        <f>A208+1</f>
        <v>188</v>
      </c>
      <c r="B209" s="37" t="s">
        <v>510</v>
      </c>
      <c r="C209" s="37" t="s">
        <v>861</v>
      </c>
      <c r="D209" s="147" t="s">
        <v>516</v>
      </c>
      <c r="E209" s="235">
        <f t="shared" ref="E209:E212" si="131">G209+J209+K209</f>
        <v>720</v>
      </c>
      <c r="F209" s="208">
        <v>0</v>
      </c>
      <c r="G209" s="235">
        <f t="shared" ref="G209:G212" si="132">H209+I209</f>
        <v>720</v>
      </c>
      <c r="H209" s="208">
        <v>0</v>
      </c>
      <c r="I209" s="208">
        <v>720</v>
      </c>
      <c r="J209" s="210">
        <v>0</v>
      </c>
      <c r="K209" s="210">
        <v>0</v>
      </c>
      <c r="L209" s="235">
        <f t="shared" ref="L209:L212" si="133">M209+N209+Q209+R209</f>
        <v>720</v>
      </c>
      <c r="M209" s="235">
        <v>0</v>
      </c>
      <c r="N209" s="235">
        <f t="shared" ref="N209:N212" si="134">O209+P209</f>
        <v>720</v>
      </c>
      <c r="O209" s="210">
        <v>0</v>
      </c>
      <c r="P209" s="210">
        <f t="shared" ref="P209:Q211" si="135">I209</f>
        <v>720</v>
      </c>
      <c r="Q209" s="210">
        <f t="shared" si="135"/>
        <v>0</v>
      </c>
      <c r="R209" s="210">
        <v>0</v>
      </c>
      <c r="S209" s="89" t="s">
        <v>507</v>
      </c>
      <c r="T209" s="133">
        <v>2021</v>
      </c>
      <c r="U209" s="224"/>
      <c r="V209" s="59"/>
      <c r="W209" s="59"/>
      <c r="X209" s="59"/>
      <c r="Y209" s="59"/>
      <c r="Z209" s="59"/>
      <c r="AA209" s="131"/>
      <c r="AB209" s="131"/>
      <c r="AC209" s="131"/>
      <c r="AD209" s="131"/>
      <c r="AE209" s="131"/>
      <c r="AF209" s="131"/>
      <c r="AG209" s="14"/>
    </row>
    <row r="210" spans="1:33" s="188" customFormat="1" ht="50.4" outlineLevel="2" x14ac:dyDescent="0.25">
      <c r="A210" s="133">
        <f t="shared" ref="A210:A212" si="136">A209+1</f>
        <v>189</v>
      </c>
      <c r="B210" s="37" t="s">
        <v>511</v>
      </c>
      <c r="C210" s="37" t="s">
        <v>859</v>
      </c>
      <c r="D210" s="147" t="s">
        <v>516</v>
      </c>
      <c r="E210" s="235">
        <f t="shared" si="131"/>
        <v>729</v>
      </c>
      <c r="F210" s="208">
        <v>0</v>
      </c>
      <c r="G210" s="235">
        <f t="shared" si="132"/>
        <v>645</v>
      </c>
      <c r="H210" s="210">
        <v>0</v>
      </c>
      <c r="I210" s="210">
        <v>645</v>
      </c>
      <c r="J210" s="210">
        <v>84</v>
      </c>
      <c r="K210" s="210">
        <v>0</v>
      </c>
      <c r="L210" s="235">
        <f t="shared" si="133"/>
        <v>729</v>
      </c>
      <c r="M210" s="235">
        <v>0</v>
      </c>
      <c r="N210" s="235">
        <f t="shared" si="134"/>
        <v>645</v>
      </c>
      <c r="O210" s="210">
        <v>0</v>
      </c>
      <c r="P210" s="210">
        <f t="shared" si="135"/>
        <v>645</v>
      </c>
      <c r="Q210" s="210">
        <f t="shared" si="135"/>
        <v>84</v>
      </c>
      <c r="R210" s="210">
        <v>0</v>
      </c>
      <c r="S210" s="89" t="s">
        <v>507</v>
      </c>
      <c r="T210" s="133">
        <v>2021</v>
      </c>
      <c r="U210" s="224"/>
      <c r="V210" s="59"/>
      <c r="W210" s="59"/>
      <c r="X210" s="59"/>
      <c r="Y210" s="59"/>
      <c r="Z210" s="59"/>
      <c r="AA210" s="131"/>
      <c r="AB210" s="131"/>
      <c r="AC210" s="131"/>
      <c r="AD210" s="131"/>
      <c r="AE210" s="131"/>
      <c r="AF210" s="131"/>
      <c r="AG210" s="14"/>
    </row>
    <row r="211" spans="1:33" s="194" customFormat="1" ht="67.2" outlineLevel="2" x14ac:dyDescent="0.25">
      <c r="A211" s="133">
        <f t="shared" si="136"/>
        <v>190</v>
      </c>
      <c r="B211" s="174" t="s">
        <v>433</v>
      </c>
      <c r="C211" s="37" t="s">
        <v>866</v>
      </c>
      <c r="D211" s="147" t="s">
        <v>977</v>
      </c>
      <c r="E211" s="235">
        <f t="shared" si="131"/>
        <v>690</v>
      </c>
      <c r="F211" s="208">
        <v>0</v>
      </c>
      <c r="G211" s="235">
        <f t="shared" si="132"/>
        <v>690</v>
      </c>
      <c r="H211" s="210">
        <v>0</v>
      </c>
      <c r="I211" s="210">
        <v>690</v>
      </c>
      <c r="J211" s="210">
        <v>0</v>
      </c>
      <c r="K211" s="210">
        <v>0</v>
      </c>
      <c r="L211" s="235">
        <f t="shared" si="133"/>
        <v>690</v>
      </c>
      <c r="M211" s="235">
        <v>0</v>
      </c>
      <c r="N211" s="235">
        <f t="shared" si="134"/>
        <v>690</v>
      </c>
      <c r="O211" s="210">
        <v>0</v>
      </c>
      <c r="P211" s="210">
        <f t="shared" si="135"/>
        <v>690</v>
      </c>
      <c r="Q211" s="210">
        <f t="shared" si="135"/>
        <v>0</v>
      </c>
      <c r="R211" s="210">
        <v>0</v>
      </c>
      <c r="S211" s="89" t="s">
        <v>429</v>
      </c>
      <c r="T211" s="173">
        <v>2023</v>
      </c>
      <c r="U211" s="237"/>
      <c r="V211" s="154"/>
      <c r="W211" s="154"/>
      <c r="X211" s="154"/>
      <c r="Y211" s="154"/>
      <c r="Z211" s="154"/>
      <c r="AA211" s="155"/>
      <c r="AB211" s="155"/>
      <c r="AC211" s="155"/>
      <c r="AD211" s="155"/>
      <c r="AE211" s="155"/>
      <c r="AF211" s="155"/>
      <c r="AG211" s="156"/>
    </row>
    <row r="212" spans="1:33" s="194" customFormat="1" ht="67.2" outlineLevel="2" x14ac:dyDescent="0.25">
      <c r="A212" s="133">
        <f t="shared" si="136"/>
        <v>191</v>
      </c>
      <c r="B212" s="174" t="s">
        <v>434</v>
      </c>
      <c r="C212" s="174" t="s">
        <v>883</v>
      </c>
      <c r="D212" s="147" t="s">
        <v>977</v>
      </c>
      <c r="E212" s="235">
        <f t="shared" si="131"/>
        <v>1177.095</v>
      </c>
      <c r="F212" s="208">
        <v>0</v>
      </c>
      <c r="G212" s="235">
        <f t="shared" si="132"/>
        <v>1177.095</v>
      </c>
      <c r="H212" s="210">
        <v>0</v>
      </c>
      <c r="I212" s="210">
        <v>1177.095</v>
      </c>
      <c r="J212" s="210">
        <v>0</v>
      </c>
      <c r="K212" s="210">
        <v>0</v>
      </c>
      <c r="L212" s="235">
        <f t="shared" si="133"/>
        <v>1177.095</v>
      </c>
      <c r="M212" s="235">
        <v>0</v>
      </c>
      <c r="N212" s="235">
        <f t="shared" si="134"/>
        <v>1177.095</v>
      </c>
      <c r="O212" s="210">
        <v>0</v>
      </c>
      <c r="P212" s="210">
        <v>1177.095</v>
      </c>
      <c r="Q212" s="210">
        <v>0</v>
      </c>
      <c r="R212" s="210">
        <v>0</v>
      </c>
      <c r="S212" s="89" t="s">
        <v>429</v>
      </c>
      <c r="T212" s="173">
        <v>2024</v>
      </c>
      <c r="U212" s="237"/>
      <c r="V212" s="154"/>
      <c r="W212" s="154"/>
      <c r="X212" s="154"/>
      <c r="Y212" s="154"/>
      <c r="Z212" s="154"/>
      <c r="AA212" s="155"/>
      <c r="AB212" s="155"/>
      <c r="AC212" s="155"/>
      <c r="AD212" s="155"/>
      <c r="AE212" s="155"/>
      <c r="AF212" s="155"/>
      <c r="AG212" s="156"/>
    </row>
    <row r="213" spans="1:33" s="220" customFormat="1" ht="46.2" customHeight="1" outlineLevel="2" x14ac:dyDescent="0.25">
      <c r="A213" s="247" t="s">
        <v>809</v>
      </c>
      <c r="B213" s="373" t="s">
        <v>783</v>
      </c>
      <c r="C213" s="374"/>
      <c r="D213" s="375"/>
      <c r="E213" s="248">
        <f>SUM(E214:E219)</f>
        <v>3645.107</v>
      </c>
      <c r="F213" s="248">
        <f t="shared" ref="F213:K213" si="137">SUM(F214:F219)</f>
        <v>0</v>
      </c>
      <c r="G213" s="248">
        <f t="shared" si="137"/>
        <v>1806.0630000000001</v>
      </c>
      <c r="H213" s="248">
        <f t="shared" si="137"/>
        <v>0</v>
      </c>
      <c r="I213" s="248">
        <f t="shared" si="137"/>
        <v>1806.0630000000001</v>
      </c>
      <c r="J213" s="248">
        <f t="shared" si="137"/>
        <v>1289.0439999999999</v>
      </c>
      <c r="K213" s="248">
        <f t="shared" si="137"/>
        <v>550</v>
      </c>
      <c r="L213" s="248">
        <f t="shared" ref="L213:S213" si="138">SUM(L214:L219)</f>
        <v>3645.107</v>
      </c>
      <c r="M213" s="248">
        <f t="shared" si="138"/>
        <v>0</v>
      </c>
      <c r="N213" s="248"/>
      <c r="O213" s="248">
        <f t="shared" si="138"/>
        <v>0</v>
      </c>
      <c r="P213" s="248">
        <f t="shared" si="138"/>
        <v>1806.0630000000001</v>
      </c>
      <c r="Q213" s="248">
        <f t="shared" si="138"/>
        <v>1289.0439999999999</v>
      </c>
      <c r="R213" s="248">
        <f t="shared" si="138"/>
        <v>550</v>
      </c>
      <c r="S213" s="248">
        <f t="shared" si="138"/>
        <v>0</v>
      </c>
      <c r="T213" s="249"/>
      <c r="U213" s="250"/>
      <c r="V213" s="101"/>
      <c r="W213" s="101"/>
      <c r="X213" s="101"/>
      <c r="Y213" s="101"/>
      <c r="Z213" s="101"/>
      <c r="AA213" s="82"/>
      <c r="AB213" s="82"/>
      <c r="AC213" s="82"/>
      <c r="AD213" s="82"/>
      <c r="AE213" s="82"/>
      <c r="AF213" s="218"/>
      <c r="AG213" s="219"/>
    </row>
    <row r="214" spans="1:33" s="188" customFormat="1" ht="67.2" outlineLevel="2" x14ac:dyDescent="0.25">
      <c r="A214" s="133">
        <v>192</v>
      </c>
      <c r="B214" s="37" t="s">
        <v>431</v>
      </c>
      <c r="C214" s="37" t="s">
        <v>867</v>
      </c>
      <c r="D214" s="147" t="s">
        <v>977</v>
      </c>
      <c r="E214" s="235">
        <f t="shared" ref="E214" si="139">G214+J214+K214</f>
        <v>900</v>
      </c>
      <c r="F214" s="208">
        <v>0</v>
      </c>
      <c r="G214" s="235">
        <f t="shared" ref="G214" si="140">H214+I214</f>
        <v>0</v>
      </c>
      <c r="H214" s="208">
        <v>0</v>
      </c>
      <c r="I214" s="208">
        <v>0</v>
      </c>
      <c r="J214" s="208">
        <v>900</v>
      </c>
      <c r="K214" s="208">
        <v>0</v>
      </c>
      <c r="L214" s="235">
        <f t="shared" ref="L214" si="141">M214+N214+Q214+R214</f>
        <v>900</v>
      </c>
      <c r="M214" s="235">
        <v>0</v>
      </c>
      <c r="N214" s="235">
        <f t="shared" ref="N214" si="142">O214+P214</f>
        <v>0</v>
      </c>
      <c r="O214" s="208">
        <v>0</v>
      </c>
      <c r="P214" s="208">
        <f>I214</f>
        <v>0</v>
      </c>
      <c r="Q214" s="208">
        <f>J214</f>
        <v>900</v>
      </c>
      <c r="R214" s="208">
        <v>0</v>
      </c>
      <c r="S214" s="89" t="s">
        <v>429</v>
      </c>
      <c r="T214" s="133">
        <v>2021</v>
      </c>
      <c r="U214" s="224"/>
      <c r="V214" s="185"/>
      <c r="W214" s="185"/>
      <c r="X214" s="185"/>
      <c r="Y214" s="185"/>
      <c r="Z214" s="185"/>
      <c r="AA214" s="186"/>
      <c r="AB214" s="186"/>
      <c r="AC214" s="186"/>
      <c r="AD214" s="186"/>
      <c r="AE214" s="186"/>
      <c r="AF214" s="186"/>
      <c r="AG214" s="187"/>
    </row>
    <row r="215" spans="1:33" s="188" customFormat="1" ht="67.2" outlineLevel="2" x14ac:dyDescent="0.25">
      <c r="A215" s="133">
        <f t="shared" ref="A215:A219" si="143">A214+1</f>
        <v>193</v>
      </c>
      <c r="B215" s="37" t="s">
        <v>746</v>
      </c>
      <c r="C215" s="37" t="s">
        <v>866</v>
      </c>
      <c r="D215" s="147" t="s">
        <v>977</v>
      </c>
      <c r="E215" s="235">
        <f t="shared" ref="E215:E219" si="144">G215+J215+K215</f>
        <v>1184.4780000000001</v>
      </c>
      <c r="F215" s="208">
        <v>0</v>
      </c>
      <c r="G215" s="235">
        <f t="shared" ref="G215:G219" si="145">H215+I215</f>
        <v>1106.0630000000001</v>
      </c>
      <c r="H215" s="208">
        <v>0</v>
      </c>
      <c r="I215" s="208">
        <v>1106.0630000000001</v>
      </c>
      <c r="J215" s="208">
        <v>78.415000000000006</v>
      </c>
      <c r="K215" s="208">
        <v>0</v>
      </c>
      <c r="L215" s="235">
        <f t="shared" ref="L215:L219" si="146">M215+N215+Q215+R215</f>
        <v>1184.4780000000001</v>
      </c>
      <c r="M215" s="235">
        <v>0</v>
      </c>
      <c r="N215" s="235">
        <f t="shared" ref="N215:N219" si="147">O215+P215</f>
        <v>1106.0630000000001</v>
      </c>
      <c r="O215" s="208">
        <f>H215</f>
        <v>0</v>
      </c>
      <c r="P215" s="208">
        <f>I215</f>
        <v>1106.0630000000001</v>
      </c>
      <c r="Q215" s="208">
        <f>J215</f>
        <v>78.415000000000006</v>
      </c>
      <c r="R215" s="208">
        <v>0</v>
      </c>
      <c r="S215" s="89" t="s">
        <v>429</v>
      </c>
      <c r="T215" s="133">
        <v>2021</v>
      </c>
      <c r="U215" s="224"/>
      <c r="V215" s="185"/>
      <c r="W215" s="185"/>
      <c r="X215" s="185"/>
      <c r="Y215" s="185"/>
      <c r="Z215" s="185"/>
      <c r="AA215" s="186"/>
      <c r="AB215" s="186"/>
      <c r="AC215" s="186"/>
      <c r="AD215" s="186"/>
      <c r="AE215" s="186"/>
      <c r="AF215" s="186"/>
      <c r="AG215" s="187"/>
    </row>
    <row r="216" spans="1:33" s="188" customFormat="1" ht="67.2" outlineLevel="2" x14ac:dyDescent="0.25">
      <c r="A216" s="133">
        <f t="shared" si="143"/>
        <v>194</v>
      </c>
      <c r="B216" s="37" t="s">
        <v>753</v>
      </c>
      <c r="C216" s="37" t="s">
        <v>881</v>
      </c>
      <c r="D216" s="147" t="s">
        <v>977</v>
      </c>
      <c r="E216" s="235">
        <f t="shared" si="144"/>
        <v>700</v>
      </c>
      <c r="F216" s="208">
        <v>0</v>
      </c>
      <c r="G216" s="235">
        <f t="shared" si="145"/>
        <v>700</v>
      </c>
      <c r="H216" s="208">
        <v>0</v>
      </c>
      <c r="I216" s="208">
        <v>700</v>
      </c>
      <c r="J216" s="208">
        <v>0</v>
      </c>
      <c r="K216" s="208">
        <v>0</v>
      </c>
      <c r="L216" s="235">
        <f t="shared" si="146"/>
        <v>700</v>
      </c>
      <c r="M216" s="235">
        <v>0</v>
      </c>
      <c r="N216" s="235">
        <f t="shared" si="147"/>
        <v>700</v>
      </c>
      <c r="O216" s="208">
        <v>0</v>
      </c>
      <c r="P216" s="208">
        <v>700</v>
      </c>
      <c r="Q216" s="208">
        <v>0</v>
      </c>
      <c r="R216" s="208">
        <v>0</v>
      </c>
      <c r="S216" s="89" t="s">
        <v>429</v>
      </c>
      <c r="T216" s="133">
        <v>2023</v>
      </c>
      <c r="U216" s="224"/>
      <c r="V216" s="59"/>
      <c r="W216" s="59"/>
      <c r="X216" s="59"/>
      <c r="Y216" s="59"/>
      <c r="Z216" s="59"/>
      <c r="AA216" s="131"/>
      <c r="AB216" s="131"/>
      <c r="AC216" s="131"/>
      <c r="AD216" s="131"/>
      <c r="AE216" s="131"/>
      <c r="AF216" s="131"/>
      <c r="AG216" s="14"/>
    </row>
    <row r="217" spans="1:33" s="188" customFormat="1" ht="100.8" outlineLevel="2" x14ac:dyDescent="0.25">
      <c r="A217" s="133">
        <f t="shared" si="143"/>
        <v>195</v>
      </c>
      <c r="B217" s="37" t="s">
        <v>865</v>
      </c>
      <c r="C217" s="174" t="s">
        <v>539</v>
      </c>
      <c r="D217" s="147" t="s">
        <v>516</v>
      </c>
      <c r="E217" s="235">
        <f t="shared" si="144"/>
        <v>210.62899999999999</v>
      </c>
      <c r="F217" s="208">
        <v>0</v>
      </c>
      <c r="G217" s="235">
        <f t="shared" si="145"/>
        <v>0</v>
      </c>
      <c r="H217" s="208">
        <v>0</v>
      </c>
      <c r="I217" s="208">
        <v>0</v>
      </c>
      <c r="J217" s="208">
        <v>210.62899999999999</v>
      </c>
      <c r="K217" s="208">
        <v>0</v>
      </c>
      <c r="L217" s="235">
        <f t="shared" si="146"/>
        <v>210.62899999999999</v>
      </c>
      <c r="M217" s="235">
        <v>0</v>
      </c>
      <c r="N217" s="235">
        <f t="shared" si="147"/>
        <v>0</v>
      </c>
      <c r="O217" s="208">
        <v>0</v>
      </c>
      <c r="P217" s="208">
        <f t="shared" ref="P217:Q217" si="148">I217</f>
        <v>0</v>
      </c>
      <c r="Q217" s="208">
        <f t="shared" si="148"/>
        <v>210.62899999999999</v>
      </c>
      <c r="R217" s="208">
        <v>0</v>
      </c>
      <c r="S217" s="89" t="s">
        <v>507</v>
      </c>
      <c r="T217" s="133">
        <v>2024</v>
      </c>
      <c r="U217" s="224"/>
      <c r="V217" s="59"/>
      <c r="W217" s="59"/>
      <c r="X217" s="59"/>
      <c r="Y217" s="59"/>
      <c r="Z217" s="59"/>
      <c r="AA217" s="131"/>
      <c r="AB217" s="131"/>
      <c r="AC217" s="131"/>
      <c r="AD217" s="131"/>
      <c r="AE217" s="131"/>
      <c r="AF217" s="131"/>
      <c r="AG217" s="14"/>
    </row>
    <row r="218" spans="1:33" s="188" customFormat="1" ht="50.4" outlineLevel="2" x14ac:dyDescent="0.25">
      <c r="A218" s="133">
        <f t="shared" si="143"/>
        <v>196</v>
      </c>
      <c r="B218" s="37" t="s">
        <v>900</v>
      </c>
      <c r="C218" s="174" t="s">
        <v>539</v>
      </c>
      <c r="D218" s="147" t="s">
        <v>516</v>
      </c>
      <c r="E218" s="235">
        <f t="shared" si="144"/>
        <v>100</v>
      </c>
      <c r="F218" s="208">
        <v>0</v>
      </c>
      <c r="G218" s="235">
        <f t="shared" si="145"/>
        <v>0</v>
      </c>
      <c r="H218" s="208">
        <v>0</v>
      </c>
      <c r="I218" s="208">
        <v>0</v>
      </c>
      <c r="J218" s="208">
        <v>100</v>
      </c>
      <c r="K218" s="208">
        <v>0</v>
      </c>
      <c r="L218" s="235">
        <f t="shared" si="146"/>
        <v>100</v>
      </c>
      <c r="M218" s="235">
        <v>0</v>
      </c>
      <c r="N218" s="235">
        <f t="shared" si="147"/>
        <v>0</v>
      </c>
      <c r="O218" s="208">
        <v>0</v>
      </c>
      <c r="P218" s="208">
        <v>0</v>
      </c>
      <c r="Q218" s="208">
        <v>100</v>
      </c>
      <c r="R218" s="208">
        <v>0</v>
      </c>
      <c r="S218" s="89" t="s">
        <v>329</v>
      </c>
      <c r="T218" s="89">
        <v>2024</v>
      </c>
      <c r="U218" s="224"/>
      <c r="V218" s="59"/>
      <c r="W218" s="59"/>
      <c r="X218" s="59"/>
      <c r="Y218" s="59"/>
      <c r="Z218" s="59"/>
      <c r="AA218" s="131"/>
      <c r="AB218" s="131"/>
      <c r="AC218" s="131"/>
      <c r="AD218" s="131"/>
      <c r="AE218" s="131"/>
      <c r="AF218" s="131"/>
      <c r="AG218" s="14"/>
    </row>
    <row r="219" spans="1:33" s="188" customFormat="1" ht="67.2" outlineLevel="2" x14ac:dyDescent="0.25">
      <c r="A219" s="133">
        <f t="shared" si="143"/>
        <v>197</v>
      </c>
      <c r="B219" s="37" t="s">
        <v>468</v>
      </c>
      <c r="C219" s="37" t="s">
        <v>888</v>
      </c>
      <c r="D219" s="147" t="s">
        <v>977</v>
      </c>
      <c r="E219" s="235">
        <f t="shared" si="144"/>
        <v>550</v>
      </c>
      <c r="F219" s="208">
        <v>0</v>
      </c>
      <c r="G219" s="235">
        <f t="shared" si="145"/>
        <v>0</v>
      </c>
      <c r="H219" s="208">
        <v>0</v>
      </c>
      <c r="I219" s="208">
        <v>0</v>
      </c>
      <c r="J219" s="208">
        <v>0</v>
      </c>
      <c r="K219" s="208">
        <v>550</v>
      </c>
      <c r="L219" s="235">
        <f t="shared" si="146"/>
        <v>550</v>
      </c>
      <c r="M219" s="235">
        <v>0</v>
      </c>
      <c r="N219" s="235">
        <f t="shared" si="147"/>
        <v>0</v>
      </c>
      <c r="O219" s="208">
        <f>H219</f>
        <v>0</v>
      </c>
      <c r="P219" s="208">
        <f>I219</f>
        <v>0</v>
      </c>
      <c r="Q219" s="208">
        <f>J219</f>
        <v>0</v>
      </c>
      <c r="R219" s="208">
        <f>K219</f>
        <v>550</v>
      </c>
      <c r="S219" s="89" t="s">
        <v>429</v>
      </c>
      <c r="T219" s="133">
        <v>2025</v>
      </c>
      <c r="U219" s="224"/>
      <c r="V219" s="59"/>
      <c r="W219" s="59"/>
      <c r="X219" s="59"/>
      <c r="Y219" s="59"/>
      <c r="Z219" s="59"/>
      <c r="AA219" s="131"/>
      <c r="AB219" s="131"/>
      <c r="AC219" s="131"/>
      <c r="AD219" s="131"/>
      <c r="AE219" s="131"/>
      <c r="AF219" s="131"/>
      <c r="AG219" s="14"/>
    </row>
  </sheetData>
  <autoFilter ref="A6:AG219">
    <filterColumn colId="4" showButton="0"/>
    <filterColumn colId="5" hiddenButton="1" showButton="0"/>
    <filterColumn colId="6" showButton="0"/>
    <filterColumn colId="7" showButton="0"/>
    <filterColumn colId="12" hiddenButton="1" showButton="0"/>
    <filterColumn colId="13" showButton="0"/>
  </autoFilter>
  <mergeCells count="28">
    <mergeCell ref="AD6:AF6"/>
    <mergeCell ref="AG6:AG7"/>
    <mergeCell ref="S1:T1"/>
    <mergeCell ref="A2:S2"/>
    <mergeCell ref="A3:T3"/>
    <mergeCell ref="I4:T4"/>
    <mergeCell ref="A6:A7"/>
    <mergeCell ref="B6:B7"/>
    <mergeCell ref="D6:D7"/>
    <mergeCell ref="E6:K6"/>
    <mergeCell ref="L6:R6"/>
    <mergeCell ref="S6:S7"/>
    <mergeCell ref="AA6:AC6"/>
    <mergeCell ref="T6:T7"/>
    <mergeCell ref="U6:U7"/>
    <mergeCell ref="C6:C7"/>
    <mergeCell ref="B10:D10"/>
    <mergeCell ref="B31:D31"/>
    <mergeCell ref="B33:D33"/>
    <mergeCell ref="B40:D40"/>
    <mergeCell ref="B213:D213"/>
    <mergeCell ref="B78:D78"/>
    <mergeCell ref="B74:D74"/>
    <mergeCell ref="B79:D79"/>
    <mergeCell ref="B123:D123"/>
    <mergeCell ref="B164:D164"/>
    <mergeCell ref="B173:D173"/>
    <mergeCell ref="B207:D207"/>
  </mergeCells>
  <printOptions horizontalCentered="1"/>
  <pageMargins left="0.19685039370078741" right="0.19685039370078741" top="0.39370078740157483" bottom="0.39370078740157483" header="0.19685039370078741" footer="0.19685039370078741"/>
  <pageSetup paperSize="9" scale="44" fitToHeight="0" orientation="landscape" r:id="rId1"/>
  <headerFooter>
    <oddFooter>&amp;C&amp;P /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outlinePr summaryBelow="0"/>
    <pageSetUpPr fitToPage="1"/>
  </sheetPr>
  <dimension ref="A1:AM57"/>
  <sheetViews>
    <sheetView zoomScale="70" zoomScaleNormal="70" workbookViewId="0">
      <pane ySplit="7" topLeftCell="A8" activePane="bottomLeft" state="frozen"/>
      <selection activeCell="B199" sqref="B199:O199"/>
      <selection pane="bottomLeft" activeCell="A3" sqref="A3:Y3"/>
    </sheetView>
  </sheetViews>
  <sheetFormatPr defaultColWidth="8.88671875" defaultRowHeight="15.6" outlineLevelRow="2" x14ac:dyDescent="0.25"/>
  <cols>
    <col min="1" max="1" width="6" style="132" customWidth="1"/>
    <col min="2" max="2" width="49.44140625" style="298" customWidth="1"/>
    <col min="3" max="3" width="17.5546875" style="298" customWidth="1"/>
    <col min="4" max="4" width="21.33203125" style="132" bestFit="1" customWidth="1"/>
    <col min="5" max="5" width="13.109375" style="324" bestFit="1" customWidth="1"/>
    <col min="6" max="6" width="9.88671875" style="324" bestFit="1" customWidth="1"/>
    <col min="7" max="7" width="11.88671875" style="324" bestFit="1" customWidth="1"/>
    <col min="8" max="8" width="13.109375" style="324" bestFit="1" customWidth="1"/>
    <col min="9" max="9" width="13.6640625" style="324" bestFit="1" customWidth="1"/>
    <col min="10" max="10" width="14.44140625" style="324" bestFit="1" customWidth="1"/>
    <col min="11" max="11" width="13.109375" style="325" bestFit="1" customWidth="1"/>
    <col min="12" max="12" width="9.88671875" style="325" bestFit="1" customWidth="1"/>
    <col min="13" max="13" width="11.88671875" style="325" bestFit="1" customWidth="1"/>
    <col min="14" max="14" width="13.109375" style="325" bestFit="1" customWidth="1"/>
    <col min="15" max="15" width="13.6640625" style="325" bestFit="1" customWidth="1"/>
    <col min="16" max="16" width="14.44140625" style="325" bestFit="1" customWidth="1"/>
    <col min="17" max="22" width="15" style="325" customWidth="1"/>
    <col min="23" max="23" width="15.6640625" style="301" customWidth="1"/>
    <col min="24" max="24" width="20.5546875" style="301" customWidth="1"/>
    <col min="25" max="25" width="15" style="132" customWidth="1"/>
    <col min="26" max="31" width="13.109375" style="132" hidden="1" customWidth="1"/>
    <col min="32" max="32" width="8.33203125" style="132" hidden="1" customWidth="1"/>
    <col min="33" max="37" width="8.33203125" style="139" hidden="1" customWidth="1"/>
    <col min="38" max="38" width="13.6640625" style="132" hidden="1" customWidth="1"/>
    <col min="39" max="39" width="9" style="139" bestFit="1" customWidth="1"/>
    <col min="40" max="16384" width="8.88671875" style="139"/>
  </cols>
  <sheetData>
    <row r="1" spans="1:39" ht="27" customHeight="1" x14ac:dyDescent="0.3">
      <c r="A1" s="224"/>
      <c r="B1" s="264"/>
      <c r="C1" s="264"/>
      <c r="D1" s="224"/>
      <c r="E1" s="314"/>
      <c r="F1" s="314"/>
      <c r="G1" s="314"/>
      <c r="H1" s="315"/>
      <c r="I1" s="315"/>
      <c r="J1" s="315"/>
      <c r="K1" s="315"/>
      <c r="L1" s="315"/>
      <c r="M1" s="315"/>
      <c r="N1" s="315"/>
      <c r="O1" s="315"/>
      <c r="P1" s="315"/>
      <c r="Q1" s="315"/>
      <c r="R1" s="315"/>
      <c r="S1" s="315"/>
      <c r="T1" s="315"/>
      <c r="U1" s="315"/>
      <c r="V1" s="315"/>
      <c r="W1" s="363" t="s">
        <v>817</v>
      </c>
      <c r="X1" s="363"/>
      <c r="Y1" s="363"/>
      <c r="Z1" s="268"/>
      <c r="AA1" s="268"/>
      <c r="AB1" s="268"/>
      <c r="AC1" s="268"/>
      <c r="AD1" s="268"/>
      <c r="AE1" s="268"/>
      <c r="AF1" s="268"/>
      <c r="AG1" s="269"/>
      <c r="AH1" s="269"/>
      <c r="AI1" s="269"/>
      <c r="AJ1" s="269"/>
      <c r="AK1" s="269"/>
      <c r="AL1" s="224"/>
    </row>
    <row r="2" spans="1:39" ht="22.2" customHeight="1" x14ac:dyDescent="0.3">
      <c r="A2" s="363" t="s">
        <v>952</v>
      </c>
      <c r="B2" s="363"/>
      <c r="C2" s="363"/>
      <c r="D2" s="363"/>
      <c r="E2" s="363"/>
      <c r="F2" s="363"/>
      <c r="G2" s="363"/>
      <c r="H2" s="363"/>
      <c r="I2" s="363"/>
      <c r="J2" s="363"/>
      <c r="K2" s="363"/>
      <c r="L2" s="363"/>
      <c r="M2" s="363"/>
      <c r="N2" s="363"/>
      <c r="O2" s="363"/>
      <c r="P2" s="363"/>
      <c r="Q2" s="363"/>
      <c r="R2" s="363"/>
      <c r="S2" s="363"/>
      <c r="T2" s="363"/>
      <c r="U2" s="363"/>
      <c r="V2" s="363"/>
      <c r="W2" s="363"/>
      <c r="X2" s="267"/>
      <c r="Y2" s="268"/>
      <c r="Z2" s="268"/>
      <c r="AA2" s="268"/>
      <c r="AB2" s="268"/>
      <c r="AC2" s="268"/>
      <c r="AD2" s="268"/>
      <c r="AE2" s="268"/>
      <c r="AF2" s="268"/>
      <c r="AG2" s="269"/>
      <c r="AH2" s="269"/>
      <c r="AI2" s="269"/>
      <c r="AJ2" s="269"/>
      <c r="AK2" s="269"/>
      <c r="AL2" s="224"/>
    </row>
    <row r="3" spans="1:39" ht="22.2" customHeight="1" x14ac:dyDescent="0.3">
      <c r="A3" s="364" t="s">
        <v>980</v>
      </c>
      <c r="B3" s="364"/>
      <c r="C3" s="364"/>
      <c r="D3" s="364"/>
      <c r="E3" s="364"/>
      <c r="F3" s="364"/>
      <c r="G3" s="364"/>
      <c r="H3" s="364"/>
      <c r="I3" s="364"/>
      <c r="J3" s="364"/>
      <c r="K3" s="364"/>
      <c r="L3" s="364"/>
      <c r="M3" s="364"/>
      <c r="N3" s="364"/>
      <c r="O3" s="364"/>
      <c r="P3" s="364"/>
      <c r="Q3" s="364"/>
      <c r="R3" s="364"/>
      <c r="S3" s="364"/>
      <c r="T3" s="364"/>
      <c r="U3" s="364"/>
      <c r="V3" s="364"/>
      <c r="W3" s="364"/>
      <c r="X3" s="364"/>
      <c r="Y3" s="364"/>
      <c r="Z3" s="270"/>
      <c r="AA3" s="270"/>
      <c r="AB3" s="270"/>
      <c r="AC3" s="270"/>
      <c r="AD3" s="270"/>
      <c r="AE3" s="270"/>
      <c r="AF3" s="270"/>
      <c r="AG3" s="269"/>
      <c r="AH3" s="269"/>
      <c r="AI3" s="269"/>
      <c r="AJ3" s="269"/>
      <c r="AK3" s="269"/>
      <c r="AL3" s="270"/>
    </row>
    <row r="4" spans="1:39" ht="16.8" x14ac:dyDescent="0.3">
      <c r="A4" s="271"/>
      <c r="B4" s="271"/>
      <c r="C4" s="271"/>
      <c r="D4" s="271"/>
      <c r="E4" s="316"/>
      <c r="F4" s="316"/>
      <c r="G4" s="316"/>
      <c r="H4" s="365" t="s">
        <v>318</v>
      </c>
      <c r="I4" s="365"/>
      <c r="J4" s="365"/>
      <c r="K4" s="365"/>
      <c r="L4" s="365"/>
      <c r="M4" s="365"/>
      <c r="N4" s="365"/>
      <c r="O4" s="365"/>
      <c r="P4" s="365"/>
      <c r="Q4" s="365"/>
      <c r="R4" s="365"/>
      <c r="S4" s="365"/>
      <c r="T4" s="365"/>
      <c r="U4" s="365"/>
      <c r="V4" s="365"/>
      <c r="W4" s="365"/>
      <c r="X4" s="365"/>
      <c r="Y4" s="365"/>
      <c r="Z4" s="271"/>
      <c r="AA4" s="271"/>
      <c r="AB4" s="271"/>
      <c r="AC4" s="271"/>
      <c r="AD4" s="271"/>
      <c r="AE4" s="271"/>
      <c r="AF4" s="271"/>
      <c r="AG4" s="269"/>
      <c r="AH4" s="269"/>
      <c r="AI4" s="269"/>
      <c r="AJ4" s="269"/>
      <c r="AK4" s="269"/>
      <c r="AL4" s="224"/>
      <c r="AM4" s="312"/>
    </row>
    <row r="5" spans="1:39" ht="6.75" customHeight="1" x14ac:dyDescent="0.3">
      <c r="A5" s="224"/>
      <c r="B5" s="264"/>
      <c r="C5" s="264"/>
      <c r="D5" s="224"/>
      <c r="E5" s="314"/>
      <c r="F5" s="314"/>
      <c r="G5" s="314"/>
      <c r="H5" s="314"/>
      <c r="I5" s="314"/>
      <c r="J5" s="314"/>
      <c r="K5" s="317"/>
      <c r="L5" s="317"/>
      <c r="M5" s="317"/>
      <c r="N5" s="317"/>
      <c r="O5" s="317"/>
      <c r="P5" s="317"/>
      <c r="Q5" s="317"/>
      <c r="R5" s="317"/>
      <c r="S5" s="317"/>
      <c r="T5" s="317"/>
      <c r="U5" s="317"/>
      <c r="V5" s="317"/>
      <c r="W5" s="274"/>
      <c r="X5" s="274"/>
      <c r="Y5" s="224"/>
      <c r="Z5" s="224"/>
      <c r="AA5" s="224"/>
      <c r="AB5" s="224"/>
      <c r="AC5" s="224"/>
      <c r="AD5" s="224"/>
      <c r="AE5" s="224"/>
      <c r="AF5" s="275">
        <f t="shared" ref="AF5:AK5" si="0">SUBTOTAL(109,AF56:AF57)</f>
        <v>0</v>
      </c>
      <c r="AG5" s="275">
        <f t="shared" si="0"/>
        <v>0</v>
      </c>
      <c r="AH5" s="275">
        <f t="shared" si="0"/>
        <v>0</v>
      </c>
      <c r="AI5" s="275">
        <f t="shared" si="0"/>
        <v>0</v>
      </c>
      <c r="AJ5" s="275">
        <f t="shared" si="0"/>
        <v>0</v>
      </c>
      <c r="AK5" s="275">
        <f t="shared" si="0"/>
        <v>0</v>
      </c>
      <c r="AL5" s="224"/>
    </row>
    <row r="6" spans="1:39" ht="29.25" customHeight="1" x14ac:dyDescent="0.25">
      <c r="A6" s="352" t="s">
        <v>316</v>
      </c>
      <c r="B6" s="356" t="s">
        <v>315</v>
      </c>
      <c r="C6" s="366" t="s">
        <v>919</v>
      </c>
      <c r="D6" s="352" t="s">
        <v>314</v>
      </c>
      <c r="E6" s="368" t="s">
        <v>313</v>
      </c>
      <c r="F6" s="368"/>
      <c r="G6" s="368"/>
      <c r="H6" s="368"/>
      <c r="I6" s="368"/>
      <c r="J6" s="368"/>
      <c r="K6" s="369" t="s">
        <v>789</v>
      </c>
      <c r="L6" s="369"/>
      <c r="M6" s="369"/>
      <c r="N6" s="369"/>
      <c r="O6" s="369"/>
      <c r="P6" s="369"/>
      <c r="Q6" s="361" t="s">
        <v>933</v>
      </c>
      <c r="R6" s="361" t="s">
        <v>934</v>
      </c>
      <c r="S6" s="361" t="s">
        <v>935</v>
      </c>
      <c r="T6" s="361" t="s">
        <v>936</v>
      </c>
      <c r="U6" s="361" t="s">
        <v>937</v>
      </c>
      <c r="V6" s="361" t="s">
        <v>938</v>
      </c>
      <c r="W6" s="356" t="s">
        <v>734</v>
      </c>
      <c r="X6" s="356" t="s">
        <v>735</v>
      </c>
      <c r="Y6" s="352" t="s">
        <v>310</v>
      </c>
      <c r="Z6" s="357" t="s">
        <v>309</v>
      </c>
      <c r="AA6" s="278"/>
      <c r="AB6" s="278"/>
      <c r="AC6" s="278"/>
      <c r="AD6" s="278"/>
      <c r="AE6" s="278"/>
      <c r="AF6" s="359" t="s">
        <v>308</v>
      </c>
      <c r="AG6" s="360"/>
      <c r="AH6" s="360"/>
      <c r="AI6" s="359" t="s">
        <v>307</v>
      </c>
      <c r="AJ6" s="360"/>
      <c r="AK6" s="360"/>
      <c r="AL6" s="352" t="s">
        <v>306</v>
      </c>
    </row>
    <row r="7" spans="1:39" s="281" customFormat="1" ht="55.95" customHeight="1" x14ac:dyDescent="0.3">
      <c r="A7" s="352"/>
      <c r="B7" s="356"/>
      <c r="C7" s="367"/>
      <c r="D7" s="352"/>
      <c r="E7" s="227" t="s">
        <v>302</v>
      </c>
      <c r="F7" s="227" t="s">
        <v>303</v>
      </c>
      <c r="G7" s="228" t="s">
        <v>301</v>
      </c>
      <c r="H7" s="228" t="s">
        <v>300</v>
      </c>
      <c r="I7" s="228" t="s">
        <v>325</v>
      </c>
      <c r="J7" s="228" t="s">
        <v>469</v>
      </c>
      <c r="K7" s="227" t="s">
        <v>302</v>
      </c>
      <c r="L7" s="227" t="s">
        <v>303</v>
      </c>
      <c r="M7" s="228" t="s">
        <v>301</v>
      </c>
      <c r="N7" s="228" t="s">
        <v>300</v>
      </c>
      <c r="O7" s="228" t="s">
        <v>325</v>
      </c>
      <c r="P7" s="228" t="s">
        <v>469</v>
      </c>
      <c r="Q7" s="362"/>
      <c r="R7" s="362"/>
      <c r="S7" s="362"/>
      <c r="T7" s="362"/>
      <c r="U7" s="362"/>
      <c r="V7" s="362"/>
      <c r="W7" s="356"/>
      <c r="X7" s="356"/>
      <c r="Y7" s="352"/>
      <c r="Z7" s="358"/>
      <c r="AA7" s="229"/>
      <c r="AB7" s="229"/>
      <c r="AC7" s="229"/>
      <c r="AD7" s="229"/>
      <c r="AE7" s="229"/>
      <c r="AF7" s="279" t="s">
        <v>302</v>
      </c>
      <c r="AG7" s="280" t="s">
        <v>301</v>
      </c>
      <c r="AH7" s="280" t="s">
        <v>300</v>
      </c>
      <c r="AI7" s="279" t="s">
        <v>302</v>
      </c>
      <c r="AJ7" s="280" t="s">
        <v>301</v>
      </c>
      <c r="AK7" s="280" t="s">
        <v>300</v>
      </c>
      <c r="AL7" s="352"/>
    </row>
    <row r="8" spans="1:39" s="281" customFormat="1" ht="26.4" customHeight="1" x14ac:dyDescent="0.3">
      <c r="A8" s="326"/>
      <c r="B8" s="327" t="s">
        <v>299</v>
      </c>
      <c r="C8" s="327"/>
      <c r="D8" s="326"/>
      <c r="E8" s="328">
        <f t="shared" ref="E8:V8" si="1">E9+E22</f>
        <v>87749.697</v>
      </c>
      <c r="F8" s="328">
        <f t="shared" si="1"/>
        <v>0</v>
      </c>
      <c r="G8" s="328">
        <f t="shared" si="1"/>
        <v>9830</v>
      </c>
      <c r="H8" s="328">
        <f t="shared" si="1"/>
        <v>75008.612999999998</v>
      </c>
      <c r="I8" s="328">
        <f t="shared" si="1"/>
        <v>2296.2349999999997</v>
      </c>
      <c r="J8" s="328">
        <f t="shared" si="1"/>
        <v>614.84900000000005</v>
      </c>
      <c r="K8" s="328">
        <f t="shared" si="1"/>
        <v>87749.697</v>
      </c>
      <c r="L8" s="328">
        <f t="shared" si="1"/>
        <v>0</v>
      </c>
      <c r="M8" s="328">
        <f t="shared" si="1"/>
        <v>9830</v>
      </c>
      <c r="N8" s="328">
        <f t="shared" si="1"/>
        <v>75008.612999999998</v>
      </c>
      <c r="O8" s="328">
        <f t="shared" si="1"/>
        <v>2296.2349999999997</v>
      </c>
      <c r="P8" s="328">
        <f t="shared" si="1"/>
        <v>614.84900000000005</v>
      </c>
      <c r="Q8" s="328">
        <f t="shared" si="1"/>
        <v>52368.901848000001</v>
      </c>
      <c r="R8" s="328">
        <f t="shared" si="1"/>
        <v>48303.546433999996</v>
      </c>
      <c r="S8" s="328">
        <f t="shared" si="1"/>
        <v>12379.252</v>
      </c>
      <c r="T8" s="328">
        <f t="shared" si="1"/>
        <v>8363.8995859999995</v>
      </c>
      <c r="U8" s="328">
        <f t="shared" si="1"/>
        <v>4065.3554139999997</v>
      </c>
      <c r="V8" s="328">
        <f t="shared" si="1"/>
        <v>6762.9600000000009</v>
      </c>
      <c r="W8" s="329"/>
      <c r="X8" s="329"/>
      <c r="Y8" s="330"/>
      <c r="Z8" s="231"/>
      <c r="AA8" s="282"/>
      <c r="AB8" s="282"/>
      <c r="AC8" s="282"/>
      <c r="AD8" s="282"/>
      <c r="AE8" s="282"/>
      <c r="AF8" s="283">
        <f>AG8+AH8</f>
        <v>0</v>
      </c>
      <c r="AG8" s="284">
        <f>SUM(AG24:AG55)</f>
        <v>0</v>
      </c>
      <c r="AH8" s="284">
        <f>SUM(AH24:AH55)</f>
        <v>0</v>
      </c>
      <c r="AI8" s="283">
        <f>AJ8+AK8</f>
        <v>0</v>
      </c>
      <c r="AJ8" s="284">
        <f>SUM(AJ24:AJ55)</f>
        <v>0</v>
      </c>
      <c r="AK8" s="285">
        <f>SUM(AK24:AK55)</f>
        <v>0</v>
      </c>
      <c r="AL8" s="133"/>
    </row>
    <row r="9" spans="1:39" s="281" customFormat="1" ht="50.4" customHeight="1" x14ac:dyDescent="0.3">
      <c r="A9" s="318" t="s">
        <v>768</v>
      </c>
      <c r="B9" s="353" t="s">
        <v>929</v>
      </c>
      <c r="C9" s="354"/>
      <c r="D9" s="355"/>
      <c r="E9" s="319">
        <f>E10+E12+E14</f>
        <v>44407.140999999996</v>
      </c>
      <c r="F9" s="319">
        <f t="shared" ref="F9:W9" si="2">F10+F12+F14</f>
        <v>0</v>
      </c>
      <c r="G9" s="319">
        <f t="shared" si="2"/>
        <v>0</v>
      </c>
      <c r="H9" s="319">
        <f t="shared" si="2"/>
        <v>44407.140999999996</v>
      </c>
      <c r="I9" s="319">
        <f t="shared" si="2"/>
        <v>0</v>
      </c>
      <c r="J9" s="319">
        <f t="shared" si="2"/>
        <v>0</v>
      </c>
      <c r="K9" s="319">
        <f t="shared" si="2"/>
        <v>44407.140999999996</v>
      </c>
      <c r="L9" s="319">
        <f t="shared" si="2"/>
        <v>0</v>
      </c>
      <c r="M9" s="319">
        <f t="shared" si="2"/>
        <v>0</v>
      </c>
      <c r="N9" s="319">
        <f t="shared" si="2"/>
        <v>44407.140999999996</v>
      </c>
      <c r="O9" s="319">
        <f t="shared" si="2"/>
        <v>0</v>
      </c>
      <c r="P9" s="319">
        <f t="shared" si="2"/>
        <v>0</v>
      </c>
      <c r="Q9" s="319">
        <f t="shared" si="2"/>
        <v>21425.607433999998</v>
      </c>
      <c r="R9" s="319">
        <f t="shared" si="2"/>
        <v>21425.607433999998</v>
      </c>
      <c r="S9" s="319">
        <f t="shared" si="2"/>
        <v>0</v>
      </c>
      <c r="T9" s="319">
        <f t="shared" si="2"/>
        <v>0</v>
      </c>
      <c r="U9" s="319">
        <f t="shared" si="2"/>
        <v>0</v>
      </c>
      <c r="V9" s="319">
        <f t="shared" si="2"/>
        <v>1925.0430000000006</v>
      </c>
      <c r="W9" s="319">
        <f t="shared" si="2"/>
        <v>0</v>
      </c>
      <c r="X9" s="320"/>
      <c r="Y9" s="321"/>
      <c r="Z9" s="234"/>
      <c r="AA9" s="133"/>
      <c r="AB9" s="133"/>
      <c r="AC9" s="133"/>
      <c r="AD9" s="133"/>
      <c r="AE9" s="133"/>
      <c r="AF9" s="286">
        <f t="shared" ref="AF9:AK9" si="3">SUBTOTAL(109,AF56:AF57)</f>
        <v>0</v>
      </c>
      <c r="AG9" s="286">
        <f t="shared" si="3"/>
        <v>0</v>
      </c>
      <c r="AH9" s="286">
        <f t="shared" si="3"/>
        <v>0</v>
      </c>
      <c r="AI9" s="286">
        <f t="shared" si="3"/>
        <v>0</v>
      </c>
      <c r="AJ9" s="286">
        <f t="shared" si="3"/>
        <v>0</v>
      </c>
      <c r="AK9" s="287">
        <f t="shared" si="3"/>
        <v>0</v>
      </c>
      <c r="AL9" s="133"/>
    </row>
    <row r="10" spans="1:39" ht="46.95" customHeight="1" outlineLevel="2" x14ac:dyDescent="0.25">
      <c r="A10" s="225" t="s">
        <v>726</v>
      </c>
      <c r="B10" s="349" t="s">
        <v>930</v>
      </c>
      <c r="C10" s="350"/>
      <c r="D10" s="351"/>
      <c r="E10" s="226">
        <f>E11</f>
        <v>2140.34</v>
      </c>
      <c r="F10" s="226">
        <f t="shared" ref="F10:V10" si="4">F11</f>
        <v>0</v>
      </c>
      <c r="G10" s="226">
        <f t="shared" si="4"/>
        <v>0</v>
      </c>
      <c r="H10" s="226">
        <f t="shared" si="4"/>
        <v>2140.34</v>
      </c>
      <c r="I10" s="226">
        <f t="shared" si="4"/>
        <v>0</v>
      </c>
      <c r="J10" s="226">
        <f t="shared" si="4"/>
        <v>0</v>
      </c>
      <c r="K10" s="226">
        <f t="shared" si="4"/>
        <v>2140.34</v>
      </c>
      <c r="L10" s="226">
        <f t="shared" si="4"/>
        <v>0</v>
      </c>
      <c r="M10" s="226">
        <f t="shared" si="4"/>
        <v>0</v>
      </c>
      <c r="N10" s="226">
        <f t="shared" si="4"/>
        <v>2140.34</v>
      </c>
      <c r="O10" s="226">
        <f t="shared" si="4"/>
        <v>0</v>
      </c>
      <c r="P10" s="226">
        <f t="shared" si="4"/>
        <v>0</v>
      </c>
      <c r="Q10" s="226">
        <f t="shared" si="4"/>
        <v>2000</v>
      </c>
      <c r="R10" s="226">
        <f t="shared" si="4"/>
        <v>2000</v>
      </c>
      <c r="S10" s="226">
        <f t="shared" si="4"/>
        <v>0</v>
      </c>
      <c r="T10" s="226">
        <f t="shared" si="4"/>
        <v>0</v>
      </c>
      <c r="U10" s="226">
        <f t="shared" si="4"/>
        <v>0</v>
      </c>
      <c r="V10" s="226">
        <f t="shared" si="4"/>
        <v>140.34000000000015</v>
      </c>
      <c r="W10" s="223"/>
      <c r="X10" s="223"/>
      <c r="Y10" s="223"/>
      <c r="Z10" s="224"/>
      <c r="AA10" s="224"/>
      <c r="AB10" s="224"/>
      <c r="AC10" s="224"/>
      <c r="AD10" s="224"/>
      <c r="AE10" s="224"/>
      <c r="AF10" s="131"/>
      <c r="AG10" s="131"/>
      <c r="AH10" s="131"/>
      <c r="AI10" s="131"/>
      <c r="AJ10" s="131"/>
      <c r="AK10" s="131"/>
      <c r="AL10" s="138"/>
    </row>
    <row r="11" spans="1:39" ht="50.4" outlineLevel="2" x14ac:dyDescent="0.25">
      <c r="A11" s="133">
        <v>1</v>
      </c>
      <c r="B11" s="37" t="s">
        <v>813</v>
      </c>
      <c r="C11" s="37"/>
      <c r="D11" s="89" t="s">
        <v>577</v>
      </c>
      <c r="E11" s="208">
        <f t="shared" ref="E11" si="5">SUM(F11:J11)</f>
        <v>2140.34</v>
      </c>
      <c r="F11" s="208">
        <v>0</v>
      </c>
      <c r="G11" s="208">
        <v>0</v>
      </c>
      <c r="H11" s="208">
        <v>2140.34</v>
      </c>
      <c r="I11" s="208">
        <v>0</v>
      </c>
      <c r="J11" s="208">
        <v>0</v>
      </c>
      <c r="K11" s="208">
        <f t="shared" ref="K11" si="6">SUM(L11:P11)</f>
        <v>2140.34</v>
      </c>
      <c r="L11" s="208">
        <f t="shared" ref="L11:O11" si="7">F11</f>
        <v>0</v>
      </c>
      <c r="M11" s="208">
        <f t="shared" si="7"/>
        <v>0</v>
      </c>
      <c r="N11" s="208">
        <f t="shared" si="7"/>
        <v>2140.34</v>
      </c>
      <c r="O11" s="208">
        <f t="shared" si="7"/>
        <v>0</v>
      </c>
      <c r="P11" s="208">
        <v>0</v>
      </c>
      <c r="Q11" s="208">
        <v>2000</v>
      </c>
      <c r="R11" s="208">
        <v>2000</v>
      </c>
      <c r="S11" s="208">
        <v>0</v>
      </c>
      <c r="T11" s="208">
        <v>0</v>
      </c>
      <c r="U11" s="208">
        <v>0</v>
      </c>
      <c r="V11" s="208">
        <v>140.34000000000015</v>
      </c>
      <c r="W11" s="89" t="s">
        <v>814</v>
      </c>
      <c r="X11" s="147" t="s">
        <v>830</v>
      </c>
      <c r="Y11" s="133">
        <v>2023</v>
      </c>
      <c r="Z11" s="224"/>
      <c r="AA11" s="224"/>
      <c r="AB11" s="224"/>
      <c r="AC11" s="224"/>
      <c r="AD11" s="224"/>
      <c r="AE11" s="224"/>
      <c r="AF11" s="131"/>
      <c r="AG11" s="131"/>
      <c r="AH11" s="131"/>
      <c r="AI11" s="131"/>
      <c r="AJ11" s="131"/>
      <c r="AK11" s="131"/>
      <c r="AL11" s="138"/>
    </row>
    <row r="12" spans="1:39" ht="46.95" customHeight="1" outlineLevel="2" x14ac:dyDescent="0.25">
      <c r="A12" s="225" t="s">
        <v>787</v>
      </c>
      <c r="B12" s="349" t="s">
        <v>931</v>
      </c>
      <c r="C12" s="350"/>
      <c r="D12" s="351"/>
      <c r="E12" s="226">
        <f>E13</f>
        <v>119.14100000000001</v>
      </c>
      <c r="F12" s="226">
        <f t="shared" ref="F12:V12" si="8">F13</f>
        <v>0</v>
      </c>
      <c r="G12" s="226">
        <f t="shared" si="8"/>
        <v>0</v>
      </c>
      <c r="H12" s="226">
        <f t="shared" si="8"/>
        <v>119.14100000000001</v>
      </c>
      <c r="I12" s="226">
        <f t="shared" si="8"/>
        <v>0</v>
      </c>
      <c r="J12" s="226">
        <f t="shared" si="8"/>
        <v>0</v>
      </c>
      <c r="K12" s="226">
        <f t="shared" si="8"/>
        <v>119.14100000000001</v>
      </c>
      <c r="L12" s="226">
        <f t="shared" si="8"/>
        <v>0</v>
      </c>
      <c r="M12" s="226">
        <f t="shared" si="8"/>
        <v>0</v>
      </c>
      <c r="N12" s="226">
        <f t="shared" si="8"/>
        <v>119.14100000000001</v>
      </c>
      <c r="O12" s="226">
        <f t="shared" si="8"/>
        <v>0</v>
      </c>
      <c r="P12" s="226">
        <f t="shared" si="8"/>
        <v>0</v>
      </c>
      <c r="Q12" s="226">
        <f t="shared" si="8"/>
        <v>115.518</v>
      </c>
      <c r="R12" s="226">
        <f t="shared" si="8"/>
        <v>115.518</v>
      </c>
      <c r="S12" s="226">
        <f t="shared" si="8"/>
        <v>0</v>
      </c>
      <c r="T12" s="226">
        <f t="shared" si="8"/>
        <v>0</v>
      </c>
      <c r="U12" s="226">
        <f t="shared" si="8"/>
        <v>0</v>
      </c>
      <c r="V12" s="226">
        <f t="shared" si="8"/>
        <v>0</v>
      </c>
      <c r="W12" s="223"/>
      <c r="X12" s="223"/>
      <c r="Y12" s="223"/>
      <c r="Z12" s="224"/>
      <c r="AA12" s="224"/>
      <c r="AB12" s="224"/>
      <c r="AC12" s="224"/>
      <c r="AD12" s="224"/>
      <c r="AE12" s="224"/>
      <c r="AF12" s="131"/>
      <c r="AG12" s="131"/>
      <c r="AH12" s="131"/>
      <c r="AI12" s="131"/>
      <c r="AJ12" s="131"/>
      <c r="AK12" s="131"/>
      <c r="AL12" s="138"/>
    </row>
    <row r="13" spans="1:39" ht="67.2" outlineLevel="2" x14ac:dyDescent="0.25">
      <c r="A13" s="133">
        <v>2</v>
      </c>
      <c r="B13" s="37" t="s">
        <v>801</v>
      </c>
      <c r="C13" s="37" t="s">
        <v>917</v>
      </c>
      <c r="D13" s="147" t="s">
        <v>808</v>
      </c>
      <c r="E13" s="208">
        <f>SUM(F13:J13)</f>
        <v>119.14100000000001</v>
      </c>
      <c r="F13" s="208">
        <v>0</v>
      </c>
      <c r="G13" s="208">
        <v>0</v>
      </c>
      <c r="H13" s="208">
        <v>119.14100000000001</v>
      </c>
      <c r="I13" s="208">
        <v>0</v>
      </c>
      <c r="J13" s="208">
        <v>0</v>
      </c>
      <c r="K13" s="208">
        <f>SUM(L13:P13)</f>
        <v>119.14100000000001</v>
      </c>
      <c r="L13" s="208">
        <f>F13</f>
        <v>0</v>
      </c>
      <c r="M13" s="208">
        <f>G13</f>
        <v>0</v>
      </c>
      <c r="N13" s="208">
        <f>H13</f>
        <v>119.14100000000001</v>
      </c>
      <c r="O13" s="208">
        <f>I13</f>
        <v>0</v>
      </c>
      <c r="P13" s="208">
        <v>0</v>
      </c>
      <c r="Q13" s="208">
        <v>115.518</v>
      </c>
      <c r="R13" s="208">
        <v>115.518</v>
      </c>
      <c r="S13" s="208">
        <v>0</v>
      </c>
      <c r="T13" s="208">
        <v>0</v>
      </c>
      <c r="U13" s="208">
        <v>0</v>
      </c>
      <c r="V13" s="208">
        <v>0</v>
      </c>
      <c r="W13" s="89" t="s">
        <v>807</v>
      </c>
      <c r="X13" s="147" t="s">
        <v>830</v>
      </c>
      <c r="Y13" s="133">
        <v>2021</v>
      </c>
      <c r="Z13" s="224"/>
      <c r="AA13" s="224"/>
      <c r="AB13" s="224"/>
      <c r="AC13" s="224"/>
      <c r="AD13" s="224"/>
      <c r="AE13" s="224"/>
      <c r="AF13" s="131"/>
      <c r="AG13" s="131"/>
      <c r="AH13" s="131"/>
      <c r="AI13" s="131"/>
      <c r="AJ13" s="131"/>
      <c r="AK13" s="131"/>
      <c r="AL13" s="138"/>
    </row>
    <row r="14" spans="1:39" ht="46.95" customHeight="1" outlineLevel="2" x14ac:dyDescent="0.25">
      <c r="A14" s="225" t="s">
        <v>788</v>
      </c>
      <c r="B14" s="349" t="s">
        <v>932</v>
      </c>
      <c r="C14" s="350"/>
      <c r="D14" s="351"/>
      <c r="E14" s="226">
        <f>SUM(E15:E21)</f>
        <v>42147.659999999996</v>
      </c>
      <c r="F14" s="226">
        <f t="shared" ref="F14:V14" si="9">SUM(F15:F21)</f>
        <v>0</v>
      </c>
      <c r="G14" s="226">
        <f t="shared" si="9"/>
        <v>0</v>
      </c>
      <c r="H14" s="226">
        <f t="shared" si="9"/>
        <v>42147.659999999996</v>
      </c>
      <c r="I14" s="226">
        <f t="shared" si="9"/>
        <v>0</v>
      </c>
      <c r="J14" s="226">
        <f t="shared" si="9"/>
        <v>0</v>
      </c>
      <c r="K14" s="226">
        <f t="shared" si="9"/>
        <v>42147.659999999996</v>
      </c>
      <c r="L14" s="226">
        <f t="shared" si="9"/>
        <v>0</v>
      </c>
      <c r="M14" s="226">
        <f t="shared" si="9"/>
        <v>0</v>
      </c>
      <c r="N14" s="226">
        <f t="shared" si="9"/>
        <v>42147.659999999996</v>
      </c>
      <c r="O14" s="226">
        <f t="shared" si="9"/>
        <v>0</v>
      </c>
      <c r="P14" s="226">
        <f t="shared" si="9"/>
        <v>0</v>
      </c>
      <c r="Q14" s="226">
        <f t="shared" si="9"/>
        <v>19310.089433999998</v>
      </c>
      <c r="R14" s="226">
        <f t="shared" si="9"/>
        <v>19310.089433999998</v>
      </c>
      <c r="S14" s="226">
        <f t="shared" si="9"/>
        <v>0</v>
      </c>
      <c r="T14" s="226">
        <f t="shared" si="9"/>
        <v>0</v>
      </c>
      <c r="U14" s="226">
        <f t="shared" si="9"/>
        <v>0</v>
      </c>
      <c r="V14" s="226">
        <f t="shared" si="9"/>
        <v>1784.7030000000004</v>
      </c>
      <c r="W14" s="223"/>
      <c r="X14" s="223"/>
      <c r="Y14" s="223"/>
      <c r="Z14" s="224"/>
      <c r="AA14" s="224"/>
      <c r="AB14" s="224"/>
      <c r="AC14" s="224"/>
      <c r="AD14" s="224"/>
      <c r="AE14" s="224"/>
      <c r="AF14" s="131"/>
      <c r="AG14" s="131"/>
      <c r="AH14" s="131"/>
      <c r="AI14" s="131"/>
      <c r="AJ14" s="131"/>
      <c r="AK14" s="131"/>
      <c r="AL14" s="138"/>
    </row>
    <row r="15" spans="1:39" ht="50.4" outlineLevel="2" x14ac:dyDescent="0.25">
      <c r="A15" s="133">
        <v>3</v>
      </c>
      <c r="B15" s="37" t="s">
        <v>804</v>
      </c>
      <c r="C15" s="37" t="s">
        <v>924</v>
      </c>
      <c r="D15" s="147" t="s">
        <v>732</v>
      </c>
      <c r="E15" s="208">
        <f t="shared" ref="E15:E17" si="10">SUM(F15:J15)</f>
        <v>17000</v>
      </c>
      <c r="F15" s="208">
        <v>0</v>
      </c>
      <c r="G15" s="208">
        <v>0</v>
      </c>
      <c r="H15" s="208">
        <v>17000</v>
      </c>
      <c r="I15" s="208">
        <v>0</v>
      </c>
      <c r="J15" s="208">
        <v>0</v>
      </c>
      <c r="K15" s="208">
        <f t="shared" ref="K15:K17" si="11">SUM(L15:P15)</f>
        <v>17000</v>
      </c>
      <c r="L15" s="208">
        <f t="shared" ref="L15:L17" si="12">F15</f>
        <v>0</v>
      </c>
      <c r="M15" s="208">
        <f t="shared" ref="M15:M17" si="13">G15</f>
        <v>0</v>
      </c>
      <c r="N15" s="208">
        <f t="shared" ref="N15:N17" si="14">H15</f>
        <v>17000</v>
      </c>
      <c r="O15" s="208">
        <f t="shared" ref="O15:O17" si="15">I15</f>
        <v>0</v>
      </c>
      <c r="P15" s="208">
        <v>0</v>
      </c>
      <c r="Q15" s="208">
        <v>4877.1322179999997</v>
      </c>
      <c r="R15" s="208">
        <v>4877.1322179999997</v>
      </c>
      <c r="S15" s="208">
        <v>0</v>
      </c>
      <c r="T15" s="208">
        <v>0</v>
      </c>
      <c r="U15" s="208">
        <v>0</v>
      </c>
      <c r="V15" s="208">
        <v>1784.7030000000004</v>
      </c>
      <c r="W15" s="89" t="s">
        <v>810</v>
      </c>
      <c r="X15" s="147" t="s">
        <v>830</v>
      </c>
      <c r="Y15" s="133">
        <v>2024</v>
      </c>
      <c r="Z15" s="224"/>
      <c r="AA15" s="224"/>
      <c r="AB15" s="224"/>
      <c r="AC15" s="224"/>
      <c r="AD15" s="224"/>
      <c r="AE15" s="224"/>
      <c r="AF15" s="131"/>
      <c r="AG15" s="131"/>
      <c r="AH15" s="131"/>
      <c r="AI15" s="131"/>
      <c r="AJ15" s="131"/>
      <c r="AK15" s="131"/>
      <c r="AL15" s="138"/>
      <c r="AM15" s="139">
        <f>6068958-4342000</f>
        <v>1726958</v>
      </c>
    </row>
    <row r="16" spans="1:39" ht="50.4" outlineLevel="2" x14ac:dyDescent="0.25">
      <c r="A16" s="133">
        <f>A15+1</f>
        <v>4</v>
      </c>
      <c r="B16" s="37" t="s">
        <v>805</v>
      </c>
      <c r="C16" s="37" t="s">
        <v>925</v>
      </c>
      <c r="D16" s="147" t="s">
        <v>656</v>
      </c>
      <c r="E16" s="208">
        <f t="shared" si="10"/>
        <v>6785.7340000000004</v>
      </c>
      <c r="F16" s="208">
        <v>0</v>
      </c>
      <c r="G16" s="208">
        <v>0</v>
      </c>
      <c r="H16" s="208">
        <v>6785.7340000000004</v>
      </c>
      <c r="I16" s="208">
        <v>0</v>
      </c>
      <c r="J16" s="208">
        <v>0</v>
      </c>
      <c r="K16" s="208">
        <f t="shared" si="11"/>
        <v>6785.7340000000004</v>
      </c>
      <c r="L16" s="208">
        <f t="shared" si="12"/>
        <v>0</v>
      </c>
      <c r="M16" s="208">
        <f t="shared" si="13"/>
        <v>0</v>
      </c>
      <c r="N16" s="208">
        <f t="shared" si="14"/>
        <v>6785.7340000000004</v>
      </c>
      <c r="O16" s="208">
        <f t="shared" si="15"/>
        <v>0</v>
      </c>
      <c r="P16" s="208">
        <v>0</v>
      </c>
      <c r="Q16" s="208">
        <v>5454.9859999999999</v>
      </c>
      <c r="R16" s="208">
        <v>5454.9859999999999</v>
      </c>
      <c r="S16" s="208">
        <v>0</v>
      </c>
      <c r="T16" s="208">
        <v>0</v>
      </c>
      <c r="U16" s="208">
        <v>0</v>
      </c>
      <c r="V16" s="208"/>
      <c r="W16" s="89" t="s">
        <v>810</v>
      </c>
      <c r="X16" s="147" t="s">
        <v>830</v>
      </c>
      <c r="Y16" s="133">
        <v>2022</v>
      </c>
      <c r="Z16" s="224"/>
      <c r="AA16" s="224"/>
      <c r="AB16" s="224"/>
      <c r="AC16" s="224"/>
      <c r="AD16" s="224"/>
      <c r="AE16" s="224"/>
      <c r="AF16" s="131"/>
      <c r="AG16" s="131"/>
      <c r="AH16" s="131"/>
      <c r="AI16" s="131"/>
      <c r="AJ16" s="131"/>
      <c r="AK16" s="131"/>
      <c r="AL16" s="138"/>
    </row>
    <row r="17" spans="1:38" ht="50.4" outlineLevel="2" x14ac:dyDescent="0.25">
      <c r="A17" s="133">
        <f>A16+1</f>
        <v>5</v>
      </c>
      <c r="B17" s="37" t="s">
        <v>806</v>
      </c>
      <c r="C17" s="37" t="s">
        <v>926</v>
      </c>
      <c r="D17" s="147" t="s">
        <v>808</v>
      </c>
      <c r="E17" s="208">
        <f t="shared" si="10"/>
        <v>7361.2449999999999</v>
      </c>
      <c r="F17" s="208">
        <v>0</v>
      </c>
      <c r="G17" s="208">
        <v>0</v>
      </c>
      <c r="H17" s="208">
        <v>7361.2449999999999</v>
      </c>
      <c r="I17" s="208">
        <v>0</v>
      </c>
      <c r="J17" s="208">
        <v>0</v>
      </c>
      <c r="K17" s="208">
        <f t="shared" si="11"/>
        <v>7361.2449999999999</v>
      </c>
      <c r="L17" s="208">
        <f t="shared" si="12"/>
        <v>0</v>
      </c>
      <c r="M17" s="208">
        <f t="shared" si="13"/>
        <v>0</v>
      </c>
      <c r="N17" s="208">
        <f t="shared" si="14"/>
        <v>7361.2449999999999</v>
      </c>
      <c r="O17" s="208">
        <f t="shared" si="15"/>
        <v>0</v>
      </c>
      <c r="P17" s="208">
        <v>0</v>
      </c>
      <c r="Q17" s="208">
        <v>5445.8609999999999</v>
      </c>
      <c r="R17" s="208">
        <v>5445.8609999999999</v>
      </c>
      <c r="S17" s="208">
        <v>0</v>
      </c>
      <c r="T17" s="208">
        <v>0</v>
      </c>
      <c r="U17" s="208">
        <v>0</v>
      </c>
      <c r="V17" s="208"/>
      <c r="W17" s="89" t="s">
        <v>810</v>
      </c>
      <c r="X17" s="147" t="s">
        <v>830</v>
      </c>
      <c r="Y17" s="133">
        <v>2022</v>
      </c>
      <c r="Z17" s="224"/>
      <c r="AA17" s="224"/>
      <c r="AB17" s="224"/>
      <c r="AC17" s="224"/>
      <c r="AD17" s="224"/>
      <c r="AE17" s="224"/>
      <c r="AF17" s="131"/>
      <c r="AG17" s="131"/>
      <c r="AH17" s="131"/>
      <c r="AI17" s="131"/>
      <c r="AJ17" s="131"/>
      <c r="AK17" s="131"/>
      <c r="AL17" s="138"/>
    </row>
    <row r="18" spans="1:38" ht="67.2" outlineLevel="2" x14ac:dyDescent="0.25">
      <c r="A18" s="133">
        <v>6</v>
      </c>
      <c r="B18" s="37" t="s">
        <v>798</v>
      </c>
      <c r="C18" s="37" t="s">
        <v>914</v>
      </c>
      <c r="D18" s="147" t="s">
        <v>808</v>
      </c>
      <c r="E18" s="208">
        <f>SUM(F18:J18)</f>
        <v>270.33100000000002</v>
      </c>
      <c r="F18" s="208">
        <v>0</v>
      </c>
      <c r="G18" s="208">
        <v>0</v>
      </c>
      <c r="H18" s="208">
        <v>270.33100000000002</v>
      </c>
      <c r="I18" s="208">
        <v>0</v>
      </c>
      <c r="J18" s="208">
        <v>0</v>
      </c>
      <c r="K18" s="208">
        <f>SUM(L18:P18)</f>
        <v>270.33100000000002</v>
      </c>
      <c r="L18" s="208">
        <f>F18</f>
        <v>0</v>
      </c>
      <c r="M18" s="208">
        <f>G18</f>
        <v>0</v>
      </c>
      <c r="N18" s="208">
        <f>H18</f>
        <v>270.33100000000002</v>
      </c>
      <c r="O18" s="208">
        <f>I18</f>
        <v>0</v>
      </c>
      <c r="P18" s="208">
        <v>0</v>
      </c>
      <c r="Q18" s="208">
        <v>66.84</v>
      </c>
      <c r="R18" s="208">
        <v>66.84</v>
      </c>
      <c r="S18" s="208">
        <v>0</v>
      </c>
      <c r="T18" s="208">
        <v>0</v>
      </c>
      <c r="U18" s="208">
        <v>0</v>
      </c>
      <c r="V18" s="208">
        <v>0</v>
      </c>
      <c r="W18" s="89" t="s">
        <v>807</v>
      </c>
      <c r="X18" s="147" t="s">
        <v>830</v>
      </c>
      <c r="Y18" s="133">
        <v>2021</v>
      </c>
      <c r="Z18" s="224"/>
      <c r="AA18" s="224"/>
      <c r="AB18" s="224"/>
      <c r="AC18" s="224"/>
      <c r="AD18" s="224"/>
      <c r="AE18" s="224"/>
      <c r="AF18" s="131"/>
      <c r="AG18" s="131"/>
      <c r="AH18" s="131"/>
      <c r="AI18" s="131"/>
      <c r="AJ18" s="131"/>
      <c r="AK18" s="131"/>
      <c r="AL18" s="138"/>
    </row>
    <row r="19" spans="1:38" ht="67.2" outlineLevel="2" x14ac:dyDescent="0.25">
      <c r="A19" s="133">
        <f>A18+1</f>
        <v>7</v>
      </c>
      <c r="B19" s="37" t="s">
        <v>799</v>
      </c>
      <c r="C19" s="37" t="s">
        <v>915</v>
      </c>
      <c r="D19" s="147" t="s">
        <v>732</v>
      </c>
      <c r="E19" s="208">
        <f>SUM(F19:J19)</f>
        <v>2610.9299999999998</v>
      </c>
      <c r="F19" s="208">
        <v>0</v>
      </c>
      <c r="G19" s="208">
        <v>0</v>
      </c>
      <c r="H19" s="208">
        <v>2610.9299999999998</v>
      </c>
      <c r="I19" s="208">
        <v>0</v>
      </c>
      <c r="J19" s="208">
        <v>0</v>
      </c>
      <c r="K19" s="208">
        <f>SUM(L19:P19)</f>
        <v>2610.9299999999998</v>
      </c>
      <c r="L19" s="208">
        <f t="shared" ref="L19:L21" si="16">F19</f>
        <v>0</v>
      </c>
      <c r="M19" s="208">
        <f t="shared" ref="M19:M21" si="17">G19</f>
        <v>0</v>
      </c>
      <c r="N19" s="208">
        <f t="shared" ref="N19:N21" si="18">H19</f>
        <v>2610.9299999999998</v>
      </c>
      <c r="O19" s="208">
        <f t="shared" ref="O19:O21" si="19">I19</f>
        <v>0</v>
      </c>
      <c r="P19" s="208">
        <v>0</v>
      </c>
      <c r="Q19" s="208">
        <v>692</v>
      </c>
      <c r="R19" s="208">
        <v>692</v>
      </c>
      <c r="S19" s="208">
        <v>0</v>
      </c>
      <c r="T19" s="208">
        <v>0</v>
      </c>
      <c r="U19" s="208">
        <v>0</v>
      </c>
      <c r="V19" s="208">
        <v>0</v>
      </c>
      <c r="W19" s="89" t="s">
        <v>807</v>
      </c>
      <c r="X19" s="147" t="s">
        <v>830</v>
      </c>
      <c r="Y19" s="133">
        <v>2021</v>
      </c>
      <c r="Z19" s="224"/>
      <c r="AA19" s="224"/>
      <c r="AB19" s="224"/>
      <c r="AC19" s="224"/>
      <c r="AD19" s="224"/>
      <c r="AE19" s="224"/>
      <c r="AF19" s="131"/>
      <c r="AG19" s="131"/>
      <c r="AH19" s="131"/>
      <c r="AI19" s="131"/>
      <c r="AJ19" s="131"/>
      <c r="AK19" s="131"/>
      <c r="AL19" s="138"/>
    </row>
    <row r="20" spans="1:38" ht="67.2" outlineLevel="2" x14ac:dyDescent="0.25">
      <c r="A20" s="133">
        <f t="shared" ref="A20" si="20">A19+1</f>
        <v>8</v>
      </c>
      <c r="B20" s="37" t="s">
        <v>800</v>
      </c>
      <c r="C20" s="37" t="s">
        <v>916</v>
      </c>
      <c r="D20" s="147" t="s">
        <v>577</v>
      </c>
      <c r="E20" s="208">
        <f>SUM(F20:J20)</f>
        <v>2610.9299999999998</v>
      </c>
      <c r="F20" s="208">
        <v>0</v>
      </c>
      <c r="G20" s="208">
        <v>0</v>
      </c>
      <c r="H20" s="208">
        <v>2610.9299999999998</v>
      </c>
      <c r="I20" s="208">
        <v>0</v>
      </c>
      <c r="J20" s="208">
        <v>0</v>
      </c>
      <c r="K20" s="208">
        <f>SUM(L20:P20)</f>
        <v>2610.9299999999998</v>
      </c>
      <c r="L20" s="208">
        <f t="shared" si="16"/>
        <v>0</v>
      </c>
      <c r="M20" s="208">
        <f t="shared" si="17"/>
        <v>0</v>
      </c>
      <c r="N20" s="208">
        <f t="shared" si="18"/>
        <v>2610.9299999999998</v>
      </c>
      <c r="O20" s="208">
        <f t="shared" si="19"/>
        <v>0</v>
      </c>
      <c r="P20" s="208">
        <v>0</v>
      </c>
      <c r="Q20" s="208">
        <v>775.74121600000001</v>
      </c>
      <c r="R20" s="208">
        <v>775.74121600000001</v>
      </c>
      <c r="S20" s="208">
        <v>0</v>
      </c>
      <c r="T20" s="208">
        <v>0</v>
      </c>
      <c r="U20" s="208">
        <v>0</v>
      </c>
      <c r="V20" s="208">
        <v>0</v>
      </c>
      <c r="W20" s="89" t="s">
        <v>807</v>
      </c>
      <c r="X20" s="147" t="s">
        <v>830</v>
      </c>
      <c r="Y20" s="133">
        <v>2021</v>
      </c>
      <c r="Z20" s="224"/>
      <c r="AA20" s="224"/>
      <c r="AB20" s="224"/>
      <c r="AC20" s="224"/>
      <c r="AD20" s="224"/>
      <c r="AE20" s="224"/>
      <c r="AF20" s="131"/>
      <c r="AG20" s="131"/>
      <c r="AH20" s="131"/>
      <c r="AI20" s="131"/>
      <c r="AJ20" s="131"/>
      <c r="AK20" s="131"/>
      <c r="AL20" s="138"/>
    </row>
    <row r="21" spans="1:38" ht="67.2" outlineLevel="2" x14ac:dyDescent="0.25">
      <c r="A21" s="133">
        <v>9</v>
      </c>
      <c r="B21" s="37" t="s">
        <v>803</v>
      </c>
      <c r="C21" s="37" t="s">
        <v>918</v>
      </c>
      <c r="D21" s="147" t="s">
        <v>808</v>
      </c>
      <c r="E21" s="208">
        <f>SUM(F21:J21)</f>
        <v>5508.49</v>
      </c>
      <c r="F21" s="208">
        <v>0</v>
      </c>
      <c r="G21" s="208">
        <v>0</v>
      </c>
      <c r="H21" s="208">
        <v>5508.49</v>
      </c>
      <c r="I21" s="208">
        <v>0</v>
      </c>
      <c r="J21" s="208">
        <v>0</v>
      </c>
      <c r="K21" s="208">
        <f>SUM(L21:P21)</f>
        <v>5508.49</v>
      </c>
      <c r="L21" s="208">
        <f t="shared" si="16"/>
        <v>0</v>
      </c>
      <c r="M21" s="208">
        <f t="shared" si="17"/>
        <v>0</v>
      </c>
      <c r="N21" s="208">
        <f t="shared" si="18"/>
        <v>5508.49</v>
      </c>
      <c r="O21" s="208">
        <f t="shared" si="19"/>
        <v>0</v>
      </c>
      <c r="P21" s="208">
        <v>0</v>
      </c>
      <c r="Q21" s="208">
        <v>1997.529</v>
      </c>
      <c r="R21" s="208">
        <v>1997.529</v>
      </c>
      <c r="S21" s="208">
        <v>0</v>
      </c>
      <c r="T21" s="208">
        <v>0</v>
      </c>
      <c r="U21" s="208">
        <v>0</v>
      </c>
      <c r="V21" s="208">
        <v>0</v>
      </c>
      <c r="W21" s="89" t="s">
        <v>807</v>
      </c>
      <c r="X21" s="147" t="s">
        <v>830</v>
      </c>
      <c r="Y21" s="133">
        <v>2021</v>
      </c>
      <c r="Z21" s="224"/>
      <c r="AA21" s="224"/>
      <c r="AB21" s="224"/>
      <c r="AC21" s="224"/>
      <c r="AD21" s="224"/>
      <c r="AE21" s="224"/>
      <c r="AF21" s="131"/>
      <c r="AG21" s="131"/>
      <c r="AH21" s="131"/>
      <c r="AI21" s="131"/>
      <c r="AJ21" s="131"/>
      <c r="AK21" s="131"/>
      <c r="AL21" s="138"/>
    </row>
    <row r="22" spans="1:38" s="281" customFormat="1" ht="50.4" customHeight="1" x14ac:dyDescent="0.3">
      <c r="A22" s="318" t="s">
        <v>825</v>
      </c>
      <c r="B22" s="353" t="s">
        <v>939</v>
      </c>
      <c r="C22" s="354"/>
      <c r="D22" s="355"/>
      <c r="E22" s="319">
        <f>E23+E41+E44</f>
        <v>43342.556000000004</v>
      </c>
      <c r="F22" s="319">
        <f t="shared" ref="F22:V22" si="21">F23+F41+F44</f>
        <v>0</v>
      </c>
      <c r="G22" s="319">
        <f t="shared" si="21"/>
        <v>9830</v>
      </c>
      <c r="H22" s="319">
        <f t="shared" si="21"/>
        <v>30601.471999999998</v>
      </c>
      <c r="I22" s="319">
        <f t="shared" si="21"/>
        <v>2296.2349999999997</v>
      </c>
      <c r="J22" s="319">
        <f t="shared" si="21"/>
        <v>614.84900000000005</v>
      </c>
      <c r="K22" s="319">
        <f t="shared" si="21"/>
        <v>43342.556000000004</v>
      </c>
      <c r="L22" s="319">
        <f t="shared" si="21"/>
        <v>0</v>
      </c>
      <c r="M22" s="319">
        <f t="shared" si="21"/>
        <v>9830</v>
      </c>
      <c r="N22" s="319">
        <f t="shared" si="21"/>
        <v>30601.471999999998</v>
      </c>
      <c r="O22" s="319">
        <f t="shared" si="21"/>
        <v>2296.2349999999997</v>
      </c>
      <c r="P22" s="319">
        <f t="shared" si="21"/>
        <v>614.84900000000005</v>
      </c>
      <c r="Q22" s="319">
        <f t="shared" si="21"/>
        <v>30943.294414000004</v>
      </c>
      <c r="R22" s="319">
        <f t="shared" si="21"/>
        <v>26877.938999999998</v>
      </c>
      <c r="S22" s="319">
        <f t="shared" si="21"/>
        <v>12379.252</v>
      </c>
      <c r="T22" s="319">
        <f t="shared" si="21"/>
        <v>8363.8995859999995</v>
      </c>
      <c r="U22" s="319">
        <f t="shared" si="21"/>
        <v>4065.3554139999997</v>
      </c>
      <c r="V22" s="319">
        <f t="shared" si="21"/>
        <v>4837.9170000000004</v>
      </c>
      <c r="W22" s="320"/>
      <c r="X22" s="320"/>
      <c r="Y22" s="321"/>
      <c r="Z22" s="234"/>
      <c r="AA22" s="133"/>
      <c r="AB22" s="133"/>
      <c r="AC22" s="133"/>
      <c r="AD22" s="133"/>
      <c r="AE22" s="133"/>
      <c r="AF22" s="286">
        <f t="shared" ref="AF22:AK22" si="22">SUBTOTAL(109,AF64:AF69)</f>
        <v>0</v>
      </c>
      <c r="AG22" s="286">
        <f t="shared" si="22"/>
        <v>0</v>
      </c>
      <c r="AH22" s="286">
        <f t="shared" si="22"/>
        <v>0</v>
      </c>
      <c r="AI22" s="286">
        <f t="shared" si="22"/>
        <v>0</v>
      </c>
      <c r="AJ22" s="286">
        <f t="shared" si="22"/>
        <v>0</v>
      </c>
      <c r="AK22" s="287">
        <f t="shared" si="22"/>
        <v>0</v>
      </c>
      <c r="AL22" s="133"/>
    </row>
    <row r="23" spans="1:38" ht="46.95" customHeight="1" outlineLevel="2" x14ac:dyDescent="0.25">
      <c r="A23" s="225" t="s">
        <v>726</v>
      </c>
      <c r="B23" s="349" t="s">
        <v>930</v>
      </c>
      <c r="C23" s="350"/>
      <c r="D23" s="351"/>
      <c r="E23" s="226">
        <f>SUM(E24:E40)</f>
        <v>23620.016000000003</v>
      </c>
      <c r="F23" s="226">
        <f t="shared" ref="F23:V23" si="23">SUM(F24:F40)</f>
        <v>0</v>
      </c>
      <c r="G23" s="226">
        <f t="shared" si="23"/>
        <v>7300</v>
      </c>
      <c r="H23" s="226">
        <f t="shared" si="23"/>
        <v>15069.33</v>
      </c>
      <c r="I23" s="226">
        <f t="shared" si="23"/>
        <v>1250.6859999999999</v>
      </c>
      <c r="J23" s="226">
        <f t="shared" si="23"/>
        <v>0</v>
      </c>
      <c r="K23" s="226">
        <f t="shared" si="23"/>
        <v>23620.016000000003</v>
      </c>
      <c r="L23" s="226">
        <f t="shared" si="23"/>
        <v>0</v>
      </c>
      <c r="M23" s="226">
        <f t="shared" si="23"/>
        <v>7300</v>
      </c>
      <c r="N23" s="226">
        <f t="shared" si="23"/>
        <v>15069.33</v>
      </c>
      <c r="O23" s="226">
        <f t="shared" si="23"/>
        <v>1250.6859999999999</v>
      </c>
      <c r="P23" s="226">
        <f t="shared" si="23"/>
        <v>0</v>
      </c>
      <c r="Q23" s="226">
        <f t="shared" si="23"/>
        <v>16278.077000000001</v>
      </c>
      <c r="R23" s="226">
        <f t="shared" si="23"/>
        <v>14889.454</v>
      </c>
      <c r="S23" s="226">
        <f t="shared" si="23"/>
        <v>6697.9940000000006</v>
      </c>
      <c r="T23" s="226">
        <f t="shared" si="23"/>
        <v>5359.3739999999998</v>
      </c>
      <c r="U23" s="226">
        <f t="shared" si="23"/>
        <v>1388.623</v>
      </c>
      <c r="V23" s="226">
        <f t="shared" si="23"/>
        <v>3597.9079999999999</v>
      </c>
      <c r="W23" s="223"/>
      <c r="X23" s="223"/>
      <c r="Y23" s="223"/>
      <c r="Z23" s="224"/>
      <c r="AA23" s="224"/>
      <c r="AB23" s="224"/>
      <c r="AC23" s="224"/>
      <c r="AD23" s="224"/>
      <c r="AE23" s="224"/>
      <c r="AF23" s="131"/>
      <c r="AG23" s="131"/>
      <c r="AH23" s="131"/>
      <c r="AI23" s="131"/>
      <c r="AJ23" s="131"/>
      <c r="AK23" s="131"/>
      <c r="AL23" s="138"/>
    </row>
    <row r="24" spans="1:38" s="177" customFormat="1" ht="50.4" outlineLevel="2" x14ac:dyDescent="0.25">
      <c r="A24" s="133">
        <v>10</v>
      </c>
      <c r="B24" s="174" t="s">
        <v>513</v>
      </c>
      <c r="C24" s="174" t="s">
        <v>539</v>
      </c>
      <c r="D24" s="147" t="s">
        <v>516</v>
      </c>
      <c r="E24" s="235">
        <f t="shared" ref="E24" si="24">SUM(F24:I24)</f>
        <v>385.08</v>
      </c>
      <c r="F24" s="235">
        <v>0</v>
      </c>
      <c r="G24" s="235">
        <v>0</v>
      </c>
      <c r="H24" s="235">
        <v>385.08</v>
      </c>
      <c r="I24" s="235">
        <v>0</v>
      </c>
      <c r="J24" s="235">
        <v>0</v>
      </c>
      <c r="K24" s="235">
        <f t="shared" ref="K24" si="25">SUM(L24:O24)</f>
        <v>385.08</v>
      </c>
      <c r="L24" s="235">
        <v>0</v>
      </c>
      <c r="M24" s="235">
        <v>0</v>
      </c>
      <c r="N24" s="235">
        <f t="shared" ref="N24:O24" si="26">H24</f>
        <v>385.08</v>
      </c>
      <c r="O24" s="235">
        <f t="shared" si="26"/>
        <v>0</v>
      </c>
      <c r="P24" s="236">
        <v>0</v>
      </c>
      <c r="Q24" s="208">
        <v>300</v>
      </c>
      <c r="R24" s="208">
        <v>300</v>
      </c>
      <c r="S24" s="208">
        <v>0</v>
      </c>
      <c r="T24" s="208">
        <v>0</v>
      </c>
      <c r="U24" s="208">
        <v>0</v>
      </c>
      <c r="V24" s="208">
        <v>72.715999999999994</v>
      </c>
      <c r="W24" s="147" t="s">
        <v>507</v>
      </c>
      <c r="X24" s="147" t="s">
        <v>830</v>
      </c>
      <c r="Y24" s="173">
        <v>2024</v>
      </c>
      <c r="Z24" s="237"/>
      <c r="AA24" s="237"/>
      <c r="AB24" s="237"/>
      <c r="AC24" s="237"/>
      <c r="AD24" s="237"/>
      <c r="AE24" s="237"/>
      <c r="AF24" s="155"/>
      <c r="AG24" s="155"/>
      <c r="AH24" s="155"/>
      <c r="AI24" s="155"/>
      <c r="AJ24" s="155"/>
      <c r="AK24" s="155"/>
      <c r="AL24" s="256"/>
    </row>
    <row r="25" spans="1:38" s="177" customFormat="1" ht="67.2" outlineLevel="2" x14ac:dyDescent="0.25">
      <c r="A25" s="173">
        <f>A24+1</f>
        <v>11</v>
      </c>
      <c r="B25" s="174" t="s">
        <v>832</v>
      </c>
      <c r="C25" s="174" t="s">
        <v>940</v>
      </c>
      <c r="D25" s="147" t="s">
        <v>656</v>
      </c>
      <c r="E25" s="235">
        <f>SUM(F25:J25)</f>
        <v>1253.4000000000001</v>
      </c>
      <c r="F25" s="235">
        <v>0</v>
      </c>
      <c r="G25" s="235">
        <v>0</v>
      </c>
      <c r="H25" s="235">
        <v>1253.4000000000001</v>
      </c>
      <c r="I25" s="235">
        <v>0</v>
      </c>
      <c r="J25" s="235">
        <v>0</v>
      </c>
      <c r="K25" s="235">
        <f t="shared" ref="K25:K27" si="27">SUM(L25:P25)</f>
        <v>1253.4000000000001</v>
      </c>
      <c r="L25" s="235">
        <f t="shared" ref="L25:O27" si="28">F25</f>
        <v>0</v>
      </c>
      <c r="M25" s="235">
        <f t="shared" si="28"/>
        <v>0</v>
      </c>
      <c r="N25" s="235">
        <f t="shared" si="28"/>
        <v>1253.4000000000001</v>
      </c>
      <c r="O25" s="235">
        <f t="shared" si="28"/>
        <v>0</v>
      </c>
      <c r="P25" s="236">
        <v>0</v>
      </c>
      <c r="Q25" s="208">
        <v>400</v>
      </c>
      <c r="R25" s="208">
        <v>400</v>
      </c>
      <c r="S25" s="208">
        <v>0</v>
      </c>
      <c r="T25" s="208">
        <v>0</v>
      </c>
      <c r="U25" s="208">
        <v>0</v>
      </c>
      <c r="V25" s="208">
        <v>585.67100000000005</v>
      </c>
      <c r="W25" s="147" t="s">
        <v>658</v>
      </c>
      <c r="X25" s="147" t="s">
        <v>830</v>
      </c>
      <c r="Y25" s="173">
        <v>2025</v>
      </c>
      <c r="Z25" s="237"/>
      <c r="AA25" s="237"/>
      <c r="AB25" s="237"/>
      <c r="AC25" s="237"/>
      <c r="AD25" s="237"/>
      <c r="AE25" s="237"/>
      <c r="AF25" s="155"/>
      <c r="AG25" s="155"/>
      <c r="AH25" s="155"/>
      <c r="AI25" s="155"/>
      <c r="AJ25" s="155"/>
      <c r="AK25" s="155"/>
      <c r="AL25" s="256"/>
    </row>
    <row r="26" spans="1:38" s="177" customFormat="1" ht="67.2" outlineLevel="2" x14ac:dyDescent="0.25">
      <c r="A26" s="173">
        <f t="shared" ref="A26:A27" si="29">A25+1</f>
        <v>12</v>
      </c>
      <c r="B26" s="174" t="s">
        <v>831</v>
      </c>
      <c r="C26" s="174" t="s">
        <v>940</v>
      </c>
      <c r="D26" s="147" t="s">
        <v>656</v>
      </c>
      <c r="E26" s="235">
        <f>SUM(F26:J26)</f>
        <v>610.87</v>
      </c>
      <c r="F26" s="235">
        <v>0</v>
      </c>
      <c r="G26" s="235">
        <v>0</v>
      </c>
      <c r="H26" s="235">
        <v>610.87</v>
      </c>
      <c r="I26" s="235">
        <v>0</v>
      </c>
      <c r="J26" s="235">
        <v>0</v>
      </c>
      <c r="K26" s="235">
        <f t="shared" si="27"/>
        <v>610.87</v>
      </c>
      <c r="L26" s="235">
        <f t="shared" si="28"/>
        <v>0</v>
      </c>
      <c r="M26" s="235">
        <f t="shared" si="28"/>
        <v>0</v>
      </c>
      <c r="N26" s="235">
        <f t="shared" si="28"/>
        <v>610.87</v>
      </c>
      <c r="O26" s="235">
        <f t="shared" si="28"/>
        <v>0</v>
      </c>
      <c r="P26" s="236">
        <v>0</v>
      </c>
      <c r="Q26" s="208">
        <f>250+200+U26</f>
        <v>610.20500000000004</v>
      </c>
      <c r="R26" s="208">
        <v>450</v>
      </c>
      <c r="S26" s="208">
        <v>360.20500000000004</v>
      </c>
      <c r="T26" s="208">
        <v>200</v>
      </c>
      <c r="U26" s="208">
        <f>S26-T26</f>
        <v>160.20500000000004</v>
      </c>
      <c r="V26" s="208">
        <v>160.20500000000004</v>
      </c>
      <c r="W26" s="147" t="s">
        <v>658</v>
      </c>
      <c r="X26" s="147" t="s">
        <v>830</v>
      </c>
      <c r="Y26" s="173">
        <v>2025</v>
      </c>
      <c r="Z26" s="237"/>
      <c r="AA26" s="237"/>
      <c r="AB26" s="237"/>
      <c r="AC26" s="237"/>
      <c r="AD26" s="237"/>
      <c r="AE26" s="237"/>
      <c r="AF26" s="155"/>
      <c r="AG26" s="155"/>
      <c r="AH26" s="155"/>
      <c r="AI26" s="155"/>
      <c r="AJ26" s="155"/>
      <c r="AK26" s="155"/>
      <c r="AL26" s="256"/>
    </row>
    <row r="27" spans="1:38" s="177" customFormat="1" ht="67.2" outlineLevel="2" x14ac:dyDescent="0.25">
      <c r="A27" s="173">
        <f t="shared" si="29"/>
        <v>13</v>
      </c>
      <c r="B27" s="174" t="s">
        <v>833</v>
      </c>
      <c r="C27" s="174" t="s">
        <v>920</v>
      </c>
      <c r="D27" s="147" t="s">
        <v>656</v>
      </c>
      <c r="E27" s="235">
        <f>SUM(F27:I27)</f>
        <v>1026.8800000000001</v>
      </c>
      <c r="F27" s="235">
        <v>0</v>
      </c>
      <c r="G27" s="235">
        <v>0</v>
      </c>
      <c r="H27" s="235">
        <v>1026.8800000000001</v>
      </c>
      <c r="I27" s="235">
        <v>0</v>
      </c>
      <c r="J27" s="235">
        <v>0</v>
      </c>
      <c r="K27" s="235">
        <f t="shared" si="27"/>
        <v>1026.8800000000001</v>
      </c>
      <c r="L27" s="235">
        <f t="shared" si="28"/>
        <v>0</v>
      </c>
      <c r="M27" s="235">
        <f t="shared" si="28"/>
        <v>0</v>
      </c>
      <c r="N27" s="235">
        <f t="shared" si="28"/>
        <v>1026.8800000000001</v>
      </c>
      <c r="O27" s="235">
        <f t="shared" si="28"/>
        <v>0</v>
      </c>
      <c r="P27" s="236">
        <v>0</v>
      </c>
      <c r="Q27" s="208">
        <v>300</v>
      </c>
      <c r="R27" s="208">
        <v>300</v>
      </c>
      <c r="S27" s="208">
        <v>0</v>
      </c>
      <c r="T27" s="208">
        <v>0</v>
      </c>
      <c r="U27" s="208">
        <v>0</v>
      </c>
      <c r="V27" s="208">
        <v>366.50400000000002</v>
      </c>
      <c r="W27" s="147" t="s">
        <v>658</v>
      </c>
      <c r="X27" s="147" t="s">
        <v>830</v>
      </c>
      <c r="Y27" s="173">
        <v>2025</v>
      </c>
      <c r="Z27" s="237"/>
      <c r="AA27" s="237"/>
      <c r="AB27" s="237"/>
      <c r="AC27" s="237"/>
      <c r="AD27" s="237"/>
      <c r="AE27" s="237"/>
      <c r="AF27" s="155"/>
      <c r="AG27" s="155"/>
      <c r="AH27" s="155"/>
      <c r="AI27" s="155"/>
      <c r="AJ27" s="155"/>
      <c r="AK27" s="155"/>
      <c r="AL27" s="256"/>
    </row>
    <row r="28" spans="1:38" ht="46.95" customHeight="1" outlineLevel="2" x14ac:dyDescent="0.25">
      <c r="A28" s="133">
        <v>14</v>
      </c>
      <c r="B28" s="37" t="s">
        <v>389</v>
      </c>
      <c r="C28" s="37" t="s">
        <v>902</v>
      </c>
      <c r="D28" s="89" t="s">
        <v>732</v>
      </c>
      <c r="E28" s="208">
        <f>SUM(F28:I28)</f>
        <v>200</v>
      </c>
      <c r="F28" s="208">
        <v>0</v>
      </c>
      <c r="G28" s="208">
        <v>200</v>
      </c>
      <c r="H28" s="208">
        <v>0</v>
      </c>
      <c r="I28" s="208">
        <v>0</v>
      </c>
      <c r="J28" s="208">
        <v>0</v>
      </c>
      <c r="K28" s="208">
        <f>SUM(L28:O28)</f>
        <v>200</v>
      </c>
      <c r="L28" s="208">
        <v>0</v>
      </c>
      <c r="M28" s="208">
        <v>200</v>
      </c>
      <c r="N28" s="208">
        <v>0</v>
      </c>
      <c r="O28" s="209">
        <v>0</v>
      </c>
      <c r="P28" s="209">
        <v>0</v>
      </c>
      <c r="Q28" s="208">
        <v>158.70699999999999</v>
      </c>
      <c r="R28" s="208">
        <v>158.70699999999999</v>
      </c>
      <c r="S28" s="208">
        <v>158.70699999999999</v>
      </c>
      <c r="T28" s="208">
        <v>158.70699999999999</v>
      </c>
      <c r="U28" s="208">
        <v>0</v>
      </c>
      <c r="V28" s="208">
        <v>39.729999999999997</v>
      </c>
      <c r="W28" s="89" t="s">
        <v>329</v>
      </c>
      <c r="X28" s="147" t="s">
        <v>830</v>
      </c>
      <c r="Y28" s="133">
        <v>2025</v>
      </c>
      <c r="Z28" s="224"/>
      <c r="AA28" s="224"/>
      <c r="AB28" s="224"/>
      <c r="AC28" s="224"/>
      <c r="AD28" s="224"/>
      <c r="AE28" s="224"/>
      <c r="AF28" s="131"/>
      <c r="AG28" s="131"/>
      <c r="AH28" s="131"/>
      <c r="AI28" s="131"/>
      <c r="AJ28" s="131"/>
      <c r="AK28" s="131"/>
      <c r="AL28" s="138"/>
    </row>
    <row r="29" spans="1:38" ht="67.2" outlineLevel="2" x14ac:dyDescent="0.25">
      <c r="A29" s="133">
        <v>15</v>
      </c>
      <c r="B29" s="37" t="s">
        <v>834</v>
      </c>
      <c r="C29" s="37" t="s">
        <v>852</v>
      </c>
      <c r="D29" s="147" t="s">
        <v>656</v>
      </c>
      <c r="E29" s="208">
        <f>SUM(F29:J29)</f>
        <v>11119.1</v>
      </c>
      <c r="F29" s="208">
        <v>0</v>
      </c>
      <c r="G29" s="208">
        <v>7100</v>
      </c>
      <c r="H29" s="208">
        <f>11119.1-7100</f>
        <v>4019.1000000000004</v>
      </c>
      <c r="I29" s="208">
        <v>0</v>
      </c>
      <c r="J29" s="208">
        <v>0</v>
      </c>
      <c r="K29" s="208">
        <f>SUM(L29:P29)</f>
        <v>11119.1</v>
      </c>
      <c r="L29" s="208">
        <f>F29</f>
        <v>0</v>
      </c>
      <c r="M29" s="208">
        <f>G29</f>
        <v>7100</v>
      </c>
      <c r="N29" s="208">
        <f>H29</f>
        <v>4019.1000000000004</v>
      </c>
      <c r="O29" s="208">
        <f>I29</f>
        <v>0</v>
      </c>
      <c r="P29" s="208">
        <v>0</v>
      </c>
      <c r="Q29" s="208">
        <f>R29+715.08</f>
        <v>7815.08</v>
      </c>
      <c r="R29" s="208">
        <v>7100</v>
      </c>
      <c r="S29" s="208">
        <v>3715.08</v>
      </c>
      <c r="T29" s="208">
        <v>3000</v>
      </c>
      <c r="U29" s="208">
        <v>715.08</v>
      </c>
      <c r="V29" s="208">
        <v>1060.875</v>
      </c>
      <c r="W29" s="89" t="s">
        <v>658</v>
      </c>
      <c r="X29" s="147" t="s">
        <v>830</v>
      </c>
      <c r="Y29" s="133">
        <v>2025</v>
      </c>
      <c r="Z29" s="224"/>
      <c r="AA29" s="224"/>
      <c r="AB29" s="224"/>
      <c r="AC29" s="224"/>
      <c r="AD29" s="224"/>
      <c r="AE29" s="224"/>
      <c r="AF29" s="131"/>
      <c r="AG29" s="131"/>
      <c r="AH29" s="131"/>
      <c r="AI29" s="131"/>
      <c r="AJ29" s="131"/>
      <c r="AK29" s="131"/>
      <c r="AL29" s="138"/>
    </row>
    <row r="30" spans="1:38" s="177" customFormat="1" ht="50.4" outlineLevel="2" x14ac:dyDescent="0.25">
      <c r="A30" s="173">
        <v>16</v>
      </c>
      <c r="B30" s="174" t="s">
        <v>406</v>
      </c>
      <c r="C30" s="174" t="s">
        <v>946</v>
      </c>
      <c r="D30" s="89" t="s">
        <v>732</v>
      </c>
      <c r="E30" s="235">
        <f t="shared" ref="E30:E31" si="30">SUM(F30:I30)</f>
        <v>153</v>
      </c>
      <c r="F30" s="235">
        <v>0</v>
      </c>
      <c r="G30" s="235">
        <v>0</v>
      </c>
      <c r="H30" s="235">
        <v>0</v>
      </c>
      <c r="I30" s="235">
        <v>153</v>
      </c>
      <c r="J30" s="235">
        <v>0</v>
      </c>
      <c r="K30" s="235">
        <f t="shared" ref="K30:K31" si="31">SUM(L30:O30)</f>
        <v>153</v>
      </c>
      <c r="L30" s="235">
        <v>0</v>
      </c>
      <c r="M30" s="235">
        <v>0</v>
      </c>
      <c r="N30" s="235">
        <v>0</v>
      </c>
      <c r="O30" s="235">
        <v>153</v>
      </c>
      <c r="P30" s="235">
        <v>0</v>
      </c>
      <c r="Q30" s="208">
        <v>0</v>
      </c>
      <c r="R30" s="208">
        <v>0</v>
      </c>
      <c r="S30" s="208">
        <v>0</v>
      </c>
      <c r="T30" s="208">
        <v>0</v>
      </c>
      <c r="U30" s="208">
        <v>0</v>
      </c>
      <c r="V30" s="208">
        <v>139.41999999999999</v>
      </c>
      <c r="W30" s="147" t="s">
        <v>329</v>
      </c>
      <c r="X30" s="147" t="s">
        <v>830</v>
      </c>
      <c r="Y30" s="173">
        <v>2024</v>
      </c>
      <c r="Z30" s="237"/>
      <c r="AA30" s="237"/>
      <c r="AB30" s="237"/>
      <c r="AC30" s="237"/>
      <c r="AD30" s="237"/>
      <c r="AE30" s="237"/>
      <c r="AF30" s="155"/>
      <c r="AG30" s="155"/>
      <c r="AH30" s="155"/>
      <c r="AI30" s="155"/>
      <c r="AJ30" s="155"/>
      <c r="AK30" s="155"/>
      <c r="AL30" s="256"/>
    </row>
    <row r="31" spans="1:38" s="177" customFormat="1" ht="48.75" customHeight="1" outlineLevel="2" x14ac:dyDescent="0.25">
      <c r="A31" s="173">
        <f t="shared" ref="A31" si="32">A30+1</f>
        <v>17</v>
      </c>
      <c r="B31" s="174" t="s">
        <v>407</v>
      </c>
      <c r="C31" s="174" t="s">
        <v>947</v>
      </c>
      <c r="D31" s="89" t="s">
        <v>732</v>
      </c>
      <c r="E31" s="235">
        <f t="shared" si="30"/>
        <v>500</v>
      </c>
      <c r="F31" s="235">
        <v>0</v>
      </c>
      <c r="G31" s="235">
        <v>0</v>
      </c>
      <c r="H31" s="235">
        <v>0</v>
      </c>
      <c r="I31" s="235">
        <v>500</v>
      </c>
      <c r="J31" s="235">
        <v>0</v>
      </c>
      <c r="K31" s="235">
        <f t="shared" si="31"/>
        <v>500</v>
      </c>
      <c r="L31" s="235">
        <v>0</v>
      </c>
      <c r="M31" s="235">
        <v>0</v>
      </c>
      <c r="N31" s="235">
        <v>0</v>
      </c>
      <c r="O31" s="235">
        <v>500</v>
      </c>
      <c r="P31" s="235">
        <v>0</v>
      </c>
      <c r="Q31" s="235">
        <v>370.18</v>
      </c>
      <c r="R31" s="235">
        <v>370.18</v>
      </c>
      <c r="S31" s="235">
        <v>370.18</v>
      </c>
      <c r="T31" s="235">
        <v>370.18</v>
      </c>
      <c r="U31" s="235">
        <v>0</v>
      </c>
      <c r="V31" s="235">
        <v>99.65</v>
      </c>
      <c r="W31" s="147" t="s">
        <v>329</v>
      </c>
      <c r="X31" s="147" t="s">
        <v>830</v>
      </c>
      <c r="Y31" s="173">
        <v>2024</v>
      </c>
      <c r="Z31" s="237"/>
      <c r="AA31" s="237"/>
      <c r="AB31" s="237"/>
      <c r="AC31" s="237"/>
      <c r="AD31" s="237"/>
      <c r="AE31" s="237"/>
      <c r="AF31" s="155"/>
      <c r="AG31" s="155"/>
      <c r="AH31" s="155"/>
      <c r="AI31" s="155"/>
      <c r="AJ31" s="155"/>
      <c r="AK31" s="155"/>
      <c r="AL31" s="256"/>
    </row>
    <row r="32" spans="1:38" ht="100.8" outlineLevel="2" x14ac:dyDescent="0.25">
      <c r="A32" s="133">
        <v>18</v>
      </c>
      <c r="B32" s="37" t="s">
        <v>720</v>
      </c>
      <c r="C32" s="37" t="s">
        <v>855</v>
      </c>
      <c r="D32" s="89" t="s">
        <v>656</v>
      </c>
      <c r="E32" s="208">
        <f t="shared" ref="E32" si="33">SUM(F32:J32)</f>
        <v>1190</v>
      </c>
      <c r="F32" s="208">
        <v>0</v>
      </c>
      <c r="G32" s="208">
        <v>0</v>
      </c>
      <c r="H32" s="208">
        <v>1190</v>
      </c>
      <c r="I32" s="208">
        <v>0</v>
      </c>
      <c r="J32" s="208">
        <v>0</v>
      </c>
      <c r="K32" s="208">
        <f t="shared" ref="K32" si="34">SUM(L32:P32)</f>
        <v>1190</v>
      </c>
      <c r="L32" s="208">
        <f t="shared" ref="L32:M32" si="35">F32</f>
        <v>0</v>
      </c>
      <c r="M32" s="208">
        <f t="shared" si="35"/>
        <v>0</v>
      </c>
      <c r="N32" s="208">
        <f t="shared" ref="N32" si="36">H32</f>
        <v>1190</v>
      </c>
      <c r="O32" s="208">
        <f t="shared" ref="O32" si="37">I32</f>
        <v>0</v>
      </c>
      <c r="P32" s="208">
        <v>0</v>
      </c>
      <c r="Q32" s="208">
        <f>1020.006+126.29</f>
        <v>1146.296</v>
      </c>
      <c r="R32" s="208">
        <v>1020.006</v>
      </c>
      <c r="S32" s="208">
        <v>126.286</v>
      </c>
      <c r="T32" s="208">
        <v>0</v>
      </c>
      <c r="U32" s="208">
        <v>126.29</v>
      </c>
      <c r="V32" s="208">
        <v>126.29</v>
      </c>
      <c r="W32" s="89" t="s">
        <v>658</v>
      </c>
      <c r="X32" s="147" t="s">
        <v>830</v>
      </c>
      <c r="Y32" s="133">
        <v>2025</v>
      </c>
      <c r="Z32" s="224"/>
      <c r="AA32" s="224"/>
      <c r="AB32" s="224"/>
      <c r="AC32" s="224"/>
      <c r="AD32" s="224"/>
      <c r="AE32" s="224"/>
      <c r="AF32" s="131"/>
      <c r="AG32" s="131"/>
      <c r="AH32" s="131"/>
      <c r="AI32" s="131"/>
      <c r="AJ32" s="131"/>
      <c r="AK32" s="131"/>
      <c r="AL32" s="138"/>
    </row>
    <row r="33" spans="1:38" ht="46.95" customHeight="1" outlineLevel="2" x14ac:dyDescent="0.25">
      <c r="A33" s="133">
        <v>19</v>
      </c>
      <c r="B33" s="37" t="s">
        <v>387</v>
      </c>
      <c r="C33" s="37" t="s">
        <v>898</v>
      </c>
      <c r="D33" s="89" t="s">
        <v>732</v>
      </c>
      <c r="E33" s="208">
        <f>SUM(F33:I33)</f>
        <v>477.68599999999998</v>
      </c>
      <c r="F33" s="208">
        <v>0</v>
      </c>
      <c r="G33" s="208">
        <v>0</v>
      </c>
      <c r="H33" s="208"/>
      <c r="I33" s="208">
        <f>360.472+117.214</f>
        <v>477.68599999999998</v>
      </c>
      <c r="J33" s="208">
        <v>0</v>
      </c>
      <c r="K33" s="208">
        <f>SUM(L33:O33)</f>
        <v>477.68599999999998</v>
      </c>
      <c r="L33" s="208">
        <v>0</v>
      </c>
      <c r="M33" s="208">
        <v>0</v>
      </c>
      <c r="N33" s="208">
        <v>0</v>
      </c>
      <c r="O33" s="208">
        <f>360.472+117.214</f>
        <v>477.68599999999998</v>
      </c>
      <c r="P33" s="209">
        <v>0</v>
      </c>
      <c r="Q33" s="208">
        <f>R33+75</f>
        <v>470</v>
      </c>
      <c r="R33" s="208">
        <v>395</v>
      </c>
      <c r="S33" s="208">
        <f>117.214+75</f>
        <v>192.214</v>
      </c>
      <c r="T33" s="208">
        <v>117.214</v>
      </c>
      <c r="U33" s="208">
        <v>75</v>
      </c>
      <c r="V33" s="208">
        <v>75</v>
      </c>
      <c r="W33" s="89" t="s">
        <v>329</v>
      </c>
      <c r="X33" s="147" t="s">
        <v>830</v>
      </c>
      <c r="Y33" s="133">
        <v>2023</v>
      </c>
      <c r="Z33" s="224"/>
      <c r="AA33" s="224"/>
      <c r="AB33" s="224"/>
      <c r="AC33" s="224"/>
      <c r="AD33" s="224"/>
      <c r="AE33" s="224"/>
      <c r="AF33" s="131"/>
      <c r="AG33" s="131"/>
      <c r="AH33" s="131"/>
      <c r="AI33" s="131"/>
      <c r="AJ33" s="131"/>
      <c r="AK33" s="131"/>
      <c r="AL33" s="138"/>
    </row>
    <row r="34" spans="1:38" ht="67.2" outlineLevel="2" x14ac:dyDescent="0.25">
      <c r="A34" s="133">
        <v>20</v>
      </c>
      <c r="B34" s="37" t="s">
        <v>835</v>
      </c>
      <c r="C34" s="37" t="s">
        <v>884</v>
      </c>
      <c r="D34" s="147" t="s">
        <v>808</v>
      </c>
      <c r="E34" s="208">
        <f>SUM(F34:I34)</f>
        <v>2900</v>
      </c>
      <c r="F34" s="207">
        <v>0</v>
      </c>
      <c r="G34" s="208">
        <v>0</v>
      </c>
      <c r="H34" s="208">
        <v>2900</v>
      </c>
      <c r="I34" s="207">
        <v>0</v>
      </c>
      <c r="J34" s="207">
        <v>0</v>
      </c>
      <c r="K34" s="208">
        <f>SUM(L34:O34)</f>
        <v>2900</v>
      </c>
      <c r="L34" s="207">
        <v>0</v>
      </c>
      <c r="M34" s="207">
        <v>0</v>
      </c>
      <c r="N34" s="208">
        <f>H34</f>
        <v>2900</v>
      </c>
      <c r="O34" s="207">
        <v>0</v>
      </c>
      <c r="P34" s="207">
        <v>0</v>
      </c>
      <c r="Q34" s="208">
        <v>1650</v>
      </c>
      <c r="R34" s="208">
        <v>1650</v>
      </c>
      <c r="S34" s="208">
        <v>1000</v>
      </c>
      <c r="T34" s="208">
        <v>1000</v>
      </c>
      <c r="U34" s="208">
        <v>0</v>
      </c>
      <c r="V34" s="208">
        <v>444.92200000000003</v>
      </c>
      <c r="W34" s="89" t="s">
        <v>429</v>
      </c>
      <c r="X34" s="147" t="s">
        <v>830</v>
      </c>
      <c r="Y34" s="133">
        <v>2024</v>
      </c>
      <c r="Z34" s="224"/>
      <c r="AA34" s="224"/>
      <c r="AB34" s="224"/>
      <c r="AC34" s="224"/>
      <c r="AD34" s="224"/>
      <c r="AE34" s="224"/>
      <c r="AF34" s="131"/>
      <c r="AG34" s="131"/>
      <c r="AH34" s="131"/>
      <c r="AI34" s="131"/>
      <c r="AJ34" s="131"/>
      <c r="AK34" s="131"/>
      <c r="AL34" s="138"/>
    </row>
    <row r="35" spans="1:38" ht="67.2" outlineLevel="2" x14ac:dyDescent="0.25">
      <c r="A35" s="133">
        <v>21</v>
      </c>
      <c r="B35" s="37" t="s">
        <v>722</v>
      </c>
      <c r="C35" s="37" t="s">
        <v>856</v>
      </c>
      <c r="D35" s="147" t="s">
        <v>656</v>
      </c>
      <c r="E35" s="235">
        <f>SUM(F35:J35)</f>
        <v>1145</v>
      </c>
      <c r="F35" s="208">
        <v>0</v>
      </c>
      <c r="G35" s="208">
        <v>0</v>
      </c>
      <c r="H35" s="208">
        <v>1145</v>
      </c>
      <c r="I35" s="208">
        <v>0</v>
      </c>
      <c r="J35" s="208">
        <v>0</v>
      </c>
      <c r="K35" s="235">
        <f>SUM(L35:P35)</f>
        <v>1145</v>
      </c>
      <c r="L35" s="235">
        <f>F35</f>
        <v>0</v>
      </c>
      <c r="M35" s="235">
        <f>G35</f>
        <v>0</v>
      </c>
      <c r="N35" s="235">
        <f>H35</f>
        <v>1145</v>
      </c>
      <c r="O35" s="235">
        <f>I35</f>
        <v>0</v>
      </c>
      <c r="P35" s="235">
        <v>0</v>
      </c>
      <c r="Q35" s="208">
        <v>950</v>
      </c>
      <c r="R35" s="208">
        <v>700</v>
      </c>
      <c r="S35" s="208">
        <v>700</v>
      </c>
      <c r="T35" s="208">
        <v>500</v>
      </c>
      <c r="U35" s="235">
        <v>250</v>
      </c>
      <c r="V35" s="235">
        <v>172.10599999999999</v>
      </c>
      <c r="W35" s="89" t="s">
        <v>658</v>
      </c>
      <c r="X35" s="147" t="s">
        <v>830</v>
      </c>
      <c r="Y35" s="173">
        <v>2025</v>
      </c>
      <c r="Z35" s="224"/>
      <c r="AA35" s="224"/>
      <c r="AB35" s="224"/>
      <c r="AC35" s="224"/>
      <c r="AD35" s="224"/>
      <c r="AE35" s="224"/>
      <c r="AF35" s="131"/>
      <c r="AG35" s="131"/>
      <c r="AH35" s="131"/>
      <c r="AI35" s="131"/>
      <c r="AJ35" s="131"/>
      <c r="AK35" s="131"/>
      <c r="AL35" s="138"/>
    </row>
    <row r="36" spans="1:38" ht="50.4" outlineLevel="2" x14ac:dyDescent="0.25">
      <c r="A36" s="133">
        <v>22</v>
      </c>
      <c r="B36" s="37" t="s">
        <v>791</v>
      </c>
      <c r="C36" s="174" t="s">
        <v>949</v>
      </c>
      <c r="D36" s="89" t="s">
        <v>732</v>
      </c>
      <c r="E36" s="235">
        <f>SUM(F36:I36)</f>
        <v>209</v>
      </c>
      <c r="F36" s="208">
        <v>0</v>
      </c>
      <c r="G36" s="208">
        <v>0</v>
      </c>
      <c r="H36" s="208">
        <v>209</v>
      </c>
      <c r="I36" s="208">
        <v>0</v>
      </c>
      <c r="J36" s="208">
        <v>0</v>
      </c>
      <c r="K36" s="235">
        <f>SUM(L36:O36)</f>
        <v>209</v>
      </c>
      <c r="L36" s="235">
        <v>0</v>
      </c>
      <c r="M36" s="235">
        <v>0</v>
      </c>
      <c r="N36" s="235">
        <v>209</v>
      </c>
      <c r="O36" s="235">
        <v>0</v>
      </c>
      <c r="P36" s="235">
        <v>0</v>
      </c>
      <c r="Q36" s="208">
        <f>R36+25.2</f>
        <v>200.2</v>
      </c>
      <c r="R36" s="208">
        <v>175</v>
      </c>
      <c r="S36" s="208">
        <v>25.201000000000001</v>
      </c>
      <c r="T36" s="208">
        <v>0</v>
      </c>
      <c r="U36" s="208">
        <v>25.2</v>
      </c>
      <c r="V36" s="208">
        <v>25.2</v>
      </c>
      <c r="W36" s="89" t="s">
        <v>329</v>
      </c>
      <c r="X36" s="147" t="s">
        <v>830</v>
      </c>
      <c r="Y36" s="173">
        <v>2025</v>
      </c>
      <c r="Z36" s="224"/>
      <c r="AA36" s="224"/>
      <c r="AB36" s="224"/>
      <c r="AC36" s="224"/>
      <c r="AD36" s="224"/>
      <c r="AE36" s="224"/>
      <c r="AF36" s="131"/>
      <c r="AG36" s="131"/>
      <c r="AH36" s="131"/>
      <c r="AI36" s="131"/>
      <c r="AJ36" s="131"/>
      <c r="AK36" s="131"/>
      <c r="AL36" s="138"/>
    </row>
    <row r="37" spans="1:38" ht="50.4" outlineLevel="2" x14ac:dyDescent="0.25">
      <c r="A37" s="133">
        <v>23</v>
      </c>
      <c r="B37" s="37" t="s">
        <v>518</v>
      </c>
      <c r="C37" s="37" t="s">
        <v>517</v>
      </c>
      <c r="D37" s="147" t="s">
        <v>516</v>
      </c>
      <c r="E37" s="208">
        <f>SUM(F37:I37)</f>
        <v>1462</v>
      </c>
      <c r="F37" s="208">
        <v>0</v>
      </c>
      <c r="G37" s="208">
        <v>0</v>
      </c>
      <c r="H37" s="208">
        <v>1462</v>
      </c>
      <c r="I37" s="208">
        <v>0</v>
      </c>
      <c r="J37" s="208">
        <v>0</v>
      </c>
      <c r="K37" s="208">
        <f>SUM(L37:O37)</f>
        <v>1462</v>
      </c>
      <c r="L37" s="208">
        <v>0</v>
      </c>
      <c r="M37" s="208">
        <v>0</v>
      </c>
      <c r="N37" s="208">
        <f>H37</f>
        <v>1462</v>
      </c>
      <c r="O37" s="207">
        <v>0</v>
      </c>
      <c r="P37" s="207">
        <v>0</v>
      </c>
      <c r="Q37" s="208">
        <v>1000</v>
      </c>
      <c r="R37" s="208">
        <v>1000</v>
      </c>
      <c r="S37" s="208">
        <v>0</v>
      </c>
      <c r="T37" s="208">
        <v>0</v>
      </c>
      <c r="U37" s="208">
        <v>0</v>
      </c>
      <c r="V37" s="208">
        <v>128</v>
      </c>
      <c r="W37" s="89" t="s">
        <v>507</v>
      </c>
      <c r="X37" s="147" t="s">
        <v>830</v>
      </c>
      <c r="Y37" s="133">
        <v>2022</v>
      </c>
      <c r="Z37" s="224"/>
      <c r="AA37" s="224"/>
      <c r="AB37" s="224"/>
      <c r="AC37" s="224"/>
      <c r="AD37" s="224"/>
      <c r="AE37" s="224"/>
      <c r="AF37" s="131"/>
      <c r="AG37" s="131"/>
      <c r="AH37" s="131"/>
      <c r="AI37" s="131"/>
      <c r="AJ37" s="131"/>
      <c r="AK37" s="131"/>
      <c r="AL37" s="138"/>
    </row>
    <row r="38" spans="1:38" ht="67.2" outlineLevel="2" x14ac:dyDescent="0.25">
      <c r="A38" s="133">
        <v>24</v>
      </c>
      <c r="B38" s="37" t="s">
        <v>689</v>
      </c>
      <c r="C38" s="37" t="s">
        <v>847</v>
      </c>
      <c r="D38" s="147" t="s">
        <v>656</v>
      </c>
      <c r="E38" s="208">
        <f t="shared" ref="E38" si="38">SUM(F38:J38)</f>
        <v>750</v>
      </c>
      <c r="F38" s="208">
        <v>0</v>
      </c>
      <c r="G38" s="208">
        <v>0</v>
      </c>
      <c r="H38" s="208">
        <v>630</v>
      </c>
      <c r="I38" s="208">
        <v>120</v>
      </c>
      <c r="J38" s="208">
        <v>0</v>
      </c>
      <c r="K38" s="208">
        <f t="shared" ref="K38" si="39">SUM(L38:P38)</f>
        <v>750</v>
      </c>
      <c r="L38" s="208">
        <f>F38</f>
        <v>0</v>
      </c>
      <c r="M38" s="208">
        <f>G38</f>
        <v>0</v>
      </c>
      <c r="N38" s="208">
        <f>H38</f>
        <v>630</v>
      </c>
      <c r="O38" s="208">
        <f>I38</f>
        <v>120</v>
      </c>
      <c r="P38" s="208">
        <v>0</v>
      </c>
      <c r="Q38" s="208">
        <f>R38-T38+S38</f>
        <v>741.40899999999999</v>
      </c>
      <c r="R38" s="208">
        <v>704.56100000000004</v>
      </c>
      <c r="S38" s="208">
        <v>50.121000000000002</v>
      </c>
      <c r="T38" s="208">
        <f>S38-U38</f>
        <v>13.273000000000003</v>
      </c>
      <c r="U38" s="208">
        <v>36.847999999999999</v>
      </c>
      <c r="V38" s="208">
        <v>36.847999999999999</v>
      </c>
      <c r="W38" s="89" t="s">
        <v>658</v>
      </c>
      <c r="X38" s="147" t="s">
        <v>830</v>
      </c>
      <c r="Y38" s="133">
        <v>2025</v>
      </c>
      <c r="Z38" s="224"/>
      <c r="AA38" s="224"/>
      <c r="AB38" s="224"/>
      <c r="AC38" s="224"/>
      <c r="AD38" s="224"/>
      <c r="AE38" s="224"/>
      <c r="AF38" s="131"/>
      <c r="AG38" s="131"/>
      <c r="AH38" s="131"/>
      <c r="AI38" s="131"/>
      <c r="AJ38" s="131"/>
      <c r="AK38" s="131"/>
      <c r="AL38" s="138"/>
    </row>
    <row r="39" spans="1:38" ht="84" outlineLevel="2" x14ac:dyDescent="0.25">
      <c r="A39" s="133">
        <v>25</v>
      </c>
      <c r="B39" s="37" t="s">
        <v>837</v>
      </c>
      <c r="C39" s="37" t="s">
        <v>922</v>
      </c>
      <c r="D39" s="147" t="s">
        <v>656</v>
      </c>
      <c r="E39" s="208">
        <f>SUM(F39:J39)</f>
        <v>119</v>
      </c>
      <c r="F39" s="208">
        <v>0</v>
      </c>
      <c r="G39" s="208">
        <v>0</v>
      </c>
      <c r="H39" s="208">
        <v>119</v>
      </c>
      <c r="I39" s="208">
        <v>0</v>
      </c>
      <c r="J39" s="208">
        <v>0</v>
      </c>
      <c r="K39" s="208">
        <f>SUM(L39:P39)</f>
        <v>119</v>
      </c>
      <c r="L39" s="208">
        <f t="shared" ref="L39:O40" si="40">F39</f>
        <v>0</v>
      </c>
      <c r="M39" s="208">
        <f t="shared" si="40"/>
        <v>0</v>
      </c>
      <c r="N39" s="208">
        <f t="shared" si="40"/>
        <v>119</v>
      </c>
      <c r="O39" s="208">
        <f t="shared" si="40"/>
        <v>0</v>
      </c>
      <c r="P39" s="208">
        <v>0</v>
      </c>
      <c r="Q39" s="208">
        <v>83</v>
      </c>
      <c r="R39" s="208">
        <v>83</v>
      </c>
      <c r="S39" s="208">
        <v>0</v>
      </c>
      <c r="T39" s="208">
        <v>0</v>
      </c>
      <c r="U39" s="208">
        <v>0</v>
      </c>
      <c r="V39" s="208">
        <v>30.683</v>
      </c>
      <c r="W39" s="89" t="s">
        <v>658</v>
      </c>
      <c r="X39" s="147" t="s">
        <v>830</v>
      </c>
      <c r="Y39" s="133">
        <v>2025</v>
      </c>
      <c r="Z39" s="224"/>
      <c r="AA39" s="224"/>
      <c r="AB39" s="224"/>
      <c r="AC39" s="224"/>
      <c r="AD39" s="224"/>
      <c r="AE39" s="224"/>
      <c r="AF39" s="131"/>
      <c r="AG39" s="131"/>
      <c r="AH39" s="131"/>
      <c r="AI39" s="131"/>
      <c r="AJ39" s="131"/>
      <c r="AK39" s="131"/>
      <c r="AL39" s="138"/>
    </row>
    <row r="40" spans="1:38" ht="67.2" outlineLevel="2" x14ac:dyDescent="0.25">
      <c r="A40" s="133">
        <v>26</v>
      </c>
      <c r="B40" s="37" t="s">
        <v>705</v>
      </c>
      <c r="C40" s="37" t="s">
        <v>923</v>
      </c>
      <c r="D40" s="147" t="s">
        <v>656</v>
      </c>
      <c r="E40" s="208">
        <f>SUM(F40:J40)</f>
        <v>119</v>
      </c>
      <c r="F40" s="208">
        <v>0</v>
      </c>
      <c r="G40" s="208">
        <v>0</v>
      </c>
      <c r="H40" s="208">
        <v>119</v>
      </c>
      <c r="I40" s="208">
        <v>0</v>
      </c>
      <c r="J40" s="208">
        <v>0</v>
      </c>
      <c r="K40" s="208">
        <f>SUM(L40:P40)</f>
        <v>119</v>
      </c>
      <c r="L40" s="208">
        <f t="shared" si="40"/>
        <v>0</v>
      </c>
      <c r="M40" s="208">
        <f t="shared" si="40"/>
        <v>0</v>
      </c>
      <c r="N40" s="208">
        <f t="shared" si="40"/>
        <v>119</v>
      </c>
      <c r="O40" s="208">
        <f t="shared" si="40"/>
        <v>0</v>
      </c>
      <c r="P40" s="208">
        <v>0</v>
      </c>
      <c r="Q40" s="208">
        <v>83</v>
      </c>
      <c r="R40" s="208">
        <v>83</v>
      </c>
      <c r="S40" s="208">
        <v>0</v>
      </c>
      <c r="T40" s="208">
        <v>0</v>
      </c>
      <c r="U40" s="208">
        <v>0</v>
      </c>
      <c r="V40" s="208">
        <v>34.088000000000001</v>
      </c>
      <c r="W40" s="89" t="s">
        <v>658</v>
      </c>
      <c r="X40" s="147" t="s">
        <v>830</v>
      </c>
      <c r="Y40" s="133">
        <v>2025</v>
      </c>
      <c r="Z40" s="224"/>
      <c r="AA40" s="224"/>
      <c r="AB40" s="224"/>
      <c r="AC40" s="224"/>
      <c r="AD40" s="224"/>
      <c r="AE40" s="224"/>
      <c r="AF40" s="131"/>
      <c r="AG40" s="131"/>
      <c r="AH40" s="131"/>
      <c r="AI40" s="131"/>
      <c r="AJ40" s="131"/>
      <c r="AK40" s="131"/>
      <c r="AL40" s="138"/>
    </row>
    <row r="41" spans="1:38" ht="46.95" customHeight="1" outlineLevel="2" x14ac:dyDescent="0.25">
      <c r="A41" s="225" t="s">
        <v>787</v>
      </c>
      <c r="B41" s="349" t="s">
        <v>931</v>
      </c>
      <c r="C41" s="350"/>
      <c r="D41" s="351"/>
      <c r="E41" s="226">
        <f>E42+E43</f>
        <v>7938.2999999999993</v>
      </c>
      <c r="F41" s="226">
        <f t="shared" ref="F41:V41" si="41">F42+F43</f>
        <v>0</v>
      </c>
      <c r="G41" s="226">
        <f t="shared" si="41"/>
        <v>0</v>
      </c>
      <c r="H41" s="226">
        <f t="shared" si="41"/>
        <v>7338.2999999999993</v>
      </c>
      <c r="I41" s="226">
        <f t="shared" si="41"/>
        <v>600</v>
      </c>
      <c r="J41" s="226">
        <f t="shared" si="41"/>
        <v>0</v>
      </c>
      <c r="K41" s="226">
        <f t="shared" si="41"/>
        <v>7938.2999999999993</v>
      </c>
      <c r="L41" s="226">
        <f t="shared" si="41"/>
        <v>0</v>
      </c>
      <c r="M41" s="226">
        <f t="shared" si="41"/>
        <v>0</v>
      </c>
      <c r="N41" s="226">
        <f t="shared" si="41"/>
        <v>7338.2999999999993</v>
      </c>
      <c r="O41" s="226">
        <f t="shared" si="41"/>
        <v>600</v>
      </c>
      <c r="P41" s="226">
        <f t="shared" si="41"/>
        <v>0</v>
      </c>
      <c r="Q41" s="226">
        <f t="shared" si="41"/>
        <v>7819.6584139999995</v>
      </c>
      <c r="R41" s="226">
        <f t="shared" si="41"/>
        <v>6704.7960000000003</v>
      </c>
      <c r="S41" s="226">
        <f t="shared" si="41"/>
        <v>1201.261</v>
      </c>
      <c r="T41" s="226">
        <f t="shared" si="41"/>
        <v>86.398586000000023</v>
      </c>
      <c r="U41" s="226">
        <f t="shared" si="41"/>
        <v>1114.8624139999999</v>
      </c>
      <c r="V41" s="226">
        <f t="shared" si="41"/>
        <v>573.54</v>
      </c>
      <c r="W41" s="223"/>
      <c r="X41" s="223"/>
      <c r="Y41" s="223"/>
      <c r="Z41" s="224"/>
      <c r="AA41" s="224"/>
      <c r="AB41" s="224"/>
      <c r="AC41" s="224"/>
      <c r="AD41" s="224"/>
      <c r="AE41" s="224"/>
      <c r="AF41" s="131"/>
      <c r="AG41" s="131"/>
      <c r="AH41" s="131"/>
      <c r="AI41" s="131"/>
      <c r="AJ41" s="131"/>
      <c r="AK41" s="131"/>
      <c r="AL41" s="138"/>
    </row>
    <row r="42" spans="1:38" s="177" customFormat="1" ht="100.8" outlineLevel="2" x14ac:dyDescent="0.25">
      <c r="A42" s="133">
        <v>27</v>
      </c>
      <c r="B42" s="174" t="s">
        <v>792</v>
      </c>
      <c r="C42" s="174" t="s">
        <v>875</v>
      </c>
      <c r="D42" s="147" t="s">
        <v>808</v>
      </c>
      <c r="E42" s="208">
        <f t="shared" ref="E42" si="42">SUM(F42:I42)</f>
        <v>7038.15</v>
      </c>
      <c r="F42" s="235">
        <v>0</v>
      </c>
      <c r="G42" s="235">
        <v>0</v>
      </c>
      <c r="H42" s="235">
        <v>6438.15</v>
      </c>
      <c r="I42" s="235">
        <v>600</v>
      </c>
      <c r="J42" s="235">
        <v>0</v>
      </c>
      <c r="K42" s="208">
        <f t="shared" ref="K42" si="43">SUM(L42:O42)</f>
        <v>7038.15</v>
      </c>
      <c r="L42" s="235">
        <v>0</v>
      </c>
      <c r="M42" s="235">
        <v>0</v>
      </c>
      <c r="N42" s="235">
        <v>6438.15</v>
      </c>
      <c r="O42" s="235">
        <v>600</v>
      </c>
      <c r="P42" s="236">
        <v>0</v>
      </c>
      <c r="Q42" s="208">
        <f>R42-T42+S42</f>
        <v>6979.6584139999995</v>
      </c>
      <c r="R42" s="208">
        <v>6064.7960000000003</v>
      </c>
      <c r="S42" s="208">
        <v>1001.261</v>
      </c>
      <c r="T42" s="208">
        <f>S42-U42</f>
        <v>86.398586000000023</v>
      </c>
      <c r="U42" s="208">
        <v>914.86241399999994</v>
      </c>
      <c r="V42" s="208">
        <v>373.54</v>
      </c>
      <c r="W42" s="89" t="s">
        <v>429</v>
      </c>
      <c r="X42" s="147" t="s">
        <v>830</v>
      </c>
      <c r="Y42" s="173">
        <v>2022</v>
      </c>
      <c r="Z42" s="237"/>
      <c r="AA42" s="237"/>
      <c r="AB42" s="237"/>
      <c r="AC42" s="237"/>
      <c r="AD42" s="237"/>
      <c r="AE42" s="237"/>
      <c r="AF42" s="155"/>
      <c r="AG42" s="155"/>
      <c r="AH42" s="155"/>
      <c r="AI42" s="155"/>
      <c r="AJ42" s="155"/>
      <c r="AK42" s="155"/>
      <c r="AL42" s="256"/>
    </row>
    <row r="43" spans="1:38" s="177" customFormat="1" ht="50.4" outlineLevel="2" x14ac:dyDescent="0.25">
      <c r="A43" s="173">
        <v>28</v>
      </c>
      <c r="B43" s="322" t="s">
        <v>790</v>
      </c>
      <c r="C43" s="322" t="s">
        <v>948</v>
      </c>
      <c r="D43" s="89" t="s">
        <v>732</v>
      </c>
      <c r="E43" s="235">
        <f>SUM(F43:I43)</f>
        <v>900.15</v>
      </c>
      <c r="F43" s="235">
        <v>0</v>
      </c>
      <c r="G43" s="323">
        <v>0</v>
      </c>
      <c r="H43" s="323">
        <v>900.15</v>
      </c>
      <c r="I43" s="323">
        <v>0</v>
      </c>
      <c r="J43" s="323">
        <v>0</v>
      </c>
      <c r="K43" s="323">
        <f>SUM(L43:O43)</f>
        <v>900.15</v>
      </c>
      <c r="L43" s="323">
        <v>0</v>
      </c>
      <c r="M43" s="323">
        <v>0</v>
      </c>
      <c r="N43" s="323">
        <v>900.15</v>
      </c>
      <c r="O43" s="323">
        <v>0</v>
      </c>
      <c r="P43" s="323">
        <v>0</v>
      </c>
      <c r="Q43" s="323">
        <f>R43+S43</f>
        <v>840</v>
      </c>
      <c r="R43" s="323">
        <v>640</v>
      </c>
      <c r="S43" s="323">
        <v>200</v>
      </c>
      <c r="T43" s="323">
        <v>0</v>
      </c>
      <c r="U43" s="323">
        <v>200</v>
      </c>
      <c r="V43" s="235">
        <v>200</v>
      </c>
      <c r="W43" s="147" t="s">
        <v>329</v>
      </c>
      <c r="X43" s="147" t="s">
        <v>830</v>
      </c>
      <c r="Y43" s="173">
        <v>2025</v>
      </c>
      <c r="Z43" s="237"/>
      <c r="AA43" s="237"/>
      <c r="AB43" s="237"/>
      <c r="AC43" s="237"/>
      <c r="AD43" s="237"/>
      <c r="AE43" s="237"/>
      <c r="AF43" s="155"/>
      <c r="AG43" s="155"/>
      <c r="AH43" s="155"/>
      <c r="AI43" s="155"/>
      <c r="AJ43" s="155"/>
      <c r="AK43" s="155"/>
      <c r="AL43" s="256"/>
    </row>
    <row r="44" spans="1:38" ht="46.95" customHeight="1" outlineLevel="2" x14ac:dyDescent="0.25">
      <c r="A44" s="225" t="s">
        <v>788</v>
      </c>
      <c r="B44" s="349" t="s">
        <v>932</v>
      </c>
      <c r="C44" s="350"/>
      <c r="D44" s="351"/>
      <c r="E44" s="226">
        <f>SUM(E45:E57)</f>
        <v>11784.24</v>
      </c>
      <c r="F44" s="226">
        <f t="shared" ref="F44:V44" si="44">SUM(F45:F57)</f>
        <v>0</v>
      </c>
      <c r="G44" s="226">
        <f t="shared" si="44"/>
        <v>2530</v>
      </c>
      <c r="H44" s="226">
        <f t="shared" si="44"/>
        <v>8193.8420000000006</v>
      </c>
      <c r="I44" s="226">
        <f t="shared" si="44"/>
        <v>445.54899999999998</v>
      </c>
      <c r="J44" s="226">
        <f t="shared" si="44"/>
        <v>614.84900000000005</v>
      </c>
      <c r="K44" s="226">
        <f t="shared" si="44"/>
        <v>11784.24</v>
      </c>
      <c r="L44" s="226">
        <f t="shared" si="44"/>
        <v>0</v>
      </c>
      <c r="M44" s="226">
        <f t="shared" si="44"/>
        <v>2530</v>
      </c>
      <c r="N44" s="226">
        <f t="shared" si="44"/>
        <v>8193.8420000000006</v>
      </c>
      <c r="O44" s="226">
        <f t="shared" si="44"/>
        <v>445.54899999999998</v>
      </c>
      <c r="P44" s="226">
        <f t="shared" si="44"/>
        <v>614.84900000000005</v>
      </c>
      <c r="Q44" s="226">
        <f t="shared" si="44"/>
        <v>6845.5590000000002</v>
      </c>
      <c r="R44" s="226">
        <f t="shared" si="44"/>
        <v>5283.6890000000003</v>
      </c>
      <c r="S44" s="226">
        <f t="shared" si="44"/>
        <v>4479.9970000000003</v>
      </c>
      <c r="T44" s="226">
        <f t="shared" si="44"/>
        <v>2918.1270000000004</v>
      </c>
      <c r="U44" s="226">
        <f t="shared" si="44"/>
        <v>1561.87</v>
      </c>
      <c r="V44" s="226">
        <f t="shared" si="44"/>
        <v>666.46900000000005</v>
      </c>
      <c r="W44" s="223"/>
      <c r="X44" s="223"/>
      <c r="Y44" s="223"/>
      <c r="Z44" s="224"/>
      <c r="AA44" s="224"/>
      <c r="AB44" s="224"/>
      <c r="AC44" s="224"/>
      <c r="AD44" s="224"/>
      <c r="AE44" s="224"/>
      <c r="AF44" s="131"/>
      <c r="AG44" s="131"/>
      <c r="AH44" s="131"/>
      <c r="AI44" s="131"/>
      <c r="AJ44" s="131"/>
      <c r="AK44" s="131"/>
      <c r="AL44" s="138"/>
    </row>
    <row r="45" spans="1:38" ht="46.95" customHeight="1" outlineLevel="2" x14ac:dyDescent="0.25">
      <c r="A45" s="133">
        <v>29</v>
      </c>
      <c r="B45" s="37" t="s">
        <v>380</v>
      </c>
      <c r="C45" s="37" t="s">
        <v>905</v>
      </c>
      <c r="D45" s="89" t="s">
        <v>732</v>
      </c>
      <c r="E45" s="208">
        <f t="shared" ref="E45:E50" si="45">SUM(F45:I45)</f>
        <v>831</v>
      </c>
      <c r="F45" s="208">
        <v>0</v>
      </c>
      <c r="G45" s="208">
        <v>500</v>
      </c>
      <c r="H45" s="208">
        <v>331</v>
      </c>
      <c r="I45" s="208">
        <v>0</v>
      </c>
      <c r="J45" s="208">
        <v>0</v>
      </c>
      <c r="K45" s="208">
        <f t="shared" ref="K45:K50" si="46">SUM(L45:O45)</f>
        <v>831</v>
      </c>
      <c r="L45" s="208">
        <v>0</v>
      </c>
      <c r="M45" s="208">
        <v>500</v>
      </c>
      <c r="N45" s="208">
        <v>331</v>
      </c>
      <c r="O45" s="209">
        <v>0</v>
      </c>
      <c r="P45" s="209">
        <v>0</v>
      </c>
      <c r="Q45" s="208">
        <v>500</v>
      </c>
      <c r="R45" s="208">
        <v>489.4</v>
      </c>
      <c r="S45" s="208">
        <v>500</v>
      </c>
      <c r="T45" s="208">
        <f>R45</f>
        <v>489.4</v>
      </c>
      <c r="U45" s="208">
        <f>S45-T45</f>
        <v>10.600000000000023</v>
      </c>
      <c r="V45" s="209">
        <v>0</v>
      </c>
      <c r="W45" s="89" t="s">
        <v>329</v>
      </c>
      <c r="X45" s="147" t="s">
        <v>830</v>
      </c>
      <c r="Y45" s="89">
        <v>2025</v>
      </c>
      <c r="Z45" s="224"/>
      <c r="AA45" s="224"/>
      <c r="AB45" s="224"/>
      <c r="AC45" s="224"/>
      <c r="AD45" s="224"/>
      <c r="AE45" s="224"/>
      <c r="AF45" s="131"/>
      <c r="AG45" s="131"/>
      <c r="AH45" s="131"/>
      <c r="AI45" s="131"/>
      <c r="AJ45" s="131"/>
      <c r="AK45" s="131"/>
      <c r="AL45" s="138"/>
    </row>
    <row r="46" spans="1:38" ht="46.95" customHeight="1" outlineLevel="2" x14ac:dyDescent="0.25">
      <c r="A46" s="133">
        <f t="shared" ref="A46:A57" si="47">A45+1</f>
        <v>30</v>
      </c>
      <c r="B46" s="37" t="s">
        <v>381</v>
      </c>
      <c r="C46" s="37" t="s">
        <v>905</v>
      </c>
      <c r="D46" s="89" t="s">
        <v>732</v>
      </c>
      <c r="E46" s="208">
        <f t="shared" si="45"/>
        <v>673</v>
      </c>
      <c r="F46" s="208">
        <v>0</v>
      </c>
      <c r="G46" s="208">
        <v>403</v>
      </c>
      <c r="H46" s="208">
        <v>270</v>
      </c>
      <c r="I46" s="208">
        <v>0</v>
      </c>
      <c r="J46" s="208">
        <v>0</v>
      </c>
      <c r="K46" s="208">
        <f t="shared" si="46"/>
        <v>673</v>
      </c>
      <c r="L46" s="208">
        <v>0</v>
      </c>
      <c r="M46" s="208">
        <v>403</v>
      </c>
      <c r="N46" s="208">
        <v>270</v>
      </c>
      <c r="O46" s="209">
        <v>0</v>
      </c>
      <c r="P46" s="209">
        <v>0</v>
      </c>
      <c r="Q46" s="208">
        <v>403</v>
      </c>
      <c r="R46" s="208">
        <v>403</v>
      </c>
      <c r="S46" s="208">
        <v>403</v>
      </c>
      <c r="T46" s="208">
        <f t="shared" ref="T46:T50" si="48">R46</f>
        <v>403</v>
      </c>
      <c r="U46" s="208">
        <f t="shared" ref="U46:U50" si="49">S46-T46</f>
        <v>0</v>
      </c>
      <c r="V46" s="209">
        <v>0</v>
      </c>
      <c r="W46" s="89" t="s">
        <v>329</v>
      </c>
      <c r="X46" s="147" t="s">
        <v>830</v>
      </c>
      <c r="Y46" s="89">
        <v>2025</v>
      </c>
      <c r="Z46" s="224"/>
      <c r="AA46" s="224"/>
      <c r="AB46" s="224"/>
      <c r="AC46" s="224"/>
      <c r="AD46" s="224"/>
      <c r="AE46" s="224"/>
      <c r="AF46" s="131"/>
      <c r="AG46" s="131"/>
      <c r="AH46" s="131"/>
      <c r="AI46" s="131"/>
      <c r="AJ46" s="131"/>
      <c r="AK46" s="131"/>
      <c r="AL46" s="138"/>
    </row>
    <row r="47" spans="1:38" ht="46.95" customHeight="1" outlineLevel="2" x14ac:dyDescent="0.25">
      <c r="A47" s="133">
        <f t="shared" si="47"/>
        <v>31</v>
      </c>
      <c r="B47" s="37" t="s">
        <v>382</v>
      </c>
      <c r="C47" s="37" t="s">
        <v>905</v>
      </c>
      <c r="D47" s="89" t="s">
        <v>732</v>
      </c>
      <c r="E47" s="208">
        <f t="shared" si="45"/>
        <v>570</v>
      </c>
      <c r="F47" s="208">
        <v>0</v>
      </c>
      <c r="G47" s="208">
        <v>342</v>
      </c>
      <c r="H47" s="208">
        <v>228</v>
      </c>
      <c r="I47" s="208">
        <v>0</v>
      </c>
      <c r="J47" s="208">
        <v>0</v>
      </c>
      <c r="K47" s="208">
        <f t="shared" si="46"/>
        <v>570</v>
      </c>
      <c r="L47" s="208">
        <v>0</v>
      </c>
      <c r="M47" s="208">
        <v>342</v>
      </c>
      <c r="N47" s="208">
        <v>228</v>
      </c>
      <c r="O47" s="209">
        <v>0</v>
      </c>
      <c r="P47" s="209">
        <v>0</v>
      </c>
      <c r="Q47" s="208">
        <v>342</v>
      </c>
      <c r="R47" s="208">
        <v>342</v>
      </c>
      <c r="S47" s="208">
        <v>342</v>
      </c>
      <c r="T47" s="208">
        <f t="shared" si="48"/>
        <v>342</v>
      </c>
      <c r="U47" s="208">
        <f t="shared" si="49"/>
        <v>0</v>
      </c>
      <c r="V47" s="209">
        <v>0</v>
      </c>
      <c r="W47" s="89" t="s">
        <v>329</v>
      </c>
      <c r="X47" s="147" t="s">
        <v>830</v>
      </c>
      <c r="Y47" s="89">
        <v>2025</v>
      </c>
      <c r="Z47" s="224"/>
      <c r="AA47" s="224"/>
      <c r="AB47" s="224"/>
      <c r="AC47" s="224"/>
      <c r="AD47" s="224"/>
      <c r="AE47" s="224"/>
      <c r="AF47" s="131"/>
      <c r="AG47" s="131"/>
      <c r="AH47" s="131"/>
      <c r="AI47" s="131"/>
      <c r="AJ47" s="131"/>
      <c r="AK47" s="131"/>
      <c r="AL47" s="138"/>
    </row>
    <row r="48" spans="1:38" ht="46.95" customHeight="1" outlineLevel="2" x14ac:dyDescent="0.25">
      <c r="A48" s="133">
        <f t="shared" si="47"/>
        <v>32</v>
      </c>
      <c r="B48" s="37" t="s">
        <v>383</v>
      </c>
      <c r="C48" s="37" t="s">
        <v>905</v>
      </c>
      <c r="D48" s="89" t="s">
        <v>732</v>
      </c>
      <c r="E48" s="208">
        <f t="shared" si="45"/>
        <v>455</v>
      </c>
      <c r="F48" s="208">
        <v>0</v>
      </c>
      <c r="G48" s="208">
        <v>273</v>
      </c>
      <c r="H48" s="208">
        <v>182</v>
      </c>
      <c r="I48" s="208">
        <v>0</v>
      </c>
      <c r="J48" s="208">
        <v>0</v>
      </c>
      <c r="K48" s="208">
        <f t="shared" si="46"/>
        <v>455</v>
      </c>
      <c r="L48" s="208">
        <v>0</v>
      </c>
      <c r="M48" s="208">
        <v>273</v>
      </c>
      <c r="N48" s="208">
        <v>182</v>
      </c>
      <c r="O48" s="209">
        <v>0</v>
      </c>
      <c r="P48" s="209">
        <v>0</v>
      </c>
      <c r="Q48" s="208">
        <v>273</v>
      </c>
      <c r="R48" s="208">
        <v>273</v>
      </c>
      <c r="S48" s="208">
        <v>273</v>
      </c>
      <c r="T48" s="208">
        <f t="shared" si="48"/>
        <v>273</v>
      </c>
      <c r="U48" s="208">
        <f t="shared" si="49"/>
        <v>0</v>
      </c>
      <c r="V48" s="209">
        <v>0</v>
      </c>
      <c r="W48" s="89" t="s">
        <v>329</v>
      </c>
      <c r="X48" s="147" t="s">
        <v>830</v>
      </c>
      <c r="Y48" s="89">
        <v>2025</v>
      </c>
      <c r="Z48" s="224"/>
      <c r="AA48" s="224"/>
      <c r="AB48" s="224"/>
      <c r="AC48" s="224"/>
      <c r="AD48" s="224"/>
      <c r="AE48" s="224"/>
      <c r="AF48" s="131"/>
      <c r="AG48" s="131"/>
      <c r="AH48" s="131"/>
      <c r="AI48" s="131"/>
      <c r="AJ48" s="131"/>
      <c r="AK48" s="131"/>
      <c r="AL48" s="138"/>
    </row>
    <row r="49" spans="1:38" ht="46.95" customHeight="1" outlineLevel="2" x14ac:dyDescent="0.25">
      <c r="A49" s="133">
        <f t="shared" si="47"/>
        <v>33</v>
      </c>
      <c r="B49" s="37" t="s">
        <v>384</v>
      </c>
      <c r="C49" s="37" t="s">
        <v>905</v>
      </c>
      <c r="D49" s="89" t="s">
        <v>732</v>
      </c>
      <c r="E49" s="208">
        <f t="shared" si="45"/>
        <v>520</v>
      </c>
      <c r="F49" s="208">
        <v>0</v>
      </c>
      <c r="G49" s="208">
        <v>312</v>
      </c>
      <c r="H49" s="208">
        <v>208</v>
      </c>
      <c r="I49" s="208">
        <v>0</v>
      </c>
      <c r="J49" s="208">
        <v>0</v>
      </c>
      <c r="K49" s="208">
        <f t="shared" si="46"/>
        <v>520</v>
      </c>
      <c r="L49" s="208">
        <v>0</v>
      </c>
      <c r="M49" s="208">
        <v>312</v>
      </c>
      <c r="N49" s="208">
        <v>208</v>
      </c>
      <c r="O49" s="209">
        <v>0</v>
      </c>
      <c r="P49" s="209">
        <v>0</v>
      </c>
      <c r="Q49" s="208">
        <v>312</v>
      </c>
      <c r="R49" s="208">
        <v>312</v>
      </c>
      <c r="S49" s="208">
        <v>312</v>
      </c>
      <c r="T49" s="208">
        <f t="shared" si="48"/>
        <v>312</v>
      </c>
      <c r="U49" s="208">
        <f t="shared" si="49"/>
        <v>0</v>
      </c>
      <c r="V49" s="209">
        <v>0</v>
      </c>
      <c r="W49" s="89" t="s">
        <v>329</v>
      </c>
      <c r="X49" s="147" t="s">
        <v>830</v>
      </c>
      <c r="Y49" s="89">
        <v>2025</v>
      </c>
      <c r="Z49" s="224"/>
      <c r="AA49" s="224"/>
      <c r="AB49" s="224"/>
      <c r="AC49" s="224"/>
      <c r="AD49" s="224"/>
      <c r="AE49" s="224"/>
      <c r="AF49" s="131"/>
      <c r="AG49" s="131"/>
      <c r="AH49" s="131"/>
      <c r="AI49" s="131"/>
      <c r="AJ49" s="131"/>
      <c r="AK49" s="131"/>
      <c r="AL49" s="138"/>
    </row>
    <row r="50" spans="1:38" ht="46.95" customHeight="1" outlineLevel="2" x14ac:dyDescent="0.25">
      <c r="A50" s="133">
        <f t="shared" si="47"/>
        <v>34</v>
      </c>
      <c r="B50" s="37" t="s">
        <v>379</v>
      </c>
      <c r="C50" s="37" t="s">
        <v>905</v>
      </c>
      <c r="D50" s="89" t="s">
        <v>732</v>
      </c>
      <c r="E50" s="208">
        <f t="shared" si="45"/>
        <v>1190</v>
      </c>
      <c r="F50" s="208">
        <v>0</v>
      </c>
      <c r="G50" s="208">
        <v>700</v>
      </c>
      <c r="H50" s="208">
        <v>490</v>
      </c>
      <c r="I50" s="208">
        <v>0</v>
      </c>
      <c r="J50" s="208">
        <v>0</v>
      </c>
      <c r="K50" s="208">
        <f t="shared" si="46"/>
        <v>1190</v>
      </c>
      <c r="L50" s="208">
        <v>0</v>
      </c>
      <c r="M50" s="208">
        <v>700</v>
      </c>
      <c r="N50" s="208">
        <v>490</v>
      </c>
      <c r="O50" s="209">
        <v>0</v>
      </c>
      <c r="P50" s="209">
        <v>0</v>
      </c>
      <c r="Q50" s="208">
        <v>700</v>
      </c>
      <c r="R50" s="208">
        <v>700</v>
      </c>
      <c r="S50" s="208">
        <v>700</v>
      </c>
      <c r="T50" s="208">
        <f t="shared" si="48"/>
        <v>700</v>
      </c>
      <c r="U50" s="208">
        <f t="shared" si="49"/>
        <v>0</v>
      </c>
      <c r="V50" s="209">
        <v>0</v>
      </c>
      <c r="W50" s="89" t="s">
        <v>329</v>
      </c>
      <c r="X50" s="147" t="s">
        <v>830</v>
      </c>
      <c r="Y50" s="89">
        <v>2025</v>
      </c>
      <c r="Z50" s="224"/>
      <c r="AA50" s="224"/>
      <c r="AB50" s="224"/>
      <c r="AC50" s="224"/>
      <c r="AD50" s="224"/>
      <c r="AE50" s="224"/>
      <c r="AF50" s="131"/>
      <c r="AG50" s="131"/>
      <c r="AH50" s="131"/>
      <c r="AI50" s="131"/>
      <c r="AJ50" s="131"/>
      <c r="AK50" s="131"/>
      <c r="AL50" s="138"/>
    </row>
    <row r="51" spans="1:38" ht="67.2" outlineLevel="2" x14ac:dyDescent="0.25">
      <c r="A51" s="133">
        <f t="shared" si="47"/>
        <v>35</v>
      </c>
      <c r="B51" s="37" t="s">
        <v>838</v>
      </c>
      <c r="C51" s="37" t="s">
        <v>854</v>
      </c>
      <c r="D51" s="147" t="s">
        <v>656</v>
      </c>
      <c r="E51" s="208">
        <f t="shared" ref="E51" si="50">SUM(F51:J51)</f>
        <v>814.84900000000005</v>
      </c>
      <c r="F51" s="208">
        <v>0</v>
      </c>
      <c r="G51" s="208">
        <v>0</v>
      </c>
      <c r="H51" s="208">
        <v>0</v>
      </c>
      <c r="I51" s="208">
        <v>200</v>
      </c>
      <c r="J51" s="208">
        <f>814.849-200</f>
        <v>614.84900000000005</v>
      </c>
      <c r="K51" s="208">
        <f t="shared" ref="K51" si="51">SUM(L51:P51)</f>
        <v>814.84900000000005</v>
      </c>
      <c r="L51" s="208">
        <f t="shared" ref="L51:O51" si="52">F51</f>
        <v>0</v>
      </c>
      <c r="M51" s="208">
        <f t="shared" si="52"/>
        <v>0</v>
      </c>
      <c r="N51" s="208">
        <f t="shared" si="52"/>
        <v>0</v>
      </c>
      <c r="O51" s="208">
        <f t="shared" si="52"/>
        <v>200</v>
      </c>
      <c r="P51" s="208">
        <f>814.849-200</f>
        <v>614.84900000000005</v>
      </c>
      <c r="Q51" s="208">
        <v>0</v>
      </c>
      <c r="R51" s="208">
        <v>0</v>
      </c>
      <c r="S51" s="208">
        <v>0</v>
      </c>
      <c r="T51" s="208">
        <v>0</v>
      </c>
      <c r="U51" s="208">
        <v>0</v>
      </c>
      <c r="V51" s="208">
        <v>0</v>
      </c>
      <c r="W51" s="89" t="s">
        <v>658</v>
      </c>
      <c r="X51" s="147" t="s">
        <v>830</v>
      </c>
      <c r="Y51" s="173">
        <v>2025</v>
      </c>
      <c r="Z51" s="224"/>
      <c r="AA51" s="224"/>
      <c r="AB51" s="224"/>
      <c r="AC51" s="224"/>
      <c r="AD51" s="224"/>
      <c r="AE51" s="224"/>
      <c r="AF51" s="131"/>
      <c r="AG51" s="131"/>
      <c r="AH51" s="131"/>
      <c r="AI51" s="131"/>
      <c r="AJ51" s="131"/>
      <c r="AK51" s="131"/>
      <c r="AL51" s="138"/>
    </row>
    <row r="52" spans="1:38" s="177" customFormat="1" ht="67.2" outlineLevel="2" x14ac:dyDescent="0.25">
      <c r="A52" s="173">
        <f t="shared" si="47"/>
        <v>36</v>
      </c>
      <c r="B52" s="174" t="s">
        <v>716</v>
      </c>
      <c r="C52" s="174" t="s">
        <v>853</v>
      </c>
      <c r="D52" s="147" t="s">
        <v>656</v>
      </c>
      <c r="E52" s="235">
        <f>SUM(F52:J52)</f>
        <v>500</v>
      </c>
      <c r="F52" s="235">
        <v>0</v>
      </c>
      <c r="G52" s="235">
        <v>0</v>
      </c>
      <c r="H52" s="235">
        <v>500</v>
      </c>
      <c r="I52" s="235">
        <v>0</v>
      </c>
      <c r="J52" s="235">
        <v>0</v>
      </c>
      <c r="K52" s="235">
        <f>SUM(L52:P52)</f>
        <v>500</v>
      </c>
      <c r="L52" s="235">
        <f t="shared" ref="L52:O53" si="53">F52</f>
        <v>0</v>
      </c>
      <c r="M52" s="235">
        <f t="shared" si="53"/>
        <v>0</v>
      </c>
      <c r="N52" s="235">
        <f t="shared" si="53"/>
        <v>500</v>
      </c>
      <c r="O52" s="235">
        <f t="shared" si="53"/>
        <v>0</v>
      </c>
      <c r="P52" s="235">
        <v>0</v>
      </c>
      <c r="Q52" s="235">
        <v>500</v>
      </c>
      <c r="R52" s="235">
        <v>0</v>
      </c>
      <c r="S52" s="235">
        <v>500</v>
      </c>
      <c r="T52" s="235">
        <v>0</v>
      </c>
      <c r="U52" s="235">
        <v>500</v>
      </c>
      <c r="V52" s="235">
        <v>0</v>
      </c>
      <c r="W52" s="147" t="s">
        <v>658</v>
      </c>
      <c r="X52" s="147" t="s">
        <v>830</v>
      </c>
      <c r="Y52" s="173">
        <v>2025</v>
      </c>
      <c r="Z52" s="237"/>
      <c r="AA52" s="237"/>
      <c r="AB52" s="237"/>
      <c r="AC52" s="237"/>
      <c r="AD52" s="237"/>
      <c r="AE52" s="237"/>
      <c r="AF52" s="155"/>
      <c r="AG52" s="155"/>
      <c r="AH52" s="155"/>
      <c r="AI52" s="155"/>
      <c r="AJ52" s="155"/>
      <c r="AK52" s="155"/>
      <c r="AL52" s="256"/>
    </row>
    <row r="53" spans="1:38" s="177" customFormat="1" ht="67.2" outlineLevel="2" x14ac:dyDescent="0.25">
      <c r="A53" s="173">
        <f t="shared" si="47"/>
        <v>37</v>
      </c>
      <c r="B53" s="174" t="s">
        <v>836</v>
      </c>
      <c r="C53" s="174" t="s">
        <v>853</v>
      </c>
      <c r="D53" s="147" t="s">
        <v>656</v>
      </c>
      <c r="E53" s="235">
        <f>SUM(F53:J53)</f>
        <v>610</v>
      </c>
      <c r="F53" s="235">
        <v>0</v>
      </c>
      <c r="G53" s="235">
        <v>0</v>
      </c>
      <c r="H53" s="235">
        <v>471.45100000000002</v>
      </c>
      <c r="I53" s="235">
        <f>610-471.451</f>
        <v>138.54899999999998</v>
      </c>
      <c r="J53" s="235">
        <v>0</v>
      </c>
      <c r="K53" s="235">
        <f>SUM(L53:P53)</f>
        <v>610</v>
      </c>
      <c r="L53" s="235">
        <f t="shared" si="53"/>
        <v>0</v>
      </c>
      <c r="M53" s="235">
        <f t="shared" si="53"/>
        <v>0</v>
      </c>
      <c r="N53" s="235">
        <f t="shared" si="53"/>
        <v>471.45100000000002</v>
      </c>
      <c r="O53" s="235">
        <f t="shared" si="53"/>
        <v>138.54899999999998</v>
      </c>
      <c r="P53" s="235">
        <v>0</v>
      </c>
      <c r="Q53" s="235">
        <v>500</v>
      </c>
      <c r="R53" s="235">
        <v>376.11700000000002</v>
      </c>
      <c r="S53" s="235">
        <v>500</v>
      </c>
      <c r="T53" s="235">
        <v>376.11700000000002</v>
      </c>
      <c r="U53" s="235">
        <f>S53-T53</f>
        <v>123.88299999999998</v>
      </c>
      <c r="V53" s="235">
        <v>0</v>
      </c>
      <c r="W53" s="147" t="s">
        <v>658</v>
      </c>
      <c r="X53" s="147" t="s">
        <v>830</v>
      </c>
      <c r="Y53" s="173">
        <v>2025</v>
      </c>
      <c r="Z53" s="237"/>
      <c r="AA53" s="237"/>
      <c r="AB53" s="237"/>
      <c r="AC53" s="237"/>
      <c r="AD53" s="237"/>
      <c r="AE53" s="237"/>
      <c r="AF53" s="155"/>
      <c r="AG53" s="155"/>
      <c r="AH53" s="155"/>
      <c r="AI53" s="155"/>
      <c r="AJ53" s="155"/>
      <c r="AK53" s="155"/>
      <c r="AL53" s="256"/>
    </row>
    <row r="54" spans="1:38" s="177" customFormat="1" ht="50.4" outlineLevel="2" x14ac:dyDescent="0.25">
      <c r="A54" s="173">
        <f t="shared" si="47"/>
        <v>38</v>
      </c>
      <c r="B54" s="174" t="s">
        <v>385</v>
      </c>
      <c r="C54" s="174" t="s">
        <v>921</v>
      </c>
      <c r="D54" s="89" t="s">
        <v>732</v>
      </c>
      <c r="E54" s="235">
        <f>SUM(F54:I54)</f>
        <v>1150</v>
      </c>
      <c r="F54" s="235">
        <v>0</v>
      </c>
      <c r="G54" s="235">
        <v>0</v>
      </c>
      <c r="H54" s="235">
        <v>1150</v>
      </c>
      <c r="I54" s="235">
        <v>0</v>
      </c>
      <c r="J54" s="235">
        <v>0</v>
      </c>
      <c r="K54" s="235">
        <f>SUM(L54:O54)</f>
        <v>1150</v>
      </c>
      <c r="L54" s="235">
        <v>0</v>
      </c>
      <c r="M54" s="235">
        <v>0</v>
      </c>
      <c r="N54" s="235">
        <v>1150</v>
      </c>
      <c r="O54" s="235">
        <v>0</v>
      </c>
      <c r="P54" s="235">
        <v>0</v>
      </c>
      <c r="Q54" s="235">
        <f>699.997+250</f>
        <v>949.99699999999996</v>
      </c>
      <c r="R54" s="235">
        <v>22.61</v>
      </c>
      <c r="S54" s="235">
        <f>699.997+250</f>
        <v>949.99699999999996</v>
      </c>
      <c r="T54" s="235">
        <v>22.61</v>
      </c>
      <c r="U54" s="235">
        <f>S54-T54</f>
        <v>927.38699999999994</v>
      </c>
      <c r="V54" s="235">
        <v>0</v>
      </c>
      <c r="W54" s="147" t="s">
        <v>329</v>
      </c>
      <c r="X54" s="147" t="s">
        <v>830</v>
      </c>
      <c r="Y54" s="173">
        <v>2025</v>
      </c>
      <c r="Z54" s="237"/>
      <c r="AA54" s="237"/>
      <c r="AB54" s="237"/>
      <c r="AC54" s="237"/>
      <c r="AD54" s="237"/>
      <c r="AE54" s="237"/>
      <c r="AF54" s="155"/>
      <c r="AG54" s="155"/>
      <c r="AH54" s="155"/>
      <c r="AI54" s="155"/>
      <c r="AJ54" s="155"/>
      <c r="AK54" s="155"/>
      <c r="AL54" s="256"/>
    </row>
    <row r="55" spans="1:38" s="177" customFormat="1" ht="50.4" outlineLevel="2" x14ac:dyDescent="0.25">
      <c r="A55" s="173">
        <f>A54+1</f>
        <v>39</v>
      </c>
      <c r="B55" s="174" t="s">
        <v>519</v>
      </c>
      <c r="C55" s="174" t="s">
        <v>517</v>
      </c>
      <c r="D55" s="147" t="s">
        <v>516</v>
      </c>
      <c r="E55" s="235">
        <f>SUM(F55:I55)</f>
        <v>2541</v>
      </c>
      <c r="F55" s="235">
        <v>0</v>
      </c>
      <c r="G55" s="235">
        <v>0</v>
      </c>
      <c r="H55" s="235">
        <v>2541</v>
      </c>
      <c r="I55" s="235">
        <v>0</v>
      </c>
      <c r="J55" s="235">
        <v>0</v>
      </c>
      <c r="K55" s="235">
        <f>SUM(L55:O55)</f>
        <v>2541</v>
      </c>
      <c r="L55" s="235">
        <v>0</v>
      </c>
      <c r="M55" s="235">
        <v>0</v>
      </c>
      <c r="N55" s="235">
        <f>H55</f>
        <v>2541</v>
      </c>
      <c r="O55" s="239">
        <v>0</v>
      </c>
      <c r="P55" s="239">
        <v>0</v>
      </c>
      <c r="Q55" s="239">
        <v>1600</v>
      </c>
      <c r="R55" s="239">
        <v>1600</v>
      </c>
      <c r="S55" s="239">
        <v>0</v>
      </c>
      <c r="T55" s="239">
        <v>0</v>
      </c>
      <c r="U55" s="239">
        <v>0</v>
      </c>
      <c r="V55" s="239">
        <v>0</v>
      </c>
      <c r="W55" s="147" t="s">
        <v>507</v>
      </c>
      <c r="X55" s="147" t="s">
        <v>830</v>
      </c>
      <c r="Y55" s="173">
        <v>2022</v>
      </c>
      <c r="Z55" s="237"/>
      <c r="AA55" s="237"/>
      <c r="AB55" s="237"/>
      <c r="AC55" s="237"/>
      <c r="AD55" s="237"/>
      <c r="AE55" s="237"/>
      <c r="AF55" s="155"/>
      <c r="AG55" s="155"/>
      <c r="AH55" s="155"/>
      <c r="AI55" s="155"/>
      <c r="AJ55" s="155"/>
      <c r="AK55" s="155"/>
      <c r="AL55" s="256"/>
    </row>
    <row r="56" spans="1:38" ht="67.2" outlineLevel="2" x14ac:dyDescent="0.25">
      <c r="A56" s="133">
        <f>A55+1</f>
        <v>40</v>
      </c>
      <c r="B56" s="37" t="s">
        <v>761</v>
      </c>
      <c r="C56" s="37" t="s">
        <v>880</v>
      </c>
      <c r="D56" s="147" t="s">
        <v>808</v>
      </c>
      <c r="E56" s="208">
        <f>SUM(F56:I56)</f>
        <v>607</v>
      </c>
      <c r="F56" s="208">
        <v>0</v>
      </c>
      <c r="G56" s="208">
        <v>0</v>
      </c>
      <c r="H56" s="208">
        <v>500</v>
      </c>
      <c r="I56" s="208">
        <v>107</v>
      </c>
      <c r="J56" s="208">
        <v>0</v>
      </c>
      <c r="K56" s="208">
        <f>SUM(L56:O56)</f>
        <v>607</v>
      </c>
      <c r="L56" s="208">
        <v>0</v>
      </c>
      <c r="M56" s="208">
        <f t="shared" ref="M56:O56" si="54">G56</f>
        <v>0</v>
      </c>
      <c r="N56" s="208">
        <f t="shared" si="54"/>
        <v>500</v>
      </c>
      <c r="O56" s="208">
        <f t="shared" si="54"/>
        <v>107</v>
      </c>
      <c r="P56" s="208">
        <v>0</v>
      </c>
      <c r="Q56" s="208">
        <v>404.88900000000001</v>
      </c>
      <c r="R56" s="208">
        <v>404.88900000000001</v>
      </c>
      <c r="S56" s="208">
        <v>0</v>
      </c>
      <c r="T56" s="208">
        <v>0</v>
      </c>
      <c r="U56" s="208">
        <v>0</v>
      </c>
      <c r="V56" s="208">
        <v>72.298000000000002</v>
      </c>
      <c r="W56" s="89" t="s">
        <v>429</v>
      </c>
      <c r="X56" s="147" t="s">
        <v>830</v>
      </c>
      <c r="Y56" s="133">
        <v>2023</v>
      </c>
      <c r="Z56" s="224"/>
      <c r="AA56" s="224"/>
      <c r="AB56" s="224"/>
      <c r="AC56" s="224"/>
      <c r="AD56" s="224"/>
      <c r="AE56" s="224"/>
      <c r="AF56" s="131"/>
      <c r="AG56" s="131"/>
      <c r="AH56" s="131"/>
      <c r="AI56" s="131"/>
      <c r="AJ56" s="131"/>
      <c r="AK56" s="131"/>
      <c r="AL56" s="138"/>
    </row>
    <row r="57" spans="1:38" ht="100.8" outlineLevel="2" x14ac:dyDescent="0.25">
      <c r="A57" s="133">
        <f t="shared" si="47"/>
        <v>41</v>
      </c>
      <c r="B57" s="37" t="s">
        <v>428</v>
      </c>
      <c r="C57" s="37" t="s">
        <v>882</v>
      </c>
      <c r="D57" s="147" t="s">
        <v>808</v>
      </c>
      <c r="E57" s="208">
        <f>SUM(F57:I57)</f>
        <v>1322.3910000000001</v>
      </c>
      <c r="F57" s="208">
        <v>0</v>
      </c>
      <c r="G57" s="208">
        <v>0</v>
      </c>
      <c r="H57" s="208">
        <v>1322.3910000000001</v>
      </c>
      <c r="I57" s="208">
        <v>0</v>
      </c>
      <c r="J57" s="208">
        <v>0</v>
      </c>
      <c r="K57" s="208">
        <f>SUM(L57:O57)</f>
        <v>1322.3910000000001</v>
      </c>
      <c r="L57" s="208">
        <v>0</v>
      </c>
      <c r="M57" s="208">
        <v>0</v>
      </c>
      <c r="N57" s="208">
        <v>1322.3910000000001</v>
      </c>
      <c r="O57" s="208">
        <v>0</v>
      </c>
      <c r="P57" s="208">
        <v>0</v>
      </c>
      <c r="Q57" s="208">
        <v>360.673</v>
      </c>
      <c r="R57" s="208">
        <v>360.673</v>
      </c>
      <c r="S57" s="208">
        <v>0</v>
      </c>
      <c r="T57" s="208">
        <v>0</v>
      </c>
      <c r="U57" s="208">
        <v>0</v>
      </c>
      <c r="V57" s="208">
        <v>594.17100000000005</v>
      </c>
      <c r="W57" s="89" t="s">
        <v>429</v>
      </c>
      <c r="X57" s="147" t="s">
        <v>830</v>
      </c>
      <c r="Y57" s="133">
        <v>2024</v>
      </c>
      <c r="Z57" s="224"/>
      <c r="AA57" s="224"/>
      <c r="AB57" s="224"/>
      <c r="AC57" s="224"/>
      <c r="AD57" s="224"/>
      <c r="AE57" s="224"/>
      <c r="AF57" s="131"/>
      <c r="AG57" s="131"/>
      <c r="AH57" s="131"/>
      <c r="AI57" s="131"/>
      <c r="AJ57" s="131"/>
      <c r="AK57" s="131"/>
      <c r="AL57" s="138"/>
    </row>
  </sheetData>
  <autoFilter ref="A6:AL57">
    <filterColumn colId="4" showButton="0"/>
    <filterColumn colId="5" hiddenButton="1" showButton="0"/>
    <filterColumn colId="6" showButton="0"/>
    <filterColumn colId="11" hiddenButton="1" showButton="0"/>
  </autoFilter>
  <mergeCells count="31">
    <mergeCell ref="U6:U7"/>
    <mergeCell ref="V6:V7"/>
    <mergeCell ref="B22:D22"/>
    <mergeCell ref="B23:D23"/>
    <mergeCell ref="B44:D44"/>
    <mergeCell ref="Q6:Q7"/>
    <mergeCell ref="R6:R7"/>
    <mergeCell ref="S6:S7"/>
    <mergeCell ref="T6:T7"/>
    <mergeCell ref="C6:C7"/>
    <mergeCell ref="B12:D12"/>
    <mergeCell ref="B10:D10"/>
    <mergeCell ref="B9:D9"/>
    <mergeCell ref="B14:D14"/>
    <mergeCell ref="B41:D41"/>
    <mergeCell ref="AL6:AL7"/>
    <mergeCell ref="W1:Y1"/>
    <mergeCell ref="A2:W2"/>
    <mergeCell ref="A3:Y3"/>
    <mergeCell ref="H4:Y4"/>
    <mergeCell ref="A6:A7"/>
    <mergeCell ref="B6:B7"/>
    <mergeCell ref="D6:D7"/>
    <mergeCell ref="E6:J6"/>
    <mergeCell ref="K6:P6"/>
    <mergeCell ref="W6:W7"/>
    <mergeCell ref="X6:X7"/>
    <mergeCell ref="Y6:Y7"/>
    <mergeCell ref="Z6:Z7"/>
    <mergeCell ref="AF6:AH6"/>
    <mergeCell ref="AI6:AK6"/>
  </mergeCells>
  <printOptions horizontalCentered="1"/>
  <pageMargins left="0.19685039370078741" right="0.19685039370078741" top="0.39370078740157483" bottom="0.39370078740157483" header="0.19685039370078741" footer="0.19685039370078741"/>
  <pageSetup paperSize="9" scale="37" fitToHeight="0" orientation="landscape" r:id="rId1"/>
  <headerFooter>
    <oddFooter>&amp;C&amp;P /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AF291"/>
  <sheetViews>
    <sheetView zoomScale="70" zoomScaleNormal="70" workbookViewId="0">
      <pane ySplit="7" topLeftCell="A230" activePane="bottomLeft" state="frozen"/>
      <selection activeCell="B199" sqref="B199:O199"/>
      <selection pane="bottomLeft" activeCell="B235" sqref="B235"/>
    </sheetView>
  </sheetViews>
  <sheetFormatPr defaultColWidth="8.88671875" defaultRowHeight="15.6" outlineLevelRow="2" x14ac:dyDescent="0.25"/>
  <cols>
    <col min="1" max="1" width="6" style="2" customWidth="1"/>
    <col min="2" max="2" width="49.44140625" style="6" customWidth="1"/>
    <col min="3" max="3" width="15" style="2" customWidth="1"/>
    <col min="4" max="9" width="15" style="211" customWidth="1"/>
    <col min="10" max="15" width="15" style="212" customWidth="1"/>
    <col min="16" max="17" width="15.6640625" style="3" customWidth="1"/>
    <col min="18" max="18" width="15" style="2" customWidth="1"/>
    <col min="19" max="24" width="13.109375" style="2" hidden="1" customWidth="1"/>
    <col min="25" max="25" width="8.33203125" style="2" hidden="1" customWidth="1"/>
    <col min="26" max="30" width="8.33203125" style="1" hidden="1" customWidth="1"/>
    <col min="31" max="31" width="13.6640625" style="2" hidden="1" customWidth="1"/>
    <col min="32" max="16384" width="8.88671875" style="1"/>
  </cols>
  <sheetData>
    <row r="1" spans="1:32" ht="27" customHeight="1" x14ac:dyDescent="0.3">
      <c r="A1" s="59"/>
      <c r="B1" s="114"/>
      <c r="C1" s="59"/>
      <c r="D1" s="203"/>
      <c r="E1" s="203"/>
      <c r="F1" s="203"/>
      <c r="G1" s="204"/>
      <c r="H1" s="204"/>
      <c r="I1" s="204"/>
      <c r="J1" s="204"/>
      <c r="K1" s="204"/>
      <c r="L1" s="204"/>
      <c r="M1" s="204"/>
      <c r="N1" s="204"/>
      <c r="O1" s="204"/>
      <c r="P1" s="379" t="s">
        <v>320</v>
      </c>
      <c r="Q1" s="379"/>
      <c r="R1" s="379"/>
      <c r="S1" s="118"/>
      <c r="T1" s="118"/>
      <c r="U1" s="118"/>
      <c r="V1" s="118"/>
      <c r="W1" s="118"/>
      <c r="X1" s="118"/>
      <c r="Y1" s="118"/>
      <c r="Z1" s="58"/>
      <c r="AA1" s="58"/>
      <c r="AB1" s="58"/>
      <c r="AC1" s="58"/>
      <c r="AD1" s="58"/>
      <c r="AE1" s="59"/>
    </row>
    <row r="2" spans="1:32" ht="22.2" customHeight="1" x14ac:dyDescent="0.3">
      <c r="A2" s="379" t="s">
        <v>321</v>
      </c>
      <c r="B2" s="379"/>
      <c r="C2" s="379"/>
      <c r="D2" s="379"/>
      <c r="E2" s="379"/>
      <c r="F2" s="379"/>
      <c r="G2" s="379"/>
      <c r="H2" s="379"/>
      <c r="I2" s="379"/>
      <c r="J2" s="379"/>
      <c r="K2" s="379"/>
      <c r="L2" s="379"/>
      <c r="M2" s="379"/>
      <c r="N2" s="379"/>
      <c r="O2" s="379"/>
      <c r="P2" s="379"/>
      <c r="Q2" s="170"/>
      <c r="R2" s="118"/>
      <c r="S2" s="118"/>
      <c r="T2" s="118"/>
      <c r="U2" s="118"/>
      <c r="V2" s="118"/>
      <c r="W2" s="118"/>
      <c r="X2" s="118"/>
      <c r="Y2" s="118"/>
      <c r="Z2" s="58"/>
      <c r="AA2" s="58"/>
      <c r="AB2" s="58"/>
      <c r="AC2" s="58"/>
      <c r="AD2" s="58"/>
      <c r="AE2" s="59"/>
    </row>
    <row r="3" spans="1:32" ht="22.2" customHeight="1" x14ac:dyDescent="0.3">
      <c r="A3" s="380" t="s">
        <v>322</v>
      </c>
      <c r="B3" s="380"/>
      <c r="C3" s="380"/>
      <c r="D3" s="380"/>
      <c r="E3" s="380"/>
      <c r="F3" s="380"/>
      <c r="G3" s="380"/>
      <c r="H3" s="380"/>
      <c r="I3" s="380"/>
      <c r="J3" s="380"/>
      <c r="K3" s="380"/>
      <c r="L3" s="380"/>
      <c r="M3" s="380"/>
      <c r="N3" s="380"/>
      <c r="O3" s="380"/>
      <c r="P3" s="380"/>
      <c r="Q3" s="380"/>
      <c r="R3" s="380"/>
      <c r="S3" s="109"/>
      <c r="T3" s="109"/>
      <c r="U3" s="109"/>
      <c r="V3" s="109"/>
      <c r="W3" s="109"/>
      <c r="X3" s="109"/>
      <c r="Y3" s="109"/>
      <c r="Z3" s="58"/>
      <c r="AA3" s="58"/>
      <c r="AB3" s="58"/>
      <c r="AC3" s="58"/>
      <c r="AD3" s="58"/>
      <c r="AE3" s="109"/>
    </row>
    <row r="4" spans="1:32" ht="16.8" x14ac:dyDescent="0.3">
      <c r="A4" s="115"/>
      <c r="B4" s="115"/>
      <c r="C4" s="115"/>
      <c r="D4" s="205"/>
      <c r="E4" s="205"/>
      <c r="F4" s="205"/>
      <c r="G4" s="382" t="s">
        <v>318</v>
      </c>
      <c r="H4" s="382"/>
      <c r="I4" s="382"/>
      <c r="J4" s="382"/>
      <c r="K4" s="382"/>
      <c r="L4" s="382"/>
      <c r="M4" s="382"/>
      <c r="N4" s="382"/>
      <c r="O4" s="382"/>
      <c r="P4" s="382"/>
      <c r="Q4" s="382"/>
      <c r="R4" s="382"/>
      <c r="S4" s="115"/>
      <c r="T4" s="115"/>
      <c r="U4" s="115"/>
      <c r="V4" s="115"/>
      <c r="W4" s="115"/>
      <c r="X4" s="115"/>
      <c r="Y4" s="115"/>
      <c r="Z4" s="58"/>
      <c r="AA4" s="58"/>
      <c r="AB4" s="58"/>
      <c r="AC4" s="58"/>
      <c r="AD4" s="58"/>
      <c r="AE4" s="59"/>
      <c r="AF4" s="221"/>
    </row>
    <row r="5" spans="1:32" ht="6.75" customHeight="1" x14ac:dyDescent="0.3">
      <c r="A5" s="59"/>
      <c r="B5" s="114"/>
      <c r="C5" s="59"/>
      <c r="D5" s="203"/>
      <c r="E5" s="203"/>
      <c r="F5" s="203"/>
      <c r="G5" s="203"/>
      <c r="H5" s="203"/>
      <c r="I5" s="203"/>
      <c r="J5" s="206"/>
      <c r="K5" s="206"/>
      <c r="L5" s="206"/>
      <c r="M5" s="206"/>
      <c r="N5" s="206"/>
      <c r="O5" s="206"/>
      <c r="P5" s="112"/>
      <c r="Q5" s="112"/>
      <c r="R5" s="59"/>
      <c r="S5" s="59"/>
      <c r="T5" s="59"/>
      <c r="U5" s="59"/>
      <c r="V5" s="59"/>
      <c r="W5" s="59"/>
      <c r="X5" s="59"/>
      <c r="Y5" s="111">
        <f t="shared" ref="Y5:AD5" si="0">SUBTOTAL(109,Y244:Y291)</f>
        <v>2999.3879999999999</v>
      </c>
      <c r="Z5" s="111">
        <f t="shared" si="0"/>
        <v>0</v>
      </c>
      <c r="AA5" s="111">
        <f t="shared" si="0"/>
        <v>2999.3879999999999</v>
      </c>
      <c r="AB5" s="111">
        <f t="shared" si="0"/>
        <v>2999.3879999999999</v>
      </c>
      <c r="AC5" s="111">
        <f t="shared" si="0"/>
        <v>0</v>
      </c>
      <c r="AD5" s="111">
        <f t="shared" si="0"/>
        <v>2999.3879999999999</v>
      </c>
      <c r="AE5" s="59"/>
    </row>
    <row r="6" spans="1:32" ht="29.25" customHeight="1" x14ac:dyDescent="0.25">
      <c r="A6" s="352" t="s">
        <v>316</v>
      </c>
      <c r="B6" s="356" t="s">
        <v>315</v>
      </c>
      <c r="C6" s="352" t="s">
        <v>314</v>
      </c>
      <c r="D6" s="368" t="s">
        <v>313</v>
      </c>
      <c r="E6" s="368"/>
      <c r="F6" s="368"/>
      <c r="G6" s="368"/>
      <c r="H6" s="368"/>
      <c r="I6" s="368"/>
      <c r="J6" s="369" t="s">
        <v>789</v>
      </c>
      <c r="K6" s="369"/>
      <c r="L6" s="369"/>
      <c r="M6" s="369"/>
      <c r="N6" s="369"/>
      <c r="O6" s="369"/>
      <c r="P6" s="356" t="s">
        <v>734</v>
      </c>
      <c r="Q6" s="356" t="s">
        <v>735</v>
      </c>
      <c r="R6" s="352" t="s">
        <v>310</v>
      </c>
      <c r="S6" s="357" t="s">
        <v>309</v>
      </c>
      <c r="T6" s="110"/>
      <c r="U6" s="110"/>
      <c r="V6" s="110"/>
      <c r="W6" s="110"/>
      <c r="X6" s="110"/>
      <c r="Y6" s="376" t="s">
        <v>308</v>
      </c>
      <c r="Z6" s="377"/>
      <c r="AA6" s="377"/>
      <c r="AB6" s="376" t="s">
        <v>307</v>
      </c>
      <c r="AC6" s="377"/>
      <c r="AD6" s="377"/>
      <c r="AE6" s="378" t="s">
        <v>306</v>
      </c>
    </row>
    <row r="7" spans="1:32" s="40" customFormat="1" ht="55.95" customHeight="1" x14ac:dyDescent="0.3">
      <c r="A7" s="352"/>
      <c r="B7" s="356"/>
      <c r="C7" s="352"/>
      <c r="D7" s="227" t="s">
        <v>302</v>
      </c>
      <c r="E7" s="227" t="s">
        <v>303</v>
      </c>
      <c r="F7" s="228" t="s">
        <v>301</v>
      </c>
      <c r="G7" s="228" t="s">
        <v>300</v>
      </c>
      <c r="H7" s="228" t="s">
        <v>325</v>
      </c>
      <c r="I7" s="228" t="s">
        <v>469</v>
      </c>
      <c r="J7" s="227" t="s">
        <v>302</v>
      </c>
      <c r="K7" s="227" t="s">
        <v>303</v>
      </c>
      <c r="L7" s="228" t="s">
        <v>301</v>
      </c>
      <c r="M7" s="228" t="s">
        <v>300</v>
      </c>
      <c r="N7" s="228" t="s">
        <v>325</v>
      </c>
      <c r="O7" s="228" t="s">
        <v>469</v>
      </c>
      <c r="P7" s="356"/>
      <c r="Q7" s="356"/>
      <c r="R7" s="352"/>
      <c r="S7" s="358"/>
      <c r="T7" s="34"/>
      <c r="U7" s="34"/>
      <c r="V7" s="34"/>
      <c r="W7" s="34"/>
      <c r="X7" s="34"/>
      <c r="Y7" s="108" t="s">
        <v>302</v>
      </c>
      <c r="Z7" s="107" t="s">
        <v>301</v>
      </c>
      <c r="AA7" s="107" t="s">
        <v>300</v>
      </c>
      <c r="AB7" s="108" t="s">
        <v>302</v>
      </c>
      <c r="AC7" s="107" t="s">
        <v>301</v>
      </c>
      <c r="AD7" s="107" t="s">
        <v>300</v>
      </c>
      <c r="AE7" s="378"/>
    </row>
    <row r="8" spans="1:32" s="40" customFormat="1" ht="26.4" customHeight="1" x14ac:dyDescent="0.3">
      <c r="A8" s="229"/>
      <c r="B8" s="230" t="s">
        <v>299</v>
      </c>
      <c r="C8" s="229"/>
      <c r="D8" s="209">
        <f>D9</f>
        <v>784057.83799999999</v>
      </c>
      <c r="E8" s="209">
        <f t="shared" ref="E8:O8" si="1">E9</f>
        <v>0</v>
      </c>
      <c r="F8" s="209">
        <f t="shared" si="1"/>
        <v>68</v>
      </c>
      <c r="G8" s="209">
        <f t="shared" si="1"/>
        <v>783304.87399999995</v>
      </c>
      <c r="H8" s="209">
        <f t="shared" si="1"/>
        <v>684.96400000000006</v>
      </c>
      <c r="I8" s="209">
        <f t="shared" si="1"/>
        <v>0</v>
      </c>
      <c r="J8" s="209">
        <f t="shared" si="1"/>
        <v>784057.83799999999</v>
      </c>
      <c r="K8" s="209">
        <f t="shared" si="1"/>
        <v>0</v>
      </c>
      <c r="L8" s="209">
        <f t="shared" si="1"/>
        <v>68</v>
      </c>
      <c r="M8" s="209">
        <f t="shared" si="1"/>
        <v>783304.87399999995</v>
      </c>
      <c r="N8" s="209">
        <f t="shared" si="1"/>
        <v>684.96400000000006</v>
      </c>
      <c r="O8" s="209">
        <f t="shared" si="1"/>
        <v>0</v>
      </c>
      <c r="P8" s="89"/>
      <c r="Q8" s="89"/>
      <c r="R8" s="133"/>
      <c r="S8" s="231"/>
      <c r="T8" s="57"/>
      <c r="U8" s="57"/>
      <c r="V8" s="57"/>
      <c r="W8" s="57"/>
      <c r="X8" s="57"/>
      <c r="Y8" s="106">
        <f>Z8+AA8</f>
        <v>9999.3874059999998</v>
      </c>
      <c r="Z8" s="61">
        <f>SUM(Z10:Z263)</f>
        <v>0</v>
      </c>
      <c r="AA8" s="61">
        <f>SUM(AA10:AA263)</f>
        <v>9999.3874059999998</v>
      </c>
      <c r="AB8" s="106">
        <f>AC8+AD8</f>
        <v>9726.9904060000008</v>
      </c>
      <c r="AC8" s="61">
        <f>SUM(AC10:AC263)</f>
        <v>0</v>
      </c>
      <c r="AD8" s="105">
        <f>SUM(AD10:AD263)</f>
        <v>9726.9904060000008</v>
      </c>
      <c r="AE8" s="7"/>
    </row>
    <row r="9" spans="1:32" s="40" customFormat="1" ht="26.4" customHeight="1" x14ac:dyDescent="0.3">
      <c r="A9" s="18" t="s">
        <v>768</v>
      </c>
      <c r="B9" s="232" t="s">
        <v>298</v>
      </c>
      <c r="C9" s="229"/>
      <c r="D9" s="209">
        <f>D10</f>
        <v>784057.83799999999</v>
      </c>
      <c r="E9" s="209">
        <f t="shared" ref="E9:N9" si="2">E10</f>
        <v>0</v>
      </c>
      <c r="F9" s="209">
        <f t="shared" si="2"/>
        <v>68</v>
      </c>
      <c r="G9" s="209">
        <f t="shared" si="2"/>
        <v>783304.87399999995</v>
      </c>
      <c r="H9" s="209">
        <f t="shared" si="2"/>
        <v>684.96400000000006</v>
      </c>
      <c r="I9" s="209">
        <f t="shared" si="2"/>
        <v>0</v>
      </c>
      <c r="J9" s="209">
        <f t="shared" si="2"/>
        <v>784057.83799999999</v>
      </c>
      <c r="K9" s="209">
        <f t="shared" si="2"/>
        <v>0</v>
      </c>
      <c r="L9" s="209">
        <f t="shared" si="2"/>
        <v>68</v>
      </c>
      <c r="M9" s="209">
        <f t="shared" si="2"/>
        <v>783304.87399999995</v>
      </c>
      <c r="N9" s="209">
        <f t="shared" si="2"/>
        <v>684.96400000000006</v>
      </c>
      <c r="O9" s="233"/>
      <c r="P9" s="89"/>
      <c r="Q9" s="89"/>
      <c r="R9" s="133"/>
      <c r="S9" s="234"/>
      <c r="T9" s="7"/>
      <c r="U9" s="7"/>
      <c r="V9" s="7"/>
      <c r="W9" s="7"/>
      <c r="X9" s="7"/>
      <c r="Y9" s="44">
        <f t="shared" ref="Y9:AD9" si="3">SUBTOTAL(109,Y244:Y281)</f>
        <v>2999.3879999999999</v>
      </c>
      <c r="Z9" s="44">
        <f t="shared" si="3"/>
        <v>0</v>
      </c>
      <c r="AA9" s="44">
        <f t="shared" si="3"/>
        <v>2999.3879999999999</v>
      </c>
      <c r="AB9" s="44">
        <f t="shared" si="3"/>
        <v>2999.3879999999999</v>
      </c>
      <c r="AC9" s="44">
        <f t="shared" si="3"/>
        <v>0</v>
      </c>
      <c r="AD9" s="103">
        <f t="shared" si="3"/>
        <v>2999.3879999999999</v>
      </c>
      <c r="AE9" s="7"/>
    </row>
    <row r="10" spans="1:32" s="40" customFormat="1" ht="82.5" customHeight="1" outlineLevel="1" x14ac:dyDescent="0.3">
      <c r="A10" s="213" t="s">
        <v>726</v>
      </c>
      <c r="B10" s="349" t="s">
        <v>727</v>
      </c>
      <c r="C10" s="351"/>
      <c r="D10" s="214">
        <f>SUM(D11:D38)</f>
        <v>784057.83799999999</v>
      </c>
      <c r="E10" s="214">
        <f t="shared" ref="E10:O10" si="4">SUM(E11:E38)</f>
        <v>0</v>
      </c>
      <c r="F10" s="214">
        <f t="shared" si="4"/>
        <v>68</v>
      </c>
      <c r="G10" s="214">
        <f t="shared" si="4"/>
        <v>783304.87399999995</v>
      </c>
      <c r="H10" s="214">
        <f t="shared" si="4"/>
        <v>684.96400000000006</v>
      </c>
      <c r="I10" s="214">
        <f t="shared" si="4"/>
        <v>0</v>
      </c>
      <c r="J10" s="214">
        <f t="shared" si="4"/>
        <v>784057.83799999999</v>
      </c>
      <c r="K10" s="214">
        <f t="shared" si="4"/>
        <v>0</v>
      </c>
      <c r="L10" s="214">
        <f t="shared" si="4"/>
        <v>68</v>
      </c>
      <c r="M10" s="214">
        <f t="shared" si="4"/>
        <v>783304.87399999995</v>
      </c>
      <c r="N10" s="214">
        <f t="shared" si="4"/>
        <v>684.96400000000006</v>
      </c>
      <c r="O10" s="214">
        <f t="shared" si="4"/>
        <v>0</v>
      </c>
      <c r="P10" s="223"/>
      <c r="Q10" s="223"/>
      <c r="R10" s="222"/>
      <c r="S10" s="234"/>
      <c r="T10" s="7"/>
      <c r="U10" s="7"/>
      <c r="V10" s="7"/>
      <c r="W10" s="7"/>
      <c r="X10" s="7"/>
      <c r="Y10" s="7"/>
      <c r="Z10" s="46"/>
      <c r="AA10" s="8"/>
      <c r="AB10" s="8"/>
      <c r="AC10" s="8"/>
      <c r="AD10" s="100"/>
      <c r="AE10" s="7"/>
    </row>
    <row r="11" spans="1:32" s="194" customFormat="1" ht="50.4" outlineLevel="2" x14ac:dyDescent="0.25">
      <c r="A11" s="133">
        <v>1</v>
      </c>
      <c r="B11" s="174" t="s">
        <v>552</v>
      </c>
      <c r="C11" s="147" t="s">
        <v>516</v>
      </c>
      <c r="D11" s="235">
        <f t="shared" ref="D11:D17" si="5">SUM(E11:H11)</f>
        <v>657.18</v>
      </c>
      <c r="E11" s="235">
        <v>0</v>
      </c>
      <c r="F11" s="235">
        <v>0</v>
      </c>
      <c r="G11" s="235">
        <v>640</v>
      </c>
      <c r="H11" s="235">
        <v>17.18</v>
      </c>
      <c r="I11" s="235">
        <v>0</v>
      </c>
      <c r="J11" s="235">
        <f t="shared" ref="J11:J17" si="6">SUM(K11:N11)</f>
        <v>657.18</v>
      </c>
      <c r="K11" s="235">
        <v>0</v>
      </c>
      <c r="L11" s="235">
        <v>0</v>
      </c>
      <c r="M11" s="235">
        <f>G11</f>
        <v>640</v>
      </c>
      <c r="N11" s="235">
        <f>H11</f>
        <v>17.18</v>
      </c>
      <c r="O11" s="236">
        <v>0</v>
      </c>
      <c r="P11" s="147" t="s">
        <v>507</v>
      </c>
      <c r="Q11" s="147"/>
      <c r="R11" s="173">
        <v>2021</v>
      </c>
      <c r="S11" s="237"/>
      <c r="T11" s="199"/>
      <c r="U11" s="199"/>
      <c r="V11" s="199"/>
      <c r="W11" s="199"/>
      <c r="X11" s="199"/>
      <c r="Y11" s="200"/>
      <c r="Z11" s="200"/>
      <c r="AA11" s="200"/>
      <c r="AB11" s="200"/>
      <c r="AC11" s="200"/>
      <c r="AD11" s="200"/>
      <c r="AE11" s="193"/>
    </row>
    <row r="12" spans="1:32" s="194" customFormat="1" ht="67.2" outlineLevel="2" x14ac:dyDescent="0.25">
      <c r="A12" s="133">
        <f>A11+1</f>
        <v>2</v>
      </c>
      <c r="B12" s="174" t="s">
        <v>736</v>
      </c>
      <c r="C12" s="147" t="s">
        <v>414</v>
      </c>
      <c r="D12" s="235">
        <f t="shared" si="5"/>
        <v>1092.2</v>
      </c>
      <c r="E12" s="235">
        <v>0</v>
      </c>
      <c r="F12" s="235">
        <v>0</v>
      </c>
      <c r="G12" s="235">
        <v>1092.2</v>
      </c>
      <c r="H12" s="235">
        <v>0</v>
      </c>
      <c r="I12" s="235">
        <v>0</v>
      </c>
      <c r="J12" s="235">
        <f t="shared" si="6"/>
        <v>1092.2</v>
      </c>
      <c r="K12" s="235">
        <f>E12</f>
        <v>0</v>
      </c>
      <c r="L12" s="235">
        <f>F12</f>
        <v>0</v>
      </c>
      <c r="M12" s="235">
        <f>G12</f>
        <v>1092.2</v>
      </c>
      <c r="N12" s="235">
        <f>H12</f>
        <v>0</v>
      </c>
      <c r="O12" s="236">
        <f>I12</f>
        <v>0</v>
      </c>
      <c r="P12" s="147" t="s">
        <v>429</v>
      </c>
      <c r="Q12" s="147"/>
      <c r="R12" s="173">
        <v>2021</v>
      </c>
      <c r="S12" s="237"/>
      <c r="T12" s="199"/>
      <c r="U12" s="199"/>
      <c r="V12" s="199"/>
      <c r="W12" s="199"/>
      <c r="X12" s="199"/>
      <c r="Y12" s="200"/>
      <c r="Z12" s="200"/>
      <c r="AA12" s="200"/>
      <c r="AB12" s="200"/>
      <c r="AC12" s="200"/>
      <c r="AD12" s="200"/>
      <c r="AE12" s="193"/>
    </row>
    <row r="13" spans="1:32" s="194" customFormat="1" ht="67.2" outlineLevel="2" x14ac:dyDescent="0.25">
      <c r="A13" s="133">
        <f t="shared" ref="A13:A38" si="7">A12+1</f>
        <v>3</v>
      </c>
      <c r="B13" s="174" t="s">
        <v>473</v>
      </c>
      <c r="C13" s="147" t="s">
        <v>414</v>
      </c>
      <c r="D13" s="235">
        <f t="shared" si="5"/>
        <v>462.05799999999999</v>
      </c>
      <c r="E13" s="235">
        <v>0</v>
      </c>
      <c r="F13" s="235">
        <v>68</v>
      </c>
      <c r="G13" s="235">
        <f>20+294</f>
        <v>314</v>
      </c>
      <c r="H13" s="235">
        <v>80.058000000000007</v>
      </c>
      <c r="I13" s="235">
        <v>0</v>
      </c>
      <c r="J13" s="235">
        <f t="shared" si="6"/>
        <v>462.05799999999999</v>
      </c>
      <c r="K13" s="235">
        <v>0</v>
      </c>
      <c r="L13" s="235">
        <v>68</v>
      </c>
      <c r="M13" s="235">
        <f>20+294</f>
        <v>314</v>
      </c>
      <c r="N13" s="235">
        <v>80.058000000000007</v>
      </c>
      <c r="O13" s="236">
        <v>0</v>
      </c>
      <c r="P13" s="147" t="s">
        <v>429</v>
      </c>
      <c r="Q13" s="147"/>
      <c r="R13" s="173">
        <v>2021</v>
      </c>
      <c r="S13" s="237"/>
      <c r="T13" s="199"/>
      <c r="U13" s="199"/>
      <c r="V13" s="199"/>
      <c r="W13" s="199"/>
      <c r="X13" s="199"/>
      <c r="Y13" s="200"/>
      <c r="Z13" s="200"/>
      <c r="AA13" s="200"/>
      <c r="AB13" s="200"/>
      <c r="AC13" s="200"/>
      <c r="AD13" s="200"/>
      <c r="AE13" s="193"/>
    </row>
    <row r="14" spans="1:32" s="194" customFormat="1" ht="67.2" outlineLevel="2" x14ac:dyDescent="0.25">
      <c r="A14" s="133">
        <f t="shared" si="7"/>
        <v>4</v>
      </c>
      <c r="B14" s="174" t="s">
        <v>474</v>
      </c>
      <c r="C14" s="147" t="s">
        <v>414</v>
      </c>
      <c r="D14" s="235">
        <f t="shared" si="5"/>
        <v>472.94200000000001</v>
      </c>
      <c r="E14" s="235">
        <v>0</v>
      </c>
      <c r="F14" s="235">
        <v>0</v>
      </c>
      <c r="G14" s="235">
        <v>362</v>
      </c>
      <c r="H14" s="235">
        <v>110.94199999999999</v>
      </c>
      <c r="I14" s="235">
        <v>0</v>
      </c>
      <c r="J14" s="235">
        <f t="shared" si="6"/>
        <v>472.94200000000001</v>
      </c>
      <c r="K14" s="235">
        <v>0</v>
      </c>
      <c r="L14" s="235">
        <v>0</v>
      </c>
      <c r="M14" s="235">
        <v>362</v>
      </c>
      <c r="N14" s="235">
        <v>110.94199999999999</v>
      </c>
      <c r="O14" s="236">
        <v>0</v>
      </c>
      <c r="P14" s="147" t="s">
        <v>429</v>
      </c>
      <c r="Q14" s="147"/>
      <c r="R14" s="173">
        <v>2021</v>
      </c>
      <c r="S14" s="237"/>
      <c r="T14" s="199"/>
      <c r="U14" s="199"/>
      <c r="V14" s="199"/>
      <c r="W14" s="199"/>
      <c r="X14" s="199"/>
      <c r="Y14" s="200"/>
      <c r="Z14" s="200"/>
      <c r="AA14" s="200"/>
      <c r="AB14" s="200"/>
      <c r="AC14" s="200"/>
      <c r="AD14" s="200"/>
      <c r="AE14" s="193"/>
    </row>
    <row r="15" spans="1:32" s="194" customFormat="1" ht="50.4" outlineLevel="2" x14ac:dyDescent="0.25">
      <c r="A15" s="133">
        <f t="shared" si="7"/>
        <v>5</v>
      </c>
      <c r="B15" s="174" t="s">
        <v>501</v>
      </c>
      <c r="C15" s="147" t="s">
        <v>516</v>
      </c>
      <c r="D15" s="235">
        <f t="shared" si="5"/>
        <v>655.80799999999999</v>
      </c>
      <c r="E15" s="235">
        <v>0</v>
      </c>
      <c r="F15" s="235">
        <v>0</v>
      </c>
      <c r="G15" s="235">
        <v>655.80799999999999</v>
      </c>
      <c r="H15" s="235">
        <v>0</v>
      </c>
      <c r="I15" s="235">
        <v>0</v>
      </c>
      <c r="J15" s="235">
        <f t="shared" si="6"/>
        <v>655.80799999999999</v>
      </c>
      <c r="K15" s="235">
        <v>0</v>
      </c>
      <c r="L15" s="235">
        <v>0</v>
      </c>
      <c r="M15" s="235">
        <f t="shared" ref="M15:N17" si="8">G15</f>
        <v>655.80799999999999</v>
      </c>
      <c r="N15" s="235">
        <f t="shared" si="8"/>
        <v>0</v>
      </c>
      <c r="O15" s="236">
        <v>0</v>
      </c>
      <c r="P15" s="147" t="s">
        <v>507</v>
      </c>
      <c r="Q15" s="147"/>
      <c r="R15" s="173">
        <v>2022</v>
      </c>
      <c r="S15" s="237"/>
      <c r="T15" s="199"/>
      <c r="U15" s="199"/>
      <c r="V15" s="199"/>
      <c r="W15" s="199"/>
      <c r="X15" s="199"/>
      <c r="Y15" s="200"/>
      <c r="Z15" s="200"/>
      <c r="AA15" s="200"/>
      <c r="AB15" s="200"/>
      <c r="AC15" s="200"/>
      <c r="AD15" s="200"/>
      <c r="AE15" s="193"/>
    </row>
    <row r="16" spans="1:32" s="194" customFormat="1" ht="50.4" outlineLevel="2" x14ac:dyDescent="0.25">
      <c r="A16" s="133">
        <f t="shared" si="7"/>
        <v>6</v>
      </c>
      <c r="B16" s="174" t="s">
        <v>524</v>
      </c>
      <c r="C16" s="147" t="s">
        <v>516</v>
      </c>
      <c r="D16" s="235">
        <f t="shared" si="5"/>
        <v>230</v>
      </c>
      <c r="E16" s="235">
        <v>0</v>
      </c>
      <c r="F16" s="235">
        <v>0</v>
      </c>
      <c r="G16" s="235">
        <v>230</v>
      </c>
      <c r="H16" s="235">
        <v>0</v>
      </c>
      <c r="I16" s="235">
        <v>0</v>
      </c>
      <c r="J16" s="235">
        <f t="shared" si="6"/>
        <v>230</v>
      </c>
      <c r="K16" s="235">
        <v>0</v>
      </c>
      <c r="L16" s="235">
        <v>0</v>
      </c>
      <c r="M16" s="235">
        <f t="shared" si="8"/>
        <v>230</v>
      </c>
      <c r="N16" s="235">
        <f t="shared" si="8"/>
        <v>0</v>
      </c>
      <c r="O16" s="236">
        <v>0</v>
      </c>
      <c r="P16" s="147" t="s">
        <v>507</v>
      </c>
      <c r="Q16" s="147"/>
      <c r="R16" s="173">
        <v>2022</v>
      </c>
      <c r="S16" s="237"/>
      <c r="T16" s="199"/>
      <c r="U16" s="199"/>
      <c r="V16" s="199"/>
      <c r="W16" s="199"/>
      <c r="X16" s="199"/>
      <c r="Y16" s="200"/>
      <c r="Z16" s="200"/>
      <c r="AA16" s="200"/>
      <c r="AB16" s="200"/>
      <c r="AC16" s="200"/>
      <c r="AD16" s="200"/>
      <c r="AE16" s="193"/>
    </row>
    <row r="17" spans="1:31" s="194" customFormat="1" ht="50.4" outlineLevel="2" x14ac:dyDescent="0.25">
      <c r="A17" s="133">
        <f t="shared" si="7"/>
        <v>7</v>
      </c>
      <c r="B17" s="174" t="s">
        <v>526</v>
      </c>
      <c r="C17" s="147" t="s">
        <v>516</v>
      </c>
      <c r="D17" s="235">
        <f t="shared" si="5"/>
        <v>270</v>
      </c>
      <c r="E17" s="235">
        <v>0</v>
      </c>
      <c r="F17" s="235">
        <v>0</v>
      </c>
      <c r="G17" s="235">
        <v>270</v>
      </c>
      <c r="H17" s="235">
        <v>0</v>
      </c>
      <c r="I17" s="235">
        <v>0</v>
      </c>
      <c r="J17" s="235">
        <f t="shared" si="6"/>
        <v>270</v>
      </c>
      <c r="K17" s="235">
        <v>0</v>
      </c>
      <c r="L17" s="235">
        <v>0</v>
      </c>
      <c r="M17" s="235">
        <f t="shared" si="8"/>
        <v>270</v>
      </c>
      <c r="N17" s="235">
        <f t="shared" si="8"/>
        <v>0</v>
      </c>
      <c r="O17" s="236">
        <v>0</v>
      </c>
      <c r="P17" s="147" t="s">
        <v>507</v>
      </c>
      <c r="Q17" s="147"/>
      <c r="R17" s="173">
        <v>2022</v>
      </c>
      <c r="S17" s="237"/>
      <c r="T17" s="199"/>
      <c r="U17" s="199"/>
      <c r="V17" s="199"/>
      <c r="W17" s="199"/>
      <c r="X17" s="199"/>
      <c r="Y17" s="200"/>
      <c r="Z17" s="200"/>
      <c r="AA17" s="200"/>
      <c r="AB17" s="200"/>
      <c r="AC17" s="200"/>
      <c r="AD17" s="200"/>
      <c r="AE17" s="193"/>
    </row>
    <row r="18" spans="1:31" s="194" customFormat="1" ht="67.2" outlineLevel="2" x14ac:dyDescent="0.25">
      <c r="A18" s="133">
        <f t="shared" si="7"/>
        <v>8</v>
      </c>
      <c r="B18" s="174" t="s">
        <v>668</v>
      </c>
      <c r="C18" s="147" t="s">
        <v>656</v>
      </c>
      <c r="D18" s="235">
        <f>SUM(E18:I18)</f>
        <v>957.9</v>
      </c>
      <c r="E18" s="235">
        <v>0</v>
      </c>
      <c r="F18" s="235">
        <v>0</v>
      </c>
      <c r="G18" s="235">
        <v>957.9</v>
      </c>
      <c r="H18" s="235">
        <v>0</v>
      </c>
      <c r="I18" s="235">
        <v>0</v>
      </c>
      <c r="J18" s="235">
        <f>SUM(K18:O18)</f>
        <v>957.9</v>
      </c>
      <c r="K18" s="235">
        <f t="shared" ref="K18:O19" si="9">E18</f>
        <v>0</v>
      </c>
      <c r="L18" s="235">
        <f t="shared" si="9"/>
        <v>0</v>
      </c>
      <c r="M18" s="235">
        <f t="shared" si="9"/>
        <v>957.9</v>
      </c>
      <c r="N18" s="235">
        <f t="shared" si="9"/>
        <v>0</v>
      </c>
      <c r="O18" s="236">
        <f t="shared" si="9"/>
        <v>0</v>
      </c>
      <c r="P18" s="147" t="s">
        <v>658</v>
      </c>
      <c r="Q18" s="147"/>
      <c r="R18" s="173">
        <v>2023</v>
      </c>
      <c r="S18" s="237"/>
      <c r="T18" s="199"/>
      <c r="U18" s="199"/>
      <c r="V18" s="199"/>
      <c r="W18" s="199"/>
      <c r="X18" s="199"/>
      <c r="Y18" s="200"/>
      <c r="Z18" s="200"/>
      <c r="AA18" s="200"/>
      <c r="AB18" s="200"/>
      <c r="AC18" s="200"/>
      <c r="AD18" s="200"/>
      <c r="AE18" s="193"/>
    </row>
    <row r="19" spans="1:31" s="194" customFormat="1" ht="67.2" outlineLevel="2" x14ac:dyDescent="0.25">
      <c r="A19" s="133">
        <f t="shared" si="7"/>
        <v>9</v>
      </c>
      <c r="B19" s="174" t="s">
        <v>667</v>
      </c>
      <c r="C19" s="147" t="s">
        <v>656</v>
      </c>
      <c r="D19" s="235">
        <f>SUM(E19:I19)</f>
        <v>414.45</v>
      </c>
      <c r="E19" s="235">
        <v>0</v>
      </c>
      <c r="F19" s="235">
        <v>0</v>
      </c>
      <c r="G19" s="235">
        <v>414.45</v>
      </c>
      <c r="H19" s="235">
        <v>0</v>
      </c>
      <c r="I19" s="235">
        <v>0</v>
      </c>
      <c r="J19" s="235">
        <f>SUM(K19:O19)</f>
        <v>414.45</v>
      </c>
      <c r="K19" s="235">
        <f t="shared" si="9"/>
        <v>0</v>
      </c>
      <c r="L19" s="235">
        <f t="shared" si="9"/>
        <v>0</v>
      </c>
      <c r="M19" s="235">
        <f t="shared" si="9"/>
        <v>414.45</v>
      </c>
      <c r="N19" s="235">
        <f t="shared" si="9"/>
        <v>0</v>
      </c>
      <c r="O19" s="236">
        <f t="shared" si="9"/>
        <v>0</v>
      </c>
      <c r="P19" s="147" t="s">
        <v>658</v>
      </c>
      <c r="Q19" s="147"/>
      <c r="R19" s="173">
        <v>2023</v>
      </c>
      <c r="S19" s="237"/>
      <c r="T19" s="199"/>
      <c r="U19" s="199"/>
      <c r="V19" s="199"/>
      <c r="W19" s="199"/>
      <c r="X19" s="199"/>
      <c r="Y19" s="200"/>
      <c r="Z19" s="200"/>
      <c r="AA19" s="200"/>
      <c r="AB19" s="200"/>
      <c r="AC19" s="200"/>
      <c r="AD19" s="200"/>
      <c r="AE19" s="193"/>
    </row>
    <row r="20" spans="1:31" s="194" customFormat="1" ht="50.4" outlineLevel="2" x14ac:dyDescent="0.25">
      <c r="A20" s="133">
        <f t="shared" si="7"/>
        <v>10</v>
      </c>
      <c r="B20" s="174" t="s">
        <v>654</v>
      </c>
      <c r="C20" s="147" t="s">
        <v>577</v>
      </c>
      <c r="D20" s="235">
        <f>SUM(E20:I20)</f>
        <v>427</v>
      </c>
      <c r="E20" s="235">
        <v>0</v>
      </c>
      <c r="F20" s="235">
        <v>0</v>
      </c>
      <c r="G20" s="235">
        <v>427</v>
      </c>
      <c r="H20" s="235">
        <v>0</v>
      </c>
      <c r="I20" s="235">
        <v>0</v>
      </c>
      <c r="J20" s="235">
        <f>SUM(K20:O20)</f>
        <v>427</v>
      </c>
      <c r="K20" s="235">
        <f t="shared" ref="K20:N22" si="10">E20</f>
        <v>0</v>
      </c>
      <c r="L20" s="235">
        <f t="shared" si="10"/>
        <v>0</v>
      </c>
      <c r="M20" s="235">
        <f t="shared" si="10"/>
        <v>427</v>
      </c>
      <c r="N20" s="235">
        <f t="shared" si="10"/>
        <v>0</v>
      </c>
      <c r="O20" s="236">
        <v>0</v>
      </c>
      <c r="P20" s="147" t="s">
        <v>578</v>
      </c>
      <c r="Q20" s="147"/>
      <c r="R20" s="173">
        <v>2024</v>
      </c>
      <c r="S20" s="237"/>
      <c r="T20" s="199"/>
      <c r="U20" s="199"/>
      <c r="V20" s="199"/>
      <c r="W20" s="199"/>
      <c r="X20" s="199"/>
      <c r="Y20" s="200"/>
      <c r="Z20" s="200"/>
      <c r="AA20" s="200"/>
      <c r="AB20" s="200"/>
      <c r="AC20" s="200"/>
      <c r="AD20" s="200"/>
      <c r="AE20" s="193"/>
    </row>
    <row r="21" spans="1:31" s="194" customFormat="1" ht="50.4" outlineLevel="2" x14ac:dyDescent="0.25">
      <c r="A21" s="133">
        <f t="shared" si="7"/>
        <v>11</v>
      </c>
      <c r="B21" s="174" t="s">
        <v>653</v>
      </c>
      <c r="C21" s="147" t="s">
        <v>577</v>
      </c>
      <c r="D21" s="235">
        <f>SUM(E21:I21)</f>
        <v>613</v>
      </c>
      <c r="E21" s="235">
        <v>0</v>
      </c>
      <c r="F21" s="235">
        <v>0</v>
      </c>
      <c r="G21" s="235">
        <v>613</v>
      </c>
      <c r="H21" s="235">
        <v>0</v>
      </c>
      <c r="I21" s="235">
        <v>0</v>
      </c>
      <c r="J21" s="235">
        <f>SUM(K21:O21)</f>
        <v>613</v>
      </c>
      <c r="K21" s="235">
        <f t="shared" si="10"/>
        <v>0</v>
      </c>
      <c r="L21" s="235">
        <f t="shared" si="10"/>
        <v>0</v>
      </c>
      <c r="M21" s="235">
        <f t="shared" si="10"/>
        <v>613</v>
      </c>
      <c r="N21" s="235">
        <f t="shared" si="10"/>
        <v>0</v>
      </c>
      <c r="O21" s="236">
        <v>0</v>
      </c>
      <c r="P21" s="147" t="s">
        <v>578</v>
      </c>
      <c r="Q21" s="147"/>
      <c r="R21" s="173">
        <v>2024</v>
      </c>
      <c r="S21" s="237"/>
      <c r="T21" s="199"/>
      <c r="U21" s="199"/>
      <c r="V21" s="199"/>
      <c r="W21" s="199"/>
      <c r="X21" s="199"/>
      <c r="Y21" s="200"/>
      <c r="Z21" s="200"/>
      <c r="AA21" s="200"/>
      <c r="AB21" s="200"/>
      <c r="AC21" s="200"/>
      <c r="AD21" s="200"/>
      <c r="AE21" s="193"/>
    </row>
    <row r="22" spans="1:31" s="194" customFormat="1" ht="50.4" outlineLevel="2" x14ac:dyDescent="0.25">
      <c r="A22" s="133">
        <f t="shared" si="7"/>
        <v>12</v>
      </c>
      <c r="B22" s="174" t="s">
        <v>652</v>
      </c>
      <c r="C22" s="147" t="s">
        <v>577</v>
      </c>
      <c r="D22" s="235">
        <f>SUM(E22:I22)</f>
        <v>617</v>
      </c>
      <c r="E22" s="235">
        <v>0</v>
      </c>
      <c r="F22" s="235">
        <v>0</v>
      </c>
      <c r="G22" s="235">
        <v>617</v>
      </c>
      <c r="H22" s="235">
        <v>0</v>
      </c>
      <c r="I22" s="235">
        <v>0</v>
      </c>
      <c r="J22" s="235">
        <f>SUM(K22:O22)</f>
        <v>617</v>
      </c>
      <c r="K22" s="235">
        <f t="shared" si="10"/>
        <v>0</v>
      </c>
      <c r="L22" s="235">
        <f t="shared" si="10"/>
        <v>0</v>
      </c>
      <c r="M22" s="235">
        <f t="shared" si="10"/>
        <v>617</v>
      </c>
      <c r="N22" s="235">
        <f t="shared" si="10"/>
        <v>0</v>
      </c>
      <c r="O22" s="236">
        <v>0</v>
      </c>
      <c r="P22" s="147" t="s">
        <v>578</v>
      </c>
      <c r="Q22" s="147"/>
      <c r="R22" s="173">
        <v>2024</v>
      </c>
      <c r="S22" s="237"/>
      <c r="T22" s="199"/>
      <c r="U22" s="199"/>
      <c r="V22" s="199"/>
      <c r="W22" s="199"/>
      <c r="X22" s="199"/>
      <c r="Y22" s="200"/>
      <c r="Z22" s="200"/>
      <c r="AA22" s="200"/>
      <c r="AB22" s="200"/>
      <c r="AC22" s="200"/>
      <c r="AD22" s="200"/>
      <c r="AE22" s="193"/>
    </row>
    <row r="23" spans="1:31" s="194" customFormat="1" ht="50.4" outlineLevel="2" x14ac:dyDescent="0.25">
      <c r="A23" s="133">
        <f t="shared" si="7"/>
        <v>13</v>
      </c>
      <c r="B23" s="174" t="s">
        <v>372</v>
      </c>
      <c r="C23" s="147" t="s">
        <v>324</v>
      </c>
      <c r="D23" s="235">
        <f>SUM(E23:H23)</f>
        <v>101.96299999999999</v>
      </c>
      <c r="E23" s="235">
        <v>0</v>
      </c>
      <c r="F23" s="235">
        <v>0</v>
      </c>
      <c r="G23" s="235">
        <v>0</v>
      </c>
      <c r="H23" s="235">
        <v>101.96299999999999</v>
      </c>
      <c r="I23" s="235">
        <v>0</v>
      </c>
      <c r="J23" s="235">
        <f>SUM(K23:N23)</f>
        <v>101.96299999999999</v>
      </c>
      <c r="K23" s="235">
        <v>0</v>
      </c>
      <c r="L23" s="235">
        <v>0</v>
      </c>
      <c r="M23" s="235">
        <f>G23</f>
        <v>0</v>
      </c>
      <c r="N23" s="235">
        <v>101.96299999999999</v>
      </c>
      <c r="O23" s="236">
        <v>0</v>
      </c>
      <c r="P23" s="147" t="s">
        <v>329</v>
      </c>
      <c r="Q23" s="147"/>
      <c r="R23" s="173">
        <v>2024</v>
      </c>
      <c r="S23" s="237"/>
      <c r="T23" s="199"/>
      <c r="U23" s="199"/>
      <c r="V23" s="199"/>
      <c r="W23" s="199"/>
      <c r="X23" s="199"/>
      <c r="Y23" s="200"/>
      <c r="Z23" s="200"/>
      <c r="AA23" s="200"/>
      <c r="AB23" s="200"/>
      <c r="AC23" s="200"/>
      <c r="AD23" s="200"/>
      <c r="AE23" s="193"/>
    </row>
    <row r="24" spans="1:31" s="194" customFormat="1" ht="50.4" outlineLevel="2" x14ac:dyDescent="0.25">
      <c r="A24" s="133">
        <f t="shared" si="7"/>
        <v>14</v>
      </c>
      <c r="B24" s="174" t="s">
        <v>373</v>
      </c>
      <c r="C24" s="147" t="s">
        <v>324</v>
      </c>
      <c r="D24" s="235">
        <f>SUM(E24:H24)</f>
        <v>271.22899999999998</v>
      </c>
      <c r="E24" s="235">
        <v>0</v>
      </c>
      <c r="F24" s="235">
        <v>0</v>
      </c>
      <c r="G24" s="235">
        <v>0</v>
      </c>
      <c r="H24" s="235">
        <v>271.22899999999998</v>
      </c>
      <c r="I24" s="235">
        <v>0</v>
      </c>
      <c r="J24" s="235">
        <f>SUM(K24:N24)</f>
        <v>271.22899999999998</v>
      </c>
      <c r="K24" s="235">
        <v>0</v>
      </c>
      <c r="L24" s="235">
        <v>0</v>
      </c>
      <c r="M24" s="235">
        <f>G24</f>
        <v>0</v>
      </c>
      <c r="N24" s="235">
        <v>271.22899999999998</v>
      </c>
      <c r="O24" s="236">
        <v>0</v>
      </c>
      <c r="P24" s="147" t="s">
        <v>329</v>
      </c>
      <c r="Q24" s="147"/>
      <c r="R24" s="173">
        <v>2024</v>
      </c>
      <c r="S24" s="237"/>
      <c r="T24" s="199"/>
      <c r="U24" s="199"/>
      <c r="V24" s="199"/>
      <c r="W24" s="199"/>
      <c r="X24" s="199"/>
      <c r="Y24" s="200"/>
      <c r="Z24" s="200"/>
      <c r="AA24" s="200"/>
      <c r="AB24" s="200"/>
      <c r="AC24" s="200"/>
      <c r="AD24" s="200"/>
      <c r="AE24" s="193"/>
    </row>
    <row r="25" spans="1:31" s="194" customFormat="1" ht="50.4" outlineLevel="2" x14ac:dyDescent="0.25">
      <c r="A25" s="133">
        <f t="shared" si="7"/>
        <v>15</v>
      </c>
      <c r="B25" s="174" t="s">
        <v>374</v>
      </c>
      <c r="C25" s="147" t="s">
        <v>324</v>
      </c>
      <c r="D25" s="235">
        <f>SUM(E25:H25)</f>
        <v>103.592</v>
      </c>
      <c r="E25" s="235">
        <v>0</v>
      </c>
      <c r="F25" s="235">
        <v>0</v>
      </c>
      <c r="G25" s="235">
        <v>0</v>
      </c>
      <c r="H25" s="235">
        <v>103.592</v>
      </c>
      <c r="I25" s="235">
        <v>0</v>
      </c>
      <c r="J25" s="235">
        <f>SUM(K25:N25)</f>
        <v>103.592</v>
      </c>
      <c r="K25" s="235">
        <v>0</v>
      </c>
      <c r="L25" s="235">
        <v>0</v>
      </c>
      <c r="M25" s="235">
        <f>G25</f>
        <v>0</v>
      </c>
      <c r="N25" s="235">
        <v>103.592</v>
      </c>
      <c r="O25" s="236">
        <v>0</v>
      </c>
      <c r="P25" s="147" t="s">
        <v>329</v>
      </c>
      <c r="Q25" s="147"/>
      <c r="R25" s="173">
        <v>2024</v>
      </c>
      <c r="S25" s="237"/>
      <c r="T25" s="199"/>
      <c r="U25" s="199"/>
      <c r="V25" s="199"/>
      <c r="W25" s="199"/>
      <c r="X25" s="199"/>
      <c r="Y25" s="200">
        <f>Z25+AA25</f>
        <v>6999.9994059999999</v>
      </c>
      <c r="Z25" s="200"/>
      <c r="AA25" s="200">
        <v>6999.9994059999999</v>
      </c>
      <c r="AB25" s="200">
        <f>AC25+AD25</f>
        <v>6727.602406</v>
      </c>
      <c r="AC25" s="200"/>
      <c r="AD25" s="200">
        <v>6727.602406</v>
      </c>
      <c r="AE25" s="193"/>
    </row>
    <row r="26" spans="1:31" s="194" customFormat="1" ht="67.2" outlineLevel="2" x14ac:dyDescent="0.25">
      <c r="A26" s="133">
        <f t="shared" si="7"/>
        <v>16</v>
      </c>
      <c r="B26" s="174" t="s">
        <v>441</v>
      </c>
      <c r="C26" s="147" t="s">
        <v>414</v>
      </c>
      <c r="D26" s="235">
        <f>SUM(E26:H26)</f>
        <v>357</v>
      </c>
      <c r="E26" s="235">
        <v>0</v>
      </c>
      <c r="F26" s="235">
        <v>0</v>
      </c>
      <c r="G26" s="235">
        <v>357</v>
      </c>
      <c r="H26" s="235">
        <v>0</v>
      </c>
      <c r="I26" s="235">
        <v>0</v>
      </c>
      <c r="J26" s="235">
        <f>SUM(K26:N26)</f>
        <v>357</v>
      </c>
      <c r="K26" s="235">
        <v>0</v>
      </c>
      <c r="L26" s="235">
        <f>F26</f>
        <v>0</v>
      </c>
      <c r="M26" s="235">
        <f>G26</f>
        <v>357</v>
      </c>
      <c r="N26" s="235">
        <f>H26</f>
        <v>0</v>
      </c>
      <c r="O26" s="236">
        <v>0</v>
      </c>
      <c r="P26" s="147" t="s">
        <v>429</v>
      </c>
      <c r="Q26" s="147"/>
      <c r="R26" s="173">
        <v>2024</v>
      </c>
      <c r="S26" s="237"/>
      <c r="T26" s="199"/>
      <c r="U26" s="199"/>
      <c r="V26" s="199"/>
      <c r="W26" s="199"/>
      <c r="X26" s="199"/>
      <c r="Y26" s="200"/>
      <c r="Z26" s="200"/>
      <c r="AA26" s="200"/>
      <c r="AB26" s="200"/>
      <c r="AC26" s="200"/>
      <c r="AD26" s="200"/>
      <c r="AE26" s="193"/>
    </row>
    <row r="27" spans="1:31" s="194" customFormat="1" ht="50.4" outlineLevel="2" x14ac:dyDescent="0.25">
      <c r="A27" s="133">
        <f t="shared" si="7"/>
        <v>17</v>
      </c>
      <c r="B27" s="174" t="s">
        <v>750</v>
      </c>
      <c r="C27" s="147" t="s">
        <v>516</v>
      </c>
      <c r="D27" s="235">
        <f t="shared" ref="D27:D31" si="11">SUM(E27:H27)</f>
        <v>770160</v>
      </c>
      <c r="E27" s="235">
        <v>0</v>
      </c>
      <c r="F27" s="235">
        <v>0</v>
      </c>
      <c r="G27" s="235">
        <v>770160</v>
      </c>
      <c r="H27" s="235">
        <v>0</v>
      </c>
      <c r="I27" s="235">
        <v>0</v>
      </c>
      <c r="J27" s="235">
        <f t="shared" ref="J27:J31" si="12">SUM(K27:N27)</f>
        <v>770160</v>
      </c>
      <c r="K27" s="235">
        <v>0</v>
      </c>
      <c r="L27" s="235">
        <v>0</v>
      </c>
      <c r="M27" s="235">
        <f t="shared" ref="M27:N28" si="13">G27</f>
        <v>770160</v>
      </c>
      <c r="N27" s="235">
        <f t="shared" si="13"/>
        <v>0</v>
      </c>
      <c r="O27" s="236">
        <v>0</v>
      </c>
      <c r="P27" s="147" t="s">
        <v>507</v>
      </c>
      <c r="Q27" s="147"/>
      <c r="R27" s="173">
        <v>2024</v>
      </c>
      <c r="S27" s="237"/>
      <c r="T27" s="199"/>
      <c r="U27" s="199"/>
      <c r="V27" s="199"/>
      <c r="W27" s="199"/>
      <c r="X27" s="199"/>
      <c r="Y27" s="200"/>
      <c r="Z27" s="200"/>
      <c r="AA27" s="200"/>
      <c r="AB27" s="200"/>
      <c r="AC27" s="200"/>
      <c r="AD27" s="200"/>
      <c r="AE27" s="193"/>
    </row>
    <row r="28" spans="1:31" s="194" customFormat="1" ht="50.4" outlineLevel="2" x14ac:dyDescent="0.25">
      <c r="A28" s="133">
        <f t="shared" si="7"/>
        <v>18</v>
      </c>
      <c r="B28" s="174" t="s">
        <v>513</v>
      </c>
      <c r="C28" s="147" t="s">
        <v>506</v>
      </c>
      <c r="D28" s="235">
        <f t="shared" si="11"/>
        <v>385.08</v>
      </c>
      <c r="E28" s="235">
        <v>0</v>
      </c>
      <c r="F28" s="235">
        <v>0</v>
      </c>
      <c r="G28" s="235">
        <v>385.08</v>
      </c>
      <c r="H28" s="235">
        <v>0</v>
      </c>
      <c r="I28" s="235">
        <v>0</v>
      </c>
      <c r="J28" s="235">
        <f t="shared" si="12"/>
        <v>385.08</v>
      </c>
      <c r="K28" s="235">
        <v>0</v>
      </c>
      <c r="L28" s="235">
        <v>0</v>
      </c>
      <c r="M28" s="235">
        <f t="shared" si="13"/>
        <v>385.08</v>
      </c>
      <c r="N28" s="235">
        <f t="shared" si="13"/>
        <v>0</v>
      </c>
      <c r="O28" s="236">
        <v>0</v>
      </c>
      <c r="P28" s="147" t="s">
        <v>507</v>
      </c>
      <c r="Q28" s="147"/>
      <c r="R28" s="173">
        <v>2024</v>
      </c>
      <c r="S28" s="237"/>
      <c r="T28" s="199"/>
      <c r="U28" s="199"/>
      <c r="V28" s="199"/>
      <c r="W28" s="199"/>
      <c r="X28" s="199"/>
      <c r="Y28" s="200"/>
      <c r="Z28" s="200"/>
      <c r="AA28" s="200"/>
      <c r="AB28" s="200"/>
      <c r="AC28" s="200"/>
      <c r="AD28" s="200"/>
      <c r="AE28" s="193"/>
    </row>
    <row r="29" spans="1:31" s="194" customFormat="1" ht="67.2" outlineLevel="2" x14ac:dyDescent="0.25">
      <c r="A29" s="133">
        <f t="shared" si="7"/>
        <v>19</v>
      </c>
      <c r="B29" s="174" t="s">
        <v>737</v>
      </c>
      <c r="C29" s="147" t="s">
        <v>414</v>
      </c>
      <c r="D29" s="235">
        <f t="shared" si="11"/>
        <v>576.904</v>
      </c>
      <c r="E29" s="235">
        <v>0</v>
      </c>
      <c r="F29" s="235">
        <v>0</v>
      </c>
      <c r="G29" s="235">
        <v>576.904</v>
      </c>
      <c r="H29" s="235">
        <v>0</v>
      </c>
      <c r="I29" s="235">
        <v>0</v>
      </c>
      <c r="J29" s="235">
        <f t="shared" si="12"/>
        <v>576.904</v>
      </c>
      <c r="K29" s="235">
        <v>0</v>
      </c>
      <c r="L29" s="235">
        <v>0</v>
      </c>
      <c r="M29" s="235">
        <v>576.904</v>
      </c>
      <c r="N29" s="235">
        <v>0</v>
      </c>
      <c r="O29" s="236">
        <v>0</v>
      </c>
      <c r="P29" s="147" t="s">
        <v>429</v>
      </c>
      <c r="Q29" s="147"/>
      <c r="R29" s="173">
        <v>2024</v>
      </c>
      <c r="S29" s="237"/>
      <c r="T29" s="199"/>
      <c r="U29" s="199"/>
      <c r="V29" s="199"/>
      <c r="W29" s="199"/>
      <c r="X29" s="199"/>
      <c r="Y29" s="200"/>
      <c r="Z29" s="200"/>
      <c r="AA29" s="200"/>
      <c r="AB29" s="200"/>
      <c r="AC29" s="200"/>
      <c r="AD29" s="200"/>
      <c r="AE29" s="193"/>
    </row>
    <row r="30" spans="1:31" s="194" customFormat="1" ht="67.2" outlineLevel="2" x14ac:dyDescent="0.25">
      <c r="A30" s="133">
        <f t="shared" si="7"/>
        <v>20</v>
      </c>
      <c r="B30" s="174" t="s">
        <v>731</v>
      </c>
      <c r="C30" s="147" t="s">
        <v>414</v>
      </c>
      <c r="D30" s="235">
        <f t="shared" si="11"/>
        <v>576.904</v>
      </c>
      <c r="E30" s="235">
        <v>0</v>
      </c>
      <c r="F30" s="235">
        <v>0</v>
      </c>
      <c r="G30" s="235">
        <v>576.904</v>
      </c>
      <c r="H30" s="235">
        <v>0</v>
      </c>
      <c r="I30" s="235">
        <v>0</v>
      </c>
      <c r="J30" s="235">
        <f t="shared" si="12"/>
        <v>576.904</v>
      </c>
      <c r="K30" s="235">
        <v>0</v>
      </c>
      <c r="L30" s="235">
        <v>0</v>
      </c>
      <c r="M30" s="235">
        <v>576.904</v>
      </c>
      <c r="N30" s="235">
        <v>0</v>
      </c>
      <c r="O30" s="236">
        <v>0</v>
      </c>
      <c r="P30" s="147" t="s">
        <v>429</v>
      </c>
      <c r="Q30" s="147"/>
      <c r="R30" s="173">
        <v>2024</v>
      </c>
      <c r="S30" s="237"/>
      <c r="T30" s="199"/>
      <c r="U30" s="199"/>
      <c r="V30" s="199"/>
      <c r="W30" s="199"/>
      <c r="X30" s="199"/>
      <c r="Y30" s="200"/>
      <c r="Z30" s="200"/>
      <c r="AA30" s="200"/>
      <c r="AB30" s="200"/>
      <c r="AC30" s="200"/>
      <c r="AD30" s="200"/>
      <c r="AE30" s="193"/>
    </row>
    <row r="31" spans="1:31" s="194" customFormat="1" ht="67.2" outlineLevel="2" x14ac:dyDescent="0.25">
      <c r="A31" s="133">
        <f t="shared" si="7"/>
        <v>21</v>
      </c>
      <c r="B31" s="174" t="s">
        <v>738</v>
      </c>
      <c r="C31" s="147" t="s">
        <v>414</v>
      </c>
      <c r="D31" s="235">
        <f t="shared" si="11"/>
        <v>321.47199999999998</v>
      </c>
      <c r="E31" s="235">
        <v>0</v>
      </c>
      <c r="F31" s="235">
        <v>0</v>
      </c>
      <c r="G31" s="235">
        <v>321.47199999999998</v>
      </c>
      <c r="H31" s="235">
        <v>0</v>
      </c>
      <c r="I31" s="235">
        <v>0</v>
      </c>
      <c r="J31" s="235">
        <f t="shared" si="12"/>
        <v>321.47199999999998</v>
      </c>
      <c r="K31" s="235">
        <v>0</v>
      </c>
      <c r="L31" s="235">
        <v>0</v>
      </c>
      <c r="M31" s="235">
        <v>321.47199999999998</v>
      </c>
      <c r="N31" s="235">
        <v>0</v>
      </c>
      <c r="O31" s="236">
        <v>0</v>
      </c>
      <c r="P31" s="147" t="s">
        <v>429</v>
      </c>
      <c r="Q31" s="147"/>
      <c r="R31" s="173">
        <v>2024</v>
      </c>
      <c r="S31" s="237"/>
      <c r="T31" s="199"/>
      <c r="U31" s="199"/>
      <c r="V31" s="199"/>
      <c r="W31" s="199"/>
      <c r="X31" s="199"/>
      <c r="Y31" s="200"/>
      <c r="Z31" s="200"/>
      <c r="AA31" s="200"/>
      <c r="AB31" s="200"/>
      <c r="AC31" s="200"/>
      <c r="AD31" s="200"/>
      <c r="AE31" s="193"/>
    </row>
    <row r="32" spans="1:31" s="194" customFormat="1" ht="67.2" outlineLevel="2" x14ac:dyDescent="0.25">
      <c r="A32" s="133">
        <f t="shared" si="7"/>
        <v>22</v>
      </c>
      <c r="B32" s="174" t="s">
        <v>708</v>
      </c>
      <c r="C32" s="147" t="s">
        <v>656</v>
      </c>
      <c r="D32" s="235">
        <f>SUM(E32:I32)</f>
        <v>1253.4000000000001</v>
      </c>
      <c r="E32" s="235">
        <v>0</v>
      </c>
      <c r="F32" s="235">
        <v>0</v>
      </c>
      <c r="G32" s="235">
        <v>1253.4000000000001</v>
      </c>
      <c r="H32" s="235">
        <v>0</v>
      </c>
      <c r="I32" s="235">
        <v>0</v>
      </c>
      <c r="J32" s="235">
        <f t="shared" ref="J32:J37" si="14">SUM(K32:O32)</f>
        <v>1253.4000000000001</v>
      </c>
      <c r="K32" s="235">
        <f t="shared" ref="K32:N37" si="15">E32</f>
        <v>0</v>
      </c>
      <c r="L32" s="235">
        <f t="shared" si="15"/>
        <v>0</v>
      </c>
      <c r="M32" s="235">
        <f t="shared" si="15"/>
        <v>1253.4000000000001</v>
      </c>
      <c r="N32" s="235">
        <f t="shared" si="15"/>
        <v>0</v>
      </c>
      <c r="O32" s="236">
        <v>0</v>
      </c>
      <c r="P32" s="147" t="s">
        <v>658</v>
      </c>
      <c r="Q32" s="147"/>
      <c r="R32" s="173">
        <v>2025</v>
      </c>
      <c r="S32" s="237"/>
      <c r="T32" s="199"/>
      <c r="U32" s="199"/>
      <c r="V32" s="199"/>
      <c r="W32" s="199"/>
      <c r="X32" s="199"/>
      <c r="Y32" s="200"/>
      <c r="Z32" s="200"/>
      <c r="AA32" s="200"/>
      <c r="AB32" s="200"/>
      <c r="AC32" s="200"/>
      <c r="AD32" s="200"/>
      <c r="AE32" s="193"/>
    </row>
    <row r="33" spans="1:31" s="194" customFormat="1" ht="67.2" outlineLevel="2" x14ac:dyDescent="0.25">
      <c r="A33" s="133">
        <f t="shared" si="7"/>
        <v>23</v>
      </c>
      <c r="B33" s="174" t="s">
        <v>709</v>
      </c>
      <c r="C33" s="147" t="s">
        <v>656</v>
      </c>
      <c r="D33" s="235">
        <f>SUM(E33:I33)</f>
        <v>643.02</v>
      </c>
      <c r="E33" s="235">
        <v>0</v>
      </c>
      <c r="F33" s="235">
        <v>0</v>
      </c>
      <c r="G33" s="235">
        <v>643.02</v>
      </c>
      <c r="H33" s="235">
        <v>0</v>
      </c>
      <c r="I33" s="235">
        <v>0</v>
      </c>
      <c r="J33" s="235">
        <f t="shared" si="14"/>
        <v>643.02</v>
      </c>
      <c r="K33" s="235">
        <f t="shared" si="15"/>
        <v>0</v>
      </c>
      <c r="L33" s="235">
        <f t="shared" si="15"/>
        <v>0</v>
      </c>
      <c r="M33" s="235">
        <f t="shared" si="15"/>
        <v>643.02</v>
      </c>
      <c r="N33" s="235">
        <f t="shared" si="15"/>
        <v>0</v>
      </c>
      <c r="O33" s="236">
        <v>0</v>
      </c>
      <c r="P33" s="147" t="s">
        <v>658</v>
      </c>
      <c r="Q33" s="147"/>
      <c r="R33" s="173">
        <v>2025</v>
      </c>
      <c r="S33" s="237"/>
      <c r="T33" s="199"/>
      <c r="U33" s="199"/>
      <c r="V33" s="199"/>
      <c r="W33" s="199"/>
      <c r="X33" s="199"/>
      <c r="Y33" s="200"/>
      <c r="Z33" s="200"/>
      <c r="AA33" s="200"/>
      <c r="AB33" s="200"/>
      <c r="AC33" s="200"/>
      <c r="AD33" s="200"/>
      <c r="AE33" s="193"/>
    </row>
    <row r="34" spans="1:31" s="194" customFormat="1" ht="84" outlineLevel="2" x14ac:dyDescent="0.25">
      <c r="A34" s="133">
        <f t="shared" si="7"/>
        <v>24</v>
      </c>
      <c r="B34" s="174" t="s">
        <v>710</v>
      </c>
      <c r="C34" s="147" t="s">
        <v>656</v>
      </c>
      <c r="D34" s="235">
        <f>SUM(E34:I34)</f>
        <v>610.87</v>
      </c>
      <c r="E34" s="235">
        <v>0</v>
      </c>
      <c r="F34" s="235">
        <v>0</v>
      </c>
      <c r="G34" s="235">
        <v>610.87</v>
      </c>
      <c r="H34" s="235">
        <v>0</v>
      </c>
      <c r="I34" s="235">
        <v>0</v>
      </c>
      <c r="J34" s="235">
        <f t="shared" si="14"/>
        <v>610.87</v>
      </c>
      <c r="K34" s="235">
        <f t="shared" si="15"/>
        <v>0</v>
      </c>
      <c r="L34" s="235">
        <f t="shared" si="15"/>
        <v>0</v>
      </c>
      <c r="M34" s="235">
        <f t="shared" si="15"/>
        <v>610.87</v>
      </c>
      <c r="N34" s="235">
        <f t="shared" si="15"/>
        <v>0</v>
      </c>
      <c r="O34" s="236">
        <v>0</v>
      </c>
      <c r="P34" s="147" t="s">
        <v>658</v>
      </c>
      <c r="Q34" s="147"/>
      <c r="R34" s="173">
        <v>2025</v>
      </c>
      <c r="S34" s="237"/>
      <c r="T34" s="199"/>
      <c r="U34" s="199"/>
      <c r="V34" s="199"/>
      <c r="W34" s="199"/>
      <c r="X34" s="199"/>
      <c r="Y34" s="200"/>
      <c r="Z34" s="200"/>
      <c r="AA34" s="200"/>
      <c r="AB34" s="200"/>
      <c r="AC34" s="200"/>
      <c r="AD34" s="200"/>
      <c r="AE34" s="193"/>
    </row>
    <row r="35" spans="1:31" s="194" customFormat="1" ht="84" outlineLevel="2" x14ac:dyDescent="0.25">
      <c r="A35" s="133">
        <f t="shared" si="7"/>
        <v>25</v>
      </c>
      <c r="B35" s="174" t="s">
        <v>555</v>
      </c>
      <c r="C35" s="147" t="s">
        <v>656</v>
      </c>
      <c r="D35" s="235">
        <f>SUM(E35:H35)</f>
        <v>1026.8800000000001</v>
      </c>
      <c r="E35" s="235">
        <v>0</v>
      </c>
      <c r="F35" s="235">
        <v>0</v>
      </c>
      <c r="G35" s="235">
        <v>1026.8800000000001</v>
      </c>
      <c r="H35" s="235">
        <v>0</v>
      </c>
      <c r="I35" s="235">
        <v>0</v>
      </c>
      <c r="J35" s="235">
        <f t="shared" si="14"/>
        <v>1026.8800000000001</v>
      </c>
      <c r="K35" s="235">
        <f t="shared" si="15"/>
        <v>0</v>
      </c>
      <c r="L35" s="235">
        <f t="shared" si="15"/>
        <v>0</v>
      </c>
      <c r="M35" s="235">
        <f t="shared" si="15"/>
        <v>1026.8800000000001</v>
      </c>
      <c r="N35" s="235">
        <f t="shared" si="15"/>
        <v>0</v>
      </c>
      <c r="O35" s="236">
        <v>0</v>
      </c>
      <c r="P35" s="147" t="s">
        <v>658</v>
      </c>
      <c r="Q35" s="147"/>
      <c r="R35" s="173">
        <v>2025</v>
      </c>
      <c r="S35" s="237"/>
      <c r="T35" s="199"/>
      <c r="U35" s="199"/>
      <c r="V35" s="199"/>
      <c r="W35" s="199"/>
      <c r="X35" s="199"/>
      <c r="Y35" s="200"/>
      <c r="Z35" s="200"/>
      <c r="AA35" s="200"/>
      <c r="AB35" s="200"/>
      <c r="AC35" s="200"/>
      <c r="AD35" s="200"/>
      <c r="AE35" s="193"/>
    </row>
    <row r="36" spans="1:31" s="194" customFormat="1" ht="67.2" outlineLevel="2" x14ac:dyDescent="0.25">
      <c r="A36" s="133">
        <f t="shared" si="7"/>
        <v>26</v>
      </c>
      <c r="B36" s="174" t="s">
        <v>711</v>
      </c>
      <c r="C36" s="147" t="s">
        <v>656</v>
      </c>
      <c r="D36" s="235">
        <f>SUM(E36:I36)</f>
        <v>228.04</v>
      </c>
      <c r="E36" s="235">
        <v>0</v>
      </c>
      <c r="F36" s="235">
        <v>0</v>
      </c>
      <c r="G36" s="235">
        <v>228.04</v>
      </c>
      <c r="H36" s="235">
        <v>0</v>
      </c>
      <c r="I36" s="235">
        <v>0</v>
      </c>
      <c r="J36" s="235">
        <f t="shared" si="14"/>
        <v>228.04</v>
      </c>
      <c r="K36" s="235">
        <f t="shared" si="15"/>
        <v>0</v>
      </c>
      <c r="L36" s="235">
        <f t="shared" si="15"/>
        <v>0</v>
      </c>
      <c r="M36" s="235">
        <f t="shared" si="15"/>
        <v>228.04</v>
      </c>
      <c r="N36" s="235">
        <f t="shared" si="15"/>
        <v>0</v>
      </c>
      <c r="O36" s="236">
        <v>0</v>
      </c>
      <c r="P36" s="147" t="s">
        <v>658</v>
      </c>
      <c r="Q36" s="147"/>
      <c r="R36" s="173">
        <v>2025</v>
      </c>
      <c r="S36" s="237"/>
      <c r="T36" s="199"/>
      <c r="U36" s="199"/>
      <c r="V36" s="199"/>
      <c r="W36" s="199"/>
      <c r="X36" s="199"/>
      <c r="Y36" s="200"/>
      <c r="Z36" s="200"/>
      <c r="AA36" s="200"/>
      <c r="AB36" s="200"/>
      <c r="AC36" s="200"/>
      <c r="AD36" s="200"/>
      <c r="AE36" s="193"/>
    </row>
    <row r="37" spans="1:31" s="194" customFormat="1" ht="67.2" outlineLevel="2" x14ac:dyDescent="0.25">
      <c r="A37" s="133">
        <f t="shared" si="7"/>
        <v>27</v>
      </c>
      <c r="B37" s="174" t="s">
        <v>712</v>
      </c>
      <c r="C37" s="147" t="s">
        <v>656</v>
      </c>
      <c r="D37" s="235">
        <f>SUM(E37:I37)</f>
        <v>121.62</v>
      </c>
      <c r="E37" s="235">
        <v>0</v>
      </c>
      <c r="F37" s="235">
        <v>0</v>
      </c>
      <c r="G37" s="235">
        <v>121.62</v>
      </c>
      <c r="H37" s="235">
        <v>0</v>
      </c>
      <c r="I37" s="235">
        <v>0</v>
      </c>
      <c r="J37" s="235">
        <f t="shared" si="14"/>
        <v>121.62</v>
      </c>
      <c r="K37" s="235">
        <f t="shared" si="15"/>
        <v>0</v>
      </c>
      <c r="L37" s="235">
        <f t="shared" si="15"/>
        <v>0</v>
      </c>
      <c r="M37" s="235">
        <f t="shared" si="15"/>
        <v>121.62</v>
      </c>
      <c r="N37" s="235">
        <f t="shared" si="15"/>
        <v>0</v>
      </c>
      <c r="O37" s="236">
        <v>0</v>
      </c>
      <c r="P37" s="147" t="s">
        <v>658</v>
      </c>
      <c r="Q37" s="147"/>
      <c r="R37" s="173">
        <v>2025</v>
      </c>
      <c r="S37" s="237"/>
      <c r="T37" s="199"/>
      <c r="U37" s="199"/>
      <c r="V37" s="199"/>
      <c r="W37" s="199"/>
      <c r="X37" s="199"/>
      <c r="Y37" s="200"/>
      <c r="Z37" s="200"/>
      <c r="AA37" s="200"/>
      <c r="AB37" s="200"/>
      <c r="AC37" s="200"/>
      <c r="AD37" s="200"/>
      <c r="AE37" s="193"/>
    </row>
    <row r="38" spans="1:31" s="194" customFormat="1" ht="50.4" outlineLevel="2" x14ac:dyDescent="0.25">
      <c r="A38" s="133">
        <f t="shared" si="7"/>
        <v>28</v>
      </c>
      <c r="B38" s="174" t="s">
        <v>390</v>
      </c>
      <c r="C38" s="147" t="s">
        <v>324</v>
      </c>
      <c r="D38" s="235">
        <f>SUM(E38:H38)</f>
        <v>450.32600000000002</v>
      </c>
      <c r="E38" s="235">
        <v>0</v>
      </c>
      <c r="F38" s="235">
        <v>0</v>
      </c>
      <c r="G38" s="235">
        <v>450.32600000000002</v>
      </c>
      <c r="H38" s="235">
        <v>0</v>
      </c>
      <c r="I38" s="235">
        <v>0</v>
      </c>
      <c r="J38" s="235">
        <f>SUM(K38:N38)</f>
        <v>450.32600000000002</v>
      </c>
      <c r="K38" s="235">
        <v>0</v>
      </c>
      <c r="L38" s="235">
        <v>0</v>
      </c>
      <c r="M38" s="235">
        <v>450.32600000000002</v>
      </c>
      <c r="N38" s="235">
        <v>0</v>
      </c>
      <c r="O38" s="236">
        <v>0</v>
      </c>
      <c r="P38" s="147" t="s">
        <v>329</v>
      </c>
      <c r="Q38" s="147"/>
      <c r="R38" s="173">
        <v>2025</v>
      </c>
      <c r="S38" s="237"/>
      <c r="T38" s="199"/>
      <c r="U38" s="199"/>
      <c r="V38" s="199"/>
      <c r="W38" s="199"/>
      <c r="X38" s="199"/>
      <c r="Y38" s="200"/>
      <c r="Z38" s="200"/>
      <c r="AA38" s="200"/>
      <c r="AB38" s="200"/>
      <c r="AC38" s="200"/>
      <c r="AD38" s="200"/>
      <c r="AE38" s="193"/>
    </row>
    <row r="39" spans="1:31" s="139" customFormat="1" ht="69.75" customHeight="1" outlineLevel="2" x14ac:dyDescent="0.25">
      <c r="A39" s="225" t="s">
        <v>787</v>
      </c>
      <c r="B39" s="349" t="s">
        <v>728</v>
      </c>
      <c r="C39" s="351"/>
      <c r="D39" s="214">
        <f>SUM(D40:D93)</f>
        <v>54244.497445000001</v>
      </c>
      <c r="E39" s="214">
        <f t="shared" ref="E39:O39" si="16">SUM(E40:E93)</f>
        <v>0</v>
      </c>
      <c r="F39" s="214">
        <f t="shared" si="16"/>
        <v>1271</v>
      </c>
      <c r="G39" s="214">
        <f t="shared" si="16"/>
        <v>39848.111937000001</v>
      </c>
      <c r="H39" s="214">
        <f t="shared" si="16"/>
        <v>13125.385507999999</v>
      </c>
      <c r="I39" s="214">
        <f t="shared" si="16"/>
        <v>0</v>
      </c>
      <c r="J39" s="214">
        <f t="shared" si="16"/>
        <v>54244.497445000001</v>
      </c>
      <c r="K39" s="214">
        <f t="shared" si="16"/>
        <v>0</v>
      </c>
      <c r="L39" s="214">
        <f t="shared" si="16"/>
        <v>1271</v>
      </c>
      <c r="M39" s="214">
        <f t="shared" si="16"/>
        <v>39848.111937000001</v>
      </c>
      <c r="N39" s="214">
        <f t="shared" si="16"/>
        <v>13125.385507999999</v>
      </c>
      <c r="O39" s="214">
        <f t="shared" si="16"/>
        <v>0</v>
      </c>
      <c r="P39" s="223"/>
      <c r="Q39" s="147"/>
      <c r="R39" s="222"/>
      <c r="S39" s="224"/>
      <c r="T39" s="224"/>
      <c r="U39" s="224"/>
      <c r="V39" s="224"/>
      <c r="W39" s="224"/>
      <c r="X39" s="224"/>
      <c r="Y39" s="131"/>
      <c r="Z39" s="131"/>
      <c r="AA39" s="131"/>
      <c r="AB39" s="131"/>
      <c r="AC39" s="131"/>
      <c r="AD39" s="131"/>
      <c r="AE39" s="138"/>
    </row>
    <row r="40" spans="1:31" s="188" customFormat="1" ht="50.4" outlineLevel="2" x14ac:dyDescent="0.25">
      <c r="A40" s="133">
        <v>29</v>
      </c>
      <c r="B40" s="37" t="s">
        <v>557</v>
      </c>
      <c r="C40" s="89" t="s">
        <v>577</v>
      </c>
      <c r="D40" s="208">
        <f t="shared" ref="D40:D53" si="17">SUM(E40:H40)</f>
        <v>920</v>
      </c>
      <c r="E40" s="208">
        <v>0</v>
      </c>
      <c r="F40" s="208">
        <v>0</v>
      </c>
      <c r="G40" s="208">
        <v>920</v>
      </c>
      <c r="H40" s="208">
        <v>0</v>
      </c>
      <c r="I40" s="208">
        <v>0</v>
      </c>
      <c r="J40" s="208">
        <f t="shared" ref="J40:J61" si="18">SUM(K40:N40)</f>
        <v>920</v>
      </c>
      <c r="K40" s="208">
        <f t="shared" ref="K40:L45" si="19">E40</f>
        <v>0</v>
      </c>
      <c r="L40" s="208">
        <f t="shared" si="19"/>
        <v>0</v>
      </c>
      <c r="M40" s="208">
        <f t="shared" ref="M40:N45" si="20">G40</f>
        <v>920</v>
      </c>
      <c r="N40" s="208">
        <f t="shared" si="20"/>
        <v>0</v>
      </c>
      <c r="O40" s="208">
        <v>0</v>
      </c>
      <c r="P40" s="89" t="s">
        <v>578</v>
      </c>
      <c r="Q40" s="147"/>
      <c r="R40" s="133">
        <v>2021</v>
      </c>
      <c r="S40" s="224"/>
      <c r="T40" s="185"/>
      <c r="U40" s="185"/>
      <c r="V40" s="185"/>
      <c r="W40" s="185"/>
      <c r="X40" s="185"/>
      <c r="Y40" s="186"/>
      <c r="Z40" s="186"/>
      <c r="AA40" s="186"/>
      <c r="AB40" s="186"/>
      <c r="AC40" s="186"/>
      <c r="AD40" s="186"/>
      <c r="AE40" s="187"/>
    </row>
    <row r="41" spans="1:31" s="188" customFormat="1" ht="67.2" outlineLevel="2" x14ac:dyDescent="0.25">
      <c r="A41" s="133">
        <f>A40+1</f>
        <v>30</v>
      </c>
      <c r="B41" s="37" t="s">
        <v>559</v>
      </c>
      <c r="C41" s="89" t="s">
        <v>577</v>
      </c>
      <c r="D41" s="208">
        <f t="shared" si="17"/>
        <v>180</v>
      </c>
      <c r="E41" s="208">
        <v>0</v>
      </c>
      <c r="F41" s="208">
        <v>0</v>
      </c>
      <c r="G41" s="208">
        <v>180</v>
      </c>
      <c r="H41" s="208">
        <v>0</v>
      </c>
      <c r="I41" s="208">
        <v>0</v>
      </c>
      <c r="J41" s="208">
        <f t="shared" si="18"/>
        <v>180</v>
      </c>
      <c r="K41" s="208">
        <f t="shared" si="19"/>
        <v>0</v>
      </c>
      <c r="L41" s="208">
        <f t="shared" si="19"/>
        <v>0</v>
      </c>
      <c r="M41" s="208">
        <f t="shared" si="20"/>
        <v>180</v>
      </c>
      <c r="N41" s="208">
        <f t="shared" si="20"/>
        <v>0</v>
      </c>
      <c r="O41" s="208">
        <v>0</v>
      </c>
      <c r="P41" s="89" t="s">
        <v>578</v>
      </c>
      <c r="Q41" s="147"/>
      <c r="R41" s="133">
        <v>2021</v>
      </c>
      <c r="S41" s="224"/>
      <c r="T41" s="185"/>
      <c r="U41" s="185"/>
      <c r="V41" s="185"/>
      <c r="W41" s="185"/>
      <c r="X41" s="185"/>
      <c r="Y41" s="186"/>
      <c r="Z41" s="186"/>
      <c r="AA41" s="186"/>
      <c r="AB41" s="186"/>
      <c r="AC41" s="186"/>
      <c r="AD41" s="186"/>
      <c r="AE41" s="187"/>
    </row>
    <row r="42" spans="1:31" s="188" customFormat="1" ht="50.4" outlineLevel="2" x14ac:dyDescent="0.25">
      <c r="A42" s="133">
        <f t="shared" ref="A42:A93" si="21">A41+1</f>
        <v>31</v>
      </c>
      <c r="B42" s="37" t="s">
        <v>562</v>
      </c>
      <c r="C42" s="89" t="s">
        <v>577</v>
      </c>
      <c r="D42" s="208">
        <f t="shared" si="17"/>
        <v>980</v>
      </c>
      <c r="E42" s="208">
        <v>0</v>
      </c>
      <c r="F42" s="208">
        <v>0</v>
      </c>
      <c r="G42" s="208">
        <v>0</v>
      </c>
      <c r="H42" s="208">
        <v>980</v>
      </c>
      <c r="I42" s="208">
        <v>0</v>
      </c>
      <c r="J42" s="208">
        <f t="shared" si="18"/>
        <v>980</v>
      </c>
      <c r="K42" s="208">
        <f t="shared" si="19"/>
        <v>0</v>
      </c>
      <c r="L42" s="208">
        <f t="shared" si="19"/>
        <v>0</v>
      </c>
      <c r="M42" s="208">
        <f t="shared" si="20"/>
        <v>0</v>
      </c>
      <c r="N42" s="208">
        <f t="shared" si="20"/>
        <v>980</v>
      </c>
      <c r="O42" s="208">
        <v>0</v>
      </c>
      <c r="P42" s="89" t="s">
        <v>578</v>
      </c>
      <c r="Q42" s="147"/>
      <c r="R42" s="133">
        <v>2021</v>
      </c>
      <c r="S42" s="224"/>
      <c r="T42" s="185"/>
      <c r="U42" s="185"/>
      <c r="V42" s="185"/>
      <c r="W42" s="185"/>
      <c r="X42" s="185"/>
      <c r="Y42" s="186"/>
      <c r="Z42" s="186"/>
      <c r="AA42" s="186"/>
      <c r="AB42" s="186"/>
      <c r="AC42" s="186"/>
      <c r="AD42" s="186"/>
      <c r="AE42" s="187"/>
    </row>
    <row r="43" spans="1:31" s="188" customFormat="1" ht="50.4" outlineLevel="2" x14ac:dyDescent="0.25">
      <c r="A43" s="133">
        <f t="shared" si="21"/>
        <v>32</v>
      </c>
      <c r="B43" s="37" t="s">
        <v>563</v>
      </c>
      <c r="C43" s="89" t="s">
        <v>577</v>
      </c>
      <c r="D43" s="208">
        <f t="shared" si="17"/>
        <v>600</v>
      </c>
      <c r="E43" s="208">
        <v>0</v>
      </c>
      <c r="F43" s="208">
        <v>0</v>
      </c>
      <c r="G43" s="208">
        <v>150</v>
      </c>
      <c r="H43" s="208">
        <v>450</v>
      </c>
      <c r="I43" s="208">
        <v>0</v>
      </c>
      <c r="J43" s="208">
        <f t="shared" si="18"/>
        <v>600</v>
      </c>
      <c r="K43" s="208">
        <f t="shared" si="19"/>
        <v>0</v>
      </c>
      <c r="L43" s="208">
        <f t="shared" si="19"/>
        <v>0</v>
      </c>
      <c r="M43" s="208">
        <f t="shared" si="20"/>
        <v>150</v>
      </c>
      <c r="N43" s="208">
        <f t="shared" si="20"/>
        <v>450</v>
      </c>
      <c r="O43" s="208">
        <v>0</v>
      </c>
      <c r="P43" s="89" t="s">
        <v>578</v>
      </c>
      <c r="Q43" s="147"/>
      <c r="R43" s="133">
        <v>2021</v>
      </c>
      <c r="S43" s="224"/>
      <c r="T43" s="185"/>
      <c r="U43" s="185"/>
      <c r="V43" s="185"/>
      <c r="W43" s="185"/>
      <c r="X43" s="185"/>
      <c r="Y43" s="186"/>
      <c r="Z43" s="186"/>
      <c r="AA43" s="186"/>
      <c r="AB43" s="186"/>
      <c r="AC43" s="186"/>
      <c r="AD43" s="186"/>
      <c r="AE43" s="187"/>
    </row>
    <row r="44" spans="1:31" s="188" customFormat="1" ht="50.4" outlineLevel="2" x14ac:dyDescent="0.25">
      <c r="A44" s="133">
        <f t="shared" si="21"/>
        <v>33</v>
      </c>
      <c r="B44" s="37" t="s">
        <v>565</v>
      </c>
      <c r="C44" s="89" t="s">
        <v>577</v>
      </c>
      <c r="D44" s="208">
        <f t="shared" si="17"/>
        <v>450</v>
      </c>
      <c r="E44" s="208">
        <v>0</v>
      </c>
      <c r="F44" s="208">
        <v>0</v>
      </c>
      <c r="G44" s="208">
        <v>148</v>
      </c>
      <c r="H44" s="208">
        <v>302</v>
      </c>
      <c r="I44" s="208">
        <v>0</v>
      </c>
      <c r="J44" s="208">
        <f t="shared" si="18"/>
        <v>450</v>
      </c>
      <c r="K44" s="208">
        <f t="shared" si="19"/>
        <v>0</v>
      </c>
      <c r="L44" s="208">
        <f t="shared" si="19"/>
        <v>0</v>
      </c>
      <c r="M44" s="208">
        <f t="shared" si="20"/>
        <v>148</v>
      </c>
      <c r="N44" s="208">
        <f t="shared" si="20"/>
        <v>302</v>
      </c>
      <c r="O44" s="208">
        <v>0</v>
      </c>
      <c r="P44" s="89" t="s">
        <v>578</v>
      </c>
      <c r="Q44" s="147"/>
      <c r="R44" s="133">
        <v>2021</v>
      </c>
      <c r="S44" s="224"/>
      <c r="T44" s="185"/>
      <c r="U44" s="185"/>
      <c r="V44" s="185"/>
      <c r="W44" s="185"/>
      <c r="X44" s="185"/>
      <c r="Y44" s="186"/>
      <c r="Z44" s="186"/>
      <c r="AA44" s="186"/>
      <c r="AB44" s="186"/>
      <c r="AC44" s="186"/>
      <c r="AD44" s="186"/>
      <c r="AE44" s="187"/>
    </row>
    <row r="45" spans="1:31" s="188" customFormat="1" ht="50.4" outlineLevel="2" x14ac:dyDescent="0.25">
      <c r="A45" s="133">
        <f t="shared" si="21"/>
        <v>34</v>
      </c>
      <c r="B45" s="37" t="s">
        <v>566</v>
      </c>
      <c r="C45" s="89" t="s">
        <v>577</v>
      </c>
      <c r="D45" s="208">
        <f t="shared" si="17"/>
        <v>970</v>
      </c>
      <c r="E45" s="208">
        <v>0</v>
      </c>
      <c r="F45" s="208">
        <v>0</v>
      </c>
      <c r="G45" s="208">
        <v>970</v>
      </c>
      <c r="H45" s="208">
        <v>0</v>
      </c>
      <c r="I45" s="208">
        <v>0</v>
      </c>
      <c r="J45" s="208">
        <f t="shared" si="18"/>
        <v>970</v>
      </c>
      <c r="K45" s="208">
        <f t="shared" si="19"/>
        <v>0</v>
      </c>
      <c r="L45" s="208">
        <f t="shared" si="19"/>
        <v>0</v>
      </c>
      <c r="M45" s="208">
        <f t="shared" si="20"/>
        <v>970</v>
      </c>
      <c r="N45" s="208">
        <f t="shared" si="20"/>
        <v>0</v>
      </c>
      <c r="O45" s="208">
        <v>0</v>
      </c>
      <c r="P45" s="89" t="s">
        <v>578</v>
      </c>
      <c r="Q45" s="147"/>
      <c r="R45" s="133">
        <v>2021</v>
      </c>
      <c r="S45" s="224"/>
      <c r="T45" s="185"/>
      <c r="U45" s="185"/>
      <c r="V45" s="185"/>
      <c r="W45" s="185"/>
      <c r="X45" s="185"/>
      <c r="Y45" s="186"/>
      <c r="Z45" s="186"/>
      <c r="AA45" s="186"/>
      <c r="AB45" s="186"/>
      <c r="AC45" s="186"/>
      <c r="AD45" s="186"/>
      <c r="AE45" s="187"/>
    </row>
    <row r="46" spans="1:31" s="188" customFormat="1" ht="67.2" outlineLevel="2" x14ac:dyDescent="0.25">
      <c r="A46" s="133">
        <f t="shared" si="21"/>
        <v>35</v>
      </c>
      <c r="B46" s="37" t="s">
        <v>430</v>
      </c>
      <c r="C46" s="89" t="s">
        <v>414</v>
      </c>
      <c r="D46" s="208">
        <f t="shared" si="17"/>
        <v>6957.4774449999995</v>
      </c>
      <c r="E46" s="208">
        <v>0</v>
      </c>
      <c r="F46" s="208">
        <v>0</v>
      </c>
      <c r="G46" s="208">
        <f>2699.999+781.429937+1587.487</f>
        <v>5068.9159369999998</v>
      </c>
      <c r="H46" s="208">
        <f>1438.623508+449.938</f>
        <v>1888.5615079999998</v>
      </c>
      <c r="I46" s="208">
        <v>0</v>
      </c>
      <c r="J46" s="208">
        <f t="shared" si="18"/>
        <v>6957.4774449999995</v>
      </c>
      <c r="K46" s="208">
        <v>0</v>
      </c>
      <c r="L46" s="208">
        <v>0</v>
      </c>
      <c r="M46" s="208">
        <f t="shared" ref="M46:N49" si="22">G46</f>
        <v>5068.9159369999998</v>
      </c>
      <c r="N46" s="208">
        <f t="shared" si="22"/>
        <v>1888.5615079999998</v>
      </c>
      <c r="O46" s="208">
        <v>0</v>
      </c>
      <c r="P46" s="89" t="s">
        <v>429</v>
      </c>
      <c r="Q46" s="147"/>
      <c r="R46" s="133">
        <v>2021</v>
      </c>
      <c r="S46" s="224"/>
      <c r="T46" s="185"/>
      <c r="U46" s="185"/>
      <c r="V46" s="185"/>
      <c r="W46" s="185"/>
      <c r="X46" s="185"/>
      <c r="Y46" s="186"/>
      <c r="Z46" s="186"/>
      <c r="AA46" s="186"/>
      <c r="AB46" s="186"/>
      <c r="AC46" s="186"/>
      <c r="AD46" s="186"/>
      <c r="AE46" s="187"/>
    </row>
    <row r="47" spans="1:31" s="188" customFormat="1" ht="67.2" outlineLevel="2" x14ac:dyDescent="0.25">
      <c r="A47" s="133">
        <f t="shared" si="21"/>
        <v>36</v>
      </c>
      <c r="B47" s="37" t="s">
        <v>432</v>
      </c>
      <c r="C47" s="89" t="s">
        <v>414</v>
      </c>
      <c r="D47" s="208">
        <f t="shared" si="17"/>
        <v>1200</v>
      </c>
      <c r="E47" s="208">
        <v>0</v>
      </c>
      <c r="F47" s="208">
        <v>0</v>
      </c>
      <c r="G47" s="208">
        <v>1000</v>
      </c>
      <c r="H47" s="208">
        <v>200</v>
      </c>
      <c r="I47" s="208">
        <v>0</v>
      </c>
      <c r="J47" s="208">
        <f t="shared" si="18"/>
        <v>1200</v>
      </c>
      <c r="K47" s="208">
        <v>0</v>
      </c>
      <c r="L47" s="208">
        <v>0</v>
      </c>
      <c r="M47" s="208">
        <f t="shared" si="22"/>
        <v>1000</v>
      </c>
      <c r="N47" s="208">
        <f t="shared" si="22"/>
        <v>200</v>
      </c>
      <c r="O47" s="208">
        <v>0</v>
      </c>
      <c r="P47" s="89" t="s">
        <v>429</v>
      </c>
      <c r="Q47" s="147"/>
      <c r="R47" s="133">
        <v>2021</v>
      </c>
      <c r="S47" s="224"/>
      <c r="T47" s="185"/>
      <c r="U47" s="185"/>
      <c r="V47" s="185"/>
      <c r="W47" s="185"/>
      <c r="X47" s="185"/>
      <c r="Y47" s="186"/>
      <c r="Z47" s="186"/>
      <c r="AA47" s="186"/>
      <c r="AB47" s="186"/>
      <c r="AC47" s="186"/>
      <c r="AD47" s="186"/>
      <c r="AE47" s="187"/>
    </row>
    <row r="48" spans="1:31" s="188" customFormat="1" ht="67.2" outlineLevel="2" x14ac:dyDescent="0.25">
      <c r="A48" s="133">
        <f t="shared" si="21"/>
        <v>37</v>
      </c>
      <c r="B48" s="37" t="s">
        <v>436</v>
      </c>
      <c r="C48" s="89" t="s">
        <v>414</v>
      </c>
      <c r="D48" s="208">
        <f t="shared" si="17"/>
        <v>996.08699999999999</v>
      </c>
      <c r="E48" s="208">
        <v>0</v>
      </c>
      <c r="F48" s="208">
        <v>0</v>
      </c>
      <c r="G48" s="208">
        <v>996.08699999999999</v>
      </c>
      <c r="H48" s="208">
        <v>0</v>
      </c>
      <c r="I48" s="208">
        <v>0</v>
      </c>
      <c r="J48" s="208">
        <f t="shared" si="18"/>
        <v>996.08699999999999</v>
      </c>
      <c r="K48" s="208">
        <v>0</v>
      </c>
      <c r="L48" s="208">
        <v>0</v>
      </c>
      <c r="M48" s="208">
        <f t="shared" si="22"/>
        <v>996.08699999999999</v>
      </c>
      <c r="N48" s="208">
        <f t="shared" si="22"/>
        <v>0</v>
      </c>
      <c r="O48" s="208">
        <v>0</v>
      </c>
      <c r="P48" s="89" t="s">
        <v>429</v>
      </c>
      <c r="Q48" s="147"/>
      <c r="R48" s="133">
        <v>2021</v>
      </c>
      <c r="S48" s="224"/>
      <c r="T48" s="185"/>
      <c r="U48" s="185"/>
      <c r="V48" s="185"/>
      <c r="W48" s="185"/>
      <c r="X48" s="185"/>
      <c r="Y48" s="186"/>
      <c r="Z48" s="186"/>
      <c r="AA48" s="186"/>
      <c r="AB48" s="186"/>
      <c r="AC48" s="186"/>
      <c r="AD48" s="186"/>
      <c r="AE48" s="187"/>
    </row>
    <row r="49" spans="1:31" s="188" customFormat="1" ht="67.2" outlineLevel="2" x14ac:dyDescent="0.25">
      <c r="A49" s="133">
        <f t="shared" si="21"/>
        <v>38</v>
      </c>
      <c r="B49" s="37" t="s">
        <v>741</v>
      </c>
      <c r="C49" s="89" t="s">
        <v>414</v>
      </c>
      <c r="D49" s="208">
        <f t="shared" si="17"/>
        <v>1267.2749999999999</v>
      </c>
      <c r="E49" s="208">
        <v>0</v>
      </c>
      <c r="F49" s="208">
        <v>0</v>
      </c>
      <c r="G49" s="208">
        <v>1114.4179999999999</v>
      </c>
      <c r="H49" s="208">
        <v>152.857</v>
      </c>
      <c r="I49" s="208">
        <v>0</v>
      </c>
      <c r="J49" s="208">
        <f t="shared" si="18"/>
        <v>1267.2749999999999</v>
      </c>
      <c r="K49" s="208">
        <v>0</v>
      </c>
      <c r="L49" s="208">
        <f>F49</f>
        <v>0</v>
      </c>
      <c r="M49" s="208">
        <f t="shared" si="22"/>
        <v>1114.4179999999999</v>
      </c>
      <c r="N49" s="208">
        <f t="shared" si="22"/>
        <v>152.857</v>
      </c>
      <c r="O49" s="208">
        <v>0</v>
      </c>
      <c r="P49" s="89" t="s">
        <v>429</v>
      </c>
      <c r="Q49" s="147"/>
      <c r="R49" s="133">
        <v>2021</v>
      </c>
      <c r="S49" s="224"/>
      <c r="T49" s="185"/>
      <c r="U49" s="185"/>
      <c r="V49" s="185"/>
      <c r="W49" s="185"/>
      <c r="X49" s="185"/>
      <c r="Y49" s="186"/>
      <c r="Z49" s="186"/>
      <c r="AA49" s="186"/>
      <c r="AB49" s="186"/>
      <c r="AC49" s="186"/>
      <c r="AD49" s="186"/>
      <c r="AE49" s="187"/>
    </row>
    <row r="50" spans="1:31" s="188" customFormat="1" ht="67.2" outlineLevel="2" x14ac:dyDescent="0.25">
      <c r="A50" s="133">
        <f t="shared" si="21"/>
        <v>39</v>
      </c>
      <c r="B50" s="37" t="s">
        <v>742</v>
      </c>
      <c r="C50" s="89" t="s">
        <v>414</v>
      </c>
      <c r="D50" s="208">
        <f t="shared" si="17"/>
        <v>1133.962</v>
      </c>
      <c r="E50" s="208">
        <v>0</v>
      </c>
      <c r="F50" s="208">
        <v>0</v>
      </c>
      <c r="G50" s="208">
        <v>1094.1369999999999</v>
      </c>
      <c r="H50" s="208">
        <v>39.825000000000003</v>
      </c>
      <c r="I50" s="208">
        <v>0</v>
      </c>
      <c r="J50" s="208">
        <f t="shared" si="18"/>
        <v>1133.962</v>
      </c>
      <c r="K50" s="208">
        <v>0</v>
      </c>
      <c r="L50" s="208">
        <v>0</v>
      </c>
      <c r="M50" s="208">
        <v>1094.1369999999999</v>
      </c>
      <c r="N50" s="208">
        <v>39.825000000000003</v>
      </c>
      <c r="O50" s="208">
        <v>0</v>
      </c>
      <c r="P50" s="89" t="s">
        <v>429</v>
      </c>
      <c r="Q50" s="147"/>
      <c r="R50" s="133">
        <v>2021</v>
      </c>
      <c r="S50" s="224"/>
      <c r="T50" s="185"/>
      <c r="U50" s="185"/>
      <c r="V50" s="185"/>
      <c r="W50" s="185"/>
      <c r="X50" s="185"/>
      <c r="Y50" s="186"/>
      <c r="Z50" s="186"/>
      <c r="AA50" s="186"/>
      <c r="AB50" s="186"/>
      <c r="AC50" s="186"/>
      <c r="AD50" s="186"/>
      <c r="AE50" s="187"/>
    </row>
    <row r="51" spans="1:31" s="188" customFormat="1" ht="50.4" outlineLevel="2" x14ac:dyDescent="0.25">
      <c r="A51" s="133">
        <f t="shared" si="21"/>
        <v>40</v>
      </c>
      <c r="B51" s="37" t="s">
        <v>502</v>
      </c>
      <c r="C51" s="89" t="s">
        <v>506</v>
      </c>
      <c r="D51" s="208">
        <f t="shared" si="17"/>
        <v>3837.125</v>
      </c>
      <c r="E51" s="208">
        <v>0</v>
      </c>
      <c r="F51" s="208">
        <v>0</v>
      </c>
      <c r="G51" s="208">
        <v>3762.6889999999999</v>
      </c>
      <c r="H51" s="208">
        <v>74.436000000000149</v>
      </c>
      <c r="I51" s="208">
        <v>0</v>
      </c>
      <c r="J51" s="208">
        <f t="shared" si="18"/>
        <v>3837.125</v>
      </c>
      <c r="K51" s="208">
        <v>0</v>
      </c>
      <c r="L51" s="208">
        <v>0</v>
      </c>
      <c r="M51" s="208">
        <f>G51</f>
        <v>3762.6889999999999</v>
      </c>
      <c r="N51" s="208">
        <f>H51</f>
        <v>74.436000000000149</v>
      </c>
      <c r="O51" s="208">
        <v>0</v>
      </c>
      <c r="P51" s="89" t="s">
        <v>507</v>
      </c>
      <c r="Q51" s="147"/>
      <c r="R51" s="133">
        <v>2021</v>
      </c>
      <c r="S51" s="224"/>
      <c r="T51" s="185"/>
      <c r="U51" s="185"/>
      <c r="V51" s="185"/>
      <c r="W51" s="185"/>
      <c r="X51" s="185"/>
      <c r="Y51" s="186"/>
      <c r="Z51" s="186"/>
      <c r="AA51" s="186"/>
      <c r="AB51" s="186"/>
      <c r="AC51" s="186"/>
      <c r="AD51" s="186"/>
      <c r="AE51" s="187"/>
    </row>
    <row r="52" spans="1:31" s="188" customFormat="1" ht="67.2" outlineLevel="2" x14ac:dyDescent="0.25">
      <c r="A52" s="133">
        <f t="shared" si="21"/>
        <v>41</v>
      </c>
      <c r="B52" s="37" t="s">
        <v>743</v>
      </c>
      <c r="C52" s="89" t="s">
        <v>414</v>
      </c>
      <c r="D52" s="208">
        <f t="shared" si="17"/>
        <v>149.352</v>
      </c>
      <c r="E52" s="208">
        <v>0</v>
      </c>
      <c r="F52" s="208">
        <v>0</v>
      </c>
      <c r="G52" s="208">
        <v>0</v>
      </c>
      <c r="H52" s="208">
        <v>149.352</v>
      </c>
      <c r="I52" s="208">
        <v>0</v>
      </c>
      <c r="J52" s="208">
        <f t="shared" si="18"/>
        <v>149.352</v>
      </c>
      <c r="K52" s="208">
        <v>0</v>
      </c>
      <c r="L52" s="208">
        <v>0</v>
      </c>
      <c r="M52" s="208">
        <v>0</v>
      </c>
      <c r="N52" s="208">
        <v>149.352</v>
      </c>
      <c r="O52" s="208">
        <v>0</v>
      </c>
      <c r="P52" s="89" t="s">
        <v>429</v>
      </c>
      <c r="Q52" s="147"/>
      <c r="R52" s="133">
        <v>2022</v>
      </c>
      <c r="S52" s="224"/>
      <c r="T52" s="185"/>
      <c r="U52" s="185"/>
      <c r="V52" s="185"/>
      <c r="W52" s="185"/>
      <c r="X52" s="185"/>
      <c r="Y52" s="186"/>
      <c r="Z52" s="186"/>
      <c r="AA52" s="186"/>
      <c r="AB52" s="186"/>
      <c r="AC52" s="186"/>
      <c r="AD52" s="186"/>
      <c r="AE52" s="187"/>
    </row>
    <row r="53" spans="1:31" s="188" customFormat="1" ht="67.2" outlineLevel="2" x14ac:dyDescent="0.25">
      <c r="A53" s="133">
        <f t="shared" si="21"/>
        <v>42</v>
      </c>
      <c r="B53" s="37" t="s">
        <v>743</v>
      </c>
      <c r="C53" s="89" t="s">
        <v>414</v>
      </c>
      <c r="D53" s="208">
        <f t="shared" si="17"/>
        <v>149.352</v>
      </c>
      <c r="E53" s="208">
        <v>0</v>
      </c>
      <c r="F53" s="208">
        <v>0</v>
      </c>
      <c r="G53" s="208">
        <v>0</v>
      </c>
      <c r="H53" s="208">
        <v>149.352</v>
      </c>
      <c r="I53" s="208">
        <v>0</v>
      </c>
      <c r="J53" s="208">
        <f t="shared" si="18"/>
        <v>149.352</v>
      </c>
      <c r="K53" s="208">
        <v>0</v>
      </c>
      <c r="L53" s="208">
        <f>F53</f>
        <v>0</v>
      </c>
      <c r="M53" s="208">
        <f>G53</f>
        <v>0</v>
      </c>
      <c r="N53" s="208">
        <f>H53</f>
        <v>149.352</v>
      </c>
      <c r="O53" s="208">
        <v>0</v>
      </c>
      <c r="P53" s="89" t="s">
        <v>429</v>
      </c>
      <c r="Q53" s="147"/>
      <c r="R53" s="133">
        <v>2022</v>
      </c>
      <c r="S53" s="224"/>
      <c r="T53" s="185"/>
      <c r="U53" s="185"/>
      <c r="V53" s="185"/>
      <c r="W53" s="185"/>
      <c r="X53" s="185"/>
      <c r="Y53" s="186"/>
      <c r="Z53" s="186"/>
      <c r="AA53" s="186"/>
      <c r="AB53" s="186"/>
      <c r="AC53" s="186"/>
      <c r="AD53" s="186"/>
      <c r="AE53" s="187"/>
    </row>
    <row r="54" spans="1:31" s="188" customFormat="1" ht="50.4" outlineLevel="2" x14ac:dyDescent="0.25">
      <c r="A54" s="133">
        <f t="shared" si="21"/>
        <v>43</v>
      </c>
      <c r="B54" s="88" t="s">
        <v>338</v>
      </c>
      <c r="C54" s="89" t="s">
        <v>324</v>
      </c>
      <c r="D54" s="207">
        <f>E54+F54+G54+H54</f>
        <v>1100</v>
      </c>
      <c r="E54" s="207">
        <v>0</v>
      </c>
      <c r="F54" s="208">
        <v>0</v>
      </c>
      <c r="G54" s="210">
        <v>880</v>
      </c>
      <c r="H54" s="207">
        <v>220</v>
      </c>
      <c r="I54" s="207">
        <v>0</v>
      </c>
      <c r="J54" s="208">
        <f t="shared" si="18"/>
        <v>1100</v>
      </c>
      <c r="K54" s="207">
        <v>0</v>
      </c>
      <c r="L54" s="207">
        <v>0</v>
      </c>
      <c r="M54" s="210">
        <v>880</v>
      </c>
      <c r="N54" s="207">
        <v>220</v>
      </c>
      <c r="O54" s="207">
        <v>0</v>
      </c>
      <c r="P54" s="89" t="s">
        <v>329</v>
      </c>
      <c r="Q54" s="147"/>
      <c r="R54" s="89">
        <v>2022</v>
      </c>
      <c r="S54" s="202"/>
      <c r="T54" s="184"/>
      <c r="U54" s="184"/>
      <c r="V54" s="184"/>
      <c r="W54" s="184"/>
      <c r="X54" s="184"/>
      <c r="Y54" s="182">
        <f>Z54+AA54</f>
        <v>0</v>
      </c>
      <c r="Z54" s="182">
        <v>0</v>
      </c>
      <c r="AA54" s="182"/>
      <c r="AB54" s="182">
        <f>AC54+AD54</f>
        <v>0</v>
      </c>
      <c r="AC54" s="182"/>
      <c r="AD54" s="189"/>
      <c r="AE54" s="187"/>
    </row>
    <row r="55" spans="1:31" s="194" customFormat="1" ht="50.4" outlineLevel="2" x14ac:dyDescent="0.25">
      <c r="A55" s="133">
        <f t="shared" si="21"/>
        <v>44</v>
      </c>
      <c r="B55" s="238" t="s">
        <v>740</v>
      </c>
      <c r="C55" s="147" t="s">
        <v>324</v>
      </c>
      <c r="D55" s="239">
        <f t="shared" ref="D55:D61" si="23">SUM(E55:H55)</f>
        <v>1100</v>
      </c>
      <c r="E55" s="207">
        <v>0</v>
      </c>
      <c r="F55" s="208">
        <v>0</v>
      </c>
      <c r="G55" s="239">
        <v>0</v>
      </c>
      <c r="H55" s="239">
        <v>1100</v>
      </c>
      <c r="I55" s="207">
        <v>0</v>
      </c>
      <c r="J55" s="235">
        <f t="shared" si="18"/>
        <v>1100</v>
      </c>
      <c r="K55" s="207">
        <v>0</v>
      </c>
      <c r="L55" s="207">
        <v>0</v>
      </c>
      <c r="M55" s="240">
        <v>0</v>
      </c>
      <c r="N55" s="239">
        <v>1100</v>
      </c>
      <c r="O55" s="239">
        <v>0</v>
      </c>
      <c r="P55" s="147" t="s">
        <v>329</v>
      </c>
      <c r="Q55" s="147"/>
      <c r="R55" s="147">
        <v>2022</v>
      </c>
      <c r="S55" s="241"/>
      <c r="T55" s="183"/>
      <c r="U55" s="183"/>
      <c r="V55" s="183"/>
      <c r="W55" s="183"/>
      <c r="X55" s="183"/>
      <c r="Y55" s="191">
        <f>Z55+AA55</f>
        <v>0</v>
      </c>
      <c r="Z55" s="191">
        <v>0</v>
      </c>
      <c r="AA55" s="191"/>
      <c r="AB55" s="191">
        <f>AC55+AD55</f>
        <v>0</v>
      </c>
      <c r="AC55" s="191"/>
      <c r="AD55" s="192"/>
      <c r="AE55" s="193"/>
    </row>
    <row r="56" spans="1:31" s="188" customFormat="1" ht="50.4" outlineLevel="2" x14ac:dyDescent="0.25">
      <c r="A56" s="133">
        <f t="shared" si="21"/>
        <v>45</v>
      </c>
      <c r="B56" s="88" t="s">
        <v>739</v>
      </c>
      <c r="C56" s="89" t="s">
        <v>324</v>
      </c>
      <c r="D56" s="207">
        <f t="shared" si="23"/>
        <v>1115</v>
      </c>
      <c r="E56" s="208">
        <v>0</v>
      </c>
      <c r="F56" s="208">
        <v>0</v>
      </c>
      <c r="G56" s="208">
        <v>750</v>
      </c>
      <c r="H56" s="208">
        <v>365</v>
      </c>
      <c r="I56" s="208">
        <v>0</v>
      </c>
      <c r="J56" s="208">
        <f t="shared" si="18"/>
        <v>1115</v>
      </c>
      <c r="K56" s="208">
        <v>0</v>
      </c>
      <c r="L56" s="208">
        <v>0</v>
      </c>
      <c r="M56" s="208">
        <v>750</v>
      </c>
      <c r="N56" s="208">
        <v>365</v>
      </c>
      <c r="O56" s="208">
        <v>0</v>
      </c>
      <c r="P56" s="89" t="s">
        <v>329</v>
      </c>
      <c r="Q56" s="147"/>
      <c r="R56" s="89">
        <v>2022</v>
      </c>
      <c r="S56" s="202"/>
      <c r="T56" s="184"/>
      <c r="U56" s="184"/>
      <c r="V56" s="184"/>
      <c r="W56" s="184"/>
      <c r="X56" s="184"/>
      <c r="Y56" s="182">
        <f>Z56+AA56</f>
        <v>0</v>
      </c>
      <c r="Z56" s="182">
        <v>0</v>
      </c>
      <c r="AA56" s="182"/>
      <c r="AB56" s="182">
        <f>AC56+AD56</f>
        <v>0</v>
      </c>
      <c r="AC56" s="182"/>
      <c r="AD56" s="189"/>
      <c r="AE56" s="187"/>
    </row>
    <row r="57" spans="1:31" s="188" customFormat="1" ht="67.2" outlineLevel="2" x14ac:dyDescent="0.25">
      <c r="A57" s="133">
        <f t="shared" si="21"/>
        <v>46</v>
      </c>
      <c r="B57" s="37" t="s">
        <v>579</v>
      </c>
      <c r="C57" s="89" t="s">
        <v>577</v>
      </c>
      <c r="D57" s="208">
        <f t="shared" si="23"/>
        <v>1150</v>
      </c>
      <c r="E57" s="208">
        <v>0</v>
      </c>
      <c r="F57" s="208">
        <v>0</v>
      </c>
      <c r="G57" s="208">
        <v>0</v>
      </c>
      <c r="H57" s="208">
        <v>1150</v>
      </c>
      <c r="I57" s="208">
        <v>0</v>
      </c>
      <c r="J57" s="208">
        <f t="shared" si="18"/>
        <v>1150</v>
      </c>
      <c r="K57" s="208">
        <v>0</v>
      </c>
      <c r="L57" s="208">
        <v>0</v>
      </c>
      <c r="M57" s="208">
        <v>0</v>
      </c>
      <c r="N57" s="208">
        <v>1150</v>
      </c>
      <c r="O57" s="208">
        <v>0</v>
      </c>
      <c r="P57" s="89" t="s">
        <v>578</v>
      </c>
      <c r="Q57" s="147"/>
      <c r="R57" s="133">
        <v>2022</v>
      </c>
      <c r="S57" s="224"/>
      <c r="T57" s="185"/>
      <c r="U57" s="185"/>
      <c r="V57" s="185"/>
      <c r="W57" s="185"/>
      <c r="X57" s="185"/>
      <c r="Y57" s="186"/>
      <c r="Z57" s="186"/>
      <c r="AA57" s="186"/>
      <c r="AB57" s="186"/>
      <c r="AC57" s="186"/>
      <c r="AD57" s="186"/>
      <c r="AE57" s="187"/>
    </row>
    <row r="58" spans="1:31" s="188" customFormat="1" ht="50.4" outlineLevel="2" x14ac:dyDescent="0.25">
      <c r="A58" s="133">
        <f t="shared" si="21"/>
        <v>47</v>
      </c>
      <c r="B58" s="37" t="s">
        <v>587</v>
      </c>
      <c r="C58" s="89" t="s">
        <v>577</v>
      </c>
      <c r="D58" s="208">
        <f t="shared" si="23"/>
        <v>322</v>
      </c>
      <c r="E58" s="208">
        <v>0</v>
      </c>
      <c r="F58" s="208">
        <v>0</v>
      </c>
      <c r="G58" s="208">
        <v>0</v>
      </c>
      <c r="H58" s="208">
        <v>322</v>
      </c>
      <c r="I58" s="208">
        <v>0</v>
      </c>
      <c r="J58" s="208">
        <f t="shared" si="18"/>
        <v>322</v>
      </c>
      <c r="K58" s="208">
        <v>0</v>
      </c>
      <c r="L58" s="208">
        <v>0</v>
      </c>
      <c r="M58" s="208">
        <v>0</v>
      </c>
      <c r="N58" s="208">
        <v>322</v>
      </c>
      <c r="O58" s="208">
        <v>0</v>
      </c>
      <c r="P58" s="89" t="s">
        <v>578</v>
      </c>
      <c r="Q58" s="147"/>
      <c r="R58" s="133">
        <v>2022</v>
      </c>
      <c r="S58" s="224"/>
      <c r="T58" s="185"/>
      <c r="U58" s="185"/>
      <c r="V58" s="185"/>
      <c r="W58" s="185"/>
      <c r="X58" s="185"/>
      <c r="Y58" s="186"/>
      <c r="Z58" s="186"/>
      <c r="AA58" s="186"/>
      <c r="AB58" s="186"/>
      <c r="AC58" s="186"/>
      <c r="AD58" s="186"/>
      <c r="AE58" s="187"/>
    </row>
    <row r="59" spans="1:31" s="188" customFormat="1" ht="50.4" outlineLevel="2" x14ac:dyDescent="0.25">
      <c r="A59" s="133">
        <f t="shared" si="21"/>
        <v>48</v>
      </c>
      <c r="B59" s="37" t="s">
        <v>593</v>
      </c>
      <c r="C59" s="89" t="s">
        <v>577</v>
      </c>
      <c r="D59" s="208">
        <f t="shared" si="23"/>
        <v>1129</v>
      </c>
      <c r="E59" s="208">
        <v>0</v>
      </c>
      <c r="F59" s="208">
        <v>0</v>
      </c>
      <c r="G59" s="208">
        <v>1129</v>
      </c>
      <c r="H59" s="208">
        <v>0</v>
      </c>
      <c r="I59" s="208">
        <v>0</v>
      </c>
      <c r="J59" s="208">
        <f t="shared" si="18"/>
        <v>1129</v>
      </c>
      <c r="K59" s="208">
        <v>0</v>
      </c>
      <c r="L59" s="208">
        <v>0</v>
      </c>
      <c r="M59" s="208">
        <v>1129</v>
      </c>
      <c r="N59" s="208">
        <v>0</v>
      </c>
      <c r="O59" s="208">
        <v>0</v>
      </c>
      <c r="P59" s="89" t="s">
        <v>578</v>
      </c>
      <c r="Q59" s="147"/>
      <c r="R59" s="133">
        <v>2022</v>
      </c>
      <c r="S59" s="224"/>
      <c r="T59" s="185"/>
      <c r="U59" s="185"/>
      <c r="V59" s="185"/>
      <c r="W59" s="185"/>
      <c r="X59" s="185"/>
      <c r="Y59" s="186"/>
      <c r="Z59" s="186"/>
      <c r="AA59" s="186"/>
      <c r="AB59" s="186"/>
      <c r="AC59" s="186"/>
      <c r="AD59" s="186"/>
      <c r="AE59" s="187"/>
    </row>
    <row r="60" spans="1:31" s="188" customFormat="1" ht="50.4" outlineLevel="2" x14ac:dyDescent="0.25">
      <c r="A60" s="133">
        <f t="shared" si="21"/>
        <v>49</v>
      </c>
      <c r="B60" s="37" t="s">
        <v>594</v>
      </c>
      <c r="C60" s="89" t="s">
        <v>577</v>
      </c>
      <c r="D60" s="208">
        <f t="shared" si="23"/>
        <v>900</v>
      </c>
      <c r="E60" s="208">
        <v>0</v>
      </c>
      <c r="F60" s="208">
        <v>351</v>
      </c>
      <c r="G60" s="208">
        <v>99</v>
      </c>
      <c r="H60" s="208">
        <v>450</v>
      </c>
      <c r="I60" s="208">
        <v>0</v>
      </c>
      <c r="J60" s="208">
        <f t="shared" si="18"/>
        <v>900</v>
      </c>
      <c r="K60" s="208">
        <v>0</v>
      </c>
      <c r="L60" s="208">
        <v>351</v>
      </c>
      <c r="M60" s="208">
        <v>99</v>
      </c>
      <c r="N60" s="208">
        <v>450</v>
      </c>
      <c r="O60" s="208">
        <v>0</v>
      </c>
      <c r="P60" s="89" t="s">
        <v>578</v>
      </c>
      <c r="Q60" s="147"/>
      <c r="R60" s="133">
        <v>2022</v>
      </c>
      <c r="S60" s="224"/>
      <c r="T60" s="185"/>
      <c r="U60" s="185"/>
      <c r="V60" s="185"/>
      <c r="W60" s="185"/>
      <c r="X60" s="185"/>
      <c r="Y60" s="186"/>
      <c r="Z60" s="186"/>
      <c r="AA60" s="186"/>
      <c r="AB60" s="186"/>
      <c r="AC60" s="186"/>
      <c r="AD60" s="186"/>
      <c r="AE60" s="187"/>
    </row>
    <row r="61" spans="1:31" s="188" customFormat="1" ht="50.4" outlineLevel="2" x14ac:dyDescent="0.25">
      <c r="A61" s="133">
        <f t="shared" si="21"/>
        <v>50</v>
      </c>
      <c r="B61" s="37" t="s">
        <v>595</v>
      </c>
      <c r="C61" s="89" t="s">
        <v>577</v>
      </c>
      <c r="D61" s="208">
        <f t="shared" si="23"/>
        <v>876</v>
      </c>
      <c r="E61" s="208">
        <v>0</v>
      </c>
      <c r="F61" s="208">
        <v>351</v>
      </c>
      <c r="G61" s="208">
        <v>99</v>
      </c>
      <c r="H61" s="208">
        <v>426</v>
      </c>
      <c r="I61" s="208">
        <v>0</v>
      </c>
      <c r="J61" s="208">
        <f t="shared" si="18"/>
        <v>876</v>
      </c>
      <c r="K61" s="208">
        <v>0</v>
      </c>
      <c r="L61" s="208">
        <v>351</v>
      </c>
      <c r="M61" s="208">
        <v>99</v>
      </c>
      <c r="N61" s="208">
        <v>426</v>
      </c>
      <c r="O61" s="208">
        <v>0</v>
      </c>
      <c r="P61" s="89" t="s">
        <v>578</v>
      </c>
      <c r="Q61" s="147"/>
      <c r="R61" s="133">
        <v>2022</v>
      </c>
      <c r="S61" s="224"/>
      <c r="T61" s="185"/>
      <c r="U61" s="185"/>
      <c r="V61" s="185"/>
      <c r="W61" s="185"/>
      <c r="X61" s="185"/>
      <c r="Y61" s="186"/>
      <c r="Z61" s="186"/>
      <c r="AA61" s="186"/>
      <c r="AB61" s="186"/>
      <c r="AC61" s="186"/>
      <c r="AD61" s="186"/>
      <c r="AE61" s="187"/>
    </row>
    <row r="62" spans="1:31" s="188" customFormat="1" ht="67.2" outlineLevel="2" x14ac:dyDescent="0.25">
      <c r="A62" s="133">
        <f t="shared" si="21"/>
        <v>51</v>
      </c>
      <c r="B62" s="37" t="s">
        <v>599</v>
      </c>
      <c r="C62" s="89" t="s">
        <v>656</v>
      </c>
      <c r="D62" s="208">
        <f>SUM(E62:I62)</f>
        <v>1000</v>
      </c>
      <c r="E62" s="208">
        <v>0</v>
      </c>
      <c r="F62" s="208">
        <v>0</v>
      </c>
      <c r="G62" s="208">
        <v>1000</v>
      </c>
      <c r="H62" s="208">
        <v>0</v>
      </c>
      <c r="I62" s="208">
        <v>0</v>
      </c>
      <c r="J62" s="208">
        <f>SUM(K62:O62)</f>
        <v>1000</v>
      </c>
      <c r="K62" s="208">
        <f t="shared" ref="K62:N64" si="24">E62</f>
        <v>0</v>
      </c>
      <c r="L62" s="208">
        <f t="shared" si="24"/>
        <v>0</v>
      </c>
      <c r="M62" s="208">
        <f t="shared" si="24"/>
        <v>1000</v>
      </c>
      <c r="N62" s="208">
        <f t="shared" si="24"/>
        <v>0</v>
      </c>
      <c r="O62" s="208">
        <v>0</v>
      </c>
      <c r="P62" s="89" t="s">
        <v>658</v>
      </c>
      <c r="Q62" s="147"/>
      <c r="R62" s="133">
        <v>2022</v>
      </c>
      <c r="S62" s="224"/>
      <c r="T62" s="185"/>
      <c r="U62" s="185"/>
      <c r="V62" s="185"/>
      <c r="W62" s="185"/>
      <c r="X62" s="185"/>
      <c r="Y62" s="186"/>
      <c r="Z62" s="186"/>
      <c r="AA62" s="186"/>
      <c r="AB62" s="186"/>
      <c r="AC62" s="186"/>
      <c r="AD62" s="186"/>
      <c r="AE62" s="187"/>
    </row>
    <row r="63" spans="1:31" s="188" customFormat="1" ht="67.2" outlineLevel="2" x14ac:dyDescent="0.25">
      <c r="A63" s="133">
        <f t="shared" si="21"/>
        <v>52</v>
      </c>
      <c r="B63" s="37" t="s">
        <v>747</v>
      </c>
      <c r="C63" s="89" t="s">
        <v>656</v>
      </c>
      <c r="D63" s="208">
        <f>SUM(E63:I63)</f>
        <v>1016.519</v>
      </c>
      <c r="E63" s="208">
        <v>0</v>
      </c>
      <c r="F63" s="208">
        <v>0</v>
      </c>
      <c r="G63" s="208">
        <v>982.5</v>
      </c>
      <c r="H63" s="208">
        <v>34.018999999999998</v>
      </c>
      <c r="I63" s="208">
        <v>0</v>
      </c>
      <c r="J63" s="208">
        <f>SUM(K63:O63)</f>
        <v>1016.519</v>
      </c>
      <c r="K63" s="208">
        <f t="shared" si="24"/>
        <v>0</v>
      </c>
      <c r="L63" s="208">
        <f t="shared" si="24"/>
        <v>0</v>
      </c>
      <c r="M63" s="208">
        <f t="shared" si="24"/>
        <v>982.5</v>
      </c>
      <c r="N63" s="208">
        <f t="shared" si="24"/>
        <v>34.018999999999998</v>
      </c>
      <c r="O63" s="208">
        <v>0</v>
      </c>
      <c r="P63" s="89" t="s">
        <v>658</v>
      </c>
      <c r="Q63" s="147"/>
      <c r="R63" s="133">
        <v>2023</v>
      </c>
      <c r="S63" s="224"/>
      <c r="T63" s="185"/>
      <c r="U63" s="185"/>
      <c r="V63" s="185"/>
      <c r="W63" s="185"/>
      <c r="X63" s="185"/>
      <c r="Y63" s="186"/>
      <c r="Z63" s="186"/>
      <c r="AA63" s="186"/>
      <c r="AB63" s="186"/>
      <c r="AC63" s="186"/>
      <c r="AD63" s="186"/>
      <c r="AE63" s="187"/>
    </row>
    <row r="64" spans="1:31" s="188" customFormat="1" ht="84" outlineLevel="2" x14ac:dyDescent="0.25">
      <c r="A64" s="133">
        <f t="shared" si="21"/>
        <v>53</v>
      </c>
      <c r="B64" s="37" t="s">
        <v>681</v>
      </c>
      <c r="C64" s="89" t="s">
        <v>656</v>
      </c>
      <c r="D64" s="208">
        <f>SUM(E64:I64)</f>
        <v>750</v>
      </c>
      <c r="E64" s="208">
        <v>0</v>
      </c>
      <c r="F64" s="208">
        <v>0</v>
      </c>
      <c r="G64" s="208">
        <v>750</v>
      </c>
      <c r="H64" s="208">
        <v>0</v>
      </c>
      <c r="I64" s="208">
        <v>0</v>
      </c>
      <c r="J64" s="208">
        <f>SUM(K64:O64)</f>
        <v>750</v>
      </c>
      <c r="K64" s="208">
        <f t="shared" si="24"/>
        <v>0</v>
      </c>
      <c r="L64" s="208">
        <f t="shared" si="24"/>
        <v>0</v>
      </c>
      <c r="M64" s="208">
        <f t="shared" si="24"/>
        <v>750</v>
      </c>
      <c r="N64" s="208">
        <f t="shared" si="24"/>
        <v>0</v>
      </c>
      <c r="O64" s="208">
        <v>0</v>
      </c>
      <c r="P64" s="89" t="s">
        <v>658</v>
      </c>
      <c r="Q64" s="147"/>
      <c r="R64" s="133">
        <v>2023</v>
      </c>
      <c r="S64" s="224"/>
      <c r="T64" s="185"/>
      <c r="U64" s="185"/>
      <c r="V64" s="185"/>
      <c r="W64" s="185"/>
      <c r="X64" s="185"/>
      <c r="Y64" s="186"/>
      <c r="Z64" s="186"/>
      <c r="AA64" s="186"/>
      <c r="AB64" s="186"/>
      <c r="AC64" s="186"/>
      <c r="AD64" s="186"/>
      <c r="AE64" s="187"/>
    </row>
    <row r="65" spans="1:31" s="188" customFormat="1" ht="50.4" outlineLevel="2" x14ac:dyDescent="0.25">
      <c r="A65" s="133">
        <f t="shared" si="21"/>
        <v>54</v>
      </c>
      <c r="B65" s="37" t="s">
        <v>608</v>
      </c>
      <c r="C65" s="89" t="s">
        <v>577</v>
      </c>
      <c r="D65" s="208">
        <f t="shared" ref="D65:D70" si="25">SUM(E65:H65)</f>
        <v>980</v>
      </c>
      <c r="E65" s="208">
        <v>0</v>
      </c>
      <c r="F65" s="208">
        <v>0</v>
      </c>
      <c r="G65" s="208">
        <v>980</v>
      </c>
      <c r="H65" s="208">
        <v>0</v>
      </c>
      <c r="I65" s="208">
        <v>0</v>
      </c>
      <c r="J65" s="208">
        <f t="shared" ref="J65:J70" si="26">SUM(K65:N65)</f>
        <v>980</v>
      </c>
      <c r="K65" s="208">
        <v>0</v>
      </c>
      <c r="L65" s="208">
        <v>0</v>
      </c>
      <c r="M65" s="208">
        <v>980</v>
      </c>
      <c r="N65" s="208">
        <v>0</v>
      </c>
      <c r="O65" s="208">
        <v>0</v>
      </c>
      <c r="P65" s="89" t="s">
        <v>578</v>
      </c>
      <c r="Q65" s="147"/>
      <c r="R65" s="133">
        <v>2023</v>
      </c>
      <c r="S65" s="224"/>
      <c r="T65" s="185"/>
      <c r="U65" s="185"/>
      <c r="V65" s="185"/>
      <c r="W65" s="185"/>
      <c r="X65" s="185"/>
      <c r="Y65" s="186"/>
      <c r="Z65" s="186"/>
      <c r="AA65" s="186"/>
      <c r="AB65" s="186"/>
      <c r="AC65" s="186"/>
      <c r="AD65" s="186"/>
      <c r="AE65" s="187"/>
    </row>
    <row r="66" spans="1:31" s="188" customFormat="1" ht="50.4" outlineLevel="2" x14ac:dyDescent="0.25">
      <c r="A66" s="133">
        <f t="shared" si="21"/>
        <v>55</v>
      </c>
      <c r="B66" s="37" t="s">
        <v>609</v>
      </c>
      <c r="C66" s="89" t="s">
        <v>577</v>
      </c>
      <c r="D66" s="208">
        <f t="shared" si="25"/>
        <v>600</v>
      </c>
      <c r="E66" s="208">
        <v>0</v>
      </c>
      <c r="F66" s="208">
        <v>0</v>
      </c>
      <c r="G66" s="208">
        <v>510</v>
      </c>
      <c r="H66" s="208">
        <v>90</v>
      </c>
      <c r="I66" s="208">
        <v>0</v>
      </c>
      <c r="J66" s="208">
        <f t="shared" si="26"/>
        <v>600</v>
      </c>
      <c r="K66" s="208">
        <f t="shared" ref="K66:O68" si="27">E66</f>
        <v>0</v>
      </c>
      <c r="L66" s="208">
        <f t="shared" si="27"/>
        <v>0</v>
      </c>
      <c r="M66" s="208">
        <f t="shared" si="27"/>
        <v>510</v>
      </c>
      <c r="N66" s="208">
        <f t="shared" si="27"/>
        <v>90</v>
      </c>
      <c r="O66" s="208">
        <f t="shared" si="27"/>
        <v>0</v>
      </c>
      <c r="P66" s="89" t="s">
        <v>578</v>
      </c>
      <c r="Q66" s="147"/>
      <c r="R66" s="133">
        <v>2023</v>
      </c>
      <c r="S66" s="224"/>
      <c r="T66" s="185"/>
      <c r="U66" s="185"/>
      <c r="V66" s="185"/>
      <c r="W66" s="185"/>
      <c r="X66" s="185"/>
      <c r="Y66" s="186"/>
      <c r="Z66" s="186"/>
      <c r="AA66" s="186"/>
      <c r="AB66" s="186"/>
      <c r="AC66" s="186"/>
      <c r="AD66" s="186"/>
      <c r="AE66" s="187"/>
    </row>
    <row r="67" spans="1:31" s="188" customFormat="1" ht="50.4" outlineLevel="2" x14ac:dyDescent="0.25">
      <c r="A67" s="133">
        <f t="shared" si="21"/>
        <v>56</v>
      </c>
      <c r="B67" s="37" t="s">
        <v>610</v>
      </c>
      <c r="C67" s="89" t="s">
        <v>577</v>
      </c>
      <c r="D67" s="208">
        <f t="shared" si="25"/>
        <v>550</v>
      </c>
      <c r="E67" s="208">
        <v>0</v>
      </c>
      <c r="F67" s="208">
        <v>0</v>
      </c>
      <c r="G67" s="208">
        <v>0</v>
      </c>
      <c r="H67" s="208">
        <v>550</v>
      </c>
      <c r="I67" s="208">
        <v>0</v>
      </c>
      <c r="J67" s="208">
        <f t="shared" si="26"/>
        <v>550</v>
      </c>
      <c r="K67" s="208">
        <f t="shared" si="27"/>
        <v>0</v>
      </c>
      <c r="L67" s="208">
        <f t="shared" si="27"/>
        <v>0</v>
      </c>
      <c r="M67" s="208">
        <f t="shared" si="27"/>
        <v>0</v>
      </c>
      <c r="N67" s="208">
        <f t="shared" si="27"/>
        <v>550</v>
      </c>
      <c r="O67" s="208">
        <f t="shared" si="27"/>
        <v>0</v>
      </c>
      <c r="P67" s="89" t="s">
        <v>578</v>
      </c>
      <c r="Q67" s="147"/>
      <c r="R67" s="133">
        <v>2023</v>
      </c>
      <c r="S67" s="224"/>
      <c r="T67" s="185"/>
      <c r="U67" s="185"/>
      <c r="V67" s="185"/>
      <c r="W67" s="185"/>
      <c r="X67" s="185"/>
      <c r="Y67" s="186"/>
      <c r="Z67" s="186"/>
      <c r="AA67" s="186"/>
      <c r="AB67" s="186"/>
      <c r="AC67" s="186"/>
      <c r="AD67" s="186"/>
      <c r="AE67" s="187"/>
    </row>
    <row r="68" spans="1:31" s="188" customFormat="1" ht="50.4" outlineLevel="2" x14ac:dyDescent="0.25">
      <c r="A68" s="133">
        <f t="shared" si="21"/>
        <v>57</v>
      </c>
      <c r="B68" s="37" t="s">
        <v>619</v>
      </c>
      <c r="C68" s="89" t="s">
        <v>577</v>
      </c>
      <c r="D68" s="208">
        <f t="shared" si="25"/>
        <v>700</v>
      </c>
      <c r="E68" s="208">
        <v>0</v>
      </c>
      <c r="F68" s="208">
        <v>0</v>
      </c>
      <c r="G68" s="208">
        <v>590</v>
      </c>
      <c r="H68" s="208">
        <v>110</v>
      </c>
      <c r="I68" s="208">
        <v>0</v>
      </c>
      <c r="J68" s="208">
        <f t="shared" si="26"/>
        <v>700</v>
      </c>
      <c r="K68" s="208">
        <f t="shared" si="27"/>
        <v>0</v>
      </c>
      <c r="L68" s="208">
        <f t="shared" si="27"/>
        <v>0</v>
      </c>
      <c r="M68" s="208">
        <f t="shared" si="27"/>
        <v>590</v>
      </c>
      <c r="N68" s="208">
        <f t="shared" si="27"/>
        <v>110</v>
      </c>
      <c r="O68" s="208">
        <f t="shared" si="27"/>
        <v>0</v>
      </c>
      <c r="P68" s="89" t="s">
        <v>578</v>
      </c>
      <c r="Q68" s="147"/>
      <c r="R68" s="133">
        <v>2023</v>
      </c>
      <c r="S68" s="224"/>
      <c r="T68" s="185"/>
      <c r="U68" s="185"/>
      <c r="V68" s="185"/>
      <c r="W68" s="185"/>
      <c r="X68" s="185"/>
      <c r="Y68" s="186"/>
      <c r="Z68" s="186"/>
      <c r="AA68" s="186"/>
      <c r="AB68" s="186"/>
      <c r="AC68" s="186"/>
      <c r="AD68" s="186"/>
      <c r="AE68" s="187"/>
    </row>
    <row r="69" spans="1:31" s="188" customFormat="1" ht="50.4" outlineLevel="2" x14ac:dyDescent="0.25">
      <c r="A69" s="133">
        <f t="shared" si="21"/>
        <v>58</v>
      </c>
      <c r="B69" s="37" t="s">
        <v>404</v>
      </c>
      <c r="C69" s="89" t="s">
        <v>324</v>
      </c>
      <c r="D69" s="208">
        <f t="shared" si="25"/>
        <v>700</v>
      </c>
      <c r="E69" s="208">
        <v>0</v>
      </c>
      <c r="F69" s="208">
        <v>0</v>
      </c>
      <c r="G69" s="208">
        <v>590</v>
      </c>
      <c r="H69" s="208">
        <v>110</v>
      </c>
      <c r="I69" s="208">
        <v>0</v>
      </c>
      <c r="J69" s="208">
        <f t="shared" si="26"/>
        <v>700</v>
      </c>
      <c r="K69" s="208">
        <v>0</v>
      </c>
      <c r="L69" s="208">
        <v>0</v>
      </c>
      <c r="M69" s="208">
        <v>590</v>
      </c>
      <c r="N69" s="209">
        <v>110</v>
      </c>
      <c r="O69" s="209">
        <v>0</v>
      </c>
      <c r="P69" s="89" t="s">
        <v>329</v>
      </c>
      <c r="Q69" s="147"/>
      <c r="R69" s="133">
        <v>2023</v>
      </c>
      <c r="S69" s="224"/>
      <c r="T69" s="185"/>
      <c r="U69" s="185"/>
      <c r="V69" s="185"/>
      <c r="W69" s="185"/>
      <c r="X69" s="185"/>
      <c r="Y69" s="186"/>
      <c r="Z69" s="186"/>
      <c r="AA69" s="186"/>
      <c r="AB69" s="186"/>
      <c r="AC69" s="186"/>
      <c r="AD69" s="186"/>
      <c r="AE69" s="187"/>
    </row>
    <row r="70" spans="1:31" s="188" customFormat="1" ht="67.2" outlineLevel="2" x14ac:dyDescent="0.25">
      <c r="A70" s="133">
        <f t="shared" si="21"/>
        <v>59</v>
      </c>
      <c r="B70" s="37" t="s">
        <v>405</v>
      </c>
      <c r="C70" s="89" t="s">
        <v>324</v>
      </c>
      <c r="D70" s="208">
        <f t="shared" si="25"/>
        <v>1000</v>
      </c>
      <c r="E70" s="208">
        <v>0</v>
      </c>
      <c r="F70" s="208">
        <v>0</v>
      </c>
      <c r="G70" s="208">
        <v>760</v>
      </c>
      <c r="H70" s="208">
        <v>240</v>
      </c>
      <c r="I70" s="208">
        <v>0</v>
      </c>
      <c r="J70" s="208">
        <f t="shared" si="26"/>
        <v>1000</v>
      </c>
      <c r="K70" s="208">
        <v>0</v>
      </c>
      <c r="L70" s="208">
        <v>0</v>
      </c>
      <c r="M70" s="208">
        <v>760</v>
      </c>
      <c r="N70" s="208">
        <v>240</v>
      </c>
      <c r="O70" s="208">
        <v>0</v>
      </c>
      <c r="P70" s="89" t="s">
        <v>329</v>
      </c>
      <c r="Q70" s="147"/>
      <c r="R70" s="133">
        <v>2023</v>
      </c>
      <c r="S70" s="224"/>
      <c r="T70" s="185"/>
      <c r="U70" s="185"/>
      <c r="V70" s="185"/>
      <c r="W70" s="185"/>
      <c r="X70" s="185"/>
      <c r="Y70" s="186"/>
      <c r="Z70" s="186"/>
      <c r="AA70" s="186"/>
      <c r="AB70" s="186"/>
      <c r="AC70" s="186"/>
      <c r="AD70" s="186"/>
      <c r="AE70" s="187"/>
    </row>
    <row r="71" spans="1:31" s="188" customFormat="1" ht="67.2" outlineLevel="2" x14ac:dyDescent="0.25">
      <c r="A71" s="133">
        <f t="shared" si="21"/>
        <v>60</v>
      </c>
      <c r="B71" s="37" t="s">
        <v>733</v>
      </c>
      <c r="C71" s="147" t="s">
        <v>656</v>
      </c>
      <c r="D71" s="208">
        <f>SUM(E71:I71)</f>
        <v>900</v>
      </c>
      <c r="E71" s="208">
        <v>0</v>
      </c>
      <c r="F71" s="208">
        <v>0</v>
      </c>
      <c r="G71" s="208">
        <v>900</v>
      </c>
      <c r="H71" s="208">
        <v>0</v>
      </c>
      <c r="I71" s="208">
        <v>0</v>
      </c>
      <c r="J71" s="208">
        <f>SUM(K71:O71)</f>
        <v>900</v>
      </c>
      <c r="K71" s="208">
        <f>E71</f>
        <v>0</v>
      </c>
      <c r="L71" s="208">
        <f>F71</f>
        <v>0</v>
      </c>
      <c r="M71" s="208">
        <f>G71</f>
        <v>900</v>
      </c>
      <c r="N71" s="208">
        <f>H71</f>
        <v>0</v>
      </c>
      <c r="O71" s="208">
        <v>0</v>
      </c>
      <c r="P71" s="89" t="s">
        <v>658</v>
      </c>
      <c r="Q71" s="147"/>
      <c r="R71" s="133">
        <v>2023</v>
      </c>
      <c r="S71" s="224"/>
      <c r="T71" s="185"/>
      <c r="U71" s="185"/>
      <c r="V71" s="185"/>
      <c r="W71" s="185"/>
      <c r="X71" s="185"/>
      <c r="Y71" s="186"/>
      <c r="Z71" s="186"/>
      <c r="AA71" s="186"/>
      <c r="AB71" s="186"/>
      <c r="AC71" s="186"/>
      <c r="AD71" s="186"/>
      <c r="AE71" s="187"/>
    </row>
    <row r="72" spans="1:31" s="190" customFormat="1" ht="67.2" outlineLevel="2" x14ac:dyDescent="0.3">
      <c r="A72" s="133">
        <f t="shared" si="21"/>
        <v>61</v>
      </c>
      <c r="B72" s="95" t="s">
        <v>729</v>
      </c>
      <c r="C72" s="89" t="s">
        <v>324</v>
      </c>
      <c r="D72" s="207">
        <f t="shared" ref="D72:D90" si="28">SUM(E72:H72)</f>
        <v>550</v>
      </c>
      <c r="E72" s="207">
        <v>0</v>
      </c>
      <c r="F72" s="208">
        <v>0</v>
      </c>
      <c r="G72" s="210">
        <v>460</v>
      </c>
      <c r="H72" s="207">
        <v>90</v>
      </c>
      <c r="I72" s="207">
        <v>0</v>
      </c>
      <c r="J72" s="207">
        <f t="shared" ref="J72:J88" si="29">SUM(K72:N72)</f>
        <v>550</v>
      </c>
      <c r="K72" s="207">
        <v>0</v>
      </c>
      <c r="L72" s="207">
        <v>0</v>
      </c>
      <c r="M72" s="210">
        <v>460</v>
      </c>
      <c r="N72" s="207">
        <v>90</v>
      </c>
      <c r="O72" s="207">
        <v>0</v>
      </c>
      <c r="P72" s="89" t="s">
        <v>329</v>
      </c>
      <c r="Q72" s="147"/>
      <c r="R72" s="89">
        <v>2023</v>
      </c>
      <c r="S72" s="202"/>
      <c r="T72" s="184"/>
      <c r="U72" s="184"/>
      <c r="V72" s="184"/>
      <c r="W72" s="184"/>
      <c r="X72" s="184"/>
      <c r="Y72" s="182"/>
      <c r="Z72" s="182"/>
      <c r="AA72" s="182"/>
      <c r="AB72" s="182"/>
      <c r="AC72" s="182"/>
      <c r="AD72" s="189"/>
      <c r="AE72" s="187" t="s">
        <v>20</v>
      </c>
    </row>
    <row r="73" spans="1:31" s="188" customFormat="1" ht="50.4" outlineLevel="2" x14ac:dyDescent="0.25">
      <c r="A73" s="133">
        <f t="shared" si="21"/>
        <v>62</v>
      </c>
      <c r="B73" s="37" t="s">
        <v>408</v>
      </c>
      <c r="C73" s="89" t="s">
        <v>324</v>
      </c>
      <c r="D73" s="208">
        <f>SUM(E73:H73)</f>
        <v>250</v>
      </c>
      <c r="E73" s="208">
        <v>0</v>
      </c>
      <c r="F73" s="208">
        <v>0</v>
      </c>
      <c r="G73" s="208">
        <v>0</v>
      </c>
      <c r="H73" s="208">
        <v>250</v>
      </c>
      <c r="I73" s="208">
        <v>0</v>
      </c>
      <c r="J73" s="208">
        <f>SUM(K73:N73)</f>
        <v>250</v>
      </c>
      <c r="K73" s="208">
        <v>0</v>
      </c>
      <c r="L73" s="208">
        <v>0</v>
      </c>
      <c r="M73" s="208">
        <v>0</v>
      </c>
      <c r="N73" s="208">
        <v>250</v>
      </c>
      <c r="O73" s="208">
        <v>0</v>
      </c>
      <c r="P73" s="89" t="s">
        <v>329</v>
      </c>
      <c r="Q73" s="147"/>
      <c r="R73" s="133">
        <v>2023</v>
      </c>
      <c r="S73" s="224"/>
      <c r="T73" s="185"/>
      <c r="U73" s="185"/>
      <c r="V73" s="185"/>
      <c r="W73" s="185"/>
      <c r="X73" s="185"/>
      <c r="Y73" s="186"/>
      <c r="Z73" s="186"/>
      <c r="AA73" s="186"/>
      <c r="AB73" s="186"/>
      <c r="AC73" s="186"/>
      <c r="AD73" s="186"/>
      <c r="AE73" s="187"/>
    </row>
    <row r="74" spans="1:31" s="188" customFormat="1" ht="67.2" outlineLevel="2" x14ac:dyDescent="0.25">
      <c r="A74" s="133">
        <f t="shared" si="21"/>
        <v>63</v>
      </c>
      <c r="B74" s="37" t="s">
        <v>744</v>
      </c>
      <c r="C74" s="89" t="s">
        <v>414</v>
      </c>
      <c r="D74" s="208">
        <f>SUM(E74:H74)</f>
        <v>900</v>
      </c>
      <c r="E74" s="208">
        <v>0</v>
      </c>
      <c r="F74" s="208">
        <v>0</v>
      </c>
      <c r="G74" s="208">
        <v>760</v>
      </c>
      <c r="H74" s="208">
        <v>140</v>
      </c>
      <c r="I74" s="208">
        <v>0</v>
      </c>
      <c r="J74" s="208">
        <f>SUM(K74:N74)</f>
        <v>900</v>
      </c>
      <c r="K74" s="208">
        <v>0</v>
      </c>
      <c r="L74" s="208">
        <f t="shared" ref="L74:N74" si="30">F74</f>
        <v>0</v>
      </c>
      <c r="M74" s="208">
        <f t="shared" si="30"/>
        <v>760</v>
      </c>
      <c r="N74" s="208">
        <f t="shared" si="30"/>
        <v>140</v>
      </c>
      <c r="O74" s="208">
        <v>0</v>
      </c>
      <c r="P74" s="89" t="s">
        <v>429</v>
      </c>
      <c r="Q74" s="147"/>
      <c r="R74" s="133">
        <v>2023</v>
      </c>
      <c r="S74" s="224"/>
      <c r="T74" s="185"/>
      <c r="U74" s="185"/>
      <c r="V74" s="185"/>
      <c r="W74" s="185"/>
      <c r="X74" s="185"/>
      <c r="Y74" s="186"/>
      <c r="Z74" s="186"/>
      <c r="AA74" s="186"/>
      <c r="AB74" s="186"/>
      <c r="AC74" s="186"/>
      <c r="AD74" s="186"/>
      <c r="AE74" s="187"/>
    </row>
    <row r="75" spans="1:31" s="188" customFormat="1" ht="50.4" outlineLevel="2" x14ac:dyDescent="0.25">
      <c r="A75" s="133">
        <f t="shared" si="21"/>
        <v>64</v>
      </c>
      <c r="B75" s="37" t="s">
        <v>536</v>
      </c>
      <c r="C75" s="89" t="s">
        <v>516</v>
      </c>
      <c r="D75" s="208">
        <f>SUM(E75:H75)</f>
        <v>800</v>
      </c>
      <c r="E75" s="208">
        <v>0</v>
      </c>
      <c r="F75" s="208">
        <v>0</v>
      </c>
      <c r="G75" s="208">
        <v>680</v>
      </c>
      <c r="H75" s="208">
        <v>120</v>
      </c>
      <c r="I75" s="208">
        <v>0</v>
      </c>
      <c r="J75" s="208">
        <f>SUM(K75:N75)</f>
        <v>800</v>
      </c>
      <c r="K75" s="208">
        <v>0</v>
      </c>
      <c r="L75" s="208">
        <v>0</v>
      </c>
      <c r="M75" s="208">
        <f t="shared" ref="M75:N81" si="31">G75</f>
        <v>680</v>
      </c>
      <c r="N75" s="208">
        <f t="shared" si="31"/>
        <v>120</v>
      </c>
      <c r="O75" s="208">
        <v>0</v>
      </c>
      <c r="P75" s="89" t="s">
        <v>507</v>
      </c>
      <c r="Q75" s="147"/>
      <c r="R75" s="133">
        <v>2023</v>
      </c>
      <c r="S75" s="224"/>
      <c r="T75" s="185"/>
      <c r="U75" s="185"/>
      <c r="V75" s="185"/>
      <c r="W75" s="185"/>
      <c r="X75" s="185"/>
      <c r="Y75" s="186"/>
      <c r="Z75" s="186"/>
      <c r="AA75" s="186"/>
      <c r="AB75" s="186"/>
      <c r="AC75" s="186"/>
      <c r="AD75" s="186"/>
      <c r="AE75" s="187"/>
    </row>
    <row r="76" spans="1:31" s="188" customFormat="1" ht="50.4" outlineLevel="2" x14ac:dyDescent="0.25">
      <c r="A76" s="133">
        <f t="shared" si="21"/>
        <v>65</v>
      </c>
      <c r="B76" s="37" t="s">
        <v>537</v>
      </c>
      <c r="C76" s="89" t="s">
        <v>516</v>
      </c>
      <c r="D76" s="208">
        <f>SUM(E76:H76)</f>
        <v>700</v>
      </c>
      <c r="E76" s="208">
        <v>0</v>
      </c>
      <c r="F76" s="208">
        <v>0</v>
      </c>
      <c r="G76" s="208">
        <v>590</v>
      </c>
      <c r="H76" s="208">
        <v>110</v>
      </c>
      <c r="I76" s="208">
        <v>0</v>
      </c>
      <c r="J76" s="208">
        <f>SUM(K76:N76)</f>
        <v>700</v>
      </c>
      <c r="K76" s="208">
        <v>0</v>
      </c>
      <c r="L76" s="208">
        <v>0</v>
      </c>
      <c r="M76" s="208">
        <f t="shared" si="31"/>
        <v>590</v>
      </c>
      <c r="N76" s="208">
        <f t="shared" si="31"/>
        <v>110</v>
      </c>
      <c r="O76" s="208">
        <v>0</v>
      </c>
      <c r="P76" s="89" t="s">
        <v>507</v>
      </c>
      <c r="Q76" s="147"/>
      <c r="R76" s="133">
        <v>2023</v>
      </c>
      <c r="S76" s="224"/>
      <c r="T76" s="185"/>
      <c r="U76" s="185"/>
      <c r="V76" s="185"/>
      <c r="W76" s="185"/>
      <c r="X76" s="185"/>
      <c r="Y76" s="186"/>
      <c r="Z76" s="186"/>
      <c r="AA76" s="186"/>
      <c r="AB76" s="186"/>
      <c r="AC76" s="186"/>
      <c r="AD76" s="186"/>
      <c r="AE76" s="187"/>
    </row>
    <row r="77" spans="1:31" s="188" customFormat="1" ht="67.2" outlineLevel="2" x14ac:dyDescent="0.25">
      <c r="A77" s="133">
        <f t="shared" si="21"/>
        <v>66</v>
      </c>
      <c r="B77" s="37" t="s">
        <v>692</v>
      </c>
      <c r="C77" s="89" t="s">
        <v>656</v>
      </c>
      <c r="D77" s="208">
        <f>SUM(E77:I77)</f>
        <v>959.98299999999995</v>
      </c>
      <c r="E77" s="208">
        <v>0</v>
      </c>
      <c r="F77" s="208">
        <v>569</v>
      </c>
      <c r="G77" s="208">
        <v>161</v>
      </c>
      <c r="H77" s="208">
        <v>229.983</v>
      </c>
      <c r="I77" s="208">
        <v>0</v>
      </c>
      <c r="J77" s="208">
        <f>SUM(K77:O77)</f>
        <v>959.98299999999995</v>
      </c>
      <c r="K77" s="208">
        <f t="shared" ref="K77:L81" si="32">E77</f>
        <v>0</v>
      </c>
      <c r="L77" s="208">
        <f t="shared" si="32"/>
        <v>569</v>
      </c>
      <c r="M77" s="208">
        <f t="shared" si="31"/>
        <v>161</v>
      </c>
      <c r="N77" s="208">
        <f t="shared" si="31"/>
        <v>229.983</v>
      </c>
      <c r="O77" s="208">
        <v>0</v>
      </c>
      <c r="P77" s="89" t="s">
        <v>658</v>
      </c>
      <c r="Q77" s="147"/>
      <c r="R77" s="133">
        <v>2023</v>
      </c>
      <c r="S77" s="224"/>
      <c r="T77" s="185"/>
      <c r="U77" s="185"/>
      <c r="V77" s="185"/>
      <c r="W77" s="185"/>
      <c r="X77" s="185"/>
      <c r="Y77" s="186"/>
      <c r="Z77" s="186"/>
      <c r="AA77" s="186"/>
      <c r="AB77" s="186"/>
      <c r="AC77" s="186"/>
      <c r="AD77" s="186"/>
      <c r="AE77" s="187"/>
    </row>
    <row r="78" spans="1:31" s="188" customFormat="1" ht="67.2" outlineLevel="2" x14ac:dyDescent="0.25">
      <c r="A78" s="133">
        <f t="shared" si="21"/>
        <v>67</v>
      </c>
      <c r="B78" s="37" t="s">
        <v>688</v>
      </c>
      <c r="C78" s="89" t="s">
        <v>656</v>
      </c>
      <c r="D78" s="208">
        <f>SUM(E78:I78)</f>
        <v>1150</v>
      </c>
      <c r="E78" s="208">
        <v>0</v>
      </c>
      <c r="F78" s="208">
        <v>0</v>
      </c>
      <c r="G78" s="208">
        <v>950</v>
      </c>
      <c r="H78" s="208">
        <v>200</v>
      </c>
      <c r="I78" s="208">
        <v>0</v>
      </c>
      <c r="J78" s="208">
        <f>SUM(K78:O78)</f>
        <v>1150</v>
      </c>
      <c r="K78" s="208">
        <f t="shared" si="32"/>
        <v>0</v>
      </c>
      <c r="L78" s="208">
        <f t="shared" si="32"/>
        <v>0</v>
      </c>
      <c r="M78" s="208">
        <f t="shared" si="31"/>
        <v>950</v>
      </c>
      <c r="N78" s="208">
        <f t="shared" si="31"/>
        <v>200</v>
      </c>
      <c r="O78" s="208">
        <v>0</v>
      </c>
      <c r="P78" s="89" t="s">
        <v>658</v>
      </c>
      <c r="Q78" s="147"/>
      <c r="R78" s="133">
        <v>2024</v>
      </c>
      <c r="S78" s="224"/>
      <c r="T78" s="185"/>
      <c r="U78" s="185"/>
      <c r="V78" s="185"/>
      <c r="W78" s="185"/>
      <c r="X78" s="185"/>
      <c r="Y78" s="186"/>
      <c r="Z78" s="186"/>
      <c r="AA78" s="186"/>
      <c r="AB78" s="186"/>
      <c r="AC78" s="186"/>
      <c r="AD78" s="186"/>
      <c r="AE78" s="187"/>
    </row>
    <row r="79" spans="1:31" s="188" customFormat="1" ht="67.2" outlineLevel="2" x14ac:dyDescent="0.25">
      <c r="A79" s="133">
        <f t="shared" si="21"/>
        <v>68</v>
      </c>
      <c r="B79" s="37" t="s">
        <v>696</v>
      </c>
      <c r="C79" s="89" t="s">
        <v>656</v>
      </c>
      <c r="D79" s="208">
        <f>SUM(E79:I79)</f>
        <v>1140.154</v>
      </c>
      <c r="E79" s="208">
        <v>0</v>
      </c>
      <c r="F79" s="208">
        <v>0</v>
      </c>
      <c r="G79" s="208">
        <v>1140.154</v>
      </c>
      <c r="H79" s="208">
        <v>0</v>
      </c>
      <c r="I79" s="208">
        <v>0</v>
      </c>
      <c r="J79" s="208">
        <f>SUM(K79:O79)</f>
        <v>1140.154</v>
      </c>
      <c r="K79" s="208">
        <f t="shared" si="32"/>
        <v>0</v>
      </c>
      <c r="L79" s="208">
        <f t="shared" si="32"/>
        <v>0</v>
      </c>
      <c r="M79" s="208">
        <f t="shared" si="31"/>
        <v>1140.154</v>
      </c>
      <c r="N79" s="208">
        <f t="shared" si="31"/>
        <v>0</v>
      </c>
      <c r="O79" s="208">
        <v>0</v>
      </c>
      <c r="P79" s="89" t="s">
        <v>658</v>
      </c>
      <c r="Q79" s="147"/>
      <c r="R79" s="133">
        <v>2024</v>
      </c>
      <c r="S79" s="224"/>
      <c r="T79" s="185"/>
      <c r="U79" s="185"/>
      <c r="V79" s="185"/>
      <c r="W79" s="185"/>
      <c r="X79" s="185"/>
      <c r="Y79" s="186"/>
      <c r="Z79" s="186"/>
      <c r="AA79" s="186"/>
      <c r="AB79" s="186"/>
      <c r="AC79" s="186"/>
      <c r="AD79" s="186"/>
      <c r="AE79" s="187"/>
    </row>
    <row r="80" spans="1:31" s="188" customFormat="1" ht="50.4" outlineLevel="2" x14ac:dyDescent="0.25">
      <c r="A80" s="133">
        <f t="shared" si="21"/>
        <v>69</v>
      </c>
      <c r="B80" s="37" t="s">
        <v>629</v>
      </c>
      <c r="C80" s="89" t="s">
        <v>577</v>
      </c>
      <c r="D80" s="208">
        <f>SUM(E80:I80)</f>
        <v>1200</v>
      </c>
      <c r="E80" s="208">
        <v>0</v>
      </c>
      <c r="F80" s="208">
        <v>0</v>
      </c>
      <c r="G80" s="208">
        <v>900</v>
      </c>
      <c r="H80" s="208">
        <v>300</v>
      </c>
      <c r="I80" s="208">
        <v>0</v>
      </c>
      <c r="J80" s="208">
        <f>SUM(K80:O80)</f>
        <v>1200</v>
      </c>
      <c r="K80" s="208">
        <f t="shared" si="32"/>
        <v>0</v>
      </c>
      <c r="L80" s="208">
        <f t="shared" si="32"/>
        <v>0</v>
      </c>
      <c r="M80" s="208">
        <f t="shared" si="31"/>
        <v>900</v>
      </c>
      <c r="N80" s="208">
        <f t="shared" si="31"/>
        <v>300</v>
      </c>
      <c r="O80" s="208">
        <v>0</v>
      </c>
      <c r="P80" s="89" t="s">
        <v>578</v>
      </c>
      <c r="Q80" s="147"/>
      <c r="R80" s="133">
        <v>2024</v>
      </c>
      <c r="S80" s="224"/>
      <c r="T80" s="185"/>
      <c r="U80" s="185"/>
      <c r="V80" s="185"/>
      <c r="W80" s="185"/>
      <c r="X80" s="185"/>
      <c r="Y80" s="186"/>
      <c r="Z80" s="186"/>
      <c r="AA80" s="186"/>
      <c r="AB80" s="186"/>
      <c r="AC80" s="186"/>
      <c r="AD80" s="186"/>
      <c r="AE80" s="187"/>
    </row>
    <row r="81" spans="1:31" s="188" customFormat="1" ht="50.4" outlineLevel="2" x14ac:dyDescent="0.25">
      <c r="A81" s="133">
        <f t="shared" si="21"/>
        <v>70</v>
      </c>
      <c r="B81" s="37" t="s">
        <v>633</v>
      </c>
      <c r="C81" s="89" t="s">
        <v>577</v>
      </c>
      <c r="D81" s="208">
        <f>SUM(E81:I81)</f>
        <v>384</v>
      </c>
      <c r="E81" s="208">
        <v>0</v>
      </c>
      <c r="F81" s="208">
        <v>0</v>
      </c>
      <c r="G81" s="208">
        <v>0</v>
      </c>
      <c r="H81" s="208">
        <v>384</v>
      </c>
      <c r="I81" s="208">
        <v>0</v>
      </c>
      <c r="J81" s="208">
        <f>SUM(K81:O81)</f>
        <v>384</v>
      </c>
      <c r="K81" s="208">
        <f t="shared" si="32"/>
        <v>0</v>
      </c>
      <c r="L81" s="208">
        <f t="shared" si="32"/>
        <v>0</v>
      </c>
      <c r="M81" s="208">
        <f t="shared" si="31"/>
        <v>0</v>
      </c>
      <c r="N81" s="208">
        <f t="shared" si="31"/>
        <v>384</v>
      </c>
      <c r="O81" s="208">
        <v>0</v>
      </c>
      <c r="P81" s="89" t="s">
        <v>578</v>
      </c>
      <c r="Q81" s="147"/>
      <c r="R81" s="133">
        <v>2024</v>
      </c>
      <c r="S81" s="224"/>
      <c r="T81" s="185"/>
      <c r="U81" s="185"/>
      <c r="V81" s="185"/>
      <c r="W81" s="185"/>
      <c r="X81" s="185"/>
      <c r="Y81" s="186"/>
      <c r="Z81" s="186"/>
      <c r="AA81" s="186"/>
      <c r="AB81" s="186"/>
      <c r="AC81" s="186"/>
      <c r="AD81" s="186"/>
      <c r="AE81" s="187"/>
    </row>
    <row r="82" spans="1:31" s="188" customFormat="1" ht="50.4" outlineLevel="2" x14ac:dyDescent="0.25">
      <c r="A82" s="133">
        <f t="shared" si="21"/>
        <v>71</v>
      </c>
      <c r="B82" s="37" t="s">
        <v>376</v>
      </c>
      <c r="C82" s="89" t="s">
        <v>324</v>
      </c>
      <c r="D82" s="208">
        <f t="shared" si="28"/>
        <v>170</v>
      </c>
      <c r="E82" s="208">
        <v>0</v>
      </c>
      <c r="F82" s="208">
        <v>0</v>
      </c>
      <c r="G82" s="208">
        <v>0</v>
      </c>
      <c r="H82" s="208">
        <v>170</v>
      </c>
      <c r="I82" s="208">
        <v>0</v>
      </c>
      <c r="J82" s="208">
        <f t="shared" si="29"/>
        <v>170</v>
      </c>
      <c r="K82" s="208">
        <v>0</v>
      </c>
      <c r="L82" s="208">
        <v>0</v>
      </c>
      <c r="M82" s="208">
        <v>0</v>
      </c>
      <c r="N82" s="208">
        <v>170</v>
      </c>
      <c r="O82" s="208">
        <v>0</v>
      </c>
      <c r="P82" s="89" t="s">
        <v>329</v>
      </c>
      <c r="Q82" s="147"/>
      <c r="R82" s="89">
        <v>2024</v>
      </c>
      <c r="S82" s="224"/>
      <c r="T82" s="185"/>
      <c r="U82" s="185"/>
      <c r="V82" s="185"/>
      <c r="W82" s="185"/>
      <c r="X82" s="185"/>
      <c r="Y82" s="186"/>
      <c r="Z82" s="186"/>
      <c r="AA82" s="186"/>
      <c r="AB82" s="186"/>
      <c r="AC82" s="186"/>
      <c r="AD82" s="186"/>
      <c r="AE82" s="187"/>
    </row>
    <row r="83" spans="1:31" s="188" customFormat="1" ht="67.2" outlineLevel="2" x14ac:dyDescent="0.25">
      <c r="A83" s="133">
        <f t="shared" si="21"/>
        <v>72</v>
      </c>
      <c r="B83" s="37" t="s">
        <v>391</v>
      </c>
      <c r="C83" s="89" t="s">
        <v>324</v>
      </c>
      <c r="D83" s="208">
        <f t="shared" si="28"/>
        <v>1160</v>
      </c>
      <c r="E83" s="208">
        <v>0</v>
      </c>
      <c r="F83" s="208">
        <v>0</v>
      </c>
      <c r="G83" s="208">
        <v>1160</v>
      </c>
      <c r="H83" s="208">
        <v>0</v>
      </c>
      <c r="I83" s="208">
        <v>0</v>
      </c>
      <c r="J83" s="208">
        <f t="shared" si="29"/>
        <v>1160</v>
      </c>
      <c r="K83" s="208">
        <v>0</v>
      </c>
      <c r="L83" s="208">
        <v>0</v>
      </c>
      <c r="M83" s="208">
        <v>1160</v>
      </c>
      <c r="N83" s="209">
        <v>0</v>
      </c>
      <c r="O83" s="209">
        <v>0</v>
      </c>
      <c r="P83" s="89" t="s">
        <v>329</v>
      </c>
      <c r="Q83" s="147"/>
      <c r="R83" s="133">
        <v>2024</v>
      </c>
      <c r="S83" s="224"/>
      <c r="T83" s="185"/>
      <c r="U83" s="185"/>
      <c r="V83" s="185"/>
      <c r="W83" s="185"/>
      <c r="X83" s="185"/>
      <c r="Y83" s="186"/>
      <c r="Z83" s="186"/>
      <c r="AA83" s="186"/>
      <c r="AB83" s="186"/>
      <c r="AC83" s="186"/>
      <c r="AD83" s="186"/>
      <c r="AE83" s="187"/>
    </row>
    <row r="84" spans="1:31" s="188" customFormat="1" ht="84" outlineLevel="2" x14ac:dyDescent="0.25">
      <c r="A84" s="133">
        <f t="shared" si="21"/>
        <v>73</v>
      </c>
      <c r="B84" s="37" t="s">
        <v>392</v>
      </c>
      <c r="C84" s="89" t="s">
        <v>324</v>
      </c>
      <c r="D84" s="208">
        <f t="shared" si="28"/>
        <v>1110</v>
      </c>
      <c r="E84" s="208">
        <v>0</v>
      </c>
      <c r="F84" s="208">
        <v>0</v>
      </c>
      <c r="G84" s="208">
        <v>1110</v>
      </c>
      <c r="H84" s="208">
        <v>0</v>
      </c>
      <c r="I84" s="208">
        <v>0</v>
      </c>
      <c r="J84" s="208">
        <f t="shared" si="29"/>
        <v>1110</v>
      </c>
      <c r="K84" s="208">
        <v>0</v>
      </c>
      <c r="L84" s="208">
        <v>0</v>
      </c>
      <c r="M84" s="208">
        <v>1110</v>
      </c>
      <c r="N84" s="209">
        <v>0</v>
      </c>
      <c r="O84" s="209">
        <v>0</v>
      </c>
      <c r="P84" s="89" t="s">
        <v>329</v>
      </c>
      <c r="Q84" s="147"/>
      <c r="R84" s="133">
        <v>2024</v>
      </c>
      <c r="S84" s="224"/>
      <c r="T84" s="185"/>
      <c r="U84" s="185"/>
      <c r="V84" s="185"/>
      <c r="W84" s="185"/>
      <c r="X84" s="185"/>
      <c r="Y84" s="186"/>
      <c r="Z84" s="186"/>
      <c r="AA84" s="186"/>
      <c r="AB84" s="186"/>
      <c r="AC84" s="186"/>
      <c r="AD84" s="186"/>
      <c r="AE84" s="187"/>
    </row>
    <row r="85" spans="1:31" s="188" customFormat="1" ht="50.4" outlineLevel="2" x14ac:dyDescent="0.25">
      <c r="A85" s="133">
        <f t="shared" si="21"/>
        <v>74</v>
      </c>
      <c r="B85" s="37" t="s">
        <v>406</v>
      </c>
      <c r="C85" s="89" t="s">
        <v>324</v>
      </c>
      <c r="D85" s="208">
        <f t="shared" si="28"/>
        <v>153</v>
      </c>
      <c r="E85" s="208">
        <v>0</v>
      </c>
      <c r="F85" s="208">
        <v>0</v>
      </c>
      <c r="G85" s="208">
        <v>0</v>
      </c>
      <c r="H85" s="208">
        <v>153</v>
      </c>
      <c r="I85" s="208">
        <v>0</v>
      </c>
      <c r="J85" s="208">
        <f t="shared" si="29"/>
        <v>153</v>
      </c>
      <c r="K85" s="208">
        <v>0</v>
      </c>
      <c r="L85" s="208">
        <v>0</v>
      </c>
      <c r="M85" s="208">
        <v>0</v>
      </c>
      <c r="N85" s="208">
        <v>153</v>
      </c>
      <c r="O85" s="208">
        <v>0</v>
      </c>
      <c r="P85" s="89" t="s">
        <v>329</v>
      </c>
      <c r="Q85" s="147"/>
      <c r="R85" s="133">
        <v>2024</v>
      </c>
      <c r="S85" s="224"/>
      <c r="T85" s="185"/>
      <c r="U85" s="185"/>
      <c r="V85" s="185"/>
      <c r="W85" s="185"/>
      <c r="X85" s="185"/>
      <c r="Y85" s="186"/>
      <c r="Z85" s="186"/>
      <c r="AA85" s="186"/>
      <c r="AB85" s="186"/>
      <c r="AC85" s="186"/>
      <c r="AD85" s="186"/>
      <c r="AE85" s="187"/>
    </row>
    <row r="86" spans="1:31" s="188" customFormat="1" ht="50.4" outlineLevel="2" x14ac:dyDescent="0.25">
      <c r="A86" s="133">
        <f t="shared" si="21"/>
        <v>75</v>
      </c>
      <c r="B86" s="37" t="s">
        <v>407</v>
      </c>
      <c r="C86" s="89" t="s">
        <v>324</v>
      </c>
      <c r="D86" s="208">
        <f t="shared" si="28"/>
        <v>500</v>
      </c>
      <c r="E86" s="208">
        <v>0</v>
      </c>
      <c r="F86" s="208">
        <v>0</v>
      </c>
      <c r="G86" s="208">
        <v>0</v>
      </c>
      <c r="H86" s="208">
        <v>500</v>
      </c>
      <c r="I86" s="208">
        <v>0</v>
      </c>
      <c r="J86" s="208">
        <f t="shared" si="29"/>
        <v>500</v>
      </c>
      <c r="K86" s="208">
        <v>0</v>
      </c>
      <c r="L86" s="208">
        <v>0</v>
      </c>
      <c r="M86" s="208">
        <v>0</v>
      </c>
      <c r="N86" s="208">
        <v>500</v>
      </c>
      <c r="O86" s="208">
        <v>0</v>
      </c>
      <c r="P86" s="89" t="s">
        <v>329</v>
      </c>
      <c r="Q86" s="147"/>
      <c r="R86" s="133">
        <v>2024</v>
      </c>
      <c r="S86" s="224"/>
      <c r="T86" s="185"/>
      <c r="U86" s="185"/>
      <c r="V86" s="185"/>
      <c r="W86" s="185"/>
      <c r="X86" s="185"/>
      <c r="Y86" s="186"/>
      <c r="Z86" s="186"/>
      <c r="AA86" s="186"/>
      <c r="AB86" s="186"/>
      <c r="AC86" s="186"/>
      <c r="AD86" s="186"/>
      <c r="AE86" s="187"/>
    </row>
    <row r="87" spans="1:31" s="188" customFormat="1" ht="67.2" outlineLevel="2" x14ac:dyDescent="0.25">
      <c r="A87" s="133">
        <f t="shared" si="21"/>
        <v>76</v>
      </c>
      <c r="B87" s="37" t="s">
        <v>745</v>
      </c>
      <c r="C87" s="89" t="s">
        <v>414</v>
      </c>
      <c r="D87" s="208">
        <f t="shared" si="28"/>
        <v>973.21100000000001</v>
      </c>
      <c r="E87" s="208">
        <v>0</v>
      </c>
      <c r="F87" s="208">
        <v>0</v>
      </c>
      <c r="G87" s="208">
        <v>973.21100000000001</v>
      </c>
      <c r="H87" s="208">
        <v>0</v>
      </c>
      <c r="I87" s="208">
        <v>0</v>
      </c>
      <c r="J87" s="208">
        <f t="shared" si="29"/>
        <v>973.21100000000001</v>
      </c>
      <c r="K87" s="208">
        <v>0</v>
      </c>
      <c r="L87" s="208">
        <v>0</v>
      </c>
      <c r="M87" s="208">
        <f t="shared" ref="M87:M90" si="33">G87</f>
        <v>973.21100000000001</v>
      </c>
      <c r="N87" s="208">
        <v>0</v>
      </c>
      <c r="O87" s="208">
        <v>0</v>
      </c>
      <c r="P87" s="89" t="s">
        <v>429</v>
      </c>
      <c r="Q87" s="147"/>
      <c r="R87" s="133">
        <v>2024</v>
      </c>
      <c r="S87" s="224"/>
      <c r="T87" s="185"/>
      <c r="U87" s="185"/>
      <c r="V87" s="185"/>
      <c r="W87" s="185"/>
      <c r="X87" s="185"/>
      <c r="Y87" s="186"/>
      <c r="Z87" s="186"/>
      <c r="AA87" s="186"/>
      <c r="AB87" s="186"/>
      <c r="AC87" s="186"/>
      <c r="AD87" s="186"/>
      <c r="AE87" s="187"/>
    </row>
    <row r="88" spans="1:31" s="188" customFormat="1" ht="67.2" outlineLevel="2" x14ac:dyDescent="0.25">
      <c r="A88" s="133">
        <f t="shared" si="21"/>
        <v>77</v>
      </c>
      <c r="B88" s="37" t="s">
        <v>769</v>
      </c>
      <c r="C88" s="89" t="s">
        <v>414</v>
      </c>
      <c r="D88" s="208">
        <f t="shared" si="28"/>
        <v>575</v>
      </c>
      <c r="E88" s="208">
        <v>0</v>
      </c>
      <c r="F88" s="208">
        <v>0</v>
      </c>
      <c r="G88" s="208">
        <v>400</v>
      </c>
      <c r="H88" s="208">
        <v>175</v>
      </c>
      <c r="I88" s="208">
        <v>0</v>
      </c>
      <c r="J88" s="208">
        <f t="shared" si="29"/>
        <v>575</v>
      </c>
      <c r="K88" s="208">
        <v>0</v>
      </c>
      <c r="L88" s="208">
        <f>F88</f>
        <v>0</v>
      </c>
      <c r="M88" s="208">
        <f t="shared" si="33"/>
        <v>400</v>
      </c>
      <c r="N88" s="208">
        <f>H88</f>
        <v>175</v>
      </c>
      <c r="O88" s="208">
        <v>0</v>
      </c>
      <c r="P88" s="89" t="s">
        <v>429</v>
      </c>
      <c r="Q88" s="147"/>
      <c r="R88" s="133">
        <v>2024</v>
      </c>
      <c r="S88" s="224"/>
      <c r="T88" s="185"/>
      <c r="U88" s="185"/>
      <c r="V88" s="185"/>
      <c r="W88" s="185"/>
      <c r="X88" s="185"/>
      <c r="Y88" s="186"/>
      <c r="Z88" s="186"/>
      <c r="AA88" s="186"/>
      <c r="AB88" s="186"/>
      <c r="AC88" s="186"/>
      <c r="AD88" s="186"/>
      <c r="AE88" s="187"/>
    </row>
    <row r="89" spans="1:31" s="188" customFormat="1" ht="67.2" outlineLevel="2" x14ac:dyDescent="0.25">
      <c r="A89" s="133">
        <f t="shared" si="21"/>
        <v>78</v>
      </c>
      <c r="B89" s="37" t="s">
        <v>767</v>
      </c>
      <c r="C89" s="147" t="s">
        <v>414</v>
      </c>
      <c r="D89" s="208">
        <f>SUM(E89:H89)</f>
        <v>1150</v>
      </c>
      <c r="E89" s="208">
        <v>0</v>
      </c>
      <c r="F89" s="208">
        <v>0</v>
      </c>
      <c r="G89" s="208">
        <v>1150</v>
      </c>
      <c r="H89" s="208">
        <v>0</v>
      </c>
      <c r="I89" s="208">
        <v>0</v>
      </c>
      <c r="J89" s="208">
        <f>SUM(K89:N89)</f>
        <v>1150</v>
      </c>
      <c r="K89" s="208">
        <v>0</v>
      </c>
      <c r="L89" s="208">
        <f t="shared" ref="L89:N89" si="34">F89</f>
        <v>0</v>
      </c>
      <c r="M89" s="208">
        <f t="shared" si="34"/>
        <v>1150</v>
      </c>
      <c r="N89" s="242">
        <f t="shared" si="34"/>
        <v>0</v>
      </c>
      <c r="O89" s="242">
        <v>0</v>
      </c>
      <c r="P89" s="89" t="s">
        <v>429</v>
      </c>
      <c r="Q89" s="147"/>
      <c r="R89" s="133">
        <v>2024</v>
      </c>
      <c r="S89" s="224"/>
      <c r="T89" s="185"/>
      <c r="U89" s="185"/>
      <c r="V89" s="185"/>
      <c r="W89" s="185"/>
      <c r="X89" s="185"/>
      <c r="Y89" s="186"/>
      <c r="Z89" s="186"/>
      <c r="AA89" s="186"/>
      <c r="AB89" s="186"/>
      <c r="AC89" s="186"/>
      <c r="AD89" s="186"/>
      <c r="AE89" s="187"/>
    </row>
    <row r="90" spans="1:31" s="188" customFormat="1" ht="67.2" outlineLevel="2" x14ac:dyDescent="0.25">
      <c r="A90" s="133">
        <f t="shared" si="21"/>
        <v>79</v>
      </c>
      <c r="B90" s="37" t="s">
        <v>470</v>
      </c>
      <c r="C90" s="89" t="s">
        <v>414</v>
      </c>
      <c r="D90" s="208">
        <f t="shared" si="28"/>
        <v>1200</v>
      </c>
      <c r="E90" s="208">
        <v>0</v>
      </c>
      <c r="F90" s="208">
        <v>0</v>
      </c>
      <c r="G90" s="208">
        <v>1200</v>
      </c>
      <c r="H90" s="208">
        <v>0</v>
      </c>
      <c r="I90" s="208">
        <v>0</v>
      </c>
      <c r="J90" s="208">
        <f t="shared" ref="J90" si="35">SUM(K90:N90)</f>
        <v>1200</v>
      </c>
      <c r="K90" s="208">
        <v>0</v>
      </c>
      <c r="L90" s="208">
        <f>F90</f>
        <v>0</v>
      </c>
      <c r="M90" s="208">
        <f t="shared" si="33"/>
        <v>1200</v>
      </c>
      <c r="N90" s="208">
        <f t="shared" ref="N90" si="36">H90</f>
        <v>0</v>
      </c>
      <c r="O90" s="208">
        <v>0</v>
      </c>
      <c r="P90" s="89" t="s">
        <v>429</v>
      </c>
      <c r="Q90" s="147"/>
      <c r="R90" s="133">
        <v>2025</v>
      </c>
      <c r="S90" s="224"/>
      <c r="T90" s="185"/>
      <c r="U90" s="185"/>
      <c r="V90" s="185"/>
      <c r="W90" s="185"/>
      <c r="X90" s="185"/>
      <c r="Y90" s="186"/>
      <c r="Z90" s="186"/>
      <c r="AA90" s="186"/>
      <c r="AB90" s="186"/>
      <c r="AC90" s="186"/>
      <c r="AD90" s="186"/>
      <c r="AE90" s="187"/>
    </row>
    <row r="91" spans="1:31" s="188" customFormat="1" ht="50.4" outlineLevel="2" x14ac:dyDescent="0.25">
      <c r="A91" s="133">
        <f t="shared" si="21"/>
        <v>80</v>
      </c>
      <c r="B91" s="37" t="s">
        <v>649</v>
      </c>
      <c r="C91" s="89" t="s">
        <v>577</v>
      </c>
      <c r="D91" s="208">
        <f t="shared" ref="D91:D93" si="37">SUM(E91:I91)</f>
        <v>1150</v>
      </c>
      <c r="E91" s="208">
        <v>0</v>
      </c>
      <c r="F91" s="208">
        <v>0</v>
      </c>
      <c r="G91" s="208">
        <v>800</v>
      </c>
      <c r="H91" s="208">
        <v>350</v>
      </c>
      <c r="I91" s="208">
        <v>0</v>
      </c>
      <c r="J91" s="208">
        <f t="shared" ref="J91:J93" si="38">SUM(K91:O91)</f>
        <v>1150</v>
      </c>
      <c r="K91" s="208">
        <f t="shared" ref="K91:K93" si="39">E91</f>
        <v>0</v>
      </c>
      <c r="L91" s="208">
        <f t="shared" ref="L91:L93" si="40">F91</f>
        <v>0</v>
      </c>
      <c r="M91" s="208">
        <f t="shared" ref="M91:M93" si="41">G91</f>
        <v>800</v>
      </c>
      <c r="N91" s="208">
        <f t="shared" ref="N91:N93" si="42">H91</f>
        <v>350</v>
      </c>
      <c r="O91" s="208">
        <v>0</v>
      </c>
      <c r="P91" s="89" t="s">
        <v>578</v>
      </c>
      <c r="Q91" s="147"/>
      <c r="R91" s="133">
        <v>2025</v>
      </c>
      <c r="S91" s="224"/>
      <c r="T91" s="185"/>
      <c r="U91" s="185"/>
      <c r="V91" s="185"/>
      <c r="W91" s="185"/>
      <c r="X91" s="185"/>
      <c r="Y91" s="186"/>
      <c r="Z91" s="186"/>
      <c r="AA91" s="186"/>
      <c r="AB91" s="186"/>
      <c r="AC91" s="186"/>
      <c r="AD91" s="186"/>
      <c r="AE91" s="187"/>
    </row>
    <row r="92" spans="1:31" s="188" customFormat="1" ht="67.2" outlineLevel="2" x14ac:dyDescent="0.25">
      <c r="A92" s="133">
        <f t="shared" si="21"/>
        <v>81</v>
      </c>
      <c r="B92" s="37" t="s">
        <v>651</v>
      </c>
      <c r="C92" s="89" t="s">
        <v>577</v>
      </c>
      <c r="D92" s="208">
        <f t="shared" si="37"/>
        <v>1200</v>
      </c>
      <c r="E92" s="208">
        <v>0</v>
      </c>
      <c r="F92" s="208">
        <v>0</v>
      </c>
      <c r="G92" s="208">
        <v>800</v>
      </c>
      <c r="H92" s="208">
        <v>400</v>
      </c>
      <c r="I92" s="208">
        <v>0</v>
      </c>
      <c r="J92" s="208">
        <f t="shared" si="38"/>
        <v>1200</v>
      </c>
      <c r="K92" s="208">
        <f t="shared" si="39"/>
        <v>0</v>
      </c>
      <c r="L92" s="208">
        <f t="shared" si="40"/>
        <v>0</v>
      </c>
      <c r="M92" s="208">
        <f t="shared" si="41"/>
        <v>800</v>
      </c>
      <c r="N92" s="208">
        <f t="shared" si="42"/>
        <v>400</v>
      </c>
      <c r="O92" s="208">
        <v>0</v>
      </c>
      <c r="P92" s="89" t="s">
        <v>578</v>
      </c>
      <c r="Q92" s="147"/>
      <c r="R92" s="133">
        <v>2025</v>
      </c>
      <c r="S92" s="224"/>
      <c r="T92" s="185"/>
      <c r="U92" s="185"/>
      <c r="V92" s="185"/>
      <c r="W92" s="185"/>
      <c r="X92" s="185"/>
      <c r="Y92" s="186"/>
      <c r="Z92" s="186"/>
      <c r="AA92" s="186"/>
      <c r="AB92" s="186"/>
      <c r="AC92" s="186"/>
      <c r="AD92" s="186"/>
      <c r="AE92" s="187"/>
    </row>
    <row r="93" spans="1:31" s="188" customFormat="1" ht="100.8" outlineLevel="2" x14ac:dyDescent="0.25">
      <c r="A93" s="133">
        <f t="shared" si="21"/>
        <v>82</v>
      </c>
      <c r="B93" s="37" t="s">
        <v>720</v>
      </c>
      <c r="C93" s="89" t="s">
        <v>656</v>
      </c>
      <c r="D93" s="208">
        <f t="shared" si="37"/>
        <v>1190</v>
      </c>
      <c r="E93" s="208">
        <v>0</v>
      </c>
      <c r="F93" s="208">
        <v>0</v>
      </c>
      <c r="G93" s="208">
        <v>1190</v>
      </c>
      <c r="H93" s="208">
        <v>0</v>
      </c>
      <c r="I93" s="208">
        <v>0</v>
      </c>
      <c r="J93" s="208">
        <f t="shared" si="38"/>
        <v>1190</v>
      </c>
      <c r="K93" s="208">
        <f t="shared" si="39"/>
        <v>0</v>
      </c>
      <c r="L93" s="208">
        <f t="shared" si="40"/>
        <v>0</v>
      </c>
      <c r="M93" s="208">
        <f t="shared" si="41"/>
        <v>1190</v>
      </c>
      <c r="N93" s="208">
        <f t="shared" si="42"/>
        <v>0</v>
      </c>
      <c r="O93" s="208">
        <v>0</v>
      </c>
      <c r="P93" s="89" t="s">
        <v>658</v>
      </c>
      <c r="Q93" s="147"/>
      <c r="R93" s="133">
        <v>2025</v>
      </c>
      <c r="S93" s="224"/>
      <c r="T93" s="185"/>
      <c r="U93" s="185"/>
      <c r="V93" s="185"/>
      <c r="W93" s="185"/>
      <c r="X93" s="185"/>
      <c r="Y93" s="186"/>
      <c r="Z93" s="186"/>
      <c r="AA93" s="186"/>
      <c r="AB93" s="186"/>
      <c r="AC93" s="186"/>
      <c r="AD93" s="186"/>
      <c r="AE93" s="187"/>
    </row>
    <row r="94" spans="1:31" s="188" customFormat="1" ht="69.75" customHeight="1" outlineLevel="2" x14ac:dyDescent="0.25">
      <c r="A94" s="225" t="s">
        <v>788</v>
      </c>
      <c r="B94" s="349" t="s">
        <v>730</v>
      </c>
      <c r="C94" s="351"/>
      <c r="D94" s="214">
        <f>SUM(D95:D99)</f>
        <v>1193.316</v>
      </c>
      <c r="E94" s="214">
        <f t="shared" ref="E94:O94" si="43">SUM(E95:E99)</f>
        <v>0</v>
      </c>
      <c r="F94" s="214">
        <f t="shared" si="43"/>
        <v>200</v>
      </c>
      <c r="G94" s="214">
        <f t="shared" si="43"/>
        <v>600</v>
      </c>
      <c r="H94" s="214">
        <f t="shared" si="43"/>
        <v>393.31600000000003</v>
      </c>
      <c r="I94" s="214">
        <f t="shared" si="43"/>
        <v>0</v>
      </c>
      <c r="J94" s="214">
        <f t="shared" si="43"/>
        <v>1193.316</v>
      </c>
      <c r="K94" s="214">
        <f t="shared" si="43"/>
        <v>0</v>
      </c>
      <c r="L94" s="214">
        <f t="shared" si="43"/>
        <v>200</v>
      </c>
      <c r="M94" s="214">
        <f t="shared" si="43"/>
        <v>600</v>
      </c>
      <c r="N94" s="214">
        <f t="shared" si="43"/>
        <v>393.31600000000003</v>
      </c>
      <c r="O94" s="214">
        <f t="shared" si="43"/>
        <v>0</v>
      </c>
      <c r="P94" s="223"/>
      <c r="Q94" s="147"/>
      <c r="R94" s="222"/>
      <c r="S94" s="224"/>
      <c r="T94" s="185"/>
      <c r="U94" s="185"/>
      <c r="V94" s="185"/>
      <c r="W94" s="185"/>
      <c r="X94" s="185"/>
      <c r="Y94" s="186"/>
      <c r="Z94" s="186"/>
      <c r="AA94" s="186"/>
      <c r="AB94" s="186"/>
      <c r="AC94" s="186"/>
      <c r="AD94" s="186"/>
      <c r="AE94" s="187"/>
    </row>
    <row r="95" spans="1:31" s="188" customFormat="1" ht="67.2" outlineLevel="2" x14ac:dyDescent="0.25">
      <c r="A95" s="133">
        <v>83</v>
      </c>
      <c r="B95" s="37" t="s">
        <v>451</v>
      </c>
      <c r="C95" s="147" t="s">
        <v>414</v>
      </c>
      <c r="D95" s="208">
        <f>SUM(E95:H95)</f>
        <v>246.839</v>
      </c>
      <c r="E95" s="208">
        <v>0</v>
      </c>
      <c r="F95" s="208">
        <v>0</v>
      </c>
      <c r="G95" s="243">
        <v>200</v>
      </c>
      <c r="H95" s="243">
        <v>46.838999999999999</v>
      </c>
      <c r="I95" s="243">
        <v>0</v>
      </c>
      <c r="J95" s="208">
        <f>SUM(K95:N95)</f>
        <v>246.839</v>
      </c>
      <c r="K95" s="208">
        <v>0</v>
      </c>
      <c r="L95" s="208">
        <f t="shared" ref="L95:N96" si="44">F95</f>
        <v>0</v>
      </c>
      <c r="M95" s="208">
        <f t="shared" si="44"/>
        <v>200</v>
      </c>
      <c r="N95" s="208">
        <f t="shared" si="44"/>
        <v>46.838999999999999</v>
      </c>
      <c r="O95" s="208">
        <v>0</v>
      </c>
      <c r="P95" s="89" t="s">
        <v>429</v>
      </c>
      <c r="Q95" s="147"/>
      <c r="R95" s="133">
        <v>2022</v>
      </c>
      <c r="S95" s="224"/>
      <c r="T95" s="185"/>
      <c r="U95" s="185"/>
      <c r="V95" s="185"/>
      <c r="W95" s="185"/>
      <c r="X95" s="185"/>
      <c r="Y95" s="186"/>
      <c r="Z95" s="186"/>
      <c r="AA95" s="186"/>
      <c r="AB95" s="186"/>
      <c r="AC95" s="186"/>
      <c r="AD95" s="186"/>
      <c r="AE95" s="187"/>
    </row>
    <row r="96" spans="1:31" s="188" customFormat="1" ht="67.2" outlineLevel="2" x14ac:dyDescent="0.25">
      <c r="A96" s="133">
        <f>A95+1</f>
        <v>84</v>
      </c>
      <c r="B96" s="37" t="s">
        <v>452</v>
      </c>
      <c r="C96" s="147" t="s">
        <v>414</v>
      </c>
      <c r="D96" s="208">
        <f>SUM(E96:H96)</f>
        <v>346.47699999999998</v>
      </c>
      <c r="E96" s="208">
        <v>0</v>
      </c>
      <c r="F96" s="208">
        <v>0</v>
      </c>
      <c r="G96" s="243">
        <v>200</v>
      </c>
      <c r="H96" s="243">
        <v>146.477</v>
      </c>
      <c r="I96" s="243">
        <v>0</v>
      </c>
      <c r="J96" s="208">
        <f>SUM(K96:N96)</f>
        <v>346.47699999999998</v>
      </c>
      <c r="K96" s="208">
        <v>0</v>
      </c>
      <c r="L96" s="208">
        <f t="shared" si="44"/>
        <v>0</v>
      </c>
      <c r="M96" s="208">
        <f t="shared" si="44"/>
        <v>200</v>
      </c>
      <c r="N96" s="208">
        <f t="shared" si="44"/>
        <v>146.477</v>
      </c>
      <c r="O96" s="208">
        <v>0</v>
      </c>
      <c r="P96" s="89" t="s">
        <v>429</v>
      </c>
      <c r="Q96" s="147"/>
      <c r="R96" s="133">
        <v>2022</v>
      </c>
      <c r="S96" s="224"/>
      <c r="T96" s="185"/>
      <c r="U96" s="185"/>
      <c r="V96" s="185"/>
      <c r="W96" s="185"/>
      <c r="X96" s="185"/>
      <c r="Y96" s="186"/>
      <c r="Z96" s="186"/>
      <c r="AA96" s="186"/>
      <c r="AB96" s="186"/>
      <c r="AC96" s="186"/>
      <c r="AD96" s="186"/>
      <c r="AE96" s="187"/>
    </row>
    <row r="97" spans="1:31" s="194" customFormat="1" ht="50.4" outlineLevel="2" x14ac:dyDescent="0.25">
      <c r="A97" s="133">
        <f t="shared" ref="A97:A99" si="45">A96+1</f>
        <v>85</v>
      </c>
      <c r="B97" s="174" t="s">
        <v>585</v>
      </c>
      <c r="C97" s="147" t="s">
        <v>577</v>
      </c>
      <c r="D97" s="208">
        <f>SUM(E97:H97)</f>
        <v>200</v>
      </c>
      <c r="E97" s="235">
        <v>0</v>
      </c>
      <c r="F97" s="235">
        <v>0</v>
      </c>
      <c r="G97" s="235">
        <v>0</v>
      </c>
      <c r="H97" s="235">
        <v>200</v>
      </c>
      <c r="I97" s="235">
        <v>0</v>
      </c>
      <c r="J97" s="208">
        <f>SUM(K97:N97)</f>
        <v>200</v>
      </c>
      <c r="K97" s="235">
        <v>0</v>
      </c>
      <c r="L97" s="235">
        <v>0</v>
      </c>
      <c r="M97" s="235">
        <v>0</v>
      </c>
      <c r="N97" s="236">
        <v>200</v>
      </c>
      <c r="O97" s="236">
        <v>0</v>
      </c>
      <c r="P97" s="89" t="s">
        <v>578</v>
      </c>
      <c r="Q97" s="147"/>
      <c r="R97" s="173">
        <v>2022</v>
      </c>
      <c r="S97" s="237"/>
      <c r="T97" s="199"/>
      <c r="U97" s="199"/>
      <c r="V97" s="199"/>
      <c r="W97" s="199"/>
      <c r="X97" s="199"/>
      <c r="Y97" s="200"/>
      <c r="Z97" s="200"/>
      <c r="AA97" s="200"/>
      <c r="AB97" s="200"/>
      <c r="AC97" s="200"/>
      <c r="AD97" s="200"/>
      <c r="AE97" s="193"/>
    </row>
    <row r="98" spans="1:31" s="188" customFormat="1" ht="50.4" outlineLevel="2" x14ac:dyDescent="0.25">
      <c r="A98" s="133">
        <f t="shared" si="45"/>
        <v>86</v>
      </c>
      <c r="B98" s="37" t="s">
        <v>530</v>
      </c>
      <c r="C98" s="147" t="s">
        <v>516</v>
      </c>
      <c r="D98" s="208">
        <f>SUM(E98:H98)</f>
        <v>200</v>
      </c>
      <c r="E98" s="208">
        <v>0</v>
      </c>
      <c r="F98" s="208">
        <v>0</v>
      </c>
      <c r="G98" s="208">
        <v>200</v>
      </c>
      <c r="H98" s="208">
        <v>0</v>
      </c>
      <c r="I98" s="208">
        <v>0</v>
      </c>
      <c r="J98" s="208">
        <f>SUM(K98:N98)</f>
        <v>200</v>
      </c>
      <c r="K98" s="208">
        <v>0</v>
      </c>
      <c r="L98" s="208">
        <v>0</v>
      </c>
      <c r="M98" s="208">
        <f>G98</f>
        <v>200</v>
      </c>
      <c r="N98" s="242">
        <f>H98</f>
        <v>0</v>
      </c>
      <c r="O98" s="242">
        <v>0</v>
      </c>
      <c r="P98" s="89" t="s">
        <v>507</v>
      </c>
      <c r="Q98" s="147"/>
      <c r="R98" s="133">
        <v>2023</v>
      </c>
      <c r="S98" s="224"/>
      <c r="T98" s="185"/>
      <c r="U98" s="185"/>
      <c r="V98" s="185"/>
      <c r="W98" s="185"/>
      <c r="X98" s="185"/>
      <c r="Y98" s="186"/>
      <c r="Z98" s="186"/>
      <c r="AA98" s="186"/>
      <c r="AB98" s="186"/>
      <c r="AC98" s="186"/>
      <c r="AD98" s="186"/>
      <c r="AE98" s="187"/>
    </row>
    <row r="99" spans="1:31" s="188" customFormat="1" ht="46.95" customHeight="1" outlineLevel="2" x14ac:dyDescent="0.25">
      <c r="A99" s="133">
        <f t="shared" si="45"/>
        <v>87</v>
      </c>
      <c r="B99" s="37" t="s">
        <v>389</v>
      </c>
      <c r="C99" s="89" t="s">
        <v>324</v>
      </c>
      <c r="D99" s="208">
        <f>SUM(E99:H99)</f>
        <v>200</v>
      </c>
      <c r="E99" s="208">
        <v>0</v>
      </c>
      <c r="F99" s="208">
        <v>200</v>
      </c>
      <c r="G99" s="208">
        <v>0</v>
      </c>
      <c r="H99" s="208">
        <v>0</v>
      </c>
      <c r="I99" s="208">
        <v>0</v>
      </c>
      <c r="J99" s="208">
        <f>SUM(K99:N99)</f>
        <v>200</v>
      </c>
      <c r="K99" s="208">
        <v>0</v>
      </c>
      <c r="L99" s="208">
        <v>200</v>
      </c>
      <c r="M99" s="208">
        <v>0</v>
      </c>
      <c r="N99" s="209">
        <v>0</v>
      </c>
      <c r="O99" s="209">
        <v>0</v>
      </c>
      <c r="P99" s="89" t="s">
        <v>329</v>
      </c>
      <c r="Q99" s="147"/>
      <c r="R99" s="133">
        <v>2025</v>
      </c>
      <c r="S99" s="224"/>
      <c r="T99" s="185"/>
      <c r="U99" s="185"/>
      <c r="V99" s="185"/>
      <c r="W99" s="185"/>
      <c r="X99" s="185"/>
      <c r="Y99" s="186"/>
      <c r="Z99" s="186"/>
      <c r="AA99" s="186"/>
      <c r="AB99" s="186"/>
      <c r="AC99" s="186"/>
      <c r="AD99" s="186"/>
      <c r="AE99" s="187"/>
    </row>
    <row r="100" spans="1:31" s="188" customFormat="1" ht="64.5" customHeight="1" outlineLevel="2" x14ac:dyDescent="0.25">
      <c r="A100" s="225" t="s">
        <v>770</v>
      </c>
      <c r="B100" s="370" t="s">
        <v>748</v>
      </c>
      <c r="C100" s="372"/>
      <c r="D100" s="214">
        <f>SUM(D101:D146)</f>
        <v>34316.300523999998</v>
      </c>
      <c r="E100" s="214">
        <f t="shared" ref="E100:P100" si="46">SUM(E101:E146)</f>
        <v>0</v>
      </c>
      <c r="F100" s="214">
        <f t="shared" si="46"/>
        <v>12325.568023999998</v>
      </c>
      <c r="G100" s="214">
        <f t="shared" si="46"/>
        <v>21644.732499999995</v>
      </c>
      <c r="H100" s="214">
        <f t="shared" si="46"/>
        <v>346</v>
      </c>
      <c r="I100" s="214">
        <f t="shared" si="46"/>
        <v>0</v>
      </c>
      <c r="J100" s="214">
        <f t="shared" si="46"/>
        <v>34316.300523999998</v>
      </c>
      <c r="K100" s="214">
        <f t="shared" si="46"/>
        <v>0</v>
      </c>
      <c r="L100" s="214">
        <f t="shared" si="46"/>
        <v>12325.568023999998</v>
      </c>
      <c r="M100" s="214">
        <f t="shared" si="46"/>
        <v>21644.732499999995</v>
      </c>
      <c r="N100" s="214">
        <f t="shared" si="46"/>
        <v>346</v>
      </c>
      <c r="O100" s="214">
        <f t="shared" si="46"/>
        <v>0</v>
      </c>
      <c r="P100" s="214">
        <f t="shared" si="46"/>
        <v>0</v>
      </c>
      <c r="Q100" s="147"/>
      <c r="R100" s="214"/>
      <c r="S100" s="244"/>
      <c r="T100" s="215"/>
      <c r="U100" s="215"/>
      <c r="V100" s="215"/>
      <c r="W100" s="215"/>
      <c r="X100" s="215"/>
      <c r="Y100" s="216"/>
      <c r="Z100" s="216"/>
      <c r="AA100" s="216"/>
      <c r="AB100" s="216"/>
      <c r="AC100" s="216"/>
      <c r="AD100" s="216"/>
      <c r="AE100" s="217"/>
    </row>
    <row r="101" spans="1:31" s="188" customFormat="1" ht="67.2" outlineLevel="2" x14ac:dyDescent="0.25">
      <c r="A101" s="133">
        <v>88</v>
      </c>
      <c r="B101" s="37" t="s">
        <v>438</v>
      </c>
      <c r="C101" s="147" t="s">
        <v>414</v>
      </c>
      <c r="D101" s="208">
        <f t="shared" ref="D101:D127" si="47">SUM(E101:H101)</f>
        <v>185.52</v>
      </c>
      <c r="E101" s="208">
        <v>0</v>
      </c>
      <c r="F101" s="243">
        <v>47</v>
      </c>
      <c r="G101" s="243">
        <f>128.174+10.346</f>
        <v>138.52000000000001</v>
      </c>
      <c r="H101" s="208">
        <v>0</v>
      </c>
      <c r="I101" s="208">
        <v>0</v>
      </c>
      <c r="J101" s="208">
        <f t="shared" ref="J101:J127" si="48">SUM(K101:N101)</f>
        <v>185.52</v>
      </c>
      <c r="K101" s="208">
        <v>0</v>
      </c>
      <c r="L101" s="208">
        <f t="shared" ref="L101:N106" si="49">F101</f>
        <v>47</v>
      </c>
      <c r="M101" s="208">
        <f t="shared" si="49"/>
        <v>138.52000000000001</v>
      </c>
      <c r="N101" s="242">
        <f t="shared" si="49"/>
        <v>0</v>
      </c>
      <c r="O101" s="242">
        <v>0</v>
      </c>
      <c r="P101" s="89" t="s">
        <v>429</v>
      </c>
      <c r="Q101" s="147"/>
      <c r="R101" s="133">
        <v>2021</v>
      </c>
      <c r="S101" s="224"/>
      <c r="T101" s="185"/>
      <c r="U101" s="185"/>
      <c r="V101" s="185"/>
      <c r="W101" s="185"/>
      <c r="X101" s="185"/>
      <c r="Y101" s="186"/>
      <c r="Z101" s="186"/>
      <c r="AA101" s="186"/>
      <c r="AB101" s="186"/>
      <c r="AC101" s="186"/>
      <c r="AD101" s="186"/>
      <c r="AE101" s="187"/>
    </row>
    <row r="102" spans="1:31" s="188" customFormat="1" ht="67.2" outlineLevel="2" x14ac:dyDescent="0.25">
      <c r="A102" s="133">
        <f>A101+1</f>
        <v>89</v>
      </c>
      <c r="B102" s="37" t="s">
        <v>439</v>
      </c>
      <c r="C102" s="147" t="s">
        <v>414</v>
      </c>
      <c r="D102" s="208">
        <f t="shared" si="47"/>
        <v>517.23599999999999</v>
      </c>
      <c r="E102" s="208">
        <v>0</v>
      </c>
      <c r="F102" s="243">
        <v>87</v>
      </c>
      <c r="G102" s="243">
        <f>369.826+60.41</f>
        <v>430.23599999999999</v>
      </c>
      <c r="H102" s="208">
        <v>0</v>
      </c>
      <c r="I102" s="208">
        <v>0</v>
      </c>
      <c r="J102" s="208">
        <f t="shared" si="48"/>
        <v>517.23599999999999</v>
      </c>
      <c r="K102" s="208">
        <v>0</v>
      </c>
      <c r="L102" s="208">
        <f t="shared" si="49"/>
        <v>87</v>
      </c>
      <c r="M102" s="208">
        <f t="shared" si="49"/>
        <v>430.23599999999999</v>
      </c>
      <c r="N102" s="242">
        <f t="shared" si="49"/>
        <v>0</v>
      </c>
      <c r="O102" s="242">
        <v>0</v>
      </c>
      <c r="P102" s="89" t="s">
        <v>429</v>
      </c>
      <c r="Q102" s="147"/>
      <c r="R102" s="133">
        <v>2021</v>
      </c>
      <c r="S102" s="224"/>
      <c r="T102" s="185"/>
      <c r="U102" s="185"/>
      <c r="V102" s="185"/>
      <c r="W102" s="185"/>
      <c r="X102" s="185"/>
      <c r="Y102" s="186"/>
      <c r="Z102" s="186"/>
      <c r="AA102" s="186"/>
      <c r="AB102" s="186"/>
      <c r="AC102" s="186"/>
      <c r="AD102" s="186"/>
      <c r="AE102" s="187"/>
    </row>
    <row r="103" spans="1:31" s="188" customFormat="1" ht="67.2" outlineLevel="2" x14ac:dyDescent="0.25">
      <c r="A103" s="133">
        <f t="shared" ref="A103:A146" si="50">A102+1</f>
        <v>90</v>
      </c>
      <c r="B103" s="37" t="s">
        <v>437</v>
      </c>
      <c r="C103" s="147" t="s">
        <v>414</v>
      </c>
      <c r="D103" s="208">
        <f t="shared" si="47"/>
        <v>1677.2919999999999</v>
      </c>
      <c r="E103" s="208">
        <v>0</v>
      </c>
      <c r="F103" s="243">
        <v>208</v>
      </c>
      <c r="G103" s="243">
        <f>1272+197.292</f>
        <v>1469.2919999999999</v>
      </c>
      <c r="H103" s="208">
        <v>0</v>
      </c>
      <c r="I103" s="208">
        <v>0</v>
      </c>
      <c r="J103" s="208">
        <f t="shared" si="48"/>
        <v>1677.2919999999999</v>
      </c>
      <c r="K103" s="208">
        <v>0</v>
      </c>
      <c r="L103" s="208">
        <f t="shared" si="49"/>
        <v>208</v>
      </c>
      <c r="M103" s="208">
        <f t="shared" si="49"/>
        <v>1469.2919999999999</v>
      </c>
      <c r="N103" s="242">
        <f t="shared" si="49"/>
        <v>0</v>
      </c>
      <c r="O103" s="242">
        <v>0</v>
      </c>
      <c r="P103" s="89" t="s">
        <v>429</v>
      </c>
      <c r="Q103" s="147"/>
      <c r="R103" s="133">
        <v>2021</v>
      </c>
      <c r="S103" s="224"/>
      <c r="T103" s="185"/>
      <c r="U103" s="185"/>
      <c r="V103" s="185"/>
      <c r="W103" s="185"/>
      <c r="X103" s="185"/>
      <c r="Y103" s="186"/>
      <c r="Z103" s="186"/>
      <c r="AA103" s="186"/>
      <c r="AB103" s="186"/>
      <c r="AC103" s="186"/>
      <c r="AD103" s="186"/>
      <c r="AE103" s="187"/>
    </row>
    <row r="104" spans="1:31" s="194" customFormat="1" ht="50.4" outlineLevel="2" x14ac:dyDescent="0.25">
      <c r="A104" s="133">
        <f t="shared" si="50"/>
        <v>91</v>
      </c>
      <c r="B104" s="174" t="s">
        <v>567</v>
      </c>
      <c r="C104" s="147" t="s">
        <v>577</v>
      </c>
      <c r="D104" s="208">
        <f t="shared" si="47"/>
        <v>1538</v>
      </c>
      <c r="E104" s="235">
        <v>0</v>
      </c>
      <c r="F104" s="235">
        <v>298</v>
      </c>
      <c r="G104" s="235">
        <v>1240</v>
      </c>
      <c r="H104" s="235">
        <v>0</v>
      </c>
      <c r="I104" s="235">
        <v>0</v>
      </c>
      <c r="J104" s="208">
        <f t="shared" si="48"/>
        <v>1538</v>
      </c>
      <c r="K104" s="208">
        <f>E104</f>
        <v>0</v>
      </c>
      <c r="L104" s="208">
        <f t="shared" si="49"/>
        <v>298</v>
      </c>
      <c r="M104" s="208">
        <f t="shared" si="49"/>
        <v>1240</v>
      </c>
      <c r="N104" s="242">
        <f t="shared" si="49"/>
        <v>0</v>
      </c>
      <c r="O104" s="242">
        <v>0</v>
      </c>
      <c r="P104" s="89" t="s">
        <v>578</v>
      </c>
      <c r="Q104" s="147"/>
      <c r="R104" s="173">
        <v>2021</v>
      </c>
      <c r="S104" s="237"/>
      <c r="T104" s="199"/>
      <c r="U104" s="199"/>
      <c r="V104" s="199"/>
      <c r="W104" s="199"/>
      <c r="X104" s="199"/>
      <c r="Y104" s="200"/>
      <c r="Z104" s="200"/>
      <c r="AA104" s="200"/>
      <c r="AB104" s="200"/>
      <c r="AC104" s="200"/>
      <c r="AD104" s="200"/>
      <c r="AE104" s="193"/>
    </row>
    <row r="105" spans="1:31" s="194" customFormat="1" ht="50.4" outlineLevel="2" x14ac:dyDescent="0.25">
      <c r="A105" s="133">
        <f t="shared" si="50"/>
        <v>92</v>
      </c>
      <c r="B105" s="174" t="s">
        <v>568</v>
      </c>
      <c r="C105" s="147" t="s">
        <v>577</v>
      </c>
      <c r="D105" s="208">
        <f t="shared" si="47"/>
        <v>218</v>
      </c>
      <c r="E105" s="235">
        <v>0</v>
      </c>
      <c r="F105" s="235">
        <v>55</v>
      </c>
      <c r="G105" s="235">
        <v>163</v>
      </c>
      <c r="H105" s="235">
        <v>0</v>
      </c>
      <c r="I105" s="235">
        <v>0</v>
      </c>
      <c r="J105" s="208">
        <f t="shared" si="48"/>
        <v>218</v>
      </c>
      <c r="K105" s="208">
        <f>E105</f>
        <v>0</v>
      </c>
      <c r="L105" s="208">
        <f t="shared" si="49"/>
        <v>55</v>
      </c>
      <c r="M105" s="208">
        <f t="shared" si="49"/>
        <v>163</v>
      </c>
      <c r="N105" s="242">
        <f t="shared" si="49"/>
        <v>0</v>
      </c>
      <c r="O105" s="242">
        <v>0</v>
      </c>
      <c r="P105" s="89" t="s">
        <v>578</v>
      </c>
      <c r="Q105" s="147"/>
      <c r="R105" s="173">
        <v>2021</v>
      </c>
      <c r="S105" s="237"/>
      <c r="T105" s="199"/>
      <c r="U105" s="199"/>
      <c r="V105" s="199"/>
      <c r="W105" s="199"/>
      <c r="X105" s="199"/>
      <c r="Y105" s="200"/>
      <c r="Z105" s="200"/>
      <c r="AA105" s="200"/>
      <c r="AB105" s="200"/>
      <c r="AC105" s="200"/>
      <c r="AD105" s="200"/>
      <c r="AE105" s="193"/>
    </row>
    <row r="106" spans="1:31" s="194" customFormat="1" ht="50.4" outlineLevel="2" x14ac:dyDescent="0.25">
      <c r="A106" s="133">
        <f t="shared" si="50"/>
        <v>93</v>
      </c>
      <c r="B106" s="174" t="s">
        <v>569</v>
      </c>
      <c r="C106" s="147" t="s">
        <v>577</v>
      </c>
      <c r="D106" s="208">
        <f t="shared" si="47"/>
        <v>456</v>
      </c>
      <c r="E106" s="235">
        <v>0</v>
      </c>
      <c r="F106" s="235">
        <v>89</v>
      </c>
      <c r="G106" s="235">
        <v>367</v>
      </c>
      <c r="H106" s="235">
        <v>0</v>
      </c>
      <c r="I106" s="235">
        <v>0</v>
      </c>
      <c r="J106" s="208">
        <f t="shared" si="48"/>
        <v>456</v>
      </c>
      <c r="K106" s="208">
        <f>E106</f>
        <v>0</v>
      </c>
      <c r="L106" s="208">
        <f t="shared" si="49"/>
        <v>89</v>
      </c>
      <c r="M106" s="208">
        <f t="shared" si="49"/>
        <v>367</v>
      </c>
      <c r="N106" s="242">
        <f t="shared" si="49"/>
        <v>0</v>
      </c>
      <c r="O106" s="242">
        <v>0</v>
      </c>
      <c r="P106" s="89" t="s">
        <v>578</v>
      </c>
      <c r="Q106" s="147"/>
      <c r="R106" s="173">
        <v>2021</v>
      </c>
      <c r="S106" s="237"/>
      <c r="T106" s="199"/>
      <c r="U106" s="199"/>
      <c r="V106" s="199"/>
      <c r="W106" s="199"/>
      <c r="X106" s="199"/>
      <c r="Y106" s="200"/>
      <c r="Z106" s="200"/>
      <c r="AA106" s="200"/>
      <c r="AB106" s="200"/>
      <c r="AC106" s="200"/>
      <c r="AD106" s="200"/>
      <c r="AE106" s="193"/>
    </row>
    <row r="107" spans="1:31" s="188" customFormat="1" ht="46.2" customHeight="1" outlineLevel="2" x14ac:dyDescent="0.25">
      <c r="A107" s="133">
        <f t="shared" si="50"/>
        <v>94</v>
      </c>
      <c r="B107" s="88" t="s">
        <v>352</v>
      </c>
      <c r="C107" s="89" t="s">
        <v>324</v>
      </c>
      <c r="D107" s="207">
        <f t="shared" si="47"/>
        <v>2480</v>
      </c>
      <c r="E107" s="207">
        <v>0</v>
      </c>
      <c r="F107" s="242">
        <v>744</v>
      </c>
      <c r="G107" s="242">
        <v>1736</v>
      </c>
      <c r="H107" s="207">
        <v>0</v>
      </c>
      <c r="I107" s="207">
        <v>0</v>
      </c>
      <c r="J107" s="208">
        <f t="shared" si="48"/>
        <v>2480</v>
      </c>
      <c r="K107" s="208">
        <v>0</v>
      </c>
      <c r="L107" s="242">
        <v>744</v>
      </c>
      <c r="M107" s="242">
        <v>1736</v>
      </c>
      <c r="N107" s="207">
        <v>0</v>
      </c>
      <c r="O107" s="207">
        <v>0</v>
      </c>
      <c r="P107" s="89" t="s">
        <v>329</v>
      </c>
      <c r="Q107" s="147"/>
      <c r="R107" s="89">
        <v>2021</v>
      </c>
      <c r="S107" s="202"/>
      <c r="T107" s="184"/>
      <c r="U107" s="184"/>
      <c r="V107" s="184"/>
      <c r="W107" s="184"/>
      <c r="X107" s="184"/>
      <c r="Y107" s="182">
        <f>Z107+AA107</f>
        <v>0</v>
      </c>
      <c r="Z107" s="182">
        <v>0</v>
      </c>
      <c r="AA107" s="182"/>
      <c r="AB107" s="182">
        <f>AC107+AD107</f>
        <v>0</v>
      </c>
      <c r="AC107" s="182"/>
      <c r="AD107" s="189"/>
      <c r="AE107" s="187"/>
    </row>
    <row r="108" spans="1:31" s="188" customFormat="1" ht="46.2" customHeight="1" outlineLevel="2" x14ac:dyDescent="0.25">
      <c r="A108" s="133">
        <f t="shared" si="50"/>
        <v>95</v>
      </c>
      <c r="B108" s="88" t="s">
        <v>353</v>
      </c>
      <c r="C108" s="89" t="s">
        <v>324</v>
      </c>
      <c r="D108" s="207">
        <f t="shared" si="47"/>
        <v>65</v>
      </c>
      <c r="E108" s="245">
        <v>0</v>
      </c>
      <c r="F108" s="242">
        <v>19.5</v>
      </c>
      <c r="G108" s="242">
        <v>45.5</v>
      </c>
      <c r="H108" s="207">
        <v>0</v>
      </c>
      <c r="I108" s="207">
        <v>0</v>
      </c>
      <c r="J108" s="208">
        <f t="shared" si="48"/>
        <v>65</v>
      </c>
      <c r="K108" s="208">
        <v>0</v>
      </c>
      <c r="L108" s="242">
        <v>19.5</v>
      </c>
      <c r="M108" s="242">
        <v>45.5</v>
      </c>
      <c r="N108" s="207">
        <v>0</v>
      </c>
      <c r="O108" s="207">
        <v>0</v>
      </c>
      <c r="P108" s="89" t="s">
        <v>329</v>
      </c>
      <c r="Q108" s="147"/>
      <c r="R108" s="89">
        <v>2021</v>
      </c>
      <c r="S108" s="202"/>
      <c r="T108" s="184"/>
      <c r="U108" s="184"/>
      <c r="V108" s="184"/>
      <c r="W108" s="184"/>
      <c r="X108" s="184"/>
      <c r="Y108" s="182"/>
      <c r="Z108" s="182"/>
      <c r="AA108" s="182"/>
      <c r="AB108" s="182"/>
      <c r="AC108" s="182"/>
      <c r="AD108" s="189"/>
      <c r="AE108" s="187"/>
    </row>
    <row r="109" spans="1:31" s="194" customFormat="1" ht="50.4" outlineLevel="2" x14ac:dyDescent="0.25">
      <c r="A109" s="133">
        <f t="shared" si="50"/>
        <v>96</v>
      </c>
      <c r="B109" s="174" t="s">
        <v>550</v>
      </c>
      <c r="C109" s="147" t="s">
        <v>516</v>
      </c>
      <c r="D109" s="235">
        <f t="shared" si="47"/>
        <v>835.23099999999999</v>
      </c>
      <c r="E109" s="235">
        <v>0</v>
      </c>
      <c r="F109" s="235">
        <v>0</v>
      </c>
      <c r="G109" s="235">
        <v>835.23099999999999</v>
      </c>
      <c r="H109" s="235">
        <v>0</v>
      </c>
      <c r="I109" s="235">
        <v>0</v>
      </c>
      <c r="J109" s="235">
        <f t="shared" si="48"/>
        <v>835.23099999999999</v>
      </c>
      <c r="K109" s="235">
        <v>0</v>
      </c>
      <c r="L109" s="235">
        <v>0</v>
      </c>
      <c r="M109" s="235">
        <f t="shared" ref="M109:N114" si="51">G109</f>
        <v>835.23099999999999</v>
      </c>
      <c r="N109" s="236">
        <f t="shared" si="51"/>
        <v>0</v>
      </c>
      <c r="O109" s="236">
        <v>0</v>
      </c>
      <c r="P109" s="147" t="s">
        <v>507</v>
      </c>
      <c r="Q109" s="147"/>
      <c r="R109" s="173">
        <v>2021</v>
      </c>
      <c r="S109" s="237"/>
      <c r="T109" s="199"/>
      <c r="U109" s="199"/>
      <c r="V109" s="199"/>
      <c r="W109" s="199"/>
      <c r="X109" s="199"/>
      <c r="Y109" s="200"/>
      <c r="Z109" s="200"/>
      <c r="AA109" s="200"/>
      <c r="AB109" s="200"/>
      <c r="AC109" s="200"/>
      <c r="AD109" s="200"/>
      <c r="AE109" s="193"/>
    </row>
    <row r="110" spans="1:31" s="194" customFormat="1" ht="50.4" outlineLevel="2" x14ac:dyDescent="0.25">
      <c r="A110" s="133">
        <f t="shared" si="50"/>
        <v>97</v>
      </c>
      <c r="B110" s="174" t="s">
        <v>551</v>
      </c>
      <c r="C110" s="147" t="s">
        <v>516</v>
      </c>
      <c r="D110" s="235">
        <f t="shared" si="47"/>
        <v>260</v>
      </c>
      <c r="E110" s="235">
        <v>0</v>
      </c>
      <c r="F110" s="235">
        <v>0</v>
      </c>
      <c r="G110" s="235">
        <v>260</v>
      </c>
      <c r="H110" s="235">
        <v>0</v>
      </c>
      <c r="I110" s="235">
        <v>0</v>
      </c>
      <c r="J110" s="235">
        <f t="shared" si="48"/>
        <v>260</v>
      </c>
      <c r="K110" s="235">
        <v>0</v>
      </c>
      <c r="L110" s="235">
        <v>0</v>
      </c>
      <c r="M110" s="235">
        <f t="shared" si="51"/>
        <v>260</v>
      </c>
      <c r="N110" s="236">
        <f t="shared" si="51"/>
        <v>0</v>
      </c>
      <c r="O110" s="236">
        <v>0</v>
      </c>
      <c r="P110" s="147" t="s">
        <v>507</v>
      </c>
      <c r="Q110" s="147"/>
      <c r="R110" s="173">
        <v>2021</v>
      </c>
      <c r="S110" s="237"/>
      <c r="T110" s="199"/>
      <c r="U110" s="199"/>
      <c r="V110" s="199"/>
      <c r="W110" s="199"/>
      <c r="X110" s="199"/>
      <c r="Y110" s="200"/>
      <c r="Z110" s="200"/>
      <c r="AA110" s="200"/>
      <c r="AB110" s="200"/>
      <c r="AC110" s="200"/>
      <c r="AD110" s="200"/>
      <c r="AE110" s="193"/>
    </row>
    <row r="111" spans="1:31" s="188" customFormat="1" ht="50.4" outlineLevel="2" x14ac:dyDescent="0.25">
      <c r="A111" s="133">
        <f t="shared" si="50"/>
        <v>98</v>
      </c>
      <c r="B111" s="37" t="s">
        <v>521</v>
      </c>
      <c r="C111" s="147" t="s">
        <v>516</v>
      </c>
      <c r="D111" s="208">
        <f t="shared" si="47"/>
        <v>1100</v>
      </c>
      <c r="E111" s="208">
        <v>0</v>
      </c>
      <c r="F111" s="208">
        <v>0</v>
      </c>
      <c r="G111" s="208">
        <v>1100</v>
      </c>
      <c r="H111" s="208">
        <v>0</v>
      </c>
      <c r="I111" s="208">
        <v>0</v>
      </c>
      <c r="J111" s="208">
        <f t="shared" si="48"/>
        <v>1100</v>
      </c>
      <c r="K111" s="208">
        <v>0</v>
      </c>
      <c r="L111" s="208">
        <v>0</v>
      </c>
      <c r="M111" s="208">
        <f t="shared" si="51"/>
        <v>1100</v>
      </c>
      <c r="N111" s="242">
        <f t="shared" si="51"/>
        <v>0</v>
      </c>
      <c r="O111" s="242">
        <v>0</v>
      </c>
      <c r="P111" s="89" t="s">
        <v>507</v>
      </c>
      <c r="Q111" s="147"/>
      <c r="R111" s="133">
        <v>2022</v>
      </c>
      <c r="S111" s="224"/>
      <c r="T111" s="185"/>
      <c r="U111" s="185"/>
      <c r="V111" s="185"/>
      <c r="W111" s="185"/>
      <c r="X111" s="185"/>
      <c r="Y111" s="186"/>
      <c r="Z111" s="186"/>
      <c r="AA111" s="186"/>
      <c r="AB111" s="186"/>
      <c r="AC111" s="186"/>
      <c r="AD111" s="186"/>
      <c r="AE111" s="187"/>
    </row>
    <row r="112" spans="1:31" s="188" customFormat="1" ht="50.4" outlineLevel="2" x14ac:dyDescent="0.25">
      <c r="A112" s="133">
        <f t="shared" si="50"/>
        <v>99</v>
      </c>
      <c r="B112" s="37" t="s">
        <v>520</v>
      </c>
      <c r="C112" s="147" t="s">
        <v>516</v>
      </c>
      <c r="D112" s="208">
        <f t="shared" si="47"/>
        <v>660</v>
      </c>
      <c r="E112" s="208">
        <v>0</v>
      </c>
      <c r="F112" s="208">
        <v>0</v>
      </c>
      <c r="G112" s="208">
        <v>660</v>
      </c>
      <c r="H112" s="208">
        <v>0</v>
      </c>
      <c r="I112" s="208">
        <v>0</v>
      </c>
      <c r="J112" s="208">
        <f t="shared" si="48"/>
        <v>660</v>
      </c>
      <c r="K112" s="208">
        <v>0</v>
      </c>
      <c r="L112" s="208">
        <v>0</v>
      </c>
      <c r="M112" s="208">
        <f t="shared" si="51"/>
        <v>660</v>
      </c>
      <c r="N112" s="242">
        <f t="shared" si="51"/>
        <v>0</v>
      </c>
      <c r="O112" s="242">
        <v>0</v>
      </c>
      <c r="P112" s="89" t="s">
        <v>507</v>
      </c>
      <c r="Q112" s="147"/>
      <c r="R112" s="133">
        <v>2022</v>
      </c>
      <c r="S112" s="224"/>
      <c r="T112" s="185"/>
      <c r="U112" s="185"/>
      <c r="V112" s="185"/>
      <c r="W112" s="185"/>
      <c r="X112" s="185"/>
      <c r="Y112" s="186"/>
      <c r="Z112" s="186"/>
      <c r="AA112" s="186"/>
      <c r="AB112" s="186"/>
      <c r="AC112" s="186"/>
      <c r="AD112" s="186"/>
      <c r="AE112" s="187"/>
    </row>
    <row r="113" spans="1:31" s="188" customFormat="1" ht="50.4" outlineLevel="2" x14ac:dyDescent="0.25">
      <c r="A113" s="133">
        <f t="shared" si="50"/>
        <v>100</v>
      </c>
      <c r="B113" s="37" t="s">
        <v>522</v>
      </c>
      <c r="C113" s="147" t="s">
        <v>516</v>
      </c>
      <c r="D113" s="208">
        <f t="shared" si="47"/>
        <v>1100</v>
      </c>
      <c r="E113" s="208">
        <v>0</v>
      </c>
      <c r="F113" s="208">
        <v>0</v>
      </c>
      <c r="G113" s="208">
        <v>1100</v>
      </c>
      <c r="H113" s="208">
        <v>0</v>
      </c>
      <c r="I113" s="208">
        <v>0</v>
      </c>
      <c r="J113" s="208">
        <f t="shared" si="48"/>
        <v>1100</v>
      </c>
      <c r="K113" s="208">
        <v>0</v>
      </c>
      <c r="L113" s="208">
        <v>0</v>
      </c>
      <c r="M113" s="208">
        <f t="shared" si="51"/>
        <v>1100</v>
      </c>
      <c r="N113" s="242">
        <f t="shared" si="51"/>
        <v>0</v>
      </c>
      <c r="O113" s="242">
        <v>0</v>
      </c>
      <c r="P113" s="89" t="s">
        <v>507</v>
      </c>
      <c r="Q113" s="147"/>
      <c r="R113" s="133">
        <v>2022</v>
      </c>
      <c r="S113" s="224"/>
      <c r="T113" s="185"/>
      <c r="U113" s="185"/>
      <c r="V113" s="185"/>
      <c r="W113" s="185"/>
      <c r="X113" s="185"/>
      <c r="Y113" s="186"/>
      <c r="Z113" s="186"/>
      <c r="AA113" s="186"/>
      <c r="AB113" s="186"/>
      <c r="AC113" s="186"/>
      <c r="AD113" s="186"/>
      <c r="AE113" s="187"/>
    </row>
    <row r="114" spans="1:31" s="188" customFormat="1" ht="50.4" outlineLevel="2" x14ac:dyDescent="0.25">
      <c r="A114" s="133">
        <f t="shared" si="50"/>
        <v>101</v>
      </c>
      <c r="B114" s="37" t="s">
        <v>523</v>
      </c>
      <c r="C114" s="147" t="s">
        <v>516</v>
      </c>
      <c r="D114" s="208">
        <f t="shared" si="47"/>
        <v>1210</v>
      </c>
      <c r="E114" s="208">
        <v>0</v>
      </c>
      <c r="F114" s="208">
        <v>0</v>
      </c>
      <c r="G114" s="208">
        <v>1210</v>
      </c>
      <c r="H114" s="208">
        <v>0</v>
      </c>
      <c r="I114" s="208">
        <v>0</v>
      </c>
      <c r="J114" s="208">
        <f t="shared" si="48"/>
        <v>1210</v>
      </c>
      <c r="K114" s="208">
        <v>0</v>
      </c>
      <c r="L114" s="208">
        <v>0</v>
      </c>
      <c r="M114" s="208">
        <f t="shared" si="51"/>
        <v>1210</v>
      </c>
      <c r="N114" s="242">
        <f t="shared" si="51"/>
        <v>0</v>
      </c>
      <c r="O114" s="242">
        <v>0</v>
      </c>
      <c r="P114" s="89" t="s">
        <v>507</v>
      </c>
      <c r="Q114" s="147"/>
      <c r="R114" s="133">
        <v>2022</v>
      </c>
      <c r="S114" s="224"/>
      <c r="T114" s="185"/>
      <c r="U114" s="185"/>
      <c r="V114" s="185"/>
      <c r="W114" s="185"/>
      <c r="X114" s="185"/>
      <c r="Y114" s="186"/>
      <c r="Z114" s="186"/>
      <c r="AA114" s="186"/>
      <c r="AB114" s="186"/>
      <c r="AC114" s="186"/>
      <c r="AD114" s="186"/>
      <c r="AE114" s="187"/>
    </row>
    <row r="115" spans="1:31" s="194" customFormat="1" ht="50.4" outlineLevel="2" x14ac:dyDescent="0.25">
      <c r="A115" s="133">
        <f t="shared" si="50"/>
        <v>102</v>
      </c>
      <c r="B115" s="174" t="s">
        <v>590</v>
      </c>
      <c r="C115" s="147" t="s">
        <v>577</v>
      </c>
      <c r="D115" s="208">
        <f t="shared" si="47"/>
        <v>313</v>
      </c>
      <c r="E115" s="235">
        <v>0</v>
      </c>
      <c r="F115" s="235">
        <v>69</v>
      </c>
      <c r="G115" s="235">
        <v>244</v>
      </c>
      <c r="H115" s="235">
        <v>0</v>
      </c>
      <c r="I115" s="235">
        <v>0</v>
      </c>
      <c r="J115" s="208">
        <f t="shared" si="48"/>
        <v>313</v>
      </c>
      <c r="K115" s="235">
        <v>0</v>
      </c>
      <c r="L115" s="235">
        <v>69</v>
      </c>
      <c r="M115" s="235">
        <v>244</v>
      </c>
      <c r="N115" s="236">
        <v>0</v>
      </c>
      <c r="O115" s="236">
        <v>0</v>
      </c>
      <c r="P115" s="89" t="s">
        <v>578</v>
      </c>
      <c r="Q115" s="147"/>
      <c r="R115" s="173">
        <v>2022</v>
      </c>
      <c r="S115" s="237"/>
      <c r="T115" s="199"/>
      <c r="U115" s="199"/>
      <c r="V115" s="199"/>
      <c r="W115" s="199"/>
      <c r="X115" s="199"/>
      <c r="Y115" s="200"/>
      <c r="Z115" s="200"/>
      <c r="AA115" s="200"/>
      <c r="AB115" s="200"/>
      <c r="AC115" s="200"/>
      <c r="AD115" s="200"/>
      <c r="AE115" s="193"/>
    </row>
    <row r="116" spans="1:31" s="194" customFormat="1" ht="50.4" outlineLevel="2" x14ac:dyDescent="0.25">
      <c r="A116" s="133">
        <f t="shared" si="50"/>
        <v>103</v>
      </c>
      <c r="B116" s="174" t="s">
        <v>591</v>
      </c>
      <c r="C116" s="147" t="s">
        <v>577</v>
      </c>
      <c r="D116" s="208">
        <f t="shared" si="47"/>
        <v>363</v>
      </c>
      <c r="E116" s="235">
        <v>0</v>
      </c>
      <c r="F116" s="235">
        <v>80</v>
      </c>
      <c r="G116" s="235">
        <v>283</v>
      </c>
      <c r="H116" s="235">
        <v>0</v>
      </c>
      <c r="I116" s="235">
        <v>0</v>
      </c>
      <c r="J116" s="208">
        <f t="shared" si="48"/>
        <v>363</v>
      </c>
      <c r="K116" s="235">
        <v>0</v>
      </c>
      <c r="L116" s="235">
        <v>80</v>
      </c>
      <c r="M116" s="235">
        <v>283</v>
      </c>
      <c r="N116" s="236">
        <v>0</v>
      </c>
      <c r="O116" s="236">
        <v>0</v>
      </c>
      <c r="P116" s="89" t="s">
        <v>578</v>
      </c>
      <c r="Q116" s="147"/>
      <c r="R116" s="173">
        <v>2022</v>
      </c>
      <c r="S116" s="237"/>
      <c r="T116" s="199"/>
      <c r="U116" s="199"/>
      <c r="V116" s="199"/>
      <c r="W116" s="199"/>
      <c r="X116" s="199"/>
      <c r="Y116" s="200"/>
      <c r="Z116" s="200"/>
      <c r="AA116" s="200"/>
      <c r="AB116" s="200"/>
      <c r="AC116" s="200"/>
      <c r="AD116" s="200"/>
      <c r="AE116" s="193"/>
    </row>
    <row r="117" spans="1:31" s="194" customFormat="1" ht="50.4" outlineLevel="2" x14ac:dyDescent="0.25">
      <c r="A117" s="133">
        <f t="shared" si="50"/>
        <v>104</v>
      </c>
      <c r="B117" s="174" t="s">
        <v>592</v>
      </c>
      <c r="C117" s="147" t="s">
        <v>577</v>
      </c>
      <c r="D117" s="208">
        <f t="shared" si="47"/>
        <v>1006</v>
      </c>
      <c r="E117" s="235">
        <v>0</v>
      </c>
      <c r="F117" s="235">
        <v>135</v>
      </c>
      <c r="G117" s="235">
        <v>525</v>
      </c>
      <c r="H117" s="235">
        <v>346</v>
      </c>
      <c r="I117" s="235">
        <v>0</v>
      </c>
      <c r="J117" s="208">
        <f t="shared" si="48"/>
        <v>1006</v>
      </c>
      <c r="K117" s="235">
        <v>0</v>
      </c>
      <c r="L117" s="235">
        <v>135</v>
      </c>
      <c r="M117" s="235">
        <v>525</v>
      </c>
      <c r="N117" s="236">
        <v>346</v>
      </c>
      <c r="O117" s="236">
        <v>0</v>
      </c>
      <c r="P117" s="89" t="s">
        <v>578</v>
      </c>
      <c r="Q117" s="147"/>
      <c r="R117" s="173">
        <v>2022</v>
      </c>
      <c r="S117" s="237"/>
      <c r="T117" s="199"/>
      <c r="U117" s="199"/>
      <c r="V117" s="199"/>
      <c r="W117" s="199"/>
      <c r="X117" s="199"/>
      <c r="Y117" s="200"/>
      <c r="Z117" s="200"/>
      <c r="AA117" s="200"/>
      <c r="AB117" s="200"/>
      <c r="AC117" s="200"/>
      <c r="AD117" s="200"/>
      <c r="AE117" s="193"/>
    </row>
    <row r="118" spans="1:31" s="188" customFormat="1" ht="67.2" outlineLevel="2" x14ac:dyDescent="0.25">
      <c r="A118" s="133">
        <f t="shared" si="50"/>
        <v>105</v>
      </c>
      <c r="B118" s="134" t="s">
        <v>477</v>
      </c>
      <c r="C118" s="147" t="s">
        <v>414</v>
      </c>
      <c r="D118" s="235">
        <f t="shared" si="47"/>
        <v>309.50099999999998</v>
      </c>
      <c r="E118" s="208">
        <v>0</v>
      </c>
      <c r="F118" s="243">
        <v>38</v>
      </c>
      <c r="G118" s="243">
        <f>189+82.501</f>
        <v>271.50099999999998</v>
      </c>
      <c r="H118" s="243">
        <v>0</v>
      </c>
      <c r="I118" s="246">
        <v>0</v>
      </c>
      <c r="J118" s="235">
        <f t="shared" si="48"/>
        <v>309.50099999999998</v>
      </c>
      <c r="K118" s="208">
        <v>0</v>
      </c>
      <c r="L118" s="243">
        <v>38</v>
      </c>
      <c r="M118" s="243">
        <f>189+82.501</f>
        <v>271.50099999999998</v>
      </c>
      <c r="N118" s="243">
        <v>0</v>
      </c>
      <c r="O118" s="242">
        <v>0</v>
      </c>
      <c r="P118" s="89" t="s">
        <v>429</v>
      </c>
      <c r="Q118" s="147"/>
      <c r="R118" s="133">
        <v>2022</v>
      </c>
      <c r="S118" s="224"/>
      <c r="T118" s="185"/>
      <c r="U118" s="185"/>
      <c r="V118" s="185"/>
      <c r="W118" s="185"/>
      <c r="X118" s="185"/>
      <c r="Y118" s="186"/>
      <c r="Z118" s="186"/>
      <c r="AA118" s="186"/>
      <c r="AB118" s="186"/>
      <c r="AC118" s="186"/>
      <c r="AD118" s="186"/>
      <c r="AE118" s="187"/>
    </row>
    <row r="119" spans="1:31" s="188" customFormat="1" ht="67.2" outlineLevel="2" x14ac:dyDescent="0.25">
      <c r="A119" s="133">
        <f t="shared" si="50"/>
        <v>106</v>
      </c>
      <c r="B119" s="134" t="s">
        <v>478</v>
      </c>
      <c r="C119" s="147" t="s">
        <v>414</v>
      </c>
      <c r="D119" s="235">
        <f t="shared" si="47"/>
        <v>641.35</v>
      </c>
      <c r="E119" s="208">
        <v>0</v>
      </c>
      <c r="F119" s="243">
        <v>83</v>
      </c>
      <c r="G119" s="243">
        <f>187.35+371</f>
        <v>558.35</v>
      </c>
      <c r="H119" s="243">
        <v>0</v>
      </c>
      <c r="I119" s="246">
        <v>0</v>
      </c>
      <c r="J119" s="235">
        <f t="shared" si="48"/>
        <v>641.35</v>
      </c>
      <c r="K119" s="208">
        <v>0</v>
      </c>
      <c r="L119" s="243">
        <v>83</v>
      </c>
      <c r="M119" s="243">
        <f>187.35+371</f>
        <v>558.35</v>
      </c>
      <c r="N119" s="243">
        <v>0</v>
      </c>
      <c r="O119" s="242">
        <v>0</v>
      </c>
      <c r="P119" s="89" t="s">
        <v>429</v>
      </c>
      <c r="Q119" s="147"/>
      <c r="R119" s="133">
        <v>2022</v>
      </c>
      <c r="S119" s="224"/>
      <c r="T119" s="185"/>
      <c r="U119" s="185"/>
      <c r="V119" s="185"/>
      <c r="W119" s="185"/>
      <c r="X119" s="185"/>
      <c r="Y119" s="186"/>
      <c r="Z119" s="186"/>
      <c r="AA119" s="186"/>
      <c r="AB119" s="186"/>
      <c r="AC119" s="186"/>
      <c r="AD119" s="186"/>
      <c r="AE119" s="187"/>
    </row>
    <row r="120" spans="1:31" s="188" customFormat="1" ht="67.2" outlineLevel="2" x14ac:dyDescent="0.25">
      <c r="A120" s="133">
        <f t="shared" si="50"/>
        <v>107</v>
      </c>
      <c r="B120" s="134" t="s">
        <v>749</v>
      </c>
      <c r="C120" s="147" t="s">
        <v>414</v>
      </c>
      <c r="D120" s="235">
        <f t="shared" si="47"/>
        <v>1737.8460000000002</v>
      </c>
      <c r="E120" s="208">
        <v>0</v>
      </c>
      <c r="F120" s="243">
        <v>203.48240000000001</v>
      </c>
      <c r="G120" s="243">
        <f>739.3636+795</f>
        <v>1534.3636000000001</v>
      </c>
      <c r="H120" s="243">
        <v>0</v>
      </c>
      <c r="I120" s="246">
        <v>0</v>
      </c>
      <c r="J120" s="235">
        <f t="shared" si="48"/>
        <v>1737.8460000000002</v>
      </c>
      <c r="K120" s="208">
        <v>0</v>
      </c>
      <c r="L120" s="243">
        <v>203.48240000000001</v>
      </c>
      <c r="M120" s="243">
        <f>739.3636+795</f>
        <v>1534.3636000000001</v>
      </c>
      <c r="N120" s="243">
        <v>0</v>
      </c>
      <c r="O120" s="242">
        <v>0</v>
      </c>
      <c r="P120" s="89" t="s">
        <v>429</v>
      </c>
      <c r="Q120" s="147"/>
      <c r="R120" s="133">
        <v>2022</v>
      </c>
      <c r="S120" s="224"/>
      <c r="T120" s="185"/>
      <c r="U120" s="185"/>
      <c r="V120" s="185"/>
      <c r="W120" s="185"/>
      <c r="X120" s="185"/>
      <c r="Y120" s="186"/>
      <c r="Z120" s="186"/>
      <c r="AA120" s="186"/>
      <c r="AB120" s="186"/>
      <c r="AC120" s="186"/>
      <c r="AD120" s="186"/>
      <c r="AE120" s="187"/>
    </row>
    <row r="121" spans="1:31" s="188" customFormat="1" ht="67.2" outlineLevel="2" x14ac:dyDescent="0.25">
      <c r="A121" s="133">
        <f t="shared" si="50"/>
        <v>108</v>
      </c>
      <c r="B121" s="134" t="s">
        <v>479</v>
      </c>
      <c r="C121" s="147" t="s">
        <v>414</v>
      </c>
      <c r="D121" s="235">
        <f t="shared" si="47"/>
        <v>722.44100000000003</v>
      </c>
      <c r="E121" s="208">
        <v>0</v>
      </c>
      <c r="F121" s="243">
        <v>96</v>
      </c>
      <c r="G121" s="243">
        <f>434+192.441</f>
        <v>626.44100000000003</v>
      </c>
      <c r="H121" s="243">
        <v>0</v>
      </c>
      <c r="I121" s="246">
        <v>0</v>
      </c>
      <c r="J121" s="235">
        <f t="shared" si="48"/>
        <v>722.44100000000003</v>
      </c>
      <c r="K121" s="208">
        <v>0</v>
      </c>
      <c r="L121" s="243">
        <v>96</v>
      </c>
      <c r="M121" s="243">
        <f>434+192.441</f>
        <v>626.44100000000003</v>
      </c>
      <c r="N121" s="243">
        <v>0</v>
      </c>
      <c r="O121" s="242">
        <v>0</v>
      </c>
      <c r="P121" s="89" t="s">
        <v>429</v>
      </c>
      <c r="Q121" s="147"/>
      <c r="R121" s="133">
        <v>2022</v>
      </c>
      <c r="S121" s="224"/>
      <c r="T121" s="185"/>
      <c r="U121" s="185"/>
      <c r="V121" s="185"/>
      <c r="W121" s="185"/>
      <c r="X121" s="185"/>
      <c r="Y121" s="186"/>
      <c r="Z121" s="186"/>
      <c r="AA121" s="186"/>
      <c r="AB121" s="186"/>
      <c r="AC121" s="186"/>
      <c r="AD121" s="186"/>
      <c r="AE121" s="187"/>
    </row>
    <row r="122" spans="1:31" s="188" customFormat="1" ht="46.2" customHeight="1" outlineLevel="2" x14ac:dyDescent="0.25">
      <c r="A122" s="133">
        <f t="shared" si="50"/>
        <v>109</v>
      </c>
      <c r="B122" s="88" t="s">
        <v>355</v>
      </c>
      <c r="C122" s="89" t="s">
        <v>324</v>
      </c>
      <c r="D122" s="207">
        <f t="shared" si="47"/>
        <v>333.59199999999998</v>
      </c>
      <c r="E122" s="207">
        <v>0</v>
      </c>
      <c r="F122" s="207">
        <v>100.077</v>
      </c>
      <c r="G122" s="207">
        <v>233.51499999999999</v>
      </c>
      <c r="H122" s="207">
        <v>0</v>
      </c>
      <c r="I122" s="207">
        <v>0</v>
      </c>
      <c r="J122" s="208">
        <f t="shared" si="48"/>
        <v>333.59199999999998</v>
      </c>
      <c r="K122" s="208">
        <v>0</v>
      </c>
      <c r="L122" s="207">
        <v>100.077</v>
      </c>
      <c r="M122" s="207">
        <v>233.51499999999999</v>
      </c>
      <c r="N122" s="207">
        <v>0</v>
      </c>
      <c r="O122" s="207">
        <v>0</v>
      </c>
      <c r="P122" s="89" t="s">
        <v>329</v>
      </c>
      <c r="Q122" s="147"/>
      <c r="R122" s="89">
        <v>2022</v>
      </c>
      <c r="S122" s="202"/>
      <c r="T122" s="184"/>
      <c r="U122" s="184"/>
      <c r="V122" s="184"/>
      <c r="W122" s="184"/>
      <c r="X122" s="184"/>
      <c r="Y122" s="182">
        <f>Z122+AA122</f>
        <v>0</v>
      </c>
      <c r="Z122" s="182">
        <v>0</v>
      </c>
      <c r="AA122" s="182"/>
      <c r="AB122" s="182">
        <f>AC122+AD122</f>
        <v>0</v>
      </c>
      <c r="AC122" s="182"/>
      <c r="AD122" s="189"/>
      <c r="AE122" s="187"/>
    </row>
    <row r="123" spans="1:31" s="190" customFormat="1" ht="45.6" customHeight="1" outlineLevel="2" x14ac:dyDescent="0.3">
      <c r="A123" s="133">
        <f t="shared" si="50"/>
        <v>110</v>
      </c>
      <c r="B123" s="88" t="s">
        <v>356</v>
      </c>
      <c r="C123" s="89" t="s">
        <v>324</v>
      </c>
      <c r="D123" s="208">
        <f t="shared" si="47"/>
        <v>346.34500000000003</v>
      </c>
      <c r="E123" s="208">
        <v>0</v>
      </c>
      <c r="F123" s="207">
        <v>103.90350000000001</v>
      </c>
      <c r="G123" s="207">
        <v>242.44150000000002</v>
      </c>
      <c r="H123" s="207">
        <v>0</v>
      </c>
      <c r="I123" s="207">
        <v>0</v>
      </c>
      <c r="J123" s="208">
        <f t="shared" si="48"/>
        <v>346.34500000000003</v>
      </c>
      <c r="K123" s="208">
        <v>0</v>
      </c>
      <c r="L123" s="207">
        <v>103.90350000000001</v>
      </c>
      <c r="M123" s="207">
        <v>242.44150000000002</v>
      </c>
      <c r="N123" s="207">
        <v>0</v>
      </c>
      <c r="O123" s="207">
        <v>0</v>
      </c>
      <c r="P123" s="89" t="s">
        <v>329</v>
      </c>
      <c r="Q123" s="147"/>
      <c r="R123" s="89">
        <v>2022</v>
      </c>
      <c r="S123" s="234"/>
      <c r="T123" s="181"/>
      <c r="U123" s="181"/>
      <c r="V123" s="181"/>
      <c r="W123" s="181"/>
      <c r="X123" s="181"/>
      <c r="Y123" s="182"/>
      <c r="Z123" s="182"/>
      <c r="AA123" s="182"/>
      <c r="AB123" s="182"/>
      <c r="AC123" s="182"/>
      <c r="AD123" s="189"/>
      <c r="AE123" s="187"/>
    </row>
    <row r="124" spans="1:31" s="190" customFormat="1" ht="63.6" customHeight="1" outlineLevel="2" x14ac:dyDescent="0.3">
      <c r="A124" s="133">
        <f t="shared" si="50"/>
        <v>111</v>
      </c>
      <c r="B124" s="95" t="s">
        <v>357</v>
      </c>
      <c r="C124" s="89" t="s">
        <v>324</v>
      </c>
      <c r="D124" s="208">
        <f t="shared" si="47"/>
        <v>1650</v>
      </c>
      <c r="E124" s="208">
        <v>0</v>
      </c>
      <c r="F124" s="207">
        <v>495</v>
      </c>
      <c r="G124" s="207">
        <v>1155</v>
      </c>
      <c r="H124" s="207">
        <v>0</v>
      </c>
      <c r="I124" s="207">
        <v>0</v>
      </c>
      <c r="J124" s="208">
        <f t="shared" si="48"/>
        <v>1650</v>
      </c>
      <c r="K124" s="208">
        <v>0</v>
      </c>
      <c r="L124" s="207">
        <v>495</v>
      </c>
      <c r="M124" s="207">
        <v>1155</v>
      </c>
      <c r="N124" s="207">
        <v>0</v>
      </c>
      <c r="O124" s="207">
        <v>0</v>
      </c>
      <c r="P124" s="89" t="s">
        <v>329</v>
      </c>
      <c r="Q124" s="147"/>
      <c r="R124" s="89">
        <v>2022</v>
      </c>
      <c r="S124" s="234"/>
      <c r="T124" s="181"/>
      <c r="U124" s="181"/>
      <c r="V124" s="181"/>
      <c r="W124" s="181"/>
      <c r="X124" s="181"/>
      <c r="Y124" s="182"/>
      <c r="Z124" s="182"/>
      <c r="AA124" s="182"/>
      <c r="AB124" s="182"/>
      <c r="AC124" s="182"/>
      <c r="AD124" s="189"/>
      <c r="AE124" s="187"/>
    </row>
    <row r="125" spans="1:31" s="190" customFormat="1" ht="54.6" customHeight="1" outlineLevel="2" x14ac:dyDescent="0.3">
      <c r="A125" s="133">
        <f t="shared" si="50"/>
        <v>112</v>
      </c>
      <c r="B125" s="95" t="s">
        <v>358</v>
      </c>
      <c r="C125" s="89" t="s">
        <v>324</v>
      </c>
      <c r="D125" s="208">
        <f t="shared" si="47"/>
        <v>611.22500000000002</v>
      </c>
      <c r="E125" s="208">
        <v>0</v>
      </c>
      <c r="F125" s="207">
        <v>183.36750000000001</v>
      </c>
      <c r="G125" s="207">
        <v>427.85750000000002</v>
      </c>
      <c r="H125" s="207">
        <v>0</v>
      </c>
      <c r="I125" s="207">
        <v>0</v>
      </c>
      <c r="J125" s="208">
        <f t="shared" si="48"/>
        <v>611.22500000000002</v>
      </c>
      <c r="K125" s="208">
        <v>0</v>
      </c>
      <c r="L125" s="207">
        <v>183.36750000000001</v>
      </c>
      <c r="M125" s="207">
        <v>427.85750000000002</v>
      </c>
      <c r="N125" s="207">
        <v>0</v>
      </c>
      <c r="O125" s="207">
        <v>0</v>
      </c>
      <c r="P125" s="89" t="s">
        <v>329</v>
      </c>
      <c r="Q125" s="147"/>
      <c r="R125" s="89">
        <v>2022</v>
      </c>
      <c r="S125" s="234"/>
      <c r="T125" s="181"/>
      <c r="U125" s="181"/>
      <c r="V125" s="181"/>
      <c r="W125" s="181"/>
      <c r="X125" s="181"/>
      <c r="Y125" s="182"/>
      <c r="Z125" s="182"/>
      <c r="AA125" s="182"/>
      <c r="AB125" s="182"/>
      <c r="AC125" s="182"/>
      <c r="AD125" s="189"/>
      <c r="AE125" s="187" t="s">
        <v>20</v>
      </c>
    </row>
    <row r="126" spans="1:31" s="188" customFormat="1" ht="50.4" outlineLevel="2" x14ac:dyDescent="0.25">
      <c r="A126" s="133">
        <f t="shared" si="50"/>
        <v>113</v>
      </c>
      <c r="B126" s="92" t="s">
        <v>359</v>
      </c>
      <c r="C126" s="89" t="s">
        <v>324</v>
      </c>
      <c r="D126" s="207">
        <f t="shared" si="47"/>
        <v>525.86300000000006</v>
      </c>
      <c r="E126" s="207">
        <v>0</v>
      </c>
      <c r="F126" s="207">
        <v>157.75890000000001</v>
      </c>
      <c r="G126" s="207">
        <v>368.10410000000002</v>
      </c>
      <c r="H126" s="207">
        <v>0</v>
      </c>
      <c r="I126" s="207">
        <v>0</v>
      </c>
      <c r="J126" s="208">
        <f t="shared" si="48"/>
        <v>525.86300000000006</v>
      </c>
      <c r="K126" s="208">
        <v>0</v>
      </c>
      <c r="L126" s="207">
        <v>157.75890000000001</v>
      </c>
      <c r="M126" s="207">
        <v>368.10410000000002</v>
      </c>
      <c r="N126" s="207">
        <v>0</v>
      </c>
      <c r="O126" s="207">
        <v>0</v>
      </c>
      <c r="P126" s="89" t="s">
        <v>329</v>
      </c>
      <c r="Q126" s="147"/>
      <c r="R126" s="89">
        <v>2022</v>
      </c>
      <c r="S126" s="202"/>
      <c r="T126" s="184"/>
      <c r="U126" s="184"/>
      <c r="V126" s="184"/>
      <c r="W126" s="184"/>
      <c r="X126" s="184"/>
      <c r="Y126" s="182">
        <f>Z126+AA126</f>
        <v>0</v>
      </c>
      <c r="Z126" s="182">
        <v>0</v>
      </c>
      <c r="AA126" s="182"/>
      <c r="AB126" s="182">
        <f>AC126+AD126</f>
        <v>0</v>
      </c>
      <c r="AC126" s="182"/>
      <c r="AD126" s="189"/>
      <c r="AE126" s="187"/>
    </row>
    <row r="127" spans="1:31" s="201" customFormat="1" ht="50.4" outlineLevel="2" x14ac:dyDescent="0.25">
      <c r="A127" s="133">
        <f t="shared" si="50"/>
        <v>114</v>
      </c>
      <c r="B127" s="91" t="s">
        <v>360</v>
      </c>
      <c r="C127" s="89" t="s">
        <v>324</v>
      </c>
      <c r="D127" s="207">
        <f t="shared" si="47"/>
        <v>353.11200000000002</v>
      </c>
      <c r="E127" s="207">
        <v>0</v>
      </c>
      <c r="F127" s="207">
        <v>105.9336</v>
      </c>
      <c r="G127" s="207">
        <v>247.17840000000001</v>
      </c>
      <c r="H127" s="207">
        <v>0</v>
      </c>
      <c r="I127" s="207">
        <v>0</v>
      </c>
      <c r="J127" s="208">
        <f t="shared" si="48"/>
        <v>353.11200000000002</v>
      </c>
      <c r="K127" s="208">
        <v>0</v>
      </c>
      <c r="L127" s="207">
        <v>105.9336</v>
      </c>
      <c r="M127" s="207">
        <v>247.17840000000001</v>
      </c>
      <c r="N127" s="207">
        <v>0</v>
      </c>
      <c r="O127" s="207">
        <v>0</v>
      </c>
      <c r="P127" s="89" t="s">
        <v>329</v>
      </c>
      <c r="Q127" s="147"/>
      <c r="R127" s="89">
        <v>2022</v>
      </c>
      <c r="S127" s="202"/>
      <c r="T127" s="184"/>
      <c r="U127" s="184"/>
      <c r="V127" s="184"/>
      <c r="W127" s="184"/>
      <c r="X127" s="184"/>
      <c r="Y127" s="182">
        <f>Z127+AA127</f>
        <v>0</v>
      </c>
      <c r="Z127" s="182">
        <v>0</v>
      </c>
      <c r="AA127" s="182"/>
      <c r="AB127" s="182">
        <f>AC127+AD127</f>
        <v>0</v>
      </c>
      <c r="AC127" s="182"/>
      <c r="AD127" s="189"/>
      <c r="AE127" s="187"/>
    </row>
    <row r="128" spans="1:31" s="188" customFormat="1" ht="67.2" outlineLevel="2" x14ac:dyDescent="0.25">
      <c r="A128" s="133">
        <f t="shared" si="50"/>
        <v>115</v>
      </c>
      <c r="B128" s="37" t="s">
        <v>597</v>
      </c>
      <c r="C128" s="147" t="s">
        <v>656</v>
      </c>
      <c r="D128" s="208">
        <f t="shared" ref="D128:D140" si="52">SUM(E128:I128)</f>
        <v>553.94299999999998</v>
      </c>
      <c r="E128" s="208">
        <v>0</v>
      </c>
      <c r="F128" s="208">
        <v>132.804</v>
      </c>
      <c r="G128" s="208">
        <v>421.13900000000001</v>
      </c>
      <c r="H128" s="208">
        <v>0</v>
      </c>
      <c r="I128" s="208">
        <v>0</v>
      </c>
      <c r="J128" s="208">
        <f t="shared" ref="J128:J140" si="53">SUM(K128:O128)</f>
        <v>553.94299999999998</v>
      </c>
      <c r="K128" s="208">
        <f t="shared" ref="K128:K140" si="54">E128</f>
        <v>0</v>
      </c>
      <c r="L128" s="208">
        <f t="shared" ref="L128:L140" si="55">F128</f>
        <v>132.804</v>
      </c>
      <c r="M128" s="208">
        <f t="shared" ref="M128:M140" si="56">G128</f>
        <v>421.13900000000001</v>
      </c>
      <c r="N128" s="208">
        <f t="shared" ref="N128:N140" si="57">H128</f>
        <v>0</v>
      </c>
      <c r="O128" s="208">
        <v>0</v>
      </c>
      <c r="P128" s="89" t="s">
        <v>658</v>
      </c>
      <c r="Q128" s="147"/>
      <c r="R128" s="133">
        <v>2022</v>
      </c>
      <c r="S128" s="224"/>
      <c r="T128" s="185"/>
      <c r="U128" s="185"/>
      <c r="V128" s="185"/>
      <c r="W128" s="185"/>
      <c r="X128" s="185"/>
      <c r="Y128" s="186"/>
      <c r="Z128" s="186"/>
      <c r="AA128" s="186"/>
      <c r="AB128" s="186"/>
      <c r="AC128" s="186"/>
      <c r="AD128" s="186"/>
      <c r="AE128" s="187"/>
    </row>
    <row r="129" spans="1:31" s="188" customFormat="1" ht="67.2" outlineLevel="2" x14ac:dyDescent="0.25">
      <c r="A129" s="133">
        <f t="shared" si="50"/>
        <v>116</v>
      </c>
      <c r="B129" s="37" t="s">
        <v>600</v>
      </c>
      <c r="C129" s="147" t="s">
        <v>656</v>
      </c>
      <c r="D129" s="208">
        <f t="shared" si="52"/>
        <v>230.34199999999998</v>
      </c>
      <c r="E129" s="208">
        <v>0</v>
      </c>
      <c r="F129" s="208">
        <v>64.260000000000005</v>
      </c>
      <c r="G129" s="208">
        <v>166.08199999999999</v>
      </c>
      <c r="H129" s="208">
        <v>0</v>
      </c>
      <c r="I129" s="208">
        <v>0</v>
      </c>
      <c r="J129" s="208">
        <f t="shared" si="53"/>
        <v>230.34199999999998</v>
      </c>
      <c r="K129" s="208">
        <f t="shared" si="54"/>
        <v>0</v>
      </c>
      <c r="L129" s="208">
        <f t="shared" si="55"/>
        <v>64.260000000000005</v>
      </c>
      <c r="M129" s="208">
        <f t="shared" si="56"/>
        <v>166.08199999999999</v>
      </c>
      <c r="N129" s="208">
        <f t="shared" si="57"/>
        <v>0</v>
      </c>
      <c r="O129" s="208">
        <v>0</v>
      </c>
      <c r="P129" s="89" t="s">
        <v>658</v>
      </c>
      <c r="Q129" s="147"/>
      <c r="R129" s="133">
        <v>2022</v>
      </c>
      <c r="S129" s="224"/>
      <c r="T129" s="185"/>
      <c r="U129" s="185"/>
      <c r="V129" s="185"/>
      <c r="W129" s="185"/>
      <c r="X129" s="185"/>
      <c r="Y129" s="186"/>
      <c r="Z129" s="186"/>
      <c r="AA129" s="186"/>
      <c r="AB129" s="186"/>
      <c r="AC129" s="186"/>
      <c r="AD129" s="186"/>
      <c r="AE129" s="187"/>
    </row>
    <row r="130" spans="1:31" s="188" customFormat="1" ht="67.2" outlineLevel="2" x14ac:dyDescent="0.25">
      <c r="A130" s="133">
        <f t="shared" si="50"/>
        <v>117</v>
      </c>
      <c r="B130" s="37" t="s">
        <v>596</v>
      </c>
      <c r="C130" s="147" t="s">
        <v>656</v>
      </c>
      <c r="D130" s="208">
        <f t="shared" si="52"/>
        <v>250.596</v>
      </c>
      <c r="E130" s="208">
        <v>0</v>
      </c>
      <c r="F130" s="208">
        <v>54.406999999999996</v>
      </c>
      <c r="G130" s="208">
        <v>196.18899999999999</v>
      </c>
      <c r="H130" s="208">
        <v>0</v>
      </c>
      <c r="I130" s="208">
        <v>0</v>
      </c>
      <c r="J130" s="208">
        <f t="shared" si="53"/>
        <v>250.596</v>
      </c>
      <c r="K130" s="208">
        <f t="shared" si="54"/>
        <v>0</v>
      </c>
      <c r="L130" s="208">
        <f t="shared" si="55"/>
        <v>54.406999999999996</v>
      </c>
      <c r="M130" s="208">
        <f t="shared" si="56"/>
        <v>196.18899999999999</v>
      </c>
      <c r="N130" s="208">
        <f t="shared" si="57"/>
        <v>0</v>
      </c>
      <c r="O130" s="208">
        <v>0</v>
      </c>
      <c r="P130" s="89" t="s">
        <v>658</v>
      </c>
      <c r="Q130" s="147"/>
      <c r="R130" s="133">
        <v>2022</v>
      </c>
      <c r="S130" s="224"/>
      <c r="T130" s="185"/>
      <c r="U130" s="185"/>
      <c r="V130" s="185"/>
      <c r="W130" s="185"/>
      <c r="X130" s="185"/>
      <c r="Y130" s="186"/>
      <c r="Z130" s="186"/>
      <c r="AA130" s="186"/>
      <c r="AB130" s="186"/>
      <c r="AC130" s="186"/>
      <c r="AD130" s="186"/>
      <c r="AE130" s="187"/>
    </row>
    <row r="131" spans="1:31" s="188" customFormat="1" ht="67.2" outlineLevel="2" x14ac:dyDescent="0.25">
      <c r="A131" s="133">
        <f t="shared" si="50"/>
        <v>118</v>
      </c>
      <c r="B131" s="37" t="s">
        <v>666</v>
      </c>
      <c r="C131" s="147" t="s">
        <v>656</v>
      </c>
      <c r="D131" s="208">
        <f t="shared" si="52"/>
        <v>399.20400000000001</v>
      </c>
      <c r="E131" s="208">
        <v>0</v>
      </c>
      <c r="F131" s="208">
        <v>159.6816</v>
      </c>
      <c r="G131" s="208">
        <v>239.5224</v>
      </c>
      <c r="H131" s="208">
        <v>0</v>
      </c>
      <c r="I131" s="208">
        <v>0</v>
      </c>
      <c r="J131" s="208">
        <f t="shared" si="53"/>
        <v>399.20400000000001</v>
      </c>
      <c r="K131" s="208">
        <f t="shared" si="54"/>
        <v>0</v>
      </c>
      <c r="L131" s="208">
        <f t="shared" si="55"/>
        <v>159.6816</v>
      </c>
      <c r="M131" s="208">
        <f t="shared" si="56"/>
        <v>239.5224</v>
      </c>
      <c r="N131" s="208">
        <f t="shared" si="57"/>
        <v>0</v>
      </c>
      <c r="O131" s="208">
        <v>0</v>
      </c>
      <c r="P131" s="89" t="s">
        <v>658</v>
      </c>
      <c r="Q131" s="147"/>
      <c r="R131" s="133">
        <v>2023</v>
      </c>
      <c r="S131" s="224"/>
      <c r="T131" s="185"/>
      <c r="U131" s="185"/>
      <c r="V131" s="185"/>
      <c r="W131" s="185"/>
      <c r="X131" s="185"/>
      <c r="Y131" s="186"/>
      <c r="Z131" s="186"/>
      <c r="AA131" s="186"/>
      <c r="AB131" s="186"/>
      <c r="AC131" s="186"/>
      <c r="AD131" s="186"/>
      <c r="AE131" s="187"/>
    </row>
    <row r="132" spans="1:31" s="188" customFormat="1" ht="67.2" outlineLevel="2" x14ac:dyDescent="0.25">
      <c r="A132" s="133">
        <f t="shared" si="50"/>
        <v>119</v>
      </c>
      <c r="B132" s="37" t="s">
        <v>674</v>
      </c>
      <c r="C132" s="147" t="s">
        <v>656</v>
      </c>
      <c r="D132" s="208">
        <f t="shared" si="52"/>
        <v>900</v>
      </c>
      <c r="E132" s="208">
        <v>0</v>
      </c>
      <c r="F132" s="208">
        <v>900</v>
      </c>
      <c r="G132" s="208">
        <v>0</v>
      </c>
      <c r="H132" s="208">
        <v>0</v>
      </c>
      <c r="I132" s="208">
        <v>0</v>
      </c>
      <c r="J132" s="208">
        <f t="shared" si="53"/>
        <v>900</v>
      </c>
      <c r="K132" s="208">
        <f t="shared" si="54"/>
        <v>0</v>
      </c>
      <c r="L132" s="208">
        <f t="shared" si="55"/>
        <v>900</v>
      </c>
      <c r="M132" s="208">
        <f t="shared" si="56"/>
        <v>0</v>
      </c>
      <c r="N132" s="208">
        <f t="shared" si="57"/>
        <v>0</v>
      </c>
      <c r="O132" s="208">
        <v>0</v>
      </c>
      <c r="P132" s="89" t="s">
        <v>658</v>
      </c>
      <c r="Q132" s="147"/>
      <c r="R132" s="133">
        <v>2023</v>
      </c>
      <c r="S132" s="224"/>
      <c r="T132" s="185"/>
      <c r="U132" s="185"/>
      <c r="V132" s="185"/>
      <c r="W132" s="185"/>
      <c r="X132" s="185"/>
      <c r="Y132" s="186"/>
      <c r="Z132" s="186"/>
      <c r="AA132" s="186"/>
      <c r="AB132" s="186"/>
      <c r="AC132" s="186"/>
      <c r="AD132" s="186"/>
      <c r="AE132" s="187"/>
    </row>
    <row r="133" spans="1:31" s="188" customFormat="1" ht="67.2" outlineLevel="2" x14ac:dyDescent="0.25">
      <c r="A133" s="133">
        <f t="shared" si="50"/>
        <v>120</v>
      </c>
      <c r="B133" s="37" t="s">
        <v>676</v>
      </c>
      <c r="C133" s="147" t="s">
        <v>656</v>
      </c>
      <c r="D133" s="208">
        <f t="shared" si="52"/>
        <v>1108.648524</v>
      </c>
      <c r="E133" s="208">
        <v>0</v>
      </c>
      <c r="F133" s="208">
        <v>1108.648524</v>
      </c>
      <c r="G133" s="208">
        <v>0</v>
      </c>
      <c r="H133" s="208">
        <v>0</v>
      </c>
      <c r="I133" s="208">
        <v>0</v>
      </c>
      <c r="J133" s="208">
        <f t="shared" si="53"/>
        <v>1108.648524</v>
      </c>
      <c r="K133" s="208">
        <f t="shared" si="54"/>
        <v>0</v>
      </c>
      <c r="L133" s="208">
        <f t="shared" si="55"/>
        <v>1108.648524</v>
      </c>
      <c r="M133" s="208">
        <f t="shared" si="56"/>
        <v>0</v>
      </c>
      <c r="N133" s="208">
        <f t="shared" si="57"/>
        <v>0</v>
      </c>
      <c r="O133" s="208">
        <v>0</v>
      </c>
      <c r="P133" s="89" t="s">
        <v>658</v>
      </c>
      <c r="Q133" s="147"/>
      <c r="R133" s="133">
        <v>2023</v>
      </c>
      <c r="S133" s="224"/>
      <c r="T133" s="185"/>
      <c r="U133" s="185"/>
      <c r="V133" s="185"/>
      <c r="W133" s="185"/>
      <c r="X133" s="185"/>
      <c r="Y133" s="186"/>
      <c r="Z133" s="186"/>
      <c r="AA133" s="186"/>
      <c r="AB133" s="186"/>
      <c r="AC133" s="186"/>
      <c r="AD133" s="186"/>
      <c r="AE133" s="187"/>
    </row>
    <row r="134" spans="1:31" s="188" customFormat="1" ht="67.2" outlineLevel="2" x14ac:dyDescent="0.25">
      <c r="A134" s="133">
        <f t="shared" si="50"/>
        <v>121</v>
      </c>
      <c r="B134" s="37" t="s">
        <v>677</v>
      </c>
      <c r="C134" s="147" t="s">
        <v>656</v>
      </c>
      <c r="D134" s="208">
        <f t="shared" si="52"/>
        <v>1200</v>
      </c>
      <c r="E134" s="208">
        <v>0</v>
      </c>
      <c r="F134" s="208">
        <v>1200</v>
      </c>
      <c r="G134" s="208">
        <v>0</v>
      </c>
      <c r="H134" s="208">
        <v>0</v>
      </c>
      <c r="I134" s="208">
        <v>0</v>
      </c>
      <c r="J134" s="208">
        <f t="shared" si="53"/>
        <v>1200</v>
      </c>
      <c r="K134" s="208">
        <f t="shared" si="54"/>
        <v>0</v>
      </c>
      <c r="L134" s="208">
        <f t="shared" si="55"/>
        <v>1200</v>
      </c>
      <c r="M134" s="208">
        <f t="shared" si="56"/>
        <v>0</v>
      </c>
      <c r="N134" s="208">
        <f t="shared" si="57"/>
        <v>0</v>
      </c>
      <c r="O134" s="208">
        <v>0</v>
      </c>
      <c r="P134" s="89" t="s">
        <v>658</v>
      </c>
      <c r="Q134" s="147"/>
      <c r="R134" s="133">
        <v>2023</v>
      </c>
      <c r="S134" s="224"/>
      <c r="T134" s="185"/>
      <c r="U134" s="185"/>
      <c r="V134" s="185"/>
      <c r="W134" s="185"/>
      <c r="X134" s="185"/>
      <c r="Y134" s="186"/>
      <c r="Z134" s="186"/>
      <c r="AA134" s="186"/>
      <c r="AB134" s="186"/>
      <c r="AC134" s="186"/>
      <c r="AD134" s="186"/>
      <c r="AE134" s="187"/>
    </row>
    <row r="135" spans="1:31" s="188" customFormat="1" ht="67.2" outlineLevel="2" x14ac:dyDescent="0.25">
      <c r="A135" s="133">
        <f t="shared" si="50"/>
        <v>122</v>
      </c>
      <c r="B135" s="37" t="s">
        <v>678</v>
      </c>
      <c r="C135" s="147" t="s">
        <v>656</v>
      </c>
      <c r="D135" s="208">
        <f t="shared" si="52"/>
        <v>969.93799999999999</v>
      </c>
      <c r="E135" s="208">
        <v>0</v>
      </c>
      <c r="F135" s="208">
        <v>969.93799999999999</v>
      </c>
      <c r="G135" s="208">
        <v>0</v>
      </c>
      <c r="H135" s="208">
        <v>0</v>
      </c>
      <c r="I135" s="208">
        <v>0</v>
      </c>
      <c r="J135" s="208">
        <f t="shared" si="53"/>
        <v>969.93799999999999</v>
      </c>
      <c r="K135" s="208">
        <f t="shared" si="54"/>
        <v>0</v>
      </c>
      <c r="L135" s="208">
        <f t="shared" si="55"/>
        <v>969.93799999999999</v>
      </c>
      <c r="M135" s="208">
        <f t="shared" si="56"/>
        <v>0</v>
      </c>
      <c r="N135" s="208">
        <f t="shared" si="57"/>
        <v>0</v>
      </c>
      <c r="O135" s="208">
        <v>0</v>
      </c>
      <c r="P135" s="89" t="s">
        <v>658</v>
      </c>
      <c r="Q135" s="147"/>
      <c r="R135" s="133">
        <v>2023</v>
      </c>
      <c r="S135" s="224"/>
      <c r="T135" s="185"/>
      <c r="U135" s="185"/>
      <c r="V135" s="185"/>
      <c r="W135" s="185"/>
      <c r="X135" s="185"/>
      <c r="Y135" s="186"/>
      <c r="Z135" s="186"/>
      <c r="AA135" s="186"/>
      <c r="AB135" s="186"/>
      <c r="AC135" s="186"/>
      <c r="AD135" s="186"/>
      <c r="AE135" s="187"/>
    </row>
    <row r="136" spans="1:31" s="188" customFormat="1" ht="67.2" outlineLevel="2" x14ac:dyDescent="0.25">
      <c r="A136" s="133">
        <f t="shared" si="50"/>
        <v>123</v>
      </c>
      <c r="B136" s="37" t="s">
        <v>679</v>
      </c>
      <c r="C136" s="147" t="s">
        <v>656</v>
      </c>
      <c r="D136" s="208">
        <f t="shared" si="52"/>
        <v>846.96</v>
      </c>
      <c r="E136" s="208">
        <v>0</v>
      </c>
      <c r="F136" s="208">
        <v>846.96</v>
      </c>
      <c r="G136" s="208">
        <v>0</v>
      </c>
      <c r="H136" s="208">
        <v>0</v>
      </c>
      <c r="I136" s="208">
        <v>0</v>
      </c>
      <c r="J136" s="208">
        <f t="shared" si="53"/>
        <v>846.96</v>
      </c>
      <c r="K136" s="208">
        <f t="shared" si="54"/>
        <v>0</v>
      </c>
      <c r="L136" s="208">
        <f t="shared" si="55"/>
        <v>846.96</v>
      </c>
      <c r="M136" s="208">
        <f t="shared" si="56"/>
        <v>0</v>
      </c>
      <c r="N136" s="208">
        <f t="shared" si="57"/>
        <v>0</v>
      </c>
      <c r="O136" s="208">
        <v>0</v>
      </c>
      <c r="P136" s="89" t="s">
        <v>658</v>
      </c>
      <c r="Q136" s="147"/>
      <c r="R136" s="133">
        <v>2023</v>
      </c>
      <c r="S136" s="224"/>
      <c r="T136" s="185"/>
      <c r="U136" s="185"/>
      <c r="V136" s="185"/>
      <c r="W136" s="185"/>
      <c r="X136" s="185"/>
      <c r="Y136" s="186"/>
      <c r="Z136" s="186"/>
      <c r="AA136" s="186"/>
      <c r="AB136" s="186"/>
      <c r="AC136" s="186"/>
      <c r="AD136" s="186"/>
      <c r="AE136" s="187"/>
    </row>
    <row r="137" spans="1:31" s="188" customFormat="1" ht="67.2" outlineLevel="2" x14ac:dyDescent="0.25">
      <c r="A137" s="133">
        <f t="shared" si="50"/>
        <v>124</v>
      </c>
      <c r="B137" s="37" t="s">
        <v>665</v>
      </c>
      <c r="C137" s="147" t="s">
        <v>656</v>
      </c>
      <c r="D137" s="208">
        <f t="shared" si="52"/>
        <v>1099.0989999999999</v>
      </c>
      <c r="E137" s="208">
        <v>0</v>
      </c>
      <c r="F137" s="208">
        <v>439.63959999999997</v>
      </c>
      <c r="G137" s="208">
        <v>659.45939999999996</v>
      </c>
      <c r="H137" s="208">
        <v>0</v>
      </c>
      <c r="I137" s="208">
        <v>0</v>
      </c>
      <c r="J137" s="208">
        <f t="shared" si="53"/>
        <v>1099.0989999999999</v>
      </c>
      <c r="K137" s="208">
        <f t="shared" si="54"/>
        <v>0</v>
      </c>
      <c r="L137" s="208">
        <f t="shared" si="55"/>
        <v>439.63959999999997</v>
      </c>
      <c r="M137" s="208">
        <f t="shared" si="56"/>
        <v>659.45939999999996</v>
      </c>
      <c r="N137" s="208">
        <f t="shared" si="57"/>
        <v>0</v>
      </c>
      <c r="O137" s="208">
        <v>0</v>
      </c>
      <c r="P137" s="89" t="s">
        <v>658</v>
      </c>
      <c r="Q137" s="147"/>
      <c r="R137" s="133">
        <v>2023</v>
      </c>
      <c r="S137" s="224"/>
      <c r="T137" s="185"/>
      <c r="U137" s="185"/>
      <c r="V137" s="185"/>
      <c r="W137" s="185"/>
      <c r="X137" s="185"/>
      <c r="Y137" s="186"/>
      <c r="Z137" s="186"/>
      <c r="AA137" s="186"/>
      <c r="AB137" s="186"/>
      <c r="AC137" s="186"/>
      <c r="AD137" s="186"/>
      <c r="AE137" s="187"/>
    </row>
    <row r="138" spans="1:31" s="188" customFormat="1" ht="67.2" outlineLevel="2" x14ac:dyDescent="0.25">
      <c r="A138" s="133">
        <f t="shared" si="50"/>
        <v>125</v>
      </c>
      <c r="B138" s="37" t="s">
        <v>661</v>
      </c>
      <c r="C138" s="147" t="s">
        <v>656</v>
      </c>
      <c r="D138" s="208">
        <f t="shared" si="52"/>
        <v>429.52</v>
      </c>
      <c r="E138" s="208">
        <v>0</v>
      </c>
      <c r="F138" s="208">
        <v>171.80799999999999</v>
      </c>
      <c r="G138" s="208">
        <v>257.71199999999999</v>
      </c>
      <c r="H138" s="208">
        <v>0</v>
      </c>
      <c r="I138" s="208">
        <v>0</v>
      </c>
      <c r="J138" s="208">
        <f t="shared" si="53"/>
        <v>429.52</v>
      </c>
      <c r="K138" s="208">
        <f t="shared" si="54"/>
        <v>0</v>
      </c>
      <c r="L138" s="208">
        <f t="shared" si="55"/>
        <v>171.80799999999999</v>
      </c>
      <c r="M138" s="208">
        <f t="shared" si="56"/>
        <v>257.71199999999999</v>
      </c>
      <c r="N138" s="208">
        <f t="shared" si="57"/>
        <v>0</v>
      </c>
      <c r="O138" s="208">
        <v>0</v>
      </c>
      <c r="P138" s="89" t="s">
        <v>658</v>
      </c>
      <c r="Q138" s="147"/>
      <c r="R138" s="133">
        <v>2023</v>
      </c>
      <c r="S138" s="224"/>
      <c r="T138" s="185"/>
      <c r="U138" s="185"/>
      <c r="V138" s="185"/>
      <c r="W138" s="185"/>
      <c r="X138" s="185"/>
      <c r="Y138" s="186"/>
      <c r="Z138" s="186"/>
      <c r="AA138" s="186"/>
      <c r="AB138" s="186"/>
      <c r="AC138" s="186"/>
      <c r="AD138" s="186"/>
      <c r="AE138" s="187"/>
    </row>
    <row r="139" spans="1:31" s="188" customFormat="1" ht="67.2" outlineLevel="2" x14ac:dyDescent="0.25">
      <c r="A139" s="133">
        <f t="shared" si="50"/>
        <v>126</v>
      </c>
      <c r="B139" s="37" t="s">
        <v>663</v>
      </c>
      <c r="C139" s="147" t="s">
        <v>656</v>
      </c>
      <c r="D139" s="208">
        <f t="shared" si="52"/>
        <v>526.45699999999999</v>
      </c>
      <c r="E139" s="208">
        <v>0</v>
      </c>
      <c r="F139" s="208">
        <v>210.58279999999999</v>
      </c>
      <c r="G139" s="208">
        <v>315.87419999999997</v>
      </c>
      <c r="H139" s="208">
        <v>0</v>
      </c>
      <c r="I139" s="208">
        <v>0</v>
      </c>
      <c r="J139" s="208">
        <f t="shared" si="53"/>
        <v>526.45699999999999</v>
      </c>
      <c r="K139" s="208">
        <f t="shared" si="54"/>
        <v>0</v>
      </c>
      <c r="L139" s="208">
        <f t="shared" si="55"/>
        <v>210.58279999999999</v>
      </c>
      <c r="M139" s="208">
        <f t="shared" si="56"/>
        <v>315.87419999999997</v>
      </c>
      <c r="N139" s="208">
        <f t="shared" si="57"/>
        <v>0</v>
      </c>
      <c r="O139" s="208">
        <v>0</v>
      </c>
      <c r="P139" s="89" t="s">
        <v>658</v>
      </c>
      <c r="Q139" s="147"/>
      <c r="R139" s="133">
        <v>2023</v>
      </c>
      <c r="S139" s="224"/>
      <c r="T139" s="185"/>
      <c r="U139" s="185"/>
      <c r="V139" s="185"/>
      <c r="W139" s="185"/>
      <c r="X139" s="185"/>
      <c r="Y139" s="186"/>
      <c r="Z139" s="186"/>
      <c r="AA139" s="186"/>
      <c r="AB139" s="186"/>
      <c r="AC139" s="186"/>
      <c r="AD139" s="186"/>
      <c r="AE139" s="187"/>
    </row>
    <row r="140" spans="1:31" s="188" customFormat="1" ht="67.2" outlineLevel="2" x14ac:dyDescent="0.25">
      <c r="A140" s="133">
        <f t="shared" si="50"/>
        <v>127</v>
      </c>
      <c r="B140" s="37" t="s">
        <v>664</v>
      </c>
      <c r="C140" s="147" t="s">
        <v>656</v>
      </c>
      <c r="D140" s="208">
        <f t="shared" si="52"/>
        <v>347.03899999999999</v>
      </c>
      <c r="E140" s="208">
        <v>0</v>
      </c>
      <c r="F140" s="208">
        <v>138.81559999999999</v>
      </c>
      <c r="G140" s="208">
        <v>208.2234</v>
      </c>
      <c r="H140" s="208">
        <v>0</v>
      </c>
      <c r="I140" s="208">
        <v>0</v>
      </c>
      <c r="J140" s="208">
        <f t="shared" si="53"/>
        <v>347.03899999999999</v>
      </c>
      <c r="K140" s="208">
        <f t="shared" si="54"/>
        <v>0</v>
      </c>
      <c r="L140" s="208">
        <f t="shared" si="55"/>
        <v>138.81559999999999</v>
      </c>
      <c r="M140" s="208">
        <f t="shared" si="56"/>
        <v>208.2234</v>
      </c>
      <c r="N140" s="208">
        <f t="shared" si="57"/>
        <v>0</v>
      </c>
      <c r="O140" s="208">
        <v>0</v>
      </c>
      <c r="P140" s="89" t="s">
        <v>658</v>
      </c>
      <c r="Q140" s="147"/>
      <c r="R140" s="133">
        <v>2023</v>
      </c>
      <c r="S140" s="224"/>
      <c r="T140" s="185"/>
      <c r="U140" s="185"/>
      <c r="V140" s="185"/>
      <c r="W140" s="185"/>
      <c r="X140" s="185"/>
      <c r="Y140" s="186"/>
      <c r="Z140" s="186"/>
      <c r="AA140" s="186"/>
      <c r="AB140" s="186"/>
      <c r="AC140" s="186"/>
      <c r="AD140" s="186"/>
      <c r="AE140" s="187"/>
    </row>
    <row r="141" spans="1:31" s="188" customFormat="1" ht="46.95" customHeight="1" outlineLevel="2" x14ac:dyDescent="0.25">
      <c r="A141" s="133">
        <f t="shared" si="50"/>
        <v>128</v>
      </c>
      <c r="B141" s="37" t="s">
        <v>380</v>
      </c>
      <c r="C141" s="89" t="s">
        <v>324</v>
      </c>
      <c r="D141" s="208">
        <f t="shared" ref="D141:D146" si="58">SUM(E141:H141)</f>
        <v>831</v>
      </c>
      <c r="E141" s="208">
        <v>0</v>
      </c>
      <c r="F141" s="208">
        <v>500</v>
      </c>
      <c r="G141" s="208">
        <v>331</v>
      </c>
      <c r="H141" s="208">
        <v>0</v>
      </c>
      <c r="I141" s="208">
        <v>0</v>
      </c>
      <c r="J141" s="208">
        <f t="shared" ref="J141:J146" si="59">SUM(K141:N141)</f>
        <v>831</v>
      </c>
      <c r="K141" s="208">
        <v>0</v>
      </c>
      <c r="L141" s="208">
        <v>500</v>
      </c>
      <c r="M141" s="208">
        <v>331</v>
      </c>
      <c r="N141" s="209">
        <v>0</v>
      </c>
      <c r="O141" s="209">
        <v>0</v>
      </c>
      <c r="P141" s="89" t="s">
        <v>329</v>
      </c>
      <c r="Q141" s="147"/>
      <c r="R141" s="89">
        <v>2025</v>
      </c>
      <c r="S141" s="224"/>
      <c r="T141" s="185"/>
      <c r="U141" s="185"/>
      <c r="V141" s="185"/>
      <c r="W141" s="185"/>
      <c r="X141" s="185"/>
      <c r="Y141" s="186"/>
      <c r="Z141" s="186"/>
      <c r="AA141" s="186"/>
      <c r="AB141" s="186"/>
      <c r="AC141" s="186"/>
      <c r="AD141" s="186"/>
      <c r="AE141" s="187"/>
    </row>
    <row r="142" spans="1:31" s="188" customFormat="1" ht="46.95" customHeight="1" outlineLevel="2" x14ac:dyDescent="0.25">
      <c r="A142" s="133">
        <f t="shared" si="50"/>
        <v>129</v>
      </c>
      <c r="B142" s="37" t="s">
        <v>381</v>
      </c>
      <c r="C142" s="89" t="s">
        <v>324</v>
      </c>
      <c r="D142" s="208">
        <f t="shared" si="58"/>
        <v>673</v>
      </c>
      <c r="E142" s="208">
        <v>0</v>
      </c>
      <c r="F142" s="208">
        <v>403</v>
      </c>
      <c r="G142" s="208">
        <v>270</v>
      </c>
      <c r="H142" s="208">
        <v>0</v>
      </c>
      <c r="I142" s="208">
        <v>0</v>
      </c>
      <c r="J142" s="208">
        <f t="shared" si="59"/>
        <v>673</v>
      </c>
      <c r="K142" s="208">
        <v>0</v>
      </c>
      <c r="L142" s="208">
        <v>403</v>
      </c>
      <c r="M142" s="208">
        <v>270</v>
      </c>
      <c r="N142" s="209">
        <v>0</v>
      </c>
      <c r="O142" s="209">
        <v>0</v>
      </c>
      <c r="P142" s="89" t="s">
        <v>329</v>
      </c>
      <c r="Q142" s="147"/>
      <c r="R142" s="89">
        <v>2025</v>
      </c>
      <c r="S142" s="224"/>
      <c r="T142" s="185"/>
      <c r="U142" s="185"/>
      <c r="V142" s="185"/>
      <c r="W142" s="185"/>
      <c r="X142" s="185"/>
      <c r="Y142" s="186"/>
      <c r="Z142" s="186"/>
      <c r="AA142" s="186"/>
      <c r="AB142" s="186"/>
      <c r="AC142" s="186"/>
      <c r="AD142" s="186"/>
      <c r="AE142" s="187"/>
    </row>
    <row r="143" spans="1:31" s="188" customFormat="1" ht="46.95" customHeight="1" outlineLevel="2" x14ac:dyDescent="0.25">
      <c r="A143" s="133">
        <f t="shared" si="50"/>
        <v>130</v>
      </c>
      <c r="B143" s="37" t="s">
        <v>382</v>
      </c>
      <c r="C143" s="89" t="s">
        <v>324</v>
      </c>
      <c r="D143" s="208">
        <f t="shared" si="58"/>
        <v>570</v>
      </c>
      <c r="E143" s="208">
        <v>0</v>
      </c>
      <c r="F143" s="208">
        <v>342</v>
      </c>
      <c r="G143" s="208">
        <v>228</v>
      </c>
      <c r="H143" s="208">
        <v>0</v>
      </c>
      <c r="I143" s="208">
        <v>0</v>
      </c>
      <c r="J143" s="208">
        <f t="shared" si="59"/>
        <v>570</v>
      </c>
      <c r="K143" s="208">
        <v>0</v>
      </c>
      <c r="L143" s="208">
        <v>342</v>
      </c>
      <c r="M143" s="208">
        <v>228</v>
      </c>
      <c r="N143" s="209">
        <v>0</v>
      </c>
      <c r="O143" s="209">
        <v>0</v>
      </c>
      <c r="P143" s="89" t="s">
        <v>329</v>
      </c>
      <c r="Q143" s="147"/>
      <c r="R143" s="89">
        <v>2025</v>
      </c>
      <c r="S143" s="224"/>
      <c r="T143" s="185"/>
      <c r="U143" s="185"/>
      <c r="V143" s="185"/>
      <c r="W143" s="185"/>
      <c r="X143" s="185"/>
      <c r="Y143" s="186"/>
      <c r="Z143" s="186"/>
      <c r="AA143" s="186"/>
      <c r="AB143" s="186"/>
      <c r="AC143" s="186"/>
      <c r="AD143" s="186"/>
      <c r="AE143" s="187"/>
    </row>
    <row r="144" spans="1:31" s="188" customFormat="1" ht="46.95" customHeight="1" outlineLevel="2" x14ac:dyDescent="0.25">
      <c r="A144" s="133">
        <f t="shared" si="50"/>
        <v>131</v>
      </c>
      <c r="B144" s="37" t="s">
        <v>383</v>
      </c>
      <c r="C144" s="89" t="s">
        <v>324</v>
      </c>
      <c r="D144" s="208">
        <f t="shared" si="58"/>
        <v>455</v>
      </c>
      <c r="E144" s="208">
        <v>0</v>
      </c>
      <c r="F144" s="208">
        <v>273</v>
      </c>
      <c r="G144" s="208">
        <v>182</v>
      </c>
      <c r="H144" s="208">
        <v>0</v>
      </c>
      <c r="I144" s="208">
        <v>0</v>
      </c>
      <c r="J144" s="208">
        <f t="shared" si="59"/>
        <v>455</v>
      </c>
      <c r="K144" s="208">
        <v>0</v>
      </c>
      <c r="L144" s="208">
        <v>273</v>
      </c>
      <c r="M144" s="208">
        <v>182</v>
      </c>
      <c r="N144" s="209">
        <v>0</v>
      </c>
      <c r="O144" s="209">
        <v>0</v>
      </c>
      <c r="P144" s="89" t="s">
        <v>329</v>
      </c>
      <c r="Q144" s="147"/>
      <c r="R144" s="89">
        <v>2025</v>
      </c>
      <c r="S144" s="224"/>
      <c r="T144" s="185"/>
      <c r="U144" s="185"/>
      <c r="V144" s="185"/>
      <c r="W144" s="185"/>
      <c r="X144" s="185"/>
      <c r="Y144" s="186"/>
      <c r="Z144" s="186"/>
      <c r="AA144" s="186"/>
      <c r="AB144" s="186"/>
      <c r="AC144" s="186"/>
      <c r="AD144" s="186"/>
      <c r="AE144" s="187"/>
    </row>
    <row r="145" spans="1:31" s="188" customFormat="1" ht="46.95" customHeight="1" outlineLevel="2" x14ac:dyDescent="0.25">
      <c r="A145" s="133">
        <f t="shared" si="50"/>
        <v>132</v>
      </c>
      <c r="B145" s="37" t="s">
        <v>384</v>
      </c>
      <c r="C145" s="89" t="s">
        <v>324</v>
      </c>
      <c r="D145" s="208">
        <f t="shared" si="58"/>
        <v>520</v>
      </c>
      <c r="E145" s="208">
        <v>0</v>
      </c>
      <c r="F145" s="208">
        <v>312</v>
      </c>
      <c r="G145" s="208">
        <v>208</v>
      </c>
      <c r="H145" s="208">
        <v>0</v>
      </c>
      <c r="I145" s="208">
        <v>0</v>
      </c>
      <c r="J145" s="208">
        <f t="shared" si="59"/>
        <v>520</v>
      </c>
      <c r="K145" s="208">
        <v>0</v>
      </c>
      <c r="L145" s="208">
        <v>312</v>
      </c>
      <c r="M145" s="208">
        <v>208</v>
      </c>
      <c r="N145" s="209">
        <v>0</v>
      </c>
      <c r="O145" s="209">
        <v>0</v>
      </c>
      <c r="P145" s="89" t="s">
        <v>329</v>
      </c>
      <c r="Q145" s="147"/>
      <c r="R145" s="89">
        <v>2025</v>
      </c>
      <c r="S145" s="224"/>
      <c r="T145" s="185"/>
      <c r="U145" s="185"/>
      <c r="V145" s="185"/>
      <c r="W145" s="185"/>
      <c r="X145" s="185"/>
      <c r="Y145" s="186"/>
      <c r="Z145" s="186"/>
      <c r="AA145" s="186"/>
      <c r="AB145" s="186"/>
      <c r="AC145" s="186"/>
      <c r="AD145" s="186"/>
      <c r="AE145" s="187"/>
    </row>
    <row r="146" spans="1:31" s="188" customFormat="1" ht="46.95" customHeight="1" outlineLevel="2" x14ac:dyDescent="0.25">
      <c r="A146" s="133">
        <f t="shared" si="50"/>
        <v>133</v>
      </c>
      <c r="B146" s="37" t="s">
        <v>379</v>
      </c>
      <c r="C146" s="89" t="s">
        <v>324</v>
      </c>
      <c r="D146" s="208">
        <f t="shared" si="58"/>
        <v>1190</v>
      </c>
      <c r="E146" s="208">
        <v>0</v>
      </c>
      <c r="F146" s="208">
        <v>700</v>
      </c>
      <c r="G146" s="208">
        <v>490</v>
      </c>
      <c r="H146" s="208">
        <v>0</v>
      </c>
      <c r="I146" s="208">
        <v>0</v>
      </c>
      <c r="J146" s="208">
        <f t="shared" si="59"/>
        <v>1190</v>
      </c>
      <c r="K146" s="208">
        <v>0</v>
      </c>
      <c r="L146" s="208">
        <v>700</v>
      </c>
      <c r="M146" s="208">
        <v>490</v>
      </c>
      <c r="N146" s="209">
        <v>0</v>
      </c>
      <c r="O146" s="209">
        <v>0</v>
      </c>
      <c r="P146" s="89" t="s">
        <v>329</v>
      </c>
      <c r="Q146" s="147"/>
      <c r="R146" s="89">
        <v>2025</v>
      </c>
      <c r="S146" s="224"/>
      <c r="T146" s="185"/>
      <c r="U146" s="185"/>
      <c r="V146" s="185"/>
      <c r="W146" s="185"/>
      <c r="X146" s="185"/>
      <c r="Y146" s="186"/>
      <c r="Z146" s="186"/>
      <c r="AA146" s="186"/>
      <c r="AB146" s="186"/>
      <c r="AC146" s="186"/>
      <c r="AD146" s="186"/>
      <c r="AE146" s="187"/>
    </row>
    <row r="147" spans="1:31" s="188" customFormat="1" ht="69.75" customHeight="1" outlineLevel="2" x14ac:dyDescent="0.25">
      <c r="A147" s="225" t="s">
        <v>771</v>
      </c>
      <c r="B147" s="349" t="s">
        <v>785</v>
      </c>
      <c r="C147" s="351"/>
      <c r="D147" s="214">
        <f>SUM(D148:D158)</f>
        <v>28018.230715999998</v>
      </c>
      <c r="E147" s="214">
        <f t="shared" ref="E147:O147" si="60">SUM(E148:E158)</f>
        <v>0</v>
      </c>
      <c r="F147" s="214">
        <f t="shared" si="60"/>
        <v>13512</v>
      </c>
      <c r="G147" s="214">
        <f t="shared" si="60"/>
        <v>7101.3817159999999</v>
      </c>
      <c r="H147" s="214">
        <f t="shared" si="60"/>
        <v>1090</v>
      </c>
      <c r="I147" s="214">
        <f t="shared" si="60"/>
        <v>6314.8490000000002</v>
      </c>
      <c r="J147" s="214">
        <f t="shared" si="60"/>
        <v>21703.381716</v>
      </c>
      <c r="K147" s="214">
        <f t="shared" si="60"/>
        <v>0</v>
      </c>
      <c r="L147" s="214">
        <f t="shared" si="60"/>
        <v>13512</v>
      </c>
      <c r="M147" s="214">
        <f t="shared" si="60"/>
        <v>7101.3817159999999</v>
      </c>
      <c r="N147" s="214">
        <f t="shared" si="60"/>
        <v>1090</v>
      </c>
      <c r="O147" s="214">
        <f t="shared" si="60"/>
        <v>0</v>
      </c>
      <c r="P147" s="223"/>
      <c r="Q147" s="147"/>
      <c r="R147" s="222"/>
      <c r="S147" s="224"/>
      <c r="T147" s="185"/>
      <c r="U147" s="185"/>
      <c r="V147" s="185"/>
      <c r="W147" s="185"/>
      <c r="X147" s="185"/>
      <c r="Y147" s="186"/>
      <c r="Z147" s="186"/>
      <c r="AA147" s="186"/>
      <c r="AB147" s="186"/>
      <c r="AC147" s="186"/>
      <c r="AD147" s="186"/>
      <c r="AE147" s="187"/>
    </row>
    <row r="148" spans="1:31" s="157" customFormat="1" ht="50.4" outlineLevel="2" x14ac:dyDescent="0.25">
      <c r="A148" s="133">
        <v>134</v>
      </c>
      <c r="B148" s="174" t="s">
        <v>786</v>
      </c>
      <c r="C148" s="147" t="s">
        <v>577</v>
      </c>
      <c r="D148" s="208">
        <f>SUM(E148:H148)</f>
        <v>7743</v>
      </c>
      <c r="E148" s="235">
        <v>0</v>
      </c>
      <c r="F148" s="235">
        <v>6412</v>
      </c>
      <c r="G148" s="235">
        <v>1131</v>
      </c>
      <c r="H148" s="235">
        <v>200</v>
      </c>
      <c r="I148" s="235">
        <v>0</v>
      </c>
      <c r="J148" s="208">
        <f>SUM(K148:N148)</f>
        <v>7743</v>
      </c>
      <c r="K148" s="208">
        <f>E148</f>
        <v>0</v>
      </c>
      <c r="L148" s="208">
        <f>F148</f>
        <v>6412</v>
      </c>
      <c r="M148" s="208">
        <f>G148</f>
        <v>1131</v>
      </c>
      <c r="N148" s="242">
        <f>H148</f>
        <v>200</v>
      </c>
      <c r="O148" s="242">
        <v>0</v>
      </c>
      <c r="P148" s="89" t="s">
        <v>578</v>
      </c>
      <c r="Q148" s="147"/>
      <c r="R148" s="173">
        <v>2021</v>
      </c>
      <c r="S148" s="237"/>
      <c r="T148" s="154"/>
      <c r="U148" s="154"/>
      <c r="V148" s="154"/>
      <c r="W148" s="154"/>
      <c r="X148" s="154"/>
      <c r="Y148" s="155"/>
      <c r="Z148" s="155"/>
      <c r="AA148" s="155"/>
      <c r="AB148" s="155"/>
      <c r="AC148" s="155"/>
      <c r="AD148" s="155"/>
      <c r="AE148" s="156"/>
    </row>
    <row r="149" spans="1:31" s="157" customFormat="1" ht="50.4" outlineLevel="2" x14ac:dyDescent="0.25">
      <c r="A149" s="133">
        <f>A148+1</f>
        <v>135</v>
      </c>
      <c r="B149" s="174" t="s">
        <v>571</v>
      </c>
      <c r="C149" s="147" t="s">
        <v>577</v>
      </c>
      <c r="D149" s="208">
        <f t="shared" ref="D149" si="61">SUM(E149:H149)</f>
        <v>98.266999999999996</v>
      </c>
      <c r="E149" s="235">
        <v>0</v>
      </c>
      <c r="F149" s="235">
        <v>0</v>
      </c>
      <c r="G149" s="235">
        <v>98.266999999999996</v>
      </c>
      <c r="H149" s="235">
        <v>0</v>
      </c>
      <c r="I149" s="235">
        <v>0</v>
      </c>
      <c r="J149" s="208">
        <f t="shared" ref="J149" si="62">SUM(K149:N149)</f>
        <v>98.266999999999996</v>
      </c>
      <c r="K149" s="208">
        <f t="shared" ref="K149" si="63">E149</f>
        <v>0</v>
      </c>
      <c r="L149" s="208">
        <f t="shared" ref="L149" si="64">F149</f>
        <v>0</v>
      </c>
      <c r="M149" s="208">
        <f t="shared" ref="M149" si="65">G149</f>
        <v>98.266999999999996</v>
      </c>
      <c r="N149" s="242">
        <f t="shared" ref="N149" si="66">H149</f>
        <v>0</v>
      </c>
      <c r="O149" s="242">
        <v>0</v>
      </c>
      <c r="P149" s="89" t="s">
        <v>578</v>
      </c>
      <c r="Q149" s="147"/>
      <c r="R149" s="173">
        <v>2021</v>
      </c>
      <c r="S149" s="237"/>
      <c r="T149" s="154"/>
      <c r="U149" s="154"/>
      <c r="V149" s="154"/>
      <c r="W149" s="154"/>
      <c r="X149" s="154"/>
      <c r="Y149" s="155"/>
      <c r="Z149" s="155"/>
      <c r="AA149" s="155"/>
      <c r="AB149" s="155"/>
      <c r="AC149" s="155"/>
      <c r="AD149" s="155"/>
      <c r="AE149" s="156"/>
    </row>
    <row r="150" spans="1:31" ht="67.2" outlineLevel="2" x14ac:dyDescent="0.25">
      <c r="A150" s="133">
        <f t="shared" ref="A150:A158" si="67">A149+1</f>
        <v>136</v>
      </c>
      <c r="B150" s="37" t="s">
        <v>571</v>
      </c>
      <c r="C150" s="147" t="s">
        <v>656</v>
      </c>
      <c r="D150" s="208">
        <f t="shared" ref="D150" si="68">SUM(E150:I150)</f>
        <v>98.266999999999996</v>
      </c>
      <c r="E150" s="208">
        <v>0</v>
      </c>
      <c r="F150" s="208">
        <v>0</v>
      </c>
      <c r="G150" s="208">
        <v>98.266999999999996</v>
      </c>
      <c r="H150" s="208">
        <v>0</v>
      </c>
      <c r="I150" s="208">
        <v>0</v>
      </c>
      <c r="J150" s="208">
        <f t="shared" ref="J150" si="69">SUM(K150:O150)</f>
        <v>98.266999999999996</v>
      </c>
      <c r="K150" s="208">
        <f t="shared" ref="K150" si="70">E150</f>
        <v>0</v>
      </c>
      <c r="L150" s="208">
        <f t="shared" ref="L150" si="71">F150</f>
        <v>0</v>
      </c>
      <c r="M150" s="208">
        <f t="shared" ref="M150" si="72">G150</f>
        <v>98.266999999999996</v>
      </c>
      <c r="N150" s="208">
        <f t="shared" ref="N150" si="73">H150</f>
        <v>0</v>
      </c>
      <c r="O150" s="208">
        <v>0</v>
      </c>
      <c r="P150" s="89" t="s">
        <v>658</v>
      </c>
      <c r="Q150" s="147"/>
      <c r="R150" s="133">
        <v>2021</v>
      </c>
      <c r="S150" s="224"/>
      <c r="T150" s="59"/>
      <c r="U150" s="59"/>
      <c r="V150" s="59"/>
      <c r="W150" s="59"/>
      <c r="X150" s="59"/>
      <c r="Y150" s="131"/>
      <c r="Z150" s="131"/>
      <c r="AA150" s="131"/>
      <c r="AB150" s="131"/>
      <c r="AC150" s="131"/>
      <c r="AD150" s="131"/>
      <c r="AE150" s="14"/>
    </row>
    <row r="151" spans="1:31" ht="50.4" outlineLevel="2" x14ac:dyDescent="0.25">
      <c r="A151" s="133">
        <f t="shared" si="67"/>
        <v>137</v>
      </c>
      <c r="B151" s="37" t="s">
        <v>527</v>
      </c>
      <c r="C151" s="147" t="s">
        <v>516</v>
      </c>
      <c r="D151" s="208">
        <f t="shared" ref="D151" si="74">SUM(E151:H151)</f>
        <v>550</v>
      </c>
      <c r="E151" s="208">
        <v>0</v>
      </c>
      <c r="F151" s="208">
        <v>0</v>
      </c>
      <c r="G151" s="208">
        <v>550</v>
      </c>
      <c r="H151" s="208">
        <v>0</v>
      </c>
      <c r="I151" s="208">
        <v>0</v>
      </c>
      <c r="J151" s="208">
        <f t="shared" ref="J151" si="75">SUM(K151:N151)</f>
        <v>550</v>
      </c>
      <c r="K151" s="208">
        <v>0</v>
      </c>
      <c r="L151" s="208">
        <v>0</v>
      </c>
      <c r="M151" s="208">
        <f t="shared" ref="M151" si="76">G151</f>
        <v>550</v>
      </c>
      <c r="N151" s="242">
        <f t="shared" ref="N151" si="77">H151</f>
        <v>0</v>
      </c>
      <c r="O151" s="242">
        <v>0</v>
      </c>
      <c r="P151" s="89" t="s">
        <v>507</v>
      </c>
      <c r="Q151" s="147"/>
      <c r="R151" s="133">
        <v>2022</v>
      </c>
      <c r="S151" s="224"/>
      <c r="T151" s="59"/>
      <c r="U151" s="59"/>
      <c r="V151" s="59"/>
      <c r="W151" s="59"/>
      <c r="X151" s="59"/>
      <c r="Y151" s="131"/>
      <c r="Z151" s="131"/>
      <c r="AA151" s="131"/>
      <c r="AB151" s="131"/>
      <c r="AC151" s="131"/>
      <c r="AD151" s="131"/>
      <c r="AE151" s="14"/>
    </row>
    <row r="152" spans="1:31" s="157" customFormat="1" ht="50.4" outlineLevel="2" x14ac:dyDescent="0.25">
      <c r="A152" s="133">
        <f t="shared" si="67"/>
        <v>138</v>
      </c>
      <c r="B152" s="174" t="s">
        <v>580</v>
      </c>
      <c r="C152" s="147" t="s">
        <v>577</v>
      </c>
      <c r="D152" s="208">
        <f t="shared" ref="D152:D153" si="78">SUM(E152:H152)</f>
        <v>600</v>
      </c>
      <c r="E152" s="235">
        <v>0</v>
      </c>
      <c r="F152" s="235">
        <v>0</v>
      </c>
      <c r="G152" s="235">
        <v>0</v>
      </c>
      <c r="H152" s="235">
        <v>600</v>
      </c>
      <c r="I152" s="235">
        <v>0</v>
      </c>
      <c r="J152" s="208">
        <f t="shared" ref="J152:J153" si="79">SUM(K152:N152)</f>
        <v>600</v>
      </c>
      <c r="K152" s="235">
        <v>0</v>
      </c>
      <c r="L152" s="235">
        <v>0</v>
      </c>
      <c r="M152" s="235">
        <v>0</v>
      </c>
      <c r="N152" s="236">
        <v>600</v>
      </c>
      <c r="O152" s="236">
        <v>0</v>
      </c>
      <c r="P152" s="89" t="s">
        <v>578</v>
      </c>
      <c r="Q152" s="147"/>
      <c r="R152" s="173">
        <v>2022</v>
      </c>
      <c r="S152" s="237"/>
      <c r="T152" s="154"/>
      <c r="U152" s="154"/>
      <c r="V152" s="154"/>
      <c r="W152" s="154"/>
      <c r="X152" s="154"/>
      <c r="Y152" s="155"/>
      <c r="Z152" s="155"/>
      <c r="AA152" s="155"/>
      <c r="AB152" s="155"/>
      <c r="AC152" s="155"/>
      <c r="AD152" s="155"/>
      <c r="AE152" s="156"/>
    </row>
    <row r="153" spans="1:31" s="157" customFormat="1" ht="50.4" outlineLevel="2" x14ac:dyDescent="0.25">
      <c r="A153" s="133">
        <f t="shared" si="67"/>
        <v>139</v>
      </c>
      <c r="B153" s="174" t="s">
        <v>581</v>
      </c>
      <c r="C153" s="147" t="s">
        <v>577</v>
      </c>
      <c r="D153" s="208">
        <f t="shared" si="78"/>
        <v>90</v>
      </c>
      <c r="E153" s="235">
        <v>0</v>
      </c>
      <c r="F153" s="235">
        <v>0</v>
      </c>
      <c r="G153" s="235">
        <v>0</v>
      </c>
      <c r="H153" s="235">
        <v>90</v>
      </c>
      <c r="I153" s="235">
        <v>0</v>
      </c>
      <c r="J153" s="208">
        <f t="shared" si="79"/>
        <v>90</v>
      </c>
      <c r="K153" s="235">
        <v>0</v>
      </c>
      <c r="L153" s="235">
        <v>0</v>
      </c>
      <c r="M153" s="235">
        <v>0</v>
      </c>
      <c r="N153" s="236">
        <v>90</v>
      </c>
      <c r="O153" s="236">
        <v>0</v>
      </c>
      <c r="P153" s="89" t="s">
        <v>578</v>
      </c>
      <c r="Q153" s="147"/>
      <c r="R153" s="173">
        <v>2022</v>
      </c>
      <c r="S153" s="237"/>
      <c r="T153" s="154"/>
      <c r="U153" s="154"/>
      <c r="V153" s="154"/>
      <c r="W153" s="154"/>
      <c r="X153" s="154"/>
      <c r="Y153" s="155"/>
      <c r="Z153" s="155"/>
      <c r="AA153" s="155"/>
      <c r="AB153" s="155"/>
      <c r="AC153" s="155"/>
      <c r="AD153" s="155"/>
      <c r="AE153" s="156"/>
    </row>
    <row r="154" spans="1:31" s="157" customFormat="1" ht="50.4" outlineLevel="2" x14ac:dyDescent="0.25">
      <c r="A154" s="133">
        <f t="shared" si="67"/>
        <v>140</v>
      </c>
      <c r="B154" s="174" t="s">
        <v>586</v>
      </c>
      <c r="C154" s="147" t="s">
        <v>577</v>
      </c>
      <c r="D154" s="208">
        <f>SUM(E154:H154)</f>
        <v>224</v>
      </c>
      <c r="E154" s="235">
        <v>0</v>
      </c>
      <c r="F154" s="235">
        <v>0</v>
      </c>
      <c r="G154" s="235">
        <v>224</v>
      </c>
      <c r="H154" s="235">
        <v>0</v>
      </c>
      <c r="I154" s="235">
        <v>0</v>
      </c>
      <c r="J154" s="208">
        <f>SUM(K154:N154)</f>
        <v>224</v>
      </c>
      <c r="K154" s="235">
        <v>0</v>
      </c>
      <c r="L154" s="235">
        <v>0</v>
      </c>
      <c r="M154" s="235">
        <v>224</v>
      </c>
      <c r="N154" s="236">
        <v>0</v>
      </c>
      <c r="O154" s="236">
        <v>0</v>
      </c>
      <c r="P154" s="89" t="s">
        <v>578</v>
      </c>
      <c r="Q154" s="147"/>
      <c r="R154" s="173">
        <v>2022</v>
      </c>
      <c r="S154" s="237"/>
      <c r="T154" s="154"/>
      <c r="U154" s="154"/>
      <c r="V154" s="154"/>
      <c r="W154" s="154"/>
      <c r="X154" s="154"/>
      <c r="Y154" s="155"/>
      <c r="Z154" s="155"/>
      <c r="AA154" s="155"/>
      <c r="AB154" s="155"/>
      <c r="AC154" s="155"/>
      <c r="AD154" s="155"/>
      <c r="AE154" s="156"/>
    </row>
    <row r="155" spans="1:31" ht="100.8" outlineLevel="2" x14ac:dyDescent="0.25">
      <c r="A155" s="133">
        <f t="shared" si="67"/>
        <v>141</v>
      </c>
      <c r="B155" s="37" t="s">
        <v>690</v>
      </c>
      <c r="C155" s="147" t="s">
        <v>656</v>
      </c>
      <c r="D155" s="208">
        <f>SUM(E155:I155)</f>
        <v>5700</v>
      </c>
      <c r="E155" s="208">
        <v>0</v>
      </c>
      <c r="F155" s="208">
        <v>0</v>
      </c>
      <c r="G155" s="208">
        <v>0</v>
      </c>
      <c r="H155" s="208">
        <v>0</v>
      </c>
      <c r="I155" s="208">
        <v>5700</v>
      </c>
      <c r="J155" s="208">
        <f>SUM(K155:O155)</f>
        <v>0</v>
      </c>
      <c r="K155" s="208">
        <f t="shared" ref="K155:N155" si="80">E155</f>
        <v>0</v>
      </c>
      <c r="L155" s="208">
        <f t="shared" si="80"/>
        <v>0</v>
      </c>
      <c r="M155" s="208">
        <f t="shared" si="80"/>
        <v>0</v>
      </c>
      <c r="N155" s="208">
        <f t="shared" si="80"/>
        <v>0</v>
      </c>
      <c r="O155" s="208">
        <v>0</v>
      </c>
      <c r="P155" s="89" t="s">
        <v>658</v>
      </c>
      <c r="Q155" s="147"/>
      <c r="R155" s="133">
        <v>2023</v>
      </c>
      <c r="S155" s="224"/>
      <c r="T155" s="59"/>
      <c r="U155" s="59"/>
      <c r="V155" s="59"/>
      <c r="W155" s="59"/>
      <c r="X155" s="59"/>
      <c r="Y155" s="131"/>
      <c r="Z155" s="131"/>
      <c r="AA155" s="131"/>
      <c r="AB155" s="131"/>
      <c r="AC155" s="131"/>
      <c r="AD155" s="131"/>
      <c r="AE155" s="14"/>
    </row>
    <row r="156" spans="1:31" ht="67.2" outlineLevel="2" x14ac:dyDescent="0.25">
      <c r="A156" s="133">
        <f t="shared" si="67"/>
        <v>142</v>
      </c>
      <c r="B156" s="37" t="s">
        <v>724</v>
      </c>
      <c r="C156" s="147" t="s">
        <v>656</v>
      </c>
      <c r="D156" s="235">
        <f t="shared" ref="D156" si="81">SUM(E156:I156)</f>
        <v>980.74771599999997</v>
      </c>
      <c r="E156" s="208">
        <v>0</v>
      </c>
      <c r="F156" s="208">
        <v>0</v>
      </c>
      <c r="G156" s="208">
        <v>980.74771599999997</v>
      </c>
      <c r="H156" s="208">
        <v>0</v>
      </c>
      <c r="I156" s="208">
        <v>0</v>
      </c>
      <c r="J156" s="235">
        <f t="shared" ref="J156" si="82">SUM(K156:O156)</f>
        <v>980.74771599999997</v>
      </c>
      <c r="K156" s="235">
        <f t="shared" ref="K156" si="83">E156</f>
        <v>0</v>
      </c>
      <c r="L156" s="235">
        <f t="shared" ref="L156" si="84">F156</f>
        <v>0</v>
      </c>
      <c r="M156" s="235">
        <f t="shared" ref="M156" si="85">G156</f>
        <v>980.74771599999997</v>
      </c>
      <c r="N156" s="235">
        <f t="shared" ref="N156" si="86">H156</f>
        <v>0</v>
      </c>
      <c r="O156" s="235">
        <v>0</v>
      </c>
      <c r="P156" s="89" t="s">
        <v>658</v>
      </c>
      <c r="Q156" s="147"/>
      <c r="R156" s="133">
        <v>2024</v>
      </c>
      <c r="S156" s="224"/>
      <c r="T156" s="59"/>
      <c r="U156" s="59"/>
      <c r="V156" s="59"/>
      <c r="W156" s="59"/>
      <c r="X156" s="59"/>
      <c r="Y156" s="131"/>
      <c r="Z156" s="131"/>
      <c r="AA156" s="131"/>
      <c r="AB156" s="131"/>
      <c r="AC156" s="131"/>
      <c r="AD156" s="131"/>
      <c r="AE156" s="14"/>
    </row>
    <row r="157" spans="1:31" ht="67.2" outlineLevel="2" x14ac:dyDescent="0.25">
      <c r="A157" s="133">
        <f t="shared" si="67"/>
        <v>143</v>
      </c>
      <c r="B157" s="37" t="s">
        <v>701</v>
      </c>
      <c r="C157" s="147" t="s">
        <v>656</v>
      </c>
      <c r="D157" s="208">
        <f>SUM(E157:I157)</f>
        <v>11119.1</v>
      </c>
      <c r="E157" s="208">
        <v>0</v>
      </c>
      <c r="F157" s="208">
        <v>7100</v>
      </c>
      <c r="G157" s="208">
        <f>11119.1-7100</f>
        <v>4019.1000000000004</v>
      </c>
      <c r="H157" s="208">
        <v>0</v>
      </c>
      <c r="I157" s="208">
        <v>0</v>
      </c>
      <c r="J157" s="208">
        <f>SUM(K157:O157)</f>
        <v>11119.1</v>
      </c>
      <c r="K157" s="208">
        <f>E157</f>
        <v>0</v>
      </c>
      <c r="L157" s="208">
        <f>F157</f>
        <v>7100</v>
      </c>
      <c r="M157" s="208">
        <f>G157</f>
        <v>4019.1000000000004</v>
      </c>
      <c r="N157" s="208">
        <f>H157</f>
        <v>0</v>
      </c>
      <c r="O157" s="208">
        <v>0</v>
      </c>
      <c r="P157" s="89" t="s">
        <v>658</v>
      </c>
      <c r="Q157" s="147"/>
      <c r="R157" s="133">
        <v>2025</v>
      </c>
      <c r="S157" s="224"/>
      <c r="T157" s="59"/>
      <c r="U157" s="59"/>
      <c r="V157" s="59"/>
      <c r="W157" s="59"/>
      <c r="X157" s="59"/>
      <c r="Y157" s="131"/>
      <c r="Z157" s="131"/>
      <c r="AA157" s="131"/>
      <c r="AB157" s="131"/>
      <c r="AC157" s="131"/>
      <c r="AD157" s="131"/>
      <c r="AE157" s="14"/>
    </row>
    <row r="158" spans="1:31" ht="67.2" outlineLevel="2" x14ac:dyDescent="0.25">
      <c r="A158" s="133">
        <f t="shared" si="67"/>
        <v>144</v>
      </c>
      <c r="B158" s="37" t="s">
        <v>713</v>
      </c>
      <c r="C158" s="147" t="s">
        <v>656</v>
      </c>
      <c r="D158" s="208">
        <f t="shared" ref="D158" si="87">SUM(E158:I158)</f>
        <v>814.84900000000005</v>
      </c>
      <c r="E158" s="208">
        <v>0</v>
      </c>
      <c r="F158" s="208">
        <v>0</v>
      </c>
      <c r="G158" s="208">
        <v>0</v>
      </c>
      <c r="H158" s="208">
        <v>200</v>
      </c>
      <c r="I158" s="208">
        <f>814.849-200</f>
        <v>614.84900000000005</v>
      </c>
      <c r="J158" s="208">
        <f t="shared" ref="J158" si="88">SUM(K158:O158)</f>
        <v>200</v>
      </c>
      <c r="K158" s="208">
        <f t="shared" ref="K158" si="89">E158</f>
        <v>0</v>
      </c>
      <c r="L158" s="208">
        <f t="shared" ref="L158" si="90">F158</f>
        <v>0</v>
      </c>
      <c r="M158" s="208">
        <f t="shared" ref="M158" si="91">G158</f>
        <v>0</v>
      </c>
      <c r="N158" s="208">
        <f t="shared" ref="N158" si="92">H158</f>
        <v>200</v>
      </c>
      <c r="O158" s="208">
        <v>0</v>
      </c>
      <c r="P158" s="89" t="s">
        <v>658</v>
      </c>
      <c r="Q158" s="147"/>
      <c r="R158" s="173">
        <v>2025</v>
      </c>
      <c r="S158" s="224"/>
      <c r="T158" s="59"/>
      <c r="U158" s="59"/>
      <c r="V158" s="59"/>
      <c r="W158" s="59"/>
      <c r="X158" s="59"/>
      <c r="Y158" s="131"/>
      <c r="Z158" s="131"/>
      <c r="AA158" s="131"/>
      <c r="AB158" s="131"/>
      <c r="AC158" s="131"/>
      <c r="AD158" s="131"/>
      <c r="AE158" s="14"/>
    </row>
    <row r="159" spans="1:31" s="188" customFormat="1" ht="46.95" customHeight="1" outlineLevel="2" x14ac:dyDescent="0.25">
      <c r="A159" s="225" t="s">
        <v>773</v>
      </c>
      <c r="B159" s="349" t="s">
        <v>772</v>
      </c>
      <c r="C159" s="351"/>
      <c r="D159" s="226">
        <f>D160+D215+D232+D272+D278</f>
        <v>99681.317876999994</v>
      </c>
      <c r="E159" s="226">
        <f t="shared" ref="E159:O159" si="93">E160+E215+E232+E272+E278</f>
        <v>323</v>
      </c>
      <c r="F159" s="226">
        <f t="shared" si="93"/>
        <v>3703</v>
      </c>
      <c r="G159" s="226">
        <f t="shared" si="93"/>
        <v>79288.65174999999</v>
      </c>
      <c r="H159" s="226">
        <f t="shared" si="93"/>
        <v>15816.666127000002</v>
      </c>
      <c r="I159" s="226">
        <f t="shared" si="93"/>
        <v>550</v>
      </c>
      <c r="J159" s="226">
        <f t="shared" si="93"/>
        <v>98169.426876999991</v>
      </c>
      <c r="K159" s="226">
        <f t="shared" si="93"/>
        <v>323</v>
      </c>
      <c r="L159" s="226">
        <f t="shared" si="93"/>
        <v>3703</v>
      </c>
      <c r="M159" s="226">
        <f t="shared" si="93"/>
        <v>79288.65174999999</v>
      </c>
      <c r="N159" s="226">
        <f t="shared" si="93"/>
        <v>15516.666127000002</v>
      </c>
      <c r="O159" s="226">
        <f t="shared" si="93"/>
        <v>550</v>
      </c>
      <c r="P159" s="223"/>
      <c r="Q159" s="147"/>
      <c r="R159" s="223"/>
      <c r="S159" s="224"/>
      <c r="T159" s="185"/>
      <c r="U159" s="185"/>
      <c r="V159" s="185"/>
      <c r="W159" s="185"/>
      <c r="X159" s="185"/>
      <c r="Y159" s="186"/>
      <c r="Z159" s="186"/>
      <c r="AA159" s="186"/>
      <c r="AB159" s="186"/>
      <c r="AC159" s="186"/>
      <c r="AD159" s="186"/>
      <c r="AE159" s="187"/>
    </row>
    <row r="160" spans="1:31" s="220" customFormat="1" ht="46.2" customHeight="1" outlineLevel="2" x14ac:dyDescent="0.25">
      <c r="A160" s="247" t="s">
        <v>777</v>
      </c>
      <c r="B160" s="373" t="s">
        <v>774</v>
      </c>
      <c r="C160" s="375"/>
      <c r="D160" s="248">
        <f>SUM(D161:D214)</f>
        <v>44293.367000000006</v>
      </c>
      <c r="E160" s="248">
        <f t="shared" ref="E160:O160" si="94">SUM(E161:E214)</f>
        <v>0</v>
      </c>
      <c r="F160" s="248">
        <f t="shared" si="94"/>
        <v>0</v>
      </c>
      <c r="G160" s="248">
        <f t="shared" si="94"/>
        <v>38765.993999999999</v>
      </c>
      <c r="H160" s="248">
        <f t="shared" si="94"/>
        <v>5527.3730000000005</v>
      </c>
      <c r="I160" s="248">
        <f t="shared" si="94"/>
        <v>0</v>
      </c>
      <c r="J160" s="248">
        <f t="shared" si="94"/>
        <v>42781.476000000002</v>
      </c>
      <c r="K160" s="248">
        <f t="shared" si="94"/>
        <v>0</v>
      </c>
      <c r="L160" s="248">
        <f t="shared" si="94"/>
        <v>0</v>
      </c>
      <c r="M160" s="248">
        <f t="shared" si="94"/>
        <v>38765.993999999999</v>
      </c>
      <c r="N160" s="248">
        <f t="shared" si="94"/>
        <v>5227.3730000000005</v>
      </c>
      <c r="O160" s="248">
        <f t="shared" si="94"/>
        <v>0</v>
      </c>
      <c r="P160" s="249"/>
      <c r="Q160" s="147"/>
      <c r="R160" s="249"/>
      <c r="S160" s="250"/>
      <c r="T160" s="101"/>
      <c r="U160" s="101"/>
      <c r="V160" s="101"/>
      <c r="W160" s="101"/>
      <c r="X160" s="101"/>
      <c r="Y160" s="82"/>
      <c r="Z160" s="82"/>
      <c r="AA160" s="82"/>
      <c r="AB160" s="82"/>
      <c r="AC160" s="82"/>
      <c r="AD160" s="218"/>
      <c r="AE160" s="219"/>
    </row>
    <row r="161" spans="1:31" s="157" customFormat="1" ht="50.4" outlineLevel="2" x14ac:dyDescent="0.25">
      <c r="A161" s="133">
        <v>134</v>
      </c>
      <c r="B161" s="174" t="s">
        <v>558</v>
      </c>
      <c r="C161" s="147" t="s">
        <v>577</v>
      </c>
      <c r="D161" s="208">
        <f>SUM(E161:H161)</f>
        <v>1140</v>
      </c>
      <c r="E161" s="235">
        <v>0</v>
      </c>
      <c r="F161" s="235">
        <v>0</v>
      </c>
      <c r="G161" s="235">
        <v>1140</v>
      </c>
      <c r="H161" s="235">
        <v>0</v>
      </c>
      <c r="I161" s="235">
        <v>0</v>
      </c>
      <c r="J161" s="208">
        <f>SUM(K161:N161)</f>
        <v>1140</v>
      </c>
      <c r="K161" s="208">
        <f t="shared" ref="K161:N164" si="95">E161</f>
        <v>0</v>
      </c>
      <c r="L161" s="208">
        <f t="shared" si="95"/>
        <v>0</v>
      </c>
      <c r="M161" s="208">
        <f t="shared" si="95"/>
        <v>1140</v>
      </c>
      <c r="N161" s="242">
        <f t="shared" si="95"/>
        <v>0</v>
      </c>
      <c r="O161" s="242">
        <v>0</v>
      </c>
      <c r="P161" s="89" t="s">
        <v>578</v>
      </c>
      <c r="Q161" s="147"/>
      <c r="R161" s="173">
        <v>2021</v>
      </c>
      <c r="S161" s="237"/>
      <c r="T161" s="154"/>
      <c r="U161" s="154"/>
      <c r="V161" s="154"/>
      <c r="W161" s="154"/>
      <c r="X161" s="154"/>
      <c r="Y161" s="155"/>
      <c r="Z161" s="155"/>
      <c r="AA161" s="155"/>
      <c r="AB161" s="155"/>
      <c r="AC161" s="155"/>
      <c r="AD161" s="155"/>
      <c r="AE161" s="156"/>
    </row>
    <row r="162" spans="1:31" ht="67.2" outlineLevel="2" x14ac:dyDescent="0.25">
      <c r="A162" s="133">
        <f>A161+1</f>
        <v>135</v>
      </c>
      <c r="B162" s="37" t="s">
        <v>573</v>
      </c>
      <c r="C162" s="147" t="s">
        <v>656</v>
      </c>
      <c r="D162" s="208">
        <f>SUM(E162:I162)</f>
        <v>709.51599999999996</v>
      </c>
      <c r="E162" s="208">
        <v>0</v>
      </c>
      <c r="F162" s="208">
        <v>0</v>
      </c>
      <c r="G162" s="208">
        <v>709.51599999999996</v>
      </c>
      <c r="H162" s="208">
        <v>0</v>
      </c>
      <c r="I162" s="208">
        <v>0</v>
      </c>
      <c r="J162" s="208">
        <f>SUM(K162:O162)</f>
        <v>709.51599999999996</v>
      </c>
      <c r="K162" s="208">
        <f t="shared" si="95"/>
        <v>0</v>
      </c>
      <c r="L162" s="208">
        <f t="shared" si="95"/>
        <v>0</v>
      </c>
      <c r="M162" s="208">
        <f t="shared" si="95"/>
        <v>709.51599999999996</v>
      </c>
      <c r="N162" s="208">
        <f t="shared" si="95"/>
        <v>0</v>
      </c>
      <c r="O162" s="208">
        <v>0</v>
      </c>
      <c r="P162" s="89" t="s">
        <v>658</v>
      </c>
      <c r="Q162" s="147"/>
      <c r="R162" s="133">
        <v>2021</v>
      </c>
      <c r="S162" s="224"/>
      <c r="T162" s="59"/>
      <c r="U162" s="59"/>
      <c r="V162" s="59"/>
      <c r="W162" s="59"/>
      <c r="X162" s="59"/>
      <c r="Y162" s="131"/>
      <c r="Z162" s="131"/>
      <c r="AA162" s="131"/>
      <c r="AB162" s="131"/>
      <c r="AC162" s="131"/>
      <c r="AD162" s="131"/>
      <c r="AE162" s="14"/>
    </row>
    <row r="163" spans="1:31" ht="67.2" outlineLevel="2" x14ac:dyDescent="0.25">
      <c r="A163" s="133">
        <f t="shared" ref="A163:A214" si="96">A162+1</f>
        <v>136</v>
      </c>
      <c r="B163" s="37" t="s">
        <v>574</v>
      </c>
      <c r="C163" s="147" t="s">
        <v>656</v>
      </c>
      <c r="D163" s="208">
        <f>SUM(E163:I163)</f>
        <v>489.351</v>
      </c>
      <c r="E163" s="208">
        <v>0</v>
      </c>
      <c r="F163" s="208">
        <v>0</v>
      </c>
      <c r="G163" s="208">
        <v>489.351</v>
      </c>
      <c r="H163" s="208">
        <v>0</v>
      </c>
      <c r="I163" s="208">
        <v>0</v>
      </c>
      <c r="J163" s="208">
        <f>SUM(K163:O163)</f>
        <v>489.351</v>
      </c>
      <c r="K163" s="208">
        <f t="shared" si="95"/>
        <v>0</v>
      </c>
      <c r="L163" s="208">
        <f t="shared" si="95"/>
        <v>0</v>
      </c>
      <c r="M163" s="208">
        <f t="shared" si="95"/>
        <v>489.351</v>
      </c>
      <c r="N163" s="208">
        <f t="shared" si="95"/>
        <v>0</v>
      </c>
      <c r="O163" s="208">
        <v>0</v>
      </c>
      <c r="P163" s="89" t="s">
        <v>658</v>
      </c>
      <c r="Q163" s="147"/>
      <c r="R163" s="133">
        <v>2021</v>
      </c>
      <c r="S163" s="224"/>
      <c r="T163" s="59"/>
      <c r="U163" s="59"/>
      <c r="V163" s="59"/>
      <c r="W163" s="59"/>
      <c r="X163" s="59"/>
      <c r="Y163" s="131"/>
      <c r="Z163" s="131"/>
      <c r="AA163" s="131"/>
      <c r="AB163" s="131"/>
      <c r="AC163" s="131"/>
      <c r="AD163" s="131"/>
      <c r="AE163" s="14"/>
    </row>
    <row r="164" spans="1:31" ht="67.2" outlineLevel="2" x14ac:dyDescent="0.25">
      <c r="A164" s="133">
        <f t="shared" si="96"/>
        <v>137</v>
      </c>
      <c r="B164" s="37" t="s">
        <v>575</v>
      </c>
      <c r="C164" s="147" t="s">
        <v>656</v>
      </c>
      <c r="D164" s="208">
        <f>SUM(E164:I164)</f>
        <v>245.54300000000001</v>
      </c>
      <c r="E164" s="208">
        <v>0</v>
      </c>
      <c r="F164" s="208">
        <v>0</v>
      </c>
      <c r="G164" s="208">
        <v>245.54300000000001</v>
      </c>
      <c r="H164" s="208">
        <v>0</v>
      </c>
      <c r="I164" s="208">
        <v>0</v>
      </c>
      <c r="J164" s="208">
        <f>SUM(K164:O164)</f>
        <v>245.54300000000001</v>
      </c>
      <c r="K164" s="208">
        <f t="shared" si="95"/>
        <v>0</v>
      </c>
      <c r="L164" s="208">
        <f t="shared" si="95"/>
        <v>0</v>
      </c>
      <c r="M164" s="208">
        <f t="shared" si="95"/>
        <v>245.54300000000001</v>
      </c>
      <c r="N164" s="208">
        <f t="shared" si="95"/>
        <v>0</v>
      </c>
      <c r="O164" s="208">
        <v>0</v>
      </c>
      <c r="P164" s="89" t="s">
        <v>658</v>
      </c>
      <c r="Q164" s="147"/>
      <c r="R164" s="133">
        <v>2021</v>
      </c>
      <c r="S164" s="224"/>
      <c r="T164" s="59"/>
      <c r="U164" s="59"/>
      <c r="V164" s="59"/>
      <c r="W164" s="59"/>
      <c r="X164" s="59"/>
      <c r="Y164" s="131"/>
      <c r="Z164" s="131"/>
      <c r="AA164" s="131"/>
      <c r="AB164" s="131"/>
      <c r="AC164" s="131"/>
      <c r="AD164" s="131"/>
      <c r="AE164" s="14"/>
    </row>
    <row r="165" spans="1:31" s="40" customFormat="1" ht="67.2" outlineLevel="2" x14ac:dyDescent="0.3">
      <c r="A165" s="133">
        <f t="shared" si="96"/>
        <v>138</v>
      </c>
      <c r="B165" s="134" t="s">
        <v>343</v>
      </c>
      <c r="C165" s="89" t="s">
        <v>324</v>
      </c>
      <c r="D165" s="207">
        <f t="shared" ref="D165:D178" si="97">SUM(E165:H165)</f>
        <v>135</v>
      </c>
      <c r="E165" s="208">
        <v>0</v>
      </c>
      <c r="F165" s="208">
        <v>0</v>
      </c>
      <c r="G165" s="210">
        <v>135</v>
      </c>
      <c r="H165" s="208">
        <v>0</v>
      </c>
      <c r="I165" s="208">
        <v>0</v>
      </c>
      <c r="J165" s="208">
        <f t="shared" ref="J165:J178" si="98">SUM(K165:N165)</f>
        <v>135</v>
      </c>
      <c r="K165" s="208">
        <v>0</v>
      </c>
      <c r="L165" s="208">
        <v>0</v>
      </c>
      <c r="M165" s="210">
        <v>135</v>
      </c>
      <c r="N165" s="208">
        <v>0</v>
      </c>
      <c r="O165" s="208">
        <v>0</v>
      </c>
      <c r="P165" s="89" t="s">
        <v>329</v>
      </c>
      <c r="Q165" s="147"/>
      <c r="R165" s="89">
        <v>2021</v>
      </c>
      <c r="S165" s="202"/>
      <c r="T165" s="9"/>
      <c r="U165" s="9"/>
      <c r="V165" s="9"/>
      <c r="W165" s="9"/>
      <c r="X165" s="9"/>
      <c r="Y165" s="37"/>
      <c r="Z165" s="37"/>
      <c r="AA165" s="37"/>
      <c r="AB165" s="37"/>
      <c r="AC165" s="37"/>
      <c r="AD165" s="84"/>
      <c r="AE165" s="14"/>
    </row>
    <row r="166" spans="1:31" s="40" customFormat="1" ht="67.2" outlineLevel="2" x14ac:dyDescent="0.3">
      <c r="A166" s="133">
        <f t="shared" si="96"/>
        <v>139</v>
      </c>
      <c r="B166" s="134" t="s">
        <v>344</v>
      </c>
      <c r="C166" s="89" t="s">
        <v>324</v>
      </c>
      <c r="D166" s="207">
        <f t="shared" si="97"/>
        <v>1393.6590000000001</v>
      </c>
      <c r="E166" s="208">
        <v>0</v>
      </c>
      <c r="F166" s="208">
        <v>0</v>
      </c>
      <c r="G166" s="210">
        <v>1393.6590000000001</v>
      </c>
      <c r="H166" s="208">
        <v>0</v>
      </c>
      <c r="I166" s="208">
        <v>0</v>
      </c>
      <c r="J166" s="208">
        <f t="shared" si="98"/>
        <v>1393.6590000000001</v>
      </c>
      <c r="K166" s="208">
        <v>0</v>
      </c>
      <c r="L166" s="208">
        <v>0</v>
      </c>
      <c r="M166" s="210">
        <v>1393.6590000000001</v>
      </c>
      <c r="N166" s="208">
        <v>0</v>
      </c>
      <c r="O166" s="208">
        <v>0</v>
      </c>
      <c r="P166" s="89" t="s">
        <v>329</v>
      </c>
      <c r="Q166" s="147"/>
      <c r="R166" s="89">
        <v>2021</v>
      </c>
      <c r="S166" s="202"/>
      <c r="T166" s="9"/>
      <c r="U166" s="9"/>
      <c r="V166" s="9"/>
      <c r="W166" s="9"/>
      <c r="X166" s="9"/>
      <c r="Y166" s="37"/>
      <c r="Z166" s="37"/>
      <c r="AA166" s="37"/>
      <c r="AB166" s="37"/>
      <c r="AC166" s="37"/>
      <c r="AD166" s="84"/>
      <c r="AE166" s="14" t="s">
        <v>20</v>
      </c>
    </row>
    <row r="167" spans="1:31" s="40" customFormat="1" ht="67.2" outlineLevel="2" x14ac:dyDescent="0.3">
      <c r="A167" s="133">
        <f t="shared" si="96"/>
        <v>140</v>
      </c>
      <c r="B167" s="134" t="s">
        <v>345</v>
      </c>
      <c r="C167" s="89" t="s">
        <v>324</v>
      </c>
      <c r="D167" s="207">
        <f t="shared" si="97"/>
        <v>562.31299999999999</v>
      </c>
      <c r="E167" s="208">
        <v>0</v>
      </c>
      <c r="F167" s="208">
        <v>0</v>
      </c>
      <c r="G167" s="210">
        <v>562.31299999999999</v>
      </c>
      <c r="H167" s="208">
        <v>0</v>
      </c>
      <c r="I167" s="208">
        <v>0</v>
      </c>
      <c r="J167" s="208">
        <f t="shared" si="98"/>
        <v>562.31299999999999</v>
      </c>
      <c r="K167" s="208">
        <v>0</v>
      </c>
      <c r="L167" s="208">
        <v>0</v>
      </c>
      <c r="M167" s="210">
        <v>562.31299999999999</v>
      </c>
      <c r="N167" s="208">
        <v>0</v>
      </c>
      <c r="O167" s="208">
        <v>0</v>
      </c>
      <c r="P167" s="89" t="s">
        <v>329</v>
      </c>
      <c r="Q167" s="147"/>
      <c r="R167" s="89">
        <v>2021</v>
      </c>
      <c r="S167" s="202"/>
      <c r="T167" s="9"/>
      <c r="U167" s="9"/>
      <c r="V167" s="9"/>
      <c r="W167" s="9"/>
      <c r="X167" s="9"/>
      <c r="Y167" s="37"/>
      <c r="Z167" s="37"/>
      <c r="AA167" s="37"/>
      <c r="AB167" s="37"/>
      <c r="AC167" s="37"/>
      <c r="AD167" s="84"/>
      <c r="AE167" s="14" t="s">
        <v>20</v>
      </c>
    </row>
    <row r="168" spans="1:31" s="40" customFormat="1" ht="67.2" outlineLevel="2" x14ac:dyDescent="0.3">
      <c r="A168" s="133">
        <f t="shared" si="96"/>
        <v>141</v>
      </c>
      <c r="B168" s="134" t="s">
        <v>346</v>
      </c>
      <c r="C168" s="89" t="s">
        <v>324</v>
      </c>
      <c r="D168" s="207">
        <f t="shared" si="97"/>
        <v>1483.4469999999999</v>
      </c>
      <c r="E168" s="208">
        <v>0</v>
      </c>
      <c r="F168" s="208">
        <v>0</v>
      </c>
      <c r="G168" s="210">
        <v>1483.4469999999999</v>
      </c>
      <c r="H168" s="208">
        <v>0</v>
      </c>
      <c r="I168" s="208">
        <v>0</v>
      </c>
      <c r="J168" s="208">
        <f t="shared" si="98"/>
        <v>1483.4469999999999</v>
      </c>
      <c r="K168" s="208">
        <v>0</v>
      </c>
      <c r="L168" s="208">
        <v>0</v>
      </c>
      <c r="M168" s="210">
        <v>1483.4469999999999</v>
      </c>
      <c r="N168" s="208">
        <v>0</v>
      </c>
      <c r="O168" s="208">
        <v>0</v>
      </c>
      <c r="P168" s="89" t="s">
        <v>329</v>
      </c>
      <c r="Q168" s="147"/>
      <c r="R168" s="89">
        <v>2021</v>
      </c>
      <c r="S168" s="202"/>
      <c r="T168" s="9"/>
      <c r="U168" s="9"/>
      <c r="V168" s="9"/>
      <c r="W168" s="9"/>
      <c r="X168" s="9"/>
      <c r="Y168" s="37"/>
      <c r="Z168" s="37"/>
      <c r="AA168" s="37"/>
      <c r="AB168" s="37"/>
      <c r="AC168" s="37"/>
      <c r="AD168" s="84"/>
      <c r="AE168" s="14" t="s">
        <v>20</v>
      </c>
    </row>
    <row r="169" spans="1:31" s="40" customFormat="1" ht="67.2" outlineLevel="2" x14ac:dyDescent="0.3">
      <c r="A169" s="133">
        <f t="shared" si="96"/>
        <v>142</v>
      </c>
      <c r="B169" s="134" t="s">
        <v>347</v>
      </c>
      <c r="C169" s="89" t="s">
        <v>324</v>
      </c>
      <c r="D169" s="207">
        <f t="shared" si="97"/>
        <v>349.71199999999999</v>
      </c>
      <c r="E169" s="208">
        <v>0</v>
      </c>
      <c r="F169" s="208">
        <v>0</v>
      </c>
      <c r="G169" s="210">
        <v>349.71199999999999</v>
      </c>
      <c r="H169" s="208">
        <v>0</v>
      </c>
      <c r="I169" s="208">
        <v>0</v>
      </c>
      <c r="J169" s="208">
        <f t="shared" si="98"/>
        <v>349.71199999999999</v>
      </c>
      <c r="K169" s="208">
        <v>0</v>
      </c>
      <c r="L169" s="208">
        <v>0</v>
      </c>
      <c r="M169" s="210">
        <v>349.71199999999999</v>
      </c>
      <c r="N169" s="208">
        <v>0</v>
      </c>
      <c r="O169" s="208">
        <v>0</v>
      </c>
      <c r="P169" s="89" t="s">
        <v>329</v>
      </c>
      <c r="Q169" s="147"/>
      <c r="R169" s="89">
        <v>2021</v>
      </c>
      <c r="S169" s="202"/>
      <c r="T169" s="9"/>
      <c r="U169" s="9"/>
      <c r="V169" s="9"/>
      <c r="W169" s="9"/>
      <c r="X169" s="9"/>
      <c r="Y169" s="37"/>
      <c r="Z169" s="37"/>
      <c r="AA169" s="37"/>
      <c r="AB169" s="37"/>
      <c r="AC169" s="37"/>
      <c r="AD169" s="84"/>
      <c r="AE169" s="14" t="s">
        <v>20</v>
      </c>
    </row>
    <row r="170" spans="1:31" s="40" customFormat="1" ht="67.2" outlineLevel="2" x14ac:dyDescent="0.3">
      <c r="A170" s="133">
        <f t="shared" si="96"/>
        <v>143</v>
      </c>
      <c r="B170" s="134" t="s">
        <v>348</v>
      </c>
      <c r="C170" s="89" t="s">
        <v>324</v>
      </c>
      <c r="D170" s="207">
        <f t="shared" si="97"/>
        <v>444.21</v>
      </c>
      <c r="E170" s="208">
        <v>0</v>
      </c>
      <c r="F170" s="208">
        <v>0</v>
      </c>
      <c r="G170" s="210">
        <v>444.21</v>
      </c>
      <c r="H170" s="208">
        <v>0</v>
      </c>
      <c r="I170" s="208">
        <v>0</v>
      </c>
      <c r="J170" s="208">
        <f t="shared" si="98"/>
        <v>444.21</v>
      </c>
      <c r="K170" s="208">
        <v>0</v>
      </c>
      <c r="L170" s="208">
        <v>0</v>
      </c>
      <c r="M170" s="210">
        <v>444.21</v>
      </c>
      <c r="N170" s="208">
        <v>0</v>
      </c>
      <c r="O170" s="208">
        <v>0</v>
      </c>
      <c r="P170" s="89" t="s">
        <v>329</v>
      </c>
      <c r="Q170" s="147"/>
      <c r="R170" s="89">
        <v>2021</v>
      </c>
      <c r="S170" s="202"/>
      <c r="T170" s="9"/>
      <c r="U170" s="9"/>
      <c r="V170" s="9"/>
      <c r="W170" s="9"/>
      <c r="X170" s="9"/>
      <c r="Y170" s="37"/>
      <c r="Z170" s="37"/>
      <c r="AA170" s="37"/>
      <c r="AB170" s="37"/>
      <c r="AC170" s="37"/>
      <c r="AD170" s="84"/>
      <c r="AE170" s="14" t="s">
        <v>20</v>
      </c>
    </row>
    <row r="171" spans="1:31" s="40" customFormat="1" ht="67.2" outlineLevel="2" x14ac:dyDescent="0.3">
      <c r="A171" s="133">
        <f t="shared" si="96"/>
        <v>144</v>
      </c>
      <c r="B171" s="134" t="s">
        <v>349</v>
      </c>
      <c r="C171" s="89" t="s">
        <v>324</v>
      </c>
      <c r="D171" s="207">
        <f t="shared" si="97"/>
        <v>656.73299999999995</v>
      </c>
      <c r="E171" s="208">
        <v>0</v>
      </c>
      <c r="F171" s="208">
        <v>0</v>
      </c>
      <c r="G171" s="210">
        <v>656.73299999999995</v>
      </c>
      <c r="H171" s="208">
        <v>0</v>
      </c>
      <c r="I171" s="208">
        <v>0</v>
      </c>
      <c r="J171" s="208">
        <f t="shared" si="98"/>
        <v>656.73299999999995</v>
      </c>
      <c r="K171" s="208">
        <v>0</v>
      </c>
      <c r="L171" s="208">
        <v>0</v>
      </c>
      <c r="M171" s="210">
        <v>656.73299999999995</v>
      </c>
      <c r="N171" s="208">
        <v>0</v>
      </c>
      <c r="O171" s="208">
        <v>0</v>
      </c>
      <c r="P171" s="89" t="s">
        <v>329</v>
      </c>
      <c r="Q171" s="147"/>
      <c r="R171" s="89">
        <v>2021</v>
      </c>
      <c r="S171" s="202"/>
      <c r="T171" s="9"/>
      <c r="U171" s="9"/>
      <c r="V171" s="9"/>
      <c r="W171" s="9"/>
      <c r="X171" s="9"/>
      <c r="Y171" s="37"/>
      <c r="Z171" s="37"/>
      <c r="AA171" s="37"/>
      <c r="AB171" s="37"/>
      <c r="AC171" s="37"/>
      <c r="AD171" s="84"/>
      <c r="AE171" s="14" t="s">
        <v>20</v>
      </c>
    </row>
    <row r="172" spans="1:31" s="40" customFormat="1" ht="67.2" outlineLevel="2" x14ac:dyDescent="0.3">
      <c r="A172" s="133">
        <f t="shared" si="96"/>
        <v>145</v>
      </c>
      <c r="B172" s="134" t="s">
        <v>350</v>
      </c>
      <c r="C172" s="89" t="s">
        <v>324</v>
      </c>
      <c r="D172" s="207">
        <f t="shared" si="97"/>
        <v>633.33100000000002</v>
      </c>
      <c r="E172" s="208">
        <v>0</v>
      </c>
      <c r="F172" s="208">
        <v>0</v>
      </c>
      <c r="G172" s="210">
        <v>633.33100000000002</v>
      </c>
      <c r="H172" s="208">
        <v>0</v>
      </c>
      <c r="I172" s="208">
        <v>0</v>
      </c>
      <c r="J172" s="208">
        <f t="shared" si="98"/>
        <v>633.33100000000002</v>
      </c>
      <c r="K172" s="208">
        <v>0</v>
      </c>
      <c r="L172" s="208">
        <v>0</v>
      </c>
      <c r="M172" s="210">
        <v>633.33100000000002</v>
      </c>
      <c r="N172" s="208">
        <v>0</v>
      </c>
      <c r="O172" s="208">
        <v>0</v>
      </c>
      <c r="P172" s="89" t="s">
        <v>329</v>
      </c>
      <c r="Q172" s="147"/>
      <c r="R172" s="89">
        <v>2021</v>
      </c>
      <c r="S172" s="202"/>
      <c r="T172" s="9"/>
      <c r="U172" s="9"/>
      <c r="V172" s="9"/>
      <c r="W172" s="9"/>
      <c r="X172" s="9"/>
      <c r="Y172" s="37"/>
      <c r="Z172" s="37"/>
      <c r="AA172" s="37"/>
      <c r="AB172" s="37"/>
      <c r="AC172" s="37"/>
      <c r="AD172" s="84"/>
      <c r="AE172" s="14" t="s">
        <v>20</v>
      </c>
    </row>
    <row r="173" spans="1:31" s="157" customFormat="1" ht="50.4" outlineLevel="2" x14ac:dyDescent="0.25">
      <c r="A173" s="133">
        <f t="shared" si="96"/>
        <v>146</v>
      </c>
      <c r="B173" s="174" t="s">
        <v>554</v>
      </c>
      <c r="C173" s="147" t="s">
        <v>516</v>
      </c>
      <c r="D173" s="235">
        <f t="shared" si="97"/>
        <v>1100</v>
      </c>
      <c r="E173" s="235">
        <v>0</v>
      </c>
      <c r="F173" s="235">
        <v>0</v>
      </c>
      <c r="G173" s="235">
        <v>1100</v>
      </c>
      <c r="H173" s="235">
        <v>0</v>
      </c>
      <c r="I173" s="235">
        <v>0</v>
      </c>
      <c r="J173" s="235">
        <f t="shared" si="98"/>
        <v>1100</v>
      </c>
      <c r="K173" s="235">
        <v>0</v>
      </c>
      <c r="L173" s="235">
        <v>0</v>
      </c>
      <c r="M173" s="235">
        <f>G173</f>
        <v>1100</v>
      </c>
      <c r="N173" s="235">
        <v>0</v>
      </c>
      <c r="O173" s="236">
        <v>0</v>
      </c>
      <c r="P173" s="147" t="s">
        <v>507</v>
      </c>
      <c r="Q173" s="147"/>
      <c r="R173" s="173">
        <v>2021</v>
      </c>
      <c r="S173" s="237"/>
      <c r="T173" s="154"/>
      <c r="U173" s="154"/>
      <c r="V173" s="154"/>
      <c r="W173" s="154"/>
      <c r="X173" s="154"/>
      <c r="Y173" s="155"/>
      <c r="Z173" s="155"/>
      <c r="AA173" s="155"/>
      <c r="AB173" s="155"/>
      <c r="AC173" s="155"/>
      <c r="AD173" s="155"/>
      <c r="AE173" s="156"/>
    </row>
    <row r="174" spans="1:31" s="157" customFormat="1" ht="50.4" outlineLevel="2" x14ac:dyDescent="0.25">
      <c r="A174" s="133">
        <f t="shared" si="96"/>
        <v>147</v>
      </c>
      <c r="B174" s="174" t="s">
        <v>556</v>
      </c>
      <c r="C174" s="147" t="s">
        <v>516</v>
      </c>
      <c r="D174" s="235">
        <f t="shared" si="97"/>
        <v>1912.732</v>
      </c>
      <c r="E174" s="235">
        <v>0</v>
      </c>
      <c r="F174" s="235">
        <v>0</v>
      </c>
      <c r="G174" s="235">
        <v>1612.732</v>
      </c>
      <c r="H174" s="235">
        <v>300</v>
      </c>
      <c r="I174" s="235">
        <v>0</v>
      </c>
      <c r="J174" s="235">
        <f t="shared" si="98"/>
        <v>1612.732</v>
      </c>
      <c r="K174" s="235">
        <v>0</v>
      </c>
      <c r="L174" s="235">
        <v>0</v>
      </c>
      <c r="M174" s="235">
        <f>G174</f>
        <v>1612.732</v>
      </c>
      <c r="N174" s="235">
        <v>0</v>
      </c>
      <c r="O174" s="236">
        <v>0</v>
      </c>
      <c r="P174" s="147" t="s">
        <v>507</v>
      </c>
      <c r="Q174" s="147"/>
      <c r="R174" s="173">
        <v>2021</v>
      </c>
      <c r="S174" s="237"/>
      <c r="T174" s="154"/>
      <c r="U174" s="154"/>
      <c r="V174" s="154"/>
      <c r="W174" s="154"/>
      <c r="X174" s="154"/>
      <c r="Y174" s="155"/>
      <c r="Z174" s="155"/>
      <c r="AA174" s="155"/>
      <c r="AB174" s="155"/>
      <c r="AC174" s="155"/>
      <c r="AD174" s="155"/>
      <c r="AE174" s="156"/>
    </row>
    <row r="175" spans="1:31" s="157" customFormat="1" ht="67.2" outlineLevel="2" x14ac:dyDescent="0.25">
      <c r="A175" s="133">
        <f t="shared" si="96"/>
        <v>148</v>
      </c>
      <c r="B175" s="174" t="s">
        <v>759</v>
      </c>
      <c r="C175" s="147" t="s">
        <v>414</v>
      </c>
      <c r="D175" s="235">
        <f t="shared" si="97"/>
        <v>157.93899999999999</v>
      </c>
      <c r="E175" s="235">
        <v>0</v>
      </c>
      <c r="F175" s="235">
        <v>0</v>
      </c>
      <c r="G175" s="235">
        <v>0</v>
      </c>
      <c r="H175" s="235">
        <f>102.625+55.314</f>
        <v>157.93899999999999</v>
      </c>
      <c r="I175" s="235">
        <v>0</v>
      </c>
      <c r="J175" s="235">
        <f t="shared" si="98"/>
        <v>157.93899999999999</v>
      </c>
      <c r="K175" s="235">
        <v>0</v>
      </c>
      <c r="L175" s="235">
        <v>0</v>
      </c>
      <c r="M175" s="235">
        <v>0</v>
      </c>
      <c r="N175" s="235">
        <f>102.625+55.314</f>
        <v>157.93899999999999</v>
      </c>
      <c r="O175" s="236">
        <v>0</v>
      </c>
      <c r="P175" s="147" t="s">
        <v>429</v>
      </c>
      <c r="Q175" s="147"/>
      <c r="R175" s="173">
        <v>2021</v>
      </c>
      <c r="S175" s="237"/>
      <c r="T175" s="154"/>
      <c r="U175" s="154"/>
      <c r="V175" s="154"/>
      <c r="W175" s="154"/>
      <c r="X175" s="154"/>
      <c r="Y175" s="155"/>
      <c r="Z175" s="155"/>
      <c r="AA175" s="155"/>
      <c r="AB175" s="155"/>
      <c r="AC175" s="155"/>
      <c r="AD175" s="155"/>
      <c r="AE175" s="156"/>
    </row>
    <row r="176" spans="1:31" s="157" customFormat="1" ht="50.4" outlineLevel="2" x14ac:dyDescent="0.25">
      <c r="A176" s="133">
        <f t="shared" si="96"/>
        <v>149</v>
      </c>
      <c r="B176" s="174" t="s">
        <v>573</v>
      </c>
      <c r="C176" s="147" t="s">
        <v>577</v>
      </c>
      <c r="D176" s="208">
        <f t="shared" si="97"/>
        <v>709.51599999999996</v>
      </c>
      <c r="E176" s="235">
        <v>0</v>
      </c>
      <c r="F176" s="235">
        <v>0</v>
      </c>
      <c r="G176" s="235">
        <v>709.51599999999996</v>
      </c>
      <c r="H176" s="235">
        <v>0</v>
      </c>
      <c r="I176" s="235">
        <v>0</v>
      </c>
      <c r="J176" s="208">
        <f t="shared" si="98"/>
        <v>709.51599999999996</v>
      </c>
      <c r="K176" s="208">
        <f t="shared" ref="K176:N180" si="99">E176</f>
        <v>0</v>
      </c>
      <c r="L176" s="208">
        <f t="shared" si="99"/>
        <v>0</v>
      </c>
      <c r="M176" s="208">
        <f t="shared" si="99"/>
        <v>709.51599999999996</v>
      </c>
      <c r="N176" s="242">
        <f t="shared" si="99"/>
        <v>0</v>
      </c>
      <c r="O176" s="242">
        <v>0</v>
      </c>
      <c r="P176" s="89" t="s">
        <v>578</v>
      </c>
      <c r="Q176" s="147"/>
      <c r="R176" s="173">
        <v>2021</v>
      </c>
      <c r="S176" s="237"/>
      <c r="T176" s="154"/>
      <c r="U176" s="154"/>
      <c r="V176" s="154"/>
      <c r="W176" s="154"/>
      <c r="X176" s="154"/>
      <c r="Y176" s="155"/>
      <c r="Z176" s="155"/>
      <c r="AA176" s="155"/>
      <c r="AB176" s="155"/>
      <c r="AC176" s="155"/>
      <c r="AD176" s="155"/>
      <c r="AE176" s="156"/>
    </row>
    <row r="177" spans="1:31" s="157" customFormat="1" ht="50.4" outlineLevel="2" x14ac:dyDescent="0.25">
      <c r="A177" s="133">
        <f t="shared" si="96"/>
        <v>150</v>
      </c>
      <c r="B177" s="174" t="s">
        <v>574</v>
      </c>
      <c r="C177" s="147" t="s">
        <v>577</v>
      </c>
      <c r="D177" s="208">
        <f t="shared" si="97"/>
        <v>489.351</v>
      </c>
      <c r="E177" s="235">
        <v>0</v>
      </c>
      <c r="F177" s="235">
        <v>0</v>
      </c>
      <c r="G177" s="235">
        <v>489.351</v>
      </c>
      <c r="H177" s="235">
        <v>0</v>
      </c>
      <c r="I177" s="235">
        <v>0</v>
      </c>
      <c r="J177" s="208">
        <f t="shared" si="98"/>
        <v>489.351</v>
      </c>
      <c r="K177" s="208">
        <f t="shared" si="99"/>
        <v>0</v>
      </c>
      <c r="L177" s="208">
        <f t="shared" si="99"/>
        <v>0</v>
      </c>
      <c r="M177" s="208">
        <f t="shared" si="99"/>
        <v>489.351</v>
      </c>
      <c r="N177" s="242">
        <f t="shared" si="99"/>
        <v>0</v>
      </c>
      <c r="O177" s="242">
        <v>0</v>
      </c>
      <c r="P177" s="89" t="s">
        <v>578</v>
      </c>
      <c r="Q177" s="147"/>
      <c r="R177" s="173">
        <v>2021</v>
      </c>
      <c r="S177" s="237"/>
      <c r="T177" s="154"/>
      <c r="U177" s="154"/>
      <c r="V177" s="154"/>
      <c r="W177" s="154"/>
      <c r="X177" s="154"/>
      <c r="Y177" s="155"/>
      <c r="Z177" s="155"/>
      <c r="AA177" s="155"/>
      <c r="AB177" s="155"/>
      <c r="AC177" s="155"/>
      <c r="AD177" s="155"/>
      <c r="AE177" s="156"/>
    </row>
    <row r="178" spans="1:31" s="157" customFormat="1" ht="50.4" outlineLevel="2" x14ac:dyDescent="0.25">
      <c r="A178" s="133">
        <f t="shared" si="96"/>
        <v>151</v>
      </c>
      <c r="B178" s="174" t="s">
        <v>575</v>
      </c>
      <c r="C178" s="147" t="s">
        <v>577</v>
      </c>
      <c r="D178" s="208">
        <f t="shared" si="97"/>
        <v>245.54300000000001</v>
      </c>
      <c r="E178" s="235">
        <v>0</v>
      </c>
      <c r="F178" s="235">
        <v>0</v>
      </c>
      <c r="G178" s="235">
        <v>245.54300000000001</v>
      </c>
      <c r="H178" s="235">
        <v>0</v>
      </c>
      <c r="I178" s="235">
        <v>0</v>
      </c>
      <c r="J178" s="208">
        <f t="shared" si="98"/>
        <v>245.54300000000001</v>
      </c>
      <c r="K178" s="208">
        <f t="shared" si="99"/>
        <v>0</v>
      </c>
      <c r="L178" s="208">
        <f t="shared" si="99"/>
        <v>0</v>
      </c>
      <c r="M178" s="208">
        <f t="shared" si="99"/>
        <v>245.54300000000001</v>
      </c>
      <c r="N178" s="242">
        <f t="shared" si="99"/>
        <v>0</v>
      </c>
      <c r="O178" s="242">
        <v>0</v>
      </c>
      <c r="P178" s="89" t="s">
        <v>578</v>
      </c>
      <c r="Q178" s="147"/>
      <c r="R178" s="173">
        <v>2021</v>
      </c>
      <c r="S178" s="237"/>
      <c r="T178" s="154"/>
      <c r="U178" s="154"/>
      <c r="V178" s="154"/>
      <c r="W178" s="154"/>
      <c r="X178" s="154"/>
      <c r="Y178" s="155"/>
      <c r="Z178" s="155"/>
      <c r="AA178" s="155"/>
      <c r="AB178" s="155"/>
      <c r="AC178" s="155"/>
      <c r="AD178" s="155"/>
      <c r="AE178" s="156"/>
    </row>
    <row r="179" spans="1:31" ht="67.2" outlineLevel="2" x14ac:dyDescent="0.25">
      <c r="A179" s="133">
        <f t="shared" si="96"/>
        <v>152</v>
      </c>
      <c r="B179" s="37" t="s">
        <v>602</v>
      </c>
      <c r="C179" s="147" t="s">
        <v>656</v>
      </c>
      <c r="D179" s="208">
        <f>SUM(E179:I179)</f>
        <v>786.14499999999998</v>
      </c>
      <c r="E179" s="208">
        <v>0</v>
      </c>
      <c r="F179" s="208">
        <v>0</v>
      </c>
      <c r="G179" s="208">
        <v>786.14499999999998</v>
      </c>
      <c r="H179" s="208">
        <v>0</v>
      </c>
      <c r="I179" s="208">
        <v>0</v>
      </c>
      <c r="J179" s="208">
        <f>SUM(K179:O179)</f>
        <v>786.14499999999998</v>
      </c>
      <c r="K179" s="208">
        <f t="shared" si="99"/>
        <v>0</v>
      </c>
      <c r="L179" s="208">
        <f t="shared" si="99"/>
        <v>0</v>
      </c>
      <c r="M179" s="208">
        <f t="shared" si="99"/>
        <v>786.14499999999998</v>
      </c>
      <c r="N179" s="208">
        <f t="shared" si="99"/>
        <v>0</v>
      </c>
      <c r="O179" s="208">
        <v>0</v>
      </c>
      <c r="P179" s="89" t="s">
        <v>658</v>
      </c>
      <c r="Q179" s="147"/>
      <c r="R179" s="133">
        <v>2022</v>
      </c>
      <c r="S179" s="224"/>
      <c r="T179" s="59"/>
      <c r="U179" s="59"/>
      <c r="V179" s="59"/>
      <c r="W179" s="59"/>
      <c r="X179" s="59"/>
      <c r="Y179" s="131"/>
      <c r="Z179" s="131"/>
      <c r="AA179" s="131"/>
      <c r="AB179" s="131"/>
      <c r="AC179" s="131"/>
      <c r="AD179" s="131"/>
      <c r="AE179" s="14"/>
    </row>
    <row r="180" spans="1:31" ht="67.2" outlineLevel="2" x14ac:dyDescent="0.25">
      <c r="A180" s="133">
        <f t="shared" si="96"/>
        <v>153</v>
      </c>
      <c r="B180" s="37" t="s">
        <v>601</v>
      </c>
      <c r="C180" s="147" t="s">
        <v>656</v>
      </c>
      <c r="D180" s="208">
        <f>SUM(E180:I180)</f>
        <v>1131.79</v>
      </c>
      <c r="E180" s="208">
        <v>0</v>
      </c>
      <c r="F180" s="208">
        <v>0</v>
      </c>
      <c r="G180" s="208">
        <v>1131.79</v>
      </c>
      <c r="H180" s="208">
        <v>0</v>
      </c>
      <c r="I180" s="208">
        <v>0</v>
      </c>
      <c r="J180" s="208">
        <f>SUM(K180:O180)</f>
        <v>1131.79</v>
      </c>
      <c r="K180" s="208">
        <f t="shared" si="99"/>
        <v>0</v>
      </c>
      <c r="L180" s="208">
        <f t="shared" si="99"/>
        <v>0</v>
      </c>
      <c r="M180" s="208">
        <f t="shared" si="99"/>
        <v>1131.79</v>
      </c>
      <c r="N180" s="208">
        <f t="shared" si="99"/>
        <v>0</v>
      </c>
      <c r="O180" s="208">
        <v>0</v>
      </c>
      <c r="P180" s="89" t="s">
        <v>658</v>
      </c>
      <c r="Q180" s="147"/>
      <c r="R180" s="133">
        <v>2022</v>
      </c>
      <c r="S180" s="224"/>
      <c r="T180" s="59"/>
      <c r="U180" s="59"/>
      <c r="V180" s="59"/>
      <c r="W180" s="59"/>
      <c r="X180" s="59"/>
      <c r="Y180" s="131"/>
      <c r="Z180" s="131"/>
      <c r="AA180" s="131"/>
      <c r="AB180" s="131"/>
      <c r="AC180" s="131"/>
      <c r="AD180" s="131"/>
      <c r="AE180" s="14"/>
    </row>
    <row r="181" spans="1:31" s="157" customFormat="1" ht="50.4" outlineLevel="2" x14ac:dyDescent="0.25">
      <c r="A181" s="133">
        <f t="shared" si="96"/>
        <v>154</v>
      </c>
      <c r="B181" s="174" t="s">
        <v>584</v>
      </c>
      <c r="C181" s="147" t="s">
        <v>577</v>
      </c>
      <c r="D181" s="208">
        <f t="shared" ref="D181:D189" si="100">SUM(E181:H181)</f>
        <v>1200</v>
      </c>
      <c r="E181" s="235">
        <v>0</v>
      </c>
      <c r="F181" s="235">
        <v>0</v>
      </c>
      <c r="G181" s="235">
        <v>0</v>
      </c>
      <c r="H181" s="235">
        <v>1200</v>
      </c>
      <c r="I181" s="235">
        <v>0</v>
      </c>
      <c r="J181" s="208">
        <f t="shared" ref="J181:J189" si="101">SUM(K181:N181)</f>
        <v>1200</v>
      </c>
      <c r="K181" s="235">
        <v>0</v>
      </c>
      <c r="L181" s="235">
        <v>0</v>
      </c>
      <c r="M181" s="235">
        <v>0</v>
      </c>
      <c r="N181" s="208">
        <v>1200</v>
      </c>
      <c r="O181" s="236">
        <v>0</v>
      </c>
      <c r="P181" s="89" t="s">
        <v>578</v>
      </c>
      <c r="Q181" s="147"/>
      <c r="R181" s="173">
        <v>2022</v>
      </c>
      <c r="S181" s="237"/>
      <c r="T181" s="154"/>
      <c r="U181" s="154"/>
      <c r="V181" s="154"/>
      <c r="W181" s="154"/>
      <c r="X181" s="154"/>
      <c r="Y181" s="155"/>
      <c r="Z181" s="155"/>
      <c r="AA181" s="155"/>
      <c r="AB181" s="155"/>
      <c r="AC181" s="155"/>
      <c r="AD181" s="155"/>
      <c r="AE181" s="156"/>
    </row>
    <row r="182" spans="1:31" s="157" customFormat="1" ht="50.4" outlineLevel="2" x14ac:dyDescent="0.25">
      <c r="A182" s="133">
        <f t="shared" si="96"/>
        <v>155</v>
      </c>
      <c r="B182" s="174" t="s">
        <v>588</v>
      </c>
      <c r="C182" s="147" t="s">
        <v>577</v>
      </c>
      <c r="D182" s="208">
        <f t="shared" si="100"/>
        <v>1800</v>
      </c>
      <c r="E182" s="235">
        <v>0</v>
      </c>
      <c r="F182" s="235">
        <v>0</v>
      </c>
      <c r="G182" s="235">
        <v>0</v>
      </c>
      <c r="H182" s="235">
        <v>1800</v>
      </c>
      <c r="I182" s="235">
        <v>0</v>
      </c>
      <c r="J182" s="208">
        <f t="shared" si="101"/>
        <v>1800</v>
      </c>
      <c r="K182" s="235">
        <v>0</v>
      </c>
      <c r="L182" s="235">
        <v>0</v>
      </c>
      <c r="M182" s="235">
        <v>0</v>
      </c>
      <c r="N182" s="208">
        <v>1800</v>
      </c>
      <c r="O182" s="236">
        <v>0</v>
      </c>
      <c r="P182" s="89" t="s">
        <v>578</v>
      </c>
      <c r="Q182" s="147"/>
      <c r="R182" s="173">
        <v>2022</v>
      </c>
      <c r="S182" s="237"/>
      <c r="T182" s="154"/>
      <c r="U182" s="154"/>
      <c r="V182" s="154"/>
      <c r="W182" s="154"/>
      <c r="X182" s="154"/>
      <c r="Y182" s="155"/>
      <c r="Z182" s="155"/>
      <c r="AA182" s="155"/>
      <c r="AB182" s="155"/>
      <c r="AC182" s="155"/>
      <c r="AD182" s="155"/>
      <c r="AE182" s="156"/>
    </row>
    <row r="183" spans="1:31" ht="67.2" outlineLevel="2" x14ac:dyDescent="0.25">
      <c r="A183" s="133">
        <f t="shared" si="96"/>
        <v>156</v>
      </c>
      <c r="B183" s="37" t="s">
        <v>758</v>
      </c>
      <c r="C183" s="147" t="s">
        <v>414</v>
      </c>
      <c r="D183" s="208">
        <f t="shared" si="100"/>
        <v>1160</v>
      </c>
      <c r="E183" s="208">
        <v>0</v>
      </c>
      <c r="F183" s="208">
        <v>0</v>
      </c>
      <c r="G183" s="208">
        <v>1000</v>
      </c>
      <c r="H183" s="208">
        <v>160</v>
      </c>
      <c r="I183" s="208">
        <v>0</v>
      </c>
      <c r="J183" s="208">
        <f t="shared" si="101"/>
        <v>1160</v>
      </c>
      <c r="K183" s="208">
        <v>0</v>
      </c>
      <c r="L183" s="208">
        <f>F183</f>
        <v>0</v>
      </c>
      <c r="M183" s="208">
        <f>G183</f>
        <v>1000</v>
      </c>
      <c r="N183" s="208">
        <f>H183</f>
        <v>160</v>
      </c>
      <c r="O183" s="242">
        <v>0</v>
      </c>
      <c r="P183" s="89" t="s">
        <v>429</v>
      </c>
      <c r="Q183" s="147"/>
      <c r="R183" s="133">
        <v>2023</v>
      </c>
      <c r="S183" s="224"/>
      <c r="T183" s="59"/>
      <c r="U183" s="59"/>
      <c r="V183" s="59"/>
      <c r="W183" s="59"/>
      <c r="X183" s="59"/>
      <c r="Y183" s="131"/>
      <c r="Z183" s="131"/>
      <c r="AA183" s="131"/>
      <c r="AB183" s="131"/>
      <c r="AC183" s="131"/>
      <c r="AD183" s="131"/>
      <c r="AE183" s="14"/>
    </row>
    <row r="184" spans="1:31" s="188" customFormat="1" ht="50.4" outlineLevel="2" x14ac:dyDescent="0.25">
      <c r="A184" s="133">
        <f t="shared" si="96"/>
        <v>157</v>
      </c>
      <c r="B184" s="37" t="s">
        <v>528</v>
      </c>
      <c r="C184" s="147" t="s">
        <v>516</v>
      </c>
      <c r="D184" s="208">
        <f t="shared" si="100"/>
        <v>1137.1600000000001</v>
      </c>
      <c r="E184" s="208">
        <v>0</v>
      </c>
      <c r="F184" s="208">
        <v>0</v>
      </c>
      <c r="G184" s="208">
        <v>1137.1600000000001</v>
      </c>
      <c r="H184" s="208">
        <v>0</v>
      </c>
      <c r="I184" s="208">
        <v>0</v>
      </c>
      <c r="J184" s="208">
        <f t="shared" si="101"/>
        <v>1137.1600000000001</v>
      </c>
      <c r="K184" s="208">
        <v>0</v>
      </c>
      <c r="L184" s="208">
        <v>0</v>
      </c>
      <c r="M184" s="208">
        <f t="shared" ref="M184:N188" si="102">G184</f>
        <v>1137.1600000000001</v>
      </c>
      <c r="N184" s="242">
        <f t="shared" si="102"/>
        <v>0</v>
      </c>
      <c r="O184" s="242">
        <v>0</v>
      </c>
      <c r="P184" s="89" t="s">
        <v>507</v>
      </c>
      <c r="Q184" s="147"/>
      <c r="R184" s="133">
        <v>2023</v>
      </c>
      <c r="S184" s="224"/>
      <c r="T184" s="185"/>
      <c r="U184" s="185"/>
      <c r="V184" s="185"/>
      <c r="W184" s="185"/>
      <c r="X184" s="185"/>
      <c r="Y184" s="186"/>
      <c r="Z184" s="186"/>
      <c r="AA184" s="186"/>
      <c r="AB184" s="186"/>
      <c r="AC184" s="186"/>
      <c r="AD184" s="186"/>
      <c r="AE184" s="187"/>
    </row>
    <row r="185" spans="1:31" s="188" customFormat="1" ht="50.4" outlineLevel="2" x14ac:dyDescent="0.25">
      <c r="A185" s="133">
        <f t="shared" si="96"/>
        <v>158</v>
      </c>
      <c r="B185" s="37" t="s">
        <v>532</v>
      </c>
      <c r="C185" s="147" t="s">
        <v>516</v>
      </c>
      <c r="D185" s="208">
        <f t="shared" si="100"/>
        <v>265</v>
      </c>
      <c r="E185" s="208">
        <v>0</v>
      </c>
      <c r="F185" s="208">
        <v>0</v>
      </c>
      <c r="G185" s="208">
        <v>265</v>
      </c>
      <c r="H185" s="208">
        <v>0</v>
      </c>
      <c r="I185" s="208">
        <v>0</v>
      </c>
      <c r="J185" s="208">
        <f t="shared" si="101"/>
        <v>265</v>
      </c>
      <c r="K185" s="208">
        <v>0</v>
      </c>
      <c r="L185" s="208">
        <v>0</v>
      </c>
      <c r="M185" s="208">
        <f t="shared" si="102"/>
        <v>265</v>
      </c>
      <c r="N185" s="242">
        <f t="shared" si="102"/>
        <v>0</v>
      </c>
      <c r="O185" s="242">
        <v>0</v>
      </c>
      <c r="P185" s="89" t="s">
        <v>507</v>
      </c>
      <c r="Q185" s="147"/>
      <c r="R185" s="133">
        <v>2023</v>
      </c>
      <c r="S185" s="224"/>
      <c r="T185" s="185"/>
      <c r="U185" s="185"/>
      <c r="V185" s="185"/>
      <c r="W185" s="185"/>
      <c r="X185" s="185"/>
      <c r="Y185" s="186"/>
      <c r="Z185" s="186"/>
      <c r="AA185" s="186"/>
      <c r="AB185" s="186"/>
      <c r="AC185" s="186"/>
      <c r="AD185" s="186"/>
      <c r="AE185" s="187"/>
    </row>
    <row r="186" spans="1:31" s="188" customFormat="1" ht="50.4" outlineLevel="2" x14ac:dyDescent="0.25">
      <c r="A186" s="133">
        <f t="shared" si="96"/>
        <v>159</v>
      </c>
      <c r="B186" s="37" t="s">
        <v>533</v>
      </c>
      <c r="C186" s="147" t="s">
        <v>516</v>
      </c>
      <c r="D186" s="208">
        <f t="shared" si="100"/>
        <v>365</v>
      </c>
      <c r="E186" s="208">
        <v>0</v>
      </c>
      <c r="F186" s="208">
        <v>0</v>
      </c>
      <c r="G186" s="208">
        <v>365</v>
      </c>
      <c r="H186" s="208">
        <v>0</v>
      </c>
      <c r="I186" s="208">
        <v>0</v>
      </c>
      <c r="J186" s="208">
        <f t="shared" si="101"/>
        <v>365</v>
      </c>
      <c r="K186" s="208">
        <v>0</v>
      </c>
      <c r="L186" s="208">
        <v>0</v>
      </c>
      <c r="M186" s="208">
        <f t="shared" si="102"/>
        <v>365</v>
      </c>
      <c r="N186" s="242">
        <f t="shared" si="102"/>
        <v>0</v>
      </c>
      <c r="O186" s="242">
        <v>0</v>
      </c>
      <c r="P186" s="89" t="s">
        <v>507</v>
      </c>
      <c r="Q186" s="147"/>
      <c r="R186" s="133">
        <v>2023</v>
      </c>
      <c r="S186" s="224"/>
      <c r="T186" s="185"/>
      <c r="U186" s="185"/>
      <c r="V186" s="185"/>
      <c r="W186" s="185"/>
      <c r="X186" s="185"/>
      <c r="Y186" s="186"/>
      <c r="Z186" s="186"/>
      <c r="AA186" s="186"/>
      <c r="AB186" s="186"/>
      <c r="AC186" s="186"/>
      <c r="AD186" s="186"/>
      <c r="AE186" s="187"/>
    </row>
    <row r="187" spans="1:31" s="188" customFormat="1" ht="50.4" outlineLevel="2" x14ac:dyDescent="0.25">
      <c r="A187" s="133">
        <f t="shared" si="96"/>
        <v>160</v>
      </c>
      <c r="B187" s="37" t="s">
        <v>534</v>
      </c>
      <c r="C187" s="147" t="s">
        <v>516</v>
      </c>
      <c r="D187" s="208">
        <f t="shared" si="100"/>
        <v>2103.61</v>
      </c>
      <c r="E187" s="208">
        <v>0</v>
      </c>
      <c r="F187" s="208">
        <v>0</v>
      </c>
      <c r="G187" s="208">
        <v>2103.61</v>
      </c>
      <c r="H187" s="208">
        <v>0</v>
      </c>
      <c r="I187" s="208">
        <v>0</v>
      </c>
      <c r="J187" s="208">
        <f t="shared" si="101"/>
        <v>2103.61</v>
      </c>
      <c r="K187" s="208">
        <v>0</v>
      </c>
      <c r="L187" s="208">
        <v>0</v>
      </c>
      <c r="M187" s="208">
        <f t="shared" si="102"/>
        <v>2103.61</v>
      </c>
      <c r="N187" s="242">
        <f t="shared" si="102"/>
        <v>0</v>
      </c>
      <c r="O187" s="242">
        <v>0</v>
      </c>
      <c r="P187" s="89" t="s">
        <v>507</v>
      </c>
      <c r="Q187" s="147"/>
      <c r="R187" s="133">
        <v>2023</v>
      </c>
      <c r="S187" s="224"/>
      <c r="T187" s="185"/>
      <c r="U187" s="185"/>
      <c r="V187" s="185"/>
      <c r="W187" s="185"/>
      <c r="X187" s="185"/>
      <c r="Y187" s="186"/>
      <c r="Z187" s="186"/>
      <c r="AA187" s="186"/>
      <c r="AB187" s="186"/>
      <c r="AC187" s="186"/>
      <c r="AD187" s="186"/>
      <c r="AE187" s="187"/>
    </row>
    <row r="188" spans="1:31" s="188" customFormat="1" ht="50.4" outlineLevel="2" x14ac:dyDescent="0.25">
      <c r="A188" s="133">
        <f t="shared" si="96"/>
        <v>161</v>
      </c>
      <c r="B188" s="37" t="s">
        <v>535</v>
      </c>
      <c r="C188" s="147" t="s">
        <v>516</v>
      </c>
      <c r="D188" s="208">
        <f t="shared" si="100"/>
        <v>393</v>
      </c>
      <c r="E188" s="208">
        <v>0</v>
      </c>
      <c r="F188" s="208">
        <v>0</v>
      </c>
      <c r="G188" s="208">
        <v>393</v>
      </c>
      <c r="H188" s="208">
        <v>0</v>
      </c>
      <c r="I188" s="208">
        <v>0</v>
      </c>
      <c r="J188" s="208">
        <f t="shared" si="101"/>
        <v>393</v>
      </c>
      <c r="K188" s="208">
        <v>0</v>
      </c>
      <c r="L188" s="208">
        <v>0</v>
      </c>
      <c r="M188" s="208">
        <f t="shared" si="102"/>
        <v>393</v>
      </c>
      <c r="N188" s="242">
        <f t="shared" si="102"/>
        <v>0</v>
      </c>
      <c r="O188" s="242">
        <v>0</v>
      </c>
      <c r="P188" s="89" t="s">
        <v>507</v>
      </c>
      <c r="Q188" s="147"/>
      <c r="R188" s="133">
        <v>2023</v>
      </c>
      <c r="S188" s="224"/>
      <c r="T188" s="185"/>
      <c r="U188" s="185"/>
      <c r="V188" s="185"/>
      <c r="W188" s="185"/>
      <c r="X188" s="185"/>
      <c r="Y188" s="186"/>
      <c r="Z188" s="186"/>
      <c r="AA188" s="186"/>
      <c r="AB188" s="186"/>
      <c r="AC188" s="186"/>
      <c r="AD188" s="186"/>
      <c r="AE188" s="187"/>
    </row>
    <row r="189" spans="1:31" ht="46.95" customHeight="1" outlineLevel="2" x14ac:dyDescent="0.25">
      <c r="A189" s="133">
        <f t="shared" si="96"/>
        <v>162</v>
      </c>
      <c r="B189" s="37" t="s">
        <v>387</v>
      </c>
      <c r="C189" s="89" t="s">
        <v>324</v>
      </c>
      <c r="D189" s="208">
        <f t="shared" si="100"/>
        <v>360</v>
      </c>
      <c r="E189" s="208">
        <v>0</v>
      </c>
      <c r="F189" s="208">
        <v>0</v>
      </c>
      <c r="G189" s="208">
        <v>0</v>
      </c>
      <c r="H189" s="208">
        <v>360</v>
      </c>
      <c r="I189" s="208">
        <v>0</v>
      </c>
      <c r="J189" s="208">
        <f t="shared" si="101"/>
        <v>360</v>
      </c>
      <c r="K189" s="208">
        <v>0</v>
      </c>
      <c r="L189" s="208">
        <v>0</v>
      </c>
      <c r="M189" s="208">
        <v>0</v>
      </c>
      <c r="N189" s="208">
        <v>360</v>
      </c>
      <c r="O189" s="209">
        <v>0</v>
      </c>
      <c r="P189" s="89" t="s">
        <v>329</v>
      </c>
      <c r="Q189" s="147"/>
      <c r="R189" s="133">
        <v>2023</v>
      </c>
      <c r="S189" s="224"/>
      <c r="T189" s="59"/>
      <c r="U189" s="59"/>
      <c r="V189" s="59"/>
      <c r="W189" s="59"/>
      <c r="X189" s="59"/>
      <c r="Y189" s="131"/>
      <c r="Z189" s="131"/>
      <c r="AA189" s="131"/>
      <c r="AB189" s="131"/>
      <c r="AC189" s="131"/>
      <c r="AD189" s="131"/>
      <c r="AE189" s="14"/>
    </row>
    <row r="190" spans="1:31" ht="67.2" outlineLevel="2" x14ac:dyDescent="0.25">
      <c r="A190" s="133">
        <f t="shared" si="96"/>
        <v>163</v>
      </c>
      <c r="B190" s="37" t="s">
        <v>685</v>
      </c>
      <c r="C190" s="147" t="s">
        <v>656</v>
      </c>
      <c r="D190" s="208">
        <f>SUM(E190:I190)</f>
        <v>740</v>
      </c>
      <c r="E190" s="208">
        <v>0</v>
      </c>
      <c r="F190" s="208">
        <v>0</v>
      </c>
      <c r="G190" s="208">
        <v>740</v>
      </c>
      <c r="H190" s="208">
        <v>0</v>
      </c>
      <c r="I190" s="208">
        <v>0</v>
      </c>
      <c r="J190" s="208">
        <f>SUM(K190:O190)</f>
        <v>740</v>
      </c>
      <c r="K190" s="208">
        <f t="shared" ref="K190:N193" si="103">E190</f>
        <v>0</v>
      </c>
      <c r="L190" s="208">
        <f t="shared" si="103"/>
        <v>0</v>
      </c>
      <c r="M190" s="208">
        <f t="shared" si="103"/>
        <v>740</v>
      </c>
      <c r="N190" s="208">
        <f t="shared" si="103"/>
        <v>0</v>
      </c>
      <c r="O190" s="208">
        <v>0</v>
      </c>
      <c r="P190" s="89" t="s">
        <v>658</v>
      </c>
      <c r="Q190" s="147"/>
      <c r="R190" s="133">
        <v>2023</v>
      </c>
      <c r="S190" s="224"/>
      <c r="T190" s="59"/>
      <c r="U190" s="59"/>
      <c r="V190" s="59"/>
      <c r="W190" s="59"/>
      <c r="X190" s="59"/>
      <c r="Y190" s="131"/>
      <c r="Z190" s="131"/>
      <c r="AA190" s="131"/>
      <c r="AB190" s="131"/>
      <c r="AC190" s="131"/>
      <c r="AD190" s="131"/>
      <c r="AE190" s="14"/>
    </row>
    <row r="191" spans="1:31" ht="67.2" outlineLevel="2" x14ac:dyDescent="0.25">
      <c r="A191" s="133">
        <f t="shared" si="96"/>
        <v>164</v>
      </c>
      <c r="B191" s="37" t="s">
        <v>691</v>
      </c>
      <c r="C191" s="147" t="s">
        <v>656</v>
      </c>
      <c r="D191" s="208">
        <f>SUM(E191:I191)</f>
        <v>893.90599999999995</v>
      </c>
      <c r="E191" s="208">
        <v>0</v>
      </c>
      <c r="F191" s="208">
        <v>0</v>
      </c>
      <c r="G191" s="208">
        <v>893.90599999999995</v>
      </c>
      <c r="H191" s="208">
        <v>0</v>
      </c>
      <c r="I191" s="208">
        <v>0</v>
      </c>
      <c r="J191" s="208">
        <f>SUM(K191:O191)</f>
        <v>893.90599999999995</v>
      </c>
      <c r="K191" s="208">
        <f t="shared" si="103"/>
        <v>0</v>
      </c>
      <c r="L191" s="208">
        <f t="shared" si="103"/>
        <v>0</v>
      </c>
      <c r="M191" s="208">
        <f t="shared" si="103"/>
        <v>893.90599999999995</v>
      </c>
      <c r="N191" s="208">
        <f t="shared" si="103"/>
        <v>0</v>
      </c>
      <c r="O191" s="208">
        <v>0</v>
      </c>
      <c r="P191" s="89" t="s">
        <v>658</v>
      </c>
      <c r="Q191" s="147"/>
      <c r="R191" s="133">
        <v>2023</v>
      </c>
      <c r="S191" s="224"/>
      <c r="T191" s="59"/>
      <c r="U191" s="59"/>
      <c r="V191" s="59"/>
      <c r="W191" s="59"/>
      <c r="X191" s="59"/>
      <c r="Y191" s="131"/>
      <c r="Z191" s="131"/>
      <c r="AA191" s="131"/>
      <c r="AB191" s="131"/>
      <c r="AC191" s="131"/>
      <c r="AD191" s="131"/>
      <c r="AE191" s="14"/>
    </row>
    <row r="192" spans="1:31" s="188" customFormat="1" ht="50.4" outlineLevel="2" x14ac:dyDescent="0.25">
      <c r="A192" s="133">
        <f t="shared" si="96"/>
        <v>165</v>
      </c>
      <c r="B192" s="37" t="s">
        <v>645</v>
      </c>
      <c r="C192" s="147" t="s">
        <v>577</v>
      </c>
      <c r="D192" s="208">
        <f>SUM(E192:I192)</f>
        <v>480</v>
      </c>
      <c r="E192" s="208">
        <v>0</v>
      </c>
      <c r="F192" s="208">
        <v>0</v>
      </c>
      <c r="G192" s="208">
        <v>480</v>
      </c>
      <c r="H192" s="208">
        <v>0</v>
      </c>
      <c r="I192" s="208">
        <v>0</v>
      </c>
      <c r="J192" s="208">
        <f>SUM(K192:O192)</f>
        <v>480</v>
      </c>
      <c r="K192" s="208">
        <f t="shared" si="103"/>
        <v>0</v>
      </c>
      <c r="L192" s="208">
        <f t="shared" si="103"/>
        <v>0</v>
      </c>
      <c r="M192" s="208">
        <f t="shared" si="103"/>
        <v>480</v>
      </c>
      <c r="N192" s="208">
        <f t="shared" si="103"/>
        <v>0</v>
      </c>
      <c r="O192" s="208">
        <v>0</v>
      </c>
      <c r="P192" s="89" t="s">
        <v>578</v>
      </c>
      <c r="Q192" s="147"/>
      <c r="R192" s="133">
        <v>2024</v>
      </c>
      <c r="S192" s="224"/>
      <c r="T192" s="185"/>
      <c r="U192" s="185"/>
      <c r="V192" s="185"/>
      <c r="W192" s="185"/>
      <c r="X192" s="185"/>
      <c r="Y192" s="186"/>
      <c r="Z192" s="186"/>
      <c r="AA192" s="186"/>
      <c r="AB192" s="186"/>
      <c r="AC192" s="186"/>
      <c r="AD192" s="186"/>
      <c r="AE192" s="187"/>
    </row>
    <row r="193" spans="1:31" s="188" customFormat="1" ht="50.4" outlineLevel="2" x14ac:dyDescent="0.25">
      <c r="A193" s="133">
        <f t="shared" si="96"/>
        <v>166</v>
      </c>
      <c r="B193" s="37" t="s">
        <v>647</v>
      </c>
      <c r="C193" s="147" t="s">
        <v>577</v>
      </c>
      <c r="D193" s="208">
        <f>SUM(E193:I193)</f>
        <v>520</v>
      </c>
      <c r="E193" s="208">
        <v>0</v>
      </c>
      <c r="F193" s="208">
        <v>0</v>
      </c>
      <c r="G193" s="208">
        <v>520</v>
      </c>
      <c r="H193" s="208">
        <v>0</v>
      </c>
      <c r="I193" s="208">
        <v>0</v>
      </c>
      <c r="J193" s="208">
        <f>SUM(K193:O193)</f>
        <v>520</v>
      </c>
      <c r="K193" s="208">
        <f t="shared" si="103"/>
        <v>0</v>
      </c>
      <c r="L193" s="208">
        <f t="shared" si="103"/>
        <v>0</v>
      </c>
      <c r="M193" s="208">
        <f t="shared" si="103"/>
        <v>520</v>
      </c>
      <c r="N193" s="208">
        <f t="shared" si="103"/>
        <v>0</v>
      </c>
      <c r="O193" s="208">
        <v>0</v>
      </c>
      <c r="P193" s="89" t="s">
        <v>578</v>
      </c>
      <c r="Q193" s="147"/>
      <c r="R193" s="133">
        <v>2024</v>
      </c>
      <c r="S193" s="224"/>
      <c r="T193" s="185"/>
      <c r="U193" s="185"/>
      <c r="V193" s="185"/>
      <c r="W193" s="185"/>
      <c r="X193" s="185"/>
      <c r="Y193" s="186"/>
      <c r="Z193" s="186"/>
      <c r="AA193" s="186"/>
      <c r="AB193" s="186"/>
      <c r="AC193" s="186"/>
      <c r="AD193" s="186"/>
      <c r="AE193" s="187"/>
    </row>
    <row r="194" spans="1:31" s="188" customFormat="1" ht="50.4" outlineLevel="2" x14ac:dyDescent="0.25">
      <c r="A194" s="133">
        <f t="shared" si="96"/>
        <v>167</v>
      </c>
      <c r="B194" s="37" t="s">
        <v>538</v>
      </c>
      <c r="C194" s="147" t="s">
        <v>516</v>
      </c>
      <c r="D194" s="208">
        <f t="shared" ref="D194:D200" si="104">SUM(E194:H194)</f>
        <v>244.16</v>
      </c>
      <c r="E194" s="208">
        <v>0</v>
      </c>
      <c r="F194" s="208">
        <v>0</v>
      </c>
      <c r="G194" s="208">
        <v>0</v>
      </c>
      <c r="H194" s="208">
        <v>244.16</v>
      </c>
      <c r="I194" s="208">
        <v>0</v>
      </c>
      <c r="J194" s="208">
        <f t="shared" ref="J194:J200" si="105">SUM(K194:N194)</f>
        <v>244.16</v>
      </c>
      <c r="K194" s="208">
        <v>0</v>
      </c>
      <c r="L194" s="208">
        <v>0</v>
      </c>
      <c r="M194" s="208">
        <f>G194</f>
        <v>0</v>
      </c>
      <c r="N194" s="242">
        <f>H194</f>
        <v>244.16</v>
      </c>
      <c r="O194" s="242">
        <v>0</v>
      </c>
      <c r="P194" s="89" t="s">
        <v>507</v>
      </c>
      <c r="Q194" s="147"/>
      <c r="R194" s="133">
        <v>2024</v>
      </c>
      <c r="S194" s="224"/>
      <c r="T194" s="185"/>
      <c r="U194" s="185"/>
      <c r="V194" s="185"/>
      <c r="W194" s="185"/>
      <c r="X194" s="185"/>
      <c r="Y194" s="186"/>
      <c r="Z194" s="186"/>
      <c r="AA194" s="186"/>
      <c r="AB194" s="186"/>
      <c r="AC194" s="186"/>
      <c r="AD194" s="186"/>
      <c r="AE194" s="187"/>
    </row>
    <row r="195" spans="1:31" s="188" customFormat="1" ht="50.4" outlineLevel="2" x14ac:dyDescent="0.25">
      <c r="A195" s="133">
        <f t="shared" si="96"/>
        <v>168</v>
      </c>
      <c r="B195" s="37" t="s">
        <v>541</v>
      </c>
      <c r="C195" s="147" t="s">
        <v>516</v>
      </c>
      <c r="D195" s="208">
        <f t="shared" si="104"/>
        <v>348.88</v>
      </c>
      <c r="E195" s="208">
        <v>0</v>
      </c>
      <c r="F195" s="208">
        <v>0</v>
      </c>
      <c r="G195" s="208">
        <v>0</v>
      </c>
      <c r="H195" s="208">
        <v>348.88</v>
      </c>
      <c r="I195" s="208">
        <v>0</v>
      </c>
      <c r="J195" s="208">
        <f t="shared" si="105"/>
        <v>348.88</v>
      </c>
      <c r="K195" s="208">
        <v>0</v>
      </c>
      <c r="L195" s="208">
        <v>0</v>
      </c>
      <c r="M195" s="208">
        <f>G195</f>
        <v>0</v>
      </c>
      <c r="N195" s="242">
        <f>H195</f>
        <v>348.88</v>
      </c>
      <c r="O195" s="242">
        <v>0</v>
      </c>
      <c r="P195" s="89" t="s">
        <v>507</v>
      </c>
      <c r="Q195" s="147"/>
      <c r="R195" s="133">
        <v>2024</v>
      </c>
      <c r="S195" s="224"/>
      <c r="T195" s="185"/>
      <c r="U195" s="185"/>
      <c r="V195" s="185"/>
      <c r="W195" s="185"/>
      <c r="X195" s="185"/>
      <c r="Y195" s="186"/>
      <c r="Z195" s="186"/>
      <c r="AA195" s="186"/>
      <c r="AB195" s="186"/>
      <c r="AC195" s="186"/>
      <c r="AD195" s="186"/>
      <c r="AE195" s="187"/>
    </row>
    <row r="196" spans="1:31" s="139" customFormat="1" ht="45.6" customHeight="1" outlineLevel="2" x14ac:dyDescent="0.25">
      <c r="A196" s="133">
        <f t="shared" si="96"/>
        <v>169</v>
      </c>
      <c r="B196" s="134" t="s">
        <v>370</v>
      </c>
      <c r="C196" s="89" t="s">
        <v>324</v>
      </c>
      <c r="D196" s="207">
        <f t="shared" si="104"/>
        <v>297.86200000000002</v>
      </c>
      <c r="E196" s="208">
        <v>0</v>
      </c>
      <c r="F196" s="209">
        <v>0</v>
      </c>
      <c r="G196" s="208">
        <v>0</v>
      </c>
      <c r="H196" s="208">
        <v>297.86200000000002</v>
      </c>
      <c r="I196" s="208">
        <v>0</v>
      </c>
      <c r="J196" s="208">
        <f t="shared" si="105"/>
        <v>297.86200000000002</v>
      </c>
      <c r="K196" s="208">
        <v>0</v>
      </c>
      <c r="L196" s="208">
        <v>0</v>
      </c>
      <c r="M196" s="208">
        <f>G196</f>
        <v>0</v>
      </c>
      <c r="N196" s="208">
        <v>297.86200000000002</v>
      </c>
      <c r="O196" s="208">
        <v>0</v>
      </c>
      <c r="P196" s="89" t="s">
        <v>329</v>
      </c>
      <c r="Q196" s="147"/>
      <c r="R196" s="89">
        <v>2024</v>
      </c>
      <c r="S196" s="202"/>
      <c r="T196" s="89"/>
      <c r="U196" s="89"/>
      <c r="V196" s="89"/>
      <c r="W196" s="89"/>
      <c r="X196" s="89"/>
      <c r="Y196" s="37">
        <f>Z196+AA196</f>
        <v>0</v>
      </c>
      <c r="Z196" s="37">
        <v>0</v>
      </c>
      <c r="AA196" s="37"/>
      <c r="AB196" s="37">
        <f>AC196+AD196</f>
        <v>0</v>
      </c>
      <c r="AC196" s="37"/>
      <c r="AD196" s="84"/>
      <c r="AE196" s="138"/>
    </row>
    <row r="197" spans="1:31" s="40" customFormat="1" ht="43.95" customHeight="1" outlineLevel="2" x14ac:dyDescent="0.3">
      <c r="A197" s="133">
        <f t="shared" si="96"/>
        <v>170</v>
      </c>
      <c r="B197" s="37" t="s">
        <v>371</v>
      </c>
      <c r="C197" s="89" t="s">
        <v>324</v>
      </c>
      <c r="D197" s="207">
        <f t="shared" si="104"/>
        <v>489.983</v>
      </c>
      <c r="E197" s="208">
        <v>0</v>
      </c>
      <c r="F197" s="209">
        <v>0</v>
      </c>
      <c r="G197" s="208">
        <v>0</v>
      </c>
      <c r="H197" s="208">
        <v>489.983</v>
      </c>
      <c r="I197" s="208">
        <v>0</v>
      </c>
      <c r="J197" s="208">
        <f t="shared" si="105"/>
        <v>489.983</v>
      </c>
      <c r="K197" s="208">
        <v>0</v>
      </c>
      <c r="L197" s="208">
        <v>0</v>
      </c>
      <c r="M197" s="208">
        <f>G197</f>
        <v>0</v>
      </c>
      <c r="N197" s="208">
        <v>489.983</v>
      </c>
      <c r="O197" s="208">
        <v>0</v>
      </c>
      <c r="P197" s="89" t="s">
        <v>329</v>
      </c>
      <c r="Q197" s="147"/>
      <c r="R197" s="89">
        <v>2024</v>
      </c>
      <c r="S197" s="202"/>
      <c r="T197" s="9"/>
      <c r="U197" s="9"/>
      <c r="V197" s="9"/>
      <c r="W197" s="9"/>
      <c r="X197" s="9"/>
      <c r="Y197" s="37">
        <f>Z197+AA197</f>
        <v>0</v>
      </c>
      <c r="Z197" s="37">
        <v>0</v>
      </c>
      <c r="AA197" s="37"/>
      <c r="AB197" s="37">
        <f>AC197+AD197</f>
        <v>0</v>
      </c>
      <c r="AC197" s="37"/>
      <c r="AD197" s="84"/>
      <c r="AE197" s="14"/>
    </row>
    <row r="198" spans="1:31" ht="46.95" customHeight="1" outlineLevel="2" x14ac:dyDescent="0.25">
      <c r="A198" s="133">
        <f t="shared" si="96"/>
        <v>171</v>
      </c>
      <c r="B198" s="37" t="s">
        <v>388</v>
      </c>
      <c r="C198" s="89" t="s">
        <v>324</v>
      </c>
      <c r="D198" s="208">
        <f t="shared" si="104"/>
        <v>1150</v>
      </c>
      <c r="E198" s="208">
        <v>0</v>
      </c>
      <c r="F198" s="208">
        <v>0</v>
      </c>
      <c r="G198" s="208">
        <v>1150</v>
      </c>
      <c r="H198" s="208">
        <v>0</v>
      </c>
      <c r="I198" s="208">
        <v>0</v>
      </c>
      <c r="J198" s="208">
        <f t="shared" si="105"/>
        <v>1150</v>
      </c>
      <c r="K198" s="208">
        <v>0</v>
      </c>
      <c r="L198" s="208">
        <v>0</v>
      </c>
      <c r="M198" s="208">
        <v>1150</v>
      </c>
      <c r="N198" s="209">
        <v>0</v>
      </c>
      <c r="O198" s="209">
        <v>0</v>
      </c>
      <c r="P198" s="89" t="s">
        <v>329</v>
      </c>
      <c r="Q198" s="147"/>
      <c r="R198" s="133">
        <v>2024</v>
      </c>
      <c r="S198" s="224"/>
      <c r="T198" s="59"/>
      <c r="U198" s="59"/>
      <c r="V198" s="59"/>
      <c r="W198" s="59"/>
      <c r="X198" s="59"/>
      <c r="Y198" s="131"/>
      <c r="Z198" s="131"/>
      <c r="AA198" s="131"/>
      <c r="AB198" s="131"/>
      <c r="AC198" s="131"/>
      <c r="AD198" s="131"/>
      <c r="AE198" s="14"/>
    </row>
    <row r="199" spans="1:31" ht="67.2" outlineLevel="2" x14ac:dyDescent="0.25">
      <c r="A199" s="133">
        <f t="shared" si="96"/>
        <v>172</v>
      </c>
      <c r="B199" s="37" t="s">
        <v>763</v>
      </c>
      <c r="C199" s="147" t="s">
        <v>414</v>
      </c>
      <c r="D199" s="208">
        <f t="shared" si="104"/>
        <v>345.9</v>
      </c>
      <c r="E199" s="208">
        <v>0</v>
      </c>
      <c r="F199" s="208">
        <v>0</v>
      </c>
      <c r="G199" s="208">
        <v>315.89999999999998</v>
      </c>
      <c r="H199" s="208">
        <v>30</v>
      </c>
      <c r="I199" s="208">
        <v>0</v>
      </c>
      <c r="J199" s="208">
        <f t="shared" si="105"/>
        <v>345.9</v>
      </c>
      <c r="K199" s="208">
        <v>0</v>
      </c>
      <c r="L199" s="208">
        <f t="shared" ref="L199:N204" si="106">F199</f>
        <v>0</v>
      </c>
      <c r="M199" s="208">
        <f t="shared" si="106"/>
        <v>315.89999999999998</v>
      </c>
      <c r="N199" s="242">
        <f t="shared" si="106"/>
        <v>30</v>
      </c>
      <c r="O199" s="242">
        <v>0</v>
      </c>
      <c r="P199" s="89" t="s">
        <v>429</v>
      </c>
      <c r="Q199" s="147"/>
      <c r="R199" s="133">
        <v>2024</v>
      </c>
      <c r="S199" s="224"/>
      <c r="T199" s="59"/>
      <c r="U199" s="59"/>
      <c r="V199" s="59"/>
      <c r="W199" s="59"/>
      <c r="X199" s="59"/>
      <c r="Y199" s="131"/>
      <c r="Z199" s="131"/>
      <c r="AA199" s="131"/>
      <c r="AB199" s="131"/>
      <c r="AC199" s="131"/>
      <c r="AD199" s="131"/>
      <c r="AE199" s="14"/>
    </row>
    <row r="200" spans="1:31" ht="67.2" outlineLevel="2" x14ac:dyDescent="0.25">
      <c r="A200" s="133">
        <f t="shared" si="96"/>
        <v>173</v>
      </c>
      <c r="B200" s="37" t="s">
        <v>766</v>
      </c>
      <c r="C200" s="147" t="s">
        <v>414</v>
      </c>
      <c r="D200" s="208">
        <f t="shared" si="104"/>
        <v>1200</v>
      </c>
      <c r="E200" s="208">
        <v>0</v>
      </c>
      <c r="F200" s="208">
        <v>0</v>
      </c>
      <c r="G200" s="208">
        <v>1200</v>
      </c>
      <c r="H200" s="208">
        <v>0</v>
      </c>
      <c r="I200" s="208">
        <v>0</v>
      </c>
      <c r="J200" s="208">
        <f t="shared" si="105"/>
        <v>1200</v>
      </c>
      <c r="K200" s="208">
        <v>0</v>
      </c>
      <c r="L200" s="208">
        <f t="shared" si="106"/>
        <v>0</v>
      </c>
      <c r="M200" s="208">
        <f t="shared" si="106"/>
        <v>1200</v>
      </c>
      <c r="N200" s="242">
        <f t="shared" si="106"/>
        <v>0</v>
      </c>
      <c r="O200" s="242">
        <v>0</v>
      </c>
      <c r="P200" s="89" t="s">
        <v>429</v>
      </c>
      <c r="Q200" s="147"/>
      <c r="R200" s="133">
        <v>2024</v>
      </c>
      <c r="S200" s="224"/>
      <c r="T200" s="59"/>
      <c r="U200" s="59"/>
      <c r="V200" s="59"/>
      <c r="W200" s="59"/>
      <c r="X200" s="59"/>
      <c r="Y200" s="131"/>
      <c r="Z200" s="131"/>
      <c r="AA200" s="131"/>
      <c r="AB200" s="131"/>
      <c r="AC200" s="131"/>
      <c r="AD200" s="131"/>
      <c r="AE200" s="14"/>
    </row>
    <row r="201" spans="1:31" ht="67.2" outlineLevel="2" x14ac:dyDescent="0.25">
      <c r="A201" s="133">
        <f t="shared" si="96"/>
        <v>174</v>
      </c>
      <c r="B201" s="37" t="s">
        <v>695</v>
      </c>
      <c r="C201" s="147" t="s">
        <v>656</v>
      </c>
      <c r="D201" s="208">
        <f>SUM(E201:I201)</f>
        <v>1000</v>
      </c>
      <c r="E201" s="208">
        <v>0</v>
      </c>
      <c r="F201" s="208">
        <v>0</v>
      </c>
      <c r="G201" s="208">
        <v>1000</v>
      </c>
      <c r="H201" s="208">
        <v>0</v>
      </c>
      <c r="I201" s="208">
        <v>0</v>
      </c>
      <c r="J201" s="208">
        <f>SUM(K201:O201)</f>
        <v>1000</v>
      </c>
      <c r="K201" s="208">
        <f>E201</f>
        <v>0</v>
      </c>
      <c r="L201" s="208">
        <f t="shared" si="106"/>
        <v>0</v>
      </c>
      <c r="M201" s="208">
        <f t="shared" si="106"/>
        <v>1000</v>
      </c>
      <c r="N201" s="208">
        <f t="shared" si="106"/>
        <v>0</v>
      </c>
      <c r="O201" s="208">
        <v>0</v>
      </c>
      <c r="P201" s="89" t="s">
        <v>658</v>
      </c>
      <c r="Q201" s="147"/>
      <c r="R201" s="133">
        <v>2024</v>
      </c>
      <c r="S201" s="224"/>
      <c r="T201" s="59"/>
      <c r="U201" s="59"/>
      <c r="V201" s="59"/>
      <c r="W201" s="59"/>
      <c r="X201" s="59"/>
      <c r="Y201" s="131"/>
      <c r="Z201" s="131"/>
      <c r="AA201" s="131"/>
      <c r="AB201" s="131"/>
      <c r="AC201" s="131"/>
      <c r="AD201" s="131"/>
      <c r="AE201" s="14"/>
    </row>
    <row r="202" spans="1:31" ht="67.2" outlineLevel="2" x14ac:dyDescent="0.25">
      <c r="A202" s="133">
        <f t="shared" si="96"/>
        <v>175</v>
      </c>
      <c r="B202" s="37" t="s">
        <v>698</v>
      </c>
      <c r="C202" s="147" t="s">
        <v>656</v>
      </c>
      <c r="D202" s="208">
        <f>SUM(E202:I202)</f>
        <v>200</v>
      </c>
      <c r="E202" s="208">
        <v>0</v>
      </c>
      <c r="F202" s="208">
        <v>0</v>
      </c>
      <c r="G202" s="208">
        <v>200</v>
      </c>
      <c r="H202" s="208">
        <v>0</v>
      </c>
      <c r="I202" s="208">
        <v>0</v>
      </c>
      <c r="J202" s="208">
        <f>SUM(K202:O202)</f>
        <v>200</v>
      </c>
      <c r="K202" s="208">
        <f>E202</f>
        <v>0</v>
      </c>
      <c r="L202" s="208">
        <f t="shared" si="106"/>
        <v>0</v>
      </c>
      <c r="M202" s="208">
        <f t="shared" si="106"/>
        <v>200</v>
      </c>
      <c r="N202" s="208">
        <f t="shared" si="106"/>
        <v>0</v>
      </c>
      <c r="O202" s="208">
        <v>0</v>
      </c>
      <c r="P202" s="89" t="s">
        <v>658</v>
      </c>
      <c r="Q202" s="147"/>
      <c r="R202" s="133">
        <v>2024</v>
      </c>
      <c r="S202" s="224"/>
      <c r="T202" s="59"/>
      <c r="U202" s="59"/>
      <c r="V202" s="59"/>
      <c r="W202" s="59"/>
      <c r="X202" s="59"/>
      <c r="Y202" s="131"/>
      <c r="Z202" s="131"/>
      <c r="AA202" s="131"/>
      <c r="AB202" s="131"/>
      <c r="AC202" s="131"/>
      <c r="AD202" s="131"/>
      <c r="AE202" s="14"/>
    </row>
    <row r="203" spans="1:31" ht="67.2" outlineLevel="2" x14ac:dyDescent="0.25">
      <c r="A203" s="133">
        <f t="shared" si="96"/>
        <v>176</v>
      </c>
      <c r="B203" s="37" t="s">
        <v>683</v>
      </c>
      <c r="C203" s="147" t="s">
        <v>656</v>
      </c>
      <c r="D203" s="208">
        <f>SUM(E203:I203)</f>
        <v>514.79999999999995</v>
      </c>
      <c r="E203" s="208">
        <v>0</v>
      </c>
      <c r="F203" s="208">
        <v>0</v>
      </c>
      <c r="G203" s="208">
        <v>514.79999999999995</v>
      </c>
      <c r="H203" s="208">
        <v>0</v>
      </c>
      <c r="I203" s="208">
        <v>0</v>
      </c>
      <c r="J203" s="208">
        <f>SUM(K203:O203)</f>
        <v>514.79999999999995</v>
      </c>
      <c r="K203" s="208">
        <f>E203</f>
        <v>0</v>
      </c>
      <c r="L203" s="208">
        <f t="shared" si="106"/>
        <v>0</v>
      </c>
      <c r="M203" s="208">
        <f t="shared" si="106"/>
        <v>514.79999999999995</v>
      </c>
      <c r="N203" s="208">
        <f t="shared" si="106"/>
        <v>0</v>
      </c>
      <c r="O203" s="208">
        <v>0</v>
      </c>
      <c r="P203" s="89" t="s">
        <v>658</v>
      </c>
      <c r="Q203" s="147"/>
      <c r="R203" s="133">
        <v>2024</v>
      </c>
      <c r="S203" s="224"/>
      <c r="T203" s="59"/>
      <c r="U203" s="59"/>
      <c r="V203" s="59"/>
      <c r="W203" s="59"/>
      <c r="X203" s="59"/>
      <c r="Y203" s="131"/>
      <c r="Z203" s="131"/>
      <c r="AA203" s="131"/>
      <c r="AB203" s="131"/>
      <c r="AC203" s="131"/>
      <c r="AD203" s="131"/>
      <c r="AE203" s="14"/>
    </row>
    <row r="204" spans="1:31" ht="67.2" outlineLevel="2" x14ac:dyDescent="0.25">
      <c r="A204" s="133">
        <f t="shared" si="96"/>
        <v>177</v>
      </c>
      <c r="B204" s="37" t="s">
        <v>686</v>
      </c>
      <c r="C204" s="147" t="s">
        <v>656</v>
      </c>
      <c r="D204" s="208">
        <f>SUM(E204:I204)</f>
        <v>1100</v>
      </c>
      <c r="E204" s="208">
        <v>0</v>
      </c>
      <c r="F204" s="208">
        <v>0</v>
      </c>
      <c r="G204" s="208">
        <v>1100</v>
      </c>
      <c r="H204" s="208">
        <v>0</v>
      </c>
      <c r="I204" s="208">
        <v>0</v>
      </c>
      <c r="J204" s="208">
        <f>SUM(K204:O204)</f>
        <v>1100</v>
      </c>
      <c r="K204" s="208">
        <f>E204</f>
        <v>0</v>
      </c>
      <c r="L204" s="208">
        <f t="shared" si="106"/>
        <v>0</v>
      </c>
      <c r="M204" s="208">
        <f t="shared" si="106"/>
        <v>1100</v>
      </c>
      <c r="N204" s="208">
        <f t="shared" si="106"/>
        <v>0</v>
      </c>
      <c r="O204" s="208">
        <v>0</v>
      </c>
      <c r="P204" s="89" t="s">
        <v>658</v>
      </c>
      <c r="Q204" s="147"/>
      <c r="R204" s="133">
        <v>2024</v>
      </c>
      <c r="S204" s="224"/>
      <c r="T204" s="59"/>
      <c r="U204" s="59"/>
      <c r="V204" s="59"/>
      <c r="W204" s="59"/>
      <c r="X204" s="59"/>
      <c r="Y204" s="131"/>
      <c r="Z204" s="131"/>
      <c r="AA204" s="131"/>
      <c r="AB204" s="131"/>
      <c r="AC204" s="131"/>
      <c r="AD204" s="131"/>
      <c r="AE204" s="14"/>
    </row>
    <row r="205" spans="1:31" s="188" customFormat="1" ht="67.2" outlineLevel="2" x14ac:dyDescent="0.25">
      <c r="A205" s="133">
        <f t="shared" si="96"/>
        <v>178</v>
      </c>
      <c r="B205" s="37" t="s">
        <v>463</v>
      </c>
      <c r="C205" s="147" t="s">
        <v>414</v>
      </c>
      <c r="D205" s="208">
        <f>SUM(E205:H205)</f>
        <v>2900</v>
      </c>
      <c r="E205" s="207">
        <v>0</v>
      </c>
      <c r="F205" s="208">
        <v>0</v>
      </c>
      <c r="G205" s="208">
        <v>2900</v>
      </c>
      <c r="H205" s="207">
        <v>0</v>
      </c>
      <c r="I205" s="207">
        <v>0</v>
      </c>
      <c r="J205" s="208">
        <f>SUM(K205:N205)</f>
        <v>2900</v>
      </c>
      <c r="K205" s="207">
        <v>0</v>
      </c>
      <c r="L205" s="207">
        <v>0</v>
      </c>
      <c r="M205" s="208">
        <f>G205</f>
        <v>2900</v>
      </c>
      <c r="N205" s="207">
        <v>0</v>
      </c>
      <c r="O205" s="207">
        <v>0</v>
      </c>
      <c r="P205" s="89" t="s">
        <v>429</v>
      </c>
      <c r="Q205" s="147"/>
      <c r="R205" s="133">
        <v>2024</v>
      </c>
      <c r="S205" s="224"/>
      <c r="T205" s="185"/>
      <c r="U205" s="185"/>
      <c r="V205" s="185"/>
      <c r="W205" s="185"/>
      <c r="X205" s="185"/>
      <c r="Y205" s="186"/>
      <c r="Z205" s="186"/>
      <c r="AA205" s="186"/>
      <c r="AB205" s="186"/>
      <c r="AC205" s="186"/>
      <c r="AD205" s="186"/>
      <c r="AE205" s="187"/>
    </row>
    <row r="206" spans="1:31" s="188" customFormat="1" ht="67.2" outlineLevel="2" x14ac:dyDescent="0.25">
      <c r="A206" s="133">
        <f t="shared" si="96"/>
        <v>179</v>
      </c>
      <c r="B206" s="37" t="s">
        <v>745</v>
      </c>
      <c r="C206" s="89" t="s">
        <v>414</v>
      </c>
      <c r="D206" s="208">
        <f>SUM(E206:H206)</f>
        <v>1211.8910000000001</v>
      </c>
      <c r="E206" s="208">
        <v>0</v>
      </c>
      <c r="F206" s="208">
        <v>0</v>
      </c>
      <c r="G206" s="208">
        <v>1211.8910000000001</v>
      </c>
      <c r="H206" s="208">
        <v>0</v>
      </c>
      <c r="I206" s="208">
        <v>0</v>
      </c>
      <c r="J206" s="208">
        <v>0</v>
      </c>
      <c r="K206" s="208">
        <v>0</v>
      </c>
      <c r="L206" s="208">
        <v>0</v>
      </c>
      <c r="M206" s="208">
        <f>G206</f>
        <v>1211.8910000000001</v>
      </c>
      <c r="N206" s="208">
        <v>0</v>
      </c>
      <c r="O206" s="208">
        <v>0</v>
      </c>
      <c r="P206" s="89" t="s">
        <v>429</v>
      </c>
      <c r="Q206" s="147"/>
      <c r="R206" s="133">
        <v>2024</v>
      </c>
      <c r="S206" s="224"/>
      <c r="T206" s="185"/>
      <c r="U206" s="185"/>
      <c r="V206" s="185"/>
      <c r="W206" s="185"/>
      <c r="X206" s="185"/>
      <c r="Y206" s="186"/>
      <c r="Z206" s="186"/>
      <c r="AA206" s="186"/>
      <c r="AB206" s="186"/>
      <c r="AC206" s="186"/>
      <c r="AD206" s="186"/>
      <c r="AE206" s="187"/>
    </row>
    <row r="207" spans="1:31" ht="67.2" outlineLevel="2" x14ac:dyDescent="0.25">
      <c r="A207" s="133">
        <f t="shared" si="96"/>
        <v>180</v>
      </c>
      <c r="B207" s="37" t="s">
        <v>723</v>
      </c>
      <c r="C207" s="147" t="s">
        <v>656</v>
      </c>
      <c r="D207" s="235">
        <f>SUM(E207:I207)</f>
        <v>411.38400000000001</v>
      </c>
      <c r="E207" s="208">
        <v>0</v>
      </c>
      <c r="F207" s="208">
        <v>0</v>
      </c>
      <c r="G207" s="208">
        <v>411.38400000000001</v>
      </c>
      <c r="H207" s="208">
        <v>0</v>
      </c>
      <c r="I207" s="208">
        <v>0</v>
      </c>
      <c r="J207" s="235">
        <f>SUM(K207:O207)</f>
        <v>411.38400000000001</v>
      </c>
      <c r="K207" s="235">
        <f>E207</f>
        <v>0</v>
      </c>
      <c r="L207" s="235">
        <f>F207</f>
        <v>0</v>
      </c>
      <c r="M207" s="235">
        <f>G207</f>
        <v>411.38400000000001</v>
      </c>
      <c r="N207" s="235">
        <f>H207</f>
        <v>0</v>
      </c>
      <c r="O207" s="235">
        <v>0</v>
      </c>
      <c r="P207" s="89" t="s">
        <v>658</v>
      </c>
      <c r="Q207" s="147"/>
      <c r="R207" s="133">
        <v>2024</v>
      </c>
      <c r="S207" s="224"/>
      <c r="T207" s="59"/>
      <c r="U207" s="59"/>
      <c r="V207" s="59"/>
      <c r="W207" s="59"/>
      <c r="X207" s="59"/>
      <c r="Y207" s="131"/>
      <c r="Z207" s="131"/>
      <c r="AA207" s="131"/>
      <c r="AB207" s="131"/>
      <c r="AC207" s="131"/>
      <c r="AD207" s="131"/>
      <c r="AE207" s="14"/>
    </row>
    <row r="208" spans="1:31" ht="67.2" outlineLevel="2" x14ac:dyDescent="0.25">
      <c r="A208" s="133">
        <f t="shared" si="96"/>
        <v>181</v>
      </c>
      <c r="B208" s="37" t="s">
        <v>707</v>
      </c>
      <c r="C208" s="147" t="s">
        <v>656</v>
      </c>
      <c r="D208" s="208">
        <f>SUM(E208:I208)</f>
        <v>1280</v>
      </c>
      <c r="E208" s="208">
        <v>0</v>
      </c>
      <c r="F208" s="208">
        <v>0</v>
      </c>
      <c r="G208" s="208">
        <v>1280</v>
      </c>
      <c r="H208" s="208">
        <v>0</v>
      </c>
      <c r="I208" s="208">
        <v>0</v>
      </c>
      <c r="J208" s="208">
        <f>SUM(K208:O208)</f>
        <v>1280</v>
      </c>
      <c r="K208" s="208">
        <f>E208</f>
        <v>0</v>
      </c>
      <c r="L208" s="208">
        <f>F208</f>
        <v>0</v>
      </c>
      <c r="M208" s="208">
        <f>G208</f>
        <v>1280</v>
      </c>
      <c r="N208" s="208">
        <f>H208</f>
        <v>0</v>
      </c>
      <c r="O208" s="208">
        <v>0</v>
      </c>
      <c r="P208" s="89" t="s">
        <v>658</v>
      </c>
      <c r="Q208" s="147"/>
      <c r="R208" s="133">
        <v>2025</v>
      </c>
      <c r="S208" s="224"/>
      <c r="T208" s="59"/>
      <c r="U208" s="59"/>
      <c r="V208" s="59"/>
      <c r="W208" s="59"/>
      <c r="X208" s="59"/>
      <c r="Y208" s="131"/>
      <c r="Z208" s="131"/>
      <c r="AA208" s="131"/>
      <c r="AB208" s="131"/>
      <c r="AC208" s="131"/>
      <c r="AD208" s="131"/>
      <c r="AE208" s="14"/>
    </row>
    <row r="209" spans="1:31" ht="46.95" customHeight="1" outlineLevel="2" x14ac:dyDescent="0.25">
      <c r="A209" s="133">
        <f t="shared" si="96"/>
        <v>182</v>
      </c>
      <c r="B209" s="37" t="s">
        <v>385</v>
      </c>
      <c r="C209" s="89" t="s">
        <v>324</v>
      </c>
      <c r="D209" s="208">
        <f>SUM(E209:H209)</f>
        <v>1150</v>
      </c>
      <c r="E209" s="208">
        <v>0</v>
      </c>
      <c r="F209" s="208">
        <v>0</v>
      </c>
      <c r="G209" s="208">
        <v>1150</v>
      </c>
      <c r="H209" s="208">
        <v>0</v>
      </c>
      <c r="I209" s="208">
        <v>0</v>
      </c>
      <c r="J209" s="208">
        <f>SUM(K209:N209)</f>
        <v>1150</v>
      </c>
      <c r="K209" s="208">
        <v>0</v>
      </c>
      <c r="L209" s="208">
        <v>0</v>
      </c>
      <c r="M209" s="208">
        <v>1150</v>
      </c>
      <c r="N209" s="209">
        <v>0</v>
      </c>
      <c r="O209" s="209">
        <v>0</v>
      </c>
      <c r="P209" s="89" t="s">
        <v>329</v>
      </c>
      <c r="Q209" s="147"/>
      <c r="R209" s="89">
        <v>2025</v>
      </c>
      <c r="S209" s="224"/>
      <c r="T209" s="59"/>
      <c r="U209" s="59"/>
      <c r="V209" s="59"/>
      <c r="W209" s="59"/>
      <c r="X209" s="59"/>
      <c r="Y209" s="131"/>
      <c r="Z209" s="131"/>
      <c r="AA209" s="131"/>
      <c r="AB209" s="131"/>
      <c r="AC209" s="131"/>
      <c r="AD209" s="131"/>
      <c r="AE209" s="14"/>
    </row>
    <row r="210" spans="1:31" ht="67.2" outlineLevel="2" x14ac:dyDescent="0.25">
      <c r="A210" s="133">
        <f t="shared" si="96"/>
        <v>183</v>
      </c>
      <c r="B210" s="37" t="s">
        <v>716</v>
      </c>
      <c r="C210" s="147" t="s">
        <v>656</v>
      </c>
      <c r="D210" s="235">
        <f>SUM(E210:I210)</f>
        <v>500</v>
      </c>
      <c r="E210" s="208">
        <v>0</v>
      </c>
      <c r="F210" s="208">
        <v>0</v>
      </c>
      <c r="G210" s="208">
        <v>500</v>
      </c>
      <c r="H210" s="208">
        <v>0</v>
      </c>
      <c r="I210" s="208">
        <v>0</v>
      </c>
      <c r="J210" s="235">
        <f>SUM(K210:O210)</f>
        <v>500</v>
      </c>
      <c r="K210" s="235">
        <f t="shared" ref="K210:N212" si="107">E210</f>
        <v>0</v>
      </c>
      <c r="L210" s="235">
        <f t="shared" si="107"/>
        <v>0</v>
      </c>
      <c r="M210" s="235">
        <f t="shared" si="107"/>
        <v>500</v>
      </c>
      <c r="N210" s="235">
        <f t="shared" si="107"/>
        <v>0</v>
      </c>
      <c r="O210" s="235">
        <v>0</v>
      </c>
      <c r="P210" s="89" t="s">
        <v>658</v>
      </c>
      <c r="Q210" s="147"/>
      <c r="R210" s="173">
        <v>2025</v>
      </c>
      <c r="S210" s="224"/>
      <c r="T210" s="59"/>
      <c r="U210" s="59"/>
      <c r="V210" s="59"/>
      <c r="W210" s="59"/>
      <c r="X210" s="59"/>
      <c r="Y210" s="131"/>
      <c r="Z210" s="131"/>
      <c r="AA210" s="131"/>
      <c r="AB210" s="131"/>
      <c r="AC210" s="131"/>
      <c r="AD210" s="131"/>
      <c r="AE210" s="14"/>
    </row>
    <row r="211" spans="1:31" ht="67.2" outlineLevel="2" x14ac:dyDescent="0.25">
      <c r="A211" s="133">
        <f t="shared" si="96"/>
        <v>184</v>
      </c>
      <c r="B211" s="37" t="s">
        <v>718</v>
      </c>
      <c r="C211" s="147" t="s">
        <v>656</v>
      </c>
      <c r="D211" s="235">
        <f>SUM(E211:I211)</f>
        <v>610</v>
      </c>
      <c r="E211" s="208">
        <v>0</v>
      </c>
      <c r="F211" s="208">
        <v>0</v>
      </c>
      <c r="G211" s="208">
        <v>471.45100000000002</v>
      </c>
      <c r="H211" s="208">
        <f>610-471.451</f>
        <v>138.54899999999998</v>
      </c>
      <c r="I211" s="208">
        <v>0</v>
      </c>
      <c r="J211" s="235">
        <f>SUM(K211:O211)</f>
        <v>610</v>
      </c>
      <c r="K211" s="235">
        <f t="shared" si="107"/>
        <v>0</v>
      </c>
      <c r="L211" s="235">
        <f t="shared" si="107"/>
        <v>0</v>
      </c>
      <c r="M211" s="235">
        <f t="shared" si="107"/>
        <v>471.45100000000002</v>
      </c>
      <c r="N211" s="235">
        <f t="shared" si="107"/>
        <v>138.54899999999998</v>
      </c>
      <c r="O211" s="235">
        <v>0</v>
      </c>
      <c r="P211" s="89" t="s">
        <v>658</v>
      </c>
      <c r="Q211" s="147"/>
      <c r="R211" s="173">
        <v>2025</v>
      </c>
      <c r="S211" s="224"/>
      <c r="T211" s="59"/>
      <c r="U211" s="59"/>
      <c r="V211" s="59"/>
      <c r="W211" s="59"/>
      <c r="X211" s="59"/>
      <c r="Y211" s="131"/>
      <c r="Z211" s="131"/>
      <c r="AA211" s="131"/>
      <c r="AB211" s="131"/>
      <c r="AC211" s="131"/>
      <c r="AD211" s="131"/>
      <c r="AE211" s="14"/>
    </row>
    <row r="212" spans="1:31" ht="67.2" outlineLevel="2" x14ac:dyDescent="0.25">
      <c r="A212" s="133">
        <f t="shared" si="96"/>
        <v>185</v>
      </c>
      <c r="B212" s="37" t="s">
        <v>722</v>
      </c>
      <c r="C212" s="147" t="s">
        <v>656</v>
      </c>
      <c r="D212" s="235">
        <f>SUM(E212:I212)</f>
        <v>1145</v>
      </c>
      <c r="E212" s="208">
        <v>0</v>
      </c>
      <c r="F212" s="208">
        <v>0</v>
      </c>
      <c r="G212" s="208">
        <v>1145</v>
      </c>
      <c r="H212" s="208">
        <v>0</v>
      </c>
      <c r="I212" s="208">
        <v>0</v>
      </c>
      <c r="J212" s="235">
        <f>SUM(K212:O212)</f>
        <v>1145</v>
      </c>
      <c r="K212" s="235">
        <f t="shared" si="107"/>
        <v>0</v>
      </c>
      <c r="L212" s="235">
        <f t="shared" si="107"/>
        <v>0</v>
      </c>
      <c r="M212" s="235">
        <f t="shared" si="107"/>
        <v>1145</v>
      </c>
      <c r="N212" s="235">
        <f t="shared" si="107"/>
        <v>0</v>
      </c>
      <c r="O212" s="235">
        <v>0</v>
      </c>
      <c r="P212" s="89" t="s">
        <v>658</v>
      </c>
      <c r="Q212" s="147"/>
      <c r="R212" s="173">
        <v>2025</v>
      </c>
      <c r="S212" s="224"/>
      <c r="T212" s="59"/>
      <c r="U212" s="59"/>
      <c r="V212" s="59"/>
      <c r="W212" s="59"/>
      <c r="X212" s="59"/>
      <c r="Y212" s="131"/>
      <c r="Z212" s="131"/>
      <c r="AA212" s="131"/>
      <c r="AB212" s="131"/>
      <c r="AC212" s="131"/>
      <c r="AD212" s="131"/>
      <c r="AE212" s="14"/>
    </row>
    <row r="213" spans="1:31" ht="50.4" outlineLevel="2" x14ac:dyDescent="0.25">
      <c r="A213" s="133">
        <f t="shared" si="96"/>
        <v>186</v>
      </c>
      <c r="B213" s="37" t="s">
        <v>547</v>
      </c>
      <c r="C213" s="147" t="s">
        <v>516</v>
      </c>
      <c r="D213" s="208">
        <f>SUM(E213:H213)</f>
        <v>1000</v>
      </c>
      <c r="E213" s="208">
        <v>0</v>
      </c>
      <c r="F213" s="208">
        <v>0</v>
      </c>
      <c r="G213" s="208">
        <v>1000</v>
      </c>
      <c r="H213" s="208">
        <v>0</v>
      </c>
      <c r="I213" s="208">
        <v>0</v>
      </c>
      <c r="J213" s="208">
        <f>SUM(K213:N213)</f>
        <v>1000</v>
      </c>
      <c r="K213" s="208">
        <v>0</v>
      </c>
      <c r="L213" s="208">
        <v>0</v>
      </c>
      <c r="M213" s="208">
        <f>G213</f>
        <v>1000</v>
      </c>
      <c r="N213" s="242">
        <v>0</v>
      </c>
      <c r="O213" s="242">
        <v>0</v>
      </c>
      <c r="P213" s="89" t="s">
        <v>507</v>
      </c>
      <c r="Q213" s="147"/>
      <c r="R213" s="133">
        <v>2025</v>
      </c>
      <c r="S213" s="224"/>
      <c r="T213" s="59"/>
      <c r="U213" s="59"/>
      <c r="V213" s="59"/>
      <c r="W213" s="59"/>
      <c r="X213" s="59"/>
      <c r="Y213" s="131"/>
      <c r="Z213" s="131"/>
      <c r="AA213" s="131"/>
      <c r="AB213" s="131"/>
      <c r="AC213" s="131"/>
      <c r="AD213" s="131"/>
      <c r="AE213" s="14"/>
    </row>
    <row r="214" spans="1:31" ht="50.4" outlineLevel="2" x14ac:dyDescent="0.25">
      <c r="A214" s="133">
        <f t="shared" si="96"/>
        <v>187</v>
      </c>
      <c r="B214" s="37" t="s">
        <v>548</v>
      </c>
      <c r="C214" s="147" t="s">
        <v>516</v>
      </c>
      <c r="D214" s="208">
        <f>SUM(E214:H214)</f>
        <v>1000</v>
      </c>
      <c r="E214" s="208">
        <v>0</v>
      </c>
      <c r="F214" s="208">
        <v>0</v>
      </c>
      <c r="G214" s="208">
        <v>1000</v>
      </c>
      <c r="H214" s="208">
        <v>0</v>
      </c>
      <c r="I214" s="208">
        <v>0</v>
      </c>
      <c r="J214" s="208">
        <f>SUM(K214:N214)</f>
        <v>1000</v>
      </c>
      <c r="K214" s="208">
        <v>0</v>
      </c>
      <c r="L214" s="208">
        <v>0</v>
      </c>
      <c r="M214" s="208">
        <f>G214</f>
        <v>1000</v>
      </c>
      <c r="N214" s="242">
        <v>0</v>
      </c>
      <c r="O214" s="242">
        <v>0</v>
      </c>
      <c r="P214" s="89" t="s">
        <v>507</v>
      </c>
      <c r="Q214" s="147"/>
      <c r="R214" s="133">
        <v>2025</v>
      </c>
      <c r="S214" s="224"/>
      <c r="T214" s="59"/>
      <c r="U214" s="59"/>
      <c r="V214" s="59"/>
      <c r="W214" s="59"/>
      <c r="X214" s="59"/>
      <c r="Y214" s="131"/>
      <c r="Z214" s="131"/>
      <c r="AA214" s="131"/>
      <c r="AB214" s="131"/>
      <c r="AC214" s="131"/>
      <c r="AD214" s="131"/>
      <c r="AE214" s="14"/>
    </row>
    <row r="215" spans="1:31" s="220" customFormat="1" ht="46.2" customHeight="1" outlineLevel="2" x14ac:dyDescent="0.25">
      <c r="A215" s="247" t="s">
        <v>778</v>
      </c>
      <c r="B215" s="373" t="s">
        <v>775</v>
      </c>
      <c r="C215" s="375"/>
      <c r="D215" s="248">
        <f>SUM(D216:D231)</f>
        <v>13000.313750000001</v>
      </c>
      <c r="E215" s="248">
        <f t="shared" ref="E215:O215" si="108">SUM(E216:E231)</f>
        <v>323</v>
      </c>
      <c r="F215" s="248">
        <f t="shared" si="108"/>
        <v>2093</v>
      </c>
      <c r="G215" s="248">
        <f t="shared" si="108"/>
        <v>8564.5477499999997</v>
      </c>
      <c r="H215" s="248">
        <f t="shared" si="108"/>
        <v>2019.7660000000001</v>
      </c>
      <c r="I215" s="248">
        <f t="shared" si="108"/>
        <v>0</v>
      </c>
      <c r="J215" s="248">
        <f t="shared" si="108"/>
        <v>13000.313750000001</v>
      </c>
      <c r="K215" s="248">
        <f t="shared" si="108"/>
        <v>323</v>
      </c>
      <c r="L215" s="248">
        <f t="shared" si="108"/>
        <v>2093</v>
      </c>
      <c r="M215" s="248">
        <f t="shared" si="108"/>
        <v>8564.5477499999997</v>
      </c>
      <c r="N215" s="248">
        <f t="shared" si="108"/>
        <v>2019.7660000000001</v>
      </c>
      <c r="O215" s="248">
        <f t="shared" si="108"/>
        <v>0</v>
      </c>
      <c r="P215" s="249"/>
      <c r="Q215" s="249"/>
      <c r="R215" s="249"/>
      <c r="S215" s="250"/>
      <c r="T215" s="101"/>
      <c r="U215" s="101"/>
      <c r="V215" s="101"/>
      <c r="W215" s="101"/>
      <c r="X215" s="101"/>
      <c r="Y215" s="82"/>
      <c r="Z215" s="82"/>
      <c r="AA215" s="82"/>
      <c r="AB215" s="82"/>
      <c r="AC215" s="82"/>
      <c r="AD215" s="218"/>
      <c r="AE215" s="219"/>
    </row>
    <row r="216" spans="1:31" ht="50.4" outlineLevel="2" x14ac:dyDescent="0.25">
      <c r="A216" s="133">
        <v>188</v>
      </c>
      <c r="B216" s="37" t="s">
        <v>505</v>
      </c>
      <c r="C216" s="147" t="s">
        <v>506</v>
      </c>
      <c r="D216" s="208">
        <f>SUM(E216:H216)</f>
        <v>228.49700000000001</v>
      </c>
      <c r="E216" s="208">
        <v>0</v>
      </c>
      <c r="F216" s="208">
        <v>0</v>
      </c>
      <c r="G216" s="208">
        <v>0</v>
      </c>
      <c r="H216" s="208">
        <v>228.49700000000001</v>
      </c>
      <c r="I216" s="208">
        <v>0</v>
      </c>
      <c r="J216" s="208">
        <f>SUM(K216:N216)</f>
        <v>228.49700000000001</v>
      </c>
      <c r="K216" s="208">
        <v>0</v>
      </c>
      <c r="L216" s="208">
        <v>0</v>
      </c>
      <c r="M216" s="208">
        <f>G216</f>
        <v>0</v>
      </c>
      <c r="N216" s="242">
        <f>H216</f>
        <v>228.49700000000001</v>
      </c>
      <c r="O216" s="242">
        <v>0</v>
      </c>
      <c r="P216" s="89" t="s">
        <v>507</v>
      </c>
      <c r="Q216" s="147"/>
      <c r="R216" s="133">
        <v>2021</v>
      </c>
      <c r="S216" s="224"/>
      <c r="T216" s="59"/>
      <c r="U216" s="59"/>
      <c r="V216" s="59"/>
      <c r="W216" s="59"/>
      <c r="X216" s="59"/>
      <c r="Y216" s="131"/>
      <c r="Z216" s="131"/>
      <c r="AA216" s="131"/>
      <c r="AB216" s="131"/>
      <c r="AC216" s="131"/>
      <c r="AD216" s="131"/>
      <c r="AE216" s="14"/>
    </row>
    <row r="217" spans="1:31" ht="67.2" outlineLevel="2" x14ac:dyDescent="0.25">
      <c r="A217" s="133">
        <f>A216+1</f>
        <v>189</v>
      </c>
      <c r="B217" s="37" t="s">
        <v>751</v>
      </c>
      <c r="C217" s="147" t="s">
        <v>414</v>
      </c>
      <c r="D217" s="208">
        <f t="shared" ref="D217" si="109">SUM(E217:H217)</f>
        <v>777.93899999999996</v>
      </c>
      <c r="E217" s="243">
        <v>323</v>
      </c>
      <c r="F217" s="243">
        <v>297</v>
      </c>
      <c r="G217" s="243">
        <v>0</v>
      </c>
      <c r="H217" s="243">
        <f>102.625+55.314</f>
        <v>157.93899999999999</v>
      </c>
      <c r="I217" s="243">
        <v>0</v>
      </c>
      <c r="J217" s="243">
        <f t="shared" ref="J217" si="110">SUM(K217:N217)</f>
        <v>777.93899999999996</v>
      </c>
      <c r="K217" s="243">
        <v>323</v>
      </c>
      <c r="L217" s="243">
        <v>297</v>
      </c>
      <c r="M217" s="208">
        <f>G217</f>
        <v>0</v>
      </c>
      <c r="N217" s="242">
        <f>H217</f>
        <v>157.93899999999999</v>
      </c>
      <c r="O217" s="242">
        <v>0</v>
      </c>
      <c r="P217" s="89" t="s">
        <v>429</v>
      </c>
      <c r="Q217" s="147"/>
      <c r="R217" s="133">
        <v>2021</v>
      </c>
      <c r="S217" s="224"/>
      <c r="T217" s="59"/>
      <c r="U217" s="59"/>
      <c r="V217" s="59"/>
      <c r="W217" s="59"/>
      <c r="X217" s="59"/>
      <c r="Y217" s="131"/>
      <c r="Z217" s="131"/>
      <c r="AA217" s="131"/>
      <c r="AB217" s="131"/>
      <c r="AC217" s="131"/>
      <c r="AD217" s="131"/>
      <c r="AE217" s="14"/>
    </row>
    <row r="218" spans="1:31" s="188" customFormat="1" ht="50.4" outlineLevel="2" x14ac:dyDescent="0.25">
      <c r="A218" s="133">
        <f t="shared" ref="A218:A231" si="111">A217+1</f>
        <v>190</v>
      </c>
      <c r="B218" s="37" t="s">
        <v>518</v>
      </c>
      <c r="C218" s="147" t="s">
        <v>516</v>
      </c>
      <c r="D218" s="208">
        <f t="shared" ref="D218:D224" si="112">SUM(E218:H218)</f>
        <v>1462</v>
      </c>
      <c r="E218" s="208">
        <v>0</v>
      </c>
      <c r="F218" s="208">
        <v>0</v>
      </c>
      <c r="G218" s="208">
        <v>1462</v>
      </c>
      <c r="H218" s="208">
        <v>0</v>
      </c>
      <c r="I218" s="208">
        <v>0</v>
      </c>
      <c r="J218" s="208">
        <f t="shared" ref="J218:J224" si="113">SUM(K218:N218)</f>
        <v>1462</v>
      </c>
      <c r="K218" s="208">
        <v>0</v>
      </c>
      <c r="L218" s="208">
        <v>0</v>
      </c>
      <c r="M218" s="208">
        <f>G218</f>
        <v>1462</v>
      </c>
      <c r="N218" s="207">
        <v>0</v>
      </c>
      <c r="O218" s="207">
        <v>0</v>
      </c>
      <c r="P218" s="89" t="s">
        <v>507</v>
      </c>
      <c r="Q218" s="147"/>
      <c r="R218" s="133">
        <v>2022</v>
      </c>
      <c r="S218" s="224"/>
      <c r="T218" s="185"/>
      <c r="U218" s="185"/>
      <c r="V218" s="185"/>
      <c r="W218" s="185"/>
      <c r="X218" s="185"/>
      <c r="Y218" s="186"/>
      <c r="Z218" s="186"/>
      <c r="AA218" s="186"/>
      <c r="AB218" s="186"/>
      <c r="AC218" s="186"/>
      <c r="AD218" s="186"/>
      <c r="AE218" s="187"/>
    </row>
    <row r="219" spans="1:31" s="188" customFormat="1" ht="50.4" outlineLevel="2" x14ac:dyDescent="0.25">
      <c r="A219" s="133">
        <f t="shared" si="111"/>
        <v>191</v>
      </c>
      <c r="B219" s="37" t="s">
        <v>519</v>
      </c>
      <c r="C219" s="147" t="s">
        <v>516</v>
      </c>
      <c r="D219" s="208">
        <f t="shared" si="112"/>
        <v>2541</v>
      </c>
      <c r="E219" s="208">
        <v>0</v>
      </c>
      <c r="F219" s="208">
        <v>0</v>
      </c>
      <c r="G219" s="208">
        <v>2541</v>
      </c>
      <c r="H219" s="208">
        <v>0</v>
      </c>
      <c r="I219" s="208">
        <v>0</v>
      </c>
      <c r="J219" s="208">
        <f t="shared" si="113"/>
        <v>2541</v>
      </c>
      <c r="K219" s="208">
        <v>0</v>
      </c>
      <c r="L219" s="208">
        <v>0</v>
      </c>
      <c r="M219" s="208">
        <f>G219</f>
        <v>2541</v>
      </c>
      <c r="N219" s="207">
        <v>0</v>
      </c>
      <c r="O219" s="207">
        <v>0</v>
      </c>
      <c r="P219" s="89" t="s">
        <v>507</v>
      </c>
      <c r="Q219" s="147"/>
      <c r="R219" s="133">
        <v>2022</v>
      </c>
      <c r="S219" s="224"/>
      <c r="T219" s="185"/>
      <c r="U219" s="185"/>
      <c r="V219" s="185"/>
      <c r="W219" s="185"/>
      <c r="X219" s="185"/>
      <c r="Y219" s="186"/>
      <c r="Z219" s="186"/>
      <c r="AA219" s="186"/>
      <c r="AB219" s="186"/>
      <c r="AC219" s="186"/>
      <c r="AD219" s="186"/>
      <c r="AE219" s="187"/>
    </row>
    <row r="220" spans="1:31" s="157" customFormat="1" ht="50.4" outlineLevel="2" x14ac:dyDescent="0.25">
      <c r="A220" s="133">
        <f t="shared" si="111"/>
        <v>192</v>
      </c>
      <c r="B220" s="174" t="s">
        <v>582</v>
      </c>
      <c r="C220" s="147" t="s">
        <v>577</v>
      </c>
      <c r="D220" s="208">
        <f t="shared" si="112"/>
        <v>892</v>
      </c>
      <c r="E220" s="235">
        <v>0</v>
      </c>
      <c r="F220" s="235">
        <v>600</v>
      </c>
      <c r="G220" s="235">
        <v>0</v>
      </c>
      <c r="H220" s="235">
        <v>292</v>
      </c>
      <c r="I220" s="235">
        <v>0</v>
      </c>
      <c r="J220" s="208">
        <f t="shared" si="113"/>
        <v>892</v>
      </c>
      <c r="K220" s="235">
        <v>0</v>
      </c>
      <c r="L220" s="235">
        <v>600</v>
      </c>
      <c r="M220" s="235">
        <v>0</v>
      </c>
      <c r="N220" s="236">
        <v>292</v>
      </c>
      <c r="O220" s="236">
        <v>0</v>
      </c>
      <c r="P220" s="89" t="s">
        <v>578</v>
      </c>
      <c r="Q220" s="147"/>
      <c r="R220" s="173">
        <v>2022</v>
      </c>
      <c r="S220" s="237"/>
      <c r="T220" s="154"/>
      <c r="U220" s="154"/>
      <c r="V220" s="154"/>
      <c r="W220" s="154"/>
      <c r="X220" s="154"/>
      <c r="Y220" s="155"/>
      <c r="Z220" s="155"/>
      <c r="AA220" s="155"/>
      <c r="AB220" s="155"/>
      <c r="AC220" s="155"/>
      <c r="AD220" s="155"/>
      <c r="AE220" s="156"/>
    </row>
    <row r="221" spans="1:31" s="157" customFormat="1" ht="50.4" outlineLevel="2" x14ac:dyDescent="0.25">
      <c r="A221" s="133">
        <f t="shared" si="111"/>
        <v>193</v>
      </c>
      <c r="B221" s="174" t="s">
        <v>583</v>
      </c>
      <c r="C221" s="147" t="s">
        <v>577</v>
      </c>
      <c r="D221" s="208">
        <f t="shared" si="112"/>
        <v>1196</v>
      </c>
      <c r="E221" s="235">
        <v>0</v>
      </c>
      <c r="F221" s="235">
        <v>1196</v>
      </c>
      <c r="G221" s="235">
        <v>0</v>
      </c>
      <c r="H221" s="235">
        <v>0</v>
      </c>
      <c r="I221" s="235">
        <v>0</v>
      </c>
      <c r="J221" s="208">
        <f t="shared" si="113"/>
        <v>1196</v>
      </c>
      <c r="K221" s="235">
        <v>0</v>
      </c>
      <c r="L221" s="235">
        <v>1196</v>
      </c>
      <c r="M221" s="235">
        <v>0</v>
      </c>
      <c r="N221" s="236">
        <v>0</v>
      </c>
      <c r="O221" s="236">
        <v>0</v>
      </c>
      <c r="P221" s="89" t="s">
        <v>578</v>
      </c>
      <c r="Q221" s="147"/>
      <c r="R221" s="173">
        <v>2022</v>
      </c>
      <c r="S221" s="237"/>
      <c r="T221" s="154"/>
      <c r="U221" s="154"/>
      <c r="V221" s="154"/>
      <c r="W221" s="154"/>
      <c r="X221" s="154"/>
      <c r="Y221" s="155"/>
      <c r="Z221" s="155"/>
      <c r="AA221" s="155"/>
      <c r="AB221" s="155"/>
      <c r="AC221" s="155"/>
      <c r="AD221" s="155"/>
      <c r="AE221" s="156"/>
    </row>
    <row r="222" spans="1:31" ht="67.2" outlineLevel="2" x14ac:dyDescent="0.25">
      <c r="A222" s="133">
        <f t="shared" si="111"/>
        <v>194</v>
      </c>
      <c r="B222" s="37" t="s">
        <v>760</v>
      </c>
      <c r="C222" s="147" t="s">
        <v>414</v>
      </c>
      <c r="D222" s="208">
        <f t="shared" si="112"/>
        <v>1100</v>
      </c>
      <c r="E222" s="208">
        <v>0</v>
      </c>
      <c r="F222" s="208">
        <v>0</v>
      </c>
      <c r="G222" s="208">
        <v>1100</v>
      </c>
      <c r="H222" s="208">
        <v>0</v>
      </c>
      <c r="I222" s="208">
        <v>0</v>
      </c>
      <c r="J222" s="208">
        <f t="shared" si="113"/>
        <v>1100</v>
      </c>
      <c r="K222" s="208">
        <v>0</v>
      </c>
      <c r="L222" s="208">
        <f t="shared" ref="L222:N223" si="114">F222</f>
        <v>0</v>
      </c>
      <c r="M222" s="208">
        <f t="shared" si="114"/>
        <v>1100</v>
      </c>
      <c r="N222" s="242">
        <f t="shared" si="114"/>
        <v>0</v>
      </c>
      <c r="O222" s="242">
        <v>0</v>
      </c>
      <c r="P222" s="89" t="s">
        <v>429</v>
      </c>
      <c r="Q222" s="147"/>
      <c r="R222" s="133">
        <v>2023</v>
      </c>
      <c r="S222" s="224"/>
      <c r="T222" s="59"/>
      <c r="U222" s="59"/>
      <c r="V222" s="59"/>
      <c r="W222" s="59"/>
      <c r="X222" s="59"/>
      <c r="Y222" s="131"/>
      <c r="Z222" s="131"/>
      <c r="AA222" s="131"/>
      <c r="AB222" s="131"/>
      <c r="AC222" s="131"/>
      <c r="AD222" s="131"/>
      <c r="AE222" s="14"/>
    </row>
    <row r="223" spans="1:31" ht="67.2" outlineLevel="2" x14ac:dyDescent="0.25">
      <c r="A223" s="133">
        <f t="shared" si="111"/>
        <v>195</v>
      </c>
      <c r="B223" s="37" t="s">
        <v>762</v>
      </c>
      <c r="C223" s="147" t="s">
        <v>414</v>
      </c>
      <c r="D223" s="208">
        <f t="shared" si="112"/>
        <v>157.57875000000001</v>
      </c>
      <c r="E223" s="208">
        <v>0</v>
      </c>
      <c r="F223" s="208">
        <v>0</v>
      </c>
      <c r="G223" s="208">
        <v>157.57875000000001</v>
      </c>
      <c r="H223" s="208">
        <v>0</v>
      </c>
      <c r="I223" s="208">
        <v>0</v>
      </c>
      <c r="J223" s="208">
        <f t="shared" si="113"/>
        <v>157.57875000000001</v>
      </c>
      <c r="K223" s="208">
        <v>0</v>
      </c>
      <c r="L223" s="208">
        <f t="shared" si="114"/>
        <v>0</v>
      </c>
      <c r="M223" s="208">
        <f t="shared" si="114"/>
        <v>157.57875000000001</v>
      </c>
      <c r="N223" s="242">
        <f t="shared" si="114"/>
        <v>0</v>
      </c>
      <c r="O223" s="242">
        <v>0</v>
      </c>
      <c r="P223" s="89" t="s">
        <v>429</v>
      </c>
      <c r="Q223" s="147"/>
      <c r="R223" s="133">
        <v>2023</v>
      </c>
      <c r="S223" s="224"/>
      <c r="T223" s="59"/>
      <c r="U223" s="59"/>
      <c r="V223" s="59"/>
      <c r="W223" s="59"/>
      <c r="X223" s="59"/>
      <c r="Y223" s="131"/>
      <c r="Z223" s="131"/>
      <c r="AA223" s="131"/>
      <c r="AB223" s="131"/>
      <c r="AC223" s="131"/>
      <c r="AD223" s="131"/>
      <c r="AE223" s="14"/>
    </row>
    <row r="224" spans="1:31" ht="50.4" outlineLevel="2" x14ac:dyDescent="0.25">
      <c r="A224" s="133">
        <f t="shared" si="111"/>
        <v>196</v>
      </c>
      <c r="B224" s="37" t="s">
        <v>621</v>
      </c>
      <c r="C224" s="147" t="s">
        <v>577</v>
      </c>
      <c r="D224" s="208">
        <f t="shared" si="112"/>
        <v>490</v>
      </c>
      <c r="E224" s="208">
        <v>0</v>
      </c>
      <c r="F224" s="208">
        <v>0</v>
      </c>
      <c r="G224" s="208">
        <v>0</v>
      </c>
      <c r="H224" s="208">
        <v>490</v>
      </c>
      <c r="I224" s="208">
        <v>0</v>
      </c>
      <c r="J224" s="208">
        <f t="shared" si="113"/>
        <v>490</v>
      </c>
      <c r="K224" s="208">
        <f t="shared" ref="K224:O224" si="115">E224</f>
        <v>0</v>
      </c>
      <c r="L224" s="208">
        <f t="shared" si="115"/>
        <v>0</v>
      </c>
      <c r="M224" s="208">
        <f t="shared" si="115"/>
        <v>0</v>
      </c>
      <c r="N224" s="208">
        <f t="shared" si="115"/>
        <v>490</v>
      </c>
      <c r="O224" s="208">
        <f t="shared" si="115"/>
        <v>0</v>
      </c>
      <c r="P224" s="89" t="s">
        <v>578</v>
      </c>
      <c r="Q224" s="147"/>
      <c r="R224" s="133">
        <v>2023</v>
      </c>
      <c r="S224" s="224"/>
      <c r="T224" s="59"/>
      <c r="U224" s="59"/>
      <c r="V224" s="59"/>
      <c r="W224" s="59"/>
      <c r="X224" s="59"/>
      <c r="Y224" s="131"/>
      <c r="Z224" s="131"/>
      <c r="AA224" s="131"/>
      <c r="AB224" s="131"/>
      <c r="AC224" s="131"/>
      <c r="AD224" s="131"/>
      <c r="AE224" s="14"/>
    </row>
    <row r="225" spans="1:31" ht="67.2" outlineLevel="2" x14ac:dyDescent="0.25">
      <c r="A225" s="133">
        <f t="shared" si="111"/>
        <v>197</v>
      </c>
      <c r="B225" s="37" t="s">
        <v>655</v>
      </c>
      <c r="C225" s="147" t="s">
        <v>656</v>
      </c>
      <c r="D225" s="208">
        <f t="shared" ref="D225:D231" si="116">SUM(E225:I225)</f>
        <v>978</v>
      </c>
      <c r="E225" s="208">
        <v>0</v>
      </c>
      <c r="F225" s="208">
        <v>0</v>
      </c>
      <c r="G225" s="208">
        <v>978</v>
      </c>
      <c r="H225" s="208">
        <v>0</v>
      </c>
      <c r="I225" s="208">
        <v>0</v>
      </c>
      <c r="J225" s="208">
        <f t="shared" ref="J225:J231" si="117">SUM(K225:O225)</f>
        <v>978</v>
      </c>
      <c r="K225" s="208">
        <f t="shared" ref="K225:N227" si="118">E225</f>
        <v>0</v>
      </c>
      <c r="L225" s="208">
        <f t="shared" si="118"/>
        <v>0</v>
      </c>
      <c r="M225" s="208">
        <f t="shared" si="118"/>
        <v>978</v>
      </c>
      <c r="N225" s="208">
        <f t="shared" si="118"/>
        <v>0</v>
      </c>
      <c r="O225" s="208">
        <v>0</v>
      </c>
      <c r="P225" s="89" t="s">
        <v>658</v>
      </c>
      <c r="Q225" s="147"/>
      <c r="R225" s="133">
        <v>2023</v>
      </c>
      <c r="S225" s="224"/>
      <c r="T225" s="59"/>
      <c r="U225" s="59"/>
      <c r="V225" s="59"/>
      <c r="W225" s="59"/>
      <c r="X225" s="59"/>
      <c r="Y225" s="131"/>
      <c r="Z225" s="131"/>
      <c r="AA225" s="131"/>
      <c r="AB225" s="131"/>
      <c r="AC225" s="131"/>
      <c r="AD225" s="131"/>
      <c r="AE225" s="14"/>
    </row>
    <row r="226" spans="1:31" ht="50.4" outlineLevel="2" x14ac:dyDescent="0.25">
      <c r="A226" s="133">
        <f t="shared" si="111"/>
        <v>198</v>
      </c>
      <c r="B226" s="37" t="s">
        <v>637</v>
      </c>
      <c r="C226" s="147" t="s">
        <v>577</v>
      </c>
      <c r="D226" s="208">
        <f t="shared" si="116"/>
        <v>400</v>
      </c>
      <c r="E226" s="208">
        <v>0</v>
      </c>
      <c r="F226" s="208">
        <v>0</v>
      </c>
      <c r="G226" s="208">
        <v>0</v>
      </c>
      <c r="H226" s="208">
        <v>400</v>
      </c>
      <c r="I226" s="208">
        <v>0</v>
      </c>
      <c r="J226" s="208">
        <f t="shared" si="117"/>
        <v>400</v>
      </c>
      <c r="K226" s="208">
        <f t="shared" si="118"/>
        <v>0</v>
      </c>
      <c r="L226" s="208">
        <f t="shared" si="118"/>
        <v>0</v>
      </c>
      <c r="M226" s="208">
        <f t="shared" si="118"/>
        <v>0</v>
      </c>
      <c r="N226" s="208">
        <f t="shared" si="118"/>
        <v>400</v>
      </c>
      <c r="O226" s="208">
        <v>0</v>
      </c>
      <c r="P226" s="89" t="s">
        <v>578</v>
      </c>
      <c r="Q226" s="147"/>
      <c r="R226" s="133">
        <v>2024</v>
      </c>
      <c r="S226" s="224"/>
      <c r="T226" s="59"/>
      <c r="U226" s="59"/>
      <c r="V226" s="59"/>
      <c r="W226" s="59"/>
      <c r="X226" s="59"/>
      <c r="Y226" s="131"/>
      <c r="Z226" s="131"/>
      <c r="AA226" s="131"/>
      <c r="AB226" s="131"/>
      <c r="AC226" s="131"/>
      <c r="AD226" s="131"/>
      <c r="AE226" s="14"/>
    </row>
    <row r="227" spans="1:31" ht="50.4" outlineLevel="2" x14ac:dyDescent="0.25">
      <c r="A227" s="133">
        <f t="shared" si="111"/>
        <v>199</v>
      </c>
      <c r="B227" s="37" t="s">
        <v>638</v>
      </c>
      <c r="C227" s="147" t="s">
        <v>577</v>
      </c>
      <c r="D227" s="208">
        <f t="shared" si="116"/>
        <v>300</v>
      </c>
      <c r="E227" s="208">
        <v>0</v>
      </c>
      <c r="F227" s="208">
        <v>0</v>
      </c>
      <c r="G227" s="208">
        <v>0</v>
      </c>
      <c r="H227" s="208">
        <v>300</v>
      </c>
      <c r="I227" s="208">
        <v>0</v>
      </c>
      <c r="J227" s="208">
        <f t="shared" si="117"/>
        <v>300</v>
      </c>
      <c r="K227" s="208">
        <f t="shared" si="118"/>
        <v>0</v>
      </c>
      <c r="L227" s="208">
        <f t="shared" si="118"/>
        <v>0</v>
      </c>
      <c r="M227" s="208">
        <f t="shared" si="118"/>
        <v>0</v>
      </c>
      <c r="N227" s="208">
        <f t="shared" si="118"/>
        <v>300</v>
      </c>
      <c r="O227" s="208">
        <v>0</v>
      </c>
      <c r="P227" s="89" t="s">
        <v>578</v>
      </c>
      <c r="Q227" s="147"/>
      <c r="R227" s="133">
        <v>2024</v>
      </c>
      <c r="S227" s="224"/>
      <c r="T227" s="59"/>
      <c r="U227" s="59"/>
      <c r="V227" s="59"/>
      <c r="W227" s="59"/>
      <c r="X227" s="59"/>
      <c r="Y227" s="131"/>
      <c r="Z227" s="131"/>
      <c r="AA227" s="131"/>
      <c r="AB227" s="131"/>
      <c r="AC227" s="131"/>
      <c r="AD227" s="131"/>
      <c r="AE227" s="14"/>
    </row>
    <row r="228" spans="1:31" ht="50.4" outlineLevel="2" x14ac:dyDescent="0.25">
      <c r="A228" s="133">
        <f t="shared" si="111"/>
        <v>200</v>
      </c>
      <c r="B228" s="37" t="s">
        <v>642</v>
      </c>
      <c r="C228" s="147" t="s">
        <v>577</v>
      </c>
      <c r="D228" s="208">
        <f t="shared" si="116"/>
        <v>31.33</v>
      </c>
      <c r="E228" s="208">
        <v>0</v>
      </c>
      <c r="F228" s="208">
        <v>0</v>
      </c>
      <c r="G228" s="208">
        <v>0</v>
      </c>
      <c r="H228" s="208">
        <v>31.33</v>
      </c>
      <c r="I228" s="208">
        <v>0</v>
      </c>
      <c r="J228" s="208">
        <f t="shared" si="117"/>
        <v>31.33</v>
      </c>
      <c r="K228" s="208">
        <f t="shared" ref="K228:N229" si="119">E228</f>
        <v>0</v>
      </c>
      <c r="L228" s="208">
        <f t="shared" si="119"/>
        <v>0</v>
      </c>
      <c r="M228" s="208">
        <f t="shared" si="119"/>
        <v>0</v>
      </c>
      <c r="N228" s="208">
        <f t="shared" si="119"/>
        <v>31.33</v>
      </c>
      <c r="O228" s="208">
        <v>0</v>
      </c>
      <c r="P228" s="89" t="s">
        <v>578</v>
      </c>
      <c r="Q228" s="147"/>
      <c r="R228" s="133">
        <v>2024</v>
      </c>
      <c r="S228" s="224"/>
      <c r="T228" s="59"/>
      <c r="U228" s="59"/>
      <c r="V228" s="59"/>
      <c r="W228" s="59"/>
      <c r="X228" s="59"/>
      <c r="Y228" s="131"/>
      <c r="Z228" s="131"/>
      <c r="AA228" s="131"/>
      <c r="AB228" s="131"/>
      <c r="AC228" s="131"/>
      <c r="AD228" s="131"/>
      <c r="AE228" s="14"/>
    </row>
    <row r="229" spans="1:31" ht="50.4" outlineLevel="2" x14ac:dyDescent="0.25">
      <c r="A229" s="133">
        <f t="shared" si="111"/>
        <v>201</v>
      </c>
      <c r="B229" s="37" t="s">
        <v>644</v>
      </c>
      <c r="C229" s="147" t="s">
        <v>577</v>
      </c>
      <c r="D229" s="208">
        <f t="shared" si="116"/>
        <v>455</v>
      </c>
      <c r="E229" s="208">
        <v>0</v>
      </c>
      <c r="F229" s="208">
        <v>0</v>
      </c>
      <c r="G229" s="208">
        <v>455</v>
      </c>
      <c r="H229" s="208">
        <v>0</v>
      </c>
      <c r="I229" s="208">
        <v>0</v>
      </c>
      <c r="J229" s="208">
        <f t="shared" si="117"/>
        <v>455</v>
      </c>
      <c r="K229" s="208">
        <f t="shared" si="119"/>
        <v>0</v>
      </c>
      <c r="L229" s="208">
        <f t="shared" si="119"/>
        <v>0</v>
      </c>
      <c r="M229" s="208">
        <f t="shared" si="119"/>
        <v>455</v>
      </c>
      <c r="N229" s="208">
        <f t="shared" si="119"/>
        <v>0</v>
      </c>
      <c r="O229" s="208">
        <v>0</v>
      </c>
      <c r="P229" s="89" t="s">
        <v>578</v>
      </c>
      <c r="Q229" s="147"/>
      <c r="R229" s="133">
        <v>2024</v>
      </c>
      <c r="S229" s="224"/>
      <c r="T229" s="59"/>
      <c r="U229" s="59"/>
      <c r="V229" s="59"/>
      <c r="W229" s="59"/>
      <c r="X229" s="59"/>
      <c r="Y229" s="131"/>
      <c r="Z229" s="131"/>
      <c r="AA229" s="131"/>
      <c r="AB229" s="131"/>
      <c r="AC229" s="131"/>
      <c r="AD229" s="131"/>
      <c r="AE229" s="14"/>
    </row>
    <row r="230" spans="1:31" ht="67.2" outlineLevel="2" x14ac:dyDescent="0.25">
      <c r="A230" s="133">
        <f t="shared" si="111"/>
        <v>202</v>
      </c>
      <c r="B230" s="37" t="s">
        <v>693</v>
      </c>
      <c r="C230" s="147" t="s">
        <v>656</v>
      </c>
      <c r="D230" s="208">
        <f t="shared" si="116"/>
        <v>1240.9690000000001</v>
      </c>
      <c r="E230" s="208">
        <v>0</v>
      </c>
      <c r="F230" s="208">
        <v>0</v>
      </c>
      <c r="G230" s="208">
        <v>1240.9690000000001</v>
      </c>
      <c r="H230" s="208">
        <v>0</v>
      </c>
      <c r="I230" s="208">
        <v>0</v>
      </c>
      <c r="J230" s="208">
        <f t="shared" si="117"/>
        <v>1240.9690000000001</v>
      </c>
      <c r="K230" s="208">
        <f t="shared" ref="K230:N230" si="120">E230</f>
        <v>0</v>
      </c>
      <c r="L230" s="208">
        <f t="shared" si="120"/>
        <v>0</v>
      </c>
      <c r="M230" s="208">
        <f t="shared" si="120"/>
        <v>1240.9690000000001</v>
      </c>
      <c r="N230" s="208">
        <f t="shared" si="120"/>
        <v>0</v>
      </c>
      <c r="O230" s="208">
        <v>0</v>
      </c>
      <c r="P230" s="89" t="s">
        <v>658</v>
      </c>
      <c r="Q230" s="147"/>
      <c r="R230" s="133">
        <v>2024</v>
      </c>
      <c r="S230" s="224"/>
      <c r="T230" s="59"/>
      <c r="U230" s="59"/>
      <c r="V230" s="59"/>
      <c r="W230" s="59"/>
      <c r="X230" s="59"/>
      <c r="Y230" s="131"/>
      <c r="Z230" s="131"/>
      <c r="AA230" s="131"/>
      <c r="AB230" s="131"/>
      <c r="AC230" s="131"/>
      <c r="AD230" s="131"/>
      <c r="AE230" s="14"/>
    </row>
    <row r="231" spans="1:31" ht="67.2" outlineLevel="2" x14ac:dyDescent="0.25">
      <c r="A231" s="133">
        <f t="shared" si="111"/>
        <v>203</v>
      </c>
      <c r="B231" s="37" t="s">
        <v>689</v>
      </c>
      <c r="C231" s="147" t="s">
        <v>656</v>
      </c>
      <c r="D231" s="208">
        <f t="shared" si="116"/>
        <v>750</v>
      </c>
      <c r="E231" s="208">
        <v>0</v>
      </c>
      <c r="F231" s="208">
        <v>0</v>
      </c>
      <c r="G231" s="208">
        <v>630</v>
      </c>
      <c r="H231" s="208">
        <v>120</v>
      </c>
      <c r="I231" s="208">
        <v>0</v>
      </c>
      <c r="J231" s="208">
        <f t="shared" si="117"/>
        <v>750</v>
      </c>
      <c r="K231" s="208">
        <f>E231</f>
        <v>0</v>
      </c>
      <c r="L231" s="208">
        <f>F231</f>
        <v>0</v>
      </c>
      <c r="M231" s="208">
        <f>G231</f>
        <v>630</v>
      </c>
      <c r="N231" s="208">
        <f>H231</f>
        <v>120</v>
      </c>
      <c r="O231" s="208">
        <v>0</v>
      </c>
      <c r="P231" s="89" t="s">
        <v>658</v>
      </c>
      <c r="Q231" s="147"/>
      <c r="R231" s="133">
        <v>2025</v>
      </c>
      <c r="S231" s="224"/>
      <c r="T231" s="59"/>
      <c r="U231" s="59"/>
      <c r="V231" s="59"/>
      <c r="W231" s="59"/>
      <c r="X231" s="59"/>
      <c r="Y231" s="131"/>
      <c r="Z231" s="131"/>
      <c r="AA231" s="131"/>
      <c r="AB231" s="131"/>
      <c r="AC231" s="131"/>
      <c r="AD231" s="131"/>
      <c r="AE231" s="14"/>
    </row>
    <row r="232" spans="1:31" s="220" customFormat="1" ht="46.2" customHeight="1" outlineLevel="2" x14ac:dyDescent="0.25">
      <c r="A232" s="247" t="s">
        <v>780</v>
      </c>
      <c r="B232" s="373" t="s">
        <v>779</v>
      </c>
      <c r="C232" s="375"/>
      <c r="D232" s="248">
        <f>SUM(D233:D271)</f>
        <v>31534.695999999996</v>
      </c>
      <c r="E232" s="248">
        <f t="shared" ref="E232:O232" si="121">SUM(E233:E271)</f>
        <v>0</v>
      </c>
      <c r="F232" s="248">
        <f t="shared" si="121"/>
        <v>1500</v>
      </c>
      <c r="G232" s="248">
        <f t="shared" si="121"/>
        <v>24249.454999999998</v>
      </c>
      <c r="H232" s="248">
        <f t="shared" si="121"/>
        <v>5785.241</v>
      </c>
      <c r="I232" s="248">
        <f t="shared" si="121"/>
        <v>0</v>
      </c>
      <c r="J232" s="248">
        <f t="shared" si="121"/>
        <v>31534.695999999996</v>
      </c>
      <c r="K232" s="248">
        <f t="shared" si="121"/>
        <v>0</v>
      </c>
      <c r="L232" s="248">
        <f t="shared" si="121"/>
        <v>1500</v>
      </c>
      <c r="M232" s="248">
        <f t="shared" si="121"/>
        <v>24249.454999999998</v>
      </c>
      <c r="N232" s="248">
        <f t="shared" si="121"/>
        <v>5785.241</v>
      </c>
      <c r="O232" s="248">
        <f t="shared" si="121"/>
        <v>0</v>
      </c>
      <c r="P232" s="249"/>
      <c r="Q232" s="147"/>
      <c r="R232" s="249"/>
      <c r="S232" s="250"/>
      <c r="T232" s="101"/>
      <c r="U232" s="101"/>
      <c r="V232" s="101"/>
      <c r="W232" s="101"/>
      <c r="X232" s="101"/>
      <c r="Y232" s="82"/>
      <c r="Z232" s="82"/>
      <c r="AA232" s="82"/>
      <c r="AB232" s="82"/>
      <c r="AC232" s="82"/>
      <c r="AD232" s="218"/>
      <c r="AE232" s="219"/>
    </row>
    <row r="233" spans="1:31" s="157" customFormat="1" ht="67.2" outlineLevel="2" x14ac:dyDescent="0.25">
      <c r="A233" s="133">
        <v>204</v>
      </c>
      <c r="B233" s="174" t="s">
        <v>561</v>
      </c>
      <c r="C233" s="147" t="s">
        <v>577</v>
      </c>
      <c r="D233" s="208">
        <f>SUM(E233:H233)</f>
        <v>1120</v>
      </c>
      <c r="E233" s="235">
        <v>0</v>
      </c>
      <c r="F233" s="235">
        <v>0</v>
      </c>
      <c r="G233" s="235">
        <v>1120</v>
      </c>
      <c r="H233" s="235">
        <v>0</v>
      </c>
      <c r="I233" s="235">
        <v>0</v>
      </c>
      <c r="J233" s="208">
        <f>SUM(K233:N233)</f>
        <v>1120</v>
      </c>
      <c r="K233" s="208">
        <f>E233</f>
        <v>0</v>
      </c>
      <c r="L233" s="208">
        <f>F233</f>
        <v>0</v>
      </c>
      <c r="M233" s="208">
        <f>G233</f>
        <v>1120</v>
      </c>
      <c r="N233" s="242">
        <f>H233</f>
        <v>0</v>
      </c>
      <c r="O233" s="242">
        <v>0</v>
      </c>
      <c r="P233" s="89" t="s">
        <v>578</v>
      </c>
      <c r="Q233" s="147"/>
      <c r="R233" s="173">
        <v>2021</v>
      </c>
      <c r="S233" s="237"/>
      <c r="T233" s="154"/>
      <c r="U233" s="154"/>
      <c r="V233" s="154"/>
      <c r="W233" s="154"/>
      <c r="X233" s="154"/>
      <c r="Y233" s="155"/>
      <c r="Z233" s="155"/>
      <c r="AA233" s="155"/>
      <c r="AB233" s="155"/>
      <c r="AC233" s="155"/>
      <c r="AD233" s="155"/>
      <c r="AE233" s="156"/>
    </row>
    <row r="234" spans="1:31" ht="67.2" outlineLevel="2" x14ac:dyDescent="0.25">
      <c r="A234" s="133">
        <f>A233+1</f>
        <v>205</v>
      </c>
      <c r="B234" s="37" t="s">
        <v>444</v>
      </c>
      <c r="C234" s="147" t="s">
        <v>414</v>
      </c>
      <c r="D234" s="208">
        <f>SUM(E234:H234)</f>
        <v>803.98099999999999</v>
      </c>
      <c r="E234" s="208">
        <v>0</v>
      </c>
      <c r="F234" s="208">
        <v>0</v>
      </c>
      <c r="G234" s="243">
        <v>796.53899999999999</v>
      </c>
      <c r="H234" s="243">
        <v>7.4420000000000002</v>
      </c>
      <c r="I234" s="243">
        <v>0</v>
      </c>
      <c r="J234" s="208">
        <f>SUM(K234:N234)</f>
        <v>803.98099999999999</v>
      </c>
      <c r="K234" s="208">
        <v>0</v>
      </c>
      <c r="L234" s="208">
        <f>F234</f>
        <v>0</v>
      </c>
      <c r="M234" s="208">
        <f>G234</f>
        <v>796.53899999999999</v>
      </c>
      <c r="N234" s="208">
        <f>H234</f>
        <v>7.4420000000000002</v>
      </c>
      <c r="O234" s="242">
        <v>0</v>
      </c>
      <c r="P234" s="89" t="s">
        <v>429</v>
      </c>
      <c r="Q234" s="147"/>
      <c r="R234" s="133">
        <v>2021</v>
      </c>
      <c r="S234" s="224"/>
      <c r="T234" s="59"/>
      <c r="U234" s="59"/>
      <c r="V234" s="59"/>
      <c r="W234" s="59"/>
      <c r="X234" s="59"/>
      <c r="Y234" s="131"/>
      <c r="Z234" s="131"/>
      <c r="AA234" s="131"/>
      <c r="AB234" s="131"/>
      <c r="AC234" s="131"/>
      <c r="AD234" s="131"/>
      <c r="AE234" s="14"/>
    </row>
    <row r="235" spans="1:31" ht="67.2" outlineLevel="2" x14ac:dyDescent="0.25">
      <c r="A235" s="133">
        <f t="shared" ref="A235:A271" si="122">A234+1</f>
        <v>206</v>
      </c>
      <c r="B235" s="37" t="s">
        <v>576</v>
      </c>
      <c r="C235" s="147" t="s">
        <v>656</v>
      </c>
      <c r="D235" s="208">
        <f t="shared" ref="D235" si="123">SUM(E235:I235)</f>
        <v>795.22900000000004</v>
      </c>
      <c r="E235" s="208">
        <v>0</v>
      </c>
      <c r="F235" s="208">
        <v>0</v>
      </c>
      <c r="G235" s="208">
        <v>795.22900000000004</v>
      </c>
      <c r="H235" s="208">
        <v>0</v>
      </c>
      <c r="I235" s="208">
        <v>0</v>
      </c>
      <c r="J235" s="208">
        <f t="shared" ref="J235" si="124">SUM(K235:O235)</f>
        <v>795.22900000000004</v>
      </c>
      <c r="K235" s="208">
        <f t="shared" ref="K235" si="125">E235</f>
        <v>0</v>
      </c>
      <c r="L235" s="208">
        <f t="shared" ref="L235" si="126">F235</f>
        <v>0</v>
      </c>
      <c r="M235" s="208">
        <f t="shared" ref="M235" si="127">G235</f>
        <v>795.22900000000004</v>
      </c>
      <c r="N235" s="208">
        <f t="shared" ref="N235" si="128">H235</f>
        <v>0</v>
      </c>
      <c r="O235" s="208">
        <v>0</v>
      </c>
      <c r="P235" s="89" t="s">
        <v>658</v>
      </c>
      <c r="Q235" s="147"/>
      <c r="R235" s="133">
        <v>2021</v>
      </c>
      <c r="S235" s="224"/>
      <c r="T235" s="59"/>
      <c r="U235" s="59"/>
      <c r="V235" s="59"/>
      <c r="W235" s="59"/>
      <c r="X235" s="59"/>
      <c r="Y235" s="131"/>
      <c r="Z235" s="131"/>
      <c r="AA235" s="131"/>
      <c r="AB235" s="131"/>
      <c r="AC235" s="131"/>
      <c r="AD235" s="131"/>
      <c r="AE235" s="14"/>
    </row>
    <row r="236" spans="1:31" ht="67.2" outlineLevel="2" x14ac:dyDescent="0.25">
      <c r="A236" s="133">
        <f t="shared" si="122"/>
        <v>207</v>
      </c>
      <c r="B236" s="37" t="s">
        <v>572</v>
      </c>
      <c r="C236" s="147" t="s">
        <v>656</v>
      </c>
      <c r="D236" s="208">
        <f>SUM(E236:I236)</f>
        <v>1073.05</v>
      </c>
      <c r="E236" s="208">
        <v>0</v>
      </c>
      <c r="F236" s="208">
        <v>0</v>
      </c>
      <c r="G236" s="208">
        <v>1073.05</v>
      </c>
      <c r="H236" s="208">
        <v>0</v>
      </c>
      <c r="I236" s="208">
        <v>0</v>
      </c>
      <c r="J236" s="208">
        <f>SUM(K236:O236)</f>
        <v>1073.05</v>
      </c>
      <c r="K236" s="208">
        <f>E236</f>
        <v>0</v>
      </c>
      <c r="L236" s="208">
        <f>F236</f>
        <v>0</v>
      </c>
      <c r="M236" s="208">
        <f>G236</f>
        <v>1073.05</v>
      </c>
      <c r="N236" s="208">
        <f>H236</f>
        <v>0</v>
      </c>
      <c r="O236" s="208">
        <v>0</v>
      </c>
      <c r="P236" s="89" t="s">
        <v>658</v>
      </c>
      <c r="Q236" s="147"/>
      <c r="R236" s="133">
        <v>2021</v>
      </c>
      <c r="S236" s="224"/>
      <c r="T236" s="59"/>
      <c r="U236" s="59"/>
      <c r="V236" s="59"/>
      <c r="W236" s="59"/>
      <c r="X236" s="59"/>
      <c r="Y236" s="131"/>
      <c r="Z236" s="131"/>
      <c r="AA236" s="131"/>
      <c r="AB236" s="131"/>
      <c r="AC236" s="131"/>
      <c r="AD236" s="131"/>
      <c r="AE236" s="14"/>
    </row>
    <row r="237" spans="1:31" ht="50.4" outlineLevel="2" x14ac:dyDescent="0.25">
      <c r="A237" s="133">
        <f t="shared" si="122"/>
        <v>208</v>
      </c>
      <c r="B237" s="37" t="s">
        <v>503</v>
      </c>
      <c r="C237" s="147" t="s">
        <v>506</v>
      </c>
      <c r="D237" s="208">
        <f t="shared" ref="D237:D246" si="129">SUM(E237:H237)</f>
        <v>495.38</v>
      </c>
      <c r="E237" s="208">
        <v>0</v>
      </c>
      <c r="F237" s="208">
        <v>0</v>
      </c>
      <c r="G237" s="208">
        <v>0</v>
      </c>
      <c r="H237" s="208">
        <v>495.38</v>
      </c>
      <c r="I237" s="208">
        <v>0</v>
      </c>
      <c r="J237" s="208">
        <f t="shared" ref="J237:J246" si="130">SUM(K237:N237)</f>
        <v>495.38</v>
      </c>
      <c r="K237" s="208">
        <v>0</v>
      </c>
      <c r="L237" s="208">
        <v>0</v>
      </c>
      <c r="M237" s="208">
        <f t="shared" ref="M237:N242" si="131">G237</f>
        <v>0</v>
      </c>
      <c r="N237" s="208">
        <f t="shared" si="131"/>
        <v>495.38</v>
      </c>
      <c r="O237" s="242">
        <v>0</v>
      </c>
      <c r="P237" s="89" t="s">
        <v>507</v>
      </c>
      <c r="Q237" s="147"/>
      <c r="R237" s="133">
        <v>2021</v>
      </c>
      <c r="S237" s="224"/>
      <c r="T237" s="59"/>
      <c r="U237" s="59"/>
      <c r="V237" s="59"/>
      <c r="W237" s="59"/>
      <c r="X237" s="59"/>
      <c r="Y237" s="131"/>
      <c r="Z237" s="131"/>
      <c r="AA237" s="131"/>
      <c r="AB237" s="131"/>
      <c r="AC237" s="131"/>
      <c r="AD237" s="131"/>
      <c r="AE237" s="14"/>
    </row>
    <row r="238" spans="1:31" ht="50.4" outlineLevel="2" x14ac:dyDescent="0.25">
      <c r="A238" s="133">
        <f t="shared" si="122"/>
        <v>209</v>
      </c>
      <c r="B238" s="37" t="s">
        <v>504</v>
      </c>
      <c r="C238" s="147" t="s">
        <v>506</v>
      </c>
      <c r="D238" s="208">
        <f t="shared" si="129"/>
        <v>304.065</v>
      </c>
      <c r="E238" s="208">
        <v>0</v>
      </c>
      <c r="F238" s="208">
        <v>0</v>
      </c>
      <c r="G238" s="208">
        <v>0</v>
      </c>
      <c r="H238" s="208">
        <v>304.065</v>
      </c>
      <c r="I238" s="208">
        <v>0</v>
      </c>
      <c r="J238" s="208">
        <f t="shared" si="130"/>
        <v>304.065</v>
      </c>
      <c r="K238" s="208">
        <v>0</v>
      </c>
      <c r="L238" s="208">
        <v>0</v>
      </c>
      <c r="M238" s="208">
        <f t="shared" si="131"/>
        <v>0</v>
      </c>
      <c r="N238" s="208">
        <f t="shared" si="131"/>
        <v>304.065</v>
      </c>
      <c r="O238" s="242">
        <v>0</v>
      </c>
      <c r="P238" s="89" t="s">
        <v>507</v>
      </c>
      <c r="Q238" s="147"/>
      <c r="R238" s="133">
        <v>2021</v>
      </c>
      <c r="S238" s="224"/>
      <c r="T238" s="59"/>
      <c r="U238" s="59"/>
      <c r="V238" s="59"/>
      <c r="W238" s="59"/>
      <c r="X238" s="59"/>
      <c r="Y238" s="131"/>
      <c r="Z238" s="131"/>
      <c r="AA238" s="131"/>
      <c r="AB238" s="131"/>
      <c r="AC238" s="131"/>
      <c r="AD238" s="131"/>
      <c r="AE238" s="14"/>
    </row>
    <row r="239" spans="1:31" s="157" customFormat="1" ht="50.4" outlineLevel="2" x14ac:dyDescent="0.25">
      <c r="A239" s="133">
        <f t="shared" si="122"/>
        <v>210</v>
      </c>
      <c r="B239" s="174" t="s">
        <v>560</v>
      </c>
      <c r="C239" s="147" t="s">
        <v>577</v>
      </c>
      <c r="D239" s="208">
        <f t="shared" si="129"/>
        <v>1150</v>
      </c>
      <c r="E239" s="235">
        <v>0</v>
      </c>
      <c r="F239" s="235">
        <v>0</v>
      </c>
      <c r="G239" s="235">
        <v>500</v>
      </c>
      <c r="H239" s="235">
        <v>650</v>
      </c>
      <c r="I239" s="235">
        <v>0</v>
      </c>
      <c r="J239" s="208">
        <f t="shared" si="130"/>
        <v>1150</v>
      </c>
      <c r="K239" s="208">
        <f t="shared" ref="K239:L242" si="132">E239</f>
        <v>0</v>
      </c>
      <c r="L239" s="208">
        <f t="shared" si="132"/>
        <v>0</v>
      </c>
      <c r="M239" s="208">
        <f t="shared" si="131"/>
        <v>500</v>
      </c>
      <c r="N239" s="208">
        <f t="shared" si="131"/>
        <v>650</v>
      </c>
      <c r="O239" s="242">
        <v>0</v>
      </c>
      <c r="P239" s="89" t="s">
        <v>578</v>
      </c>
      <c r="Q239" s="147"/>
      <c r="R239" s="173">
        <v>2021</v>
      </c>
      <c r="S239" s="237"/>
      <c r="T239" s="154"/>
      <c r="U239" s="154"/>
      <c r="V239" s="154"/>
      <c r="W239" s="154"/>
      <c r="X239" s="154"/>
      <c r="Y239" s="155"/>
      <c r="Z239" s="155"/>
      <c r="AA239" s="155"/>
      <c r="AB239" s="155"/>
      <c r="AC239" s="155"/>
      <c r="AD239" s="155"/>
      <c r="AE239" s="156"/>
    </row>
    <row r="240" spans="1:31" s="157" customFormat="1" ht="50.4" outlineLevel="2" x14ac:dyDescent="0.25">
      <c r="A240" s="133">
        <f t="shared" si="122"/>
        <v>211</v>
      </c>
      <c r="B240" s="174" t="s">
        <v>564</v>
      </c>
      <c r="C240" s="147" t="s">
        <v>577</v>
      </c>
      <c r="D240" s="208">
        <f t="shared" si="129"/>
        <v>1150</v>
      </c>
      <c r="E240" s="235">
        <v>0</v>
      </c>
      <c r="F240" s="235">
        <v>0</v>
      </c>
      <c r="G240" s="235">
        <v>1150</v>
      </c>
      <c r="H240" s="235">
        <v>0</v>
      </c>
      <c r="I240" s="235">
        <v>0</v>
      </c>
      <c r="J240" s="208">
        <f t="shared" si="130"/>
        <v>1150</v>
      </c>
      <c r="K240" s="208">
        <f t="shared" si="132"/>
        <v>0</v>
      </c>
      <c r="L240" s="208">
        <f t="shared" si="132"/>
        <v>0</v>
      </c>
      <c r="M240" s="208">
        <f t="shared" si="131"/>
        <v>1150</v>
      </c>
      <c r="N240" s="208">
        <f t="shared" si="131"/>
        <v>0</v>
      </c>
      <c r="O240" s="242">
        <v>0</v>
      </c>
      <c r="P240" s="89" t="s">
        <v>578</v>
      </c>
      <c r="Q240" s="147"/>
      <c r="R240" s="173">
        <v>2021</v>
      </c>
      <c r="S240" s="237"/>
      <c r="T240" s="154"/>
      <c r="U240" s="154"/>
      <c r="V240" s="154"/>
      <c r="W240" s="154"/>
      <c r="X240" s="154"/>
      <c r="Y240" s="155"/>
      <c r="Z240" s="155"/>
      <c r="AA240" s="155"/>
      <c r="AB240" s="155"/>
      <c r="AC240" s="155"/>
      <c r="AD240" s="155"/>
      <c r="AE240" s="156"/>
    </row>
    <row r="241" spans="1:31" s="157" customFormat="1" ht="50.4" outlineLevel="2" x14ac:dyDescent="0.25">
      <c r="A241" s="133">
        <f t="shared" si="122"/>
        <v>212</v>
      </c>
      <c r="B241" s="174" t="s">
        <v>572</v>
      </c>
      <c r="C241" s="147" t="s">
        <v>577</v>
      </c>
      <c r="D241" s="208">
        <f t="shared" si="129"/>
        <v>1073.05</v>
      </c>
      <c r="E241" s="235">
        <v>0</v>
      </c>
      <c r="F241" s="235">
        <v>0</v>
      </c>
      <c r="G241" s="235">
        <v>1073.05</v>
      </c>
      <c r="H241" s="235">
        <v>0</v>
      </c>
      <c r="I241" s="235">
        <v>0</v>
      </c>
      <c r="J241" s="208">
        <f t="shared" si="130"/>
        <v>1073.05</v>
      </c>
      <c r="K241" s="208">
        <f t="shared" si="132"/>
        <v>0</v>
      </c>
      <c r="L241" s="208">
        <f t="shared" si="132"/>
        <v>0</v>
      </c>
      <c r="M241" s="208">
        <f t="shared" si="131"/>
        <v>1073.05</v>
      </c>
      <c r="N241" s="242">
        <f t="shared" si="131"/>
        <v>0</v>
      </c>
      <c r="O241" s="242">
        <v>0</v>
      </c>
      <c r="P241" s="89" t="s">
        <v>578</v>
      </c>
      <c r="Q241" s="147"/>
      <c r="R241" s="173">
        <v>2021</v>
      </c>
      <c r="S241" s="237"/>
      <c r="T241" s="154"/>
      <c r="U241" s="154"/>
      <c r="V241" s="154"/>
      <c r="W241" s="154"/>
      <c r="X241" s="154"/>
      <c r="Y241" s="155"/>
      <c r="Z241" s="155"/>
      <c r="AA241" s="155"/>
      <c r="AB241" s="155"/>
      <c r="AC241" s="155"/>
      <c r="AD241" s="155"/>
      <c r="AE241" s="156"/>
    </row>
    <row r="242" spans="1:31" s="157" customFormat="1" ht="50.4" outlineLevel="2" x14ac:dyDescent="0.25">
      <c r="A242" s="133">
        <f t="shared" si="122"/>
        <v>213</v>
      </c>
      <c r="B242" s="174" t="s">
        <v>576</v>
      </c>
      <c r="C242" s="147" t="s">
        <v>577</v>
      </c>
      <c r="D242" s="208">
        <f t="shared" si="129"/>
        <v>795.22900000000004</v>
      </c>
      <c r="E242" s="235">
        <v>0</v>
      </c>
      <c r="F242" s="235">
        <v>0</v>
      </c>
      <c r="G242" s="235">
        <v>795.22900000000004</v>
      </c>
      <c r="H242" s="235">
        <v>0</v>
      </c>
      <c r="I242" s="235">
        <v>0</v>
      </c>
      <c r="J242" s="208">
        <f t="shared" si="130"/>
        <v>795.22900000000004</v>
      </c>
      <c r="K242" s="208">
        <f t="shared" si="132"/>
        <v>0</v>
      </c>
      <c r="L242" s="208">
        <f t="shared" si="132"/>
        <v>0</v>
      </c>
      <c r="M242" s="208">
        <f t="shared" si="131"/>
        <v>795.22900000000004</v>
      </c>
      <c r="N242" s="242">
        <f t="shared" si="131"/>
        <v>0</v>
      </c>
      <c r="O242" s="242">
        <v>0</v>
      </c>
      <c r="P242" s="89" t="s">
        <v>578</v>
      </c>
      <c r="Q242" s="147"/>
      <c r="R242" s="173">
        <v>2021</v>
      </c>
      <c r="S242" s="237"/>
      <c r="T242" s="154"/>
      <c r="U242" s="154"/>
      <c r="V242" s="154"/>
      <c r="W242" s="154"/>
      <c r="X242" s="154"/>
      <c r="Y242" s="155"/>
      <c r="Z242" s="155"/>
      <c r="AA242" s="155"/>
      <c r="AB242" s="155"/>
      <c r="AC242" s="155"/>
      <c r="AD242" s="155"/>
      <c r="AE242" s="156"/>
    </row>
    <row r="243" spans="1:31" s="157" customFormat="1" ht="67.2" outlineLevel="2" x14ac:dyDescent="0.25">
      <c r="A243" s="133">
        <f t="shared" si="122"/>
        <v>214</v>
      </c>
      <c r="B243" s="174" t="s">
        <v>589</v>
      </c>
      <c r="C243" s="147" t="s">
        <v>577</v>
      </c>
      <c r="D243" s="208">
        <f t="shared" si="129"/>
        <v>1202</v>
      </c>
      <c r="E243" s="235">
        <v>0</v>
      </c>
      <c r="F243" s="235">
        <v>0</v>
      </c>
      <c r="G243" s="235">
        <v>1202</v>
      </c>
      <c r="H243" s="235">
        <v>0</v>
      </c>
      <c r="I243" s="235">
        <v>0</v>
      </c>
      <c r="J243" s="208">
        <f t="shared" si="130"/>
        <v>1202</v>
      </c>
      <c r="K243" s="235">
        <v>0</v>
      </c>
      <c r="L243" s="235">
        <v>0</v>
      </c>
      <c r="M243" s="235">
        <v>1202</v>
      </c>
      <c r="N243" s="236">
        <v>0</v>
      </c>
      <c r="O243" s="236">
        <v>0</v>
      </c>
      <c r="P243" s="89" t="s">
        <v>578</v>
      </c>
      <c r="Q243" s="147"/>
      <c r="R243" s="173">
        <v>2022</v>
      </c>
      <c r="S243" s="237"/>
      <c r="T243" s="154"/>
      <c r="U243" s="154"/>
      <c r="V243" s="154"/>
      <c r="W243" s="154"/>
      <c r="X243" s="154"/>
      <c r="Y243" s="155"/>
      <c r="Z243" s="155"/>
      <c r="AA243" s="155"/>
      <c r="AB243" s="155"/>
      <c r="AC243" s="155"/>
      <c r="AD243" s="155"/>
      <c r="AE243" s="156"/>
    </row>
    <row r="244" spans="1:31" s="188" customFormat="1" ht="96" customHeight="1" outlineLevel="2" x14ac:dyDescent="0.25">
      <c r="A244" s="133">
        <f t="shared" si="122"/>
        <v>215</v>
      </c>
      <c r="B244" s="88" t="s">
        <v>365</v>
      </c>
      <c r="C244" s="89" t="s">
        <v>324</v>
      </c>
      <c r="D244" s="207">
        <f t="shared" si="129"/>
        <v>1620</v>
      </c>
      <c r="E244" s="208">
        <v>0</v>
      </c>
      <c r="F244" s="208">
        <v>0</v>
      </c>
      <c r="G244" s="208">
        <v>1500</v>
      </c>
      <c r="H244" s="208">
        <v>120</v>
      </c>
      <c r="I244" s="208">
        <v>0</v>
      </c>
      <c r="J244" s="208">
        <f t="shared" si="130"/>
        <v>1620</v>
      </c>
      <c r="K244" s="208">
        <v>0</v>
      </c>
      <c r="L244" s="208">
        <f>F244</f>
        <v>0</v>
      </c>
      <c r="M244" s="208">
        <v>1500</v>
      </c>
      <c r="N244" s="208">
        <v>120</v>
      </c>
      <c r="O244" s="208">
        <v>0</v>
      </c>
      <c r="P244" s="89" t="s">
        <v>329</v>
      </c>
      <c r="Q244" s="147"/>
      <c r="R244" s="89">
        <v>2022</v>
      </c>
      <c r="S244" s="202"/>
      <c r="T244" s="184"/>
      <c r="U244" s="184"/>
      <c r="V244" s="184"/>
      <c r="W244" s="184"/>
      <c r="X244" s="184"/>
      <c r="Y244" s="182">
        <f>Z244+AA244</f>
        <v>0</v>
      </c>
      <c r="Z244" s="182">
        <v>0</v>
      </c>
      <c r="AA244" s="182"/>
      <c r="AB244" s="182">
        <f>AC244+AD244</f>
        <v>0</v>
      </c>
      <c r="AC244" s="182"/>
      <c r="AD244" s="189"/>
      <c r="AE244" s="187"/>
    </row>
    <row r="245" spans="1:31" ht="67.2" outlineLevel="2" x14ac:dyDescent="0.25">
      <c r="A245" s="133">
        <f t="shared" si="122"/>
        <v>216</v>
      </c>
      <c r="B245" s="37" t="s">
        <v>448</v>
      </c>
      <c r="C245" s="147" t="s">
        <v>414</v>
      </c>
      <c r="D245" s="208">
        <f t="shared" si="129"/>
        <v>494.05099999999999</v>
      </c>
      <c r="E245" s="208">
        <v>0</v>
      </c>
      <c r="F245" s="208">
        <v>0</v>
      </c>
      <c r="G245" s="246">
        <v>400</v>
      </c>
      <c r="H245" s="246">
        <v>94.051000000000002</v>
      </c>
      <c r="I245" s="246">
        <v>0</v>
      </c>
      <c r="J245" s="208">
        <f t="shared" si="130"/>
        <v>494.05099999999999</v>
      </c>
      <c r="K245" s="208">
        <v>0</v>
      </c>
      <c r="L245" s="208">
        <f t="shared" ref="L245:N245" si="133">F245</f>
        <v>0</v>
      </c>
      <c r="M245" s="208">
        <f t="shared" si="133"/>
        <v>400</v>
      </c>
      <c r="N245" s="208">
        <f t="shared" si="133"/>
        <v>94.051000000000002</v>
      </c>
      <c r="O245" s="242">
        <v>0</v>
      </c>
      <c r="P245" s="89" t="s">
        <v>429</v>
      </c>
      <c r="Q245" s="147"/>
      <c r="R245" s="133">
        <v>2022</v>
      </c>
      <c r="S245" s="224"/>
      <c r="T245" s="59"/>
      <c r="U245" s="59"/>
      <c r="V245" s="59"/>
      <c r="W245" s="59"/>
      <c r="X245" s="59"/>
      <c r="Y245" s="131"/>
      <c r="Z245" s="131"/>
      <c r="AA245" s="131"/>
      <c r="AB245" s="131"/>
      <c r="AC245" s="131"/>
      <c r="AD245" s="131"/>
      <c r="AE245" s="14"/>
    </row>
    <row r="246" spans="1:31" ht="67.2" outlineLevel="2" x14ac:dyDescent="0.25">
      <c r="A246" s="133">
        <f t="shared" si="122"/>
        <v>217</v>
      </c>
      <c r="B246" s="174" t="s">
        <v>435</v>
      </c>
      <c r="C246" s="147" t="s">
        <v>414</v>
      </c>
      <c r="D246" s="208">
        <f t="shared" si="129"/>
        <v>1126.7650000000001</v>
      </c>
      <c r="E246" s="208">
        <v>0</v>
      </c>
      <c r="F246" s="208">
        <v>0</v>
      </c>
      <c r="G246" s="243">
        <v>1126.7650000000001</v>
      </c>
      <c r="H246" s="243">
        <v>0</v>
      </c>
      <c r="I246" s="243">
        <v>0</v>
      </c>
      <c r="J246" s="208">
        <f t="shared" si="130"/>
        <v>1126.7650000000001</v>
      </c>
      <c r="K246" s="208">
        <v>0</v>
      </c>
      <c r="L246" s="208">
        <v>0</v>
      </c>
      <c r="M246" s="208">
        <f>G246</f>
        <v>1126.7650000000001</v>
      </c>
      <c r="N246" s="242">
        <f>H246</f>
        <v>0</v>
      </c>
      <c r="O246" s="242">
        <v>0</v>
      </c>
      <c r="P246" s="89" t="s">
        <v>429</v>
      </c>
      <c r="Q246" s="147"/>
      <c r="R246" s="133">
        <v>2022</v>
      </c>
      <c r="S246" s="224"/>
      <c r="T246" s="59"/>
      <c r="U246" s="59"/>
      <c r="V246" s="59"/>
      <c r="W246" s="59"/>
      <c r="X246" s="59"/>
      <c r="Y246" s="131"/>
      <c r="Z246" s="131"/>
      <c r="AA246" s="131"/>
      <c r="AB246" s="131"/>
      <c r="AC246" s="131"/>
      <c r="AD246" s="131"/>
      <c r="AE246" s="14"/>
    </row>
    <row r="247" spans="1:31" ht="67.2" outlineLevel="2" x14ac:dyDescent="0.25">
      <c r="A247" s="133">
        <f t="shared" si="122"/>
        <v>218</v>
      </c>
      <c r="B247" s="37" t="s">
        <v>603</v>
      </c>
      <c r="C247" s="147" t="s">
        <v>656</v>
      </c>
      <c r="D247" s="208">
        <f>SUM(E247:I247)</f>
        <v>863.70399999999995</v>
      </c>
      <c r="E247" s="208">
        <v>0</v>
      </c>
      <c r="F247" s="208">
        <v>0</v>
      </c>
      <c r="G247" s="208">
        <v>863.70399999999995</v>
      </c>
      <c r="H247" s="208">
        <v>0</v>
      </c>
      <c r="I247" s="208">
        <v>0</v>
      </c>
      <c r="J247" s="208">
        <f>SUM(K247:O247)</f>
        <v>863.70399999999995</v>
      </c>
      <c r="K247" s="208">
        <f t="shared" ref="K247:N247" si="134">E247</f>
        <v>0</v>
      </c>
      <c r="L247" s="208">
        <f t="shared" si="134"/>
        <v>0</v>
      </c>
      <c r="M247" s="208">
        <f t="shared" si="134"/>
        <v>863.70399999999995</v>
      </c>
      <c r="N247" s="208">
        <f t="shared" si="134"/>
        <v>0</v>
      </c>
      <c r="O247" s="208">
        <v>0</v>
      </c>
      <c r="P247" s="89" t="s">
        <v>658</v>
      </c>
      <c r="Q247" s="147"/>
      <c r="R247" s="133">
        <v>2022</v>
      </c>
      <c r="S247" s="224"/>
      <c r="T247" s="59"/>
      <c r="U247" s="59"/>
      <c r="V247" s="59"/>
      <c r="W247" s="59"/>
      <c r="X247" s="59"/>
      <c r="Y247" s="131"/>
      <c r="Z247" s="131"/>
      <c r="AA247" s="131"/>
      <c r="AB247" s="131"/>
      <c r="AC247" s="131"/>
      <c r="AD247" s="131"/>
      <c r="AE247" s="14"/>
    </row>
    <row r="248" spans="1:31" ht="50.4" outlineLevel="2" x14ac:dyDescent="0.25">
      <c r="A248" s="133">
        <f t="shared" si="122"/>
        <v>219</v>
      </c>
      <c r="B248" s="37" t="s">
        <v>509</v>
      </c>
      <c r="C248" s="147" t="s">
        <v>506</v>
      </c>
      <c r="D248" s="208">
        <f>SUM(E248:H248)</f>
        <v>1400</v>
      </c>
      <c r="E248" s="208">
        <v>0</v>
      </c>
      <c r="F248" s="208">
        <v>0</v>
      </c>
      <c r="G248" s="208">
        <v>1400</v>
      </c>
      <c r="H248" s="208">
        <v>0</v>
      </c>
      <c r="I248" s="208">
        <v>0</v>
      </c>
      <c r="J248" s="208">
        <f>SUM(K248:N248)</f>
        <v>1400</v>
      </c>
      <c r="K248" s="208">
        <v>0</v>
      </c>
      <c r="L248" s="208">
        <v>0</v>
      </c>
      <c r="M248" s="208">
        <f t="shared" ref="M248:N250" si="135">G248</f>
        <v>1400</v>
      </c>
      <c r="N248" s="242">
        <f t="shared" si="135"/>
        <v>0</v>
      </c>
      <c r="O248" s="242">
        <v>0</v>
      </c>
      <c r="P248" s="89" t="s">
        <v>507</v>
      </c>
      <c r="Q248" s="147"/>
      <c r="R248" s="133">
        <v>2022</v>
      </c>
      <c r="S248" s="224"/>
      <c r="T248" s="59"/>
      <c r="U248" s="59"/>
      <c r="V248" s="59"/>
      <c r="W248" s="59"/>
      <c r="X248" s="59"/>
      <c r="Y248" s="131"/>
      <c r="Z248" s="131"/>
      <c r="AA248" s="131"/>
      <c r="AB248" s="131"/>
      <c r="AC248" s="131"/>
      <c r="AD248" s="131"/>
      <c r="AE248" s="14"/>
    </row>
    <row r="249" spans="1:31" ht="50.4" outlineLevel="2" x14ac:dyDescent="0.25">
      <c r="A249" s="133">
        <f t="shared" si="122"/>
        <v>220</v>
      </c>
      <c r="B249" s="37" t="s">
        <v>512</v>
      </c>
      <c r="C249" s="147" t="s">
        <v>506</v>
      </c>
      <c r="D249" s="208">
        <f>SUM(E249:H249)</f>
        <v>604.46299999999997</v>
      </c>
      <c r="E249" s="208">
        <v>0</v>
      </c>
      <c r="F249" s="208">
        <v>0</v>
      </c>
      <c r="G249" s="251">
        <v>604.46299999999997</v>
      </c>
      <c r="H249" s="208">
        <v>0</v>
      </c>
      <c r="I249" s="208">
        <v>0</v>
      </c>
      <c r="J249" s="208">
        <f>SUM(K249:N249)</f>
        <v>604.46299999999997</v>
      </c>
      <c r="K249" s="208">
        <v>0</v>
      </c>
      <c r="L249" s="208">
        <v>0</v>
      </c>
      <c r="M249" s="208">
        <f t="shared" si="135"/>
        <v>604.46299999999997</v>
      </c>
      <c r="N249" s="242">
        <f t="shared" si="135"/>
        <v>0</v>
      </c>
      <c r="O249" s="242">
        <v>0</v>
      </c>
      <c r="P249" s="89" t="s">
        <v>507</v>
      </c>
      <c r="Q249" s="147"/>
      <c r="R249" s="133">
        <v>2022</v>
      </c>
      <c r="S249" s="224"/>
      <c r="T249" s="59"/>
      <c r="U249" s="59"/>
      <c r="V249" s="59"/>
      <c r="W249" s="59"/>
      <c r="X249" s="59"/>
      <c r="Y249" s="131"/>
      <c r="Z249" s="131"/>
      <c r="AA249" s="131"/>
      <c r="AB249" s="131"/>
      <c r="AC249" s="131"/>
      <c r="AD249" s="131"/>
      <c r="AE249" s="14"/>
    </row>
    <row r="250" spans="1:31" ht="50.4" outlineLevel="2" x14ac:dyDescent="0.25">
      <c r="A250" s="133">
        <f t="shared" si="122"/>
        <v>221</v>
      </c>
      <c r="B250" s="37" t="s">
        <v>515</v>
      </c>
      <c r="C250" s="147" t="s">
        <v>516</v>
      </c>
      <c r="D250" s="208">
        <f>SUM(E250:H250)</f>
        <v>850</v>
      </c>
      <c r="E250" s="208">
        <v>0</v>
      </c>
      <c r="F250" s="208">
        <v>0</v>
      </c>
      <c r="G250" s="208">
        <v>850</v>
      </c>
      <c r="H250" s="208">
        <v>0</v>
      </c>
      <c r="I250" s="208">
        <v>0</v>
      </c>
      <c r="J250" s="208">
        <f>SUM(K250:N250)</f>
        <v>850</v>
      </c>
      <c r="K250" s="208">
        <v>0</v>
      </c>
      <c r="L250" s="208">
        <v>0</v>
      </c>
      <c r="M250" s="208">
        <f t="shared" si="135"/>
        <v>850</v>
      </c>
      <c r="N250" s="242">
        <f t="shared" si="135"/>
        <v>0</v>
      </c>
      <c r="O250" s="242">
        <v>0</v>
      </c>
      <c r="P250" s="89" t="s">
        <v>507</v>
      </c>
      <c r="Q250" s="147"/>
      <c r="R250" s="133">
        <v>2022</v>
      </c>
      <c r="S250" s="224"/>
      <c r="T250" s="59"/>
      <c r="U250" s="59"/>
      <c r="V250" s="59"/>
      <c r="W250" s="59"/>
      <c r="X250" s="59"/>
      <c r="Y250" s="131"/>
      <c r="Z250" s="131"/>
      <c r="AA250" s="131"/>
      <c r="AB250" s="131"/>
      <c r="AC250" s="131"/>
      <c r="AD250" s="131"/>
      <c r="AE250" s="14"/>
    </row>
    <row r="251" spans="1:31" ht="50.4" outlineLevel="2" x14ac:dyDescent="0.25">
      <c r="A251" s="133">
        <f t="shared" si="122"/>
        <v>222</v>
      </c>
      <c r="B251" s="37" t="s">
        <v>508</v>
      </c>
      <c r="C251" s="147" t="s">
        <v>506</v>
      </c>
      <c r="D251" s="208">
        <f t="shared" ref="D251" si="136">SUM(E251:H251)</f>
        <v>1000</v>
      </c>
      <c r="E251" s="208">
        <v>0</v>
      </c>
      <c r="F251" s="208">
        <v>0</v>
      </c>
      <c r="G251" s="208">
        <v>1000</v>
      </c>
      <c r="H251" s="208">
        <v>0</v>
      </c>
      <c r="I251" s="208">
        <v>0</v>
      </c>
      <c r="J251" s="208">
        <f t="shared" ref="J251" si="137">SUM(K251:N251)</f>
        <v>1000</v>
      </c>
      <c r="K251" s="208">
        <v>0</v>
      </c>
      <c r="L251" s="208">
        <v>0</v>
      </c>
      <c r="M251" s="208">
        <f t="shared" ref="M251:N251" si="138">G251</f>
        <v>1000</v>
      </c>
      <c r="N251" s="242">
        <f t="shared" si="138"/>
        <v>0</v>
      </c>
      <c r="O251" s="242">
        <v>0</v>
      </c>
      <c r="P251" s="89" t="s">
        <v>507</v>
      </c>
      <c r="Q251" s="147"/>
      <c r="R251" s="133">
        <v>2023</v>
      </c>
      <c r="S251" s="224"/>
      <c r="T251" s="59"/>
      <c r="U251" s="59"/>
      <c r="V251" s="59"/>
      <c r="W251" s="59"/>
      <c r="X251" s="59"/>
      <c r="Y251" s="131"/>
      <c r="Z251" s="131"/>
      <c r="AA251" s="131"/>
      <c r="AB251" s="131"/>
      <c r="AC251" s="131"/>
      <c r="AD251" s="131"/>
      <c r="AE251" s="14"/>
    </row>
    <row r="252" spans="1:31" ht="84" outlineLevel="2" x14ac:dyDescent="0.25">
      <c r="A252" s="133">
        <f t="shared" si="122"/>
        <v>223</v>
      </c>
      <c r="B252" s="88" t="s">
        <v>386</v>
      </c>
      <c r="C252" s="89" t="s">
        <v>324</v>
      </c>
      <c r="D252" s="207">
        <f t="shared" ref="D252:D258" si="139">SUM(E252:H252)</f>
        <v>1150</v>
      </c>
      <c r="E252" s="208">
        <v>0</v>
      </c>
      <c r="F252" s="209">
        <v>0</v>
      </c>
      <c r="G252" s="208">
        <v>0</v>
      </c>
      <c r="H252" s="208">
        <v>1150</v>
      </c>
      <c r="I252" s="208">
        <v>0</v>
      </c>
      <c r="J252" s="208">
        <f t="shared" ref="J252:J258" si="140">SUM(K252:N252)</f>
        <v>1150</v>
      </c>
      <c r="K252" s="208">
        <v>0</v>
      </c>
      <c r="L252" s="208">
        <v>0</v>
      </c>
      <c r="M252" s="208">
        <v>0</v>
      </c>
      <c r="N252" s="208">
        <v>1150</v>
      </c>
      <c r="O252" s="208">
        <v>0</v>
      </c>
      <c r="P252" s="89" t="s">
        <v>329</v>
      </c>
      <c r="Q252" s="147"/>
      <c r="R252" s="89">
        <v>2023</v>
      </c>
      <c r="S252" s="202"/>
      <c r="T252" s="9"/>
      <c r="U252" s="9"/>
      <c r="V252" s="9"/>
      <c r="W252" s="9"/>
      <c r="X252" s="9"/>
      <c r="Y252" s="37">
        <f>Z252+AA252</f>
        <v>0</v>
      </c>
      <c r="Z252" s="37">
        <v>0</v>
      </c>
      <c r="AA252" s="37"/>
      <c r="AB252" s="37">
        <f>AC252+AD252</f>
        <v>0</v>
      </c>
      <c r="AC252" s="37"/>
      <c r="AD252" s="84"/>
      <c r="AE252" s="14"/>
    </row>
    <row r="253" spans="1:31" ht="59.4" customHeight="1" outlineLevel="2" x14ac:dyDescent="0.25">
      <c r="A253" s="133">
        <f t="shared" si="122"/>
        <v>224</v>
      </c>
      <c r="B253" s="134" t="s">
        <v>368</v>
      </c>
      <c r="C253" s="89" t="s">
        <v>324</v>
      </c>
      <c r="D253" s="207">
        <f t="shared" si="139"/>
        <v>180</v>
      </c>
      <c r="E253" s="208">
        <v>0</v>
      </c>
      <c r="F253" s="209">
        <v>0</v>
      </c>
      <c r="G253" s="208">
        <v>0</v>
      </c>
      <c r="H253" s="208">
        <v>180</v>
      </c>
      <c r="I253" s="208">
        <v>0</v>
      </c>
      <c r="J253" s="208">
        <f t="shared" si="140"/>
        <v>180</v>
      </c>
      <c r="K253" s="208">
        <v>0</v>
      </c>
      <c r="L253" s="208">
        <v>0</v>
      </c>
      <c r="M253" s="208">
        <f>G253</f>
        <v>0</v>
      </c>
      <c r="N253" s="208">
        <v>180</v>
      </c>
      <c r="O253" s="208">
        <v>0</v>
      </c>
      <c r="P253" s="89" t="s">
        <v>329</v>
      </c>
      <c r="Q253" s="147"/>
      <c r="R253" s="89">
        <v>2023</v>
      </c>
      <c r="S253" s="202"/>
      <c r="T253" s="9"/>
      <c r="U253" s="9"/>
      <c r="V253" s="9"/>
      <c r="W253" s="9"/>
      <c r="X253" s="9"/>
      <c r="Y253" s="37">
        <f>Z253+AA253</f>
        <v>0</v>
      </c>
      <c r="Z253" s="37">
        <v>0</v>
      </c>
      <c r="AA253" s="37"/>
      <c r="AB253" s="37">
        <f>AC253+AD253</f>
        <v>0</v>
      </c>
      <c r="AC253" s="37"/>
      <c r="AD253" s="84"/>
      <c r="AE253" s="14"/>
    </row>
    <row r="254" spans="1:31" ht="67.2" outlineLevel="2" x14ac:dyDescent="0.25">
      <c r="A254" s="133">
        <f t="shared" si="122"/>
        <v>225</v>
      </c>
      <c r="B254" s="37" t="s">
        <v>752</v>
      </c>
      <c r="C254" s="147" t="s">
        <v>414</v>
      </c>
      <c r="D254" s="208">
        <f t="shared" si="139"/>
        <v>1126.3030000000001</v>
      </c>
      <c r="E254" s="208">
        <v>0</v>
      </c>
      <c r="F254" s="208">
        <v>0</v>
      </c>
      <c r="G254" s="208">
        <v>0</v>
      </c>
      <c r="H254" s="243">
        <v>1126.3030000000001</v>
      </c>
      <c r="I254" s="243">
        <v>0</v>
      </c>
      <c r="J254" s="208">
        <f t="shared" si="140"/>
        <v>1126.3030000000001</v>
      </c>
      <c r="K254" s="208">
        <v>0</v>
      </c>
      <c r="L254" s="208">
        <f>F254</f>
        <v>0</v>
      </c>
      <c r="M254" s="208">
        <f>G254</f>
        <v>0</v>
      </c>
      <c r="N254" s="242">
        <f>H254</f>
        <v>1126.3030000000001</v>
      </c>
      <c r="O254" s="242">
        <v>0</v>
      </c>
      <c r="P254" s="89" t="s">
        <v>429</v>
      </c>
      <c r="Q254" s="147"/>
      <c r="R254" s="133">
        <v>2023</v>
      </c>
      <c r="S254" s="224"/>
      <c r="T254" s="59"/>
      <c r="U254" s="59"/>
      <c r="V254" s="59"/>
      <c r="W254" s="59"/>
      <c r="X254" s="59"/>
      <c r="Y254" s="131"/>
      <c r="Z254" s="131"/>
      <c r="AA254" s="131"/>
      <c r="AB254" s="131"/>
      <c r="AC254" s="131"/>
      <c r="AD254" s="131"/>
      <c r="AE254" s="14"/>
    </row>
    <row r="255" spans="1:31" ht="67.2" outlineLevel="2" x14ac:dyDescent="0.25">
      <c r="A255" s="133">
        <f t="shared" si="122"/>
        <v>226</v>
      </c>
      <c r="B255" s="37" t="s">
        <v>756</v>
      </c>
      <c r="C255" s="147" t="s">
        <v>414</v>
      </c>
      <c r="D255" s="208">
        <f t="shared" si="139"/>
        <v>2798.3040000000001</v>
      </c>
      <c r="E255" s="208">
        <v>0</v>
      </c>
      <c r="F255" s="243">
        <v>1500</v>
      </c>
      <c r="G255" s="243">
        <v>1298.3040000000001</v>
      </c>
      <c r="H255" s="208">
        <v>0</v>
      </c>
      <c r="I255" s="208">
        <v>0</v>
      </c>
      <c r="J255" s="208">
        <f t="shared" si="140"/>
        <v>2798.3040000000001</v>
      </c>
      <c r="K255" s="208">
        <v>0</v>
      </c>
      <c r="L255" s="208">
        <f t="shared" ref="L255:N256" si="141">F255</f>
        <v>1500</v>
      </c>
      <c r="M255" s="208">
        <f t="shared" si="141"/>
        <v>1298.3040000000001</v>
      </c>
      <c r="N255" s="242">
        <f t="shared" si="141"/>
        <v>0</v>
      </c>
      <c r="O255" s="242">
        <v>0</v>
      </c>
      <c r="P255" s="89" t="s">
        <v>429</v>
      </c>
      <c r="Q255" s="147"/>
      <c r="R255" s="133">
        <v>2023</v>
      </c>
      <c r="S255" s="224"/>
      <c r="T255" s="59"/>
      <c r="U255" s="59"/>
      <c r="V255" s="59"/>
      <c r="W255" s="59"/>
      <c r="X255" s="59"/>
      <c r="Y255" s="131"/>
      <c r="Z255" s="131"/>
      <c r="AA255" s="131"/>
      <c r="AB255" s="131"/>
      <c r="AC255" s="131"/>
      <c r="AD255" s="131"/>
      <c r="AE255" s="14"/>
    </row>
    <row r="256" spans="1:31" ht="67.2" outlineLevel="2" x14ac:dyDescent="0.25">
      <c r="A256" s="133">
        <f t="shared" si="122"/>
        <v>227</v>
      </c>
      <c r="B256" s="37" t="s">
        <v>776</v>
      </c>
      <c r="C256" s="147" t="s">
        <v>414</v>
      </c>
      <c r="D256" s="208">
        <f t="shared" si="139"/>
        <v>551.74900000000002</v>
      </c>
      <c r="E256" s="208">
        <v>0</v>
      </c>
      <c r="F256" s="208">
        <v>0</v>
      </c>
      <c r="G256" s="243">
        <v>551.74900000000002</v>
      </c>
      <c r="H256" s="208">
        <v>0</v>
      </c>
      <c r="I256" s="208">
        <v>0</v>
      </c>
      <c r="J256" s="208">
        <f t="shared" si="140"/>
        <v>551.74900000000002</v>
      </c>
      <c r="K256" s="208">
        <v>0</v>
      </c>
      <c r="L256" s="208">
        <f t="shared" si="141"/>
        <v>0</v>
      </c>
      <c r="M256" s="208">
        <f t="shared" si="141"/>
        <v>551.74900000000002</v>
      </c>
      <c r="N256" s="242">
        <f t="shared" si="141"/>
        <v>0</v>
      </c>
      <c r="O256" s="242">
        <v>0</v>
      </c>
      <c r="P256" s="89" t="s">
        <v>429</v>
      </c>
      <c r="Q256" s="147"/>
      <c r="R256" s="133">
        <v>2023</v>
      </c>
      <c r="S256" s="224"/>
      <c r="T256" s="59"/>
      <c r="U256" s="59"/>
      <c r="V256" s="59"/>
      <c r="W256" s="59"/>
      <c r="X256" s="59"/>
      <c r="Y256" s="131"/>
      <c r="Z256" s="131"/>
      <c r="AA256" s="131"/>
      <c r="AB256" s="131"/>
      <c r="AC256" s="131"/>
      <c r="AD256" s="131"/>
      <c r="AE256" s="14"/>
    </row>
    <row r="257" spans="1:31" ht="50.4" outlineLevel="2" x14ac:dyDescent="0.25">
      <c r="A257" s="133">
        <f t="shared" si="122"/>
        <v>228</v>
      </c>
      <c r="B257" s="37" t="s">
        <v>612</v>
      </c>
      <c r="C257" s="147" t="s">
        <v>577</v>
      </c>
      <c r="D257" s="208">
        <f t="shared" si="139"/>
        <v>305</v>
      </c>
      <c r="E257" s="208">
        <v>0</v>
      </c>
      <c r="F257" s="208">
        <v>0</v>
      </c>
      <c r="G257" s="208">
        <v>0</v>
      </c>
      <c r="H257" s="208">
        <v>305</v>
      </c>
      <c r="I257" s="208">
        <v>0</v>
      </c>
      <c r="J257" s="208">
        <f t="shared" si="140"/>
        <v>305</v>
      </c>
      <c r="K257" s="208">
        <f t="shared" ref="K257:O258" si="142">E257</f>
        <v>0</v>
      </c>
      <c r="L257" s="208">
        <f t="shared" si="142"/>
        <v>0</v>
      </c>
      <c r="M257" s="208">
        <f t="shared" si="142"/>
        <v>0</v>
      </c>
      <c r="N257" s="208">
        <f t="shared" si="142"/>
        <v>305</v>
      </c>
      <c r="O257" s="208">
        <f t="shared" si="142"/>
        <v>0</v>
      </c>
      <c r="P257" s="89" t="s">
        <v>578</v>
      </c>
      <c r="Q257" s="147"/>
      <c r="R257" s="133">
        <v>2023</v>
      </c>
      <c r="S257" s="224"/>
      <c r="T257" s="59"/>
      <c r="U257" s="59"/>
      <c r="V257" s="59"/>
      <c r="W257" s="59"/>
      <c r="X257" s="59"/>
      <c r="Y257" s="131"/>
      <c r="Z257" s="131"/>
      <c r="AA257" s="131"/>
      <c r="AB257" s="131"/>
      <c r="AC257" s="131"/>
      <c r="AD257" s="131"/>
      <c r="AE257" s="14"/>
    </row>
    <row r="258" spans="1:31" ht="50.4" outlineLevel="2" x14ac:dyDescent="0.25">
      <c r="A258" s="133">
        <f t="shared" si="122"/>
        <v>229</v>
      </c>
      <c r="B258" s="37" t="s">
        <v>617</v>
      </c>
      <c r="C258" s="147" t="s">
        <v>577</v>
      </c>
      <c r="D258" s="208">
        <f t="shared" si="139"/>
        <v>305</v>
      </c>
      <c r="E258" s="208">
        <v>0</v>
      </c>
      <c r="F258" s="208">
        <v>0</v>
      </c>
      <c r="G258" s="208">
        <v>0</v>
      </c>
      <c r="H258" s="208">
        <v>305</v>
      </c>
      <c r="I258" s="208">
        <v>0</v>
      </c>
      <c r="J258" s="208">
        <f t="shared" si="140"/>
        <v>305</v>
      </c>
      <c r="K258" s="208">
        <f t="shared" si="142"/>
        <v>0</v>
      </c>
      <c r="L258" s="208">
        <f t="shared" si="142"/>
        <v>0</v>
      </c>
      <c r="M258" s="208">
        <f t="shared" si="142"/>
        <v>0</v>
      </c>
      <c r="N258" s="208">
        <f t="shared" si="142"/>
        <v>305</v>
      </c>
      <c r="O258" s="208">
        <f t="shared" si="142"/>
        <v>0</v>
      </c>
      <c r="P258" s="89" t="s">
        <v>578</v>
      </c>
      <c r="Q258" s="147"/>
      <c r="R258" s="133">
        <v>2023</v>
      </c>
      <c r="S258" s="224"/>
      <c r="T258" s="59"/>
      <c r="U258" s="59"/>
      <c r="V258" s="59"/>
      <c r="W258" s="59"/>
      <c r="X258" s="59"/>
      <c r="Y258" s="131"/>
      <c r="Z258" s="131"/>
      <c r="AA258" s="131"/>
      <c r="AB258" s="131"/>
      <c r="AC258" s="131"/>
      <c r="AD258" s="131"/>
      <c r="AE258" s="14"/>
    </row>
    <row r="259" spans="1:31" s="157" customFormat="1" ht="50.4" outlineLevel="2" x14ac:dyDescent="0.25">
      <c r="A259" s="133">
        <f t="shared" si="122"/>
        <v>230</v>
      </c>
      <c r="B259" s="174" t="s">
        <v>635</v>
      </c>
      <c r="C259" s="147" t="s">
        <v>577</v>
      </c>
      <c r="D259" s="235">
        <f>SUM(E259:I259)</f>
        <v>300</v>
      </c>
      <c r="E259" s="235">
        <v>0</v>
      </c>
      <c r="F259" s="235">
        <v>0</v>
      </c>
      <c r="G259" s="235">
        <v>0</v>
      </c>
      <c r="H259" s="235">
        <v>300</v>
      </c>
      <c r="I259" s="235">
        <v>0</v>
      </c>
      <c r="J259" s="235">
        <f>SUM(K259:O259)</f>
        <v>300</v>
      </c>
      <c r="K259" s="235">
        <f t="shared" ref="K259:N260" si="143">E259</f>
        <v>0</v>
      </c>
      <c r="L259" s="235">
        <f t="shared" si="143"/>
        <v>0</v>
      </c>
      <c r="M259" s="235">
        <f t="shared" si="143"/>
        <v>0</v>
      </c>
      <c r="N259" s="235">
        <f t="shared" si="143"/>
        <v>300</v>
      </c>
      <c r="O259" s="235">
        <v>0</v>
      </c>
      <c r="P259" s="147" t="s">
        <v>578</v>
      </c>
      <c r="Q259" s="147"/>
      <c r="R259" s="147">
        <v>2024</v>
      </c>
      <c r="S259" s="237"/>
      <c r="T259" s="154"/>
      <c r="U259" s="154"/>
      <c r="V259" s="154"/>
      <c r="W259" s="154"/>
      <c r="X259" s="154"/>
      <c r="Y259" s="155"/>
      <c r="Z259" s="155"/>
      <c r="AA259" s="155"/>
      <c r="AB259" s="155"/>
      <c r="AC259" s="155"/>
      <c r="AD259" s="155"/>
      <c r="AE259" s="156"/>
    </row>
    <row r="260" spans="1:31" ht="67.2" outlineLevel="2" x14ac:dyDescent="0.25">
      <c r="A260" s="133">
        <f t="shared" si="122"/>
        <v>231</v>
      </c>
      <c r="B260" s="37" t="s">
        <v>636</v>
      </c>
      <c r="C260" s="147" t="s">
        <v>577</v>
      </c>
      <c r="D260" s="208">
        <f>SUM(E260:I260)</f>
        <v>248</v>
      </c>
      <c r="E260" s="208">
        <v>0</v>
      </c>
      <c r="F260" s="208">
        <v>0</v>
      </c>
      <c r="G260" s="208">
        <v>0</v>
      </c>
      <c r="H260" s="208">
        <v>248</v>
      </c>
      <c r="I260" s="208">
        <v>0</v>
      </c>
      <c r="J260" s="208">
        <f>SUM(K260:O260)</f>
        <v>248</v>
      </c>
      <c r="K260" s="208">
        <f t="shared" si="143"/>
        <v>0</v>
      </c>
      <c r="L260" s="208">
        <f t="shared" si="143"/>
        <v>0</v>
      </c>
      <c r="M260" s="208">
        <f t="shared" si="143"/>
        <v>0</v>
      </c>
      <c r="N260" s="208">
        <f t="shared" si="143"/>
        <v>248</v>
      </c>
      <c r="O260" s="208">
        <v>0</v>
      </c>
      <c r="P260" s="89" t="s">
        <v>578</v>
      </c>
      <c r="Q260" s="147"/>
      <c r="R260" s="133">
        <v>2024</v>
      </c>
      <c r="S260" s="224"/>
      <c r="T260" s="59"/>
      <c r="U260" s="59"/>
      <c r="V260" s="59"/>
      <c r="W260" s="59"/>
      <c r="X260" s="59"/>
      <c r="Y260" s="131"/>
      <c r="Z260" s="131"/>
      <c r="AA260" s="131"/>
      <c r="AB260" s="131"/>
      <c r="AC260" s="131"/>
      <c r="AD260" s="131"/>
      <c r="AE260" s="14"/>
    </row>
    <row r="261" spans="1:31" ht="67.2" outlineLevel="2" x14ac:dyDescent="0.25">
      <c r="A261" s="133">
        <f t="shared" si="122"/>
        <v>232</v>
      </c>
      <c r="B261" s="37" t="s">
        <v>660</v>
      </c>
      <c r="C261" s="147" t="s">
        <v>656</v>
      </c>
      <c r="D261" s="208">
        <f>SUM(E261:I261)</f>
        <v>145</v>
      </c>
      <c r="E261" s="208">
        <v>0</v>
      </c>
      <c r="F261" s="208">
        <v>0</v>
      </c>
      <c r="G261" s="208">
        <v>145</v>
      </c>
      <c r="H261" s="208">
        <v>0</v>
      </c>
      <c r="I261" s="208">
        <v>0</v>
      </c>
      <c r="J261" s="208">
        <f>SUM(K261:O261)</f>
        <v>145</v>
      </c>
      <c r="K261" s="208">
        <f>E261</f>
        <v>0</v>
      </c>
      <c r="L261" s="208">
        <f>F261</f>
        <v>0</v>
      </c>
      <c r="M261" s="208">
        <f>G261</f>
        <v>145</v>
      </c>
      <c r="N261" s="208">
        <f>H261</f>
        <v>0</v>
      </c>
      <c r="O261" s="208">
        <v>0</v>
      </c>
      <c r="P261" s="89" t="s">
        <v>658</v>
      </c>
      <c r="Q261" s="147"/>
      <c r="R261" s="133">
        <v>2024</v>
      </c>
      <c r="S261" s="224"/>
      <c r="T261" s="59"/>
      <c r="U261" s="59"/>
      <c r="V261" s="59"/>
      <c r="W261" s="59"/>
      <c r="X261" s="59"/>
      <c r="Y261" s="131"/>
      <c r="Z261" s="131"/>
      <c r="AA261" s="131"/>
      <c r="AB261" s="131"/>
      <c r="AC261" s="131"/>
      <c r="AD261" s="131"/>
      <c r="AE261" s="14"/>
    </row>
    <row r="262" spans="1:31" s="188" customFormat="1" ht="67.2" outlineLevel="2" x14ac:dyDescent="0.25">
      <c r="A262" s="133">
        <f t="shared" si="122"/>
        <v>233</v>
      </c>
      <c r="B262" s="37" t="s">
        <v>672</v>
      </c>
      <c r="C262" s="147" t="s">
        <v>656</v>
      </c>
      <c r="D262" s="208">
        <f>SUM(E262:I262)</f>
        <v>1203.52</v>
      </c>
      <c r="E262" s="208">
        <v>0</v>
      </c>
      <c r="F262" s="208">
        <v>0</v>
      </c>
      <c r="G262" s="208">
        <v>1203.52</v>
      </c>
      <c r="H262" s="208">
        <v>0</v>
      </c>
      <c r="I262" s="208">
        <v>0</v>
      </c>
      <c r="J262" s="208">
        <f>SUM(K262:O262)</f>
        <v>1203.52</v>
      </c>
      <c r="K262" s="208">
        <f>E262</f>
        <v>0</v>
      </c>
      <c r="L262" s="208">
        <f>F262</f>
        <v>0</v>
      </c>
      <c r="M262" s="208">
        <f>G262</f>
        <v>1203.52</v>
      </c>
      <c r="N262" s="207">
        <v>0</v>
      </c>
      <c r="O262" s="207">
        <v>0</v>
      </c>
      <c r="P262" s="89" t="s">
        <v>658</v>
      </c>
      <c r="Q262" s="147"/>
      <c r="R262" s="133">
        <v>2024</v>
      </c>
      <c r="S262" s="224"/>
      <c r="T262" s="185"/>
      <c r="U262" s="185"/>
      <c r="V262" s="185"/>
      <c r="W262" s="185"/>
      <c r="X262" s="185"/>
      <c r="Y262" s="186"/>
      <c r="Z262" s="186"/>
      <c r="AA262" s="186"/>
      <c r="AB262" s="186"/>
      <c r="AC262" s="186"/>
      <c r="AD262" s="186"/>
      <c r="AE262" s="187"/>
    </row>
    <row r="263" spans="1:31" ht="46.95" customHeight="1" outlineLevel="2" x14ac:dyDescent="0.25">
      <c r="A263" s="133">
        <f t="shared" si="122"/>
        <v>234</v>
      </c>
      <c r="B263" s="37" t="s">
        <v>375</v>
      </c>
      <c r="C263" s="89" t="s">
        <v>324</v>
      </c>
      <c r="D263" s="207">
        <f t="shared" ref="D263" si="144">SUM(E263:H263)</f>
        <v>250</v>
      </c>
      <c r="E263" s="208">
        <v>0</v>
      </c>
      <c r="F263" s="208">
        <v>0</v>
      </c>
      <c r="G263" s="208">
        <v>0</v>
      </c>
      <c r="H263" s="208">
        <v>250</v>
      </c>
      <c r="I263" s="208">
        <v>0</v>
      </c>
      <c r="J263" s="208">
        <f t="shared" ref="J263" si="145">SUM(K263:N263)</f>
        <v>250</v>
      </c>
      <c r="K263" s="208">
        <v>0</v>
      </c>
      <c r="L263" s="208">
        <v>0</v>
      </c>
      <c r="M263" s="208">
        <f t="shared" ref="M263" si="146">G263</f>
        <v>0</v>
      </c>
      <c r="N263" s="208">
        <v>250</v>
      </c>
      <c r="O263" s="208">
        <v>0</v>
      </c>
      <c r="P263" s="89" t="s">
        <v>329</v>
      </c>
      <c r="Q263" s="147"/>
      <c r="R263" s="89">
        <v>2024</v>
      </c>
      <c r="S263" s="234"/>
      <c r="T263" s="7"/>
      <c r="U263" s="7"/>
      <c r="V263" s="7"/>
      <c r="W263" s="7"/>
      <c r="X263" s="7"/>
      <c r="Y263" s="37">
        <f>Z263+AA263</f>
        <v>2999.3879999999999</v>
      </c>
      <c r="Z263" s="37"/>
      <c r="AA263" s="37">
        <v>2999.3879999999999</v>
      </c>
      <c r="AB263" s="37">
        <f>AC263+AD263</f>
        <v>2999.3879999999999</v>
      </c>
      <c r="AC263" s="37"/>
      <c r="AD263" s="84">
        <v>2999.3879999999999</v>
      </c>
      <c r="AE263" s="14"/>
    </row>
    <row r="264" spans="1:31" ht="46.95" customHeight="1" outlineLevel="2" x14ac:dyDescent="0.25">
      <c r="A264" s="133">
        <f t="shared" si="122"/>
        <v>235</v>
      </c>
      <c r="B264" s="37" t="s">
        <v>377</v>
      </c>
      <c r="C264" s="89" t="s">
        <v>324</v>
      </c>
      <c r="D264" s="208">
        <f t="shared" ref="D264:D265" si="147">SUM(E264:H264)</f>
        <v>150</v>
      </c>
      <c r="E264" s="208">
        <v>0</v>
      </c>
      <c r="F264" s="208">
        <v>0</v>
      </c>
      <c r="G264" s="208">
        <v>0</v>
      </c>
      <c r="H264" s="208">
        <v>150</v>
      </c>
      <c r="I264" s="208">
        <v>0</v>
      </c>
      <c r="J264" s="208">
        <f t="shared" ref="J264:J265" si="148">SUM(K264:N264)</f>
        <v>150</v>
      </c>
      <c r="K264" s="208">
        <v>0</v>
      </c>
      <c r="L264" s="208">
        <v>0</v>
      </c>
      <c r="M264" s="208">
        <v>0</v>
      </c>
      <c r="N264" s="208">
        <v>150</v>
      </c>
      <c r="O264" s="208">
        <v>0</v>
      </c>
      <c r="P264" s="89" t="s">
        <v>329</v>
      </c>
      <c r="Q264" s="147"/>
      <c r="R264" s="89">
        <v>2024</v>
      </c>
      <c r="S264" s="224"/>
      <c r="T264" s="59"/>
      <c r="U264" s="59"/>
      <c r="V264" s="59"/>
      <c r="W264" s="59"/>
      <c r="X264" s="59"/>
      <c r="Y264" s="131"/>
      <c r="Z264" s="131"/>
      <c r="AA264" s="131"/>
      <c r="AB264" s="131"/>
      <c r="AC264" s="131"/>
      <c r="AD264" s="131"/>
      <c r="AE264" s="14"/>
    </row>
    <row r="265" spans="1:31" ht="46.95" customHeight="1" outlineLevel="2" x14ac:dyDescent="0.25">
      <c r="A265" s="133">
        <f t="shared" si="122"/>
        <v>236</v>
      </c>
      <c r="B265" s="37" t="s">
        <v>378</v>
      </c>
      <c r="C265" s="89" t="s">
        <v>324</v>
      </c>
      <c r="D265" s="208">
        <f t="shared" si="147"/>
        <v>100</v>
      </c>
      <c r="E265" s="208">
        <v>0</v>
      </c>
      <c r="F265" s="208">
        <v>0</v>
      </c>
      <c r="G265" s="208">
        <v>0</v>
      </c>
      <c r="H265" s="208">
        <v>100</v>
      </c>
      <c r="I265" s="208">
        <v>0</v>
      </c>
      <c r="J265" s="208">
        <f t="shared" si="148"/>
        <v>100</v>
      </c>
      <c r="K265" s="208">
        <v>0</v>
      </c>
      <c r="L265" s="208">
        <v>0</v>
      </c>
      <c r="M265" s="208">
        <v>0</v>
      </c>
      <c r="N265" s="208">
        <v>100</v>
      </c>
      <c r="O265" s="208">
        <v>0</v>
      </c>
      <c r="P265" s="89" t="s">
        <v>329</v>
      </c>
      <c r="Q265" s="147"/>
      <c r="R265" s="89">
        <v>2024</v>
      </c>
      <c r="S265" s="224"/>
      <c r="T265" s="59"/>
      <c r="U265" s="59"/>
      <c r="V265" s="59"/>
      <c r="W265" s="59"/>
      <c r="X265" s="59"/>
      <c r="Y265" s="131"/>
      <c r="Z265" s="131"/>
      <c r="AA265" s="131"/>
      <c r="AB265" s="131"/>
      <c r="AC265" s="131"/>
      <c r="AD265" s="131"/>
      <c r="AE265" s="14"/>
    </row>
    <row r="266" spans="1:31" ht="67.2" outlineLevel="2" x14ac:dyDescent="0.25">
      <c r="A266" s="133">
        <f t="shared" si="122"/>
        <v>237</v>
      </c>
      <c r="B266" s="37" t="s">
        <v>757</v>
      </c>
      <c r="C266" s="147" t="s">
        <v>414</v>
      </c>
      <c r="D266" s="208">
        <f>SUM(E266:H266)</f>
        <v>551.74900000000002</v>
      </c>
      <c r="E266" s="208">
        <v>0</v>
      </c>
      <c r="F266" s="208">
        <v>0</v>
      </c>
      <c r="G266" s="208">
        <v>551.74900000000002</v>
      </c>
      <c r="H266" s="208">
        <v>0</v>
      </c>
      <c r="I266" s="208">
        <v>0</v>
      </c>
      <c r="J266" s="208">
        <f>SUM(K266:N266)</f>
        <v>551.74900000000002</v>
      </c>
      <c r="K266" s="208">
        <v>0</v>
      </c>
      <c r="L266" s="208">
        <v>0</v>
      </c>
      <c r="M266" s="208">
        <v>551.74900000000002</v>
      </c>
      <c r="N266" s="208">
        <v>0</v>
      </c>
      <c r="O266" s="242">
        <v>0</v>
      </c>
      <c r="P266" s="89" t="s">
        <v>429</v>
      </c>
      <c r="Q266" s="147"/>
      <c r="R266" s="133">
        <v>2024</v>
      </c>
      <c r="S266" s="224"/>
      <c r="T266" s="59"/>
      <c r="U266" s="59"/>
      <c r="V266" s="59"/>
      <c r="W266" s="59"/>
      <c r="X266" s="59"/>
      <c r="Y266" s="131"/>
      <c r="Z266" s="131"/>
      <c r="AA266" s="131"/>
      <c r="AB266" s="131"/>
      <c r="AC266" s="131"/>
      <c r="AD266" s="131"/>
      <c r="AE266" s="14"/>
    </row>
    <row r="267" spans="1:31" ht="67.2" outlineLevel="2" x14ac:dyDescent="0.25">
      <c r="A267" s="133">
        <f t="shared" si="122"/>
        <v>238</v>
      </c>
      <c r="B267" s="37" t="s">
        <v>765</v>
      </c>
      <c r="C267" s="147" t="s">
        <v>414</v>
      </c>
      <c r="D267" s="208">
        <f>SUM(E267:H267)</f>
        <v>302.40699999999998</v>
      </c>
      <c r="E267" s="208">
        <v>0</v>
      </c>
      <c r="F267" s="208">
        <v>0</v>
      </c>
      <c r="G267" s="208">
        <v>302.40699999999998</v>
      </c>
      <c r="H267" s="208">
        <v>0</v>
      </c>
      <c r="I267" s="208">
        <v>0</v>
      </c>
      <c r="J267" s="208">
        <f>SUM(K267:N267)</f>
        <v>302.40699999999998</v>
      </c>
      <c r="K267" s="208">
        <v>0</v>
      </c>
      <c r="L267" s="208">
        <v>0</v>
      </c>
      <c r="M267" s="208">
        <v>302.40699999999998</v>
      </c>
      <c r="N267" s="208">
        <v>0</v>
      </c>
      <c r="O267" s="242">
        <v>0</v>
      </c>
      <c r="P267" s="89" t="s">
        <v>429</v>
      </c>
      <c r="Q267" s="147"/>
      <c r="R267" s="133">
        <v>2024</v>
      </c>
      <c r="S267" s="224"/>
      <c r="T267" s="59"/>
      <c r="U267" s="59"/>
      <c r="V267" s="59"/>
      <c r="W267" s="59"/>
      <c r="X267" s="59"/>
      <c r="Y267" s="131"/>
      <c r="Z267" s="131"/>
      <c r="AA267" s="131"/>
      <c r="AB267" s="131"/>
      <c r="AC267" s="131"/>
      <c r="AD267" s="131"/>
      <c r="AE267" s="14"/>
    </row>
    <row r="268" spans="1:31" ht="67.2" outlineLevel="2" x14ac:dyDescent="0.25">
      <c r="A268" s="133">
        <f t="shared" si="122"/>
        <v>239</v>
      </c>
      <c r="B268" s="37" t="s">
        <v>764</v>
      </c>
      <c r="C268" s="147" t="s">
        <v>414</v>
      </c>
      <c r="D268" s="208">
        <f>SUM(E268:H268)</f>
        <v>1150</v>
      </c>
      <c r="E268" s="208">
        <v>0</v>
      </c>
      <c r="F268" s="208">
        <v>0</v>
      </c>
      <c r="G268" s="208">
        <v>1150</v>
      </c>
      <c r="H268" s="208">
        <v>0</v>
      </c>
      <c r="I268" s="208">
        <v>0</v>
      </c>
      <c r="J268" s="208">
        <f>SUM(K268:N268)</f>
        <v>1150</v>
      </c>
      <c r="K268" s="208">
        <v>0</v>
      </c>
      <c r="L268" s="208">
        <f t="shared" ref="L268:N268" si="149">F268</f>
        <v>0</v>
      </c>
      <c r="M268" s="208">
        <f t="shared" si="149"/>
        <v>1150</v>
      </c>
      <c r="N268" s="208">
        <f t="shared" si="149"/>
        <v>0</v>
      </c>
      <c r="O268" s="242">
        <v>0</v>
      </c>
      <c r="P268" s="89" t="s">
        <v>429</v>
      </c>
      <c r="Q268" s="147"/>
      <c r="R268" s="133">
        <v>2024</v>
      </c>
      <c r="S268" s="224"/>
      <c r="T268" s="59"/>
      <c r="U268" s="59"/>
      <c r="V268" s="59"/>
      <c r="W268" s="59"/>
      <c r="X268" s="59"/>
      <c r="Y268" s="131"/>
      <c r="Z268" s="131"/>
      <c r="AA268" s="131"/>
      <c r="AB268" s="131"/>
      <c r="AC268" s="131"/>
      <c r="AD268" s="131"/>
      <c r="AE268" s="14"/>
    </row>
    <row r="269" spans="1:31" ht="67.2" outlineLevel="2" x14ac:dyDescent="0.25">
      <c r="A269" s="133">
        <f t="shared" si="122"/>
        <v>240</v>
      </c>
      <c r="B269" s="37" t="s">
        <v>546</v>
      </c>
      <c r="C269" s="147" t="s">
        <v>516</v>
      </c>
      <c r="D269" s="208">
        <f>SUM(E269:H269)</f>
        <v>697.66</v>
      </c>
      <c r="E269" s="208">
        <v>0</v>
      </c>
      <c r="F269" s="208">
        <v>0</v>
      </c>
      <c r="G269" s="208">
        <v>697.66</v>
      </c>
      <c r="H269" s="208">
        <v>0</v>
      </c>
      <c r="I269" s="208">
        <v>0</v>
      </c>
      <c r="J269" s="208">
        <f>SUM(K269:N269)</f>
        <v>697.66</v>
      </c>
      <c r="K269" s="208">
        <v>0</v>
      </c>
      <c r="L269" s="208">
        <v>0</v>
      </c>
      <c r="M269" s="208">
        <f>G269</f>
        <v>697.66</v>
      </c>
      <c r="N269" s="208">
        <v>0</v>
      </c>
      <c r="O269" s="242">
        <v>0</v>
      </c>
      <c r="P269" s="89" t="s">
        <v>507</v>
      </c>
      <c r="Q269" s="147"/>
      <c r="R269" s="133">
        <v>2024</v>
      </c>
      <c r="S269" s="224"/>
      <c r="T269" s="59"/>
      <c r="U269" s="59"/>
      <c r="V269" s="59"/>
      <c r="W269" s="59"/>
      <c r="X269" s="59"/>
      <c r="Y269" s="131"/>
      <c r="Z269" s="131"/>
      <c r="AA269" s="131"/>
      <c r="AB269" s="131"/>
      <c r="AC269" s="131"/>
      <c r="AD269" s="131"/>
      <c r="AE269" s="14"/>
    </row>
    <row r="270" spans="1:31" ht="67.2" outlineLevel="2" x14ac:dyDescent="0.25">
      <c r="A270" s="133">
        <f t="shared" si="122"/>
        <v>241</v>
      </c>
      <c r="B270" s="37" t="s">
        <v>699</v>
      </c>
      <c r="C270" s="147" t="s">
        <v>656</v>
      </c>
      <c r="D270" s="208">
        <f>SUM(E270:I270)</f>
        <v>899.03700000000003</v>
      </c>
      <c r="E270" s="208">
        <v>0</v>
      </c>
      <c r="F270" s="208">
        <v>0</v>
      </c>
      <c r="G270" s="208">
        <v>899.03700000000003</v>
      </c>
      <c r="H270" s="208">
        <v>0</v>
      </c>
      <c r="I270" s="208">
        <v>0</v>
      </c>
      <c r="J270" s="208">
        <f>SUM(K270:O270)</f>
        <v>899.03700000000003</v>
      </c>
      <c r="K270" s="208">
        <f>E270</f>
        <v>0</v>
      </c>
      <c r="L270" s="208">
        <f>F270</f>
        <v>0</v>
      </c>
      <c r="M270" s="208">
        <f>G270</f>
        <v>899.03700000000003</v>
      </c>
      <c r="N270" s="208">
        <f>H270</f>
        <v>0</v>
      </c>
      <c r="O270" s="208">
        <v>0</v>
      </c>
      <c r="P270" s="89" t="s">
        <v>658</v>
      </c>
      <c r="Q270" s="147"/>
      <c r="R270" s="133">
        <v>2024</v>
      </c>
      <c r="S270" s="224"/>
      <c r="T270" s="59"/>
      <c r="U270" s="59"/>
      <c r="V270" s="59"/>
      <c r="W270" s="59"/>
      <c r="X270" s="59"/>
      <c r="Y270" s="131"/>
      <c r="Z270" s="131"/>
      <c r="AA270" s="131"/>
      <c r="AB270" s="131"/>
      <c r="AC270" s="131"/>
      <c r="AD270" s="131"/>
      <c r="AE270" s="14"/>
    </row>
    <row r="271" spans="1:31" ht="67.2" outlineLevel="2" x14ac:dyDescent="0.25">
      <c r="A271" s="133">
        <f t="shared" si="122"/>
        <v>242</v>
      </c>
      <c r="B271" s="37" t="s">
        <v>471</v>
      </c>
      <c r="C271" s="147" t="s">
        <v>414</v>
      </c>
      <c r="D271" s="208">
        <f>SUM(E271:H271)</f>
        <v>1200</v>
      </c>
      <c r="E271" s="208">
        <v>0</v>
      </c>
      <c r="F271" s="208">
        <v>0</v>
      </c>
      <c r="G271" s="208">
        <v>1200</v>
      </c>
      <c r="H271" s="208">
        <v>0</v>
      </c>
      <c r="I271" s="208">
        <v>0</v>
      </c>
      <c r="J271" s="208">
        <f>SUM(K271:N271)</f>
        <v>1200</v>
      </c>
      <c r="K271" s="208">
        <v>0</v>
      </c>
      <c r="L271" s="208">
        <f>F271</f>
        <v>0</v>
      </c>
      <c r="M271" s="208">
        <f>G271</f>
        <v>1200</v>
      </c>
      <c r="N271" s="208">
        <f>H271</f>
        <v>0</v>
      </c>
      <c r="O271" s="242">
        <v>0</v>
      </c>
      <c r="P271" s="89" t="s">
        <v>429</v>
      </c>
      <c r="Q271" s="147"/>
      <c r="R271" s="133">
        <v>2025</v>
      </c>
      <c r="S271" s="224"/>
      <c r="T271" s="59"/>
      <c r="U271" s="59"/>
      <c r="V271" s="59"/>
      <c r="W271" s="59"/>
      <c r="X271" s="59"/>
      <c r="Y271" s="131"/>
      <c r="Z271" s="131"/>
      <c r="AA271" s="131"/>
      <c r="AB271" s="131"/>
      <c r="AC271" s="131"/>
      <c r="AD271" s="131"/>
      <c r="AE271" s="14"/>
    </row>
    <row r="272" spans="1:31" s="220" customFormat="1" ht="46.2" customHeight="1" outlineLevel="2" x14ac:dyDescent="0.25">
      <c r="A272" s="247" t="s">
        <v>782</v>
      </c>
      <c r="B272" s="373" t="s">
        <v>781</v>
      </c>
      <c r="C272" s="375"/>
      <c r="D272" s="248">
        <f>SUM(D273:D277)</f>
        <v>3554.1311270000006</v>
      </c>
      <c r="E272" s="248">
        <f t="shared" ref="E272:O272" si="150">SUM(E273:E277)</f>
        <v>0</v>
      </c>
      <c r="F272" s="248">
        <f t="shared" si="150"/>
        <v>0</v>
      </c>
      <c r="G272" s="248">
        <f t="shared" si="150"/>
        <v>2162.7309999999998</v>
      </c>
      <c r="H272" s="248">
        <f t="shared" si="150"/>
        <v>1391.4001270000001</v>
      </c>
      <c r="I272" s="248">
        <f t="shared" si="150"/>
        <v>0</v>
      </c>
      <c r="J272" s="248">
        <f t="shared" si="150"/>
        <v>3554.1311270000006</v>
      </c>
      <c r="K272" s="248">
        <f t="shared" si="150"/>
        <v>0</v>
      </c>
      <c r="L272" s="248">
        <f t="shared" si="150"/>
        <v>0</v>
      </c>
      <c r="M272" s="248">
        <f t="shared" si="150"/>
        <v>2162.7309999999998</v>
      </c>
      <c r="N272" s="248">
        <f t="shared" si="150"/>
        <v>1391.4001270000001</v>
      </c>
      <c r="O272" s="248">
        <f t="shared" si="150"/>
        <v>0</v>
      </c>
      <c r="P272" s="249"/>
      <c r="Q272" s="147"/>
      <c r="R272" s="249"/>
      <c r="S272" s="250"/>
      <c r="T272" s="101"/>
      <c r="U272" s="101"/>
      <c r="V272" s="101"/>
      <c r="W272" s="101"/>
      <c r="X272" s="101"/>
      <c r="Y272" s="82"/>
      <c r="Z272" s="82"/>
      <c r="AA272" s="82"/>
      <c r="AB272" s="82"/>
      <c r="AC272" s="82"/>
      <c r="AD272" s="218"/>
      <c r="AE272" s="219"/>
    </row>
    <row r="273" spans="1:31" s="40" customFormat="1" ht="50.4" outlineLevel="2" x14ac:dyDescent="0.3">
      <c r="A273" s="133">
        <v>243</v>
      </c>
      <c r="B273" s="134" t="s">
        <v>351</v>
      </c>
      <c r="C273" s="89" t="s">
        <v>324</v>
      </c>
      <c r="D273" s="207">
        <f t="shared" ref="D273" si="151">SUM(E273:H273)</f>
        <v>499.52</v>
      </c>
      <c r="E273" s="208">
        <v>0</v>
      </c>
      <c r="F273" s="208">
        <v>0</v>
      </c>
      <c r="G273" s="210">
        <v>499.52</v>
      </c>
      <c r="H273" s="210">
        <v>0</v>
      </c>
      <c r="I273" s="210">
        <v>0</v>
      </c>
      <c r="J273" s="210">
        <f t="shared" ref="J273" si="152">SUM(K273:N273)</f>
        <v>499.52</v>
      </c>
      <c r="K273" s="210">
        <v>0</v>
      </c>
      <c r="L273" s="210">
        <v>0</v>
      </c>
      <c r="M273" s="210">
        <v>499.52</v>
      </c>
      <c r="N273" s="210">
        <v>0</v>
      </c>
      <c r="O273" s="210">
        <v>0</v>
      </c>
      <c r="P273" s="89" t="s">
        <v>329</v>
      </c>
      <c r="Q273" s="147"/>
      <c r="R273" s="89">
        <v>2021</v>
      </c>
      <c r="S273" s="202"/>
      <c r="T273" s="9"/>
      <c r="U273" s="9"/>
      <c r="V273" s="9"/>
      <c r="W273" s="9"/>
      <c r="X273" s="9"/>
      <c r="Y273" s="37"/>
      <c r="Z273" s="37"/>
      <c r="AA273" s="37"/>
      <c r="AB273" s="37"/>
      <c r="AC273" s="37"/>
      <c r="AD273" s="84"/>
      <c r="AE273" s="14" t="s">
        <v>20</v>
      </c>
    </row>
    <row r="274" spans="1:31" ht="50.4" outlineLevel="2" x14ac:dyDescent="0.25">
      <c r="A274" s="133">
        <f>A273+1</f>
        <v>244</v>
      </c>
      <c r="B274" s="37" t="s">
        <v>510</v>
      </c>
      <c r="C274" s="147" t="s">
        <v>506</v>
      </c>
      <c r="D274" s="208">
        <f>SUM(E274:H274)</f>
        <v>698.26898000000006</v>
      </c>
      <c r="E274" s="208">
        <v>0</v>
      </c>
      <c r="F274" s="208">
        <v>0</v>
      </c>
      <c r="G274" s="208">
        <v>0</v>
      </c>
      <c r="H274" s="210">
        <v>698.26898000000006</v>
      </c>
      <c r="I274" s="210">
        <v>0</v>
      </c>
      <c r="J274" s="210">
        <f>SUM(K274:N274)</f>
        <v>698.26898000000006</v>
      </c>
      <c r="K274" s="210">
        <v>0</v>
      </c>
      <c r="L274" s="210">
        <v>0</v>
      </c>
      <c r="M274" s="210">
        <f t="shared" ref="M274:N275" si="153">G274</f>
        <v>0</v>
      </c>
      <c r="N274" s="210">
        <f t="shared" si="153"/>
        <v>698.26898000000006</v>
      </c>
      <c r="O274" s="210">
        <v>0</v>
      </c>
      <c r="P274" s="89" t="s">
        <v>507</v>
      </c>
      <c r="Q274" s="147"/>
      <c r="R274" s="133">
        <v>2021</v>
      </c>
      <c r="S274" s="224"/>
      <c r="T274" s="59"/>
      <c r="U274" s="59"/>
      <c r="V274" s="59"/>
      <c r="W274" s="59"/>
      <c r="X274" s="59"/>
      <c r="Y274" s="131"/>
      <c r="Z274" s="131"/>
      <c r="AA274" s="131"/>
      <c r="AB274" s="131"/>
      <c r="AC274" s="131"/>
      <c r="AD274" s="131"/>
      <c r="AE274" s="14"/>
    </row>
    <row r="275" spans="1:31" ht="50.4" outlineLevel="2" x14ac:dyDescent="0.25">
      <c r="A275" s="133">
        <f t="shared" ref="A275:A277" si="154">A274+1</f>
        <v>245</v>
      </c>
      <c r="B275" s="37" t="s">
        <v>511</v>
      </c>
      <c r="C275" s="147" t="s">
        <v>506</v>
      </c>
      <c r="D275" s="208">
        <f>SUM(E275:H275)</f>
        <v>693.13114700000006</v>
      </c>
      <c r="E275" s="208">
        <v>0</v>
      </c>
      <c r="F275" s="210">
        <v>0</v>
      </c>
      <c r="G275" s="210">
        <v>0</v>
      </c>
      <c r="H275" s="210">
        <v>693.13114700000006</v>
      </c>
      <c r="I275" s="210">
        <v>0</v>
      </c>
      <c r="J275" s="210">
        <f>SUM(K275:N275)</f>
        <v>693.13114700000006</v>
      </c>
      <c r="K275" s="210">
        <v>0</v>
      </c>
      <c r="L275" s="210">
        <v>0</v>
      </c>
      <c r="M275" s="210">
        <f t="shared" si="153"/>
        <v>0</v>
      </c>
      <c r="N275" s="210">
        <f t="shared" si="153"/>
        <v>693.13114700000006</v>
      </c>
      <c r="O275" s="210">
        <v>0</v>
      </c>
      <c r="P275" s="89" t="s">
        <v>507</v>
      </c>
      <c r="Q275" s="147"/>
      <c r="R275" s="133">
        <v>2021</v>
      </c>
      <c r="S275" s="224"/>
      <c r="T275" s="59"/>
      <c r="U275" s="59"/>
      <c r="V275" s="59"/>
      <c r="W275" s="59"/>
      <c r="X275" s="59"/>
      <c r="Y275" s="131"/>
      <c r="Z275" s="131"/>
      <c r="AA275" s="131"/>
      <c r="AB275" s="131"/>
      <c r="AC275" s="131"/>
      <c r="AD275" s="131"/>
      <c r="AE275" s="14"/>
    </row>
    <row r="276" spans="1:31" s="157" customFormat="1" ht="67.2" outlineLevel="2" x14ac:dyDescent="0.25">
      <c r="A276" s="133">
        <f t="shared" si="154"/>
        <v>246</v>
      </c>
      <c r="B276" s="174" t="s">
        <v>433</v>
      </c>
      <c r="C276" s="147" t="s">
        <v>414</v>
      </c>
      <c r="D276" s="235">
        <f>SUM(E276:H276)</f>
        <v>690</v>
      </c>
      <c r="E276" s="235">
        <v>0</v>
      </c>
      <c r="F276" s="210">
        <v>0</v>
      </c>
      <c r="G276" s="210">
        <v>690</v>
      </c>
      <c r="H276" s="210">
        <v>0</v>
      </c>
      <c r="I276" s="210">
        <v>0</v>
      </c>
      <c r="J276" s="210">
        <f>SUM(K276:N276)</f>
        <v>690</v>
      </c>
      <c r="K276" s="210">
        <v>0</v>
      </c>
      <c r="L276" s="210">
        <v>0</v>
      </c>
      <c r="M276" s="210">
        <f>G276</f>
        <v>690</v>
      </c>
      <c r="N276" s="210">
        <f>H276</f>
        <v>0</v>
      </c>
      <c r="O276" s="210">
        <v>0</v>
      </c>
      <c r="P276" s="89" t="s">
        <v>429</v>
      </c>
      <c r="Q276" s="147"/>
      <c r="R276" s="173">
        <v>2023</v>
      </c>
      <c r="S276" s="237"/>
      <c r="T276" s="154"/>
      <c r="U276" s="154"/>
      <c r="V276" s="154"/>
      <c r="W276" s="154"/>
      <c r="X276" s="154"/>
      <c r="Y276" s="155"/>
      <c r="Z276" s="155"/>
      <c r="AA276" s="155"/>
      <c r="AB276" s="155"/>
      <c r="AC276" s="155"/>
      <c r="AD276" s="155"/>
      <c r="AE276" s="156"/>
    </row>
    <row r="277" spans="1:31" s="157" customFormat="1" ht="67.2" outlineLevel="2" x14ac:dyDescent="0.25">
      <c r="A277" s="133">
        <f t="shared" si="154"/>
        <v>247</v>
      </c>
      <c r="B277" s="174" t="s">
        <v>434</v>
      </c>
      <c r="C277" s="147" t="s">
        <v>414</v>
      </c>
      <c r="D277" s="235">
        <f>SUM(E277:H277)</f>
        <v>973.21100000000001</v>
      </c>
      <c r="E277" s="235">
        <v>0</v>
      </c>
      <c r="F277" s="210">
        <v>0</v>
      </c>
      <c r="G277" s="210">
        <v>973.21100000000001</v>
      </c>
      <c r="H277" s="210">
        <v>0</v>
      </c>
      <c r="I277" s="210">
        <v>0</v>
      </c>
      <c r="J277" s="210">
        <f>SUM(K277:N277)</f>
        <v>973.21100000000001</v>
      </c>
      <c r="K277" s="210">
        <v>0</v>
      </c>
      <c r="L277" s="210">
        <v>0</v>
      </c>
      <c r="M277" s="210">
        <v>973.21100000000001</v>
      </c>
      <c r="N277" s="210">
        <v>0</v>
      </c>
      <c r="O277" s="210">
        <v>0</v>
      </c>
      <c r="P277" s="89" t="s">
        <v>429</v>
      </c>
      <c r="Q277" s="147"/>
      <c r="R277" s="173">
        <v>2024</v>
      </c>
      <c r="S277" s="237"/>
      <c r="T277" s="154"/>
      <c r="U277" s="154"/>
      <c r="V277" s="154"/>
      <c r="W277" s="154"/>
      <c r="X277" s="154"/>
      <c r="Y277" s="155"/>
      <c r="Z277" s="155"/>
      <c r="AA277" s="155"/>
      <c r="AB277" s="155"/>
      <c r="AC277" s="155"/>
      <c r="AD277" s="155"/>
      <c r="AE277" s="156"/>
    </row>
    <row r="278" spans="1:31" s="220" customFormat="1" ht="46.2" customHeight="1" outlineLevel="2" x14ac:dyDescent="0.25">
      <c r="A278" s="247" t="s">
        <v>784</v>
      </c>
      <c r="B278" s="373" t="s">
        <v>783</v>
      </c>
      <c r="C278" s="375"/>
      <c r="D278" s="248">
        <f>SUM(D279:D291)</f>
        <v>7298.8099999999995</v>
      </c>
      <c r="E278" s="248">
        <f t="shared" ref="E278:O278" si="155">SUM(E279:E291)</f>
        <v>0</v>
      </c>
      <c r="F278" s="248">
        <f t="shared" si="155"/>
        <v>110</v>
      </c>
      <c r="G278" s="248">
        <f t="shared" si="155"/>
        <v>5545.924</v>
      </c>
      <c r="H278" s="248">
        <f t="shared" si="155"/>
        <v>1092.886</v>
      </c>
      <c r="I278" s="248">
        <f t="shared" si="155"/>
        <v>550</v>
      </c>
      <c r="J278" s="248">
        <f t="shared" si="155"/>
        <v>7298.8099999999995</v>
      </c>
      <c r="K278" s="248">
        <f t="shared" si="155"/>
        <v>0</v>
      </c>
      <c r="L278" s="248">
        <f t="shared" si="155"/>
        <v>110</v>
      </c>
      <c r="M278" s="248">
        <f t="shared" si="155"/>
        <v>5545.924</v>
      </c>
      <c r="N278" s="248">
        <f t="shared" si="155"/>
        <v>1092.886</v>
      </c>
      <c r="O278" s="248">
        <f t="shared" si="155"/>
        <v>550</v>
      </c>
      <c r="P278" s="249"/>
      <c r="Q278" s="249"/>
      <c r="R278" s="249"/>
      <c r="S278" s="250"/>
      <c r="T278" s="101"/>
      <c r="U278" s="101"/>
      <c r="V278" s="101"/>
      <c r="W278" s="101"/>
      <c r="X278" s="101"/>
      <c r="Y278" s="82"/>
      <c r="Z278" s="82"/>
      <c r="AA278" s="82"/>
      <c r="AB278" s="82"/>
      <c r="AC278" s="82"/>
      <c r="AD278" s="218"/>
      <c r="AE278" s="219"/>
    </row>
    <row r="279" spans="1:31" s="157" customFormat="1" ht="50.4" outlineLevel="2" x14ac:dyDescent="0.25">
      <c r="A279" s="133">
        <v>248</v>
      </c>
      <c r="B279" s="174" t="s">
        <v>553</v>
      </c>
      <c r="C279" s="147" t="s">
        <v>516</v>
      </c>
      <c r="D279" s="235">
        <f>SUM(E279:H279)</f>
        <v>698.66300000000001</v>
      </c>
      <c r="E279" s="235">
        <v>0</v>
      </c>
      <c r="F279" s="235">
        <v>0</v>
      </c>
      <c r="G279" s="235">
        <v>698.66300000000001</v>
      </c>
      <c r="H279" s="235">
        <v>0</v>
      </c>
      <c r="I279" s="235">
        <v>0</v>
      </c>
      <c r="J279" s="235">
        <f>SUM(K279:N279)</f>
        <v>698.66300000000001</v>
      </c>
      <c r="K279" s="235">
        <v>0</v>
      </c>
      <c r="L279" s="235">
        <v>0</v>
      </c>
      <c r="M279" s="235">
        <f>G279</f>
        <v>698.66300000000001</v>
      </c>
      <c r="N279" s="236">
        <v>0</v>
      </c>
      <c r="O279" s="236">
        <v>0</v>
      </c>
      <c r="P279" s="147" t="s">
        <v>507</v>
      </c>
      <c r="Q279" s="147"/>
      <c r="R279" s="173">
        <v>2021</v>
      </c>
      <c r="S279" s="237"/>
      <c r="T279" s="154"/>
      <c r="U279" s="154"/>
      <c r="V279" s="154"/>
      <c r="W279" s="154"/>
      <c r="X279" s="154"/>
      <c r="Y279" s="155"/>
      <c r="Z279" s="155"/>
      <c r="AA279" s="155"/>
      <c r="AB279" s="155"/>
      <c r="AC279" s="155"/>
      <c r="AD279" s="155"/>
      <c r="AE279" s="156"/>
    </row>
    <row r="280" spans="1:31" s="188" customFormat="1" ht="67.2" outlineLevel="2" x14ac:dyDescent="0.25">
      <c r="A280" s="133">
        <f>A279+1</f>
        <v>249</v>
      </c>
      <c r="B280" s="37" t="s">
        <v>431</v>
      </c>
      <c r="C280" s="89" t="s">
        <v>414</v>
      </c>
      <c r="D280" s="208">
        <f t="shared" ref="D280:D281" si="156">SUM(E280:H280)</f>
        <v>803.84199999999998</v>
      </c>
      <c r="E280" s="208">
        <v>0</v>
      </c>
      <c r="F280" s="208">
        <v>0</v>
      </c>
      <c r="G280" s="208">
        <v>0</v>
      </c>
      <c r="H280" s="208">
        <v>803.84199999999998</v>
      </c>
      <c r="I280" s="208">
        <v>0</v>
      </c>
      <c r="J280" s="208">
        <f t="shared" ref="J280:J281" si="157">SUM(K280:N280)</f>
        <v>803.84199999999998</v>
      </c>
      <c r="K280" s="208">
        <v>0</v>
      </c>
      <c r="L280" s="208">
        <v>0</v>
      </c>
      <c r="M280" s="208">
        <f t="shared" ref="M280:N281" si="158">G280</f>
        <v>0</v>
      </c>
      <c r="N280" s="208">
        <f t="shared" si="158"/>
        <v>803.84199999999998</v>
      </c>
      <c r="O280" s="208">
        <v>0</v>
      </c>
      <c r="P280" s="89" t="s">
        <v>429</v>
      </c>
      <c r="Q280" s="147"/>
      <c r="R280" s="133">
        <v>2021</v>
      </c>
      <c r="S280" s="224"/>
      <c r="T280" s="185"/>
      <c r="U280" s="185"/>
      <c r="V280" s="185"/>
      <c r="W280" s="185"/>
      <c r="X280" s="185"/>
      <c r="Y280" s="186"/>
      <c r="Z280" s="186"/>
      <c r="AA280" s="186"/>
      <c r="AB280" s="186"/>
      <c r="AC280" s="186"/>
      <c r="AD280" s="186"/>
      <c r="AE280" s="187"/>
    </row>
    <row r="281" spans="1:31" s="188" customFormat="1" ht="67.2" outlineLevel="2" x14ac:dyDescent="0.25">
      <c r="A281" s="133">
        <f t="shared" ref="A281:A291" si="159">A280+1</f>
        <v>250</v>
      </c>
      <c r="B281" s="37" t="s">
        <v>746</v>
      </c>
      <c r="C281" s="89" t="s">
        <v>414</v>
      </c>
      <c r="D281" s="208">
        <f t="shared" si="156"/>
        <v>1184.4780000000001</v>
      </c>
      <c r="E281" s="208">
        <v>0</v>
      </c>
      <c r="F281" s="208">
        <v>0</v>
      </c>
      <c r="G281" s="208">
        <v>1106.0630000000001</v>
      </c>
      <c r="H281" s="208">
        <v>78.415000000000006</v>
      </c>
      <c r="I281" s="208">
        <v>0</v>
      </c>
      <c r="J281" s="208">
        <f t="shared" si="157"/>
        <v>1184.4780000000001</v>
      </c>
      <c r="K281" s="208">
        <v>0</v>
      </c>
      <c r="L281" s="208">
        <f>F281</f>
        <v>0</v>
      </c>
      <c r="M281" s="208">
        <f t="shared" si="158"/>
        <v>1106.0630000000001</v>
      </c>
      <c r="N281" s="208">
        <f t="shared" si="158"/>
        <v>78.415000000000006</v>
      </c>
      <c r="O281" s="208">
        <v>0</v>
      </c>
      <c r="P281" s="89" t="s">
        <v>429</v>
      </c>
      <c r="Q281" s="147"/>
      <c r="R281" s="133">
        <v>2021</v>
      </c>
      <c r="S281" s="224"/>
      <c r="T281" s="185"/>
      <c r="U281" s="185"/>
      <c r="V281" s="185"/>
      <c r="W281" s="185"/>
      <c r="X281" s="185"/>
      <c r="Y281" s="186"/>
      <c r="Z281" s="186"/>
      <c r="AA281" s="186"/>
      <c r="AB281" s="186"/>
      <c r="AC281" s="186"/>
      <c r="AD281" s="186"/>
      <c r="AE281" s="187"/>
    </row>
    <row r="282" spans="1:31" ht="67.2" outlineLevel="2" x14ac:dyDescent="0.25">
      <c r="A282" s="133">
        <f t="shared" si="159"/>
        <v>251</v>
      </c>
      <c r="B282" s="37" t="s">
        <v>598</v>
      </c>
      <c r="C282" s="147" t="s">
        <v>656</v>
      </c>
      <c r="D282" s="208">
        <f>SUM(E282:I282)</f>
        <v>1022.567</v>
      </c>
      <c r="E282" s="208">
        <v>0</v>
      </c>
      <c r="F282" s="208">
        <v>0</v>
      </c>
      <c r="G282" s="208">
        <v>1022.567</v>
      </c>
      <c r="H282" s="208">
        <v>0</v>
      </c>
      <c r="I282" s="208">
        <v>0</v>
      </c>
      <c r="J282" s="208">
        <f>SUM(K282:O282)</f>
        <v>1022.567</v>
      </c>
      <c r="K282" s="208">
        <f>E282</f>
        <v>0</v>
      </c>
      <c r="L282" s="208">
        <f>F282</f>
        <v>0</v>
      </c>
      <c r="M282" s="208">
        <f>G282</f>
        <v>1022.567</v>
      </c>
      <c r="N282" s="208">
        <f>H282</f>
        <v>0</v>
      </c>
      <c r="O282" s="208">
        <v>0</v>
      </c>
      <c r="P282" s="89" t="s">
        <v>658</v>
      </c>
      <c r="Q282" s="147"/>
      <c r="R282" s="133">
        <v>2022</v>
      </c>
      <c r="S282" s="224"/>
      <c r="T282" s="59"/>
      <c r="U282" s="59"/>
      <c r="V282" s="59"/>
      <c r="W282" s="59"/>
      <c r="X282" s="59"/>
      <c r="Y282" s="131"/>
      <c r="Z282" s="131"/>
      <c r="AA282" s="131"/>
      <c r="AB282" s="131"/>
      <c r="AC282" s="131"/>
      <c r="AD282" s="131"/>
      <c r="AE282" s="14"/>
    </row>
    <row r="283" spans="1:31" ht="67.2" outlineLevel="2" x14ac:dyDescent="0.25">
      <c r="A283" s="133">
        <f t="shared" si="159"/>
        <v>252</v>
      </c>
      <c r="B283" s="37" t="s">
        <v>753</v>
      </c>
      <c r="C283" s="147" t="s">
        <v>414</v>
      </c>
      <c r="D283" s="208">
        <f t="shared" ref="D283:D285" si="160">SUM(E283:H283)</f>
        <v>678.42700000000002</v>
      </c>
      <c r="E283" s="208">
        <v>0</v>
      </c>
      <c r="F283" s="208">
        <v>0</v>
      </c>
      <c r="G283" s="208">
        <v>678.42700000000002</v>
      </c>
      <c r="H283" s="208">
        <v>0</v>
      </c>
      <c r="I283" s="208">
        <v>0</v>
      </c>
      <c r="J283" s="208">
        <f t="shared" ref="J283:J285" si="161">SUM(K283:N283)</f>
        <v>678.42700000000002</v>
      </c>
      <c r="K283" s="208">
        <v>0</v>
      </c>
      <c r="L283" s="208">
        <v>0</v>
      </c>
      <c r="M283" s="208">
        <v>678.42700000000002</v>
      </c>
      <c r="N283" s="208">
        <v>0</v>
      </c>
      <c r="O283" s="208">
        <v>0</v>
      </c>
      <c r="P283" s="89" t="s">
        <v>429</v>
      </c>
      <c r="Q283" s="147"/>
      <c r="R283" s="133">
        <v>2023</v>
      </c>
      <c r="S283" s="224"/>
      <c r="T283" s="59"/>
      <c r="U283" s="59"/>
      <c r="V283" s="59"/>
      <c r="W283" s="59"/>
      <c r="X283" s="59"/>
      <c r="Y283" s="131"/>
      <c r="Z283" s="131"/>
      <c r="AA283" s="131"/>
      <c r="AB283" s="131"/>
      <c r="AC283" s="131"/>
      <c r="AD283" s="131"/>
      <c r="AE283" s="14"/>
    </row>
    <row r="284" spans="1:31" ht="67.2" outlineLevel="2" x14ac:dyDescent="0.25">
      <c r="A284" s="133">
        <f t="shared" si="159"/>
        <v>253</v>
      </c>
      <c r="B284" s="37" t="s">
        <v>754</v>
      </c>
      <c r="C284" s="147" t="s">
        <v>414</v>
      </c>
      <c r="D284" s="208">
        <f t="shared" si="160"/>
        <v>60</v>
      </c>
      <c r="E284" s="208">
        <v>0</v>
      </c>
      <c r="F284" s="208">
        <v>60</v>
      </c>
      <c r="G284" s="208">
        <v>0</v>
      </c>
      <c r="H284" s="208">
        <v>0</v>
      </c>
      <c r="I284" s="208">
        <v>0</v>
      </c>
      <c r="J284" s="208">
        <f t="shared" si="161"/>
        <v>60</v>
      </c>
      <c r="K284" s="208">
        <v>0</v>
      </c>
      <c r="L284" s="208">
        <v>60</v>
      </c>
      <c r="M284" s="208">
        <v>0</v>
      </c>
      <c r="N284" s="208">
        <v>0</v>
      </c>
      <c r="O284" s="208">
        <v>0</v>
      </c>
      <c r="P284" s="89" t="s">
        <v>429</v>
      </c>
      <c r="Q284" s="147"/>
      <c r="R284" s="133">
        <v>2023</v>
      </c>
      <c r="S284" s="224"/>
      <c r="T284" s="59"/>
      <c r="U284" s="59"/>
      <c r="V284" s="59"/>
      <c r="W284" s="59"/>
      <c r="X284" s="59"/>
      <c r="Y284" s="131"/>
      <c r="Z284" s="131"/>
      <c r="AA284" s="131"/>
      <c r="AB284" s="131"/>
      <c r="AC284" s="131"/>
      <c r="AD284" s="131"/>
      <c r="AE284" s="14"/>
    </row>
    <row r="285" spans="1:31" ht="67.2" outlineLevel="2" x14ac:dyDescent="0.25">
      <c r="A285" s="133">
        <f t="shared" si="159"/>
        <v>254</v>
      </c>
      <c r="B285" s="37" t="s">
        <v>755</v>
      </c>
      <c r="C285" s="147" t="s">
        <v>414</v>
      </c>
      <c r="D285" s="208">
        <f t="shared" si="160"/>
        <v>50</v>
      </c>
      <c r="E285" s="208">
        <v>0</v>
      </c>
      <c r="F285" s="208">
        <v>50</v>
      </c>
      <c r="G285" s="208">
        <v>0</v>
      </c>
      <c r="H285" s="208">
        <v>0</v>
      </c>
      <c r="I285" s="208">
        <v>0</v>
      </c>
      <c r="J285" s="208">
        <f t="shared" si="161"/>
        <v>50</v>
      </c>
      <c r="K285" s="208">
        <v>0</v>
      </c>
      <c r="L285" s="208">
        <v>50</v>
      </c>
      <c r="M285" s="208">
        <v>0</v>
      </c>
      <c r="N285" s="208">
        <v>0</v>
      </c>
      <c r="O285" s="208">
        <v>0</v>
      </c>
      <c r="P285" s="89" t="s">
        <v>429</v>
      </c>
      <c r="Q285" s="147"/>
      <c r="R285" s="133">
        <v>2023</v>
      </c>
      <c r="S285" s="224"/>
      <c r="T285" s="59"/>
      <c r="U285" s="59"/>
      <c r="V285" s="59"/>
      <c r="W285" s="59"/>
      <c r="X285" s="59"/>
      <c r="Y285" s="131"/>
      <c r="Z285" s="131"/>
      <c r="AA285" s="131"/>
      <c r="AB285" s="131"/>
      <c r="AC285" s="131"/>
      <c r="AD285" s="131"/>
      <c r="AE285" s="14"/>
    </row>
    <row r="286" spans="1:31" ht="67.2" outlineLevel="2" x14ac:dyDescent="0.25">
      <c r="A286" s="133">
        <f t="shared" si="159"/>
        <v>255</v>
      </c>
      <c r="B286" s="37" t="s">
        <v>761</v>
      </c>
      <c r="C286" s="147" t="s">
        <v>414</v>
      </c>
      <c r="D286" s="208">
        <f>SUM(E286:H286)</f>
        <v>607.4</v>
      </c>
      <c r="E286" s="208">
        <v>0</v>
      </c>
      <c r="F286" s="208">
        <v>0</v>
      </c>
      <c r="G286" s="208">
        <v>607.4</v>
      </c>
      <c r="H286" s="208">
        <v>0</v>
      </c>
      <c r="I286" s="208">
        <v>0</v>
      </c>
      <c r="J286" s="208">
        <f>SUM(K286:N286)</f>
        <v>607.4</v>
      </c>
      <c r="K286" s="208">
        <v>0</v>
      </c>
      <c r="L286" s="208">
        <f t="shared" ref="L286:N286" si="162">F286</f>
        <v>0</v>
      </c>
      <c r="M286" s="208">
        <f t="shared" si="162"/>
        <v>607.4</v>
      </c>
      <c r="N286" s="208">
        <f t="shared" si="162"/>
        <v>0</v>
      </c>
      <c r="O286" s="208">
        <v>0</v>
      </c>
      <c r="P286" s="89" t="s">
        <v>429</v>
      </c>
      <c r="Q286" s="147"/>
      <c r="R286" s="133">
        <v>2023</v>
      </c>
      <c r="S286" s="224"/>
      <c r="T286" s="59"/>
      <c r="U286" s="59"/>
      <c r="V286" s="59"/>
      <c r="W286" s="59"/>
      <c r="X286" s="59"/>
      <c r="Y286" s="131"/>
      <c r="Z286" s="131"/>
      <c r="AA286" s="131"/>
      <c r="AB286" s="131"/>
      <c r="AC286" s="131"/>
      <c r="AD286" s="131"/>
      <c r="AE286" s="14"/>
    </row>
    <row r="287" spans="1:31" ht="67.2" outlineLevel="2" x14ac:dyDescent="0.25">
      <c r="A287" s="133">
        <f t="shared" si="159"/>
        <v>256</v>
      </c>
      <c r="B287" s="37" t="s">
        <v>428</v>
      </c>
      <c r="C287" s="89" t="s">
        <v>414</v>
      </c>
      <c r="D287" s="208">
        <f>SUM(E287:H287)</f>
        <v>1194.8040000000001</v>
      </c>
      <c r="E287" s="208">
        <v>0</v>
      </c>
      <c r="F287" s="208">
        <v>0</v>
      </c>
      <c r="G287" s="208">
        <v>1194.8040000000001</v>
      </c>
      <c r="H287" s="208">
        <v>0</v>
      </c>
      <c r="I287" s="208">
        <v>0</v>
      </c>
      <c r="J287" s="208">
        <f>SUM(K287:N287)</f>
        <v>1194.8040000000001</v>
      </c>
      <c r="K287" s="208">
        <v>0</v>
      </c>
      <c r="L287" s="208">
        <v>0</v>
      </c>
      <c r="M287" s="208">
        <v>1194.8040000000001</v>
      </c>
      <c r="N287" s="208">
        <v>0</v>
      </c>
      <c r="O287" s="208">
        <v>0</v>
      </c>
      <c r="P287" s="89" t="s">
        <v>429</v>
      </c>
      <c r="Q287" s="147"/>
      <c r="R287" s="133">
        <v>2024</v>
      </c>
      <c r="S287" s="224"/>
      <c r="T287" s="59"/>
      <c r="U287" s="59"/>
      <c r="V287" s="59"/>
      <c r="W287" s="59"/>
      <c r="X287" s="59"/>
      <c r="Y287" s="131"/>
      <c r="Z287" s="131"/>
      <c r="AA287" s="131"/>
      <c r="AB287" s="131"/>
      <c r="AC287" s="131"/>
      <c r="AD287" s="131"/>
      <c r="AE287" s="14"/>
    </row>
    <row r="288" spans="1:31" ht="50.4" outlineLevel="2" x14ac:dyDescent="0.25">
      <c r="A288" s="133">
        <f t="shared" si="159"/>
        <v>257</v>
      </c>
      <c r="B288" s="37" t="s">
        <v>540</v>
      </c>
      <c r="C288" s="147" t="s">
        <v>516</v>
      </c>
      <c r="D288" s="208">
        <f t="shared" ref="D288" si="163">SUM(E288:H288)</f>
        <v>210.62899999999999</v>
      </c>
      <c r="E288" s="208">
        <v>0</v>
      </c>
      <c r="F288" s="208">
        <v>0</v>
      </c>
      <c r="G288" s="208">
        <v>0</v>
      </c>
      <c r="H288" s="208">
        <v>210.62899999999999</v>
      </c>
      <c r="I288" s="208">
        <v>0</v>
      </c>
      <c r="J288" s="208">
        <f t="shared" ref="J288" si="164">SUM(K288:N288)</f>
        <v>210.62899999999999</v>
      </c>
      <c r="K288" s="208">
        <v>0</v>
      </c>
      <c r="L288" s="208">
        <v>0</v>
      </c>
      <c r="M288" s="208">
        <f t="shared" ref="M288:N288" si="165">G288</f>
        <v>0</v>
      </c>
      <c r="N288" s="208">
        <f t="shared" si="165"/>
        <v>210.62899999999999</v>
      </c>
      <c r="O288" s="208">
        <v>0</v>
      </c>
      <c r="P288" s="89" t="s">
        <v>507</v>
      </c>
      <c r="Q288" s="147"/>
      <c r="R288" s="133">
        <v>2024</v>
      </c>
      <c r="S288" s="224"/>
      <c r="T288" s="59"/>
      <c r="U288" s="59"/>
      <c r="V288" s="59"/>
      <c r="W288" s="59"/>
      <c r="X288" s="59"/>
      <c r="Y288" s="131"/>
      <c r="Z288" s="131"/>
      <c r="AA288" s="131"/>
      <c r="AB288" s="131"/>
      <c r="AC288" s="131"/>
      <c r="AD288" s="131"/>
      <c r="AE288" s="14"/>
    </row>
    <row r="289" spans="1:31" ht="67.2" outlineLevel="2" x14ac:dyDescent="0.25">
      <c r="A289" s="133">
        <f t="shared" si="159"/>
        <v>258</v>
      </c>
      <c r="B289" s="37" t="s">
        <v>468</v>
      </c>
      <c r="C289" s="147" t="s">
        <v>414</v>
      </c>
      <c r="D289" s="208">
        <f>SUM(E289:I289)</f>
        <v>550</v>
      </c>
      <c r="E289" s="208">
        <v>0</v>
      </c>
      <c r="F289" s="208">
        <v>0</v>
      </c>
      <c r="G289" s="208">
        <v>0</v>
      </c>
      <c r="H289" s="208">
        <v>0</v>
      </c>
      <c r="I289" s="208">
        <v>550</v>
      </c>
      <c r="J289" s="208">
        <f>SUM(K289:O289)</f>
        <v>550</v>
      </c>
      <c r="K289" s="208">
        <v>0</v>
      </c>
      <c r="L289" s="208">
        <f>F289</f>
        <v>0</v>
      </c>
      <c r="M289" s="208">
        <f>G289</f>
        <v>0</v>
      </c>
      <c r="N289" s="208">
        <f>H289</f>
        <v>0</v>
      </c>
      <c r="O289" s="208">
        <f>I289</f>
        <v>550</v>
      </c>
      <c r="P289" s="89" t="s">
        <v>429</v>
      </c>
      <c r="Q289" s="147"/>
      <c r="R289" s="133">
        <v>2025</v>
      </c>
      <c r="S289" s="224"/>
      <c r="T289" s="59"/>
      <c r="U289" s="59"/>
      <c r="V289" s="59"/>
      <c r="W289" s="59"/>
      <c r="X289" s="59"/>
      <c r="Y289" s="131"/>
      <c r="Z289" s="131"/>
      <c r="AA289" s="131"/>
      <c r="AB289" s="131"/>
      <c r="AC289" s="131"/>
      <c r="AD289" s="131"/>
      <c r="AE289" s="14"/>
    </row>
    <row r="290" spans="1:31" ht="84" outlineLevel="2" x14ac:dyDescent="0.25">
      <c r="A290" s="133">
        <f t="shared" si="159"/>
        <v>259</v>
      </c>
      <c r="B290" s="37" t="s">
        <v>703</v>
      </c>
      <c r="C290" s="147" t="s">
        <v>656</v>
      </c>
      <c r="D290" s="208">
        <f>SUM(E290:I290)</f>
        <v>119</v>
      </c>
      <c r="E290" s="208">
        <v>0</v>
      </c>
      <c r="F290" s="208">
        <v>0</v>
      </c>
      <c r="G290" s="208">
        <v>119</v>
      </c>
      <c r="H290" s="208">
        <v>0</v>
      </c>
      <c r="I290" s="208">
        <v>0</v>
      </c>
      <c r="J290" s="208">
        <f>SUM(K290:O290)</f>
        <v>119</v>
      </c>
      <c r="K290" s="208">
        <f t="shared" ref="K290:N291" si="166">E290</f>
        <v>0</v>
      </c>
      <c r="L290" s="208">
        <f t="shared" si="166"/>
        <v>0</v>
      </c>
      <c r="M290" s="208">
        <f t="shared" si="166"/>
        <v>119</v>
      </c>
      <c r="N290" s="208">
        <f t="shared" si="166"/>
        <v>0</v>
      </c>
      <c r="O290" s="208">
        <v>0</v>
      </c>
      <c r="P290" s="89" t="s">
        <v>658</v>
      </c>
      <c r="Q290" s="147"/>
      <c r="R290" s="133">
        <v>2025</v>
      </c>
      <c r="S290" s="224"/>
      <c r="T290" s="59"/>
      <c r="U290" s="59"/>
      <c r="V290" s="59"/>
      <c r="W290" s="59"/>
      <c r="X290" s="59"/>
      <c r="Y290" s="131"/>
      <c r="Z290" s="131"/>
      <c r="AA290" s="131"/>
      <c r="AB290" s="131"/>
      <c r="AC290" s="131"/>
      <c r="AD290" s="131"/>
      <c r="AE290" s="14"/>
    </row>
    <row r="291" spans="1:31" ht="67.2" outlineLevel="2" x14ac:dyDescent="0.25">
      <c r="A291" s="133">
        <f t="shared" si="159"/>
        <v>260</v>
      </c>
      <c r="B291" s="37" t="s">
        <v>705</v>
      </c>
      <c r="C291" s="147" t="s">
        <v>656</v>
      </c>
      <c r="D291" s="208">
        <f>SUM(E291:I291)</f>
        <v>119</v>
      </c>
      <c r="E291" s="208">
        <v>0</v>
      </c>
      <c r="F291" s="208">
        <v>0</v>
      </c>
      <c r="G291" s="208">
        <v>119</v>
      </c>
      <c r="H291" s="208">
        <v>0</v>
      </c>
      <c r="I291" s="208">
        <v>0</v>
      </c>
      <c r="J291" s="208">
        <f>SUM(K291:O291)</f>
        <v>119</v>
      </c>
      <c r="K291" s="208">
        <f t="shared" si="166"/>
        <v>0</v>
      </c>
      <c r="L291" s="208">
        <f t="shared" si="166"/>
        <v>0</v>
      </c>
      <c r="M291" s="208">
        <f t="shared" si="166"/>
        <v>119</v>
      </c>
      <c r="N291" s="208">
        <f t="shared" si="166"/>
        <v>0</v>
      </c>
      <c r="O291" s="208">
        <v>0</v>
      </c>
      <c r="P291" s="89" t="s">
        <v>658</v>
      </c>
      <c r="Q291" s="147"/>
      <c r="R291" s="133">
        <v>2025</v>
      </c>
      <c r="S291" s="224"/>
      <c r="T291" s="59"/>
      <c r="U291" s="59"/>
      <c r="V291" s="59"/>
      <c r="W291" s="59"/>
      <c r="X291" s="59"/>
      <c r="Y291" s="131"/>
      <c r="Z291" s="131"/>
      <c r="AA291" s="131"/>
      <c r="AB291" s="131"/>
      <c r="AC291" s="131"/>
      <c r="AD291" s="131"/>
      <c r="AE291" s="14"/>
    </row>
  </sheetData>
  <autoFilter ref="A6:AE291">
    <filterColumn colId="3" showButton="0"/>
    <filterColumn colId="4" hiddenButton="1" showButton="0"/>
    <filterColumn colId="5" showButton="0"/>
    <filterColumn colId="10" hiddenButton="1" showButton="0"/>
  </autoFilter>
  <mergeCells count="27">
    <mergeCell ref="B272:C272"/>
    <mergeCell ref="B278:C278"/>
    <mergeCell ref="B147:C147"/>
    <mergeCell ref="B159:C159"/>
    <mergeCell ref="B160:C160"/>
    <mergeCell ref="B215:C215"/>
    <mergeCell ref="B232:C232"/>
    <mergeCell ref="B10:C10"/>
    <mergeCell ref="B39:C39"/>
    <mergeCell ref="B100:C100"/>
    <mergeCell ref="B94:C94"/>
    <mergeCell ref="R6:R7"/>
    <mergeCell ref="S6:S7"/>
    <mergeCell ref="Y6:AA6"/>
    <mergeCell ref="AB6:AD6"/>
    <mergeCell ref="AE6:AE7"/>
    <mergeCell ref="A6:A7"/>
    <mergeCell ref="B6:B7"/>
    <mergeCell ref="C6:C7"/>
    <mergeCell ref="P1:R1"/>
    <mergeCell ref="A2:P2"/>
    <mergeCell ref="A3:R3"/>
    <mergeCell ref="G4:R4"/>
    <mergeCell ref="Q6:Q7"/>
    <mergeCell ref="D6:I6"/>
    <mergeCell ref="J6:O6"/>
    <mergeCell ref="P6:P7"/>
  </mergeCells>
  <printOptions horizontalCentered="1"/>
  <pageMargins left="0.19685039370078741" right="0.19685039370078741" top="0.39370078740157483" bottom="0.39370078740157483" header="0.19685039370078741" footer="0.19685039370078741"/>
  <pageSetup paperSize="9" scale="65" orientation="landscape" r:id="rId1"/>
  <headerFooter>
    <oddFooter>&amp;C&amp;P / &amp;N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pageSetUpPr fitToPage="1"/>
  </sheetPr>
  <dimension ref="A1:XEC47"/>
  <sheetViews>
    <sheetView tabSelected="1" zoomScale="55" zoomScaleNormal="55" workbookViewId="0">
      <pane ySplit="7" topLeftCell="A8" activePane="bottomLeft" state="frozen"/>
      <selection activeCell="B199" sqref="B199:O199"/>
      <selection pane="bottomLeft" activeCell="AI9" sqref="AI9"/>
    </sheetView>
  </sheetViews>
  <sheetFormatPr defaultColWidth="8.88671875" defaultRowHeight="15.6" outlineLevelRow="2" x14ac:dyDescent="0.25"/>
  <cols>
    <col min="1" max="1" width="6" style="132" customWidth="1"/>
    <col min="2" max="2" width="49.44140625" style="298" customWidth="1"/>
    <col min="3" max="3" width="24" style="298" customWidth="1"/>
    <col min="4" max="4" width="15" style="132" customWidth="1"/>
    <col min="5" max="5" width="16.6640625" style="299" bestFit="1" customWidth="1"/>
    <col min="6" max="6" width="11.5546875" style="299" bestFit="1" customWidth="1"/>
    <col min="7" max="7" width="12.33203125" style="299" bestFit="1" customWidth="1"/>
    <col min="8" max="9" width="16.6640625" style="299" bestFit="1" customWidth="1"/>
    <col min="10" max="10" width="16.33203125" style="299" bestFit="1" customWidth="1"/>
    <col min="11" max="11" width="16.6640625" style="300" bestFit="1" customWidth="1"/>
    <col min="12" max="12" width="11.5546875" style="300" bestFit="1" customWidth="1"/>
    <col min="13" max="13" width="12.109375" style="300" bestFit="1" customWidth="1"/>
    <col min="14" max="15" width="16.33203125" style="300" bestFit="1" customWidth="1"/>
    <col min="16" max="16" width="14.33203125" style="300" bestFit="1" customWidth="1"/>
    <col min="17" max="17" width="28.109375" style="301" bestFit="1" customWidth="1"/>
    <col min="18" max="18" width="15.6640625" style="301" customWidth="1"/>
    <col min="19" max="19" width="15" style="132" customWidth="1"/>
    <col min="20" max="25" width="13.109375" style="132" hidden="1" customWidth="1"/>
    <col min="26" max="26" width="8.33203125" style="132" hidden="1" customWidth="1"/>
    <col min="27" max="31" width="8.33203125" style="139" hidden="1" customWidth="1"/>
    <col min="32" max="32" width="13.6640625" style="132" hidden="1" customWidth="1"/>
    <col min="33" max="16384" width="8.88671875" style="139"/>
  </cols>
  <sheetData>
    <row r="1" spans="1:34" ht="27" customHeight="1" x14ac:dyDescent="0.3">
      <c r="A1" s="224"/>
      <c r="B1" s="264"/>
      <c r="C1" s="264"/>
      <c r="D1" s="224"/>
      <c r="E1" s="265"/>
      <c r="F1" s="265"/>
      <c r="G1" s="265"/>
      <c r="H1" s="266"/>
      <c r="I1" s="266"/>
      <c r="J1" s="266"/>
      <c r="K1" s="266"/>
      <c r="L1" s="266"/>
      <c r="M1" s="266"/>
      <c r="N1" s="266"/>
      <c r="O1" s="266"/>
      <c r="P1" s="266"/>
      <c r="Q1" s="363" t="s">
        <v>818</v>
      </c>
      <c r="R1" s="363"/>
      <c r="S1" s="363"/>
      <c r="T1" s="268"/>
      <c r="U1" s="268"/>
      <c r="V1" s="268"/>
      <c r="W1" s="268"/>
      <c r="X1" s="268"/>
      <c r="Y1" s="268"/>
      <c r="Z1" s="268"/>
      <c r="AA1" s="269"/>
      <c r="AB1" s="269"/>
      <c r="AC1" s="269"/>
      <c r="AD1" s="269"/>
      <c r="AE1" s="269"/>
      <c r="AF1" s="224"/>
    </row>
    <row r="2" spans="1:34" ht="22.2" customHeight="1" x14ac:dyDescent="0.3">
      <c r="A2" s="363" t="s">
        <v>953</v>
      </c>
      <c r="B2" s="363"/>
      <c r="C2" s="363"/>
      <c r="D2" s="363"/>
      <c r="E2" s="363"/>
      <c r="F2" s="363"/>
      <c r="G2" s="363"/>
      <c r="H2" s="363"/>
      <c r="I2" s="363"/>
      <c r="J2" s="363"/>
      <c r="K2" s="363"/>
      <c r="L2" s="363"/>
      <c r="M2" s="363"/>
      <c r="N2" s="363"/>
      <c r="O2" s="363"/>
      <c r="P2" s="363"/>
      <c r="Q2" s="363"/>
      <c r="R2" s="267"/>
      <c r="S2" s="268"/>
      <c r="T2" s="268"/>
      <c r="U2" s="268"/>
      <c r="V2" s="268"/>
      <c r="W2" s="268"/>
      <c r="X2" s="268"/>
      <c r="Y2" s="268"/>
      <c r="Z2" s="268"/>
      <c r="AA2" s="269"/>
      <c r="AB2" s="269"/>
      <c r="AC2" s="269"/>
      <c r="AD2" s="269"/>
      <c r="AE2" s="269"/>
      <c r="AF2" s="224"/>
    </row>
    <row r="3" spans="1:34" ht="22.2" customHeight="1" x14ac:dyDescent="0.3">
      <c r="A3" s="364" t="s">
        <v>980</v>
      </c>
      <c r="B3" s="364"/>
      <c r="C3" s="364"/>
      <c r="D3" s="364"/>
      <c r="E3" s="364"/>
      <c r="F3" s="364"/>
      <c r="G3" s="364"/>
      <c r="H3" s="364"/>
      <c r="I3" s="364"/>
      <c r="J3" s="364"/>
      <c r="K3" s="364"/>
      <c r="L3" s="364"/>
      <c r="M3" s="364"/>
      <c r="N3" s="364"/>
      <c r="O3" s="364"/>
      <c r="P3" s="364"/>
      <c r="Q3" s="364"/>
      <c r="R3" s="364"/>
      <c r="S3" s="364"/>
      <c r="T3" s="364"/>
      <c r="U3" s="364"/>
      <c r="V3" s="364"/>
      <c r="W3" s="364"/>
      <c r="X3" s="364"/>
      <c r="Y3" s="364"/>
      <c r="Z3" s="270"/>
      <c r="AA3" s="269"/>
      <c r="AB3" s="269"/>
      <c r="AC3" s="269"/>
      <c r="AD3" s="269"/>
      <c r="AE3" s="269"/>
      <c r="AF3" s="270"/>
    </row>
    <row r="4" spans="1:34" ht="16.8" x14ac:dyDescent="0.3">
      <c r="A4" s="312" t="s">
        <v>978</v>
      </c>
      <c r="B4" s="271"/>
      <c r="C4" s="271"/>
      <c r="D4" s="271"/>
      <c r="E4" s="272"/>
      <c r="F4" s="272"/>
      <c r="G4" s="272"/>
      <c r="H4" s="365" t="s">
        <v>318</v>
      </c>
      <c r="I4" s="365"/>
      <c r="J4" s="365"/>
      <c r="K4" s="365"/>
      <c r="L4" s="365"/>
      <c r="M4" s="365"/>
      <c r="N4" s="365"/>
      <c r="O4" s="365"/>
      <c r="P4" s="365"/>
      <c r="Q4" s="365"/>
      <c r="R4" s="365"/>
      <c r="S4" s="365"/>
      <c r="T4" s="271"/>
      <c r="U4" s="271"/>
      <c r="V4" s="271"/>
      <c r="W4" s="271"/>
      <c r="X4" s="271"/>
      <c r="Y4" s="271"/>
      <c r="Z4" s="271"/>
      <c r="AA4" s="269"/>
      <c r="AB4" s="269"/>
      <c r="AC4" s="269"/>
      <c r="AD4" s="269"/>
      <c r="AE4" s="269"/>
      <c r="AF4" s="224"/>
      <c r="AG4" s="364"/>
      <c r="AH4" s="364"/>
    </row>
    <row r="5" spans="1:34" ht="6.75" customHeight="1" x14ac:dyDescent="0.3">
      <c r="A5" s="224"/>
      <c r="B5" s="264"/>
      <c r="C5" s="264"/>
      <c r="D5" s="224"/>
      <c r="E5" s="265"/>
      <c r="F5" s="265"/>
      <c r="G5" s="265"/>
      <c r="H5" s="265"/>
      <c r="I5" s="265"/>
      <c r="J5" s="265"/>
      <c r="K5" s="273"/>
      <c r="L5" s="273"/>
      <c r="M5" s="273"/>
      <c r="N5" s="273"/>
      <c r="O5" s="273"/>
      <c r="P5" s="273"/>
      <c r="Q5" s="274"/>
      <c r="R5" s="274"/>
      <c r="S5" s="224"/>
      <c r="T5" s="224"/>
      <c r="U5" s="224"/>
      <c r="V5" s="224"/>
      <c r="W5" s="224"/>
      <c r="X5" s="224"/>
      <c r="Y5" s="224"/>
      <c r="Z5" s="275">
        <f t="shared" ref="Z5:AE5" si="0">SUBTOTAL(109,Z13:Z47)</f>
        <v>0</v>
      </c>
      <c r="AA5" s="275">
        <f t="shared" si="0"/>
        <v>0</v>
      </c>
      <c r="AB5" s="275">
        <f t="shared" si="0"/>
        <v>0</v>
      </c>
      <c r="AC5" s="275">
        <f t="shared" si="0"/>
        <v>0</v>
      </c>
      <c r="AD5" s="275">
        <f t="shared" si="0"/>
        <v>0</v>
      </c>
      <c r="AE5" s="275">
        <f t="shared" si="0"/>
        <v>0</v>
      </c>
      <c r="AF5" s="224"/>
    </row>
    <row r="6" spans="1:34" ht="29.25" customHeight="1" x14ac:dyDescent="0.25">
      <c r="A6" s="352" t="s">
        <v>316</v>
      </c>
      <c r="B6" s="356" t="s">
        <v>315</v>
      </c>
      <c r="C6" s="366" t="s">
        <v>950</v>
      </c>
      <c r="D6" s="352" t="s">
        <v>314</v>
      </c>
      <c r="E6" s="388" t="s">
        <v>313</v>
      </c>
      <c r="F6" s="388"/>
      <c r="G6" s="388"/>
      <c r="H6" s="388"/>
      <c r="I6" s="388"/>
      <c r="J6" s="388"/>
      <c r="K6" s="395" t="s">
        <v>312</v>
      </c>
      <c r="L6" s="395"/>
      <c r="M6" s="395"/>
      <c r="N6" s="395"/>
      <c r="O6" s="395"/>
      <c r="P6" s="395"/>
      <c r="Q6" s="356" t="s">
        <v>734</v>
      </c>
      <c r="R6" s="356" t="s">
        <v>735</v>
      </c>
      <c r="S6" s="352" t="s">
        <v>310</v>
      </c>
      <c r="T6" s="357" t="s">
        <v>309</v>
      </c>
      <c r="U6" s="278"/>
      <c r="V6" s="278"/>
      <c r="W6" s="278"/>
      <c r="X6" s="278"/>
      <c r="Y6" s="278"/>
      <c r="Z6" s="359" t="s">
        <v>308</v>
      </c>
      <c r="AA6" s="360"/>
      <c r="AB6" s="360"/>
      <c r="AC6" s="359" t="s">
        <v>307</v>
      </c>
      <c r="AD6" s="360"/>
      <c r="AE6" s="360"/>
      <c r="AF6" s="352" t="s">
        <v>306</v>
      </c>
      <c r="AG6" s="270"/>
    </row>
    <row r="7" spans="1:34" s="281" customFormat="1" ht="55.95" customHeight="1" x14ac:dyDescent="0.3">
      <c r="A7" s="352"/>
      <c r="B7" s="356"/>
      <c r="C7" s="367"/>
      <c r="D7" s="352"/>
      <c r="E7" s="276" t="s">
        <v>302</v>
      </c>
      <c r="F7" s="276" t="s">
        <v>303</v>
      </c>
      <c r="G7" s="277" t="s">
        <v>301</v>
      </c>
      <c r="H7" s="277" t="s">
        <v>300</v>
      </c>
      <c r="I7" s="277" t="s">
        <v>325</v>
      </c>
      <c r="J7" s="277" t="s">
        <v>469</v>
      </c>
      <c r="K7" s="276" t="s">
        <v>302</v>
      </c>
      <c r="L7" s="276" t="s">
        <v>303</v>
      </c>
      <c r="M7" s="277" t="s">
        <v>301</v>
      </c>
      <c r="N7" s="277" t="s">
        <v>300</v>
      </c>
      <c r="O7" s="277" t="s">
        <v>325</v>
      </c>
      <c r="P7" s="277" t="s">
        <v>469</v>
      </c>
      <c r="Q7" s="356"/>
      <c r="R7" s="356"/>
      <c r="S7" s="352"/>
      <c r="T7" s="358"/>
      <c r="U7" s="229"/>
      <c r="V7" s="229"/>
      <c r="W7" s="229"/>
      <c r="X7" s="229"/>
      <c r="Y7" s="229"/>
      <c r="Z7" s="279" t="s">
        <v>302</v>
      </c>
      <c r="AA7" s="280" t="s">
        <v>301</v>
      </c>
      <c r="AB7" s="280" t="s">
        <v>300</v>
      </c>
      <c r="AC7" s="279" t="s">
        <v>302</v>
      </c>
      <c r="AD7" s="280" t="s">
        <v>301</v>
      </c>
      <c r="AE7" s="280" t="s">
        <v>300</v>
      </c>
      <c r="AF7" s="352"/>
    </row>
    <row r="8" spans="1:34" s="281" customFormat="1" ht="26.4" customHeight="1" x14ac:dyDescent="0.3">
      <c r="A8" s="307"/>
      <c r="B8" s="308" t="s">
        <v>299</v>
      </c>
      <c r="C8" s="308"/>
      <c r="D8" s="307"/>
      <c r="E8" s="309">
        <f>E9+E18</f>
        <v>69240.334000000003</v>
      </c>
      <c r="F8" s="309">
        <f t="shared" ref="F8:P8" si="1">F9+F18</f>
        <v>0</v>
      </c>
      <c r="G8" s="309">
        <f t="shared" si="1"/>
        <v>910</v>
      </c>
      <c r="H8" s="309">
        <f t="shared" si="1"/>
        <v>22550.333999999999</v>
      </c>
      <c r="I8" s="309">
        <f t="shared" si="1"/>
        <v>35780</v>
      </c>
      <c r="J8" s="309">
        <f t="shared" si="1"/>
        <v>10000</v>
      </c>
      <c r="K8" s="309">
        <f t="shared" si="1"/>
        <v>22032.5</v>
      </c>
      <c r="L8" s="309">
        <f t="shared" si="1"/>
        <v>0</v>
      </c>
      <c r="M8" s="309">
        <f t="shared" si="1"/>
        <v>0</v>
      </c>
      <c r="N8" s="309">
        <f t="shared" si="1"/>
        <v>21722.5</v>
      </c>
      <c r="O8" s="309">
        <f t="shared" si="1"/>
        <v>310</v>
      </c>
      <c r="P8" s="309">
        <f t="shared" si="1"/>
        <v>0</v>
      </c>
      <c r="Q8" s="310"/>
      <c r="R8" s="310"/>
      <c r="S8" s="311"/>
      <c r="T8" s="231"/>
      <c r="U8" s="282"/>
      <c r="V8" s="282"/>
      <c r="W8" s="282"/>
      <c r="X8" s="282"/>
      <c r="Y8" s="282"/>
      <c r="Z8" s="283" t="e">
        <f>AA8+AB8</f>
        <v>#REF!</v>
      </c>
      <c r="AA8" s="284" t="e">
        <f>SUM(AA10:AA36)</f>
        <v>#REF!</v>
      </c>
      <c r="AB8" s="284" t="e">
        <f>SUM(AB10:AB36)</f>
        <v>#REF!</v>
      </c>
      <c r="AC8" s="283" t="e">
        <f>AD8+AE8</f>
        <v>#REF!</v>
      </c>
      <c r="AD8" s="284" t="e">
        <f>SUM(AD10:AD36)</f>
        <v>#REF!</v>
      </c>
      <c r="AE8" s="285" t="e">
        <f>SUM(AE10:AE36)</f>
        <v>#REF!</v>
      </c>
      <c r="AF8" s="133"/>
    </row>
    <row r="9" spans="1:34" s="281" customFormat="1" ht="49.5" customHeight="1" x14ac:dyDescent="0.3">
      <c r="A9" s="303" t="s">
        <v>768</v>
      </c>
      <c r="B9" s="385" t="s">
        <v>826</v>
      </c>
      <c r="C9" s="386"/>
      <c r="D9" s="387"/>
      <c r="E9" s="304">
        <f>E10+E12+E16</f>
        <v>26532.5</v>
      </c>
      <c r="F9" s="304">
        <f t="shared" ref="F9:P9" si="2">F10+F12+F16</f>
        <v>0</v>
      </c>
      <c r="G9" s="304">
        <f t="shared" si="2"/>
        <v>0</v>
      </c>
      <c r="H9" s="304">
        <f t="shared" si="2"/>
        <v>21722.5</v>
      </c>
      <c r="I9" s="304">
        <f t="shared" si="2"/>
        <v>4810</v>
      </c>
      <c r="J9" s="304">
        <f t="shared" si="2"/>
        <v>0</v>
      </c>
      <c r="K9" s="304">
        <f t="shared" si="2"/>
        <v>22032.5</v>
      </c>
      <c r="L9" s="304">
        <f t="shared" si="2"/>
        <v>0</v>
      </c>
      <c r="M9" s="304">
        <f t="shared" si="2"/>
        <v>0</v>
      </c>
      <c r="N9" s="304">
        <f t="shared" si="2"/>
        <v>21722.5</v>
      </c>
      <c r="O9" s="304">
        <f t="shared" si="2"/>
        <v>310</v>
      </c>
      <c r="P9" s="304">
        <f t="shared" si="2"/>
        <v>0</v>
      </c>
      <c r="Q9" s="305"/>
      <c r="R9" s="305"/>
      <c r="S9" s="306"/>
      <c r="T9" s="234"/>
      <c r="U9" s="133"/>
      <c r="V9" s="133"/>
      <c r="W9" s="133"/>
      <c r="X9" s="133"/>
      <c r="Y9" s="133"/>
      <c r="Z9" s="286" t="e">
        <f>SUBTOTAL(109,#REF!)</f>
        <v>#REF!</v>
      </c>
      <c r="AA9" s="286" t="e">
        <f>SUBTOTAL(109,#REF!)</f>
        <v>#REF!</v>
      </c>
      <c r="AB9" s="286" t="e">
        <f>SUBTOTAL(109,#REF!)</f>
        <v>#REF!</v>
      </c>
      <c r="AC9" s="286" t="e">
        <f>SUBTOTAL(109,#REF!)</f>
        <v>#REF!</v>
      </c>
      <c r="AD9" s="286" t="e">
        <f>SUBTOTAL(109,#REF!)</f>
        <v>#REF!</v>
      </c>
      <c r="AE9" s="287" t="e">
        <f>SUBTOTAL(109,#REF!)</f>
        <v>#REF!</v>
      </c>
      <c r="AF9" s="133"/>
    </row>
    <row r="10" spans="1:34" ht="69.75" customHeight="1" outlineLevel="2" x14ac:dyDescent="0.25">
      <c r="A10" s="257" t="s">
        <v>726</v>
      </c>
      <c r="B10" s="389" t="s">
        <v>785</v>
      </c>
      <c r="C10" s="390"/>
      <c r="D10" s="391"/>
      <c r="E10" s="258">
        <f>E11</f>
        <v>534.5</v>
      </c>
      <c r="F10" s="258">
        <f t="shared" ref="F10:P10" si="3">F11</f>
        <v>0</v>
      </c>
      <c r="G10" s="258">
        <f t="shared" si="3"/>
        <v>0</v>
      </c>
      <c r="H10" s="258">
        <f t="shared" si="3"/>
        <v>534.5</v>
      </c>
      <c r="I10" s="258">
        <f t="shared" si="3"/>
        <v>0</v>
      </c>
      <c r="J10" s="258">
        <f t="shared" si="3"/>
        <v>0</v>
      </c>
      <c r="K10" s="258">
        <f t="shared" si="3"/>
        <v>534.5</v>
      </c>
      <c r="L10" s="258">
        <f t="shared" si="3"/>
        <v>0</v>
      </c>
      <c r="M10" s="258">
        <f t="shared" si="3"/>
        <v>0</v>
      </c>
      <c r="N10" s="258">
        <f t="shared" si="3"/>
        <v>534.5</v>
      </c>
      <c r="O10" s="258">
        <f t="shared" si="3"/>
        <v>0</v>
      </c>
      <c r="P10" s="258">
        <f t="shared" si="3"/>
        <v>0</v>
      </c>
      <c r="Q10" s="259"/>
      <c r="R10" s="259"/>
      <c r="S10" s="260"/>
      <c r="T10" s="224"/>
      <c r="U10" s="224"/>
      <c r="V10" s="224"/>
      <c r="W10" s="224"/>
      <c r="X10" s="224"/>
      <c r="Y10" s="224"/>
      <c r="Z10" s="131"/>
      <c r="AA10" s="131"/>
      <c r="AB10" s="131"/>
      <c r="AC10" s="131"/>
      <c r="AD10" s="131"/>
      <c r="AE10" s="131"/>
      <c r="AF10" s="138"/>
    </row>
    <row r="11" spans="1:34" s="194" customFormat="1" ht="93.75" customHeight="1" outlineLevel="2" x14ac:dyDescent="0.25">
      <c r="A11" s="173">
        <v>1</v>
      </c>
      <c r="B11" s="174" t="s">
        <v>795</v>
      </c>
      <c r="C11" s="174" t="s">
        <v>852</v>
      </c>
      <c r="D11" s="147" t="s">
        <v>656</v>
      </c>
      <c r="E11" s="255">
        <f>SUM(F11:J11)</f>
        <v>534.5</v>
      </c>
      <c r="F11" s="255">
        <v>0</v>
      </c>
      <c r="G11" s="255">
        <v>0</v>
      </c>
      <c r="H11" s="255">
        <v>534.5</v>
      </c>
      <c r="I11" s="255">
        <v>0</v>
      </c>
      <c r="J11" s="255">
        <v>0</v>
      </c>
      <c r="K11" s="255">
        <f>SUM(L11:P11)</f>
        <v>534.5</v>
      </c>
      <c r="L11" s="255">
        <f>F11</f>
        <v>0</v>
      </c>
      <c r="M11" s="255">
        <f>G11</f>
        <v>0</v>
      </c>
      <c r="N11" s="255">
        <f>H11</f>
        <v>534.5</v>
      </c>
      <c r="O11" s="255">
        <f>I11</f>
        <v>0</v>
      </c>
      <c r="P11" s="255">
        <v>0</v>
      </c>
      <c r="Q11" s="147" t="s">
        <v>658</v>
      </c>
      <c r="R11" s="147" t="s">
        <v>839</v>
      </c>
      <c r="S11" s="173">
        <v>2024</v>
      </c>
      <c r="T11" s="237"/>
      <c r="U11" s="199"/>
      <c r="V11" s="199"/>
      <c r="W11" s="199"/>
      <c r="X11" s="199"/>
      <c r="Y11" s="199"/>
      <c r="Z11" s="200"/>
      <c r="AA11" s="200"/>
      <c r="AB11" s="200"/>
      <c r="AC11" s="200"/>
      <c r="AD11" s="200"/>
      <c r="AE11" s="200"/>
      <c r="AF11" s="193"/>
    </row>
    <row r="12" spans="1:34" ht="46.2" customHeight="1" outlineLevel="2" x14ac:dyDescent="0.25">
      <c r="A12" s="253" t="s">
        <v>787</v>
      </c>
      <c r="B12" s="389" t="s">
        <v>772</v>
      </c>
      <c r="C12" s="390"/>
      <c r="D12" s="391"/>
      <c r="E12" s="254">
        <f>E13+E14+E15</f>
        <v>25688</v>
      </c>
      <c r="F12" s="254">
        <f t="shared" ref="F12:P12" si="4">F13+F14+F15</f>
        <v>0</v>
      </c>
      <c r="G12" s="254">
        <f t="shared" si="4"/>
        <v>0</v>
      </c>
      <c r="H12" s="254">
        <f t="shared" si="4"/>
        <v>21188</v>
      </c>
      <c r="I12" s="254">
        <f t="shared" si="4"/>
        <v>4500</v>
      </c>
      <c r="J12" s="254">
        <f t="shared" si="4"/>
        <v>0</v>
      </c>
      <c r="K12" s="254">
        <f t="shared" si="4"/>
        <v>21188</v>
      </c>
      <c r="L12" s="254">
        <f t="shared" si="4"/>
        <v>0</v>
      </c>
      <c r="M12" s="254">
        <f t="shared" si="4"/>
        <v>0</v>
      </c>
      <c r="N12" s="254">
        <f t="shared" si="4"/>
        <v>21188</v>
      </c>
      <c r="O12" s="254">
        <f t="shared" si="4"/>
        <v>0</v>
      </c>
      <c r="P12" s="254">
        <f t="shared" si="4"/>
        <v>0</v>
      </c>
      <c r="Q12" s="259"/>
      <c r="R12" s="259"/>
      <c r="S12" s="259"/>
      <c r="T12" s="202"/>
      <c r="U12" s="89"/>
      <c r="V12" s="89"/>
      <c r="W12" s="89"/>
      <c r="X12" s="89"/>
      <c r="Y12" s="89"/>
      <c r="Z12" s="37"/>
      <c r="AA12" s="37"/>
      <c r="AB12" s="37"/>
      <c r="AC12" s="37"/>
      <c r="AD12" s="37"/>
      <c r="AE12" s="84"/>
      <c r="AF12" s="138"/>
    </row>
    <row r="13" spans="1:34" s="194" customFormat="1" ht="50.4" outlineLevel="2" x14ac:dyDescent="0.25">
      <c r="A13" s="173">
        <v>2</v>
      </c>
      <c r="B13" s="174" t="s">
        <v>811</v>
      </c>
      <c r="C13" s="174" t="s">
        <v>927</v>
      </c>
      <c r="D13" s="147" t="s">
        <v>516</v>
      </c>
      <c r="E13" s="255">
        <f>SUM(F13:I13)</f>
        <v>11240</v>
      </c>
      <c r="F13" s="255">
        <v>0</v>
      </c>
      <c r="G13" s="255">
        <v>0</v>
      </c>
      <c r="H13" s="255">
        <v>9740</v>
      </c>
      <c r="I13" s="334">
        <v>1500</v>
      </c>
      <c r="J13" s="255">
        <v>0</v>
      </c>
      <c r="K13" s="255">
        <f t="shared" ref="K13:K15" si="5">SUM(L13:O13)</f>
        <v>9740</v>
      </c>
      <c r="L13" s="255">
        <v>0</v>
      </c>
      <c r="M13" s="255">
        <v>0</v>
      </c>
      <c r="N13" s="255">
        <f t="shared" ref="N13:N15" si="6">H13</f>
        <v>9740</v>
      </c>
      <c r="O13" s="262"/>
      <c r="P13" s="262">
        <v>0</v>
      </c>
      <c r="Q13" s="147" t="s">
        <v>810</v>
      </c>
      <c r="R13" s="147" t="s">
        <v>830</v>
      </c>
      <c r="S13" s="173"/>
      <c r="T13" s="237"/>
      <c r="U13" s="199"/>
      <c r="V13" s="199"/>
      <c r="W13" s="199"/>
      <c r="X13" s="199"/>
      <c r="Y13" s="199"/>
      <c r="Z13" s="200"/>
      <c r="AA13" s="200"/>
      <c r="AB13" s="200"/>
      <c r="AC13" s="200"/>
      <c r="AD13" s="200"/>
      <c r="AE13" s="200"/>
      <c r="AF13" s="193"/>
    </row>
    <row r="14" spans="1:34" s="194" customFormat="1" ht="50.4" outlineLevel="2" x14ac:dyDescent="0.25">
      <c r="A14" s="173">
        <v>3</v>
      </c>
      <c r="B14" s="174" t="s">
        <v>812</v>
      </c>
      <c r="C14" s="174" t="s">
        <v>928</v>
      </c>
      <c r="D14" s="147" t="s">
        <v>577</v>
      </c>
      <c r="E14" s="255">
        <f t="shared" ref="E14:E15" si="7">SUM(F14:I14)</f>
        <v>9548</v>
      </c>
      <c r="F14" s="255">
        <v>0</v>
      </c>
      <c r="G14" s="255">
        <v>0</v>
      </c>
      <c r="H14" s="255">
        <v>8048</v>
      </c>
      <c r="I14" s="334">
        <v>1500</v>
      </c>
      <c r="J14" s="255">
        <v>0</v>
      </c>
      <c r="K14" s="255">
        <f t="shared" si="5"/>
        <v>8048</v>
      </c>
      <c r="L14" s="255">
        <v>0</v>
      </c>
      <c r="M14" s="255">
        <v>0</v>
      </c>
      <c r="N14" s="255">
        <f t="shared" si="6"/>
        <v>8048</v>
      </c>
      <c r="O14" s="262"/>
      <c r="P14" s="262">
        <v>0</v>
      </c>
      <c r="Q14" s="147" t="s">
        <v>810</v>
      </c>
      <c r="R14" s="147" t="s">
        <v>830</v>
      </c>
      <c r="S14" s="173"/>
      <c r="T14" s="237"/>
      <c r="U14" s="199"/>
      <c r="V14" s="199"/>
      <c r="W14" s="199"/>
      <c r="X14" s="199"/>
      <c r="Y14" s="199"/>
      <c r="Z14" s="200"/>
      <c r="AA14" s="200"/>
      <c r="AB14" s="200"/>
      <c r="AC14" s="200"/>
      <c r="AD14" s="200"/>
      <c r="AE14" s="200"/>
      <c r="AF14" s="193"/>
    </row>
    <row r="15" spans="1:34" s="177" customFormat="1" ht="50.4" outlineLevel="2" x14ac:dyDescent="0.25">
      <c r="A15" s="173">
        <v>4</v>
      </c>
      <c r="B15" s="174" t="s">
        <v>802</v>
      </c>
      <c r="C15" s="174"/>
      <c r="D15" s="147" t="s">
        <v>577</v>
      </c>
      <c r="E15" s="255">
        <f t="shared" si="7"/>
        <v>4900</v>
      </c>
      <c r="F15" s="255">
        <v>0</v>
      </c>
      <c r="G15" s="255">
        <v>0</v>
      </c>
      <c r="H15" s="255">
        <v>3400</v>
      </c>
      <c r="I15" s="334">
        <v>1500</v>
      </c>
      <c r="J15" s="255">
        <v>0</v>
      </c>
      <c r="K15" s="255">
        <f t="shared" si="5"/>
        <v>3400</v>
      </c>
      <c r="L15" s="255">
        <v>0</v>
      </c>
      <c r="M15" s="255">
        <v>0</v>
      </c>
      <c r="N15" s="255">
        <f t="shared" si="6"/>
        <v>3400</v>
      </c>
      <c r="O15" s="262"/>
      <c r="P15" s="262">
        <v>0</v>
      </c>
      <c r="Q15" s="147" t="s">
        <v>830</v>
      </c>
      <c r="R15" s="147" t="s">
        <v>830</v>
      </c>
      <c r="S15" s="173"/>
      <c r="T15" s="237"/>
      <c r="U15" s="237"/>
      <c r="V15" s="237"/>
      <c r="W15" s="237"/>
      <c r="X15" s="237"/>
      <c r="Y15" s="237"/>
      <c r="Z15" s="155"/>
      <c r="AA15" s="155"/>
      <c r="AB15" s="155"/>
      <c r="AC15" s="155"/>
      <c r="AD15" s="155"/>
      <c r="AE15" s="155"/>
      <c r="AF15" s="256"/>
    </row>
    <row r="16" spans="1:34" ht="46.2" customHeight="1" outlineLevel="2" x14ac:dyDescent="0.25">
      <c r="A16" s="253" t="s">
        <v>787</v>
      </c>
      <c r="B16" s="389" t="s">
        <v>772</v>
      </c>
      <c r="C16" s="390"/>
      <c r="D16" s="391"/>
      <c r="E16" s="254">
        <f>E17</f>
        <v>310</v>
      </c>
      <c r="F16" s="254">
        <f t="shared" ref="F16:P16" si="8">F17</f>
        <v>0</v>
      </c>
      <c r="G16" s="254">
        <f t="shared" si="8"/>
        <v>0</v>
      </c>
      <c r="H16" s="254">
        <f t="shared" si="8"/>
        <v>0</v>
      </c>
      <c r="I16" s="254">
        <f t="shared" si="8"/>
        <v>310</v>
      </c>
      <c r="J16" s="254">
        <f t="shared" si="8"/>
        <v>0</v>
      </c>
      <c r="K16" s="254">
        <f t="shared" si="8"/>
        <v>310</v>
      </c>
      <c r="L16" s="254">
        <f t="shared" si="8"/>
        <v>0</v>
      </c>
      <c r="M16" s="254">
        <f t="shared" si="8"/>
        <v>0</v>
      </c>
      <c r="N16" s="254">
        <f t="shared" si="8"/>
        <v>0</v>
      </c>
      <c r="O16" s="254">
        <f t="shared" si="8"/>
        <v>310</v>
      </c>
      <c r="P16" s="254">
        <f t="shared" si="8"/>
        <v>0</v>
      </c>
      <c r="Q16" s="254"/>
      <c r="R16" s="254"/>
      <c r="S16" s="254"/>
      <c r="T16" s="202"/>
      <c r="U16" s="89"/>
      <c r="V16" s="89"/>
      <c r="W16" s="89"/>
      <c r="X16" s="89"/>
      <c r="Y16" s="89"/>
      <c r="Z16" s="37"/>
      <c r="AA16" s="37"/>
      <c r="AB16" s="37"/>
      <c r="AC16" s="37"/>
      <c r="AD16" s="37"/>
      <c r="AE16" s="84"/>
      <c r="AF16" s="138"/>
    </row>
    <row r="17" spans="1:16357" s="177" customFormat="1" ht="50.4" outlineLevel="2" x14ac:dyDescent="0.25">
      <c r="A17" s="173">
        <v>5</v>
      </c>
      <c r="B17" s="174" t="s">
        <v>972</v>
      </c>
      <c r="C17" s="174" t="s">
        <v>973</v>
      </c>
      <c r="D17" s="147" t="s">
        <v>577</v>
      </c>
      <c r="E17" s="255">
        <f t="shared" ref="E17" si="9">SUM(F17:I17)</f>
        <v>310</v>
      </c>
      <c r="F17" s="255">
        <v>0</v>
      </c>
      <c r="G17" s="255">
        <v>0</v>
      </c>
      <c r="H17" s="255">
        <v>0</v>
      </c>
      <c r="I17" s="255">
        <v>310</v>
      </c>
      <c r="J17" s="255">
        <v>0</v>
      </c>
      <c r="K17" s="255">
        <f t="shared" ref="K17" si="10">SUM(L17:O17)</f>
        <v>310</v>
      </c>
      <c r="L17" s="255">
        <v>0</v>
      </c>
      <c r="M17" s="255">
        <v>0</v>
      </c>
      <c r="N17" s="255">
        <v>0</v>
      </c>
      <c r="O17" s="255">
        <v>310</v>
      </c>
      <c r="P17" s="255">
        <v>0</v>
      </c>
      <c r="Q17" s="147" t="s">
        <v>578</v>
      </c>
      <c r="R17" s="147" t="s">
        <v>830</v>
      </c>
      <c r="S17" s="173">
        <v>2025</v>
      </c>
      <c r="T17" s="237"/>
      <c r="U17" s="237"/>
      <c r="V17" s="237"/>
      <c r="W17" s="237"/>
      <c r="X17" s="237"/>
      <c r="Y17" s="237"/>
      <c r="Z17" s="155"/>
      <c r="AA17" s="155"/>
      <c r="AB17" s="155"/>
      <c r="AC17" s="155"/>
      <c r="AD17" s="155"/>
      <c r="AE17" s="155"/>
      <c r="AF17" s="256"/>
    </row>
    <row r="18" spans="1:16357" s="281" customFormat="1" ht="66.75" customHeight="1" x14ac:dyDescent="0.3">
      <c r="A18" s="303" t="s">
        <v>825</v>
      </c>
      <c r="B18" s="385" t="s">
        <v>824</v>
      </c>
      <c r="C18" s="386"/>
      <c r="D18" s="387"/>
      <c r="E18" s="304">
        <f>E19+E21</f>
        <v>42707.834000000003</v>
      </c>
      <c r="F18" s="304">
        <f t="shared" ref="F18:P18" si="11">F19+F21</f>
        <v>0</v>
      </c>
      <c r="G18" s="304">
        <f t="shared" si="11"/>
        <v>910</v>
      </c>
      <c r="H18" s="304">
        <f>H19+H21</f>
        <v>827.83400000000006</v>
      </c>
      <c r="I18" s="304">
        <f t="shared" si="11"/>
        <v>30970</v>
      </c>
      <c r="J18" s="304">
        <f t="shared" si="11"/>
        <v>10000</v>
      </c>
      <c r="K18" s="304">
        <f t="shared" si="11"/>
        <v>0</v>
      </c>
      <c r="L18" s="304">
        <f t="shared" si="11"/>
        <v>0</v>
      </c>
      <c r="M18" s="304">
        <f t="shared" si="11"/>
        <v>0</v>
      </c>
      <c r="N18" s="304">
        <f t="shared" si="11"/>
        <v>0</v>
      </c>
      <c r="O18" s="304">
        <f t="shared" si="11"/>
        <v>0</v>
      </c>
      <c r="P18" s="304">
        <f t="shared" si="11"/>
        <v>0</v>
      </c>
      <c r="Q18" s="305"/>
      <c r="R18" s="305"/>
      <c r="S18" s="306"/>
      <c r="T18" s="234"/>
      <c r="U18" s="133"/>
      <c r="V18" s="133"/>
      <c r="W18" s="133"/>
      <c r="X18" s="133"/>
      <c r="Y18" s="133"/>
      <c r="Z18" s="286" t="e">
        <f>SUBTOTAL(109,#REF!)</f>
        <v>#REF!</v>
      </c>
      <c r="AA18" s="286" t="e">
        <f>SUBTOTAL(109,#REF!)</f>
        <v>#REF!</v>
      </c>
      <c r="AB18" s="286" t="e">
        <f>SUBTOTAL(109,#REF!)</f>
        <v>#REF!</v>
      </c>
      <c r="AC18" s="286" t="e">
        <f>SUBTOTAL(109,#REF!)</f>
        <v>#REF!</v>
      </c>
      <c r="AD18" s="286" t="e">
        <f>SUBTOTAL(109,#REF!)</f>
        <v>#REF!</v>
      </c>
      <c r="AE18" s="287" t="e">
        <f>SUBTOTAL(109,#REF!)</f>
        <v>#REF!</v>
      </c>
      <c r="AF18" s="133"/>
    </row>
    <row r="19" spans="1:16357" s="281" customFormat="1" ht="81.75" customHeight="1" outlineLevel="1" x14ac:dyDescent="0.3">
      <c r="A19" s="253" t="s">
        <v>726</v>
      </c>
      <c r="B19" s="392" t="s">
        <v>727</v>
      </c>
      <c r="C19" s="393"/>
      <c r="D19" s="394"/>
      <c r="E19" s="288">
        <f>E20</f>
        <v>307.834</v>
      </c>
      <c r="F19" s="288">
        <f t="shared" ref="F19:P19" si="12">F20</f>
        <v>0</v>
      </c>
      <c r="G19" s="288">
        <f t="shared" si="12"/>
        <v>0</v>
      </c>
      <c r="H19" s="288">
        <f t="shared" si="12"/>
        <v>307.834</v>
      </c>
      <c r="I19" s="288">
        <f t="shared" si="12"/>
        <v>0</v>
      </c>
      <c r="J19" s="288">
        <f t="shared" si="12"/>
        <v>0</v>
      </c>
      <c r="K19" s="288">
        <f t="shared" si="12"/>
        <v>0</v>
      </c>
      <c r="L19" s="288">
        <f t="shared" si="12"/>
        <v>0</v>
      </c>
      <c r="M19" s="288">
        <f t="shared" si="12"/>
        <v>0</v>
      </c>
      <c r="N19" s="288">
        <f t="shared" si="12"/>
        <v>0</v>
      </c>
      <c r="O19" s="288">
        <f t="shared" si="12"/>
        <v>0</v>
      </c>
      <c r="P19" s="288">
        <f t="shared" si="12"/>
        <v>0</v>
      </c>
      <c r="Q19" s="259"/>
      <c r="R19" s="259"/>
      <c r="S19" s="260"/>
      <c r="T19" s="234"/>
      <c r="U19" s="133"/>
      <c r="V19" s="133"/>
      <c r="W19" s="133"/>
      <c r="X19" s="133"/>
      <c r="Y19" s="133"/>
      <c r="Z19" s="133"/>
      <c r="AA19" s="289"/>
      <c r="AB19" s="290"/>
      <c r="AC19" s="290"/>
      <c r="AD19" s="290"/>
      <c r="AE19" s="291"/>
      <c r="AF19" s="133"/>
    </row>
    <row r="20" spans="1:16357" s="194" customFormat="1" ht="33.6" outlineLevel="2" x14ac:dyDescent="0.25">
      <c r="A20" s="133">
        <v>6</v>
      </c>
      <c r="B20" s="174" t="s">
        <v>542</v>
      </c>
      <c r="C20" s="174" t="s">
        <v>539</v>
      </c>
      <c r="D20" s="147" t="s">
        <v>516</v>
      </c>
      <c r="E20" s="255">
        <f>SUM(F20:I20)</f>
        <v>307.834</v>
      </c>
      <c r="F20" s="255">
        <v>0</v>
      </c>
      <c r="G20" s="255">
        <v>0</v>
      </c>
      <c r="H20" s="255">
        <v>307.834</v>
      </c>
      <c r="I20" s="255">
        <v>0</v>
      </c>
      <c r="J20" s="255">
        <v>0</v>
      </c>
      <c r="K20" s="255">
        <v>0</v>
      </c>
      <c r="L20" s="255">
        <f>F20</f>
        <v>0</v>
      </c>
      <c r="M20" s="255">
        <f>G20</f>
        <v>0</v>
      </c>
      <c r="N20" s="255">
        <v>0</v>
      </c>
      <c r="O20" s="255">
        <f>I20</f>
        <v>0</v>
      </c>
      <c r="P20" s="262">
        <f>J20</f>
        <v>0</v>
      </c>
      <c r="Q20" s="147" t="s">
        <v>507</v>
      </c>
      <c r="R20" s="147"/>
      <c r="S20" s="173">
        <v>2024</v>
      </c>
      <c r="T20" s="237"/>
      <c r="U20" s="237"/>
      <c r="V20" s="237"/>
      <c r="W20" s="237"/>
      <c r="X20" s="237"/>
      <c r="Y20" s="237"/>
      <c r="Z20" s="155"/>
      <c r="AA20" s="155"/>
      <c r="AB20" s="155"/>
      <c r="AC20" s="155"/>
      <c r="AD20" s="155"/>
      <c r="AE20" s="155"/>
      <c r="AF20" s="256"/>
    </row>
    <row r="21" spans="1:16357" ht="46.2" customHeight="1" outlineLevel="2" x14ac:dyDescent="0.25">
      <c r="A21" s="253" t="s">
        <v>787</v>
      </c>
      <c r="B21" s="389" t="s">
        <v>772</v>
      </c>
      <c r="C21" s="390"/>
      <c r="D21" s="391"/>
      <c r="E21" s="254">
        <f>E22+E24+E31</f>
        <v>42400</v>
      </c>
      <c r="F21" s="254">
        <f t="shared" ref="F21:S21" si="13">F22+F24+F31</f>
        <v>0</v>
      </c>
      <c r="G21" s="254">
        <f t="shared" si="13"/>
        <v>910</v>
      </c>
      <c r="H21" s="254">
        <f t="shared" si="13"/>
        <v>520</v>
      </c>
      <c r="I21" s="254">
        <f t="shared" si="13"/>
        <v>30970</v>
      </c>
      <c r="J21" s="254">
        <f t="shared" si="13"/>
        <v>10000</v>
      </c>
      <c r="K21" s="254">
        <f t="shared" si="13"/>
        <v>0</v>
      </c>
      <c r="L21" s="254">
        <f t="shared" si="13"/>
        <v>0</v>
      </c>
      <c r="M21" s="254">
        <f t="shared" si="13"/>
        <v>0</v>
      </c>
      <c r="N21" s="254">
        <f t="shared" si="13"/>
        <v>0</v>
      </c>
      <c r="O21" s="254">
        <f t="shared" si="13"/>
        <v>0</v>
      </c>
      <c r="P21" s="254">
        <f t="shared" si="13"/>
        <v>0</v>
      </c>
      <c r="Q21" s="254">
        <f t="shared" si="13"/>
        <v>0</v>
      </c>
      <c r="R21" s="254">
        <f t="shared" si="13"/>
        <v>0</v>
      </c>
      <c r="S21" s="254">
        <f t="shared" si="13"/>
        <v>12136</v>
      </c>
      <c r="T21" s="202"/>
      <c r="U21" s="89"/>
      <c r="V21" s="89"/>
      <c r="W21" s="89"/>
      <c r="X21" s="89"/>
      <c r="Y21" s="89"/>
      <c r="Z21" s="37"/>
      <c r="AA21" s="37"/>
      <c r="AB21" s="37"/>
      <c r="AC21" s="37"/>
      <c r="AD21" s="37"/>
      <c r="AE21" s="84"/>
      <c r="AF21" s="138"/>
    </row>
    <row r="22" spans="1:16357" s="295" customFormat="1" ht="46.2" customHeight="1" outlineLevel="2" x14ac:dyDescent="0.25">
      <c r="A22" s="247" t="s">
        <v>827</v>
      </c>
      <c r="B22" s="373" t="s">
        <v>815</v>
      </c>
      <c r="C22" s="374"/>
      <c r="D22" s="375"/>
      <c r="E22" s="252">
        <f>SUM(E23)</f>
        <v>5000</v>
      </c>
      <c r="F22" s="252">
        <f t="shared" ref="F22:P22" si="14">SUM(F23)</f>
        <v>0</v>
      </c>
      <c r="G22" s="252">
        <f t="shared" si="14"/>
        <v>0</v>
      </c>
      <c r="H22" s="252">
        <f t="shared" si="14"/>
        <v>0</v>
      </c>
      <c r="I22" s="252">
        <f t="shared" si="14"/>
        <v>0</v>
      </c>
      <c r="J22" s="252">
        <f t="shared" si="14"/>
        <v>5000</v>
      </c>
      <c r="K22" s="252">
        <f t="shared" si="14"/>
        <v>0</v>
      </c>
      <c r="L22" s="252">
        <f t="shared" si="14"/>
        <v>0</v>
      </c>
      <c r="M22" s="252">
        <f t="shared" si="14"/>
        <v>0</v>
      </c>
      <c r="N22" s="252">
        <f t="shared" si="14"/>
        <v>0</v>
      </c>
      <c r="O22" s="252">
        <f t="shared" si="14"/>
        <v>0</v>
      </c>
      <c r="P22" s="252">
        <f t="shared" si="14"/>
        <v>0</v>
      </c>
      <c r="Q22" s="249"/>
      <c r="R22" s="249"/>
      <c r="S22" s="249"/>
      <c r="T22" s="250"/>
      <c r="U22" s="230"/>
      <c r="V22" s="230"/>
      <c r="W22" s="230"/>
      <c r="X22" s="230"/>
      <c r="Y22" s="230"/>
      <c r="Z22" s="292"/>
      <c r="AA22" s="292"/>
      <c r="AB22" s="292"/>
      <c r="AC22" s="292"/>
      <c r="AD22" s="292"/>
      <c r="AE22" s="293"/>
      <c r="AF22" s="294"/>
    </row>
    <row r="23" spans="1:16357" s="198" customFormat="1" ht="33.6" outlineLevel="2" x14ac:dyDescent="0.25">
      <c r="A23" s="173">
        <v>7</v>
      </c>
      <c r="B23" s="174" t="s">
        <v>490</v>
      </c>
      <c r="C23" s="174" t="s">
        <v>857</v>
      </c>
      <c r="D23" s="147" t="s">
        <v>516</v>
      </c>
      <c r="E23" s="255">
        <f>J23+I23+H23+G23+F23</f>
        <v>5000</v>
      </c>
      <c r="F23" s="255">
        <v>0</v>
      </c>
      <c r="G23" s="255">
        <v>0</v>
      </c>
      <c r="H23" s="255">
        <v>0</v>
      </c>
      <c r="I23" s="255">
        <v>0</v>
      </c>
      <c r="J23" s="255">
        <v>5000</v>
      </c>
      <c r="K23" s="255">
        <v>0</v>
      </c>
      <c r="L23" s="255">
        <v>0</v>
      </c>
      <c r="M23" s="255">
        <v>0</v>
      </c>
      <c r="N23" s="255">
        <v>0</v>
      </c>
      <c r="O23" s="255">
        <v>0</v>
      </c>
      <c r="P23" s="255">
        <v>0</v>
      </c>
      <c r="Q23" s="147" t="s">
        <v>507</v>
      </c>
      <c r="R23" s="147"/>
      <c r="S23" s="173">
        <v>2022</v>
      </c>
      <c r="T23" s="177"/>
      <c r="U23" s="177"/>
      <c r="V23" s="177"/>
      <c r="W23" s="177"/>
      <c r="X23" s="177"/>
      <c r="Y23" s="177"/>
      <c r="Z23" s="177"/>
      <c r="AA23" s="177"/>
      <c r="AB23" s="177"/>
      <c r="AC23" s="177"/>
      <c r="AD23" s="177"/>
      <c r="AE23" s="177"/>
      <c r="AF23" s="177"/>
      <c r="AG23" s="194"/>
      <c r="AH23" s="194"/>
      <c r="AI23" s="194"/>
      <c r="AJ23" s="194"/>
      <c r="AK23" s="194"/>
      <c r="AL23" s="194"/>
      <c r="AM23" s="194"/>
      <c r="AN23" s="194"/>
      <c r="AO23" s="194"/>
      <c r="AP23" s="194"/>
      <c r="AQ23" s="194"/>
      <c r="AR23" s="194"/>
      <c r="AS23" s="194"/>
      <c r="AT23" s="194"/>
      <c r="AU23" s="194"/>
      <c r="AV23" s="194"/>
      <c r="AW23" s="194"/>
      <c r="AX23" s="194"/>
      <c r="AY23" s="194"/>
      <c r="AZ23" s="194"/>
      <c r="BA23" s="194"/>
      <c r="BB23" s="194"/>
      <c r="BC23" s="194"/>
      <c r="BD23" s="194"/>
      <c r="BE23" s="194"/>
      <c r="BF23" s="194"/>
      <c r="BG23" s="194"/>
      <c r="BH23" s="194"/>
      <c r="BI23" s="194"/>
      <c r="BJ23" s="194"/>
      <c r="BK23" s="194"/>
      <c r="BL23" s="194"/>
      <c r="BM23" s="194"/>
      <c r="BN23" s="194"/>
      <c r="BO23" s="194"/>
      <c r="BP23" s="194"/>
      <c r="BQ23" s="194"/>
      <c r="BR23" s="194"/>
      <c r="BS23" s="194"/>
      <c r="BT23" s="194"/>
      <c r="BU23" s="194"/>
      <c r="BV23" s="194"/>
      <c r="BW23" s="194"/>
      <c r="BX23" s="194"/>
      <c r="BY23" s="194"/>
      <c r="BZ23" s="194"/>
      <c r="CA23" s="194"/>
      <c r="CB23" s="194"/>
      <c r="CC23" s="194"/>
      <c r="CD23" s="194"/>
      <c r="CE23" s="194"/>
      <c r="CF23" s="194"/>
      <c r="CG23" s="194"/>
      <c r="CH23" s="194"/>
      <c r="CI23" s="194"/>
      <c r="CJ23" s="194"/>
      <c r="CK23" s="194"/>
      <c r="CL23" s="194"/>
      <c r="CM23" s="194"/>
      <c r="CN23" s="194"/>
      <c r="CO23" s="194"/>
      <c r="CP23" s="194"/>
      <c r="CQ23" s="194"/>
      <c r="CR23" s="194"/>
      <c r="CS23" s="194"/>
      <c r="CT23" s="194"/>
      <c r="CU23" s="194"/>
      <c r="CV23" s="194"/>
      <c r="CW23" s="194"/>
      <c r="CX23" s="194"/>
      <c r="CY23" s="194"/>
      <c r="CZ23" s="194"/>
      <c r="DA23" s="194"/>
      <c r="DB23" s="194"/>
      <c r="DC23" s="194"/>
      <c r="DD23" s="194"/>
      <c r="DE23" s="194"/>
      <c r="DF23" s="194"/>
      <c r="DG23" s="194"/>
      <c r="DH23" s="194"/>
      <c r="DI23" s="194"/>
      <c r="DJ23" s="194"/>
      <c r="DK23" s="194"/>
      <c r="DL23" s="194"/>
      <c r="DM23" s="194"/>
      <c r="DN23" s="194"/>
      <c r="DO23" s="194"/>
      <c r="DP23" s="194"/>
      <c r="DQ23" s="194"/>
      <c r="DR23" s="194"/>
      <c r="DS23" s="194"/>
      <c r="DT23" s="194"/>
      <c r="DU23" s="194"/>
      <c r="DV23" s="194"/>
      <c r="DW23" s="194"/>
      <c r="DX23" s="194"/>
      <c r="DY23" s="194"/>
      <c r="DZ23" s="194"/>
      <c r="EA23" s="194"/>
      <c r="EB23" s="194"/>
      <c r="EC23" s="194"/>
      <c r="ED23" s="194"/>
      <c r="EE23" s="194"/>
      <c r="EF23" s="194"/>
      <c r="EG23" s="194"/>
      <c r="EH23" s="194"/>
      <c r="EI23" s="194"/>
      <c r="EJ23" s="194"/>
      <c r="EK23" s="194"/>
      <c r="EL23" s="194"/>
      <c r="EM23" s="194"/>
      <c r="EN23" s="194"/>
      <c r="EO23" s="194"/>
      <c r="EP23" s="194"/>
      <c r="EQ23" s="194"/>
      <c r="ER23" s="194"/>
      <c r="ES23" s="194"/>
      <c r="ET23" s="194"/>
      <c r="EU23" s="194"/>
      <c r="EV23" s="194"/>
      <c r="EW23" s="194"/>
      <c r="EX23" s="194"/>
      <c r="EY23" s="194"/>
      <c r="EZ23" s="194"/>
      <c r="FA23" s="194"/>
      <c r="FB23" s="194"/>
      <c r="FC23" s="194"/>
      <c r="FD23" s="194"/>
      <c r="FE23" s="194"/>
      <c r="FF23" s="194"/>
      <c r="FG23" s="194"/>
      <c r="FH23" s="194"/>
      <c r="FI23" s="194"/>
      <c r="FJ23" s="194"/>
      <c r="FK23" s="194"/>
      <c r="FL23" s="194"/>
      <c r="FM23" s="194"/>
      <c r="FN23" s="194"/>
      <c r="FO23" s="194"/>
      <c r="FP23" s="194"/>
      <c r="FQ23" s="194"/>
      <c r="FR23" s="194"/>
      <c r="FS23" s="194"/>
      <c r="FT23" s="194"/>
      <c r="FU23" s="194"/>
      <c r="FV23" s="194"/>
      <c r="FW23" s="194"/>
      <c r="FX23" s="194"/>
      <c r="FY23" s="194"/>
      <c r="FZ23" s="194"/>
      <c r="GA23" s="194"/>
      <c r="GB23" s="194"/>
      <c r="GC23" s="194"/>
      <c r="GD23" s="194"/>
      <c r="GE23" s="194"/>
      <c r="GF23" s="194"/>
      <c r="GG23" s="194"/>
      <c r="GH23" s="194"/>
      <c r="GI23" s="194"/>
      <c r="GJ23" s="194"/>
      <c r="GK23" s="194"/>
      <c r="GL23" s="194"/>
      <c r="GM23" s="194"/>
      <c r="GN23" s="194"/>
      <c r="GO23" s="194"/>
      <c r="GP23" s="194"/>
      <c r="GQ23" s="194"/>
      <c r="GR23" s="194"/>
      <c r="GS23" s="194"/>
      <c r="GT23" s="194"/>
      <c r="GU23" s="194"/>
      <c r="GV23" s="194"/>
      <c r="GW23" s="194"/>
      <c r="GX23" s="194"/>
      <c r="GY23" s="194"/>
      <c r="GZ23" s="194"/>
      <c r="HA23" s="194"/>
      <c r="HB23" s="194"/>
      <c r="HC23" s="194"/>
      <c r="HD23" s="194"/>
      <c r="HE23" s="194"/>
      <c r="HF23" s="194"/>
      <c r="HG23" s="194"/>
      <c r="HH23" s="194"/>
      <c r="HI23" s="194"/>
      <c r="HJ23" s="194"/>
      <c r="HK23" s="194"/>
      <c r="HL23" s="194"/>
      <c r="HM23" s="194"/>
      <c r="HN23" s="194"/>
      <c r="HO23" s="194"/>
      <c r="HP23" s="194"/>
      <c r="HQ23" s="194"/>
      <c r="HR23" s="194"/>
      <c r="HS23" s="194"/>
      <c r="HT23" s="194"/>
      <c r="HU23" s="194"/>
      <c r="HV23" s="194"/>
      <c r="HW23" s="194"/>
      <c r="HX23" s="194"/>
      <c r="HY23" s="194"/>
      <c r="HZ23" s="194"/>
      <c r="IA23" s="194"/>
      <c r="IB23" s="194"/>
      <c r="IC23" s="194"/>
      <c r="ID23" s="194"/>
      <c r="IE23" s="194"/>
      <c r="IF23" s="194"/>
      <c r="IG23" s="194"/>
      <c r="IH23" s="194"/>
      <c r="II23" s="194"/>
      <c r="IJ23" s="194"/>
      <c r="IK23" s="194"/>
      <c r="IL23" s="194"/>
      <c r="IM23" s="194"/>
      <c r="IN23" s="194"/>
      <c r="IO23" s="194"/>
      <c r="IP23" s="194"/>
      <c r="IQ23" s="194"/>
      <c r="IR23" s="194"/>
      <c r="IS23" s="194"/>
      <c r="IT23" s="194"/>
      <c r="IU23" s="194"/>
      <c r="IV23" s="194"/>
      <c r="IW23" s="194"/>
      <c r="IX23" s="194"/>
      <c r="IY23" s="194"/>
      <c r="IZ23" s="194"/>
      <c r="JA23" s="194"/>
      <c r="JB23" s="194"/>
      <c r="JC23" s="194"/>
      <c r="JD23" s="194"/>
      <c r="JE23" s="194"/>
      <c r="JF23" s="194"/>
      <c r="JG23" s="194"/>
      <c r="JH23" s="194"/>
      <c r="JI23" s="194"/>
      <c r="JJ23" s="194"/>
      <c r="JK23" s="194"/>
      <c r="JL23" s="194"/>
      <c r="JM23" s="194"/>
      <c r="JN23" s="194"/>
      <c r="JO23" s="194"/>
      <c r="JP23" s="194"/>
      <c r="JQ23" s="194"/>
      <c r="JR23" s="194"/>
      <c r="JS23" s="194"/>
      <c r="JT23" s="194"/>
      <c r="JU23" s="194"/>
      <c r="JV23" s="194"/>
      <c r="JW23" s="194"/>
      <c r="JX23" s="194"/>
      <c r="JY23" s="194"/>
      <c r="JZ23" s="194"/>
      <c r="KA23" s="194"/>
      <c r="KB23" s="194"/>
      <c r="KC23" s="194"/>
      <c r="KD23" s="194"/>
      <c r="KE23" s="194"/>
      <c r="KF23" s="194"/>
      <c r="KG23" s="194"/>
      <c r="KH23" s="194"/>
      <c r="KI23" s="194"/>
      <c r="KJ23" s="194"/>
      <c r="KK23" s="194"/>
      <c r="KL23" s="194"/>
      <c r="KM23" s="194"/>
      <c r="KN23" s="194"/>
      <c r="KO23" s="194"/>
      <c r="KP23" s="194"/>
      <c r="KQ23" s="194"/>
      <c r="KR23" s="194"/>
      <c r="KS23" s="194"/>
      <c r="KT23" s="194"/>
      <c r="KU23" s="194"/>
      <c r="KV23" s="194"/>
      <c r="KW23" s="194"/>
      <c r="KX23" s="194"/>
      <c r="KY23" s="194"/>
      <c r="KZ23" s="194"/>
      <c r="LA23" s="194"/>
      <c r="LB23" s="194"/>
      <c r="LC23" s="194"/>
      <c r="LD23" s="194"/>
      <c r="LE23" s="194"/>
      <c r="LF23" s="194"/>
      <c r="LG23" s="194"/>
      <c r="LH23" s="194"/>
      <c r="LI23" s="194"/>
      <c r="LJ23" s="194"/>
      <c r="LK23" s="194"/>
      <c r="LL23" s="194"/>
      <c r="LM23" s="194"/>
      <c r="LN23" s="194"/>
      <c r="LO23" s="194"/>
      <c r="LP23" s="194"/>
      <c r="LQ23" s="194"/>
      <c r="LR23" s="194"/>
      <c r="LS23" s="194"/>
      <c r="LT23" s="194"/>
      <c r="LU23" s="194"/>
      <c r="LV23" s="194"/>
      <c r="LW23" s="194"/>
      <c r="LX23" s="194"/>
      <c r="LY23" s="194"/>
      <c r="LZ23" s="194"/>
      <c r="MA23" s="194"/>
      <c r="MB23" s="194"/>
      <c r="MC23" s="194"/>
      <c r="MD23" s="194"/>
      <c r="ME23" s="194"/>
      <c r="MF23" s="194"/>
      <c r="MG23" s="194"/>
      <c r="MH23" s="194"/>
      <c r="MI23" s="194"/>
      <c r="MJ23" s="194"/>
      <c r="MK23" s="194"/>
      <c r="ML23" s="194"/>
      <c r="MM23" s="194"/>
      <c r="MN23" s="194"/>
      <c r="MO23" s="194"/>
      <c r="MP23" s="194"/>
      <c r="MQ23" s="194"/>
      <c r="MR23" s="194"/>
      <c r="MS23" s="194"/>
      <c r="MT23" s="194"/>
      <c r="MU23" s="194"/>
      <c r="MV23" s="194"/>
      <c r="MW23" s="194"/>
      <c r="MX23" s="194"/>
      <c r="MY23" s="194"/>
      <c r="MZ23" s="194"/>
      <c r="NA23" s="194"/>
      <c r="NB23" s="194"/>
      <c r="NC23" s="194"/>
      <c r="ND23" s="194"/>
      <c r="NE23" s="194"/>
      <c r="NF23" s="194"/>
      <c r="NG23" s="194"/>
      <c r="NH23" s="194"/>
      <c r="NI23" s="194"/>
      <c r="NJ23" s="194"/>
      <c r="NK23" s="194"/>
      <c r="NL23" s="194"/>
      <c r="NM23" s="194"/>
      <c r="NN23" s="194"/>
      <c r="NO23" s="194"/>
      <c r="NP23" s="194"/>
      <c r="NQ23" s="194"/>
      <c r="NR23" s="194"/>
      <c r="NS23" s="194"/>
      <c r="NT23" s="194"/>
      <c r="NU23" s="194"/>
      <c r="NV23" s="194"/>
      <c r="NW23" s="194"/>
      <c r="NX23" s="194"/>
      <c r="NY23" s="194"/>
      <c r="NZ23" s="194"/>
      <c r="OA23" s="194"/>
      <c r="OB23" s="194"/>
      <c r="OC23" s="194"/>
      <c r="OD23" s="194"/>
      <c r="OE23" s="194"/>
      <c r="OF23" s="194"/>
      <c r="OG23" s="194"/>
      <c r="OH23" s="194"/>
      <c r="OI23" s="194"/>
      <c r="OJ23" s="194"/>
      <c r="OK23" s="194"/>
      <c r="OL23" s="194"/>
      <c r="OM23" s="194"/>
      <c r="ON23" s="194"/>
      <c r="OO23" s="194"/>
      <c r="OP23" s="194"/>
      <c r="OQ23" s="194"/>
      <c r="OR23" s="194"/>
      <c r="OS23" s="194"/>
      <c r="OT23" s="194"/>
      <c r="OU23" s="194"/>
      <c r="OV23" s="194"/>
      <c r="OW23" s="194"/>
      <c r="OX23" s="194"/>
      <c r="OY23" s="194"/>
      <c r="OZ23" s="194"/>
      <c r="PA23" s="194"/>
      <c r="PB23" s="194"/>
      <c r="PC23" s="194"/>
      <c r="PD23" s="194"/>
      <c r="PE23" s="194"/>
      <c r="PF23" s="194"/>
      <c r="PG23" s="194"/>
      <c r="PH23" s="194"/>
      <c r="PI23" s="194"/>
      <c r="PJ23" s="194"/>
      <c r="PK23" s="194"/>
      <c r="PL23" s="194"/>
      <c r="PM23" s="194"/>
      <c r="PN23" s="194"/>
      <c r="PO23" s="194"/>
      <c r="PP23" s="194"/>
      <c r="PQ23" s="194"/>
      <c r="PR23" s="194"/>
      <c r="PS23" s="194"/>
      <c r="PT23" s="194"/>
      <c r="PU23" s="194"/>
      <c r="PV23" s="194"/>
      <c r="PW23" s="194"/>
      <c r="PX23" s="194"/>
      <c r="PY23" s="194"/>
      <c r="PZ23" s="194"/>
      <c r="QA23" s="194"/>
      <c r="QB23" s="194"/>
      <c r="QC23" s="194"/>
      <c r="QD23" s="194"/>
      <c r="QE23" s="194"/>
      <c r="QF23" s="194"/>
      <c r="QG23" s="194"/>
      <c r="QH23" s="194"/>
      <c r="QI23" s="194"/>
      <c r="QJ23" s="194"/>
      <c r="QK23" s="194"/>
      <c r="QL23" s="194"/>
      <c r="QM23" s="194"/>
      <c r="QN23" s="194"/>
      <c r="QO23" s="194"/>
      <c r="QP23" s="194"/>
      <c r="QQ23" s="194"/>
      <c r="QR23" s="194"/>
      <c r="QS23" s="194"/>
      <c r="QT23" s="194"/>
      <c r="QU23" s="194"/>
      <c r="QV23" s="194"/>
      <c r="QW23" s="194"/>
      <c r="QX23" s="194"/>
      <c r="QY23" s="194"/>
      <c r="QZ23" s="194"/>
      <c r="RA23" s="194"/>
      <c r="RB23" s="194"/>
      <c r="RC23" s="194"/>
      <c r="RD23" s="194"/>
      <c r="RE23" s="194"/>
      <c r="RF23" s="194"/>
      <c r="RG23" s="194"/>
      <c r="RH23" s="194"/>
      <c r="RI23" s="194"/>
      <c r="RJ23" s="194"/>
      <c r="RK23" s="194"/>
      <c r="RL23" s="194"/>
      <c r="RM23" s="194"/>
      <c r="RN23" s="194"/>
      <c r="RO23" s="194"/>
      <c r="RP23" s="194"/>
      <c r="RQ23" s="194"/>
      <c r="RR23" s="194"/>
      <c r="RS23" s="194"/>
      <c r="RT23" s="194"/>
      <c r="RU23" s="194"/>
      <c r="RV23" s="194"/>
      <c r="RW23" s="194"/>
      <c r="RX23" s="194"/>
      <c r="RY23" s="194"/>
      <c r="RZ23" s="194"/>
      <c r="SA23" s="194"/>
      <c r="SB23" s="194"/>
      <c r="SC23" s="194"/>
      <c r="SD23" s="194"/>
      <c r="SE23" s="194"/>
      <c r="SF23" s="194"/>
      <c r="SG23" s="194"/>
      <c r="SH23" s="194"/>
      <c r="SI23" s="194"/>
      <c r="SJ23" s="194"/>
      <c r="SK23" s="194"/>
      <c r="SL23" s="194"/>
      <c r="SM23" s="194"/>
      <c r="SN23" s="194"/>
      <c r="SO23" s="194"/>
      <c r="SP23" s="194"/>
      <c r="SQ23" s="194"/>
      <c r="SR23" s="194"/>
      <c r="SS23" s="194"/>
      <c r="ST23" s="194"/>
      <c r="SU23" s="194"/>
      <c r="SV23" s="194"/>
      <c r="SW23" s="194"/>
      <c r="SX23" s="194"/>
      <c r="SY23" s="194"/>
      <c r="SZ23" s="194"/>
      <c r="TA23" s="194"/>
      <c r="TB23" s="194"/>
      <c r="TC23" s="194"/>
      <c r="TD23" s="194"/>
      <c r="TE23" s="194"/>
      <c r="TF23" s="194"/>
      <c r="TG23" s="194"/>
      <c r="TH23" s="194"/>
      <c r="TI23" s="194"/>
      <c r="TJ23" s="194"/>
      <c r="TK23" s="194"/>
      <c r="TL23" s="194"/>
      <c r="TM23" s="194"/>
      <c r="TN23" s="194"/>
      <c r="TO23" s="194"/>
      <c r="TP23" s="194"/>
      <c r="TQ23" s="194"/>
      <c r="TR23" s="194"/>
      <c r="TS23" s="194"/>
      <c r="TT23" s="194"/>
      <c r="TU23" s="194"/>
      <c r="TV23" s="194"/>
      <c r="TW23" s="194"/>
      <c r="TX23" s="194"/>
      <c r="TY23" s="194"/>
      <c r="TZ23" s="194"/>
      <c r="UA23" s="194"/>
      <c r="UB23" s="194"/>
      <c r="UC23" s="194"/>
      <c r="UD23" s="194"/>
      <c r="UE23" s="194"/>
      <c r="UF23" s="194"/>
      <c r="UG23" s="194"/>
      <c r="UH23" s="194"/>
      <c r="UI23" s="194"/>
      <c r="UJ23" s="194"/>
      <c r="UK23" s="194"/>
      <c r="UL23" s="194"/>
      <c r="UM23" s="194"/>
      <c r="UN23" s="194"/>
      <c r="UO23" s="194"/>
      <c r="UP23" s="194"/>
      <c r="UQ23" s="194"/>
      <c r="UR23" s="194"/>
      <c r="US23" s="194"/>
      <c r="UT23" s="194"/>
      <c r="UU23" s="194"/>
      <c r="UV23" s="194"/>
      <c r="UW23" s="194"/>
      <c r="UX23" s="194"/>
      <c r="UY23" s="194"/>
      <c r="UZ23" s="194"/>
      <c r="VA23" s="194"/>
      <c r="VB23" s="194"/>
      <c r="VC23" s="194"/>
      <c r="VD23" s="194"/>
      <c r="VE23" s="194"/>
      <c r="VF23" s="194"/>
      <c r="VG23" s="194"/>
      <c r="VH23" s="194"/>
      <c r="VI23" s="194"/>
      <c r="VJ23" s="194"/>
      <c r="VK23" s="194"/>
      <c r="VL23" s="194"/>
      <c r="VM23" s="194"/>
      <c r="VN23" s="194"/>
      <c r="VO23" s="194"/>
      <c r="VP23" s="194"/>
      <c r="VQ23" s="194"/>
      <c r="VR23" s="194"/>
      <c r="VS23" s="194"/>
      <c r="VT23" s="194"/>
      <c r="VU23" s="194"/>
      <c r="VV23" s="194"/>
      <c r="VW23" s="194"/>
      <c r="VX23" s="194"/>
      <c r="VY23" s="194"/>
      <c r="VZ23" s="194"/>
      <c r="WA23" s="194"/>
      <c r="WB23" s="194"/>
      <c r="WC23" s="194"/>
      <c r="WD23" s="194"/>
      <c r="WE23" s="194"/>
      <c r="WF23" s="194"/>
      <c r="WG23" s="194"/>
      <c r="WH23" s="194"/>
      <c r="WI23" s="194"/>
      <c r="WJ23" s="194"/>
      <c r="WK23" s="194"/>
      <c r="WL23" s="194"/>
      <c r="WM23" s="194"/>
      <c r="WN23" s="194"/>
      <c r="WO23" s="194"/>
      <c r="WP23" s="194"/>
      <c r="WQ23" s="194"/>
      <c r="WR23" s="194"/>
      <c r="WS23" s="194"/>
      <c r="WT23" s="194"/>
      <c r="WU23" s="194"/>
      <c r="WV23" s="194"/>
      <c r="WW23" s="194"/>
      <c r="WX23" s="194"/>
      <c r="WY23" s="194"/>
      <c r="WZ23" s="194"/>
      <c r="XA23" s="194"/>
      <c r="XB23" s="194"/>
      <c r="XC23" s="194"/>
      <c r="XD23" s="194"/>
      <c r="XE23" s="194"/>
      <c r="XF23" s="194"/>
      <c r="XG23" s="194"/>
      <c r="XH23" s="194"/>
      <c r="XI23" s="194"/>
      <c r="XJ23" s="194"/>
      <c r="XK23" s="194"/>
      <c r="XL23" s="194"/>
      <c r="XM23" s="194"/>
      <c r="XN23" s="194"/>
      <c r="XO23" s="194"/>
      <c r="XP23" s="194"/>
      <c r="XQ23" s="194"/>
      <c r="XR23" s="194"/>
      <c r="XS23" s="194"/>
      <c r="XT23" s="194"/>
      <c r="XU23" s="194"/>
      <c r="XV23" s="194"/>
      <c r="XW23" s="194"/>
      <c r="XX23" s="194"/>
      <c r="XY23" s="194"/>
      <c r="XZ23" s="194"/>
      <c r="YA23" s="194"/>
      <c r="YB23" s="194"/>
      <c r="YC23" s="194"/>
      <c r="YD23" s="194"/>
      <c r="YE23" s="194"/>
      <c r="YF23" s="194"/>
      <c r="YG23" s="194"/>
      <c r="YH23" s="194"/>
      <c r="YI23" s="194"/>
      <c r="YJ23" s="194"/>
      <c r="YK23" s="194"/>
      <c r="YL23" s="194"/>
      <c r="YM23" s="194"/>
      <c r="YN23" s="194"/>
      <c r="YO23" s="194"/>
      <c r="YP23" s="194"/>
      <c r="YQ23" s="194"/>
      <c r="YR23" s="194"/>
      <c r="YS23" s="194"/>
      <c r="YT23" s="194"/>
      <c r="YU23" s="194"/>
      <c r="YV23" s="194"/>
      <c r="YW23" s="194"/>
      <c r="YX23" s="194"/>
      <c r="YY23" s="194"/>
      <c r="YZ23" s="194"/>
      <c r="ZA23" s="194"/>
      <c r="ZB23" s="194"/>
      <c r="ZC23" s="194"/>
      <c r="ZD23" s="194"/>
      <c r="ZE23" s="194"/>
      <c r="ZF23" s="194"/>
      <c r="ZG23" s="194"/>
      <c r="ZH23" s="194"/>
      <c r="ZI23" s="194"/>
      <c r="ZJ23" s="194"/>
      <c r="ZK23" s="194"/>
      <c r="ZL23" s="194"/>
      <c r="ZM23" s="194"/>
      <c r="ZN23" s="194"/>
      <c r="ZO23" s="194"/>
      <c r="ZP23" s="194"/>
      <c r="ZQ23" s="194"/>
      <c r="ZR23" s="194"/>
      <c r="ZS23" s="194"/>
      <c r="ZT23" s="194"/>
      <c r="ZU23" s="194"/>
      <c r="ZV23" s="194"/>
      <c r="ZW23" s="194"/>
      <c r="ZX23" s="194"/>
      <c r="ZY23" s="194"/>
      <c r="ZZ23" s="194"/>
      <c r="AAA23" s="194"/>
      <c r="AAB23" s="194"/>
      <c r="AAC23" s="194"/>
      <c r="AAD23" s="194"/>
      <c r="AAE23" s="194"/>
      <c r="AAF23" s="194"/>
      <c r="AAG23" s="194"/>
      <c r="AAH23" s="194"/>
      <c r="AAI23" s="194"/>
      <c r="AAJ23" s="194"/>
      <c r="AAK23" s="194"/>
      <c r="AAL23" s="194"/>
      <c r="AAM23" s="194"/>
      <c r="AAN23" s="194"/>
      <c r="AAO23" s="194"/>
      <c r="AAP23" s="194"/>
      <c r="AAQ23" s="194"/>
      <c r="AAR23" s="194"/>
      <c r="AAS23" s="194"/>
      <c r="AAT23" s="194"/>
      <c r="AAU23" s="194"/>
      <c r="AAV23" s="194"/>
      <c r="AAW23" s="194"/>
      <c r="AAX23" s="194"/>
      <c r="AAY23" s="194"/>
      <c r="AAZ23" s="194"/>
      <c r="ABA23" s="194"/>
      <c r="ABB23" s="194"/>
      <c r="ABC23" s="194"/>
      <c r="ABD23" s="194"/>
      <c r="ABE23" s="194"/>
      <c r="ABF23" s="194"/>
      <c r="ABG23" s="194"/>
      <c r="ABH23" s="194"/>
      <c r="ABI23" s="194"/>
      <c r="ABJ23" s="194"/>
      <c r="ABK23" s="194"/>
      <c r="ABL23" s="194"/>
      <c r="ABM23" s="194"/>
      <c r="ABN23" s="194"/>
      <c r="ABO23" s="194"/>
      <c r="ABP23" s="194"/>
      <c r="ABQ23" s="194"/>
      <c r="ABR23" s="194"/>
      <c r="ABS23" s="194"/>
      <c r="ABT23" s="194"/>
      <c r="ABU23" s="194"/>
      <c r="ABV23" s="194"/>
      <c r="ABW23" s="194"/>
      <c r="ABX23" s="194"/>
      <c r="ABY23" s="194"/>
      <c r="ABZ23" s="194"/>
      <c r="ACA23" s="194"/>
      <c r="ACB23" s="194"/>
      <c r="ACC23" s="194"/>
      <c r="ACD23" s="194"/>
      <c r="ACE23" s="194"/>
      <c r="ACF23" s="194"/>
      <c r="ACG23" s="194"/>
      <c r="ACH23" s="194"/>
      <c r="ACI23" s="194"/>
      <c r="ACJ23" s="194"/>
      <c r="ACK23" s="194"/>
      <c r="ACL23" s="194"/>
      <c r="ACM23" s="194"/>
      <c r="ACN23" s="194"/>
      <c r="ACO23" s="194"/>
      <c r="ACP23" s="194"/>
      <c r="ACQ23" s="194"/>
      <c r="ACR23" s="194"/>
      <c r="ACS23" s="194"/>
      <c r="ACT23" s="194"/>
      <c r="ACU23" s="194"/>
      <c r="ACV23" s="194"/>
      <c r="ACW23" s="194"/>
      <c r="ACX23" s="194"/>
      <c r="ACY23" s="194"/>
      <c r="ACZ23" s="194"/>
      <c r="ADA23" s="194"/>
      <c r="ADB23" s="194"/>
      <c r="ADC23" s="194"/>
      <c r="ADD23" s="194"/>
      <c r="ADE23" s="194"/>
      <c r="ADF23" s="194"/>
      <c r="ADG23" s="194"/>
      <c r="ADH23" s="194"/>
      <c r="ADI23" s="194"/>
      <c r="ADJ23" s="194"/>
      <c r="ADK23" s="194"/>
      <c r="ADL23" s="194"/>
      <c r="ADM23" s="194"/>
      <c r="ADN23" s="194"/>
      <c r="ADO23" s="194"/>
      <c r="ADP23" s="194"/>
      <c r="ADQ23" s="194"/>
      <c r="ADR23" s="194"/>
      <c r="ADS23" s="194"/>
      <c r="ADT23" s="194"/>
      <c r="ADU23" s="194"/>
      <c r="ADV23" s="194"/>
      <c r="ADW23" s="194"/>
      <c r="ADX23" s="194"/>
      <c r="ADY23" s="194"/>
      <c r="ADZ23" s="194"/>
      <c r="AEA23" s="194"/>
      <c r="AEB23" s="194"/>
      <c r="AEC23" s="194"/>
      <c r="AED23" s="194"/>
      <c r="AEE23" s="194"/>
      <c r="AEF23" s="194"/>
      <c r="AEG23" s="194"/>
      <c r="AEH23" s="194"/>
      <c r="AEI23" s="194"/>
      <c r="AEJ23" s="194"/>
      <c r="AEK23" s="194"/>
      <c r="AEL23" s="194"/>
      <c r="AEM23" s="194"/>
      <c r="AEN23" s="194"/>
      <c r="AEO23" s="194"/>
      <c r="AEP23" s="194"/>
      <c r="AEQ23" s="194"/>
      <c r="AER23" s="194"/>
      <c r="AES23" s="194"/>
      <c r="AET23" s="194"/>
      <c r="AEU23" s="194"/>
      <c r="AEV23" s="194"/>
      <c r="AEW23" s="194"/>
      <c r="AEX23" s="194"/>
      <c r="AEY23" s="194"/>
      <c r="AEZ23" s="194"/>
      <c r="AFA23" s="194"/>
      <c r="AFB23" s="194"/>
      <c r="AFC23" s="194"/>
      <c r="AFD23" s="194"/>
      <c r="AFE23" s="194"/>
      <c r="AFF23" s="194"/>
      <c r="AFG23" s="194"/>
      <c r="AFH23" s="194"/>
      <c r="AFI23" s="194"/>
      <c r="AFJ23" s="194"/>
      <c r="AFK23" s="194"/>
      <c r="AFL23" s="194"/>
      <c r="AFM23" s="194"/>
      <c r="AFN23" s="194"/>
      <c r="AFO23" s="194"/>
      <c r="AFP23" s="194"/>
      <c r="AFQ23" s="194"/>
      <c r="AFR23" s="194"/>
      <c r="AFS23" s="194"/>
      <c r="AFT23" s="194"/>
      <c r="AFU23" s="194"/>
      <c r="AFV23" s="194"/>
      <c r="AFW23" s="194"/>
      <c r="AFX23" s="194"/>
      <c r="AFY23" s="194"/>
      <c r="AFZ23" s="194"/>
      <c r="AGA23" s="194"/>
      <c r="AGB23" s="194"/>
      <c r="AGC23" s="194"/>
      <c r="AGD23" s="194"/>
      <c r="AGE23" s="194"/>
      <c r="AGF23" s="194"/>
      <c r="AGG23" s="194"/>
      <c r="AGH23" s="194"/>
      <c r="AGI23" s="194"/>
      <c r="AGJ23" s="194"/>
      <c r="AGK23" s="194"/>
      <c r="AGL23" s="194"/>
      <c r="AGM23" s="194"/>
      <c r="AGN23" s="194"/>
      <c r="AGO23" s="194"/>
      <c r="AGP23" s="194"/>
      <c r="AGQ23" s="194"/>
      <c r="AGR23" s="194"/>
      <c r="AGS23" s="194"/>
      <c r="AGT23" s="194"/>
      <c r="AGU23" s="194"/>
      <c r="AGV23" s="194"/>
      <c r="AGW23" s="194"/>
      <c r="AGX23" s="194"/>
      <c r="AGY23" s="194"/>
      <c r="AGZ23" s="194"/>
      <c r="AHA23" s="194"/>
      <c r="AHB23" s="194"/>
      <c r="AHC23" s="194"/>
      <c r="AHD23" s="194"/>
      <c r="AHE23" s="194"/>
      <c r="AHF23" s="194"/>
      <c r="AHG23" s="194"/>
      <c r="AHH23" s="194"/>
      <c r="AHI23" s="194"/>
      <c r="AHJ23" s="194"/>
      <c r="AHK23" s="194"/>
      <c r="AHL23" s="194"/>
      <c r="AHM23" s="194"/>
      <c r="AHN23" s="194"/>
      <c r="AHO23" s="194"/>
      <c r="AHP23" s="194"/>
      <c r="AHQ23" s="194"/>
      <c r="AHR23" s="194"/>
      <c r="AHS23" s="194"/>
      <c r="AHT23" s="194"/>
      <c r="AHU23" s="194"/>
      <c r="AHV23" s="194"/>
      <c r="AHW23" s="194"/>
      <c r="AHX23" s="194"/>
      <c r="AHY23" s="194"/>
      <c r="AHZ23" s="194"/>
      <c r="AIA23" s="194"/>
      <c r="AIB23" s="194"/>
      <c r="AIC23" s="194"/>
      <c r="AID23" s="194"/>
      <c r="AIE23" s="194"/>
      <c r="AIF23" s="194"/>
      <c r="AIG23" s="194"/>
      <c r="AIH23" s="194"/>
      <c r="AII23" s="194"/>
      <c r="AIJ23" s="194"/>
      <c r="AIK23" s="194"/>
      <c r="AIL23" s="194"/>
      <c r="AIM23" s="194"/>
      <c r="AIN23" s="194"/>
      <c r="AIO23" s="194"/>
      <c r="AIP23" s="194"/>
      <c r="AIQ23" s="194"/>
      <c r="AIR23" s="194"/>
      <c r="AIS23" s="194"/>
      <c r="AIT23" s="194"/>
      <c r="AIU23" s="194"/>
      <c r="AIV23" s="194"/>
      <c r="AIW23" s="194"/>
      <c r="AIX23" s="194"/>
      <c r="AIY23" s="194"/>
      <c r="AIZ23" s="194"/>
      <c r="AJA23" s="194"/>
      <c r="AJB23" s="194"/>
      <c r="AJC23" s="194"/>
      <c r="AJD23" s="194"/>
      <c r="AJE23" s="194"/>
      <c r="AJF23" s="194"/>
      <c r="AJG23" s="194"/>
      <c r="AJH23" s="194"/>
      <c r="AJI23" s="194"/>
      <c r="AJJ23" s="194"/>
      <c r="AJK23" s="194"/>
      <c r="AJL23" s="194"/>
      <c r="AJM23" s="194"/>
      <c r="AJN23" s="194"/>
      <c r="AJO23" s="194"/>
      <c r="AJP23" s="194"/>
      <c r="AJQ23" s="194"/>
      <c r="AJR23" s="194"/>
      <c r="AJS23" s="194"/>
      <c r="AJT23" s="194"/>
      <c r="AJU23" s="194"/>
      <c r="AJV23" s="194"/>
      <c r="AJW23" s="194"/>
      <c r="AJX23" s="194"/>
      <c r="AJY23" s="194"/>
      <c r="AJZ23" s="194"/>
      <c r="AKA23" s="194"/>
      <c r="AKB23" s="194"/>
      <c r="AKC23" s="194"/>
      <c r="AKD23" s="194"/>
      <c r="AKE23" s="194"/>
      <c r="AKF23" s="194"/>
      <c r="AKG23" s="194"/>
      <c r="AKH23" s="194"/>
      <c r="AKI23" s="194"/>
      <c r="AKJ23" s="194"/>
      <c r="AKK23" s="194"/>
      <c r="AKL23" s="194"/>
      <c r="AKM23" s="194"/>
      <c r="AKN23" s="194"/>
      <c r="AKO23" s="194"/>
      <c r="AKP23" s="194"/>
      <c r="AKQ23" s="194"/>
      <c r="AKR23" s="194"/>
      <c r="AKS23" s="194"/>
      <c r="AKT23" s="194"/>
      <c r="AKU23" s="194"/>
      <c r="AKV23" s="194"/>
      <c r="AKW23" s="194"/>
      <c r="AKX23" s="194"/>
      <c r="AKY23" s="194"/>
      <c r="AKZ23" s="194"/>
      <c r="ALA23" s="194"/>
      <c r="ALB23" s="194"/>
      <c r="ALC23" s="194"/>
      <c r="ALD23" s="194"/>
      <c r="ALE23" s="194"/>
      <c r="ALF23" s="194"/>
      <c r="ALG23" s="194"/>
      <c r="ALH23" s="194"/>
      <c r="ALI23" s="194"/>
      <c r="ALJ23" s="194"/>
      <c r="ALK23" s="194"/>
      <c r="ALL23" s="194"/>
      <c r="ALM23" s="194"/>
      <c r="ALN23" s="194"/>
      <c r="ALO23" s="194"/>
      <c r="ALP23" s="194"/>
      <c r="ALQ23" s="194"/>
      <c r="ALR23" s="194"/>
      <c r="ALS23" s="194"/>
      <c r="ALT23" s="194"/>
      <c r="ALU23" s="194"/>
      <c r="ALV23" s="194"/>
      <c r="ALW23" s="194"/>
      <c r="ALX23" s="194"/>
      <c r="ALY23" s="194"/>
      <c r="ALZ23" s="194"/>
      <c r="AMA23" s="194"/>
      <c r="AMB23" s="194"/>
      <c r="AMC23" s="194"/>
      <c r="AMD23" s="194"/>
      <c r="AME23" s="194"/>
      <c r="AMF23" s="194"/>
      <c r="AMG23" s="194"/>
      <c r="AMH23" s="194"/>
      <c r="AMI23" s="194"/>
      <c r="AMJ23" s="194"/>
      <c r="AMK23" s="194"/>
      <c r="AML23" s="194"/>
      <c r="AMM23" s="194"/>
      <c r="AMN23" s="194"/>
      <c r="AMO23" s="194"/>
      <c r="AMP23" s="194"/>
      <c r="AMQ23" s="194"/>
      <c r="AMR23" s="194"/>
      <c r="AMS23" s="194"/>
      <c r="AMT23" s="194"/>
      <c r="AMU23" s="194"/>
      <c r="AMV23" s="194"/>
      <c r="AMW23" s="194"/>
      <c r="AMX23" s="194"/>
      <c r="AMY23" s="194"/>
      <c r="AMZ23" s="194"/>
      <c r="ANA23" s="194"/>
      <c r="ANB23" s="194"/>
      <c r="ANC23" s="194"/>
      <c r="AND23" s="194"/>
      <c r="ANE23" s="194"/>
      <c r="ANF23" s="194"/>
      <c r="ANG23" s="194"/>
      <c r="ANH23" s="194"/>
      <c r="ANI23" s="194"/>
      <c r="ANJ23" s="194"/>
      <c r="ANK23" s="194"/>
      <c r="ANL23" s="194"/>
      <c r="ANM23" s="194"/>
      <c r="ANN23" s="194"/>
      <c r="ANO23" s="194"/>
      <c r="ANP23" s="194"/>
      <c r="ANQ23" s="194"/>
      <c r="ANR23" s="194"/>
      <c r="ANS23" s="194"/>
      <c r="ANT23" s="194"/>
      <c r="ANU23" s="194"/>
      <c r="ANV23" s="194"/>
      <c r="ANW23" s="194"/>
      <c r="ANX23" s="194"/>
      <c r="ANY23" s="194"/>
      <c r="ANZ23" s="194"/>
      <c r="AOA23" s="194"/>
      <c r="AOB23" s="194"/>
      <c r="AOC23" s="194"/>
      <c r="AOD23" s="194"/>
      <c r="AOE23" s="194"/>
      <c r="AOF23" s="194"/>
      <c r="AOG23" s="194"/>
      <c r="AOH23" s="194"/>
      <c r="AOI23" s="194"/>
      <c r="AOJ23" s="194"/>
      <c r="AOK23" s="194"/>
      <c r="AOL23" s="194"/>
      <c r="AOM23" s="194"/>
      <c r="AON23" s="194"/>
      <c r="AOO23" s="194"/>
      <c r="AOP23" s="194"/>
      <c r="AOQ23" s="194"/>
      <c r="AOR23" s="194"/>
      <c r="AOS23" s="194"/>
      <c r="AOT23" s="194"/>
      <c r="AOU23" s="194"/>
      <c r="AOV23" s="194"/>
      <c r="AOW23" s="194"/>
      <c r="AOX23" s="194"/>
      <c r="AOY23" s="194"/>
      <c r="AOZ23" s="194"/>
      <c r="APA23" s="194"/>
      <c r="APB23" s="194"/>
      <c r="APC23" s="194"/>
      <c r="APD23" s="194"/>
      <c r="APE23" s="194"/>
      <c r="APF23" s="194"/>
      <c r="APG23" s="194"/>
      <c r="APH23" s="194"/>
      <c r="API23" s="194"/>
      <c r="APJ23" s="194"/>
      <c r="APK23" s="194"/>
      <c r="APL23" s="194"/>
      <c r="APM23" s="194"/>
      <c r="APN23" s="194"/>
      <c r="APO23" s="194"/>
      <c r="APP23" s="194"/>
      <c r="APQ23" s="194"/>
      <c r="APR23" s="194"/>
      <c r="APS23" s="194"/>
      <c r="APT23" s="194"/>
      <c r="APU23" s="194"/>
      <c r="APV23" s="194"/>
      <c r="APW23" s="194"/>
      <c r="APX23" s="194"/>
      <c r="APY23" s="194"/>
      <c r="APZ23" s="194"/>
      <c r="AQA23" s="194"/>
      <c r="AQB23" s="194"/>
      <c r="AQC23" s="194"/>
      <c r="AQD23" s="194"/>
      <c r="AQE23" s="194"/>
      <c r="AQF23" s="194"/>
      <c r="AQG23" s="194"/>
      <c r="AQH23" s="194"/>
      <c r="AQI23" s="194"/>
      <c r="AQJ23" s="194"/>
      <c r="AQK23" s="194"/>
      <c r="AQL23" s="194"/>
      <c r="AQM23" s="194"/>
      <c r="AQN23" s="194"/>
      <c r="AQO23" s="194"/>
      <c r="AQP23" s="194"/>
      <c r="AQQ23" s="194"/>
      <c r="AQR23" s="194"/>
      <c r="AQS23" s="194"/>
      <c r="AQT23" s="194"/>
      <c r="AQU23" s="194"/>
      <c r="AQV23" s="194"/>
      <c r="AQW23" s="194"/>
      <c r="AQX23" s="194"/>
      <c r="AQY23" s="194"/>
      <c r="AQZ23" s="194"/>
      <c r="ARA23" s="194"/>
      <c r="ARB23" s="194"/>
      <c r="ARC23" s="194"/>
      <c r="ARD23" s="194"/>
      <c r="ARE23" s="194"/>
      <c r="ARF23" s="194"/>
      <c r="ARG23" s="194"/>
      <c r="ARH23" s="194"/>
      <c r="ARI23" s="194"/>
      <c r="ARJ23" s="194"/>
      <c r="ARK23" s="194"/>
      <c r="ARL23" s="194"/>
      <c r="ARM23" s="194"/>
      <c r="ARN23" s="194"/>
      <c r="ARO23" s="194"/>
      <c r="ARP23" s="194"/>
      <c r="ARQ23" s="194"/>
      <c r="ARR23" s="194"/>
      <c r="ARS23" s="194"/>
      <c r="ART23" s="194"/>
      <c r="ARU23" s="194"/>
      <c r="ARV23" s="194"/>
      <c r="ARW23" s="194"/>
      <c r="ARX23" s="194"/>
      <c r="ARY23" s="194"/>
      <c r="ARZ23" s="194"/>
      <c r="ASA23" s="194"/>
      <c r="ASB23" s="194"/>
      <c r="ASC23" s="194"/>
      <c r="ASD23" s="194"/>
      <c r="ASE23" s="194"/>
      <c r="ASF23" s="194"/>
      <c r="ASG23" s="194"/>
      <c r="ASH23" s="194"/>
      <c r="ASI23" s="194"/>
      <c r="ASJ23" s="194"/>
      <c r="ASK23" s="194"/>
      <c r="ASL23" s="194"/>
      <c r="ASM23" s="194"/>
      <c r="ASN23" s="194"/>
      <c r="ASO23" s="194"/>
      <c r="ASP23" s="194"/>
      <c r="ASQ23" s="194"/>
      <c r="ASR23" s="194"/>
      <c r="ASS23" s="194"/>
      <c r="AST23" s="194"/>
      <c r="ASU23" s="194"/>
      <c r="ASV23" s="194"/>
      <c r="ASW23" s="194"/>
      <c r="ASX23" s="194"/>
      <c r="ASY23" s="194"/>
      <c r="ASZ23" s="194"/>
      <c r="ATA23" s="194"/>
      <c r="ATB23" s="194"/>
      <c r="ATC23" s="194"/>
      <c r="ATD23" s="194"/>
      <c r="ATE23" s="194"/>
      <c r="ATF23" s="194"/>
      <c r="ATG23" s="194"/>
      <c r="ATH23" s="194"/>
      <c r="ATI23" s="194"/>
      <c r="ATJ23" s="194"/>
      <c r="ATK23" s="194"/>
      <c r="ATL23" s="194"/>
      <c r="ATM23" s="194"/>
      <c r="ATN23" s="194"/>
      <c r="ATO23" s="194"/>
      <c r="ATP23" s="194"/>
      <c r="ATQ23" s="194"/>
      <c r="ATR23" s="194"/>
      <c r="ATS23" s="194"/>
      <c r="ATT23" s="194"/>
      <c r="ATU23" s="194"/>
      <c r="ATV23" s="194"/>
      <c r="ATW23" s="194"/>
      <c r="ATX23" s="194"/>
      <c r="ATY23" s="194"/>
      <c r="ATZ23" s="194"/>
      <c r="AUA23" s="194"/>
      <c r="AUB23" s="194"/>
      <c r="AUC23" s="194"/>
      <c r="AUD23" s="194"/>
      <c r="AUE23" s="194"/>
      <c r="AUF23" s="194"/>
      <c r="AUG23" s="194"/>
      <c r="AUH23" s="194"/>
      <c r="AUI23" s="194"/>
      <c r="AUJ23" s="194"/>
      <c r="AUK23" s="194"/>
      <c r="AUL23" s="194"/>
      <c r="AUM23" s="194"/>
      <c r="AUN23" s="194"/>
      <c r="AUO23" s="194"/>
      <c r="AUP23" s="194"/>
      <c r="AUQ23" s="194"/>
      <c r="AUR23" s="194"/>
      <c r="AUS23" s="194"/>
      <c r="AUT23" s="194"/>
      <c r="AUU23" s="194"/>
      <c r="AUV23" s="194"/>
      <c r="AUW23" s="194"/>
      <c r="AUX23" s="194"/>
      <c r="AUY23" s="194"/>
      <c r="AUZ23" s="194"/>
      <c r="AVA23" s="194"/>
      <c r="AVB23" s="194"/>
      <c r="AVC23" s="194"/>
      <c r="AVD23" s="194"/>
      <c r="AVE23" s="194"/>
      <c r="AVF23" s="194"/>
      <c r="AVG23" s="194"/>
      <c r="AVH23" s="194"/>
      <c r="AVI23" s="194"/>
      <c r="AVJ23" s="194"/>
      <c r="AVK23" s="194"/>
      <c r="AVL23" s="194"/>
      <c r="AVM23" s="194"/>
      <c r="AVN23" s="194"/>
      <c r="AVO23" s="194"/>
      <c r="AVP23" s="194"/>
      <c r="AVQ23" s="194"/>
      <c r="AVR23" s="194"/>
      <c r="AVS23" s="194"/>
      <c r="AVT23" s="194"/>
      <c r="AVU23" s="194"/>
      <c r="AVV23" s="194"/>
      <c r="AVW23" s="194"/>
      <c r="AVX23" s="194"/>
      <c r="AVY23" s="194"/>
      <c r="AVZ23" s="194"/>
      <c r="AWA23" s="194"/>
      <c r="AWB23" s="194"/>
      <c r="AWC23" s="194"/>
      <c r="AWD23" s="194"/>
      <c r="AWE23" s="194"/>
      <c r="AWF23" s="194"/>
      <c r="AWG23" s="194"/>
      <c r="AWH23" s="194"/>
      <c r="AWI23" s="194"/>
      <c r="AWJ23" s="194"/>
      <c r="AWK23" s="194"/>
      <c r="AWL23" s="194"/>
      <c r="AWM23" s="194"/>
      <c r="AWN23" s="194"/>
      <c r="AWO23" s="194"/>
      <c r="AWP23" s="194"/>
      <c r="AWQ23" s="194"/>
      <c r="AWR23" s="194"/>
      <c r="AWS23" s="194"/>
      <c r="AWT23" s="194"/>
      <c r="AWU23" s="194"/>
      <c r="AWV23" s="194"/>
      <c r="AWW23" s="194"/>
      <c r="AWX23" s="194"/>
      <c r="AWY23" s="194"/>
      <c r="AWZ23" s="194"/>
      <c r="AXA23" s="194"/>
      <c r="AXB23" s="194"/>
      <c r="AXC23" s="194"/>
      <c r="AXD23" s="194"/>
      <c r="AXE23" s="194"/>
      <c r="AXF23" s="194"/>
      <c r="AXG23" s="194"/>
      <c r="AXH23" s="194"/>
      <c r="AXI23" s="194"/>
      <c r="AXJ23" s="194"/>
      <c r="AXK23" s="194"/>
      <c r="AXL23" s="194"/>
      <c r="AXM23" s="194"/>
      <c r="AXN23" s="194"/>
      <c r="AXO23" s="194"/>
      <c r="AXP23" s="194"/>
      <c r="AXQ23" s="194"/>
      <c r="AXR23" s="194"/>
      <c r="AXS23" s="194"/>
      <c r="AXT23" s="194"/>
      <c r="AXU23" s="194"/>
      <c r="AXV23" s="194"/>
      <c r="AXW23" s="194"/>
      <c r="AXX23" s="194"/>
      <c r="AXY23" s="194"/>
      <c r="AXZ23" s="194"/>
      <c r="AYA23" s="194"/>
      <c r="AYB23" s="194"/>
      <c r="AYC23" s="194"/>
      <c r="AYD23" s="194"/>
      <c r="AYE23" s="194"/>
      <c r="AYF23" s="194"/>
      <c r="AYG23" s="194"/>
      <c r="AYH23" s="194"/>
      <c r="AYI23" s="194"/>
      <c r="AYJ23" s="194"/>
      <c r="AYK23" s="194"/>
      <c r="AYL23" s="194"/>
      <c r="AYM23" s="194"/>
      <c r="AYN23" s="194"/>
      <c r="AYO23" s="194"/>
      <c r="AYP23" s="194"/>
      <c r="AYQ23" s="194"/>
      <c r="AYR23" s="194"/>
      <c r="AYS23" s="194"/>
      <c r="AYT23" s="194"/>
      <c r="AYU23" s="194"/>
      <c r="AYV23" s="194"/>
      <c r="AYW23" s="194"/>
      <c r="AYX23" s="194"/>
      <c r="AYY23" s="194"/>
      <c r="AYZ23" s="194"/>
      <c r="AZA23" s="194"/>
      <c r="AZB23" s="194"/>
      <c r="AZC23" s="194"/>
      <c r="AZD23" s="194"/>
      <c r="AZE23" s="194"/>
      <c r="AZF23" s="194"/>
      <c r="AZG23" s="194"/>
      <c r="AZH23" s="194"/>
      <c r="AZI23" s="194"/>
      <c r="AZJ23" s="194"/>
      <c r="AZK23" s="194"/>
      <c r="AZL23" s="194"/>
      <c r="AZM23" s="194"/>
      <c r="AZN23" s="194"/>
      <c r="AZO23" s="194"/>
      <c r="AZP23" s="194"/>
      <c r="AZQ23" s="194"/>
      <c r="AZR23" s="194"/>
      <c r="AZS23" s="194"/>
      <c r="AZT23" s="194"/>
      <c r="AZU23" s="194"/>
      <c r="AZV23" s="194"/>
      <c r="AZW23" s="194"/>
      <c r="AZX23" s="194"/>
      <c r="AZY23" s="194"/>
      <c r="AZZ23" s="194"/>
      <c r="BAA23" s="194"/>
      <c r="BAB23" s="194"/>
      <c r="BAC23" s="194"/>
      <c r="BAD23" s="194"/>
      <c r="BAE23" s="194"/>
      <c r="BAF23" s="194"/>
      <c r="BAG23" s="194"/>
      <c r="BAH23" s="194"/>
      <c r="BAI23" s="194"/>
      <c r="BAJ23" s="194"/>
      <c r="BAK23" s="194"/>
      <c r="BAL23" s="194"/>
      <c r="BAM23" s="194"/>
      <c r="BAN23" s="194"/>
      <c r="BAO23" s="194"/>
      <c r="BAP23" s="194"/>
      <c r="BAQ23" s="194"/>
      <c r="BAR23" s="194"/>
      <c r="BAS23" s="194"/>
      <c r="BAT23" s="194"/>
      <c r="BAU23" s="194"/>
      <c r="BAV23" s="194"/>
      <c r="BAW23" s="194"/>
      <c r="BAX23" s="194"/>
      <c r="BAY23" s="194"/>
      <c r="BAZ23" s="194"/>
      <c r="BBA23" s="194"/>
      <c r="BBB23" s="194"/>
      <c r="BBC23" s="194"/>
      <c r="BBD23" s="194"/>
      <c r="BBE23" s="194"/>
      <c r="BBF23" s="194"/>
      <c r="BBG23" s="194"/>
      <c r="BBH23" s="194"/>
      <c r="BBI23" s="194"/>
      <c r="BBJ23" s="194"/>
      <c r="BBK23" s="194"/>
      <c r="BBL23" s="194"/>
      <c r="BBM23" s="194"/>
      <c r="BBN23" s="194"/>
      <c r="BBO23" s="194"/>
      <c r="BBP23" s="194"/>
      <c r="BBQ23" s="194"/>
      <c r="BBR23" s="194"/>
      <c r="BBS23" s="194"/>
      <c r="BBT23" s="194"/>
      <c r="BBU23" s="194"/>
      <c r="BBV23" s="194"/>
      <c r="BBW23" s="194"/>
      <c r="BBX23" s="194"/>
      <c r="BBY23" s="194"/>
      <c r="BBZ23" s="194"/>
      <c r="BCA23" s="194"/>
      <c r="BCB23" s="194"/>
      <c r="BCC23" s="194"/>
      <c r="BCD23" s="194"/>
      <c r="BCE23" s="194"/>
      <c r="BCF23" s="194"/>
      <c r="BCG23" s="194"/>
      <c r="BCH23" s="194"/>
      <c r="BCI23" s="194"/>
      <c r="BCJ23" s="194"/>
      <c r="BCK23" s="194"/>
      <c r="BCL23" s="194"/>
      <c r="BCM23" s="194"/>
      <c r="BCN23" s="194"/>
      <c r="BCO23" s="194"/>
      <c r="BCP23" s="194"/>
      <c r="BCQ23" s="194"/>
      <c r="BCR23" s="194"/>
      <c r="BCS23" s="194"/>
      <c r="BCT23" s="194"/>
      <c r="BCU23" s="194"/>
      <c r="BCV23" s="194"/>
      <c r="BCW23" s="194"/>
      <c r="BCX23" s="194"/>
      <c r="BCY23" s="194"/>
      <c r="BCZ23" s="194"/>
      <c r="BDA23" s="194"/>
      <c r="BDB23" s="194"/>
      <c r="BDC23" s="194"/>
      <c r="BDD23" s="194"/>
      <c r="BDE23" s="194"/>
      <c r="BDF23" s="194"/>
      <c r="BDG23" s="194"/>
      <c r="BDH23" s="194"/>
      <c r="BDI23" s="194"/>
      <c r="BDJ23" s="194"/>
      <c r="BDK23" s="194"/>
      <c r="BDL23" s="194"/>
      <c r="BDM23" s="194"/>
      <c r="BDN23" s="194"/>
      <c r="BDO23" s="194"/>
      <c r="BDP23" s="194"/>
      <c r="BDQ23" s="194"/>
      <c r="BDR23" s="194"/>
      <c r="BDS23" s="194"/>
      <c r="BDT23" s="194"/>
      <c r="BDU23" s="194"/>
      <c r="BDV23" s="194"/>
      <c r="BDW23" s="194"/>
      <c r="BDX23" s="194"/>
      <c r="BDY23" s="194"/>
      <c r="BDZ23" s="194"/>
      <c r="BEA23" s="194"/>
      <c r="BEB23" s="194"/>
      <c r="BEC23" s="194"/>
      <c r="BED23" s="194"/>
      <c r="BEE23" s="194"/>
      <c r="BEF23" s="194"/>
      <c r="BEG23" s="194"/>
      <c r="BEH23" s="194"/>
      <c r="BEI23" s="194"/>
      <c r="BEJ23" s="194"/>
      <c r="BEK23" s="194"/>
      <c r="BEL23" s="194"/>
      <c r="BEM23" s="194"/>
      <c r="BEN23" s="194"/>
      <c r="BEO23" s="194"/>
      <c r="BEP23" s="194"/>
      <c r="BEQ23" s="194"/>
      <c r="BER23" s="194"/>
      <c r="BES23" s="194"/>
      <c r="BET23" s="194"/>
      <c r="BEU23" s="194"/>
      <c r="BEV23" s="194"/>
      <c r="BEW23" s="194"/>
      <c r="BEX23" s="194"/>
      <c r="BEY23" s="194"/>
      <c r="BEZ23" s="194"/>
      <c r="BFA23" s="194"/>
      <c r="BFB23" s="194"/>
      <c r="BFC23" s="194"/>
      <c r="BFD23" s="194"/>
      <c r="BFE23" s="194"/>
      <c r="BFF23" s="194"/>
      <c r="BFG23" s="194"/>
      <c r="BFH23" s="194"/>
      <c r="BFI23" s="194"/>
      <c r="BFJ23" s="194"/>
      <c r="BFK23" s="194"/>
      <c r="BFL23" s="194"/>
      <c r="BFM23" s="194"/>
      <c r="BFN23" s="194"/>
      <c r="BFO23" s="194"/>
      <c r="BFP23" s="194"/>
      <c r="BFQ23" s="194"/>
      <c r="BFR23" s="194"/>
      <c r="BFS23" s="194"/>
      <c r="BFT23" s="194"/>
      <c r="BFU23" s="194"/>
      <c r="BFV23" s="194"/>
      <c r="BFW23" s="194"/>
      <c r="BFX23" s="194"/>
      <c r="BFY23" s="194"/>
      <c r="BFZ23" s="194"/>
      <c r="BGA23" s="194"/>
      <c r="BGB23" s="194"/>
      <c r="BGC23" s="194"/>
      <c r="BGD23" s="194"/>
      <c r="BGE23" s="194"/>
      <c r="BGF23" s="194"/>
      <c r="BGG23" s="194"/>
      <c r="BGH23" s="194"/>
      <c r="BGI23" s="194"/>
      <c r="BGJ23" s="194"/>
      <c r="BGK23" s="194"/>
      <c r="BGL23" s="194"/>
      <c r="BGM23" s="194"/>
      <c r="BGN23" s="194"/>
      <c r="BGO23" s="194"/>
      <c r="BGP23" s="194"/>
      <c r="BGQ23" s="194"/>
      <c r="BGR23" s="194"/>
      <c r="BGS23" s="194"/>
      <c r="BGT23" s="194"/>
      <c r="BGU23" s="194"/>
      <c r="BGV23" s="194"/>
      <c r="BGW23" s="194"/>
      <c r="BGX23" s="194"/>
      <c r="BGY23" s="194"/>
      <c r="BGZ23" s="194"/>
      <c r="BHA23" s="194"/>
      <c r="BHB23" s="194"/>
      <c r="BHC23" s="194"/>
      <c r="BHD23" s="194"/>
      <c r="BHE23" s="194"/>
      <c r="BHF23" s="194"/>
      <c r="BHG23" s="194"/>
      <c r="BHH23" s="194"/>
      <c r="BHI23" s="194"/>
      <c r="BHJ23" s="194"/>
      <c r="BHK23" s="194"/>
      <c r="BHL23" s="194"/>
      <c r="BHM23" s="194"/>
      <c r="BHN23" s="194"/>
      <c r="BHO23" s="194"/>
      <c r="BHP23" s="194"/>
      <c r="BHQ23" s="194"/>
      <c r="BHR23" s="194"/>
      <c r="BHS23" s="194"/>
      <c r="BHT23" s="194"/>
      <c r="BHU23" s="194"/>
      <c r="BHV23" s="194"/>
      <c r="BHW23" s="194"/>
      <c r="BHX23" s="194"/>
      <c r="BHY23" s="194"/>
      <c r="BHZ23" s="194"/>
      <c r="BIA23" s="194"/>
      <c r="BIB23" s="194"/>
      <c r="BIC23" s="194"/>
      <c r="BID23" s="194"/>
      <c r="BIE23" s="194"/>
      <c r="BIF23" s="194"/>
      <c r="BIG23" s="194"/>
      <c r="BIH23" s="194"/>
      <c r="BII23" s="194"/>
      <c r="BIJ23" s="194"/>
      <c r="BIK23" s="194"/>
      <c r="BIL23" s="194"/>
      <c r="BIM23" s="194"/>
      <c r="BIN23" s="194"/>
      <c r="BIO23" s="194"/>
      <c r="BIP23" s="194"/>
      <c r="BIQ23" s="194"/>
      <c r="BIR23" s="194"/>
      <c r="BIS23" s="194"/>
      <c r="BIT23" s="194"/>
      <c r="BIU23" s="194"/>
      <c r="BIV23" s="194"/>
      <c r="BIW23" s="194"/>
      <c r="BIX23" s="194"/>
      <c r="BIY23" s="194"/>
      <c r="BIZ23" s="194"/>
      <c r="BJA23" s="194"/>
      <c r="BJB23" s="194"/>
      <c r="BJC23" s="194"/>
      <c r="BJD23" s="194"/>
      <c r="BJE23" s="194"/>
      <c r="BJF23" s="194"/>
      <c r="BJG23" s="194"/>
      <c r="BJH23" s="194"/>
      <c r="BJI23" s="194"/>
      <c r="BJJ23" s="194"/>
      <c r="BJK23" s="194"/>
      <c r="BJL23" s="194"/>
      <c r="BJM23" s="194"/>
      <c r="BJN23" s="194"/>
      <c r="BJO23" s="194"/>
      <c r="BJP23" s="194"/>
      <c r="BJQ23" s="194"/>
      <c r="BJR23" s="194"/>
      <c r="BJS23" s="194"/>
      <c r="BJT23" s="194"/>
      <c r="BJU23" s="194"/>
      <c r="BJV23" s="194"/>
      <c r="BJW23" s="194"/>
      <c r="BJX23" s="194"/>
      <c r="BJY23" s="194"/>
      <c r="BJZ23" s="194"/>
      <c r="BKA23" s="194"/>
      <c r="BKB23" s="194"/>
      <c r="BKC23" s="194"/>
      <c r="BKD23" s="194"/>
      <c r="BKE23" s="194"/>
      <c r="BKF23" s="194"/>
      <c r="BKG23" s="194"/>
      <c r="BKH23" s="194"/>
      <c r="BKI23" s="194"/>
      <c r="BKJ23" s="194"/>
      <c r="BKK23" s="194"/>
      <c r="BKL23" s="194"/>
      <c r="BKM23" s="194"/>
      <c r="BKN23" s="194"/>
      <c r="BKO23" s="194"/>
      <c r="BKP23" s="194"/>
      <c r="BKQ23" s="194"/>
      <c r="BKR23" s="194"/>
      <c r="BKS23" s="194"/>
      <c r="BKT23" s="194"/>
      <c r="BKU23" s="194"/>
      <c r="BKV23" s="194"/>
      <c r="BKW23" s="194"/>
      <c r="BKX23" s="194"/>
      <c r="BKY23" s="194"/>
      <c r="BKZ23" s="194"/>
      <c r="BLA23" s="194"/>
      <c r="BLB23" s="194"/>
      <c r="BLC23" s="194"/>
      <c r="BLD23" s="194"/>
      <c r="BLE23" s="194"/>
      <c r="BLF23" s="194"/>
      <c r="BLG23" s="194"/>
      <c r="BLH23" s="194"/>
      <c r="BLI23" s="194"/>
      <c r="BLJ23" s="194"/>
      <c r="BLK23" s="194"/>
      <c r="BLL23" s="194"/>
      <c r="BLM23" s="194"/>
      <c r="BLN23" s="194"/>
      <c r="BLO23" s="194"/>
      <c r="BLP23" s="194"/>
      <c r="BLQ23" s="194"/>
      <c r="BLR23" s="194"/>
      <c r="BLS23" s="194"/>
      <c r="BLT23" s="194"/>
      <c r="BLU23" s="194"/>
      <c r="BLV23" s="194"/>
      <c r="BLW23" s="194"/>
      <c r="BLX23" s="194"/>
      <c r="BLY23" s="194"/>
      <c r="BLZ23" s="194"/>
      <c r="BMA23" s="194"/>
      <c r="BMB23" s="194"/>
      <c r="BMC23" s="194"/>
      <c r="BMD23" s="194"/>
      <c r="BME23" s="194"/>
      <c r="BMF23" s="194"/>
      <c r="BMG23" s="194"/>
      <c r="BMH23" s="194"/>
      <c r="BMI23" s="194"/>
      <c r="BMJ23" s="194"/>
      <c r="BMK23" s="194"/>
      <c r="BML23" s="194"/>
      <c r="BMM23" s="194"/>
      <c r="BMN23" s="194"/>
      <c r="BMO23" s="194"/>
      <c r="BMP23" s="194"/>
      <c r="BMQ23" s="194"/>
      <c r="BMR23" s="194"/>
      <c r="BMS23" s="194"/>
      <c r="BMT23" s="194"/>
      <c r="BMU23" s="194"/>
      <c r="BMV23" s="194"/>
      <c r="BMW23" s="194"/>
      <c r="BMX23" s="194"/>
      <c r="BMY23" s="194"/>
      <c r="BMZ23" s="194"/>
      <c r="BNA23" s="194"/>
      <c r="BNB23" s="194"/>
      <c r="BNC23" s="194"/>
      <c r="BND23" s="194"/>
      <c r="BNE23" s="194"/>
      <c r="BNF23" s="194"/>
      <c r="BNG23" s="194"/>
      <c r="BNH23" s="194"/>
      <c r="BNI23" s="194"/>
      <c r="BNJ23" s="194"/>
      <c r="BNK23" s="194"/>
      <c r="BNL23" s="194"/>
      <c r="BNM23" s="194"/>
      <c r="BNN23" s="194"/>
      <c r="BNO23" s="194"/>
      <c r="BNP23" s="194"/>
      <c r="BNQ23" s="194"/>
      <c r="BNR23" s="194"/>
      <c r="BNS23" s="194"/>
      <c r="BNT23" s="194"/>
      <c r="BNU23" s="194"/>
      <c r="BNV23" s="194"/>
      <c r="BNW23" s="194"/>
      <c r="BNX23" s="194"/>
      <c r="BNY23" s="194"/>
      <c r="BNZ23" s="194"/>
      <c r="BOA23" s="194"/>
      <c r="BOB23" s="194"/>
      <c r="BOC23" s="194"/>
      <c r="BOD23" s="194"/>
      <c r="BOE23" s="194"/>
      <c r="BOF23" s="194"/>
      <c r="BOG23" s="194"/>
      <c r="BOH23" s="194"/>
      <c r="BOI23" s="194"/>
      <c r="BOJ23" s="194"/>
      <c r="BOK23" s="194"/>
      <c r="BOL23" s="194"/>
      <c r="BOM23" s="194"/>
      <c r="BON23" s="194"/>
      <c r="BOO23" s="194"/>
      <c r="BOP23" s="194"/>
      <c r="BOQ23" s="194"/>
      <c r="BOR23" s="194"/>
      <c r="BOS23" s="194"/>
      <c r="BOT23" s="194"/>
      <c r="BOU23" s="194"/>
      <c r="BOV23" s="194"/>
      <c r="BOW23" s="194"/>
      <c r="BOX23" s="194"/>
      <c r="BOY23" s="194"/>
      <c r="BOZ23" s="194"/>
      <c r="BPA23" s="194"/>
      <c r="BPB23" s="194"/>
      <c r="BPC23" s="194"/>
      <c r="BPD23" s="194"/>
      <c r="BPE23" s="194"/>
      <c r="BPF23" s="194"/>
      <c r="BPG23" s="194"/>
      <c r="BPH23" s="194"/>
      <c r="BPI23" s="194"/>
      <c r="BPJ23" s="194"/>
      <c r="BPK23" s="194"/>
      <c r="BPL23" s="194"/>
      <c r="BPM23" s="194"/>
      <c r="BPN23" s="194"/>
      <c r="BPO23" s="194"/>
      <c r="BPP23" s="194"/>
      <c r="BPQ23" s="194"/>
      <c r="BPR23" s="194"/>
      <c r="BPS23" s="194"/>
      <c r="BPT23" s="194"/>
      <c r="BPU23" s="194"/>
      <c r="BPV23" s="194"/>
      <c r="BPW23" s="194"/>
      <c r="BPX23" s="194"/>
      <c r="BPY23" s="194"/>
      <c r="BPZ23" s="194"/>
      <c r="BQA23" s="194"/>
      <c r="BQB23" s="194"/>
      <c r="BQC23" s="194"/>
      <c r="BQD23" s="194"/>
      <c r="BQE23" s="194"/>
      <c r="BQF23" s="194"/>
      <c r="BQG23" s="194"/>
      <c r="BQH23" s="194"/>
      <c r="BQI23" s="194"/>
      <c r="BQJ23" s="194"/>
      <c r="BQK23" s="194"/>
      <c r="BQL23" s="194"/>
      <c r="BQM23" s="194"/>
      <c r="BQN23" s="194"/>
      <c r="BQO23" s="194"/>
      <c r="BQP23" s="194"/>
      <c r="BQQ23" s="194"/>
      <c r="BQR23" s="194"/>
      <c r="BQS23" s="194"/>
      <c r="BQT23" s="194"/>
      <c r="BQU23" s="194"/>
      <c r="BQV23" s="194"/>
      <c r="BQW23" s="194"/>
      <c r="BQX23" s="194"/>
      <c r="BQY23" s="194"/>
      <c r="BQZ23" s="194"/>
      <c r="BRA23" s="194"/>
      <c r="BRB23" s="194"/>
      <c r="BRC23" s="194"/>
      <c r="BRD23" s="194"/>
      <c r="BRE23" s="194"/>
      <c r="BRF23" s="194"/>
      <c r="BRG23" s="194"/>
      <c r="BRH23" s="194"/>
      <c r="BRI23" s="194"/>
      <c r="BRJ23" s="194"/>
      <c r="BRK23" s="194"/>
      <c r="BRL23" s="194"/>
      <c r="BRM23" s="194"/>
      <c r="BRN23" s="194"/>
      <c r="BRO23" s="194"/>
      <c r="BRP23" s="194"/>
      <c r="BRQ23" s="194"/>
      <c r="BRR23" s="194"/>
      <c r="BRS23" s="194"/>
      <c r="BRT23" s="194"/>
      <c r="BRU23" s="194"/>
      <c r="BRV23" s="194"/>
      <c r="BRW23" s="194"/>
      <c r="BRX23" s="194"/>
      <c r="BRY23" s="194"/>
      <c r="BRZ23" s="194"/>
      <c r="BSA23" s="194"/>
      <c r="BSB23" s="194"/>
      <c r="BSC23" s="194"/>
      <c r="BSD23" s="194"/>
      <c r="BSE23" s="194"/>
      <c r="BSF23" s="194"/>
      <c r="BSG23" s="194"/>
      <c r="BSH23" s="194"/>
      <c r="BSI23" s="194"/>
      <c r="BSJ23" s="194"/>
      <c r="BSK23" s="194"/>
      <c r="BSL23" s="194"/>
      <c r="BSM23" s="194"/>
      <c r="BSN23" s="194"/>
      <c r="BSO23" s="194"/>
      <c r="BSP23" s="194"/>
      <c r="BSQ23" s="194"/>
      <c r="BSR23" s="194"/>
      <c r="BSS23" s="194"/>
      <c r="BST23" s="194"/>
      <c r="BSU23" s="194"/>
      <c r="BSV23" s="194"/>
      <c r="BSW23" s="194"/>
      <c r="BSX23" s="194"/>
      <c r="BSY23" s="194"/>
      <c r="BSZ23" s="194"/>
      <c r="BTA23" s="194"/>
      <c r="BTB23" s="194"/>
      <c r="BTC23" s="194"/>
      <c r="BTD23" s="194"/>
      <c r="BTE23" s="194"/>
      <c r="BTF23" s="194"/>
      <c r="BTG23" s="194"/>
      <c r="BTH23" s="194"/>
      <c r="BTI23" s="194"/>
      <c r="BTJ23" s="194"/>
      <c r="BTK23" s="194"/>
      <c r="BTL23" s="194"/>
      <c r="BTM23" s="194"/>
      <c r="BTN23" s="194"/>
      <c r="BTO23" s="194"/>
      <c r="BTP23" s="194"/>
      <c r="BTQ23" s="194"/>
      <c r="BTR23" s="194"/>
      <c r="BTS23" s="194"/>
      <c r="BTT23" s="194"/>
      <c r="BTU23" s="194"/>
      <c r="BTV23" s="194"/>
      <c r="BTW23" s="194"/>
      <c r="BTX23" s="194"/>
      <c r="BTY23" s="194"/>
      <c r="BTZ23" s="194"/>
      <c r="BUA23" s="194"/>
      <c r="BUB23" s="194"/>
      <c r="BUC23" s="194"/>
      <c r="BUD23" s="194"/>
      <c r="BUE23" s="194"/>
      <c r="BUF23" s="194"/>
      <c r="BUG23" s="194"/>
      <c r="BUH23" s="194"/>
      <c r="BUI23" s="194"/>
      <c r="BUJ23" s="194"/>
      <c r="BUK23" s="194"/>
      <c r="BUL23" s="194"/>
      <c r="BUM23" s="194"/>
      <c r="BUN23" s="194"/>
      <c r="BUO23" s="194"/>
      <c r="BUP23" s="194"/>
      <c r="BUQ23" s="194"/>
      <c r="BUR23" s="194"/>
      <c r="BUS23" s="194"/>
      <c r="BUT23" s="194"/>
      <c r="BUU23" s="194"/>
      <c r="BUV23" s="194"/>
      <c r="BUW23" s="194"/>
      <c r="BUX23" s="194"/>
      <c r="BUY23" s="194"/>
      <c r="BUZ23" s="194"/>
      <c r="BVA23" s="194"/>
      <c r="BVB23" s="194"/>
      <c r="BVC23" s="194"/>
      <c r="BVD23" s="194"/>
      <c r="BVE23" s="194"/>
      <c r="BVF23" s="194"/>
      <c r="BVG23" s="194"/>
      <c r="BVH23" s="194"/>
      <c r="BVI23" s="194"/>
      <c r="BVJ23" s="194"/>
      <c r="BVK23" s="194"/>
      <c r="BVL23" s="194"/>
      <c r="BVM23" s="194"/>
      <c r="BVN23" s="194"/>
      <c r="BVO23" s="194"/>
      <c r="BVP23" s="194"/>
      <c r="BVQ23" s="194"/>
      <c r="BVR23" s="194"/>
      <c r="BVS23" s="194"/>
      <c r="BVT23" s="194"/>
      <c r="BVU23" s="194"/>
      <c r="BVV23" s="194"/>
      <c r="BVW23" s="194"/>
      <c r="BVX23" s="194"/>
      <c r="BVY23" s="194"/>
      <c r="BVZ23" s="194"/>
      <c r="BWA23" s="194"/>
      <c r="BWB23" s="194"/>
      <c r="BWC23" s="194"/>
      <c r="BWD23" s="194"/>
      <c r="BWE23" s="194"/>
      <c r="BWF23" s="194"/>
      <c r="BWG23" s="194"/>
      <c r="BWH23" s="194"/>
      <c r="BWI23" s="194"/>
      <c r="BWJ23" s="194"/>
      <c r="BWK23" s="194"/>
      <c r="BWL23" s="194"/>
      <c r="BWM23" s="194"/>
      <c r="BWN23" s="194"/>
      <c r="BWO23" s="194"/>
      <c r="BWP23" s="194"/>
      <c r="BWQ23" s="194"/>
      <c r="BWR23" s="194"/>
      <c r="BWS23" s="194"/>
      <c r="BWT23" s="194"/>
      <c r="BWU23" s="194"/>
      <c r="BWV23" s="194"/>
      <c r="BWW23" s="194"/>
      <c r="BWX23" s="194"/>
      <c r="BWY23" s="194"/>
      <c r="BWZ23" s="194"/>
      <c r="BXA23" s="194"/>
      <c r="BXB23" s="194"/>
      <c r="BXC23" s="194"/>
      <c r="BXD23" s="194"/>
      <c r="BXE23" s="194"/>
      <c r="BXF23" s="194"/>
      <c r="BXG23" s="194"/>
      <c r="BXH23" s="194"/>
      <c r="BXI23" s="194"/>
      <c r="BXJ23" s="194"/>
      <c r="BXK23" s="194"/>
      <c r="BXL23" s="194"/>
      <c r="BXM23" s="194"/>
      <c r="BXN23" s="194"/>
      <c r="BXO23" s="194"/>
      <c r="BXP23" s="194"/>
      <c r="BXQ23" s="194"/>
      <c r="BXR23" s="194"/>
      <c r="BXS23" s="194"/>
      <c r="BXT23" s="194"/>
      <c r="BXU23" s="194"/>
      <c r="BXV23" s="194"/>
      <c r="BXW23" s="194"/>
      <c r="BXX23" s="194"/>
      <c r="BXY23" s="194"/>
      <c r="BXZ23" s="194"/>
      <c r="BYA23" s="194"/>
      <c r="BYB23" s="194"/>
      <c r="BYC23" s="194"/>
      <c r="BYD23" s="194"/>
      <c r="BYE23" s="194"/>
      <c r="BYF23" s="194"/>
      <c r="BYG23" s="194"/>
      <c r="BYH23" s="194"/>
      <c r="BYI23" s="194"/>
      <c r="BYJ23" s="194"/>
      <c r="BYK23" s="194"/>
      <c r="BYL23" s="194"/>
      <c r="BYM23" s="194"/>
      <c r="BYN23" s="194"/>
      <c r="BYO23" s="194"/>
      <c r="BYP23" s="194"/>
      <c r="BYQ23" s="194"/>
      <c r="BYR23" s="194"/>
      <c r="BYS23" s="194"/>
      <c r="BYT23" s="194"/>
      <c r="BYU23" s="194"/>
      <c r="BYV23" s="194"/>
      <c r="BYW23" s="194"/>
      <c r="BYX23" s="194"/>
      <c r="BYY23" s="194"/>
      <c r="BYZ23" s="194"/>
      <c r="BZA23" s="194"/>
      <c r="BZB23" s="194"/>
      <c r="BZC23" s="194"/>
      <c r="BZD23" s="194"/>
      <c r="BZE23" s="194"/>
      <c r="BZF23" s="194"/>
      <c r="BZG23" s="194"/>
      <c r="BZH23" s="194"/>
      <c r="BZI23" s="194"/>
      <c r="BZJ23" s="194"/>
      <c r="BZK23" s="194"/>
      <c r="BZL23" s="194"/>
      <c r="BZM23" s="194"/>
      <c r="BZN23" s="194"/>
      <c r="BZO23" s="194"/>
      <c r="BZP23" s="194"/>
      <c r="BZQ23" s="194"/>
      <c r="BZR23" s="194"/>
      <c r="BZS23" s="194"/>
      <c r="BZT23" s="194"/>
      <c r="BZU23" s="194"/>
      <c r="BZV23" s="194"/>
      <c r="BZW23" s="194"/>
      <c r="BZX23" s="194"/>
      <c r="BZY23" s="194"/>
      <c r="BZZ23" s="194"/>
      <c r="CAA23" s="194"/>
      <c r="CAB23" s="194"/>
      <c r="CAC23" s="194"/>
      <c r="CAD23" s="194"/>
      <c r="CAE23" s="194"/>
      <c r="CAF23" s="194"/>
      <c r="CAG23" s="194"/>
      <c r="CAH23" s="194"/>
      <c r="CAI23" s="194"/>
      <c r="CAJ23" s="194"/>
      <c r="CAK23" s="194"/>
      <c r="CAL23" s="194"/>
      <c r="CAM23" s="194"/>
      <c r="CAN23" s="194"/>
      <c r="CAO23" s="194"/>
      <c r="CAP23" s="194"/>
      <c r="CAQ23" s="194"/>
      <c r="CAR23" s="194"/>
      <c r="CAS23" s="194"/>
      <c r="CAT23" s="194"/>
      <c r="CAU23" s="194"/>
      <c r="CAV23" s="194"/>
      <c r="CAW23" s="194"/>
      <c r="CAX23" s="194"/>
      <c r="CAY23" s="194"/>
      <c r="CAZ23" s="194"/>
      <c r="CBA23" s="194"/>
      <c r="CBB23" s="194"/>
      <c r="CBC23" s="194"/>
      <c r="CBD23" s="194"/>
      <c r="CBE23" s="194"/>
      <c r="CBF23" s="194"/>
      <c r="CBG23" s="194"/>
      <c r="CBH23" s="194"/>
      <c r="CBI23" s="194"/>
      <c r="CBJ23" s="194"/>
      <c r="CBK23" s="194"/>
      <c r="CBL23" s="194"/>
      <c r="CBM23" s="194"/>
      <c r="CBN23" s="194"/>
      <c r="CBO23" s="194"/>
      <c r="CBP23" s="194"/>
      <c r="CBQ23" s="194"/>
      <c r="CBR23" s="194"/>
      <c r="CBS23" s="194"/>
      <c r="CBT23" s="194"/>
      <c r="CBU23" s="194"/>
      <c r="CBV23" s="194"/>
      <c r="CBW23" s="194"/>
      <c r="CBX23" s="194"/>
      <c r="CBY23" s="194"/>
      <c r="CBZ23" s="194"/>
      <c r="CCA23" s="194"/>
      <c r="CCB23" s="194"/>
      <c r="CCC23" s="194"/>
      <c r="CCD23" s="194"/>
      <c r="CCE23" s="194"/>
      <c r="CCF23" s="194"/>
      <c r="CCG23" s="194"/>
      <c r="CCH23" s="194"/>
      <c r="CCI23" s="194"/>
      <c r="CCJ23" s="194"/>
      <c r="CCK23" s="194"/>
      <c r="CCL23" s="194"/>
      <c r="CCM23" s="194"/>
      <c r="CCN23" s="194"/>
      <c r="CCO23" s="194"/>
      <c r="CCP23" s="194"/>
      <c r="CCQ23" s="194"/>
      <c r="CCR23" s="194"/>
      <c r="CCS23" s="194"/>
      <c r="CCT23" s="194"/>
      <c r="CCU23" s="194"/>
      <c r="CCV23" s="194"/>
      <c r="CCW23" s="194"/>
      <c r="CCX23" s="194"/>
      <c r="CCY23" s="194"/>
      <c r="CCZ23" s="194"/>
      <c r="CDA23" s="194"/>
      <c r="CDB23" s="194"/>
      <c r="CDC23" s="194"/>
      <c r="CDD23" s="194"/>
      <c r="CDE23" s="194"/>
      <c r="CDF23" s="194"/>
      <c r="CDG23" s="194"/>
      <c r="CDH23" s="194"/>
      <c r="CDI23" s="194"/>
      <c r="CDJ23" s="194"/>
      <c r="CDK23" s="194"/>
      <c r="CDL23" s="194"/>
      <c r="CDM23" s="194"/>
      <c r="CDN23" s="194"/>
      <c r="CDO23" s="194"/>
      <c r="CDP23" s="194"/>
      <c r="CDQ23" s="194"/>
      <c r="CDR23" s="194"/>
      <c r="CDS23" s="194"/>
      <c r="CDT23" s="194"/>
      <c r="CDU23" s="194"/>
      <c r="CDV23" s="194"/>
      <c r="CDW23" s="194"/>
      <c r="CDX23" s="194"/>
      <c r="CDY23" s="194"/>
      <c r="CDZ23" s="194"/>
      <c r="CEA23" s="194"/>
      <c r="CEB23" s="194"/>
      <c r="CEC23" s="194"/>
      <c r="CED23" s="194"/>
      <c r="CEE23" s="194"/>
      <c r="CEF23" s="194"/>
      <c r="CEG23" s="194"/>
      <c r="CEH23" s="194"/>
      <c r="CEI23" s="194"/>
      <c r="CEJ23" s="194"/>
      <c r="CEK23" s="194"/>
      <c r="CEL23" s="194"/>
      <c r="CEM23" s="194"/>
      <c r="CEN23" s="194"/>
      <c r="CEO23" s="194"/>
      <c r="CEP23" s="194"/>
      <c r="CEQ23" s="194"/>
      <c r="CER23" s="194"/>
      <c r="CES23" s="194"/>
      <c r="CET23" s="194"/>
      <c r="CEU23" s="194"/>
      <c r="CEV23" s="194"/>
      <c r="CEW23" s="194"/>
      <c r="CEX23" s="194"/>
      <c r="CEY23" s="194"/>
      <c r="CEZ23" s="194"/>
      <c r="CFA23" s="194"/>
      <c r="CFB23" s="194"/>
      <c r="CFC23" s="194"/>
      <c r="CFD23" s="194"/>
      <c r="CFE23" s="194"/>
      <c r="CFF23" s="194"/>
      <c r="CFG23" s="194"/>
      <c r="CFH23" s="194"/>
      <c r="CFI23" s="194"/>
      <c r="CFJ23" s="194"/>
      <c r="CFK23" s="194"/>
      <c r="CFL23" s="194"/>
      <c r="CFM23" s="194"/>
      <c r="CFN23" s="194"/>
      <c r="CFO23" s="194"/>
      <c r="CFP23" s="194"/>
      <c r="CFQ23" s="194"/>
      <c r="CFR23" s="194"/>
      <c r="CFS23" s="194"/>
      <c r="CFT23" s="194"/>
      <c r="CFU23" s="194"/>
      <c r="CFV23" s="194"/>
      <c r="CFW23" s="194"/>
      <c r="CFX23" s="194"/>
      <c r="CFY23" s="194"/>
      <c r="CFZ23" s="194"/>
      <c r="CGA23" s="194"/>
      <c r="CGB23" s="194"/>
      <c r="CGC23" s="194"/>
      <c r="CGD23" s="194"/>
      <c r="CGE23" s="194"/>
      <c r="CGF23" s="194"/>
      <c r="CGG23" s="194"/>
      <c r="CGH23" s="194"/>
      <c r="CGI23" s="194"/>
      <c r="CGJ23" s="194"/>
      <c r="CGK23" s="194"/>
      <c r="CGL23" s="194"/>
      <c r="CGM23" s="194"/>
      <c r="CGN23" s="194"/>
      <c r="CGO23" s="194"/>
      <c r="CGP23" s="194"/>
      <c r="CGQ23" s="194"/>
      <c r="CGR23" s="194"/>
      <c r="CGS23" s="194"/>
      <c r="CGT23" s="194"/>
      <c r="CGU23" s="194"/>
      <c r="CGV23" s="194"/>
      <c r="CGW23" s="194"/>
      <c r="CGX23" s="194"/>
      <c r="CGY23" s="194"/>
      <c r="CGZ23" s="194"/>
      <c r="CHA23" s="194"/>
      <c r="CHB23" s="194"/>
      <c r="CHC23" s="194"/>
      <c r="CHD23" s="194"/>
      <c r="CHE23" s="194"/>
      <c r="CHF23" s="194"/>
      <c r="CHG23" s="194"/>
      <c r="CHH23" s="194"/>
      <c r="CHI23" s="194"/>
      <c r="CHJ23" s="194"/>
      <c r="CHK23" s="194"/>
      <c r="CHL23" s="194"/>
      <c r="CHM23" s="194"/>
      <c r="CHN23" s="194"/>
      <c r="CHO23" s="194"/>
      <c r="CHP23" s="194"/>
      <c r="CHQ23" s="194"/>
      <c r="CHR23" s="194"/>
      <c r="CHS23" s="194"/>
      <c r="CHT23" s="194"/>
      <c r="CHU23" s="194"/>
      <c r="CHV23" s="194"/>
      <c r="CHW23" s="194"/>
      <c r="CHX23" s="194"/>
      <c r="CHY23" s="194"/>
      <c r="CHZ23" s="194"/>
      <c r="CIA23" s="194"/>
      <c r="CIB23" s="194"/>
      <c r="CIC23" s="194"/>
      <c r="CID23" s="194"/>
      <c r="CIE23" s="194"/>
      <c r="CIF23" s="194"/>
      <c r="CIG23" s="194"/>
      <c r="CIH23" s="194"/>
      <c r="CII23" s="194"/>
      <c r="CIJ23" s="194"/>
      <c r="CIK23" s="194"/>
      <c r="CIL23" s="194"/>
      <c r="CIM23" s="194"/>
      <c r="CIN23" s="194"/>
      <c r="CIO23" s="194"/>
      <c r="CIP23" s="194"/>
      <c r="CIQ23" s="194"/>
      <c r="CIR23" s="194"/>
      <c r="CIS23" s="194"/>
      <c r="CIT23" s="194"/>
      <c r="CIU23" s="194"/>
      <c r="CIV23" s="194"/>
      <c r="CIW23" s="194"/>
      <c r="CIX23" s="194"/>
      <c r="CIY23" s="194"/>
      <c r="CIZ23" s="194"/>
      <c r="CJA23" s="194"/>
      <c r="CJB23" s="194"/>
      <c r="CJC23" s="194"/>
      <c r="CJD23" s="194"/>
      <c r="CJE23" s="194"/>
      <c r="CJF23" s="194"/>
      <c r="CJG23" s="194"/>
      <c r="CJH23" s="194"/>
      <c r="CJI23" s="194"/>
      <c r="CJJ23" s="194"/>
      <c r="CJK23" s="194"/>
      <c r="CJL23" s="194"/>
      <c r="CJM23" s="194"/>
      <c r="CJN23" s="194"/>
      <c r="CJO23" s="194"/>
      <c r="CJP23" s="194"/>
      <c r="CJQ23" s="194"/>
      <c r="CJR23" s="194"/>
      <c r="CJS23" s="194"/>
      <c r="CJT23" s="194"/>
      <c r="CJU23" s="194"/>
      <c r="CJV23" s="194"/>
      <c r="CJW23" s="194"/>
      <c r="CJX23" s="194"/>
      <c r="CJY23" s="194"/>
      <c r="CJZ23" s="194"/>
      <c r="CKA23" s="194"/>
      <c r="CKB23" s="194"/>
      <c r="CKC23" s="194"/>
      <c r="CKD23" s="194"/>
      <c r="CKE23" s="194"/>
      <c r="CKF23" s="194"/>
      <c r="CKG23" s="194"/>
      <c r="CKH23" s="194"/>
      <c r="CKI23" s="194"/>
      <c r="CKJ23" s="194"/>
      <c r="CKK23" s="194"/>
      <c r="CKL23" s="194"/>
      <c r="CKM23" s="194"/>
      <c r="CKN23" s="194"/>
      <c r="CKO23" s="194"/>
      <c r="CKP23" s="194"/>
      <c r="CKQ23" s="194"/>
      <c r="CKR23" s="194"/>
      <c r="CKS23" s="194"/>
      <c r="CKT23" s="194"/>
      <c r="CKU23" s="194"/>
      <c r="CKV23" s="194"/>
      <c r="CKW23" s="194"/>
      <c r="CKX23" s="194"/>
      <c r="CKY23" s="194"/>
      <c r="CKZ23" s="194"/>
      <c r="CLA23" s="194"/>
      <c r="CLB23" s="194"/>
      <c r="CLC23" s="194"/>
      <c r="CLD23" s="194"/>
      <c r="CLE23" s="194"/>
      <c r="CLF23" s="194"/>
      <c r="CLG23" s="194"/>
      <c r="CLH23" s="194"/>
      <c r="CLI23" s="194"/>
      <c r="CLJ23" s="194"/>
      <c r="CLK23" s="194"/>
      <c r="CLL23" s="194"/>
      <c r="CLM23" s="194"/>
      <c r="CLN23" s="194"/>
      <c r="CLO23" s="194"/>
      <c r="CLP23" s="194"/>
      <c r="CLQ23" s="194"/>
      <c r="CLR23" s="194"/>
      <c r="CLS23" s="194"/>
      <c r="CLT23" s="194"/>
      <c r="CLU23" s="194"/>
      <c r="CLV23" s="194"/>
      <c r="CLW23" s="194"/>
      <c r="CLX23" s="194"/>
      <c r="CLY23" s="194"/>
      <c r="CLZ23" s="194"/>
      <c r="CMA23" s="194"/>
      <c r="CMB23" s="194"/>
      <c r="CMC23" s="194"/>
      <c r="CMD23" s="194"/>
      <c r="CME23" s="194"/>
      <c r="CMF23" s="194"/>
      <c r="CMG23" s="194"/>
      <c r="CMH23" s="194"/>
      <c r="CMI23" s="194"/>
      <c r="CMJ23" s="194"/>
      <c r="CMK23" s="194"/>
      <c r="CML23" s="194"/>
      <c r="CMM23" s="194"/>
      <c r="CMN23" s="194"/>
      <c r="CMO23" s="194"/>
      <c r="CMP23" s="194"/>
      <c r="CMQ23" s="194"/>
      <c r="CMR23" s="194"/>
      <c r="CMS23" s="194"/>
      <c r="CMT23" s="194"/>
      <c r="CMU23" s="194"/>
      <c r="CMV23" s="194"/>
      <c r="CMW23" s="194"/>
      <c r="CMX23" s="194"/>
      <c r="CMY23" s="194"/>
      <c r="CMZ23" s="194"/>
      <c r="CNA23" s="194"/>
      <c r="CNB23" s="194"/>
      <c r="CNC23" s="194"/>
      <c r="CND23" s="194"/>
      <c r="CNE23" s="194"/>
      <c r="CNF23" s="194"/>
      <c r="CNG23" s="194"/>
      <c r="CNH23" s="194"/>
      <c r="CNI23" s="194"/>
      <c r="CNJ23" s="194"/>
      <c r="CNK23" s="194"/>
      <c r="CNL23" s="194"/>
      <c r="CNM23" s="194"/>
      <c r="CNN23" s="194"/>
      <c r="CNO23" s="194"/>
      <c r="CNP23" s="194"/>
      <c r="CNQ23" s="194"/>
      <c r="CNR23" s="194"/>
      <c r="CNS23" s="194"/>
      <c r="CNT23" s="194"/>
      <c r="CNU23" s="194"/>
      <c r="CNV23" s="194"/>
      <c r="CNW23" s="194"/>
      <c r="CNX23" s="194"/>
      <c r="CNY23" s="194"/>
      <c r="CNZ23" s="194"/>
      <c r="COA23" s="194"/>
      <c r="COB23" s="194"/>
      <c r="COC23" s="194"/>
      <c r="COD23" s="194"/>
      <c r="COE23" s="194"/>
      <c r="COF23" s="194"/>
      <c r="COG23" s="194"/>
      <c r="COH23" s="194"/>
      <c r="COI23" s="194"/>
      <c r="COJ23" s="194"/>
      <c r="COK23" s="194"/>
      <c r="COL23" s="194"/>
      <c r="COM23" s="194"/>
      <c r="CON23" s="194"/>
      <c r="COO23" s="194"/>
      <c r="COP23" s="194"/>
      <c r="COQ23" s="194"/>
      <c r="COR23" s="194"/>
      <c r="COS23" s="194"/>
      <c r="COT23" s="194"/>
      <c r="COU23" s="194"/>
      <c r="COV23" s="194"/>
      <c r="COW23" s="194"/>
      <c r="COX23" s="194"/>
      <c r="COY23" s="194"/>
      <c r="COZ23" s="194"/>
      <c r="CPA23" s="194"/>
      <c r="CPB23" s="194"/>
      <c r="CPC23" s="194"/>
      <c r="CPD23" s="194"/>
      <c r="CPE23" s="194"/>
      <c r="CPF23" s="194"/>
      <c r="CPG23" s="194"/>
      <c r="CPH23" s="194"/>
      <c r="CPI23" s="194"/>
      <c r="CPJ23" s="194"/>
      <c r="CPK23" s="194"/>
      <c r="CPL23" s="194"/>
      <c r="CPM23" s="194"/>
      <c r="CPN23" s="194"/>
      <c r="CPO23" s="194"/>
      <c r="CPP23" s="194"/>
      <c r="CPQ23" s="194"/>
      <c r="CPR23" s="194"/>
      <c r="CPS23" s="194"/>
      <c r="CPT23" s="194"/>
      <c r="CPU23" s="194"/>
      <c r="CPV23" s="194"/>
      <c r="CPW23" s="194"/>
      <c r="CPX23" s="194"/>
      <c r="CPY23" s="194"/>
      <c r="CPZ23" s="194"/>
      <c r="CQA23" s="194"/>
      <c r="CQB23" s="194"/>
      <c r="CQC23" s="194"/>
      <c r="CQD23" s="194"/>
      <c r="CQE23" s="194"/>
      <c r="CQF23" s="194"/>
      <c r="CQG23" s="194"/>
      <c r="CQH23" s="194"/>
      <c r="CQI23" s="194"/>
      <c r="CQJ23" s="194"/>
      <c r="CQK23" s="194"/>
      <c r="CQL23" s="194"/>
      <c r="CQM23" s="194"/>
      <c r="CQN23" s="194"/>
      <c r="CQO23" s="194"/>
      <c r="CQP23" s="194"/>
      <c r="CQQ23" s="194"/>
      <c r="CQR23" s="194"/>
      <c r="CQS23" s="194"/>
      <c r="CQT23" s="194"/>
      <c r="CQU23" s="194"/>
      <c r="CQV23" s="194"/>
      <c r="CQW23" s="194"/>
      <c r="CQX23" s="194"/>
      <c r="CQY23" s="194"/>
      <c r="CQZ23" s="194"/>
      <c r="CRA23" s="194"/>
      <c r="CRB23" s="194"/>
      <c r="CRC23" s="194"/>
      <c r="CRD23" s="194"/>
      <c r="CRE23" s="194"/>
      <c r="CRF23" s="194"/>
      <c r="CRG23" s="194"/>
      <c r="CRH23" s="194"/>
      <c r="CRI23" s="194"/>
      <c r="CRJ23" s="194"/>
      <c r="CRK23" s="194"/>
      <c r="CRL23" s="194"/>
      <c r="CRM23" s="194"/>
      <c r="CRN23" s="194"/>
      <c r="CRO23" s="194"/>
      <c r="CRP23" s="194"/>
      <c r="CRQ23" s="194"/>
      <c r="CRR23" s="194"/>
      <c r="CRS23" s="194"/>
      <c r="CRT23" s="194"/>
      <c r="CRU23" s="194"/>
      <c r="CRV23" s="194"/>
      <c r="CRW23" s="194"/>
      <c r="CRX23" s="194"/>
      <c r="CRY23" s="194"/>
      <c r="CRZ23" s="194"/>
      <c r="CSA23" s="194"/>
      <c r="CSB23" s="194"/>
      <c r="CSC23" s="194"/>
      <c r="CSD23" s="194"/>
      <c r="CSE23" s="194"/>
      <c r="CSF23" s="194"/>
      <c r="CSG23" s="194"/>
      <c r="CSH23" s="194"/>
      <c r="CSI23" s="194"/>
      <c r="CSJ23" s="194"/>
      <c r="CSK23" s="194"/>
      <c r="CSL23" s="194"/>
      <c r="CSM23" s="194"/>
      <c r="CSN23" s="194"/>
      <c r="CSO23" s="194"/>
      <c r="CSP23" s="194"/>
      <c r="CSQ23" s="194"/>
      <c r="CSR23" s="194"/>
      <c r="CSS23" s="194"/>
      <c r="CST23" s="194"/>
      <c r="CSU23" s="194"/>
      <c r="CSV23" s="194"/>
      <c r="CSW23" s="194"/>
      <c r="CSX23" s="194"/>
      <c r="CSY23" s="194"/>
      <c r="CSZ23" s="194"/>
      <c r="CTA23" s="194"/>
      <c r="CTB23" s="194"/>
      <c r="CTC23" s="194"/>
      <c r="CTD23" s="194"/>
      <c r="CTE23" s="194"/>
      <c r="CTF23" s="194"/>
      <c r="CTG23" s="194"/>
      <c r="CTH23" s="194"/>
      <c r="CTI23" s="194"/>
      <c r="CTJ23" s="194"/>
      <c r="CTK23" s="194"/>
      <c r="CTL23" s="194"/>
      <c r="CTM23" s="194"/>
      <c r="CTN23" s="194"/>
      <c r="CTO23" s="194"/>
      <c r="CTP23" s="194"/>
      <c r="CTQ23" s="194"/>
      <c r="CTR23" s="194"/>
      <c r="CTS23" s="194"/>
      <c r="CTT23" s="194"/>
      <c r="CTU23" s="194"/>
      <c r="CTV23" s="194"/>
      <c r="CTW23" s="194"/>
      <c r="CTX23" s="194"/>
      <c r="CTY23" s="194"/>
      <c r="CTZ23" s="194"/>
      <c r="CUA23" s="194"/>
      <c r="CUB23" s="194"/>
      <c r="CUC23" s="194"/>
      <c r="CUD23" s="194"/>
      <c r="CUE23" s="194"/>
      <c r="CUF23" s="194"/>
      <c r="CUG23" s="194"/>
      <c r="CUH23" s="194"/>
      <c r="CUI23" s="194"/>
      <c r="CUJ23" s="194"/>
      <c r="CUK23" s="194"/>
      <c r="CUL23" s="194"/>
      <c r="CUM23" s="194"/>
      <c r="CUN23" s="194"/>
      <c r="CUO23" s="194"/>
      <c r="CUP23" s="194"/>
      <c r="CUQ23" s="194"/>
      <c r="CUR23" s="194"/>
      <c r="CUS23" s="194"/>
      <c r="CUT23" s="194"/>
      <c r="CUU23" s="194"/>
      <c r="CUV23" s="194"/>
      <c r="CUW23" s="194"/>
      <c r="CUX23" s="194"/>
      <c r="CUY23" s="194"/>
      <c r="CUZ23" s="194"/>
      <c r="CVA23" s="194"/>
      <c r="CVB23" s="194"/>
      <c r="CVC23" s="194"/>
      <c r="CVD23" s="194"/>
      <c r="CVE23" s="194"/>
      <c r="CVF23" s="194"/>
      <c r="CVG23" s="194"/>
      <c r="CVH23" s="194"/>
      <c r="CVI23" s="194"/>
      <c r="CVJ23" s="194"/>
      <c r="CVK23" s="194"/>
      <c r="CVL23" s="194"/>
      <c r="CVM23" s="194"/>
      <c r="CVN23" s="194"/>
      <c r="CVO23" s="194"/>
      <c r="CVP23" s="194"/>
      <c r="CVQ23" s="194"/>
      <c r="CVR23" s="194"/>
      <c r="CVS23" s="194"/>
      <c r="CVT23" s="194"/>
      <c r="CVU23" s="194"/>
      <c r="CVV23" s="194"/>
      <c r="CVW23" s="194"/>
      <c r="CVX23" s="194"/>
      <c r="CVY23" s="194"/>
      <c r="CVZ23" s="194"/>
      <c r="CWA23" s="194"/>
      <c r="CWB23" s="194"/>
      <c r="CWC23" s="194"/>
      <c r="CWD23" s="194"/>
      <c r="CWE23" s="194"/>
      <c r="CWF23" s="194"/>
      <c r="CWG23" s="194"/>
      <c r="CWH23" s="194"/>
      <c r="CWI23" s="194"/>
      <c r="CWJ23" s="194"/>
      <c r="CWK23" s="194"/>
      <c r="CWL23" s="194"/>
      <c r="CWM23" s="194"/>
      <c r="CWN23" s="194"/>
      <c r="CWO23" s="194"/>
      <c r="CWP23" s="194"/>
      <c r="CWQ23" s="194"/>
      <c r="CWR23" s="194"/>
      <c r="CWS23" s="194"/>
      <c r="CWT23" s="194"/>
      <c r="CWU23" s="194"/>
      <c r="CWV23" s="194"/>
      <c r="CWW23" s="194"/>
      <c r="CWX23" s="194"/>
      <c r="CWY23" s="194"/>
      <c r="CWZ23" s="194"/>
      <c r="CXA23" s="194"/>
      <c r="CXB23" s="194"/>
      <c r="CXC23" s="194"/>
      <c r="CXD23" s="194"/>
      <c r="CXE23" s="194"/>
      <c r="CXF23" s="194"/>
      <c r="CXG23" s="194"/>
      <c r="CXH23" s="194"/>
      <c r="CXI23" s="194"/>
      <c r="CXJ23" s="194"/>
      <c r="CXK23" s="194"/>
      <c r="CXL23" s="194"/>
      <c r="CXM23" s="194"/>
      <c r="CXN23" s="194"/>
      <c r="CXO23" s="194"/>
      <c r="CXP23" s="194"/>
      <c r="CXQ23" s="194"/>
      <c r="CXR23" s="194"/>
      <c r="CXS23" s="194"/>
      <c r="CXT23" s="194"/>
      <c r="CXU23" s="194"/>
      <c r="CXV23" s="194"/>
      <c r="CXW23" s="194"/>
      <c r="CXX23" s="194"/>
      <c r="CXY23" s="194"/>
      <c r="CXZ23" s="194"/>
      <c r="CYA23" s="194"/>
      <c r="CYB23" s="194"/>
      <c r="CYC23" s="194"/>
      <c r="CYD23" s="194"/>
      <c r="CYE23" s="194"/>
      <c r="CYF23" s="194"/>
      <c r="CYG23" s="194"/>
      <c r="CYH23" s="194"/>
      <c r="CYI23" s="194"/>
      <c r="CYJ23" s="194"/>
      <c r="CYK23" s="194"/>
      <c r="CYL23" s="194"/>
      <c r="CYM23" s="194"/>
      <c r="CYN23" s="194"/>
      <c r="CYO23" s="194"/>
      <c r="CYP23" s="194"/>
      <c r="CYQ23" s="194"/>
      <c r="CYR23" s="194"/>
      <c r="CYS23" s="194"/>
      <c r="CYT23" s="194"/>
      <c r="CYU23" s="194"/>
      <c r="CYV23" s="194"/>
      <c r="CYW23" s="194"/>
      <c r="CYX23" s="194"/>
      <c r="CYY23" s="194"/>
      <c r="CYZ23" s="194"/>
      <c r="CZA23" s="194"/>
      <c r="CZB23" s="194"/>
      <c r="CZC23" s="194"/>
      <c r="CZD23" s="194"/>
      <c r="CZE23" s="194"/>
      <c r="CZF23" s="194"/>
      <c r="CZG23" s="194"/>
      <c r="CZH23" s="194"/>
      <c r="CZI23" s="194"/>
      <c r="CZJ23" s="194"/>
      <c r="CZK23" s="194"/>
      <c r="CZL23" s="194"/>
      <c r="CZM23" s="194"/>
      <c r="CZN23" s="194"/>
      <c r="CZO23" s="194"/>
      <c r="CZP23" s="194"/>
      <c r="CZQ23" s="194"/>
      <c r="CZR23" s="194"/>
      <c r="CZS23" s="194"/>
      <c r="CZT23" s="194"/>
      <c r="CZU23" s="194"/>
      <c r="CZV23" s="194"/>
      <c r="CZW23" s="194"/>
      <c r="CZX23" s="194"/>
      <c r="CZY23" s="194"/>
      <c r="CZZ23" s="194"/>
      <c r="DAA23" s="194"/>
      <c r="DAB23" s="194"/>
      <c r="DAC23" s="194"/>
      <c r="DAD23" s="194"/>
      <c r="DAE23" s="194"/>
      <c r="DAF23" s="194"/>
      <c r="DAG23" s="194"/>
      <c r="DAH23" s="194"/>
      <c r="DAI23" s="194"/>
      <c r="DAJ23" s="194"/>
      <c r="DAK23" s="194"/>
      <c r="DAL23" s="194"/>
      <c r="DAM23" s="194"/>
      <c r="DAN23" s="194"/>
      <c r="DAO23" s="194"/>
      <c r="DAP23" s="194"/>
      <c r="DAQ23" s="194"/>
      <c r="DAR23" s="194"/>
      <c r="DAS23" s="194"/>
      <c r="DAT23" s="194"/>
      <c r="DAU23" s="194"/>
      <c r="DAV23" s="194"/>
      <c r="DAW23" s="194"/>
      <c r="DAX23" s="194"/>
      <c r="DAY23" s="194"/>
      <c r="DAZ23" s="194"/>
      <c r="DBA23" s="194"/>
      <c r="DBB23" s="194"/>
      <c r="DBC23" s="194"/>
      <c r="DBD23" s="194"/>
      <c r="DBE23" s="194"/>
      <c r="DBF23" s="194"/>
      <c r="DBG23" s="194"/>
      <c r="DBH23" s="194"/>
      <c r="DBI23" s="194"/>
      <c r="DBJ23" s="194"/>
      <c r="DBK23" s="194"/>
      <c r="DBL23" s="194"/>
      <c r="DBM23" s="194"/>
      <c r="DBN23" s="194"/>
      <c r="DBO23" s="194"/>
      <c r="DBP23" s="194"/>
      <c r="DBQ23" s="194"/>
      <c r="DBR23" s="194"/>
      <c r="DBS23" s="194"/>
      <c r="DBT23" s="194"/>
      <c r="DBU23" s="194"/>
      <c r="DBV23" s="194"/>
      <c r="DBW23" s="194"/>
      <c r="DBX23" s="194"/>
      <c r="DBY23" s="194"/>
      <c r="DBZ23" s="194"/>
      <c r="DCA23" s="194"/>
      <c r="DCB23" s="194"/>
      <c r="DCC23" s="194"/>
      <c r="DCD23" s="194"/>
      <c r="DCE23" s="194"/>
      <c r="DCF23" s="194"/>
      <c r="DCG23" s="194"/>
      <c r="DCH23" s="194"/>
      <c r="DCI23" s="194"/>
      <c r="DCJ23" s="194"/>
      <c r="DCK23" s="194"/>
      <c r="DCL23" s="194"/>
      <c r="DCM23" s="194"/>
      <c r="DCN23" s="194"/>
      <c r="DCO23" s="194"/>
      <c r="DCP23" s="194"/>
      <c r="DCQ23" s="194"/>
      <c r="DCR23" s="194"/>
      <c r="DCS23" s="194"/>
      <c r="DCT23" s="194"/>
      <c r="DCU23" s="194"/>
      <c r="DCV23" s="194"/>
      <c r="DCW23" s="194"/>
      <c r="DCX23" s="194"/>
      <c r="DCY23" s="194"/>
      <c r="DCZ23" s="194"/>
      <c r="DDA23" s="194"/>
      <c r="DDB23" s="194"/>
      <c r="DDC23" s="194"/>
      <c r="DDD23" s="194"/>
      <c r="DDE23" s="194"/>
      <c r="DDF23" s="194"/>
      <c r="DDG23" s="194"/>
      <c r="DDH23" s="194"/>
      <c r="DDI23" s="194"/>
      <c r="DDJ23" s="194"/>
      <c r="DDK23" s="194"/>
      <c r="DDL23" s="194"/>
      <c r="DDM23" s="194"/>
      <c r="DDN23" s="194"/>
      <c r="DDO23" s="194"/>
      <c r="DDP23" s="194"/>
      <c r="DDQ23" s="194"/>
      <c r="DDR23" s="194"/>
      <c r="DDS23" s="194"/>
      <c r="DDT23" s="194"/>
      <c r="DDU23" s="194"/>
      <c r="DDV23" s="194"/>
      <c r="DDW23" s="194"/>
      <c r="DDX23" s="194"/>
      <c r="DDY23" s="194"/>
      <c r="DDZ23" s="194"/>
      <c r="DEA23" s="194"/>
      <c r="DEB23" s="194"/>
      <c r="DEC23" s="194"/>
      <c r="DED23" s="194"/>
      <c r="DEE23" s="194"/>
      <c r="DEF23" s="194"/>
      <c r="DEG23" s="194"/>
      <c r="DEH23" s="194"/>
      <c r="DEI23" s="194"/>
      <c r="DEJ23" s="194"/>
      <c r="DEK23" s="194"/>
      <c r="DEL23" s="194"/>
      <c r="DEM23" s="194"/>
      <c r="DEN23" s="194"/>
      <c r="DEO23" s="194"/>
      <c r="DEP23" s="194"/>
      <c r="DEQ23" s="194"/>
      <c r="DER23" s="194"/>
      <c r="DES23" s="194"/>
      <c r="DET23" s="194"/>
      <c r="DEU23" s="194"/>
      <c r="DEV23" s="194"/>
      <c r="DEW23" s="194"/>
      <c r="DEX23" s="194"/>
      <c r="DEY23" s="194"/>
      <c r="DEZ23" s="194"/>
      <c r="DFA23" s="194"/>
      <c r="DFB23" s="194"/>
      <c r="DFC23" s="194"/>
      <c r="DFD23" s="194"/>
      <c r="DFE23" s="194"/>
      <c r="DFF23" s="194"/>
      <c r="DFG23" s="194"/>
      <c r="DFH23" s="194"/>
      <c r="DFI23" s="194"/>
      <c r="DFJ23" s="194"/>
      <c r="DFK23" s="194"/>
      <c r="DFL23" s="194"/>
      <c r="DFM23" s="194"/>
      <c r="DFN23" s="194"/>
      <c r="DFO23" s="194"/>
      <c r="DFP23" s="194"/>
      <c r="DFQ23" s="194"/>
      <c r="DFR23" s="194"/>
      <c r="DFS23" s="194"/>
      <c r="DFT23" s="194"/>
      <c r="DFU23" s="194"/>
      <c r="DFV23" s="194"/>
      <c r="DFW23" s="194"/>
      <c r="DFX23" s="194"/>
      <c r="DFY23" s="194"/>
      <c r="DFZ23" s="194"/>
      <c r="DGA23" s="194"/>
      <c r="DGB23" s="194"/>
      <c r="DGC23" s="194"/>
      <c r="DGD23" s="194"/>
      <c r="DGE23" s="194"/>
      <c r="DGF23" s="194"/>
      <c r="DGG23" s="194"/>
      <c r="DGH23" s="194"/>
      <c r="DGI23" s="194"/>
      <c r="DGJ23" s="194"/>
      <c r="DGK23" s="194"/>
      <c r="DGL23" s="194"/>
      <c r="DGM23" s="194"/>
      <c r="DGN23" s="194"/>
      <c r="DGO23" s="194"/>
      <c r="DGP23" s="194"/>
      <c r="DGQ23" s="194"/>
      <c r="DGR23" s="194"/>
      <c r="DGS23" s="194"/>
      <c r="DGT23" s="194"/>
      <c r="DGU23" s="194"/>
      <c r="DGV23" s="194"/>
      <c r="DGW23" s="194"/>
      <c r="DGX23" s="194"/>
      <c r="DGY23" s="194"/>
      <c r="DGZ23" s="194"/>
      <c r="DHA23" s="194"/>
      <c r="DHB23" s="194"/>
      <c r="DHC23" s="194"/>
      <c r="DHD23" s="194"/>
      <c r="DHE23" s="194"/>
      <c r="DHF23" s="194"/>
      <c r="DHG23" s="194"/>
      <c r="DHH23" s="194"/>
      <c r="DHI23" s="194"/>
      <c r="DHJ23" s="194"/>
      <c r="DHK23" s="194"/>
      <c r="DHL23" s="194"/>
      <c r="DHM23" s="194"/>
      <c r="DHN23" s="194"/>
      <c r="DHO23" s="194"/>
      <c r="DHP23" s="194"/>
      <c r="DHQ23" s="194"/>
      <c r="DHR23" s="194"/>
      <c r="DHS23" s="194"/>
      <c r="DHT23" s="194"/>
      <c r="DHU23" s="194"/>
      <c r="DHV23" s="194"/>
      <c r="DHW23" s="194"/>
      <c r="DHX23" s="194"/>
      <c r="DHY23" s="194"/>
      <c r="DHZ23" s="194"/>
      <c r="DIA23" s="194"/>
      <c r="DIB23" s="194"/>
      <c r="DIC23" s="194"/>
      <c r="DID23" s="194"/>
      <c r="DIE23" s="194"/>
      <c r="DIF23" s="194"/>
      <c r="DIG23" s="194"/>
      <c r="DIH23" s="194"/>
      <c r="DII23" s="194"/>
      <c r="DIJ23" s="194"/>
      <c r="DIK23" s="194"/>
      <c r="DIL23" s="194"/>
      <c r="DIM23" s="194"/>
      <c r="DIN23" s="194"/>
      <c r="DIO23" s="194"/>
      <c r="DIP23" s="194"/>
      <c r="DIQ23" s="194"/>
      <c r="DIR23" s="194"/>
      <c r="DIS23" s="194"/>
      <c r="DIT23" s="194"/>
      <c r="DIU23" s="194"/>
      <c r="DIV23" s="194"/>
      <c r="DIW23" s="194"/>
      <c r="DIX23" s="194"/>
      <c r="DIY23" s="194"/>
      <c r="DIZ23" s="194"/>
      <c r="DJA23" s="194"/>
      <c r="DJB23" s="194"/>
      <c r="DJC23" s="194"/>
      <c r="DJD23" s="194"/>
      <c r="DJE23" s="194"/>
      <c r="DJF23" s="194"/>
      <c r="DJG23" s="194"/>
      <c r="DJH23" s="194"/>
      <c r="DJI23" s="194"/>
      <c r="DJJ23" s="194"/>
      <c r="DJK23" s="194"/>
      <c r="DJL23" s="194"/>
      <c r="DJM23" s="194"/>
      <c r="DJN23" s="194"/>
      <c r="DJO23" s="194"/>
      <c r="DJP23" s="194"/>
      <c r="DJQ23" s="194"/>
      <c r="DJR23" s="194"/>
      <c r="DJS23" s="194"/>
      <c r="DJT23" s="194"/>
      <c r="DJU23" s="194"/>
      <c r="DJV23" s="194"/>
      <c r="DJW23" s="194"/>
      <c r="DJX23" s="194"/>
      <c r="DJY23" s="194"/>
      <c r="DJZ23" s="194"/>
      <c r="DKA23" s="194"/>
      <c r="DKB23" s="194"/>
      <c r="DKC23" s="194"/>
      <c r="DKD23" s="194"/>
      <c r="DKE23" s="194"/>
      <c r="DKF23" s="194"/>
      <c r="DKG23" s="194"/>
      <c r="DKH23" s="194"/>
      <c r="DKI23" s="194"/>
      <c r="DKJ23" s="194"/>
      <c r="DKK23" s="194"/>
      <c r="DKL23" s="194"/>
      <c r="DKM23" s="194"/>
      <c r="DKN23" s="194"/>
      <c r="DKO23" s="194"/>
      <c r="DKP23" s="194"/>
      <c r="DKQ23" s="194"/>
      <c r="DKR23" s="194"/>
      <c r="DKS23" s="194"/>
      <c r="DKT23" s="194"/>
      <c r="DKU23" s="194"/>
      <c r="DKV23" s="194"/>
      <c r="DKW23" s="194"/>
      <c r="DKX23" s="194"/>
      <c r="DKY23" s="194"/>
      <c r="DKZ23" s="194"/>
      <c r="DLA23" s="194"/>
      <c r="DLB23" s="194"/>
      <c r="DLC23" s="194"/>
      <c r="DLD23" s="194"/>
      <c r="DLE23" s="194"/>
      <c r="DLF23" s="194"/>
      <c r="DLG23" s="194"/>
      <c r="DLH23" s="194"/>
      <c r="DLI23" s="194"/>
      <c r="DLJ23" s="194"/>
      <c r="DLK23" s="194"/>
      <c r="DLL23" s="194"/>
      <c r="DLM23" s="194"/>
      <c r="DLN23" s="194"/>
      <c r="DLO23" s="194"/>
      <c r="DLP23" s="194"/>
      <c r="DLQ23" s="194"/>
      <c r="DLR23" s="194"/>
      <c r="DLS23" s="194"/>
      <c r="DLT23" s="194"/>
      <c r="DLU23" s="194"/>
      <c r="DLV23" s="194"/>
      <c r="DLW23" s="194"/>
      <c r="DLX23" s="194"/>
      <c r="DLY23" s="194"/>
      <c r="DLZ23" s="194"/>
      <c r="DMA23" s="194"/>
      <c r="DMB23" s="194"/>
      <c r="DMC23" s="194"/>
      <c r="DMD23" s="194"/>
      <c r="DME23" s="194"/>
      <c r="DMF23" s="194"/>
      <c r="DMG23" s="194"/>
      <c r="DMH23" s="194"/>
      <c r="DMI23" s="194"/>
      <c r="DMJ23" s="194"/>
      <c r="DMK23" s="194"/>
      <c r="DML23" s="194"/>
      <c r="DMM23" s="194"/>
      <c r="DMN23" s="194"/>
      <c r="DMO23" s="194"/>
      <c r="DMP23" s="194"/>
      <c r="DMQ23" s="194"/>
      <c r="DMR23" s="194"/>
      <c r="DMS23" s="194"/>
      <c r="DMT23" s="194"/>
      <c r="DMU23" s="194"/>
      <c r="DMV23" s="194"/>
      <c r="DMW23" s="194"/>
      <c r="DMX23" s="194"/>
      <c r="DMY23" s="194"/>
      <c r="DMZ23" s="194"/>
      <c r="DNA23" s="194"/>
      <c r="DNB23" s="194"/>
      <c r="DNC23" s="194"/>
      <c r="DND23" s="194"/>
      <c r="DNE23" s="194"/>
      <c r="DNF23" s="194"/>
      <c r="DNG23" s="194"/>
      <c r="DNH23" s="194"/>
      <c r="DNI23" s="194"/>
      <c r="DNJ23" s="194"/>
      <c r="DNK23" s="194"/>
      <c r="DNL23" s="194"/>
      <c r="DNM23" s="194"/>
      <c r="DNN23" s="194"/>
      <c r="DNO23" s="194"/>
      <c r="DNP23" s="194"/>
      <c r="DNQ23" s="194"/>
      <c r="DNR23" s="194"/>
      <c r="DNS23" s="194"/>
      <c r="DNT23" s="194"/>
      <c r="DNU23" s="194"/>
      <c r="DNV23" s="194"/>
      <c r="DNW23" s="194"/>
      <c r="DNX23" s="194"/>
      <c r="DNY23" s="194"/>
      <c r="DNZ23" s="194"/>
      <c r="DOA23" s="194"/>
      <c r="DOB23" s="194"/>
      <c r="DOC23" s="194"/>
      <c r="DOD23" s="194"/>
      <c r="DOE23" s="194"/>
      <c r="DOF23" s="194"/>
      <c r="DOG23" s="194"/>
      <c r="DOH23" s="194"/>
      <c r="DOI23" s="194"/>
      <c r="DOJ23" s="194"/>
      <c r="DOK23" s="194"/>
      <c r="DOL23" s="194"/>
      <c r="DOM23" s="194"/>
      <c r="DON23" s="194"/>
      <c r="DOO23" s="194"/>
      <c r="DOP23" s="194"/>
      <c r="DOQ23" s="194"/>
      <c r="DOR23" s="194"/>
      <c r="DOS23" s="194"/>
      <c r="DOT23" s="194"/>
      <c r="DOU23" s="194"/>
      <c r="DOV23" s="194"/>
      <c r="DOW23" s="194"/>
      <c r="DOX23" s="194"/>
      <c r="DOY23" s="194"/>
      <c r="DOZ23" s="194"/>
      <c r="DPA23" s="194"/>
      <c r="DPB23" s="194"/>
      <c r="DPC23" s="194"/>
      <c r="DPD23" s="194"/>
      <c r="DPE23" s="194"/>
      <c r="DPF23" s="194"/>
      <c r="DPG23" s="194"/>
      <c r="DPH23" s="194"/>
      <c r="DPI23" s="194"/>
      <c r="DPJ23" s="194"/>
      <c r="DPK23" s="194"/>
      <c r="DPL23" s="194"/>
      <c r="DPM23" s="194"/>
      <c r="DPN23" s="194"/>
      <c r="DPO23" s="194"/>
      <c r="DPP23" s="194"/>
      <c r="DPQ23" s="194"/>
      <c r="DPR23" s="194"/>
      <c r="DPS23" s="194"/>
      <c r="DPT23" s="194"/>
      <c r="DPU23" s="194"/>
      <c r="DPV23" s="194"/>
      <c r="DPW23" s="194"/>
      <c r="DPX23" s="194"/>
      <c r="DPY23" s="194"/>
      <c r="DPZ23" s="194"/>
      <c r="DQA23" s="194"/>
      <c r="DQB23" s="194"/>
      <c r="DQC23" s="194"/>
      <c r="DQD23" s="194"/>
      <c r="DQE23" s="194"/>
      <c r="DQF23" s="194"/>
      <c r="DQG23" s="194"/>
      <c r="DQH23" s="194"/>
      <c r="DQI23" s="194"/>
      <c r="DQJ23" s="194"/>
      <c r="DQK23" s="194"/>
      <c r="DQL23" s="194"/>
      <c r="DQM23" s="194"/>
      <c r="DQN23" s="194"/>
      <c r="DQO23" s="194"/>
      <c r="DQP23" s="194"/>
      <c r="DQQ23" s="194"/>
      <c r="DQR23" s="194"/>
      <c r="DQS23" s="194"/>
      <c r="DQT23" s="194"/>
      <c r="DQU23" s="194"/>
      <c r="DQV23" s="194"/>
      <c r="DQW23" s="194"/>
      <c r="DQX23" s="194"/>
      <c r="DQY23" s="194"/>
      <c r="DQZ23" s="194"/>
      <c r="DRA23" s="194"/>
      <c r="DRB23" s="194"/>
      <c r="DRC23" s="194"/>
      <c r="DRD23" s="194"/>
      <c r="DRE23" s="194"/>
      <c r="DRF23" s="194"/>
      <c r="DRG23" s="194"/>
      <c r="DRH23" s="194"/>
      <c r="DRI23" s="194"/>
      <c r="DRJ23" s="194"/>
      <c r="DRK23" s="194"/>
      <c r="DRL23" s="194"/>
      <c r="DRM23" s="194"/>
      <c r="DRN23" s="194"/>
      <c r="DRO23" s="194"/>
      <c r="DRP23" s="194"/>
      <c r="DRQ23" s="194"/>
      <c r="DRR23" s="194"/>
      <c r="DRS23" s="194"/>
      <c r="DRT23" s="194"/>
      <c r="DRU23" s="194"/>
      <c r="DRV23" s="194"/>
      <c r="DRW23" s="194"/>
      <c r="DRX23" s="194"/>
      <c r="DRY23" s="194"/>
      <c r="DRZ23" s="194"/>
      <c r="DSA23" s="194"/>
      <c r="DSB23" s="194"/>
      <c r="DSC23" s="194"/>
      <c r="DSD23" s="194"/>
      <c r="DSE23" s="194"/>
      <c r="DSF23" s="194"/>
      <c r="DSG23" s="194"/>
      <c r="DSH23" s="194"/>
      <c r="DSI23" s="194"/>
      <c r="DSJ23" s="194"/>
      <c r="DSK23" s="194"/>
      <c r="DSL23" s="194"/>
      <c r="DSM23" s="194"/>
      <c r="DSN23" s="194"/>
      <c r="DSO23" s="194"/>
      <c r="DSP23" s="194"/>
      <c r="DSQ23" s="194"/>
      <c r="DSR23" s="194"/>
      <c r="DSS23" s="194"/>
      <c r="DST23" s="194"/>
      <c r="DSU23" s="194"/>
      <c r="DSV23" s="194"/>
      <c r="DSW23" s="194"/>
      <c r="DSX23" s="194"/>
      <c r="DSY23" s="194"/>
      <c r="DSZ23" s="194"/>
      <c r="DTA23" s="194"/>
      <c r="DTB23" s="194"/>
      <c r="DTC23" s="194"/>
      <c r="DTD23" s="194"/>
      <c r="DTE23" s="194"/>
      <c r="DTF23" s="194"/>
      <c r="DTG23" s="194"/>
      <c r="DTH23" s="194"/>
      <c r="DTI23" s="194"/>
      <c r="DTJ23" s="194"/>
      <c r="DTK23" s="194"/>
      <c r="DTL23" s="194"/>
      <c r="DTM23" s="194"/>
      <c r="DTN23" s="194"/>
      <c r="DTO23" s="194"/>
      <c r="DTP23" s="194"/>
      <c r="DTQ23" s="194"/>
      <c r="DTR23" s="194"/>
      <c r="DTS23" s="194"/>
      <c r="DTT23" s="194"/>
      <c r="DTU23" s="194"/>
      <c r="DTV23" s="194"/>
      <c r="DTW23" s="194"/>
      <c r="DTX23" s="194"/>
      <c r="DTY23" s="194"/>
      <c r="DTZ23" s="194"/>
      <c r="DUA23" s="194"/>
      <c r="DUB23" s="194"/>
      <c r="DUC23" s="194"/>
      <c r="DUD23" s="194"/>
      <c r="DUE23" s="194"/>
      <c r="DUF23" s="194"/>
      <c r="DUG23" s="194"/>
      <c r="DUH23" s="194"/>
      <c r="DUI23" s="194"/>
      <c r="DUJ23" s="194"/>
      <c r="DUK23" s="194"/>
      <c r="DUL23" s="194"/>
      <c r="DUM23" s="194"/>
      <c r="DUN23" s="194"/>
      <c r="DUO23" s="194"/>
      <c r="DUP23" s="194"/>
      <c r="DUQ23" s="194"/>
      <c r="DUR23" s="194"/>
      <c r="DUS23" s="194"/>
      <c r="DUT23" s="194"/>
      <c r="DUU23" s="194"/>
      <c r="DUV23" s="194"/>
      <c r="DUW23" s="194"/>
      <c r="DUX23" s="194"/>
      <c r="DUY23" s="194"/>
      <c r="DUZ23" s="194"/>
      <c r="DVA23" s="194"/>
      <c r="DVB23" s="194"/>
      <c r="DVC23" s="194"/>
      <c r="DVD23" s="194"/>
      <c r="DVE23" s="194"/>
      <c r="DVF23" s="194"/>
      <c r="DVG23" s="194"/>
      <c r="DVH23" s="194"/>
      <c r="DVI23" s="194"/>
      <c r="DVJ23" s="194"/>
      <c r="DVK23" s="194"/>
      <c r="DVL23" s="194"/>
      <c r="DVM23" s="194"/>
      <c r="DVN23" s="194"/>
      <c r="DVO23" s="194"/>
      <c r="DVP23" s="194"/>
      <c r="DVQ23" s="194"/>
      <c r="DVR23" s="194"/>
      <c r="DVS23" s="194"/>
      <c r="DVT23" s="194"/>
      <c r="DVU23" s="194"/>
      <c r="DVV23" s="194"/>
      <c r="DVW23" s="194"/>
      <c r="DVX23" s="194"/>
      <c r="DVY23" s="194"/>
      <c r="DVZ23" s="194"/>
      <c r="DWA23" s="194"/>
      <c r="DWB23" s="194"/>
      <c r="DWC23" s="194"/>
      <c r="DWD23" s="194"/>
      <c r="DWE23" s="194"/>
      <c r="DWF23" s="194"/>
      <c r="DWG23" s="194"/>
      <c r="DWH23" s="194"/>
      <c r="DWI23" s="194"/>
      <c r="DWJ23" s="194"/>
      <c r="DWK23" s="194"/>
      <c r="DWL23" s="194"/>
      <c r="DWM23" s="194"/>
      <c r="DWN23" s="194"/>
      <c r="DWO23" s="194"/>
      <c r="DWP23" s="194"/>
      <c r="DWQ23" s="194"/>
      <c r="DWR23" s="194"/>
      <c r="DWS23" s="194"/>
      <c r="DWT23" s="194"/>
      <c r="DWU23" s="194"/>
      <c r="DWV23" s="194"/>
      <c r="DWW23" s="194"/>
      <c r="DWX23" s="194"/>
      <c r="DWY23" s="194"/>
      <c r="DWZ23" s="194"/>
      <c r="DXA23" s="194"/>
      <c r="DXB23" s="194"/>
      <c r="DXC23" s="194"/>
      <c r="DXD23" s="194"/>
      <c r="DXE23" s="194"/>
      <c r="DXF23" s="194"/>
      <c r="DXG23" s="194"/>
      <c r="DXH23" s="194"/>
      <c r="DXI23" s="194"/>
      <c r="DXJ23" s="194"/>
      <c r="DXK23" s="194"/>
      <c r="DXL23" s="194"/>
      <c r="DXM23" s="194"/>
      <c r="DXN23" s="194"/>
      <c r="DXO23" s="194"/>
      <c r="DXP23" s="194"/>
      <c r="DXQ23" s="194"/>
      <c r="DXR23" s="194"/>
      <c r="DXS23" s="194"/>
      <c r="DXT23" s="194"/>
      <c r="DXU23" s="194"/>
      <c r="DXV23" s="194"/>
      <c r="DXW23" s="194"/>
      <c r="DXX23" s="194"/>
      <c r="DXY23" s="194"/>
      <c r="DXZ23" s="194"/>
      <c r="DYA23" s="194"/>
      <c r="DYB23" s="194"/>
      <c r="DYC23" s="194"/>
      <c r="DYD23" s="194"/>
      <c r="DYE23" s="194"/>
      <c r="DYF23" s="194"/>
      <c r="DYG23" s="194"/>
      <c r="DYH23" s="194"/>
      <c r="DYI23" s="194"/>
      <c r="DYJ23" s="194"/>
      <c r="DYK23" s="194"/>
      <c r="DYL23" s="194"/>
      <c r="DYM23" s="194"/>
      <c r="DYN23" s="194"/>
      <c r="DYO23" s="194"/>
      <c r="DYP23" s="194"/>
      <c r="DYQ23" s="194"/>
      <c r="DYR23" s="194"/>
      <c r="DYS23" s="194"/>
      <c r="DYT23" s="194"/>
      <c r="DYU23" s="194"/>
      <c r="DYV23" s="194"/>
      <c r="DYW23" s="194"/>
      <c r="DYX23" s="194"/>
      <c r="DYY23" s="194"/>
      <c r="DYZ23" s="194"/>
      <c r="DZA23" s="194"/>
      <c r="DZB23" s="194"/>
      <c r="DZC23" s="194"/>
      <c r="DZD23" s="194"/>
      <c r="DZE23" s="194"/>
      <c r="DZF23" s="194"/>
      <c r="DZG23" s="194"/>
      <c r="DZH23" s="194"/>
      <c r="DZI23" s="194"/>
      <c r="DZJ23" s="194"/>
      <c r="DZK23" s="194"/>
      <c r="DZL23" s="194"/>
      <c r="DZM23" s="194"/>
      <c r="DZN23" s="194"/>
      <c r="DZO23" s="194"/>
      <c r="DZP23" s="194"/>
      <c r="DZQ23" s="194"/>
      <c r="DZR23" s="194"/>
      <c r="DZS23" s="194"/>
      <c r="DZT23" s="194"/>
      <c r="DZU23" s="194"/>
      <c r="DZV23" s="194"/>
      <c r="DZW23" s="194"/>
      <c r="DZX23" s="194"/>
      <c r="DZY23" s="194"/>
      <c r="DZZ23" s="194"/>
      <c r="EAA23" s="194"/>
      <c r="EAB23" s="194"/>
      <c r="EAC23" s="194"/>
      <c r="EAD23" s="194"/>
      <c r="EAE23" s="194"/>
      <c r="EAF23" s="194"/>
      <c r="EAG23" s="194"/>
      <c r="EAH23" s="194"/>
      <c r="EAI23" s="194"/>
      <c r="EAJ23" s="194"/>
      <c r="EAK23" s="194"/>
      <c r="EAL23" s="194"/>
      <c r="EAM23" s="194"/>
      <c r="EAN23" s="194"/>
      <c r="EAO23" s="194"/>
      <c r="EAP23" s="194"/>
      <c r="EAQ23" s="194"/>
      <c r="EAR23" s="194"/>
      <c r="EAS23" s="194"/>
      <c r="EAT23" s="194"/>
      <c r="EAU23" s="194"/>
      <c r="EAV23" s="194"/>
      <c r="EAW23" s="194"/>
      <c r="EAX23" s="194"/>
      <c r="EAY23" s="194"/>
      <c r="EAZ23" s="194"/>
      <c r="EBA23" s="194"/>
      <c r="EBB23" s="194"/>
      <c r="EBC23" s="194"/>
      <c r="EBD23" s="194"/>
      <c r="EBE23" s="194"/>
      <c r="EBF23" s="194"/>
      <c r="EBG23" s="194"/>
      <c r="EBH23" s="194"/>
      <c r="EBI23" s="194"/>
      <c r="EBJ23" s="194"/>
      <c r="EBK23" s="194"/>
      <c r="EBL23" s="194"/>
      <c r="EBM23" s="194"/>
      <c r="EBN23" s="194"/>
      <c r="EBO23" s="194"/>
      <c r="EBP23" s="194"/>
      <c r="EBQ23" s="194"/>
      <c r="EBR23" s="194"/>
      <c r="EBS23" s="194"/>
      <c r="EBT23" s="194"/>
      <c r="EBU23" s="194"/>
      <c r="EBV23" s="194"/>
      <c r="EBW23" s="194"/>
      <c r="EBX23" s="194"/>
      <c r="EBY23" s="194"/>
      <c r="EBZ23" s="194"/>
      <c r="ECA23" s="194"/>
      <c r="ECB23" s="194"/>
      <c r="ECC23" s="194"/>
      <c r="ECD23" s="194"/>
      <c r="ECE23" s="194"/>
      <c r="ECF23" s="194"/>
      <c r="ECG23" s="194"/>
      <c r="ECH23" s="194"/>
      <c r="ECI23" s="194"/>
      <c r="ECJ23" s="194"/>
      <c r="ECK23" s="194"/>
      <c r="ECL23" s="194"/>
      <c r="ECM23" s="194"/>
      <c r="ECN23" s="194"/>
      <c r="ECO23" s="194"/>
      <c r="ECP23" s="194"/>
      <c r="ECQ23" s="194"/>
      <c r="ECR23" s="194"/>
      <c r="ECS23" s="194"/>
      <c r="ECT23" s="194"/>
      <c r="ECU23" s="194"/>
      <c r="ECV23" s="194"/>
      <c r="ECW23" s="194"/>
      <c r="ECX23" s="194"/>
      <c r="ECY23" s="194"/>
      <c r="ECZ23" s="194"/>
      <c r="EDA23" s="194"/>
      <c r="EDB23" s="194"/>
      <c r="EDC23" s="194"/>
      <c r="EDD23" s="194"/>
      <c r="EDE23" s="194"/>
      <c r="EDF23" s="194"/>
      <c r="EDG23" s="194"/>
      <c r="EDH23" s="194"/>
      <c r="EDI23" s="194"/>
      <c r="EDJ23" s="194"/>
      <c r="EDK23" s="194"/>
      <c r="EDL23" s="194"/>
      <c r="EDM23" s="194"/>
      <c r="EDN23" s="194"/>
      <c r="EDO23" s="194"/>
      <c r="EDP23" s="194"/>
      <c r="EDQ23" s="194"/>
      <c r="EDR23" s="194"/>
      <c r="EDS23" s="194"/>
      <c r="EDT23" s="194"/>
      <c r="EDU23" s="194"/>
      <c r="EDV23" s="194"/>
      <c r="EDW23" s="194"/>
      <c r="EDX23" s="194"/>
      <c r="EDY23" s="194"/>
      <c r="EDZ23" s="194"/>
      <c r="EEA23" s="194"/>
      <c r="EEB23" s="194"/>
      <c r="EEC23" s="194"/>
      <c r="EED23" s="194"/>
      <c r="EEE23" s="194"/>
      <c r="EEF23" s="194"/>
      <c r="EEG23" s="194"/>
      <c r="EEH23" s="194"/>
      <c r="EEI23" s="194"/>
      <c r="EEJ23" s="194"/>
      <c r="EEK23" s="194"/>
      <c r="EEL23" s="194"/>
      <c r="EEM23" s="194"/>
      <c r="EEN23" s="194"/>
      <c r="EEO23" s="194"/>
      <c r="EEP23" s="194"/>
      <c r="EEQ23" s="194"/>
      <c r="EER23" s="194"/>
      <c r="EES23" s="194"/>
      <c r="EET23" s="194"/>
      <c r="EEU23" s="194"/>
      <c r="EEV23" s="194"/>
      <c r="EEW23" s="194"/>
      <c r="EEX23" s="194"/>
      <c r="EEY23" s="194"/>
      <c r="EEZ23" s="194"/>
      <c r="EFA23" s="194"/>
      <c r="EFB23" s="194"/>
      <c r="EFC23" s="194"/>
      <c r="EFD23" s="194"/>
      <c r="EFE23" s="194"/>
      <c r="EFF23" s="194"/>
      <c r="EFG23" s="194"/>
      <c r="EFH23" s="194"/>
      <c r="EFI23" s="194"/>
      <c r="EFJ23" s="194"/>
      <c r="EFK23" s="194"/>
      <c r="EFL23" s="194"/>
      <c r="EFM23" s="194"/>
      <c r="EFN23" s="194"/>
      <c r="EFO23" s="194"/>
      <c r="EFP23" s="194"/>
      <c r="EFQ23" s="194"/>
      <c r="EFR23" s="194"/>
      <c r="EFS23" s="194"/>
      <c r="EFT23" s="194"/>
      <c r="EFU23" s="194"/>
      <c r="EFV23" s="194"/>
      <c r="EFW23" s="194"/>
      <c r="EFX23" s="194"/>
      <c r="EFY23" s="194"/>
      <c r="EFZ23" s="194"/>
      <c r="EGA23" s="194"/>
      <c r="EGB23" s="194"/>
      <c r="EGC23" s="194"/>
      <c r="EGD23" s="194"/>
      <c r="EGE23" s="194"/>
      <c r="EGF23" s="194"/>
      <c r="EGG23" s="194"/>
      <c r="EGH23" s="194"/>
      <c r="EGI23" s="194"/>
      <c r="EGJ23" s="194"/>
      <c r="EGK23" s="194"/>
      <c r="EGL23" s="194"/>
      <c r="EGM23" s="194"/>
      <c r="EGN23" s="194"/>
      <c r="EGO23" s="194"/>
      <c r="EGP23" s="194"/>
      <c r="EGQ23" s="194"/>
      <c r="EGR23" s="194"/>
      <c r="EGS23" s="194"/>
      <c r="EGT23" s="194"/>
      <c r="EGU23" s="194"/>
      <c r="EGV23" s="194"/>
      <c r="EGW23" s="194"/>
      <c r="EGX23" s="194"/>
      <c r="EGY23" s="194"/>
      <c r="EGZ23" s="194"/>
      <c r="EHA23" s="194"/>
      <c r="EHB23" s="194"/>
      <c r="EHC23" s="194"/>
      <c r="EHD23" s="194"/>
      <c r="EHE23" s="194"/>
      <c r="EHF23" s="194"/>
      <c r="EHG23" s="194"/>
      <c r="EHH23" s="194"/>
      <c r="EHI23" s="194"/>
      <c r="EHJ23" s="194"/>
      <c r="EHK23" s="194"/>
      <c r="EHL23" s="194"/>
      <c r="EHM23" s="194"/>
      <c r="EHN23" s="194"/>
      <c r="EHO23" s="194"/>
      <c r="EHP23" s="194"/>
      <c r="EHQ23" s="194"/>
      <c r="EHR23" s="194"/>
      <c r="EHS23" s="194"/>
      <c r="EHT23" s="194"/>
      <c r="EHU23" s="194"/>
      <c r="EHV23" s="194"/>
      <c r="EHW23" s="194"/>
      <c r="EHX23" s="194"/>
      <c r="EHY23" s="194"/>
      <c r="EHZ23" s="194"/>
      <c r="EIA23" s="194"/>
      <c r="EIB23" s="194"/>
      <c r="EIC23" s="194"/>
      <c r="EID23" s="194"/>
      <c r="EIE23" s="194"/>
      <c r="EIF23" s="194"/>
      <c r="EIG23" s="194"/>
      <c r="EIH23" s="194"/>
      <c r="EII23" s="194"/>
      <c r="EIJ23" s="194"/>
      <c r="EIK23" s="194"/>
      <c r="EIL23" s="194"/>
      <c r="EIM23" s="194"/>
      <c r="EIN23" s="194"/>
      <c r="EIO23" s="194"/>
      <c r="EIP23" s="194"/>
      <c r="EIQ23" s="194"/>
      <c r="EIR23" s="194"/>
      <c r="EIS23" s="194"/>
      <c r="EIT23" s="194"/>
      <c r="EIU23" s="194"/>
      <c r="EIV23" s="194"/>
      <c r="EIW23" s="194"/>
      <c r="EIX23" s="194"/>
      <c r="EIY23" s="194"/>
      <c r="EIZ23" s="194"/>
      <c r="EJA23" s="194"/>
      <c r="EJB23" s="194"/>
      <c r="EJC23" s="194"/>
      <c r="EJD23" s="194"/>
      <c r="EJE23" s="194"/>
      <c r="EJF23" s="194"/>
      <c r="EJG23" s="194"/>
      <c r="EJH23" s="194"/>
      <c r="EJI23" s="194"/>
      <c r="EJJ23" s="194"/>
      <c r="EJK23" s="194"/>
      <c r="EJL23" s="194"/>
      <c r="EJM23" s="194"/>
      <c r="EJN23" s="194"/>
      <c r="EJO23" s="194"/>
      <c r="EJP23" s="194"/>
      <c r="EJQ23" s="194"/>
      <c r="EJR23" s="194"/>
      <c r="EJS23" s="194"/>
      <c r="EJT23" s="194"/>
      <c r="EJU23" s="194"/>
      <c r="EJV23" s="194"/>
      <c r="EJW23" s="194"/>
      <c r="EJX23" s="194"/>
      <c r="EJY23" s="194"/>
      <c r="EJZ23" s="194"/>
      <c r="EKA23" s="194"/>
      <c r="EKB23" s="194"/>
      <c r="EKC23" s="194"/>
      <c r="EKD23" s="194"/>
      <c r="EKE23" s="194"/>
      <c r="EKF23" s="194"/>
      <c r="EKG23" s="194"/>
      <c r="EKH23" s="194"/>
      <c r="EKI23" s="194"/>
      <c r="EKJ23" s="194"/>
      <c r="EKK23" s="194"/>
      <c r="EKL23" s="194"/>
      <c r="EKM23" s="194"/>
      <c r="EKN23" s="194"/>
      <c r="EKO23" s="194"/>
      <c r="EKP23" s="194"/>
      <c r="EKQ23" s="194"/>
      <c r="EKR23" s="194"/>
      <c r="EKS23" s="194"/>
      <c r="EKT23" s="194"/>
      <c r="EKU23" s="194"/>
      <c r="EKV23" s="194"/>
      <c r="EKW23" s="194"/>
      <c r="EKX23" s="194"/>
      <c r="EKY23" s="194"/>
      <c r="EKZ23" s="194"/>
      <c r="ELA23" s="194"/>
      <c r="ELB23" s="194"/>
      <c r="ELC23" s="194"/>
      <c r="ELD23" s="194"/>
      <c r="ELE23" s="194"/>
      <c r="ELF23" s="194"/>
      <c r="ELG23" s="194"/>
      <c r="ELH23" s="194"/>
      <c r="ELI23" s="194"/>
      <c r="ELJ23" s="194"/>
      <c r="ELK23" s="194"/>
      <c r="ELL23" s="194"/>
      <c r="ELM23" s="194"/>
      <c r="ELN23" s="194"/>
      <c r="ELO23" s="194"/>
      <c r="ELP23" s="194"/>
      <c r="ELQ23" s="194"/>
      <c r="ELR23" s="194"/>
      <c r="ELS23" s="194"/>
      <c r="ELT23" s="194"/>
      <c r="ELU23" s="194"/>
      <c r="ELV23" s="194"/>
      <c r="ELW23" s="194"/>
      <c r="ELX23" s="194"/>
      <c r="ELY23" s="194"/>
      <c r="ELZ23" s="194"/>
      <c r="EMA23" s="194"/>
      <c r="EMB23" s="194"/>
      <c r="EMC23" s="194"/>
      <c r="EMD23" s="194"/>
      <c r="EME23" s="194"/>
      <c r="EMF23" s="194"/>
      <c r="EMG23" s="194"/>
      <c r="EMH23" s="194"/>
      <c r="EMI23" s="194"/>
      <c r="EMJ23" s="194"/>
      <c r="EMK23" s="194"/>
      <c r="EML23" s="194"/>
      <c r="EMM23" s="194"/>
      <c r="EMN23" s="194"/>
      <c r="EMO23" s="194"/>
      <c r="EMP23" s="194"/>
      <c r="EMQ23" s="194"/>
      <c r="EMR23" s="194"/>
      <c r="EMS23" s="194"/>
      <c r="EMT23" s="194"/>
      <c r="EMU23" s="194"/>
      <c r="EMV23" s="194"/>
      <c r="EMW23" s="194"/>
      <c r="EMX23" s="194"/>
      <c r="EMY23" s="194"/>
      <c r="EMZ23" s="194"/>
      <c r="ENA23" s="194"/>
      <c r="ENB23" s="194"/>
      <c r="ENC23" s="194"/>
      <c r="END23" s="194"/>
      <c r="ENE23" s="194"/>
      <c r="ENF23" s="194"/>
      <c r="ENG23" s="194"/>
      <c r="ENH23" s="194"/>
      <c r="ENI23" s="194"/>
      <c r="ENJ23" s="194"/>
      <c r="ENK23" s="194"/>
      <c r="ENL23" s="194"/>
      <c r="ENM23" s="194"/>
      <c r="ENN23" s="194"/>
      <c r="ENO23" s="194"/>
      <c r="ENP23" s="194"/>
      <c r="ENQ23" s="194"/>
      <c r="ENR23" s="194"/>
      <c r="ENS23" s="194"/>
      <c r="ENT23" s="194"/>
      <c r="ENU23" s="194"/>
      <c r="ENV23" s="194"/>
      <c r="ENW23" s="194"/>
      <c r="ENX23" s="194"/>
      <c r="ENY23" s="194"/>
      <c r="ENZ23" s="194"/>
      <c r="EOA23" s="194"/>
      <c r="EOB23" s="194"/>
      <c r="EOC23" s="194"/>
      <c r="EOD23" s="194"/>
      <c r="EOE23" s="194"/>
      <c r="EOF23" s="194"/>
      <c r="EOG23" s="194"/>
      <c r="EOH23" s="194"/>
      <c r="EOI23" s="194"/>
      <c r="EOJ23" s="194"/>
      <c r="EOK23" s="194"/>
      <c r="EOL23" s="194"/>
      <c r="EOM23" s="194"/>
      <c r="EON23" s="194"/>
      <c r="EOO23" s="194"/>
      <c r="EOP23" s="194"/>
      <c r="EOQ23" s="194"/>
      <c r="EOR23" s="194"/>
      <c r="EOS23" s="194"/>
      <c r="EOT23" s="194"/>
      <c r="EOU23" s="194"/>
      <c r="EOV23" s="194"/>
      <c r="EOW23" s="194"/>
      <c r="EOX23" s="194"/>
      <c r="EOY23" s="194"/>
      <c r="EOZ23" s="194"/>
      <c r="EPA23" s="194"/>
      <c r="EPB23" s="194"/>
      <c r="EPC23" s="194"/>
      <c r="EPD23" s="194"/>
      <c r="EPE23" s="194"/>
      <c r="EPF23" s="194"/>
      <c r="EPG23" s="194"/>
      <c r="EPH23" s="194"/>
      <c r="EPI23" s="194"/>
      <c r="EPJ23" s="194"/>
      <c r="EPK23" s="194"/>
      <c r="EPL23" s="194"/>
      <c r="EPM23" s="194"/>
      <c r="EPN23" s="194"/>
      <c r="EPO23" s="194"/>
      <c r="EPP23" s="194"/>
      <c r="EPQ23" s="194"/>
      <c r="EPR23" s="194"/>
      <c r="EPS23" s="194"/>
      <c r="EPT23" s="194"/>
      <c r="EPU23" s="194"/>
      <c r="EPV23" s="194"/>
      <c r="EPW23" s="194"/>
      <c r="EPX23" s="194"/>
      <c r="EPY23" s="194"/>
      <c r="EPZ23" s="194"/>
      <c r="EQA23" s="194"/>
      <c r="EQB23" s="194"/>
      <c r="EQC23" s="194"/>
      <c r="EQD23" s="194"/>
      <c r="EQE23" s="194"/>
      <c r="EQF23" s="194"/>
      <c r="EQG23" s="194"/>
      <c r="EQH23" s="194"/>
      <c r="EQI23" s="194"/>
      <c r="EQJ23" s="194"/>
      <c r="EQK23" s="194"/>
      <c r="EQL23" s="194"/>
      <c r="EQM23" s="194"/>
      <c r="EQN23" s="194"/>
      <c r="EQO23" s="194"/>
      <c r="EQP23" s="194"/>
      <c r="EQQ23" s="194"/>
      <c r="EQR23" s="194"/>
      <c r="EQS23" s="194"/>
      <c r="EQT23" s="194"/>
      <c r="EQU23" s="194"/>
      <c r="EQV23" s="194"/>
      <c r="EQW23" s="194"/>
      <c r="EQX23" s="194"/>
      <c r="EQY23" s="194"/>
      <c r="EQZ23" s="194"/>
      <c r="ERA23" s="194"/>
      <c r="ERB23" s="194"/>
      <c r="ERC23" s="194"/>
      <c r="ERD23" s="194"/>
      <c r="ERE23" s="194"/>
      <c r="ERF23" s="194"/>
      <c r="ERG23" s="194"/>
      <c r="ERH23" s="194"/>
      <c r="ERI23" s="194"/>
      <c r="ERJ23" s="194"/>
      <c r="ERK23" s="194"/>
      <c r="ERL23" s="194"/>
      <c r="ERM23" s="194"/>
      <c r="ERN23" s="194"/>
      <c r="ERO23" s="194"/>
      <c r="ERP23" s="194"/>
      <c r="ERQ23" s="194"/>
      <c r="ERR23" s="194"/>
      <c r="ERS23" s="194"/>
      <c r="ERT23" s="194"/>
      <c r="ERU23" s="194"/>
      <c r="ERV23" s="194"/>
      <c r="ERW23" s="194"/>
      <c r="ERX23" s="194"/>
      <c r="ERY23" s="194"/>
      <c r="ERZ23" s="194"/>
      <c r="ESA23" s="194"/>
      <c r="ESB23" s="194"/>
      <c r="ESC23" s="194"/>
      <c r="ESD23" s="194"/>
      <c r="ESE23" s="194"/>
      <c r="ESF23" s="194"/>
      <c r="ESG23" s="194"/>
      <c r="ESH23" s="194"/>
      <c r="ESI23" s="194"/>
      <c r="ESJ23" s="194"/>
      <c r="ESK23" s="194"/>
      <c r="ESL23" s="194"/>
      <c r="ESM23" s="194"/>
      <c r="ESN23" s="194"/>
      <c r="ESO23" s="194"/>
      <c r="ESP23" s="194"/>
      <c r="ESQ23" s="194"/>
      <c r="ESR23" s="194"/>
      <c r="ESS23" s="194"/>
      <c r="EST23" s="194"/>
      <c r="ESU23" s="194"/>
      <c r="ESV23" s="194"/>
      <c r="ESW23" s="194"/>
      <c r="ESX23" s="194"/>
      <c r="ESY23" s="194"/>
      <c r="ESZ23" s="194"/>
      <c r="ETA23" s="194"/>
      <c r="ETB23" s="194"/>
      <c r="ETC23" s="194"/>
      <c r="ETD23" s="194"/>
      <c r="ETE23" s="194"/>
      <c r="ETF23" s="194"/>
      <c r="ETG23" s="194"/>
      <c r="ETH23" s="194"/>
      <c r="ETI23" s="194"/>
      <c r="ETJ23" s="194"/>
      <c r="ETK23" s="194"/>
      <c r="ETL23" s="194"/>
      <c r="ETM23" s="194"/>
      <c r="ETN23" s="194"/>
      <c r="ETO23" s="194"/>
      <c r="ETP23" s="194"/>
      <c r="ETQ23" s="194"/>
      <c r="ETR23" s="194"/>
      <c r="ETS23" s="194"/>
      <c r="ETT23" s="194"/>
      <c r="ETU23" s="194"/>
      <c r="ETV23" s="194"/>
      <c r="ETW23" s="194"/>
      <c r="ETX23" s="194"/>
      <c r="ETY23" s="194"/>
      <c r="ETZ23" s="194"/>
      <c r="EUA23" s="194"/>
      <c r="EUB23" s="194"/>
      <c r="EUC23" s="194"/>
      <c r="EUD23" s="194"/>
      <c r="EUE23" s="194"/>
      <c r="EUF23" s="194"/>
      <c r="EUG23" s="194"/>
      <c r="EUH23" s="194"/>
      <c r="EUI23" s="194"/>
      <c r="EUJ23" s="194"/>
      <c r="EUK23" s="194"/>
      <c r="EUL23" s="194"/>
      <c r="EUM23" s="194"/>
      <c r="EUN23" s="194"/>
      <c r="EUO23" s="194"/>
      <c r="EUP23" s="194"/>
      <c r="EUQ23" s="194"/>
      <c r="EUR23" s="194"/>
      <c r="EUS23" s="194"/>
      <c r="EUT23" s="194"/>
      <c r="EUU23" s="194"/>
      <c r="EUV23" s="194"/>
      <c r="EUW23" s="194"/>
      <c r="EUX23" s="194"/>
      <c r="EUY23" s="194"/>
      <c r="EUZ23" s="194"/>
      <c r="EVA23" s="194"/>
      <c r="EVB23" s="194"/>
      <c r="EVC23" s="194"/>
      <c r="EVD23" s="194"/>
      <c r="EVE23" s="194"/>
      <c r="EVF23" s="194"/>
      <c r="EVG23" s="194"/>
      <c r="EVH23" s="194"/>
      <c r="EVI23" s="194"/>
      <c r="EVJ23" s="194"/>
      <c r="EVK23" s="194"/>
      <c r="EVL23" s="194"/>
      <c r="EVM23" s="194"/>
      <c r="EVN23" s="194"/>
      <c r="EVO23" s="194"/>
      <c r="EVP23" s="194"/>
      <c r="EVQ23" s="194"/>
      <c r="EVR23" s="194"/>
      <c r="EVS23" s="194"/>
      <c r="EVT23" s="194"/>
      <c r="EVU23" s="194"/>
      <c r="EVV23" s="194"/>
      <c r="EVW23" s="194"/>
      <c r="EVX23" s="194"/>
      <c r="EVY23" s="194"/>
      <c r="EVZ23" s="194"/>
      <c r="EWA23" s="194"/>
      <c r="EWB23" s="194"/>
      <c r="EWC23" s="194"/>
      <c r="EWD23" s="194"/>
      <c r="EWE23" s="194"/>
      <c r="EWF23" s="194"/>
      <c r="EWG23" s="194"/>
      <c r="EWH23" s="194"/>
      <c r="EWI23" s="194"/>
      <c r="EWJ23" s="194"/>
      <c r="EWK23" s="194"/>
      <c r="EWL23" s="194"/>
      <c r="EWM23" s="194"/>
      <c r="EWN23" s="194"/>
      <c r="EWO23" s="194"/>
      <c r="EWP23" s="194"/>
      <c r="EWQ23" s="194"/>
      <c r="EWR23" s="194"/>
      <c r="EWS23" s="194"/>
      <c r="EWT23" s="194"/>
      <c r="EWU23" s="194"/>
      <c r="EWV23" s="194"/>
      <c r="EWW23" s="194"/>
      <c r="EWX23" s="194"/>
      <c r="EWY23" s="194"/>
      <c r="EWZ23" s="194"/>
      <c r="EXA23" s="194"/>
      <c r="EXB23" s="194"/>
      <c r="EXC23" s="194"/>
      <c r="EXD23" s="194"/>
      <c r="EXE23" s="194"/>
      <c r="EXF23" s="194"/>
      <c r="EXG23" s="194"/>
      <c r="EXH23" s="194"/>
      <c r="EXI23" s="194"/>
      <c r="EXJ23" s="194"/>
      <c r="EXK23" s="194"/>
      <c r="EXL23" s="194"/>
      <c r="EXM23" s="194"/>
      <c r="EXN23" s="194"/>
      <c r="EXO23" s="194"/>
      <c r="EXP23" s="194"/>
      <c r="EXQ23" s="194"/>
      <c r="EXR23" s="194"/>
      <c r="EXS23" s="194"/>
      <c r="EXT23" s="194"/>
      <c r="EXU23" s="194"/>
      <c r="EXV23" s="194"/>
      <c r="EXW23" s="194"/>
      <c r="EXX23" s="194"/>
      <c r="EXY23" s="194"/>
      <c r="EXZ23" s="194"/>
      <c r="EYA23" s="194"/>
      <c r="EYB23" s="194"/>
      <c r="EYC23" s="194"/>
      <c r="EYD23" s="194"/>
      <c r="EYE23" s="194"/>
      <c r="EYF23" s="194"/>
      <c r="EYG23" s="194"/>
      <c r="EYH23" s="194"/>
      <c r="EYI23" s="194"/>
      <c r="EYJ23" s="194"/>
      <c r="EYK23" s="194"/>
      <c r="EYL23" s="194"/>
      <c r="EYM23" s="194"/>
      <c r="EYN23" s="194"/>
      <c r="EYO23" s="194"/>
      <c r="EYP23" s="194"/>
      <c r="EYQ23" s="194"/>
      <c r="EYR23" s="194"/>
      <c r="EYS23" s="194"/>
      <c r="EYT23" s="194"/>
      <c r="EYU23" s="194"/>
      <c r="EYV23" s="194"/>
      <c r="EYW23" s="194"/>
      <c r="EYX23" s="194"/>
      <c r="EYY23" s="194"/>
      <c r="EYZ23" s="194"/>
      <c r="EZA23" s="194"/>
      <c r="EZB23" s="194"/>
      <c r="EZC23" s="194"/>
      <c r="EZD23" s="194"/>
      <c r="EZE23" s="194"/>
      <c r="EZF23" s="194"/>
      <c r="EZG23" s="194"/>
      <c r="EZH23" s="194"/>
      <c r="EZI23" s="194"/>
      <c r="EZJ23" s="194"/>
      <c r="EZK23" s="194"/>
      <c r="EZL23" s="194"/>
      <c r="EZM23" s="194"/>
      <c r="EZN23" s="194"/>
      <c r="EZO23" s="194"/>
      <c r="EZP23" s="194"/>
      <c r="EZQ23" s="194"/>
      <c r="EZR23" s="194"/>
      <c r="EZS23" s="194"/>
      <c r="EZT23" s="194"/>
      <c r="EZU23" s="194"/>
      <c r="EZV23" s="194"/>
      <c r="EZW23" s="194"/>
      <c r="EZX23" s="194"/>
      <c r="EZY23" s="194"/>
      <c r="EZZ23" s="194"/>
      <c r="FAA23" s="194"/>
      <c r="FAB23" s="194"/>
      <c r="FAC23" s="194"/>
      <c r="FAD23" s="194"/>
      <c r="FAE23" s="194"/>
      <c r="FAF23" s="194"/>
      <c r="FAG23" s="194"/>
      <c r="FAH23" s="194"/>
      <c r="FAI23" s="194"/>
      <c r="FAJ23" s="194"/>
      <c r="FAK23" s="194"/>
      <c r="FAL23" s="194"/>
      <c r="FAM23" s="194"/>
      <c r="FAN23" s="194"/>
      <c r="FAO23" s="194"/>
      <c r="FAP23" s="194"/>
      <c r="FAQ23" s="194"/>
      <c r="FAR23" s="194"/>
      <c r="FAS23" s="194"/>
      <c r="FAT23" s="194"/>
      <c r="FAU23" s="194"/>
      <c r="FAV23" s="194"/>
      <c r="FAW23" s="194"/>
      <c r="FAX23" s="194"/>
      <c r="FAY23" s="194"/>
      <c r="FAZ23" s="194"/>
      <c r="FBA23" s="194"/>
      <c r="FBB23" s="194"/>
      <c r="FBC23" s="194"/>
      <c r="FBD23" s="194"/>
      <c r="FBE23" s="194"/>
      <c r="FBF23" s="194"/>
      <c r="FBG23" s="194"/>
      <c r="FBH23" s="194"/>
      <c r="FBI23" s="194"/>
      <c r="FBJ23" s="194"/>
      <c r="FBK23" s="194"/>
      <c r="FBL23" s="194"/>
      <c r="FBM23" s="194"/>
      <c r="FBN23" s="194"/>
      <c r="FBO23" s="194"/>
      <c r="FBP23" s="194"/>
      <c r="FBQ23" s="194"/>
      <c r="FBR23" s="194"/>
      <c r="FBS23" s="194"/>
      <c r="FBT23" s="194"/>
      <c r="FBU23" s="194"/>
      <c r="FBV23" s="194"/>
      <c r="FBW23" s="194"/>
      <c r="FBX23" s="194"/>
      <c r="FBY23" s="194"/>
      <c r="FBZ23" s="194"/>
      <c r="FCA23" s="194"/>
      <c r="FCB23" s="194"/>
      <c r="FCC23" s="194"/>
      <c r="FCD23" s="194"/>
      <c r="FCE23" s="194"/>
      <c r="FCF23" s="194"/>
      <c r="FCG23" s="194"/>
      <c r="FCH23" s="194"/>
      <c r="FCI23" s="194"/>
      <c r="FCJ23" s="194"/>
      <c r="FCK23" s="194"/>
      <c r="FCL23" s="194"/>
      <c r="FCM23" s="194"/>
      <c r="FCN23" s="194"/>
      <c r="FCO23" s="194"/>
      <c r="FCP23" s="194"/>
      <c r="FCQ23" s="194"/>
      <c r="FCR23" s="194"/>
      <c r="FCS23" s="194"/>
      <c r="FCT23" s="194"/>
      <c r="FCU23" s="194"/>
      <c r="FCV23" s="194"/>
      <c r="FCW23" s="194"/>
      <c r="FCX23" s="194"/>
      <c r="FCY23" s="194"/>
      <c r="FCZ23" s="194"/>
      <c r="FDA23" s="194"/>
      <c r="FDB23" s="194"/>
      <c r="FDC23" s="194"/>
      <c r="FDD23" s="194"/>
      <c r="FDE23" s="194"/>
      <c r="FDF23" s="194"/>
      <c r="FDG23" s="194"/>
      <c r="FDH23" s="194"/>
      <c r="FDI23" s="194"/>
      <c r="FDJ23" s="194"/>
      <c r="FDK23" s="194"/>
      <c r="FDL23" s="194"/>
      <c r="FDM23" s="194"/>
      <c r="FDN23" s="194"/>
      <c r="FDO23" s="194"/>
      <c r="FDP23" s="194"/>
      <c r="FDQ23" s="194"/>
      <c r="FDR23" s="194"/>
      <c r="FDS23" s="194"/>
      <c r="FDT23" s="194"/>
      <c r="FDU23" s="194"/>
      <c r="FDV23" s="194"/>
      <c r="FDW23" s="194"/>
      <c r="FDX23" s="194"/>
      <c r="FDY23" s="194"/>
      <c r="FDZ23" s="194"/>
      <c r="FEA23" s="194"/>
      <c r="FEB23" s="194"/>
      <c r="FEC23" s="194"/>
      <c r="FED23" s="194"/>
      <c r="FEE23" s="194"/>
      <c r="FEF23" s="194"/>
      <c r="FEG23" s="194"/>
      <c r="FEH23" s="194"/>
      <c r="FEI23" s="194"/>
      <c r="FEJ23" s="194"/>
      <c r="FEK23" s="194"/>
      <c r="FEL23" s="194"/>
      <c r="FEM23" s="194"/>
      <c r="FEN23" s="194"/>
      <c r="FEO23" s="194"/>
      <c r="FEP23" s="194"/>
      <c r="FEQ23" s="194"/>
      <c r="FER23" s="194"/>
      <c r="FES23" s="194"/>
      <c r="FET23" s="194"/>
      <c r="FEU23" s="194"/>
      <c r="FEV23" s="194"/>
      <c r="FEW23" s="194"/>
      <c r="FEX23" s="194"/>
      <c r="FEY23" s="194"/>
      <c r="FEZ23" s="194"/>
      <c r="FFA23" s="194"/>
      <c r="FFB23" s="194"/>
      <c r="FFC23" s="194"/>
      <c r="FFD23" s="194"/>
      <c r="FFE23" s="194"/>
      <c r="FFF23" s="194"/>
      <c r="FFG23" s="194"/>
      <c r="FFH23" s="194"/>
      <c r="FFI23" s="194"/>
      <c r="FFJ23" s="194"/>
      <c r="FFK23" s="194"/>
      <c r="FFL23" s="194"/>
      <c r="FFM23" s="194"/>
      <c r="FFN23" s="194"/>
      <c r="FFO23" s="194"/>
      <c r="FFP23" s="194"/>
      <c r="FFQ23" s="194"/>
      <c r="FFR23" s="194"/>
      <c r="FFS23" s="194"/>
      <c r="FFT23" s="194"/>
      <c r="FFU23" s="194"/>
      <c r="FFV23" s="194"/>
      <c r="FFW23" s="194"/>
      <c r="FFX23" s="194"/>
      <c r="FFY23" s="194"/>
      <c r="FFZ23" s="194"/>
      <c r="FGA23" s="194"/>
      <c r="FGB23" s="194"/>
      <c r="FGC23" s="194"/>
      <c r="FGD23" s="194"/>
      <c r="FGE23" s="194"/>
      <c r="FGF23" s="194"/>
      <c r="FGG23" s="194"/>
      <c r="FGH23" s="194"/>
      <c r="FGI23" s="194"/>
      <c r="FGJ23" s="194"/>
      <c r="FGK23" s="194"/>
      <c r="FGL23" s="194"/>
      <c r="FGM23" s="194"/>
      <c r="FGN23" s="194"/>
      <c r="FGO23" s="194"/>
      <c r="FGP23" s="194"/>
      <c r="FGQ23" s="194"/>
      <c r="FGR23" s="194"/>
      <c r="FGS23" s="194"/>
      <c r="FGT23" s="194"/>
      <c r="FGU23" s="194"/>
      <c r="FGV23" s="194"/>
      <c r="FGW23" s="194"/>
      <c r="FGX23" s="194"/>
      <c r="FGY23" s="194"/>
      <c r="FGZ23" s="194"/>
      <c r="FHA23" s="194"/>
      <c r="FHB23" s="194"/>
      <c r="FHC23" s="194"/>
      <c r="FHD23" s="194"/>
      <c r="FHE23" s="194"/>
      <c r="FHF23" s="194"/>
      <c r="FHG23" s="194"/>
      <c r="FHH23" s="194"/>
      <c r="FHI23" s="194"/>
      <c r="FHJ23" s="194"/>
      <c r="FHK23" s="194"/>
      <c r="FHL23" s="194"/>
      <c r="FHM23" s="194"/>
      <c r="FHN23" s="194"/>
      <c r="FHO23" s="194"/>
      <c r="FHP23" s="194"/>
      <c r="FHQ23" s="194"/>
      <c r="FHR23" s="194"/>
      <c r="FHS23" s="194"/>
      <c r="FHT23" s="194"/>
      <c r="FHU23" s="194"/>
      <c r="FHV23" s="194"/>
      <c r="FHW23" s="194"/>
      <c r="FHX23" s="194"/>
      <c r="FHY23" s="194"/>
      <c r="FHZ23" s="194"/>
      <c r="FIA23" s="194"/>
      <c r="FIB23" s="194"/>
      <c r="FIC23" s="194"/>
      <c r="FID23" s="194"/>
      <c r="FIE23" s="194"/>
      <c r="FIF23" s="194"/>
      <c r="FIG23" s="194"/>
      <c r="FIH23" s="194"/>
      <c r="FII23" s="194"/>
      <c r="FIJ23" s="194"/>
      <c r="FIK23" s="194"/>
      <c r="FIL23" s="194"/>
      <c r="FIM23" s="194"/>
      <c r="FIN23" s="194"/>
      <c r="FIO23" s="194"/>
      <c r="FIP23" s="194"/>
      <c r="FIQ23" s="194"/>
      <c r="FIR23" s="194"/>
      <c r="FIS23" s="194"/>
      <c r="FIT23" s="194"/>
      <c r="FIU23" s="194"/>
      <c r="FIV23" s="194"/>
      <c r="FIW23" s="194"/>
      <c r="FIX23" s="194"/>
      <c r="FIY23" s="194"/>
      <c r="FIZ23" s="194"/>
      <c r="FJA23" s="194"/>
      <c r="FJB23" s="194"/>
      <c r="FJC23" s="194"/>
      <c r="FJD23" s="194"/>
      <c r="FJE23" s="194"/>
      <c r="FJF23" s="194"/>
      <c r="FJG23" s="194"/>
      <c r="FJH23" s="194"/>
      <c r="FJI23" s="194"/>
      <c r="FJJ23" s="194"/>
      <c r="FJK23" s="194"/>
      <c r="FJL23" s="194"/>
      <c r="FJM23" s="194"/>
      <c r="FJN23" s="194"/>
      <c r="FJO23" s="194"/>
      <c r="FJP23" s="194"/>
      <c r="FJQ23" s="194"/>
      <c r="FJR23" s="194"/>
      <c r="FJS23" s="194"/>
      <c r="FJT23" s="194"/>
      <c r="FJU23" s="194"/>
      <c r="FJV23" s="194"/>
      <c r="FJW23" s="194"/>
      <c r="FJX23" s="194"/>
      <c r="FJY23" s="194"/>
      <c r="FJZ23" s="194"/>
      <c r="FKA23" s="194"/>
      <c r="FKB23" s="194"/>
      <c r="FKC23" s="194"/>
      <c r="FKD23" s="194"/>
      <c r="FKE23" s="194"/>
      <c r="FKF23" s="194"/>
      <c r="FKG23" s="194"/>
      <c r="FKH23" s="194"/>
      <c r="FKI23" s="194"/>
      <c r="FKJ23" s="194"/>
      <c r="FKK23" s="194"/>
      <c r="FKL23" s="194"/>
      <c r="FKM23" s="194"/>
      <c r="FKN23" s="194"/>
      <c r="FKO23" s="194"/>
      <c r="FKP23" s="194"/>
      <c r="FKQ23" s="194"/>
      <c r="FKR23" s="194"/>
      <c r="FKS23" s="194"/>
      <c r="FKT23" s="194"/>
      <c r="FKU23" s="194"/>
      <c r="FKV23" s="194"/>
      <c r="FKW23" s="194"/>
      <c r="FKX23" s="194"/>
      <c r="FKY23" s="194"/>
      <c r="FKZ23" s="194"/>
      <c r="FLA23" s="194"/>
      <c r="FLB23" s="194"/>
      <c r="FLC23" s="194"/>
      <c r="FLD23" s="194"/>
      <c r="FLE23" s="194"/>
      <c r="FLF23" s="194"/>
      <c r="FLG23" s="194"/>
      <c r="FLH23" s="194"/>
      <c r="FLI23" s="194"/>
      <c r="FLJ23" s="194"/>
      <c r="FLK23" s="194"/>
      <c r="FLL23" s="194"/>
      <c r="FLM23" s="194"/>
      <c r="FLN23" s="194"/>
      <c r="FLO23" s="194"/>
      <c r="FLP23" s="194"/>
      <c r="FLQ23" s="194"/>
      <c r="FLR23" s="194"/>
      <c r="FLS23" s="194"/>
      <c r="FLT23" s="194"/>
      <c r="FLU23" s="194"/>
      <c r="FLV23" s="194"/>
      <c r="FLW23" s="194"/>
      <c r="FLX23" s="194"/>
      <c r="FLY23" s="194"/>
      <c r="FLZ23" s="194"/>
      <c r="FMA23" s="194"/>
      <c r="FMB23" s="194"/>
      <c r="FMC23" s="194"/>
      <c r="FMD23" s="194"/>
      <c r="FME23" s="194"/>
      <c r="FMF23" s="194"/>
      <c r="FMG23" s="194"/>
      <c r="FMH23" s="194"/>
      <c r="FMI23" s="194"/>
      <c r="FMJ23" s="194"/>
      <c r="FMK23" s="194"/>
      <c r="FML23" s="194"/>
      <c r="FMM23" s="194"/>
      <c r="FMN23" s="194"/>
      <c r="FMO23" s="194"/>
      <c r="FMP23" s="194"/>
      <c r="FMQ23" s="194"/>
      <c r="FMR23" s="194"/>
      <c r="FMS23" s="194"/>
      <c r="FMT23" s="194"/>
      <c r="FMU23" s="194"/>
      <c r="FMV23" s="194"/>
      <c r="FMW23" s="194"/>
      <c r="FMX23" s="194"/>
      <c r="FMY23" s="194"/>
      <c r="FMZ23" s="194"/>
      <c r="FNA23" s="194"/>
      <c r="FNB23" s="194"/>
      <c r="FNC23" s="194"/>
      <c r="FND23" s="194"/>
      <c r="FNE23" s="194"/>
      <c r="FNF23" s="194"/>
      <c r="FNG23" s="194"/>
      <c r="FNH23" s="194"/>
      <c r="FNI23" s="194"/>
      <c r="FNJ23" s="194"/>
      <c r="FNK23" s="194"/>
      <c r="FNL23" s="194"/>
      <c r="FNM23" s="194"/>
      <c r="FNN23" s="194"/>
      <c r="FNO23" s="194"/>
      <c r="FNP23" s="194"/>
      <c r="FNQ23" s="194"/>
      <c r="FNR23" s="194"/>
      <c r="FNS23" s="194"/>
      <c r="FNT23" s="194"/>
      <c r="FNU23" s="194"/>
      <c r="FNV23" s="194"/>
      <c r="FNW23" s="194"/>
      <c r="FNX23" s="194"/>
      <c r="FNY23" s="194"/>
      <c r="FNZ23" s="194"/>
      <c r="FOA23" s="194"/>
      <c r="FOB23" s="194"/>
      <c r="FOC23" s="194"/>
      <c r="FOD23" s="194"/>
      <c r="FOE23" s="194"/>
      <c r="FOF23" s="194"/>
      <c r="FOG23" s="194"/>
      <c r="FOH23" s="194"/>
      <c r="FOI23" s="194"/>
      <c r="FOJ23" s="194"/>
      <c r="FOK23" s="194"/>
      <c r="FOL23" s="194"/>
      <c r="FOM23" s="194"/>
      <c r="FON23" s="194"/>
      <c r="FOO23" s="194"/>
      <c r="FOP23" s="194"/>
      <c r="FOQ23" s="194"/>
      <c r="FOR23" s="194"/>
      <c r="FOS23" s="194"/>
      <c r="FOT23" s="194"/>
      <c r="FOU23" s="194"/>
      <c r="FOV23" s="194"/>
      <c r="FOW23" s="194"/>
      <c r="FOX23" s="194"/>
      <c r="FOY23" s="194"/>
      <c r="FOZ23" s="194"/>
      <c r="FPA23" s="194"/>
      <c r="FPB23" s="194"/>
      <c r="FPC23" s="194"/>
      <c r="FPD23" s="194"/>
      <c r="FPE23" s="194"/>
      <c r="FPF23" s="194"/>
      <c r="FPG23" s="194"/>
      <c r="FPH23" s="194"/>
      <c r="FPI23" s="194"/>
      <c r="FPJ23" s="194"/>
      <c r="FPK23" s="194"/>
      <c r="FPL23" s="194"/>
      <c r="FPM23" s="194"/>
      <c r="FPN23" s="194"/>
      <c r="FPO23" s="194"/>
      <c r="FPP23" s="194"/>
      <c r="FPQ23" s="194"/>
      <c r="FPR23" s="194"/>
      <c r="FPS23" s="194"/>
      <c r="FPT23" s="194"/>
      <c r="FPU23" s="194"/>
      <c r="FPV23" s="194"/>
      <c r="FPW23" s="194"/>
      <c r="FPX23" s="194"/>
      <c r="FPY23" s="194"/>
      <c r="FPZ23" s="194"/>
      <c r="FQA23" s="194"/>
      <c r="FQB23" s="194"/>
      <c r="FQC23" s="194"/>
      <c r="FQD23" s="194"/>
      <c r="FQE23" s="194"/>
      <c r="FQF23" s="194"/>
      <c r="FQG23" s="194"/>
      <c r="FQH23" s="194"/>
      <c r="FQI23" s="194"/>
      <c r="FQJ23" s="194"/>
      <c r="FQK23" s="194"/>
      <c r="FQL23" s="194"/>
      <c r="FQM23" s="194"/>
      <c r="FQN23" s="194"/>
      <c r="FQO23" s="194"/>
      <c r="FQP23" s="194"/>
      <c r="FQQ23" s="194"/>
      <c r="FQR23" s="194"/>
      <c r="FQS23" s="194"/>
      <c r="FQT23" s="194"/>
      <c r="FQU23" s="194"/>
      <c r="FQV23" s="194"/>
      <c r="FQW23" s="194"/>
      <c r="FQX23" s="194"/>
      <c r="FQY23" s="194"/>
      <c r="FQZ23" s="194"/>
      <c r="FRA23" s="194"/>
      <c r="FRB23" s="194"/>
      <c r="FRC23" s="194"/>
      <c r="FRD23" s="194"/>
      <c r="FRE23" s="194"/>
      <c r="FRF23" s="194"/>
      <c r="FRG23" s="194"/>
      <c r="FRH23" s="194"/>
      <c r="FRI23" s="194"/>
      <c r="FRJ23" s="194"/>
      <c r="FRK23" s="194"/>
      <c r="FRL23" s="194"/>
      <c r="FRM23" s="194"/>
      <c r="FRN23" s="194"/>
      <c r="FRO23" s="194"/>
      <c r="FRP23" s="194"/>
      <c r="FRQ23" s="194"/>
      <c r="FRR23" s="194"/>
      <c r="FRS23" s="194"/>
      <c r="FRT23" s="194"/>
      <c r="FRU23" s="194"/>
      <c r="FRV23" s="194"/>
      <c r="FRW23" s="194"/>
      <c r="FRX23" s="194"/>
      <c r="FRY23" s="194"/>
      <c r="FRZ23" s="194"/>
      <c r="FSA23" s="194"/>
      <c r="FSB23" s="194"/>
      <c r="FSC23" s="194"/>
      <c r="FSD23" s="194"/>
      <c r="FSE23" s="194"/>
      <c r="FSF23" s="194"/>
      <c r="FSG23" s="194"/>
      <c r="FSH23" s="194"/>
      <c r="FSI23" s="194"/>
      <c r="FSJ23" s="194"/>
      <c r="FSK23" s="194"/>
      <c r="FSL23" s="194"/>
      <c r="FSM23" s="194"/>
      <c r="FSN23" s="194"/>
      <c r="FSO23" s="194"/>
      <c r="FSP23" s="194"/>
      <c r="FSQ23" s="194"/>
      <c r="FSR23" s="194"/>
      <c r="FSS23" s="194"/>
      <c r="FST23" s="194"/>
      <c r="FSU23" s="194"/>
      <c r="FSV23" s="194"/>
      <c r="FSW23" s="194"/>
      <c r="FSX23" s="194"/>
      <c r="FSY23" s="194"/>
      <c r="FSZ23" s="194"/>
      <c r="FTA23" s="194"/>
      <c r="FTB23" s="194"/>
      <c r="FTC23" s="194"/>
      <c r="FTD23" s="194"/>
      <c r="FTE23" s="194"/>
      <c r="FTF23" s="194"/>
      <c r="FTG23" s="194"/>
      <c r="FTH23" s="194"/>
      <c r="FTI23" s="194"/>
      <c r="FTJ23" s="194"/>
      <c r="FTK23" s="194"/>
      <c r="FTL23" s="194"/>
      <c r="FTM23" s="194"/>
      <c r="FTN23" s="194"/>
      <c r="FTO23" s="194"/>
      <c r="FTP23" s="194"/>
      <c r="FTQ23" s="194"/>
      <c r="FTR23" s="194"/>
      <c r="FTS23" s="194"/>
      <c r="FTT23" s="194"/>
      <c r="FTU23" s="194"/>
      <c r="FTV23" s="194"/>
      <c r="FTW23" s="194"/>
      <c r="FTX23" s="194"/>
      <c r="FTY23" s="194"/>
      <c r="FTZ23" s="194"/>
      <c r="FUA23" s="194"/>
      <c r="FUB23" s="194"/>
      <c r="FUC23" s="194"/>
      <c r="FUD23" s="194"/>
      <c r="FUE23" s="194"/>
      <c r="FUF23" s="194"/>
      <c r="FUG23" s="194"/>
      <c r="FUH23" s="194"/>
      <c r="FUI23" s="194"/>
      <c r="FUJ23" s="194"/>
      <c r="FUK23" s="194"/>
      <c r="FUL23" s="194"/>
      <c r="FUM23" s="194"/>
      <c r="FUN23" s="194"/>
      <c r="FUO23" s="194"/>
      <c r="FUP23" s="194"/>
      <c r="FUQ23" s="194"/>
      <c r="FUR23" s="194"/>
      <c r="FUS23" s="194"/>
      <c r="FUT23" s="194"/>
      <c r="FUU23" s="194"/>
      <c r="FUV23" s="194"/>
      <c r="FUW23" s="194"/>
      <c r="FUX23" s="194"/>
      <c r="FUY23" s="194"/>
      <c r="FUZ23" s="194"/>
      <c r="FVA23" s="194"/>
      <c r="FVB23" s="194"/>
      <c r="FVC23" s="194"/>
      <c r="FVD23" s="194"/>
      <c r="FVE23" s="194"/>
      <c r="FVF23" s="194"/>
      <c r="FVG23" s="194"/>
      <c r="FVH23" s="194"/>
      <c r="FVI23" s="194"/>
      <c r="FVJ23" s="194"/>
      <c r="FVK23" s="194"/>
      <c r="FVL23" s="194"/>
      <c r="FVM23" s="194"/>
      <c r="FVN23" s="194"/>
      <c r="FVO23" s="194"/>
      <c r="FVP23" s="194"/>
      <c r="FVQ23" s="194"/>
      <c r="FVR23" s="194"/>
      <c r="FVS23" s="194"/>
      <c r="FVT23" s="194"/>
      <c r="FVU23" s="194"/>
      <c r="FVV23" s="194"/>
      <c r="FVW23" s="194"/>
      <c r="FVX23" s="194"/>
      <c r="FVY23" s="194"/>
      <c r="FVZ23" s="194"/>
      <c r="FWA23" s="194"/>
      <c r="FWB23" s="194"/>
      <c r="FWC23" s="194"/>
      <c r="FWD23" s="194"/>
      <c r="FWE23" s="194"/>
      <c r="FWF23" s="194"/>
      <c r="FWG23" s="194"/>
      <c r="FWH23" s="194"/>
      <c r="FWI23" s="194"/>
      <c r="FWJ23" s="194"/>
      <c r="FWK23" s="194"/>
      <c r="FWL23" s="194"/>
      <c r="FWM23" s="194"/>
      <c r="FWN23" s="194"/>
      <c r="FWO23" s="194"/>
      <c r="FWP23" s="194"/>
      <c r="FWQ23" s="194"/>
      <c r="FWR23" s="194"/>
      <c r="FWS23" s="194"/>
      <c r="FWT23" s="194"/>
      <c r="FWU23" s="194"/>
      <c r="FWV23" s="194"/>
      <c r="FWW23" s="194"/>
      <c r="FWX23" s="194"/>
      <c r="FWY23" s="194"/>
      <c r="FWZ23" s="194"/>
      <c r="FXA23" s="194"/>
      <c r="FXB23" s="194"/>
      <c r="FXC23" s="194"/>
      <c r="FXD23" s="194"/>
      <c r="FXE23" s="194"/>
      <c r="FXF23" s="194"/>
      <c r="FXG23" s="194"/>
      <c r="FXH23" s="194"/>
      <c r="FXI23" s="194"/>
      <c r="FXJ23" s="194"/>
      <c r="FXK23" s="194"/>
      <c r="FXL23" s="194"/>
      <c r="FXM23" s="194"/>
      <c r="FXN23" s="194"/>
      <c r="FXO23" s="194"/>
      <c r="FXP23" s="194"/>
      <c r="FXQ23" s="194"/>
      <c r="FXR23" s="194"/>
      <c r="FXS23" s="194"/>
      <c r="FXT23" s="194"/>
      <c r="FXU23" s="194"/>
      <c r="FXV23" s="194"/>
      <c r="FXW23" s="194"/>
      <c r="FXX23" s="194"/>
      <c r="FXY23" s="194"/>
      <c r="FXZ23" s="194"/>
      <c r="FYA23" s="194"/>
      <c r="FYB23" s="194"/>
      <c r="FYC23" s="194"/>
      <c r="FYD23" s="194"/>
      <c r="FYE23" s="194"/>
      <c r="FYF23" s="194"/>
      <c r="FYG23" s="194"/>
      <c r="FYH23" s="194"/>
      <c r="FYI23" s="194"/>
      <c r="FYJ23" s="194"/>
      <c r="FYK23" s="194"/>
      <c r="FYL23" s="194"/>
      <c r="FYM23" s="194"/>
      <c r="FYN23" s="194"/>
      <c r="FYO23" s="194"/>
      <c r="FYP23" s="194"/>
      <c r="FYQ23" s="194"/>
      <c r="FYR23" s="194"/>
      <c r="FYS23" s="194"/>
      <c r="FYT23" s="194"/>
      <c r="FYU23" s="194"/>
      <c r="FYV23" s="194"/>
      <c r="FYW23" s="194"/>
      <c r="FYX23" s="194"/>
      <c r="FYY23" s="194"/>
      <c r="FYZ23" s="194"/>
      <c r="FZA23" s="194"/>
      <c r="FZB23" s="194"/>
      <c r="FZC23" s="194"/>
      <c r="FZD23" s="194"/>
      <c r="FZE23" s="194"/>
      <c r="FZF23" s="194"/>
      <c r="FZG23" s="194"/>
      <c r="FZH23" s="194"/>
      <c r="FZI23" s="194"/>
      <c r="FZJ23" s="194"/>
      <c r="FZK23" s="194"/>
      <c r="FZL23" s="194"/>
      <c r="FZM23" s="194"/>
      <c r="FZN23" s="194"/>
      <c r="FZO23" s="194"/>
      <c r="FZP23" s="194"/>
      <c r="FZQ23" s="194"/>
      <c r="FZR23" s="194"/>
      <c r="FZS23" s="194"/>
      <c r="FZT23" s="194"/>
      <c r="FZU23" s="194"/>
      <c r="FZV23" s="194"/>
      <c r="FZW23" s="194"/>
      <c r="FZX23" s="194"/>
      <c r="FZY23" s="194"/>
      <c r="FZZ23" s="194"/>
      <c r="GAA23" s="194"/>
      <c r="GAB23" s="194"/>
      <c r="GAC23" s="194"/>
      <c r="GAD23" s="194"/>
      <c r="GAE23" s="194"/>
      <c r="GAF23" s="194"/>
      <c r="GAG23" s="194"/>
      <c r="GAH23" s="194"/>
      <c r="GAI23" s="194"/>
      <c r="GAJ23" s="194"/>
      <c r="GAK23" s="194"/>
      <c r="GAL23" s="194"/>
      <c r="GAM23" s="194"/>
      <c r="GAN23" s="194"/>
      <c r="GAO23" s="194"/>
      <c r="GAP23" s="194"/>
      <c r="GAQ23" s="194"/>
      <c r="GAR23" s="194"/>
      <c r="GAS23" s="194"/>
      <c r="GAT23" s="194"/>
      <c r="GAU23" s="194"/>
      <c r="GAV23" s="194"/>
      <c r="GAW23" s="194"/>
      <c r="GAX23" s="194"/>
      <c r="GAY23" s="194"/>
      <c r="GAZ23" s="194"/>
      <c r="GBA23" s="194"/>
      <c r="GBB23" s="194"/>
      <c r="GBC23" s="194"/>
      <c r="GBD23" s="194"/>
      <c r="GBE23" s="194"/>
      <c r="GBF23" s="194"/>
      <c r="GBG23" s="194"/>
      <c r="GBH23" s="194"/>
      <c r="GBI23" s="194"/>
      <c r="GBJ23" s="194"/>
      <c r="GBK23" s="194"/>
      <c r="GBL23" s="194"/>
      <c r="GBM23" s="194"/>
      <c r="GBN23" s="194"/>
      <c r="GBO23" s="194"/>
      <c r="GBP23" s="194"/>
      <c r="GBQ23" s="194"/>
      <c r="GBR23" s="194"/>
      <c r="GBS23" s="194"/>
      <c r="GBT23" s="194"/>
      <c r="GBU23" s="194"/>
      <c r="GBV23" s="194"/>
      <c r="GBW23" s="194"/>
      <c r="GBX23" s="194"/>
      <c r="GBY23" s="194"/>
      <c r="GBZ23" s="194"/>
      <c r="GCA23" s="194"/>
      <c r="GCB23" s="194"/>
      <c r="GCC23" s="194"/>
      <c r="GCD23" s="194"/>
      <c r="GCE23" s="194"/>
      <c r="GCF23" s="194"/>
      <c r="GCG23" s="194"/>
      <c r="GCH23" s="194"/>
      <c r="GCI23" s="194"/>
      <c r="GCJ23" s="194"/>
      <c r="GCK23" s="194"/>
      <c r="GCL23" s="194"/>
      <c r="GCM23" s="194"/>
      <c r="GCN23" s="194"/>
      <c r="GCO23" s="194"/>
      <c r="GCP23" s="194"/>
      <c r="GCQ23" s="194"/>
      <c r="GCR23" s="194"/>
      <c r="GCS23" s="194"/>
      <c r="GCT23" s="194"/>
      <c r="GCU23" s="194"/>
      <c r="GCV23" s="194"/>
      <c r="GCW23" s="194"/>
      <c r="GCX23" s="194"/>
      <c r="GCY23" s="194"/>
      <c r="GCZ23" s="194"/>
      <c r="GDA23" s="194"/>
      <c r="GDB23" s="194"/>
      <c r="GDC23" s="194"/>
      <c r="GDD23" s="194"/>
      <c r="GDE23" s="194"/>
      <c r="GDF23" s="194"/>
      <c r="GDG23" s="194"/>
      <c r="GDH23" s="194"/>
      <c r="GDI23" s="194"/>
      <c r="GDJ23" s="194"/>
      <c r="GDK23" s="194"/>
      <c r="GDL23" s="194"/>
      <c r="GDM23" s="194"/>
      <c r="GDN23" s="194"/>
      <c r="GDO23" s="194"/>
      <c r="GDP23" s="194"/>
      <c r="GDQ23" s="194"/>
      <c r="GDR23" s="194"/>
      <c r="GDS23" s="194"/>
      <c r="GDT23" s="194"/>
      <c r="GDU23" s="194"/>
      <c r="GDV23" s="194"/>
      <c r="GDW23" s="194"/>
      <c r="GDX23" s="194"/>
      <c r="GDY23" s="194"/>
      <c r="GDZ23" s="194"/>
      <c r="GEA23" s="194"/>
      <c r="GEB23" s="194"/>
      <c r="GEC23" s="194"/>
      <c r="GED23" s="194"/>
      <c r="GEE23" s="194"/>
      <c r="GEF23" s="194"/>
      <c r="GEG23" s="194"/>
      <c r="GEH23" s="194"/>
      <c r="GEI23" s="194"/>
      <c r="GEJ23" s="194"/>
      <c r="GEK23" s="194"/>
      <c r="GEL23" s="194"/>
      <c r="GEM23" s="194"/>
      <c r="GEN23" s="194"/>
      <c r="GEO23" s="194"/>
      <c r="GEP23" s="194"/>
      <c r="GEQ23" s="194"/>
      <c r="GER23" s="194"/>
      <c r="GES23" s="194"/>
      <c r="GET23" s="194"/>
      <c r="GEU23" s="194"/>
      <c r="GEV23" s="194"/>
      <c r="GEW23" s="194"/>
      <c r="GEX23" s="194"/>
      <c r="GEY23" s="194"/>
      <c r="GEZ23" s="194"/>
      <c r="GFA23" s="194"/>
      <c r="GFB23" s="194"/>
      <c r="GFC23" s="194"/>
      <c r="GFD23" s="194"/>
      <c r="GFE23" s="194"/>
      <c r="GFF23" s="194"/>
      <c r="GFG23" s="194"/>
      <c r="GFH23" s="194"/>
      <c r="GFI23" s="194"/>
      <c r="GFJ23" s="194"/>
      <c r="GFK23" s="194"/>
      <c r="GFL23" s="194"/>
      <c r="GFM23" s="194"/>
      <c r="GFN23" s="194"/>
      <c r="GFO23" s="194"/>
      <c r="GFP23" s="194"/>
      <c r="GFQ23" s="194"/>
      <c r="GFR23" s="194"/>
      <c r="GFS23" s="194"/>
      <c r="GFT23" s="194"/>
      <c r="GFU23" s="194"/>
      <c r="GFV23" s="194"/>
      <c r="GFW23" s="194"/>
      <c r="GFX23" s="194"/>
      <c r="GFY23" s="194"/>
      <c r="GFZ23" s="194"/>
      <c r="GGA23" s="194"/>
      <c r="GGB23" s="194"/>
      <c r="GGC23" s="194"/>
      <c r="GGD23" s="194"/>
      <c r="GGE23" s="194"/>
      <c r="GGF23" s="194"/>
      <c r="GGG23" s="194"/>
      <c r="GGH23" s="194"/>
      <c r="GGI23" s="194"/>
      <c r="GGJ23" s="194"/>
      <c r="GGK23" s="194"/>
      <c r="GGL23" s="194"/>
      <c r="GGM23" s="194"/>
      <c r="GGN23" s="194"/>
      <c r="GGO23" s="194"/>
      <c r="GGP23" s="194"/>
      <c r="GGQ23" s="194"/>
      <c r="GGR23" s="194"/>
      <c r="GGS23" s="194"/>
      <c r="GGT23" s="194"/>
      <c r="GGU23" s="194"/>
      <c r="GGV23" s="194"/>
      <c r="GGW23" s="194"/>
      <c r="GGX23" s="194"/>
      <c r="GGY23" s="194"/>
      <c r="GGZ23" s="194"/>
      <c r="GHA23" s="194"/>
      <c r="GHB23" s="194"/>
      <c r="GHC23" s="194"/>
      <c r="GHD23" s="194"/>
      <c r="GHE23" s="194"/>
      <c r="GHF23" s="194"/>
      <c r="GHG23" s="194"/>
      <c r="GHH23" s="194"/>
      <c r="GHI23" s="194"/>
      <c r="GHJ23" s="194"/>
      <c r="GHK23" s="194"/>
      <c r="GHL23" s="194"/>
      <c r="GHM23" s="194"/>
      <c r="GHN23" s="194"/>
      <c r="GHO23" s="194"/>
      <c r="GHP23" s="194"/>
      <c r="GHQ23" s="194"/>
      <c r="GHR23" s="194"/>
      <c r="GHS23" s="194"/>
      <c r="GHT23" s="194"/>
      <c r="GHU23" s="194"/>
      <c r="GHV23" s="194"/>
      <c r="GHW23" s="194"/>
      <c r="GHX23" s="194"/>
      <c r="GHY23" s="194"/>
      <c r="GHZ23" s="194"/>
      <c r="GIA23" s="194"/>
      <c r="GIB23" s="194"/>
      <c r="GIC23" s="194"/>
      <c r="GID23" s="194"/>
      <c r="GIE23" s="194"/>
      <c r="GIF23" s="194"/>
      <c r="GIG23" s="194"/>
      <c r="GIH23" s="194"/>
      <c r="GII23" s="194"/>
      <c r="GIJ23" s="194"/>
      <c r="GIK23" s="194"/>
      <c r="GIL23" s="194"/>
      <c r="GIM23" s="194"/>
      <c r="GIN23" s="194"/>
      <c r="GIO23" s="194"/>
      <c r="GIP23" s="194"/>
      <c r="GIQ23" s="194"/>
      <c r="GIR23" s="194"/>
      <c r="GIS23" s="194"/>
      <c r="GIT23" s="194"/>
      <c r="GIU23" s="194"/>
      <c r="GIV23" s="194"/>
      <c r="GIW23" s="194"/>
      <c r="GIX23" s="194"/>
      <c r="GIY23" s="194"/>
      <c r="GIZ23" s="194"/>
      <c r="GJA23" s="194"/>
      <c r="GJB23" s="194"/>
      <c r="GJC23" s="194"/>
      <c r="GJD23" s="194"/>
      <c r="GJE23" s="194"/>
      <c r="GJF23" s="194"/>
      <c r="GJG23" s="194"/>
      <c r="GJH23" s="194"/>
      <c r="GJI23" s="194"/>
      <c r="GJJ23" s="194"/>
      <c r="GJK23" s="194"/>
      <c r="GJL23" s="194"/>
      <c r="GJM23" s="194"/>
      <c r="GJN23" s="194"/>
      <c r="GJO23" s="194"/>
      <c r="GJP23" s="194"/>
      <c r="GJQ23" s="194"/>
      <c r="GJR23" s="194"/>
      <c r="GJS23" s="194"/>
      <c r="GJT23" s="194"/>
      <c r="GJU23" s="194"/>
      <c r="GJV23" s="194"/>
      <c r="GJW23" s="194"/>
      <c r="GJX23" s="194"/>
      <c r="GJY23" s="194"/>
      <c r="GJZ23" s="194"/>
      <c r="GKA23" s="194"/>
      <c r="GKB23" s="194"/>
      <c r="GKC23" s="194"/>
      <c r="GKD23" s="194"/>
      <c r="GKE23" s="194"/>
      <c r="GKF23" s="194"/>
      <c r="GKG23" s="194"/>
      <c r="GKH23" s="194"/>
      <c r="GKI23" s="194"/>
      <c r="GKJ23" s="194"/>
      <c r="GKK23" s="194"/>
      <c r="GKL23" s="194"/>
      <c r="GKM23" s="194"/>
      <c r="GKN23" s="194"/>
      <c r="GKO23" s="194"/>
      <c r="GKP23" s="194"/>
      <c r="GKQ23" s="194"/>
      <c r="GKR23" s="194"/>
      <c r="GKS23" s="194"/>
      <c r="GKT23" s="194"/>
      <c r="GKU23" s="194"/>
      <c r="GKV23" s="194"/>
      <c r="GKW23" s="194"/>
      <c r="GKX23" s="194"/>
      <c r="GKY23" s="194"/>
      <c r="GKZ23" s="194"/>
      <c r="GLA23" s="194"/>
      <c r="GLB23" s="194"/>
      <c r="GLC23" s="194"/>
      <c r="GLD23" s="194"/>
      <c r="GLE23" s="194"/>
      <c r="GLF23" s="194"/>
      <c r="GLG23" s="194"/>
      <c r="GLH23" s="194"/>
      <c r="GLI23" s="194"/>
      <c r="GLJ23" s="194"/>
      <c r="GLK23" s="194"/>
      <c r="GLL23" s="194"/>
      <c r="GLM23" s="194"/>
      <c r="GLN23" s="194"/>
      <c r="GLO23" s="194"/>
      <c r="GLP23" s="194"/>
      <c r="GLQ23" s="194"/>
      <c r="GLR23" s="194"/>
      <c r="GLS23" s="194"/>
      <c r="GLT23" s="194"/>
      <c r="GLU23" s="194"/>
      <c r="GLV23" s="194"/>
      <c r="GLW23" s="194"/>
      <c r="GLX23" s="194"/>
      <c r="GLY23" s="194"/>
      <c r="GLZ23" s="194"/>
      <c r="GMA23" s="194"/>
      <c r="GMB23" s="194"/>
      <c r="GMC23" s="194"/>
      <c r="GMD23" s="194"/>
      <c r="GME23" s="194"/>
      <c r="GMF23" s="194"/>
      <c r="GMG23" s="194"/>
      <c r="GMH23" s="194"/>
      <c r="GMI23" s="194"/>
      <c r="GMJ23" s="194"/>
      <c r="GMK23" s="194"/>
      <c r="GML23" s="194"/>
      <c r="GMM23" s="194"/>
      <c r="GMN23" s="194"/>
      <c r="GMO23" s="194"/>
      <c r="GMP23" s="194"/>
      <c r="GMQ23" s="194"/>
      <c r="GMR23" s="194"/>
      <c r="GMS23" s="194"/>
      <c r="GMT23" s="194"/>
      <c r="GMU23" s="194"/>
      <c r="GMV23" s="194"/>
      <c r="GMW23" s="194"/>
      <c r="GMX23" s="194"/>
      <c r="GMY23" s="194"/>
      <c r="GMZ23" s="194"/>
      <c r="GNA23" s="194"/>
      <c r="GNB23" s="194"/>
      <c r="GNC23" s="194"/>
      <c r="GND23" s="194"/>
      <c r="GNE23" s="194"/>
      <c r="GNF23" s="194"/>
      <c r="GNG23" s="194"/>
      <c r="GNH23" s="194"/>
      <c r="GNI23" s="194"/>
      <c r="GNJ23" s="194"/>
      <c r="GNK23" s="194"/>
      <c r="GNL23" s="194"/>
      <c r="GNM23" s="194"/>
      <c r="GNN23" s="194"/>
      <c r="GNO23" s="194"/>
      <c r="GNP23" s="194"/>
      <c r="GNQ23" s="194"/>
      <c r="GNR23" s="194"/>
      <c r="GNS23" s="194"/>
      <c r="GNT23" s="194"/>
      <c r="GNU23" s="194"/>
      <c r="GNV23" s="194"/>
      <c r="GNW23" s="194"/>
      <c r="GNX23" s="194"/>
      <c r="GNY23" s="194"/>
      <c r="GNZ23" s="194"/>
      <c r="GOA23" s="194"/>
      <c r="GOB23" s="194"/>
      <c r="GOC23" s="194"/>
      <c r="GOD23" s="194"/>
      <c r="GOE23" s="194"/>
      <c r="GOF23" s="194"/>
      <c r="GOG23" s="194"/>
      <c r="GOH23" s="194"/>
      <c r="GOI23" s="194"/>
      <c r="GOJ23" s="194"/>
      <c r="GOK23" s="194"/>
      <c r="GOL23" s="194"/>
      <c r="GOM23" s="194"/>
      <c r="GON23" s="194"/>
      <c r="GOO23" s="194"/>
      <c r="GOP23" s="194"/>
      <c r="GOQ23" s="194"/>
      <c r="GOR23" s="194"/>
      <c r="GOS23" s="194"/>
      <c r="GOT23" s="194"/>
      <c r="GOU23" s="194"/>
      <c r="GOV23" s="194"/>
      <c r="GOW23" s="194"/>
      <c r="GOX23" s="194"/>
      <c r="GOY23" s="194"/>
      <c r="GOZ23" s="194"/>
      <c r="GPA23" s="194"/>
      <c r="GPB23" s="194"/>
      <c r="GPC23" s="194"/>
      <c r="GPD23" s="194"/>
      <c r="GPE23" s="194"/>
      <c r="GPF23" s="194"/>
      <c r="GPG23" s="194"/>
      <c r="GPH23" s="194"/>
      <c r="GPI23" s="194"/>
      <c r="GPJ23" s="194"/>
      <c r="GPK23" s="194"/>
      <c r="GPL23" s="194"/>
      <c r="GPM23" s="194"/>
      <c r="GPN23" s="194"/>
      <c r="GPO23" s="194"/>
      <c r="GPP23" s="194"/>
      <c r="GPQ23" s="194"/>
      <c r="GPR23" s="194"/>
      <c r="GPS23" s="194"/>
      <c r="GPT23" s="194"/>
      <c r="GPU23" s="194"/>
      <c r="GPV23" s="194"/>
      <c r="GPW23" s="194"/>
      <c r="GPX23" s="194"/>
      <c r="GPY23" s="194"/>
      <c r="GPZ23" s="194"/>
      <c r="GQA23" s="194"/>
      <c r="GQB23" s="194"/>
      <c r="GQC23" s="194"/>
      <c r="GQD23" s="194"/>
      <c r="GQE23" s="194"/>
      <c r="GQF23" s="194"/>
      <c r="GQG23" s="194"/>
      <c r="GQH23" s="194"/>
      <c r="GQI23" s="194"/>
      <c r="GQJ23" s="194"/>
      <c r="GQK23" s="194"/>
      <c r="GQL23" s="194"/>
      <c r="GQM23" s="194"/>
      <c r="GQN23" s="194"/>
      <c r="GQO23" s="194"/>
      <c r="GQP23" s="194"/>
      <c r="GQQ23" s="194"/>
      <c r="GQR23" s="194"/>
      <c r="GQS23" s="194"/>
      <c r="GQT23" s="194"/>
      <c r="GQU23" s="194"/>
      <c r="GQV23" s="194"/>
      <c r="GQW23" s="194"/>
      <c r="GQX23" s="194"/>
      <c r="GQY23" s="194"/>
      <c r="GQZ23" s="194"/>
      <c r="GRA23" s="194"/>
      <c r="GRB23" s="194"/>
      <c r="GRC23" s="194"/>
      <c r="GRD23" s="194"/>
      <c r="GRE23" s="194"/>
      <c r="GRF23" s="194"/>
      <c r="GRG23" s="194"/>
      <c r="GRH23" s="194"/>
      <c r="GRI23" s="194"/>
      <c r="GRJ23" s="194"/>
      <c r="GRK23" s="194"/>
      <c r="GRL23" s="194"/>
      <c r="GRM23" s="194"/>
      <c r="GRN23" s="194"/>
      <c r="GRO23" s="194"/>
      <c r="GRP23" s="194"/>
      <c r="GRQ23" s="194"/>
      <c r="GRR23" s="194"/>
      <c r="GRS23" s="194"/>
      <c r="GRT23" s="194"/>
      <c r="GRU23" s="194"/>
      <c r="GRV23" s="194"/>
      <c r="GRW23" s="194"/>
      <c r="GRX23" s="194"/>
      <c r="GRY23" s="194"/>
      <c r="GRZ23" s="194"/>
      <c r="GSA23" s="194"/>
      <c r="GSB23" s="194"/>
      <c r="GSC23" s="194"/>
      <c r="GSD23" s="194"/>
      <c r="GSE23" s="194"/>
      <c r="GSF23" s="194"/>
      <c r="GSG23" s="194"/>
      <c r="GSH23" s="194"/>
      <c r="GSI23" s="194"/>
      <c r="GSJ23" s="194"/>
      <c r="GSK23" s="194"/>
      <c r="GSL23" s="194"/>
      <c r="GSM23" s="194"/>
      <c r="GSN23" s="194"/>
      <c r="GSO23" s="194"/>
      <c r="GSP23" s="194"/>
      <c r="GSQ23" s="194"/>
      <c r="GSR23" s="194"/>
      <c r="GSS23" s="194"/>
      <c r="GST23" s="194"/>
      <c r="GSU23" s="194"/>
      <c r="GSV23" s="194"/>
      <c r="GSW23" s="194"/>
      <c r="GSX23" s="194"/>
      <c r="GSY23" s="194"/>
      <c r="GSZ23" s="194"/>
      <c r="GTA23" s="194"/>
      <c r="GTB23" s="194"/>
      <c r="GTC23" s="194"/>
      <c r="GTD23" s="194"/>
      <c r="GTE23" s="194"/>
      <c r="GTF23" s="194"/>
      <c r="GTG23" s="194"/>
      <c r="GTH23" s="194"/>
      <c r="GTI23" s="194"/>
      <c r="GTJ23" s="194"/>
      <c r="GTK23" s="194"/>
      <c r="GTL23" s="194"/>
      <c r="GTM23" s="194"/>
      <c r="GTN23" s="194"/>
      <c r="GTO23" s="194"/>
      <c r="GTP23" s="194"/>
      <c r="GTQ23" s="194"/>
      <c r="GTR23" s="194"/>
      <c r="GTS23" s="194"/>
      <c r="GTT23" s="194"/>
      <c r="GTU23" s="194"/>
      <c r="GTV23" s="194"/>
      <c r="GTW23" s="194"/>
      <c r="GTX23" s="194"/>
      <c r="GTY23" s="194"/>
      <c r="GTZ23" s="194"/>
      <c r="GUA23" s="194"/>
      <c r="GUB23" s="194"/>
      <c r="GUC23" s="194"/>
      <c r="GUD23" s="194"/>
      <c r="GUE23" s="194"/>
      <c r="GUF23" s="194"/>
      <c r="GUG23" s="194"/>
      <c r="GUH23" s="194"/>
      <c r="GUI23" s="194"/>
      <c r="GUJ23" s="194"/>
      <c r="GUK23" s="194"/>
      <c r="GUL23" s="194"/>
      <c r="GUM23" s="194"/>
      <c r="GUN23" s="194"/>
      <c r="GUO23" s="194"/>
      <c r="GUP23" s="194"/>
      <c r="GUQ23" s="194"/>
      <c r="GUR23" s="194"/>
      <c r="GUS23" s="194"/>
      <c r="GUT23" s="194"/>
      <c r="GUU23" s="194"/>
      <c r="GUV23" s="194"/>
      <c r="GUW23" s="194"/>
      <c r="GUX23" s="194"/>
      <c r="GUY23" s="194"/>
      <c r="GUZ23" s="194"/>
      <c r="GVA23" s="194"/>
      <c r="GVB23" s="194"/>
      <c r="GVC23" s="194"/>
      <c r="GVD23" s="194"/>
      <c r="GVE23" s="194"/>
      <c r="GVF23" s="194"/>
      <c r="GVG23" s="194"/>
      <c r="GVH23" s="194"/>
      <c r="GVI23" s="194"/>
      <c r="GVJ23" s="194"/>
      <c r="GVK23" s="194"/>
      <c r="GVL23" s="194"/>
      <c r="GVM23" s="194"/>
      <c r="GVN23" s="194"/>
      <c r="GVO23" s="194"/>
      <c r="GVP23" s="194"/>
      <c r="GVQ23" s="194"/>
      <c r="GVR23" s="194"/>
      <c r="GVS23" s="194"/>
      <c r="GVT23" s="194"/>
      <c r="GVU23" s="194"/>
      <c r="GVV23" s="194"/>
      <c r="GVW23" s="194"/>
      <c r="GVX23" s="194"/>
      <c r="GVY23" s="194"/>
      <c r="GVZ23" s="194"/>
      <c r="GWA23" s="194"/>
      <c r="GWB23" s="194"/>
      <c r="GWC23" s="194"/>
      <c r="GWD23" s="194"/>
      <c r="GWE23" s="194"/>
      <c r="GWF23" s="194"/>
      <c r="GWG23" s="194"/>
      <c r="GWH23" s="194"/>
      <c r="GWI23" s="194"/>
      <c r="GWJ23" s="194"/>
      <c r="GWK23" s="194"/>
      <c r="GWL23" s="194"/>
      <c r="GWM23" s="194"/>
      <c r="GWN23" s="194"/>
      <c r="GWO23" s="194"/>
      <c r="GWP23" s="194"/>
      <c r="GWQ23" s="194"/>
      <c r="GWR23" s="194"/>
      <c r="GWS23" s="194"/>
      <c r="GWT23" s="194"/>
      <c r="GWU23" s="194"/>
      <c r="GWV23" s="194"/>
      <c r="GWW23" s="194"/>
      <c r="GWX23" s="194"/>
      <c r="GWY23" s="194"/>
      <c r="GWZ23" s="194"/>
      <c r="GXA23" s="194"/>
      <c r="GXB23" s="194"/>
      <c r="GXC23" s="194"/>
      <c r="GXD23" s="194"/>
      <c r="GXE23" s="194"/>
      <c r="GXF23" s="194"/>
      <c r="GXG23" s="194"/>
      <c r="GXH23" s="194"/>
      <c r="GXI23" s="194"/>
      <c r="GXJ23" s="194"/>
      <c r="GXK23" s="194"/>
      <c r="GXL23" s="194"/>
      <c r="GXM23" s="194"/>
      <c r="GXN23" s="194"/>
      <c r="GXO23" s="194"/>
      <c r="GXP23" s="194"/>
      <c r="GXQ23" s="194"/>
      <c r="GXR23" s="194"/>
      <c r="GXS23" s="194"/>
      <c r="GXT23" s="194"/>
      <c r="GXU23" s="194"/>
      <c r="GXV23" s="194"/>
      <c r="GXW23" s="194"/>
      <c r="GXX23" s="194"/>
      <c r="GXY23" s="194"/>
      <c r="GXZ23" s="194"/>
      <c r="GYA23" s="194"/>
      <c r="GYB23" s="194"/>
      <c r="GYC23" s="194"/>
      <c r="GYD23" s="194"/>
      <c r="GYE23" s="194"/>
      <c r="GYF23" s="194"/>
      <c r="GYG23" s="194"/>
      <c r="GYH23" s="194"/>
      <c r="GYI23" s="194"/>
      <c r="GYJ23" s="194"/>
      <c r="GYK23" s="194"/>
      <c r="GYL23" s="194"/>
      <c r="GYM23" s="194"/>
      <c r="GYN23" s="194"/>
      <c r="GYO23" s="194"/>
      <c r="GYP23" s="194"/>
      <c r="GYQ23" s="194"/>
      <c r="GYR23" s="194"/>
      <c r="GYS23" s="194"/>
      <c r="GYT23" s="194"/>
      <c r="GYU23" s="194"/>
      <c r="GYV23" s="194"/>
      <c r="GYW23" s="194"/>
      <c r="GYX23" s="194"/>
      <c r="GYY23" s="194"/>
      <c r="GYZ23" s="194"/>
      <c r="GZA23" s="194"/>
      <c r="GZB23" s="194"/>
      <c r="GZC23" s="194"/>
      <c r="GZD23" s="194"/>
      <c r="GZE23" s="194"/>
      <c r="GZF23" s="194"/>
      <c r="GZG23" s="194"/>
      <c r="GZH23" s="194"/>
      <c r="GZI23" s="194"/>
      <c r="GZJ23" s="194"/>
      <c r="GZK23" s="194"/>
      <c r="GZL23" s="194"/>
      <c r="GZM23" s="194"/>
      <c r="GZN23" s="194"/>
      <c r="GZO23" s="194"/>
      <c r="GZP23" s="194"/>
      <c r="GZQ23" s="194"/>
      <c r="GZR23" s="194"/>
      <c r="GZS23" s="194"/>
      <c r="GZT23" s="194"/>
      <c r="GZU23" s="194"/>
      <c r="GZV23" s="194"/>
      <c r="GZW23" s="194"/>
      <c r="GZX23" s="194"/>
      <c r="GZY23" s="194"/>
      <c r="GZZ23" s="194"/>
      <c r="HAA23" s="194"/>
      <c r="HAB23" s="194"/>
      <c r="HAC23" s="194"/>
      <c r="HAD23" s="194"/>
      <c r="HAE23" s="194"/>
      <c r="HAF23" s="194"/>
      <c r="HAG23" s="194"/>
      <c r="HAH23" s="194"/>
      <c r="HAI23" s="194"/>
      <c r="HAJ23" s="194"/>
      <c r="HAK23" s="194"/>
      <c r="HAL23" s="194"/>
      <c r="HAM23" s="194"/>
      <c r="HAN23" s="194"/>
      <c r="HAO23" s="194"/>
      <c r="HAP23" s="194"/>
      <c r="HAQ23" s="194"/>
      <c r="HAR23" s="194"/>
      <c r="HAS23" s="194"/>
      <c r="HAT23" s="194"/>
      <c r="HAU23" s="194"/>
      <c r="HAV23" s="194"/>
      <c r="HAW23" s="194"/>
      <c r="HAX23" s="194"/>
      <c r="HAY23" s="194"/>
      <c r="HAZ23" s="194"/>
      <c r="HBA23" s="194"/>
      <c r="HBB23" s="194"/>
      <c r="HBC23" s="194"/>
      <c r="HBD23" s="194"/>
      <c r="HBE23" s="194"/>
      <c r="HBF23" s="194"/>
      <c r="HBG23" s="194"/>
      <c r="HBH23" s="194"/>
      <c r="HBI23" s="194"/>
      <c r="HBJ23" s="194"/>
      <c r="HBK23" s="194"/>
      <c r="HBL23" s="194"/>
      <c r="HBM23" s="194"/>
      <c r="HBN23" s="194"/>
      <c r="HBO23" s="194"/>
      <c r="HBP23" s="194"/>
      <c r="HBQ23" s="194"/>
      <c r="HBR23" s="194"/>
      <c r="HBS23" s="194"/>
      <c r="HBT23" s="194"/>
      <c r="HBU23" s="194"/>
      <c r="HBV23" s="194"/>
      <c r="HBW23" s="194"/>
      <c r="HBX23" s="194"/>
      <c r="HBY23" s="194"/>
      <c r="HBZ23" s="194"/>
      <c r="HCA23" s="194"/>
      <c r="HCB23" s="194"/>
      <c r="HCC23" s="194"/>
      <c r="HCD23" s="194"/>
      <c r="HCE23" s="194"/>
      <c r="HCF23" s="194"/>
      <c r="HCG23" s="194"/>
      <c r="HCH23" s="194"/>
      <c r="HCI23" s="194"/>
      <c r="HCJ23" s="194"/>
      <c r="HCK23" s="194"/>
      <c r="HCL23" s="194"/>
      <c r="HCM23" s="194"/>
      <c r="HCN23" s="194"/>
      <c r="HCO23" s="194"/>
      <c r="HCP23" s="194"/>
      <c r="HCQ23" s="194"/>
      <c r="HCR23" s="194"/>
      <c r="HCS23" s="194"/>
      <c r="HCT23" s="194"/>
      <c r="HCU23" s="194"/>
      <c r="HCV23" s="194"/>
      <c r="HCW23" s="194"/>
      <c r="HCX23" s="194"/>
      <c r="HCY23" s="194"/>
      <c r="HCZ23" s="194"/>
      <c r="HDA23" s="194"/>
      <c r="HDB23" s="194"/>
      <c r="HDC23" s="194"/>
      <c r="HDD23" s="194"/>
      <c r="HDE23" s="194"/>
      <c r="HDF23" s="194"/>
      <c r="HDG23" s="194"/>
      <c r="HDH23" s="194"/>
      <c r="HDI23" s="194"/>
      <c r="HDJ23" s="194"/>
      <c r="HDK23" s="194"/>
      <c r="HDL23" s="194"/>
      <c r="HDM23" s="194"/>
      <c r="HDN23" s="194"/>
      <c r="HDO23" s="194"/>
      <c r="HDP23" s="194"/>
      <c r="HDQ23" s="194"/>
      <c r="HDR23" s="194"/>
      <c r="HDS23" s="194"/>
      <c r="HDT23" s="194"/>
      <c r="HDU23" s="194"/>
      <c r="HDV23" s="194"/>
      <c r="HDW23" s="194"/>
      <c r="HDX23" s="194"/>
      <c r="HDY23" s="194"/>
      <c r="HDZ23" s="194"/>
      <c r="HEA23" s="194"/>
      <c r="HEB23" s="194"/>
      <c r="HEC23" s="194"/>
      <c r="HED23" s="194"/>
      <c r="HEE23" s="194"/>
      <c r="HEF23" s="194"/>
      <c r="HEG23" s="194"/>
      <c r="HEH23" s="194"/>
      <c r="HEI23" s="194"/>
      <c r="HEJ23" s="194"/>
      <c r="HEK23" s="194"/>
      <c r="HEL23" s="194"/>
      <c r="HEM23" s="194"/>
      <c r="HEN23" s="194"/>
      <c r="HEO23" s="194"/>
      <c r="HEP23" s="194"/>
      <c r="HEQ23" s="194"/>
      <c r="HER23" s="194"/>
      <c r="HES23" s="194"/>
      <c r="HET23" s="194"/>
      <c r="HEU23" s="194"/>
      <c r="HEV23" s="194"/>
      <c r="HEW23" s="194"/>
      <c r="HEX23" s="194"/>
      <c r="HEY23" s="194"/>
      <c r="HEZ23" s="194"/>
      <c r="HFA23" s="194"/>
      <c r="HFB23" s="194"/>
      <c r="HFC23" s="194"/>
      <c r="HFD23" s="194"/>
      <c r="HFE23" s="194"/>
      <c r="HFF23" s="194"/>
      <c r="HFG23" s="194"/>
      <c r="HFH23" s="194"/>
      <c r="HFI23" s="194"/>
      <c r="HFJ23" s="194"/>
      <c r="HFK23" s="194"/>
      <c r="HFL23" s="194"/>
      <c r="HFM23" s="194"/>
      <c r="HFN23" s="194"/>
      <c r="HFO23" s="194"/>
      <c r="HFP23" s="194"/>
      <c r="HFQ23" s="194"/>
      <c r="HFR23" s="194"/>
      <c r="HFS23" s="194"/>
      <c r="HFT23" s="194"/>
      <c r="HFU23" s="194"/>
      <c r="HFV23" s="194"/>
      <c r="HFW23" s="194"/>
      <c r="HFX23" s="194"/>
      <c r="HFY23" s="194"/>
      <c r="HFZ23" s="194"/>
      <c r="HGA23" s="194"/>
      <c r="HGB23" s="194"/>
      <c r="HGC23" s="194"/>
      <c r="HGD23" s="194"/>
      <c r="HGE23" s="194"/>
      <c r="HGF23" s="194"/>
      <c r="HGG23" s="194"/>
      <c r="HGH23" s="194"/>
      <c r="HGI23" s="194"/>
      <c r="HGJ23" s="194"/>
      <c r="HGK23" s="194"/>
      <c r="HGL23" s="194"/>
      <c r="HGM23" s="194"/>
      <c r="HGN23" s="194"/>
      <c r="HGO23" s="194"/>
      <c r="HGP23" s="194"/>
      <c r="HGQ23" s="194"/>
      <c r="HGR23" s="194"/>
      <c r="HGS23" s="194"/>
      <c r="HGT23" s="194"/>
      <c r="HGU23" s="194"/>
      <c r="HGV23" s="194"/>
      <c r="HGW23" s="194"/>
      <c r="HGX23" s="194"/>
      <c r="HGY23" s="194"/>
      <c r="HGZ23" s="194"/>
      <c r="HHA23" s="194"/>
      <c r="HHB23" s="194"/>
      <c r="HHC23" s="194"/>
      <c r="HHD23" s="194"/>
      <c r="HHE23" s="194"/>
      <c r="HHF23" s="194"/>
      <c r="HHG23" s="194"/>
      <c r="HHH23" s="194"/>
      <c r="HHI23" s="194"/>
      <c r="HHJ23" s="194"/>
      <c r="HHK23" s="194"/>
      <c r="HHL23" s="194"/>
      <c r="HHM23" s="194"/>
      <c r="HHN23" s="194"/>
      <c r="HHO23" s="194"/>
      <c r="HHP23" s="194"/>
      <c r="HHQ23" s="194"/>
      <c r="HHR23" s="194"/>
      <c r="HHS23" s="194"/>
      <c r="HHT23" s="194"/>
      <c r="HHU23" s="194"/>
      <c r="HHV23" s="194"/>
      <c r="HHW23" s="194"/>
      <c r="HHX23" s="194"/>
      <c r="HHY23" s="194"/>
      <c r="HHZ23" s="194"/>
      <c r="HIA23" s="194"/>
      <c r="HIB23" s="194"/>
      <c r="HIC23" s="194"/>
      <c r="HID23" s="194"/>
      <c r="HIE23" s="194"/>
      <c r="HIF23" s="194"/>
      <c r="HIG23" s="194"/>
      <c r="HIH23" s="194"/>
      <c r="HII23" s="194"/>
      <c r="HIJ23" s="194"/>
      <c r="HIK23" s="194"/>
      <c r="HIL23" s="194"/>
      <c r="HIM23" s="194"/>
      <c r="HIN23" s="194"/>
      <c r="HIO23" s="194"/>
      <c r="HIP23" s="194"/>
      <c r="HIQ23" s="194"/>
      <c r="HIR23" s="194"/>
      <c r="HIS23" s="194"/>
      <c r="HIT23" s="194"/>
      <c r="HIU23" s="194"/>
      <c r="HIV23" s="194"/>
      <c r="HIW23" s="194"/>
      <c r="HIX23" s="194"/>
      <c r="HIY23" s="194"/>
      <c r="HIZ23" s="194"/>
      <c r="HJA23" s="194"/>
      <c r="HJB23" s="194"/>
      <c r="HJC23" s="194"/>
      <c r="HJD23" s="194"/>
      <c r="HJE23" s="194"/>
      <c r="HJF23" s="194"/>
      <c r="HJG23" s="194"/>
      <c r="HJH23" s="194"/>
      <c r="HJI23" s="194"/>
      <c r="HJJ23" s="194"/>
      <c r="HJK23" s="194"/>
      <c r="HJL23" s="194"/>
      <c r="HJM23" s="194"/>
      <c r="HJN23" s="194"/>
      <c r="HJO23" s="194"/>
      <c r="HJP23" s="194"/>
      <c r="HJQ23" s="194"/>
      <c r="HJR23" s="194"/>
      <c r="HJS23" s="194"/>
      <c r="HJT23" s="194"/>
      <c r="HJU23" s="194"/>
      <c r="HJV23" s="194"/>
      <c r="HJW23" s="194"/>
      <c r="HJX23" s="194"/>
      <c r="HJY23" s="194"/>
      <c r="HJZ23" s="194"/>
      <c r="HKA23" s="194"/>
      <c r="HKB23" s="194"/>
      <c r="HKC23" s="194"/>
      <c r="HKD23" s="194"/>
      <c r="HKE23" s="194"/>
      <c r="HKF23" s="194"/>
      <c r="HKG23" s="194"/>
      <c r="HKH23" s="194"/>
      <c r="HKI23" s="194"/>
      <c r="HKJ23" s="194"/>
      <c r="HKK23" s="194"/>
      <c r="HKL23" s="194"/>
      <c r="HKM23" s="194"/>
      <c r="HKN23" s="194"/>
      <c r="HKO23" s="194"/>
      <c r="HKP23" s="194"/>
      <c r="HKQ23" s="194"/>
      <c r="HKR23" s="194"/>
      <c r="HKS23" s="194"/>
      <c r="HKT23" s="194"/>
      <c r="HKU23" s="194"/>
      <c r="HKV23" s="194"/>
      <c r="HKW23" s="194"/>
      <c r="HKX23" s="194"/>
      <c r="HKY23" s="194"/>
      <c r="HKZ23" s="194"/>
      <c r="HLA23" s="194"/>
      <c r="HLB23" s="194"/>
      <c r="HLC23" s="194"/>
      <c r="HLD23" s="194"/>
      <c r="HLE23" s="194"/>
      <c r="HLF23" s="194"/>
      <c r="HLG23" s="194"/>
      <c r="HLH23" s="194"/>
      <c r="HLI23" s="194"/>
      <c r="HLJ23" s="194"/>
      <c r="HLK23" s="194"/>
      <c r="HLL23" s="194"/>
      <c r="HLM23" s="194"/>
      <c r="HLN23" s="194"/>
      <c r="HLO23" s="194"/>
      <c r="HLP23" s="194"/>
      <c r="HLQ23" s="194"/>
      <c r="HLR23" s="194"/>
      <c r="HLS23" s="194"/>
      <c r="HLT23" s="194"/>
      <c r="HLU23" s="194"/>
      <c r="HLV23" s="194"/>
      <c r="HLW23" s="194"/>
      <c r="HLX23" s="194"/>
      <c r="HLY23" s="194"/>
      <c r="HLZ23" s="194"/>
      <c r="HMA23" s="194"/>
      <c r="HMB23" s="194"/>
      <c r="HMC23" s="194"/>
      <c r="HMD23" s="194"/>
      <c r="HME23" s="194"/>
      <c r="HMF23" s="194"/>
      <c r="HMG23" s="194"/>
      <c r="HMH23" s="194"/>
      <c r="HMI23" s="194"/>
      <c r="HMJ23" s="194"/>
      <c r="HMK23" s="194"/>
      <c r="HML23" s="194"/>
      <c r="HMM23" s="194"/>
      <c r="HMN23" s="194"/>
      <c r="HMO23" s="194"/>
      <c r="HMP23" s="194"/>
      <c r="HMQ23" s="194"/>
      <c r="HMR23" s="194"/>
      <c r="HMS23" s="194"/>
      <c r="HMT23" s="194"/>
      <c r="HMU23" s="194"/>
      <c r="HMV23" s="194"/>
      <c r="HMW23" s="194"/>
      <c r="HMX23" s="194"/>
      <c r="HMY23" s="194"/>
      <c r="HMZ23" s="194"/>
      <c r="HNA23" s="194"/>
      <c r="HNB23" s="194"/>
      <c r="HNC23" s="194"/>
      <c r="HND23" s="194"/>
      <c r="HNE23" s="194"/>
      <c r="HNF23" s="194"/>
      <c r="HNG23" s="194"/>
      <c r="HNH23" s="194"/>
      <c r="HNI23" s="194"/>
      <c r="HNJ23" s="194"/>
      <c r="HNK23" s="194"/>
      <c r="HNL23" s="194"/>
      <c r="HNM23" s="194"/>
      <c r="HNN23" s="194"/>
      <c r="HNO23" s="194"/>
      <c r="HNP23" s="194"/>
      <c r="HNQ23" s="194"/>
      <c r="HNR23" s="194"/>
      <c r="HNS23" s="194"/>
      <c r="HNT23" s="194"/>
      <c r="HNU23" s="194"/>
      <c r="HNV23" s="194"/>
      <c r="HNW23" s="194"/>
      <c r="HNX23" s="194"/>
      <c r="HNY23" s="194"/>
      <c r="HNZ23" s="194"/>
      <c r="HOA23" s="194"/>
      <c r="HOB23" s="194"/>
      <c r="HOC23" s="194"/>
      <c r="HOD23" s="194"/>
      <c r="HOE23" s="194"/>
      <c r="HOF23" s="194"/>
      <c r="HOG23" s="194"/>
      <c r="HOH23" s="194"/>
      <c r="HOI23" s="194"/>
      <c r="HOJ23" s="194"/>
      <c r="HOK23" s="194"/>
      <c r="HOL23" s="194"/>
      <c r="HOM23" s="194"/>
      <c r="HON23" s="194"/>
      <c r="HOO23" s="194"/>
      <c r="HOP23" s="194"/>
      <c r="HOQ23" s="194"/>
      <c r="HOR23" s="194"/>
      <c r="HOS23" s="194"/>
      <c r="HOT23" s="194"/>
      <c r="HOU23" s="194"/>
      <c r="HOV23" s="194"/>
      <c r="HOW23" s="194"/>
      <c r="HOX23" s="194"/>
      <c r="HOY23" s="194"/>
      <c r="HOZ23" s="194"/>
      <c r="HPA23" s="194"/>
      <c r="HPB23" s="194"/>
      <c r="HPC23" s="194"/>
      <c r="HPD23" s="194"/>
      <c r="HPE23" s="194"/>
      <c r="HPF23" s="194"/>
      <c r="HPG23" s="194"/>
      <c r="HPH23" s="194"/>
      <c r="HPI23" s="194"/>
      <c r="HPJ23" s="194"/>
      <c r="HPK23" s="194"/>
      <c r="HPL23" s="194"/>
      <c r="HPM23" s="194"/>
      <c r="HPN23" s="194"/>
      <c r="HPO23" s="194"/>
      <c r="HPP23" s="194"/>
      <c r="HPQ23" s="194"/>
      <c r="HPR23" s="194"/>
      <c r="HPS23" s="194"/>
      <c r="HPT23" s="194"/>
      <c r="HPU23" s="194"/>
      <c r="HPV23" s="194"/>
      <c r="HPW23" s="194"/>
      <c r="HPX23" s="194"/>
      <c r="HPY23" s="194"/>
      <c r="HPZ23" s="194"/>
      <c r="HQA23" s="194"/>
      <c r="HQB23" s="194"/>
      <c r="HQC23" s="194"/>
      <c r="HQD23" s="194"/>
      <c r="HQE23" s="194"/>
      <c r="HQF23" s="194"/>
      <c r="HQG23" s="194"/>
      <c r="HQH23" s="194"/>
      <c r="HQI23" s="194"/>
      <c r="HQJ23" s="194"/>
      <c r="HQK23" s="194"/>
      <c r="HQL23" s="194"/>
      <c r="HQM23" s="194"/>
      <c r="HQN23" s="194"/>
      <c r="HQO23" s="194"/>
      <c r="HQP23" s="194"/>
      <c r="HQQ23" s="194"/>
      <c r="HQR23" s="194"/>
      <c r="HQS23" s="194"/>
      <c r="HQT23" s="194"/>
      <c r="HQU23" s="194"/>
      <c r="HQV23" s="194"/>
      <c r="HQW23" s="194"/>
      <c r="HQX23" s="194"/>
      <c r="HQY23" s="194"/>
      <c r="HQZ23" s="194"/>
      <c r="HRA23" s="194"/>
      <c r="HRB23" s="194"/>
      <c r="HRC23" s="194"/>
      <c r="HRD23" s="194"/>
      <c r="HRE23" s="194"/>
      <c r="HRF23" s="194"/>
      <c r="HRG23" s="194"/>
      <c r="HRH23" s="194"/>
      <c r="HRI23" s="194"/>
      <c r="HRJ23" s="194"/>
      <c r="HRK23" s="194"/>
      <c r="HRL23" s="194"/>
      <c r="HRM23" s="194"/>
      <c r="HRN23" s="194"/>
      <c r="HRO23" s="194"/>
      <c r="HRP23" s="194"/>
      <c r="HRQ23" s="194"/>
      <c r="HRR23" s="194"/>
      <c r="HRS23" s="194"/>
      <c r="HRT23" s="194"/>
      <c r="HRU23" s="194"/>
      <c r="HRV23" s="194"/>
      <c r="HRW23" s="194"/>
      <c r="HRX23" s="194"/>
      <c r="HRY23" s="194"/>
      <c r="HRZ23" s="194"/>
      <c r="HSA23" s="194"/>
      <c r="HSB23" s="194"/>
      <c r="HSC23" s="194"/>
      <c r="HSD23" s="194"/>
      <c r="HSE23" s="194"/>
      <c r="HSF23" s="194"/>
      <c r="HSG23" s="194"/>
      <c r="HSH23" s="194"/>
      <c r="HSI23" s="194"/>
      <c r="HSJ23" s="194"/>
      <c r="HSK23" s="194"/>
      <c r="HSL23" s="194"/>
      <c r="HSM23" s="194"/>
      <c r="HSN23" s="194"/>
      <c r="HSO23" s="194"/>
      <c r="HSP23" s="194"/>
      <c r="HSQ23" s="194"/>
      <c r="HSR23" s="194"/>
      <c r="HSS23" s="194"/>
      <c r="HST23" s="194"/>
      <c r="HSU23" s="194"/>
      <c r="HSV23" s="194"/>
      <c r="HSW23" s="194"/>
      <c r="HSX23" s="194"/>
      <c r="HSY23" s="194"/>
      <c r="HSZ23" s="194"/>
      <c r="HTA23" s="194"/>
      <c r="HTB23" s="194"/>
      <c r="HTC23" s="194"/>
      <c r="HTD23" s="194"/>
      <c r="HTE23" s="194"/>
      <c r="HTF23" s="194"/>
      <c r="HTG23" s="194"/>
      <c r="HTH23" s="194"/>
      <c r="HTI23" s="194"/>
      <c r="HTJ23" s="194"/>
      <c r="HTK23" s="194"/>
      <c r="HTL23" s="194"/>
      <c r="HTM23" s="194"/>
      <c r="HTN23" s="194"/>
      <c r="HTO23" s="194"/>
      <c r="HTP23" s="194"/>
      <c r="HTQ23" s="194"/>
      <c r="HTR23" s="194"/>
      <c r="HTS23" s="194"/>
      <c r="HTT23" s="194"/>
      <c r="HTU23" s="194"/>
      <c r="HTV23" s="194"/>
      <c r="HTW23" s="194"/>
      <c r="HTX23" s="194"/>
      <c r="HTY23" s="194"/>
      <c r="HTZ23" s="194"/>
      <c r="HUA23" s="194"/>
      <c r="HUB23" s="194"/>
      <c r="HUC23" s="194"/>
      <c r="HUD23" s="194"/>
      <c r="HUE23" s="194"/>
      <c r="HUF23" s="194"/>
      <c r="HUG23" s="194"/>
      <c r="HUH23" s="194"/>
      <c r="HUI23" s="194"/>
      <c r="HUJ23" s="194"/>
      <c r="HUK23" s="194"/>
      <c r="HUL23" s="194"/>
      <c r="HUM23" s="194"/>
      <c r="HUN23" s="194"/>
      <c r="HUO23" s="194"/>
      <c r="HUP23" s="194"/>
      <c r="HUQ23" s="194"/>
      <c r="HUR23" s="194"/>
      <c r="HUS23" s="194"/>
      <c r="HUT23" s="194"/>
      <c r="HUU23" s="194"/>
      <c r="HUV23" s="194"/>
      <c r="HUW23" s="194"/>
      <c r="HUX23" s="194"/>
      <c r="HUY23" s="194"/>
      <c r="HUZ23" s="194"/>
      <c r="HVA23" s="194"/>
      <c r="HVB23" s="194"/>
      <c r="HVC23" s="194"/>
      <c r="HVD23" s="194"/>
      <c r="HVE23" s="194"/>
      <c r="HVF23" s="194"/>
      <c r="HVG23" s="194"/>
      <c r="HVH23" s="194"/>
      <c r="HVI23" s="194"/>
      <c r="HVJ23" s="194"/>
      <c r="HVK23" s="194"/>
      <c r="HVL23" s="194"/>
      <c r="HVM23" s="194"/>
      <c r="HVN23" s="194"/>
      <c r="HVO23" s="194"/>
      <c r="HVP23" s="194"/>
      <c r="HVQ23" s="194"/>
      <c r="HVR23" s="194"/>
      <c r="HVS23" s="194"/>
      <c r="HVT23" s="194"/>
      <c r="HVU23" s="194"/>
      <c r="HVV23" s="194"/>
      <c r="HVW23" s="194"/>
      <c r="HVX23" s="194"/>
      <c r="HVY23" s="194"/>
      <c r="HVZ23" s="194"/>
      <c r="HWA23" s="194"/>
      <c r="HWB23" s="194"/>
      <c r="HWC23" s="194"/>
      <c r="HWD23" s="194"/>
      <c r="HWE23" s="194"/>
      <c r="HWF23" s="194"/>
      <c r="HWG23" s="194"/>
      <c r="HWH23" s="194"/>
      <c r="HWI23" s="194"/>
      <c r="HWJ23" s="194"/>
      <c r="HWK23" s="194"/>
      <c r="HWL23" s="194"/>
      <c r="HWM23" s="194"/>
      <c r="HWN23" s="194"/>
      <c r="HWO23" s="194"/>
      <c r="HWP23" s="194"/>
      <c r="HWQ23" s="194"/>
      <c r="HWR23" s="194"/>
      <c r="HWS23" s="194"/>
      <c r="HWT23" s="194"/>
      <c r="HWU23" s="194"/>
      <c r="HWV23" s="194"/>
      <c r="HWW23" s="194"/>
      <c r="HWX23" s="194"/>
      <c r="HWY23" s="194"/>
      <c r="HWZ23" s="194"/>
      <c r="HXA23" s="194"/>
      <c r="HXB23" s="194"/>
      <c r="HXC23" s="194"/>
      <c r="HXD23" s="194"/>
      <c r="HXE23" s="194"/>
      <c r="HXF23" s="194"/>
      <c r="HXG23" s="194"/>
      <c r="HXH23" s="194"/>
      <c r="HXI23" s="194"/>
      <c r="HXJ23" s="194"/>
      <c r="HXK23" s="194"/>
      <c r="HXL23" s="194"/>
      <c r="HXM23" s="194"/>
      <c r="HXN23" s="194"/>
      <c r="HXO23" s="194"/>
      <c r="HXP23" s="194"/>
      <c r="HXQ23" s="194"/>
      <c r="HXR23" s="194"/>
      <c r="HXS23" s="194"/>
      <c r="HXT23" s="194"/>
      <c r="HXU23" s="194"/>
      <c r="HXV23" s="194"/>
      <c r="HXW23" s="194"/>
      <c r="HXX23" s="194"/>
      <c r="HXY23" s="194"/>
      <c r="HXZ23" s="194"/>
      <c r="HYA23" s="194"/>
      <c r="HYB23" s="194"/>
      <c r="HYC23" s="194"/>
      <c r="HYD23" s="194"/>
      <c r="HYE23" s="194"/>
      <c r="HYF23" s="194"/>
      <c r="HYG23" s="194"/>
      <c r="HYH23" s="194"/>
      <c r="HYI23" s="194"/>
      <c r="HYJ23" s="194"/>
      <c r="HYK23" s="194"/>
      <c r="HYL23" s="194"/>
      <c r="HYM23" s="194"/>
      <c r="HYN23" s="194"/>
      <c r="HYO23" s="194"/>
      <c r="HYP23" s="194"/>
      <c r="HYQ23" s="194"/>
      <c r="HYR23" s="194"/>
      <c r="HYS23" s="194"/>
      <c r="HYT23" s="194"/>
      <c r="HYU23" s="194"/>
      <c r="HYV23" s="194"/>
      <c r="HYW23" s="194"/>
      <c r="HYX23" s="194"/>
      <c r="HYY23" s="194"/>
      <c r="HYZ23" s="194"/>
      <c r="HZA23" s="194"/>
      <c r="HZB23" s="194"/>
      <c r="HZC23" s="194"/>
      <c r="HZD23" s="194"/>
      <c r="HZE23" s="194"/>
      <c r="HZF23" s="194"/>
      <c r="HZG23" s="194"/>
      <c r="HZH23" s="194"/>
      <c r="HZI23" s="194"/>
      <c r="HZJ23" s="194"/>
      <c r="HZK23" s="194"/>
      <c r="HZL23" s="194"/>
      <c r="HZM23" s="194"/>
      <c r="HZN23" s="194"/>
      <c r="HZO23" s="194"/>
      <c r="HZP23" s="194"/>
      <c r="HZQ23" s="194"/>
      <c r="HZR23" s="194"/>
      <c r="HZS23" s="194"/>
      <c r="HZT23" s="194"/>
      <c r="HZU23" s="194"/>
      <c r="HZV23" s="194"/>
      <c r="HZW23" s="194"/>
      <c r="HZX23" s="194"/>
      <c r="HZY23" s="194"/>
      <c r="HZZ23" s="194"/>
      <c r="IAA23" s="194"/>
      <c r="IAB23" s="194"/>
      <c r="IAC23" s="194"/>
      <c r="IAD23" s="194"/>
      <c r="IAE23" s="194"/>
      <c r="IAF23" s="194"/>
      <c r="IAG23" s="194"/>
      <c r="IAH23" s="194"/>
      <c r="IAI23" s="194"/>
      <c r="IAJ23" s="194"/>
      <c r="IAK23" s="194"/>
      <c r="IAL23" s="194"/>
      <c r="IAM23" s="194"/>
      <c r="IAN23" s="194"/>
      <c r="IAO23" s="194"/>
      <c r="IAP23" s="194"/>
      <c r="IAQ23" s="194"/>
      <c r="IAR23" s="194"/>
      <c r="IAS23" s="194"/>
      <c r="IAT23" s="194"/>
      <c r="IAU23" s="194"/>
      <c r="IAV23" s="194"/>
      <c r="IAW23" s="194"/>
      <c r="IAX23" s="194"/>
      <c r="IAY23" s="194"/>
      <c r="IAZ23" s="194"/>
      <c r="IBA23" s="194"/>
      <c r="IBB23" s="194"/>
      <c r="IBC23" s="194"/>
      <c r="IBD23" s="194"/>
      <c r="IBE23" s="194"/>
      <c r="IBF23" s="194"/>
      <c r="IBG23" s="194"/>
      <c r="IBH23" s="194"/>
      <c r="IBI23" s="194"/>
      <c r="IBJ23" s="194"/>
      <c r="IBK23" s="194"/>
      <c r="IBL23" s="194"/>
      <c r="IBM23" s="194"/>
      <c r="IBN23" s="194"/>
      <c r="IBO23" s="194"/>
      <c r="IBP23" s="194"/>
      <c r="IBQ23" s="194"/>
      <c r="IBR23" s="194"/>
      <c r="IBS23" s="194"/>
      <c r="IBT23" s="194"/>
      <c r="IBU23" s="194"/>
      <c r="IBV23" s="194"/>
      <c r="IBW23" s="194"/>
      <c r="IBX23" s="194"/>
      <c r="IBY23" s="194"/>
      <c r="IBZ23" s="194"/>
      <c r="ICA23" s="194"/>
      <c r="ICB23" s="194"/>
      <c r="ICC23" s="194"/>
      <c r="ICD23" s="194"/>
      <c r="ICE23" s="194"/>
      <c r="ICF23" s="194"/>
      <c r="ICG23" s="194"/>
      <c r="ICH23" s="194"/>
      <c r="ICI23" s="194"/>
      <c r="ICJ23" s="194"/>
      <c r="ICK23" s="194"/>
      <c r="ICL23" s="194"/>
      <c r="ICM23" s="194"/>
      <c r="ICN23" s="194"/>
      <c r="ICO23" s="194"/>
      <c r="ICP23" s="194"/>
      <c r="ICQ23" s="194"/>
      <c r="ICR23" s="194"/>
      <c r="ICS23" s="194"/>
      <c r="ICT23" s="194"/>
      <c r="ICU23" s="194"/>
      <c r="ICV23" s="194"/>
      <c r="ICW23" s="194"/>
      <c r="ICX23" s="194"/>
      <c r="ICY23" s="194"/>
      <c r="ICZ23" s="194"/>
      <c r="IDA23" s="194"/>
      <c r="IDB23" s="194"/>
      <c r="IDC23" s="194"/>
      <c r="IDD23" s="194"/>
      <c r="IDE23" s="194"/>
      <c r="IDF23" s="194"/>
      <c r="IDG23" s="194"/>
      <c r="IDH23" s="194"/>
      <c r="IDI23" s="194"/>
      <c r="IDJ23" s="194"/>
      <c r="IDK23" s="194"/>
      <c r="IDL23" s="194"/>
      <c r="IDM23" s="194"/>
      <c r="IDN23" s="194"/>
      <c r="IDO23" s="194"/>
      <c r="IDP23" s="194"/>
      <c r="IDQ23" s="194"/>
      <c r="IDR23" s="194"/>
      <c r="IDS23" s="194"/>
      <c r="IDT23" s="194"/>
      <c r="IDU23" s="194"/>
      <c r="IDV23" s="194"/>
      <c r="IDW23" s="194"/>
      <c r="IDX23" s="194"/>
      <c r="IDY23" s="194"/>
      <c r="IDZ23" s="194"/>
      <c r="IEA23" s="194"/>
      <c r="IEB23" s="194"/>
      <c r="IEC23" s="194"/>
      <c r="IED23" s="194"/>
      <c r="IEE23" s="194"/>
      <c r="IEF23" s="194"/>
      <c r="IEG23" s="194"/>
      <c r="IEH23" s="194"/>
      <c r="IEI23" s="194"/>
      <c r="IEJ23" s="194"/>
      <c r="IEK23" s="194"/>
      <c r="IEL23" s="194"/>
      <c r="IEM23" s="194"/>
      <c r="IEN23" s="194"/>
      <c r="IEO23" s="194"/>
      <c r="IEP23" s="194"/>
      <c r="IEQ23" s="194"/>
      <c r="IER23" s="194"/>
      <c r="IES23" s="194"/>
      <c r="IET23" s="194"/>
      <c r="IEU23" s="194"/>
      <c r="IEV23" s="194"/>
      <c r="IEW23" s="194"/>
      <c r="IEX23" s="194"/>
      <c r="IEY23" s="194"/>
      <c r="IEZ23" s="194"/>
      <c r="IFA23" s="194"/>
      <c r="IFB23" s="194"/>
      <c r="IFC23" s="194"/>
      <c r="IFD23" s="194"/>
      <c r="IFE23" s="194"/>
      <c r="IFF23" s="194"/>
      <c r="IFG23" s="194"/>
      <c r="IFH23" s="194"/>
      <c r="IFI23" s="194"/>
      <c r="IFJ23" s="194"/>
      <c r="IFK23" s="194"/>
      <c r="IFL23" s="194"/>
      <c r="IFM23" s="194"/>
      <c r="IFN23" s="194"/>
      <c r="IFO23" s="194"/>
      <c r="IFP23" s="194"/>
      <c r="IFQ23" s="194"/>
      <c r="IFR23" s="194"/>
      <c r="IFS23" s="194"/>
      <c r="IFT23" s="194"/>
      <c r="IFU23" s="194"/>
      <c r="IFV23" s="194"/>
      <c r="IFW23" s="194"/>
      <c r="IFX23" s="194"/>
      <c r="IFY23" s="194"/>
      <c r="IFZ23" s="194"/>
      <c r="IGA23" s="194"/>
      <c r="IGB23" s="194"/>
      <c r="IGC23" s="194"/>
      <c r="IGD23" s="194"/>
      <c r="IGE23" s="194"/>
      <c r="IGF23" s="194"/>
      <c r="IGG23" s="194"/>
      <c r="IGH23" s="194"/>
      <c r="IGI23" s="194"/>
      <c r="IGJ23" s="194"/>
      <c r="IGK23" s="194"/>
      <c r="IGL23" s="194"/>
      <c r="IGM23" s="194"/>
      <c r="IGN23" s="194"/>
      <c r="IGO23" s="194"/>
      <c r="IGP23" s="194"/>
      <c r="IGQ23" s="194"/>
      <c r="IGR23" s="194"/>
      <c r="IGS23" s="194"/>
      <c r="IGT23" s="194"/>
      <c r="IGU23" s="194"/>
      <c r="IGV23" s="194"/>
      <c r="IGW23" s="194"/>
      <c r="IGX23" s="194"/>
      <c r="IGY23" s="194"/>
      <c r="IGZ23" s="194"/>
      <c r="IHA23" s="194"/>
      <c r="IHB23" s="194"/>
      <c r="IHC23" s="194"/>
      <c r="IHD23" s="194"/>
      <c r="IHE23" s="194"/>
      <c r="IHF23" s="194"/>
      <c r="IHG23" s="194"/>
      <c r="IHH23" s="194"/>
      <c r="IHI23" s="194"/>
      <c r="IHJ23" s="194"/>
      <c r="IHK23" s="194"/>
      <c r="IHL23" s="194"/>
      <c r="IHM23" s="194"/>
      <c r="IHN23" s="194"/>
      <c r="IHO23" s="194"/>
      <c r="IHP23" s="194"/>
      <c r="IHQ23" s="194"/>
      <c r="IHR23" s="194"/>
      <c r="IHS23" s="194"/>
      <c r="IHT23" s="194"/>
      <c r="IHU23" s="194"/>
      <c r="IHV23" s="194"/>
      <c r="IHW23" s="194"/>
      <c r="IHX23" s="194"/>
      <c r="IHY23" s="194"/>
      <c r="IHZ23" s="194"/>
      <c r="IIA23" s="194"/>
      <c r="IIB23" s="194"/>
      <c r="IIC23" s="194"/>
      <c r="IID23" s="194"/>
      <c r="IIE23" s="194"/>
      <c r="IIF23" s="194"/>
      <c r="IIG23" s="194"/>
      <c r="IIH23" s="194"/>
      <c r="III23" s="194"/>
      <c r="IIJ23" s="194"/>
      <c r="IIK23" s="194"/>
      <c r="IIL23" s="194"/>
      <c r="IIM23" s="194"/>
      <c r="IIN23" s="194"/>
      <c r="IIO23" s="194"/>
      <c r="IIP23" s="194"/>
      <c r="IIQ23" s="194"/>
      <c r="IIR23" s="194"/>
      <c r="IIS23" s="194"/>
      <c r="IIT23" s="194"/>
      <c r="IIU23" s="194"/>
      <c r="IIV23" s="194"/>
      <c r="IIW23" s="194"/>
      <c r="IIX23" s="194"/>
      <c r="IIY23" s="194"/>
      <c r="IIZ23" s="194"/>
      <c r="IJA23" s="194"/>
      <c r="IJB23" s="194"/>
      <c r="IJC23" s="194"/>
      <c r="IJD23" s="194"/>
      <c r="IJE23" s="194"/>
      <c r="IJF23" s="194"/>
      <c r="IJG23" s="194"/>
      <c r="IJH23" s="194"/>
      <c r="IJI23" s="194"/>
      <c r="IJJ23" s="194"/>
      <c r="IJK23" s="194"/>
      <c r="IJL23" s="194"/>
      <c r="IJM23" s="194"/>
      <c r="IJN23" s="194"/>
      <c r="IJO23" s="194"/>
      <c r="IJP23" s="194"/>
      <c r="IJQ23" s="194"/>
      <c r="IJR23" s="194"/>
      <c r="IJS23" s="194"/>
      <c r="IJT23" s="194"/>
      <c r="IJU23" s="194"/>
      <c r="IJV23" s="194"/>
      <c r="IJW23" s="194"/>
      <c r="IJX23" s="194"/>
      <c r="IJY23" s="194"/>
      <c r="IJZ23" s="194"/>
      <c r="IKA23" s="194"/>
      <c r="IKB23" s="194"/>
      <c r="IKC23" s="194"/>
      <c r="IKD23" s="194"/>
      <c r="IKE23" s="194"/>
      <c r="IKF23" s="194"/>
      <c r="IKG23" s="194"/>
      <c r="IKH23" s="194"/>
      <c r="IKI23" s="194"/>
      <c r="IKJ23" s="194"/>
      <c r="IKK23" s="194"/>
      <c r="IKL23" s="194"/>
      <c r="IKM23" s="194"/>
      <c r="IKN23" s="194"/>
      <c r="IKO23" s="194"/>
      <c r="IKP23" s="194"/>
      <c r="IKQ23" s="194"/>
      <c r="IKR23" s="194"/>
      <c r="IKS23" s="194"/>
      <c r="IKT23" s="194"/>
      <c r="IKU23" s="194"/>
      <c r="IKV23" s="194"/>
      <c r="IKW23" s="194"/>
      <c r="IKX23" s="194"/>
      <c r="IKY23" s="194"/>
      <c r="IKZ23" s="194"/>
      <c r="ILA23" s="194"/>
      <c r="ILB23" s="194"/>
      <c r="ILC23" s="194"/>
      <c r="ILD23" s="194"/>
      <c r="ILE23" s="194"/>
      <c r="ILF23" s="194"/>
      <c r="ILG23" s="194"/>
      <c r="ILH23" s="194"/>
      <c r="ILI23" s="194"/>
      <c r="ILJ23" s="194"/>
      <c r="ILK23" s="194"/>
      <c r="ILL23" s="194"/>
      <c r="ILM23" s="194"/>
      <c r="ILN23" s="194"/>
      <c r="ILO23" s="194"/>
      <c r="ILP23" s="194"/>
      <c r="ILQ23" s="194"/>
      <c r="ILR23" s="194"/>
      <c r="ILS23" s="194"/>
      <c r="ILT23" s="194"/>
      <c r="ILU23" s="194"/>
      <c r="ILV23" s="194"/>
      <c r="ILW23" s="194"/>
      <c r="ILX23" s="194"/>
      <c r="ILY23" s="194"/>
      <c r="ILZ23" s="194"/>
      <c r="IMA23" s="194"/>
      <c r="IMB23" s="194"/>
      <c r="IMC23" s="194"/>
      <c r="IMD23" s="194"/>
      <c r="IME23" s="194"/>
      <c r="IMF23" s="194"/>
      <c r="IMG23" s="194"/>
      <c r="IMH23" s="194"/>
      <c r="IMI23" s="194"/>
      <c r="IMJ23" s="194"/>
      <c r="IMK23" s="194"/>
      <c r="IML23" s="194"/>
      <c r="IMM23" s="194"/>
      <c r="IMN23" s="194"/>
      <c r="IMO23" s="194"/>
      <c r="IMP23" s="194"/>
      <c r="IMQ23" s="194"/>
      <c r="IMR23" s="194"/>
      <c r="IMS23" s="194"/>
      <c r="IMT23" s="194"/>
      <c r="IMU23" s="194"/>
      <c r="IMV23" s="194"/>
      <c r="IMW23" s="194"/>
      <c r="IMX23" s="194"/>
      <c r="IMY23" s="194"/>
      <c r="IMZ23" s="194"/>
      <c r="INA23" s="194"/>
      <c r="INB23" s="194"/>
      <c r="INC23" s="194"/>
      <c r="IND23" s="194"/>
      <c r="INE23" s="194"/>
      <c r="INF23" s="194"/>
      <c r="ING23" s="194"/>
      <c r="INH23" s="194"/>
      <c r="INI23" s="194"/>
      <c r="INJ23" s="194"/>
      <c r="INK23" s="194"/>
      <c r="INL23" s="194"/>
      <c r="INM23" s="194"/>
      <c r="INN23" s="194"/>
      <c r="INO23" s="194"/>
      <c r="INP23" s="194"/>
      <c r="INQ23" s="194"/>
      <c r="INR23" s="194"/>
      <c r="INS23" s="194"/>
      <c r="INT23" s="194"/>
      <c r="INU23" s="194"/>
      <c r="INV23" s="194"/>
      <c r="INW23" s="194"/>
      <c r="INX23" s="194"/>
      <c r="INY23" s="194"/>
      <c r="INZ23" s="194"/>
      <c r="IOA23" s="194"/>
      <c r="IOB23" s="194"/>
      <c r="IOC23" s="194"/>
      <c r="IOD23" s="194"/>
      <c r="IOE23" s="194"/>
      <c r="IOF23" s="194"/>
      <c r="IOG23" s="194"/>
      <c r="IOH23" s="194"/>
      <c r="IOI23" s="194"/>
      <c r="IOJ23" s="194"/>
      <c r="IOK23" s="194"/>
      <c r="IOL23" s="194"/>
      <c r="IOM23" s="194"/>
      <c r="ION23" s="194"/>
      <c r="IOO23" s="194"/>
      <c r="IOP23" s="194"/>
      <c r="IOQ23" s="194"/>
      <c r="IOR23" s="194"/>
      <c r="IOS23" s="194"/>
      <c r="IOT23" s="194"/>
      <c r="IOU23" s="194"/>
      <c r="IOV23" s="194"/>
      <c r="IOW23" s="194"/>
      <c r="IOX23" s="194"/>
      <c r="IOY23" s="194"/>
      <c r="IOZ23" s="194"/>
      <c r="IPA23" s="194"/>
      <c r="IPB23" s="194"/>
      <c r="IPC23" s="194"/>
      <c r="IPD23" s="194"/>
      <c r="IPE23" s="194"/>
      <c r="IPF23" s="194"/>
      <c r="IPG23" s="194"/>
      <c r="IPH23" s="194"/>
      <c r="IPI23" s="194"/>
      <c r="IPJ23" s="194"/>
      <c r="IPK23" s="194"/>
      <c r="IPL23" s="194"/>
      <c r="IPM23" s="194"/>
      <c r="IPN23" s="194"/>
      <c r="IPO23" s="194"/>
      <c r="IPP23" s="194"/>
      <c r="IPQ23" s="194"/>
      <c r="IPR23" s="194"/>
      <c r="IPS23" s="194"/>
      <c r="IPT23" s="194"/>
      <c r="IPU23" s="194"/>
      <c r="IPV23" s="194"/>
      <c r="IPW23" s="194"/>
      <c r="IPX23" s="194"/>
      <c r="IPY23" s="194"/>
      <c r="IPZ23" s="194"/>
      <c r="IQA23" s="194"/>
      <c r="IQB23" s="194"/>
      <c r="IQC23" s="194"/>
      <c r="IQD23" s="194"/>
      <c r="IQE23" s="194"/>
      <c r="IQF23" s="194"/>
      <c r="IQG23" s="194"/>
      <c r="IQH23" s="194"/>
      <c r="IQI23" s="194"/>
      <c r="IQJ23" s="194"/>
      <c r="IQK23" s="194"/>
      <c r="IQL23" s="194"/>
      <c r="IQM23" s="194"/>
      <c r="IQN23" s="194"/>
      <c r="IQO23" s="194"/>
      <c r="IQP23" s="194"/>
      <c r="IQQ23" s="194"/>
      <c r="IQR23" s="194"/>
      <c r="IQS23" s="194"/>
      <c r="IQT23" s="194"/>
      <c r="IQU23" s="194"/>
      <c r="IQV23" s="194"/>
      <c r="IQW23" s="194"/>
      <c r="IQX23" s="194"/>
      <c r="IQY23" s="194"/>
      <c r="IQZ23" s="194"/>
      <c r="IRA23" s="194"/>
      <c r="IRB23" s="194"/>
      <c r="IRC23" s="194"/>
      <c r="IRD23" s="194"/>
      <c r="IRE23" s="194"/>
      <c r="IRF23" s="194"/>
      <c r="IRG23" s="194"/>
      <c r="IRH23" s="194"/>
      <c r="IRI23" s="194"/>
      <c r="IRJ23" s="194"/>
      <c r="IRK23" s="194"/>
      <c r="IRL23" s="194"/>
      <c r="IRM23" s="194"/>
      <c r="IRN23" s="194"/>
      <c r="IRO23" s="194"/>
      <c r="IRP23" s="194"/>
      <c r="IRQ23" s="194"/>
      <c r="IRR23" s="194"/>
      <c r="IRS23" s="194"/>
      <c r="IRT23" s="194"/>
      <c r="IRU23" s="194"/>
      <c r="IRV23" s="194"/>
      <c r="IRW23" s="194"/>
      <c r="IRX23" s="194"/>
      <c r="IRY23" s="194"/>
      <c r="IRZ23" s="194"/>
      <c r="ISA23" s="194"/>
      <c r="ISB23" s="194"/>
      <c r="ISC23" s="194"/>
      <c r="ISD23" s="194"/>
      <c r="ISE23" s="194"/>
      <c r="ISF23" s="194"/>
      <c r="ISG23" s="194"/>
      <c r="ISH23" s="194"/>
      <c r="ISI23" s="194"/>
      <c r="ISJ23" s="194"/>
      <c r="ISK23" s="194"/>
      <c r="ISL23" s="194"/>
      <c r="ISM23" s="194"/>
      <c r="ISN23" s="194"/>
      <c r="ISO23" s="194"/>
      <c r="ISP23" s="194"/>
      <c r="ISQ23" s="194"/>
      <c r="ISR23" s="194"/>
      <c r="ISS23" s="194"/>
      <c r="IST23" s="194"/>
      <c r="ISU23" s="194"/>
      <c r="ISV23" s="194"/>
      <c r="ISW23" s="194"/>
      <c r="ISX23" s="194"/>
      <c r="ISY23" s="194"/>
      <c r="ISZ23" s="194"/>
      <c r="ITA23" s="194"/>
      <c r="ITB23" s="194"/>
      <c r="ITC23" s="194"/>
      <c r="ITD23" s="194"/>
      <c r="ITE23" s="194"/>
      <c r="ITF23" s="194"/>
      <c r="ITG23" s="194"/>
      <c r="ITH23" s="194"/>
      <c r="ITI23" s="194"/>
      <c r="ITJ23" s="194"/>
      <c r="ITK23" s="194"/>
      <c r="ITL23" s="194"/>
      <c r="ITM23" s="194"/>
      <c r="ITN23" s="194"/>
      <c r="ITO23" s="194"/>
      <c r="ITP23" s="194"/>
      <c r="ITQ23" s="194"/>
      <c r="ITR23" s="194"/>
      <c r="ITS23" s="194"/>
      <c r="ITT23" s="194"/>
      <c r="ITU23" s="194"/>
      <c r="ITV23" s="194"/>
      <c r="ITW23" s="194"/>
      <c r="ITX23" s="194"/>
      <c r="ITY23" s="194"/>
      <c r="ITZ23" s="194"/>
      <c r="IUA23" s="194"/>
      <c r="IUB23" s="194"/>
      <c r="IUC23" s="194"/>
      <c r="IUD23" s="194"/>
      <c r="IUE23" s="194"/>
      <c r="IUF23" s="194"/>
      <c r="IUG23" s="194"/>
      <c r="IUH23" s="194"/>
      <c r="IUI23" s="194"/>
      <c r="IUJ23" s="194"/>
      <c r="IUK23" s="194"/>
      <c r="IUL23" s="194"/>
      <c r="IUM23" s="194"/>
      <c r="IUN23" s="194"/>
      <c r="IUO23" s="194"/>
      <c r="IUP23" s="194"/>
      <c r="IUQ23" s="194"/>
      <c r="IUR23" s="194"/>
      <c r="IUS23" s="194"/>
      <c r="IUT23" s="194"/>
      <c r="IUU23" s="194"/>
      <c r="IUV23" s="194"/>
      <c r="IUW23" s="194"/>
      <c r="IUX23" s="194"/>
      <c r="IUY23" s="194"/>
      <c r="IUZ23" s="194"/>
      <c r="IVA23" s="194"/>
      <c r="IVB23" s="194"/>
      <c r="IVC23" s="194"/>
      <c r="IVD23" s="194"/>
      <c r="IVE23" s="194"/>
      <c r="IVF23" s="194"/>
      <c r="IVG23" s="194"/>
      <c r="IVH23" s="194"/>
      <c r="IVI23" s="194"/>
      <c r="IVJ23" s="194"/>
      <c r="IVK23" s="194"/>
      <c r="IVL23" s="194"/>
      <c r="IVM23" s="194"/>
      <c r="IVN23" s="194"/>
      <c r="IVO23" s="194"/>
      <c r="IVP23" s="194"/>
      <c r="IVQ23" s="194"/>
      <c r="IVR23" s="194"/>
      <c r="IVS23" s="194"/>
      <c r="IVT23" s="194"/>
      <c r="IVU23" s="194"/>
      <c r="IVV23" s="194"/>
      <c r="IVW23" s="194"/>
      <c r="IVX23" s="194"/>
      <c r="IVY23" s="194"/>
      <c r="IVZ23" s="194"/>
      <c r="IWA23" s="194"/>
      <c r="IWB23" s="194"/>
      <c r="IWC23" s="194"/>
      <c r="IWD23" s="194"/>
      <c r="IWE23" s="194"/>
      <c r="IWF23" s="194"/>
      <c r="IWG23" s="194"/>
      <c r="IWH23" s="194"/>
      <c r="IWI23" s="194"/>
      <c r="IWJ23" s="194"/>
      <c r="IWK23" s="194"/>
      <c r="IWL23" s="194"/>
      <c r="IWM23" s="194"/>
      <c r="IWN23" s="194"/>
      <c r="IWO23" s="194"/>
      <c r="IWP23" s="194"/>
      <c r="IWQ23" s="194"/>
      <c r="IWR23" s="194"/>
      <c r="IWS23" s="194"/>
      <c r="IWT23" s="194"/>
      <c r="IWU23" s="194"/>
      <c r="IWV23" s="194"/>
      <c r="IWW23" s="194"/>
      <c r="IWX23" s="194"/>
      <c r="IWY23" s="194"/>
      <c r="IWZ23" s="194"/>
      <c r="IXA23" s="194"/>
      <c r="IXB23" s="194"/>
      <c r="IXC23" s="194"/>
      <c r="IXD23" s="194"/>
      <c r="IXE23" s="194"/>
      <c r="IXF23" s="194"/>
      <c r="IXG23" s="194"/>
      <c r="IXH23" s="194"/>
      <c r="IXI23" s="194"/>
      <c r="IXJ23" s="194"/>
      <c r="IXK23" s="194"/>
      <c r="IXL23" s="194"/>
      <c r="IXM23" s="194"/>
      <c r="IXN23" s="194"/>
      <c r="IXO23" s="194"/>
      <c r="IXP23" s="194"/>
      <c r="IXQ23" s="194"/>
      <c r="IXR23" s="194"/>
      <c r="IXS23" s="194"/>
      <c r="IXT23" s="194"/>
      <c r="IXU23" s="194"/>
      <c r="IXV23" s="194"/>
      <c r="IXW23" s="194"/>
      <c r="IXX23" s="194"/>
      <c r="IXY23" s="194"/>
      <c r="IXZ23" s="194"/>
      <c r="IYA23" s="194"/>
      <c r="IYB23" s="194"/>
      <c r="IYC23" s="194"/>
      <c r="IYD23" s="194"/>
      <c r="IYE23" s="194"/>
      <c r="IYF23" s="194"/>
      <c r="IYG23" s="194"/>
      <c r="IYH23" s="194"/>
      <c r="IYI23" s="194"/>
      <c r="IYJ23" s="194"/>
      <c r="IYK23" s="194"/>
      <c r="IYL23" s="194"/>
      <c r="IYM23" s="194"/>
      <c r="IYN23" s="194"/>
      <c r="IYO23" s="194"/>
      <c r="IYP23" s="194"/>
      <c r="IYQ23" s="194"/>
      <c r="IYR23" s="194"/>
      <c r="IYS23" s="194"/>
      <c r="IYT23" s="194"/>
      <c r="IYU23" s="194"/>
      <c r="IYV23" s="194"/>
      <c r="IYW23" s="194"/>
      <c r="IYX23" s="194"/>
      <c r="IYY23" s="194"/>
      <c r="IYZ23" s="194"/>
      <c r="IZA23" s="194"/>
      <c r="IZB23" s="194"/>
      <c r="IZC23" s="194"/>
      <c r="IZD23" s="194"/>
      <c r="IZE23" s="194"/>
      <c r="IZF23" s="194"/>
      <c r="IZG23" s="194"/>
      <c r="IZH23" s="194"/>
      <c r="IZI23" s="194"/>
      <c r="IZJ23" s="194"/>
      <c r="IZK23" s="194"/>
      <c r="IZL23" s="194"/>
      <c r="IZM23" s="194"/>
      <c r="IZN23" s="194"/>
      <c r="IZO23" s="194"/>
      <c r="IZP23" s="194"/>
      <c r="IZQ23" s="194"/>
      <c r="IZR23" s="194"/>
      <c r="IZS23" s="194"/>
      <c r="IZT23" s="194"/>
      <c r="IZU23" s="194"/>
      <c r="IZV23" s="194"/>
      <c r="IZW23" s="194"/>
      <c r="IZX23" s="194"/>
      <c r="IZY23" s="194"/>
      <c r="IZZ23" s="194"/>
      <c r="JAA23" s="194"/>
      <c r="JAB23" s="194"/>
      <c r="JAC23" s="194"/>
      <c r="JAD23" s="194"/>
      <c r="JAE23" s="194"/>
      <c r="JAF23" s="194"/>
      <c r="JAG23" s="194"/>
      <c r="JAH23" s="194"/>
      <c r="JAI23" s="194"/>
      <c r="JAJ23" s="194"/>
      <c r="JAK23" s="194"/>
      <c r="JAL23" s="194"/>
      <c r="JAM23" s="194"/>
      <c r="JAN23" s="194"/>
      <c r="JAO23" s="194"/>
      <c r="JAP23" s="194"/>
      <c r="JAQ23" s="194"/>
      <c r="JAR23" s="194"/>
      <c r="JAS23" s="194"/>
      <c r="JAT23" s="194"/>
      <c r="JAU23" s="194"/>
      <c r="JAV23" s="194"/>
      <c r="JAW23" s="194"/>
      <c r="JAX23" s="194"/>
      <c r="JAY23" s="194"/>
      <c r="JAZ23" s="194"/>
      <c r="JBA23" s="194"/>
      <c r="JBB23" s="194"/>
      <c r="JBC23" s="194"/>
      <c r="JBD23" s="194"/>
      <c r="JBE23" s="194"/>
      <c r="JBF23" s="194"/>
      <c r="JBG23" s="194"/>
      <c r="JBH23" s="194"/>
      <c r="JBI23" s="194"/>
      <c r="JBJ23" s="194"/>
      <c r="JBK23" s="194"/>
      <c r="JBL23" s="194"/>
      <c r="JBM23" s="194"/>
      <c r="JBN23" s="194"/>
      <c r="JBO23" s="194"/>
      <c r="JBP23" s="194"/>
      <c r="JBQ23" s="194"/>
      <c r="JBR23" s="194"/>
      <c r="JBS23" s="194"/>
      <c r="JBT23" s="194"/>
      <c r="JBU23" s="194"/>
      <c r="JBV23" s="194"/>
      <c r="JBW23" s="194"/>
      <c r="JBX23" s="194"/>
      <c r="JBY23" s="194"/>
      <c r="JBZ23" s="194"/>
      <c r="JCA23" s="194"/>
      <c r="JCB23" s="194"/>
      <c r="JCC23" s="194"/>
      <c r="JCD23" s="194"/>
      <c r="JCE23" s="194"/>
      <c r="JCF23" s="194"/>
      <c r="JCG23" s="194"/>
      <c r="JCH23" s="194"/>
      <c r="JCI23" s="194"/>
      <c r="JCJ23" s="194"/>
      <c r="JCK23" s="194"/>
      <c r="JCL23" s="194"/>
      <c r="JCM23" s="194"/>
      <c r="JCN23" s="194"/>
      <c r="JCO23" s="194"/>
      <c r="JCP23" s="194"/>
      <c r="JCQ23" s="194"/>
      <c r="JCR23" s="194"/>
      <c r="JCS23" s="194"/>
      <c r="JCT23" s="194"/>
      <c r="JCU23" s="194"/>
      <c r="JCV23" s="194"/>
      <c r="JCW23" s="194"/>
      <c r="JCX23" s="194"/>
      <c r="JCY23" s="194"/>
      <c r="JCZ23" s="194"/>
      <c r="JDA23" s="194"/>
      <c r="JDB23" s="194"/>
      <c r="JDC23" s="194"/>
      <c r="JDD23" s="194"/>
      <c r="JDE23" s="194"/>
      <c r="JDF23" s="194"/>
      <c r="JDG23" s="194"/>
      <c r="JDH23" s="194"/>
      <c r="JDI23" s="194"/>
      <c r="JDJ23" s="194"/>
      <c r="JDK23" s="194"/>
      <c r="JDL23" s="194"/>
      <c r="JDM23" s="194"/>
      <c r="JDN23" s="194"/>
      <c r="JDO23" s="194"/>
      <c r="JDP23" s="194"/>
      <c r="JDQ23" s="194"/>
      <c r="JDR23" s="194"/>
      <c r="JDS23" s="194"/>
      <c r="JDT23" s="194"/>
      <c r="JDU23" s="194"/>
      <c r="JDV23" s="194"/>
      <c r="JDW23" s="194"/>
      <c r="JDX23" s="194"/>
      <c r="JDY23" s="194"/>
      <c r="JDZ23" s="194"/>
      <c r="JEA23" s="194"/>
      <c r="JEB23" s="194"/>
      <c r="JEC23" s="194"/>
      <c r="JED23" s="194"/>
      <c r="JEE23" s="194"/>
      <c r="JEF23" s="194"/>
      <c r="JEG23" s="194"/>
      <c r="JEH23" s="194"/>
      <c r="JEI23" s="194"/>
      <c r="JEJ23" s="194"/>
      <c r="JEK23" s="194"/>
      <c r="JEL23" s="194"/>
      <c r="JEM23" s="194"/>
      <c r="JEN23" s="194"/>
      <c r="JEO23" s="194"/>
      <c r="JEP23" s="194"/>
      <c r="JEQ23" s="194"/>
      <c r="JER23" s="194"/>
      <c r="JES23" s="194"/>
      <c r="JET23" s="194"/>
      <c r="JEU23" s="194"/>
      <c r="JEV23" s="194"/>
      <c r="JEW23" s="194"/>
      <c r="JEX23" s="194"/>
      <c r="JEY23" s="194"/>
      <c r="JEZ23" s="194"/>
      <c r="JFA23" s="194"/>
      <c r="JFB23" s="194"/>
      <c r="JFC23" s="194"/>
      <c r="JFD23" s="194"/>
      <c r="JFE23" s="194"/>
      <c r="JFF23" s="194"/>
      <c r="JFG23" s="194"/>
      <c r="JFH23" s="194"/>
      <c r="JFI23" s="194"/>
      <c r="JFJ23" s="194"/>
      <c r="JFK23" s="194"/>
      <c r="JFL23" s="194"/>
      <c r="JFM23" s="194"/>
      <c r="JFN23" s="194"/>
      <c r="JFO23" s="194"/>
      <c r="JFP23" s="194"/>
      <c r="JFQ23" s="194"/>
      <c r="JFR23" s="194"/>
      <c r="JFS23" s="194"/>
      <c r="JFT23" s="194"/>
      <c r="JFU23" s="194"/>
      <c r="JFV23" s="194"/>
      <c r="JFW23" s="194"/>
      <c r="JFX23" s="194"/>
      <c r="JFY23" s="194"/>
      <c r="JFZ23" s="194"/>
      <c r="JGA23" s="194"/>
      <c r="JGB23" s="194"/>
      <c r="JGC23" s="194"/>
      <c r="JGD23" s="194"/>
      <c r="JGE23" s="194"/>
      <c r="JGF23" s="194"/>
      <c r="JGG23" s="194"/>
      <c r="JGH23" s="194"/>
      <c r="JGI23" s="194"/>
      <c r="JGJ23" s="194"/>
      <c r="JGK23" s="194"/>
      <c r="JGL23" s="194"/>
      <c r="JGM23" s="194"/>
      <c r="JGN23" s="194"/>
      <c r="JGO23" s="194"/>
      <c r="JGP23" s="194"/>
      <c r="JGQ23" s="194"/>
      <c r="JGR23" s="194"/>
      <c r="JGS23" s="194"/>
      <c r="JGT23" s="194"/>
      <c r="JGU23" s="194"/>
      <c r="JGV23" s="194"/>
      <c r="JGW23" s="194"/>
      <c r="JGX23" s="194"/>
      <c r="JGY23" s="194"/>
      <c r="JGZ23" s="194"/>
      <c r="JHA23" s="194"/>
      <c r="JHB23" s="194"/>
      <c r="JHC23" s="194"/>
      <c r="JHD23" s="194"/>
      <c r="JHE23" s="194"/>
      <c r="JHF23" s="194"/>
      <c r="JHG23" s="194"/>
      <c r="JHH23" s="194"/>
      <c r="JHI23" s="194"/>
      <c r="JHJ23" s="194"/>
      <c r="JHK23" s="194"/>
      <c r="JHL23" s="194"/>
      <c r="JHM23" s="194"/>
      <c r="JHN23" s="194"/>
      <c r="JHO23" s="194"/>
      <c r="JHP23" s="194"/>
      <c r="JHQ23" s="194"/>
      <c r="JHR23" s="194"/>
      <c r="JHS23" s="194"/>
      <c r="JHT23" s="194"/>
      <c r="JHU23" s="194"/>
      <c r="JHV23" s="194"/>
      <c r="JHW23" s="194"/>
      <c r="JHX23" s="194"/>
      <c r="JHY23" s="194"/>
      <c r="JHZ23" s="194"/>
      <c r="JIA23" s="194"/>
      <c r="JIB23" s="194"/>
      <c r="JIC23" s="194"/>
      <c r="JID23" s="194"/>
      <c r="JIE23" s="194"/>
      <c r="JIF23" s="194"/>
      <c r="JIG23" s="194"/>
      <c r="JIH23" s="194"/>
      <c r="JII23" s="194"/>
      <c r="JIJ23" s="194"/>
      <c r="JIK23" s="194"/>
      <c r="JIL23" s="194"/>
      <c r="JIM23" s="194"/>
      <c r="JIN23" s="194"/>
      <c r="JIO23" s="194"/>
      <c r="JIP23" s="194"/>
      <c r="JIQ23" s="194"/>
      <c r="JIR23" s="194"/>
      <c r="JIS23" s="194"/>
      <c r="JIT23" s="194"/>
      <c r="JIU23" s="194"/>
      <c r="JIV23" s="194"/>
      <c r="JIW23" s="194"/>
      <c r="JIX23" s="194"/>
      <c r="JIY23" s="194"/>
      <c r="JIZ23" s="194"/>
      <c r="JJA23" s="194"/>
      <c r="JJB23" s="194"/>
      <c r="JJC23" s="194"/>
      <c r="JJD23" s="194"/>
      <c r="JJE23" s="194"/>
      <c r="JJF23" s="194"/>
      <c r="JJG23" s="194"/>
      <c r="JJH23" s="194"/>
      <c r="JJI23" s="194"/>
      <c r="JJJ23" s="194"/>
      <c r="JJK23" s="194"/>
      <c r="JJL23" s="194"/>
      <c r="JJM23" s="194"/>
      <c r="JJN23" s="194"/>
      <c r="JJO23" s="194"/>
      <c r="JJP23" s="194"/>
      <c r="JJQ23" s="194"/>
      <c r="JJR23" s="194"/>
      <c r="JJS23" s="194"/>
      <c r="JJT23" s="194"/>
      <c r="JJU23" s="194"/>
      <c r="JJV23" s="194"/>
      <c r="JJW23" s="194"/>
      <c r="JJX23" s="194"/>
      <c r="JJY23" s="194"/>
      <c r="JJZ23" s="194"/>
      <c r="JKA23" s="194"/>
      <c r="JKB23" s="194"/>
      <c r="JKC23" s="194"/>
      <c r="JKD23" s="194"/>
      <c r="JKE23" s="194"/>
      <c r="JKF23" s="194"/>
      <c r="JKG23" s="194"/>
      <c r="JKH23" s="194"/>
      <c r="JKI23" s="194"/>
      <c r="JKJ23" s="194"/>
      <c r="JKK23" s="194"/>
      <c r="JKL23" s="194"/>
      <c r="JKM23" s="194"/>
      <c r="JKN23" s="194"/>
      <c r="JKO23" s="194"/>
      <c r="JKP23" s="194"/>
      <c r="JKQ23" s="194"/>
      <c r="JKR23" s="194"/>
      <c r="JKS23" s="194"/>
      <c r="JKT23" s="194"/>
      <c r="JKU23" s="194"/>
      <c r="JKV23" s="194"/>
      <c r="JKW23" s="194"/>
      <c r="JKX23" s="194"/>
      <c r="JKY23" s="194"/>
      <c r="JKZ23" s="194"/>
      <c r="JLA23" s="194"/>
      <c r="JLB23" s="194"/>
      <c r="JLC23" s="194"/>
      <c r="JLD23" s="194"/>
      <c r="JLE23" s="194"/>
      <c r="JLF23" s="194"/>
      <c r="JLG23" s="194"/>
      <c r="JLH23" s="194"/>
      <c r="JLI23" s="194"/>
      <c r="JLJ23" s="194"/>
      <c r="JLK23" s="194"/>
      <c r="JLL23" s="194"/>
      <c r="JLM23" s="194"/>
      <c r="JLN23" s="194"/>
      <c r="JLO23" s="194"/>
      <c r="JLP23" s="194"/>
      <c r="JLQ23" s="194"/>
      <c r="JLR23" s="194"/>
      <c r="JLS23" s="194"/>
      <c r="JLT23" s="194"/>
      <c r="JLU23" s="194"/>
      <c r="JLV23" s="194"/>
      <c r="JLW23" s="194"/>
      <c r="JLX23" s="194"/>
      <c r="JLY23" s="194"/>
      <c r="JLZ23" s="194"/>
      <c r="JMA23" s="194"/>
      <c r="JMB23" s="194"/>
      <c r="JMC23" s="194"/>
      <c r="JMD23" s="194"/>
      <c r="JME23" s="194"/>
      <c r="JMF23" s="194"/>
      <c r="JMG23" s="194"/>
      <c r="JMH23" s="194"/>
      <c r="JMI23" s="194"/>
      <c r="JMJ23" s="194"/>
      <c r="JMK23" s="194"/>
      <c r="JML23" s="194"/>
      <c r="JMM23" s="194"/>
      <c r="JMN23" s="194"/>
      <c r="JMO23" s="194"/>
      <c r="JMP23" s="194"/>
      <c r="JMQ23" s="194"/>
      <c r="JMR23" s="194"/>
      <c r="JMS23" s="194"/>
      <c r="JMT23" s="194"/>
      <c r="JMU23" s="194"/>
      <c r="JMV23" s="194"/>
      <c r="JMW23" s="194"/>
      <c r="JMX23" s="194"/>
      <c r="JMY23" s="194"/>
      <c r="JMZ23" s="194"/>
      <c r="JNA23" s="194"/>
      <c r="JNB23" s="194"/>
      <c r="JNC23" s="194"/>
      <c r="JND23" s="194"/>
      <c r="JNE23" s="194"/>
      <c r="JNF23" s="194"/>
      <c r="JNG23" s="194"/>
      <c r="JNH23" s="194"/>
      <c r="JNI23" s="194"/>
      <c r="JNJ23" s="194"/>
      <c r="JNK23" s="194"/>
      <c r="JNL23" s="194"/>
      <c r="JNM23" s="194"/>
      <c r="JNN23" s="194"/>
      <c r="JNO23" s="194"/>
      <c r="JNP23" s="194"/>
      <c r="JNQ23" s="194"/>
      <c r="JNR23" s="194"/>
      <c r="JNS23" s="194"/>
      <c r="JNT23" s="194"/>
      <c r="JNU23" s="194"/>
      <c r="JNV23" s="194"/>
      <c r="JNW23" s="194"/>
      <c r="JNX23" s="194"/>
      <c r="JNY23" s="194"/>
      <c r="JNZ23" s="194"/>
      <c r="JOA23" s="194"/>
      <c r="JOB23" s="194"/>
      <c r="JOC23" s="194"/>
      <c r="JOD23" s="194"/>
      <c r="JOE23" s="194"/>
      <c r="JOF23" s="194"/>
      <c r="JOG23" s="194"/>
      <c r="JOH23" s="194"/>
      <c r="JOI23" s="194"/>
      <c r="JOJ23" s="194"/>
      <c r="JOK23" s="194"/>
      <c r="JOL23" s="194"/>
      <c r="JOM23" s="194"/>
      <c r="JON23" s="194"/>
      <c r="JOO23" s="194"/>
      <c r="JOP23" s="194"/>
      <c r="JOQ23" s="194"/>
      <c r="JOR23" s="194"/>
      <c r="JOS23" s="194"/>
      <c r="JOT23" s="194"/>
      <c r="JOU23" s="194"/>
      <c r="JOV23" s="194"/>
      <c r="JOW23" s="194"/>
      <c r="JOX23" s="194"/>
      <c r="JOY23" s="194"/>
      <c r="JOZ23" s="194"/>
      <c r="JPA23" s="194"/>
      <c r="JPB23" s="194"/>
      <c r="JPC23" s="194"/>
      <c r="JPD23" s="194"/>
      <c r="JPE23" s="194"/>
      <c r="JPF23" s="194"/>
      <c r="JPG23" s="194"/>
      <c r="JPH23" s="194"/>
      <c r="JPI23" s="194"/>
      <c r="JPJ23" s="194"/>
      <c r="JPK23" s="194"/>
      <c r="JPL23" s="194"/>
      <c r="JPM23" s="194"/>
      <c r="JPN23" s="194"/>
      <c r="JPO23" s="194"/>
      <c r="JPP23" s="194"/>
      <c r="JPQ23" s="194"/>
      <c r="JPR23" s="194"/>
      <c r="JPS23" s="194"/>
      <c r="JPT23" s="194"/>
      <c r="JPU23" s="194"/>
      <c r="JPV23" s="194"/>
      <c r="JPW23" s="194"/>
      <c r="JPX23" s="194"/>
      <c r="JPY23" s="194"/>
      <c r="JPZ23" s="194"/>
      <c r="JQA23" s="194"/>
      <c r="JQB23" s="194"/>
      <c r="JQC23" s="194"/>
      <c r="JQD23" s="194"/>
      <c r="JQE23" s="194"/>
      <c r="JQF23" s="194"/>
      <c r="JQG23" s="194"/>
      <c r="JQH23" s="194"/>
      <c r="JQI23" s="194"/>
      <c r="JQJ23" s="194"/>
      <c r="JQK23" s="194"/>
      <c r="JQL23" s="194"/>
      <c r="JQM23" s="194"/>
      <c r="JQN23" s="194"/>
      <c r="JQO23" s="194"/>
      <c r="JQP23" s="194"/>
      <c r="JQQ23" s="194"/>
      <c r="JQR23" s="194"/>
      <c r="JQS23" s="194"/>
      <c r="JQT23" s="194"/>
      <c r="JQU23" s="194"/>
      <c r="JQV23" s="194"/>
      <c r="JQW23" s="194"/>
      <c r="JQX23" s="194"/>
      <c r="JQY23" s="194"/>
      <c r="JQZ23" s="194"/>
      <c r="JRA23" s="194"/>
      <c r="JRB23" s="194"/>
      <c r="JRC23" s="194"/>
      <c r="JRD23" s="194"/>
      <c r="JRE23" s="194"/>
      <c r="JRF23" s="194"/>
      <c r="JRG23" s="194"/>
      <c r="JRH23" s="194"/>
      <c r="JRI23" s="194"/>
      <c r="JRJ23" s="194"/>
      <c r="JRK23" s="194"/>
      <c r="JRL23" s="194"/>
      <c r="JRM23" s="194"/>
      <c r="JRN23" s="194"/>
      <c r="JRO23" s="194"/>
      <c r="JRP23" s="194"/>
      <c r="JRQ23" s="194"/>
      <c r="JRR23" s="194"/>
      <c r="JRS23" s="194"/>
      <c r="JRT23" s="194"/>
      <c r="JRU23" s="194"/>
      <c r="JRV23" s="194"/>
      <c r="JRW23" s="194"/>
      <c r="JRX23" s="194"/>
      <c r="JRY23" s="194"/>
      <c r="JRZ23" s="194"/>
      <c r="JSA23" s="194"/>
      <c r="JSB23" s="194"/>
      <c r="JSC23" s="194"/>
      <c r="JSD23" s="194"/>
      <c r="JSE23" s="194"/>
      <c r="JSF23" s="194"/>
      <c r="JSG23" s="194"/>
      <c r="JSH23" s="194"/>
      <c r="JSI23" s="194"/>
      <c r="JSJ23" s="194"/>
      <c r="JSK23" s="194"/>
      <c r="JSL23" s="194"/>
      <c r="JSM23" s="194"/>
      <c r="JSN23" s="194"/>
      <c r="JSO23" s="194"/>
      <c r="JSP23" s="194"/>
      <c r="JSQ23" s="194"/>
      <c r="JSR23" s="194"/>
      <c r="JSS23" s="194"/>
      <c r="JST23" s="194"/>
      <c r="JSU23" s="194"/>
      <c r="JSV23" s="194"/>
      <c r="JSW23" s="194"/>
      <c r="JSX23" s="194"/>
      <c r="JSY23" s="194"/>
      <c r="JSZ23" s="194"/>
      <c r="JTA23" s="194"/>
      <c r="JTB23" s="194"/>
      <c r="JTC23" s="194"/>
      <c r="JTD23" s="194"/>
      <c r="JTE23" s="194"/>
      <c r="JTF23" s="194"/>
      <c r="JTG23" s="194"/>
      <c r="JTH23" s="194"/>
      <c r="JTI23" s="194"/>
      <c r="JTJ23" s="194"/>
      <c r="JTK23" s="194"/>
      <c r="JTL23" s="194"/>
      <c r="JTM23" s="194"/>
      <c r="JTN23" s="194"/>
      <c r="JTO23" s="194"/>
      <c r="JTP23" s="194"/>
      <c r="JTQ23" s="194"/>
      <c r="JTR23" s="194"/>
      <c r="JTS23" s="194"/>
      <c r="JTT23" s="194"/>
      <c r="JTU23" s="194"/>
      <c r="JTV23" s="194"/>
      <c r="JTW23" s="194"/>
      <c r="JTX23" s="194"/>
      <c r="JTY23" s="194"/>
      <c r="JTZ23" s="194"/>
      <c r="JUA23" s="194"/>
      <c r="JUB23" s="194"/>
      <c r="JUC23" s="194"/>
      <c r="JUD23" s="194"/>
      <c r="JUE23" s="194"/>
      <c r="JUF23" s="194"/>
      <c r="JUG23" s="194"/>
      <c r="JUH23" s="194"/>
      <c r="JUI23" s="194"/>
      <c r="JUJ23" s="194"/>
      <c r="JUK23" s="194"/>
      <c r="JUL23" s="194"/>
      <c r="JUM23" s="194"/>
      <c r="JUN23" s="194"/>
      <c r="JUO23" s="194"/>
      <c r="JUP23" s="194"/>
      <c r="JUQ23" s="194"/>
      <c r="JUR23" s="194"/>
      <c r="JUS23" s="194"/>
      <c r="JUT23" s="194"/>
      <c r="JUU23" s="194"/>
      <c r="JUV23" s="194"/>
      <c r="JUW23" s="194"/>
      <c r="JUX23" s="194"/>
      <c r="JUY23" s="194"/>
      <c r="JUZ23" s="194"/>
      <c r="JVA23" s="194"/>
      <c r="JVB23" s="194"/>
      <c r="JVC23" s="194"/>
      <c r="JVD23" s="194"/>
      <c r="JVE23" s="194"/>
      <c r="JVF23" s="194"/>
      <c r="JVG23" s="194"/>
      <c r="JVH23" s="194"/>
      <c r="JVI23" s="194"/>
      <c r="JVJ23" s="194"/>
      <c r="JVK23" s="194"/>
      <c r="JVL23" s="194"/>
      <c r="JVM23" s="194"/>
      <c r="JVN23" s="194"/>
      <c r="JVO23" s="194"/>
      <c r="JVP23" s="194"/>
      <c r="JVQ23" s="194"/>
      <c r="JVR23" s="194"/>
      <c r="JVS23" s="194"/>
      <c r="JVT23" s="194"/>
      <c r="JVU23" s="194"/>
      <c r="JVV23" s="194"/>
      <c r="JVW23" s="194"/>
      <c r="JVX23" s="194"/>
      <c r="JVY23" s="194"/>
      <c r="JVZ23" s="194"/>
      <c r="JWA23" s="194"/>
      <c r="JWB23" s="194"/>
      <c r="JWC23" s="194"/>
      <c r="JWD23" s="194"/>
      <c r="JWE23" s="194"/>
      <c r="JWF23" s="194"/>
      <c r="JWG23" s="194"/>
      <c r="JWH23" s="194"/>
      <c r="JWI23" s="194"/>
      <c r="JWJ23" s="194"/>
      <c r="JWK23" s="194"/>
      <c r="JWL23" s="194"/>
      <c r="JWM23" s="194"/>
      <c r="JWN23" s="194"/>
      <c r="JWO23" s="194"/>
      <c r="JWP23" s="194"/>
      <c r="JWQ23" s="194"/>
      <c r="JWR23" s="194"/>
      <c r="JWS23" s="194"/>
      <c r="JWT23" s="194"/>
      <c r="JWU23" s="194"/>
      <c r="JWV23" s="194"/>
      <c r="JWW23" s="194"/>
      <c r="JWX23" s="194"/>
      <c r="JWY23" s="194"/>
      <c r="JWZ23" s="194"/>
      <c r="JXA23" s="194"/>
      <c r="JXB23" s="194"/>
      <c r="JXC23" s="194"/>
      <c r="JXD23" s="194"/>
      <c r="JXE23" s="194"/>
      <c r="JXF23" s="194"/>
      <c r="JXG23" s="194"/>
      <c r="JXH23" s="194"/>
      <c r="JXI23" s="194"/>
      <c r="JXJ23" s="194"/>
      <c r="JXK23" s="194"/>
      <c r="JXL23" s="194"/>
      <c r="JXM23" s="194"/>
      <c r="JXN23" s="194"/>
      <c r="JXO23" s="194"/>
      <c r="JXP23" s="194"/>
      <c r="JXQ23" s="194"/>
      <c r="JXR23" s="194"/>
      <c r="JXS23" s="194"/>
      <c r="JXT23" s="194"/>
      <c r="JXU23" s="194"/>
      <c r="JXV23" s="194"/>
      <c r="JXW23" s="194"/>
      <c r="JXX23" s="194"/>
      <c r="JXY23" s="194"/>
      <c r="JXZ23" s="194"/>
      <c r="JYA23" s="194"/>
      <c r="JYB23" s="194"/>
      <c r="JYC23" s="194"/>
      <c r="JYD23" s="194"/>
      <c r="JYE23" s="194"/>
      <c r="JYF23" s="194"/>
      <c r="JYG23" s="194"/>
      <c r="JYH23" s="194"/>
      <c r="JYI23" s="194"/>
      <c r="JYJ23" s="194"/>
      <c r="JYK23" s="194"/>
      <c r="JYL23" s="194"/>
      <c r="JYM23" s="194"/>
      <c r="JYN23" s="194"/>
      <c r="JYO23" s="194"/>
      <c r="JYP23" s="194"/>
      <c r="JYQ23" s="194"/>
      <c r="JYR23" s="194"/>
      <c r="JYS23" s="194"/>
      <c r="JYT23" s="194"/>
      <c r="JYU23" s="194"/>
      <c r="JYV23" s="194"/>
      <c r="JYW23" s="194"/>
      <c r="JYX23" s="194"/>
      <c r="JYY23" s="194"/>
      <c r="JYZ23" s="194"/>
      <c r="JZA23" s="194"/>
      <c r="JZB23" s="194"/>
      <c r="JZC23" s="194"/>
      <c r="JZD23" s="194"/>
      <c r="JZE23" s="194"/>
      <c r="JZF23" s="194"/>
      <c r="JZG23" s="194"/>
      <c r="JZH23" s="194"/>
      <c r="JZI23" s="194"/>
      <c r="JZJ23" s="194"/>
      <c r="JZK23" s="194"/>
      <c r="JZL23" s="194"/>
      <c r="JZM23" s="194"/>
      <c r="JZN23" s="194"/>
      <c r="JZO23" s="194"/>
      <c r="JZP23" s="194"/>
      <c r="JZQ23" s="194"/>
      <c r="JZR23" s="194"/>
      <c r="JZS23" s="194"/>
      <c r="JZT23" s="194"/>
      <c r="JZU23" s="194"/>
      <c r="JZV23" s="194"/>
      <c r="JZW23" s="194"/>
      <c r="JZX23" s="194"/>
      <c r="JZY23" s="194"/>
      <c r="JZZ23" s="194"/>
      <c r="KAA23" s="194"/>
      <c r="KAB23" s="194"/>
      <c r="KAC23" s="194"/>
      <c r="KAD23" s="194"/>
      <c r="KAE23" s="194"/>
      <c r="KAF23" s="194"/>
      <c r="KAG23" s="194"/>
      <c r="KAH23" s="194"/>
      <c r="KAI23" s="194"/>
      <c r="KAJ23" s="194"/>
      <c r="KAK23" s="194"/>
      <c r="KAL23" s="194"/>
      <c r="KAM23" s="194"/>
      <c r="KAN23" s="194"/>
      <c r="KAO23" s="194"/>
      <c r="KAP23" s="194"/>
      <c r="KAQ23" s="194"/>
      <c r="KAR23" s="194"/>
      <c r="KAS23" s="194"/>
      <c r="KAT23" s="194"/>
      <c r="KAU23" s="194"/>
      <c r="KAV23" s="194"/>
      <c r="KAW23" s="194"/>
      <c r="KAX23" s="194"/>
      <c r="KAY23" s="194"/>
      <c r="KAZ23" s="194"/>
      <c r="KBA23" s="194"/>
      <c r="KBB23" s="194"/>
      <c r="KBC23" s="194"/>
      <c r="KBD23" s="194"/>
      <c r="KBE23" s="194"/>
      <c r="KBF23" s="194"/>
      <c r="KBG23" s="194"/>
      <c r="KBH23" s="194"/>
      <c r="KBI23" s="194"/>
      <c r="KBJ23" s="194"/>
      <c r="KBK23" s="194"/>
      <c r="KBL23" s="194"/>
      <c r="KBM23" s="194"/>
      <c r="KBN23" s="194"/>
      <c r="KBO23" s="194"/>
      <c r="KBP23" s="194"/>
      <c r="KBQ23" s="194"/>
      <c r="KBR23" s="194"/>
      <c r="KBS23" s="194"/>
      <c r="KBT23" s="194"/>
      <c r="KBU23" s="194"/>
      <c r="KBV23" s="194"/>
      <c r="KBW23" s="194"/>
      <c r="KBX23" s="194"/>
      <c r="KBY23" s="194"/>
      <c r="KBZ23" s="194"/>
      <c r="KCA23" s="194"/>
      <c r="KCB23" s="194"/>
      <c r="KCC23" s="194"/>
      <c r="KCD23" s="194"/>
      <c r="KCE23" s="194"/>
      <c r="KCF23" s="194"/>
      <c r="KCG23" s="194"/>
      <c r="KCH23" s="194"/>
      <c r="KCI23" s="194"/>
      <c r="KCJ23" s="194"/>
      <c r="KCK23" s="194"/>
      <c r="KCL23" s="194"/>
      <c r="KCM23" s="194"/>
      <c r="KCN23" s="194"/>
      <c r="KCO23" s="194"/>
      <c r="KCP23" s="194"/>
      <c r="KCQ23" s="194"/>
      <c r="KCR23" s="194"/>
      <c r="KCS23" s="194"/>
      <c r="KCT23" s="194"/>
      <c r="KCU23" s="194"/>
      <c r="KCV23" s="194"/>
      <c r="KCW23" s="194"/>
      <c r="KCX23" s="194"/>
      <c r="KCY23" s="194"/>
      <c r="KCZ23" s="194"/>
      <c r="KDA23" s="194"/>
      <c r="KDB23" s="194"/>
      <c r="KDC23" s="194"/>
      <c r="KDD23" s="194"/>
      <c r="KDE23" s="194"/>
      <c r="KDF23" s="194"/>
      <c r="KDG23" s="194"/>
      <c r="KDH23" s="194"/>
      <c r="KDI23" s="194"/>
      <c r="KDJ23" s="194"/>
      <c r="KDK23" s="194"/>
      <c r="KDL23" s="194"/>
      <c r="KDM23" s="194"/>
      <c r="KDN23" s="194"/>
      <c r="KDO23" s="194"/>
      <c r="KDP23" s="194"/>
      <c r="KDQ23" s="194"/>
      <c r="KDR23" s="194"/>
      <c r="KDS23" s="194"/>
      <c r="KDT23" s="194"/>
      <c r="KDU23" s="194"/>
      <c r="KDV23" s="194"/>
      <c r="KDW23" s="194"/>
      <c r="KDX23" s="194"/>
      <c r="KDY23" s="194"/>
      <c r="KDZ23" s="194"/>
      <c r="KEA23" s="194"/>
      <c r="KEB23" s="194"/>
      <c r="KEC23" s="194"/>
      <c r="KED23" s="194"/>
      <c r="KEE23" s="194"/>
      <c r="KEF23" s="194"/>
      <c r="KEG23" s="194"/>
      <c r="KEH23" s="194"/>
      <c r="KEI23" s="194"/>
      <c r="KEJ23" s="194"/>
      <c r="KEK23" s="194"/>
      <c r="KEL23" s="194"/>
      <c r="KEM23" s="194"/>
      <c r="KEN23" s="194"/>
      <c r="KEO23" s="194"/>
      <c r="KEP23" s="194"/>
      <c r="KEQ23" s="194"/>
      <c r="KER23" s="194"/>
      <c r="KES23" s="194"/>
      <c r="KET23" s="194"/>
      <c r="KEU23" s="194"/>
      <c r="KEV23" s="194"/>
      <c r="KEW23" s="194"/>
      <c r="KEX23" s="194"/>
      <c r="KEY23" s="194"/>
      <c r="KEZ23" s="194"/>
      <c r="KFA23" s="194"/>
      <c r="KFB23" s="194"/>
      <c r="KFC23" s="194"/>
      <c r="KFD23" s="194"/>
      <c r="KFE23" s="194"/>
      <c r="KFF23" s="194"/>
      <c r="KFG23" s="194"/>
      <c r="KFH23" s="194"/>
      <c r="KFI23" s="194"/>
      <c r="KFJ23" s="194"/>
      <c r="KFK23" s="194"/>
      <c r="KFL23" s="194"/>
      <c r="KFM23" s="194"/>
      <c r="KFN23" s="194"/>
      <c r="KFO23" s="194"/>
      <c r="KFP23" s="194"/>
      <c r="KFQ23" s="194"/>
      <c r="KFR23" s="194"/>
      <c r="KFS23" s="194"/>
      <c r="KFT23" s="194"/>
      <c r="KFU23" s="194"/>
      <c r="KFV23" s="194"/>
      <c r="KFW23" s="194"/>
      <c r="KFX23" s="194"/>
      <c r="KFY23" s="194"/>
      <c r="KFZ23" s="194"/>
      <c r="KGA23" s="194"/>
      <c r="KGB23" s="194"/>
      <c r="KGC23" s="194"/>
      <c r="KGD23" s="194"/>
      <c r="KGE23" s="194"/>
      <c r="KGF23" s="194"/>
      <c r="KGG23" s="194"/>
      <c r="KGH23" s="194"/>
      <c r="KGI23" s="194"/>
      <c r="KGJ23" s="194"/>
      <c r="KGK23" s="194"/>
      <c r="KGL23" s="194"/>
      <c r="KGM23" s="194"/>
      <c r="KGN23" s="194"/>
      <c r="KGO23" s="194"/>
      <c r="KGP23" s="194"/>
      <c r="KGQ23" s="194"/>
      <c r="KGR23" s="194"/>
      <c r="KGS23" s="194"/>
      <c r="KGT23" s="194"/>
      <c r="KGU23" s="194"/>
      <c r="KGV23" s="194"/>
      <c r="KGW23" s="194"/>
      <c r="KGX23" s="194"/>
      <c r="KGY23" s="194"/>
      <c r="KGZ23" s="194"/>
      <c r="KHA23" s="194"/>
      <c r="KHB23" s="194"/>
      <c r="KHC23" s="194"/>
      <c r="KHD23" s="194"/>
      <c r="KHE23" s="194"/>
      <c r="KHF23" s="194"/>
      <c r="KHG23" s="194"/>
      <c r="KHH23" s="194"/>
      <c r="KHI23" s="194"/>
      <c r="KHJ23" s="194"/>
      <c r="KHK23" s="194"/>
      <c r="KHL23" s="194"/>
      <c r="KHM23" s="194"/>
      <c r="KHN23" s="194"/>
      <c r="KHO23" s="194"/>
      <c r="KHP23" s="194"/>
      <c r="KHQ23" s="194"/>
      <c r="KHR23" s="194"/>
      <c r="KHS23" s="194"/>
      <c r="KHT23" s="194"/>
      <c r="KHU23" s="194"/>
      <c r="KHV23" s="194"/>
      <c r="KHW23" s="194"/>
      <c r="KHX23" s="194"/>
      <c r="KHY23" s="194"/>
      <c r="KHZ23" s="194"/>
      <c r="KIA23" s="194"/>
      <c r="KIB23" s="194"/>
      <c r="KIC23" s="194"/>
      <c r="KID23" s="194"/>
      <c r="KIE23" s="194"/>
      <c r="KIF23" s="194"/>
      <c r="KIG23" s="194"/>
      <c r="KIH23" s="194"/>
      <c r="KII23" s="194"/>
      <c r="KIJ23" s="194"/>
      <c r="KIK23" s="194"/>
      <c r="KIL23" s="194"/>
      <c r="KIM23" s="194"/>
      <c r="KIN23" s="194"/>
      <c r="KIO23" s="194"/>
      <c r="KIP23" s="194"/>
      <c r="KIQ23" s="194"/>
      <c r="KIR23" s="194"/>
      <c r="KIS23" s="194"/>
      <c r="KIT23" s="194"/>
      <c r="KIU23" s="194"/>
      <c r="KIV23" s="194"/>
      <c r="KIW23" s="194"/>
      <c r="KIX23" s="194"/>
      <c r="KIY23" s="194"/>
      <c r="KIZ23" s="194"/>
      <c r="KJA23" s="194"/>
      <c r="KJB23" s="194"/>
      <c r="KJC23" s="194"/>
      <c r="KJD23" s="194"/>
      <c r="KJE23" s="194"/>
      <c r="KJF23" s="194"/>
      <c r="KJG23" s="194"/>
      <c r="KJH23" s="194"/>
      <c r="KJI23" s="194"/>
      <c r="KJJ23" s="194"/>
      <c r="KJK23" s="194"/>
      <c r="KJL23" s="194"/>
      <c r="KJM23" s="194"/>
      <c r="KJN23" s="194"/>
      <c r="KJO23" s="194"/>
      <c r="KJP23" s="194"/>
      <c r="KJQ23" s="194"/>
      <c r="KJR23" s="194"/>
      <c r="KJS23" s="194"/>
      <c r="KJT23" s="194"/>
      <c r="KJU23" s="194"/>
      <c r="KJV23" s="194"/>
      <c r="KJW23" s="194"/>
      <c r="KJX23" s="194"/>
      <c r="KJY23" s="194"/>
      <c r="KJZ23" s="194"/>
      <c r="KKA23" s="194"/>
      <c r="KKB23" s="194"/>
      <c r="KKC23" s="194"/>
      <c r="KKD23" s="194"/>
      <c r="KKE23" s="194"/>
      <c r="KKF23" s="194"/>
      <c r="KKG23" s="194"/>
      <c r="KKH23" s="194"/>
      <c r="KKI23" s="194"/>
      <c r="KKJ23" s="194"/>
      <c r="KKK23" s="194"/>
      <c r="KKL23" s="194"/>
      <c r="KKM23" s="194"/>
      <c r="KKN23" s="194"/>
      <c r="KKO23" s="194"/>
      <c r="KKP23" s="194"/>
      <c r="KKQ23" s="194"/>
      <c r="KKR23" s="194"/>
      <c r="KKS23" s="194"/>
      <c r="KKT23" s="194"/>
      <c r="KKU23" s="194"/>
      <c r="KKV23" s="194"/>
      <c r="KKW23" s="194"/>
      <c r="KKX23" s="194"/>
      <c r="KKY23" s="194"/>
      <c r="KKZ23" s="194"/>
      <c r="KLA23" s="194"/>
      <c r="KLB23" s="194"/>
      <c r="KLC23" s="194"/>
      <c r="KLD23" s="194"/>
      <c r="KLE23" s="194"/>
      <c r="KLF23" s="194"/>
      <c r="KLG23" s="194"/>
      <c r="KLH23" s="194"/>
      <c r="KLI23" s="194"/>
      <c r="KLJ23" s="194"/>
      <c r="KLK23" s="194"/>
      <c r="KLL23" s="194"/>
      <c r="KLM23" s="194"/>
      <c r="KLN23" s="194"/>
      <c r="KLO23" s="194"/>
      <c r="KLP23" s="194"/>
      <c r="KLQ23" s="194"/>
      <c r="KLR23" s="194"/>
      <c r="KLS23" s="194"/>
      <c r="KLT23" s="194"/>
      <c r="KLU23" s="194"/>
      <c r="KLV23" s="194"/>
      <c r="KLW23" s="194"/>
      <c r="KLX23" s="194"/>
      <c r="KLY23" s="194"/>
      <c r="KLZ23" s="194"/>
      <c r="KMA23" s="194"/>
      <c r="KMB23" s="194"/>
      <c r="KMC23" s="194"/>
      <c r="KMD23" s="194"/>
      <c r="KME23" s="194"/>
      <c r="KMF23" s="194"/>
      <c r="KMG23" s="194"/>
      <c r="KMH23" s="194"/>
      <c r="KMI23" s="194"/>
      <c r="KMJ23" s="194"/>
      <c r="KMK23" s="194"/>
      <c r="KML23" s="194"/>
      <c r="KMM23" s="194"/>
      <c r="KMN23" s="194"/>
      <c r="KMO23" s="194"/>
      <c r="KMP23" s="194"/>
      <c r="KMQ23" s="194"/>
      <c r="KMR23" s="194"/>
      <c r="KMS23" s="194"/>
      <c r="KMT23" s="194"/>
      <c r="KMU23" s="194"/>
      <c r="KMV23" s="194"/>
      <c r="KMW23" s="194"/>
      <c r="KMX23" s="194"/>
      <c r="KMY23" s="194"/>
      <c r="KMZ23" s="194"/>
      <c r="KNA23" s="194"/>
      <c r="KNB23" s="194"/>
      <c r="KNC23" s="194"/>
      <c r="KND23" s="194"/>
      <c r="KNE23" s="194"/>
      <c r="KNF23" s="194"/>
      <c r="KNG23" s="194"/>
      <c r="KNH23" s="194"/>
      <c r="KNI23" s="194"/>
      <c r="KNJ23" s="194"/>
      <c r="KNK23" s="194"/>
      <c r="KNL23" s="194"/>
      <c r="KNM23" s="194"/>
      <c r="KNN23" s="194"/>
      <c r="KNO23" s="194"/>
      <c r="KNP23" s="194"/>
      <c r="KNQ23" s="194"/>
      <c r="KNR23" s="194"/>
      <c r="KNS23" s="194"/>
      <c r="KNT23" s="194"/>
      <c r="KNU23" s="194"/>
      <c r="KNV23" s="194"/>
      <c r="KNW23" s="194"/>
      <c r="KNX23" s="194"/>
      <c r="KNY23" s="194"/>
      <c r="KNZ23" s="194"/>
      <c r="KOA23" s="194"/>
      <c r="KOB23" s="194"/>
      <c r="KOC23" s="194"/>
      <c r="KOD23" s="194"/>
      <c r="KOE23" s="194"/>
      <c r="KOF23" s="194"/>
      <c r="KOG23" s="194"/>
      <c r="KOH23" s="194"/>
      <c r="KOI23" s="194"/>
      <c r="KOJ23" s="194"/>
      <c r="KOK23" s="194"/>
      <c r="KOL23" s="194"/>
      <c r="KOM23" s="194"/>
      <c r="KON23" s="194"/>
      <c r="KOO23" s="194"/>
      <c r="KOP23" s="194"/>
      <c r="KOQ23" s="194"/>
      <c r="KOR23" s="194"/>
      <c r="KOS23" s="194"/>
      <c r="KOT23" s="194"/>
      <c r="KOU23" s="194"/>
      <c r="KOV23" s="194"/>
      <c r="KOW23" s="194"/>
      <c r="KOX23" s="194"/>
      <c r="KOY23" s="194"/>
      <c r="KOZ23" s="194"/>
      <c r="KPA23" s="194"/>
      <c r="KPB23" s="194"/>
      <c r="KPC23" s="194"/>
      <c r="KPD23" s="194"/>
      <c r="KPE23" s="194"/>
      <c r="KPF23" s="194"/>
      <c r="KPG23" s="194"/>
      <c r="KPH23" s="194"/>
      <c r="KPI23" s="194"/>
      <c r="KPJ23" s="194"/>
      <c r="KPK23" s="194"/>
      <c r="KPL23" s="194"/>
      <c r="KPM23" s="194"/>
      <c r="KPN23" s="194"/>
      <c r="KPO23" s="194"/>
      <c r="KPP23" s="194"/>
      <c r="KPQ23" s="194"/>
      <c r="KPR23" s="194"/>
      <c r="KPS23" s="194"/>
      <c r="KPT23" s="194"/>
      <c r="KPU23" s="194"/>
      <c r="KPV23" s="194"/>
      <c r="KPW23" s="194"/>
      <c r="KPX23" s="194"/>
      <c r="KPY23" s="194"/>
      <c r="KPZ23" s="194"/>
      <c r="KQA23" s="194"/>
      <c r="KQB23" s="194"/>
      <c r="KQC23" s="194"/>
      <c r="KQD23" s="194"/>
      <c r="KQE23" s="194"/>
      <c r="KQF23" s="194"/>
      <c r="KQG23" s="194"/>
      <c r="KQH23" s="194"/>
      <c r="KQI23" s="194"/>
      <c r="KQJ23" s="194"/>
      <c r="KQK23" s="194"/>
      <c r="KQL23" s="194"/>
      <c r="KQM23" s="194"/>
      <c r="KQN23" s="194"/>
      <c r="KQO23" s="194"/>
      <c r="KQP23" s="194"/>
      <c r="KQQ23" s="194"/>
      <c r="KQR23" s="194"/>
      <c r="KQS23" s="194"/>
      <c r="KQT23" s="194"/>
      <c r="KQU23" s="194"/>
      <c r="KQV23" s="194"/>
      <c r="KQW23" s="194"/>
      <c r="KQX23" s="194"/>
      <c r="KQY23" s="194"/>
      <c r="KQZ23" s="194"/>
      <c r="KRA23" s="194"/>
      <c r="KRB23" s="194"/>
      <c r="KRC23" s="194"/>
      <c r="KRD23" s="194"/>
      <c r="KRE23" s="194"/>
      <c r="KRF23" s="194"/>
      <c r="KRG23" s="194"/>
      <c r="KRH23" s="194"/>
      <c r="KRI23" s="194"/>
      <c r="KRJ23" s="194"/>
      <c r="KRK23" s="194"/>
      <c r="KRL23" s="194"/>
      <c r="KRM23" s="194"/>
      <c r="KRN23" s="194"/>
      <c r="KRO23" s="194"/>
      <c r="KRP23" s="194"/>
      <c r="KRQ23" s="194"/>
      <c r="KRR23" s="194"/>
      <c r="KRS23" s="194"/>
      <c r="KRT23" s="194"/>
      <c r="KRU23" s="194"/>
      <c r="KRV23" s="194"/>
      <c r="KRW23" s="194"/>
      <c r="KRX23" s="194"/>
      <c r="KRY23" s="194"/>
      <c r="KRZ23" s="194"/>
      <c r="KSA23" s="194"/>
      <c r="KSB23" s="194"/>
      <c r="KSC23" s="194"/>
      <c r="KSD23" s="194"/>
      <c r="KSE23" s="194"/>
      <c r="KSF23" s="194"/>
      <c r="KSG23" s="194"/>
      <c r="KSH23" s="194"/>
      <c r="KSI23" s="194"/>
      <c r="KSJ23" s="194"/>
      <c r="KSK23" s="194"/>
      <c r="KSL23" s="194"/>
      <c r="KSM23" s="194"/>
      <c r="KSN23" s="194"/>
      <c r="KSO23" s="194"/>
      <c r="KSP23" s="194"/>
      <c r="KSQ23" s="194"/>
      <c r="KSR23" s="194"/>
      <c r="KSS23" s="194"/>
      <c r="KST23" s="194"/>
      <c r="KSU23" s="194"/>
      <c r="KSV23" s="194"/>
      <c r="KSW23" s="194"/>
      <c r="KSX23" s="194"/>
      <c r="KSY23" s="194"/>
      <c r="KSZ23" s="194"/>
      <c r="KTA23" s="194"/>
      <c r="KTB23" s="194"/>
      <c r="KTC23" s="194"/>
      <c r="KTD23" s="194"/>
      <c r="KTE23" s="194"/>
      <c r="KTF23" s="194"/>
      <c r="KTG23" s="194"/>
      <c r="KTH23" s="194"/>
      <c r="KTI23" s="194"/>
      <c r="KTJ23" s="194"/>
      <c r="KTK23" s="194"/>
      <c r="KTL23" s="194"/>
      <c r="KTM23" s="194"/>
      <c r="KTN23" s="194"/>
      <c r="KTO23" s="194"/>
      <c r="KTP23" s="194"/>
      <c r="KTQ23" s="194"/>
      <c r="KTR23" s="194"/>
      <c r="KTS23" s="194"/>
      <c r="KTT23" s="194"/>
      <c r="KTU23" s="194"/>
      <c r="KTV23" s="194"/>
      <c r="KTW23" s="194"/>
      <c r="KTX23" s="194"/>
      <c r="KTY23" s="194"/>
      <c r="KTZ23" s="194"/>
      <c r="KUA23" s="194"/>
      <c r="KUB23" s="194"/>
      <c r="KUC23" s="194"/>
      <c r="KUD23" s="194"/>
      <c r="KUE23" s="194"/>
      <c r="KUF23" s="194"/>
      <c r="KUG23" s="194"/>
      <c r="KUH23" s="194"/>
      <c r="KUI23" s="194"/>
      <c r="KUJ23" s="194"/>
      <c r="KUK23" s="194"/>
      <c r="KUL23" s="194"/>
      <c r="KUM23" s="194"/>
      <c r="KUN23" s="194"/>
      <c r="KUO23" s="194"/>
      <c r="KUP23" s="194"/>
      <c r="KUQ23" s="194"/>
      <c r="KUR23" s="194"/>
      <c r="KUS23" s="194"/>
      <c r="KUT23" s="194"/>
      <c r="KUU23" s="194"/>
      <c r="KUV23" s="194"/>
      <c r="KUW23" s="194"/>
      <c r="KUX23" s="194"/>
      <c r="KUY23" s="194"/>
      <c r="KUZ23" s="194"/>
      <c r="KVA23" s="194"/>
      <c r="KVB23" s="194"/>
      <c r="KVC23" s="194"/>
      <c r="KVD23" s="194"/>
      <c r="KVE23" s="194"/>
      <c r="KVF23" s="194"/>
      <c r="KVG23" s="194"/>
      <c r="KVH23" s="194"/>
      <c r="KVI23" s="194"/>
      <c r="KVJ23" s="194"/>
      <c r="KVK23" s="194"/>
      <c r="KVL23" s="194"/>
      <c r="KVM23" s="194"/>
      <c r="KVN23" s="194"/>
      <c r="KVO23" s="194"/>
      <c r="KVP23" s="194"/>
      <c r="KVQ23" s="194"/>
      <c r="KVR23" s="194"/>
      <c r="KVS23" s="194"/>
      <c r="KVT23" s="194"/>
      <c r="KVU23" s="194"/>
      <c r="KVV23" s="194"/>
      <c r="KVW23" s="194"/>
      <c r="KVX23" s="194"/>
      <c r="KVY23" s="194"/>
      <c r="KVZ23" s="194"/>
      <c r="KWA23" s="194"/>
      <c r="KWB23" s="194"/>
      <c r="KWC23" s="194"/>
      <c r="KWD23" s="194"/>
      <c r="KWE23" s="194"/>
      <c r="KWF23" s="194"/>
      <c r="KWG23" s="194"/>
      <c r="KWH23" s="194"/>
      <c r="KWI23" s="194"/>
      <c r="KWJ23" s="194"/>
      <c r="KWK23" s="194"/>
      <c r="KWL23" s="194"/>
      <c r="KWM23" s="194"/>
      <c r="KWN23" s="194"/>
      <c r="KWO23" s="194"/>
      <c r="KWP23" s="194"/>
      <c r="KWQ23" s="194"/>
      <c r="KWR23" s="194"/>
      <c r="KWS23" s="194"/>
      <c r="KWT23" s="194"/>
      <c r="KWU23" s="194"/>
      <c r="KWV23" s="194"/>
      <c r="KWW23" s="194"/>
      <c r="KWX23" s="194"/>
      <c r="KWY23" s="194"/>
      <c r="KWZ23" s="194"/>
      <c r="KXA23" s="194"/>
      <c r="KXB23" s="194"/>
      <c r="KXC23" s="194"/>
      <c r="KXD23" s="194"/>
      <c r="KXE23" s="194"/>
      <c r="KXF23" s="194"/>
      <c r="KXG23" s="194"/>
      <c r="KXH23" s="194"/>
      <c r="KXI23" s="194"/>
      <c r="KXJ23" s="194"/>
      <c r="KXK23" s="194"/>
      <c r="KXL23" s="194"/>
      <c r="KXM23" s="194"/>
      <c r="KXN23" s="194"/>
      <c r="KXO23" s="194"/>
      <c r="KXP23" s="194"/>
      <c r="KXQ23" s="194"/>
      <c r="KXR23" s="194"/>
      <c r="KXS23" s="194"/>
      <c r="KXT23" s="194"/>
      <c r="KXU23" s="194"/>
      <c r="KXV23" s="194"/>
      <c r="KXW23" s="194"/>
      <c r="KXX23" s="194"/>
      <c r="KXY23" s="194"/>
      <c r="KXZ23" s="194"/>
      <c r="KYA23" s="194"/>
      <c r="KYB23" s="194"/>
      <c r="KYC23" s="194"/>
      <c r="KYD23" s="194"/>
      <c r="KYE23" s="194"/>
      <c r="KYF23" s="194"/>
      <c r="KYG23" s="194"/>
      <c r="KYH23" s="194"/>
      <c r="KYI23" s="194"/>
      <c r="KYJ23" s="194"/>
      <c r="KYK23" s="194"/>
      <c r="KYL23" s="194"/>
      <c r="KYM23" s="194"/>
      <c r="KYN23" s="194"/>
      <c r="KYO23" s="194"/>
      <c r="KYP23" s="194"/>
      <c r="KYQ23" s="194"/>
      <c r="KYR23" s="194"/>
      <c r="KYS23" s="194"/>
      <c r="KYT23" s="194"/>
      <c r="KYU23" s="194"/>
      <c r="KYV23" s="194"/>
      <c r="KYW23" s="194"/>
      <c r="KYX23" s="194"/>
      <c r="KYY23" s="194"/>
      <c r="KYZ23" s="194"/>
      <c r="KZA23" s="194"/>
      <c r="KZB23" s="194"/>
      <c r="KZC23" s="194"/>
      <c r="KZD23" s="194"/>
      <c r="KZE23" s="194"/>
      <c r="KZF23" s="194"/>
      <c r="KZG23" s="194"/>
      <c r="KZH23" s="194"/>
      <c r="KZI23" s="194"/>
      <c r="KZJ23" s="194"/>
      <c r="KZK23" s="194"/>
      <c r="KZL23" s="194"/>
      <c r="KZM23" s="194"/>
      <c r="KZN23" s="194"/>
      <c r="KZO23" s="194"/>
      <c r="KZP23" s="194"/>
      <c r="KZQ23" s="194"/>
      <c r="KZR23" s="194"/>
      <c r="KZS23" s="194"/>
      <c r="KZT23" s="194"/>
      <c r="KZU23" s="194"/>
      <c r="KZV23" s="194"/>
      <c r="KZW23" s="194"/>
      <c r="KZX23" s="194"/>
      <c r="KZY23" s="194"/>
      <c r="KZZ23" s="194"/>
      <c r="LAA23" s="194"/>
      <c r="LAB23" s="194"/>
      <c r="LAC23" s="194"/>
      <c r="LAD23" s="194"/>
      <c r="LAE23" s="194"/>
      <c r="LAF23" s="194"/>
      <c r="LAG23" s="194"/>
      <c r="LAH23" s="194"/>
      <c r="LAI23" s="194"/>
      <c r="LAJ23" s="194"/>
      <c r="LAK23" s="194"/>
      <c r="LAL23" s="194"/>
      <c r="LAM23" s="194"/>
      <c r="LAN23" s="194"/>
      <c r="LAO23" s="194"/>
      <c r="LAP23" s="194"/>
      <c r="LAQ23" s="194"/>
      <c r="LAR23" s="194"/>
      <c r="LAS23" s="194"/>
      <c r="LAT23" s="194"/>
      <c r="LAU23" s="194"/>
      <c r="LAV23" s="194"/>
      <c r="LAW23" s="194"/>
      <c r="LAX23" s="194"/>
      <c r="LAY23" s="194"/>
      <c r="LAZ23" s="194"/>
      <c r="LBA23" s="194"/>
      <c r="LBB23" s="194"/>
      <c r="LBC23" s="194"/>
      <c r="LBD23" s="194"/>
      <c r="LBE23" s="194"/>
      <c r="LBF23" s="194"/>
      <c r="LBG23" s="194"/>
      <c r="LBH23" s="194"/>
      <c r="LBI23" s="194"/>
      <c r="LBJ23" s="194"/>
      <c r="LBK23" s="194"/>
      <c r="LBL23" s="194"/>
      <c r="LBM23" s="194"/>
      <c r="LBN23" s="194"/>
      <c r="LBO23" s="194"/>
      <c r="LBP23" s="194"/>
      <c r="LBQ23" s="194"/>
      <c r="LBR23" s="194"/>
      <c r="LBS23" s="194"/>
      <c r="LBT23" s="194"/>
      <c r="LBU23" s="194"/>
      <c r="LBV23" s="194"/>
      <c r="LBW23" s="194"/>
      <c r="LBX23" s="194"/>
      <c r="LBY23" s="194"/>
      <c r="LBZ23" s="194"/>
      <c r="LCA23" s="194"/>
      <c r="LCB23" s="194"/>
      <c r="LCC23" s="194"/>
      <c r="LCD23" s="194"/>
      <c r="LCE23" s="194"/>
      <c r="LCF23" s="194"/>
      <c r="LCG23" s="194"/>
      <c r="LCH23" s="194"/>
      <c r="LCI23" s="194"/>
      <c r="LCJ23" s="194"/>
      <c r="LCK23" s="194"/>
      <c r="LCL23" s="194"/>
      <c r="LCM23" s="194"/>
      <c r="LCN23" s="194"/>
      <c r="LCO23" s="194"/>
      <c r="LCP23" s="194"/>
      <c r="LCQ23" s="194"/>
      <c r="LCR23" s="194"/>
      <c r="LCS23" s="194"/>
      <c r="LCT23" s="194"/>
      <c r="LCU23" s="194"/>
      <c r="LCV23" s="194"/>
      <c r="LCW23" s="194"/>
      <c r="LCX23" s="194"/>
      <c r="LCY23" s="194"/>
      <c r="LCZ23" s="194"/>
      <c r="LDA23" s="194"/>
      <c r="LDB23" s="194"/>
      <c r="LDC23" s="194"/>
      <c r="LDD23" s="194"/>
      <c r="LDE23" s="194"/>
      <c r="LDF23" s="194"/>
      <c r="LDG23" s="194"/>
      <c r="LDH23" s="194"/>
      <c r="LDI23" s="194"/>
      <c r="LDJ23" s="194"/>
      <c r="LDK23" s="194"/>
      <c r="LDL23" s="194"/>
      <c r="LDM23" s="194"/>
      <c r="LDN23" s="194"/>
      <c r="LDO23" s="194"/>
      <c r="LDP23" s="194"/>
      <c r="LDQ23" s="194"/>
      <c r="LDR23" s="194"/>
      <c r="LDS23" s="194"/>
      <c r="LDT23" s="194"/>
      <c r="LDU23" s="194"/>
      <c r="LDV23" s="194"/>
      <c r="LDW23" s="194"/>
      <c r="LDX23" s="194"/>
      <c r="LDY23" s="194"/>
      <c r="LDZ23" s="194"/>
      <c r="LEA23" s="194"/>
      <c r="LEB23" s="194"/>
      <c r="LEC23" s="194"/>
      <c r="LED23" s="194"/>
      <c r="LEE23" s="194"/>
      <c r="LEF23" s="194"/>
      <c r="LEG23" s="194"/>
      <c r="LEH23" s="194"/>
      <c r="LEI23" s="194"/>
      <c r="LEJ23" s="194"/>
      <c r="LEK23" s="194"/>
      <c r="LEL23" s="194"/>
      <c r="LEM23" s="194"/>
      <c r="LEN23" s="194"/>
      <c r="LEO23" s="194"/>
      <c r="LEP23" s="194"/>
      <c r="LEQ23" s="194"/>
      <c r="LER23" s="194"/>
      <c r="LES23" s="194"/>
      <c r="LET23" s="194"/>
      <c r="LEU23" s="194"/>
      <c r="LEV23" s="194"/>
      <c r="LEW23" s="194"/>
      <c r="LEX23" s="194"/>
      <c r="LEY23" s="194"/>
      <c r="LEZ23" s="194"/>
      <c r="LFA23" s="194"/>
      <c r="LFB23" s="194"/>
      <c r="LFC23" s="194"/>
      <c r="LFD23" s="194"/>
      <c r="LFE23" s="194"/>
      <c r="LFF23" s="194"/>
      <c r="LFG23" s="194"/>
      <c r="LFH23" s="194"/>
      <c r="LFI23" s="194"/>
      <c r="LFJ23" s="194"/>
      <c r="LFK23" s="194"/>
      <c r="LFL23" s="194"/>
      <c r="LFM23" s="194"/>
      <c r="LFN23" s="194"/>
      <c r="LFO23" s="194"/>
      <c r="LFP23" s="194"/>
      <c r="LFQ23" s="194"/>
      <c r="LFR23" s="194"/>
      <c r="LFS23" s="194"/>
      <c r="LFT23" s="194"/>
      <c r="LFU23" s="194"/>
      <c r="LFV23" s="194"/>
      <c r="LFW23" s="194"/>
      <c r="LFX23" s="194"/>
      <c r="LFY23" s="194"/>
      <c r="LFZ23" s="194"/>
      <c r="LGA23" s="194"/>
      <c r="LGB23" s="194"/>
      <c r="LGC23" s="194"/>
      <c r="LGD23" s="194"/>
      <c r="LGE23" s="194"/>
      <c r="LGF23" s="194"/>
      <c r="LGG23" s="194"/>
      <c r="LGH23" s="194"/>
      <c r="LGI23" s="194"/>
      <c r="LGJ23" s="194"/>
      <c r="LGK23" s="194"/>
      <c r="LGL23" s="194"/>
      <c r="LGM23" s="194"/>
      <c r="LGN23" s="194"/>
      <c r="LGO23" s="194"/>
      <c r="LGP23" s="194"/>
      <c r="LGQ23" s="194"/>
      <c r="LGR23" s="194"/>
      <c r="LGS23" s="194"/>
      <c r="LGT23" s="194"/>
      <c r="LGU23" s="194"/>
      <c r="LGV23" s="194"/>
      <c r="LGW23" s="194"/>
      <c r="LGX23" s="194"/>
      <c r="LGY23" s="194"/>
      <c r="LGZ23" s="194"/>
      <c r="LHA23" s="194"/>
      <c r="LHB23" s="194"/>
      <c r="LHC23" s="194"/>
      <c r="LHD23" s="194"/>
      <c r="LHE23" s="194"/>
      <c r="LHF23" s="194"/>
      <c r="LHG23" s="194"/>
      <c r="LHH23" s="194"/>
      <c r="LHI23" s="194"/>
      <c r="LHJ23" s="194"/>
      <c r="LHK23" s="194"/>
      <c r="LHL23" s="194"/>
      <c r="LHM23" s="194"/>
      <c r="LHN23" s="194"/>
      <c r="LHO23" s="194"/>
      <c r="LHP23" s="194"/>
      <c r="LHQ23" s="194"/>
      <c r="LHR23" s="194"/>
      <c r="LHS23" s="194"/>
      <c r="LHT23" s="194"/>
      <c r="LHU23" s="194"/>
      <c r="LHV23" s="194"/>
      <c r="LHW23" s="194"/>
      <c r="LHX23" s="194"/>
      <c r="LHY23" s="194"/>
      <c r="LHZ23" s="194"/>
      <c r="LIA23" s="194"/>
      <c r="LIB23" s="194"/>
      <c r="LIC23" s="194"/>
      <c r="LID23" s="194"/>
      <c r="LIE23" s="194"/>
      <c r="LIF23" s="194"/>
      <c r="LIG23" s="194"/>
      <c r="LIH23" s="194"/>
      <c r="LII23" s="194"/>
      <c r="LIJ23" s="194"/>
      <c r="LIK23" s="194"/>
      <c r="LIL23" s="194"/>
      <c r="LIM23" s="194"/>
      <c r="LIN23" s="194"/>
      <c r="LIO23" s="194"/>
      <c r="LIP23" s="194"/>
      <c r="LIQ23" s="194"/>
      <c r="LIR23" s="194"/>
      <c r="LIS23" s="194"/>
      <c r="LIT23" s="194"/>
      <c r="LIU23" s="194"/>
      <c r="LIV23" s="194"/>
      <c r="LIW23" s="194"/>
      <c r="LIX23" s="194"/>
      <c r="LIY23" s="194"/>
      <c r="LIZ23" s="194"/>
      <c r="LJA23" s="194"/>
      <c r="LJB23" s="194"/>
      <c r="LJC23" s="194"/>
      <c r="LJD23" s="194"/>
      <c r="LJE23" s="194"/>
      <c r="LJF23" s="194"/>
      <c r="LJG23" s="194"/>
      <c r="LJH23" s="194"/>
      <c r="LJI23" s="194"/>
      <c r="LJJ23" s="194"/>
      <c r="LJK23" s="194"/>
      <c r="LJL23" s="194"/>
      <c r="LJM23" s="194"/>
      <c r="LJN23" s="194"/>
      <c r="LJO23" s="194"/>
      <c r="LJP23" s="194"/>
      <c r="LJQ23" s="194"/>
      <c r="LJR23" s="194"/>
      <c r="LJS23" s="194"/>
      <c r="LJT23" s="194"/>
      <c r="LJU23" s="194"/>
      <c r="LJV23" s="194"/>
      <c r="LJW23" s="194"/>
      <c r="LJX23" s="194"/>
      <c r="LJY23" s="194"/>
      <c r="LJZ23" s="194"/>
      <c r="LKA23" s="194"/>
      <c r="LKB23" s="194"/>
      <c r="LKC23" s="194"/>
      <c r="LKD23" s="194"/>
      <c r="LKE23" s="194"/>
      <c r="LKF23" s="194"/>
      <c r="LKG23" s="194"/>
      <c r="LKH23" s="194"/>
      <c r="LKI23" s="194"/>
      <c r="LKJ23" s="194"/>
      <c r="LKK23" s="194"/>
      <c r="LKL23" s="194"/>
      <c r="LKM23" s="194"/>
      <c r="LKN23" s="194"/>
      <c r="LKO23" s="194"/>
      <c r="LKP23" s="194"/>
      <c r="LKQ23" s="194"/>
      <c r="LKR23" s="194"/>
      <c r="LKS23" s="194"/>
      <c r="LKT23" s="194"/>
      <c r="LKU23" s="194"/>
      <c r="LKV23" s="194"/>
      <c r="LKW23" s="194"/>
      <c r="LKX23" s="194"/>
      <c r="LKY23" s="194"/>
      <c r="LKZ23" s="194"/>
      <c r="LLA23" s="194"/>
      <c r="LLB23" s="194"/>
      <c r="LLC23" s="194"/>
      <c r="LLD23" s="194"/>
      <c r="LLE23" s="194"/>
      <c r="LLF23" s="194"/>
      <c r="LLG23" s="194"/>
      <c r="LLH23" s="194"/>
      <c r="LLI23" s="194"/>
      <c r="LLJ23" s="194"/>
      <c r="LLK23" s="194"/>
      <c r="LLL23" s="194"/>
      <c r="LLM23" s="194"/>
      <c r="LLN23" s="194"/>
      <c r="LLO23" s="194"/>
      <c r="LLP23" s="194"/>
      <c r="LLQ23" s="194"/>
      <c r="LLR23" s="194"/>
      <c r="LLS23" s="194"/>
      <c r="LLT23" s="194"/>
      <c r="LLU23" s="194"/>
      <c r="LLV23" s="194"/>
      <c r="LLW23" s="194"/>
      <c r="LLX23" s="194"/>
      <c r="LLY23" s="194"/>
      <c r="LLZ23" s="194"/>
      <c r="LMA23" s="194"/>
      <c r="LMB23" s="194"/>
      <c r="LMC23" s="194"/>
      <c r="LMD23" s="194"/>
      <c r="LME23" s="194"/>
      <c r="LMF23" s="194"/>
      <c r="LMG23" s="194"/>
      <c r="LMH23" s="194"/>
      <c r="LMI23" s="194"/>
      <c r="LMJ23" s="194"/>
      <c r="LMK23" s="194"/>
      <c r="LML23" s="194"/>
      <c r="LMM23" s="194"/>
      <c r="LMN23" s="194"/>
      <c r="LMO23" s="194"/>
      <c r="LMP23" s="194"/>
      <c r="LMQ23" s="194"/>
      <c r="LMR23" s="194"/>
      <c r="LMS23" s="194"/>
      <c r="LMT23" s="194"/>
      <c r="LMU23" s="194"/>
      <c r="LMV23" s="194"/>
      <c r="LMW23" s="194"/>
      <c r="LMX23" s="194"/>
      <c r="LMY23" s="194"/>
      <c r="LMZ23" s="194"/>
      <c r="LNA23" s="194"/>
      <c r="LNB23" s="194"/>
      <c r="LNC23" s="194"/>
      <c r="LND23" s="194"/>
      <c r="LNE23" s="194"/>
      <c r="LNF23" s="194"/>
      <c r="LNG23" s="194"/>
      <c r="LNH23" s="194"/>
      <c r="LNI23" s="194"/>
      <c r="LNJ23" s="194"/>
      <c r="LNK23" s="194"/>
      <c r="LNL23" s="194"/>
      <c r="LNM23" s="194"/>
      <c r="LNN23" s="194"/>
      <c r="LNO23" s="194"/>
      <c r="LNP23" s="194"/>
      <c r="LNQ23" s="194"/>
      <c r="LNR23" s="194"/>
      <c r="LNS23" s="194"/>
      <c r="LNT23" s="194"/>
      <c r="LNU23" s="194"/>
      <c r="LNV23" s="194"/>
      <c r="LNW23" s="194"/>
      <c r="LNX23" s="194"/>
      <c r="LNY23" s="194"/>
      <c r="LNZ23" s="194"/>
      <c r="LOA23" s="194"/>
      <c r="LOB23" s="194"/>
      <c r="LOC23" s="194"/>
      <c r="LOD23" s="194"/>
      <c r="LOE23" s="194"/>
      <c r="LOF23" s="194"/>
      <c r="LOG23" s="194"/>
      <c r="LOH23" s="194"/>
      <c r="LOI23" s="194"/>
      <c r="LOJ23" s="194"/>
      <c r="LOK23" s="194"/>
      <c r="LOL23" s="194"/>
      <c r="LOM23" s="194"/>
      <c r="LON23" s="194"/>
      <c r="LOO23" s="194"/>
      <c r="LOP23" s="194"/>
      <c r="LOQ23" s="194"/>
      <c r="LOR23" s="194"/>
      <c r="LOS23" s="194"/>
      <c r="LOT23" s="194"/>
      <c r="LOU23" s="194"/>
      <c r="LOV23" s="194"/>
      <c r="LOW23" s="194"/>
      <c r="LOX23" s="194"/>
      <c r="LOY23" s="194"/>
      <c r="LOZ23" s="194"/>
      <c r="LPA23" s="194"/>
      <c r="LPB23" s="194"/>
      <c r="LPC23" s="194"/>
      <c r="LPD23" s="194"/>
      <c r="LPE23" s="194"/>
      <c r="LPF23" s="194"/>
      <c r="LPG23" s="194"/>
      <c r="LPH23" s="194"/>
      <c r="LPI23" s="194"/>
      <c r="LPJ23" s="194"/>
      <c r="LPK23" s="194"/>
      <c r="LPL23" s="194"/>
      <c r="LPM23" s="194"/>
      <c r="LPN23" s="194"/>
      <c r="LPO23" s="194"/>
      <c r="LPP23" s="194"/>
      <c r="LPQ23" s="194"/>
      <c r="LPR23" s="194"/>
      <c r="LPS23" s="194"/>
      <c r="LPT23" s="194"/>
      <c r="LPU23" s="194"/>
      <c r="LPV23" s="194"/>
      <c r="LPW23" s="194"/>
      <c r="LPX23" s="194"/>
      <c r="LPY23" s="194"/>
      <c r="LPZ23" s="194"/>
      <c r="LQA23" s="194"/>
      <c r="LQB23" s="194"/>
      <c r="LQC23" s="194"/>
      <c r="LQD23" s="194"/>
      <c r="LQE23" s="194"/>
      <c r="LQF23" s="194"/>
      <c r="LQG23" s="194"/>
      <c r="LQH23" s="194"/>
      <c r="LQI23" s="194"/>
      <c r="LQJ23" s="194"/>
      <c r="LQK23" s="194"/>
      <c r="LQL23" s="194"/>
      <c r="LQM23" s="194"/>
      <c r="LQN23" s="194"/>
      <c r="LQO23" s="194"/>
      <c r="LQP23" s="194"/>
      <c r="LQQ23" s="194"/>
      <c r="LQR23" s="194"/>
      <c r="LQS23" s="194"/>
      <c r="LQT23" s="194"/>
      <c r="LQU23" s="194"/>
      <c r="LQV23" s="194"/>
      <c r="LQW23" s="194"/>
      <c r="LQX23" s="194"/>
      <c r="LQY23" s="194"/>
      <c r="LQZ23" s="194"/>
      <c r="LRA23" s="194"/>
      <c r="LRB23" s="194"/>
      <c r="LRC23" s="194"/>
      <c r="LRD23" s="194"/>
      <c r="LRE23" s="194"/>
      <c r="LRF23" s="194"/>
      <c r="LRG23" s="194"/>
      <c r="LRH23" s="194"/>
      <c r="LRI23" s="194"/>
      <c r="LRJ23" s="194"/>
      <c r="LRK23" s="194"/>
      <c r="LRL23" s="194"/>
      <c r="LRM23" s="194"/>
      <c r="LRN23" s="194"/>
      <c r="LRO23" s="194"/>
      <c r="LRP23" s="194"/>
      <c r="LRQ23" s="194"/>
      <c r="LRR23" s="194"/>
      <c r="LRS23" s="194"/>
      <c r="LRT23" s="194"/>
      <c r="LRU23" s="194"/>
      <c r="LRV23" s="194"/>
      <c r="LRW23" s="194"/>
      <c r="LRX23" s="194"/>
      <c r="LRY23" s="194"/>
      <c r="LRZ23" s="194"/>
      <c r="LSA23" s="194"/>
      <c r="LSB23" s="194"/>
      <c r="LSC23" s="194"/>
      <c r="LSD23" s="194"/>
      <c r="LSE23" s="194"/>
      <c r="LSF23" s="194"/>
      <c r="LSG23" s="194"/>
      <c r="LSH23" s="194"/>
      <c r="LSI23" s="194"/>
      <c r="LSJ23" s="194"/>
      <c r="LSK23" s="194"/>
      <c r="LSL23" s="194"/>
      <c r="LSM23" s="194"/>
      <c r="LSN23" s="194"/>
      <c r="LSO23" s="194"/>
      <c r="LSP23" s="194"/>
      <c r="LSQ23" s="194"/>
      <c r="LSR23" s="194"/>
      <c r="LSS23" s="194"/>
      <c r="LST23" s="194"/>
      <c r="LSU23" s="194"/>
      <c r="LSV23" s="194"/>
      <c r="LSW23" s="194"/>
      <c r="LSX23" s="194"/>
      <c r="LSY23" s="194"/>
      <c r="LSZ23" s="194"/>
      <c r="LTA23" s="194"/>
      <c r="LTB23" s="194"/>
      <c r="LTC23" s="194"/>
      <c r="LTD23" s="194"/>
      <c r="LTE23" s="194"/>
      <c r="LTF23" s="194"/>
      <c r="LTG23" s="194"/>
      <c r="LTH23" s="194"/>
      <c r="LTI23" s="194"/>
      <c r="LTJ23" s="194"/>
      <c r="LTK23" s="194"/>
      <c r="LTL23" s="194"/>
      <c r="LTM23" s="194"/>
      <c r="LTN23" s="194"/>
      <c r="LTO23" s="194"/>
      <c r="LTP23" s="194"/>
      <c r="LTQ23" s="194"/>
      <c r="LTR23" s="194"/>
      <c r="LTS23" s="194"/>
      <c r="LTT23" s="194"/>
      <c r="LTU23" s="194"/>
      <c r="LTV23" s="194"/>
      <c r="LTW23" s="194"/>
      <c r="LTX23" s="194"/>
      <c r="LTY23" s="194"/>
      <c r="LTZ23" s="194"/>
      <c r="LUA23" s="194"/>
      <c r="LUB23" s="194"/>
      <c r="LUC23" s="194"/>
      <c r="LUD23" s="194"/>
      <c r="LUE23" s="194"/>
      <c r="LUF23" s="194"/>
      <c r="LUG23" s="194"/>
      <c r="LUH23" s="194"/>
      <c r="LUI23" s="194"/>
      <c r="LUJ23" s="194"/>
      <c r="LUK23" s="194"/>
      <c r="LUL23" s="194"/>
      <c r="LUM23" s="194"/>
      <c r="LUN23" s="194"/>
      <c r="LUO23" s="194"/>
      <c r="LUP23" s="194"/>
      <c r="LUQ23" s="194"/>
      <c r="LUR23" s="194"/>
      <c r="LUS23" s="194"/>
      <c r="LUT23" s="194"/>
      <c r="LUU23" s="194"/>
      <c r="LUV23" s="194"/>
      <c r="LUW23" s="194"/>
      <c r="LUX23" s="194"/>
      <c r="LUY23" s="194"/>
      <c r="LUZ23" s="194"/>
      <c r="LVA23" s="194"/>
      <c r="LVB23" s="194"/>
      <c r="LVC23" s="194"/>
      <c r="LVD23" s="194"/>
      <c r="LVE23" s="194"/>
      <c r="LVF23" s="194"/>
      <c r="LVG23" s="194"/>
      <c r="LVH23" s="194"/>
      <c r="LVI23" s="194"/>
      <c r="LVJ23" s="194"/>
      <c r="LVK23" s="194"/>
      <c r="LVL23" s="194"/>
      <c r="LVM23" s="194"/>
      <c r="LVN23" s="194"/>
      <c r="LVO23" s="194"/>
      <c r="LVP23" s="194"/>
      <c r="LVQ23" s="194"/>
      <c r="LVR23" s="194"/>
      <c r="LVS23" s="194"/>
      <c r="LVT23" s="194"/>
      <c r="LVU23" s="194"/>
      <c r="LVV23" s="194"/>
      <c r="LVW23" s="194"/>
      <c r="LVX23" s="194"/>
      <c r="LVY23" s="194"/>
      <c r="LVZ23" s="194"/>
      <c r="LWA23" s="194"/>
      <c r="LWB23" s="194"/>
      <c r="LWC23" s="194"/>
      <c r="LWD23" s="194"/>
      <c r="LWE23" s="194"/>
      <c r="LWF23" s="194"/>
      <c r="LWG23" s="194"/>
      <c r="LWH23" s="194"/>
      <c r="LWI23" s="194"/>
      <c r="LWJ23" s="194"/>
      <c r="LWK23" s="194"/>
      <c r="LWL23" s="194"/>
      <c r="LWM23" s="194"/>
      <c r="LWN23" s="194"/>
      <c r="LWO23" s="194"/>
      <c r="LWP23" s="194"/>
      <c r="LWQ23" s="194"/>
      <c r="LWR23" s="194"/>
      <c r="LWS23" s="194"/>
      <c r="LWT23" s="194"/>
      <c r="LWU23" s="194"/>
      <c r="LWV23" s="194"/>
      <c r="LWW23" s="194"/>
      <c r="LWX23" s="194"/>
      <c r="LWY23" s="194"/>
      <c r="LWZ23" s="194"/>
      <c r="LXA23" s="194"/>
      <c r="LXB23" s="194"/>
      <c r="LXC23" s="194"/>
      <c r="LXD23" s="194"/>
      <c r="LXE23" s="194"/>
      <c r="LXF23" s="194"/>
      <c r="LXG23" s="194"/>
      <c r="LXH23" s="194"/>
      <c r="LXI23" s="194"/>
      <c r="LXJ23" s="194"/>
      <c r="LXK23" s="194"/>
      <c r="LXL23" s="194"/>
      <c r="LXM23" s="194"/>
      <c r="LXN23" s="194"/>
      <c r="LXO23" s="194"/>
      <c r="LXP23" s="194"/>
      <c r="LXQ23" s="194"/>
      <c r="LXR23" s="194"/>
      <c r="LXS23" s="194"/>
      <c r="LXT23" s="194"/>
      <c r="LXU23" s="194"/>
      <c r="LXV23" s="194"/>
      <c r="LXW23" s="194"/>
      <c r="LXX23" s="194"/>
      <c r="LXY23" s="194"/>
      <c r="LXZ23" s="194"/>
      <c r="LYA23" s="194"/>
      <c r="LYB23" s="194"/>
      <c r="LYC23" s="194"/>
      <c r="LYD23" s="194"/>
      <c r="LYE23" s="194"/>
      <c r="LYF23" s="194"/>
      <c r="LYG23" s="194"/>
      <c r="LYH23" s="194"/>
      <c r="LYI23" s="194"/>
      <c r="LYJ23" s="194"/>
      <c r="LYK23" s="194"/>
      <c r="LYL23" s="194"/>
      <c r="LYM23" s="194"/>
      <c r="LYN23" s="194"/>
      <c r="LYO23" s="194"/>
      <c r="LYP23" s="194"/>
      <c r="LYQ23" s="194"/>
      <c r="LYR23" s="194"/>
      <c r="LYS23" s="194"/>
      <c r="LYT23" s="194"/>
      <c r="LYU23" s="194"/>
      <c r="LYV23" s="194"/>
      <c r="LYW23" s="194"/>
      <c r="LYX23" s="194"/>
      <c r="LYY23" s="194"/>
      <c r="LYZ23" s="194"/>
      <c r="LZA23" s="194"/>
      <c r="LZB23" s="194"/>
      <c r="LZC23" s="194"/>
      <c r="LZD23" s="194"/>
      <c r="LZE23" s="194"/>
      <c r="LZF23" s="194"/>
      <c r="LZG23" s="194"/>
      <c r="LZH23" s="194"/>
      <c r="LZI23" s="194"/>
      <c r="LZJ23" s="194"/>
      <c r="LZK23" s="194"/>
      <c r="LZL23" s="194"/>
      <c r="LZM23" s="194"/>
      <c r="LZN23" s="194"/>
      <c r="LZO23" s="194"/>
      <c r="LZP23" s="194"/>
      <c r="LZQ23" s="194"/>
      <c r="LZR23" s="194"/>
      <c r="LZS23" s="194"/>
      <c r="LZT23" s="194"/>
      <c r="LZU23" s="194"/>
      <c r="LZV23" s="194"/>
      <c r="LZW23" s="194"/>
      <c r="LZX23" s="194"/>
      <c r="LZY23" s="194"/>
      <c r="LZZ23" s="194"/>
      <c r="MAA23" s="194"/>
      <c r="MAB23" s="194"/>
      <c r="MAC23" s="194"/>
      <c r="MAD23" s="194"/>
      <c r="MAE23" s="194"/>
      <c r="MAF23" s="194"/>
      <c r="MAG23" s="194"/>
      <c r="MAH23" s="194"/>
      <c r="MAI23" s="194"/>
      <c r="MAJ23" s="194"/>
      <c r="MAK23" s="194"/>
      <c r="MAL23" s="194"/>
      <c r="MAM23" s="194"/>
      <c r="MAN23" s="194"/>
      <c r="MAO23" s="194"/>
      <c r="MAP23" s="194"/>
      <c r="MAQ23" s="194"/>
      <c r="MAR23" s="194"/>
      <c r="MAS23" s="194"/>
      <c r="MAT23" s="194"/>
      <c r="MAU23" s="194"/>
      <c r="MAV23" s="194"/>
      <c r="MAW23" s="194"/>
      <c r="MAX23" s="194"/>
      <c r="MAY23" s="194"/>
      <c r="MAZ23" s="194"/>
      <c r="MBA23" s="194"/>
      <c r="MBB23" s="194"/>
      <c r="MBC23" s="194"/>
      <c r="MBD23" s="194"/>
      <c r="MBE23" s="194"/>
      <c r="MBF23" s="194"/>
      <c r="MBG23" s="194"/>
      <c r="MBH23" s="194"/>
      <c r="MBI23" s="194"/>
      <c r="MBJ23" s="194"/>
      <c r="MBK23" s="194"/>
      <c r="MBL23" s="194"/>
      <c r="MBM23" s="194"/>
      <c r="MBN23" s="194"/>
      <c r="MBO23" s="194"/>
      <c r="MBP23" s="194"/>
      <c r="MBQ23" s="194"/>
      <c r="MBR23" s="194"/>
      <c r="MBS23" s="194"/>
      <c r="MBT23" s="194"/>
      <c r="MBU23" s="194"/>
      <c r="MBV23" s="194"/>
      <c r="MBW23" s="194"/>
      <c r="MBX23" s="194"/>
      <c r="MBY23" s="194"/>
      <c r="MBZ23" s="194"/>
      <c r="MCA23" s="194"/>
      <c r="MCB23" s="194"/>
      <c r="MCC23" s="194"/>
      <c r="MCD23" s="194"/>
      <c r="MCE23" s="194"/>
      <c r="MCF23" s="194"/>
      <c r="MCG23" s="194"/>
      <c r="MCH23" s="194"/>
      <c r="MCI23" s="194"/>
      <c r="MCJ23" s="194"/>
      <c r="MCK23" s="194"/>
      <c r="MCL23" s="194"/>
      <c r="MCM23" s="194"/>
      <c r="MCN23" s="194"/>
      <c r="MCO23" s="194"/>
      <c r="MCP23" s="194"/>
      <c r="MCQ23" s="194"/>
      <c r="MCR23" s="194"/>
      <c r="MCS23" s="194"/>
      <c r="MCT23" s="194"/>
      <c r="MCU23" s="194"/>
      <c r="MCV23" s="194"/>
      <c r="MCW23" s="194"/>
      <c r="MCX23" s="194"/>
      <c r="MCY23" s="194"/>
      <c r="MCZ23" s="194"/>
      <c r="MDA23" s="194"/>
      <c r="MDB23" s="194"/>
      <c r="MDC23" s="194"/>
      <c r="MDD23" s="194"/>
      <c r="MDE23" s="194"/>
      <c r="MDF23" s="194"/>
      <c r="MDG23" s="194"/>
      <c r="MDH23" s="194"/>
      <c r="MDI23" s="194"/>
      <c r="MDJ23" s="194"/>
      <c r="MDK23" s="194"/>
      <c r="MDL23" s="194"/>
      <c r="MDM23" s="194"/>
      <c r="MDN23" s="194"/>
      <c r="MDO23" s="194"/>
      <c r="MDP23" s="194"/>
      <c r="MDQ23" s="194"/>
      <c r="MDR23" s="194"/>
      <c r="MDS23" s="194"/>
      <c r="MDT23" s="194"/>
      <c r="MDU23" s="194"/>
      <c r="MDV23" s="194"/>
      <c r="MDW23" s="194"/>
      <c r="MDX23" s="194"/>
      <c r="MDY23" s="194"/>
      <c r="MDZ23" s="194"/>
      <c r="MEA23" s="194"/>
      <c r="MEB23" s="194"/>
      <c r="MEC23" s="194"/>
      <c r="MED23" s="194"/>
      <c r="MEE23" s="194"/>
      <c r="MEF23" s="194"/>
      <c r="MEG23" s="194"/>
      <c r="MEH23" s="194"/>
      <c r="MEI23" s="194"/>
      <c r="MEJ23" s="194"/>
      <c r="MEK23" s="194"/>
      <c r="MEL23" s="194"/>
      <c r="MEM23" s="194"/>
      <c r="MEN23" s="194"/>
      <c r="MEO23" s="194"/>
      <c r="MEP23" s="194"/>
      <c r="MEQ23" s="194"/>
      <c r="MER23" s="194"/>
      <c r="MES23" s="194"/>
      <c r="MET23" s="194"/>
      <c r="MEU23" s="194"/>
      <c r="MEV23" s="194"/>
      <c r="MEW23" s="194"/>
      <c r="MEX23" s="194"/>
      <c r="MEY23" s="194"/>
      <c r="MEZ23" s="194"/>
      <c r="MFA23" s="194"/>
      <c r="MFB23" s="194"/>
      <c r="MFC23" s="194"/>
      <c r="MFD23" s="194"/>
      <c r="MFE23" s="194"/>
      <c r="MFF23" s="194"/>
      <c r="MFG23" s="194"/>
      <c r="MFH23" s="194"/>
      <c r="MFI23" s="194"/>
      <c r="MFJ23" s="194"/>
      <c r="MFK23" s="194"/>
      <c r="MFL23" s="194"/>
      <c r="MFM23" s="194"/>
      <c r="MFN23" s="194"/>
      <c r="MFO23" s="194"/>
      <c r="MFP23" s="194"/>
      <c r="MFQ23" s="194"/>
      <c r="MFR23" s="194"/>
      <c r="MFS23" s="194"/>
      <c r="MFT23" s="194"/>
      <c r="MFU23" s="194"/>
      <c r="MFV23" s="194"/>
      <c r="MFW23" s="194"/>
      <c r="MFX23" s="194"/>
      <c r="MFY23" s="194"/>
      <c r="MFZ23" s="194"/>
      <c r="MGA23" s="194"/>
      <c r="MGB23" s="194"/>
      <c r="MGC23" s="194"/>
      <c r="MGD23" s="194"/>
      <c r="MGE23" s="194"/>
      <c r="MGF23" s="194"/>
      <c r="MGG23" s="194"/>
      <c r="MGH23" s="194"/>
      <c r="MGI23" s="194"/>
      <c r="MGJ23" s="194"/>
      <c r="MGK23" s="194"/>
      <c r="MGL23" s="194"/>
      <c r="MGM23" s="194"/>
      <c r="MGN23" s="194"/>
      <c r="MGO23" s="194"/>
      <c r="MGP23" s="194"/>
      <c r="MGQ23" s="194"/>
      <c r="MGR23" s="194"/>
      <c r="MGS23" s="194"/>
      <c r="MGT23" s="194"/>
      <c r="MGU23" s="194"/>
      <c r="MGV23" s="194"/>
      <c r="MGW23" s="194"/>
      <c r="MGX23" s="194"/>
      <c r="MGY23" s="194"/>
      <c r="MGZ23" s="194"/>
      <c r="MHA23" s="194"/>
      <c r="MHB23" s="194"/>
      <c r="MHC23" s="194"/>
      <c r="MHD23" s="194"/>
      <c r="MHE23" s="194"/>
      <c r="MHF23" s="194"/>
      <c r="MHG23" s="194"/>
      <c r="MHH23" s="194"/>
      <c r="MHI23" s="194"/>
      <c r="MHJ23" s="194"/>
      <c r="MHK23" s="194"/>
      <c r="MHL23" s="194"/>
      <c r="MHM23" s="194"/>
      <c r="MHN23" s="194"/>
      <c r="MHO23" s="194"/>
      <c r="MHP23" s="194"/>
      <c r="MHQ23" s="194"/>
      <c r="MHR23" s="194"/>
      <c r="MHS23" s="194"/>
      <c r="MHT23" s="194"/>
      <c r="MHU23" s="194"/>
      <c r="MHV23" s="194"/>
      <c r="MHW23" s="194"/>
      <c r="MHX23" s="194"/>
      <c r="MHY23" s="194"/>
      <c r="MHZ23" s="194"/>
      <c r="MIA23" s="194"/>
      <c r="MIB23" s="194"/>
      <c r="MIC23" s="194"/>
      <c r="MID23" s="194"/>
      <c r="MIE23" s="194"/>
      <c r="MIF23" s="194"/>
      <c r="MIG23" s="194"/>
      <c r="MIH23" s="194"/>
      <c r="MII23" s="194"/>
      <c r="MIJ23" s="194"/>
      <c r="MIK23" s="194"/>
      <c r="MIL23" s="194"/>
      <c r="MIM23" s="194"/>
      <c r="MIN23" s="194"/>
      <c r="MIO23" s="194"/>
      <c r="MIP23" s="194"/>
      <c r="MIQ23" s="194"/>
      <c r="MIR23" s="194"/>
      <c r="MIS23" s="194"/>
      <c r="MIT23" s="194"/>
      <c r="MIU23" s="194"/>
      <c r="MIV23" s="194"/>
      <c r="MIW23" s="194"/>
      <c r="MIX23" s="194"/>
      <c r="MIY23" s="194"/>
      <c r="MIZ23" s="194"/>
      <c r="MJA23" s="194"/>
      <c r="MJB23" s="194"/>
      <c r="MJC23" s="194"/>
      <c r="MJD23" s="194"/>
      <c r="MJE23" s="194"/>
      <c r="MJF23" s="194"/>
      <c r="MJG23" s="194"/>
      <c r="MJH23" s="194"/>
      <c r="MJI23" s="194"/>
      <c r="MJJ23" s="194"/>
      <c r="MJK23" s="194"/>
      <c r="MJL23" s="194"/>
      <c r="MJM23" s="194"/>
      <c r="MJN23" s="194"/>
      <c r="MJO23" s="194"/>
      <c r="MJP23" s="194"/>
      <c r="MJQ23" s="194"/>
      <c r="MJR23" s="194"/>
      <c r="MJS23" s="194"/>
      <c r="MJT23" s="194"/>
      <c r="MJU23" s="194"/>
      <c r="MJV23" s="194"/>
      <c r="MJW23" s="194"/>
      <c r="MJX23" s="194"/>
      <c r="MJY23" s="194"/>
      <c r="MJZ23" s="194"/>
      <c r="MKA23" s="194"/>
      <c r="MKB23" s="194"/>
      <c r="MKC23" s="194"/>
      <c r="MKD23" s="194"/>
      <c r="MKE23" s="194"/>
      <c r="MKF23" s="194"/>
      <c r="MKG23" s="194"/>
      <c r="MKH23" s="194"/>
      <c r="MKI23" s="194"/>
      <c r="MKJ23" s="194"/>
      <c r="MKK23" s="194"/>
      <c r="MKL23" s="194"/>
      <c r="MKM23" s="194"/>
      <c r="MKN23" s="194"/>
      <c r="MKO23" s="194"/>
      <c r="MKP23" s="194"/>
      <c r="MKQ23" s="194"/>
      <c r="MKR23" s="194"/>
      <c r="MKS23" s="194"/>
      <c r="MKT23" s="194"/>
      <c r="MKU23" s="194"/>
      <c r="MKV23" s="194"/>
      <c r="MKW23" s="194"/>
      <c r="MKX23" s="194"/>
      <c r="MKY23" s="194"/>
      <c r="MKZ23" s="194"/>
      <c r="MLA23" s="194"/>
      <c r="MLB23" s="194"/>
      <c r="MLC23" s="194"/>
      <c r="MLD23" s="194"/>
      <c r="MLE23" s="194"/>
      <c r="MLF23" s="194"/>
      <c r="MLG23" s="194"/>
      <c r="MLH23" s="194"/>
      <c r="MLI23" s="194"/>
      <c r="MLJ23" s="194"/>
      <c r="MLK23" s="194"/>
      <c r="MLL23" s="194"/>
      <c r="MLM23" s="194"/>
      <c r="MLN23" s="194"/>
      <c r="MLO23" s="194"/>
      <c r="MLP23" s="194"/>
      <c r="MLQ23" s="194"/>
      <c r="MLR23" s="194"/>
      <c r="MLS23" s="194"/>
      <c r="MLT23" s="194"/>
      <c r="MLU23" s="194"/>
      <c r="MLV23" s="194"/>
      <c r="MLW23" s="194"/>
      <c r="MLX23" s="194"/>
      <c r="MLY23" s="194"/>
      <c r="MLZ23" s="194"/>
      <c r="MMA23" s="194"/>
      <c r="MMB23" s="194"/>
      <c r="MMC23" s="194"/>
      <c r="MMD23" s="194"/>
      <c r="MME23" s="194"/>
      <c r="MMF23" s="194"/>
      <c r="MMG23" s="194"/>
      <c r="MMH23" s="194"/>
      <c r="MMI23" s="194"/>
      <c r="MMJ23" s="194"/>
      <c r="MMK23" s="194"/>
      <c r="MML23" s="194"/>
      <c r="MMM23" s="194"/>
      <c r="MMN23" s="194"/>
      <c r="MMO23" s="194"/>
      <c r="MMP23" s="194"/>
      <c r="MMQ23" s="194"/>
      <c r="MMR23" s="194"/>
      <c r="MMS23" s="194"/>
      <c r="MMT23" s="194"/>
      <c r="MMU23" s="194"/>
      <c r="MMV23" s="194"/>
      <c r="MMW23" s="194"/>
      <c r="MMX23" s="194"/>
      <c r="MMY23" s="194"/>
      <c r="MMZ23" s="194"/>
      <c r="MNA23" s="194"/>
      <c r="MNB23" s="194"/>
      <c r="MNC23" s="194"/>
      <c r="MND23" s="194"/>
      <c r="MNE23" s="194"/>
      <c r="MNF23" s="194"/>
      <c r="MNG23" s="194"/>
      <c r="MNH23" s="194"/>
      <c r="MNI23" s="194"/>
      <c r="MNJ23" s="194"/>
      <c r="MNK23" s="194"/>
      <c r="MNL23" s="194"/>
      <c r="MNM23" s="194"/>
      <c r="MNN23" s="194"/>
      <c r="MNO23" s="194"/>
      <c r="MNP23" s="194"/>
      <c r="MNQ23" s="194"/>
      <c r="MNR23" s="194"/>
      <c r="MNS23" s="194"/>
      <c r="MNT23" s="194"/>
      <c r="MNU23" s="194"/>
      <c r="MNV23" s="194"/>
      <c r="MNW23" s="194"/>
      <c r="MNX23" s="194"/>
      <c r="MNY23" s="194"/>
      <c r="MNZ23" s="194"/>
      <c r="MOA23" s="194"/>
      <c r="MOB23" s="194"/>
      <c r="MOC23" s="194"/>
      <c r="MOD23" s="194"/>
      <c r="MOE23" s="194"/>
      <c r="MOF23" s="194"/>
      <c r="MOG23" s="194"/>
      <c r="MOH23" s="194"/>
      <c r="MOI23" s="194"/>
      <c r="MOJ23" s="194"/>
      <c r="MOK23" s="194"/>
      <c r="MOL23" s="194"/>
      <c r="MOM23" s="194"/>
      <c r="MON23" s="194"/>
      <c r="MOO23" s="194"/>
      <c r="MOP23" s="194"/>
      <c r="MOQ23" s="194"/>
      <c r="MOR23" s="194"/>
      <c r="MOS23" s="194"/>
      <c r="MOT23" s="194"/>
      <c r="MOU23" s="194"/>
      <c r="MOV23" s="194"/>
      <c r="MOW23" s="194"/>
      <c r="MOX23" s="194"/>
      <c r="MOY23" s="194"/>
      <c r="MOZ23" s="194"/>
      <c r="MPA23" s="194"/>
      <c r="MPB23" s="194"/>
      <c r="MPC23" s="194"/>
      <c r="MPD23" s="194"/>
      <c r="MPE23" s="194"/>
      <c r="MPF23" s="194"/>
      <c r="MPG23" s="194"/>
      <c r="MPH23" s="194"/>
      <c r="MPI23" s="194"/>
      <c r="MPJ23" s="194"/>
      <c r="MPK23" s="194"/>
      <c r="MPL23" s="194"/>
      <c r="MPM23" s="194"/>
      <c r="MPN23" s="194"/>
      <c r="MPO23" s="194"/>
      <c r="MPP23" s="194"/>
      <c r="MPQ23" s="194"/>
      <c r="MPR23" s="194"/>
      <c r="MPS23" s="194"/>
      <c r="MPT23" s="194"/>
      <c r="MPU23" s="194"/>
      <c r="MPV23" s="194"/>
      <c r="MPW23" s="194"/>
      <c r="MPX23" s="194"/>
      <c r="MPY23" s="194"/>
      <c r="MPZ23" s="194"/>
      <c r="MQA23" s="194"/>
      <c r="MQB23" s="194"/>
      <c r="MQC23" s="194"/>
      <c r="MQD23" s="194"/>
      <c r="MQE23" s="194"/>
      <c r="MQF23" s="194"/>
      <c r="MQG23" s="194"/>
      <c r="MQH23" s="194"/>
      <c r="MQI23" s="194"/>
      <c r="MQJ23" s="194"/>
      <c r="MQK23" s="194"/>
      <c r="MQL23" s="194"/>
      <c r="MQM23" s="194"/>
      <c r="MQN23" s="194"/>
      <c r="MQO23" s="194"/>
      <c r="MQP23" s="194"/>
      <c r="MQQ23" s="194"/>
      <c r="MQR23" s="194"/>
      <c r="MQS23" s="194"/>
      <c r="MQT23" s="194"/>
      <c r="MQU23" s="194"/>
      <c r="MQV23" s="194"/>
      <c r="MQW23" s="194"/>
      <c r="MQX23" s="194"/>
      <c r="MQY23" s="194"/>
      <c r="MQZ23" s="194"/>
      <c r="MRA23" s="194"/>
      <c r="MRB23" s="194"/>
      <c r="MRC23" s="194"/>
      <c r="MRD23" s="194"/>
      <c r="MRE23" s="194"/>
      <c r="MRF23" s="194"/>
      <c r="MRG23" s="194"/>
      <c r="MRH23" s="194"/>
      <c r="MRI23" s="194"/>
      <c r="MRJ23" s="194"/>
      <c r="MRK23" s="194"/>
      <c r="MRL23" s="194"/>
      <c r="MRM23" s="194"/>
      <c r="MRN23" s="194"/>
      <c r="MRO23" s="194"/>
      <c r="MRP23" s="194"/>
      <c r="MRQ23" s="194"/>
      <c r="MRR23" s="194"/>
      <c r="MRS23" s="194"/>
      <c r="MRT23" s="194"/>
      <c r="MRU23" s="194"/>
      <c r="MRV23" s="194"/>
      <c r="MRW23" s="194"/>
      <c r="MRX23" s="194"/>
      <c r="MRY23" s="194"/>
      <c r="MRZ23" s="194"/>
      <c r="MSA23" s="194"/>
      <c r="MSB23" s="194"/>
      <c r="MSC23" s="194"/>
      <c r="MSD23" s="194"/>
      <c r="MSE23" s="194"/>
      <c r="MSF23" s="194"/>
      <c r="MSG23" s="194"/>
      <c r="MSH23" s="194"/>
      <c r="MSI23" s="194"/>
      <c r="MSJ23" s="194"/>
      <c r="MSK23" s="194"/>
      <c r="MSL23" s="194"/>
      <c r="MSM23" s="194"/>
      <c r="MSN23" s="194"/>
      <c r="MSO23" s="194"/>
      <c r="MSP23" s="194"/>
      <c r="MSQ23" s="194"/>
      <c r="MSR23" s="194"/>
      <c r="MSS23" s="194"/>
      <c r="MST23" s="194"/>
      <c r="MSU23" s="194"/>
      <c r="MSV23" s="194"/>
      <c r="MSW23" s="194"/>
      <c r="MSX23" s="194"/>
      <c r="MSY23" s="194"/>
      <c r="MSZ23" s="194"/>
      <c r="MTA23" s="194"/>
      <c r="MTB23" s="194"/>
      <c r="MTC23" s="194"/>
      <c r="MTD23" s="194"/>
      <c r="MTE23" s="194"/>
      <c r="MTF23" s="194"/>
      <c r="MTG23" s="194"/>
      <c r="MTH23" s="194"/>
      <c r="MTI23" s="194"/>
      <c r="MTJ23" s="194"/>
      <c r="MTK23" s="194"/>
      <c r="MTL23" s="194"/>
      <c r="MTM23" s="194"/>
      <c r="MTN23" s="194"/>
      <c r="MTO23" s="194"/>
      <c r="MTP23" s="194"/>
      <c r="MTQ23" s="194"/>
      <c r="MTR23" s="194"/>
      <c r="MTS23" s="194"/>
      <c r="MTT23" s="194"/>
      <c r="MTU23" s="194"/>
      <c r="MTV23" s="194"/>
      <c r="MTW23" s="194"/>
      <c r="MTX23" s="194"/>
      <c r="MTY23" s="194"/>
      <c r="MTZ23" s="194"/>
      <c r="MUA23" s="194"/>
      <c r="MUB23" s="194"/>
      <c r="MUC23" s="194"/>
      <c r="MUD23" s="194"/>
      <c r="MUE23" s="194"/>
      <c r="MUF23" s="194"/>
      <c r="MUG23" s="194"/>
      <c r="MUH23" s="194"/>
      <c r="MUI23" s="194"/>
      <c r="MUJ23" s="194"/>
      <c r="MUK23" s="194"/>
      <c r="MUL23" s="194"/>
      <c r="MUM23" s="194"/>
      <c r="MUN23" s="194"/>
      <c r="MUO23" s="194"/>
      <c r="MUP23" s="194"/>
      <c r="MUQ23" s="194"/>
      <c r="MUR23" s="194"/>
      <c r="MUS23" s="194"/>
      <c r="MUT23" s="194"/>
      <c r="MUU23" s="194"/>
      <c r="MUV23" s="194"/>
      <c r="MUW23" s="194"/>
      <c r="MUX23" s="194"/>
      <c r="MUY23" s="194"/>
      <c r="MUZ23" s="194"/>
      <c r="MVA23" s="194"/>
      <c r="MVB23" s="194"/>
      <c r="MVC23" s="194"/>
      <c r="MVD23" s="194"/>
      <c r="MVE23" s="194"/>
      <c r="MVF23" s="194"/>
      <c r="MVG23" s="194"/>
      <c r="MVH23" s="194"/>
      <c r="MVI23" s="194"/>
      <c r="MVJ23" s="194"/>
      <c r="MVK23" s="194"/>
      <c r="MVL23" s="194"/>
      <c r="MVM23" s="194"/>
      <c r="MVN23" s="194"/>
      <c r="MVO23" s="194"/>
      <c r="MVP23" s="194"/>
      <c r="MVQ23" s="194"/>
      <c r="MVR23" s="194"/>
      <c r="MVS23" s="194"/>
      <c r="MVT23" s="194"/>
      <c r="MVU23" s="194"/>
      <c r="MVV23" s="194"/>
      <c r="MVW23" s="194"/>
      <c r="MVX23" s="194"/>
      <c r="MVY23" s="194"/>
      <c r="MVZ23" s="194"/>
      <c r="MWA23" s="194"/>
      <c r="MWB23" s="194"/>
      <c r="MWC23" s="194"/>
      <c r="MWD23" s="194"/>
      <c r="MWE23" s="194"/>
      <c r="MWF23" s="194"/>
      <c r="MWG23" s="194"/>
      <c r="MWH23" s="194"/>
      <c r="MWI23" s="194"/>
      <c r="MWJ23" s="194"/>
      <c r="MWK23" s="194"/>
      <c r="MWL23" s="194"/>
      <c r="MWM23" s="194"/>
      <c r="MWN23" s="194"/>
      <c r="MWO23" s="194"/>
      <c r="MWP23" s="194"/>
      <c r="MWQ23" s="194"/>
      <c r="MWR23" s="194"/>
      <c r="MWS23" s="194"/>
      <c r="MWT23" s="194"/>
      <c r="MWU23" s="194"/>
      <c r="MWV23" s="194"/>
      <c r="MWW23" s="194"/>
      <c r="MWX23" s="194"/>
      <c r="MWY23" s="194"/>
      <c r="MWZ23" s="194"/>
      <c r="MXA23" s="194"/>
      <c r="MXB23" s="194"/>
      <c r="MXC23" s="194"/>
      <c r="MXD23" s="194"/>
      <c r="MXE23" s="194"/>
      <c r="MXF23" s="194"/>
      <c r="MXG23" s="194"/>
      <c r="MXH23" s="194"/>
      <c r="MXI23" s="194"/>
      <c r="MXJ23" s="194"/>
      <c r="MXK23" s="194"/>
      <c r="MXL23" s="194"/>
      <c r="MXM23" s="194"/>
      <c r="MXN23" s="194"/>
      <c r="MXO23" s="194"/>
      <c r="MXP23" s="194"/>
      <c r="MXQ23" s="194"/>
      <c r="MXR23" s="194"/>
      <c r="MXS23" s="194"/>
      <c r="MXT23" s="194"/>
      <c r="MXU23" s="194"/>
      <c r="MXV23" s="194"/>
      <c r="MXW23" s="194"/>
      <c r="MXX23" s="194"/>
      <c r="MXY23" s="194"/>
      <c r="MXZ23" s="194"/>
      <c r="MYA23" s="194"/>
      <c r="MYB23" s="194"/>
      <c r="MYC23" s="194"/>
      <c r="MYD23" s="194"/>
      <c r="MYE23" s="194"/>
      <c r="MYF23" s="194"/>
      <c r="MYG23" s="194"/>
      <c r="MYH23" s="194"/>
      <c r="MYI23" s="194"/>
      <c r="MYJ23" s="194"/>
      <c r="MYK23" s="194"/>
      <c r="MYL23" s="194"/>
      <c r="MYM23" s="194"/>
      <c r="MYN23" s="194"/>
      <c r="MYO23" s="194"/>
      <c r="MYP23" s="194"/>
      <c r="MYQ23" s="194"/>
      <c r="MYR23" s="194"/>
      <c r="MYS23" s="194"/>
      <c r="MYT23" s="194"/>
      <c r="MYU23" s="194"/>
      <c r="MYV23" s="194"/>
      <c r="MYW23" s="194"/>
      <c r="MYX23" s="194"/>
      <c r="MYY23" s="194"/>
      <c r="MYZ23" s="194"/>
      <c r="MZA23" s="194"/>
      <c r="MZB23" s="194"/>
      <c r="MZC23" s="194"/>
      <c r="MZD23" s="194"/>
      <c r="MZE23" s="194"/>
      <c r="MZF23" s="194"/>
      <c r="MZG23" s="194"/>
      <c r="MZH23" s="194"/>
      <c r="MZI23" s="194"/>
      <c r="MZJ23" s="194"/>
      <c r="MZK23" s="194"/>
      <c r="MZL23" s="194"/>
      <c r="MZM23" s="194"/>
      <c r="MZN23" s="194"/>
      <c r="MZO23" s="194"/>
      <c r="MZP23" s="194"/>
      <c r="MZQ23" s="194"/>
      <c r="MZR23" s="194"/>
      <c r="MZS23" s="194"/>
      <c r="MZT23" s="194"/>
      <c r="MZU23" s="194"/>
      <c r="MZV23" s="194"/>
      <c r="MZW23" s="194"/>
      <c r="MZX23" s="194"/>
      <c r="MZY23" s="194"/>
      <c r="MZZ23" s="194"/>
      <c r="NAA23" s="194"/>
      <c r="NAB23" s="194"/>
      <c r="NAC23" s="194"/>
      <c r="NAD23" s="194"/>
      <c r="NAE23" s="194"/>
      <c r="NAF23" s="194"/>
      <c r="NAG23" s="194"/>
      <c r="NAH23" s="194"/>
      <c r="NAI23" s="194"/>
      <c r="NAJ23" s="194"/>
      <c r="NAK23" s="194"/>
      <c r="NAL23" s="194"/>
      <c r="NAM23" s="194"/>
      <c r="NAN23" s="194"/>
      <c r="NAO23" s="194"/>
      <c r="NAP23" s="194"/>
      <c r="NAQ23" s="194"/>
      <c r="NAR23" s="194"/>
      <c r="NAS23" s="194"/>
      <c r="NAT23" s="194"/>
      <c r="NAU23" s="194"/>
      <c r="NAV23" s="194"/>
      <c r="NAW23" s="194"/>
      <c r="NAX23" s="194"/>
      <c r="NAY23" s="194"/>
      <c r="NAZ23" s="194"/>
      <c r="NBA23" s="194"/>
      <c r="NBB23" s="194"/>
      <c r="NBC23" s="194"/>
      <c r="NBD23" s="194"/>
      <c r="NBE23" s="194"/>
      <c r="NBF23" s="194"/>
      <c r="NBG23" s="194"/>
      <c r="NBH23" s="194"/>
      <c r="NBI23" s="194"/>
      <c r="NBJ23" s="194"/>
      <c r="NBK23" s="194"/>
      <c r="NBL23" s="194"/>
      <c r="NBM23" s="194"/>
      <c r="NBN23" s="194"/>
      <c r="NBO23" s="194"/>
      <c r="NBP23" s="194"/>
      <c r="NBQ23" s="194"/>
      <c r="NBR23" s="194"/>
      <c r="NBS23" s="194"/>
      <c r="NBT23" s="194"/>
      <c r="NBU23" s="194"/>
      <c r="NBV23" s="194"/>
      <c r="NBW23" s="194"/>
      <c r="NBX23" s="194"/>
      <c r="NBY23" s="194"/>
      <c r="NBZ23" s="194"/>
      <c r="NCA23" s="194"/>
      <c r="NCB23" s="194"/>
      <c r="NCC23" s="194"/>
      <c r="NCD23" s="194"/>
      <c r="NCE23" s="194"/>
      <c r="NCF23" s="194"/>
      <c r="NCG23" s="194"/>
      <c r="NCH23" s="194"/>
      <c r="NCI23" s="194"/>
      <c r="NCJ23" s="194"/>
      <c r="NCK23" s="194"/>
      <c r="NCL23" s="194"/>
      <c r="NCM23" s="194"/>
      <c r="NCN23" s="194"/>
      <c r="NCO23" s="194"/>
      <c r="NCP23" s="194"/>
      <c r="NCQ23" s="194"/>
      <c r="NCR23" s="194"/>
      <c r="NCS23" s="194"/>
      <c r="NCT23" s="194"/>
      <c r="NCU23" s="194"/>
      <c r="NCV23" s="194"/>
      <c r="NCW23" s="194"/>
      <c r="NCX23" s="194"/>
      <c r="NCY23" s="194"/>
      <c r="NCZ23" s="194"/>
      <c r="NDA23" s="194"/>
      <c r="NDB23" s="194"/>
      <c r="NDC23" s="194"/>
      <c r="NDD23" s="194"/>
      <c r="NDE23" s="194"/>
      <c r="NDF23" s="194"/>
      <c r="NDG23" s="194"/>
      <c r="NDH23" s="194"/>
      <c r="NDI23" s="194"/>
      <c r="NDJ23" s="194"/>
      <c r="NDK23" s="194"/>
      <c r="NDL23" s="194"/>
      <c r="NDM23" s="194"/>
      <c r="NDN23" s="194"/>
      <c r="NDO23" s="194"/>
      <c r="NDP23" s="194"/>
      <c r="NDQ23" s="194"/>
      <c r="NDR23" s="194"/>
      <c r="NDS23" s="194"/>
      <c r="NDT23" s="194"/>
      <c r="NDU23" s="194"/>
      <c r="NDV23" s="194"/>
      <c r="NDW23" s="194"/>
      <c r="NDX23" s="194"/>
      <c r="NDY23" s="194"/>
      <c r="NDZ23" s="194"/>
      <c r="NEA23" s="194"/>
      <c r="NEB23" s="194"/>
      <c r="NEC23" s="194"/>
      <c r="NED23" s="194"/>
      <c r="NEE23" s="194"/>
      <c r="NEF23" s="194"/>
      <c r="NEG23" s="194"/>
      <c r="NEH23" s="194"/>
      <c r="NEI23" s="194"/>
      <c r="NEJ23" s="194"/>
      <c r="NEK23" s="194"/>
      <c r="NEL23" s="194"/>
      <c r="NEM23" s="194"/>
      <c r="NEN23" s="194"/>
      <c r="NEO23" s="194"/>
      <c r="NEP23" s="194"/>
      <c r="NEQ23" s="194"/>
      <c r="NER23" s="194"/>
      <c r="NES23" s="194"/>
      <c r="NET23" s="194"/>
      <c r="NEU23" s="194"/>
      <c r="NEV23" s="194"/>
      <c r="NEW23" s="194"/>
      <c r="NEX23" s="194"/>
      <c r="NEY23" s="194"/>
      <c r="NEZ23" s="194"/>
      <c r="NFA23" s="194"/>
      <c r="NFB23" s="194"/>
      <c r="NFC23" s="194"/>
      <c r="NFD23" s="194"/>
      <c r="NFE23" s="194"/>
      <c r="NFF23" s="194"/>
      <c r="NFG23" s="194"/>
      <c r="NFH23" s="194"/>
      <c r="NFI23" s="194"/>
      <c r="NFJ23" s="194"/>
      <c r="NFK23" s="194"/>
      <c r="NFL23" s="194"/>
      <c r="NFM23" s="194"/>
      <c r="NFN23" s="194"/>
      <c r="NFO23" s="194"/>
      <c r="NFP23" s="194"/>
      <c r="NFQ23" s="194"/>
      <c r="NFR23" s="194"/>
      <c r="NFS23" s="194"/>
      <c r="NFT23" s="194"/>
      <c r="NFU23" s="194"/>
      <c r="NFV23" s="194"/>
      <c r="NFW23" s="194"/>
      <c r="NFX23" s="194"/>
      <c r="NFY23" s="194"/>
      <c r="NFZ23" s="194"/>
      <c r="NGA23" s="194"/>
      <c r="NGB23" s="194"/>
      <c r="NGC23" s="194"/>
      <c r="NGD23" s="194"/>
      <c r="NGE23" s="194"/>
      <c r="NGF23" s="194"/>
      <c r="NGG23" s="194"/>
      <c r="NGH23" s="194"/>
      <c r="NGI23" s="194"/>
      <c r="NGJ23" s="194"/>
      <c r="NGK23" s="194"/>
      <c r="NGL23" s="194"/>
      <c r="NGM23" s="194"/>
      <c r="NGN23" s="194"/>
      <c r="NGO23" s="194"/>
      <c r="NGP23" s="194"/>
      <c r="NGQ23" s="194"/>
      <c r="NGR23" s="194"/>
      <c r="NGS23" s="194"/>
      <c r="NGT23" s="194"/>
      <c r="NGU23" s="194"/>
      <c r="NGV23" s="194"/>
      <c r="NGW23" s="194"/>
      <c r="NGX23" s="194"/>
      <c r="NGY23" s="194"/>
      <c r="NGZ23" s="194"/>
      <c r="NHA23" s="194"/>
      <c r="NHB23" s="194"/>
      <c r="NHC23" s="194"/>
      <c r="NHD23" s="194"/>
      <c r="NHE23" s="194"/>
      <c r="NHF23" s="194"/>
      <c r="NHG23" s="194"/>
      <c r="NHH23" s="194"/>
      <c r="NHI23" s="194"/>
      <c r="NHJ23" s="194"/>
      <c r="NHK23" s="194"/>
      <c r="NHL23" s="194"/>
      <c r="NHM23" s="194"/>
      <c r="NHN23" s="194"/>
      <c r="NHO23" s="194"/>
      <c r="NHP23" s="194"/>
      <c r="NHQ23" s="194"/>
      <c r="NHR23" s="194"/>
      <c r="NHS23" s="194"/>
      <c r="NHT23" s="194"/>
      <c r="NHU23" s="194"/>
      <c r="NHV23" s="194"/>
      <c r="NHW23" s="194"/>
      <c r="NHX23" s="194"/>
      <c r="NHY23" s="194"/>
      <c r="NHZ23" s="194"/>
      <c r="NIA23" s="194"/>
      <c r="NIB23" s="194"/>
      <c r="NIC23" s="194"/>
      <c r="NID23" s="194"/>
      <c r="NIE23" s="194"/>
      <c r="NIF23" s="194"/>
      <c r="NIG23" s="194"/>
      <c r="NIH23" s="194"/>
      <c r="NII23" s="194"/>
      <c r="NIJ23" s="194"/>
      <c r="NIK23" s="194"/>
      <c r="NIL23" s="194"/>
      <c r="NIM23" s="194"/>
      <c r="NIN23" s="194"/>
      <c r="NIO23" s="194"/>
      <c r="NIP23" s="194"/>
      <c r="NIQ23" s="194"/>
      <c r="NIR23" s="194"/>
      <c r="NIS23" s="194"/>
      <c r="NIT23" s="194"/>
      <c r="NIU23" s="194"/>
      <c r="NIV23" s="194"/>
      <c r="NIW23" s="194"/>
      <c r="NIX23" s="194"/>
      <c r="NIY23" s="194"/>
      <c r="NIZ23" s="194"/>
      <c r="NJA23" s="194"/>
      <c r="NJB23" s="194"/>
      <c r="NJC23" s="194"/>
      <c r="NJD23" s="194"/>
      <c r="NJE23" s="194"/>
      <c r="NJF23" s="194"/>
      <c r="NJG23" s="194"/>
      <c r="NJH23" s="194"/>
      <c r="NJI23" s="194"/>
      <c r="NJJ23" s="194"/>
      <c r="NJK23" s="194"/>
      <c r="NJL23" s="194"/>
      <c r="NJM23" s="194"/>
      <c r="NJN23" s="194"/>
      <c r="NJO23" s="194"/>
      <c r="NJP23" s="194"/>
      <c r="NJQ23" s="194"/>
      <c r="NJR23" s="194"/>
      <c r="NJS23" s="194"/>
      <c r="NJT23" s="194"/>
      <c r="NJU23" s="194"/>
      <c r="NJV23" s="194"/>
      <c r="NJW23" s="194"/>
      <c r="NJX23" s="194"/>
      <c r="NJY23" s="194"/>
      <c r="NJZ23" s="194"/>
      <c r="NKA23" s="194"/>
      <c r="NKB23" s="194"/>
      <c r="NKC23" s="194"/>
      <c r="NKD23" s="194"/>
      <c r="NKE23" s="194"/>
      <c r="NKF23" s="194"/>
      <c r="NKG23" s="194"/>
      <c r="NKH23" s="194"/>
      <c r="NKI23" s="194"/>
      <c r="NKJ23" s="194"/>
      <c r="NKK23" s="194"/>
      <c r="NKL23" s="194"/>
      <c r="NKM23" s="194"/>
      <c r="NKN23" s="194"/>
      <c r="NKO23" s="194"/>
      <c r="NKP23" s="194"/>
      <c r="NKQ23" s="194"/>
      <c r="NKR23" s="194"/>
      <c r="NKS23" s="194"/>
      <c r="NKT23" s="194"/>
      <c r="NKU23" s="194"/>
      <c r="NKV23" s="194"/>
      <c r="NKW23" s="194"/>
      <c r="NKX23" s="194"/>
      <c r="NKY23" s="194"/>
      <c r="NKZ23" s="194"/>
      <c r="NLA23" s="194"/>
      <c r="NLB23" s="194"/>
      <c r="NLC23" s="194"/>
      <c r="NLD23" s="194"/>
      <c r="NLE23" s="194"/>
      <c r="NLF23" s="194"/>
      <c r="NLG23" s="194"/>
      <c r="NLH23" s="194"/>
      <c r="NLI23" s="194"/>
      <c r="NLJ23" s="194"/>
      <c r="NLK23" s="194"/>
      <c r="NLL23" s="194"/>
      <c r="NLM23" s="194"/>
      <c r="NLN23" s="194"/>
      <c r="NLO23" s="194"/>
      <c r="NLP23" s="194"/>
      <c r="NLQ23" s="194"/>
      <c r="NLR23" s="194"/>
      <c r="NLS23" s="194"/>
      <c r="NLT23" s="194"/>
      <c r="NLU23" s="194"/>
      <c r="NLV23" s="194"/>
      <c r="NLW23" s="194"/>
      <c r="NLX23" s="194"/>
      <c r="NLY23" s="194"/>
      <c r="NLZ23" s="194"/>
      <c r="NMA23" s="194"/>
      <c r="NMB23" s="194"/>
      <c r="NMC23" s="194"/>
      <c r="NMD23" s="194"/>
      <c r="NME23" s="194"/>
      <c r="NMF23" s="194"/>
      <c r="NMG23" s="194"/>
      <c r="NMH23" s="194"/>
      <c r="NMI23" s="194"/>
      <c r="NMJ23" s="194"/>
      <c r="NMK23" s="194"/>
      <c r="NML23" s="194"/>
      <c r="NMM23" s="194"/>
      <c r="NMN23" s="194"/>
      <c r="NMO23" s="194"/>
      <c r="NMP23" s="194"/>
      <c r="NMQ23" s="194"/>
      <c r="NMR23" s="194"/>
      <c r="NMS23" s="194"/>
      <c r="NMT23" s="194"/>
      <c r="NMU23" s="194"/>
      <c r="NMV23" s="194"/>
      <c r="NMW23" s="194"/>
      <c r="NMX23" s="194"/>
      <c r="NMY23" s="194"/>
      <c r="NMZ23" s="194"/>
      <c r="NNA23" s="194"/>
      <c r="NNB23" s="194"/>
      <c r="NNC23" s="194"/>
      <c r="NND23" s="194"/>
      <c r="NNE23" s="194"/>
      <c r="NNF23" s="194"/>
      <c r="NNG23" s="194"/>
      <c r="NNH23" s="194"/>
      <c r="NNI23" s="194"/>
      <c r="NNJ23" s="194"/>
      <c r="NNK23" s="194"/>
      <c r="NNL23" s="194"/>
      <c r="NNM23" s="194"/>
      <c r="NNN23" s="194"/>
      <c r="NNO23" s="194"/>
      <c r="NNP23" s="194"/>
      <c r="NNQ23" s="194"/>
      <c r="NNR23" s="194"/>
      <c r="NNS23" s="194"/>
      <c r="NNT23" s="194"/>
      <c r="NNU23" s="194"/>
      <c r="NNV23" s="194"/>
      <c r="NNW23" s="194"/>
      <c r="NNX23" s="194"/>
      <c r="NNY23" s="194"/>
      <c r="NNZ23" s="194"/>
      <c r="NOA23" s="194"/>
      <c r="NOB23" s="194"/>
      <c r="NOC23" s="194"/>
      <c r="NOD23" s="194"/>
      <c r="NOE23" s="194"/>
      <c r="NOF23" s="194"/>
      <c r="NOG23" s="194"/>
      <c r="NOH23" s="194"/>
      <c r="NOI23" s="194"/>
      <c r="NOJ23" s="194"/>
      <c r="NOK23" s="194"/>
      <c r="NOL23" s="194"/>
      <c r="NOM23" s="194"/>
      <c r="NON23" s="194"/>
      <c r="NOO23" s="194"/>
      <c r="NOP23" s="194"/>
      <c r="NOQ23" s="194"/>
      <c r="NOR23" s="194"/>
      <c r="NOS23" s="194"/>
      <c r="NOT23" s="194"/>
      <c r="NOU23" s="194"/>
      <c r="NOV23" s="194"/>
      <c r="NOW23" s="194"/>
      <c r="NOX23" s="194"/>
      <c r="NOY23" s="194"/>
      <c r="NOZ23" s="194"/>
      <c r="NPA23" s="194"/>
      <c r="NPB23" s="194"/>
      <c r="NPC23" s="194"/>
      <c r="NPD23" s="194"/>
      <c r="NPE23" s="194"/>
      <c r="NPF23" s="194"/>
      <c r="NPG23" s="194"/>
      <c r="NPH23" s="194"/>
      <c r="NPI23" s="194"/>
      <c r="NPJ23" s="194"/>
      <c r="NPK23" s="194"/>
      <c r="NPL23" s="194"/>
      <c r="NPM23" s="194"/>
      <c r="NPN23" s="194"/>
      <c r="NPO23" s="194"/>
      <c r="NPP23" s="194"/>
      <c r="NPQ23" s="194"/>
      <c r="NPR23" s="194"/>
      <c r="NPS23" s="194"/>
      <c r="NPT23" s="194"/>
      <c r="NPU23" s="194"/>
      <c r="NPV23" s="194"/>
      <c r="NPW23" s="194"/>
      <c r="NPX23" s="194"/>
      <c r="NPY23" s="194"/>
      <c r="NPZ23" s="194"/>
      <c r="NQA23" s="194"/>
      <c r="NQB23" s="194"/>
      <c r="NQC23" s="194"/>
      <c r="NQD23" s="194"/>
      <c r="NQE23" s="194"/>
      <c r="NQF23" s="194"/>
      <c r="NQG23" s="194"/>
      <c r="NQH23" s="194"/>
      <c r="NQI23" s="194"/>
      <c r="NQJ23" s="194"/>
      <c r="NQK23" s="194"/>
      <c r="NQL23" s="194"/>
      <c r="NQM23" s="194"/>
      <c r="NQN23" s="194"/>
      <c r="NQO23" s="194"/>
      <c r="NQP23" s="194"/>
      <c r="NQQ23" s="194"/>
      <c r="NQR23" s="194"/>
      <c r="NQS23" s="194"/>
      <c r="NQT23" s="194"/>
      <c r="NQU23" s="194"/>
      <c r="NQV23" s="194"/>
      <c r="NQW23" s="194"/>
      <c r="NQX23" s="194"/>
      <c r="NQY23" s="194"/>
      <c r="NQZ23" s="194"/>
      <c r="NRA23" s="194"/>
      <c r="NRB23" s="194"/>
      <c r="NRC23" s="194"/>
      <c r="NRD23" s="194"/>
      <c r="NRE23" s="194"/>
      <c r="NRF23" s="194"/>
      <c r="NRG23" s="194"/>
      <c r="NRH23" s="194"/>
      <c r="NRI23" s="194"/>
      <c r="NRJ23" s="194"/>
      <c r="NRK23" s="194"/>
      <c r="NRL23" s="194"/>
      <c r="NRM23" s="194"/>
      <c r="NRN23" s="194"/>
      <c r="NRO23" s="194"/>
      <c r="NRP23" s="194"/>
      <c r="NRQ23" s="194"/>
      <c r="NRR23" s="194"/>
      <c r="NRS23" s="194"/>
      <c r="NRT23" s="194"/>
      <c r="NRU23" s="194"/>
      <c r="NRV23" s="194"/>
      <c r="NRW23" s="194"/>
      <c r="NRX23" s="194"/>
      <c r="NRY23" s="194"/>
      <c r="NRZ23" s="194"/>
      <c r="NSA23" s="194"/>
      <c r="NSB23" s="194"/>
      <c r="NSC23" s="194"/>
      <c r="NSD23" s="194"/>
      <c r="NSE23" s="194"/>
      <c r="NSF23" s="194"/>
      <c r="NSG23" s="194"/>
      <c r="NSH23" s="194"/>
      <c r="NSI23" s="194"/>
      <c r="NSJ23" s="194"/>
      <c r="NSK23" s="194"/>
      <c r="NSL23" s="194"/>
      <c r="NSM23" s="194"/>
      <c r="NSN23" s="194"/>
      <c r="NSO23" s="194"/>
      <c r="NSP23" s="194"/>
      <c r="NSQ23" s="194"/>
      <c r="NSR23" s="194"/>
      <c r="NSS23" s="194"/>
      <c r="NST23" s="194"/>
      <c r="NSU23" s="194"/>
      <c r="NSV23" s="194"/>
      <c r="NSW23" s="194"/>
      <c r="NSX23" s="194"/>
      <c r="NSY23" s="194"/>
      <c r="NSZ23" s="194"/>
      <c r="NTA23" s="194"/>
      <c r="NTB23" s="194"/>
      <c r="NTC23" s="194"/>
      <c r="NTD23" s="194"/>
      <c r="NTE23" s="194"/>
      <c r="NTF23" s="194"/>
      <c r="NTG23" s="194"/>
      <c r="NTH23" s="194"/>
      <c r="NTI23" s="194"/>
      <c r="NTJ23" s="194"/>
      <c r="NTK23" s="194"/>
      <c r="NTL23" s="194"/>
      <c r="NTM23" s="194"/>
      <c r="NTN23" s="194"/>
      <c r="NTO23" s="194"/>
      <c r="NTP23" s="194"/>
      <c r="NTQ23" s="194"/>
      <c r="NTR23" s="194"/>
      <c r="NTS23" s="194"/>
      <c r="NTT23" s="194"/>
      <c r="NTU23" s="194"/>
      <c r="NTV23" s="194"/>
      <c r="NTW23" s="194"/>
      <c r="NTX23" s="194"/>
      <c r="NTY23" s="194"/>
      <c r="NTZ23" s="194"/>
      <c r="NUA23" s="194"/>
      <c r="NUB23" s="194"/>
      <c r="NUC23" s="194"/>
      <c r="NUD23" s="194"/>
      <c r="NUE23" s="194"/>
      <c r="NUF23" s="194"/>
      <c r="NUG23" s="194"/>
      <c r="NUH23" s="194"/>
      <c r="NUI23" s="194"/>
      <c r="NUJ23" s="194"/>
      <c r="NUK23" s="194"/>
      <c r="NUL23" s="194"/>
      <c r="NUM23" s="194"/>
      <c r="NUN23" s="194"/>
      <c r="NUO23" s="194"/>
      <c r="NUP23" s="194"/>
      <c r="NUQ23" s="194"/>
      <c r="NUR23" s="194"/>
      <c r="NUS23" s="194"/>
      <c r="NUT23" s="194"/>
      <c r="NUU23" s="194"/>
      <c r="NUV23" s="194"/>
      <c r="NUW23" s="194"/>
      <c r="NUX23" s="194"/>
      <c r="NUY23" s="194"/>
      <c r="NUZ23" s="194"/>
      <c r="NVA23" s="194"/>
      <c r="NVB23" s="194"/>
      <c r="NVC23" s="194"/>
      <c r="NVD23" s="194"/>
      <c r="NVE23" s="194"/>
      <c r="NVF23" s="194"/>
      <c r="NVG23" s="194"/>
      <c r="NVH23" s="194"/>
      <c r="NVI23" s="194"/>
      <c r="NVJ23" s="194"/>
      <c r="NVK23" s="194"/>
      <c r="NVL23" s="194"/>
      <c r="NVM23" s="194"/>
      <c r="NVN23" s="194"/>
      <c r="NVO23" s="194"/>
      <c r="NVP23" s="194"/>
      <c r="NVQ23" s="194"/>
      <c r="NVR23" s="194"/>
      <c r="NVS23" s="194"/>
      <c r="NVT23" s="194"/>
      <c r="NVU23" s="194"/>
      <c r="NVV23" s="194"/>
      <c r="NVW23" s="194"/>
      <c r="NVX23" s="194"/>
      <c r="NVY23" s="194"/>
      <c r="NVZ23" s="194"/>
      <c r="NWA23" s="194"/>
      <c r="NWB23" s="194"/>
      <c r="NWC23" s="194"/>
      <c r="NWD23" s="194"/>
      <c r="NWE23" s="194"/>
      <c r="NWF23" s="194"/>
      <c r="NWG23" s="194"/>
      <c r="NWH23" s="194"/>
      <c r="NWI23" s="194"/>
      <c r="NWJ23" s="194"/>
      <c r="NWK23" s="194"/>
      <c r="NWL23" s="194"/>
      <c r="NWM23" s="194"/>
      <c r="NWN23" s="194"/>
      <c r="NWO23" s="194"/>
      <c r="NWP23" s="194"/>
      <c r="NWQ23" s="194"/>
      <c r="NWR23" s="194"/>
      <c r="NWS23" s="194"/>
      <c r="NWT23" s="194"/>
      <c r="NWU23" s="194"/>
      <c r="NWV23" s="194"/>
      <c r="NWW23" s="194"/>
      <c r="NWX23" s="194"/>
      <c r="NWY23" s="194"/>
      <c r="NWZ23" s="194"/>
      <c r="NXA23" s="194"/>
      <c r="NXB23" s="194"/>
      <c r="NXC23" s="194"/>
      <c r="NXD23" s="194"/>
      <c r="NXE23" s="194"/>
      <c r="NXF23" s="194"/>
      <c r="NXG23" s="194"/>
      <c r="NXH23" s="194"/>
      <c r="NXI23" s="194"/>
      <c r="NXJ23" s="194"/>
      <c r="NXK23" s="194"/>
      <c r="NXL23" s="194"/>
      <c r="NXM23" s="194"/>
      <c r="NXN23" s="194"/>
      <c r="NXO23" s="194"/>
      <c r="NXP23" s="194"/>
      <c r="NXQ23" s="194"/>
      <c r="NXR23" s="194"/>
      <c r="NXS23" s="194"/>
      <c r="NXT23" s="194"/>
      <c r="NXU23" s="194"/>
      <c r="NXV23" s="194"/>
      <c r="NXW23" s="194"/>
      <c r="NXX23" s="194"/>
      <c r="NXY23" s="194"/>
      <c r="NXZ23" s="194"/>
      <c r="NYA23" s="194"/>
      <c r="NYB23" s="194"/>
      <c r="NYC23" s="194"/>
      <c r="NYD23" s="194"/>
      <c r="NYE23" s="194"/>
      <c r="NYF23" s="194"/>
      <c r="NYG23" s="194"/>
      <c r="NYH23" s="194"/>
      <c r="NYI23" s="194"/>
      <c r="NYJ23" s="194"/>
      <c r="NYK23" s="194"/>
      <c r="NYL23" s="194"/>
      <c r="NYM23" s="194"/>
      <c r="NYN23" s="194"/>
      <c r="NYO23" s="194"/>
      <c r="NYP23" s="194"/>
      <c r="NYQ23" s="194"/>
      <c r="NYR23" s="194"/>
      <c r="NYS23" s="194"/>
      <c r="NYT23" s="194"/>
      <c r="NYU23" s="194"/>
      <c r="NYV23" s="194"/>
      <c r="NYW23" s="194"/>
      <c r="NYX23" s="194"/>
      <c r="NYY23" s="194"/>
      <c r="NYZ23" s="194"/>
      <c r="NZA23" s="194"/>
      <c r="NZB23" s="194"/>
      <c r="NZC23" s="194"/>
      <c r="NZD23" s="194"/>
      <c r="NZE23" s="194"/>
      <c r="NZF23" s="194"/>
      <c r="NZG23" s="194"/>
      <c r="NZH23" s="194"/>
      <c r="NZI23" s="194"/>
      <c r="NZJ23" s="194"/>
      <c r="NZK23" s="194"/>
      <c r="NZL23" s="194"/>
      <c r="NZM23" s="194"/>
      <c r="NZN23" s="194"/>
      <c r="NZO23" s="194"/>
      <c r="NZP23" s="194"/>
      <c r="NZQ23" s="194"/>
      <c r="NZR23" s="194"/>
      <c r="NZS23" s="194"/>
      <c r="NZT23" s="194"/>
      <c r="NZU23" s="194"/>
      <c r="NZV23" s="194"/>
      <c r="NZW23" s="194"/>
      <c r="NZX23" s="194"/>
      <c r="NZY23" s="194"/>
      <c r="NZZ23" s="194"/>
      <c r="OAA23" s="194"/>
      <c r="OAB23" s="194"/>
      <c r="OAC23" s="194"/>
      <c r="OAD23" s="194"/>
      <c r="OAE23" s="194"/>
      <c r="OAF23" s="194"/>
      <c r="OAG23" s="194"/>
      <c r="OAH23" s="194"/>
      <c r="OAI23" s="194"/>
      <c r="OAJ23" s="194"/>
      <c r="OAK23" s="194"/>
      <c r="OAL23" s="194"/>
      <c r="OAM23" s="194"/>
      <c r="OAN23" s="194"/>
      <c r="OAO23" s="194"/>
      <c r="OAP23" s="194"/>
      <c r="OAQ23" s="194"/>
      <c r="OAR23" s="194"/>
      <c r="OAS23" s="194"/>
      <c r="OAT23" s="194"/>
      <c r="OAU23" s="194"/>
      <c r="OAV23" s="194"/>
      <c r="OAW23" s="194"/>
      <c r="OAX23" s="194"/>
      <c r="OAY23" s="194"/>
      <c r="OAZ23" s="194"/>
      <c r="OBA23" s="194"/>
      <c r="OBB23" s="194"/>
      <c r="OBC23" s="194"/>
      <c r="OBD23" s="194"/>
      <c r="OBE23" s="194"/>
      <c r="OBF23" s="194"/>
      <c r="OBG23" s="194"/>
      <c r="OBH23" s="194"/>
      <c r="OBI23" s="194"/>
      <c r="OBJ23" s="194"/>
      <c r="OBK23" s="194"/>
      <c r="OBL23" s="194"/>
      <c r="OBM23" s="194"/>
      <c r="OBN23" s="194"/>
      <c r="OBO23" s="194"/>
      <c r="OBP23" s="194"/>
      <c r="OBQ23" s="194"/>
      <c r="OBR23" s="194"/>
      <c r="OBS23" s="194"/>
      <c r="OBT23" s="194"/>
      <c r="OBU23" s="194"/>
      <c r="OBV23" s="194"/>
      <c r="OBW23" s="194"/>
      <c r="OBX23" s="194"/>
      <c r="OBY23" s="194"/>
      <c r="OBZ23" s="194"/>
      <c r="OCA23" s="194"/>
      <c r="OCB23" s="194"/>
      <c r="OCC23" s="194"/>
      <c r="OCD23" s="194"/>
      <c r="OCE23" s="194"/>
      <c r="OCF23" s="194"/>
      <c r="OCG23" s="194"/>
      <c r="OCH23" s="194"/>
      <c r="OCI23" s="194"/>
      <c r="OCJ23" s="194"/>
      <c r="OCK23" s="194"/>
      <c r="OCL23" s="194"/>
      <c r="OCM23" s="194"/>
      <c r="OCN23" s="194"/>
      <c r="OCO23" s="194"/>
      <c r="OCP23" s="194"/>
      <c r="OCQ23" s="194"/>
      <c r="OCR23" s="194"/>
      <c r="OCS23" s="194"/>
      <c r="OCT23" s="194"/>
      <c r="OCU23" s="194"/>
      <c r="OCV23" s="194"/>
      <c r="OCW23" s="194"/>
      <c r="OCX23" s="194"/>
      <c r="OCY23" s="194"/>
      <c r="OCZ23" s="194"/>
      <c r="ODA23" s="194"/>
      <c r="ODB23" s="194"/>
      <c r="ODC23" s="194"/>
      <c r="ODD23" s="194"/>
      <c r="ODE23" s="194"/>
      <c r="ODF23" s="194"/>
      <c r="ODG23" s="194"/>
      <c r="ODH23" s="194"/>
      <c r="ODI23" s="194"/>
      <c r="ODJ23" s="194"/>
      <c r="ODK23" s="194"/>
      <c r="ODL23" s="194"/>
      <c r="ODM23" s="194"/>
      <c r="ODN23" s="194"/>
      <c r="ODO23" s="194"/>
      <c r="ODP23" s="194"/>
      <c r="ODQ23" s="194"/>
      <c r="ODR23" s="194"/>
      <c r="ODS23" s="194"/>
      <c r="ODT23" s="194"/>
      <c r="ODU23" s="194"/>
      <c r="ODV23" s="194"/>
      <c r="ODW23" s="194"/>
      <c r="ODX23" s="194"/>
      <c r="ODY23" s="194"/>
      <c r="ODZ23" s="194"/>
      <c r="OEA23" s="194"/>
      <c r="OEB23" s="194"/>
      <c r="OEC23" s="194"/>
      <c r="OED23" s="194"/>
      <c r="OEE23" s="194"/>
      <c r="OEF23" s="194"/>
      <c r="OEG23" s="194"/>
      <c r="OEH23" s="194"/>
      <c r="OEI23" s="194"/>
      <c r="OEJ23" s="194"/>
      <c r="OEK23" s="194"/>
      <c r="OEL23" s="194"/>
      <c r="OEM23" s="194"/>
      <c r="OEN23" s="194"/>
      <c r="OEO23" s="194"/>
      <c r="OEP23" s="194"/>
      <c r="OEQ23" s="194"/>
      <c r="OER23" s="194"/>
      <c r="OES23" s="194"/>
      <c r="OET23" s="194"/>
      <c r="OEU23" s="194"/>
      <c r="OEV23" s="194"/>
      <c r="OEW23" s="194"/>
      <c r="OEX23" s="194"/>
      <c r="OEY23" s="194"/>
      <c r="OEZ23" s="194"/>
      <c r="OFA23" s="194"/>
      <c r="OFB23" s="194"/>
      <c r="OFC23" s="194"/>
      <c r="OFD23" s="194"/>
      <c r="OFE23" s="194"/>
      <c r="OFF23" s="194"/>
      <c r="OFG23" s="194"/>
      <c r="OFH23" s="194"/>
      <c r="OFI23" s="194"/>
      <c r="OFJ23" s="194"/>
      <c r="OFK23" s="194"/>
      <c r="OFL23" s="194"/>
      <c r="OFM23" s="194"/>
      <c r="OFN23" s="194"/>
      <c r="OFO23" s="194"/>
      <c r="OFP23" s="194"/>
      <c r="OFQ23" s="194"/>
      <c r="OFR23" s="194"/>
      <c r="OFS23" s="194"/>
      <c r="OFT23" s="194"/>
      <c r="OFU23" s="194"/>
      <c r="OFV23" s="194"/>
      <c r="OFW23" s="194"/>
      <c r="OFX23" s="194"/>
      <c r="OFY23" s="194"/>
      <c r="OFZ23" s="194"/>
      <c r="OGA23" s="194"/>
      <c r="OGB23" s="194"/>
      <c r="OGC23" s="194"/>
      <c r="OGD23" s="194"/>
      <c r="OGE23" s="194"/>
      <c r="OGF23" s="194"/>
      <c r="OGG23" s="194"/>
      <c r="OGH23" s="194"/>
      <c r="OGI23" s="194"/>
      <c r="OGJ23" s="194"/>
      <c r="OGK23" s="194"/>
      <c r="OGL23" s="194"/>
      <c r="OGM23" s="194"/>
      <c r="OGN23" s="194"/>
      <c r="OGO23" s="194"/>
      <c r="OGP23" s="194"/>
      <c r="OGQ23" s="194"/>
      <c r="OGR23" s="194"/>
      <c r="OGS23" s="194"/>
      <c r="OGT23" s="194"/>
      <c r="OGU23" s="194"/>
      <c r="OGV23" s="194"/>
      <c r="OGW23" s="194"/>
      <c r="OGX23" s="194"/>
      <c r="OGY23" s="194"/>
      <c r="OGZ23" s="194"/>
      <c r="OHA23" s="194"/>
      <c r="OHB23" s="194"/>
      <c r="OHC23" s="194"/>
      <c r="OHD23" s="194"/>
      <c r="OHE23" s="194"/>
      <c r="OHF23" s="194"/>
      <c r="OHG23" s="194"/>
      <c r="OHH23" s="194"/>
      <c r="OHI23" s="194"/>
      <c r="OHJ23" s="194"/>
      <c r="OHK23" s="194"/>
      <c r="OHL23" s="194"/>
      <c r="OHM23" s="194"/>
      <c r="OHN23" s="194"/>
      <c r="OHO23" s="194"/>
      <c r="OHP23" s="194"/>
      <c r="OHQ23" s="194"/>
      <c r="OHR23" s="194"/>
      <c r="OHS23" s="194"/>
      <c r="OHT23" s="194"/>
      <c r="OHU23" s="194"/>
      <c r="OHV23" s="194"/>
      <c r="OHW23" s="194"/>
      <c r="OHX23" s="194"/>
      <c r="OHY23" s="194"/>
      <c r="OHZ23" s="194"/>
      <c r="OIA23" s="194"/>
      <c r="OIB23" s="194"/>
      <c r="OIC23" s="194"/>
      <c r="OID23" s="194"/>
      <c r="OIE23" s="194"/>
      <c r="OIF23" s="194"/>
      <c r="OIG23" s="194"/>
      <c r="OIH23" s="194"/>
      <c r="OII23" s="194"/>
      <c r="OIJ23" s="194"/>
      <c r="OIK23" s="194"/>
      <c r="OIL23" s="194"/>
      <c r="OIM23" s="194"/>
      <c r="OIN23" s="194"/>
      <c r="OIO23" s="194"/>
      <c r="OIP23" s="194"/>
      <c r="OIQ23" s="194"/>
      <c r="OIR23" s="194"/>
      <c r="OIS23" s="194"/>
      <c r="OIT23" s="194"/>
      <c r="OIU23" s="194"/>
      <c r="OIV23" s="194"/>
      <c r="OIW23" s="194"/>
      <c r="OIX23" s="194"/>
      <c r="OIY23" s="194"/>
      <c r="OIZ23" s="194"/>
      <c r="OJA23" s="194"/>
      <c r="OJB23" s="194"/>
      <c r="OJC23" s="194"/>
      <c r="OJD23" s="194"/>
      <c r="OJE23" s="194"/>
      <c r="OJF23" s="194"/>
      <c r="OJG23" s="194"/>
      <c r="OJH23" s="194"/>
      <c r="OJI23" s="194"/>
      <c r="OJJ23" s="194"/>
      <c r="OJK23" s="194"/>
      <c r="OJL23" s="194"/>
      <c r="OJM23" s="194"/>
      <c r="OJN23" s="194"/>
      <c r="OJO23" s="194"/>
      <c r="OJP23" s="194"/>
      <c r="OJQ23" s="194"/>
      <c r="OJR23" s="194"/>
      <c r="OJS23" s="194"/>
      <c r="OJT23" s="194"/>
      <c r="OJU23" s="194"/>
      <c r="OJV23" s="194"/>
      <c r="OJW23" s="194"/>
      <c r="OJX23" s="194"/>
      <c r="OJY23" s="194"/>
      <c r="OJZ23" s="194"/>
      <c r="OKA23" s="194"/>
      <c r="OKB23" s="194"/>
      <c r="OKC23" s="194"/>
      <c r="OKD23" s="194"/>
      <c r="OKE23" s="194"/>
      <c r="OKF23" s="194"/>
      <c r="OKG23" s="194"/>
      <c r="OKH23" s="194"/>
      <c r="OKI23" s="194"/>
      <c r="OKJ23" s="194"/>
      <c r="OKK23" s="194"/>
      <c r="OKL23" s="194"/>
      <c r="OKM23" s="194"/>
      <c r="OKN23" s="194"/>
      <c r="OKO23" s="194"/>
      <c r="OKP23" s="194"/>
      <c r="OKQ23" s="194"/>
      <c r="OKR23" s="194"/>
      <c r="OKS23" s="194"/>
      <c r="OKT23" s="194"/>
      <c r="OKU23" s="194"/>
      <c r="OKV23" s="194"/>
      <c r="OKW23" s="194"/>
      <c r="OKX23" s="194"/>
      <c r="OKY23" s="194"/>
      <c r="OKZ23" s="194"/>
      <c r="OLA23" s="194"/>
      <c r="OLB23" s="194"/>
      <c r="OLC23" s="194"/>
      <c r="OLD23" s="194"/>
      <c r="OLE23" s="194"/>
      <c r="OLF23" s="194"/>
      <c r="OLG23" s="194"/>
      <c r="OLH23" s="194"/>
      <c r="OLI23" s="194"/>
      <c r="OLJ23" s="194"/>
      <c r="OLK23" s="194"/>
      <c r="OLL23" s="194"/>
      <c r="OLM23" s="194"/>
      <c r="OLN23" s="194"/>
      <c r="OLO23" s="194"/>
      <c r="OLP23" s="194"/>
      <c r="OLQ23" s="194"/>
      <c r="OLR23" s="194"/>
      <c r="OLS23" s="194"/>
      <c r="OLT23" s="194"/>
      <c r="OLU23" s="194"/>
      <c r="OLV23" s="194"/>
      <c r="OLW23" s="194"/>
      <c r="OLX23" s="194"/>
      <c r="OLY23" s="194"/>
      <c r="OLZ23" s="194"/>
      <c r="OMA23" s="194"/>
      <c r="OMB23" s="194"/>
      <c r="OMC23" s="194"/>
      <c r="OMD23" s="194"/>
      <c r="OME23" s="194"/>
      <c r="OMF23" s="194"/>
      <c r="OMG23" s="194"/>
      <c r="OMH23" s="194"/>
      <c r="OMI23" s="194"/>
      <c r="OMJ23" s="194"/>
      <c r="OMK23" s="194"/>
      <c r="OML23" s="194"/>
      <c r="OMM23" s="194"/>
      <c r="OMN23" s="194"/>
      <c r="OMO23" s="194"/>
      <c r="OMP23" s="194"/>
      <c r="OMQ23" s="194"/>
      <c r="OMR23" s="194"/>
      <c r="OMS23" s="194"/>
      <c r="OMT23" s="194"/>
      <c r="OMU23" s="194"/>
      <c r="OMV23" s="194"/>
      <c r="OMW23" s="194"/>
      <c r="OMX23" s="194"/>
      <c r="OMY23" s="194"/>
      <c r="OMZ23" s="194"/>
      <c r="ONA23" s="194"/>
      <c r="ONB23" s="194"/>
      <c r="ONC23" s="194"/>
      <c r="OND23" s="194"/>
      <c r="ONE23" s="194"/>
      <c r="ONF23" s="194"/>
      <c r="ONG23" s="194"/>
      <c r="ONH23" s="194"/>
      <c r="ONI23" s="194"/>
      <c r="ONJ23" s="194"/>
      <c r="ONK23" s="194"/>
      <c r="ONL23" s="194"/>
      <c r="ONM23" s="194"/>
      <c r="ONN23" s="194"/>
      <c r="ONO23" s="194"/>
      <c r="ONP23" s="194"/>
      <c r="ONQ23" s="194"/>
      <c r="ONR23" s="194"/>
      <c r="ONS23" s="194"/>
      <c r="ONT23" s="194"/>
      <c r="ONU23" s="194"/>
      <c r="ONV23" s="194"/>
      <c r="ONW23" s="194"/>
      <c r="ONX23" s="194"/>
      <c r="ONY23" s="194"/>
      <c r="ONZ23" s="194"/>
      <c r="OOA23" s="194"/>
      <c r="OOB23" s="194"/>
      <c r="OOC23" s="194"/>
      <c r="OOD23" s="194"/>
      <c r="OOE23" s="194"/>
      <c r="OOF23" s="194"/>
      <c r="OOG23" s="194"/>
      <c r="OOH23" s="194"/>
      <c r="OOI23" s="194"/>
      <c r="OOJ23" s="194"/>
      <c r="OOK23" s="194"/>
      <c r="OOL23" s="194"/>
      <c r="OOM23" s="194"/>
      <c r="OON23" s="194"/>
      <c r="OOO23" s="194"/>
      <c r="OOP23" s="194"/>
      <c r="OOQ23" s="194"/>
      <c r="OOR23" s="194"/>
      <c r="OOS23" s="194"/>
      <c r="OOT23" s="194"/>
      <c r="OOU23" s="194"/>
      <c r="OOV23" s="194"/>
      <c r="OOW23" s="194"/>
      <c r="OOX23" s="194"/>
      <c r="OOY23" s="194"/>
      <c r="OOZ23" s="194"/>
      <c r="OPA23" s="194"/>
      <c r="OPB23" s="194"/>
      <c r="OPC23" s="194"/>
      <c r="OPD23" s="194"/>
      <c r="OPE23" s="194"/>
      <c r="OPF23" s="194"/>
      <c r="OPG23" s="194"/>
      <c r="OPH23" s="194"/>
      <c r="OPI23" s="194"/>
      <c r="OPJ23" s="194"/>
      <c r="OPK23" s="194"/>
      <c r="OPL23" s="194"/>
      <c r="OPM23" s="194"/>
      <c r="OPN23" s="194"/>
      <c r="OPO23" s="194"/>
      <c r="OPP23" s="194"/>
      <c r="OPQ23" s="194"/>
      <c r="OPR23" s="194"/>
      <c r="OPS23" s="194"/>
      <c r="OPT23" s="194"/>
      <c r="OPU23" s="194"/>
      <c r="OPV23" s="194"/>
      <c r="OPW23" s="194"/>
      <c r="OPX23" s="194"/>
      <c r="OPY23" s="194"/>
      <c r="OPZ23" s="194"/>
      <c r="OQA23" s="194"/>
      <c r="OQB23" s="194"/>
      <c r="OQC23" s="194"/>
      <c r="OQD23" s="194"/>
      <c r="OQE23" s="194"/>
      <c r="OQF23" s="194"/>
      <c r="OQG23" s="194"/>
      <c r="OQH23" s="194"/>
      <c r="OQI23" s="194"/>
      <c r="OQJ23" s="194"/>
      <c r="OQK23" s="194"/>
      <c r="OQL23" s="194"/>
      <c r="OQM23" s="194"/>
      <c r="OQN23" s="194"/>
      <c r="OQO23" s="194"/>
      <c r="OQP23" s="194"/>
      <c r="OQQ23" s="194"/>
      <c r="OQR23" s="194"/>
      <c r="OQS23" s="194"/>
      <c r="OQT23" s="194"/>
      <c r="OQU23" s="194"/>
      <c r="OQV23" s="194"/>
      <c r="OQW23" s="194"/>
      <c r="OQX23" s="194"/>
      <c r="OQY23" s="194"/>
      <c r="OQZ23" s="194"/>
      <c r="ORA23" s="194"/>
      <c r="ORB23" s="194"/>
      <c r="ORC23" s="194"/>
      <c r="ORD23" s="194"/>
      <c r="ORE23" s="194"/>
      <c r="ORF23" s="194"/>
      <c r="ORG23" s="194"/>
      <c r="ORH23" s="194"/>
      <c r="ORI23" s="194"/>
      <c r="ORJ23" s="194"/>
      <c r="ORK23" s="194"/>
      <c r="ORL23" s="194"/>
      <c r="ORM23" s="194"/>
      <c r="ORN23" s="194"/>
      <c r="ORO23" s="194"/>
      <c r="ORP23" s="194"/>
      <c r="ORQ23" s="194"/>
      <c r="ORR23" s="194"/>
      <c r="ORS23" s="194"/>
      <c r="ORT23" s="194"/>
      <c r="ORU23" s="194"/>
      <c r="ORV23" s="194"/>
      <c r="ORW23" s="194"/>
      <c r="ORX23" s="194"/>
      <c r="ORY23" s="194"/>
      <c r="ORZ23" s="194"/>
      <c r="OSA23" s="194"/>
      <c r="OSB23" s="194"/>
      <c r="OSC23" s="194"/>
      <c r="OSD23" s="194"/>
      <c r="OSE23" s="194"/>
      <c r="OSF23" s="194"/>
      <c r="OSG23" s="194"/>
      <c r="OSH23" s="194"/>
      <c r="OSI23" s="194"/>
      <c r="OSJ23" s="194"/>
      <c r="OSK23" s="194"/>
      <c r="OSL23" s="194"/>
      <c r="OSM23" s="194"/>
      <c r="OSN23" s="194"/>
      <c r="OSO23" s="194"/>
      <c r="OSP23" s="194"/>
      <c r="OSQ23" s="194"/>
      <c r="OSR23" s="194"/>
      <c r="OSS23" s="194"/>
      <c r="OST23" s="194"/>
      <c r="OSU23" s="194"/>
      <c r="OSV23" s="194"/>
      <c r="OSW23" s="194"/>
      <c r="OSX23" s="194"/>
      <c r="OSY23" s="194"/>
      <c r="OSZ23" s="194"/>
      <c r="OTA23" s="194"/>
      <c r="OTB23" s="194"/>
      <c r="OTC23" s="194"/>
      <c r="OTD23" s="194"/>
      <c r="OTE23" s="194"/>
      <c r="OTF23" s="194"/>
      <c r="OTG23" s="194"/>
      <c r="OTH23" s="194"/>
      <c r="OTI23" s="194"/>
      <c r="OTJ23" s="194"/>
      <c r="OTK23" s="194"/>
      <c r="OTL23" s="194"/>
      <c r="OTM23" s="194"/>
      <c r="OTN23" s="194"/>
      <c r="OTO23" s="194"/>
      <c r="OTP23" s="194"/>
      <c r="OTQ23" s="194"/>
      <c r="OTR23" s="194"/>
      <c r="OTS23" s="194"/>
      <c r="OTT23" s="194"/>
      <c r="OTU23" s="194"/>
      <c r="OTV23" s="194"/>
      <c r="OTW23" s="194"/>
      <c r="OTX23" s="194"/>
      <c r="OTY23" s="194"/>
      <c r="OTZ23" s="194"/>
      <c r="OUA23" s="194"/>
      <c r="OUB23" s="194"/>
      <c r="OUC23" s="194"/>
      <c r="OUD23" s="194"/>
      <c r="OUE23" s="194"/>
      <c r="OUF23" s="194"/>
      <c r="OUG23" s="194"/>
      <c r="OUH23" s="194"/>
      <c r="OUI23" s="194"/>
      <c r="OUJ23" s="194"/>
      <c r="OUK23" s="194"/>
      <c r="OUL23" s="194"/>
      <c r="OUM23" s="194"/>
      <c r="OUN23" s="194"/>
      <c r="OUO23" s="194"/>
      <c r="OUP23" s="194"/>
      <c r="OUQ23" s="194"/>
      <c r="OUR23" s="194"/>
      <c r="OUS23" s="194"/>
      <c r="OUT23" s="194"/>
      <c r="OUU23" s="194"/>
      <c r="OUV23" s="194"/>
      <c r="OUW23" s="194"/>
      <c r="OUX23" s="194"/>
      <c r="OUY23" s="194"/>
      <c r="OUZ23" s="194"/>
      <c r="OVA23" s="194"/>
      <c r="OVB23" s="194"/>
      <c r="OVC23" s="194"/>
      <c r="OVD23" s="194"/>
      <c r="OVE23" s="194"/>
      <c r="OVF23" s="194"/>
      <c r="OVG23" s="194"/>
      <c r="OVH23" s="194"/>
      <c r="OVI23" s="194"/>
      <c r="OVJ23" s="194"/>
      <c r="OVK23" s="194"/>
      <c r="OVL23" s="194"/>
      <c r="OVM23" s="194"/>
      <c r="OVN23" s="194"/>
      <c r="OVO23" s="194"/>
      <c r="OVP23" s="194"/>
      <c r="OVQ23" s="194"/>
      <c r="OVR23" s="194"/>
      <c r="OVS23" s="194"/>
      <c r="OVT23" s="194"/>
      <c r="OVU23" s="194"/>
      <c r="OVV23" s="194"/>
      <c r="OVW23" s="194"/>
      <c r="OVX23" s="194"/>
      <c r="OVY23" s="194"/>
      <c r="OVZ23" s="194"/>
      <c r="OWA23" s="194"/>
      <c r="OWB23" s="194"/>
      <c r="OWC23" s="194"/>
      <c r="OWD23" s="194"/>
      <c r="OWE23" s="194"/>
      <c r="OWF23" s="194"/>
      <c r="OWG23" s="194"/>
      <c r="OWH23" s="194"/>
      <c r="OWI23" s="194"/>
      <c r="OWJ23" s="194"/>
      <c r="OWK23" s="194"/>
      <c r="OWL23" s="194"/>
      <c r="OWM23" s="194"/>
      <c r="OWN23" s="194"/>
      <c r="OWO23" s="194"/>
      <c r="OWP23" s="194"/>
      <c r="OWQ23" s="194"/>
      <c r="OWR23" s="194"/>
      <c r="OWS23" s="194"/>
      <c r="OWT23" s="194"/>
      <c r="OWU23" s="194"/>
      <c r="OWV23" s="194"/>
      <c r="OWW23" s="194"/>
      <c r="OWX23" s="194"/>
      <c r="OWY23" s="194"/>
      <c r="OWZ23" s="194"/>
      <c r="OXA23" s="194"/>
      <c r="OXB23" s="194"/>
      <c r="OXC23" s="194"/>
      <c r="OXD23" s="194"/>
      <c r="OXE23" s="194"/>
      <c r="OXF23" s="194"/>
      <c r="OXG23" s="194"/>
      <c r="OXH23" s="194"/>
      <c r="OXI23" s="194"/>
      <c r="OXJ23" s="194"/>
      <c r="OXK23" s="194"/>
      <c r="OXL23" s="194"/>
      <c r="OXM23" s="194"/>
      <c r="OXN23" s="194"/>
      <c r="OXO23" s="194"/>
      <c r="OXP23" s="194"/>
      <c r="OXQ23" s="194"/>
      <c r="OXR23" s="194"/>
      <c r="OXS23" s="194"/>
      <c r="OXT23" s="194"/>
      <c r="OXU23" s="194"/>
      <c r="OXV23" s="194"/>
      <c r="OXW23" s="194"/>
      <c r="OXX23" s="194"/>
      <c r="OXY23" s="194"/>
      <c r="OXZ23" s="194"/>
      <c r="OYA23" s="194"/>
      <c r="OYB23" s="194"/>
      <c r="OYC23" s="194"/>
      <c r="OYD23" s="194"/>
      <c r="OYE23" s="194"/>
      <c r="OYF23" s="194"/>
      <c r="OYG23" s="194"/>
      <c r="OYH23" s="194"/>
      <c r="OYI23" s="194"/>
      <c r="OYJ23" s="194"/>
      <c r="OYK23" s="194"/>
      <c r="OYL23" s="194"/>
      <c r="OYM23" s="194"/>
      <c r="OYN23" s="194"/>
      <c r="OYO23" s="194"/>
      <c r="OYP23" s="194"/>
      <c r="OYQ23" s="194"/>
      <c r="OYR23" s="194"/>
      <c r="OYS23" s="194"/>
      <c r="OYT23" s="194"/>
      <c r="OYU23" s="194"/>
      <c r="OYV23" s="194"/>
      <c r="OYW23" s="194"/>
      <c r="OYX23" s="194"/>
      <c r="OYY23" s="194"/>
      <c r="OYZ23" s="194"/>
      <c r="OZA23" s="194"/>
      <c r="OZB23" s="194"/>
      <c r="OZC23" s="194"/>
      <c r="OZD23" s="194"/>
      <c r="OZE23" s="194"/>
      <c r="OZF23" s="194"/>
      <c r="OZG23" s="194"/>
      <c r="OZH23" s="194"/>
      <c r="OZI23" s="194"/>
      <c r="OZJ23" s="194"/>
      <c r="OZK23" s="194"/>
      <c r="OZL23" s="194"/>
      <c r="OZM23" s="194"/>
      <c r="OZN23" s="194"/>
      <c r="OZO23" s="194"/>
      <c r="OZP23" s="194"/>
      <c r="OZQ23" s="194"/>
      <c r="OZR23" s="194"/>
      <c r="OZS23" s="194"/>
      <c r="OZT23" s="194"/>
      <c r="OZU23" s="194"/>
      <c r="OZV23" s="194"/>
      <c r="OZW23" s="194"/>
      <c r="OZX23" s="194"/>
      <c r="OZY23" s="194"/>
      <c r="OZZ23" s="194"/>
      <c r="PAA23" s="194"/>
      <c r="PAB23" s="194"/>
      <c r="PAC23" s="194"/>
      <c r="PAD23" s="194"/>
      <c r="PAE23" s="194"/>
      <c r="PAF23" s="194"/>
      <c r="PAG23" s="194"/>
      <c r="PAH23" s="194"/>
      <c r="PAI23" s="194"/>
      <c r="PAJ23" s="194"/>
      <c r="PAK23" s="194"/>
      <c r="PAL23" s="194"/>
      <c r="PAM23" s="194"/>
      <c r="PAN23" s="194"/>
      <c r="PAO23" s="194"/>
      <c r="PAP23" s="194"/>
      <c r="PAQ23" s="194"/>
      <c r="PAR23" s="194"/>
      <c r="PAS23" s="194"/>
      <c r="PAT23" s="194"/>
      <c r="PAU23" s="194"/>
      <c r="PAV23" s="194"/>
      <c r="PAW23" s="194"/>
      <c r="PAX23" s="194"/>
      <c r="PAY23" s="194"/>
      <c r="PAZ23" s="194"/>
      <c r="PBA23" s="194"/>
      <c r="PBB23" s="194"/>
      <c r="PBC23" s="194"/>
      <c r="PBD23" s="194"/>
      <c r="PBE23" s="194"/>
      <c r="PBF23" s="194"/>
      <c r="PBG23" s="194"/>
      <c r="PBH23" s="194"/>
      <c r="PBI23" s="194"/>
      <c r="PBJ23" s="194"/>
      <c r="PBK23" s="194"/>
      <c r="PBL23" s="194"/>
      <c r="PBM23" s="194"/>
      <c r="PBN23" s="194"/>
      <c r="PBO23" s="194"/>
      <c r="PBP23" s="194"/>
      <c r="PBQ23" s="194"/>
      <c r="PBR23" s="194"/>
      <c r="PBS23" s="194"/>
      <c r="PBT23" s="194"/>
      <c r="PBU23" s="194"/>
      <c r="PBV23" s="194"/>
      <c r="PBW23" s="194"/>
      <c r="PBX23" s="194"/>
      <c r="PBY23" s="194"/>
      <c r="PBZ23" s="194"/>
      <c r="PCA23" s="194"/>
      <c r="PCB23" s="194"/>
      <c r="PCC23" s="194"/>
      <c r="PCD23" s="194"/>
      <c r="PCE23" s="194"/>
      <c r="PCF23" s="194"/>
      <c r="PCG23" s="194"/>
      <c r="PCH23" s="194"/>
      <c r="PCI23" s="194"/>
      <c r="PCJ23" s="194"/>
      <c r="PCK23" s="194"/>
      <c r="PCL23" s="194"/>
      <c r="PCM23" s="194"/>
      <c r="PCN23" s="194"/>
      <c r="PCO23" s="194"/>
      <c r="PCP23" s="194"/>
      <c r="PCQ23" s="194"/>
      <c r="PCR23" s="194"/>
      <c r="PCS23" s="194"/>
      <c r="PCT23" s="194"/>
      <c r="PCU23" s="194"/>
      <c r="PCV23" s="194"/>
      <c r="PCW23" s="194"/>
      <c r="PCX23" s="194"/>
      <c r="PCY23" s="194"/>
      <c r="PCZ23" s="194"/>
      <c r="PDA23" s="194"/>
      <c r="PDB23" s="194"/>
      <c r="PDC23" s="194"/>
      <c r="PDD23" s="194"/>
      <c r="PDE23" s="194"/>
      <c r="PDF23" s="194"/>
      <c r="PDG23" s="194"/>
      <c r="PDH23" s="194"/>
      <c r="PDI23" s="194"/>
      <c r="PDJ23" s="194"/>
      <c r="PDK23" s="194"/>
      <c r="PDL23" s="194"/>
      <c r="PDM23" s="194"/>
      <c r="PDN23" s="194"/>
      <c r="PDO23" s="194"/>
      <c r="PDP23" s="194"/>
      <c r="PDQ23" s="194"/>
      <c r="PDR23" s="194"/>
      <c r="PDS23" s="194"/>
      <c r="PDT23" s="194"/>
      <c r="PDU23" s="194"/>
      <c r="PDV23" s="194"/>
      <c r="PDW23" s="194"/>
      <c r="PDX23" s="194"/>
      <c r="PDY23" s="194"/>
      <c r="PDZ23" s="194"/>
      <c r="PEA23" s="194"/>
      <c r="PEB23" s="194"/>
      <c r="PEC23" s="194"/>
      <c r="PED23" s="194"/>
      <c r="PEE23" s="194"/>
      <c r="PEF23" s="194"/>
      <c r="PEG23" s="194"/>
      <c r="PEH23" s="194"/>
      <c r="PEI23" s="194"/>
      <c r="PEJ23" s="194"/>
      <c r="PEK23" s="194"/>
      <c r="PEL23" s="194"/>
      <c r="PEM23" s="194"/>
      <c r="PEN23" s="194"/>
      <c r="PEO23" s="194"/>
      <c r="PEP23" s="194"/>
      <c r="PEQ23" s="194"/>
      <c r="PER23" s="194"/>
      <c r="PES23" s="194"/>
      <c r="PET23" s="194"/>
      <c r="PEU23" s="194"/>
      <c r="PEV23" s="194"/>
      <c r="PEW23" s="194"/>
      <c r="PEX23" s="194"/>
      <c r="PEY23" s="194"/>
      <c r="PEZ23" s="194"/>
      <c r="PFA23" s="194"/>
      <c r="PFB23" s="194"/>
      <c r="PFC23" s="194"/>
      <c r="PFD23" s="194"/>
      <c r="PFE23" s="194"/>
      <c r="PFF23" s="194"/>
      <c r="PFG23" s="194"/>
      <c r="PFH23" s="194"/>
      <c r="PFI23" s="194"/>
      <c r="PFJ23" s="194"/>
      <c r="PFK23" s="194"/>
      <c r="PFL23" s="194"/>
      <c r="PFM23" s="194"/>
      <c r="PFN23" s="194"/>
      <c r="PFO23" s="194"/>
      <c r="PFP23" s="194"/>
      <c r="PFQ23" s="194"/>
      <c r="PFR23" s="194"/>
      <c r="PFS23" s="194"/>
      <c r="PFT23" s="194"/>
      <c r="PFU23" s="194"/>
      <c r="PFV23" s="194"/>
      <c r="PFW23" s="194"/>
      <c r="PFX23" s="194"/>
      <c r="PFY23" s="194"/>
      <c r="PFZ23" s="194"/>
      <c r="PGA23" s="194"/>
      <c r="PGB23" s="194"/>
      <c r="PGC23" s="194"/>
      <c r="PGD23" s="194"/>
      <c r="PGE23" s="194"/>
      <c r="PGF23" s="194"/>
      <c r="PGG23" s="194"/>
      <c r="PGH23" s="194"/>
      <c r="PGI23" s="194"/>
      <c r="PGJ23" s="194"/>
      <c r="PGK23" s="194"/>
      <c r="PGL23" s="194"/>
      <c r="PGM23" s="194"/>
      <c r="PGN23" s="194"/>
      <c r="PGO23" s="194"/>
      <c r="PGP23" s="194"/>
      <c r="PGQ23" s="194"/>
      <c r="PGR23" s="194"/>
      <c r="PGS23" s="194"/>
      <c r="PGT23" s="194"/>
      <c r="PGU23" s="194"/>
      <c r="PGV23" s="194"/>
      <c r="PGW23" s="194"/>
      <c r="PGX23" s="194"/>
      <c r="PGY23" s="194"/>
      <c r="PGZ23" s="194"/>
      <c r="PHA23" s="194"/>
      <c r="PHB23" s="194"/>
      <c r="PHC23" s="194"/>
      <c r="PHD23" s="194"/>
      <c r="PHE23" s="194"/>
      <c r="PHF23" s="194"/>
      <c r="PHG23" s="194"/>
      <c r="PHH23" s="194"/>
      <c r="PHI23" s="194"/>
      <c r="PHJ23" s="194"/>
      <c r="PHK23" s="194"/>
      <c r="PHL23" s="194"/>
      <c r="PHM23" s="194"/>
      <c r="PHN23" s="194"/>
      <c r="PHO23" s="194"/>
      <c r="PHP23" s="194"/>
      <c r="PHQ23" s="194"/>
      <c r="PHR23" s="194"/>
      <c r="PHS23" s="194"/>
      <c r="PHT23" s="194"/>
      <c r="PHU23" s="194"/>
      <c r="PHV23" s="194"/>
      <c r="PHW23" s="194"/>
      <c r="PHX23" s="194"/>
      <c r="PHY23" s="194"/>
      <c r="PHZ23" s="194"/>
      <c r="PIA23" s="194"/>
      <c r="PIB23" s="194"/>
      <c r="PIC23" s="194"/>
      <c r="PID23" s="194"/>
      <c r="PIE23" s="194"/>
      <c r="PIF23" s="194"/>
      <c r="PIG23" s="194"/>
      <c r="PIH23" s="194"/>
      <c r="PII23" s="194"/>
      <c r="PIJ23" s="194"/>
      <c r="PIK23" s="194"/>
      <c r="PIL23" s="194"/>
      <c r="PIM23" s="194"/>
      <c r="PIN23" s="194"/>
      <c r="PIO23" s="194"/>
      <c r="PIP23" s="194"/>
      <c r="PIQ23" s="194"/>
      <c r="PIR23" s="194"/>
      <c r="PIS23" s="194"/>
      <c r="PIT23" s="194"/>
      <c r="PIU23" s="194"/>
      <c r="PIV23" s="194"/>
      <c r="PIW23" s="194"/>
      <c r="PIX23" s="194"/>
      <c r="PIY23" s="194"/>
      <c r="PIZ23" s="194"/>
      <c r="PJA23" s="194"/>
      <c r="PJB23" s="194"/>
      <c r="PJC23" s="194"/>
      <c r="PJD23" s="194"/>
      <c r="PJE23" s="194"/>
      <c r="PJF23" s="194"/>
      <c r="PJG23" s="194"/>
      <c r="PJH23" s="194"/>
      <c r="PJI23" s="194"/>
      <c r="PJJ23" s="194"/>
      <c r="PJK23" s="194"/>
      <c r="PJL23" s="194"/>
      <c r="PJM23" s="194"/>
      <c r="PJN23" s="194"/>
      <c r="PJO23" s="194"/>
      <c r="PJP23" s="194"/>
      <c r="PJQ23" s="194"/>
      <c r="PJR23" s="194"/>
      <c r="PJS23" s="194"/>
      <c r="PJT23" s="194"/>
      <c r="PJU23" s="194"/>
      <c r="PJV23" s="194"/>
      <c r="PJW23" s="194"/>
      <c r="PJX23" s="194"/>
      <c r="PJY23" s="194"/>
      <c r="PJZ23" s="194"/>
      <c r="PKA23" s="194"/>
      <c r="PKB23" s="194"/>
      <c r="PKC23" s="194"/>
      <c r="PKD23" s="194"/>
      <c r="PKE23" s="194"/>
      <c r="PKF23" s="194"/>
      <c r="PKG23" s="194"/>
      <c r="PKH23" s="194"/>
      <c r="PKI23" s="194"/>
      <c r="PKJ23" s="194"/>
      <c r="PKK23" s="194"/>
      <c r="PKL23" s="194"/>
      <c r="PKM23" s="194"/>
      <c r="PKN23" s="194"/>
      <c r="PKO23" s="194"/>
      <c r="PKP23" s="194"/>
      <c r="PKQ23" s="194"/>
      <c r="PKR23" s="194"/>
      <c r="PKS23" s="194"/>
      <c r="PKT23" s="194"/>
      <c r="PKU23" s="194"/>
      <c r="PKV23" s="194"/>
      <c r="PKW23" s="194"/>
      <c r="PKX23" s="194"/>
      <c r="PKY23" s="194"/>
      <c r="PKZ23" s="194"/>
      <c r="PLA23" s="194"/>
      <c r="PLB23" s="194"/>
      <c r="PLC23" s="194"/>
      <c r="PLD23" s="194"/>
      <c r="PLE23" s="194"/>
      <c r="PLF23" s="194"/>
      <c r="PLG23" s="194"/>
      <c r="PLH23" s="194"/>
      <c r="PLI23" s="194"/>
      <c r="PLJ23" s="194"/>
      <c r="PLK23" s="194"/>
      <c r="PLL23" s="194"/>
      <c r="PLM23" s="194"/>
      <c r="PLN23" s="194"/>
      <c r="PLO23" s="194"/>
      <c r="PLP23" s="194"/>
      <c r="PLQ23" s="194"/>
      <c r="PLR23" s="194"/>
      <c r="PLS23" s="194"/>
      <c r="PLT23" s="194"/>
      <c r="PLU23" s="194"/>
      <c r="PLV23" s="194"/>
      <c r="PLW23" s="194"/>
      <c r="PLX23" s="194"/>
      <c r="PLY23" s="194"/>
      <c r="PLZ23" s="194"/>
      <c r="PMA23" s="194"/>
      <c r="PMB23" s="194"/>
      <c r="PMC23" s="194"/>
      <c r="PMD23" s="194"/>
      <c r="PME23" s="194"/>
      <c r="PMF23" s="194"/>
      <c r="PMG23" s="194"/>
      <c r="PMH23" s="194"/>
      <c r="PMI23" s="194"/>
      <c r="PMJ23" s="194"/>
      <c r="PMK23" s="194"/>
      <c r="PML23" s="194"/>
      <c r="PMM23" s="194"/>
      <c r="PMN23" s="194"/>
      <c r="PMO23" s="194"/>
      <c r="PMP23" s="194"/>
      <c r="PMQ23" s="194"/>
      <c r="PMR23" s="194"/>
      <c r="PMS23" s="194"/>
      <c r="PMT23" s="194"/>
      <c r="PMU23" s="194"/>
      <c r="PMV23" s="194"/>
      <c r="PMW23" s="194"/>
      <c r="PMX23" s="194"/>
      <c r="PMY23" s="194"/>
      <c r="PMZ23" s="194"/>
      <c r="PNA23" s="194"/>
      <c r="PNB23" s="194"/>
      <c r="PNC23" s="194"/>
      <c r="PND23" s="194"/>
      <c r="PNE23" s="194"/>
      <c r="PNF23" s="194"/>
      <c r="PNG23" s="194"/>
      <c r="PNH23" s="194"/>
      <c r="PNI23" s="194"/>
      <c r="PNJ23" s="194"/>
      <c r="PNK23" s="194"/>
      <c r="PNL23" s="194"/>
      <c r="PNM23" s="194"/>
      <c r="PNN23" s="194"/>
      <c r="PNO23" s="194"/>
      <c r="PNP23" s="194"/>
      <c r="PNQ23" s="194"/>
      <c r="PNR23" s="194"/>
      <c r="PNS23" s="194"/>
      <c r="PNT23" s="194"/>
      <c r="PNU23" s="194"/>
      <c r="PNV23" s="194"/>
      <c r="PNW23" s="194"/>
      <c r="PNX23" s="194"/>
      <c r="PNY23" s="194"/>
      <c r="PNZ23" s="194"/>
      <c r="POA23" s="194"/>
      <c r="POB23" s="194"/>
      <c r="POC23" s="194"/>
      <c r="POD23" s="194"/>
      <c r="POE23" s="194"/>
      <c r="POF23" s="194"/>
      <c r="POG23" s="194"/>
      <c r="POH23" s="194"/>
      <c r="POI23" s="194"/>
      <c r="POJ23" s="194"/>
      <c r="POK23" s="194"/>
      <c r="POL23" s="194"/>
      <c r="POM23" s="194"/>
      <c r="PON23" s="194"/>
      <c r="POO23" s="194"/>
      <c r="POP23" s="194"/>
      <c r="POQ23" s="194"/>
      <c r="POR23" s="194"/>
      <c r="POS23" s="194"/>
      <c r="POT23" s="194"/>
      <c r="POU23" s="194"/>
      <c r="POV23" s="194"/>
      <c r="POW23" s="194"/>
      <c r="POX23" s="194"/>
      <c r="POY23" s="194"/>
      <c r="POZ23" s="194"/>
      <c r="PPA23" s="194"/>
      <c r="PPB23" s="194"/>
      <c r="PPC23" s="194"/>
      <c r="PPD23" s="194"/>
      <c r="PPE23" s="194"/>
      <c r="PPF23" s="194"/>
      <c r="PPG23" s="194"/>
      <c r="PPH23" s="194"/>
      <c r="PPI23" s="194"/>
      <c r="PPJ23" s="194"/>
      <c r="PPK23" s="194"/>
      <c r="PPL23" s="194"/>
      <c r="PPM23" s="194"/>
      <c r="PPN23" s="194"/>
      <c r="PPO23" s="194"/>
      <c r="PPP23" s="194"/>
      <c r="PPQ23" s="194"/>
      <c r="PPR23" s="194"/>
      <c r="PPS23" s="194"/>
      <c r="PPT23" s="194"/>
      <c r="PPU23" s="194"/>
      <c r="PPV23" s="194"/>
      <c r="PPW23" s="194"/>
      <c r="PPX23" s="194"/>
      <c r="PPY23" s="194"/>
      <c r="PPZ23" s="194"/>
      <c r="PQA23" s="194"/>
      <c r="PQB23" s="194"/>
      <c r="PQC23" s="194"/>
      <c r="PQD23" s="194"/>
      <c r="PQE23" s="194"/>
      <c r="PQF23" s="194"/>
      <c r="PQG23" s="194"/>
      <c r="PQH23" s="194"/>
      <c r="PQI23" s="194"/>
      <c r="PQJ23" s="194"/>
      <c r="PQK23" s="194"/>
      <c r="PQL23" s="194"/>
      <c r="PQM23" s="194"/>
      <c r="PQN23" s="194"/>
      <c r="PQO23" s="194"/>
      <c r="PQP23" s="194"/>
      <c r="PQQ23" s="194"/>
      <c r="PQR23" s="194"/>
      <c r="PQS23" s="194"/>
      <c r="PQT23" s="194"/>
      <c r="PQU23" s="194"/>
      <c r="PQV23" s="194"/>
      <c r="PQW23" s="194"/>
      <c r="PQX23" s="194"/>
      <c r="PQY23" s="194"/>
      <c r="PQZ23" s="194"/>
      <c r="PRA23" s="194"/>
      <c r="PRB23" s="194"/>
      <c r="PRC23" s="194"/>
      <c r="PRD23" s="194"/>
      <c r="PRE23" s="194"/>
      <c r="PRF23" s="194"/>
      <c r="PRG23" s="194"/>
      <c r="PRH23" s="194"/>
      <c r="PRI23" s="194"/>
      <c r="PRJ23" s="194"/>
      <c r="PRK23" s="194"/>
      <c r="PRL23" s="194"/>
      <c r="PRM23" s="194"/>
      <c r="PRN23" s="194"/>
      <c r="PRO23" s="194"/>
      <c r="PRP23" s="194"/>
      <c r="PRQ23" s="194"/>
      <c r="PRR23" s="194"/>
      <c r="PRS23" s="194"/>
      <c r="PRT23" s="194"/>
      <c r="PRU23" s="194"/>
      <c r="PRV23" s="194"/>
      <c r="PRW23" s="194"/>
      <c r="PRX23" s="194"/>
      <c r="PRY23" s="194"/>
      <c r="PRZ23" s="194"/>
      <c r="PSA23" s="194"/>
      <c r="PSB23" s="194"/>
      <c r="PSC23" s="194"/>
      <c r="PSD23" s="194"/>
      <c r="PSE23" s="194"/>
      <c r="PSF23" s="194"/>
      <c r="PSG23" s="194"/>
      <c r="PSH23" s="194"/>
      <c r="PSI23" s="194"/>
      <c r="PSJ23" s="194"/>
      <c r="PSK23" s="194"/>
      <c r="PSL23" s="194"/>
      <c r="PSM23" s="194"/>
      <c r="PSN23" s="194"/>
      <c r="PSO23" s="194"/>
      <c r="PSP23" s="194"/>
      <c r="PSQ23" s="194"/>
      <c r="PSR23" s="194"/>
      <c r="PSS23" s="194"/>
      <c r="PST23" s="194"/>
      <c r="PSU23" s="194"/>
      <c r="PSV23" s="194"/>
      <c r="PSW23" s="194"/>
      <c r="PSX23" s="194"/>
      <c r="PSY23" s="194"/>
      <c r="PSZ23" s="194"/>
      <c r="PTA23" s="194"/>
      <c r="PTB23" s="194"/>
      <c r="PTC23" s="194"/>
      <c r="PTD23" s="194"/>
      <c r="PTE23" s="194"/>
      <c r="PTF23" s="194"/>
      <c r="PTG23" s="194"/>
      <c r="PTH23" s="194"/>
      <c r="PTI23" s="194"/>
      <c r="PTJ23" s="194"/>
      <c r="PTK23" s="194"/>
      <c r="PTL23" s="194"/>
      <c r="PTM23" s="194"/>
      <c r="PTN23" s="194"/>
      <c r="PTO23" s="194"/>
      <c r="PTP23" s="194"/>
      <c r="PTQ23" s="194"/>
      <c r="PTR23" s="194"/>
      <c r="PTS23" s="194"/>
      <c r="PTT23" s="194"/>
      <c r="PTU23" s="194"/>
      <c r="PTV23" s="194"/>
      <c r="PTW23" s="194"/>
      <c r="PTX23" s="194"/>
      <c r="PTY23" s="194"/>
      <c r="PTZ23" s="194"/>
      <c r="PUA23" s="194"/>
      <c r="PUB23" s="194"/>
      <c r="PUC23" s="194"/>
      <c r="PUD23" s="194"/>
      <c r="PUE23" s="194"/>
      <c r="PUF23" s="194"/>
      <c r="PUG23" s="194"/>
      <c r="PUH23" s="194"/>
      <c r="PUI23" s="194"/>
      <c r="PUJ23" s="194"/>
      <c r="PUK23" s="194"/>
      <c r="PUL23" s="194"/>
      <c r="PUM23" s="194"/>
      <c r="PUN23" s="194"/>
      <c r="PUO23" s="194"/>
      <c r="PUP23" s="194"/>
      <c r="PUQ23" s="194"/>
      <c r="PUR23" s="194"/>
      <c r="PUS23" s="194"/>
      <c r="PUT23" s="194"/>
      <c r="PUU23" s="194"/>
      <c r="PUV23" s="194"/>
      <c r="PUW23" s="194"/>
      <c r="PUX23" s="194"/>
      <c r="PUY23" s="194"/>
      <c r="PUZ23" s="194"/>
      <c r="PVA23" s="194"/>
      <c r="PVB23" s="194"/>
      <c r="PVC23" s="194"/>
      <c r="PVD23" s="194"/>
      <c r="PVE23" s="194"/>
      <c r="PVF23" s="194"/>
      <c r="PVG23" s="194"/>
      <c r="PVH23" s="194"/>
      <c r="PVI23" s="194"/>
      <c r="PVJ23" s="194"/>
      <c r="PVK23" s="194"/>
      <c r="PVL23" s="194"/>
      <c r="PVM23" s="194"/>
      <c r="PVN23" s="194"/>
      <c r="PVO23" s="194"/>
      <c r="PVP23" s="194"/>
      <c r="PVQ23" s="194"/>
      <c r="PVR23" s="194"/>
      <c r="PVS23" s="194"/>
      <c r="PVT23" s="194"/>
      <c r="PVU23" s="194"/>
      <c r="PVV23" s="194"/>
      <c r="PVW23" s="194"/>
      <c r="PVX23" s="194"/>
      <c r="PVY23" s="194"/>
      <c r="PVZ23" s="194"/>
      <c r="PWA23" s="194"/>
      <c r="PWB23" s="194"/>
      <c r="PWC23" s="194"/>
      <c r="PWD23" s="194"/>
      <c r="PWE23" s="194"/>
      <c r="PWF23" s="194"/>
      <c r="PWG23" s="194"/>
      <c r="PWH23" s="194"/>
      <c r="PWI23" s="194"/>
      <c r="PWJ23" s="194"/>
      <c r="PWK23" s="194"/>
      <c r="PWL23" s="194"/>
      <c r="PWM23" s="194"/>
      <c r="PWN23" s="194"/>
      <c r="PWO23" s="194"/>
      <c r="PWP23" s="194"/>
      <c r="PWQ23" s="194"/>
      <c r="PWR23" s="194"/>
      <c r="PWS23" s="194"/>
      <c r="PWT23" s="194"/>
      <c r="PWU23" s="194"/>
      <c r="PWV23" s="194"/>
      <c r="PWW23" s="194"/>
      <c r="PWX23" s="194"/>
      <c r="PWY23" s="194"/>
      <c r="PWZ23" s="194"/>
      <c r="PXA23" s="194"/>
      <c r="PXB23" s="194"/>
      <c r="PXC23" s="194"/>
      <c r="PXD23" s="194"/>
      <c r="PXE23" s="194"/>
      <c r="PXF23" s="194"/>
      <c r="PXG23" s="194"/>
      <c r="PXH23" s="194"/>
      <c r="PXI23" s="194"/>
      <c r="PXJ23" s="194"/>
      <c r="PXK23" s="194"/>
      <c r="PXL23" s="194"/>
      <c r="PXM23" s="194"/>
      <c r="PXN23" s="194"/>
      <c r="PXO23" s="194"/>
      <c r="PXP23" s="194"/>
      <c r="PXQ23" s="194"/>
      <c r="PXR23" s="194"/>
      <c r="PXS23" s="194"/>
      <c r="PXT23" s="194"/>
      <c r="PXU23" s="194"/>
      <c r="PXV23" s="194"/>
      <c r="PXW23" s="194"/>
      <c r="PXX23" s="194"/>
      <c r="PXY23" s="194"/>
      <c r="PXZ23" s="194"/>
      <c r="PYA23" s="194"/>
      <c r="PYB23" s="194"/>
      <c r="PYC23" s="194"/>
      <c r="PYD23" s="194"/>
      <c r="PYE23" s="194"/>
      <c r="PYF23" s="194"/>
      <c r="PYG23" s="194"/>
      <c r="PYH23" s="194"/>
      <c r="PYI23" s="194"/>
      <c r="PYJ23" s="194"/>
      <c r="PYK23" s="194"/>
      <c r="PYL23" s="194"/>
      <c r="PYM23" s="194"/>
      <c r="PYN23" s="194"/>
      <c r="PYO23" s="194"/>
      <c r="PYP23" s="194"/>
      <c r="PYQ23" s="194"/>
      <c r="PYR23" s="194"/>
      <c r="PYS23" s="194"/>
      <c r="PYT23" s="194"/>
      <c r="PYU23" s="194"/>
      <c r="PYV23" s="194"/>
      <c r="PYW23" s="194"/>
      <c r="PYX23" s="194"/>
      <c r="PYY23" s="194"/>
      <c r="PYZ23" s="194"/>
      <c r="PZA23" s="194"/>
      <c r="PZB23" s="194"/>
      <c r="PZC23" s="194"/>
      <c r="PZD23" s="194"/>
      <c r="PZE23" s="194"/>
      <c r="PZF23" s="194"/>
      <c r="PZG23" s="194"/>
      <c r="PZH23" s="194"/>
      <c r="PZI23" s="194"/>
      <c r="PZJ23" s="194"/>
      <c r="PZK23" s="194"/>
      <c r="PZL23" s="194"/>
      <c r="PZM23" s="194"/>
      <c r="PZN23" s="194"/>
      <c r="PZO23" s="194"/>
      <c r="PZP23" s="194"/>
      <c r="PZQ23" s="194"/>
      <c r="PZR23" s="194"/>
      <c r="PZS23" s="194"/>
      <c r="PZT23" s="194"/>
      <c r="PZU23" s="194"/>
      <c r="PZV23" s="194"/>
      <c r="PZW23" s="194"/>
      <c r="PZX23" s="194"/>
      <c r="PZY23" s="194"/>
      <c r="PZZ23" s="194"/>
      <c r="QAA23" s="194"/>
      <c r="QAB23" s="194"/>
      <c r="QAC23" s="194"/>
      <c r="QAD23" s="194"/>
      <c r="QAE23" s="194"/>
      <c r="QAF23" s="194"/>
      <c r="QAG23" s="194"/>
      <c r="QAH23" s="194"/>
      <c r="QAI23" s="194"/>
      <c r="QAJ23" s="194"/>
      <c r="QAK23" s="194"/>
      <c r="QAL23" s="194"/>
      <c r="QAM23" s="194"/>
      <c r="QAN23" s="194"/>
      <c r="QAO23" s="194"/>
      <c r="QAP23" s="194"/>
      <c r="QAQ23" s="194"/>
      <c r="QAR23" s="194"/>
      <c r="QAS23" s="194"/>
      <c r="QAT23" s="194"/>
      <c r="QAU23" s="194"/>
      <c r="QAV23" s="194"/>
      <c r="QAW23" s="194"/>
      <c r="QAX23" s="194"/>
      <c r="QAY23" s="194"/>
      <c r="QAZ23" s="194"/>
      <c r="QBA23" s="194"/>
      <c r="QBB23" s="194"/>
      <c r="QBC23" s="194"/>
      <c r="QBD23" s="194"/>
      <c r="QBE23" s="194"/>
      <c r="QBF23" s="194"/>
      <c r="QBG23" s="194"/>
      <c r="QBH23" s="194"/>
      <c r="QBI23" s="194"/>
      <c r="QBJ23" s="194"/>
      <c r="QBK23" s="194"/>
      <c r="QBL23" s="194"/>
      <c r="QBM23" s="194"/>
      <c r="QBN23" s="194"/>
      <c r="QBO23" s="194"/>
      <c r="QBP23" s="194"/>
      <c r="QBQ23" s="194"/>
      <c r="QBR23" s="194"/>
      <c r="QBS23" s="194"/>
      <c r="QBT23" s="194"/>
      <c r="QBU23" s="194"/>
      <c r="QBV23" s="194"/>
      <c r="QBW23" s="194"/>
      <c r="QBX23" s="194"/>
      <c r="QBY23" s="194"/>
      <c r="QBZ23" s="194"/>
      <c r="QCA23" s="194"/>
      <c r="QCB23" s="194"/>
      <c r="QCC23" s="194"/>
      <c r="QCD23" s="194"/>
      <c r="QCE23" s="194"/>
      <c r="QCF23" s="194"/>
      <c r="QCG23" s="194"/>
      <c r="QCH23" s="194"/>
      <c r="QCI23" s="194"/>
      <c r="QCJ23" s="194"/>
      <c r="QCK23" s="194"/>
      <c r="QCL23" s="194"/>
      <c r="QCM23" s="194"/>
      <c r="QCN23" s="194"/>
      <c r="QCO23" s="194"/>
      <c r="QCP23" s="194"/>
      <c r="QCQ23" s="194"/>
      <c r="QCR23" s="194"/>
      <c r="QCS23" s="194"/>
      <c r="QCT23" s="194"/>
      <c r="QCU23" s="194"/>
      <c r="QCV23" s="194"/>
      <c r="QCW23" s="194"/>
      <c r="QCX23" s="194"/>
      <c r="QCY23" s="194"/>
      <c r="QCZ23" s="194"/>
      <c r="QDA23" s="194"/>
      <c r="QDB23" s="194"/>
      <c r="QDC23" s="194"/>
      <c r="QDD23" s="194"/>
      <c r="QDE23" s="194"/>
      <c r="QDF23" s="194"/>
      <c r="QDG23" s="194"/>
      <c r="QDH23" s="194"/>
      <c r="QDI23" s="194"/>
      <c r="QDJ23" s="194"/>
      <c r="QDK23" s="194"/>
      <c r="QDL23" s="194"/>
      <c r="QDM23" s="194"/>
      <c r="QDN23" s="194"/>
      <c r="QDO23" s="194"/>
      <c r="QDP23" s="194"/>
      <c r="QDQ23" s="194"/>
      <c r="QDR23" s="194"/>
      <c r="QDS23" s="194"/>
      <c r="QDT23" s="194"/>
      <c r="QDU23" s="194"/>
      <c r="QDV23" s="194"/>
      <c r="QDW23" s="194"/>
      <c r="QDX23" s="194"/>
      <c r="QDY23" s="194"/>
      <c r="QDZ23" s="194"/>
      <c r="QEA23" s="194"/>
      <c r="QEB23" s="194"/>
      <c r="QEC23" s="194"/>
      <c r="QED23" s="194"/>
      <c r="QEE23" s="194"/>
      <c r="QEF23" s="194"/>
      <c r="QEG23" s="194"/>
      <c r="QEH23" s="194"/>
      <c r="QEI23" s="194"/>
      <c r="QEJ23" s="194"/>
      <c r="QEK23" s="194"/>
      <c r="QEL23" s="194"/>
      <c r="QEM23" s="194"/>
      <c r="QEN23" s="194"/>
      <c r="QEO23" s="194"/>
      <c r="QEP23" s="194"/>
      <c r="QEQ23" s="194"/>
      <c r="QER23" s="194"/>
      <c r="QES23" s="194"/>
      <c r="QET23" s="194"/>
      <c r="QEU23" s="194"/>
      <c r="QEV23" s="194"/>
      <c r="QEW23" s="194"/>
      <c r="QEX23" s="194"/>
      <c r="QEY23" s="194"/>
      <c r="QEZ23" s="194"/>
      <c r="QFA23" s="194"/>
      <c r="QFB23" s="194"/>
      <c r="QFC23" s="194"/>
      <c r="QFD23" s="194"/>
      <c r="QFE23" s="194"/>
      <c r="QFF23" s="194"/>
      <c r="QFG23" s="194"/>
      <c r="QFH23" s="194"/>
      <c r="QFI23" s="194"/>
      <c r="QFJ23" s="194"/>
      <c r="QFK23" s="194"/>
      <c r="QFL23" s="194"/>
      <c r="QFM23" s="194"/>
      <c r="QFN23" s="194"/>
      <c r="QFO23" s="194"/>
      <c r="QFP23" s="194"/>
      <c r="QFQ23" s="194"/>
      <c r="QFR23" s="194"/>
      <c r="QFS23" s="194"/>
      <c r="QFT23" s="194"/>
      <c r="QFU23" s="194"/>
      <c r="QFV23" s="194"/>
      <c r="QFW23" s="194"/>
      <c r="QFX23" s="194"/>
      <c r="QFY23" s="194"/>
      <c r="QFZ23" s="194"/>
      <c r="QGA23" s="194"/>
      <c r="QGB23" s="194"/>
      <c r="QGC23" s="194"/>
      <c r="QGD23" s="194"/>
      <c r="QGE23" s="194"/>
      <c r="QGF23" s="194"/>
      <c r="QGG23" s="194"/>
      <c r="QGH23" s="194"/>
      <c r="QGI23" s="194"/>
      <c r="QGJ23" s="194"/>
      <c r="QGK23" s="194"/>
      <c r="QGL23" s="194"/>
      <c r="QGM23" s="194"/>
      <c r="QGN23" s="194"/>
      <c r="QGO23" s="194"/>
      <c r="QGP23" s="194"/>
      <c r="QGQ23" s="194"/>
      <c r="QGR23" s="194"/>
      <c r="QGS23" s="194"/>
      <c r="QGT23" s="194"/>
      <c r="QGU23" s="194"/>
      <c r="QGV23" s="194"/>
      <c r="QGW23" s="194"/>
      <c r="QGX23" s="194"/>
      <c r="QGY23" s="194"/>
      <c r="QGZ23" s="194"/>
      <c r="QHA23" s="194"/>
      <c r="QHB23" s="194"/>
      <c r="QHC23" s="194"/>
      <c r="QHD23" s="194"/>
      <c r="QHE23" s="194"/>
      <c r="QHF23" s="194"/>
      <c r="QHG23" s="194"/>
      <c r="QHH23" s="194"/>
      <c r="QHI23" s="194"/>
      <c r="QHJ23" s="194"/>
      <c r="QHK23" s="194"/>
      <c r="QHL23" s="194"/>
      <c r="QHM23" s="194"/>
      <c r="QHN23" s="194"/>
      <c r="QHO23" s="194"/>
      <c r="QHP23" s="194"/>
      <c r="QHQ23" s="194"/>
      <c r="QHR23" s="194"/>
      <c r="QHS23" s="194"/>
      <c r="QHT23" s="194"/>
      <c r="QHU23" s="194"/>
      <c r="QHV23" s="194"/>
      <c r="QHW23" s="194"/>
      <c r="QHX23" s="194"/>
      <c r="QHY23" s="194"/>
      <c r="QHZ23" s="194"/>
      <c r="QIA23" s="194"/>
      <c r="QIB23" s="194"/>
      <c r="QIC23" s="194"/>
      <c r="QID23" s="194"/>
      <c r="QIE23" s="194"/>
      <c r="QIF23" s="194"/>
      <c r="QIG23" s="194"/>
      <c r="QIH23" s="194"/>
      <c r="QII23" s="194"/>
      <c r="QIJ23" s="194"/>
      <c r="QIK23" s="194"/>
      <c r="QIL23" s="194"/>
      <c r="QIM23" s="194"/>
      <c r="QIN23" s="194"/>
      <c r="QIO23" s="194"/>
      <c r="QIP23" s="194"/>
      <c r="QIQ23" s="194"/>
      <c r="QIR23" s="194"/>
      <c r="QIS23" s="194"/>
      <c r="QIT23" s="194"/>
      <c r="QIU23" s="194"/>
      <c r="QIV23" s="194"/>
      <c r="QIW23" s="194"/>
      <c r="QIX23" s="194"/>
      <c r="QIY23" s="194"/>
      <c r="QIZ23" s="194"/>
      <c r="QJA23" s="194"/>
      <c r="QJB23" s="194"/>
      <c r="QJC23" s="194"/>
      <c r="QJD23" s="194"/>
      <c r="QJE23" s="194"/>
      <c r="QJF23" s="194"/>
      <c r="QJG23" s="194"/>
      <c r="QJH23" s="194"/>
      <c r="QJI23" s="194"/>
      <c r="QJJ23" s="194"/>
      <c r="QJK23" s="194"/>
      <c r="QJL23" s="194"/>
      <c r="QJM23" s="194"/>
      <c r="QJN23" s="194"/>
      <c r="QJO23" s="194"/>
      <c r="QJP23" s="194"/>
      <c r="QJQ23" s="194"/>
      <c r="QJR23" s="194"/>
      <c r="QJS23" s="194"/>
      <c r="QJT23" s="194"/>
      <c r="QJU23" s="194"/>
      <c r="QJV23" s="194"/>
      <c r="QJW23" s="194"/>
      <c r="QJX23" s="194"/>
      <c r="QJY23" s="194"/>
      <c r="QJZ23" s="194"/>
      <c r="QKA23" s="194"/>
      <c r="QKB23" s="194"/>
      <c r="QKC23" s="194"/>
      <c r="QKD23" s="194"/>
      <c r="QKE23" s="194"/>
      <c r="QKF23" s="194"/>
      <c r="QKG23" s="194"/>
      <c r="QKH23" s="194"/>
      <c r="QKI23" s="194"/>
      <c r="QKJ23" s="194"/>
      <c r="QKK23" s="194"/>
      <c r="QKL23" s="194"/>
      <c r="QKM23" s="194"/>
      <c r="QKN23" s="194"/>
      <c r="QKO23" s="194"/>
      <c r="QKP23" s="194"/>
      <c r="QKQ23" s="194"/>
      <c r="QKR23" s="194"/>
      <c r="QKS23" s="194"/>
      <c r="QKT23" s="194"/>
      <c r="QKU23" s="194"/>
      <c r="QKV23" s="194"/>
      <c r="QKW23" s="194"/>
      <c r="QKX23" s="194"/>
      <c r="QKY23" s="194"/>
      <c r="QKZ23" s="194"/>
      <c r="QLA23" s="194"/>
      <c r="QLB23" s="194"/>
      <c r="QLC23" s="194"/>
      <c r="QLD23" s="194"/>
      <c r="QLE23" s="194"/>
      <c r="QLF23" s="194"/>
      <c r="QLG23" s="194"/>
      <c r="QLH23" s="194"/>
      <c r="QLI23" s="194"/>
      <c r="QLJ23" s="194"/>
      <c r="QLK23" s="194"/>
      <c r="QLL23" s="194"/>
      <c r="QLM23" s="194"/>
      <c r="QLN23" s="194"/>
      <c r="QLO23" s="194"/>
      <c r="QLP23" s="194"/>
      <c r="QLQ23" s="194"/>
      <c r="QLR23" s="194"/>
      <c r="QLS23" s="194"/>
      <c r="QLT23" s="194"/>
      <c r="QLU23" s="194"/>
      <c r="QLV23" s="194"/>
      <c r="QLW23" s="194"/>
      <c r="QLX23" s="194"/>
      <c r="QLY23" s="194"/>
      <c r="QLZ23" s="194"/>
      <c r="QMA23" s="194"/>
      <c r="QMB23" s="194"/>
      <c r="QMC23" s="194"/>
      <c r="QMD23" s="194"/>
      <c r="QME23" s="194"/>
      <c r="QMF23" s="194"/>
      <c r="QMG23" s="194"/>
      <c r="QMH23" s="194"/>
      <c r="QMI23" s="194"/>
      <c r="QMJ23" s="194"/>
      <c r="QMK23" s="194"/>
      <c r="QML23" s="194"/>
      <c r="QMM23" s="194"/>
      <c r="QMN23" s="194"/>
      <c r="QMO23" s="194"/>
      <c r="QMP23" s="194"/>
      <c r="QMQ23" s="194"/>
      <c r="QMR23" s="194"/>
      <c r="QMS23" s="194"/>
      <c r="QMT23" s="194"/>
      <c r="QMU23" s="194"/>
      <c r="QMV23" s="194"/>
      <c r="QMW23" s="194"/>
      <c r="QMX23" s="194"/>
      <c r="QMY23" s="194"/>
      <c r="QMZ23" s="194"/>
      <c r="QNA23" s="194"/>
      <c r="QNB23" s="194"/>
      <c r="QNC23" s="194"/>
      <c r="QND23" s="194"/>
      <c r="QNE23" s="194"/>
      <c r="QNF23" s="194"/>
      <c r="QNG23" s="194"/>
      <c r="QNH23" s="194"/>
      <c r="QNI23" s="194"/>
      <c r="QNJ23" s="194"/>
      <c r="QNK23" s="194"/>
      <c r="QNL23" s="194"/>
      <c r="QNM23" s="194"/>
      <c r="QNN23" s="194"/>
      <c r="QNO23" s="194"/>
      <c r="QNP23" s="194"/>
      <c r="QNQ23" s="194"/>
      <c r="QNR23" s="194"/>
      <c r="QNS23" s="194"/>
      <c r="QNT23" s="194"/>
      <c r="QNU23" s="194"/>
      <c r="QNV23" s="194"/>
      <c r="QNW23" s="194"/>
      <c r="QNX23" s="194"/>
      <c r="QNY23" s="194"/>
      <c r="QNZ23" s="194"/>
      <c r="QOA23" s="194"/>
      <c r="QOB23" s="194"/>
      <c r="QOC23" s="194"/>
      <c r="QOD23" s="194"/>
      <c r="QOE23" s="194"/>
      <c r="QOF23" s="194"/>
      <c r="QOG23" s="194"/>
      <c r="QOH23" s="194"/>
      <c r="QOI23" s="194"/>
      <c r="QOJ23" s="194"/>
      <c r="QOK23" s="194"/>
      <c r="QOL23" s="194"/>
      <c r="QOM23" s="194"/>
      <c r="QON23" s="194"/>
      <c r="QOO23" s="194"/>
      <c r="QOP23" s="194"/>
      <c r="QOQ23" s="194"/>
      <c r="QOR23" s="194"/>
      <c r="QOS23" s="194"/>
      <c r="QOT23" s="194"/>
      <c r="QOU23" s="194"/>
      <c r="QOV23" s="194"/>
      <c r="QOW23" s="194"/>
      <c r="QOX23" s="194"/>
      <c r="QOY23" s="194"/>
      <c r="QOZ23" s="194"/>
      <c r="QPA23" s="194"/>
      <c r="QPB23" s="194"/>
      <c r="QPC23" s="194"/>
      <c r="QPD23" s="194"/>
      <c r="QPE23" s="194"/>
      <c r="QPF23" s="194"/>
      <c r="QPG23" s="194"/>
      <c r="QPH23" s="194"/>
      <c r="QPI23" s="194"/>
      <c r="QPJ23" s="194"/>
      <c r="QPK23" s="194"/>
      <c r="QPL23" s="194"/>
      <c r="QPM23" s="194"/>
      <c r="QPN23" s="194"/>
      <c r="QPO23" s="194"/>
      <c r="QPP23" s="194"/>
      <c r="QPQ23" s="194"/>
      <c r="QPR23" s="194"/>
      <c r="QPS23" s="194"/>
      <c r="QPT23" s="194"/>
      <c r="QPU23" s="194"/>
      <c r="QPV23" s="194"/>
      <c r="QPW23" s="194"/>
      <c r="QPX23" s="194"/>
      <c r="QPY23" s="194"/>
      <c r="QPZ23" s="194"/>
      <c r="QQA23" s="194"/>
      <c r="QQB23" s="194"/>
      <c r="QQC23" s="194"/>
      <c r="QQD23" s="194"/>
      <c r="QQE23" s="194"/>
      <c r="QQF23" s="194"/>
      <c r="QQG23" s="194"/>
      <c r="QQH23" s="194"/>
      <c r="QQI23" s="194"/>
      <c r="QQJ23" s="194"/>
      <c r="QQK23" s="194"/>
      <c r="QQL23" s="194"/>
      <c r="QQM23" s="194"/>
      <c r="QQN23" s="194"/>
      <c r="QQO23" s="194"/>
      <c r="QQP23" s="194"/>
      <c r="QQQ23" s="194"/>
      <c r="QQR23" s="194"/>
      <c r="QQS23" s="194"/>
      <c r="QQT23" s="194"/>
      <c r="QQU23" s="194"/>
      <c r="QQV23" s="194"/>
      <c r="QQW23" s="194"/>
      <c r="QQX23" s="194"/>
      <c r="QQY23" s="194"/>
      <c r="QQZ23" s="194"/>
      <c r="QRA23" s="194"/>
      <c r="QRB23" s="194"/>
      <c r="QRC23" s="194"/>
      <c r="QRD23" s="194"/>
      <c r="QRE23" s="194"/>
      <c r="QRF23" s="194"/>
      <c r="QRG23" s="194"/>
      <c r="QRH23" s="194"/>
      <c r="QRI23" s="194"/>
      <c r="QRJ23" s="194"/>
      <c r="QRK23" s="194"/>
      <c r="QRL23" s="194"/>
      <c r="QRM23" s="194"/>
      <c r="QRN23" s="194"/>
      <c r="QRO23" s="194"/>
      <c r="QRP23" s="194"/>
      <c r="QRQ23" s="194"/>
      <c r="QRR23" s="194"/>
      <c r="QRS23" s="194"/>
      <c r="QRT23" s="194"/>
      <c r="QRU23" s="194"/>
      <c r="QRV23" s="194"/>
      <c r="QRW23" s="194"/>
      <c r="QRX23" s="194"/>
      <c r="QRY23" s="194"/>
      <c r="QRZ23" s="194"/>
      <c r="QSA23" s="194"/>
      <c r="QSB23" s="194"/>
      <c r="QSC23" s="194"/>
      <c r="QSD23" s="194"/>
      <c r="QSE23" s="194"/>
      <c r="QSF23" s="194"/>
      <c r="QSG23" s="194"/>
      <c r="QSH23" s="194"/>
      <c r="QSI23" s="194"/>
      <c r="QSJ23" s="194"/>
      <c r="QSK23" s="194"/>
      <c r="QSL23" s="194"/>
      <c r="QSM23" s="194"/>
      <c r="QSN23" s="194"/>
      <c r="QSO23" s="194"/>
      <c r="QSP23" s="194"/>
      <c r="QSQ23" s="194"/>
      <c r="QSR23" s="194"/>
      <c r="QSS23" s="194"/>
      <c r="QST23" s="194"/>
      <c r="QSU23" s="194"/>
      <c r="QSV23" s="194"/>
      <c r="QSW23" s="194"/>
      <c r="QSX23" s="194"/>
      <c r="QSY23" s="194"/>
      <c r="QSZ23" s="194"/>
      <c r="QTA23" s="194"/>
      <c r="QTB23" s="194"/>
      <c r="QTC23" s="194"/>
      <c r="QTD23" s="194"/>
      <c r="QTE23" s="194"/>
      <c r="QTF23" s="194"/>
      <c r="QTG23" s="194"/>
      <c r="QTH23" s="194"/>
      <c r="QTI23" s="194"/>
      <c r="QTJ23" s="194"/>
      <c r="QTK23" s="194"/>
      <c r="QTL23" s="194"/>
      <c r="QTM23" s="194"/>
      <c r="QTN23" s="194"/>
      <c r="QTO23" s="194"/>
      <c r="QTP23" s="194"/>
      <c r="QTQ23" s="194"/>
      <c r="QTR23" s="194"/>
      <c r="QTS23" s="194"/>
      <c r="QTT23" s="194"/>
      <c r="QTU23" s="194"/>
      <c r="QTV23" s="194"/>
      <c r="QTW23" s="194"/>
      <c r="QTX23" s="194"/>
      <c r="QTY23" s="194"/>
      <c r="QTZ23" s="194"/>
      <c r="QUA23" s="194"/>
      <c r="QUB23" s="194"/>
      <c r="QUC23" s="194"/>
      <c r="QUD23" s="194"/>
      <c r="QUE23" s="194"/>
      <c r="QUF23" s="194"/>
      <c r="QUG23" s="194"/>
      <c r="QUH23" s="194"/>
      <c r="QUI23" s="194"/>
      <c r="QUJ23" s="194"/>
      <c r="QUK23" s="194"/>
      <c r="QUL23" s="194"/>
      <c r="QUM23" s="194"/>
      <c r="QUN23" s="194"/>
      <c r="QUO23" s="194"/>
      <c r="QUP23" s="194"/>
      <c r="QUQ23" s="194"/>
      <c r="QUR23" s="194"/>
      <c r="QUS23" s="194"/>
      <c r="QUT23" s="194"/>
      <c r="QUU23" s="194"/>
      <c r="QUV23" s="194"/>
      <c r="QUW23" s="194"/>
      <c r="QUX23" s="194"/>
      <c r="QUY23" s="194"/>
      <c r="QUZ23" s="194"/>
      <c r="QVA23" s="194"/>
      <c r="QVB23" s="194"/>
      <c r="QVC23" s="194"/>
      <c r="QVD23" s="194"/>
      <c r="QVE23" s="194"/>
      <c r="QVF23" s="194"/>
      <c r="QVG23" s="194"/>
      <c r="QVH23" s="194"/>
      <c r="QVI23" s="194"/>
      <c r="QVJ23" s="194"/>
      <c r="QVK23" s="194"/>
      <c r="QVL23" s="194"/>
      <c r="QVM23" s="194"/>
      <c r="QVN23" s="194"/>
      <c r="QVO23" s="194"/>
      <c r="QVP23" s="194"/>
      <c r="QVQ23" s="194"/>
      <c r="QVR23" s="194"/>
      <c r="QVS23" s="194"/>
      <c r="QVT23" s="194"/>
      <c r="QVU23" s="194"/>
      <c r="QVV23" s="194"/>
      <c r="QVW23" s="194"/>
      <c r="QVX23" s="194"/>
      <c r="QVY23" s="194"/>
      <c r="QVZ23" s="194"/>
      <c r="QWA23" s="194"/>
      <c r="QWB23" s="194"/>
      <c r="QWC23" s="194"/>
      <c r="QWD23" s="194"/>
      <c r="QWE23" s="194"/>
      <c r="QWF23" s="194"/>
      <c r="QWG23" s="194"/>
      <c r="QWH23" s="194"/>
      <c r="QWI23" s="194"/>
      <c r="QWJ23" s="194"/>
      <c r="QWK23" s="194"/>
      <c r="QWL23" s="194"/>
      <c r="QWM23" s="194"/>
      <c r="QWN23" s="194"/>
      <c r="QWO23" s="194"/>
      <c r="QWP23" s="194"/>
      <c r="QWQ23" s="194"/>
      <c r="QWR23" s="194"/>
      <c r="QWS23" s="194"/>
      <c r="QWT23" s="194"/>
      <c r="QWU23" s="194"/>
      <c r="QWV23" s="194"/>
      <c r="QWW23" s="194"/>
      <c r="QWX23" s="194"/>
      <c r="QWY23" s="194"/>
      <c r="QWZ23" s="194"/>
      <c r="QXA23" s="194"/>
      <c r="QXB23" s="194"/>
      <c r="QXC23" s="194"/>
      <c r="QXD23" s="194"/>
      <c r="QXE23" s="194"/>
      <c r="QXF23" s="194"/>
      <c r="QXG23" s="194"/>
      <c r="QXH23" s="194"/>
      <c r="QXI23" s="194"/>
      <c r="QXJ23" s="194"/>
      <c r="QXK23" s="194"/>
      <c r="QXL23" s="194"/>
      <c r="QXM23" s="194"/>
      <c r="QXN23" s="194"/>
      <c r="QXO23" s="194"/>
      <c r="QXP23" s="194"/>
      <c r="QXQ23" s="194"/>
      <c r="QXR23" s="194"/>
      <c r="QXS23" s="194"/>
      <c r="QXT23" s="194"/>
      <c r="QXU23" s="194"/>
      <c r="QXV23" s="194"/>
      <c r="QXW23" s="194"/>
      <c r="QXX23" s="194"/>
      <c r="QXY23" s="194"/>
      <c r="QXZ23" s="194"/>
      <c r="QYA23" s="194"/>
      <c r="QYB23" s="194"/>
      <c r="QYC23" s="194"/>
      <c r="QYD23" s="194"/>
      <c r="QYE23" s="194"/>
      <c r="QYF23" s="194"/>
      <c r="QYG23" s="194"/>
      <c r="QYH23" s="194"/>
      <c r="QYI23" s="194"/>
      <c r="QYJ23" s="194"/>
      <c r="QYK23" s="194"/>
      <c r="QYL23" s="194"/>
      <c r="QYM23" s="194"/>
      <c r="QYN23" s="194"/>
      <c r="QYO23" s="194"/>
      <c r="QYP23" s="194"/>
      <c r="QYQ23" s="194"/>
      <c r="QYR23" s="194"/>
      <c r="QYS23" s="194"/>
      <c r="QYT23" s="194"/>
      <c r="QYU23" s="194"/>
      <c r="QYV23" s="194"/>
      <c r="QYW23" s="194"/>
      <c r="QYX23" s="194"/>
      <c r="QYY23" s="194"/>
      <c r="QYZ23" s="194"/>
      <c r="QZA23" s="194"/>
      <c r="QZB23" s="194"/>
      <c r="QZC23" s="194"/>
      <c r="QZD23" s="194"/>
      <c r="QZE23" s="194"/>
      <c r="QZF23" s="194"/>
      <c r="QZG23" s="194"/>
      <c r="QZH23" s="194"/>
      <c r="QZI23" s="194"/>
      <c r="QZJ23" s="194"/>
      <c r="QZK23" s="194"/>
      <c r="QZL23" s="194"/>
      <c r="QZM23" s="194"/>
      <c r="QZN23" s="194"/>
      <c r="QZO23" s="194"/>
      <c r="QZP23" s="194"/>
      <c r="QZQ23" s="194"/>
      <c r="QZR23" s="194"/>
      <c r="QZS23" s="194"/>
      <c r="QZT23" s="194"/>
      <c r="QZU23" s="194"/>
      <c r="QZV23" s="194"/>
      <c r="QZW23" s="194"/>
      <c r="QZX23" s="194"/>
      <c r="QZY23" s="194"/>
      <c r="QZZ23" s="194"/>
      <c r="RAA23" s="194"/>
      <c r="RAB23" s="194"/>
      <c r="RAC23" s="194"/>
      <c r="RAD23" s="194"/>
      <c r="RAE23" s="194"/>
      <c r="RAF23" s="194"/>
      <c r="RAG23" s="194"/>
      <c r="RAH23" s="194"/>
      <c r="RAI23" s="194"/>
      <c r="RAJ23" s="194"/>
      <c r="RAK23" s="194"/>
      <c r="RAL23" s="194"/>
      <c r="RAM23" s="194"/>
      <c r="RAN23" s="194"/>
      <c r="RAO23" s="194"/>
      <c r="RAP23" s="194"/>
      <c r="RAQ23" s="194"/>
      <c r="RAR23" s="194"/>
      <c r="RAS23" s="194"/>
      <c r="RAT23" s="194"/>
      <c r="RAU23" s="194"/>
      <c r="RAV23" s="194"/>
      <c r="RAW23" s="194"/>
      <c r="RAX23" s="194"/>
      <c r="RAY23" s="194"/>
      <c r="RAZ23" s="194"/>
      <c r="RBA23" s="194"/>
      <c r="RBB23" s="194"/>
      <c r="RBC23" s="194"/>
      <c r="RBD23" s="194"/>
      <c r="RBE23" s="194"/>
      <c r="RBF23" s="194"/>
      <c r="RBG23" s="194"/>
      <c r="RBH23" s="194"/>
      <c r="RBI23" s="194"/>
      <c r="RBJ23" s="194"/>
      <c r="RBK23" s="194"/>
      <c r="RBL23" s="194"/>
      <c r="RBM23" s="194"/>
      <c r="RBN23" s="194"/>
      <c r="RBO23" s="194"/>
      <c r="RBP23" s="194"/>
      <c r="RBQ23" s="194"/>
      <c r="RBR23" s="194"/>
      <c r="RBS23" s="194"/>
      <c r="RBT23" s="194"/>
      <c r="RBU23" s="194"/>
      <c r="RBV23" s="194"/>
      <c r="RBW23" s="194"/>
      <c r="RBX23" s="194"/>
      <c r="RBY23" s="194"/>
      <c r="RBZ23" s="194"/>
      <c r="RCA23" s="194"/>
      <c r="RCB23" s="194"/>
      <c r="RCC23" s="194"/>
      <c r="RCD23" s="194"/>
      <c r="RCE23" s="194"/>
      <c r="RCF23" s="194"/>
      <c r="RCG23" s="194"/>
      <c r="RCH23" s="194"/>
      <c r="RCI23" s="194"/>
      <c r="RCJ23" s="194"/>
      <c r="RCK23" s="194"/>
      <c r="RCL23" s="194"/>
      <c r="RCM23" s="194"/>
      <c r="RCN23" s="194"/>
      <c r="RCO23" s="194"/>
      <c r="RCP23" s="194"/>
      <c r="RCQ23" s="194"/>
      <c r="RCR23" s="194"/>
      <c r="RCS23" s="194"/>
      <c r="RCT23" s="194"/>
      <c r="RCU23" s="194"/>
      <c r="RCV23" s="194"/>
      <c r="RCW23" s="194"/>
      <c r="RCX23" s="194"/>
      <c r="RCY23" s="194"/>
      <c r="RCZ23" s="194"/>
      <c r="RDA23" s="194"/>
      <c r="RDB23" s="194"/>
      <c r="RDC23" s="194"/>
      <c r="RDD23" s="194"/>
      <c r="RDE23" s="194"/>
      <c r="RDF23" s="194"/>
      <c r="RDG23" s="194"/>
      <c r="RDH23" s="194"/>
      <c r="RDI23" s="194"/>
      <c r="RDJ23" s="194"/>
      <c r="RDK23" s="194"/>
      <c r="RDL23" s="194"/>
      <c r="RDM23" s="194"/>
      <c r="RDN23" s="194"/>
      <c r="RDO23" s="194"/>
      <c r="RDP23" s="194"/>
      <c r="RDQ23" s="194"/>
      <c r="RDR23" s="194"/>
      <c r="RDS23" s="194"/>
      <c r="RDT23" s="194"/>
      <c r="RDU23" s="194"/>
      <c r="RDV23" s="194"/>
      <c r="RDW23" s="194"/>
      <c r="RDX23" s="194"/>
      <c r="RDY23" s="194"/>
      <c r="RDZ23" s="194"/>
      <c r="REA23" s="194"/>
      <c r="REB23" s="194"/>
      <c r="REC23" s="194"/>
      <c r="RED23" s="194"/>
      <c r="REE23" s="194"/>
      <c r="REF23" s="194"/>
      <c r="REG23" s="194"/>
      <c r="REH23" s="194"/>
      <c r="REI23" s="194"/>
      <c r="REJ23" s="194"/>
      <c r="REK23" s="194"/>
      <c r="REL23" s="194"/>
      <c r="REM23" s="194"/>
      <c r="REN23" s="194"/>
      <c r="REO23" s="194"/>
      <c r="REP23" s="194"/>
      <c r="REQ23" s="194"/>
      <c r="RER23" s="194"/>
      <c r="RES23" s="194"/>
      <c r="RET23" s="194"/>
      <c r="REU23" s="194"/>
      <c r="REV23" s="194"/>
      <c r="REW23" s="194"/>
      <c r="REX23" s="194"/>
      <c r="REY23" s="194"/>
      <c r="REZ23" s="194"/>
      <c r="RFA23" s="194"/>
      <c r="RFB23" s="194"/>
      <c r="RFC23" s="194"/>
      <c r="RFD23" s="194"/>
      <c r="RFE23" s="194"/>
      <c r="RFF23" s="194"/>
      <c r="RFG23" s="194"/>
      <c r="RFH23" s="194"/>
      <c r="RFI23" s="194"/>
      <c r="RFJ23" s="194"/>
      <c r="RFK23" s="194"/>
      <c r="RFL23" s="194"/>
      <c r="RFM23" s="194"/>
      <c r="RFN23" s="194"/>
      <c r="RFO23" s="194"/>
      <c r="RFP23" s="194"/>
      <c r="RFQ23" s="194"/>
      <c r="RFR23" s="194"/>
      <c r="RFS23" s="194"/>
      <c r="RFT23" s="194"/>
      <c r="RFU23" s="194"/>
      <c r="RFV23" s="194"/>
      <c r="RFW23" s="194"/>
      <c r="RFX23" s="194"/>
      <c r="RFY23" s="194"/>
      <c r="RFZ23" s="194"/>
      <c r="RGA23" s="194"/>
      <c r="RGB23" s="194"/>
      <c r="RGC23" s="194"/>
      <c r="RGD23" s="194"/>
      <c r="RGE23" s="194"/>
      <c r="RGF23" s="194"/>
      <c r="RGG23" s="194"/>
      <c r="RGH23" s="194"/>
      <c r="RGI23" s="194"/>
      <c r="RGJ23" s="194"/>
      <c r="RGK23" s="194"/>
      <c r="RGL23" s="194"/>
      <c r="RGM23" s="194"/>
      <c r="RGN23" s="194"/>
      <c r="RGO23" s="194"/>
      <c r="RGP23" s="194"/>
      <c r="RGQ23" s="194"/>
      <c r="RGR23" s="194"/>
      <c r="RGS23" s="194"/>
      <c r="RGT23" s="194"/>
      <c r="RGU23" s="194"/>
      <c r="RGV23" s="194"/>
      <c r="RGW23" s="194"/>
      <c r="RGX23" s="194"/>
      <c r="RGY23" s="194"/>
      <c r="RGZ23" s="194"/>
      <c r="RHA23" s="194"/>
      <c r="RHB23" s="194"/>
      <c r="RHC23" s="194"/>
      <c r="RHD23" s="194"/>
      <c r="RHE23" s="194"/>
      <c r="RHF23" s="194"/>
      <c r="RHG23" s="194"/>
      <c r="RHH23" s="194"/>
      <c r="RHI23" s="194"/>
      <c r="RHJ23" s="194"/>
      <c r="RHK23" s="194"/>
      <c r="RHL23" s="194"/>
      <c r="RHM23" s="194"/>
      <c r="RHN23" s="194"/>
      <c r="RHO23" s="194"/>
      <c r="RHP23" s="194"/>
      <c r="RHQ23" s="194"/>
      <c r="RHR23" s="194"/>
      <c r="RHS23" s="194"/>
      <c r="RHT23" s="194"/>
      <c r="RHU23" s="194"/>
      <c r="RHV23" s="194"/>
      <c r="RHW23" s="194"/>
      <c r="RHX23" s="194"/>
      <c r="RHY23" s="194"/>
      <c r="RHZ23" s="194"/>
      <c r="RIA23" s="194"/>
      <c r="RIB23" s="194"/>
      <c r="RIC23" s="194"/>
      <c r="RID23" s="194"/>
      <c r="RIE23" s="194"/>
      <c r="RIF23" s="194"/>
      <c r="RIG23" s="194"/>
      <c r="RIH23" s="194"/>
      <c r="RII23" s="194"/>
      <c r="RIJ23" s="194"/>
      <c r="RIK23" s="194"/>
      <c r="RIL23" s="194"/>
      <c r="RIM23" s="194"/>
      <c r="RIN23" s="194"/>
      <c r="RIO23" s="194"/>
      <c r="RIP23" s="194"/>
      <c r="RIQ23" s="194"/>
      <c r="RIR23" s="194"/>
      <c r="RIS23" s="194"/>
      <c r="RIT23" s="194"/>
      <c r="RIU23" s="194"/>
      <c r="RIV23" s="194"/>
      <c r="RIW23" s="194"/>
      <c r="RIX23" s="194"/>
      <c r="RIY23" s="194"/>
      <c r="RIZ23" s="194"/>
      <c r="RJA23" s="194"/>
      <c r="RJB23" s="194"/>
      <c r="RJC23" s="194"/>
      <c r="RJD23" s="194"/>
      <c r="RJE23" s="194"/>
      <c r="RJF23" s="194"/>
      <c r="RJG23" s="194"/>
      <c r="RJH23" s="194"/>
      <c r="RJI23" s="194"/>
      <c r="RJJ23" s="194"/>
      <c r="RJK23" s="194"/>
      <c r="RJL23" s="194"/>
      <c r="RJM23" s="194"/>
      <c r="RJN23" s="194"/>
      <c r="RJO23" s="194"/>
      <c r="RJP23" s="194"/>
      <c r="RJQ23" s="194"/>
      <c r="RJR23" s="194"/>
      <c r="RJS23" s="194"/>
      <c r="RJT23" s="194"/>
      <c r="RJU23" s="194"/>
      <c r="RJV23" s="194"/>
      <c r="RJW23" s="194"/>
      <c r="RJX23" s="194"/>
      <c r="RJY23" s="194"/>
      <c r="RJZ23" s="194"/>
      <c r="RKA23" s="194"/>
      <c r="RKB23" s="194"/>
      <c r="RKC23" s="194"/>
      <c r="RKD23" s="194"/>
      <c r="RKE23" s="194"/>
      <c r="RKF23" s="194"/>
      <c r="RKG23" s="194"/>
      <c r="RKH23" s="194"/>
      <c r="RKI23" s="194"/>
      <c r="RKJ23" s="194"/>
      <c r="RKK23" s="194"/>
      <c r="RKL23" s="194"/>
      <c r="RKM23" s="194"/>
      <c r="RKN23" s="194"/>
      <c r="RKO23" s="194"/>
      <c r="RKP23" s="194"/>
      <c r="RKQ23" s="194"/>
      <c r="RKR23" s="194"/>
      <c r="RKS23" s="194"/>
      <c r="RKT23" s="194"/>
      <c r="RKU23" s="194"/>
      <c r="RKV23" s="194"/>
      <c r="RKW23" s="194"/>
      <c r="RKX23" s="194"/>
      <c r="RKY23" s="194"/>
      <c r="RKZ23" s="194"/>
      <c r="RLA23" s="194"/>
      <c r="RLB23" s="194"/>
      <c r="RLC23" s="194"/>
      <c r="RLD23" s="194"/>
      <c r="RLE23" s="194"/>
      <c r="RLF23" s="194"/>
      <c r="RLG23" s="194"/>
      <c r="RLH23" s="194"/>
      <c r="RLI23" s="194"/>
      <c r="RLJ23" s="194"/>
      <c r="RLK23" s="194"/>
      <c r="RLL23" s="194"/>
      <c r="RLM23" s="194"/>
      <c r="RLN23" s="194"/>
      <c r="RLO23" s="194"/>
      <c r="RLP23" s="194"/>
      <c r="RLQ23" s="194"/>
      <c r="RLR23" s="194"/>
      <c r="RLS23" s="194"/>
      <c r="RLT23" s="194"/>
      <c r="RLU23" s="194"/>
      <c r="RLV23" s="194"/>
      <c r="RLW23" s="194"/>
      <c r="RLX23" s="194"/>
      <c r="RLY23" s="194"/>
      <c r="RLZ23" s="194"/>
      <c r="RMA23" s="194"/>
      <c r="RMB23" s="194"/>
      <c r="RMC23" s="194"/>
      <c r="RMD23" s="194"/>
      <c r="RME23" s="194"/>
      <c r="RMF23" s="194"/>
      <c r="RMG23" s="194"/>
      <c r="RMH23" s="194"/>
      <c r="RMI23" s="194"/>
      <c r="RMJ23" s="194"/>
      <c r="RMK23" s="194"/>
      <c r="RML23" s="194"/>
      <c r="RMM23" s="194"/>
      <c r="RMN23" s="194"/>
      <c r="RMO23" s="194"/>
      <c r="RMP23" s="194"/>
      <c r="RMQ23" s="194"/>
      <c r="RMR23" s="194"/>
      <c r="RMS23" s="194"/>
      <c r="RMT23" s="194"/>
      <c r="RMU23" s="194"/>
      <c r="RMV23" s="194"/>
      <c r="RMW23" s="194"/>
      <c r="RMX23" s="194"/>
      <c r="RMY23" s="194"/>
      <c r="RMZ23" s="194"/>
      <c r="RNA23" s="194"/>
      <c r="RNB23" s="194"/>
      <c r="RNC23" s="194"/>
      <c r="RND23" s="194"/>
      <c r="RNE23" s="194"/>
      <c r="RNF23" s="194"/>
      <c r="RNG23" s="194"/>
      <c r="RNH23" s="194"/>
      <c r="RNI23" s="194"/>
      <c r="RNJ23" s="194"/>
      <c r="RNK23" s="194"/>
      <c r="RNL23" s="194"/>
      <c r="RNM23" s="194"/>
      <c r="RNN23" s="194"/>
      <c r="RNO23" s="194"/>
      <c r="RNP23" s="194"/>
      <c r="RNQ23" s="194"/>
      <c r="RNR23" s="194"/>
      <c r="RNS23" s="194"/>
      <c r="RNT23" s="194"/>
      <c r="RNU23" s="194"/>
      <c r="RNV23" s="194"/>
      <c r="RNW23" s="194"/>
      <c r="RNX23" s="194"/>
      <c r="RNY23" s="194"/>
      <c r="RNZ23" s="194"/>
      <c r="ROA23" s="194"/>
      <c r="ROB23" s="194"/>
      <c r="ROC23" s="194"/>
      <c r="ROD23" s="194"/>
      <c r="ROE23" s="194"/>
      <c r="ROF23" s="194"/>
      <c r="ROG23" s="194"/>
      <c r="ROH23" s="194"/>
      <c r="ROI23" s="194"/>
      <c r="ROJ23" s="194"/>
      <c r="ROK23" s="194"/>
      <c r="ROL23" s="194"/>
      <c r="ROM23" s="194"/>
      <c r="RON23" s="194"/>
      <c r="ROO23" s="194"/>
      <c r="ROP23" s="194"/>
      <c r="ROQ23" s="194"/>
      <c r="ROR23" s="194"/>
      <c r="ROS23" s="194"/>
      <c r="ROT23" s="194"/>
      <c r="ROU23" s="194"/>
      <c r="ROV23" s="194"/>
      <c r="ROW23" s="194"/>
      <c r="ROX23" s="194"/>
      <c r="ROY23" s="194"/>
      <c r="ROZ23" s="194"/>
      <c r="RPA23" s="194"/>
      <c r="RPB23" s="194"/>
      <c r="RPC23" s="194"/>
      <c r="RPD23" s="194"/>
      <c r="RPE23" s="194"/>
      <c r="RPF23" s="194"/>
      <c r="RPG23" s="194"/>
      <c r="RPH23" s="194"/>
      <c r="RPI23" s="194"/>
      <c r="RPJ23" s="194"/>
      <c r="RPK23" s="194"/>
      <c r="RPL23" s="194"/>
      <c r="RPM23" s="194"/>
      <c r="RPN23" s="194"/>
      <c r="RPO23" s="194"/>
      <c r="RPP23" s="194"/>
      <c r="RPQ23" s="194"/>
      <c r="RPR23" s="194"/>
      <c r="RPS23" s="194"/>
      <c r="RPT23" s="194"/>
      <c r="RPU23" s="194"/>
      <c r="RPV23" s="194"/>
      <c r="RPW23" s="194"/>
      <c r="RPX23" s="194"/>
      <c r="RPY23" s="194"/>
      <c r="RPZ23" s="194"/>
      <c r="RQA23" s="194"/>
      <c r="RQB23" s="194"/>
      <c r="RQC23" s="194"/>
      <c r="RQD23" s="194"/>
      <c r="RQE23" s="194"/>
      <c r="RQF23" s="194"/>
      <c r="RQG23" s="194"/>
      <c r="RQH23" s="194"/>
      <c r="RQI23" s="194"/>
      <c r="RQJ23" s="194"/>
      <c r="RQK23" s="194"/>
      <c r="RQL23" s="194"/>
      <c r="RQM23" s="194"/>
      <c r="RQN23" s="194"/>
      <c r="RQO23" s="194"/>
      <c r="RQP23" s="194"/>
      <c r="RQQ23" s="194"/>
      <c r="RQR23" s="194"/>
      <c r="RQS23" s="194"/>
      <c r="RQT23" s="194"/>
      <c r="RQU23" s="194"/>
      <c r="RQV23" s="194"/>
      <c r="RQW23" s="194"/>
      <c r="RQX23" s="194"/>
      <c r="RQY23" s="194"/>
      <c r="RQZ23" s="194"/>
      <c r="RRA23" s="194"/>
      <c r="RRB23" s="194"/>
      <c r="RRC23" s="194"/>
      <c r="RRD23" s="194"/>
      <c r="RRE23" s="194"/>
      <c r="RRF23" s="194"/>
      <c r="RRG23" s="194"/>
      <c r="RRH23" s="194"/>
      <c r="RRI23" s="194"/>
      <c r="RRJ23" s="194"/>
      <c r="RRK23" s="194"/>
      <c r="RRL23" s="194"/>
      <c r="RRM23" s="194"/>
      <c r="RRN23" s="194"/>
      <c r="RRO23" s="194"/>
      <c r="RRP23" s="194"/>
      <c r="RRQ23" s="194"/>
      <c r="RRR23" s="194"/>
      <c r="RRS23" s="194"/>
      <c r="RRT23" s="194"/>
      <c r="RRU23" s="194"/>
      <c r="RRV23" s="194"/>
      <c r="RRW23" s="194"/>
      <c r="RRX23" s="194"/>
      <c r="RRY23" s="194"/>
      <c r="RRZ23" s="194"/>
      <c r="RSA23" s="194"/>
      <c r="RSB23" s="194"/>
      <c r="RSC23" s="194"/>
      <c r="RSD23" s="194"/>
      <c r="RSE23" s="194"/>
      <c r="RSF23" s="194"/>
      <c r="RSG23" s="194"/>
      <c r="RSH23" s="194"/>
      <c r="RSI23" s="194"/>
      <c r="RSJ23" s="194"/>
      <c r="RSK23" s="194"/>
      <c r="RSL23" s="194"/>
      <c r="RSM23" s="194"/>
      <c r="RSN23" s="194"/>
      <c r="RSO23" s="194"/>
      <c r="RSP23" s="194"/>
      <c r="RSQ23" s="194"/>
      <c r="RSR23" s="194"/>
      <c r="RSS23" s="194"/>
      <c r="RST23" s="194"/>
      <c r="RSU23" s="194"/>
      <c r="RSV23" s="194"/>
      <c r="RSW23" s="194"/>
      <c r="RSX23" s="194"/>
      <c r="RSY23" s="194"/>
      <c r="RSZ23" s="194"/>
      <c r="RTA23" s="194"/>
      <c r="RTB23" s="194"/>
      <c r="RTC23" s="194"/>
      <c r="RTD23" s="194"/>
      <c r="RTE23" s="194"/>
      <c r="RTF23" s="194"/>
      <c r="RTG23" s="194"/>
      <c r="RTH23" s="194"/>
      <c r="RTI23" s="194"/>
      <c r="RTJ23" s="194"/>
      <c r="RTK23" s="194"/>
      <c r="RTL23" s="194"/>
      <c r="RTM23" s="194"/>
      <c r="RTN23" s="194"/>
      <c r="RTO23" s="194"/>
      <c r="RTP23" s="194"/>
      <c r="RTQ23" s="194"/>
      <c r="RTR23" s="194"/>
      <c r="RTS23" s="194"/>
      <c r="RTT23" s="194"/>
      <c r="RTU23" s="194"/>
      <c r="RTV23" s="194"/>
      <c r="RTW23" s="194"/>
      <c r="RTX23" s="194"/>
      <c r="RTY23" s="194"/>
      <c r="RTZ23" s="194"/>
      <c r="RUA23" s="194"/>
      <c r="RUB23" s="194"/>
      <c r="RUC23" s="194"/>
      <c r="RUD23" s="194"/>
      <c r="RUE23" s="194"/>
      <c r="RUF23" s="194"/>
      <c r="RUG23" s="194"/>
      <c r="RUH23" s="194"/>
      <c r="RUI23" s="194"/>
      <c r="RUJ23" s="194"/>
      <c r="RUK23" s="194"/>
      <c r="RUL23" s="194"/>
      <c r="RUM23" s="194"/>
      <c r="RUN23" s="194"/>
      <c r="RUO23" s="194"/>
      <c r="RUP23" s="194"/>
      <c r="RUQ23" s="194"/>
      <c r="RUR23" s="194"/>
      <c r="RUS23" s="194"/>
      <c r="RUT23" s="194"/>
      <c r="RUU23" s="194"/>
      <c r="RUV23" s="194"/>
      <c r="RUW23" s="194"/>
      <c r="RUX23" s="194"/>
      <c r="RUY23" s="194"/>
      <c r="RUZ23" s="194"/>
      <c r="RVA23" s="194"/>
      <c r="RVB23" s="194"/>
      <c r="RVC23" s="194"/>
      <c r="RVD23" s="194"/>
      <c r="RVE23" s="194"/>
      <c r="RVF23" s="194"/>
      <c r="RVG23" s="194"/>
      <c r="RVH23" s="194"/>
      <c r="RVI23" s="194"/>
      <c r="RVJ23" s="194"/>
      <c r="RVK23" s="194"/>
      <c r="RVL23" s="194"/>
      <c r="RVM23" s="194"/>
      <c r="RVN23" s="194"/>
      <c r="RVO23" s="194"/>
      <c r="RVP23" s="194"/>
      <c r="RVQ23" s="194"/>
      <c r="RVR23" s="194"/>
      <c r="RVS23" s="194"/>
      <c r="RVT23" s="194"/>
      <c r="RVU23" s="194"/>
      <c r="RVV23" s="194"/>
      <c r="RVW23" s="194"/>
      <c r="RVX23" s="194"/>
      <c r="RVY23" s="194"/>
      <c r="RVZ23" s="194"/>
      <c r="RWA23" s="194"/>
      <c r="RWB23" s="194"/>
      <c r="RWC23" s="194"/>
      <c r="RWD23" s="194"/>
      <c r="RWE23" s="194"/>
      <c r="RWF23" s="194"/>
      <c r="RWG23" s="194"/>
      <c r="RWH23" s="194"/>
      <c r="RWI23" s="194"/>
      <c r="RWJ23" s="194"/>
      <c r="RWK23" s="194"/>
      <c r="RWL23" s="194"/>
      <c r="RWM23" s="194"/>
      <c r="RWN23" s="194"/>
      <c r="RWO23" s="194"/>
      <c r="RWP23" s="194"/>
      <c r="RWQ23" s="194"/>
      <c r="RWR23" s="194"/>
      <c r="RWS23" s="194"/>
      <c r="RWT23" s="194"/>
      <c r="RWU23" s="194"/>
      <c r="RWV23" s="194"/>
      <c r="RWW23" s="194"/>
      <c r="RWX23" s="194"/>
      <c r="RWY23" s="194"/>
      <c r="RWZ23" s="194"/>
      <c r="RXA23" s="194"/>
      <c r="RXB23" s="194"/>
      <c r="RXC23" s="194"/>
      <c r="RXD23" s="194"/>
      <c r="RXE23" s="194"/>
      <c r="RXF23" s="194"/>
      <c r="RXG23" s="194"/>
      <c r="RXH23" s="194"/>
      <c r="RXI23" s="194"/>
      <c r="RXJ23" s="194"/>
      <c r="RXK23" s="194"/>
      <c r="RXL23" s="194"/>
      <c r="RXM23" s="194"/>
      <c r="RXN23" s="194"/>
      <c r="RXO23" s="194"/>
      <c r="RXP23" s="194"/>
      <c r="RXQ23" s="194"/>
      <c r="RXR23" s="194"/>
      <c r="RXS23" s="194"/>
      <c r="RXT23" s="194"/>
      <c r="RXU23" s="194"/>
      <c r="RXV23" s="194"/>
      <c r="RXW23" s="194"/>
      <c r="RXX23" s="194"/>
      <c r="RXY23" s="194"/>
      <c r="RXZ23" s="194"/>
      <c r="RYA23" s="194"/>
      <c r="RYB23" s="194"/>
      <c r="RYC23" s="194"/>
      <c r="RYD23" s="194"/>
      <c r="RYE23" s="194"/>
      <c r="RYF23" s="194"/>
      <c r="RYG23" s="194"/>
      <c r="RYH23" s="194"/>
      <c r="RYI23" s="194"/>
      <c r="RYJ23" s="194"/>
      <c r="RYK23" s="194"/>
      <c r="RYL23" s="194"/>
      <c r="RYM23" s="194"/>
      <c r="RYN23" s="194"/>
      <c r="RYO23" s="194"/>
      <c r="RYP23" s="194"/>
      <c r="RYQ23" s="194"/>
      <c r="RYR23" s="194"/>
      <c r="RYS23" s="194"/>
      <c r="RYT23" s="194"/>
      <c r="RYU23" s="194"/>
      <c r="RYV23" s="194"/>
      <c r="RYW23" s="194"/>
      <c r="RYX23" s="194"/>
      <c r="RYY23" s="194"/>
      <c r="RYZ23" s="194"/>
      <c r="RZA23" s="194"/>
      <c r="RZB23" s="194"/>
      <c r="RZC23" s="194"/>
      <c r="RZD23" s="194"/>
      <c r="RZE23" s="194"/>
      <c r="RZF23" s="194"/>
      <c r="RZG23" s="194"/>
      <c r="RZH23" s="194"/>
      <c r="RZI23" s="194"/>
      <c r="RZJ23" s="194"/>
      <c r="RZK23" s="194"/>
      <c r="RZL23" s="194"/>
      <c r="RZM23" s="194"/>
      <c r="RZN23" s="194"/>
      <c r="RZO23" s="194"/>
      <c r="RZP23" s="194"/>
      <c r="RZQ23" s="194"/>
      <c r="RZR23" s="194"/>
      <c r="RZS23" s="194"/>
      <c r="RZT23" s="194"/>
      <c r="RZU23" s="194"/>
      <c r="RZV23" s="194"/>
      <c r="RZW23" s="194"/>
      <c r="RZX23" s="194"/>
      <c r="RZY23" s="194"/>
      <c r="RZZ23" s="194"/>
      <c r="SAA23" s="194"/>
      <c r="SAB23" s="194"/>
      <c r="SAC23" s="194"/>
      <c r="SAD23" s="194"/>
      <c r="SAE23" s="194"/>
      <c r="SAF23" s="194"/>
      <c r="SAG23" s="194"/>
      <c r="SAH23" s="194"/>
      <c r="SAI23" s="194"/>
      <c r="SAJ23" s="194"/>
      <c r="SAK23" s="194"/>
      <c r="SAL23" s="194"/>
      <c r="SAM23" s="194"/>
      <c r="SAN23" s="194"/>
      <c r="SAO23" s="194"/>
      <c r="SAP23" s="194"/>
      <c r="SAQ23" s="194"/>
      <c r="SAR23" s="194"/>
      <c r="SAS23" s="194"/>
      <c r="SAT23" s="194"/>
      <c r="SAU23" s="194"/>
      <c r="SAV23" s="194"/>
      <c r="SAW23" s="194"/>
      <c r="SAX23" s="194"/>
      <c r="SAY23" s="194"/>
      <c r="SAZ23" s="194"/>
      <c r="SBA23" s="194"/>
      <c r="SBB23" s="194"/>
      <c r="SBC23" s="194"/>
      <c r="SBD23" s="194"/>
      <c r="SBE23" s="194"/>
      <c r="SBF23" s="194"/>
      <c r="SBG23" s="194"/>
      <c r="SBH23" s="194"/>
      <c r="SBI23" s="194"/>
      <c r="SBJ23" s="194"/>
      <c r="SBK23" s="194"/>
      <c r="SBL23" s="194"/>
      <c r="SBM23" s="194"/>
      <c r="SBN23" s="194"/>
      <c r="SBO23" s="194"/>
      <c r="SBP23" s="194"/>
      <c r="SBQ23" s="194"/>
      <c r="SBR23" s="194"/>
      <c r="SBS23" s="194"/>
      <c r="SBT23" s="194"/>
      <c r="SBU23" s="194"/>
      <c r="SBV23" s="194"/>
      <c r="SBW23" s="194"/>
      <c r="SBX23" s="194"/>
      <c r="SBY23" s="194"/>
      <c r="SBZ23" s="194"/>
      <c r="SCA23" s="194"/>
      <c r="SCB23" s="194"/>
      <c r="SCC23" s="194"/>
      <c r="SCD23" s="194"/>
      <c r="SCE23" s="194"/>
      <c r="SCF23" s="194"/>
      <c r="SCG23" s="194"/>
      <c r="SCH23" s="194"/>
      <c r="SCI23" s="194"/>
      <c r="SCJ23" s="194"/>
      <c r="SCK23" s="194"/>
      <c r="SCL23" s="194"/>
      <c r="SCM23" s="194"/>
      <c r="SCN23" s="194"/>
      <c r="SCO23" s="194"/>
      <c r="SCP23" s="194"/>
      <c r="SCQ23" s="194"/>
      <c r="SCR23" s="194"/>
      <c r="SCS23" s="194"/>
      <c r="SCT23" s="194"/>
      <c r="SCU23" s="194"/>
      <c r="SCV23" s="194"/>
      <c r="SCW23" s="194"/>
      <c r="SCX23" s="194"/>
      <c r="SCY23" s="194"/>
      <c r="SCZ23" s="194"/>
      <c r="SDA23" s="194"/>
      <c r="SDB23" s="194"/>
      <c r="SDC23" s="194"/>
      <c r="SDD23" s="194"/>
      <c r="SDE23" s="194"/>
      <c r="SDF23" s="194"/>
      <c r="SDG23" s="194"/>
      <c r="SDH23" s="194"/>
      <c r="SDI23" s="194"/>
      <c r="SDJ23" s="194"/>
      <c r="SDK23" s="194"/>
      <c r="SDL23" s="194"/>
      <c r="SDM23" s="194"/>
      <c r="SDN23" s="194"/>
      <c r="SDO23" s="194"/>
      <c r="SDP23" s="194"/>
      <c r="SDQ23" s="194"/>
      <c r="SDR23" s="194"/>
      <c r="SDS23" s="194"/>
      <c r="SDT23" s="194"/>
      <c r="SDU23" s="194"/>
      <c r="SDV23" s="194"/>
      <c r="SDW23" s="194"/>
      <c r="SDX23" s="194"/>
      <c r="SDY23" s="194"/>
      <c r="SDZ23" s="194"/>
      <c r="SEA23" s="194"/>
      <c r="SEB23" s="194"/>
      <c r="SEC23" s="194"/>
      <c r="SED23" s="194"/>
      <c r="SEE23" s="194"/>
      <c r="SEF23" s="194"/>
      <c r="SEG23" s="194"/>
      <c r="SEH23" s="194"/>
      <c r="SEI23" s="194"/>
      <c r="SEJ23" s="194"/>
      <c r="SEK23" s="194"/>
      <c r="SEL23" s="194"/>
      <c r="SEM23" s="194"/>
      <c r="SEN23" s="194"/>
      <c r="SEO23" s="194"/>
      <c r="SEP23" s="194"/>
      <c r="SEQ23" s="194"/>
      <c r="SER23" s="194"/>
      <c r="SES23" s="194"/>
      <c r="SET23" s="194"/>
      <c r="SEU23" s="194"/>
      <c r="SEV23" s="194"/>
      <c r="SEW23" s="194"/>
      <c r="SEX23" s="194"/>
      <c r="SEY23" s="194"/>
      <c r="SEZ23" s="194"/>
      <c r="SFA23" s="194"/>
      <c r="SFB23" s="194"/>
      <c r="SFC23" s="194"/>
      <c r="SFD23" s="194"/>
      <c r="SFE23" s="194"/>
      <c r="SFF23" s="194"/>
      <c r="SFG23" s="194"/>
      <c r="SFH23" s="194"/>
      <c r="SFI23" s="194"/>
      <c r="SFJ23" s="194"/>
      <c r="SFK23" s="194"/>
      <c r="SFL23" s="194"/>
      <c r="SFM23" s="194"/>
      <c r="SFN23" s="194"/>
      <c r="SFO23" s="194"/>
      <c r="SFP23" s="194"/>
      <c r="SFQ23" s="194"/>
      <c r="SFR23" s="194"/>
      <c r="SFS23" s="194"/>
      <c r="SFT23" s="194"/>
      <c r="SFU23" s="194"/>
      <c r="SFV23" s="194"/>
      <c r="SFW23" s="194"/>
      <c r="SFX23" s="194"/>
      <c r="SFY23" s="194"/>
      <c r="SFZ23" s="194"/>
      <c r="SGA23" s="194"/>
      <c r="SGB23" s="194"/>
      <c r="SGC23" s="194"/>
      <c r="SGD23" s="194"/>
      <c r="SGE23" s="194"/>
      <c r="SGF23" s="194"/>
      <c r="SGG23" s="194"/>
      <c r="SGH23" s="194"/>
      <c r="SGI23" s="194"/>
      <c r="SGJ23" s="194"/>
      <c r="SGK23" s="194"/>
      <c r="SGL23" s="194"/>
      <c r="SGM23" s="194"/>
      <c r="SGN23" s="194"/>
      <c r="SGO23" s="194"/>
      <c r="SGP23" s="194"/>
      <c r="SGQ23" s="194"/>
      <c r="SGR23" s="194"/>
      <c r="SGS23" s="194"/>
      <c r="SGT23" s="194"/>
      <c r="SGU23" s="194"/>
      <c r="SGV23" s="194"/>
      <c r="SGW23" s="194"/>
      <c r="SGX23" s="194"/>
      <c r="SGY23" s="194"/>
      <c r="SGZ23" s="194"/>
      <c r="SHA23" s="194"/>
      <c r="SHB23" s="194"/>
      <c r="SHC23" s="194"/>
      <c r="SHD23" s="194"/>
      <c r="SHE23" s="194"/>
      <c r="SHF23" s="194"/>
      <c r="SHG23" s="194"/>
      <c r="SHH23" s="194"/>
      <c r="SHI23" s="194"/>
      <c r="SHJ23" s="194"/>
      <c r="SHK23" s="194"/>
      <c r="SHL23" s="194"/>
      <c r="SHM23" s="194"/>
      <c r="SHN23" s="194"/>
      <c r="SHO23" s="194"/>
      <c r="SHP23" s="194"/>
      <c r="SHQ23" s="194"/>
      <c r="SHR23" s="194"/>
      <c r="SHS23" s="194"/>
      <c r="SHT23" s="194"/>
      <c r="SHU23" s="194"/>
      <c r="SHV23" s="194"/>
      <c r="SHW23" s="194"/>
      <c r="SHX23" s="194"/>
      <c r="SHY23" s="194"/>
      <c r="SHZ23" s="194"/>
      <c r="SIA23" s="194"/>
      <c r="SIB23" s="194"/>
      <c r="SIC23" s="194"/>
      <c r="SID23" s="194"/>
      <c r="SIE23" s="194"/>
      <c r="SIF23" s="194"/>
      <c r="SIG23" s="194"/>
      <c r="SIH23" s="194"/>
      <c r="SII23" s="194"/>
      <c r="SIJ23" s="194"/>
      <c r="SIK23" s="194"/>
      <c r="SIL23" s="194"/>
      <c r="SIM23" s="194"/>
      <c r="SIN23" s="194"/>
      <c r="SIO23" s="194"/>
      <c r="SIP23" s="194"/>
      <c r="SIQ23" s="194"/>
      <c r="SIR23" s="194"/>
      <c r="SIS23" s="194"/>
      <c r="SIT23" s="194"/>
      <c r="SIU23" s="194"/>
      <c r="SIV23" s="194"/>
      <c r="SIW23" s="194"/>
      <c r="SIX23" s="194"/>
      <c r="SIY23" s="194"/>
      <c r="SIZ23" s="194"/>
      <c r="SJA23" s="194"/>
      <c r="SJB23" s="194"/>
      <c r="SJC23" s="194"/>
      <c r="SJD23" s="194"/>
      <c r="SJE23" s="194"/>
      <c r="SJF23" s="194"/>
      <c r="SJG23" s="194"/>
      <c r="SJH23" s="194"/>
      <c r="SJI23" s="194"/>
      <c r="SJJ23" s="194"/>
      <c r="SJK23" s="194"/>
      <c r="SJL23" s="194"/>
      <c r="SJM23" s="194"/>
      <c r="SJN23" s="194"/>
      <c r="SJO23" s="194"/>
      <c r="SJP23" s="194"/>
      <c r="SJQ23" s="194"/>
      <c r="SJR23" s="194"/>
      <c r="SJS23" s="194"/>
      <c r="SJT23" s="194"/>
      <c r="SJU23" s="194"/>
      <c r="SJV23" s="194"/>
      <c r="SJW23" s="194"/>
      <c r="SJX23" s="194"/>
      <c r="SJY23" s="194"/>
      <c r="SJZ23" s="194"/>
      <c r="SKA23" s="194"/>
      <c r="SKB23" s="194"/>
      <c r="SKC23" s="194"/>
      <c r="SKD23" s="194"/>
      <c r="SKE23" s="194"/>
      <c r="SKF23" s="194"/>
      <c r="SKG23" s="194"/>
      <c r="SKH23" s="194"/>
      <c r="SKI23" s="194"/>
      <c r="SKJ23" s="194"/>
      <c r="SKK23" s="194"/>
      <c r="SKL23" s="194"/>
      <c r="SKM23" s="194"/>
      <c r="SKN23" s="194"/>
      <c r="SKO23" s="194"/>
      <c r="SKP23" s="194"/>
      <c r="SKQ23" s="194"/>
      <c r="SKR23" s="194"/>
      <c r="SKS23" s="194"/>
      <c r="SKT23" s="194"/>
      <c r="SKU23" s="194"/>
      <c r="SKV23" s="194"/>
      <c r="SKW23" s="194"/>
      <c r="SKX23" s="194"/>
      <c r="SKY23" s="194"/>
      <c r="SKZ23" s="194"/>
      <c r="SLA23" s="194"/>
      <c r="SLB23" s="194"/>
      <c r="SLC23" s="194"/>
      <c r="SLD23" s="194"/>
      <c r="SLE23" s="194"/>
      <c r="SLF23" s="194"/>
      <c r="SLG23" s="194"/>
      <c r="SLH23" s="194"/>
      <c r="SLI23" s="194"/>
      <c r="SLJ23" s="194"/>
      <c r="SLK23" s="194"/>
      <c r="SLL23" s="194"/>
      <c r="SLM23" s="194"/>
      <c r="SLN23" s="194"/>
      <c r="SLO23" s="194"/>
      <c r="SLP23" s="194"/>
      <c r="SLQ23" s="194"/>
      <c r="SLR23" s="194"/>
      <c r="SLS23" s="194"/>
      <c r="SLT23" s="194"/>
      <c r="SLU23" s="194"/>
      <c r="SLV23" s="194"/>
      <c r="SLW23" s="194"/>
      <c r="SLX23" s="194"/>
      <c r="SLY23" s="194"/>
      <c r="SLZ23" s="194"/>
      <c r="SMA23" s="194"/>
      <c r="SMB23" s="194"/>
      <c r="SMC23" s="194"/>
      <c r="SMD23" s="194"/>
      <c r="SME23" s="194"/>
      <c r="SMF23" s="194"/>
      <c r="SMG23" s="194"/>
      <c r="SMH23" s="194"/>
      <c r="SMI23" s="194"/>
      <c r="SMJ23" s="194"/>
      <c r="SMK23" s="194"/>
      <c r="SML23" s="194"/>
      <c r="SMM23" s="194"/>
      <c r="SMN23" s="194"/>
      <c r="SMO23" s="194"/>
      <c r="SMP23" s="194"/>
      <c r="SMQ23" s="194"/>
      <c r="SMR23" s="194"/>
      <c r="SMS23" s="194"/>
      <c r="SMT23" s="194"/>
      <c r="SMU23" s="194"/>
      <c r="SMV23" s="194"/>
      <c r="SMW23" s="194"/>
      <c r="SMX23" s="194"/>
      <c r="SMY23" s="194"/>
      <c r="SMZ23" s="194"/>
      <c r="SNA23" s="194"/>
      <c r="SNB23" s="194"/>
      <c r="SNC23" s="194"/>
      <c r="SND23" s="194"/>
      <c r="SNE23" s="194"/>
      <c r="SNF23" s="194"/>
      <c r="SNG23" s="194"/>
      <c r="SNH23" s="194"/>
      <c r="SNI23" s="194"/>
      <c r="SNJ23" s="194"/>
      <c r="SNK23" s="194"/>
      <c r="SNL23" s="194"/>
      <c r="SNM23" s="194"/>
      <c r="SNN23" s="194"/>
      <c r="SNO23" s="194"/>
      <c r="SNP23" s="194"/>
      <c r="SNQ23" s="194"/>
      <c r="SNR23" s="194"/>
      <c r="SNS23" s="194"/>
      <c r="SNT23" s="194"/>
      <c r="SNU23" s="194"/>
      <c r="SNV23" s="194"/>
      <c r="SNW23" s="194"/>
      <c r="SNX23" s="194"/>
      <c r="SNY23" s="194"/>
      <c r="SNZ23" s="194"/>
      <c r="SOA23" s="194"/>
      <c r="SOB23" s="194"/>
      <c r="SOC23" s="194"/>
      <c r="SOD23" s="194"/>
      <c r="SOE23" s="194"/>
      <c r="SOF23" s="194"/>
      <c r="SOG23" s="194"/>
      <c r="SOH23" s="194"/>
      <c r="SOI23" s="194"/>
      <c r="SOJ23" s="194"/>
      <c r="SOK23" s="194"/>
      <c r="SOL23" s="194"/>
      <c r="SOM23" s="194"/>
      <c r="SON23" s="194"/>
      <c r="SOO23" s="194"/>
      <c r="SOP23" s="194"/>
      <c r="SOQ23" s="194"/>
      <c r="SOR23" s="194"/>
      <c r="SOS23" s="194"/>
      <c r="SOT23" s="194"/>
      <c r="SOU23" s="194"/>
      <c r="SOV23" s="194"/>
      <c r="SOW23" s="194"/>
      <c r="SOX23" s="194"/>
      <c r="SOY23" s="194"/>
      <c r="SOZ23" s="194"/>
      <c r="SPA23" s="194"/>
      <c r="SPB23" s="194"/>
      <c r="SPC23" s="194"/>
      <c r="SPD23" s="194"/>
      <c r="SPE23" s="194"/>
      <c r="SPF23" s="194"/>
      <c r="SPG23" s="194"/>
      <c r="SPH23" s="194"/>
      <c r="SPI23" s="194"/>
      <c r="SPJ23" s="194"/>
      <c r="SPK23" s="194"/>
      <c r="SPL23" s="194"/>
      <c r="SPM23" s="194"/>
      <c r="SPN23" s="194"/>
      <c r="SPO23" s="194"/>
      <c r="SPP23" s="194"/>
      <c r="SPQ23" s="194"/>
      <c r="SPR23" s="194"/>
      <c r="SPS23" s="194"/>
      <c r="SPT23" s="194"/>
      <c r="SPU23" s="194"/>
      <c r="SPV23" s="194"/>
      <c r="SPW23" s="194"/>
      <c r="SPX23" s="194"/>
      <c r="SPY23" s="194"/>
      <c r="SPZ23" s="194"/>
      <c r="SQA23" s="194"/>
      <c r="SQB23" s="194"/>
      <c r="SQC23" s="194"/>
      <c r="SQD23" s="194"/>
      <c r="SQE23" s="194"/>
      <c r="SQF23" s="194"/>
      <c r="SQG23" s="194"/>
      <c r="SQH23" s="194"/>
      <c r="SQI23" s="194"/>
      <c r="SQJ23" s="194"/>
      <c r="SQK23" s="194"/>
      <c r="SQL23" s="194"/>
      <c r="SQM23" s="194"/>
      <c r="SQN23" s="194"/>
      <c r="SQO23" s="194"/>
      <c r="SQP23" s="194"/>
      <c r="SQQ23" s="194"/>
      <c r="SQR23" s="194"/>
      <c r="SQS23" s="194"/>
      <c r="SQT23" s="194"/>
      <c r="SQU23" s="194"/>
      <c r="SQV23" s="194"/>
      <c r="SQW23" s="194"/>
      <c r="SQX23" s="194"/>
      <c r="SQY23" s="194"/>
      <c r="SQZ23" s="194"/>
      <c r="SRA23" s="194"/>
      <c r="SRB23" s="194"/>
      <c r="SRC23" s="194"/>
      <c r="SRD23" s="194"/>
      <c r="SRE23" s="194"/>
      <c r="SRF23" s="194"/>
      <c r="SRG23" s="194"/>
      <c r="SRH23" s="194"/>
      <c r="SRI23" s="194"/>
      <c r="SRJ23" s="194"/>
      <c r="SRK23" s="194"/>
      <c r="SRL23" s="194"/>
      <c r="SRM23" s="194"/>
      <c r="SRN23" s="194"/>
      <c r="SRO23" s="194"/>
      <c r="SRP23" s="194"/>
      <c r="SRQ23" s="194"/>
      <c r="SRR23" s="194"/>
      <c r="SRS23" s="194"/>
      <c r="SRT23" s="194"/>
      <c r="SRU23" s="194"/>
      <c r="SRV23" s="194"/>
      <c r="SRW23" s="194"/>
      <c r="SRX23" s="194"/>
      <c r="SRY23" s="194"/>
      <c r="SRZ23" s="194"/>
      <c r="SSA23" s="194"/>
      <c r="SSB23" s="194"/>
      <c r="SSC23" s="194"/>
      <c r="SSD23" s="194"/>
      <c r="SSE23" s="194"/>
      <c r="SSF23" s="194"/>
      <c r="SSG23" s="194"/>
      <c r="SSH23" s="194"/>
      <c r="SSI23" s="194"/>
      <c r="SSJ23" s="194"/>
      <c r="SSK23" s="194"/>
      <c r="SSL23" s="194"/>
      <c r="SSM23" s="194"/>
      <c r="SSN23" s="194"/>
      <c r="SSO23" s="194"/>
      <c r="SSP23" s="194"/>
      <c r="SSQ23" s="194"/>
      <c r="SSR23" s="194"/>
      <c r="SSS23" s="194"/>
      <c r="SST23" s="194"/>
      <c r="SSU23" s="194"/>
      <c r="SSV23" s="194"/>
      <c r="SSW23" s="194"/>
      <c r="SSX23" s="194"/>
      <c r="SSY23" s="194"/>
      <c r="SSZ23" s="194"/>
      <c r="STA23" s="194"/>
      <c r="STB23" s="194"/>
      <c r="STC23" s="194"/>
      <c r="STD23" s="194"/>
      <c r="STE23" s="194"/>
      <c r="STF23" s="194"/>
      <c r="STG23" s="194"/>
      <c r="STH23" s="194"/>
      <c r="STI23" s="194"/>
      <c r="STJ23" s="194"/>
      <c r="STK23" s="194"/>
      <c r="STL23" s="194"/>
      <c r="STM23" s="194"/>
      <c r="STN23" s="194"/>
      <c r="STO23" s="194"/>
      <c r="STP23" s="194"/>
      <c r="STQ23" s="194"/>
      <c r="STR23" s="194"/>
      <c r="STS23" s="194"/>
      <c r="STT23" s="194"/>
      <c r="STU23" s="194"/>
      <c r="STV23" s="194"/>
      <c r="STW23" s="194"/>
      <c r="STX23" s="194"/>
      <c r="STY23" s="194"/>
      <c r="STZ23" s="194"/>
      <c r="SUA23" s="194"/>
      <c r="SUB23" s="194"/>
      <c r="SUC23" s="194"/>
      <c r="SUD23" s="194"/>
      <c r="SUE23" s="194"/>
      <c r="SUF23" s="194"/>
      <c r="SUG23" s="194"/>
      <c r="SUH23" s="194"/>
      <c r="SUI23" s="194"/>
      <c r="SUJ23" s="194"/>
      <c r="SUK23" s="194"/>
      <c r="SUL23" s="194"/>
      <c r="SUM23" s="194"/>
      <c r="SUN23" s="194"/>
      <c r="SUO23" s="194"/>
      <c r="SUP23" s="194"/>
      <c r="SUQ23" s="194"/>
      <c r="SUR23" s="194"/>
      <c r="SUS23" s="194"/>
      <c r="SUT23" s="194"/>
      <c r="SUU23" s="194"/>
      <c r="SUV23" s="194"/>
      <c r="SUW23" s="194"/>
      <c r="SUX23" s="194"/>
      <c r="SUY23" s="194"/>
      <c r="SUZ23" s="194"/>
      <c r="SVA23" s="194"/>
      <c r="SVB23" s="194"/>
      <c r="SVC23" s="194"/>
      <c r="SVD23" s="194"/>
      <c r="SVE23" s="194"/>
      <c r="SVF23" s="194"/>
      <c r="SVG23" s="194"/>
      <c r="SVH23" s="194"/>
      <c r="SVI23" s="194"/>
      <c r="SVJ23" s="194"/>
      <c r="SVK23" s="194"/>
      <c r="SVL23" s="194"/>
      <c r="SVM23" s="194"/>
      <c r="SVN23" s="194"/>
      <c r="SVO23" s="194"/>
      <c r="SVP23" s="194"/>
      <c r="SVQ23" s="194"/>
      <c r="SVR23" s="194"/>
      <c r="SVS23" s="194"/>
      <c r="SVT23" s="194"/>
      <c r="SVU23" s="194"/>
      <c r="SVV23" s="194"/>
      <c r="SVW23" s="194"/>
      <c r="SVX23" s="194"/>
      <c r="SVY23" s="194"/>
      <c r="SVZ23" s="194"/>
      <c r="SWA23" s="194"/>
      <c r="SWB23" s="194"/>
      <c r="SWC23" s="194"/>
      <c r="SWD23" s="194"/>
      <c r="SWE23" s="194"/>
      <c r="SWF23" s="194"/>
      <c r="SWG23" s="194"/>
      <c r="SWH23" s="194"/>
      <c r="SWI23" s="194"/>
      <c r="SWJ23" s="194"/>
      <c r="SWK23" s="194"/>
      <c r="SWL23" s="194"/>
      <c r="SWM23" s="194"/>
      <c r="SWN23" s="194"/>
      <c r="SWO23" s="194"/>
      <c r="SWP23" s="194"/>
      <c r="SWQ23" s="194"/>
      <c r="SWR23" s="194"/>
      <c r="SWS23" s="194"/>
      <c r="SWT23" s="194"/>
      <c r="SWU23" s="194"/>
      <c r="SWV23" s="194"/>
      <c r="SWW23" s="194"/>
      <c r="SWX23" s="194"/>
      <c r="SWY23" s="194"/>
      <c r="SWZ23" s="194"/>
      <c r="SXA23" s="194"/>
      <c r="SXB23" s="194"/>
      <c r="SXC23" s="194"/>
      <c r="SXD23" s="194"/>
      <c r="SXE23" s="194"/>
      <c r="SXF23" s="194"/>
      <c r="SXG23" s="194"/>
      <c r="SXH23" s="194"/>
      <c r="SXI23" s="194"/>
      <c r="SXJ23" s="194"/>
      <c r="SXK23" s="194"/>
      <c r="SXL23" s="194"/>
      <c r="SXM23" s="194"/>
      <c r="SXN23" s="194"/>
      <c r="SXO23" s="194"/>
      <c r="SXP23" s="194"/>
      <c r="SXQ23" s="194"/>
      <c r="SXR23" s="194"/>
      <c r="SXS23" s="194"/>
      <c r="SXT23" s="194"/>
      <c r="SXU23" s="194"/>
      <c r="SXV23" s="194"/>
      <c r="SXW23" s="194"/>
      <c r="SXX23" s="194"/>
      <c r="SXY23" s="194"/>
      <c r="SXZ23" s="194"/>
      <c r="SYA23" s="194"/>
      <c r="SYB23" s="194"/>
      <c r="SYC23" s="194"/>
      <c r="SYD23" s="194"/>
      <c r="SYE23" s="194"/>
      <c r="SYF23" s="194"/>
      <c r="SYG23" s="194"/>
      <c r="SYH23" s="194"/>
      <c r="SYI23" s="194"/>
      <c r="SYJ23" s="194"/>
      <c r="SYK23" s="194"/>
      <c r="SYL23" s="194"/>
      <c r="SYM23" s="194"/>
      <c r="SYN23" s="194"/>
      <c r="SYO23" s="194"/>
      <c r="SYP23" s="194"/>
      <c r="SYQ23" s="194"/>
      <c r="SYR23" s="194"/>
      <c r="SYS23" s="194"/>
      <c r="SYT23" s="194"/>
      <c r="SYU23" s="194"/>
      <c r="SYV23" s="194"/>
      <c r="SYW23" s="194"/>
      <c r="SYX23" s="194"/>
      <c r="SYY23" s="194"/>
      <c r="SYZ23" s="194"/>
      <c r="SZA23" s="194"/>
      <c r="SZB23" s="194"/>
      <c r="SZC23" s="194"/>
      <c r="SZD23" s="194"/>
      <c r="SZE23" s="194"/>
      <c r="SZF23" s="194"/>
      <c r="SZG23" s="194"/>
      <c r="SZH23" s="194"/>
      <c r="SZI23" s="194"/>
      <c r="SZJ23" s="194"/>
      <c r="SZK23" s="194"/>
      <c r="SZL23" s="194"/>
      <c r="SZM23" s="194"/>
      <c r="SZN23" s="194"/>
      <c r="SZO23" s="194"/>
      <c r="SZP23" s="194"/>
      <c r="SZQ23" s="194"/>
      <c r="SZR23" s="194"/>
      <c r="SZS23" s="194"/>
      <c r="SZT23" s="194"/>
      <c r="SZU23" s="194"/>
      <c r="SZV23" s="194"/>
      <c r="SZW23" s="194"/>
      <c r="SZX23" s="194"/>
      <c r="SZY23" s="194"/>
      <c r="SZZ23" s="194"/>
      <c r="TAA23" s="194"/>
      <c r="TAB23" s="194"/>
      <c r="TAC23" s="194"/>
      <c r="TAD23" s="194"/>
      <c r="TAE23" s="194"/>
      <c r="TAF23" s="194"/>
      <c r="TAG23" s="194"/>
      <c r="TAH23" s="194"/>
      <c r="TAI23" s="194"/>
      <c r="TAJ23" s="194"/>
      <c r="TAK23" s="194"/>
      <c r="TAL23" s="194"/>
      <c r="TAM23" s="194"/>
      <c r="TAN23" s="194"/>
      <c r="TAO23" s="194"/>
      <c r="TAP23" s="194"/>
      <c r="TAQ23" s="194"/>
      <c r="TAR23" s="194"/>
      <c r="TAS23" s="194"/>
      <c r="TAT23" s="194"/>
      <c r="TAU23" s="194"/>
      <c r="TAV23" s="194"/>
      <c r="TAW23" s="194"/>
      <c r="TAX23" s="194"/>
      <c r="TAY23" s="194"/>
      <c r="TAZ23" s="194"/>
      <c r="TBA23" s="194"/>
      <c r="TBB23" s="194"/>
      <c r="TBC23" s="194"/>
      <c r="TBD23" s="194"/>
      <c r="TBE23" s="194"/>
      <c r="TBF23" s="194"/>
      <c r="TBG23" s="194"/>
      <c r="TBH23" s="194"/>
      <c r="TBI23" s="194"/>
      <c r="TBJ23" s="194"/>
      <c r="TBK23" s="194"/>
      <c r="TBL23" s="194"/>
      <c r="TBM23" s="194"/>
      <c r="TBN23" s="194"/>
      <c r="TBO23" s="194"/>
      <c r="TBP23" s="194"/>
      <c r="TBQ23" s="194"/>
      <c r="TBR23" s="194"/>
      <c r="TBS23" s="194"/>
      <c r="TBT23" s="194"/>
      <c r="TBU23" s="194"/>
      <c r="TBV23" s="194"/>
      <c r="TBW23" s="194"/>
      <c r="TBX23" s="194"/>
      <c r="TBY23" s="194"/>
      <c r="TBZ23" s="194"/>
      <c r="TCA23" s="194"/>
      <c r="TCB23" s="194"/>
      <c r="TCC23" s="194"/>
      <c r="TCD23" s="194"/>
      <c r="TCE23" s="194"/>
      <c r="TCF23" s="194"/>
      <c r="TCG23" s="194"/>
      <c r="TCH23" s="194"/>
      <c r="TCI23" s="194"/>
      <c r="TCJ23" s="194"/>
      <c r="TCK23" s="194"/>
      <c r="TCL23" s="194"/>
      <c r="TCM23" s="194"/>
      <c r="TCN23" s="194"/>
      <c r="TCO23" s="194"/>
      <c r="TCP23" s="194"/>
      <c r="TCQ23" s="194"/>
      <c r="TCR23" s="194"/>
      <c r="TCS23" s="194"/>
      <c r="TCT23" s="194"/>
      <c r="TCU23" s="194"/>
      <c r="TCV23" s="194"/>
      <c r="TCW23" s="194"/>
      <c r="TCX23" s="194"/>
      <c r="TCY23" s="194"/>
      <c r="TCZ23" s="194"/>
      <c r="TDA23" s="194"/>
      <c r="TDB23" s="194"/>
      <c r="TDC23" s="194"/>
      <c r="TDD23" s="194"/>
      <c r="TDE23" s="194"/>
      <c r="TDF23" s="194"/>
      <c r="TDG23" s="194"/>
      <c r="TDH23" s="194"/>
      <c r="TDI23" s="194"/>
      <c r="TDJ23" s="194"/>
      <c r="TDK23" s="194"/>
      <c r="TDL23" s="194"/>
      <c r="TDM23" s="194"/>
      <c r="TDN23" s="194"/>
      <c r="TDO23" s="194"/>
      <c r="TDP23" s="194"/>
      <c r="TDQ23" s="194"/>
      <c r="TDR23" s="194"/>
      <c r="TDS23" s="194"/>
      <c r="TDT23" s="194"/>
      <c r="TDU23" s="194"/>
      <c r="TDV23" s="194"/>
      <c r="TDW23" s="194"/>
      <c r="TDX23" s="194"/>
      <c r="TDY23" s="194"/>
      <c r="TDZ23" s="194"/>
      <c r="TEA23" s="194"/>
      <c r="TEB23" s="194"/>
      <c r="TEC23" s="194"/>
      <c r="TED23" s="194"/>
      <c r="TEE23" s="194"/>
      <c r="TEF23" s="194"/>
      <c r="TEG23" s="194"/>
      <c r="TEH23" s="194"/>
      <c r="TEI23" s="194"/>
      <c r="TEJ23" s="194"/>
      <c r="TEK23" s="194"/>
      <c r="TEL23" s="194"/>
      <c r="TEM23" s="194"/>
      <c r="TEN23" s="194"/>
      <c r="TEO23" s="194"/>
      <c r="TEP23" s="194"/>
      <c r="TEQ23" s="194"/>
      <c r="TER23" s="194"/>
      <c r="TES23" s="194"/>
      <c r="TET23" s="194"/>
      <c r="TEU23" s="194"/>
      <c r="TEV23" s="194"/>
      <c r="TEW23" s="194"/>
      <c r="TEX23" s="194"/>
      <c r="TEY23" s="194"/>
      <c r="TEZ23" s="194"/>
      <c r="TFA23" s="194"/>
      <c r="TFB23" s="194"/>
      <c r="TFC23" s="194"/>
      <c r="TFD23" s="194"/>
      <c r="TFE23" s="194"/>
      <c r="TFF23" s="194"/>
      <c r="TFG23" s="194"/>
      <c r="TFH23" s="194"/>
      <c r="TFI23" s="194"/>
      <c r="TFJ23" s="194"/>
      <c r="TFK23" s="194"/>
      <c r="TFL23" s="194"/>
      <c r="TFM23" s="194"/>
      <c r="TFN23" s="194"/>
      <c r="TFO23" s="194"/>
      <c r="TFP23" s="194"/>
      <c r="TFQ23" s="194"/>
      <c r="TFR23" s="194"/>
      <c r="TFS23" s="194"/>
      <c r="TFT23" s="194"/>
      <c r="TFU23" s="194"/>
      <c r="TFV23" s="194"/>
      <c r="TFW23" s="194"/>
      <c r="TFX23" s="194"/>
      <c r="TFY23" s="194"/>
      <c r="TFZ23" s="194"/>
      <c r="TGA23" s="194"/>
      <c r="TGB23" s="194"/>
      <c r="TGC23" s="194"/>
      <c r="TGD23" s="194"/>
      <c r="TGE23" s="194"/>
      <c r="TGF23" s="194"/>
      <c r="TGG23" s="194"/>
      <c r="TGH23" s="194"/>
      <c r="TGI23" s="194"/>
      <c r="TGJ23" s="194"/>
      <c r="TGK23" s="194"/>
      <c r="TGL23" s="194"/>
      <c r="TGM23" s="194"/>
      <c r="TGN23" s="194"/>
      <c r="TGO23" s="194"/>
      <c r="TGP23" s="194"/>
      <c r="TGQ23" s="194"/>
      <c r="TGR23" s="194"/>
      <c r="TGS23" s="194"/>
      <c r="TGT23" s="194"/>
      <c r="TGU23" s="194"/>
      <c r="TGV23" s="194"/>
      <c r="TGW23" s="194"/>
      <c r="TGX23" s="194"/>
      <c r="TGY23" s="194"/>
      <c r="TGZ23" s="194"/>
      <c r="THA23" s="194"/>
      <c r="THB23" s="194"/>
      <c r="THC23" s="194"/>
      <c r="THD23" s="194"/>
      <c r="THE23" s="194"/>
      <c r="THF23" s="194"/>
      <c r="THG23" s="194"/>
      <c r="THH23" s="194"/>
      <c r="THI23" s="194"/>
      <c r="THJ23" s="194"/>
      <c r="THK23" s="194"/>
      <c r="THL23" s="194"/>
      <c r="THM23" s="194"/>
      <c r="THN23" s="194"/>
      <c r="THO23" s="194"/>
      <c r="THP23" s="194"/>
      <c r="THQ23" s="194"/>
      <c r="THR23" s="194"/>
      <c r="THS23" s="194"/>
      <c r="THT23" s="194"/>
      <c r="THU23" s="194"/>
      <c r="THV23" s="194"/>
      <c r="THW23" s="194"/>
      <c r="THX23" s="194"/>
      <c r="THY23" s="194"/>
      <c r="THZ23" s="194"/>
      <c r="TIA23" s="194"/>
      <c r="TIB23" s="194"/>
      <c r="TIC23" s="194"/>
      <c r="TID23" s="194"/>
      <c r="TIE23" s="194"/>
      <c r="TIF23" s="194"/>
      <c r="TIG23" s="194"/>
      <c r="TIH23" s="194"/>
      <c r="TII23" s="194"/>
      <c r="TIJ23" s="194"/>
      <c r="TIK23" s="194"/>
      <c r="TIL23" s="194"/>
      <c r="TIM23" s="194"/>
      <c r="TIN23" s="194"/>
      <c r="TIO23" s="194"/>
      <c r="TIP23" s="194"/>
      <c r="TIQ23" s="194"/>
      <c r="TIR23" s="194"/>
      <c r="TIS23" s="194"/>
      <c r="TIT23" s="194"/>
      <c r="TIU23" s="194"/>
      <c r="TIV23" s="194"/>
      <c r="TIW23" s="194"/>
      <c r="TIX23" s="194"/>
      <c r="TIY23" s="194"/>
      <c r="TIZ23" s="194"/>
      <c r="TJA23" s="194"/>
      <c r="TJB23" s="194"/>
      <c r="TJC23" s="194"/>
      <c r="TJD23" s="194"/>
      <c r="TJE23" s="194"/>
      <c r="TJF23" s="194"/>
      <c r="TJG23" s="194"/>
      <c r="TJH23" s="194"/>
      <c r="TJI23" s="194"/>
      <c r="TJJ23" s="194"/>
      <c r="TJK23" s="194"/>
      <c r="TJL23" s="194"/>
      <c r="TJM23" s="194"/>
      <c r="TJN23" s="194"/>
      <c r="TJO23" s="194"/>
      <c r="TJP23" s="194"/>
      <c r="TJQ23" s="194"/>
      <c r="TJR23" s="194"/>
      <c r="TJS23" s="194"/>
      <c r="TJT23" s="194"/>
      <c r="TJU23" s="194"/>
      <c r="TJV23" s="194"/>
      <c r="TJW23" s="194"/>
      <c r="TJX23" s="194"/>
      <c r="TJY23" s="194"/>
      <c r="TJZ23" s="194"/>
      <c r="TKA23" s="194"/>
      <c r="TKB23" s="194"/>
      <c r="TKC23" s="194"/>
      <c r="TKD23" s="194"/>
      <c r="TKE23" s="194"/>
      <c r="TKF23" s="194"/>
      <c r="TKG23" s="194"/>
      <c r="TKH23" s="194"/>
      <c r="TKI23" s="194"/>
      <c r="TKJ23" s="194"/>
      <c r="TKK23" s="194"/>
      <c r="TKL23" s="194"/>
      <c r="TKM23" s="194"/>
      <c r="TKN23" s="194"/>
      <c r="TKO23" s="194"/>
      <c r="TKP23" s="194"/>
      <c r="TKQ23" s="194"/>
      <c r="TKR23" s="194"/>
      <c r="TKS23" s="194"/>
      <c r="TKT23" s="194"/>
      <c r="TKU23" s="194"/>
      <c r="TKV23" s="194"/>
      <c r="TKW23" s="194"/>
      <c r="TKX23" s="194"/>
      <c r="TKY23" s="194"/>
      <c r="TKZ23" s="194"/>
      <c r="TLA23" s="194"/>
      <c r="TLB23" s="194"/>
      <c r="TLC23" s="194"/>
      <c r="TLD23" s="194"/>
      <c r="TLE23" s="194"/>
      <c r="TLF23" s="194"/>
      <c r="TLG23" s="194"/>
      <c r="TLH23" s="194"/>
      <c r="TLI23" s="194"/>
      <c r="TLJ23" s="194"/>
      <c r="TLK23" s="194"/>
      <c r="TLL23" s="194"/>
      <c r="TLM23" s="194"/>
      <c r="TLN23" s="194"/>
      <c r="TLO23" s="194"/>
      <c r="TLP23" s="194"/>
      <c r="TLQ23" s="194"/>
      <c r="TLR23" s="194"/>
      <c r="TLS23" s="194"/>
      <c r="TLT23" s="194"/>
      <c r="TLU23" s="194"/>
      <c r="TLV23" s="194"/>
      <c r="TLW23" s="194"/>
      <c r="TLX23" s="194"/>
      <c r="TLY23" s="194"/>
      <c r="TLZ23" s="194"/>
      <c r="TMA23" s="194"/>
      <c r="TMB23" s="194"/>
      <c r="TMC23" s="194"/>
      <c r="TMD23" s="194"/>
      <c r="TME23" s="194"/>
      <c r="TMF23" s="194"/>
      <c r="TMG23" s="194"/>
      <c r="TMH23" s="194"/>
      <c r="TMI23" s="194"/>
      <c r="TMJ23" s="194"/>
      <c r="TMK23" s="194"/>
      <c r="TML23" s="194"/>
      <c r="TMM23" s="194"/>
      <c r="TMN23" s="194"/>
      <c r="TMO23" s="194"/>
      <c r="TMP23" s="194"/>
      <c r="TMQ23" s="194"/>
      <c r="TMR23" s="194"/>
      <c r="TMS23" s="194"/>
      <c r="TMT23" s="194"/>
      <c r="TMU23" s="194"/>
      <c r="TMV23" s="194"/>
      <c r="TMW23" s="194"/>
      <c r="TMX23" s="194"/>
      <c r="TMY23" s="194"/>
      <c r="TMZ23" s="194"/>
      <c r="TNA23" s="194"/>
      <c r="TNB23" s="194"/>
      <c r="TNC23" s="194"/>
      <c r="TND23" s="194"/>
      <c r="TNE23" s="194"/>
      <c r="TNF23" s="194"/>
      <c r="TNG23" s="194"/>
      <c r="TNH23" s="194"/>
      <c r="TNI23" s="194"/>
      <c r="TNJ23" s="194"/>
      <c r="TNK23" s="194"/>
      <c r="TNL23" s="194"/>
      <c r="TNM23" s="194"/>
      <c r="TNN23" s="194"/>
      <c r="TNO23" s="194"/>
      <c r="TNP23" s="194"/>
      <c r="TNQ23" s="194"/>
      <c r="TNR23" s="194"/>
      <c r="TNS23" s="194"/>
      <c r="TNT23" s="194"/>
      <c r="TNU23" s="194"/>
      <c r="TNV23" s="194"/>
      <c r="TNW23" s="194"/>
      <c r="TNX23" s="194"/>
      <c r="TNY23" s="194"/>
      <c r="TNZ23" s="194"/>
      <c r="TOA23" s="194"/>
      <c r="TOB23" s="194"/>
      <c r="TOC23" s="194"/>
      <c r="TOD23" s="194"/>
      <c r="TOE23" s="194"/>
      <c r="TOF23" s="194"/>
      <c r="TOG23" s="194"/>
      <c r="TOH23" s="194"/>
      <c r="TOI23" s="194"/>
      <c r="TOJ23" s="194"/>
      <c r="TOK23" s="194"/>
      <c r="TOL23" s="194"/>
      <c r="TOM23" s="194"/>
      <c r="TON23" s="194"/>
      <c r="TOO23" s="194"/>
      <c r="TOP23" s="194"/>
      <c r="TOQ23" s="194"/>
      <c r="TOR23" s="194"/>
      <c r="TOS23" s="194"/>
      <c r="TOT23" s="194"/>
      <c r="TOU23" s="194"/>
      <c r="TOV23" s="194"/>
      <c r="TOW23" s="194"/>
      <c r="TOX23" s="194"/>
      <c r="TOY23" s="194"/>
      <c r="TOZ23" s="194"/>
      <c r="TPA23" s="194"/>
      <c r="TPB23" s="194"/>
      <c r="TPC23" s="194"/>
      <c r="TPD23" s="194"/>
      <c r="TPE23" s="194"/>
      <c r="TPF23" s="194"/>
      <c r="TPG23" s="194"/>
      <c r="TPH23" s="194"/>
      <c r="TPI23" s="194"/>
      <c r="TPJ23" s="194"/>
      <c r="TPK23" s="194"/>
      <c r="TPL23" s="194"/>
      <c r="TPM23" s="194"/>
      <c r="TPN23" s="194"/>
      <c r="TPO23" s="194"/>
      <c r="TPP23" s="194"/>
      <c r="TPQ23" s="194"/>
      <c r="TPR23" s="194"/>
      <c r="TPS23" s="194"/>
      <c r="TPT23" s="194"/>
      <c r="TPU23" s="194"/>
      <c r="TPV23" s="194"/>
      <c r="TPW23" s="194"/>
      <c r="TPX23" s="194"/>
      <c r="TPY23" s="194"/>
      <c r="TPZ23" s="194"/>
      <c r="TQA23" s="194"/>
      <c r="TQB23" s="194"/>
      <c r="TQC23" s="194"/>
      <c r="TQD23" s="194"/>
      <c r="TQE23" s="194"/>
      <c r="TQF23" s="194"/>
      <c r="TQG23" s="194"/>
      <c r="TQH23" s="194"/>
      <c r="TQI23" s="194"/>
      <c r="TQJ23" s="194"/>
      <c r="TQK23" s="194"/>
      <c r="TQL23" s="194"/>
      <c r="TQM23" s="194"/>
      <c r="TQN23" s="194"/>
      <c r="TQO23" s="194"/>
      <c r="TQP23" s="194"/>
      <c r="TQQ23" s="194"/>
      <c r="TQR23" s="194"/>
      <c r="TQS23" s="194"/>
      <c r="TQT23" s="194"/>
      <c r="TQU23" s="194"/>
      <c r="TQV23" s="194"/>
      <c r="TQW23" s="194"/>
      <c r="TQX23" s="194"/>
      <c r="TQY23" s="194"/>
      <c r="TQZ23" s="194"/>
      <c r="TRA23" s="194"/>
      <c r="TRB23" s="194"/>
      <c r="TRC23" s="194"/>
      <c r="TRD23" s="194"/>
      <c r="TRE23" s="194"/>
      <c r="TRF23" s="194"/>
      <c r="TRG23" s="194"/>
      <c r="TRH23" s="194"/>
      <c r="TRI23" s="194"/>
      <c r="TRJ23" s="194"/>
      <c r="TRK23" s="194"/>
      <c r="TRL23" s="194"/>
      <c r="TRM23" s="194"/>
      <c r="TRN23" s="194"/>
      <c r="TRO23" s="194"/>
      <c r="TRP23" s="194"/>
      <c r="TRQ23" s="194"/>
      <c r="TRR23" s="194"/>
      <c r="TRS23" s="194"/>
      <c r="TRT23" s="194"/>
      <c r="TRU23" s="194"/>
      <c r="TRV23" s="194"/>
      <c r="TRW23" s="194"/>
      <c r="TRX23" s="194"/>
      <c r="TRY23" s="194"/>
      <c r="TRZ23" s="194"/>
      <c r="TSA23" s="194"/>
      <c r="TSB23" s="194"/>
      <c r="TSC23" s="194"/>
      <c r="TSD23" s="194"/>
      <c r="TSE23" s="194"/>
      <c r="TSF23" s="194"/>
      <c r="TSG23" s="194"/>
      <c r="TSH23" s="194"/>
      <c r="TSI23" s="194"/>
      <c r="TSJ23" s="194"/>
      <c r="TSK23" s="194"/>
      <c r="TSL23" s="194"/>
      <c r="TSM23" s="194"/>
      <c r="TSN23" s="194"/>
      <c r="TSO23" s="194"/>
      <c r="TSP23" s="194"/>
      <c r="TSQ23" s="194"/>
      <c r="TSR23" s="194"/>
      <c r="TSS23" s="194"/>
      <c r="TST23" s="194"/>
      <c r="TSU23" s="194"/>
      <c r="TSV23" s="194"/>
      <c r="TSW23" s="194"/>
      <c r="TSX23" s="194"/>
      <c r="TSY23" s="194"/>
      <c r="TSZ23" s="194"/>
      <c r="TTA23" s="194"/>
      <c r="TTB23" s="194"/>
      <c r="TTC23" s="194"/>
      <c r="TTD23" s="194"/>
      <c r="TTE23" s="194"/>
      <c r="TTF23" s="194"/>
      <c r="TTG23" s="194"/>
      <c r="TTH23" s="194"/>
      <c r="TTI23" s="194"/>
      <c r="TTJ23" s="194"/>
      <c r="TTK23" s="194"/>
      <c r="TTL23" s="194"/>
      <c r="TTM23" s="194"/>
      <c r="TTN23" s="194"/>
      <c r="TTO23" s="194"/>
      <c r="TTP23" s="194"/>
      <c r="TTQ23" s="194"/>
      <c r="TTR23" s="194"/>
      <c r="TTS23" s="194"/>
      <c r="TTT23" s="194"/>
      <c r="TTU23" s="194"/>
      <c r="TTV23" s="194"/>
      <c r="TTW23" s="194"/>
      <c r="TTX23" s="194"/>
      <c r="TTY23" s="194"/>
      <c r="TTZ23" s="194"/>
      <c r="TUA23" s="194"/>
      <c r="TUB23" s="194"/>
      <c r="TUC23" s="194"/>
      <c r="TUD23" s="194"/>
      <c r="TUE23" s="194"/>
      <c r="TUF23" s="194"/>
      <c r="TUG23" s="194"/>
      <c r="TUH23" s="194"/>
      <c r="TUI23" s="194"/>
      <c r="TUJ23" s="194"/>
      <c r="TUK23" s="194"/>
      <c r="TUL23" s="194"/>
      <c r="TUM23" s="194"/>
      <c r="TUN23" s="194"/>
      <c r="TUO23" s="194"/>
      <c r="TUP23" s="194"/>
      <c r="TUQ23" s="194"/>
      <c r="TUR23" s="194"/>
      <c r="TUS23" s="194"/>
      <c r="TUT23" s="194"/>
      <c r="TUU23" s="194"/>
      <c r="TUV23" s="194"/>
      <c r="TUW23" s="194"/>
      <c r="TUX23" s="194"/>
      <c r="TUY23" s="194"/>
      <c r="TUZ23" s="194"/>
      <c r="TVA23" s="194"/>
      <c r="TVB23" s="194"/>
      <c r="TVC23" s="194"/>
      <c r="TVD23" s="194"/>
      <c r="TVE23" s="194"/>
      <c r="TVF23" s="194"/>
      <c r="TVG23" s="194"/>
      <c r="TVH23" s="194"/>
      <c r="TVI23" s="194"/>
      <c r="TVJ23" s="194"/>
      <c r="TVK23" s="194"/>
      <c r="TVL23" s="194"/>
      <c r="TVM23" s="194"/>
      <c r="TVN23" s="194"/>
      <c r="TVO23" s="194"/>
      <c r="TVP23" s="194"/>
      <c r="TVQ23" s="194"/>
      <c r="TVR23" s="194"/>
      <c r="TVS23" s="194"/>
      <c r="TVT23" s="194"/>
      <c r="TVU23" s="194"/>
      <c r="TVV23" s="194"/>
      <c r="TVW23" s="194"/>
      <c r="TVX23" s="194"/>
      <c r="TVY23" s="194"/>
      <c r="TVZ23" s="194"/>
      <c r="TWA23" s="194"/>
      <c r="TWB23" s="194"/>
      <c r="TWC23" s="194"/>
      <c r="TWD23" s="194"/>
      <c r="TWE23" s="194"/>
      <c r="TWF23" s="194"/>
      <c r="TWG23" s="194"/>
      <c r="TWH23" s="194"/>
      <c r="TWI23" s="194"/>
      <c r="TWJ23" s="194"/>
      <c r="TWK23" s="194"/>
      <c r="TWL23" s="194"/>
      <c r="TWM23" s="194"/>
      <c r="TWN23" s="194"/>
      <c r="TWO23" s="194"/>
      <c r="TWP23" s="194"/>
      <c r="TWQ23" s="194"/>
      <c r="TWR23" s="194"/>
      <c r="TWS23" s="194"/>
      <c r="TWT23" s="194"/>
      <c r="TWU23" s="194"/>
      <c r="TWV23" s="194"/>
      <c r="TWW23" s="194"/>
      <c r="TWX23" s="194"/>
      <c r="TWY23" s="194"/>
      <c r="TWZ23" s="194"/>
      <c r="TXA23" s="194"/>
      <c r="TXB23" s="194"/>
      <c r="TXC23" s="194"/>
      <c r="TXD23" s="194"/>
      <c r="TXE23" s="194"/>
      <c r="TXF23" s="194"/>
      <c r="TXG23" s="194"/>
      <c r="TXH23" s="194"/>
      <c r="TXI23" s="194"/>
      <c r="TXJ23" s="194"/>
      <c r="TXK23" s="194"/>
      <c r="TXL23" s="194"/>
      <c r="TXM23" s="194"/>
      <c r="TXN23" s="194"/>
      <c r="TXO23" s="194"/>
      <c r="TXP23" s="194"/>
      <c r="TXQ23" s="194"/>
      <c r="TXR23" s="194"/>
      <c r="TXS23" s="194"/>
      <c r="TXT23" s="194"/>
      <c r="TXU23" s="194"/>
      <c r="TXV23" s="194"/>
      <c r="TXW23" s="194"/>
      <c r="TXX23" s="194"/>
      <c r="TXY23" s="194"/>
      <c r="TXZ23" s="194"/>
      <c r="TYA23" s="194"/>
      <c r="TYB23" s="194"/>
      <c r="TYC23" s="194"/>
      <c r="TYD23" s="194"/>
      <c r="TYE23" s="194"/>
      <c r="TYF23" s="194"/>
      <c r="TYG23" s="194"/>
      <c r="TYH23" s="194"/>
      <c r="TYI23" s="194"/>
      <c r="TYJ23" s="194"/>
      <c r="TYK23" s="194"/>
      <c r="TYL23" s="194"/>
      <c r="TYM23" s="194"/>
      <c r="TYN23" s="194"/>
      <c r="TYO23" s="194"/>
      <c r="TYP23" s="194"/>
      <c r="TYQ23" s="194"/>
      <c r="TYR23" s="194"/>
      <c r="TYS23" s="194"/>
      <c r="TYT23" s="194"/>
      <c r="TYU23" s="194"/>
      <c r="TYV23" s="194"/>
      <c r="TYW23" s="194"/>
      <c r="TYX23" s="194"/>
      <c r="TYY23" s="194"/>
      <c r="TYZ23" s="194"/>
      <c r="TZA23" s="194"/>
      <c r="TZB23" s="194"/>
      <c r="TZC23" s="194"/>
      <c r="TZD23" s="194"/>
      <c r="TZE23" s="194"/>
      <c r="TZF23" s="194"/>
      <c r="TZG23" s="194"/>
      <c r="TZH23" s="194"/>
      <c r="TZI23" s="194"/>
      <c r="TZJ23" s="194"/>
      <c r="TZK23" s="194"/>
      <c r="TZL23" s="194"/>
      <c r="TZM23" s="194"/>
      <c r="TZN23" s="194"/>
      <c r="TZO23" s="194"/>
      <c r="TZP23" s="194"/>
      <c r="TZQ23" s="194"/>
      <c r="TZR23" s="194"/>
      <c r="TZS23" s="194"/>
      <c r="TZT23" s="194"/>
      <c r="TZU23" s="194"/>
      <c r="TZV23" s="194"/>
      <c r="TZW23" s="194"/>
      <c r="TZX23" s="194"/>
      <c r="TZY23" s="194"/>
      <c r="TZZ23" s="194"/>
      <c r="UAA23" s="194"/>
      <c r="UAB23" s="194"/>
      <c r="UAC23" s="194"/>
      <c r="UAD23" s="194"/>
      <c r="UAE23" s="194"/>
      <c r="UAF23" s="194"/>
      <c r="UAG23" s="194"/>
      <c r="UAH23" s="194"/>
      <c r="UAI23" s="194"/>
      <c r="UAJ23" s="194"/>
      <c r="UAK23" s="194"/>
      <c r="UAL23" s="194"/>
      <c r="UAM23" s="194"/>
      <c r="UAN23" s="194"/>
      <c r="UAO23" s="194"/>
      <c r="UAP23" s="194"/>
      <c r="UAQ23" s="194"/>
      <c r="UAR23" s="194"/>
      <c r="UAS23" s="194"/>
      <c r="UAT23" s="194"/>
      <c r="UAU23" s="194"/>
      <c r="UAV23" s="194"/>
      <c r="UAW23" s="194"/>
      <c r="UAX23" s="194"/>
      <c r="UAY23" s="194"/>
      <c r="UAZ23" s="194"/>
      <c r="UBA23" s="194"/>
      <c r="UBB23" s="194"/>
      <c r="UBC23" s="194"/>
      <c r="UBD23" s="194"/>
      <c r="UBE23" s="194"/>
      <c r="UBF23" s="194"/>
      <c r="UBG23" s="194"/>
      <c r="UBH23" s="194"/>
      <c r="UBI23" s="194"/>
      <c r="UBJ23" s="194"/>
      <c r="UBK23" s="194"/>
      <c r="UBL23" s="194"/>
      <c r="UBM23" s="194"/>
      <c r="UBN23" s="194"/>
      <c r="UBO23" s="194"/>
      <c r="UBP23" s="194"/>
      <c r="UBQ23" s="194"/>
      <c r="UBR23" s="194"/>
      <c r="UBS23" s="194"/>
      <c r="UBT23" s="194"/>
      <c r="UBU23" s="194"/>
      <c r="UBV23" s="194"/>
      <c r="UBW23" s="194"/>
      <c r="UBX23" s="194"/>
      <c r="UBY23" s="194"/>
      <c r="UBZ23" s="194"/>
      <c r="UCA23" s="194"/>
      <c r="UCB23" s="194"/>
      <c r="UCC23" s="194"/>
      <c r="UCD23" s="194"/>
      <c r="UCE23" s="194"/>
      <c r="UCF23" s="194"/>
      <c r="UCG23" s="194"/>
      <c r="UCH23" s="194"/>
      <c r="UCI23" s="194"/>
      <c r="UCJ23" s="194"/>
      <c r="UCK23" s="194"/>
      <c r="UCL23" s="194"/>
      <c r="UCM23" s="194"/>
      <c r="UCN23" s="194"/>
      <c r="UCO23" s="194"/>
      <c r="UCP23" s="194"/>
      <c r="UCQ23" s="194"/>
      <c r="UCR23" s="194"/>
      <c r="UCS23" s="194"/>
      <c r="UCT23" s="194"/>
      <c r="UCU23" s="194"/>
      <c r="UCV23" s="194"/>
      <c r="UCW23" s="194"/>
      <c r="UCX23" s="194"/>
      <c r="UCY23" s="194"/>
      <c r="UCZ23" s="194"/>
      <c r="UDA23" s="194"/>
      <c r="UDB23" s="194"/>
      <c r="UDC23" s="194"/>
      <c r="UDD23" s="194"/>
      <c r="UDE23" s="194"/>
      <c r="UDF23" s="194"/>
      <c r="UDG23" s="194"/>
      <c r="UDH23" s="194"/>
      <c r="UDI23" s="194"/>
      <c r="UDJ23" s="194"/>
      <c r="UDK23" s="194"/>
      <c r="UDL23" s="194"/>
      <c r="UDM23" s="194"/>
      <c r="UDN23" s="194"/>
      <c r="UDO23" s="194"/>
      <c r="UDP23" s="194"/>
      <c r="UDQ23" s="194"/>
      <c r="UDR23" s="194"/>
      <c r="UDS23" s="194"/>
      <c r="UDT23" s="194"/>
      <c r="UDU23" s="194"/>
      <c r="UDV23" s="194"/>
      <c r="UDW23" s="194"/>
      <c r="UDX23" s="194"/>
      <c r="UDY23" s="194"/>
      <c r="UDZ23" s="194"/>
      <c r="UEA23" s="194"/>
      <c r="UEB23" s="194"/>
      <c r="UEC23" s="194"/>
      <c r="UED23" s="194"/>
      <c r="UEE23" s="194"/>
      <c r="UEF23" s="194"/>
      <c r="UEG23" s="194"/>
      <c r="UEH23" s="194"/>
      <c r="UEI23" s="194"/>
      <c r="UEJ23" s="194"/>
      <c r="UEK23" s="194"/>
      <c r="UEL23" s="194"/>
      <c r="UEM23" s="194"/>
      <c r="UEN23" s="194"/>
      <c r="UEO23" s="194"/>
      <c r="UEP23" s="194"/>
      <c r="UEQ23" s="194"/>
      <c r="UER23" s="194"/>
      <c r="UES23" s="194"/>
      <c r="UET23" s="194"/>
      <c r="UEU23" s="194"/>
      <c r="UEV23" s="194"/>
      <c r="UEW23" s="194"/>
      <c r="UEX23" s="194"/>
      <c r="UEY23" s="194"/>
      <c r="UEZ23" s="194"/>
      <c r="UFA23" s="194"/>
      <c r="UFB23" s="194"/>
      <c r="UFC23" s="194"/>
      <c r="UFD23" s="194"/>
      <c r="UFE23" s="194"/>
      <c r="UFF23" s="194"/>
      <c r="UFG23" s="194"/>
      <c r="UFH23" s="194"/>
      <c r="UFI23" s="194"/>
      <c r="UFJ23" s="194"/>
      <c r="UFK23" s="194"/>
      <c r="UFL23" s="194"/>
      <c r="UFM23" s="194"/>
      <c r="UFN23" s="194"/>
      <c r="UFO23" s="194"/>
      <c r="UFP23" s="194"/>
      <c r="UFQ23" s="194"/>
      <c r="UFR23" s="194"/>
      <c r="UFS23" s="194"/>
      <c r="UFT23" s="194"/>
      <c r="UFU23" s="194"/>
      <c r="UFV23" s="194"/>
      <c r="UFW23" s="194"/>
      <c r="UFX23" s="194"/>
      <c r="UFY23" s="194"/>
      <c r="UFZ23" s="194"/>
      <c r="UGA23" s="194"/>
      <c r="UGB23" s="194"/>
      <c r="UGC23" s="194"/>
      <c r="UGD23" s="194"/>
      <c r="UGE23" s="194"/>
      <c r="UGF23" s="194"/>
      <c r="UGG23" s="194"/>
      <c r="UGH23" s="194"/>
      <c r="UGI23" s="194"/>
      <c r="UGJ23" s="194"/>
      <c r="UGK23" s="194"/>
      <c r="UGL23" s="194"/>
      <c r="UGM23" s="194"/>
      <c r="UGN23" s="194"/>
      <c r="UGO23" s="194"/>
      <c r="UGP23" s="194"/>
      <c r="UGQ23" s="194"/>
      <c r="UGR23" s="194"/>
      <c r="UGS23" s="194"/>
      <c r="UGT23" s="194"/>
      <c r="UGU23" s="194"/>
      <c r="UGV23" s="194"/>
      <c r="UGW23" s="194"/>
      <c r="UGX23" s="194"/>
      <c r="UGY23" s="194"/>
      <c r="UGZ23" s="194"/>
      <c r="UHA23" s="194"/>
      <c r="UHB23" s="194"/>
      <c r="UHC23" s="194"/>
      <c r="UHD23" s="194"/>
      <c r="UHE23" s="194"/>
      <c r="UHF23" s="194"/>
      <c r="UHG23" s="194"/>
      <c r="UHH23" s="194"/>
      <c r="UHI23" s="194"/>
      <c r="UHJ23" s="194"/>
      <c r="UHK23" s="194"/>
      <c r="UHL23" s="194"/>
      <c r="UHM23" s="194"/>
      <c r="UHN23" s="194"/>
      <c r="UHO23" s="194"/>
      <c r="UHP23" s="194"/>
      <c r="UHQ23" s="194"/>
      <c r="UHR23" s="194"/>
      <c r="UHS23" s="194"/>
      <c r="UHT23" s="194"/>
      <c r="UHU23" s="194"/>
      <c r="UHV23" s="194"/>
      <c r="UHW23" s="194"/>
      <c r="UHX23" s="194"/>
      <c r="UHY23" s="194"/>
      <c r="UHZ23" s="194"/>
      <c r="UIA23" s="194"/>
      <c r="UIB23" s="194"/>
      <c r="UIC23" s="194"/>
      <c r="UID23" s="194"/>
      <c r="UIE23" s="194"/>
      <c r="UIF23" s="194"/>
      <c r="UIG23" s="194"/>
      <c r="UIH23" s="194"/>
      <c r="UII23" s="194"/>
      <c r="UIJ23" s="194"/>
      <c r="UIK23" s="194"/>
      <c r="UIL23" s="194"/>
      <c r="UIM23" s="194"/>
      <c r="UIN23" s="194"/>
      <c r="UIO23" s="194"/>
      <c r="UIP23" s="194"/>
      <c r="UIQ23" s="194"/>
      <c r="UIR23" s="194"/>
      <c r="UIS23" s="194"/>
      <c r="UIT23" s="194"/>
      <c r="UIU23" s="194"/>
      <c r="UIV23" s="194"/>
      <c r="UIW23" s="194"/>
      <c r="UIX23" s="194"/>
      <c r="UIY23" s="194"/>
      <c r="UIZ23" s="194"/>
      <c r="UJA23" s="194"/>
      <c r="UJB23" s="194"/>
      <c r="UJC23" s="194"/>
      <c r="UJD23" s="194"/>
      <c r="UJE23" s="194"/>
      <c r="UJF23" s="194"/>
      <c r="UJG23" s="194"/>
      <c r="UJH23" s="194"/>
      <c r="UJI23" s="194"/>
      <c r="UJJ23" s="194"/>
      <c r="UJK23" s="194"/>
      <c r="UJL23" s="194"/>
      <c r="UJM23" s="194"/>
      <c r="UJN23" s="194"/>
      <c r="UJO23" s="194"/>
      <c r="UJP23" s="194"/>
      <c r="UJQ23" s="194"/>
      <c r="UJR23" s="194"/>
      <c r="UJS23" s="194"/>
      <c r="UJT23" s="194"/>
      <c r="UJU23" s="194"/>
      <c r="UJV23" s="194"/>
      <c r="UJW23" s="194"/>
      <c r="UJX23" s="194"/>
      <c r="UJY23" s="194"/>
      <c r="UJZ23" s="194"/>
      <c r="UKA23" s="194"/>
      <c r="UKB23" s="194"/>
      <c r="UKC23" s="194"/>
      <c r="UKD23" s="194"/>
      <c r="UKE23" s="194"/>
      <c r="UKF23" s="194"/>
      <c r="UKG23" s="194"/>
      <c r="UKH23" s="194"/>
      <c r="UKI23" s="194"/>
      <c r="UKJ23" s="194"/>
      <c r="UKK23" s="194"/>
      <c r="UKL23" s="194"/>
      <c r="UKM23" s="194"/>
      <c r="UKN23" s="194"/>
      <c r="UKO23" s="194"/>
      <c r="UKP23" s="194"/>
      <c r="UKQ23" s="194"/>
      <c r="UKR23" s="194"/>
      <c r="UKS23" s="194"/>
      <c r="UKT23" s="194"/>
      <c r="UKU23" s="194"/>
      <c r="UKV23" s="194"/>
      <c r="UKW23" s="194"/>
      <c r="UKX23" s="194"/>
      <c r="UKY23" s="194"/>
      <c r="UKZ23" s="194"/>
      <c r="ULA23" s="194"/>
      <c r="ULB23" s="194"/>
      <c r="ULC23" s="194"/>
      <c r="ULD23" s="194"/>
      <c r="ULE23" s="194"/>
      <c r="ULF23" s="194"/>
      <c r="ULG23" s="194"/>
      <c r="ULH23" s="194"/>
      <c r="ULI23" s="194"/>
      <c r="ULJ23" s="194"/>
      <c r="ULK23" s="194"/>
      <c r="ULL23" s="194"/>
      <c r="ULM23" s="194"/>
      <c r="ULN23" s="194"/>
      <c r="ULO23" s="194"/>
      <c r="ULP23" s="194"/>
      <c r="ULQ23" s="194"/>
      <c r="ULR23" s="194"/>
      <c r="ULS23" s="194"/>
      <c r="ULT23" s="194"/>
      <c r="ULU23" s="194"/>
      <c r="ULV23" s="194"/>
      <c r="ULW23" s="194"/>
      <c r="ULX23" s="194"/>
      <c r="ULY23" s="194"/>
      <c r="ULZ23" s="194"/>
      <c r="UMA23" s="194"/>
      <c r="UMB23" s="194"/>
      <c r="UMC23" s="194"/>
      <c r="UMD23" s="194"/>
      <c r="UME23" s="194"/>
      <c r="UMF23" s="194"/>
      <c r="UMG23" s="194"/>
      <c r="UMH23" s="194"/>
      <c r="UMI23" s="194"/>
      <c r="UMJ23" s="194"/>
      <c r="UMK23" s="194"/>
      <c r="UML23" s="194"/>
      <c r="UMM23" s="194"/>
      <c r="UMN23" s="194"/>
      <c r="UMO23" s="194"/>
      <c r="UMP23" s="194"/>
      <c r="UMQ23" s="194"/>
      <c r="UMR23" s="194"/>
      <c r="UMS23" s="194"/>
      <c r="UMT23" s="194"/>
      <c r="UMU23" s="194"/>
      <c r="UMV23" s="194"/>
      <c r="UMW23" s="194"/>
      <c r="UMX23" s="194"/>
      <c r="UMY23" s="194"/>
      <c r="UMZ23" s="194"/>
      <c r="UNA23" s="194"/>
      <c r="UNB23" s="194"/>
      <c r="UNC23" s="194"/>
      <c r="UND23" s="194"/>
      <c r="UNE23" s="194"/>
      <c r="UNF23" s="194"/>
      <c r="UNG23" s="194"/>
      <c r="UNH23" s="194"/>
      <c r="UNI23" s="194"/>
      <c r="UNJ23" s="194"/>
      <c r="UNK23" s="194"/>
      <c r="UNL23" s="194"/>
      <c r="UNM23" s="194"/>
      <c r="UNN23" s="194"/>
      <c r="UNO23" s="194"/>
      <c r="UNP23" s="194"/>
      <c r="UNQ23" s="194"/>
      <c r="UNR23" s="194"/>
      <c r="UNS23" s="194"/>
      <c r="UNT23" s="194"/>
      <c r="UNU23" s="194"/>
      <c r="UNV23" s="194"/>
      <c r="UNW23" s="194"/>
      <c r="UNX23" s="194"/>
      <c r="UNY23" s="194"/>
      <c r="UNZ23" s="194"/>
      <c r="UOA23" s="194"/>
      <c r="UOB23" s="194"/>
      <c r="UOC23" s="194"/>
      <c r="UOD23" s="194"/>
      <c r="UOE23" s="194"/>
      <c r="UOF23" s="194"/>
      <c r="UOG23" s="194"/>
      <c r="UOH23" s="194"/>
      <c r="UOI23" s="194"/>
      <c r="UOJ23" s="194"/>
      <c r="UOK23" s="194"/>
      <c r="UOL23" s="194"/>
      <c r="UOM23" s="194"/>
      <c r="UON23" s="194"/>
      <c r="UOO23" s="194"/>
      <c r="UOP23" s="194"/>
      <c r="UOQ23" s="194"/>
      <c r="UOR23" s="194"/>
      <c r="UOS23" s="194"/>
      <c r="UOT23" s="194"/>
      <c r="UOU23" s="194"/>
      <c r="UOV23" s="194"/>
      <c r="UOW23" s="194"/>
      <c r="UOX23" s="194"/>
      <c r="UOY23" s="194"/>
      <c r="UOZ23" s="194"/>
      <c r="UPA23" s="194"/>
      <c r="UPB23" s="194"/>
      <c r="UPC23" s="194"/>
      <c r="UPD23" s="194"/>
      <c r="UPE23" s="194"/>
      <c r="UPF23" s="194"/>
      <c r="UPG23" s="194"/>
      <c r="UPH23" s="194"/>
      <c r="UPI23" s="194"/>
      <c r="UPJ23" s="194"/>
      <c r="UPK23" s="194"/>
      <c r="UPL23" s="194"/>
      <c r="UPM23" s="194"/>
      <c r="UPN23" s="194"/>
      <c r="UPO23" s="194"/>
      <c r="UPP23" s="194"/>
      <c r="UPQ23" s="194"/>
      <c r="UPR23" s="194"/>
      <c r="UPS23" s="194"/>
      <c r="UPT23" s="194"/>
      <c r="UPU23" s="194"/>
      <c r="UPV23" s="194"/>
      <c r="UPW23" s="194"/>
      <c r="UPX23" s="194"/>
      <c r="UPY23" s="194"/>
      <c r="UPZ23" s="194"/>
      <c r="UQA23" s="194"/>
      <c r="UQB23" s="194"/>
      <c r="UQC23" s="194"/>
      <c r="UQD23" s="194"/>
      <c r="UQE23" s="194"/>
      <c r="UQF23" s="194"/>
      <c r="UQG23" s="194"/>
      <c r="UQH23" s="194"/>
      <c r="UQI23" s="194"/>
      <c r="UQJ23" s="194"/>
      <c r="UQK23" s="194"/>
      <c r="UQL23" s="194"/>
      <c r="UQM23" s="194"/>
      <c r="UQN23" s="194"/>
      <c r="UQO23" s="194"/>
      <c r="UQP23" s="194"/>
      <c r="UQQ23" s="194"/>
      <c r="UQR23" s="194"/>
      <c r="UQS23" s="194"/>
      <c r="UQT23" s="194"/>
      <c r="UQU23" s="194"/>
      <c r="UQV23" s="194"/>
      <c r="UQW23" s="194"/>
      <c r="UQX23" s="194"/>
      <c r="UQY23" s="194"/>
      <c r="UQZ23" s="194"/>
      <c r="URA23" s="194"/>
      <c r="URB23" s="194"/>
      <c r="URC23" s="194"/>
      <c r="URD23" s="194"/>
      <c r="URE23" s="194"/>
      <c r="URF23" s="194"/>
      <c r="URG23" s="194"/>
      <c r="URH23" s="194"/>
      <c r="URI23" s="194"/>
      <c r="URJ23" s="194"/>
      <c r="URK23" s="194"/>
      <c r="URL23" s="194"/>
      <c r="URM23" s="194"/>
      <c r="URN23" s="194"/>
      <c r="URO23" s="194"/>
      <c r="URP23" s="194"/>
      <c r="URQ23" s="194"/>
      <c r="URR23" s="194"/>
      <c r="URS23" s="194"/>
      <c r="URT23" s="194"/>
      <c r="URU23" s="194"/>
      <c r="URV23" s="194"/>
      <c r="URW23" s="194"/>
      <c r="URX23" s="194"/>
      <c r="URY23" s="194"/>
      <c r="URZ23" s="194"/>
      <c r="USA23" s="194"/>
      <c r="USB23" s="194"/>
      <c r="USC23" s="194"/>
      <c r="USD23" s="194"/>
      <c r="USE23" s="194"/>
      <c r="USF23" s="194"/>
      <c r="USG23" s="194"/>
      <c r="USH23" s="194"/>
      <c r="USI23" s="194"/>
      <c r="USJ23" s="194"/>
      <c r="USK23" s="194"/>
      <c r="USL23" s="194"/>
      <c r="USM23" s="194"/>
      <c r="USN23" s="194"/>
      <c r="USO23" s="194"/>
      <c r="USP23" s="194"/>
      <c r="USQ23" s="194"/>
      <c r="USR23" s="194"/>
      <c r="USS23" s="194"/>
      <c r="UST23" s="194"/>
      <c r="USU23" s="194"/>
      <c r="USV23" s="194"/>
      <c r="USW23" s="194"/>
      <c r="USX23" s="194"/>
      <c r="USY23" s="194"/>
      <c r="USZ23" s="194"/>
      <c r="UTA23" s="194"/>
      <c r="UTB23" s="194"/>
      <c r="UTC23" s="194"/>
      <c r="UTD23" s="194"/>
      <c r="UTE23" s="194"/>
      <c r="UTF23" s="194"/>
      <c r="UTG23" s="194"/>
      <c r="UTH23" s="194"/>
      <c r="UTI23" s="194"/>
      <c r="UTJ23" s="194"/>
      <c r="UTK23" s="194"/>
      <c r="UTL23" s="194"/>
      <c r="UTM23" s="194"/>
      <c r="UTN23" s="194"/>
      <c r="UTO23" s="194"/>
      <c r="UTP23" s="194"/>
      <c r="UTQ23" s="194"/>
      <c r="UTR23" s="194"/>
      <c r="UTS23" s="194"/>
      <c r="UTT23" s="194"/>
      <c r="UTU23" s="194"/>
      <c r="UTV23" s="194"/>
      <c r="UTW23" s="194"/>
      <c r="UTX23" s="194"/>
      <c r="UTY23" s="194"/>
      <c r="UTZ23" s="194"/>
      <c r="UUA23" s="194"/>
      <c r="UUB23" s="194"/>
      <c r="UUC23" s="194"/>
      <c r="UUD23" s="194"/>
      <c r="UUE23" s="194"/>
      <c r="UUF23" s="194"/>
      <c r="UUG23" s="194"/>
      <c r="UUH23" s="194"/>
      <c r="UUI23" s="194"/>
      <c r="UUJ23" s="194"/>
      <c r="UUK23" s="194"/>
      <c r="UUL23" s="194"/>
      <c r="UUM23" s="194"/>
      <c r="UUN23" s="194"/>
      <c r="UUO23" s="194"/>
      <c r="UUP23" s="194"/>
      <c r="UUQ23" s="194"/>
      <c r="UUR23" s="194"/>
      <c r="UUS23" s="194"/>
      <c r="UUT23" s="194"/>
      <c r="UUU23" s="194"/>
      <c r="UUV23" s="194"/>
      <c r="UUW23" s="194"/>
      <c r="UUX23" s="194"/>
      <c r="UUY23" s="194"/>
      <c r="UUZ23" s="194"/>
      <c r="UVA23" s="194"/>
      <c r="UVB23" s="194"/>
      <c r="UVC23" s="194"/>
      <c r="UVD23" s="194"/>
      <c r="UVE23" s="194"/>
      <c r="UVF23" s="194"/>
      <c r="UVG23" s="194"/>
      <c r="UVH23" s="194"/>
      <c r="UVI23" s="194"/>
      <c r="UVJ23" s="194"/>
      <c r="UVK23" s="194"/>
      <c r="UVL23" s="194"/>
      <c r="UVM23" s="194"/>
      <c r="UVN23" s="194"/>
      <c r="UVO23" s="194"/>
      <c r="UVP23" s="194"/>
      <c r="UVQ23" s="194"/>
      <c r="UVR23" s="194"/>
      <c r="UVS23" s="194"/>
      <c r="UVT23" s="194"/>
      <c r="UVU23" s="194"/>
      <c r="UVV23" s="194"/>
      <c r="UVW23" s="194"/>
      <c r="UVX23" s="194"/>
      <c r="UVY23" s="194"/>
      <c r="UVZ23" s="194"/>
      <c r="UWA23" s="194"/>
      <c r="UWB23" s="194"/>
      <c r="UWC23" s="194"/>
      <c r="UWD23" s="194"/>
      <c r="UWE23" s="194"/>
      <c r="UWF23" s="194"/>
      <c r="UWG23" s="194"/>
      <c r="UWH23" s="194"/>
      <c r="UWI23" s="194"/>
      <c r="UWJ23" s="194"/>
      <c r="UWK23" s="194"/>
      <c r="UWL23" s="194"/>
      <c r="UWM23" s="194"/>
      <c r="UWN23" s="194"/>
      <c r="UWO23" s="194"/>
      <c r="UWP23" s="194"/>
      <c r="UWQ23" s="194"/>
      <c r="UWR23" s="194"/>
      <c r="UWS23" s="194"/>
      <c r="UWT23" s="194"/>
      <c r="UWU23" s="194"/>
      <c r="UWV23" s="194"/>
      <c r="UWW23" s="194"/>
      <c r="UWX23" s="194"/>
      <c r="UWY23" s="194"/>
      <c r="UWZ23" s="194"/>
      <c r="UXA23" s="194"/>
      <c r="UXB23" s="194"/>
      <c r="UXC23" s="194"/>
      <c r="UXD23" s="194"/>
      <c r="UXE23" s="194"/>
      <c r="UXF23" s="194"/>
      <c r="UXG23" s="194"/>
      <c r="UXH23" s="194"/>
      <c r="UXI23" s="194"/>
      <c r="UXJ23" s="194"/>
      <c r="UXK23" s="194"/>
      <c r="UXL23" s="194"/>
      <c r="UXM23" s="194"/>
      <c r="UXN23" s="194"/>
      <c r="UXO23" s="194"/>
      <c r="UXP23" s="194"/>
      <c r="UXQ23" s="194"/>
      <c r="UXR23" s="194"/>
      <c r="UXS23" s="194"/>
      <c r="UXT23" s="194"/>
      <c r="UXU23" s="194"/>
      <c r="UXV23" s="194"/>
      <c r="UXW23" s="194"/>
      <c r="UXX23" s="194"/>
      <c r="UXY23" s="194"/>
      <c r="UXZ23" s="194"/>
      <c r="UYA23" s="194"/>
      <c r="UYB23" s="194"/>
      <c r="UYC23" s="194"/>
      <c r="UYD23" s="194"/>
      <c r="UYE23" s="194"/>
      <c r="UYF23" s="194"/>
      <c r="UYG23" s="194"/>
      <c r="UYH23" s="194"/>
      <c r="UYI23" s="194"/>
      <c r="UYJ23" s="194"/>
      <c r="UYK23" s="194"/>
      <c r="UYL23" s="194"/>
      <c r="UYM23" s="194"/>
      <c r="UYN23" s="194"/>
      <c r="UYO23" s="194"/>
      <c r="UYP23" s="194"/>
      <c r="UYQ23" s="194"/>
      <c r="UYR23" s="194"/>
      <c r="UYS23" s="194"/>
      <c r="UYT23" s="194"/>
      <c r="UYU23" s="194"/>
      <c r="UYV23" s="194"/>
      <c r="UYW23" s="194"/>
      <c r="UYX23" s="194"/>
      <c r="UYY23" s="194"/>
      <c r="UYZ23" s="194"/>
      <c r="UZA23" s="194"/>
      <c r="UZB23" s="194"/>
      <c r="UZC23" s="194"/>
      <c r="UZD23" s="194"/>
      <c r="UZE23" s="194"/>
      <c r="UZF23" s="194"/>
      <c r="UZG23" s="194"/>
      <c r="UZH23" s="194"/>
      <c r="UZI23" s="194"/>
      <c r="UZJ23" s="194"/>
      <c r="UZK23" s="194"/>
      <c r="UZL23" s="194"/>
      <c r="UZM23" s="194"/>
      <c r="UZN23" s="194"/>
      <c r="UZO23" s="194"/>
      <c r="UZP23" s="194"/>
      <c r="UZQ23" s="194"/>
      <c r="UZR23" s="194"/>
      <c r="UZS23" s="194"/>
      <c r="UZT23" s="194"/>
      <c r="UZU23" s="194"/>
      <c r="UZV23" s="194"/>
      <c r="UZW23" s="194"/>
      <c r="UZX23" s="194"/>
      <c r="UZY23" s="194"/>
      <c r="UZZ23" s="194"/>
      <c r="VAA23" s="194"/>
      <c r="VAB23" s="194"/>
      <c r="VAC23" s="194"/>
      <c r="VAD23" s="194"/>
      <c r="VAE23" s="194"/>
      <c r="VAF23" s="194"/>
      <c r="VAG23" s="194"/>
      <c r="VAH23" s="194"/>
      <c r="VAI23" s="194"/>
      <c r="VAJ23" s="194"/>
      <c r="VAK23" s="194"/>
      <c r="VAL23" s="194"/>
      <c r="VAM23" s="194"/>
      <c r="VAN23" s="194"/>
      <c r="VAO23" s="194"/>
      <c r="VAP23" s="194"/>
      <c r="VAQ23" s="194"/>
      <c r="VAR23" s="194"/>
      <c r="VAS23" s="194"/>
      <c r="VAT23" s="194"/>
      <c r="VAU23" s="194"/>
      <c r="VAV23" s="194"/>
      <c r="VAW23" s="194"/>
      <c r="VAX23" s="194"/>
      <c r="VAY23" s="194"/>
      <c r="VAZ23" s="194"/>
      <c r="VBA23" s="194"/>
      <c r="VBB23" s="194"/>
      <c r="VBC23" s="194"/>
      <c r="VBD23" s="194"/>
      <c r="VBE23" s="194"/>
      <c r="VBF23" s="194"/>
      <c r="VBG23" s="194"/>
      <c r="VBH23" s="194"/>
      <c r="VBI23" s="194"/>
      <c r="VBJ23" s="194"/>
      <c r="VBK23" s="194"/>
      <c r="VBL23" s="194"/>
      <c r="VBM23" s="194"/>
      <c r="VBN23" s="194"/>
      <c r="VBO23" s="194"/>
      <c r="VBP23" s="194"/>
      <c r="VBQ23" s="194"/>
      <c r="VBR23" s="194"/>
      <c r="VBS23" s="194"/>
      <c r="VBT23" s="194"/>
      <c r="VBU23" s="194"/>
      <c r="VBV23" s="194"/>
      <c r="VBW23" s="194"/>
      <c r="VBX23" s="194"/>
      <c r="VBY23" s="194"/>
      <c r="VBZ23" s="194"/>
      <c r="VCA23" s="194"/>
      <c r="VCB23" s="194"/>
      <c r="VCC23" s="194"/>
      <c r="VCD23" s="194"/>
      <c r="VCE23" s="194"/>
      <c r="VCF23" s="194"/>
      <c r="VCG23" s="194"/>
      <c r="VCH23" s="194"/>
      <c r="VCI23" s="194"/>
      <c r="VCJ23" s="194"/>
      <c r="VCK23" s="194"/>
      <c r="VCL23" s="194"/>
      <c r="VCM23" s="194"/>
      <c r="VCN23" s="194"/>
      <c r="VCO23" s="194"/>
      <c r="VCP23" s="194"/>
      <c r="VCQ23" s="194"/>
      <c r="VCR23" s="194"/>
      <c r="VCS23" s="194"/>
      <c r="VCT23" s="194"/>
      <c r="VCU23" s="194"/>
      <c r="VCV23" s="194"/>
      <c r="VCW23" s="194"/>
      <c r="VCX23" s="194"/>
      <c r="VCY23" s="194"/>
      <c r="VCZ23" s="194"/>
      <c r="VDA23" s="194"/>
      <c r="VDB23" s="194"/>
      <c r="VDC23" s="194"/>
      <c r="VDD23" s="194"/>
      <c r="VDE23" s="194"/>
      <c r="VDF23" s="194"/>
      <c r="VDG23" s="194"/>
      <c r="VDH23" s="194"/>
      <c r="VDI23" s="194"/>
      <c r="VDJ23" s="194"/>
      <c r="VDK23" s="194"/>
      <c r="VDL23" s="194"/>
      <c r="VDM23" s="194"/>
      <c r="VDN23" s="194"/>
      <c r="VDO23" s="194"/>
      <c r="VDP23" s="194"/>
      <c r="VDQ23" s="194"/>
      <c r="VDR23" s="194"/>
      <c r="VDS23" s="194"/>
      <c r="VDT23" s="194"/>
      <c r="VDU23" s="194"/>
      <c r="VDV23" s="194"/>
      <c r="VDW23" s="194"/>
      <c r="VDX23" s="194"/>
      <c r="VDY23" s="194"/>
      <c r="VDZ23" s="194"/>
      <c r="VEA23" s="194"/>
      <c r="VEB23" s="194"/>
      <c r="VEC23" s="194"/>
      <c r="VED23" s="194"/>
      <c r="VEE23" s="194"/>
      <c r="VEF23" s="194"/>
      <c r="VEG23" s="194"/>
      <c r="VEH23" s="194"/>
      <c r="VEI23" s="194"/>
      <c r="VEJ23" s="194"/>
      <c r="VEK23" s="194"/>
      <c r="VEL23" s="194"/>
      <c r="VEM23" s="194"/>
      <c r="VEN23" s="194"/>
      <c r="VEO23" s="194"/>
      <c r="VEP23" s="194"/>
      <c r="VEQ23" s="194"/>
      <c r="VER23" s="194"/>
      <c r="VES23" s="194"/>
      <c r="VET23" s="194"/>
      <c r="VEU23" s="194"/>
      <c r="VEV23" s="194"/>
      <c r="VEW23" s="194"/>
      <c r="VEX23" s="194"/>
      <c r="VEY23" s="194"/>
      <c r="VEZ23" s="194"/>
      <c r="VFA23" s="194"/>
      <c r="VFB23" s="194"/>
      <c r="VFC23" s="194"/>
      <c r="VFD23" s="194"/>
      <c r="VFE23" s="194"/>
      <c r="VFF23" s="194"/>
      <c r="VFG23" s="194"/>
      <c r="VFH23" s="194"/>
      <c r="VFI23" s="194"/>
      <c r="VFJ23" s="194"/>
      <c r="VFK23" s="194"/>
      <c r="VFL23" s="194"/>
      <c r="VFM23" s="194"/>
      <c r="VFN23" s="194"/>
      <c r="VFO23" s="194"/>
      <c r="VFP23" s="194"/>
      <c r="VFQ23" s="194"/>
      <c r="VFR23" s="194"/>
      <c r="VFS23" s="194"/>
      <c r="VFT23" s="194"/>
      <c r="VFU23" s="194"/>
      <c r="VFV23" s="194"/>
      <c r="VFW23" s="194"/>
      <c r="VFX23" s="194"/>
      <c r="VFY23" s="194"/>
      <c r="VFZ23" s="194"/>
      <c r="VGA23" s="194"/>
      <c r="VGB23" s="194"/>
      <c r="VGC23" s="194"/>
      <c r="VGD23" s="194"/>
      <c r="VGE23" s="194"/>
      <c r="VGF23" s="194"/>
      <c r="VGG23" s="194"/>
      <c r="VGH23" s="194"/>
      <c r="VGI23" s="194"/>
      <c r="VGJ23" s="194"/>
      <c r="VGK23" s="194"/>
      <c r="VGL23" s="194"/>
      <c r="VGM23" s="194"/>
      <c r="VGN23" s="194"/>
      <c r="VGO23" s="194"/>
      <c r="VGP23" s="194"/>
      <c r="VGQ23" s="194"/>
      <c r="VGR23" s="194"/>
      <c r="VGS23" s="194"/>
      <c r="VGT23" s="194"/>
      <c r="VGU23" s="194"/>
      <c r="VGV23" s="194"/>
      <c r="VGW23" s="194"/>
      <c r="VGX23" s="194"/>
      <c r="VGY23" s="194"/>
      <c r="VGZ23" s="194"/>
      <c r="VHA23" s="194"/>
      <c r="VHB23" s="194"/>
      <c r="VHC23" s="194"/>
      <c r="VHD23" s="194"/>
      <c r="VHE23" s="194"/>
      <c r="VHF23" s="194"/>
      <c r="VHG23" s="194"/>
      <c r="VHH23" s="194"/>
      <c r="VHI23" s="194"/>
      <c r="VHJ23" s="194"/>
      <c r="VHK23" s="194"/>
      <c r="VHL23" s="194"/>
      <c r="VHM23" s="194"/>
      <c r="VHN23" s="194"/>
      <c r="VHO23" s="194"/>
      <c r="VHP23" s="194"/>
      <c r="VHQ23" s="194"/>
      <c r="VHR23" s="194"/>
      <c r="VHS23" s="194"/>
      <c r="VHT23" s="194"/>
      <c r="VHU23" s="194"/>
      <c r="VHV23" s="194"/>
      <c r="VHW23" s="194"/>
      <c r="VHX23" s="194"/>
      <c r="VHY23" s="194"/>
      <c r="VHZ23" s="194"/>
      <c r="VIA23" s="194"/>
      <c r="VIB23" s="194"/>
      <c r="VIC23" s="194"/>
      <c r="VID23" s="194"/>
      <c r="VIE23" s="194"/>
      <c r="VIF23" s="194"/>
      <c r="VIG23" s="194"/>
      <c r="VIH23" s="194"/>
      <c r="VII23" s="194"/>
      <c r="VIJ23" s="194"/>
      <c r="VIK23" s="194"/>
      <c r="VIL23" s="194"/>
      <c r="VIM23" s="194"/>
      <c r="VIN23" s="194"/>
      <c r="VIO23" s="194"/>
      <c r="VIP23" s="194"/>
      <c r="VIQ23" s="194"/>
      <c r="VIR23" s="194"/>
      <c r="VIS23" s="194"/>
      <c r="VIT23" s="194"/>
      <c r="VIU23" s="194"/>
      <c r="VIV23" s="194"/>
      <c r="VIW23" s="194"/>
      <c r="VIX23" s="194"/>
      <c r="VIY23" s="194"/>
      <c r="VIZ23" s="194"/>
      <c r="VJA23" s="194"/>
      <c r="VJB23" s="194"/>
      <c r="VJC23" s="194"/>
      <c r="VJD23" s="194"/>
      <c r="VJE23" s="194"/>
      <c r="VJF23" s="194"/>
      <c r="VJG23" s="194"/>
      <c r="VJH23" s="194"/>
      <c r="VJI23" s="194"/>
      <c r="VJJ23" s="194"/>
      <c r="VJK23" s="194"/>
      <c r="VJL23" s="194"/>
      <c r="VJM23" s="194"/>
      <c r="VJN23" s="194"/>
      <c r="VJO23" s="194"/>
      <c r="VJP23" s="194"/>
      <c r="VJQ23" s="194"/>
      <c r="VJR23" s="194"/>
      <c r="VJS23" s="194"/>
      <c r="VJT23" s="194"/>
      <c r="VJU23" s="194"/>
      <c r="VJV23" s="194"/>
      <c r="VJW23" s="194"/>
      <c r="VJX23" s="194"/>
      <c r="VJY23" s="194"/>
      <c r="VJZ23" s="194"/>
      <c r="VKA23" s="194"/>
      <c r="VKB23" s="194"/>
      <c r="VKC23" s="194"/>
      <c r="VKD23" s="194"/>
      <c r="VKE23" s="194"/>
      <c r="VKF23" s="194"/>
      <c r="VKG23" s="194"/>
      <c r="VKH23" s="194"/>
      <c r="VKI23" s="194"/>
      <c r="VKJ23" s="194"/>
      <c r="VKK23" s="194"/>
      <c r="VKL23" s="194"/>
      <c r="VKM23" s="194"/>
      <c r="VKN23" s="194"/>
      <c r="VKO23" s="194"/>
      <c r="VKP23" s="194"/>
      <c r="VKQ23" s="194"/>
      <c r="VKR23" s="194"/>
      <c r="VKS23" s="194"/>
      <c r="VKT23" s="194"/>
      <c r="VKU23" s="194"/>
      <c r="VKV23" s="194"/>
      <c r="VKW23" s="194"/>
      <c r="VKX23" s="194"/>
      <c r="VKY23" s="194"/>
      <c r="VKZ23" s="194"/>
      <c r="VLA23" s="194"/>
      <c r="VLB23" s="194"/>
      <c r="VLC23" s="194"/>
      <c r="VLD23" s="194"/>
      <c r="VLE23" s="194"/>
      <c r="VLF23" s="194"/>
      <c r="VLG23" s="194"/>
      <c r="VLH23" s="194"/>
      <c r="VLI23" s="194"/>
      <c r="VLJ23" s="194"/>
      <c r="VLK23" s="194"/>
      <c r="VLL23" s="194"/>
      <c r="VLM23" s="194"/>
      <c r="VLN23" s="194"/>
      <c r="VLO23" s="194"/>
      <c r="VLP23" s="194"/>
      <c r="VLQ23" s="194"/>
      <c r="VLR23" s="194"/>
      <c r="VLS23" s="194"/>
      <c r="VLT23" s="194"/>
      <c r="VLU23" s="194"/>
      <c r="VLV23" s="194"/>
      <c r="VLW23" s="194"/>
      <c r="VLX23" s="194"/>
      <c r="VLY23" s="194"/>
      <c r="VLZ23" s="194"/>
      <c r="VMA23" s="194"/>
      <c r="VMB23" s="194"/>
      <c r="VMC23" s="194"/>
      <c r="VMD23" s="194"/>
      <c r="VME23" s="194"/>
      <c r="VMF23" s="194"/>
      <c r="VMG23" s="194"/>
      <c r="VMH23" s="194"/>
      <c r="VMI23" s="194"/>
      <c r="VMJ23" s="194"/>
      <c r="VMK23" s="194"/>
      <c r="VML23" s="194"/>
      <c r="VMM23" s="194"/>
      <c r="VMN23" s="194"/>
      <c r="VMO23" s="194"/>
      <c r="VMP23" s="194"/>
      <c r="VMQ23" s="194"/>
      <c r="VMR23" s="194"/>
      <c r="VMS23" s="194"/>
      <c r="VMT23" s="194"/>
      <c r="VMU23" s="194"/>
      <c r="VMV23" s="194"/>
      <c r="VMW23" s="194"/>
      <c r="VMX23" s="194"/>
      <c r="VMY23" s="194"/>
      <c r="VMZ23" s="194"/>
      <c r="VNA23" s="194"/>
      <c r="VNB23" s="194"/>
      <c r="VNC23" s="194"/>
      <c r="VND23" s="194"/>
      <c r="VNE23" s="194"/>
      <c r="VNF23" s="194"/>
      <c r="VNG23" s="194"/>
      <c r="VNH23" s="194"/>
      <c r="VNI23" s="194"/>
      <c r="VNJ23" s="194"/>
      <c r="VNK23" s="194"/>
      <c r="VNL23" s="194"/>
      <c r="VNM23" s="194"/>
      <c r="VNN23" s="194"/>
      <c r="VNO23" s="194"/>
      <c r="VNP23" s="194"/>
      <c r="VNQ23" s="194"/>
      <c r="VNR23" s="194"/>
      <c r="VNS23" s="194"/>
      <c r="VNT23" s="194"/>
      <c r="VNU23" s="194"/>
      <c r="VNV23" s="194"/>
      <c r="VNW23" s="194"/>
      <c r="VNX23" s="194"/>
      <c r="VNY23" s="194"/>
      <c r="VNZ23" s="194"/>
      <c r="VOA23" s="194"/>
      <c r="VOB23" s="194"/>
      <c r="VOC23" s="194"/>
      <c r="VOD23" s="194"/>
      <c r="VOE23" s="194"/>
      <c r="VOF23" s="194"/>
      <c r="VOG23" s="194"/>
      <c r="VOH23" s="194"/>
      <c r="VOI23" s="194"/>
      <c r="VOJ23" s="194"/>
      <c r="VOK23" s="194"/>
      <c r="VOL23" s="194"/>
      <c r="VOM23" s="194"/>
      <c r="VON23" s="194"/>
      <c r="VOO23" s="194"/>
      <c r="VOP23" s="194"/>
      <c r="VOQ23" s="194"/>
      <c r="VOR23" s="194"/>
      <c r="VOS23" s="194"/>
      <c r="VOT23" s="194"/>
      <c r="VOU23" s="194"/>
      <c r="VOV23" s="194"/>
      <c r="VOW23" s="194"/>
      <c r="VOX23" s="194"/>
      <c r="VOY23" s="194"/>
      <c r="VOZ23" s="194"/>
      <c r="VPA23" s="194"/>
      <c r="VPB23" s="194"/>
      <c r="VPC23" s="194"/>
      <c r="VPD23" s="194"/>
      <c r="VPE23" s="194"/>
      <c r="VPF23" s="194"/>
      <c r="VPG23" s="194"/>
      <c r="VPH23" s="194"/>
      <c r="VPI23" s="194"/>
      <c r="VPJ23" s="194"/>
      <c r="VPK23" s="194"/>
      <c r="VPL23" s="194"/>
      <c r="VPM23" s="194"/>
      <c r="VPN23" s="194"/>
      <c r="VPO23" s="194"/>
      <c r="VPP23" s="194"/>
      <c r="VPQ23" s="194"/>
      <c r="VPR23" s="194"/>
      <c r="VPS23" s="194"/>
      <c r="VPT23" s="194"/>
      <c r="VPU23" s="194"/>
      <c r="VPV23" s="194"/>
      <c r="VPW23" s="194"/>
      <c r="VPX23" s="194"/>
      <c r="VPY23" s="194"/>
      <c r="VPZ23" s="194"/>
      <c r="VQA23" s="194"/>
      <c r="VQB23" s="194"/>
      <c r="VQC23" s="194"/>
      <c r="VQD23" s="194"/>
      <c r="VQE23" s="194"/>
      <c r="VQF23" s="194"/>
      <c r="VQG23" s="194"/>
      <c r="VQH23" s="194"/>
      <c r="VQI23" s="194"/>
      <c r="VQJ23" s="194"/>
      <c r="VQK23" s="194"/>
      <c r="VQL23" s="194"/>
      <c r="VQM23" s="194"/>
      <c r="VQN23" s="194"/>
      <c r="VQO23" s="194"/>
      <c r="VQP23" s="194"/>
      <c r="VQQ23" s="194"/>
      <c r="VQR23" s="194"/>
      <c r="VQS23" s="194"/>
      <c r="VQT23" s="194"/>
      <c r="VQU23" s="194"/>
      <c r="VQV23" s="194"/>
      <c r="VQW23" s="194"/>
      <c r="VQX23" s="194"/>
      <c r="VQY23" s="194"/>
      <c r="VQZ23" s="194"/>
      <c r="VRA23" s="194"/>
      <c r="VRB23" s="194"/>
      <c r="VRC23" s="194"/>
      <c r="VRD23" s="194"/>
      <c r="VRE23" s="194"/>
      <c r="VRF23" s="194"/>
      <c r="VRG23" s="194"/>
      <c r="VRH23" s="194"/>
      <c r="VRI23" s="194"/>
      <c r="VRJ23" s="194"/>
      <c r="VRK23" s="194"/>
      <c r="VRL23" s="194"/>
      <c r="VRM23" s="194"/>
      <c r="VRN23" s="194"/>
      <c r="VRO23" s="194"/>
      <c r="VRP23" s="194"/>
      <c r="VRQ23" s="194"/>
      <c r="VRR23" s="194"/>
      <c r="VRS23" s="194"/>
      <c r="VRT23" s="194"/>
      <c r="VRU23" s="194"/>
      <c r="VRV23" s="194"/>
      <c r="VRW23" s="194"/>
      <c r="VRX23" s="194"/>
      <c r="VRY23" s="194"/>
      <c r="VRZ23" s="194"/>
      <c r="VSA23" s="194"/>
      <c r="VSB23" s="194"/>
      <c r="VSC23" s="194"/>
      <c r="VSD23" s="194"/>
      <c r="VSE23" s="194"/>
      <c r="VSF23" s="194"/>
      <c r="VSG23" s="194"/>
      <c r="VSH23" s="194"/>
      <c r="VSI23" s="194"/>
      <c r="VSJ23" s="194"/>
      <c r="VSK23" s="194"/>
      <c r="VSL23" s="194"/>
      <c r="VSM23" s="194"/>
      <c r="VSN23" s="194"/>
      <c r="VSO23" s="194"/>
      <c r="VSP23" s="194"/>
      <c r="VSQ23" s="194"/>
      <c r="VSR23" s="194"/>
      <c r="VSS23" s="194"/>
      <c r="VST23" s="194"/>
      <c r="VSU23" s="194"/>
      <c r="VSV23" s="194"/>
      <c r="VSW23" s="194"/>
      <c r="VSX23" s="194"/>
      <c r="VSY23" s="194"/>
      <c r="VSZ23" s="194"/>
      <c r="VTA23" s="194"/>
      <c r="VTB23" s="194"/>
      <c r="VTC23" s="194"/>
      <c r="VTD23" s="194"/>
      <c r="VTE23" s="194"/>
      <c r="VTF23" s="194"/>
      <c r="VTG23" s="194"/>
      <c r="VTH23" s="194"/>
      <c r="VTI23" s="194"/>
      <c r="VTJ23" s="194"/>
      <c r="VTK23" s="194"/>
      <c r="VTL23" s="194"/>
      <c r="VTM23" s="194"/>
      <c r="VTN23" s="194"/>
      <c r="VTO23" s="194"/>
      <c r="VTP23" s="194"/>
      <c r="VTQ23" s="194"/>
      <c r="VTR23" s="194"/>
      <c r="VTS23" s="194"/>
      <c r="VTT23" s="194"/>
      <c r="VTU23" s="194"/>
      <c r="VTV23" s="194"/>
      <c r="VTW23" s="194"/>
      <c r="VTX23" s="194"/>
      <c r="VTY23" s="194"/>
      <c r="VTZ23" s="194"/>
      <c r="VUA23" s="194"/>
      <c r="VUB23" s="194"/>
      <c r="VUC23" s="194"/>
      <c r="VUD23" s="194"/>
      <c r="VUE23" s="194"/>
      <c r="VUF23" s="194"/>
      <c r="VUG23" s="194"/>
      <c r="VUH23" s="194"/>
      <c r="VUI23" s="194"/>
      <c r="VUJ23" s="194"/>
      <c r="VUK23" s="194"/>
      <c r="VUL23" s="194"/>
      <c r="VUM23" s="194"/>
      <c r="VUN23" s="194"/>
      <c r="VUO23" s="194"/>
      <c r="VUP23" s="194"/>
      <c r="VUQ23" s="194"/>
      <c r="VUR23" s="194"/>
      <c r="VUS23" s="194"/>
      <c r="VUT23" s="194"/>
      <c r="VUU23" s="194"/>
      <c r="VUV23" s="194"/>
      <c r="VUW23" s="194"/>
      <c r="VUX23" s="194"/>
      <c r="VUY23" s="194"/>
      <c r="VUZ23" s="194"/>
      <c r="VVA23" s="194"/>
      <c r="VVB23" s="194"/>
      <c r="VVC23" s="194"/>
      <c r="VVD23" s="194"/>
      <c r="VVE23" s="194"/>
      <c r="VVF23" s="194"/>
      <c r="VVG23" s="194"/>
      <c r="VVH23" s="194"/>
      <c r="VVI23" s="194"/>
      <c r="VVJ23" s="194"/>
      <c r="VVK23" s="194"/>
      <c r="VVL23" s="194"/>
      <c r="VVM23" s="194"/>
      <c r="VVN23" s="194"/>
      <c r="VVO23" s="194"/>
      <c r="VVP23" s="194"/>
      <c r="VVQ23" s="194"/>
      <c r="VVR23" s="194"/>
      <c r="VVS23" s="194"/>
      <c r="VVT23" s="194"/>
      <c r="VVU23" s="194"/>
      <c r="VVV23" s="194"/>
      <c r="VVW23" s="194"/>
      <c r="VVX23" s="194"/>
      <c r="VVY23" s="194"/>
      <c r="VVZ23" s="194"/>
      <c r="VWA23" s="194"/>
      <c r="VWB23" s="194"/>
      <c r="VWC23" s="194"/>
      <c r="VWD23" s="194"/>
      <c r="VWE23" s="194"/>
      <c r="VWF23" s="194"/>
      <c r="VWG23" s="194"/>
      <c r="VWH23" s="194"/>
      <c r="VWI23" s="194"/>
      <c r="VWJ23" s="194"/>
      <c r="VWK23" s="194"/>
      <c r="VWL23" s="194"/>
      <c r="VWM23" s="194"/>
      <c r="VWN23" s="194"/>
      <c r="VWO23" s="194"/>
      <c r="VWP23" s="194"/>
      <c r="VWQ23" s="194"/>
      <c r="VWR23" s="194"/>
      <c r="VWS23" s="194"/>
      <c r="VWT23" s="194"/>
      <c r="VWU23" s="194"/>
      <c r="VWV23" s="194"/>
      <c r="VWW23" s="194"/>
      <c r="VWX23" s="194"/>
      <c r="VWY23" s="194"/>
      <c r="VWZ23" s="194"/>
      <c r="VXA23" s="194"/>
      <c r="VXB23" s="194"/>
      <c r="VXC23" s="194"/>
      <c r="VXD23" s="194"/>
      <c r="VXE23" s="194"/>
      <c r="VXF23" s="194"/>
      <c r="VXG23" s="194"/>
      <c r="VXH23" s="194"/>
      <c r="VXI23" s="194"/>
      <c r="VXJ23" s="194"/>
      <c r="VXK23" s="194"/>
      <c r="VXL23" s="194"/>
      <c r="VXM23" s="194"/>
      <c r="VXN23" s="194"/>
      <c r="VXO23" s="194"/>
      <c r="VXP23" s="194"/>
      <c r="VXQ23" s="194"/>
      <c r="VXR23" s="194"/>
      <c r="VXS23" s="194"/>
      <c r="VXT23" s="194"/>
      <c r="VXU23" s="194"/>
      <c r="VXV23" s="194"/>
      <c r="VXW23" s="194"/>
      <c r="VXX23" s="194"/>
      <c r="VXY23" s="194"/>
      <c r="VXZ23" s="194"/>
      <c r="VYA23" s="194"/>
      <c r="VYB23" s="194"/>
      <c r="VYC23" s="194"/>
      <c r="VYD23" s="194"/>
      <c r="VYE23" s="194"/>
      <c r="VYF23" s="194"/>
      <c r="VYG23" s="194"/>
      <c r="VYH23" s="194"/>
      <c r="VYI23" s="194"/>
      <c r="VYJ23" s="194"/>
      <c r="VYK23" s="194"/>
      <c r="VYL23" s="194"/>
      <c r="VYM23" s="194"/>
      <c r="VYN23" s="194"/>
      <c r="VYO23" s="194"/>
      <c r="VYP23" s="194"/>
      <c r="VYQ23" s="194"/>
      <c r="VYR23" s="194"/>
      <c r="VYS23" s="194"/>
      <c r="VYT23" s="194"/>
      <c r="VYU23" s="194"/>
      <c r="VYV23" s="194"/>
      <c r="VYW23" s="194"/>
      <c r="VYX23" s="194"/>
      <c r="VYY23" s="194"/>
      <c r="VYZ23" s="194"/>
      <c r="VZA23" s="194"/>
      <c r="VZB23" s="194"/>
      <c r="VZC23" s="194"/>
      <c r="VZD23" s="194"/>
      <c r="VZE23" s="194"/>
      <c r="VZF23" s="194"/>
      <c r="VZG23" s="194"/>
      <c r="VZH23" s="194"/>
      <c r="VZI23" s="194"/>
      <c r="VZJ23" s="194"/>
      <c r="VZK23" s="194"/>
      <c r="VZL23" s="194"/>
      <c r="VZM23" s="194"/>
      <c r="VZN23" s="194"/>
      <c r="VZO23" s="194"/>
      <c r="VZP23" s="194"/>
      <c r="VZQ23" s="194"/>
      <c r="VZR23" s="194"/>
      <c r="VZS23" s="194"/>
      <c r="VZT23" s="194"/>
      <c r="VZU23" s="194"/>
      <c r="VZV23" s="194"/>
      <c r="VZW23" s="194"/>
      <c r="VZX23" s="194"/>
      <c r="VZY23" s="194"/>
      <c r="VZZ23" s="194"/>
      <c r="WAA23" s="194"/>
      <c r="WAB23" s="194"/>
      <c r="WAC23" s="194"/>
      <c r="WAD23" s="194"/>
      <c r="WAE23" s="194"/>
      <c r="WAF23" s="194"/>
      <c r="WAG23" s="194"/>
      <c r="WAH23" s="194"/>
      <c r="WAI23" s="194"/>
      <c r="WAJ23" s="194"/>
      <c r="WAK23" s="194"/>
      <c r="WAL23" s="194"/>
      <c r="WAM23" s="194"/>
      <c r="WAN23" s="194"/>
      <c r="WAO23" s="194"/>
      <c r="WAP23" s="194"/>
      <c r="WAQ23" s="194"/>
      <c r="WAR23" s="194"/>
      <c r="WAS23" s="194"/>
      <c r="WAT23" s="194"/>
      <c r="WAU23" s="194"/>
      <c r="WAV23" s="194"/>
      <c r="WAW23" s="194"/>
      <c r="WAX23" s="194"/>
      <c r="WAY23" s="194"/>
      <c r="WAZ23" s="194"/>
      <c r="WBA23" s="194"/>
      <c r="WBB23" s="194"/>
      <c r="WBC23" s="194"/>
      <c r="WBD23" s="194"/>
      <c r="WBE23" s="194"/>
      <c r="WBF23" s="194"/>
      <c r="WBG23" s="194"/>
      <c r="WBH23" s="194"/>
      <c r="WBI23" s="194"/>
      <c r="WBJ23" s="194"/>
      <c r="WBK23" s="194"/>
      <c r="WBL23" s="194"/>
      <c r="WBM23" s="194"/>
      <c r="WBN23" s="194"/>
      <c r="WBO23" s="194"/>
      <c r="WBP23" s="194"/>
      <c r="WBQ23" s="194"/>
      <c r="WBR23" s="194"/>
      <c r="WBS23" s="194"/>
      <c r="WBT23" s="194"/>
      <c r="WBU23" s="194"/>
      <c r="WBV23" s="194"/>
      <c r="WBW23" s="194"/>
      <c r="WBX23" s="194"/>
      <c r="WBY23" s="194"/>
      <c r="WBZ23" s="194"/>
      <c r="WCA23" s="194"/>
      <c r="WCB23" s="194"/>
      <c r="WCC23" s="194"/>
      <c r="WCD23" s="194"/>
      <c r="WCE23" s="194"/>
      <c r="WCF23" s="194"/>
      <c r="WCG23" s="194"/>
      <c r="WCH23" s="194"/>
      <c r="WCI23" s="194"/>
      <c r="WCJ23" s="194"/>
      <c r="WCK23" s="194"/>
      <c r="WCL23" s="194"/>
      <c r="WCM23" s="194"/>
      <c r="WCN23" s="194"/>
      <c r="WCO23" s="194"/>
      <c r="WCP23" s="194"/>
      <c r="WCQ23" s="194"/>
      <c r="WCR23" s="194"/>
      <c r="WCS23" s="194"/>
      <c r="WCT23" s="194"/>
      <c r="WCU23" s="194"/>
      <c r="WCV23" s="194"/>
      <c r="WCW23" s="194"/>
      <c r="WCX23" s="194"/>
      <c r="WCY23" s="194"/>
      <c r="WCZ23" s="194"/>
      <c r="WDA23" s="194"/>
      <c r="WDB23" s="194"/>
      <c r="WDC23" s="194"/>
      <c r="WDD23" s="194"/>
      <c r="WDE23" s="194"/>
      <c r="WDF23" s="194"/>
      <c r="WDG23" s="194"/>
      <c r="WDH23" s="194"/>
      <c r="WDI23" s="194"/>
      <c r="WDJ23" s="194"/>
      <c r="WDK23" s="194"/>
      <c r="WDL23" s="194"/>
      <c r="WDM23" s="194"/>
      <c r="WDN23" s="194"/>
      <c r="WDO23" s="194"/>
      <c r="WDP23" s="194"/>
      <c r="WDQ23" s="194"/>
      <c r="WDR23" s="194"/>
      <c r="WDS23" s="194"/>
      <c r="WDT23" s="194"/>
      <c r="WDU23" s="194"/>
      <c r="WDV23" s="194"/>
      <c r="WDW23" s="194"/>
      <c r="WDX23" s="194"/>
      <c r="WDY23" s="194"/>
      <c r="WDZ23" s="194"/>
      <c r="WEA23" s="194"/>
      <c r="WEB23" s="194"/>
      <c r="WEC23" s="194"/>
      <c r="WED23" s="194"/>
      <c r="WEE23" s="194"/>
      <c r="WEF23" s="194"/>
      <c r="WEG23" s="194"/>
      <c r="WEH23" s="194"/>
      <c r="WEI23" s="194"/>
      <c r="WEJ23" s="194"/>
      <c r="WEK23" s="194"/>
      <c r="WEL23" s="194"/>
      <c r="WEM23" s="194"/>
      <c r="WEN23" s="194"/>
      <c r="WEO23" s="194"/>
      <c r="WEP23" s="194"/>
      <c r="WEQ23" s="194"/>
      <c r="WER23" s="194"/>
      <c r="WES23" s="194"/>
      <c r="WET23" s="194"/>
      <c r="WEU23" s="194"/>
      <c r="WEV23" s="194"/>
      <c r="WEW23" s="194"/>
      <c r="WEX23" s="194"/>
      <c r="WEY23" s="194"/>
      <c r="WEZ23" s="194"/>
      <c r="WFA23" s="194"/>
      <c r="WFB23" s="194"/>
      <c r="WFC23" s="194"/>
      <c r="WFD23" s="194"/>
      <c r="WFE23" s="194"/>
      <c r="WFF23" s="194"/>
      <c r="WFG23" s="194"/>
      <c r="WFH23" s="194"/>
      <c r="WFI23" s="194"/>
      <c r="WFJ23" s="194"/>
      <c r="WFK23" s="194"/>
      <c r="WFL23" s="194"/>
      <c r="WFM23" s="194"/>
      <c r="WFN23" s="194"/>
      <c r="WFO23" s="194"/>
      <c r="WFP23" s="194"/>
      <c r="WFQ23" s="194"/>
      <c r="WFR23" s="194"/>
      <c r="WFS23" s="194"/>
      <c r="WFT23" s="194"/>
      <c r="WFU23" s="194"/>
      <c r="WFV23" s="194"/>
      <c r="WFW23" s="194"/>
      <c r="WFX23" s="194"/>
      <c r="WFY23" s="194"/>
      <c r="WFZ23" s="194"/>
      <c r="WGA23" s="194"/>
      <c r="WGB23" s="194"/>
      <c r="WGC23" s="194"/>
      <c r="WGD23" s="194"/>
      <c r="WGE23" s="194"/>
      <c r="WGF23" s="194"/>
      <c r="WGG23" s="194"/>
      <c r="WGH23" s="194"/>
      <c r="WGI23" s="194"/>
      <c r="WGJ23" s="194"/>
      <c r="WGK23" s="194"/>
      <c r="WGL23" s="194"/>
      <c r="WGM23" s="194"/>
      <c r="WGN23" s="194"/>
      <c r="WGO23" s="194"/>
      <c r="WGP23" s="194"/>
      <c r="WGQ23" s="194"/>
      <c r="WGR23" s="194"/>
      <c r="WGS23" s="194"/>
      <c r="WGT23" s="194"/>
      <c r="WGU23" s="194"/>
      <c r="WGV23" s="194"/>
      <c r="WGW23" s="194"/>
      <c r="WGX23" s="194"/>
      <c r="WGY23" s="194"/>
      <c r="WGZ23" s="194"/>
      <c r="WHA23" s="194"/>
      <c r="WHB23" s="194"/>
      <c r="WHC23" s="194"/>
      <c r="WHD23" s="194"/>
      <c r="WHE23" s="194"/>
      <c r="WHF23" s="194"/>
      <c r="WHG23" s="194"/>
      <c r="WHH23" s="194"/>
      <c r="WHI23" s="194"/>
      <c r="WHJ23" s="194"/>
      <c r="WHK23" s="194"/>
      <c r="WHL23" s="194"/>
      <c r="WHM23" s="194"/>
      <c r="WHN23" s="194"/>
      <c r="WHO23" s="194"/>
      <c r="WHP23" s="194"/>
      <c r="WHQ23" s="194"/>
      <c r="WHR23" s="194"/>
      <c r="WHS23" s="194"/>
      <c r="WHT23" s="194"/>
      <c r="WHU23" s="194"/>
      <c r="WHV23" s="194"/>
      <c r="WHW23" s="194"/>
      <c r="WHX23" s="194"/>
      <c r="WHY23" s="194"/>
      <c r="WHZ23" s="194"/>
      <c r="WIA23" s="194"/>
      <c r="WIB23" s="194"/>
      <c r="WIC23" s="194"/>
      <c r="WID23" s="194"/>
      <c r="WIE23" s="194"/>
      <c r="WIF23" s="194"/>
      <c r="WIG23" s="194"/>
      <c r="WIH23" s="194"/>
      <c r="WII23" s="194"/>
      <c r="WIJ23" s="194"/>
      <c r="WIK23" s="194"/>
      <c r="WIL23" s="194"/>
      <c r="WIM23" s="194"/>
      <c r="WIN23" s="194"/>
      <c r="WIO23" s="194"/>
      <c r="WIP23" s="194"/>
      <c r="WIQ23" s="194"/>
      <c r="WIR23" s="194"/>
      <c r="WIS23" s="194"/>
      <c r="WIT23" s="194"/>
      <c r="WIU23" s="194"/>
      <c r="WIV23" s="194"/>
      <c r="WIW23" s="194"/>
      <c r="WIX23" s="194"/>
      <c r="WIY23" s="194"/>
      <c r="WIZ23" s="194"/>
      <c r="WJA23" s="194"/>
      <c r="WJB23" s="194"/>
      <c r="WJC23" s="194"/>
      <c r="WJD23" s="194"/>
      <c r="WJE23" s="194"/>
      <c r="WJF23" s="194"/>
      <c r="WJG23" s="194"/>
      <c r="WJH23" s="194"/>
      <c r="WJI23" s="194"/>
      <c r="WJJ23" s="194"/>
      <c r="WJK23" s="194"/>
      <c r="WJL23" s="194"/>
      <c r="WJM23" s="194"/>
      <c r="WJN23" s="194"/>
      <c r="WJO23" s="194"/>
      <c r="WJP23" s="194"/>
      <c r="WJQ23" s="194"/>
      <c r="WJR23" s="194"/>
      <c r="WJS23" s="194"/>
      <c r="WJT23" s="194"/>
      <c r="WJU23" s="194"/>
      <c r="WJV23" s="194"/>
      <c r="WJW23" s="194"/>
      <c r="WJX23" s="194"/>
      <c r="WJY23" s="194"/>
      <c r="WJZ23" s="194"/>
      <c r="WKA23" s="194"/>
      <c r="WKB23" s="194"/>
      <c r="WKC23" s="194"/>
      <c r="WKD23" s="194"/>
      <c r="WKE23" s="194"/>
      <c r="WKF23" s="194"/>
      <c r="WKG23" s="194"/>
      <c r="WKH23" s="194"/>
      <c r="WKI23" s="194"/>
      <c r="WKJ23" s="194"/>
      <c r="WKK23" s="194"/>
      <c r="WKL23" s="194"/>
      <c r="WKM23" s="194"/>
      <c r="WKN23" s="194"/>
      <c r="WKO23" s="194"/>
      <c r="WKP23" s="194"/>
      <c r="WKQ23" s="194"/>
      <c r="WKR23" s="194"/>
      <c r="WKS23" s="194"/>
      <c r="WKT23" s="194"/>
      <c r="WKU23" s="194"/>
      <c r="WKV23" s="194"/>
      <c r="WKW23" s="194"/>
      <c r="WKX23" s="194"/>
      <c r="WKY23" s="194"/>
      <c r="WKZ23" s="194"/>
      <c r="WLA23" s="194"/>
      <c r="WLB23" s="194"/>
      <c r="WLC23" s="194"/>
      <c r="WLD23" s="194"/>
      <c r="WLE23" s="194"/>
      <c r="WLF23" s="194"/>
      <c r="WLG23" s="194"/>
      <c r="WLH23" s="194"/>
      <c r="WLI23" s="194"/>
      <c r="WLJ23" s="194"/>
      <c r="WLK23" s="194"/>
      <c r="WLL23" s="194"/>
      <c r="WLM23" s="194"/>
      <c r="WLN23" s="194"/>
      <c r="WLO23" s="194"/>
      <c r="WLP23" s="194"/>
      <c r="WLQ23" s="194"/>
      <c r="WLR23" s="194"/>
      <c r="WLS23" s="194"/>
      <c r="WLT23" s="194"/>
      <c r="WLU23" s="194"/>
      <c r="WLV23" s="194"/>
      <c r="WLW23" s="194"/>
      <c r="WLX23" s="194"/>
      <c r="WLY23" s="194"/>
      <c r="WLZ23" s="194"/>
      <c r="WMA23" s="194"/>
      <c r="WMB23" s="194"/>
      <c r="WMC23" s="194"/>
      <c r="WMD23" s="194"/>
      <c r="WME23" s="194"/>
      <c r="WMF23" s="194"/>
      <c r="WMG23" s="194"/>
      <c r="WMH23" s="194"/>
      <c r="WMI23" s="194"/>
      <c r="WMJ23" s="194"/>
      <c r="WMK23" s="194"/>
      <c r="WML23" s="194"/>
      <c r="WMM23" s="194"/>
      <c r="WMN23" s="194"/>
      <c r="WMO23" s="194"/>
      <c r="WMP23" s="194"/>
      <c r="WMQ23" s="194"/>
      <c r="WMR23" s="194"/>
      <c r="WMS23" s="194"/>
      <c r="WMT23" s="194"/>
      <c r="WMU23" s="194"/>
      <c r="WMV23" s="194"/>
      <c r="WMW23" s="194"/>
      <c r="WMX23" s="194"/>
      <c r="WMY23" s="194"/>
      <c r="WMZ23" s="194"/>
      <c r="WNA23" s="194"/>
      <c r="WNB23" s="194"/>
      <c r="WNC23" s="194"/>
      <c r="WND23" s="194"/>
      <c r="WNE23" s="194"/>
      <c r="WNF23" s="194"/>
      <c r="WNG23" s="194"/>
      <c r="WNH23" s="194"/>
      <c r="WNI23" s="194"/>
      <c r="WNJ23" s="194"/>
      <c r="WNK23" s="194"/>
      <c r="WNL23" s="194"/>
      <c r="WNM23" s="194"/>
      <c r="WNN23" s="194"/>
      <c r="WNO23" s="194"/>
      <c r="WNP23" s="194"/>
      <c r="WNQ23" s="194"/>
      <c r="WNR23" s="194"/>
      <c r="WNS23" s="194"/>
      <c r="WNT23" s="194"/>
      <c r="WNU23" s="194"/>
      <c r="WNV23" s="194"/>
      <c r="WNW23" s="194"/>
      <c r="WNX23" s="194"/>
      <c r="WNY23" s="194"/>
      <c r="WNZ23" s="194"/>
      <c r="WOA23" s="194"/>
      <c r="WOB23" s="194"/>
      <c r="WOC23" s="194"/>
      <c r="WOD23" s="194"/>
      <c r="WOE23" s="194"/>
      <c r="WOF23" s="194"/>
      <c r="WOG23" s="194"/>
      <c r="WOH23" s="194"/>
      <c r="WOI23" s="194"/>
      <c r="WOJ23" s="194"/>
      <c r="WOK23" s="194"/>
      <c r="WOL23" s="194"/>
      <c r="WOM23" s="194"/>
      <c r="WON23" s="194"/>
      <c r="WOO23" s="194"/>
      <c r="WOP23" s="194"/>
      <c r="WOQ23" s="194"/>
      <c r="WOR23" s="194"/>
      <c r="WOS23" s="194"/>
      <c r="WOT23" s="194"/>
      <c r="WOU23" s="194"/>
      <c r="WOV23" s="194"/>
      <c r="WOW23" s="194"/>
      <c r="WOX23" s="194"/>
      <c r="WOY23" s="194"/>
      <c r="WOZ23" s="194"/>
      <c r="WPA23" s="194"/>
      <c r="WPB23" s="194"/>
      <c r="WPC23" s="194"/>
      <c r="WPD23" s="194"/>
      <c r="WPE23" s="194"/>
      <c r="WPF23" s="194"/>
      <c r="WPG23" s="194"/>
      <c r="WPH23" s="194"/>
      <c r="WPI23" s="194"/>
      <c r="WPJ23" s="194"/>
      <c r="WPK23" s="194"/>
      <c r="WPL23" s="194"/>
      <c r="WPM23" s="194"/>
      <c r="WPN23" s="194"/>
      <c r="WPO23" s="194"/>
      <c r="WPP23" s="194"/>
      <c r="WPQ23" s="194"/>
      <c r="WPR23" s="194"/>
      <c r="WPS23" s="194"/>
      <c r="WPT23" s="194"/>
      <c r="WPU23" s="194"/>
      <c r="WPV23" s="194"/>
      <c r="WPW23" s="194"/>
      <c r="WPX23" s="194"/>
      <c r="WPY23" s="194"/>
      <c r="WPZ23" s="194"/>
      <c r="WQA23" s="194"/>
      <c r="WQB23" s="194"/>
      <c r="WQC23" s="194"/>
      <c r="WQD23" s="194"/>
      <c r="WQE23" s="194"/>
      <c r="WQF23" s="194"/>
      <c r="WQG23" s="194"/>
      <c r="WQH23" s="194"/>
      <c r="WQI23" s="194"/>
      <c r="WQJ23" s="194"/>
      <c r="WQK23" s="194"/>
      <c r="WQL23" s="194"/>
      <c r="WQM23" s="194"/>
      <c r="WQN23" s="194"/>
      <c r="WQO23" s="194"/>
      <c r="WQP23" s="194"/>
      <c r="WQQ23" s="194"/>
      <c r="WQR23" s="194"/>
      <c r="WQS23" s="194"/>
      <c r="WQT23" s="194"/>
      <c r="WQU23" s="194"/>
      <c r="WQV23" s="194"/>
      <c r="WQW23" s="194"/>
      <c r="WQX23" s="194"/>
      <c r="WQY23" s="194"/>
      <c r="WQZ23" s="194"/>
      <c r="WRA23" s="194"/>
      <c r="WRB23" s="194"/>
      <c r="WRC23" s="194"/>
      <c r="WRD23" s="194"/>
      <c r="WRE23" s="194"/>
      <c r="WRF23" s="194"/>
      <c r="WRG23" s="194"/>
      <c r="WRH23" s="194"/>
      <c r="WRI23" s="194"/>
      <c r="WRJ23" s="194"/>
      <c r="WRK23" s="194"/>
      <c r="WRL23" s="194"/>
      <c r="WRM23" s="194"/>
      <c r="WRN23" s="194"/>
      <c r="WRO23" s="194"/>
      <c r="WRP23" s="194"/>
      <c r="WRQ23" s="194"/>
      <c r="WRR23" s="194"/>
      <c r="WRS23" s="194"/>
      <c r="WRT23" s="194"/>
      <c r="WRU23" s="194"/>
      <c r="WRV23" s="194"/>
      <c r="WRW23" s="194"/>
      <c r="WRX23" s="194"/>
      <c r="WRY23" s="194"/>
      <c r="WRZ23" s="194"/>
      <c r="WSA23" s="194"/>
      <c r="WSB23" s="194"/>
      <c r="WSC23" s="194"/>
      <c r="WSD23" s="194"/>
      <c r="WSE23" s="194"/>
      <c r="WSF23" s="194"/>
      <c r="WSG23" s="194"/>
      <c r="WSH23" s="194"/>
      <c r="WSI23" s="194"/>
      <c r="WSJ23" s="194"/>
      <c r="WSK23" s="194"/>
      <c r="WSL23" s="194"/>
      <c r="WSM23" s="194"/>
      <c r="WSN23" s="194"/>
      <c r="WSO23" s="194"/>
      <c r="WSP23" s="194"/>
      <c r="WSQ23" s="194"/>
      <c r="WSR23" s="194"/>
      <c r="WSS23" s="194"/>
      <c r="WST23" s="194"/>
      <c r="WSU23" s="194"/>
      <c r="WSV23" s="194"/>
      <c r="WSW23" s="194"/>
      <c r="WSX23" s="194"/>
      <c r="WSY23" s="194"/>
      <c r="WSZ23" s="194"/>
      <c r="WTA23" s="194"/>
      <c r="WTB23" s="194"/>
      <c r="WTC23" s="194"/>
      <c r="WTD23" s="194"/>
      <c r="WTE23" s="194"/>
      <c r="WTF23" s="194"/>
      <c r="WTG23" s="194"/>
      <c r="WTH23" s="194"/>
      <c r="WTI23" s="194"/>
      <c r="WTJ23" s="194"/>
      <c r="WTK23" s="194"/>
      <c r="WTL23" s="194"/>
      <c r="WTM23" s="194"/>
      <c r="WTN23" s="194"/>
      <c r="WTO23" s="194"/>
      <c r="WTP23" s="194"/>
      <c r="WTQ23" s="194"/>
      <c r="WTR23" s="194"/>
      <c r="WTS23" s="194"/>
      <c r="WTT23" s="194"/>
      <c r="WTU23" s="194"/>
      <c r="WTV23" s="194"/>
      <c r="WTW23" s="194"/>
      <c r="WTX23" s="194"/>
      <c r="WTY23" s="194"/>
      <c r="WTZ23" s="194"/>
      <c r="WUA23" s="194"/>
      <c r="WUB23" s="194"/>
      <c r="WUC23" s="194"/>
      <c r="WUD23" s="194"/>
      <c r="WUE23" s="194"/>
      <c r="WUF23" s="194"/>
      <c r="WUG23" s="194"/>
      <c r="WUH23" s="194"/>
      <c r="WUI23" s="194"/>
      <c r="WUJ23" s="194"/>
      <c r="WUK23" s="194"/>
      <c r="WUL23" s="194"/>
      <c r="WUM23" s="194"/>
      <c r="WUN23" s="194"/>
      <c r="WUO23" s="194"/>
      <c r="WUP23" s="194"/>
      <c r="WUQ23" s="194"/>
      <c r="WUR23" s="194"/>
      <c r="WUS23" s="194"/>
      <c r="WUT23" s="194"/>
      <c r="WUU23" s="194"/>
      <c r="WUV23" s="194"/>
      <c r="WUW23" s="194"/>
      <c r="WUX23" s="194"/>
      <c r="WUY23" s="194"/>
      <c r="WUZ23" s="194"/>
      <c r="WVA23" s="194"/>
      <c r="WVB23" s="194"/>
      <c r="WVC23" s="194"/>
      <c r="WVD23" s="194"/>
      <c r="WVE23" s="194"/>
      <c r="WVF23" s="194"/>
      <c r="WVG23" s="194"/>
      <c r="WVH23" s="194"/>
      <c r="WVI23" s="194"/>
      <c r="WVJ23" s="194"/>
      <c r="WVK23" s="194"/>
      <c r="WVL23" s="194"/>
      <c r="WVM23" s="194"/>
      <c r="WVN23" s="194"/>
      <c r="WVO23" s="194"/>
      <c r="WVP23" s="194"/>
      <c r="WVQ23" s="194"/>
      <c r="WVR23" s="194"/>
      <c r="WVS23" s="194"/>
      <c r="WVT23" s="194"/>
      <c r="WVU23" s="194"/>
      <c r="WVV23" s="194"/>
      <c r="WVW23" s="194"/>
      <c r="WVX23" s="194"/>
      <c r="WVY23" s="194"/>
      <c r="WVZ23" s="194"/>
      <c r="WWA23" s="194"/>
      <c r="WWB23" s="194"/>
      <c r="WWC23" s="194"/>
      <c r="WWD23" s="194"/>
      <c r="WWE23" s="194"/>
      <c r="WWF23" s="194"/>
      <c r="WWG23" s="194"/>
      <c r="WWH23" s="194"/>
      <c r="WWI23" s="194"/>
      <c r="WWJ23" s="194"/>
      <c r="WWK23" s="194"/>
      <c r="WWL23" s="194"/>
      <c r="WWM23" s="194"/>
      <c r="WWN23" s="194"/>
      <c r="WWO23" s="194"/>
      <c r="WWP23" s="194"/>
      <c r="WWQ23" s="194"/>
      <c r="WWR23" s="194"/>
      <c r="WWS23" s="194"/>
      <c r="WWT23" s="194"/>
      <c r="WWU23" s="194"/>
      <c r="WWV23" s="194"/>
      <c r="WWW23" s="194"/>
      <c r="WWX23" s="194"/>
      <c r="WWY23" s="194"/>
      <c r="WWZ23" s="194"/>
      <c r="WXA23" s="194"/>
      <c r="WXB23" s="194"/>
      <c r="WXC23" s="194"/>
      <c r="WXD23" s="194"/>
      <c r="WXE23" s="194"/>
      <c r="WXF23" s="194"/>
      <c r="WXG23" s="194"/>
      <c r="WXH23" s="194"/>
      <c r="WXI23" s="194"/>
      <c r="WXJ23" s="194"/>
      <c r="WXK23" s="194"/>
      <c r="WXL23" s="194"/>
      <c r="WXM23" s="194"/>
      <c r="WXN23" s="194"/>
      <c r="WXO23" s="194"/>
      <c r="WXP23" s="194"/>
      <c r="WXQ23" s="194"/>
      <c r="WXR23" s="194"/>
      <c r="WXS23" s="194"/>
      <c r="WXT23" s="194"/>
      <c r="WXU23" s="194"/>
      <c r="WXV23" s="194"/>
      <c r="WXW23" s="194"/>
      <c r="WXX23" s="194"/>
      <c r="WXY23" s="194"/>
      <c r="WXZ23" s="194"/>
      <c r="WYA23" s="194"/>
      <c r="WYB23" s="194"/>
      <c r="WYC23" s="194"/>
      <c r="WYD23" s="194"/>
      <c r="WYE23" s="194"/>
      <c r="WYF23" s="194"/>
      <c r="WYG23" s="194"/>
      <c r="WYH23" s="194"/>
      <c r="WYI23" s="194"/>
      <c r="WYJ23" s="194"/>
      <c r="WYK23" s="194"/>
      <c r="WYL23" s="194"/>
      <c r="WYM23" s="194"/>
      <c r="WYN23" s="194"/>
      <c r="WYO23" s="194"/>
      <c r="WYP23" s="194"/>
      <c r="WYQ23" s="194"/>
      <c r="WYR23" s="194"/>
      <c r="WYS23" s="194"/>
      <c r="WYT23" s="194"/>
      <c r="WYU23" s="194"/>
      <c r="WYV23" s="194"/>
      <c r="WYW23" s="194"/>
      <c r="WYX23" s="194"/>
      <c r="WYY23" s="194"/>
      <c r="WYZ23" s="194"/>
      <c r="WZA23" s="194"/>
      <c r="WZB23" s="194"/>
      <c r="WZC23" s="194"/>
      <c r="WZD23" s="194"/>
      <c r="WZE23" s="194"/>
      <c r="WZF23" s="194"/>
      <c r="WZG23" s="194"/>
      <c r="WZH23" s="194"/>
      <c r="WZI23" s="194"/>
      <c r="WZJ23" s="194"/>
      <c r="WZK23" s="194"/>
      <c r="WZL23" s="194"/>
      <c r="WZM23" s="194"/>
      <c r="WZN23" s="194"/>
      <c r="WZO23" s="194"/>
      <c r="WZP23" s="194"/>
      <c r="WZQ23" s="194"/>
      <c r="WZR23" s="194"/>
      <c r="WZS23" s="194"/>
      <c r="WZT23" s="194"/>
      <c r="WZU23" s="194"/>
      <c r="WZV23" s="194"/>
      <c r="WZW23" s="194"/>
      <c r="WZX23" s="194"/>
      <c r="WZY23" s="194"/>
      <c r="WZZ23" s="194"/>
      <c r="XAA23" s="194"/>
      <c r="XAB23" s="194"/>
      <c r="XAC23" s="194"/>
      <c r="XAD23" s="194"/>
      <c r="XAE23" s="194"/>
      <c r="XAF23" s="194"/>
      <c r="XAG23" s="194"/>
      <c r="XAH23" s="194"/>
      <c r="XAI23" s="194"/>
      <c r="XAJ23" s="194"/>
      <c r="XAK23" s="194"/>
      <c r="XAL23" s="194"/>
      <c r="XAM23" s="194"/>
      <c r="XAN23" s="194"/>
      <c r="XAO23" s="194"/>
      <c r="XAP23" s="194"/>
      <c r="XAQ23" s="194"/>
      <c r="XAR23" s="194"/>
      <c r="XAS23" s="194"/>
      <c r="XAT23" s="194"/>
      <c r="XAU23" s="194"/>
      <c r="XAV23" s="194"/>
      <c r="XAW23" s="194"/>
      <c r="XAX23" s="194"/>
      <c r="XAY23" s="194"/>
      <c r="XAZ23" s="194"/>
      <c r="XBA23" s="194"/>
      <c r="XBB23" s="194"/>
      <c r="XBC23" s="194"/>
      <c r="XBD23" s="194"/>
      <c r="XBE23" s="194"/>
      <c r="XBF23" s="194"/>
      <c r="XBG23" s="194"/>
      <c r="XBH23" s="194"/>
      <c r="XBI23" s="194"/>
      <c r="XBJ23" s="194"/>
      <c r="XBK23" s="194"/>
      <c r="XBL23" s="194"/>
      <c r="XBM23" s="194"/>
      <c r="XBN23" s="194"/>
      <c r="XBO23" s="194"/>
      <c r="XBP23" s="194"/>
      <c r="XBQ23" s="194"/>
      <c r="XBR23" s="194"/>
      <c r="XBS23" s="194"/>
      <c r="XBT23" s="194"/>
      <c r="XBU23" s="194"/>
      <c r="XBV23" s="194"/>
      <c r="XBW23" s="194"/>
      <c r="XBX23" s="194"/>
      <c r="XBY23" s="194"/>
      <c r="XBZ23" s="194"/>
      <c r="XCA23" s="194"/>
      <c r="XCB23" s="194"/>
      <c r="XCC23" s="194"/>
      <c r="XCD23" s="194"/>
      <c r="XCE23" s="194"/>
      <c r="XCF23" s="194"/>
      <c r="XCG23" s="194"/>
      <c r="XCH23" s="194"/>
      <c r="XCI23" s="194"/>
      <c r="XCJ23" s="194"/>
      <c r="XCK23" s="194"/>
      <c r="XCL23" s="194"/>
      <c r="XCM23" s="194"/>
      <c r="XCN23" s="194"/>
      <c r="XCO23" s="194"/>
      <c r="XCP23" s="194"/>
      <c r="XCQ23" s="194"/>
      <c r="XCR23" s="194"/>
      <c r="XCS23" s="194"/>
      <c r="XCT23" s="194"/>
      <c r="XCU23" s="194"/>
      <c r="XCV23" s="194"/>
      <c r="XCW23" s="194"/>
      <c r="XCX23" s="194"/>
      <c r="XCY23" s="194"/>
      <c r="XCZ23" s="194"/>
      <c r="XDA23" s="194"/>
      <c r="XDB23" s="194"/>
      <c r="XDC23" s="194"/>
      <c r="XDD23" s="194"/>
      <c r="XDE23" s="194"/>
      <c r="XDF23" s="194"/>
      <c r="XDG23" s="194"/>
      <c r="XDH23" s="194"/>
      <c r="XDI23" s="194"/>
      <c r="XDJ23" s="194"/>
      <c r="XDK23" s="194"/>
      <c r="XDL23" s="194"/>
      <c r="XDM23" s="194"/>
      <c r="XDN23" s="194"/>
      <c r="XDO23" s="194"/>
      <c r="XDP23" s="194"/>
      <c r="XDQ23" s="194"/>
      <c r="XDR23" s="194"/>
      <c r="XDS23" s="194"/>
      <c r="XDT23" s="194"/>
      <c r="XDU23" s="194"/>
      <c r="XDV23" s="194"/>
      <c r="XDW23" s="194"/>
      <c r="XDX23" s="194"/>
      <c r="XDY23" s="194"/>
      <c r="XDZ23" s="194"/>
      <c r="XEA23" s="194"/>
      <c r="XEB23" s="194"/>
      <c r="XEC23" s="194"/>
    </row>
    <row r="24" spans="1:16357" s="295" customFormat="1" ht="46.2" customHeight="1" outlineLevel="2" x14ac:dyDescent="0.25">
      <c r="A24" s="247" t="s">
        <v>828</v>
      </c>
      <c r="B24" s="373" t="s">
        <v>774</v>
      </c>
      <c r="C24" s="374"/>
      <c r="D24" s="375"/>
      <c r="E24" s="252">
        <f>SUM(E25:E30)</f>
        <v>2600</v>
      </c>
      <c r="F24" s="252">
        <f t="shared" ref="F24:S24" si="15">SUM(F25:F30)</f>
        <v>0</v>
      </c>
      <c r="G24" s="252">
        <f t="shared" si="15"/>
        <v>910</v>
      </c>
      <c r="H24" s="252">
        <f t="shared" si="15"/>
        <v>520</v>
      </c>
      <c r="I24" s="252">
        <f t="shared" si="15"/>
        <v>1170</v>
      </c>
      <c r="J24" s="252">
        <f t="shared" si="15"/>
        <v>0</v>
      </c>
      <c r="K24" s="252">
        <f t="shared" si="15"/>
        <v>0</v>
      </c>
      <c r="L24" s="252">
        <f t="shared" si="15"/>
        <v>0</v>
      </c>
      <c r="M24" s="252">
        <f t="shared" si="15"/>
        <v>0</v>
      </c>
      <c r="N24" s="252">
        <f t="shared" si="15"/>
        <v>0</v>
      </c>
      <c r="O24" s="252">
        <f t="shared" si="15"/>
        <v>0</v>
      </c>
      <c r="P24" s="252">
        <f t="shared" si="15"/>
        <v>0</v>
      </c>
      <c r="Q24" s="252">
        <f t="shared" si="15"/>
        <v>0</v>
      </c>
      <c r="R24" s="252">
        <f t="shared" si="15"/>
        <v>0</v>
      </c>
      <c r="S24" s="252">
        <f t="shared" si="15"/>
        <v>12136</v>
      </c>
      <c r="T24" s="250"/>
      <c r="U24" s="230"/>
      <c r="V24" s="230"/>
      <c r="W24" s="230"/>
      <c r="X24" s="230"/>
      <c r="Y24" s="230"/>
      <c r="Z24" s="292"/>
      <c r="AA24" s="292"/>
      <c r="AB24" s="292"/>
      <c r="AC24" s="292"/>
      <c r="AD24" s="292"/>
      <c r="AE24" s="293"/>
      <c r="AF24" s="294"/>
    </row>
    <row r="25" spans="1:16357" s="194" customFormat="1" ht="33.6" outlineLevel="2" x14ac:dyDescent="0.25">
      <c r="A25" s="173">
        <v>8</v>
      </c>
      <c r="B25" s="174" t="s">
        <v>499</v>
      </c>
      <c r="C25" s="174" t="s">
        <v>857</v>
      </c>
      <c r="D25" s="147" t="s">
        <v>516</v>
      </c>
      <c r="E25" s="255">
        <f t="shared" ref="E25:E30" si="16">SUM(F25:I25)</f>
        <v>200</v>
      </c>
      <c r="F25" s="255">
        <v>0</v>
      </c>
      <c r="G25" s="255">
        <v>70</v>
      </c>
      <c r="H25" s="255">
        <v>40</v>
      </c>
      <c r="I25" s="255">
        <v>90</v>
      </c>
      <c r="J25" s="255">
        <v>0</v>
      </c>
      <c r="K25" s="255">
        <f>SUM(L25:P25)</f>
        <v>0</v>
      </c>
      <c r="L25" s="255">
        <v>0</v>
      </c>
      <c r="M25" s="255">
        <v>0</v>
      </c>
      <c r="N25" s="255">
        <v>0</v>
      </c>
      <c r="O25" s="255">
        <v>0</v>
      </c>
      <c r="P25" s="255">
        <v>0</v>
      </c>
      <c r="Q25" s="147" t="s">
        <v>507</v>
      </c>
      <c r="R25" s="147"/>
      <c r="S25" s="173">
        <v>2021</v>
      </c>
      <c r="T25" s="237"/>
      <c r="U25" s="237"/>
      <c r="V25" s="237"/>
      <c r="W25" s="237"/>
      <c r="X25" s="237"/>
      <c r="Y25" s="237"/>
      <c r="Z25" s="155"/>
      <c r="AA25" s="155"/>
      <c r="AB25" s="155"/>
      <c r="AC25" s="155"/>
      <c r="AD25" s="155"/>
      <c r="AE25" s="155"/>
      <c r="AF25" s="256"/>
    </row>
    <row r="26" spans="1:16357" s="194" customFormat="1" ht="53.25" customHeight="1" outlineLevel="2" x14ac:dyDescent="0.25">
      <c r="A26" s="173">
        <f>A25+1</f>
        <v>9</v>
      </c>
      <c r="B26" s="174" t="s">
        <v>495</v>
      </c>
      <c r="C26" s="174" t="s">
        <v>857</v>
      </c>
      <c r="D26" s="147" t="s">
        <v>516</v>
      </c>
      <c r="E26" s="255">
        <f t="shared" si="16"/>
        <v>300</v>
      </c>
      <c r="F26" s="255">
        <v>0</v>
      </c>
      <c r="G26" s="255">
        <v>105</v>
      </c>
      <c r="H26" s="255">
        <v>60</v>
      </c>
      <c r="I26" s="255">
        <v>135</v>
      </c>
      <c r="J26" s="255">
        <v>0</v>
      </c>
      <c r="K26" s="255">
        <f t="shared" ref="K26:K29" si="17">SUM(L26:P26)</f>
        <v>0</v>
      </c>
      <c r="L26" s="255">
        <v>0</v>
      </c>
      <c r="M26" s="255">
        <v>0</v>
      </c>
      <c r="N26" s="255">
        <v>0</v>
      </c>
      <c r="O26" s="255">
        <v>0</v>
      </c>
      <c r="P26" s="255">
        <v>0</v>
      </c>
      <c r="Q26" s="147" t="s">
        <v>507</v>
      </c>
      <c r="R26" s="147"/>
      <c r="S26" s="173">
        <v>2022</v>
      </c>
      <c r="T26" s="237"/>
      <c r="U26" s="237"/>
      <c r="V26" s="237"/>
      <c r="W26" s="237"/>
      <c r="X26" s="237"/>
      <c r="Y26" s="237"/>
      <c r="Z26" s="155"/>
      <c r="AA26" s="155"/>
      <c r="AB26" s="155"/>
      <c r="AC26" s="155"/>
      <c r="AD26" s="155"/>
      <c r="AE26" s="155"/>
      <c r="AF26" s="256"/>
    </row>
    <row r="27" spans="1:16357" s="194" customFormat="1" ht="33.6" outlineLevel="2" x14ac:dyDescent="0.25">
      <c r="A27" s="173">
        <f t="shared" ref="A27:A29" si="18">A26+1</f>
        <v>10</v>
      </c>
      <c r="B27" s="174" t="s">
        <v>496</v>
      </c>
      <c r="C27" s="174" t="s">
        <v>857</v>
      </c>
      <c r="D27" s="147" t="s">
        <v>516</v>
      </c>
      <c r="E27" s="255">
        <f t="shared" si="16"/>
        <v>400</v>
      </c>
      <c r="F27" s="255">
        <v>0</v>
      </c>
      <c r="G27" s="255">
        <v>140</v>
      </c>
      <c r="H27" s="255">
        <v>80</v>
      </c>
      <c r="I27" s="255">
        <v>180</v>
      </c>
      <c r="J27" s="255">
        <v>0</v>
      </c>
      <c r="K27" s="255">
        <f t="shared" si="17"/>
        <v>0</v>
      </c>
      <c r="L27" s="255">
        <v>0</v>
      </c>
      <c r="M27" s="255">
        <v>0</v>
      </c>
      <c r="N27" s="255">
        <v>0</v>
      </c>
      <c r="O27" s="255">
        <v>0</v>
      </c>
      <c r="P27" s="255">
        <v>0</v>
      </c>
      <c r="Q27" s="147" t="s">
        <v>507</v>
      </c>
      <c r="R27" s="147"/>
      <c r="S27" s="173">
        <v>2023</v>
      </c>
      <c r="T27" s="237"/>
      <c r="U27" s="237"/>
      <c r="V27" s="237"/>
      <c r="W27" s="237"/>
      <c r="X27" s="237"/>
      <c r="Y27" s="237"/>
      <c r="Z27" s="155"/>
      <c r="AA27" s="155"/>
      <c r="AB27" s="155"/>
      <c r="AC27" s="155"/>
      <c r="AD27" s="155"/>
      <c r="AE27" s="155"/>
      <c r="AF27" s="256"/>
    </row>
    <row r="28" spans="1:16357" s="194" customFormat="1" ht="33.6" outlineLevel="2" x14ac:dyDescent="0.25">
      <c r="A28" s="173">
        <f t="shared" si="18"/>
        <v>11</v>
      </c>
      <c r="B28" s="174" t="s">
        <v>497</v>
      </c>
      <c r="C28" s="174" t="s">
        <v>857</v>
      </c>
      <c r="D28" s="147" t="s">
        <v>516</v>
      </c>
      <c r="E28" s="255">
        <f t="shared" si="16"/>
        <v>750</v>
      </c>
      <c r="F28" s="255">
        <v>0</v>
      </c>
      <c r="G28" s="255">
        <v>262.5</v>
      </c>
      <c r="H28" s="255">
        <v>150</v>
      </c>
      <c r="I28" s="255">
        <v>337.5</v>
      </c>
      <c r="J28" s="255">
        <v>0</v>
      </c>
      <c r="K28" s="255">
        <f t="shared" si="17"/>
        <v>0</v>
      </c>
      <c r="L28" s="255">
        <v>0</v>
      </c>
      <c r="M28" s="255">
        <v>0</v>
      </c>
      <c r="N28" s="255">
        <v>0</v>
      </c>
      <c r="O28" s="255">
        <v>0</v>
      </c>
      <c r="P28" s="255">
        <v>0</v>
      </c>
      <c r="Q28" s="147" t="s">
        <v>507</v>
      </c>
      <c r="R28" s="147"/>
      <c r="S28" s="173">
        <v>2022</v>
      </c>
      <c r="T28" s="237"/>
      <c r="U28" s="237"/>
      <c r="V28" s="237"/>
      <c r="W28" s="237"/>
      <c r="X28" s="237"/>
      <c r="Y28" s="237"/>
      <c r="Z28" s="155"/>
      <c r="AA28" s="155"/>
      <c r="AB28" s="155"/>
      <c r="AC28" s="155"/>
      <c r="AD28" s="155"/>
      <c r="AE28" s="155"/>
      <c r="AF28" s="256"/>
    </row>
    <row r="29" spans="1:16357" s="194" customFormat="1" ht="33.6" outlineLevel="2" x14ac:dyDescent="0.25">
      <c r="A29" s="173">
        <f t="shared" si="18"/>
        <v>12</v>
      </c>
      <c r="B29" s="174" t="s">
        <v>498</v>
      </c>
      <c r="C29" s="174" t="s">
        <v>857</v>
      </c>
      <c r="D29" s="147" t="s">
        <v>516</v>
      </c>
      <c r="E29" s="255">
        <f t="shared" si="16"/>
        <v>450</v>
      </c>
      <c r="F29" s="255">
        <v>0</v>
      </c>
      <c r="G29" s="255">
        <v>157.5</v>
      </c>
      <c r="H29" s="255">
        <v>90</v>
      </c>
      <c r="I29" s="255">
        <v>202.5</v>
      </c>
      <c r="J29" s="255">
        <v>0</v>
      </c>
      <c r="K29" s="255">
        <f t="shared" si="17"/>
        <v>0</v>
      </c>
      <c r="L29" s="255">
        <v>0</v>
      </c>
      <c r="M29" s="255">
        <v>0</v>
      </c>
      <c r="N29" s="255">
        <v>0</v>
      </c>
      <c r="O29" s="255">
        <v>0</v>
      </c>
      <c r="P29" s="255">
        <v>0</v>
      </c>
      <c r="Q29" s="147" t="s">
        <v>507</v>
      </c>
      <c r="R29" s="147"/>
      <c r="S29" s="173">
        <v>2023</v>
      </c>
      <c r="T29" s="237"/>
      <c r="U29" s="237"/>
      <c r="V29" s="237"/>
      <c r="W29" s="237"/>
      <c r="X29" s="237"/>
      <c r="Y29" s="237"/>
      <c r="Z29" s="155"/>
      <c r="AA29" s="155"/>
      <c r="AB29" s="155"/>
      <c r="AC29" s="155"/>
      <c r="AD29" s="155"/>
      <c r="AE29" s="155"/>
      <c r="AF29" s="256"/>
    </row>
    <row r="30" spans="1:16357" s="194" customFormat="1" ht="33.6" outlineLevel="2" x14ac:dyDescent="0.25">
      <c r="A30" s="173">
        <v>13</v>
      </c>
      <c r="B30" s="174" t="s">
        <v>500</v>
      </c>
      <c r="C30" s="174" t="s">
        <v>857</v>
      </c>
      <c r="D30" s="147" t="s">
        <v>516</v>
      </c>
      <c r="E30" s="255">
        <f t="shared" si="16"/>
        <v>500</v>
      </c>
      <c r="F30" s="255">
        <v>0</v>
      </c>
      <c r="G30" s="255">
        <v>175</v>
      </c>
      <c r="H30" s="255">
        <v>100</v>
      </c>
      <c r="I30" s="255">
        <v>225</v>
      </c>
      <c r="J30" s="255">
        <v>0</v>
      </c>
      <c r="K30" s="255">
        <f>SUM(L30:P30)</f>
        <v>0</v>
      </c>
      <c r="L30" s="255">
        <v>0</v>
      </c>
      <c r="M30" s="255">
        <v>0</v>
      </c>
      <c r="N30" s="255">
        <v>0</v>
      </c>
      <c r="O30" s="262">
        <v>0</v>
      </c>
      <c r="P30" s="262">
        <v>0</v>
      </c>
      <c r="Q30" s="147" t="s">
        <v>507</v>
      </c>
      <c r="R30" s="147"/>
      <c r="S30" s="173">
        <v>2025</v>
      </c>
      <c r="T30" s="237"/>
      <c r="U30" s="237"/>
      <c r="V30" s="237"/>
      <c r="W30" s="237"/>
      <c r="X30" s="237"/>
      <c r="Y30" s="237"/>
      <c r="Z30" s="155"/>
      <c r="AA30" s="155"/>
      <c r="AB30" s="155"/>
      <c r="AC30" s="155"/>
      <c r="AD30" s="155"/>
      <c r="AE30" s="155"/>
      <c r="AF30" s="256"/>
    </row>
    <row r="31" spans="1:16357" s="295" customFormat="1" ht="46.2" customHeight="1" outlineLevel="2" x14ac:dyDescent="0.25">
      <c r="A31" s="247" t="s">
        <v>829</v>
      </c>
      <c r="B31" s="373" t="s">
        <v>793</v>
      </c>
      <c r="C31" s="374"/>
      <c r="D31" s="375"/>
      <c r="E31" s="252">
        <f>SUM(E32:E47)</f>
        <v>34800</v>
      </c>
      <c r="F31" s="252">
        <f t="shared" ref="F31:P31" si="19">SUM(F32:F47)</f>
        <v>0</v>
      </c>
      <c r="G31" s="252">
        <f t="shared" si="19"/>
        <v>0</v>
      </c>
      <c r="H31" s="252">
        <f t="shared" si="19"/>
        <v>0</v>
      </c>
      <c r="I31" s="252">
        <f t="shared" si="19"/>
        <v>29800</v>
      </c>
      <c r="J31" s="252">
        <f t="shared" si="19"/>
        <v>5000</v>
      </c>
      <c r="K31" s="252">
        <f t="shared" si="19"/>
        <v>0</v>
      </c>
      <c r="L31" s="252">
        <f t="shared" si="19"/>
        <v>0</v>
      </c>
      <c r="M31" s="252">
        <f t="shared" si="19"/>
        <v>0</v>
      </c>
      <c r="N31" s="252">
        <f t="shared" si="19"/>
        <v>0</v>
      </c>
      <c r="O31" s="252">
        <f t="shared" si="19"/>
        <v>0</v>
      </c>
      <c r="P31" s="252">
        <f t="shared" si="19"/>
        <v>0</v>
      </c>
      <c r="Q31" s="249"/>
      <c r="R31" s="249"/>
      <c r="S31" s="249"/>
      <c r="T31" s="250"/>
      <c r="U31" s="230"/>
      <c r="V31" s="230"/>
      <c r="W31" s="230"/>
      <c r="X31" s="230"/>
      <c r="Y31" s="230"/>
      <c r="Z31" s="292"/>
      <c r="AA31" s="292"/>
      <c r="AB31" s="292"/>
      <c r="AC31" s="292"/>
      <c r="AD31" s="292"/>
      <c r="AE31" s="293"/>
      <c r="AF31" s="294"/>
    </row>
    <row r="32" spans="1:16357" s="198" customFormat="1" ht="33.6" outlineLevel="2" x14ac:dyDescent="0.25">
      <c r="A32" s="173">
        <v>14</v>
      </c>
      <c r="B32" s="174" t="s">
        <v>486</v>
      </c>
      <c r="C32" s="174" t="s">
        <v>857</v>
      </c>
      <c r="D32" s="147" t="s">
        <v>516</v>
      </c>
      <c r="E32" s="255">
        <f>SUM(F32:I32)</f>
        <v>1500</v>
      </c>
      <c r="F32" s="255">
        <v>0</v>
      </c>
      <c r="G32" s="255">
        <v>0</v>
      </c>
      <c r="H32" s="255">
        <v>0</v>
      </c>
      <c r="I32" s="255">
        <v>1500</v>
      </c>
      <c r="J32" s="255">
        <v>0</v>
      </c>
      <c r="K32" s="255">
        <v>0</v>
      </c>
      <c r="L32" s="255">
        <v>0</v>
      </c>
      <c r="M32" s="255">
        <v>0</v>
      </c>
      <c r="N32" s="255">
        <v>0</v>
      </c>
      <c r="O32" s="262">
        <v>0</v>
      </c>
      <c r="P32" s="262">
        <v>0</v>
      </c>
      <c r="Q32" s="147" t="s">
        <v>507</v>
      </c>
      <c r="R32" s="147"/>
      <c r="S32" s="173">
        <v>2022</v>
      </c>
      <c r="T32" s="177"/>
      <c r="U32" s="177"/>
      <c r="V32" s="177"/>
      <c r="W32" s="177"/>
      <c r="X32" s="177"/>
      <c r="Y32" s="177"/>
      <c r="Z32" s="177"/>
      <c r="AA32" s="177"/>
      <c r="AB32" s="177"/>
      <c r="AC32" s="177"/>
      <c r="AD32" s="177"/>
      <c r="AE32" s="177"/>
      <c r="AF32" s="177"/>
      <c r="AG32" s="194"/>
      <c r="AH32" s="194"/>
      <c r="AI32" s="194"/>
      <c r="AJ32" s="194"/>
      <c r="AK32" s="194"/>
      <c r="AL32" s="194"/>
      <c r="AM32" s="194"/>
      <c r="AN32" s="194"/>
      <c r="AO32" s="194"/>
      <c r="AP32" s="194"/>
      <c r="AQ32" s="194"/>
      <c r="AR32" s="194"/>
      <c r="AS32" s="194"/>
      <c r="AT32" s="194"/>
      <c r="AU32" s="194"/>
      <c r="AV32" s="194"/>
      <c r="AW32" s="194"/>
      <c r="AX32" s="194"/>
      <c r="AY32" s="194"/>
      <c r="AZ32" s="194"/>
      <c r="BA32" s="194"/>
      <c r="BB32" s="194"/>
      <c r="BC32" s="194"/>
      <c r="BD32" s="194"/>
      <c r="BE32" s="194"/>
      <c r="BF32" s="194"/>
      <c r="BG32" s="194"/>
      <c r="BH32" s="194"/>
      <c r="BI32" s="194"/>
      <c r="BJ32" s="194"/>
      <c r="BK32" s="194"/>
      <c r="BL32" s="194"/>
      <c r="BM32" s="194"/>
      <c r="BN32" s="194"/>
      <c r="BO32" s="194"/>
      <c r="BP32" s="194"/>
      <c r="BQ32" s="194"/>
      <c r="BR32" s="194"/>
      <c r="BS32" s="194"/>
      <c r="BT32" s="194"/>
      <c r="BU32" s="194"/>
      <c r="BV32" s="194"/>
      <c r="BW32" s="194"/>
      <c r="BX32" s="194"/>
      <c r="BY32" s="194"/>
      <c r="BZ32" s="194"/>
      <c r="CA32" s="194"/>
      <c r="CB32" s="194"/>
      <c r="CC32" s="194"/>
      <c r="CD32" s="194"/>
      <c r="CE32" s="194"/>
      <c r="CF32" s="194"/>
      <c r="CG32" s="194"/>
      <c r="CH32" s="194"/>
      <c r="CI32" s="194"/>
      <c r="CJ32" s="194"/>
      <c r="CK32" s="194"/>
      <c r="CL32" s="194"/>
      <c r="CM32" s="194"/>
      <c r="CN32" s="194"/>
      <c r="CO32" s="194"/>
      <c r="CP32" s="194"/>
      <c r="CQ32" s="194"/>
      <c r="CR32" s="194"/>
      <c r="CS32" s="194"/>
      <c r="CT32" s="194"/>
      <c r="CU32" s="194"/>
      <c r="CV32" s="194"/>
      <c r="CW32" s="194"/>
      <c r="CX32" s="194"/>
      <c r="CY32" s="194"/>
      <c r="CZ32" s="194"/>
      <c r="DA32" s="194"/>
      <c r="DB32" s="194"/>
      <c r="DC32" s="194"/>
      <c r="DD32" s="194"/>
      <c r="DE32" s="194"/>
      <c r="DF32" s="194"/>
      <c r="DG32" s="194"/>
      <c r="DH32" s="194"/>
      <c r="DI32" s="194"/>
      <c r="DJ32" s="194"/>
      <c r="DK32" s="194"/>
      <c r="DL32" s="194"/>
      <c r="DM32" s="194"/>
      <c r="DN32" s="194"/>
      <c r="DO32" s="194"/>
      <c r="DP32" s="194"/>
      <c r="DQ32" s="194"/>
      <c r="DR32" s="194"/>
      <c r="DS32" s="194"/>
      <c r="DT32" s="194"/>
      <c r="DU32" s="194"/>
      <c r="DV32" s="194"/>
      <c r="DW32" s="194"/>
      <c r="DX32" s="194"/>
      <c r="DY32" s="194"/>
      <c r="DZ32" s="194"/>
      <c r="EA32" s="194"/>
      <c r="EB32" s="194"/>
      <c r="EC32" s="194"/>
      <c r="ED32" s="194"/>
      <c r="EE32" s="194"/>
      <c r="EF32" s="194"/>
      <c r="EG32" s="194"/>
      <c r="EH32" s="194"/>
      <c r="EI32" s="194"/>
      <c r="EJ32" s="194"/>
      <c r="EK32" s="194"/>
      <c r="EL32" s="194"/>
      <c r="EM32" s="194"/>
      <c r="EN32" s="194"/>
      <c r="EO32" s="194"/>
      <c r="EP32" s="194"/>
      <c r="EQ32" s="194"/>
      <c r="ER32" s="194"/>
      <c r="ES32" s="194"/>
      <c r="ET32" s="194"/>
      <c r="EU32" s="194"/>
      <c r="EV32" s="194"/>
      <c r="EW32" s="194"/>
      <c r="EX32" s="194"/>
      <c r="EY32" s="194"/>
      <c r="EZ32" s="194"/>
      <c r="FA32" s="194"/>
      <c r="FB32" s="194"/>
      <c r="FC32" s="194"/>
      <c r="FD32" s="194"/>
      <c r="FE32" s="194"/>
      <c r="FF32" s="194"/>
      <c r="FG32" s="194"/>
      <c r="FH32" s="194"/>
      <c r="FI32" s="194"/>
      <c r="FJ32" s="194"/>
      <c r="FK32" s="194"/>
      <c r="FL32" s="194"/>
      <c r="FM32" s="194"/>
      <c r="FN32" s="194"/>
      <c r="FO32" s="194"/>
      <c r="FP32" s="194"/>
      <c r="FQ32" s="194"/>
      <c r="FR32" s="194"/>
      <c r="FS32" s="194"/>
      <c r="FT32" s="194"/>
      <c r="FU32" s="194"/>
      <c r="FV32" s="194"/>
      <c r="FW32" s="194"/>
      <c r="FX32" s="194"/>
      <c r="FY32" s="194"/>
      <c r="FZ32" s="194"/>
      <c r="GA32" s="194"/>
      <c r="GB32" s="194"/>
      <c r="GC32" s="194"/>
      <c r="GD32" s="194"/>
      <c r="GE32" s="194"/>
      <c r="GF32" s="194"/>
      <c r="GG32" s="194"/>
      <c r="GH32" s="194"/>
      <c r="GI32" s="194"/>
      <c r="GJ32" s="194"/>
      <c r="GK32" s="194"/>
      <c r="GL32" s="194"/>
      <c r="GM32" s="194"/>
      <c r="GN32" s="194"/>
      <c r="GO32" s="194"/>
      <c r="GP32" s="194"/>
      <c r="GQ32" s="194"/>
      <c r="GR32" s="194"/>
      <c r="GS32" s="194"/>
      <c r="GT32" s="194"/>
      <c r="GU32" s="194"/>
      <c r="GV32" s="194"/>
      <c r="GW32" s="194"/>
      <c r="GX32" s="194"/>
      <c r="GY32" s="194"/>
      <c r="GZ32" s="194"/>
      <c r="HA32" s="194"/>
      <c r="HB32" s="194"/>
      <c r="HC32" s="194"/>
      <c r="HD32" s="194"/>
      <c r="HE32" s="194"/>
      <c r="HF32" s="194"/>
      <c r="HG32" s="194"/>
      <c r="HH32" s="194"/>
      <c r="HI32" s="194"/>
      <c r="HJ32" s="194"/>
      <c r="HK32" s="194"/>
      <c r="HL32" s="194"/>
      <c r="HM32" s="194"/>
      <c r="HN32" s="194"/>
      <c r="HO32" s="194"/>
      <c r="HP32" s="194"/>
      <c r="HQ32" s="194"/>
      <c r="HR32" s="194"/>
      <c r="HS32" s="194"/>
      <c r="HT32" s="194"/>
      <c r="HU32" s="194"/>
      <c r="HV32" s="194"/>
      <c r="HW32" s="194"/>
      <c r="HX32" s="194"/>
      <c r="HY32" s="194"/>
      <c r="HZ32" s="194"/>
      <c r="IA32" s="194"/>
      <c r="IB32" s="194"/>
      <c r="IC32" s="194"/>
      <c r="ID32" s="194"/>
      <c r="IE32" s="194"/>
      <c r="IF32" s="194"/>
      <c r="IG32" s="194"/>
      <c r="IH32" s="194"/>
      <c r="II32" s="194"/>
      <c r="IJ32" s="194"/>
      <c r="IK32" s="194"/>
      <c r="IL32" s="194"/>
      <c r="IM32" s="194"/>
      <c r="IN32" s="194"/>
      <c r="IO32" s="194"/>
      <c r="IP32" s="194"/>
      <c r="IQ32" s="194"/>
      <c r="IR32" s="194"/>
      <c r="IS32" s="194"/>
      <c r="IT32" s="194"/>
      <c r="IU32" s="194"/>
      <c r="IV32" s="194"/>
      <c r="IW32" s="194"/>
      <c r="IX32" s="194"/>
      <c r="IY32" s="194"/>
      <c r="IZ32" s="194"/>
      <c r="JA32" s="194"/>
      <c r="JB32" s="194"/>
      <c r="JC32" s="194"/>
      <c r="JD32" s="194"/>
      <c r="JE32" s="194"/>
      <c r="JF32" s="194"/>
      <c r="JG32" s="194"/>
      <c r="JH32" s="194"/>
      <c r="JI32" s="194"/>
      <c r="JJ32" s="194"/>
      <c r="JK32" s="194"/>
      <c r="JL32" s="194"/>
      <c r="JM32" s="194"/>
      <c r="JN32" s="194"/>
      <c r="JO32" s="194"/>
      <c r="JP32" s="194"/>
      <c r="JQ32" s="194"/>
      <c r="JR32" s="194"/>
      <c r="JS32" s="194"/>
      <c r="JT32" s="194"/>
      <c r="JU32" s="194"/>
      <c r="JV32" s="194"/>
      <c r="JW32" s="194"/>
      <c r="JX32" s="194"/>
      <c r="JY32" s="194"/>
      <c r="JZ32" s="194"/>
      <c r="KA32" s="194"/>
      <c r="KB32" s="194"/>
      <c r="KC32" s="194"/>
      <c r="KD32" s="194"/>
      <c r="KE32" s="194"/>
      <c r="KF32" s="194"/>
      <c r="KG32" s="194"/>
      <c r="KH32" s="194"/>
      <c r="KI32" s="194"/>
      <c r="KJ32" s="194"/>
      <c r="KK32" s="194"/>
      <c r="KL32" s="194"/>
      <c r="KM32" s="194"/>
      <c r="KN32" s="194"/>
      <c r="KO32" s="194"/>
      <c r="KP32" s="194"/>
      <c r="KQ32" s="194"/>
      <c r="KR32" s="194"/>
      <c r="KS32" s="194"/>
      <c r="KT32" s="194"/>
      <c r="KU32" s="194"/>
      <c r="KV32" s="194"/>
      <c r="KW32" s="194"/>
      <c r="KX32" s="194"/>
      <c r="KY32" s="194"/>
      <c r="KZ32" s="194"/>
      <c r="LA32" s="194"/>
      <c r="LB32" s="194"/>
      <c r="LC32" s="194"/>
      <c r="LD32" s="194"/>
      <c r="LE32" s="194"/>
      <c r="LF32" s="194"/>
      <c r="LG32" s="194"/>
      <c r="LH32" s="194"/>
      <c r="LI32" s="194"/>
      <c r="LJ32" s="194"/>
      <c r="LK32" s="194"/>
      <c r="LL32" s="194"/>
      <c r="LM32" s="194"/>
      <c r="LN32" s="194"/>
      <c r="LO32" s="194"/>
      <c r="LP32" s="194"/>
      <c r="LQ32" s="194"/>
      <c r="LR32" s="194"/>
      <c r="LS32" s="194"/>
      <c r="LT32" s="194"/>
      <c r="LU32" s="194"/>
      <c r="LV32" s="194"/>
      <c r="LW32" s="194"/>
      <c r="LX32" s="194"/>
      <c r="LY32" s="194"/>
      <c r="LZ32" s="194"/>
      <c r="MA32" s="194"/>
      <c r="MB32" s="194"/>
      <c r="MC32" s="194"/>
      <c r="MD32" s="194"/>
      <c r="ME32" s="194"/>
      <c r="MF32" s="194"/>
      <c r="MG32" s="194"/>
      <c r="MH32" s="194"/>
      <c r="MI32" s="194"/>
      <c r="MJ32" s="194"/>
      <c r="MK32" s="194"/>
      <c r="ML32" s="194"/>
      <c r="MM32" s="194"/>
      <c r="MN32" s="194"/>
      <c r="MO32" s="194"/>
      <c r="MP32" s="194"/>
      <c r="MQ32" s="194"/>
      <c r="MR32" s="194"/>
      <c r="MS32" s="194"/>
      <c r="MT32" s="194"/>
      <c r="MU32" s="194"/>
      <c r="MV32" s="194"/>
      <c r="MW32" s="194"/>
      <c r="MX32" s="194"/>
      <c r="MY32" s="194"/>
      <c r="MZ32" s="194"/>
      <c r="NA32" s="194"/>
      <c r="NB32" s="194"/>
      <c r="NC32" s="194"/>
      <c r="ND32" s="194"/>
      <c r="NE32" s="194"/>
      <c r="NF32" s="194"/>
      <c r="NG32" s="194"/>
      <c r="NH32" s="194"/>
      <c r="NI32" s="194"/>
      <c r="NJ32" s="194"/>
      <c r="NK32" s="194"/>
      <c r="NL32" s="194"/>
      <c r="NM32" s="194"/>
      <c r="NN32" s="194"/>
      <c r="NO32" s="194"/>
      <c r="NP32" s="194"/>
      <c r="NQ32" s="194"/>
      <c r="NR32" s="194"/>
      <c r="NS32" s="194"/>
      <c r="NT32" s="194"/>
      <c r="NU32" s="194"/>
      <c r="NV32" s="194"/>
      <c r="NW32" s="194"/>
      <c r="NX32" s="194"/>
      <c r="NY32" s="194"/>
      <c r="NZ32" s="194"/>
      <c r="OA32" s="194"/>
      <c r="OB32" s="194"/>
      <c r="OC32" s="194"/>
      <c r="OD32" s="194"/>
      <c r="OE32" s="194"/>
      <c r="OF32" s="194"/>
      <c r="OG32" s="194"/>
      <c r="OH32" s="194"/>
      <c r="OI32" s="194"/>
      <c r="OJ32" s="194"/>
      <c r="OK32" s="194"/>
      <c r="OL32" s="194"/>
      <c r="OM32" s="194"/>
      <c r="ON32" s="194"/>
      <c r="OO32" s="194"/>
      <c r="OP32" s="194"/>
      <c r="OQ32" s="194"/>
      <c r="OR32" s="194"/>
      <c r="OS32" s="194"/>
      <c r="OT32" s="194"/>
      <c r="OU32" s="194"/>
      <c r="OV32" s="194"/>
      <c r="OW32" s="194"/>
      <c r="OX32" s="194"/>
      <c r="OY32" s="194"/>
      <c r="OZ32" s="194"/>
      <c r="PA32" s="194"/>
      <c r="PB32" s="194"/>
      <c r="PC32" s="194"/>
      <c r="PD32" s="194"/>
      <c r="PE32" s="194"/>
      <c r="PF32" s="194"/>
      <c r="PG32" s="194"/>
      <c r="PH32" s="194"/>
      <c r="PI32" s="194"/>
      <c r="PJ32" s="194"/>
      <c r="PK32" s="194"/>
      <c r="PL32" s="194"/>
      <c r="PM32" s="194"/>
      <c r="PN32" s="194"/>
      <c r="PO32" s="194"/>
      <c r="PP32" s="194"/>
      <c r="PQ32" s="194"/>
      <c r="PR32" s="194"/>
      <c r="PS32" s="194"/>
      <c r="PT32" s="194"/>
      <c r="PU32" s="194"/>
      <c r="PV32" s="194"/>
      <c r="PW32" s="194"/>
      <c r="PX32" s="194"/>
      <c r="PY32" s="194"/>
      <c r="PZ32" s="194"/>
      <c r="QA32" s="194"/>
      <c r="QB32" s="194"/>
      <c r="QC32" s="194"/>
      <c r="QD32" s="194"/>
      <c r="QE32" s="194"/>
      <c r="QF32" s="194"/>
      <c r="QG32" s="194"/>
      <c r="QH32" s="194"/>
      <c r="QI32" s="194"/>
      <c r="QJ32" s="194"/>
      <c r="QK32" s="194"/>
      <c r="QL32" s="194"/>
      <c r="QM32" s="194"/>
      <c r="QN32" s="194"/>
      <c r="QO32" s="194"/>
      <c r="QP32" s="194"/>
      <c r="QQ32" s="194"/>
      <c r="QR32" s="194"/>
      <c r="QS32" s="194"/>
      <c r="QT32" s="194"/>
      <c r="QU32" s="194"/>
      <c r="QV32" s="194"/>
      <c r="QW32" s="194"/>
      <c r="QX32" s="194"/>
      <c r="QY32" s="194"/>
      <c r="QZ32" s="194"/>
      <c r="RA32" s="194"/>
      <c r="RB32" s="194"/>
      <c r="RC32" s="194"/>
      <c r="RD32" s="194"/>
      <c r="RE32" s="194"/>
      <c r="RF32" s="194"/>
      <c r="RG32" s="194"/>
      <c r="RH32" s="194"/>
      <c r="RI32" s="194"/>
      <c r="RJ32" s="194"/>
      <c r="RK32" s="194"/>
      <c r="RL32" s="194"/>
      <c r="RM32" s="194"/>
      <c r="RN32" s="194"/>
      <c r="RO32" s="194"/>
      <c r="RP32" s="194"/>
      <c r="RQ32" s="194"/>
      <c r="RR32" s="194"/>
      <c r="RS32" s="194"/>
      <c r="RT32" s="194"/>
      <c r="RU32" s="194"/>
      <c r="RV32" s="194"/>
      <c r="RW32" s="194"/>
      <c r="RX32" s="194"/>
      <c r="RY32" s="194"/>
      <c r="RZ32" s="194"/>
      <c r="SA32" s="194"/>
      <c r="SB32" s="194"/>
      <c r="SC32" s="194"/>
      <c r="SD32" s="194"/>
      <c r="SE32" s="194"/>
      <c r="SF32" s="194"/>
      <c r="SG32" s="194"/>
      <c r="SH32" s="194"/>
      <c r="SI32" s="194"/>
      <c r="SJ32" s="194"/>
      <c r="SK32" s="194"/>
      <c r="SL32" s="194"/>
      <c r="SM32" s="194"/>
      <c r="SN32" s="194"/>
      <c r="SO32" s="194"/>
      <c r="SP32" s="194"/>
      <c r="SQ32" s="194"/>
      <c r="SR32" s="194"/>
      <c r="SS32" s="194"/>
      <c r="ST32" s="194"/>
      <c r="SU32" s="194"/>
      <c r="SV32" s="194"/>
      <c r="SW32" s="194"/>
      <c r="SX32" s="194"/>
      <c r="SY32" s="194"/>
      <c r="SZ32" s="194"/>
      <c r="TA32" s="194"/>
      <c r="TB32" s="194"/>
      <c r="TC32" s="194"/>
      <c r="TD32" s="194"/>
      <c r="TE32" s="194"/>
      <c r="TF32" s="194"/>
      <c r="TG32" s="194"/>
      <c r="TH32" s="194"/>
      <c r="TI32" s="194"/>
      <c r="TJ32" s="194"/>
      <c r="TK32" s="194"/>
      <c r="TL32" s="194"/>
      <c r="TM32" s="194"/>
      <c r="TN32" s="194"/>
      <c r="TO32" s="194"/>
      <c r="TP32" s="194"/>
      <c r="TQ32" s="194"/>
      <c r="TR32" s="194"/>
      <c r="TS32" s="194"/>
      <c r="TT32" s="194"/>
      <c r="TU32" s="194"/>
      <c r="TV32" s="194"/>
      <c r="TW32" s="194"/>
      <c r="TX32" s="194"/>
      <c r="TY32" s="194"/>
      <c r="TZ32" s="194"/>
      <c r="UA32" s="194"/>
      <c r="UB32" s="194"/>
      <c r="UC32" s="194"/>
      <c r="UD32" s="194"/>
      <c r="UE32" s="194"/>
      <c r="UF32" s="194"/>
      <c r="UG32" s="194"/>
      <c r="UH32" s="194"/>
      <c r="UI32" s="194"/>
      <c r="UJ32" s="194"/>
      <c r="UK32" s="194"/>
      <c r="UL32" s="194"/>
      <c r="UM32" s="194"/>
      <c r="UN32" s="194"/>
      <c r="UO32" s="194"/>
      <c r="UP32" s="194"/>
      <c r="UQ32" s="194"/>
      <c r="UR32" s="194"/>
      <c r="US32" s="194"/>
      <c r="UT32" s="194"/>
      <c r="UU32" s="194"/>
      <c r="UV32" s="194"/>
      <c r="UW32" s="194"/>
      <c r="UX32" s="194"/>
      <c r="UY32" s="194"/>
      <c r="UZ32" s="194"/>
      <c r="VA32" s="194"/>
      <c r="VB32" s="194"/>
      <c r="VC32" s="194"/>
      <c r="VD32" s="194"/>
      <c r="VE32" s="194"/>
      <c r="VF32" s="194"/>
      <c r="VG32" s="194"/>
      <c r="VH32" s="194"/>
      <c r="VI32" s="194"/>
      <c r="VJ32" s="194"/>
      <c r="VK32" s="194"/>
      <c r="VL32" s="194"/>
      <c r="VM32" s="194"/>
      <c r="VN32" s="194"/>
      <c r="VO32" s="194"/>
      <c r="VP32" s="194"/>
      <c r="VQ32" s="194"/>
      <c r="VR32" s="194"/>
      <c r="VS32" s="194"/>
      <c r="VT32" s="194"/>
      <c r="VU32" s="194"/>
      <c r="VV32" s="194"/>
      <c r="VW32" s="194"/>
      <c r="VX32" s="194"/>
      <c r="VY32" s="194"/>
      <c r="VZ32" s="194"/>
      <c r="WA32" s="194"/>
      <c r="WB32" s="194"/>
      <c r="WC32" s="194"/>
      <c r="WD32" s="194"/>
      <c r="WE32" s="194"/>
      <c r="WF32" s="194"/>
      <c r="WG32" s="194"/>
      <c r="WH32" s="194"/>
      <c r="WI32" s="194"/>
      <c r="WJ32" s="194"/>
      <c r="WK32" s="194"/>
      <c r="WL32" s="194"/>
      <c r="WM32" s="194"/>
      <c r="WN32" s="194"/>
      <c r="WO32" s="194"/>
      <c r="WP32" s="194"/>
      <c r="WQ32" s="194"/>
      <c r="WR32" s="194"/>
      <c r="WS32" s="194"/>
      <c r="WT32" s="194"/>
      <c r="WU32" s="194"/>
      <c r="WV32" s="194"/>
      <c r="WW32" s="194"/>
      <c r="WX32" s="194"/>
      <c r="WY32" s="194"/>
      <c r="WZ32" s="194"/>
      <c r="XA32" s="194"/>
      <c r="XB32" s="194"/>
      <c r="XC32" s="194"/>
      <c r="XD32" s="194"/>
      <c r="XE32" s="194"/>
      <c r="XF32" s="194"/>
      <c r="XG32" s="194"/>
      <c r="XH32" s="194"/>
      <c r="XI32" s="194"/>
      <c r="XJ32" s="194"/>
      <c r="XK32" s="194"/>
      <c r="XL32" s="194"/>
      <c r="XM32" s="194"/>
      <c r="XN32" s="194"/>
      <c r="XO32" s="194"/>
      <c r="XP32" s="194"/>
      <c r="XQ32" s="194"/>
      <c r="XR32" s="194"/>
      <c r="XS32" s="194"/>
      <c r="XT32" s="194"/>
      <c r="XU32" s="194"/>
      <c r="XV32" s="194"/>
      <c r="XW32" s="194"/>
      <c r="XX32" s="194"/>
      <c r="XY32" s="194"/>
      <c r="XZ32" s="194"/>
      <c r="YA32" s="194"/>
      <c r="YB32" s="194"/>
      <c r="YC32" s="194"/>
      <c r="YD32" s="194"/>
      <c r="YE32" s="194"/>
      <c r="YF32" s="194"/>
      <c r="YG32" s="194"/>
      <c r="YH32" s="194"/>
      <c r="YI32" s="194"/>
      <c r="YJ32" s="194"/>
      <c r="YK32" s="194"/>
      <c r="YL32" s="194"/>
      <c r="YM32" s="194"/>
      <c r="YN32" s="194"/>
      <c r="YO32" s="194"/>
      <c r="YP32" s="194"/>
      <c r="YQ32" s="194"/>
      <c r="YR32" s="194"/>
      <c r="YS32" s="194"/>
      <c r="YT32" s="194"/>
      <c r="YU32" s="194"/>
      <c r="YV32" s="194"/>
      <c r="YW32" s="194"/>
      <c r="YX32" s="194"/>
      <c r="YY32" s="194"/>
      <c r="YZ32" s="194"/>
      <c r="ZA32" s="194"/>
      <c r="ZB32" s="194"/>
      <c r="ZC32" s="194"/>
      <c r="ZD32" s="194"/>
      <c r="ZE32" s="194"/>
      <c r="ZF32" s="194"/>
      <c r="ZG32" s="194"/>
      <c r="ZH32" s="194"/>
      <c r="ZI32" s="194"/>
      <c r="ZJ32" s="194"/>
      <c r="ZK32" s="194"/>
      <c r="ZL32" s="194"/>
      <c r="ZM32" s="194"/>
      <c r="ZN32" s="194"/>
      <c r="ZO32" s="194"/>
      <c r="ZP32" s="194"/>
      <c r="ZQ32" s="194"/>
      <c r="ZR32" s="194"/>
      <c r="ZS32" s="194"/>
      <c r="ZT32" s="194"/>
      <c r="ZU32" s="194"/>
      <c r="ZV32" s="194"/>
      <c r="ZW32" s="194"/>
      <c r="ZX32" s="194"/>
      <c r="ZY32" s="194"/>
      <c r="ZZ32" s="194"/>
      <c r="AAA32" s="194"/>
      <c r="AAB32" s="194"/>
      <c r="AAC32" s="194"/>
      <c r="AAD32" s="194"/>
      <c r="AAE32" s="194"/>
      <c r="AAF32" s="194"/>
      <c r="AAG32" s="194"/>
      <c r="AAH32" s="194"/>
      <c r="AAI32" s="194"/>
      <c r="AAJ32" s="194"/>
      <c r="AAK32" s="194"/>
      <c r="AAL32" s="194"/>
      <c r="AAM32" s="194"/>
      <c r="AAN32" s="194"/>
      <c r="AAO32" s="194"/>
      <c r="AAP32" s="194"/>
      <c r="AAQ32" s="194"/>
      <c r="AAR32" s="194"/>
      <c r="AAS32" s="194"/>
      <c r="AAT32" s="194"/>
      <c r="AAU32" s="194"/>
      <c r="AAV32" s="194"/>
      <c r="AAW32" s="194"/>
      <c r="AAX32" s="194"/>
      <c r="AAY32" s="194"/>
      <c r="AAZ32" s="194"/>
      <c r="ABA32" s="194"/>
      <c r="ABB32" s="194"/>
      <c r="ABC32" s="194"/>
      <c r="ABD32" s="194"/>
      <c r="ABE32" s="194"/>
      <c r="ABF32" s="194"/>
      <c r="ABG32" s="194"/>
      <c r="ABH32" s="194"/>
      <c r="ABI32" s="194"/>
      <c r="ABJ32" s="194"/>
      <c r="ABK32" s="194"/>
      <c r="ABL32" s="194"/>
      <c r="ABM32" s="194"/>
      <c r="ABN32" s="194"/>
      <c r="ABO32" s="194"/>
      <c r="ABP32" s="194"/>
      <c r="ABQ32" s="194"/>
      <c r="ABR32" s="194"/>
      <c r="ABS32" s="194"/>
      <c r="ABT32" s="194"/>
      <c r="ABU32" s="194"/>
      <c r="ABV32" s="194"/>
      <c r="ABW32" s="194"/>
      <c r="ABX32" s="194"/>
      <c r="ABY32" s="194"/>
      <c r="ABZ32" s="194"/>
      <c r="ACA32" s="194"/>
      <c r="ACB32" s="194"/>
      <c r="ACC32" s="194"/>
      <c r="ACD32" s="194"/>
      <c r="ACE32" s="194"/>
      <c r="ACF32" s="194"/>
      <c r="ACG32" s="194"/>
      <c r="ACH32" s="194"/>
      <c r="ACI32" s="194"/>
      <c r="ACJ32" s="194"/>
      <c r="ACK32" s="194"/>
      <c r="ACL32" s="194"/>
      <c r="ACM32" s="194"/>
      <c r="ACN32" s="194"/>
      <c r="ACO32" s="194"/>
      <c r="ACP32" s="194"/>
      <c r="ACQ32" s="194"/>
      <c r="ACR32" s="194"/>
      <c r="ACS32" s="194"/>
      <c r="ACT32" s="194"/>
      <c r="ACU32" s="194"/>
      <c r="ACV32" s="194"/>
      <c r="ACW32" s="194"/>
      <c r="ACX32" s="194"/>
      <c r="ACY32" s="194"/>
      <c r="ACZ32" s="194"/>
      <c r="ADA32" s="194"/>
      <c r="ADB32" s="194"/>
      <c r="ADC32" s="194"/>
      <c r="ADD32" s="194"/>
      <c r="ADE32" s="194"/>
      <c r="ADF32" s="194"/>
      <c r="ADG32" s="194"/>
      <c r="ADH32" s="194"/>
      <c r="ADI32" s="194"/>
      <c r="ADJ32" s="194"/>
      <c r="ADK32" s="194"/>
      <c r="ADL32" s="194"/>
      <c r="ADM32" s="194"/>
      <c r="ADN32" s="194"/>
      <c r="ADO32" s="194"/>
      <c r="ADP32" s="194"/>
      <c r="ADQ32" s="194"/>
      <c r="ADR32" s="194"/>
      <c r="ADS32" s="194"/>
      <c r="ADT32" s="194"/>
      <c r="ADU32" s="194"/>
      <c r="ADV32" s="194"/>
      <c r="ADW32" s="194"/>
      <c r="ADX32" s="194"/>
      <c r="ADY32" s="194"/>
      <c r="ADZ32" s="194"/>
      <c r="AEA32" s="194"/>
      <c r="AEB32" s="194"/>
      <c r="AEC32" s="194"/>
      <c r="AED32" s="194"/>
      <c r="AEE32" s="194"/>
      <c r="AEF32" s="194"/>
      <c r="AEG32" s="194"/>
      <c r="AEH32" s="194"/>
      <c r="AEI32" s="194"/>
      <c r="AEJ32" s="194"/>
      <c r="AEK32" s="194"/>
      <c r="AEL32" s="194"/>
      <c r="AEM32" s="194"/>
      <c r="AEN32" s="194"/>
      <c r="AEO32" s="194"/>
      <c r="AEP32" s="194"/>
      <c r="AEQ32" s="194"/>
      <c r="AER32" s="194"/>
      <c r="AES32" s="194"/>
      <c r="AET32" s="194"/>
      <c r="AEU32" s="194"/>
      <c r="AEV32" s="194"/>
      <c r="AEW32" s="194"/>
      <c r="AEX32" s="194"/>
      <c r="AEY32" s="194"/>
      <c r="AEZ32" s="194"/>
      <c r="AFA32" s="194"/>
      <c r="AFB32" s="194"/>
      <c r="AFC32" s="194"/>
      <c r="AFD32" s="194"/>
      <c r="AFE32" s="194"/>
      <c r="AFF32" s="194"/>
      <c r="AFG32" s="194"/>
      <c r="AFH32" s="194"/>
      <c r="AFI32" s="194"/>
      <c r="AFJ32" s="194"/>
      <c r="AFK32" s="194"/>
      <c r="AFL32" s="194"/>
      <c r="AFM32" s="194"/>
      <c r="AFN32" s="194"/>
      <c r="AFO32" s="194"/>
      <c r="AFP32" s="194"/>
      <c r="AFQ32" s="194"/>
      <c r="AFR32" s="194"/>
      <c r="AFS32" s="194"/>
      <c r="AFT32" s="194"/>
      <c r="AFU32" s="194"/>
      <c r="AFV32" s="194"/>
      <c r="AFW32" s="194"/>
      <c r="AFX32" s="194"/>
      <c r="AFY32" s="194"/>
      <c r="AFZ32" s="194"/>
      <c r="AGA32" s="194"/>
      <c r="AGB32" s="194"/>
      <c r="AGC32" s="194"/>
      <c r="AGD32" s="194"/>
      <c r="AGE32" s="194"/>
      <c r="AGF32" s="194"/>
      <c r="AGG32" s="194"/>
      <c r="AGH32" s="194"/>
      <c r="AGI32" s="194"/>
      <c r="AGJ32" s="194"/>
      <c r="AGK32" s="194"/>
      <c r="AGL32" s="194"/>
      <c r="AGM32" s="194"/>
      <c r="AGN32" s="194"/>
      <c r="AGO32" s="194"/>
      <c r="AGP32" s="194"/>
      <c r="AGQ32" s="194"/>
      <c r="AGR32" s="194"/>
      <c r="AGS32" s="194"/>
      <c r="AGT32" s="194"/>
      <c r="AGU32" s="194"/>
      <c r="AGV32" s="194"/>
      <c r="AGW32" s="194"/>
      <c r="AGX32" s="194"/>
      <c r="AGY32" s="194"/>
      <c r="AGZ32" s="194"/>
      <c r="AHA32" s="194"/>
      <c r="AHB32" s="194"/>
      <c r="AHC32" s="194"/>
      <c r="AHD32" s="194"/>
      <c r="AHE32" s="194"/>
      <c r="AHF32" s="194"/>
      <c r="AHG32" s="194"/>
      <c r="AHH32" s="194"/>
      <c r="AHI32" s="194"/>
      <c r="AHJ32" s="194"/>
      <c r="AHK32" s="194"/>
      <c r="AHL32" s="194"/>
      <c r="AHM32" s="194"/>
      <c r="AHN32" s="194"/>
      <c r="AHO32" s="194"/>
      <c r="AHP32" s="194"/>
      <c r="AHQ32" s="194"/>
      <c r="AHR32" s="194"/>
      <c r="AHS32" s="194"/>
      <c r="AHT32" s="194"/>
      <c r="AHU32" s="194"/>
      <c r="AHV32" s="194"/>
      <c r="AHW32" s="194"/>
      <c r="AHX32" s="194"/>
      <c r="AHY32" s="194"/>
      <c r="AHZ32" s="194"/>
      <c r="AIA32" s="194"/>
      <c r="AIB32" s="194"/>
      <c r="AIC32" s="194"/>
      <c r="AID32" s="194"/>
      <c r="AIE32" s="194"/>
      <c r="AIF32" s="194"/>
      <c r="AIG32" s="194"/>
      <c r="AIH32" s="194"/>
      <c r="AII32" s="194"/>
      <c r="AIJ32" s="194"/>
      <c r="AIK32" s="194"/>
      <c r="AIL32" s="194"/>
      <c r="AIM32" s="194"/>
      <c r="AIN32" s="194"/>
      <c r="AIO32" s="194"/>
      <c r="AIP32" s="194"/>
      <c r="AIQ32" s="194"/>
      <c r="AIR32" s="194"/>
      <c r="AIS32" s="194"/>
      <c r="AIT32" s="194"/>
      <c r="AIU32" s="194"/>
      <c r="AIV32" s="194"/>
      <c r="AIW32" s="194"/>
      <c r="AIX32" s="194"/>
      <c r="AIY32" s="194"/>
      <c r="AIZ32" s="194"/>
      <c r="AJA32" s="194"/>
      <c r="AJB32" s="194"/>
      <c r="AJC32" s="194"/>
      <c r="AJD32" s="194"/>
      <c r="AJE32" s="194"/>
      <c r="AJF32" s="194"/>
      <c r="AJG32" s="194"/>
      <c r="AJH32" s="194"/>
      <c r="AJI32" s="194"/>
      <c r="AJJ32" s="194"/>
      <c r="AJK32" s="194"/>
      <c r="AJL32" s="194"/>
      <c r="AJM32" s="194"/>
      <c r="AJN32" s="194"/>
      <c r="AJO32" s="194"/>
      <c r="AJP32" s="194"/>
      <c r="AJQ32" s="194"/>
      <c r="AJR32" s="194"/>
      <c r="AJS32" s="194"/>
      <c r="AJT32" s="194"/>
      <c r="AJU32" s="194"/>
      <c r="AJV32" s="194"/>
      <c r="AJW32" s="194"/>
      <c r="AJX32" s="194"/>
      <c r="AJY32" s="194"/>
      <c r="AJZ32" s="194"/>
      <c r="AKA32" s="194"/>
      <c r="AKB32" s="194"/>
      <c r="AKC32" s="194"/>
      <c r="AKD32" s="194"/>
      <c r="AKE32" s="194"/>
      <c r="AKF32" s="194"/>
      <c r="AKG32" s="194"/>
      <c r="AKH32" s="194"/>
      <c r="AKI32" s="194"/>
      <c r="AKJ32" s="194"/>
      <c r="AKK32" s="194"/>
      <c r="AKL32" s="194"/>
      <c r="AKM32" s="194"/>
      <c r="AKN32" s="194"/>
      <c r="AKO32" s="194"/>
      <c r="AKP32" s="194"/>
      <c r="AKQ32" s="194"/>
      <c r="AKR32" s="194"/>
      <c r="AKS32" s="194"/>
      <c r="AKT32" s="194"/>
      <c r="AKU32" s="194"/>
      <c r="AKV32" s="194"/>
      <c r="AKW32" s="194"/>
      <c r="AKX32" s="194"/>
      <c r="AKY32" s="194"/>
      <c r="AKZ32" s="194"/>
      <c r="ALA32" s="194"/>
      <c r="ALB32" s="194"/>
      <c r="ALC32" s="194"/>
      <c r="ALD32" s="194"/>
      <c r="ALE32" s="194"/>
      <c r="ALF32" s="194"/>
      <c r="ALG32" s="194"/>
      <c r="ALH32" s="194"/>
      <c r="ALI32" s="194"/>
      <c r="ALJ32" s="194"/>
      <c r="ALK32" s="194"/>
      <c r="ALL32" s="194"/>
      <c r="ALM32" s="194"/>
      <c r="ALN32" s="194"/>
      <c r="ALO32" s="194"/>
      <c r="ALP32" s="194"/>
      <c r="ALQ32" s="194"/>
      <c r="ALR32" s="194"/>
      <c r="ALS32" s="194"/>
      <c r="ALT32" s="194"/>
      <c r="ALU32" s="194"/>
      <c r="ALV32" s="194"/>
      <c r="ALW32" s="194"/>
      <c r="ALX32" s="194"/>
      <c r="ALY32" s="194"/>
      <c r="ALZ32" s="194"/>
      <c r="AMA32" s="194"/>
      <c r="AMB32" s="194"/>
      <c r="AMC32" s="194"/>
      <c r="AMD32" s="194"/>
      <c r="AME32" s="194"/>
      <c r="AMF32" s="194"/>
      <c r="AMG32" s="194"/>
      <c r="AMH32" s="194"/>
      <c r="AMI32" s="194"/>
      <c r="AMJ32" s="194"/>
      <c r="AMK32" s="194"/>
      <c r="AML32" s="194"/>
      <c r="AMM32" s="194"/>
      <c r="AMN32" s="194"/>
      <c r="AMO32" s="194"/>
      <c r="AMP32" s="194"/>
      <c r="AMQ32" s="194"/>
      <c r="AMR32" s="194"/>
      <c r="AMS32" s="194"/>
      <c r="AMT32" s="194"/>
      <c r="AMU32" s="194"/>
      <c r="AMV32" s="194"/>
      <c r="AMW32" s="194"/>
      <c r="AMX32" s="194"/>
      <c r="AMY32" s="194"/>
      <c r="AMZ32" s="194"/>
      <c r="ANA32" s="194"/>
      <c r="ANB32" s="194"/>
      <c r="ANC32" s="194"/>
      <c r="AND32" s="194"/>
      <c r="ANE32" s="194"/>
      <c r="ANF32" s="194"/>
      <c r="ANG32" s="194"/>
      <c r="ANH32" s="194"/>
      <c r="ANI32" s="194"/>
      <c r="ANJ32" s="194"/>
      <c r="ANK32" s="194"/>
      <c r="ANL32" s="194"/>
      <c r="ANM32" s="194"/>
      <c r="ANN32" s="194"/>
      <c r="ANO32" s="194"/>
      <c r="ANP32" s="194"/>
      <c r="ANQ32" s="194"/>
      <c r="ANR32" s="194"/>
      <c r="ANS32" s="194"/>
      <c r="ANT32" s="194"/>
      <c r="ANU32" s="194"/>
      <c r="ANV32" s="194"/>
      <c r="ANW32" s="194"/>
      <c r="ANX32" s="194"/>
      <c r="ANY32" s="194"/>
      <c r="ANZ32" s="194"/>
      <c r="AOA32" s="194"/>
      <c r="AOB32" s="194"/>
      <c r="AOC32" s="194"/>
      <c r="AOD32" s="194"/>
      <c r="AOE32" s="194"/>
      <c r="AOF32" s="194"/>
      <c r="AOG32" s="194"/>
      <c r="AOH32" s="194"/>
      <c r="AOI32" s="194"/>
      <c r="AOJ32" s="194"/>
      <c r="AOK32" s="194"/>
      <c r="AOL32" s="194"/>
      <c r="AOM32" s="194"/>
      <c r="AON32" s="194"/>
      <c r="AOO32" s="194"/>
      <c r="AOP32" s="194"/>
      <c r="AOQ32" s="194"/>
      <c r="AOR32" s="194"/>
      <c r="AOS32" s="194"/>
      <c r="AOT32" s="194"/>
      <c r="AOU32" s="194"/>
      <c r="AOV32" s="194"/>
      <c r="AOW32" s="194"/>
      <c r="AOX32" s="194"/>
      <c r="AOY32" s="194"/>
      <c r="AOZ32" s="194"/>
      <c r="APA32" s="194"/>
      <c r="APB32" s="194"/>
      <c r="APC32" s="194"/>
      <c r="APD32" s="194"/>
      <c r="APE32" s="194"/>
      <c r="APF32" s="194"/>
      <c r="APG32" s="194"/>
      <c r="APH32" s="194"/>
      <c r="API32" s="194"/>
      <c r="APJ32" s="194"/>
      <c r="APK32" s="194"/>
      <c r="APL32" s="194"/>
      <c r="APM32" s="194"/>
      <c r="APN32" s="194"/>
      <c r="APO32" s="194"/>
      <c r="APP32" s="194"/>
      <c r="APQ32" s="194"/>
      <c r="APR32" s="194"/>
      <c r="APS32" s="194"/>
      <c r="APT32" s="194"/>
      <c r="APU32" s="194"/>
      <c r="APV32" s="194"/>
      <c r="APW32" s="194"/>
      <c r="APX32" s="194"/>
      <c r="APY32" s="194"/>
      <c r="APZ32" s="194"/>
      <c r="AQA32" s="194"/>
      <c r="AQB32" s="194"/>
      <c r="AQC32" s="194"/>
      <c r="AQD32" s="194"/>
      <c r="AQE32" s="194"/>
      <c r="AQF32" s="194"/>
      <c r="AQG32" s="194"/>
      <c r="AQH32" s="194"/>
      <c r="AQI32" s="194"/>
      <c r="AQJ32" s="194"/>
      <c r="AQK32" s="194"/>
      <c r="AQL32" s="194"/>
      <c r="AQM32" s="194"/>
      <c r="AQN32" s="194"/>
      <c r="AQO32" s="194"/>
      <c r="AQP32" s="194"/>
      <c r="AQQ32" s="194"/>
      <c r="AQR32" s="194"/>
      <c r="AQS32" s="194"/>
      <c r="AQT32" s="194"/>
      <c r="AQU32" s="194"/>
      <c r="AQV32" s="194"/>
      <c r="AQW32" s="194"/>
      <c r="AQX32" s="194"/>
      <c r="AQY32" s="194"/>
      <c r="AQZ32" s="194"/>
      <c r="ARA32" s="194"/>
      <c r="ARB32" s="194"/>
      <c r="ARC32" s="194"/>
      <c r="ARD32" s="194"/>
      <c r="ARE32" s="194"/>
      <c r="ARF32" s="194"/>
      <c r="ARG32" s="194"/>
      <c r="ARH32" s="194"/>
      <c r="ARI32" s="194"/>
      <c r="ARJ32" s="194"/>
      <c r="ARK32" s="194"/>
      <c r="ARL32" s="194"/>
      <c r="ARM32" s="194"/>
      <c r="ARN32" s="194"/>
      <c r="ARO32" s="194"/>
      <c r="ARP32" s="194"/>
      <c r="ARQ32" s="194"/>
      <c r="ARR32" s="194"/>
      <c r="ARS32" s="194"/>
      <c r="ART32" s="194"/>
      <c r="ARU32" s="194"/>
      <c r="ARV32" s="194"/>
      <c r="ARW32" s="194"/>
      <c r="ARX32" s="194"/>
      <c r="ARY32" s="194"/>
      <c r="ARZ32" s="194"/>
      <c r="ASA32" s="194"/>
      <c r="ASB32" s="194"/>
      <c r="ASC32" s="194"/>
      <c r="ASD32" s="194"/>
      <c r="ASE32" s="194"/>
      <c r="ASF32" s="194"/>
      <c r="ASG32" s="194"/>
      <c r="ASH32" s="194"/>
      <c r="ASI32" s="194"/>
      <c r="ASJ32" s="194"/>
      <c r="ASK32" s="194"/>
      <c r="ASL32" s="194"/>
      <c r="ASM32" s="194"/>
      <c r="ASN32" s="194"/>
      <c r="ASO32" s="194"/>
      <c r="ASP32" s="194"/>
      <c r="ASQ32" s="194"/>
      <c r="ASR32" s="194"/>
      <c r="ASS32" s="194"/>
      <c r="AST32" s="194"/>
      <c r="ASU32" s="194"/>
      <c r="ASV32" s="194"/>
      <c r="ASW32" s="194"/>
      <c r="ASX32" s="194"/>
      <c r="ASY32" s="194"/>
      <c r="ASZ32" s="194"/>
      <c r="ATA32" s="194"/>
      <c r="ATB32" s="194"/>
      <c r="ATC32" s="194"/>
      <c r="ATD32" s="194"/>
      <c r="ATE32" s="194"/>
      <c r="ATF32" s="194"/>
      <c r="ATG32" s="194"/>
      <c r="ATH32" s="194"/>
      <c r="ATI32" s="194"/>
      <c r="ATJ32" s="194"/>
      <c r="ATK32" s="194"/>
      <c r="ATL32" s="194"/>
      <c r="ATM32" s="194"/>
      <c r="ATN32" s="194"/>
      <c r="ATO32" s="194"/>
      <c r="ATP32" s="194"/>
      <c r="ATQ32" s="194"/>
      <c r="ATR32" s="194"/>
      <c r="ATS32" s="194"/>
      <c r="ATT32" s="194"/>
      <c r="ATU32" s="194"/>
      <c r="ATV32" s="194"/>
      <c r="ATW32" s="194"/>
      <c r="ATX32" s="194"/>
      <c r="ATY32" s="194"/>
      <c r="ATZ32" s="194"/>
      <c r="AUA32" s="194"/>
      <c r="AUB32" s="194"/>
      <c r="AUC32" s="194"/>
      <c r="AUD32" s="194"/>
      <c r="AUE32" s="194"/>
      <c r="AUF32" s="194"/>
      <c r="AUG32" s="194"/>
      <c r="AUH32" s="194"/>
      <c r="AUI32" s="194"/>
      <c r="AUJ32" s="194"/>
      <c r="AUK32" s="194"/>
      <c r="AUL32" s="194"/>
      <c r="AUM32" s="194"/>
      <c r="AUN32" s="194"/>
      <c r="AUO32" s="194"/>
      <c r="AUP32" s="194"/>
      <c r="AUQ32" s="194"/>
      <c r="AUR32" s="194"/>
      <c r="AUS32" s="194"/>
      <c r="AUT32" s="194"/>
      <c r="AUU32" s="194"/>
      <c r="AUV32" s="194"/>
      <c r="AUW32" s="194"/>
      <c r="AUX32" s="194"/>
      <c r="AUY32" s="194"/>
      <c r="AUZ32" s="194"/>
      <c r="AVA32" s="194"/>
      <c r="AVB32" s="194"/>
      <c r="AVC32" s="194"/>
      <c r="AVD32" s="194"/>
      <c r="AVE32" s="194"/>
      <c r="AVF32" s="194"/>
      <c r="AVG32" s="194"/>
      <c r="AVH32" s="194"/>
      <c r="AVI32" s="194"/>
      <c r="AVJ32" s="194"/>
      <c r="AVK32" s="194"/>
      <c r="AVL32" s="194"/>
      <c r="AVM32" s="194"/>
      <c r="AVN32" s="194"/>
      <c r="AVO32" s="194"/>
      <c r="AVP32" s="194"/>
      <c r="AVQ32" s="194"/>
      <c r="AVR32" s="194"/>
      <c r="AVS32" s="194"/>
      <c r="AVT32" s="194"/>
      <c r="AVU32" s="194"/>
      <c r="AVV32" s="194"/>
      <c r="AVW32" s="194"/>
      <c r="AVX32" s="194"/>
      <c r="AVY32" s="194"/>
      <c r="AVZ32" s="194"/>
      <c r="AWA32" s="194"/>
      <c r="AWB32" s="194"/>
      <c r="AWC32" s="194"/>
      <c r="AWD32" s="194"/>
      <c r="AWE32" s="194"/>
      <c r="AWF32" s="194"/>
      <c r="AWG32" s="194"/>
      <c r="AWH32" s="194"/>
      <c r="AWI32" s="194"/>
      <c r="AWJ32" s="194"/>
      <c r="AWK32" s="194"/>
      <c r="AWL32" s="194"/>
      <c r="AWM32" s="194"/>
      <c r="AWN32" s="194"/>
      <c r="AWO32" s="194"/>
      <c r="AWP32" s="194"/>
      <c r="AWQ32" s="194"/>
      <c r="AWR32" s="194"/>
      <c r="AWS32" s="194"/>
      <c r="AWT32" s="194"/>
      <c r="AWU32" s="194"/>
      <c r="AWV32" s="194"/>
      <c r="AWW32" s="194"/>
      <c r="AWX32" s="194"/>
      <c r="AWY32" s="194"/>
      <c r="AWZ32" s="194"/>
      <c r="AXA32" s="194"/>
      <c r="AXB32" s="194"/>
      <c r="AXC32" s="194"/>
      <c r="AXD32" s="194"/>
      <c r="AXE32" s="194"/>
      <c r="AXF32" s="194"/>
      <c r="AXG32" s="194"/>
      <c r="AXH32" s="194"/>
      <c r="AXI32" s="194"/>
      <c r="AXJ32" s="194"/>
      <c r="AXK32" s="194"/>
      <c r="AXL32" s="194"/>
      <c r="AXM32" s="194"/>
      <c r="AXN32" s="194"/>
      <c r="AXO32" s="194"/>
      <c r="AXP32" s="194"/>
      <c r="AXQ32" s="194"/>
      <c r="AXR32" s="194"/>
      <c r="AXS32" s="194"/>
      <c r="AXT32" s="194"/>
      <c r="AXU32" s="194"/>
      <c r="AXV32" s="194"/>
      <c r="AXW32" s="194"/>
      <c r="AXX32" s="194"/>
      <c r="AXY32" s="194"/>
      <c r="AXZ32" s="194"/>
      <c r="AYA32" s="194"/>
      <c r="AYB32" s="194"/>
      <c r="AYC32" s="194"/>
      <c r="AYD32" s="194"/>
      <c r="AYE32" s="194"/>
      <c r="AYF32" s="194"/>
      <c r="AYG32" s="194"/>
      <c r="AYH32" s="194"/>
      <c r="AYI32" s="194"/>
      <c r="AYJ32" s="194"/>
      <c r="AYK32" s="194"/>
      <c r="AYL32" s="194"/>
      <c r="AYM32" s="194"/>
      <c r="AYN32" s="194"/>
      <c r="AYO32" s="194"/>
      <c r="AYP32" s="194"/>
      <c r="AYQ32" s="194"/>
      <c r="AYR32" s="194"/>
      <c r="AYS32" s="194"/>
      <c r="AYT32" s="194"/>
      <c r="AYU32" s="194"/>
      <c r="AYV32" s="194"/>
      <c r="AYW32" s="194"/>
      <c r="AYX32" s="194"/>
      <c r="AYY32" s="194"/>
      <c r="AYZ32" s="194"/>
      <c r="AZA32" s="194"/>
      <c r="AZB32" s="194"/>
      <c r="AZC32" s="194"/>
      <c r="AZD32" s="194"/>
      <c r="AZE32" s="194"/>
      <c r="AZF32" s="194"/>
      <c r="AZG32" s="194"/>
      <c r="AZH32" s="194"/>
      <c r="AZI32" s="194"/>
      <c r="AZJ32" s="194"/>
      <c r="AZK32" s="194"/>
      <c r="AZL32" s="194"/>
      <c r="AZM32" s="194"/>
      <c r="AZN32" s="194"/>
      <c r="AZO32" s="194"/>
      <c r="AZP32" s="194"/>
      <c r="AZQ32" s="194"/>
      <c r="AZR32" s="194"/>
      <c r="AZS32" s="194"/>
      <c r="AZT32" s="194"/>
      <c r="AZU32" s="194"/>
      <c r="AZV32" s="194"/>
      <c r="AZW32" s="194"/>
      <c r="AZX32" s="194"/>
      <c r="AZY32" s="194"/>
      <c r="AZZ32" s="194"/>
      <c r="BAA32" s="194"/>
      <c r="BAB32" s="194"/>
      <c r="BAC32" s="194"/>
      <c r="BAD32" s="194"/>
      <c r="BAE32" s="194"/>
      <c r="BAF32" s="194"/>
      <c r="BAG32" s="194"/>
      <c r="BAH32" s="194"/>
      <c r="BAI32" s="194"/>
      <c r="BAJ32" s="194"/>
      <c r="BAK32" s="194"/>
      <c r="BAL32" s="194"/>
      <c r="BAM32" s="194"/>
      <c r="BAN32" s="194"/>
      <c r="BAO32" s="194"/>
      <c r="BAP32" s="194"/>
      <c r="BAQ32" s="194"/>
      <c r="BAR32" s="194"/>
      <c r="BAS32" s="194"/>
      <c r="BAT32" s="194"/>
      <c r="BAU32" s="194"/>
      <c r="BAV32" s="194"/>
      <c r="BAW32" s="194"/>
      <c r="BAX32" s="194"/>
      <c r="BAY32" s="194"/>
      <c r="BAZ32" s="194"/>
      <c r="BBA32" s="194"/>
      <c r="BBB32" s="194"/>
      <c r="BBC32" s="194"/>
      <c r="BBD32" s="194"/>
      <c r="BBE32" s="194"/>
      <c r="BBF32" s="194"/>
      <c r="BBG32" s="194"/>
      <c r="BBH32" s="194"/>
      <c r="BBI32" s="194"/>
      <c r="BBJ32" s="194"/>
      <c r="BBK32" s="194"/>
      <c r="BBL32" s="194"/>
      <c r="BBM32" s="194"/>
      <c r="BBN32" s="194"/>
      <c r="BBO32" s="194"/>
      <c r="BBP32" s="194"/>
      <c r="BBQ32" s="194"/>
      <c r="BBR32" s="194"/>
      <c r="BBS32" s="194"/>
      <c r="BBT32" s="194"/>
      <c r="BBU32" s="194"/>
      <c r="BBV32" s="194"/>
      <c r="BBW32" s="194"/>
      <c r="BBX32" s="194"/>
      <c r="BBY32" s="194"/>
      <c r="BBZ32" s="194"/>
      <c r="BCA32" s="194"/>
      <c r="BCB32" s="194"/>
      <c r="BCC32" s="194"/>
      <c r="BCD32" s="194"/>
      <c r="BCE32" s="194"/>
      <c r="BCF32" s="194"/>
      <c r="BCG32" s="194"/>
      <c r="BCH32" s="194"/>
      <c r="BCI32" s="194"/>
      <c r="BCJ32" s="194"/>
      <c r="BCK32" s="194"/>
      <c r="BCL32" s="194"/>
      <c r="BCM32" s="194"/>
      <c r="BCN32" s="194"/>
      <c r="BCO32" s="194"/>
      <c r="BCP32" s="194"/>
      <c r="BCQ32" s="194"/>
      <c r="BCR32" s="194"/>
      <c r="BCS32" s="194"/>
      <c r="BCT32" s="194"/>
      <c r="BCU32" s="194"/>
      <c r="BCV32" s="194"/>
      <c r="BCW32" s="194"/>
      <c r="BCX32" s="194"/>
      <c r="BCY32" s="194"/>
      <c r="BCZ32" s="194"/>
      <c r="BDA32" s="194"/>
      <c r="BDB32" s="194"/>
      <c r="BDC32" s="194"/>
      <c r="BDD32" s="194"/>
      <c r="BDE32" s="194"/>
      <c r="BDF32" s="194"/>
      <c r="BDG32" s="194"/>
      <c r="BDH32" s="194"/>
      <c r="BDI32" s="194"/>
      <c r="BDJ32" s="194"/>
      <c r="BDK32" s="194"/>
      <c r="BDL32" s="194"/>
      <c r="BDM32" s="194"/>
      <c r="BDN32" s="194"/>
      <c r="BDO32" s="194"/>
      <c r="BDP32" s="194"/>
      <c r="BDQ32" s="194"/>
      <c r="BDR32" s="194"/>
      <c r="BDS32" s="194"/>
      <c r="BDT32" s="194"/>
      <c r="BDU32" s="194"/>
      <c r="BDV32" s="194"/>
      <c r="BDW32" s="194"/>
      <c r="BDX32" s="194"/>
      <c r="BDY32" s="194"/>
      <c r="BDZ32" s="194"/>
      <c r="BEA32" s="194"/>
      <c r="BEB32" s="194"/>
      <c r="BEC32" s="194"/>
      <c r="BED32" s="194"/>
      <c r="BEE32" s="194"/>
      <c r="BEF32" s="194"/>
      <c r="BEG32" s="194"/>
      <c r="BEH32" s="194"/>
      <c r="BEI32" s="194"/>
      <c r="BEJ32" s="194"/>
      <c r="BEK32" s="194"/>
      <c r="BEL32" s="194"/>
      <c r="BEM32" s="194"/>
      <c r="BEN32" s="194"/>
      <c r="BEO32" s="194"/>
      <c r="BEP32" s="194"/>
      <c r="BEQ32" s="194"/>
      <c r="BER32" s="194"/>
      <c r="BES32" s="194"/>
      <c r="BET32" s="194"/>
      <c r="BEU32" s="194"/>
      <c r="BEV32" s="194"/>
      <c r="BEW32" s="194"/>
      <c r="BEX32" s="194"/>
      <c r="BEY32" s="194"/>
      <c r="BEZ32" s="194"/>
      <c r="BFA32" s="194"/>
      <c r="BFB32" s="194"/>
      <c r="BFC32" s="194"/>
      <c r="BFD32" s="194"/>
      <c r="BFE32" s="194"/>
      <c r="BFF32" s="194"/>
      <c r="BFG32" s="194"/>
      <c r="BFH32" s="194"/>
      <c r="BFI32" s="194"/>
      <c r="BFJ32" s="194"/>
      <c r="BFK32" s="194"/>
      <c r="BFL32" s="194"/>
      <c r="BFM32" s="194"/>
      <c r="BFN32" s="194"/>
      <c r="BFO32" s="194"/>
      <c r="BFP32" s="194"/>
      <c r="BFQ32" s="194"/>
      <c r="BFR32" s="194"/>
      <c r="BFS32" s="194"/>
      <c r="BFT32" s="194"/>
      <c r="BFU32" s="194"/>
      <c r="BFV32" s="194"/>
      <c r="BFW32" s="194"/>
      <c r="BFX32" s="194"/>
      <c r="BFY32" s="194"/>
      <c r="BFZ32" s="194"/>
      <c r="BGA32" s="194"/>
      <c r="BGB32" s="194"/>
      <c r="BGC32" s="194"/>
      <c r="BGD32" s="194"/>
      <c r="BGE32" s="194"/>
      <c r="BGF32" s="194"/>
      <c r="BGG32" s="194"/>
      <c r="BGH32" s="194"/>
      <c r="BGI32" s="194"/>
      <c r="BGJ32" s="194"/>
      <c r="BGK32" s="194"/>
      <c r="BGL32" s="194"/>
      <c r="BGM32" s="194"/>
      <c r="BGN32" s="194"/>
      <c r="BGO32" s="194"/>
      <c r="BGP32" s="194"/>
      <c r="BGQ32" s="194"/>
      <c r="BGR32" s="194"/>
      <c r="BGS32" s="194"/>
      <c r="BGT32" s="194"/>
      <c r="BGU32" s="194"/>
      <c r="BGV32" s="194"/>
      <c r="BGW32" s="194"/>
      <c r="BGX32" s="194"/>
      <c r="BGY32" s="194"/>
      <c r="BGZ32" s="194"/>
      <c r="BHA32" s="194"/>
      <c r="BHB32" s="194"/>
      <c r="BHC32" s="194"/>
      <c r="BHD32" s="194"/>
      <c r="BHE32" s="194"/>
      <c r="BHF32" s="194"/>
      <c r="BHG32" s="194"/>
      <c r="BHH32" s="194"/>
      <c r="BHI32" s="194"/>
      <c r="BHJ32" s="194"/>
      <c r="BHK32" s="194"/>
      <c r="BHL32" s="194"/>
      <c r="BHM32" s="194"/>
      <c r="BHN32" s="194"/>
      <c r="BHO32" s="194"/>
      <c r="BHP32" s="194"/>
      <c r="BHQ32" s="194"/>
      <c r="BHR32" s="194"/>
      <c r="BHS32" s="194"/>
      <c r="BHT32" s="194"/>
      <c r="BHU32" s="194"/>
      <c r="BHV32" s="194"/>
      <c r="BHW32" s="194"/>
      <c r="BHX32" s="194"/>
      <c r="BHY32" s="194"/>
      <c r="BHZ32" s="194"/>
      <c r="BIA32" s="194"/>
      <c r="BIB32" s="194"/>
      <c r="BIC32" s="194"/>
      <c r="BID32" s="194"/>
      <c r="BIE32" s="194"/>
      <c r="BIF32" s="194"/>
      <c r="BIG32" s="194"/>
      <c r="BIH32" s="194"/>
      <c r="BII32" s="194"/>
      <c r="BIJ32" s="194"/>
      <c r="BIK32" s="194"/>
      <c r="BIL32" s="194"/>
      <c r="BIM32" s="194"/>
      <c r="BIN32" s="194"/>
      <c r="BIO32" s="194"/>
      <c r="BIP32" s="194"/>
      <c r="BIQ32" s="194"/>
      <c r="BIR32" s="194"/>
      <c r="BIS32" s="194"/>
      <c r="BIT32" s="194"/>
      <c r="BIU32" s="194"/>
      <c r="BIV32" s="194"/>
      <c r="BIW32" s="194"/>
      <c r="BIX32" s="194"/>
      <c r="BIY32" s="194"/>
      <c r="BIZ32" s="194"/>
      <c r="BJA32" s="194"/>
      <c r="BJB32" s="194"/>
      <c r="BJC32" s="194"/>
      <c r="BJD32" s="194"/>
      <c r="BJE32" s="194"/>
      <c r="BJF32" s="194"/>
      <c r="BJG32" s="194"/>
      <c r="BJH32" s="194"/>
      <c r="BJI32" s="194"/>
      <c r="BJJ32" s="194"/>
      <c r="BJK32" s="194"/>
      <c r="BJL32" s="194"/>
      <c r="BJM32" s="194"/>
      <c r="BJN32" s="194"/>
      <c r="BJO32" s="194"/>
      <c r="BJP32" s="194"/>
      <c r="BJQ32" s="194"/>
      <c r="BJR32" s="194"/>
      <c r="BJS32" s="194"/>
      <c r="BJT32" s="194"/>
      <c r="BJU32" s="194"/>
      <c r="BJV32" s="194"/>
      <c r="BJW32" s="194"/>
      <c r="BJX32" s="194"/>
      <c r="BJY32" s="194"/>
      <c r="BJZ32" s="194"/>
      <c r="BKA32" s="194"/>
      <c r="BKB32" s="194"/>
      <c r="BKC32" s="194"/>
      <c r="BKD32" s="194"/>
      <c r="BKE32" s="194"/>
      <c r="BKF32" s="194"/>
      <c r="BKG32" s="194"/>
      <c r="BKH32" s="194"/>
      <c r="BKI32" s="194"/>
      <c r="BKJ32" s="194"/>
      <c r="BKK32" s="194"/>
      <c r="BKL32" s="194"/>
      <c r="BKM32" s="194"/>
      <c r="BKN32" s="194"/>
      <c r="BKO32" s="194"/>
      <c r="BKP32" s="194"/>
      <c r="BKQ32" s="194"/>
      <c r="BKR32" s="194"/>
      <c r="BKS32" s="194"/>
      <c r="BKT32" s="194"/>
      <c r="BKU32" s="194"/>
      <c r="BKV32" s="194"/>
      <c r="BKW32" s="194"/>
      <c r="BKX32" s="194"/>
      <c r="BKY32" s="194"/>
      <c r="BKZ32" s="194"/>
      <c r="BLA32" s="194"/>
      <c r="BLB32" s="194"/>
      <c r="BLC32" s="194"/>
      <c r="BLD32" s="194"/>
      <c r="BLE32" s="194"/>
      <c r="BLF32" s="194"/>
      <c r="BLG32" s="194"/>
      <c r="BLH32" s="194"/>
      <c r="BLI32" s="194"/>
      <c r="BLJ32" s="194"/>
      <c r="BLK32" s="194"/>
      <c r="BLL32" s="194"/>
      <c r="BLM32" s="194"/>
      <c r="BLN32" s="194"/>
      <c r="BLO32" s="194"/>
      <c r="BLP32" s="194"/>
      <c r="BLQ32" s="194"/>
      <c r="BLR32" s="194"/>
      <c r="BLS32" s="194"/>
      <c r="BLT32" s="194"/>
      <c r="BLU32" s="194"/>
      <c r="BLV32" s="194"/>
      <c r="BLW32" s="194"/>
      <c r="BLX32" s="194"/>
      <c r="BLY32" s="194"/>
      <c r="BLZ32" s="194"/>
      <c r="BMA32" s="194"/>
      <c r="BMB32" s="194"/>
      <c r="BMC32" s="194"/>
      <c r="BMD32" s="194"/>
      <c r="BME32" s="194"/>
      <c r="BMF32" s="194"/>
      <c r="BMG32" s="194"/>
      <c r="BMH32" s="194"/>
      <c r="BMI32" s="194"/>
      <c r="BMJ32" s="194"/>
      <c r="BMK32" s="194"/>
      <c r="BML32" s="194"/>
      <c r="BMM32" s="194"/>
      <c r="BMN32" s="194"/>
      <c r="BMO32" s="194"/>
      <c r="BMP32" s="194"/>
      <c r="BMQ32" s="194"/>
      <c r="BMR32" s="194"/>
      <c r="BMS32" s="194"/>
      <c r="BMT32" s="194"/>
      <c r="BMU32" s="194"/>
      <c r="BMV32" s="194"/>
      <c r="BMW32" s="194"/>
      <c r="BMX32" s="194"/>
      <c r="BMY32" s="194"/>
      <c r="BMZ32" s="194"/>
      <c r="BNA32" s="194"/>
      <c r="BNB32" s="194"/>
      <c r="BNC32" s="194"/>
      <c r="BND32" s="194"/>
      <c r="BNE32" s="194"/>
      <c r="BNF32" s="194"/>
      <c r="BNG32" s="194"/>
      <c r="BNH32" s="194"/>
      <c r="BNI32" s="194"/>
      <c r="BNJ32" s="194"/>
      <c r="BNK32" s="194"/>
      <c r="BNL32" s="194"/>
      <c r="BNM32" s="194"/>
      <c r="BNN32" s="194"/>
      <c r="BNO32" s="194"/>
      <c r="BNP32" s="194"/>
      <c r="BNQ32" s="194"/>
      <c r="BNR32" s="194"/>
      <c r="BNS32" s="194"/>
      <c r="BNT32" s="194"/>
      <c r="BNU32" s="194"/>
      <c r="BNV32" s="194"/>
      <c r="BNW32" s="194"/>
      <c r="BNX32" s="194"/>
      <c r="BNY32" s="194"/>
      <c r="BNZ32" s="194"/>
      <c r="BOA32" s="194"/>
      <c r="BOB32" s="194"/>
      <c r="BOC32" s="194"/>
      <c r="BOD32" s="194"/>
      <c r="BOE32" s="194"/>
      <c r="BOF32" s="194"/>
      <c r="BOG32" s="194"/>
      <c r="BOH32" s="194"/>
      <c r="BOI32" s="194"/>
      <c r="BOJ32" s="194"/>
      <c r="BOK32" s="194"/>
      <c r="BOL32" s="194"/>
      <c r="BOM32" s="194"/>
      <c r="BON32" s="194"/>
      <c r="BOO32" s="194"/>
      <c r="BOP32" s="194"/>
      <c r="BOQ32" s="194"/>
      <c r="BOR32" s="194"/>
      <c r="BOS32" s="194"/>
      <c r="BOT32" s="194"/>
      <c r="BOU32" s="194"/>
      <c r="BOV32" s="194"/>
      <c r="BOW32" s="194"/>
      <c r="BOX32" s="194"/>
      <c r="BOY32" s="194"/>
      <c r="BOZ32" s="194"/>
      <c r="BPA32" s="194"/>
      <c r="BPB32" s="194"/>
      <c r="BPC32" s="194"/>
      <c r="BPD32" s="194"/>
      <c r="BPE32" s="194"/>
      <c r="BPF32" s="194"/>
      <c r="BPG32" s="194"/>
      <c r="BPH32" s="194"/>
      <c r="BPI32" s="194"/>
      <c r="BPJ32" s="194"/>
      <c r="BPK32" s="194"/>
      <c r="BPL32" s="194"/>
      <c r="BPM32" s="194"/>
      <c r="BPN32" s="194"/>
      <c r="BPO32" s="194"/>
      <c r="BPP32" s="194"/>
      <c r="BPQ32" s="194"/>
      <c r="BPR32" s="194"/>
      <c r="BPS32" s="194"/>
      <c r="BPT32" s="194"/>
      <c r="BPU32" s="194"/>
      <c r="BPV32" s="194"/>
      <c r="BPW32" s="194"/>
      <c r="BPX32" s="194"/>
      <c r="BPY32" s="194"/>
      <c r="BPZ32" s="194"/>
      <c r="BQA32" s="194"/>
      <c r="BQB32" s="194"/>
      <c r="BQC32" s="194"/>
      <c r="BQD32" s="194"/>
      <c r="BQE32" s="194"/>
      <c r="BQF32" s="194"/>
      <c r="BQG32" s="194"/>
      <c r="BQH32" s="194"/>
      <c r="BQI32" s="194"/>
      <c r="BQJ32" s="194"/>
      <c r="BQK32" s="194"/>
      <c r="BQL32" s="194"/>
      <c r="BQM32" s="194"/>
      <c r="BQN32" s="194"/>
      <c r="BQO32" s="194"/>
      <c r="BQP32" s="194"/>
      <c r="BQQ32" s="194"/>
      <c r="BQR32" s="194"/>
      <c r="BQS32" s="194"/>
      <c r="BQT32" s="194"/>
      <c r="BQU32" s="194"/>
      <c r="BQV32" s="194"/>
      <c r="BQW32" s="194"/>
      <c r="BQX32" s="194"/>
      <c r="BQY32" s="194"/>
      <c r="BQZ32" s="194"/>
      <c r="BRA32" s="194"/>
      <c r="BRB32" s="194"/>
      <c r="BRC32" s="194"/>
      <c r="BRD32" s="194"/>
      <c r="BRE32" s="194"/>
      <c r="BRF32" s="194"/>
      <c r="BRG32" s="194"/>
      <c r="BRH32" s="194"/>
      <c r="BRI32" s="194"/>
      <c r="BRJ32" s="194"/>
      <c r="BRK32" s="194"/>
      <c r="BRL32" s="194"/>
      <c r="BRM32" s="194"/>
      <c r="BRN32" s="194"/>
      <c r="BRO32" s="194"/>
      <c r="BRP32" s="194"/>
      <c r="BRQ32" s="194"/>
      <c r="BRR32" s="194"/>
      <c r="BRS32" s="194"/>
      <c r="BRT32" s="194"/>
      <c r="BRU32" s="194"/>
      <c r="BRV32" s="194"/>
      <c r="BRW32" s="194"/>
      <c r="BRX32" s="194"/>
      <c r="BRY32" s="194"/>
      <c r="BRZ32" s="194"/>
      <c r="BSA32" s="194"/>
      <c r="BSB32" s="194"/>
      <c r="BSC32" s="194"/>
      <c r="BSD32" s="194"/>
      <c r="BSE32" s="194"/>
      <c r="BSF32" s="194"/>
      <c r="BSG32" s="194"/>
      <c r="BSH32" s="194"/>
      <c r="BSI32" s="194"/>
      <c r="BSJ32" s="194"/>
      <c r="BSK32" s="194"/>
      <c r="BSL32" s="194"/>
      <c r="BSM32" s="194"/>
      <c r="BSN32" s="194"/>
      <c r="BSO32" s="194"/>
      <c r="BSP32" s="194"/>
      <c r="BSQ32" s="194"/>
      <c r="BSR32" s="194"/>
      <c r="BSS32" s="194"/>
      <c r="BST32" s="194"/>
      <c r="BSU32" s="194"/>
      <c r="BSV32" s="194"/>
      <c r="BSW32" s="194"/>
      <c r="BSX32" s="194"/>
      <c r="BSY32" s="194"/>
      <c r="BSZ32" s="194"/>
      <c r="BTA32" s="194"/>
      <c r="BTB32" s="194"/>
      <c r="BTC32" s="194"/>
      <c r="BTD32" s="194"/>
      <c r="BTE32" s="194"/>
      <c r="BTF32" s="194"/>
      <c r="BTG32" s="194"/>
      <c r="BTH32" s="194"/>
      <c r="BTI32" s="194"/>
      <c r="BTJ32" s="194"/>
      <c r="BTK32" s="194"/>
      <c r="BTL32" s="194"/>
      <c r="BTM32" s="194"/>
      <c r="BTN32" s="194"/>
      <c r="BTO32" s="194"/>
      <c r="BTP32" s="194"/>
      <c r="BTQ32" s="194"/>
      <c r="BTR32" s="194"/>
      <c r="BTS32" s="194"/>
      <c r="BTT32" s="194"/>
      <c r="BTU32" s="194"/>
      <c r="BTV32" s="194"/>
      <c r="BTW32" s="194"/>
      <c r="BTX32" s="194"/>
      <c r="BTY32" s="194"/>
      <c r="BTZ32" s="194"/>
      <c r="BUA32" s="194"/>
      <c r="BUB32" s="194"/>
      <c r="BUC32" s="194"/>
      <c r="BUD32" s="194"/>
      <c r="BUE32" s="194"/>
      <c r="BUF32" s="194"/>
      <c r="BUG32" s="194"/>
      <c r="BUH32" s="194"/>
      <c r="BUI32" s="194"/>
      <c r="BUJ32" s="194"/>
      <c r="BUK32" s="194"/>
      <c r="BUL32" s="194"/>
      <c r="BUM32" s="194"/>
      <c r="BUN32" s="194"/>
      <c r="BUO32" s="194"/>
      <c r="BUP32" s="194"/>
      <c r="BUQ32" s="194"/>
      <c r="BUR32" s="194"/>
      <c r="BUS32" s="194"/>
      <c r="BUT32" s="194"/>
      <c r="BUU32" s="194"/>
      <c r="BUV32" s="194"/>
      <c r="BUW32" s="194"/>
      <c r="BUX32" s="194"/>
      <c r="BUY32" s="194"/>
      <c r="BUZ32" s="194"/>
      <c r="BVA32" s="194"/>
      <c r="BVB32" s="194"/>
      <c r="BVC32" s="194"/>
      <c r="BVD32" s="194"/>
      <c r="BVE32" s="194"/>
      <c r="BVF32" s="194"/>
      <c r="BVG32" s="194"/>
      <c r="BVH32" s="194"/>
      <c r="BVI32" s="194"/>
      <c r="BVJ32" s="194"/>
      <c r="BVK32" s="194"/>
      <c r="BVL32" s="194"/>
      <c r="BVM32" s="194"/>
      <c r="BVN32" s="194"/>
      <c r="BVO32" s="194"/>
      <c r="BVP32" s="194"/>
      <c r="BVQ32" s="194"/>
      <c r="BVR32" s="194"/>
      <c r="BVS32" s="194"/>
      <c r="BVT32" s="194"/>
      <c r="BVU32" s="194"/>
      <c r="BVV32" s="194"/>
      <c r="BVW32" s="194"/>
      <c r="BVX32" s="194"/>
      <c r="BVY32" s="194"/>
      <c r="BVZ32" s="194"/>
      <c r="BWA32" s="194"/>
      <c r="BWB32" s="194"/>
      <c r="BWC32" s="194"/>
      <c r="BWD32" s="194"/>
      <c r="BWE32" s="194"/>
      <c r="BWF32" s="194"/>
      <c r="BWG32" s="194"/>
      <c r="BWH32" s="194"/>
      <c r="BWI32" s="194"/>
      <c r="BWJ32" s="194"/>
      <c r="BWK32" s="194"/>
      <c r="BWL32" s="194"/>
      <c r="BWM32" s="194"/>
      <c r="BWN32" s="194"/>
      <c r="BWO32" s="194"/>
      <c r="BWP32" s="194"/>
      <c r="BWQ32" s="194"/>
      <c r="BWR32" s="194"/>
      <c r="BWS32" s="194"/>
      <c r="BWT32" s="194"/>
      <c r="BWU32" s="194"/>
      <c r="BWV32" s="194"/>
      <c r="BWW32" s="194"/>
      <c r="BWX32" s="194"/>
      <c r="BWY32" s="194"/>
      <c r="BWZ32" s="194"/>
      <c r="BXA32" s="194"/>
      <c r="BXB32" s="194"/>
      <c r="BXC32" s="194"/>
      <c r="BXD32" s="194"/>
      <c r="BXE32" s="194"/>
      <c r="BXF32" s="194"/>
      <c r="BXG32" s="194"/>
      <c r="BXH32" s="194"/>
      <c r="BXI32" s="194"/>
      <c r="BXJ32" s="194"/>
      <c r="BXK32" s="194"/>
      <c r="BXL32" s="194"/>
      <c r="BXM32" s="194"/>
      <c r="BXN32" s="194"/>
      <c r="BXO32" s="194"/>
      <c r="BXP32" s="194"/>
      <c r="BXQ32" s="194"/>
      <c r="BXR32" s="194"/>
      <c r="BXS32" s="194"/>
      <c r="BXT32" s="194"/>
      <c r="BXU32" s="194"/>
      <c r="BXV32" s="194"/>
      <c r="BXW32" s="194"/>
      <c r="BXX32" s="194"/>
      <c r="BXY32" s="194"/>
      <c r="BXZ32" s="194"/>
      <c r="BYA32" s="194"/>
      <c r="BYB32" s="194"/>
      <c r="BYC32" s="194"/>
      <c r="BYD32" s="194"/>
      <c r="BYE32" s="194"/>
      <c r="BYF32" s="194"/>
      <c r="BYG32" s="194"/>
      <c r="BYH32" s="194"/>
      <c r="BYI32" s="194"/>
      <c r="BYJ32" s="194"/>
      <c r="BYK32" s="194"/>
      <c r="BYL32" s="194"/>
      <c r="BYM32" s="194"/>
      <c r="BYN32" s="194"/>
      <c r="BYO32" s="194"/>
      <c r="BYP32" s="194"/>
      <c r="BYQ32" s="194"/>
      <c r="BYR32" s="194"/>
      <c r="BYS32" s="194"/>
      <c r="BYT32" s="194"/>
      <c r="BYU32" s="194"/>
      <c r="BYV32" s="194"/>
      <c r="BYW32" s="194"/>
      <c r="BYX32" s="194"/>
      <c r="BYY32" s="194"/>
      <c r="BYZ32" s="194"/>
      <c r="BZA32" s="194"/>
      <c r="BZB32" s="194"/>
      <c r="BZC32" s="194"/>
      <c r="BZD32" s="194"/>
      <c r="BZE32" s="194"/>
      <c r="BZF32" s="194"/>
      <c r="BZG32" s="194"/>
      <c r="BZH32" s="194"/>
      <c r="BZI32" s="194"/>
      <c r="BZJ32" s="194"/>
      <c r="BZK32" s="194"/>
      <c r="BZL32" s="194"/>
      <c r="BZM32" s="194"/>
      <c r="BZN32" s="194"/>
      <c r="BZO32" s="194"/>
      <c r="BZP32" s="194"/>
      <c r="BZQ32" s="194"/>
      <c r="BZR32" s="194"/>
      <c r="BZS32" s="194"/>
      <c r="BZT32" s="194"/>
      <c r="BZU32" s="194"/>
      <c r="BZV32" s="194"/>
      <c r="BZW32" s="194"/>
      <c r="BZX32" s="194"/>
      <c r="BZY32" s="194"/>
      <c r="BZZ32" s="194"/>
      <c r="CAA32" s="194"/>
      <c r="CAB32" s="194"/>
      <c r="CAC32" s="194"/>
      <c r="CAD32" s="194"/>
      <c r="CAE32" s="194"/>
      <c r="CAF32" s="194"/>
      <c r="CAG32" s="194"/>
      <c r="CAH32" s="194"/>
      <c r="CAI32" s="194"/>
      <c r="CAJ32" s="194"/>
      <c r="CAK32" s="194"/>
      <c r="CAL32" s="194"/>
      <c r="CAM32" s="194"/>
      <c r="CAN32" s="194"/>
      <c r="CAO32" s="194"/>
      <c r="CAP32" s="194"/>
      <c r="CAQ32" s="194"/>
      <c r="CAR32" s="194"/>
      <c r="CAS32" s="194"/>
      <c r="CAT32" s="194"/>
      <c r="CAU32" s="194"/>
      <c r="CAV32" s="194"/>
      <c r="CAW32" s="194"/>
      <c r="CAX32" s="194"/>
      <c r="CAY32" s="194"/>
      <c r="CAZ32" s="194"/>
      <c r="CBA32" s="194"/>
      <c r="CBB32" s="194"/>
      <c r="CBC32" s="194"/>
      <c r="CBD32" s="194"/>
      <c r="CBE32" s="194"/>
      <c r="CBF32" s="194"/>
      <c r="CBG32" s="194"/>
      <c r="CBH32" s="194"/>
      <c r="CBI32" s="194"/>
      <c r="CBJ32" s="194"/>
      <c r="CBK32" s="194"/>
      <c r="CBL32" s="194"/>
      <c r="CBM32" s="194"/>
      <c r="CBN32" s="194"/>
      <c r="CBO32" s="194"/>
      <c r="CBP32" s="194"/>
      <c r="CBQ32" s="194"/>
      <c r="CBR32" s="194"/>
      <c r="CBS32" s="194"/>
      <c r="CBT32" s="194"/>
      <c r="CBU32" s="194"/>
      <c r="CBV32" s="194"/>
      <c r="CBW32" s="194"/>
      <c r="CBX32" s="194"/>
      <c r="CBY32" s="194"/>
      <c r="CBZ32" s="194"/>
      <c r="CCA32" s="194"/>
      <c r="CCB32" s="194"/>
      <c r="CCC32" s="194"/>
      <c r="CCD32" s="194"/>
      <c r="CCE32" s="194"/>
      <c r="CCF32" s="194"/>
      <c r="CCG32" s="194"/>
      <c r="CCH32" s="194"/>
      <c r="CCI32" s="194"/>
      <c r="CCJ32" s="194"/>
      <c r="CCK32" s="194"/>
      <c r="CCL32" s="194"/>
      <c r="CCM32" s="194"/>
      <c r="CCN32" s="194"/>
      <c r="CCO32" s="194"/>
      <c r="CCP32" s="194"/>
      <c r="CCQ32" s="194"/>
      <c r="CCR32" s="194"/>
      <c r="CCS32" s="194"/>
      <c r="CCT32" s="194"/>
      <c r="CCU32" s="194"/>
      <c r="CCV32" s="194"/>
      <c r="CCW32" s="194"/>
      <c r="CCX32" s="194"/>
      <c r="CCY32" s="194"/>
      <c r="CCZ32" s="194"/>
      <c r="CDA32" s="194"/>
      <c r="CDB32" s="194"/>
      <c r="CDC32" s="194"/>
      <c r="CDD32" s="194"/>
      <c r="CDE32" s="194"/>
      <c r="CDF32" s="194"/>
      <c r="CDG32" s="194"/>
      <c r="CDH32" s="194"/>
      <c r="CDI32" s="194"/>
      <c r="CDJ32" s="194"/>
      <c r="CDK32" s="194"/>
      <c r="CDL32" s="194"/>
      <c r="CDM32" s="194"/>
      <c r="CDN32" s="194"/>
      <c r="CDO32" s="194"/>
      <c r="CDP32" s="194"/>
      <c r="CDQ32" s="194"/>
      <c r="CDR32" s="194"/>
      <c r="CDS32" s="194"/>
      <c r="CDT32" s="194"/>
      <c r="CDU32" s="194"/>
      <c r="CDV32" s="194"/>
      <c r="CDW32" s="194"/>
      <c r="CDX32" s="194"/>
      <c r="CDY32" s="194"/>
      <c r="CDZ32" s="194"/>
      <c r="CEA32" s="194"/>
      <c r="CEB32" s="194"/>
      <c r="CEC32" s="194"/>
      <c r="CED32" s="194"/>
      <c r="CEE32" s="194"/>
      <c r="CEF32" s="194"/>
      <c r="CEG32" s="194"/>
      <c r="CEH32" s="194"/>
      <c r="CEI32" s="194"/>
      <c r="CEJ32" s="194"/>
      <c r="CEK32" s="194"/>
      <c r="CEL32" s="194"/>
      <c r="CEM32" s="194"/>
      <c r="CEN32" s="194"/>
      <c r="CEO32" s="194"/>
      <c r="CEP32" s="194"/>
      <c r="CEQ32" s="194"/>
      <c r="CER32" s="194"/>
      <c r="CES32" s="194"/>
      <c r="CET32" s="194"/>
      <c r="CEU32" s="194"/>
      <c r="CEV32" s="194"/>
      <c r="CEW32" s="194"/>
      <c r="CEX32" s="194"/>
      <c r="CEY32" s="194"/>
      <c r="CEZ32" s="194"/>
      <c r="CFA32" s="194"/>
      <c r="CFB32" s="194"/>
      <c r="CFC32" s="194"/>
      <c r="CFD32" s="194"/>
      <c r="CFE32" s="194"/>
      <c r="CFF32" s="194"/>
      <c r="CFG32" s="194"/>
      <c r="CFH32" s="194"/>
      <c r="CFI32" s="194"/>
      <c r="CFJ32" s="194"/>
      <c r="CFK32" s="194"/>
      <c r="CFL32" s="194"/>
      <c r="CFM32" s="194"/>
      <c r="CFN32" s="194"/>
      <c r="CFO32" s="194"/>
      <c r="CFP32" s="194"/>
      <c r="CFQ32" s="194"/>
      <c r="CFR32" s="194"/>
      <c r="CFS32" s="194"/>
      <c r="CFT32" s="194"/>
      <c r="CFU32" s="194"/>
      <c r="CFV32" s="194"/>
      <c r="CFW32" s="194"/>
      <c r="CFX32" s="194"/>
      <c r="CFY32" s="194"/>
      <c r="CFZ32" s="194"/>
      <c r="CGA32" s="194"/>
      <c r="CGB32" s="194"/>
      <c r="CGC32" s="194"/>
      <c r="CGD32" s="194"/>
      <c r="CGE32" s="194"/>
      <c r="CGF32" s="194"/>
      <c r="CGG32" s="194"/>
      <c r="CGH32" s="194"/>
      <c r="CGI32" s="194"/>
      <c r="CGJ32" s="194"/>
      <c r="CGK32" s="194"/>
      <c r="CGL32" s="194"/>
      <c r="CGM32" s="194"/>
      <c r="CGN32" s="194"/>
      <c r="CGO32" s="194"/>
      <c r="CGP32" s="194"/>
      <c r="CGQ32" s="194"/>
      <c r="CGR32" s="194"/>
      <c r="CGS32" s="194"/>
      <c r="CGT32" s="194"/>
      <c r="CGU32" s="194"/>
      <c r="CGV32" s="194"/>
      <c r="CGW32" s="194"/>
      <c r="CGX32" s="194"/>
      <c r="CGY32" s="194"/>
      <c r="CGZ32" s="194"/>
      <c r="CHA32" s="194"/>
      <c r="CHB32" s="194"/>
      <c r="CHC32" s="194"/>
      <c r="CHD32" s="194"/>
      <c r="CHE32" s="194"/>
      <c r="CHF32" s="194"/>
      <c r="CHG32" s="194"/>
      <c r="CHH32" s="194"/>
      <c r="CHI32" s="194"/>
      <c r="CHJ32" s="194"/>
      <c r="CHK32" s="194"/>
      <c r="CHL32" s="194"/>
      <c r="CHM32" s="194"/>
      <c r="CHN32" s="194"/>
      <c r="CHO32" s="194"/>
      <c r="CHP32" s="194"/>
      <c r="CHQ32" s="194"/>
      <c r="CHR32" s="194"/>
      <c r="CHS32" s="194"/>
      <c r="CHT32" s="194"/>
      <c r="CHU32" s="194"/>
      <c r="CHV32" s="194"/>
      <c r="CHW32" s="194"/>
      <c r="CHX32" s="194"/>
      <c r="CHY32" s="194"/>
      <c r="CHZ32" s="194"/>
      <c r="CIA32" s="194"/>
      <c r="CIB32" s="194"/>
      <c r="CIC32" s="194"/>
      <c r="CID32" s="194"/>
      <c r="CIE32" s="194"/>
      <c r="CIF32" s="194"/>
      <c r="CIG32" s="194"/>
      <c r="CIH32" s="194"/>
      <c r="CII32" s="194"/>
      <c r="CIJ32" s="194"/>
      <c r="CIK32" s="194"/>
      <c r="CIL32" s="194"/>
      <c r="CIM32" s="194"/>
      <c r="CIN32" s="194"/>
      <c r="CIO32" s="194"/>
      <c r="CIP32" s="194"/>
      <c r="CIQ32" s="194"/>
      <c r="CIR32" s="194"/>
      <c r="CIS32" s="194"/>
      <c r="CIT32" s="194"/>
      <c r="CIU32" s="194"/>
      <c r="CIV32" s="194"/>
      <c r="CIW32" s="194"/>
      <c r="CIX32" s="194"/>
      <c r="CIY32" s="194"/>
      <c r="CIZ32" s="194"/>
      <c r="CJA32" s="194"/>
      <c r="CJB32" s="194"/>
      <c r="CJC32" s="194"/>
      <c r="CJD32" s="194"/>
      <c r="CJE32" s="194"/>
      <c r="CJF32" s="194"/>
      <c r="CJG32" s="194"/>
      <c r="CJH32" s="194"/>
      <c r="CJI32" s="194"/>
      <c r="CJJ32" s="194"/>
      <c r="CJK32" s="194"/>
      <c r="CJL32" s="194"/>
      <c r="CJM32" s="194"/>
      <c r="CJN32" s="194"/>
      <c r="CJO32" s="194"/>
      <c r="CJP32" s="194"/>
      <c r="CJQ32" s="194"/>
      <c r="CJR32" s="194"/>
      <c r="CJS32" s="194"/>
      <c r="CJT32" s="194"/>
      <c r="CJU32" s="194"/>
      <c r="CJV32" s="194"/>
      <c r="CJW32" s="194"/>
      <c r="CJX32" s="194"/>
      <c r="CJY32" s="194"/>
      <c r="CJZ32" s="194"/>
      <c r="CKA32" s="194"/>
      <c r="CKB32" s="194"/>
      <c r="CKC32" s="194"/>
      <c r="CKD32" s="194"/>
      <c r="CKE32" s="194"/>
      <c r="CKF32" s="194"/>
      <c r="CKG32" s="194"/>
      <c r="CKH32" s="194"/>
      <c r="CKI32" s="194"/>
      <c r="CKJ32" s="194"/>
      <c r="CKK32" s="194"/>
      <c r="CKL32" s="194"/>
      <c r="CKM32" s="194"/>
      <c r="CKN32" s="194"/>
      <c r="CKO32" s="194"/>
      <c r="CKP32" s="194"/>
      <c r="CKQ32" s="194"/>
      <c r="CKR32" s="194"/>
      <c r="CKS32" s="194"/>
      <c r="CKT32" s="194"/>
      <c r="CKU32" s="194"/>
      <c r="CKV32" s="194"/>
      <c r="CKW32" s="194"/>
      <c r="CKX32" s="194"/>
      <c r="CKY32" s="194"/>
      <c r="CKZ32" s="194"/>
      <c r="CLA32" s="194"/>
      <c r="CLB32" s="194"/>
      <c r="CLC32" s="194"/>
      <c r="CLD32" s="194"/>
      <c r="CLE32" s="194"/>
      <c r="CLF32" s="194"/>
      <c r="CLG32" s="194"/>
      <c r="CLH32" s="194"/>
      <c r="CLI32" s="194"/>
      <c r="CLJ32" s="194"/>
      <c r="CLK32" s="194"/>
      <c r="CLL32" s="194"/>
      <c r="CLM32" s="194"/>
      <c r="CLN32" s="194"/>
      <c r="CLO32" s="194"/>
      <c r="CLP32" s="194"/>
      <c r="CLQ32" s="194"/>
      <c r="CLR32" s="194"/>
      <c r="CLS32" s="194"/>
      <c r="CLT32" s="194"/>
      <c r="CLU32" s="194"/>
      <c r="CLV32" s="194"/>
      <c r="CLW32" s="194"/>
      <c r="CLX32" s="194"/>
      <c r="CLY32" s="194"/>
      <c r="CLZ32" s="194"/>
      <c r="CMA32" s="194"/>
      <c r="CMB32" s="194"/>
      <c r="CMC32" s="194"/>
      <c r="CMD32" s="194"/>
      <c r="CME32" s="194"/>
      <c r="CMF32" s="194"/>
      <c r="CMG32" s="194"/>
      <c r="CMH32" s="194"/>
      <c r="CMI32" s="194"/>
      <c r="CMJ32" s="194"/>
      <c r="CMK32" s="194"/>
      <c r="CML32" s="194"/>
      <c r="CMM32" s="194"/>
      <c r="CMN32" s="194"/>
      <c r="CMO32" s="194"/>
      <c r="CMP32" s="194"/>
      <c r="CMQ32" s="194"/>
      <c r="CMR32" s="194"/>
      <c r="CMS32" s="194"/>
      <c r="CMT32" s="194"/>
      <c r="CMU32" s="194"/>
      <c r="CMV32" s="194"/>
      <c r="CMW32" s="194"/>
      <c r="CMX32" s="194"/>
      <c r="CMY32" s="194"/>
      <c r="CMZ32" s="194"/>
      <c r="CNA32" s="194"/>
      <c r="CNB32" s="194"/>
      <c r="CNC32" s="194"/>
      <c r="CND32" s="194"/>
      <c r="CNE32" s="194"/>
      <c r="CNF32" s="194"/>
      <c r="CNG32" s="194"/>
      <c r="CNH32" s="194"/>
      <c r="CNI32" s="194"/>
      <c r="CNJ32" s="194"/>
      <c r="CNK32" s="194"/>
      <c r="CNL32" s="194"/>
      <c r="CNM32" s="194"/>
      <c r="CNN32" s="194"/>
      <c r="CNO32" s="194"/>
      <c r="CNP32" s="194"/>
      <c r="CNQ32" s="194"/>
      <c r="CNR32" s="194"/>
      <c r="CNS32" s="194"/>
      <c r="CNT32" s="194"/>
      <c r="CNU32" s="194"/>
      <c r="CNV32" s="194"/>
      <c r="CNW32" s="194"/>
      <c r="CNX32" s="194"/>
      <c r="CNY32" s="194"/>
      <c r="CNZ32" s="194"/>
      <c r="COA32" s="194"/>
      <c r="COB32" s="194"/>
      <c r="COC32" s="194"/>
      <c r="COD32" s="194"/>
      <c r="COE32" s="194"/>
      <c r="COF32" s="194"/>
      <c r="COG32" s="194"/>
      <c r="COH32" s="194"/>
      <c r="COI32" s="194"/>
      <c r="COJ32" s="194"/>
      <c r="COK32" s="194"/>
      <c r="COL32" s="194"/>
      <c r="COM32" s="194"/>
      <c r="CON32" s="194"/>
      <c r="COO32" s="194"/>
      <c r="COP32" s="194"/>
      <c r="COQ32" s="194"/>
      <c r="COR32" s="194"/>
      <c r="COS32" s="194"/>
      <c r="COT32" s="194"/>
      <c r="COU32" s="194"/>
      <c r="COV32" s="194"/>
      <c r="COW32" s="194"/>
      <c r="COX32" s="194"/>
      <c r="COY32" s="194"/>
      <c r="COZ32" s="194"/>
      <c r="CPA32" s="194"/>
      <c r="CPB32" s="194"/>
      <c r="CPC32" s="194"/>
      <c r="CPD32" s="194"/>
      <c r="CPE32" s="194"/>
      <c r="CPF32" s="194"/>
      <c r="CPG32" s="194"/>
      <c r="CPH32" s="194"/>
      <c r="CPI32" s="194"/>
      <c r="CPJ32" s="194"/>
      <c r="CPK32" s="194"/>
      <c r="CPL32" s="194"/>
      <c r="CPM32" s="194"/>
      <c r="CPN32" s="194"/>
      <c r="CPO32" s="194"/>
      <c r="CPP32" s="194"/>
      <c r="CPQ32" s="194"/>
      <c r="CPR32" s="194"/>
      <c r="CPS32" s="194"/>
      <c r="CPT32" s="194"/>
      <c r="CPU32" s="194"/>
      <c r="CPV32" s="194"/>
      <c r="CPW32" s="194"/>
      <c r="CPX32" s="194"/>
      <c r="CPY32" s="194"/>
      <c r="CPZ32" s="194"/>
      <c r="CQA32" s="194"/>
      <c r="CQB32" s="194"/>
      <c r="CQC32" s="194"/>
      <c r="CQD32" s="194"/>
      <c r="CQE32" s="194"/>
      <c r="CQF32" s="194"/>
      <c r="CQG32" s="194"/>
      <c r="CQH32" s="194"/>
      <c r="CQI32" s="194"/>
      <c r="CQJ32" s="194"/>
      <c r="CQK32" s="194"/>
      <c r="CQL32" s="194"/>
      <c r="CQM32" s="194"/>
      <c r="CQN32" s="194"/>
      <c r="CQO32" s="194"/>
      <c r="CQP32" s="194"/>
      <c r="CQQ32" s="194"/>
      <c r="CQR32" s="194"/>
      <c r="CQS32" s="194"/>
      <c r="CQT32" s="194"/>
      <c r="CQU32" s="194"/>
      <c r="CQV32" s="194"/>
      <c r="CQW32" s="194"/>
      <c r="CQX32" s="194"/>
      <c r="CQY32" s="194"/>
      <c r="CQZ32" s="194"/>
      <c r="CRA32" s="194"/>
      <c r="CRB32" s="194"/>
      <c r="CRC32" s="194"/>
      <c r="CRD32" s="194"/>
      <c r="CRE32" s="194"/>
      <c r="CRF32" s="194"/>
      <c r="CRG32" s="194"/>
      <c r="CRH32" s="194"/>
      <c r="CRI32" s="194"/>
      <c r="CRJ32" s="194"/>
      <c r="CRK32" s="194"/>
      <c r="CRL32" s="194"/>
      <c r="CRM32" s="194"/>
      <c r="CRN32" s="194"/>
      <c r="CRO32" s="194"/>
      <c r="CRP32" s="194"/>
      <c r="CRQ32" s="194"/>
      <c r="CRR32" s="194"/>
      <c r="CRS32" s="194"/>
      <c r="CRT32" s="194"/>
      <c r="CRU32" s="194"/>
      <c r="CRV32" s="194"/>
      <c r="CRW32" s="194"/>
      <c r="CRX32" s="194"/>
      <c r="CRY32" s="194"/>
      <c r="CRZ32" s="194"/>
      <c r="CSA32" s="194"/>
      <c r="CSB32" s="194"/>
      <c r="CSC32" s="194"/>
      <c r="CSD32" s="194"/>
      <c r="CSE32" s="194"/>
      <c r="CSF32" s="194"/>
      <c r="CSG32" s="194"/>
      <c r="CSH32" s="194"/>
      <c r="CSI32" s="194"/>
      <c r="CSJ32" s="194"/>
      <c r="CSK32" s="194"/>
      <c r="CSL32" s="194"/>
      <c r="CSM32" s="194"/>
      <c r="CSN32" s="194"/>
      <c r="CSO32" s="194"/>
      <c r="CSP32" s="194"/>
      <c r="CSQ32" s="194"/>
      <c r="CSR32" s="194"/>
      <c r="CSS32" s="194"/>
      <c r="CST32" s="194"/>
      <c r="CSU32" s="194"/>
      <c r="CSV32" s="194"/>
      <c r="CSW32" s="194"/>
      <c r="CSX32" s="194"/>
      <c r="CSY32" s="194"/>
      <c r="CSZ32" s="194"/>
      <c r="CTA32" s="194"/>
      <c r="CTB32" s="194"/>
      <c r="CTC32" s="194"/>
      <c r="CTD32" s="194"/>
      <c r="CTE32" s="194"/>
      <c r="CTF32" s="194"/>
      <c r="CTG32" s="194"/>
      <c r="CTH32" s="194"/>
      <c r="CTI32" s="194"/>
      <c r="CTJ32" s="194"/>
      <c r="CTK32" s="194"/>
      <c r="CTL32" s="194"/>
      <c r="CTM32" s="194"/>
      <c r="CTN32" s="194"/>
      <c r="CTO32" s="194"/>
      <c r="CTP32" s="194"/>
      <c r="CTQ32" s="194"/>
      <c r="CTR32" s="194"/>
      <c r="CTS32" s="194"/>
      <c r="CTT32" s="194"/>
      <c r="CTU32" s="194"/>
      <c r="CTV32" s="194"/>
      <c r="CTW32" s="194"/>
      <c r="CTX32" s="194"/>
      <c r="CTY32" s="194"/>
      <c r="CTZ32" s="194"/>
      <c r="CUA32" s="194"/>
      <c r="CUB32" s="194"/>
      <c r="CUC32" s="194"/>
      <c r="CUD32" s="194"/>
      <c r="CUE32" s="194"/>
      <c r="CUF32" s="194"/>
      <c r="CUG32" s="194"/>
      <c r="CUH32" s="194"/>
      <c r="CUI32" s="194"/>
      <c r="CUJ32" s="194"/>
      <c r="CUK32" s="194"/>
      <c r="CUL32" s="194"/>
      <c r="CUM32" s="194"/>
      <c r="CUN32" s="194"/>
      <c r="CUO32" s="194"/>
      <c r="CUP32" s="194"/>
      <c r="CUQ32" s="194"/>
      <c r="CUR32" s="194"/>
      <c r="CUS32" s="194"/>
      <c r="CUT32" s="194"/>
      <c r="CUU32" s="194"/>
      <c r="CUV32" s="194"/>
      <c r="CUW32" s="194"/>
      <c r="CUX32" s="194"/>
      <c r="CUY32" s="194"/>
      <c r="CUZ32" s="194"/>
      <c r="CVA32" s="194"/>
      <c r="CVB32" s="194"/>
      <c r="CVC32" s="194"/>
      <c r="CVD32" s="194"/>
      <c r="CVE32" s="194"/>
      <c r="CVF32" s="194"/>
      <c r="CVG32" s="194"/>
      <c r="CVH32" s="194"/>
      <c r="CVI32" s="194"/>
      <c r="CVJ32" s="194"/>
      <c r="CVK32" s="194"/>
      <c r="CVL32" s="194"/>
      <c r="CVM32" s="194"/>
      <c r="CVN32" s="194"/>
      <c r="CVO32" s="194"/>
      <c r="CVP32" s="194"/>
      <c r="CVQ32" s="194"/>
      <c r="CVR32" s="194"/>
      <c r="CVS32" s="194"/>
      <c r="CVT32" s="194"/>
      <c r="CVU32" s="194"/>
      <c r="CVV32" s="194"/>
      <c r="CVW32" s="194"/>
      <c r="CVX32" s="194"/>
      <c r="CVY32" s="194"/>
      <c r="CVZ32" s="194"/>
      <c r="CWA32" s="194"/>
      <c r="CWB32" s="194"/>
      <c r="CWC32" s="194"/>
      <c r="CWD32" s="194"/>
      <c r="CWE32" s="194"/>
      <c r="CWF32" s="194"/>
      <c r="CWG32" s="194"/>
      <c r="CWH32" s="194"/>
      <c r="CWI32" s="194"/>
      <c r="CWJ32" s="194"/>
      <c r="CWK32" s="194"/>
      <c r="CWL32" s="194"/>
      <c r="CWM32" s="194"/>
      <c r="CWN32" s="194"/>
      <c r="CWO32" s="194"/>
      <c r="CWP32" s="194"/>
      <c r="CWQ32" s="194"/>
      <c r="CWR32" s="194"/>
      <c r="CWS32" s="194"/>
      <c r="CWT32" s="194"/>
      <c r="CWU32" s="194"/>
      <c r="CWV32" s="194"/>
      <c r="CWW32" s="194"/>
      <c r="CWX32" s="194"/>
      <c r="CWY32" s="194"/>
      <c r="CWZ32" s="194"/>
      <c r="CXA32" s="194"/>
      <c r="CXB32" s="194"/>
      <c r="CXC32" s="194"/>
      <c r="CXD32" s="194"/>
      <c r="CXE32" s="194"/>
      <c r="CXF32" s="194"/>
      <c r="CXG32" s="194"/>
      <c r="CXH32" s="194"/>
      <c r="CXI32" s="194"/>
      <c r="CXJ32" s="194"/>
      <c r="CXK32" s="194"/>
      <c r="CXL32" s="194"/>
      <c r="CXM32" s="194"/>
      <c r="CXN32" s="194"/>
      <c r="CXO32" s="194"/>
      <c r="CXP32" s="194"/>
      <c r="CXQ32" s="194"/>
      <c r="CXR32" s="194"/>
      <c r="CXS32" s="194"/>
      <c r="CXT32" s="194"/>
      <c r="CXU32" s="194"/>
      <c r="CXV32" s="194"/>
      <c r="CXW32" s="194"/>
      <c r="CXX32" s="194"/>
      <c r="CXY32" s="194"/>
      <c r="CXZ32" s="194"/>
      <c r="CYA32" s="194"/>
      <c r="CYB32" s="194"/>
      <c r="CYC32" s="194"/>
      <c r="CYD32" s="194"/>
      <c r="CYE32" s="194"/>
      <c r="CYF32" s="194"/>
      <c r="CYG32" s="194"/>
      <c r="CYH32" s="194"/>
      <c r="CYI32" s="194"/>
      <c r="CYJ32" s="194"/>
      <c r="CYK32" s="194"/>
      <c r="CYL32" s="194"/>
      <c r="CYM32" s="194"/>
      <c r="CYN32" s="194"/>
      <c r="CYO32" s="194"/>
      <c r="CYP32" s="194"/>
      <c r="CYQ32" s="194"/>
      <c r="CYR32" s="194"/>
      <c r="CYS32" s="194"/>
      <c r="CYT32" s="194"/>
      <c r="CYU32" s="194"/>
      <c r="CYV32" s="194"/>
      <c r="CYW32" s="194"/>
      <c r="CYX32" s="194"/>
      <c r="CYY32" s="194"/>
      <c r="CYZ32" s="194"/>
      <c r="CZA32" s="194"/>
      <c r="CZB32" s="194"/>
      <c r="CZC32" s="194"/>
      <c r="CZD32" s="194"/>
      <c r="CZE32" s="194"/>
      <c r="CZF32" s="194"/>
      <c r="CZG32" s="194"/>
      <c r="CZH32" s="194"/>
      <c r="CZI32" s="194"/>
      <c r="CZJ32" s="194"/>
      <c r="CZK32" s="194"/>
      <c r="CZL32" s="194"/>
      <c r="CZM32" s="194"/>
      <c r="CZN32" s="194"/>
      <c r="CZO32" s="194"/>
      <c r="CZP32" s="194"/>
      <c r="CZQ32" s="194"/>
      <c r="CZR32" s="194"/>
      <c r="CZS32" s="194"/>
      <c r="CZT32" s="194"/>
      <c r="CZU32" s="194"/>
      <c r="CZV32" s="194"/>
      <c r="CZW32" s="194"/>
      <c r="CZX32" s="194"/>
      <c r="CZY32" s="194"/>
      <c r="CZZ32" s="194"/>
      <c r="DAA32" s="194"/>
      <c r="DAB32" s="194"/>
      <c r="DAC32" s="194"/>
      <c r="DAD32" s="194"/>
      <c r="DAE32" s="194"/>
      <c r="DAF32" s="194"/>
      <c r="DAG32" s="194"/>
      <c r="DAH32" s="194"/>
      <c r="DAI32" s="194"/>
      <c r="DAJ32" s="194"/>
      <c r="DAK32" s="194"/>
      <c r="DAL32" s="194"/>
      <c r="DAM32" s="194"/>
      <c r="DAN32" s="194"/>
      <c r="DAO32" s="194"/>
      <c r="DAP32" s="194"/>
      <c r="DAQ32" s="194"/>
      <c r="DAR32" s="194"/>
      <c r="DAS32" s="194"/>
      <c r="DAT32" s="194"/>
      <c r="DAU32" s="194"/>
      <c r="DAV32" s="194"/>
      <c r="DAW32" s="194"/>
      <c r="DAX32" s="194"/>
      <c r="DAY32" s="194"/>
      <c r="DAZ32" s="194"/>
      <c r="DBA32" s="194"/>
      <c r="DBB32" s="194"/>
      <c r="DBC32" s="194"/>
      <c r="DBD32" s="194"/>
      <c r="DBE32" s="194"/>
      <c r="DBF32" s="194"/>
      <c r="DBG32" s="194"/>
      <c r="DBH32" s="194"/>
      <c r="DBI32" s="194"/>
      <c r="DBJ32" s="194"/>
      <c r="DBK32" s="194"/>
      <c r="DBL32" s="194"/>
      <c r="DBM32" s="194"/>
      <c r="DBN32" s="194"/>
      <c r="DBO32" s="194"/>
      <c r="DBP32" s="194"/>
      <c r="DBQ32" s="194"/>
      <c r="DBR32" s="194"/>
      <c r="DBS32" s="194"/>
      <c r="DBT32" s="194"/>
      <c r="DBU32" s="194"/>
      <c r="DBV32" s="194"/>
      <c r="DBW32" s="194"/>
      <c r="DBX32" s="194"/>
      <c r="DBY32" s="194"/>
      <c r="DBZ32" s="194"/>
      <c r="DCA32" s="194"/>
      <c r="DCB32" s="194"/>
      <c r="DCC32" s="194"/>
      <c r="DCD32" s="194"/>
      <c r="DCE32" s="194"/>
      <c r="DCF32" s="194"/>
      <c r="DCG32" s="194"/>
      <c r="DCH32" s="194"/>
      <c r="DCI32" s="194"/>
      <c r="DCJ32" s="194"/>
      <c r="DCK32" s="194"/>
      <c r="DCL32" s="194"/>
      <c r="DCM32" s="194"/>
      <c r="DCN32" s="194"/>
      <c r="DCO32" s="194"/>
      <c r="DCP32" s="194"/>
      <c r="DCQ32" s="194"/>
      <c r="DCR32" s="194"/>
      <c r="DCS32" s="194"/>
      <c r="DCT32" s="194"/>
      <c r="DCU32" s="194"/>
      <c r="DCV32" s="194"/>
      <c r="DCW32" s="194"/>
      <c r="DCX32" s="194"/>
      <c r="DCY32" s="194"/>
      <c r="DCZ32" s="194"/>
      <c r="DDA32" s="194"/>
      <c r="DDB32" s="194"/>
      <c r="DDC32" s="194"/>
      <c r="DDD32" s="194"/>
      <c r="DDE32" s="194"/>
      <c r="DDF32" s="194"/>
      <c r="DDG32" s="194"/>
      <c r="DDH32" s="194"/>
      <c r="DDI32" s="194"/>
      <c r="DDJ32" s="194"/>
      <c r="DDK32" s="194"/>
      <c r="DDL32" s="194"/>
      <c r="DDM32" s="194"/>
      <c r="DDN32" s="194"/>
      <c r="DDO32" s="194"/>
      <c r="DDP32" s="194"/>
      <c r="DDQ32" s="194"/>
      <c r="DDR32" s="194"/>
      <c r="DDS32" s="194"/>
      <c r="DDT32" s="194"/>
      <c r="DDU32" s="194"/>
      <c r="DDV32" s="194"/>
      <c r="DDW32" s="194"/>
      <c r="DDX32" s="194"/>
      <c r="DDY32" s="194"/>
      <c r="DDZ32" s="194"/>
      <c r="DEA32" s="194"/>
      <c r="DEB32" s="194"/>
      <c r="DEC32" s="194"/>
      <c r="DED32" s="194"/>
      <c r="DEE32" s="194"/>
      <c r="DEF32" s="194"/>
      <c r="DEG32" s="194"/>
      <c r="DEH32" s="194"/>
      <c r="DEI32" s="194"/>
      <c r="DEJ32" s="194"/>
      <c r="DEK32" s="194"/>
      <c r="DEL32" s="194"/>
      <c r="DEM32" s="194"/>
      <c r="DEN32" s="194"/>
      <c r="DEO32" s="194"/>
      <c r="DEP32" s="194"/>
      <c r="DEQ32" s="194"/>
      <c r="DER32" s="194"/>
      <c r="DES32" s="194"/>
      <c r="DET32" s="194"/>
      <c r="DEU32" s="194"/>
      <c r="DEV32" s="194"/>
      <c r="DEW32" s="194"/>
      <c r="DEX32" s="194"/>
      <c r="DEY32" s="194"/>
      <c r="DEZ32" s="194"/>
      <c r="DFA32" s="194"/>
      <c r="DFB32" s="194"/>
      <c r="DFC32" s="194"/>
      <c r="DFD32" s="194"/>
      <c r="DFE32" s="194"/>
      <c r="DFF32" s="194"/>
      <c r="DFG32" s="194"/>
      <c r="DFH32" s="194"/>
      <c r="DFI32" s="194"/>
      <c r="DFJ32" s="194"/>
      <c r="DFK32" s="194"/>
      <c r="DFL32" s="194"/>
      <c r="DFM32" s="194"/>
      <c r="DFN32" s="194"/>
      <c r="DFO32" s="194"/>
      <c r="DFP32" s="194"/>
      <c r="DFQ32" s="194"/>
      <c r="DFR32" s="194"/>
      <c r="DFS32" s="194"/>
      <c r="DFT32" s="194"/>
      <c r="DFU32" s="194"/>
      <c r="DFV32" s="194"/>
      <c r="DFW32" s="194"/>
      <c r="DFX32" s="194"/>
      <c r="DFY32" s="194"/>
      <c r="DFZ32" s="194"/>
      <c r="DGA32" s="194"/>
      <c r="DGB32" s="194"/>
      <c r="DGC32" s="194"/>
      <c r="DGD32" s="194"/>
      <c r="DGE32" s="194"/>
      <c r="DGF32" s="194"/>
      <c r="DGG32" s="194"/>
      <c r="DGH32" s="194"/>
      <c r="DGI32" s="194"/>
      <c r="DGJ32" s="194"/>
      <c r="DGK32" s="194"/>
      <c r="DGL32" s="194"/>
      <c r="DGM32" s="194"/>
      <c r="DGN32" s="194"/>
      <c r="DGO32" s="194"/>
      <c r="DGP32" s="194"/>
      <c r="DGQ32" s="194"/>
      <c r="DGR32" s="194"/>
      <c r="DGS32" s="194"/>
      <c r="DGT32" s="194"/>
      <c r="DGU32" s="194"/>
      <c r="DGV32" s="194"/>
      <c r="DGW32" s="194"/>
      <c r="DGX32" s="194"/>
      <c r="DGY32" s="194"/>
      <c r="DGZ32" s="194"/>
      <c r="DHA32" s="194"/>
      <c r="DHB32" s="194"/>
      <c r="DHC32" s="194"/>
      <c r="DHD32" s="194"/>
      <c r="DHE32" s="194"/>
      <c r="DHF32" s="194"/>
      <c r="DHG32" s="194"/>
      <c r="DHH32" s="194"/>
      <c r="DHI32" s="194"/>
      <c r="DHJ32" s="194"/>
      <c r="DHK32" s="194"/>
      <c r="DHL32" s="194"/>
      <c r="DHM32" s="194"/>
      <c r="DHN32" s="194"/>
      <c r="DHO32" s="194"/>
      <c r="DHP32" s="194"/>
      <c r="DHQ32" s="194"/>
      <c r="DHR32" s="194"/>
      <c r="DHS32" s="194"/>
      <c r="DHT32" s="194"/>
      <c r="DHU32" s="194"/>
      <c r="DHV32" s="194"/>
      <c r="DHW32" s="194"/>
      <c r="DHX32" s="194"/>
      <c r="DHY32" s="194"/>
      <c r="DHZ32" s="194"/>
      <c r="DIA32" s="194"/>
      <c r="DIB32" s="194"/>
      <c r="DIC32" s="194"/>
      <c r="DID32" s="194"/>
      <c r="DIE32" s="194"/>
      <c r="DIF32" s="194"/>
      <c r="DIG32" s="194"/>
      <c r="DIH32" s="194"/>
      <c r="DII32" s="194"/>
      <c r="DIJ32" s="194"/>
      <c r="DIK32" s="194"/>
      <c r="DIL32" s="194"/>
      <c r="DIM32" s="194"/>
      <c r="DIN32" s="194"/>
      <c r="DIO32" s="194"/>
      <c r="DIP32" s="194"/>
      <c r="DIQ32" s="194"/>
      <c r="DIR32" s="194"/>
      <c r="DIS32" s="194"/>
      <c r="DIT32" s="194"/>
      <c r="DIU32" s="194"/>
      <c r="DIV32" s="194"/>
      <c r="DIW32" s="194"/>
      <c r="DIX32" s="194"/>
      <c r="DIY32" s="194"/>
      <c r="DIZ32" s="194"/>
      <c r="DJA32" s="194"/>
      <c r="DJB32" s="194"/>
      <c r="DJC32" s="194"/>
      <c r="DJD32" s="194"/>
      <c r="DJE32" s="194"/>
      <c r="DJF32" s="194"/>
      <c r="DJG32" s="194"/>
      <c r="DJH32" s="194"/>
      <c r="DJI32" s="194"/>
      <c r="DJJ32" s="194"/>
      <c r="DJK32" s="194"/>
      <c r="DJL32" s="194"/>
      <c r="DJM32" s="194"/>
      <c r="DJN32" s="194"/>
      <c r="DJO32" s="194"/>
      <c r="DJP32" s="194"/>
      <c r="DJQ32" s="194"/>
      <c r="DJR32" s="194"/>
      <c r="DJS32" s="194"/>
      <c r="DJT32" s="194"/>
      <c r="DJU32" s="194"/>
      <c r="DJV32" s="194"/>
      <c r="DJW32" s="194"/>
      <c r="DJX32" s="194"/>
      <c r="DJY32" s="194"/>
      <c r="DJZ32" s="194"/>
      <c r="DKA32" s="194"/>
      <c r="DKB32" s="194"/>
      <c r="DKC32" s="194"/>
      <c r="DKD32" s="194"/>
      <c r="DKE32" s="194"/>
      <c r="DKF32" s="194"/>
      <c r="DKG32" s="194"/>
      <c r="DKH32" s="194"/>
      <c r="DKI32" s="194"/>
      <c r="DKJ32" s="194"/>
      <c r="DKK32" s="194"/>
      <c r="DKL32" s="194"/>
      <c r="DKM32" s="194"/>
      <c r="DKN32" s="194"/>
      <c r="DKO32" s="194"/>
      <c r="DKP32" s="194"/>
      <c r="DKQ32" s="194"/>
      <c r="DKR32" s="194"/>
      <c r="DKS32" s="194"/>
      <c r="DKT32" s="194"/>
      <c r="DKU32" s="194"/>
      <c r="DKV32" s="194"/>
      <c r="DKW32" s="194"/>
      <c r="DKX32" s="194"/>
      <c r="DKY32" s="194"/>
      <c r="DKZ32" s="194"/>
      <c r="DLA32" s="194"/>
      <c r="DLB32" s="194"/>
      <c r="DLC32" s="194"/>
      <c r="DLD32" s="194"/>
      <c r="DLE32" s="194"/>
      <c r="DLF32" s="194"/>
      <c r="DLG32" s="194"/>
      <c r="DLH32" s="194"/>
      <c r="DLI32" s="194"/>
      <c r="DLJ32" s="194"/>
      <c r="DLK32" s="194"/>
      <c r="DLL32" s="194"/>
      <c r="DLM32" s="194"/>
      <c r="DLN32" s="194"/>
      <c r="DLO32" s="194"/>
      <c r="DLP32" s="194"/>
      <c r="DLQ32" s="194"/>
      <c r="DLR32" s="194"/>
      <c r="DLS32" s="194"/>
      <c r="DLT32" s="194"/>
      <c r="DLU32" s="194"/>
      <c r="DLV32" s="194"/>
      <c r="DLW32" s="194"/>
      <c r="DLX32" s="194"/>
      <c r="DLY32" s="194"/>
      <c r="DLZ32" s="194"/>
      <c r="DMA32" s="194"/>
      <c r="DMB32" s="194"/>
      <c r="DMC32" s="194"/>
      <c r="DMD32" s="194"/>
      <c r="DME32" s="194"/>
      <c r="DMF32" s="194"/>
      <c r="DMG32" s="194"/>
      <c r="DMH32" s="194"/>
      <c r="DMI32" s="194"/>
      <c r="DMJ32" s="194"/>
      <c r="DMK32" s="194"/>
      <c r="DML32" s="194"/>
      <c r="DMM32" s="194"/>
      <c r="DMN32" s="194"/>
      <c r="DMO32" s="194"/>
      <c r="DMP32" s="194"/>
      <c r="DMQ32" s="194"/>
      <c r="DMR32" s="194"/>
      <c r="DMS32" s="194"/>
      <c r="DMT32" s="194"/>
      <c r="DMU32" s="194"/>
      <c r="DMV32" s="194"/>
      <c r="DMW32" s="194"/>
      <c r="DMX32" s="194"/>
      <c r="DMY32" s="194"/>
      <c r="DMZ32" s="194"/>
      <c r="DNA32" s="194"/>
      <c r="DNB32" s="194"/>
      <c r="DNC32" s="194"/>
      <c r="DND32" s="194"/>
      <c r="DNE32" s="194"/>
      <c r="DNF32" s="194"/>
      <c r="DNG32" s="194"/>
      <c r="DNH32" s="194"/>
      <c r="DNI32" s="194"/>
      <c r="DNJ32" s="194"/>
      <c r="DNK32" s="194"/>
      <c r="DNL32" s="194"/>
      <c r="DNM32" s="194"/>
      <c r="DNN32" s="194"/>
      <c r="DNO32" s="194"/>
      <c r="DNP32" s="194"/>
      <c r="DNQ32" s="194"/>
      <c r="DNR32" s="194"/>
      <c r="DNS32" s="194"/>
      <c r="DNT32" s="194"/>
      <c r="DNU32" s="194"/>
      <c r="DNV32" s="194"/>
      <c r="DNW32" s="194"/>
      <c r="DNX32" s="194"/>
      <c r="DNY32" s="194"/>
      <c r="DNZ32" s="194"/>
      <c r="DOA32" s="194"/>
      <c r="DOB32" s="194"/>
      <c r="DOC32" s="194"/>
      <c r="DOD32" s="194"/>
      <c r="DOE32" s="194"/>
      <c r="DOF32" s="194"/>
      <c r="DOG32" s="194"/>
      <c r="DOH32" s="194"/>
      <c r="DOI32" s="194"/>
      <c r="DOJ32" s="194"/>
      <c r="DOK32" s="194"/>
      <c r="DOL32" s="194"/>
      <c r="DOM32" s="194"/>
      <c r="DON32" s="194"/>
      <c r="DOO32" s="194"/>
      <c r="DOP32" s="194"/>
      <c r="DOQ32" s="194"/>
      <c r="DOR32" s="194"/>
      <c r="DOS32" s="194"/>
      <c r="DOT32" s="194"/>
      <c r="DOU32" s="194"/>
      <c r="DOV32" s="194"/>
      <c r="DOW32" s="194"/>
      <c r="DOX32" s="194"/>
      <c r="DOY32" s="194"/>
      <c r="DOZ32" s="194"/>
      <c r="DPA32" s="194"/>
      <c r="DPB32" s="194"/>
      <c r="DPC32" s="194"/>
      <c r="DPD32" s="194"/>
      <c r="DPE32" s="194"/>
      <c r="DPF32" s="194"/>
      <c r="DPG32" s="194"/>
      <c r="DPH32" s="194"/>
      <c r="DPI32" s="194"/>
      <c r="DPJ32" s="194"/>
      <c r="DPK32" s="194"/>
      <c r="DPL32" s="194"/>
      <c r="DPM32" s="194"/>
      <c r="DPN32" s="194"/>
      <c r="DPO32" s="194"/>
      <c r="DPP32" s="194"/>
      <c r="DPQ32" s="194"/>
      <c r="DPR32" s="194"/>
      <c r="DPS32" s="194"/>
      <c r="DPT32" s="194"/>
      <c r="DPU32" s="194"/>
      <c r="DPV32" s="194"/>
      <c r="DPW32" s="194"/>
      <c r="DPX32" s="194"/>
      <c r="DPY32" s="194"/>
      <c r="DPZ32" s="194"/>
      <c r="DQA32" s="194"/>
      <c r="DQB32" s="194"/>
      <c r="DQC32" s="194"/>
      <c r="DQD32" s="194"/>
      <c r="DQE32" s="194"/>
      <c r="DQF32" s="194"/>
      <c r="DQG32" s="194"/>
      <c r="DQH32" s="194"/>
      <c r="DQI32" s="194"/>
      <c r="DQJ32" s="194"/>
      <c r="DQK32" s="194"/>
      <c r="DQL32" s="194"/>
      <c r="DQM32" s="194"/>
      <c r="DQN32" s="194"/>
      <c r="DQO32" s="194"/>
      <c r="DQP32" s="194"/>
      <c r="DQQ32" s="194"/>
      <c r="DQR32" s="194"/>
      <c r="DQS32" s="194"/>
      <c r="DQT32" s="194"/>
      <c r="DQU32" s="194"/>
      <c r="DQV32" s="194"/>
      <c r="DQW32" s="194"/>
      <c r="DQX32" s="194"/>
      <c r="DQY32" s="194"/>
      <c r="DQZ32" s="194"/>
      <c r="DRA32" s="194"/>
      <c r="DRB32" s="194"/>
      <c r="DRC32" s="194"/>
      <c r="DRD32" s="194"/>
      <c r="DRE32" s="194"/>
      <c r="DRF32" s="194"/>
      <c r="DRG32" s="194"/>
      <c r="DRH32" s="194"/>
      <c r="DRI32" s="194"/>
      <c r="DRJ32" s="194"/>
      <c r="DRK32" s="194"/>
      <c r="DRL32" s="194"/>
      <c r="DRM32" s="194"/>
      <c r="DRN32" s="194"/>
      <c r="DRO32" s="194"/>
      <c r="DRP32" s="194"/>
      <c r="DRQ32" s="194"/>
      <c r="DRR32" s="194"/>
      <c r="DRS32" s="194"/>
      <c r="DRT32" s="194"/>
      <c r="DRU32" s="194"/>
      <c r="DRV32" s="194"/>
      <c r="DRW32" s="194"/>
      <c r="DRX32" s="194"/>
      <c r="DRY32" s="194"/>
      <c r="DRZ32" s="194"/>
      <c r="DSA32" s="194"/>
      <c r="DSB32" s="194"/>
      <c r="DSC32" s="194"/>
      <c r="DSD32" s="194"/>
      <c r="DSE32" s="194"/>
      <c r="DSF32" s="194"/>
      <c r="DSG32" s="194"/>
      <c r="DSH32" s="194"/>
      <c r="DSI32" s="194"/>
      <c r="DSJ32" s="194"/>
      <c r="DSK32" s="194"/>
      <c r="DSL32" s="194"/>
      <c r="DSM32" s="194"/>
      <c r="DSN32" s="194"/>
      <c r="DSO32" s="194"/>
      <c r="DSP32" s="194"/>
      <c r="DSQ32" s="194"/>
      <c r="DSR32" s="194"/>
      <c r="DSS32" s="194"/>
      <c r="DST32" s="194"/>
      <c r="DSU32" s="194"/>
      <c r="DSV32" s="194"/>
      <c r="DSW32" s="194"/>
      <c r="DSX32" s="194"/>
      <c r="DSY32" s="194"/>
      <c r="DSZ32" s="194"/>
      <c r="DTA32" s="194"/>
      <c r="DTB32" s="194"/>
      <c r="DTC32" s="194"/>
      <c r="DTD32" s="194"/>
      <c r="DTE32" s="194"/>
      <c r="DTF32" s="194"/>
      <c r="DTG32" s="194"/>
      <c r="DTH32" s="194"/>
      <c r="DTI32" s="194"/>
      <c r="DTJ32" s="194"/>
      <c r="DTK32" s="194"/>
      <c r="DTL32" s="194"/>
      <c r="DTM32" s="194"/>
      <c r="DTN32" s="194"/>
      <c r="DTO32" s="194"/>
      <c r="DTP32" s="194"/>
      <c r="DTQ32" s="194"/>
      <c r="DTR32" s="194"/>
      <c r="DTS32" s="194"/>
      <c r="DTT32" s="194"/>
      <c r="DTU32" s="194"/>
      <c r="DTV32" s="194"/>
      <c r="DTW32" s="194"/>
      <c r="DTX32" s="194"/>
      <c r="DTY32" s="194"/>
      <c r="DTZ32" s="194"/>
      <c r="DUA32" s="194"/>
      <c r="DUB32" s="194"/>
      <c r="DUC32" s="194"/>
      <c r="DUD32" s="194"/>
      <c r="DUE32" s="194"/>
      <c r="DUF32" s="194"/>
      <c r="DUG32" s="194"/>
      <c r="DUH32" s="194"/>
      <c r="DUI32" s="194"/>
      <c r="DUJ32" s="194"/>
      <c r="DUK32" s="194"/>
      <c r="DUL32" s="194"/>
      <c r="DUM32" s="194"/>
      <c r="DUN32" s="194"/>
      <c r="DUO32" s="194"/>
      <c r="DUP32" s="194"/>
      <c r="DUQ32" s="194"/>
      <c r="DUR32" s="194"/>
      <c r="DUS32" s="194"/>
      <c r="DUT32" s="194"/>
      <c r="DUU32" s="194"/>
      <c r="DUV32" s="194"/>
      <c r="DUW32" s="194"/>
      <c r="DUX32" s="194"/>
      <c r="DUY32" s="194"/>
      <c r="DUZ32" s="194"/>
      <c r="DVA32" s="194"/>
      <c r="DVB32" s="194"/>
      <c r="DVC32" s="194"/>
      <c r="DVD32" s="194"/>
      <c r="DVE32" s="194"/>
      <c r="DVF32" s="194"/>
      <c r="DVG32" s="194"/>
      <c r="DVH32" s="194"/>
      <c r="DVI32" s="194"/>
      <c r="DVJ32" s="194"/>
      <c r="DVK32" s="194"/>
      <c r="DVL32" s="194"/>
      <c r="DVM32" s="194"/>
      <c r="DVN32" s="194"/>
      <c r="DVO32" s="194"/>
      <c r="DVP32" s="194"/>
      <c r="DVQ32" s="194"/>
      <c r="DVR32" s="194"/>
      <c r="DVS32" s="194"/>
      <c r="DVT32" s="194"/>
      <c r="DVU32" s="194"/>
      <c r="DVV32" s="194"/>
      <c r="DVW32" s="194"/>
      <c r="DVX32" s="194"/>
      <c r="DVY32" s="194"/>
      <c r="DVZ32" s="194"/>
      <c r="DWA32" s="194"/>
      <c r="DWB32" s="194"/>
      <c r="DWC32" s="194"/>
      <c r="DWD32" s="194"/>
      <c r="DWE32" s="194"/>
      <c r="DWF32" s="194"/>
      <c r="DWG32" s="194"/>
      <c r="DWH32" s="194"/>
      <c r="DWI32" s="194"/>
      <c r="DWJ32" s="194"/>
      <c r="DWK32" s="194"/>
      <c r="DWL32" s="194"/>
      <c r="DWM32" s="194"/>
      <c r="DWN32" s="194"/>
      <c r="DWO32" s="194"/>
      <c r="DWP32" s="194"/>
      <c r="DWQ32" s="194"/>
      <c r="DWR32" s="194"/>
      <c r="DWS32" s="194"/>
      <c r="DWT32" s="194"/>
      <c r="DWU32" s="194"/>
      <c r="DWV32" s="194"/>
      <c r="DWW32" s="194"/>
      <c r="DWX32" s="194"/>
      <c r="DWY32" s="194"/>
      <c r="DWZ32" s="194"/>
      <c r="DXA32" s="194"/>
      <c r="DXB32" s="194"/>
      <c r="DXC32" s="194"/>
      <c r="DXD32" s="194"/>
      <c r="DXE32" s="194"/>
      <c r="DXF32" s="194"/>
      <c r="DXG32" s="194"/>
      <c r="DXH32" s="194"/>
      <c r="DXI32" s="194"/>
      <c r="DXJ32" s="194"/>
      <c r="DXK32" s="194"/>
      <c r="DXL32" s="194"/>
      <c r="DXM32" s="194"/>
      <c r="DXN32" s="194"/>
      <c r="DXO32" s="194"/>
      <c r="DXP32" s="194"/>
      <c r="DXQ32" s="194"/>
      <c r="DXR32" s="194"/>
      <c r="DXS32" s="194"/>
      <c r="DXT32" s="194"/>
      <c r="DXU32" s="194"/>
      <c r="DXV32" s="194"/>
      <c r="DXW32" s="194"/>
      <c r="DXX32" s="194"/>
      <c r="DXY32" s="194"/>
      <c r="DXZ32" s="194"/>
      <c r="DYA32" s="194"/>
      <c r="DYB32" s="194"/>
      <c r="DYC32" s="194"/>
      <c r="DYD32" s="194"/>
      <c r="DYE32" s="194"/>
      <c r="DYF32" s="194"/>
      <c r="DYG32" s="194"/>
      <c r="DYH32" s="194"/>
      <c r="DYI32" s="194"/>
      <c r="DYJ32" s="194"/>
      <c r="DYK32" s="194"/>
      <c r="DYL32" s="194"/>
      <c r="DYM32" s="194"/>
      <c r="DYN32" s="194"/>
      <c r="DYO32" s="194"/>
      <c r="DYP32" s="194"/>
      <c r="DYQ32" s="194"/>
      <c r="DYR32" s="194"/>
      <c r="DYS32" s="194"/>
      <c r="DYT32" s="194"/>
      <c r="DYU32" s="194"/>
      <c r="DYV32" s="194"/>
      <c r="DYW32" s="194"/>
      <c r="DYX32" s="194"/>
      <c r="DYY32" s="194"/>
      <c r="DYZ32" s="194"/>
      <c r="DZA32" s="194"/>
      <c r="DZB32" s="194"/>
      <c r="DZC32" s="194"/>
      <c r="DZD32" s="194"/>
      <c r="DZE32" s="194"/>
      <c r="DZF32" s="194"/>
      <c r="DZG32" s="194"/>
      <c r="DZH32" s="194"/>
      <c r="DZI32" s="194"/>
      <c r="DZJ32" s="194"/>
      <c r="DZK32" s="194"/>
      <c r="DZL32" s="194"/>
      <c r="DZM32" s="194"/>
      <c r="DZN32" s="194"/>
      <c r="DZO32" s="194"/>
      <c r="DZP32" s="194"/>
      <c r="DZQ32" s="194"/>
      <c r="DZR32" s="194"/>
      <c r="DZS32" s="194"/>
      <c r="DZT32" s="194"/>
      <c r="DZU32" s="194"/>
      <c r="DZV32" s="194"/>
      <c r="DZW32" s="194"/>
      <c r="DZX32" s="194"/>
      <c r="DZY32" s="194"/>
      <c r="DZZ32" s="194"/>
      <c r="EAA32" s="194"/>
      <c r="EAB32" s="194"/>
      <c r="EAC32" s="194"/>
      <c r="EAD32" s="194"/>
      <c r="EAE32" s="194"/>
      <c r="EAF32" s="194"/>
      <c r="EAG32" s="194"/>
      <c r="EAH32" s="194"/>
      <c r="EAI32" s="194"/>
      <c r="EAJ32" s="194"/>
      <c r="EAK32" s="194"/>
      <c r="EAL32" s="194"/>
      <c r="EAM32" s="194"/>
      <c r="EAN32" s="194"/>
      <c r="EAO32" s="194"/>
      <c r="EAP32" s="194"/>
      <c r="EAQ32" s="194"/>
      <c r="EAR32" s="194"/>
      <c r="EAS32" s="194"/>
      <c r="EAT32" s="194"/>
      <c r="EAU32" s="194"/>
      <c r="EAV32" s="194"/>
      <c r="EAW32" s="194"/>
      <c r="EAX32" s="194"/>
      <c r="EAY32" s="194"/>
      <c r="EAZ32" s="194"/>
      <c r="EBA32" s="194"/>
      <c r="EBB32" s="194"/>
      <c r="EBC32" s="194"/>
      <c r="EBD32" s="194"/>
      <c r="EBE32" s="194"/>
      <c r="EBF32" s="194"/>
      <c r="EBG32" s="194"/>
      <c r="EBH32" s="194"/>
      <c r="EBI32" s="194"/>
      <c r="EBJ32" s="194"/>
      <c r="EBK32" s="194"/>
      <c r="EBL32" s="194"/>
      <c r="EBM32" s="194"/>
      <c r="EBN32" s="194"/>
      <c r="EBO32" s="194"/>
      <c r="EBP32" s="194"/>
      <c r="EBQ32" s="194"/>
      <c r="EBR32" s="194"/>
      <c r="EBS32" s="194"/>
      <c r="EBT32" s="194"/>
      <c r="EBU32" s="194"/>
      <c r="EBV32" s="194"/>
      <c r="EBW32" s="194"/>
      <c r="EBX32" s="194"/>
      <c r="EBY32" s="194"/>
      <c r="EBZ32" s="194"/>
      <c r="ECA32" s="194"/>
      <c r="ECB32" s="194"/>
      <c r="ECC32" s="194"/>
      <c r="ECD32" s="194"/>
      <c r="ECE32" s="194"/>
      <c r="ECF32" s="194"/>
      <c r="ECG32" s="194"/>
      <c r="ECH32" s="194"/>
      <c r="ECI32" s="194"/>
      <c r="ECJ32" s="194"/>
      <c r="ECK32" s="194"/>
      <c r="ECL32" s="194"/>
      <c r="ECM32" s="194"/>
      <c r="ECN32" s="194"/>
      <c r="ECO32" s="194"/>
      <c r="ECP32" s="194"/>
      <c r="ECQ32" s="194"/>
      <c r="ECR32" s="194"/>
      <c r="ECS32" s="194"/>
      <c r="ECT32" s="194"/>
      <c r="ECU32" s="194"/>
      <c r="ECV32" s="194"/>
      <c r="ECW32" s="194"/>
      <c r="ECX32" s="194"/>
      <c r="ECY32" s="194"/>
      <c r="ECZ32" s="194"/>
      <c r="EDA32" s="194"/>
      <c r="EDB32" s="194"/>
      <c r="EDC32" s="194"/>
      <c r="EDD32" s="194"/>
      <c r="EDE32" s="194"/>
      <c r="EDF32" s="194"/>
      <c r="EDG32" s="194"/>
      <c r="EDH32" s="194"/>
      <c r="EDI32" s="194"/>
      <c r="EDJ32" s="194"/>
      <c r="EDK32" s="194"/>
      <c r="EDL32" s="194"/>
      <c r="EDM32" s="194"/>
      <c r="EDN32" s="194"/>
      <c r="EDO32" s="194"/>
      <c r="EDP32" s="194"/>
      <c r="EDQ32" s="194"/>
      <c r="EDR32" s="194"/>
      <c r="EDS32" s="194"/>
      <c r="EDT32" s="194"/>
      <c r="EDU32" s="194"/>
      <c r="EDV32" s="194"/>
      <c r="EDW32" s="194"/>
      <c r="EDX32" s="194"/>
      <c r="EDY32" s="194"/>
      <c r="EDZ32" s="194"/>
      <c r="EEA32" s="194"/>
      <c r="EEB32" s="194"/>
      <c r="EEC32" s="194"/>
      <c r="EED32" s="194"/>
      <c r="EEE32" s="194"/>
      <c r="EEF32" s="194"/>
      <c r="EEG32" s="194"/>
      <c r="EEH32" s="194"/>
      <c r="EEI32" s="194"/>
      <c r="EEJ32" s="194"/>
      <c r="EEK32" s="194"/>
      <c r="EEL32" s="194"/>
      <c r="EEM32" s="194"/>
      <c r="EEN32" s="194"/>
      <c r="EEO32" s="194"/>
      <c r="EEP32" s="194"/>
      <c r="EEQ32" s="194"/>
      <c r="EER32" s="194"/>
      <c r="EES32" s="194"/>
      <c r="EET32" s="194"/>
      <c r="EEU32" s="194"/>
      <c r="EEV32" s="194"/>
      <c r="EEW32" s="194"/>
      <c r="EEX32" s="194"/>
      <c r="EEY32" s="194"/>
      <c r="EEZ32" s="194"/>
      <c r="EFA32" s="194"/>
      <c r="EFB32" s="194"/>
      <c r="EFC32" s="194"/>
      <c r="EFD32" s="194"/>
      <c r="EFE32" s="194"/>
      <c r="EFF32" s="194"/>
      <c r="EFG32" s="194"/>
      <c r="EFH32" s="194"/>
      <c r="EFI32" s="194"/>
      <c r="EFJ32" s="194"/>
      <c r="EFK32" s="194"/>
      <c r="EFL32" s="194"/>
      <c r="EFM32" s="194"/>
      <c r="EFN32" s="194"/>
      <c r="EFO32" s="194"/>
      <c r="EFP32" s="194"/>
      <c r="EFQ32" s="194"/>
      <c r="EFR32" s="194"/>
      <c r="EFS32" s="194"/>
      <c r="EFT32" s="194"/>
      <c r="EFU32" s="194"/>
      <c r="EFV32" s="194"/>
      <c r="EFW32" s="194"/>
      <c r="EFX32" s="194"/>
      <c r="EFY32" s="194"/>
      <c r="EFZ32" s="194"/>
      <c r="EGA32" s="194"/>
      <c r="EGB32" s="194"/>
      <c r="EGC32" s="194"/>
      <c r="EGD32" s="194"/>
      <c r="EGE32" s="194"/>
      <c r="EGF32" s="194"/>
      <c r="EGG32" s="194"/>
      <c r="EGH32" s="194"/>
      <c r="EGI32" s="194"/>
      <c r="EGJ32" s="194"/>
      <c r="EGK32" s="194"/>
      <c r="EGL32" s="194"/>
      <c r="EGM32" s="194"/>
      <c r="EGN32" s="194"/>
      <c r="EGO32" s="194"/>
      <c r="EGP32" s="194"/>
      <c r="EGQ32" s="194"/>
      <c r="EGR32" s="194"/>
      <c r="EGS32" s="194"/>
      <c r="EGT32" s="194"/>
      <c r="EGU32" s="194"/>
      <c r="EGV32" s="194"/>
      <c r="EGW32" s="194"/>
      <c r="EGX32" s="194"/>
      <c r="EGY32" s="194"/>
      <c r="EGZ32" s="194"/>
      <c r="EHA32" s="194"/>
      <c r="EHB32" s="194"/>
      <c r="EHC32" s="194"/>
      <c r="EHD32" s="194"/>
      <c r="EHE32" s="194"/>
      <c r="EHF32" s="194"/>
      <c r="EHG32" s="194"/>
      <c r="EHH32" s="194"/>
      <c r="EHI32" s="194"/>
      <c r="EHJ32" s="194"/>
      <c r="EHK32" s="194"/>
      <c r="EHL32" s="194"/>
      <c r="EHM32" s="194"/>
      <c r="EHN32" s="194"/>
      <c r="EHO32" s="194"/>
      <c r="EHP32" s="194"/>
      <c r="EHQ32" s="194"/>
      <c r="EHR32" s="194"/>
      <c r="EHS32" s="194"/>
      <c r="EHT32" s="194"/>
      <c r="EHU32" s="194"/>
      <c r="EHV32" s="194"/>
      <c r="EHW32" s="194"/>
      <c r="EHX32" s="194"/>
      <c r="EHY32" s="194"/>
      <c r="EHZ32" s="194"/>
      <c r="EIA32" s="194"/>
      <c r="EIB32" s="194"/>
      <c r="EIC32" s="194"/>
      <c r="EID32" s="194"/>
      <c r="EIE32" s="194"/>
      <c r="EIF32" s="194"/>
      <c r="EIG32" s="194"/>
      <c r="EIH32" s="194"/>
      <c r="EII32" s="194"/>
      <c r="EIJ32" s="194"/>
      <c r="EIK32" s="194"/>
      <c r="EIL32" s="194"/>
      <c r="EIM32" s="194"/>
      <c r="EIN32" s="194"/>
      <c r="EIO32" s="194"/>
      <c r="EIP32" s="194"/>
      <c r="EIQ32" s="194"/>
      <c r="EIR32" s="194"/>
      <c r="EIS32" s="194"/>
      <c r="EIT32" s="194"/>
      <c r="EIU32" s="194"/>
      <c r="EIV32" s="194"/>
      <c r="EIW32" s="194"/>
      <c r="EIX32" s="194"/>
      <c r="EIY32" s="194"/>
      <c r="EIZ32" s="194"/>
      <c r="EJA32" s="194"/>
      <c r="EJB32" s="194"/>
      <c r="EJC32" s="194"/>
      <c r="EJD32" s="194"/>
      <c r="EJE32" s="194"/>
      <c r="EJF32" s="194"/>
      <c r="EJG32" s="194"/>
      <c r="EJH32" s="194"/>
      <c r="EJI32" s="194"/>
      <c r="EJJ32" s="194"/>
      <c r="EJK32" s="194"/>
      <c r="EJL32" s="194"/>
      <c r="EJM32" s="194"/>
      <c r="EJN32" s="194"/>
      <c r="EJO32" s="194"/>
      <c r="EJP32" s="194"/>
      <c r="EJQ32" s="194"/>
      <c r="EJR32" s="194"/>
      <c r="EJS32" s="194"/>
      <c r="EJT32" s="194"/>
      <c r="EJU32" s="194"/>
      <c r="EJV32" s="194"/>
      <c r="EJW32" s="194"/>
      <c r="EJX32" s="194"/>
      <c r="EJY32" s="194"/>
      <c r="EJZ32" s="194"/>
      <c r="EKA32" s="194"/>
      <c r="EKB32" s="194"/>
      <c r="EKC32" s="194"/>
      <c r="EKD32" s="194"/>
      <c r="EKE32" s="194"/>
      <c r="EKF32" s="194"/>
      <c r="EKG32" s="194"/>
      <c r="EKH32" s="194"/>
      <c r="EKI32" s="194"/>
      <c r="EKJ32" s="194"/>
      <c r="EKK32" s="194"/>
      <c r="EKL32" s="194"/>
      <c r="EKM32" s="194"/>
      <c r="EKN32" s="194"/>
      <c r="EKO32" s="194"/>
      <c r="EKP32" s="194"/>
      <c r="EKQ32" s="194"/>
      <c r="EKR32" s="194"/>
      <c r="EKS32" s="194"/>
      <c r="EKT32" s="194"/>
      <c r="EKU32" s="194"/>
      <c r="EKV32" s="194"/>
      <c r="EKW32" s="194"/>
      <c r="EKX32" s="194"/>
      <c r="EKY32" s="194"/>
      <c r="EKZ32" s="194"/>
      <c r="ELA32" s="194"/>
      <c r="ELB32" s="194"/>
      <c r="ELC32" s="194"/>
      <c r="ELD32" s="194"/>
      <c r="ELE32" s="194"/>
      <c r="ELF32" s="194"/>
      <c r="ELG32" s="194"/>
      <c r="ELH32" s="194"/>
      <c r="ELI32" s="194"/>
      <c r="ELJ32" s="194"/>
      <c r="ELK32" s="194"/>
      <c r="ELL32" s="194"/>
      <c r="ELM32" s="194"/>
      <c r="ELN32" s="194"/>
      <c r="ELO32" s="194"/>
      <c r="ELP32" s="194"/>
      <c r="ELQ32" s="194"/>
      <c r="ELR32" s="194"/>
      <c r="ELS32" s="194"/>
      <c r="ELT32" s="194"/>
      <c r="ELU32" s="194"/>
      <c r="ELV32" s="194"/>
      <c r="ELW32" s="194"/>
      <c r="ELX32" s="194"/>
      <c r="ELY32" s="194"/>
      <c r="ELZ32" s="194"/>
      <c r="EMA32" s="194"/>
      <c r="EMB32" s="194"/>
      <c r="EMC32" s="194"/>
      <c r="EMD32" s="194"/>
      <c r="EME32" s="194"/>
      <c r="EMF32" s="194"/>
      <c r="EMG32" s="194"/>
      <c r="EMH32" s="194"/>
      <c r="EMI32" s="194"/>
      <c r="EMJ32" s="194"/>
      <c r="EMK32" s="194"/>
      <c r="EML32" s="194"/>
      <c r="EMM32" s="194"/>
      <c r="EMN32" s="194"/>
      <c r="EMO32" s="194"/>
      <c r="EMP32" s="194"/>
      <c r="EMQ32" s="194"/>
      <c r="EMR32" s="194"/>
      <c r="EMS32" s="194"/>
      <c r="EMT32" s="194"/>
      <c r="EMU32" s="194"/>
      <c r="EMV32" s="194"/>
      <c r="EMW32" s="194"/>
      <c r="EMX32" s="194"/>
      <c r="EMY32" s="194"/>
      <c r="EMZ32" s="194"/>
      <c r="ENA32" s="194"/>
      <c r="ENB32" s="194"/>
      <c r="ENC32" s="194"/>
      <c r="END32" s="194"/>
      <c r="ENE32" s="194"/>
      <c r="ENF32" s="194"/>
      <c r="ENG32" s="194"/>
      <c r="ENH32" s="194"/>
      <c r="ENI32" s="194"/>
      <c r="ENJ32" s="194"/>
      <c r="ENK32" s="194"/>
      <c r="ENL32" s="194"/>
      <c r="ENM32" s="194"/>
      <c r="ENN32" s="194"/>
      <c r="ENO32" s="194"/>
      <c r="ENP32" s="194"/>
      <c r="ENQ32" s="194"/>
      <c r="ENR32" s="194"/>
      <c r="ENS32" s="194"/>
      <c r="ENT32" s="194"/>
      <c r="ENU32" s="194"/>
      <c r="ENV32" s="194"/>
      <c r="ENW32" s="194"/>
      <c r="ENX32" s="194"/>
      <c r="ENY32" s="194"/>
      <c r="ENZ32" s="194"/>
      <c r="EOA32" s="194"/>
      <c r="EOB32" s="194"/>
      <c r="EOC32" s="194"/>
      <c r="EOD32" s="194"/>
      <c r="EOE32" s="194"/>
      <c r="EOF32" s="194"/>
      <c r="EOG32" s="194"/>
      <c r="EOH32" s="194"/>
      <c r="EOI32" s="194"/>
      <c r="EOJ32" s="194"/>
      <c r="EOK32" s="194"/>
      <c r="EOL32" s="194"/>
      <c r="EOM32" s="194"/>
      <c r="EON32" s="194"/>
      <c r="EOO32" s="194"/>
      <c r="EOP32" s="194"/>
      <c r="EOQ32" s="194"/>
      <c r="EOR32" s="194"/>
      <c r="EOS32" s="194"/>
      <c r="EOT32" s="194"/>
      <c r="EOU32" s="194"/>
      <c r="EOV32" s="194"/>
      <c r="EOW32" s="194"/>
      <c r="EOX32" s="194"/>
      <c r="EOY32" s="194"/>
      <c r="EOZ32" s="194"/>
      <c r="EPA32" s="194"/>
      <c r="EPB32" s="194"/>
      <c r="EPC32" s="194"/>
      <c r="EPD32" s="194"/>
      <c r="EPE32" s="194"/>
      <c r="EPF32" s="194"/>
      <c r="EPG32" s="194"/>
      <c r="EPH32" s="194"/>
      <c r="EPI32" s="194"/>
      <c r="EPJ32" s="194"/>
      <c r="EPK32" s="194"/>
      <c r="EPL32" s="194"/>
      <c r="EPM32" s="194"/>
      <c r="EPN32" s="194"/>
      <c r="EPO32" s="194"/>
      <c r="EPP32" s="194"/>
      <c r="EPQ32" s="194"/>
      <c r="EPR32" s="194"/>
      <c r="EPS32" s="194"/>
      <c r="EPT32" s="194"/>
      <c r="EPU32" s="194"/>
      <c r="EPV32" s="194"/>
      <c r="EPW32" s="194"/>
      <c r="EPX32" s="194"/>
      <c r="EPY32" s="194"/>
      <c r="EPZ32" s="194"/>
      <c r="EQA32" s="194"/>
      <c r="EQB32" s="194"/>
      <c r="EQC32" s="194"/>
      <c r="EQD32" s="194"/>
      <c r="EQE32" s="194"/>
      <c r="EQF32" s="194"/>
      <c r="EQG32" s="194"/>
      <c r="EQH32" s="194"/>
      <c r="EQI32" s="194"/>
      <c r="EQJ32" s="194"/>
      <c r="EQK32" s="194"/>
      <c r="EQL32" s="194"/>
      <c r="EQM32" s="194"/>
      <c r="EQN32" s="194"/>
      <c r="EQO32" s="194"/>
      <c r="EQP32" s="194"/>
      <c r="EQQ32" s="194"/>
      <c r="EQR32" s="194"/>
      <c r="EQS32" s="194"/>
      <c r="EQT32" s="194"/>
      <c r="EQU32" s="194"/>
      <c r="EQV32" s="194"/>
      <c r="EQW32" s="194"/>
      <c r="EQX32" s="194"/>
      <c r="EQY32" s="194"/>
      <c r="EQZ32" s="194"/>
      <c r="ERA32" s="194"/>
      <c r="ERB32" s="194"/>
      <c r="ERC32" s="194"/>
      <c r="ERD32" s="194"/>
      <c r="ERE32" s="194"/>
      <c r="ERF32" s="194"/>
      <c r="ERG32" s="194"/>
      <c r="ERH32" s="194"/>
      <c r="ERI32" s="194"/>
      <c r="ERJ32" s="194"/>
      <c r="ERK32" s="194"/>
      <c r="ERL32" s="194"/>
      <c r="ERM32" s="194"/>
      <c r="ERN32" s="194"/>
      <c r="ERO32" s="194"/>
      <c r="ERP32" s="194"/>
      <c r="ERQ32" s="194"/>
      <c r="ERR32" s="194"/>
      <c r="ERS32" s="194"/>
      <c r="ERT32" s="194"/>
      <c r="ERU32" s="194"/>
      <c r="ERV32" s="194"/>
      <c r="ERW32" s="194"/>
      <c r="ERX32" s="194"/>
      <c r="ERY32" s="194"/>
      <c r="ERZ32" s="194"/>
      <c r="ESA32" s="194"/>
      <c r="ESB32" s="194"/>
      <c r="ESC32" s="194"/>
      <c r="ESD32" s="194"/>
      <c r="ESE32" s="194"/>
      <c r="ESF32" s="194"/>
      <c r="ESG32" s="194"/>
      <c r="ESH32" s="194"/>
      <c r="ESI32" s="194"/>
      <c r="ESJ32" s="194"/>
      <c r="ESK32" s="194"/>
      <c r="ESL32" s="194"/>
      <c r="ESM32" s="194"/>
      <c r="ESN32" s="194"/>
      <c r="ESO32" s="194"/>
      <c r="ESP32" s="194"/>
      <c r="ESQ32" s="194"/>
      <c r="ESR32" s="194"/>
      <c r="ESS32" s="194"/>
      <c r="EST32" s="194"/>
      <c r="ESU32" s="194"/>
      <c r="ESV32" s="194"/>
      <c r="ESW32" s="194"/>
      <c r="ESX32" s="194"/>
      <c r="ESY32" s="194"/>
      <c r="ESZ32" s="194"/>
      <c r="ETA32" s="194"/>
      <c r="ETB32" s="194"/>
      <c r="ETC32" s="194"/>
      <c r="ETD32" s="194"/>
      <c r="ETE32" s="194"/>
      <c r="ETF32" s="194"/>
      <c r="ETG32" s="194"/>
      <c r="ETH32" s="194"/>
      <c r="ETI32" s="194"/>
      <c r="ETJ32" s="194"/>
      <c r="ETK32" s="194"/>
      <c r="ETL32" s="194"/>
      <c r="ETM32" s="194"/>
      <c r="ETN32" s="194"/>
      <c r="ETO32" s="194"/>
      <c r="ETP32" s="194"/>
      <c r="ETQ32" s="194"/>
      <c r="ETR32" s="194"/>
      <c r="ETS32" s="194"/>
      <c r="ETT32" s="194"/>
      <c r="ETU32" s="194"/>
      <c r="ETV32" s="194"/>
      <c r="ETW32" s="194"/>
      <c r="ETX32" s="194"/>
      <c r="ETY32" s="194"/>
      <c r="ETZ32" s="194"/>
      <c r="EUA32" s="194"/>
      <c r="EUB32" s="194"/>
      <c r="EUC32" s="194"/>
      <c r="EUD32" s="194"/>
      <c r="EUE32" s="194"/>
      <c r="EUF32" s="194"/>
      <c r="EUG32" s="194"/>
      <c r="EUH32" s="194"/>
      <c r="EUI32" s="194"/>
      <c r="EUJ32" s="194"/>
      <c r="EUK32" s="194"/>
      <c r="EUL32" s="194"/>
      <c r="EUM32" s="194"/>
      <c r="EUN32" s="194"/>
      <c r="EUO32" s="194"/>
      <c r="EUP32" s="194"/>
      <c r="EUQ32" s="194"/>
      <c r="EUR32" s="194"/>
      <c r="EUS32" s="194"/>
      <c r="EUT32" s="194"/>
      <c r="EUU32" s="194"/>
      <c r="EUV32" s="194"/>
      <c r="EUW32" s="194"/>
      <c r="EUX32" s="194"/>
      <c r="EUY32" s="194"/>
      <c r="EUZ32" s="194"/>
      <c r="EVA32" s="194"/>
      <c r="EVB32" s="194"/>
      <c r="EVC32" s="194"/>
      <c r="EVD32" s="194"/>
      <c r="EVE32" s="194"/>
      <c r="EVF32" s="194"/>
      <c r="EVG32" s="194"/>
      <c r="EVH32" s="194"/>
      <c r="EVI32" s="194"/>
      <c r="EVJ32" s="194"/>
      <c r="EVK32" s="194"/>
      <c r="EVL32" s="194"/>
      <c r="EVM32" s="194"/>
      <c r="EVN32" s="194"/>
      <c r="EVO32" s="194"/>
      <c r="EVP32" s="194"/>
      <c r="EVQ32" s="194"/>
      <c r="EVR32" s="194"/>
      <c r="EVS32" s="194"/>
      <c r="EVT32" s="194"/>
      <c r="EVU32" s="194"/>
      <c r="EVV32" s="194"/>
      <c r="EVW32" s="194"/>
      <c r="EVX32" s="194"/>
      <c r="EVY32" s="194"/>
      <c r="EVZ32" s="194"/>
      <c r="EWA32" s="194"/>
      <c r="EWB32" s="194"/>
      <c r="EWC32" s="194"/>
      <c r="EWD32" s="194"/>
      <c r="EWE32" s="194"/>
      <c r="EWF32" s="194"/>
      <c r="EWG32" s="194"/>
      <c r="EWH32" s="194"/>
      <c r="EWI32" s="194"/>
      <c r="EWJ32" s="194"/>
      <c r="EWK32" s="194"/>
      <c r="EWL32" s="194"/>
      <c r="EWM32" s="194"/>
      <c r="EWN32" s="194"/>
      <c r="EWO32" s="194"/>
      <c r="EWP32" s="194"/>
      <c r="EWQ32" s="194"/>
      <c r="EWR32" s="194"/>
      <c r="EWS32" s="194"/>
      <c r="EWT32" s="194"/>
      <c r="EWU32" s="194"/>
      <c r="EWV32" s="194"/>
      <c r="EWW32" s="194"/>
      <c r="EWX32" s="194"/>
      <c r="EWY32" s="194"/>
      <c r="EWZ32" s="194"/>
      <c r="EXA32" s="194"/>
      <c r="EXB32" s="194"/>
      <c r="EXC32" s="194"/>
      <c r="EXD32" s="194"/>
      <c r="EXE32" s="194"/>
      <c r="EXF32" s="194"/>
      <c r="EXG32" s="194"/>
      <c r="EXH32" s="194"/>
      <c r="EXI32" s="194"/>
      <c r="EXJ32" s="194"/>
      <c r="EXK32" s="194"/>
      <c r="EXL32" s="194"/>
      <c r="EXM32" s="194"/>
      <c r="EXN32" s="194"/>
      <c r="EXO32" s="194"/>
      <c r="EXP32" s="194"/>
      <c r="EXQ32" s="194"/>
      <c r="EXR32" s="194"/>
      <c r="EXS32" s="194"/>
      <c r="EXT32" s="194"/>
      <c r="EXU32" s="194"/>
      <c r="EXV32" s="194"/>
      <c r="EXW32" s="194"/>
      <c r="EXX32" s="194"/>
      <c r="EXY32" s="194"/>
      <c r="EXZ32" s="194"/>
      <c r="EYA32" s="194"/>
      <c r="EYB32" s="194"/>
      <c r="EYC32" s="194"/>
      <c r="EYD32" s="194"/>
      <c r="EYE32" s="194"/>
      <c r="EYF32" s="194"/>
      <c r="EYG32" s="194"/>
      <c r="EYH32" s="194"/>
      <c r="EYI32" s="194"/>
      <c r="EYJ32" s="194"/>
      <c r="EYK32" s="194"/>
      <c r="EYL32" s="194"/>
      <c r="EYM32" s="194"/>
      <c r="EYN32" s="194"/>
      <c r="EYO32" s="194"/>
      <c r="EYP32" s="194"/>
      <c r="EYQ32" s="194"/>
      <c r="EYR32" s="194"/>
      <c r="EYS32" s="194"/>
      <c r="EYT32" s="194"/>
      <c r="EYU32" s="194"/>
      <c r="EYV32" s="194"/>
      <c r="EYW32" s="194"/>
      <c r="EYX32" s="194"/>
      <c r="EYY32" s="194"/>
      <c r="EYZ32" s="194"/>
      <c r="EZA32" s="194"/>
      <c r="EZB32" s="194"/>
      <c r="EZC32" s="194"/>
      <c r="EZD32" s="194"/>
      <c r="EZE32" s="194"/>
      <c r="EZF32" s="194"/>
      <c r="EZG32" s="194"/>
      <c r="EZH32" s="194"/>
      <c r="EZI32" s="194"/>
      <c r="EZJ32" s="194"/>
      <c r="EZK32" s="194"/>
      <c r="EZL32" s="194"/>
      <c r="EZM32" s="194"/>
      <c r="EZN32" s="194"/>
      <c r="EZO32" s="194"/>
      <c r="EZP32" s="194"/>
      <c r="EZQ32" s="194"/>
      <c r="EZR32" s="194"/>
      <c r="EZS32" s="194"/>
      <c r="EZT32" s="194"/>
      <c r="EZU32" s="194"/>
      <c r="EZV32" s="194"/>
      <c r="EZW32" s="194"/>
      <c r="EZX32" s="194"/>
      <c r="EZY32" s="194"/>
      <c r="EZZ32" s="194"/>
      <c r="FAA32" s="194"/>
      <c r="FAB32" s="194"/>
      <c r="FAC32" s="194"/>
      <c r="FAD32" s="194"/>
      <c r="FAE32" s="194"/>
      <c r="FAF32" s="194"/>
      <c r="FAG32" s="194"/>
      <c r="FAH32" s="194"/>
      <c r="FAI32" s="194"/>
      <c r="FAJ32" s="194"/>
      <c r="FAK32" s="194"/>
      <c r="FAL32" s="194"/>
      <c r="FAM32" s="194"/>
      <c r="FAN32" s="194"/>
      <c r="FAO32" s="194"/>
      <c r="FAP32" s="194"/>
      <c r="FAQ32" s="194"/>
      <c r="FAR32" s="194"/>
      <c r="FAS32" s="194"/>
      <c r="FAT32" s="194"/>
      <c r="FAU32" s="194"/>
      <c r="FAV32" s="194"/>
      <c r="FAW32" s="194"/>
      <c r="FAX32" s="194"/>
      <c r="FAY32" s="194"/>
      <c r="FAZ32" s="194"/>
      <c r="FBA32" s="194"/>
      <c r="FBB32" s="194"/>
      <c r="FBC32" s="194"/>
      <c r="FBD32" s="194"/>
      <c r="FBE32" s="194"/>
      <c r="FBF32" s="194"/>
      <c r="FBG32" s="194"/>
      <c r="FBH32" s="194"/>
      <c r="FBI32" s="194"/>
      <c r="FBJ32" s="194"/>
      <c r="FBK32" s="194"/>
      <c r="FBL32" s="194"/>
      <c r="FBM32" s="194"/>
      <c r="FBN32" s="194"/>
      <c r="FBO32" s="194"/>
      <c r="FBP32" s="194"/>
      <c r="FBQ32" s="194"/>
      <c r="FBR32" s="194"/>
      <c r="FBS32" s="194"/>
      <c r="FBT32" s="194"/>
      <c r="FBU32" s="194"/>
      <c r="FBV32" s="194"/>
      <c r="FBW32" s="194"/>
      <c r="FBX32" s="194"/>
      <c r="FBY32" s="194"/>
      <c r="FBZ32" s="194"/>
      <c r="FCA32" s="194"/>
      <c r="FCB32" s="194"/>
      <c r="FCC32" s="194"/>
      <c r="FCD32" s="194"/>
      <c r="FCE32" s="194"/>
      <c r="FCF32" s="194"/>
      <c r="FCG32" s="194"/>
      <c r="FCH32" s="194"/>
      <c r="FCI32" s="194"/>
      <c r="FCJ32" s="194"/>
      <c r="FCK32" s="194"/>
      <c r="FCL32" s="194"/>
      <c r="FCM32" s="194"/>
      <c r="FCN32" s="194"/>
      <c r="FCO32" s="194"/>
      <c r="FCP32" s="194"/>
      <c r="FCQ32" s="194"/>
      <c r="FCR32" s="194"/>
      <c r="FCS32" s="194"/>
      <c r="FCT32" s="194"/>
      <c r="FCU32" s="194"/>
      <c r="FCV32" s="194"/>
      <c r="FCW32" s="194"/>
      <c r="FCX32" s="194"/>
      <c r="FCY32" s="194"/>
      <c r="FCZ32" s="194"/>
      <c r="FDA32" s="194"/>
      <c r="FDB32" s="194"/>
      <c r="FDC32" s="194"/>
      <c r="FDD32" s="194"/>
      <c r="FDE32" s="194"/>
      <c r="FDF32" s="194"/>
      <c r="FDG32" s="194"/>
      <c r="FDH32" s="194"/>
      <c r="FDI32" s="194"/>
      <c r="FDJ32" s="194"/>
      <c r="FDK32" s="194"/>
      <c r="FDL32" s="194"/>
      <c r="FDM32" s="194"/>
      <c r="FDN32" s="194"/>
      <c r="FDO32" s="194"/>
      <c r="FDP32" s="194"/>
      <c r="FDQ32" s="194"/>
      <c r="FDR32" s="194"/>
      <c r="FDS32" s="194"/>
      <c r="FDT32" s="194"/>
      <c r="FDU32" s="194"/>
      <c r="FDV32" s="194"/>
      <c r="FDW32" s="194"/>
      <c r="FDX32" s="194"/>
      <c r="FDY32" s="194"/>
      <c r="FDZ32" s="194"/>
      <c r="FEA32" s="194"/>
      <c r="FEB32" s="194"/>
      <c r="FEC32" s="194"/>
      <c r="FED32" s="194"/>
      <c r="FEE32" s="194"/>
      <c r="FEF32" s="194"/>
      <c r="FEG32" s="194"/>
      <c r="FEH32" s="194"/>
      <c r="FEI32" s="194"/>
      <c r="FEJ32" s="194"/>
      <c r="FEK32" s="194"/>
      <c r="FEL32" s="194"/>
      <c r="FEM32" s="194"/>
      <c r="FEN32" s="194"/>
      <c r="FEO32" s="194"/>
      <c r="FEP32" s="194"/>
      <c r="FEQ32" s="194"/>
      <c r="FER32" s="194"/>
      <c r="FES32" s="194"/>
      <c r="FET32" s="194"/>
      <c r="FEU32" s="194"/>
      <c r="FEV32" s="194"/>
      <c r="FEW32" s="194"/>
      <c r="FEX32" s="194"/>
      <c r="FEY32" s="194"/>
      <c r="FEZ32" s="194"/>
      <c r="FFA32" s="194"/>
      <c r="FFB32" s="194"/>
      <c r="FFC32" s="194"/>
      <c r="FFD32" s="194"/>
      <c r="FFE32" s="194"/>
      <c r="FFF32" s="194"/>
      <c r="FFG32" s="194"/>
      <c r="FFH32" s="194"/>
      <c r="FFI32" s="194"/>
      <c r="FFJ32" s="194"/>
      <c r="FFK32" s="194"/>
      <c r="FFL32" s="194"/>
      <c r="FFM32" s="194"/>
      <c r="FFN32" s="194"/>
      <c r="FFO32" s="194"/>
      <c r="FFP32" s="194"/>
      <c r="FFQ32" s="194"/>
      <c r="FFR32" s="194"/>
      <c r="FFS32" s="194"/>
      <c r="FFT32" s="194"/>
      <c r="FFU32" s="194"/>
      <c r="FFV32" s="194"/>
      <c r="FFW32" s="194"/>
      <c r="FFX32" s="194"/>
      <c r="FFY32" s="194"/>
      <c r="FFZ32" s="194"/>
      <c r="FGA32" s="194"/>
      <c r="FGB32" s="194"/>
      <c r="FGC32" s="194"/>
      <c r="FGD32" s="194"/>
      <c r="FGE32" s="194"/>
      <c r="FGF32" s="194"/>
      <c r="FGG32" s="194"/>
      <c r="FGH32" s="194"/>
      <c r="FGI32" s="194"/>
      <c r="FGJ32" s="194"/>
      <c r="FGK32" s="194"/>
      <c r="FGL32" s="194"/>
      <c r="FGM32" s="194"/>
      <c r="FGN32" s="194"/>
      <c r="FGO32" s="194"/>
      <c r="FGP32" s="194"/>
      <c r="FGQ32" s="194"/>
      <c r="FGR32" s="194"/>
      <c r="FGS32" s="194"/>
      <c r="FGT32" s="194"/>
      <c r="FGU32" s="194"/>
      <c r="FGV32" s="194"/>
      <c r="FGW32" s="194"/>
      <c r="FGX32" s="194"/>
      <c r="FGY32" s="194"/>
      <c r="FGZ32" s="194"/>
      <c r="FHA32" s="194"/>
      <c r="FHB32" s="194"/>
      <c r="FHC32" s="194"/>
      <c r="FHD32" s="194"/>
      <c r="FHE32" s="194"/>
      <c r="FHF32" s="194"/>
      <c r="FHG32" s="194"/>
      <c r="FHH32" s="194"/>
      <c r="FHI32" s="194"/>
      <c r="FHJ32" s="194"/>
      <c r="FHK32" s="194"/>
      <c r="FHL32" s="194"/>
      <c r="FHM32" s="194"/>
      <c r="FHN32" s="194"/>
      <c r="FHO32" s="194"/>
      <c r="FHP32" s="194"/>
      <c r="FHQ32" s="194"/>
      <c r="FHR32" s="194"/>
      <c r="FHS32" s="194"/>
      <c r="FHT32" s="194"/>
      <c r="FHU32" s="194"/>
      <c r="FHV32" s="194"/>
      <c r="FHW32" s="194"/>
      <c r="FHX32" s="194"/>
      <c r="FHY32" s="194"/>
      <c r="FHZ32" s="194"/>
      <c r="FIA32" s="194"/>
      <c r="FIB32" s="194"/>
      <c r="FIC32" s="194"/>
      <c r="FID32" s="194"/>
      <c r="FIE32" s="194"/>
      <c r="FIF32" s="194"/>
      <c r="FIG32" s="194"/>
      <c r="FIH32" s="194"/>
      <c r="FII32" s="194"/>
      <c r="FIJ32" s="194"/>
      <c r="FIK32" s="194"/>
      <c r="FIL32" s="194"/>
      <c r="FIM32" s="194"/>
      <c r="FIN32" s="194"/>
      <c r="FIO32" s="194"/>
      <c r="FIP32" s="194"/>
      <c r="FIQ32" s="194"/>
      <c r="FIR32" s="194"/>
      <c r="FIS32" s="194"/>
      <c r="FIT32" s="194"/>
      <c r="FIU32" s="194"/>
      <c r="FIV32" s="194"/>
      <c r="FIW32" s="194"/>
      <c r="FIX32" s="194"/>
      <c r="FIY32" s="194"/>
      <c r="FIZ32" s="194"/>
      <c r="FJA32" s="194"/>
      <c r="FJB32" s="194"/>
      <c r="FJC32" s="194"/>
      <c r="FJD32" s="194"/>
      <c r="FJE32" s="194"/>
      <c r="FJF32" s="194"/>
      <c r="FJG32" s="194"/>
      <c r="FJH32" s="194"/>
      <c r="FJI32" s="194"/>
      <c r="FJJ32" s="194"/>
      <c r="FJK32" s="194"/>
      <c r="FJL32" s="194"/>
      <c r="FJM32" s="194"/>
      <c r="FJN32" s="194"/>
      <c r="FJO32" s="194"/>
      <c r="FJP32" s="194"/>
      <c r="FJQ32" s="194"/>
      <c r="FJR32" s="194"/>
      <c r="FJS32" s="194"/>
      <c r="FJT32" s="194"/>
      <c r="FJU32" s="194"/>
      <c r="FJV32" s="194"/>
      <c r="FJW32" s="194"/>
      <c r="FJX32" s="194"/>
      <c r="FJY32" s="194"/>
      <c r="FJZ32" s="194"/>
      <c r="FKA32" s="194"/>
      <c r="FKB32" s="194"/>
      <c r="FKC32" s="194"/>
      <c r="FKD32" s="194"/>
      <c r="FKE32" s="194"/>
      <c r="FKF32" s="194"/>
      <c r="FKG32" s="194"/>
      <c r="FKH32" s="194"/>
      <c r="FKI32" s="194"/>
      <c r="FKJ32" s="194"/>
      <c r="FKK32" s="194"/>
      <c r="FKL32" s="194"/>
      <c r="FKM32" s="194"/>
      <c r="FKN32" s="194"/>
      <c r="FKO32" s="194"/>
      <c r="FKP32" s="194"/>
      <c r="FKQ32" s="194"/>
      <c r="FKR32" s="194"/>
      <c r="FKS32" s="194"/>
      <c r="FKT32" s="194"/>
      <c r="FKU32" s="194"/>
      <c r="FKV32" s="194"/>
      <c r="FKW32" s="194"/>
      <c r="FKX32" s="194"/>
      <c r="FKY32" s="194"/>
      <c r="FKZ32" s="194"/>
      <c r="FLA32" s="194"/>
      <c r="FLB32" s="194"/>
      <c r="FLC32" s="194"/>
      <c r="FLD32" s="194"/>
      <c r="FLE32" s="194"/>
      <c r="FLF32" s="194"/>
      <c r="FLG32" s="194"/>
      <c r="FLH32" s="194"/>
      <c r="FLI32" s="194"/>
      <c r="FLJ32" s="194"/>
      <c r="FLK32" s="194"/>
      <c r="FLL32" s="194"/>
      <c r="FLM32" s="194"/>
      <c r="FLN32" s="194"/>
      <c r="FLO32" s="194"/>
      <c r="FLP32" s="194"/>
      <c r="FLQ32" s="194"/>
      <c r="FLR32" s="194"/>
      <c r="FLS32" s="194"/>
      <c r="FLT32" s="194"/>
      <c r="FLU32" s="194"/>
      <c r="FLV32" s="194"/>
      <c r="FLW32" s="194"/>
      <c r="FLX32" s="194"/>
      <c r="FLY32" s="194"/>
      <c r="FLZ32" s="194"/>
      <c r="FMA32" s="194"/>
      <c r="FMB32" s="194"/>
      <c r="FMC32" s="194"/>
      <c r="FMD32" s="194"/>
      <c r="FME32" s="194"/>
      <c r="FMF32" s="194"/>
      <c r="FMG32" s="194"/>
      <c r="FMH32" s="194"/>
      <c r="FMI32" s="194"/>
      <c r="FMJ32" s="194"/>
      <c r="FMK32" s="194"/>
      <c r="FML32" s="194"/>
      <c r="FMM32" s="194"/>
      <c r="FMN32" s="194"/>
      <c r="FMO32" s="194"/>
      <c r="FMP32" s="194"/>
      <c r="FMQ32" s="194"/>
      <c r="FMR32" s="194"/>
      <c r="FMS32" s="194"/>
      <c r="FMT32" s="194"/>
      <c r="FMU32" s="194"/>
      <c r="FMV32" s="194"/>
      <c r="FMW32" s="194"/>
      <c r="FMX32" s="194"/>
      <c r="FMY32" s="194"/>
      <c r="FMZ32" s="194"/>
      <c r="FNA32" s="194"/>
      <c r="FNB32" s="194"/>
      <c r="FNC32" s="194"/>
      <c r="FND32" s="194"/>
      <c r="FNE32" s="194"/>
      <c r="FNF32" s="194"/>
      <c r="FNG32" s="194"/>
      <c r="FNH32" s="194"/>
      <c r="FNI32" s="194"/>
      <c r="FNJ32" s="194"/>
      <c r="FNK32" s="194"/>
      <c r="FNL32" s="194"/>
      <c r="FNM32" s="194"/>
      <c r="FNN32" s="194"/>
      <c r="FNO32" s="194"/>
      <c r="FNP32" s="194"/>
      <c r="FNQ32" s="194"/>
      <c r="FNR32" s="194"/>
      <c r="FNS32" s="194"/>
      <c r="FNT32" s="194"/>
      <c r="FNU32" s="194"/>
      <c r="FNV32" s="194"/>
      <c r="FNW32" s="194"/>
      <c r="FNX32" s="194"/>
      <c r="FNY32" s="194"/>
      <c r="FNZ32" s="194"/>
      <c r="FOA32" s="194"/>
      <c r="FOB32" s="194"/>
      <c r="FOC32" s="194"/>
      <c r="FOD32" s="194"/>
      <c r="FOE32" s="194"/>
      <c r="FOF32" s="194"/>
      <c r="FOG32" s="194"/>
      <c r="FOH32" s="194"/>
      <c r="FOI32" s="194"/>
      <c r="FOJ32" s="194"/>
      <c r="FOK32" s="194"/>
      <c r="FOL32" s="194"/>
      <c r="FOM32" s="194"/>
      <c r="FON32" s="194"/>
      <c r="FOO32" s="194"/>
      <c r="FOP32" s="194"/>
      <c r="FOQ32" s="194"/>
      <c r="FOR32" s="194"/>
      <c r="FOS32" s="194"/>
      <c r="FOT32" s="194"/>
      <c r="FOU32" s="194"/>
      <c r="FOV32" s="194"/>
      <c r="FOW32" s="194"/>
      <c r="FOX32" s="194"/>
      <c r="FOY32" s="194"/>
      <c r="FOZ32" s="194"/>
      <c r="FPA32" s="194"/>
      <c r="FPB32" s="194"/>
      <c r="FPC32" s="194"/>
      <c r="FPD32" s="194"/>
      <c r="FPE32" s="194"/>
      <c r="FPF32" s="194"/>
      <c r="FPG32" s="194"/>
      <c r="FPH32" s="194"/>
      <c r="FPI32" s="194"/>
      <c r="FPJ32" s="194"/>
      <c r="FPK32" s="194"/>
      <c r="FPL32" s="194"/>
      <c r="FPM32" s="194"/>
      <c r="FPN32" s="194"/>
      <c r="FPO32" s="194"/>
      <c r="FPP32" s="194"/>
      <c r="FPQ32" s="194"/>
      <c r="FPR32" s="194"/>
      <c r="FPS32" s="194"/>
      <c r="FPT32" s="194"/>
      <c r="FPU32" s="194"/>
      <c r="FPV32" s="194"/>
      <c r="FPW32" s="194"/>
      <c r="FPX32" s="194"/>
      <c r="FPY32" s="194"/>
      <c r="FPZ32" s="194"/>
      <c r="FQA32" s="194"/>
      <c r="FQB32" s="194"/>
      <c r="FQC32" s="194"/>
      <c r="FQD32" s="194"/>
      <c r="FQE32" s="194"/>
      <c r="FQF32" s="194"/>
      <c r="FQG32" s="194"/>
      <c r="FQH32" s="194"/>
      <c r="FQI32" s="194"/>
      <c r="FQJ32" s="194"/>
      <c r="FQK32" s="194"/>
      <c r="FQL32" s="194"/>
      <c r="FQM32" s="194"/>
      <c r="FQN32" s="194"/>
      <c r="FQO32" s="194"/>
      <c r="FQP32" s="194"/>
      <c r="FQQ32" s="194"/>
      <c r="FQR32" s="194"/>
      <c r="FQS32" s="194"/>
      <c r="FQT32" s="194"/>
      <c r="FQU32" s="194"/>
      <c r="FQV32" s="194"/>
      <c r="FQW32" s="194"/>
      <c r="FQX32" s="194"/>
      <c r="FQY32" s="194"/>
      <c r="FQZ32" s="194"/>
      <c r="FRA32" s="194"/>
      <c r="FRB32" s="194"/>
      <c r="FRC32" s="194"/>
      <c r="FRD32" s="194"/>
      <c r="FRE32" s="194"/>
      <c r="FRF32" s="194"/>
      <c r="FRG32" s="194"/>
      <c r="FRH32" s="194"/>
      <c r="FRI32" s="194"/>
      <c r="FRJ32" s="194"/>
      <c r="FRK32" s="194"/>
      <c r="FRL32" s="194"/>
      <c r="FRM32" s="194"/>
      <c r="FRN32" s="194"/>
      <c r="FRO32" s="194"/>
      <c r="FRP32" s="194"/>
      <c r="FRQ32" s="194"/>
      <c r="FRR32" s="194"/>
      <c r="FRS32" s="194"/>
      <c r="FRT32" s="194"/>
      <c r="FRU32" s="194"/>
      <c r="FRV32" s="194"/>
      <c r="FRW32" s="194"/>
      <c r="FRX32" s="194"/>
      <c r="FRY32" s="194"/>
      <c r="FRZ32" s="194"/>
      <c r="FSA32" s="194"/>
      <c r="FSB32" s="194"/>
      <c r="FSC32" s="194"/>
      <c r="FSD32" s="194"/>
      <c r="FSE32" s="194"/>
      <c r="FSF32" s="194"/>
      <c r="FSG32" s="194"/>
      <c r="FSH32" s="194"/>
      <c r="FSI32" s="194"/>
      <c r="FSJ32" s="194"/>
      <c r="FSK32" s="194"/>
      <c r="FSL32" s="194"/>
      <c r="FSM32" s="194"/>
      <c r="FSN32" s="194"/>
      <c r="FSO32" s="194"/>
      <c r="FSP32" s="194"/>
      <c r="FSQ32" s="194"/>
      <c r="FSR32" s="194"/>
      <c r="FSS32" s="194"/>
      <c r="FST32" s="194"/>
      <c r="FSU32" s="194"/>
      <c r="FSV32" s="194"/>
      <c r="FSW32" s="194"/>
      <c r="FSX32" s="194"/>
      <c r="FSY32" s="194"/>
      <c r="FSZ32" s="194"/>
      <c r="FTA32" s="194"/>
      <c r="FTB32" s="194"/>
      <c r="FTC32" s="194"/>
      <c r="FTD32" s="194"/>
      <c r="FTE32" s="194"/>
      <c r="FTF32" s="194"/>
      <c r="FTG32" s="194"/>
      <c r="FTH32" s="194"/>
      <c r="FTI32" s="194"/>
      <c r="FTJ32" s="194"/>
      <c r="FTK32" s="194"/>
      <c r="FTL32" s="194"/>
      <c r="FTM32" s="194"/>
      <c r="FTN32" s="194"/>
      <c r="FTO32" s="194"/>
      <c r="FTP32" s="194"/>
      <c r="FTQ32" s="194"/>
      <c r="FTR32" s="194"/>
      <c r="FTS32" s="194"/>
      <c r="FTT32" s="194"/>
      <c r="FTU32" s="194"/>
      <c r="FTV32" s="194"/>
      <c r="FTW32" s="194"/>
      <c r="FTX32" s="194"/>
      <c r="FTY32" s="194"/>
      <c r="FTZ32" s="194"/>
      <c r="FUA32" s="194"/>
      <c r="FUB32" s="194"/>
      <c r="FUC32" s="194"/>
      <c r="FUD32" s="194"/>
      <c r="FUE32" s="194"/>
      <c r="FUF32" s="194"/>
      <c r="FUG32" s="194"/>
      <c r="FUH32" s="194"/>
      <c r="FUI32" s="194"/>
      <c r="FUJ32" s="194"/>
      <c r="FUK32" s="194"/>
      <c r="FUL32" s="194"/>
      <c r="FUM32" s="194"/>
      <c r="FUN32" s="194"/>
      <c r="FUO32" s="194"/>
      <c r="FUP32" s="194"/>
      <c r="FUQ32" s="194"/>
      <c r="FUR32" s="194"/>
      <c r="FUS32" s="194"/>
      <c r="FUT32" s="194"/>
      <c r="FUU32" s="194"/>
      <c r="FUV32" s="194"/>
      <c r="FUW32" s="194"/>
      <c r="FUX32" s="194"/>
      <c r="FUY32" s="194"/>
      <c r="FUZ32" s="194"/>
      <c r="FVA32" s="194"/>
      <c r="FVB32" s="194"/>
      <c r="FVC32" s="194"/>
      <c r="FVD32" s="194"/>
      <c r="FVE32" s="194"/>
      <c r="FVF32" s="194"/>
      <c r="FVG32" s="194"/>
      <c r="FVH32" s="194"/>
      <c r="FVI32" s="194"/>
      <c r="FVJ32" s="194"/>
      <c r="FVK32" s="194"/>
      <c r="FVL32" s="194"/>
      <c r="FVM32" s="194"/>
      <c r="FVN32" s="194"/>
      <c r="FVO32" s="194"/>
      <c r="FVP32" s="194"/>
      <c r="FVQ32" s="194"/>
      <c r="FVR32" s="194"/>
      <c r="FVS32" s="194"/>
      <c r="FVT32" s="194"/>
      <c r="FVU32" s="194"/>
      <c r="FVV32" s="194"/>
      <c r="FVW32" s="194"/>
      <c r="FVX32" s="194"/>
      <c r="FVY32" s="194"/>
      <c r="FVZ32" s="194"/>
      <c r="FWA32" s="194"/>
      <c r="FWB32" s="194"/>
      <c r="FWC32" s="194"/>
      <c r="FWD32" s="194"/>
      <c r="FWE32" s="194"/>
      <c r="FWF32" s="194"/>
      <c r="FWG32" s="194"/>
      <c r="FWH32" s="194"/>
      <c r="FWI32" s="194"/>
      <c r="FWJ32" s="194"/>
      <c r="FWK32" s="194"/>
      <c r="FWL32" s="194"/>
      <c r="FWM32" s="194"/>
      <c r="FWN32" s="194"/>
      <c r="FWO32" s="194"/>
      <c r="FWP32" s="194"/>
      <c r="FWQ32" s="194"/>
      <c r="FWR32" s="194"/>
      <c r="FWS32" s="194"/>
      <c r="FWT32" s="194"/>
      <c r="FWU32" s="194"/>
      <c r="FWV32" s="194"/>
      <c r="FWW32" s="194"/>
      <c r="FWX32" s="194"/>
      <c r="FWY32" s="194"/>
      <c r="FWZ32" s="194"/>
      <c r="FXA32" s="194"/>
      <c r="FXB32" s="194"/>
      <c r="FXC32" s="194"/>
      <c r="FXD32" s="194"/>
      <c r="FXE32" s="194"/>
      <c r="FXF32" s="194"/>
      <c r="FXG32" s="194"/>
      <c r="FXH32" s="194"/>
      <c r="FXI32" s="194"/>
      <c r="FXJ32" s="194"/>
      <c r="FXK32" s="194"/>
      <c r="FXL32" s="194"/>
      <c r="FXM32" s="194"/>
      <c r="FXN32" s="194"/>
      <c r="FXO32" s="194"/>
      <c r="FXP32" s="194"/>
      <c r="FXQ32" s="194"/>
      <c r="FXR32" s="194"/>
      <c r="FXS32" s="194"/>
      <c r="FXT32" s="194"/>
      <c r="FXU32" s="194"/>
      <c r="FXV32" s="194"/>
      <c r="FXW32" s="194"/>
      <c r="FXX32" s="194"/>
      <c r="FXY32" s="194"/>
      <c r="FXZ32" s="194"/>
      <c r="FYA32" s="194"/>
      <c r="FYB32" s="194"/>
      <c r="FYC32" s="194"/>
      <c r="FYD32" s="194"/>
      <c r="FYE32" s="194"/>
      <c r="FYF32" s="194"/>
      <c r="FYG32" s="194"/>
      <c r="FYH32" s="194"/>
      <c r="FYI32" s="194"/>
      <c r="FYJ32" s="194"/>
      <c r="FYK32" s="194"/>
      <c r="FYL32" s="194"/>
      <c r="FYM32" s="194"/>
      <c r="FYN32" s="194"/>
      <c r="FYO32" s="194"/>
      <c r="FYP32" s="194"/>
      <c r="FYQ32" s="194"/>
      <c r="FYR32" s="194"/>
      <c r="FYS32" s="194"/>
      <c r="FYT32" s="194"/>
      <c r="FYU32" s="194"/>
      <c r="FYV32" s="194"/>
      <c r="FYW32" s="194"/>
      <c r="FYX32" s="194"/>
      <c r="FYY32" s="194"/>
      <c r="FYZ32" s="194"/>
      <c r="FZA32" s="194"/>
      <c r="FZB32" s="194"/>
      <c r="FZC32" s="194"/>
      <c r="FZD32" s="194"/>
      <c r="FZE32" s="194"/>
      <c r="FZF32" s="194"/>
      <c r="FZG32" s="194"/>
      <c r="FZH32" s="194"/>
      <c r="FZI32" s="194"/>
      <c r="FZJ32" s="194"/>
      <c r="FZK32" s="194"/>
      <c r="FZL32" s="194"/>
      <c r="FZM32" s="194"/>
      <c r="FZN32" s="194"/>
      <c r="FZO32" s="194"/>
      <c r="FZP32" s="194"/>
      <c r="FZQ32" s="194"/>
      <c r="FZR32" s="194"/>
      <c r="FZS32" s="194"/>
      <c r="FZT32" s="194"/>
      <c r="FZU32" s="194"/>
      <c r="FZV32" s="194"/>
      <c r="FZW32" s="194"/>
      <c r="FZX32" s="194"/>
      <c r="FZY32" s="194"/>
      <c r="FZZ32" s="194"/>
      <c r="GAA32" s="194"/>
      <c r="GAB32" s="194"/>
      <c r="GAC32" s="194"/>
      <c r="GAD32" s="194"/>
      <c r="GAE32" s="194"/>
      <c r="GAF32" s="194"/>
      <c r="GAG32" s="194"/>
      <c r="GAH32" s="194"/>
      <c r="GAI32" s="194"/>
      <c r="GAJ32" s="194"/>
      <c r="GAK32" s="194"/>
      <c r="GAL32" s="194"/>
      <c r="GAM32" s="194"/>
      <c r="GAN32" s="194"/>
      <c r="GAO32" s="194"/>
      <c r="GAP32" s="194"/>
      <c r="GAQ32" s="194"/>
      <c r="GAR32" s="194"/>
      <c r="GAS32" s="194"/>
      <c r="GAT32" s="194"/>
      <c r="GAU32" s="194"/>
      <c r="GAV32" s="194"/>
      <c r="GAW32" s="194"/>
      <c r="GAX32" s="194"/>
      <c r="GAY32" s="194"/>
      <c r="GAZ32" s="194"/>
      <c r="GBA32" s="194"/>
      <c r="GBB32" s="194"/>
      <c r="GBC32" s="194"/>
      <c r="GBD32" s="194"/>
      <c r="GBE32" s="194"/>
      <c r="GBF32" s="194"/>
      <c r="GBG32" s="194"/>
      <c r="GBH32" s="194"/>
      <c r="GBI32" s="194"/>
      <c r="GBJ32" s="194"/>
      <c r="GBK32" s="194"/>
      <c r="GBL32" s="194"/>
      <c r="GBM32" s="194"/>
      <c r="GBN32" s="194"/>
      <c r="GBO32" s="194"/>
      <c r="GBP32" s="194"/>
      <c r="GBQ32" s="194"/>
      <c r="GBR32" s="194"/>
      <c r="GBS32" s="194"/>
      <c r="GBT32" s="194"/>
      <c r="GBU32" s="194"/>
      <c r="GBV32" s="194"/>
      <c r="GBW32" s="194"/>
      <c r="GBX32" s="194"/>
      <c r="GBY32" s="194"/>
      <c r="GBZ32" s="194"/>
      <c r="GCA32" s="194"/>
      <c r="GCB32" s="194"/>
      <c r="GCC32" s="194"/>
      <c r="GCD32" s="194"/>
      <c r="GCE32" s="194"/>
      <c r="GCF32" s="194"/>
      <c r="GCG32" s="194"/>
      <c r="GCH32" s="194"/>
      <c r="GCI32" s="194"/>
      <c r="GCJ32" s="194"/>
      <c r="GCK32" s="194"/>
      <c r="GCL32" s="194"/>
      <c r="GCM32" s="194"/>
      <c r="GCN32" s="194"/>
      <c r="GCO32" s="194"/>
      <c r="GCP32" s="194"/>
      <c r="GCQ32" s="194"/>
      <c r="GCR32" s="194"/>
      <c r="GCS32" s="194"/>
      <c r="GCT32" s="194"/>
      <c r="GCU32" s="194"/>
      <c r="GCV32" s="194"/>
      <c r="GCW32" s="194"/>
      <c r="GCX32" s="194"/>
      <c r="GCY32" s="194"/>
      <c r="GCZ32" s="194"/>
      <c r="GDA32" s="194"/>
      <c r="GDB32" s="194"/>
      <c r="GDC32" s="194"/>
      <c r="GDD32" s="194"/>
      <c r="GDE32" s="194"/>
      <c r="GDF32" s="194"/>
      <c r="GDG32" s="194"/>
      <c r="GDH32" s="194"/>
      <c r="GDI32" s="194"/>
      <c r="GDJ32" s="194"/>
      <c r="GDK32" s="194"/>
      <c r="GDL32" s="194"/>
      <c r="GDM32" s="194"/>
      <c r="GDN32" s="194"/>
      <c r="GDO32" s="194"/>
      <c r="GDP32" s="194"/>
      <c r="GDQ32" s="194"/>
      <c r="GDR32" s="194"/>
      <c r="GDS32" s="194"/>
      <c r="GDT32" s="194"/>
      <c r="GDU32" s="194"/>
      <c r="GDV32" s="194"/>
      <c r="GDW32" s="194"/>
      <c r="GDX32" s="194"/>
      <c r="GDY32" s="194"/>
      <c r="GDZ32" s="194"/>
      <c r="GEA32" s="194"/>
      <c r="GEB32" s="194"/>
      <c r="GEC32" s="194"/>
      <c r="GED32" s="194"/>
      <c r="GEE32" s="194"/>
      <c r="GEF32" s="194"/>
      <c r="GEG32" s="194"/>
      <c r="GEH32" s="194"/>
      <c r="GEI32" s="194"/>
      <c r="GEJ32" s="194"/>
      <c r="GEK32" s="194"/>
      <c r="GEL32" s="194"/>
      <c r="GEM32" s="194"/>
      <c r="GEN32" s="194"/>
      <c r="GEO32" s="194"/>
      <c r="GEP32" s="194"/>
      <c r="GEQ32" s="194"/>
      <c r="GER32" s="194"/>
      <c r="GES32" s="194"/>
      <c r="GET32" s="194"/>
      <c r="GEU32" s="194"/>
      <c r="GEV32" s="194"/>
      <c r="GEW32" s="194"/>
      <c r="GEX32" s="194"/>
      <c r="GEY32" s="194"/>
      <c r="GEZ32" s="194"/>
      <c r="GFA32" s="194"/>
      <c r="GFB32" s="194"/>
      <c r="GFC32" s="194"/>
      <c r="GFD32" s="194"/>
      <c r="GFE32" s="194"/>
      <c r="GFF32" s="194"/>
      <c r="GFG32" s="194"/>
      <c r="GFH32" s="194"/>
      <c r="GFI32" s="194"/>
      <c r="GFJ32" s="194"/>
      <c r="GFK32" s="194"/>
      <c r="GFL32" s="194"/>
      <c r="GFM32" s="194"/>
      <c r="GFN32" s="194"/>
      <c r="GFO32" s="194"/>
      <c r="GFP32" s="194"/>
      <c r="GFQ32" s="194"/>
      <c r="GFR32" s="194"/>
      <c r="GFS32" s="194"/>
      <c r="GFT32" s="194"/>
      <c r="GFU32" s="194"/>
      <c r="GFV32" s="194"/>
      <c r="GFW32" s="194"/>
      <c r="GFX32" s="194"/>
      <c r="GFY32" s="194"/>
      <c r="GFZ32" s="194"/>
      <c r="GGA32" s="194"/>
      <c r="GGB32" s="194"/>
      <c r="GGC32" s="194"/>
      <c r="GGD32" s="194"/>
      <c r="GGE32" s="194"/>
      <c r="GGF32" s="194"/>
      <c r="GGG32" s="194"/>
      <c r="GGH32" s="194"/>
      <c r="GGI32" s="194"/>
      <c r="GGJ32" s="194"/>
      <c r="GGK32" s="194"/>
      <c r="GGL32" s="194"/>
      <c r="GGM32" s="194"/>
      <c r="GGN32" s="194"/>
      <c r="GGO32" s="194"/>
      <c r="GGP32" s="194"/>
      <c r="GGQ32" s="194"/>
      <c r="GGR32" s="194"/>
      <c r="GGS32" s="194"/>
      <c r="GGT32" s="194"/>
      <c r="GGU32" s="194"/>
      <c r="GGV32" s="194"/>
      <c r="GGW32" s="194"/>
      <c r="GGX32" s="194"/>
      <c r="GGY32" s="194"/>
      <c r="GGZ32" s="194"/>
      <c r="GHA32" s="194"/>
      <c r="GHB32" s="194"/>
      <c r="GHC32" s="194"/>
      <c r="GHD32" s="194"/>
      <c r="GHE32" s="194"/>
      <c r="GHF32" s="194"/>
      <c r="GHG32" s="194"/>
      <c r="GHH32" s="194"/>
      <c r="GHI32" s="194"/>
      <c r="GHJ32" s="194"/>
      <c r="GHK32" s="194"/>
      <c r="GHL32" s="194"/>
      <c r="GHM32" s="194"/>
      <c r="GHN32" s="194"/>
      <c r="GHO32" s="194"/>
      <c r="GHP32" s="194"/>
      <c r="GHQ32" s="194"/>
      <c r="GHR32" s="194"/>
      <c r="GHS32" s="194"/>
      <c r="GHT32" s="194"/>
      <c r="GHU32" s="194"/>
      <c r="GHV32" s="194"/>
      <c r="GHW32" s="194"/>
      <c r="GHX32" s="194"/>
      <c r="GHY32" s="194"/>
      <c r="GHZ32" s="194"/>
      <c r="GIA32" s="194"/>
      <c r="GIB32" s="194"/>
      <c r="GIC32" s="194"/>
      <c r="GID32" s="194"/>
      <c r="GIE32" s="194"/>
      <c r="GIF32" s="194"/>
      <c r="GIG32" s="194"/>
      <c r="GIH32" s="194"/>
      <c r="GII32" s="194"/>
      <c r="GIJ32" s="194"/>
      <c r="GIK32" s="194"/>
      <c r="GIL32" s="194"/>
      <c r="GIM32" s="194"/>
      <c r="GIN32" s="194"/>
      <c r="GIO32" s="194"/>
      <c r="GIP32" s="194"/>
      <c r="GIQ32" s="194"/>
      <c r="GIR32" s="194"/>
      <c r="GIS32" s="194"/>
      <c r="GIT32" s="194"/>
      <c r="GIU32" s="194"/>
      <c r="GIV32" s="194"/>
      <c r="GIW32" s="194"/>
      <c r="GIX32" s="194"/>
      <c r="GIY32" s="194"/>
      <c r="GIZ32" s="194"/>
      <c r="GJA32" s="194"/>
      <c r="GJB32" s="194"/>
      <c r="GJC32" s="194"/>
      <c r="GJD32" s="194"/>
      <c r="GJE32" s="194"/>
      <c r="GJF32" s="194"/>
      <c r="GJG32" s="194"/>
      <c r="GJH32" s="194"/>
      <c r="GJI32" s="194"/>
      <c r="GJJ32" s="194"/>
      <c r="GJK32" s="194"/>
      <c r="GJL32" s="194"/>
      <c r="GJM32" s="194"/>
      <c r="GJN32" s="194"/>
      <c r="GJO32" s="194"/>
      <c r="GJP32" s="194"/>
      <c r="GJQ32" s="194"/>
      <c r="GJR32" s="194"/>
      <c r="GJS32" s="194"/>
      <c r="GJT32" s="194"/>
      <c r="GJU32" s="194"/>
      <c r="GJV32" s="194"/>
      <c r="GJW32" s="194"/>
      <c r="GJX32" s="194"/>
      <c r="GJY32" s="194"/>
      <c r="GJZ32" s="194"/>
      <c r="GKA32" s="194"/>
      <c r="GKB32" s="194"/>
      <c r="GKC32" s="194"/>
      <c r="GKD32" s="194"/>
      <c r="GKE32" s="194"/>
      <c r="GKF32" s="194"/>
      <c r="GKG32" s="194"/>
      <c r="GKH32" s="194"/>
      <c r="GKI32" s="194"/>
      <c r="GKJ32" s="194"/>
      <c r="GKK32" s="194"/>
      <c r="GKL32" s="194"/>
      <c r="GKM32" s="194"/>
      <c r="GKN32" s="194"/>
      <c r="GKO32" s="194"/>
      <c r="GKP32" s="194"/>
      <c r="GKQ32" s="194"/>
      <c r="GKR32" s="194"/>
      <c r="GKS32" s="194"/>
      <c r="GKT32" s="194"/>
      <c r="GKU32" s="194"/>
      <c r="GKV32" s="194"/>
      <c r="GKW32" s="194"/>
      <c r="GKX32" s="194"/>
      <c r="GKY32" s="194"/>
      <c r="GKZ32" s="194"/>
      <c r="GLA32" s="194"/>
      <c r="GLB32" s="194"/>
      <c r="GLC32" s="194"/>
      <c r="GLD32" s="194"/>
      <c r="GLE32" s="194"/>
      <c r="GLF32" s="194"/>
      <c r="GLG32" s="194"/>
      <c r="GLH32" s="194"/>
      <c r="GLI32" s="194"/>
      <c r="GLJ32" s="194"/>
      <c r="GLK32" s="194"/>
      <c r="GLL32" s="194"/>
      <c r="GLM32" s="194"/>
      <c r="GLN32" s="194"/>
      <c r="GLO32" s="194"/>
      <c r="GLP32" s="194"/>
      <c r="GLQ32" s="194"/>
      <c r="GLR32" s="194"/>
      <c r="GLS32" s="194"/>
      <c r="GLT32" s="194"/>
      <c r="GLU32" s="194"/>
      <c r="GLV32" s="194"/>
      <c r="GLW32" s="194"/>
      <c r="GLX32" s="194"/>
      <c r="GLY32" s="194"/>
      <c r="GLZ32" s="194"/>
      <c r="GMA32" s="194"/>
      <c r="GMB32" s="194"/>
      <c r="GMC32" s="194"/>
      <c r="GMD32" s="194"/>
      <c r="GME32" s="194"/>
      <c r="GMF32" s="194"/>
      <c r="GMG32" s="194"/>
      <c r="GMH32" s="194"/>
      <c r="GMI32" s="194"/>
      <c r="GMJ32" s="194"/>
      <c r="GMK32" s="194"/>
      <c r="GML32" s="194"/>
      <c r="GMM32" s="194"/>
      <c r="GMN32" s="194"/>
      <c r="GMO32" s="194"/>
      <c r="GMP32" s="194"/>
      <c r="GMQ32" s="194"/>
      <c r="GMR32" s="194"/>
      <c r="GMS32" s="194"/>
      <c r="GMT32" s="194"/>
      <c r="GMU32" s="194"/>
      <c r="GMV32" s="194"/>
      <c r="GMW32" s="194"/>
      <c r="GMX32" s="194"/>
      <c r="GMY32" s="194"/>
      <c r="GMZ32" s="194"/>
      <c r="GNA32" s="194"/>
      <c r="GNB32" s="194"/>
      <c r="GNC32" s="194"/>
      <c r="GND32" s="194"/>
      <c r="GNE32" s="194"/>
      <c r="GNF32" s="194"/>
      <c r="GNG32" s="194"/>
      <c r="GNH32" s="194"/>
      <c r="GNI32" s="194"/>
      <c r="GNJ32" s="194"/>
      <c r="GNK32" s="194"/>
      <c r="GNL32" s="194"/>
      <c r="GNM32" s="194"/>
      <c r="GNN32" s="194"/>
      <c r="GNO32" s="194"/>
      <c r="GNP32" s="194"/>
      <c r="GNQ32" s="194"/>
      <c r="GNR32" s="194"/>
      <c r="GNS32" s="194"/>
      <c r="GNT32" s="194"/>
      <c r="GNU32" s="194"/>
      <c r="GNV32" s="194"/>
      <c r="GNW32" s="194"/>
      <c r="GNX32" s="194"/>
      <c r="GNY32" s="194"/>
      <c r="GNZ32" s="194"/>
      <c r="GOA32" s="194"/>
      <c r="GOB32" s="194"/>
      <c r="GOC32" s="194"/>
      <c r="GOD32" s="194"/>
      <c r="GOE32" s="194"/>
      <c r="GOF32" s="194"/>
      <c r="GOG32" s="194"/>
      <c r="GOH32" s="194"/>
      <c r="GOI32" s="194"/>
      <c r="GOJ32" s="194"/>
      <c r="GOK32" s="194"/>
      <c r="GOL32" s="194"/>
      <c r="GOM32" s="194"/>
      <c r="GON32" s="194"/>
      <c r="GOO32" s="194"/>
      <c r="GOP32" s="194"/>
      <c r="GOQ32" s="194"/>
      <c r="GOR32" s="194"/>
      <c r="GOS32" s="194"/>
      <c r="GOT32" s="194"/>
      <c r="GOU32" s="194"/>
      <c r="GOV32" s="194"/>
      <c r="GOW32" s="194"/>
      <c r="GOX32" s="194"/>
      <c r="GOY32" s="194"/>
      <c r="GOZ32" s="194"/>
      <c r="GPA32" s="194"/>
      <c r="GPB32" s="194"/>
      <c r="GPC32" s="194"/>
      <c r="GPD32" s="194"/>
      <c r="GPE32" s="194"/>
      <c r="GPF32" s="194"/>
      <c r="GPG32" s="194"/>
      <c r="GPH32" s="194"/>
      <c r="GPI32" s="194"/>
      <c r="GPJ32" s="194"/>
      <c r="GPK32" s="194"/>
      <c r="GPL32" s="194"/>
      <c r="GPM32" s="194"/>
      <c r="GPN32" s="194"/>
      <c r="GPO32" s="194"/>
      <c r="GPP32" s="194"/>
      <c r="GPQ32" s="194"/>
      <c r="GPR32" s="194"/>
      <c r="GPS32" s="194"/>
      <c r="GPT32" s="194"/>
      <c r="GPU32" s="194"/>
      <c r="GPV32" s="194"/>
      <c r="GPW32" s="194"/>
      <c r="GPX32" s="194"/>
      <c r="GPY32" s="194"/>
      <c r="GPZ32" s="194"/>
      <c r="GQA32" s="194"/>
      <c r="GQB32" s="194"/>
      <c r="GQC32" s="194"/>
      <c r="GQD32" s="194"/>
      <c r="GQE32" s="194"/>
      <c r="GQF32" s="194"/>
      <c r="GQG32" s="194"/>
      <c r="GQH32" s="194"/>
      <c r="GQI32" s="194"/>
      <c r="GQJ32" s="194"/>
      <c r="GQK32" s="194"/>
      <c r="GQL32" s="194"/>
      <c r="GQM32" s="194"/>
      <c r="GQN32" s="194"/>
      <c r="GQO32" s="194"/>
      <c r="GQP32" s="194"/>
      <c r="GQQ32" s="194"/>
      <c r="GQR32" s="194"/>
      <c r="GQS32" s="194"/>
      <c r="GQT32" s="194"/>
      <c r="GQU32" s="194"/>
      <c r="GQV32" s="194"/>
      <c r="GQW32" s="194"/>
      <c r="GQX32" s="194"/>
      <c r="GQY32" s="194"/>
      <c r="GQZ32" s="194"/>
      <c r="GRA32" s="194"/>
      <c r="GRB32" s="194"/>
      <c r="GRC32" s="194"/>
      <c r="GRD32" s="194"/>
      <c r="GRE32" s="194"/>
      <c r="GRF32" s="194"/>
      <c r="GRG32" s="194"/>
      <c r="GRH32" s="194"/>
      <c r="GRI32" s="194"/>
      <c r="GRJ32" s="194"/>
      <c r="GRK32" s="194"/>
      <c r="GRL32" s="194"/>
      <c r="GRM32" s="194"/>
      <c r="GRN32" s="194"/>
      <c r="GRO32" s="194"/>
      <c r="GRP32" s="194"/>
      <c r="GRQ32" s="194"/>
      <c r="GRR32" s="194"/>
      <c r="GRS32" s="194"/>
      <c r="GRT32" s="194"/>
      <c r="GRU32" s="194"/>
      <c r="GRV32" s="194"/>
      <c r="GRW32" s="194"/>
      <c r="GRX32" s="194"/>
      <c r="GRY32" s="194"/>
      <c r="GRZ32" s="194"/>
      <c r="GSA32" s="194"/>
      <c r="GSB32" s="194"/>
      <c r="GSC32" s="194"/>
      <c r="GSD32" s="194"/>
      <c r="GSE32" s="194"/>
      <c r="GSF32" s="194"/>
      <c r="GSG32" s="194"/>
      <c r="GSH32" s="194"/>
      <c r="GSI32" s="194"/>
      <c r="GSJ32" s="194"/>
      <c r="GSK32" s="194"/>
      <c r="GSL32" s="194"/>
      <c r="GSM32" s="194"/>
      <c r="GSN32" s="194"/>
      <c r="GSO32" s="194"/>
      <c r="GSP32" s="194"/>
      <c r="GSQ32" s="194"/>
      <c r="GSR32" s="194"/>
      <c r="GSS32" s="194"/>
      <c r="GST32" s="194"/>
      <c r="GSU32" s="194"/>
      <c r="GSV32" s="194"/>
      <c r="GSW32" s="194"/>
      <c r="GSX32" s="194"/>
      <c r="GSY32" s="194"/>
      <c r="GSZ32" s="194"/>
      <c r="GTA32" s="194"/>
      <c r="GTB32" s="194"/>
      <c r="GTC32" s="194"/>
      <c r="GTD32" s="194"/>
      <c r="GTE32" s="194"/>
      <c r="GTF32" s="194"/>
      <c r="GTG32" s="194"/>
      <c r="GTH32" s="194"/>
      <c r="GTI32" s="194"/>
      <c r="GTJ32" s="194"/>
      <c r="GTK32" s="194"/>
      <c r="GTL32" s="194"/>
      <c r="GTM32" s="194"/>
      <c r="GTN32" s="194"/>
      <c r="GTO32" s="194"/>
      <c r="GTP32" s="194"/>
      <c r="GTQ32" s="194"/>
      <c r="GTR32" s="194"/>
      <c r="GTS32" s="194"/>
      <c r="GTT32" s="194"/>
      <c r="GTU32" s="194"/>
      <c r="GTV32" s="194"/>
      <c r="GTW32" s="194"/>
      <c r="GTX32" s="194"/>
      <c r="GTY32" s="194"/>
      <c r="GTZ32" s="194"/>
      <c r="GUA32" s="194"/>
      <c r="GUB32" s="194"/>
      <c r="GUC32" s="194"/>
      <c r="GUD32" s="194"/>
      <c r="GUE32" s="194"/>
      <c r="GUF32" s="194"/>
      <c r="GUG32" s="194"/>
      <c r="GUH32" s="194"/>
      <c r="GUI32" s="194"/>
      <c r="GUJ32" s="194"/>
      <c r="GUK32" s="194"/>
      <c r="GUL32" s="194"/>
      <c r="GUM32" s="194"/>
      <c r="GUN32" s="194"/>
      <c r="GUO32" s="194"/>
      <c r="GUP32" s="194"/>
      <c r="GUQ32" s="194"/>
      <c r="GUR32" s="194"/>
      <c r="GUS32" s="194"/>
      <c r="GUT32" s="194"/>
      <c r="GUU32" s="194"/>
      <c r="GUV32" s="194"/>
      <c r="GUW32" s="194"/>
      <c r="GUX32" s="194"/>
      <c r="GUY32" s="194"/>
      <c r="GUZ32" s="194"/>
      <c r="GVA32" s="194"/>
      <c r="GVB32" s="194"/>
      <c r="GVC32" s="194"/>
      <c r="GVD32" s="194"/>
      <c r="GVE32" s="194"/>
      <c r="GVF32" s="194"/>
      <c r="GVG32" s="194"/>
      <c r="GVH32" s="194"/>
      <c r="GVI32" s="194"/>
      <c r="GVJ32" s="194"/>
      <c r="GVK32" s="194"/>
      <c r="GVL32" s="194"/>
      <c r="GVM32" s="194"/>
      <c r="GVN32" s="194"/>
      <c r="GVO32" s="194"/>
      <c r="GVP32" s="194"/>
      <c r="GVQ32" s="194"/>
      <c r="GVR32" s="194"/>
      <c r="GVS32" s="194"/>
      <c r="GVT32" s="194"/>
      <c r="GVU32" s="194"/>
      <c r="GVV32" s="194"/>
      <c r="GVW32" s="194"/>
      <c r="GVX32" s="194"/>
      <c r="GVY32" s="194"/>
      <c r="GVZ32" s="194"/>
      <c r="GWA32" s="194"/>
      <c r="GWB32" s="194"/>
      <c r="GWC32" s="194"/>
      <c r="GWD32" s="194"/>
      <c r="GWE32" s="194"/>
      <c r="GWF32" s="194"/>
      <c r="GWG32" s="194"/>
      <c r="GWH32" s="194"/>
      <c r="GWI32" s="194"/>
      <c r="GWJ32" s="194"/>
      <c r="GWK32" s="194"/>
      <c r="GWL32" s="194"/>
      <c r="GWM32" s="194"/>
      <c r="GWN32" s="194"/>
      <c r="GWO32" s="194"/>
      <c r="GWP32" s="194"/>
      <c r="GWQ32" s="194"/>
      <c r="GWR32" s="194"/>
      <c r="GWS32" s="194"/>
      <c r="GWT32" s="194"/>
      <c r="GWU32" s="194"/>
      <c r="GWV32" s="194"/>
      <c r="GWW32" s="194"/>
      <c r="GWX32" s="194"/>
      <c r="GWY32" s="194"/>
      <c r="GWZ32" s="194"/>
      <c r="GXA32" s="194"/>
      <c r="GXB32" s="194"/>
      <c r="GXC32" s="194"/>
      <c r="GXD32" s="194"/>
      <c r="GXE32" s="194"/>
      <c r="GXF32" s="194"/>
      <c r="GXG32" s="194"/>
      <c r="GXH32" s="194"/>
      <c r="GXI32" s="194"/>
      <c r="GXJ32" s="194"/>
      <c r="GXK32" s="194"/>
      <c r="GXL32" s="194"/>
      <c r="GXM32" s="194"/>
      <c r="GXN32" s="194"/>
      <c r="GXO32" s="194"/>
      <c r="GXP32" s="194"/>
      <c r="GXQ32" s="194"/>
      <c r="GXR32" s="194"/>
      <c r="GXS32" s="194"/>
      <c r="GXT32" s="194"/>
      <c r="GXU32" s="194"/>
      <c r="GXV32" s="194"/>
      <c r="GXW32" s="194"/>
      <c r="GXX32" s="194"/>
      <c r="GXY32" s="194"/>
      <c r="GXZ32" s="194"/>
      <c r="GYA32" s="194"/>
      <c r="GYB32" s="194"/>
      <c r="GYC32" s="194"/>
      <c r="GYD32" s="194"/>
      <c r="GYE32" s="194"/>
      <c r="GYF32" s="194"/>
      <c r="GYG32" s="194"/>
      <c r="GYH32" s="194"/>
      <c r="GYI32" s="194"/>
      <c r="GYJ32" s="194"/>
      <c r="GYK32" s="194"/>
      <c r="GYL32" s="194"/>
      <c r="GYM32" s="194"/>
      <c r="GYN32" s="194"/>
      <c r="GYO32" s="194"/>
      <c r="GYP32" s="194"/>
      <c r="GYQ32" s="194"/>
      <c r="GYR32" s="194"/>
      <c r="GYS32" s="194"/>
      <c r="GYT32" s="194"/>
      <c r="GYU32" s="194"/>
      <c r="GYV32" s="194"/>
      <c r="GYW32" s="194"/>
      <c r="GYX32" s="194"/>
      <c r="GYY32" s="194"/>
      <c r="GYZ32" s="194"/>
      <c r="GZA32" s="194"/>
      <c r="GZB32" s="194"/>
      <c r="GZC32" s="194"/>
      <c r="GZD32" s="194"/>
      <c r="GZE32" s="194"/>
      <c r="GZF32" s="194"/>
      <c r="GZG32" s="194"/>
      <c r="GZH32" s="194"/>
      <c r="GZI32" s="194"/>
      <c r="GZJ32" s="194"/>
      <c r="GZK32" s="194"/>
      <c r="GZL32" s="194"/>
      <c r="GZM32" s="194"/>
      <c r="GZN32" s="194"/>
      <c r="GZO32" s="194"/>
      <c r="GZP32" s="194"/>
      <c r="GZQ32" s="194"/>
      <c r="GZR32" s="194"/>
      <c r="GZS32" s="194"/>
      <c r="GZT32" s="194"/>
      <c r="GZU32" s="194"/>
      <c r="GZV32" s="194"/>
      <c r="GZW32" s="194"/>
      <c r="GZX32" s="194"/>
      <c r="GZY32" s="194"/>
      <c r="GZZ32" s="194"/>
      <c r="HAA32" s="194"/>
      <c r="HAB32" s="194"/>
      <c r="HAC32" s="194"/>
      <c r="HAD32" s="194"/>
      <c r="HAE32" s="194"/>
      <c r="HAF32" s="194"/>
      <c r="HAG32" s="194"/>
      <c r="HAH32" s="194"/>
      <c r="HAI32" s="194"/>
      <c r="HAJ32" s="194"/>
      <c r="HAK32" s="194"/>
      <c r="HAL32" s="194"/>
      <c r="HAM32" s="194"/>
      <c r="HAN32" s="194"/>
      <c r="HAO32" s="194"/>
      <c r="HAP32" s="194"/>
      <c r="HAQ32" s="194"/>
      <c r="HAR32" s="194"/>
      <c r="HAS32" s="194"/>
      <c r="HAT32" s="194"/>
      <c r="HAU32" s="194"/>
      <c r="HAV32" s="194"/>
      <c r="HAW32" s="194"/>
      <c r="HAX32" s="194"/>
      <c r="HAY32" s="194"/>
      <c r="HAZ32" s="194"/>
      <c r="HBA32" s="194"/>
      <c r="HBB32" s="194"/>
      <c r="HBC32" s="194"/>
      <c r="HBD32" s="194"/>
      <c r="HBE32" s="194"/>
      <c r="HBF32" s="194"/>
      <c r="HBG32" s="194"/>
      <c r="HBH32" s="194"/>
      <c r="HBI32" s="194"/>
      <c r="HBJ32" s="194"/>
      <c r="HBK32" s="194"/>
      <c r="HBL32" s="194"/>
      <c r="HBM32" s="194"/>
      <c r="HBN32" s="194"/>
      <c r="HBO32" s="194"/>
      <c r="HBP32" s="194"/>
      <c r="HBQ32" s="194"/>
      <c r="HBR32" s="194"/>
      <c r="HBS32" s="194"/>
      <c r="HBT32" s="194"/>
      <c r="HBU32" s="194"/>
      <c r="HBV32" s="194"/>
      <c r="HBW32" s="194"/>
      <c r="HBX32" s="194"/>
      <c r="HBY32" s="194"/>
      <c r="HBZ32" s="194"/>
      <c r="HCA32" s="194"/>
      <c r="HCB32" s="194"/>
      <c r="HCC32" s="194"/>
      <c r="HCD32" s="194"/>
      <c r="HCE32" s="194"/>
      <c r="HCF32" s="194"/>
      <c r="HCG32" s="194"/>
      <c r="HCH32" s="194"/>
      <c r="HCI32" s="194"/>
      <c r="HCJ32" s="194"/>
      <c r="HCK32" s="194"/>
      <c r="HCL32" s="194"/>
      <c r="HCM32" s="194"/>
      <c r="HCN32" s="194"/>
      <c r="HCO32" s="194"/>
      <c r="HCP32" s="194"/>
      <c r="HCQ32" s="194"/>
      <c r="HCR32" s="194"/>
      <c r="HCS32" s="194"/>
      <c r="HCT32" s="194"/>
      <c r="HCU32" s="194"/>
      <c r="HCV32" s="194"/>
      <c r="HCW32" s="194"/>
      <c r="HCX32" s="194"/>
      <c r="HCY32" s="194"/>
      <c r="HCZ32" s="194"/>
      <c r="HDA32" s="194"/>
      <c r="HDB32" s="194"/>
      <c r="HDC32" s="194"/>
      <c r="HDD32" s="194"/>
      <c r="HDE32" s="194"/>
      <c r="HDF32" s="194"/>
      <c r="HDG32" s="194"/>
      <c r="HDH32" s="194"/>
      <c r="HDI32" s="194"/>
      <c r="HDJ32" s="194"/>
      <c r="HDK32" s="194"/>
      <c r="HDL32" s="194"/>
      <c r="HDM32" s="194"/>
      <c r="HDN32" s="194"/>
      <c r="HDO32" s="194"/>
      <c r="HDP32" s="194"/>
      <c r="HDQ32" s="194"/>
      <c r="HDR32" s="194"/>
      <c r="HDS32" s="194"/>
      <c r="HDT32" s="194"/>
      <c r="HDU32" s="194"/>
      <c r="HDV32" s="194"/>
      <c r="HDW32" s="194"/>
      <c r="HDX32" s="194"/>
      <c r="HDY32" s="194"/>
      <c r="HDZ32" s="194"/>
      <c r="HEA32" s="194"/>
      <c r="HEB32" s="194"/>
      <c r="HEC32" s="194"/>
      <c r="HED32" s="194"/>
      <c r="HEE32" s="194"/>
      <c r="HEF32" s="194"/>
      <c r="HEG32" s="194"/>
      <c r="HEH32" s="194"/>
      <c r="HEI32" s="194"/>
      <c r="HEJ32" s="194"/>
      <c r="HEK32" s="194"/>
      <c r="HEL32" s="194"/>
      <c r="HEM32" s="194"/>
      <c r="HEN32" s="194"/>
      <c r="HEO32" s="194"/>
      <c r="HEP32" s="194"/>
      <c r="HEQ32" s="194"/>
      <c r="HER32" s="194"/>
      <c r="HES32" s="194"/>
      <c r="HET32" s="194"/>
      <c r="HEU32" s="194"/>
      <c r="HEV32" s="194"/>
      <c r="HEW32" s="194"/>
      <c r="HEX32" s="194"/>
      <c r="HEY32" s="194"/>
      <c r="HEZ32" s="194"/>
      <c r="HFA32" s="194"/>
      <c r="HFB32" s="194"/>
      <c r="HFC32" s="194"/>
      <c r="HFD32" s="194"/>
      <c r="HFE32" s="194"/>
      <c r="HFF32" s="194"/>
      <c r="HFG32" s="194"/>
      <c r="HFH32" s="194"/>
      <c r="HFI32" s="194"/>
      <c r="HFJ32" s="194"/>
      <c r="HFK32" s="194"/>
      <c r="HFL32" s="194"/>
      <c r="HFM32" s="194"/>
      <c r="HFN32" s="194"/>
      <c r="HFO32" s="194"/>
      <c r="HFP32" s="194"/>
      <c r="HFQ32" s="194"/>
      <c r="HFR32" s="194"/>
      <c r="HFS32" s="194"/>
      <c r="HFT32" s="194"/>
      <c r="HFU32" s="194"/>
      <c r="HFV32" s="194"/>
      <c r="HFW32" s="194"/>
      <c r="HFX32" s="194"/>
      <c r="HFY32" s="194"/>
      <c r="HFZ32" s="194"/>
      <c r="HGA32" s="194"/>
      <c r="HGB32" s="194"/>
      <c r="HGC32" s="194"/>
      <c r="HGD32" s="194"/>
      <c r="HGE32" s="194"/>
      <c r="HGF32" s="194"/>
      <c r="HGG32" s="194"/>
      <c r="HGH32" s="194"/>
      <c r="HGI32" s="194"/>
      <c r="HGJ32" s="194"/>
      <c r="HGK32" s="194"/>
      <c r="HGL32" s="194"/>
      <c r="HGM32" s="194"/>
      <c r="HGN32" s="194"/>
      <c r="HGO32" s="194"/>
      <c r="HGP32" s="194"/>
      <c r="HGQ32" s="194"/>
      <c r="HGR32" s="194"/>
      <c r="HGS32" s="194"/>
      <c r="HGT32" s="194"/>
      <c r="HGU32" s="194"/>
      <c r="HGV32" s="194"/>
      <c r="HGW32" s="194"/>
      <c r="HGX32" s="194"/>
      <c r="HGY32" s="194"/>
      <c r="HGZ32" s="194"/>
      <c r="HHA32" s="194"/>
      <c r="HHB32" s="194"/>
      <c r="HHC32" s="194"/>
      <c r="HHD32" s="194"/>
      <c r="HHE32" s="194"/>
      <c r="HHF32" s="194"/>
      <c r="HHG32" s="194"/>
      <c r="HHH32" s="194"/>
      <c r="HHI32" s="194"/>
      <c r="HHJ32" s="194"/>
      <c r="HHK32" s="194"/>
      <c r="HHL32" s="194"/>
      <c r="HHM32" s="194"/>
      <c r="HHN32" s="194"/>
      <c r="HHO32" s="194"/>
      <c r="HHP32" s="194"/>
      <c r="HHQ32" s="194"/>
      <c r="HHR32" s="194"/>
      <c r="HHS32" s="194"/>
      <c r="HHT32" s="194"/>
      <c r="HHU32" s="194"/>
      <c r="HHV32" s="194"/>
      <c r="HHW32" s="194"/>
      <c r="HHX32" s="194"/>
      <c r="HHY32" s="194"/>
      <c r="HHZ32" s="194"/>
      <c r="HIA32" s="194"/>
      <c r="HIB32" s="194"/>
      <c r="HIC32" s="194"/>
      <c r="HID32" s="194"/>
      <c r="HIE32" s="194"/>
      <c r="HIF32" s="194"/>
      <c r="HIG32" s="194"/>
      <c r="HIH32" s="194"/>
      <c r="HII32" s="194"/>
      <c r="HIJ32" s="194"/>
      <c r="HIK32" s="194"/>
      <c r="HIL32" s="194"/>
      <c r="HIM32" s="194"/>
      <c r="HIN32" s="194"/>
      <c r="HIO32" s="194"/>
      <c r="HIP32" s="194"/>
      <c r="HIQ32" s="194"/>
      <c r="HIR32" s="194"/>
      <c r="HIS32" s="194"/>
      <c r="HIT32" s="194"/>
      <c r="HIU32" s="194"/>
      <c r="HIV32" s="194"/>
      <c r="HIW32" s="194"/>
      <c r="HIX32" s="194"/>
      <c r="HIY32" s="194"/>
      <c r="HIZ32" s="194"/>
      <c r="HJA32" s="194"/>
      <c r="HJB32" s="194"/>
      <c r="HJC32" s="194"/>
      <c r="HJD32" s="194"/>
      <c r="HJE32" s="194"/>
      <c r="HJF32" s="194"/>
      <c r="HJG32" s="194"/>
      <c r="HJH32" s="194"/>
      <c r="HJI32" s="194"/>
      <c r="HJJ32" s="194"/>
      <c r="HJK32" s="194"/>
      <c r="HJL32" s="194"/>
      <c r="HJM32" s="194"/>
      <c r="HJN32" s="194"/>
      <c r="HJO32" s="194"/>
      <c r="HJP32" s="194"/>
      <c r="HJQ32" s="194"/>
      <c r="HJR32" s="194"/>
      <c r="HJS32" s="194"/>
      <c r="HJT32" s="194"/>
      <c r="HJU32" s="194"/>
      <c r="HJV32" s="194"/>
      <c r="HJW32" s="194"/>
      <c r="HJX32" s="194"/>
      <c r="HJY32" s="194"/>
      <c r="HJZ32" s="194"/>
      <c r="HKA32" s="194"/>
      <c r="HKB32" s="194"/>
      <c r="HKC32" s="194"/>
      <c r="HKD32" s="194"/>
      <c r="HKE32" s="194"/>
      <c r="HKF32" s="194"/>
      <c r="HKG32" s="194"/>
      <c r="HKH32" s="194"/>
      <c r="HKI32" s="194"/>
      <c r="HKJ32" s="194"/>
      <c r="HKK32" s="194"/>
      <c r="HKL32" s="194"/>
      <c r="HKM32" s="194"/>
      <c r="HKN32" s="194"/>
      <c r="HKO32" s="194"/>
      <c r="HKP32" s="194"/>
      <c r="HKQ32" s="194"/>
      <c r="HKR32" s="194"/>
      <c r="HKS32" s="194"/>
      <c r="HKT32" s="194"/>
      <c r="HKU32" s="194"/>
      <c r="HKV32" s="194"/>
      <c r="HKW32" s="194"/>
      <c r="HKX32" s="194"/>
      <c r="HKY32" s="194"/>
      <c r="HKZ32" s="194"/>
      <c r="HLA32" s="194"/>
      <c r="HLB32" s="194"/>
      <c r="HLC32" s="194"/>
      <c r="HLD32" s="194"/>
      <c r="HLE32" s="194"/>
      <c r="HLF32" s="194"/>
      <c r="HLG32" s="194"/>
      <c r="HLH32" s="194"/>
      <c r="HLI32" s="194"/>
      <c r="HLJ32" s="194"/>
      <c r="HLK32" s="194"/>
      <c r="HLL32" s="194"/>
      <c r="HLM32" s="194"/>
      <c r="HLN32" s="194"/>
      <c r="HLO32" s="194"/>
      <c r="HLP32" s="194"/>
      <c r="HLQ32" s="194"/>
      <c r="HLR32" s="194"/>
      <c r="HLS32" s="194"/>
      <c r="HLT32" s="194"/>
      <c r="HLU32" s="194"/>
      <c r="HLV32" s="194"/>
      <c r="HLW32" s="194"/>
      <c r="HLX32" s="194"/>
      <c r="HLY32" s="194"/>
      <c r="HLZ32" s="194"/>
      <c r="HMA32" s="194"/>
      <c r="HMB32" s="194"/>
      <c r="HMC32" s="194"/>
      <c r="HMD32" s="194"/>
      <c r="HME32" s="194"/>
      <c r="HMF32" s="194"/>
      <c r="HMG32" s="194"/>
      <c r="HMH32" s="194"/>
      <c r="HMI32" s="194"/>
      <c r="HMJ32" s="194"/>
      <c r="HMK32" s="194"/>
      <c r="HML32" s="194"/>
      <c r="HMM32" s="194"/>
      <c r="HMN32" s="194"/>
      <c r="HMO32" s="194"/>
      <c r="HMP32" s="194"/>
      <c r="HMQ32" s="194"/>
      <c r="HMR32" s="194"/>
      <c r="HMS32" s="194"/>
      <c r="HMT32" s="194"/>
      <c r="HMU32" s="194"/>
      <c r="HMV32" s="194"/>
      <c r="HMW32" s="194"/>
      <c r="HMX32" s="194"/>
      <c r="HMY32" s="194"/>
      <c r="HMZ32" s="194"/>
      <c r="HNA32" s="194"/>
      <c r="HNB32" s="194"/>
      <c r="HNC32" s="194"/>
      <c r="HND32" s="194"/>
      <c r="HNE32" s="194"/>
      <c r="HNF32" s="194"/>
      <c r="HNG32" s="194"/>
      <c r="HNH32" s="194"/>
      <c r="HNI32" s="194"/>
      <c r="HNJ32" s="194"/>
      <c r="HNK32" s="194"/>
      <c r="HNL32" s="194"/>
      <c r="HNM32" s="194"/>
      <c r="HNN32" s="194"/>
      <c r="HNO32" s="194"/>
      <c r="HNP32" s="194"/>
      <c r="HNQ32" s="194"/>
      <c r="HNR32" s="194"/>
      <c r="HNS32" s="194"/>
      <c r="HNT32" s="194"/>
      <c r="HNU32" s="194"/>
      <c r="HNV32" s="194"/>
      <c r="HNW32" s="194"/>
      <c r="HNX32" s="194"/>
      <c r="HNY32" s="194"/>
      <c r="HNZ32" s="194"/>
      <c r="HOA32" s="194"/>
      <c r="HOB32" s="194"/>
      <c r="HOC32" s="194"/>
      <c r="HOD32" s="194"/>
      <c r="HOE32" s="194"/>
      <c r="HOF32" s="194"/>
      <c r="HOG32" s="194"/>
      <c r="HOH32" s="194"/>
      <c r="HOI32" s="194"/>
      <c r="HOJ32" s="194"/>
      <c r="HOK32" s="194"/>
      <c r="HOL32" s="194"/>
      <c r="HOM32" s="194"/>
      <c r="HON32" s="194"/>
      <c r="HOO32" s="194"/>
      <c r="HOP32" s="194"/>
      <c r="HOQ32" s="194"/>
      <c r="HOR32" s="194"/>
      <c r="HOS32" s="194"/>
      <c r="HOT32" s="194"/>
      <c r="HOU32" s="194"/>
      <c r="HOV32" s="194"/>
      <c r="HOW32" s="194"/>
      <c r="HOX32" s="194"/>
      <c r="HOY32" s="194"/>
      <c r="HOZ32" s="194"/>
      <c r="HPA32" s="194"/>
      <c r="HPB32" s="194"/>
      <c r="HPC32" s="194"/>
      <c r="HPD32" s="194"/>
      <c r="HPE32" s="194"/>
      <c r="HPF32" s="194"/>
      <c r="HPG32" s="194"/>
      <c r="HPH32" s="194"/>
      <c r="HPI32" s="194"/>
      <c r="HPJ32" s="194"/>
      <c r="HPK32" s="194"/>
      <c r="HPL32" s="194"/>
      <c r="HPM32" s="194"/>
      <c r="HPN32" s="194"/>
      <c r="HPO32" s="194"/>
      <c r="HPP32" s="194"/>
      <c r="HPQ32" s="194"/>
      <c r="HPR32" s="194"/>
      <c r="HPS32" s="194"/>
      <c r="HPT32" s="194"/>
      <c r="HPU32" s="194"/>
      <c r="HPV32" s="194"/>
      <c r="HPW32" s="194"/>
      <c r="HPX32" s="194"/>
      <c r="HPY32" s="194"/>
      <c r="HPZ32" s="194"/>
      <c r="HQA32" s="194"/>
      <c r="HQB32" s="194"/>
      <c r="HQC32" s="194"/>
      <c r="HQD32" s="194"/>
      <c r="HQE32" s="194"/>
      <c r="HQF32" s="194"/>
      <c r="HQG32" s="194"/>
      <c r="HQH32" s="194"/>
      <c r="HQI32" s="194"/>
      <c r="HQJ32" s="194"/>
      <c r="HQK32" s="194"/>
      <c r="HQL32" s="194"/>
      <c r="HQM32" s="194"/>
      <c r="HQN32" s="194"/>
      <c r="HQO32" s="194"/>
      <c r="HQP32" s="194"/>
      <c r="HQQ32" s="194"/>
      <c r="HQR32" s="194"/>
      <c r="HQS32" s="194"/>
      <c r="HQT32" s="194"/>
      <c r="HQU32" s="194"/>
      <c r="HQV32" s="194"/>
      <c r="HQW32" s="194"/>
      <c r="HQX32" s="194"/>
      <c r="HQY32" s="194"/>
      <c r="HQZ32" s="194"/>
      <c r="HRA32" s="194"/>
      <c r="HRB32" s="194"/>
      <c r="HRC32" s="194"/>
      <c r="HRD32" s="194"/>
      <c r="HRE32" s="194"/>
      <c r="HRF32" s="194"/>
      <c r="HRG32" s="194"/>
      <c r="HRH32" s="194"/>
      <c r="HRI32" s="194"/>
      <c r="HRJ32" s="194"/>
      <c r="HRK32" s="194"/>
      <c r="HRL32" s="194"/>
      <c r="HRM32" s="194"/>
      <c r="HRN32" s="194"/>
      <c r="HRO32" s="194"/>
      <c r="HRP32" s="194"/>
      <c r="HRQ32" s="194"/>
      <c r="HRR32" s="194"/>
      <c r="HRS32" s="194"/>
      <c r="HRT32" s="194"/>
      <c r="HRU32" s="194"/>
      <c r="HRV32" s="194"/>
      <c r="HRW32" s="194"/>
      <c r="HRX32" s="194"/>
      <c r="HRY32" s="194"/>
      <c r="HRZ32" s="194"/>
      <c r="HSA32" s="194"/>
      <c r="HSB32" s="194"/>
      <c r="HSC32" s="194"/>
      <c r="HSD32" s="194"/>
      <c r="HSE32" s="194"/>
      <c r="HSF32" s="194"/>
      <c r="HSG32" s="194"/>
      <c r="HSH32" s="194"/>
      <c r="HSI32" s="194"/>
      <c r="HSJ32" s="194"/>
      <c r="HSK32" s="194"/>
      <c r="HSL32" s="194"/>
      <c r="HSM32" s="194"/>
      <c r="HSN32" s="194"/>
      <c r="HSO32" s="194"/>
      <c r="HSP32" s="194"/>
      <c r="HSQ32" s="194"/>
      <c r="HSR32" s="194"/>
      <c r="HSS32" s="194"/>
      <c r="HST32" s="194"/>
      <c r="HSU32" s="194"/>
      <c r="HSV32" s="194"/>
      <c r="HSW32" s="194"/>
      <c r="HSX32" s="194"/>
      <c r="HSY32" s="194"/>
      <c r="HSZ32" s="194"/>
      <c r="HTA32" s="194"/>
      <c r="HTB32" s="194"/>
      <c r="HTC32" s="194"/>
      <c r="HTD32" s="194"/>
      <c r="HTE32" s="194"/>
      <c r="HTF32" s="194"/>
      <c r="HTG32" s="194"/>
      <c r="HTH32" s="194"/>
      <c r="HTI32" s="194"/>
      <c r="HTJ32" s="194"/>
      <c r="HTK32" s="194"/>
      <c r="HTL32" s="194"/>
      <c r="HTM32" s="194"/>
      <c r="HTN32" s="194"/>
      <c r="HTO32" s="194"/>
      <c r="HTP32" s="194"/>
      <c r="HTQ32" s="194"/>
      <c r="HTR32" s="194"/>
      <c r="HTS32" s="194"/>
      <c r="HTT32" s="194"/>
      <c r="HTU32" s="194"/>
      <c r="HTV32" s="194"/>
      <c r="HTW32" s="194"/>
      <c r="HTX32" s="194"/>
      <c r="HTY32" s="194"/>
      <c r="HTZ32" s="194"/>
      <c r="HUA32" s="194"/>
      <c r="HUB32" s="194"/>
      <c r="HUC32" s="194"/>
      <c r="HUD32" s="194"/>
      <c r="HUE32" s="194"/>
      <c r="HUF32" s="194"/>
      <c r="HUG32" s="194"/>
      <c r="HUH32" s="194"/>
      <c r="HUI32" s="194"/>
      <c r="HUJ32" s="194"/>
      <c r="HUK32" s="194"/>
      <c r="HUL32" s="194"/>
      <c r="HUM32" s="194"/>
      <c r="HUN32" s="194"/>
      <c r="HUO32" s="194"/>
      <c r="HUP32" s="194"/>
      <c r="HUQ32" s="194"/>
      <c r="HUR32" s="194"/>
      <c r="HUS32" s="194"/>
      <c r="HUT32" s="194"/>
      <c r="HUU32" s="194"/>
      <c r="HUV32" s="194"/>
      <c r="HUW32" s="194"/>
      <c r="HUX32" s="194"/>
      <c r="HUY32" s="194"/>
      <c r="HUZ32" s="194"/>
      <c r="HVA32" s="194"/>
      <c r="HVB32" s="194"/>
      <c r="HVC32" s="194"/>
      <c r="HVD32" s="194"/>
      <c r="HVE32" s="194"/>
      <c r="HVF32" s="194"/>
      <c r="HVG32" s="194"/>
      <c r="HVH32" s="194"/>
      <c r="HVI32" s="194"/>
      <c r="HVJ32" s="194"/>
      <c r="HVK32" s="194"/>
      <c r="HVL32" s="194"/>
      <c r="HVM32" s="194"/>
      <c r="HVN32" s="194"/>
      <c r="HVO32" s="194"/>
      <c r="HVP32" s="194"/>
      <c r="HVQ32" s="194"/>
      <c r="HVR32" s="194"/>
      <c r="HVS32" s="194"/>
      <c r="HVT32" s="194"/>
      <c r="HVU32" s="194"/>
      <c r="HVV32" s="194"/>
      <c r="HVW32" s="194"/>
      <c r="HVX32" s="194"/>
      <c r="HVY32" s="194"/>
      <c r="HVZ32" s="194"/>
      <c r="HWA32" s="194"/>
      <c r="HWB32" s="194"/>
      <c r="HWC32" s="194"/>
      <c r="HWD32" s="194"/>
      <c r="HWE32" s="194"/>
      <c r="HWF32" s="194"/>
      <c r="HWG32" s="194"/>
      <c r="HWH32" s="194"/>
      <c r="HWI32" s="194"/>
      <c r="HWJ32" s="194"/>
      <c r="HWK32" s="194"/>
      <c r="HWL32" s="194"/>
      <c r="HWM32" s="194"/>
      <c r="HWN32" s="194"/>
      <c r="HWO32" s="194"/>
      <c r="HWP32" s="194"/>
      <c r="HWQ32" s="194"/>
      <c r="HWR32" s="194"/>
      <c r="HWS32" s="194"/>
      <c r="HWT32" s="194"/>
      <c r="HWU32" s="194"/>
      <c r="HWV32" s="194"/>
      <c r="HWW32" s="194"/>
      <c r="HWX32" s="194"/>
      <c r="HWY32" s="194"/>
      <c r="HWZ32" s="194"/>
      <c r="HXA32" s="194"/>
      <c r="HXB32" s="194"/>
      <c r="HXC32" s="194"/>
      <c r="HXD32" s="194"/>
      <c r="HXE32" s="194"/>
      <c r="HXF32" s="194"/>
      <c r="HXG32" s="194"/>
      <c r="HXH32" s="194"/>
      <c r="HXI32" s="194"/>
      <c r="HXJ32" s="194"/>
      <c r="HXK32" s="194"/>
      <c r="HXL32" s="194"/>
      <c r="HXM32" s="194"/>
      <c r="HXN32" s="194"/>
      <c r="HXO32" s="194"/>
      <c r="HXP32" s="194"/>
      <c r="HXQ32" s="194"/>
      <c r="HXR32" s="194"/>
      <c r="HXS32" s="194"/>
      <c r="HXT32" s="194"/>
      <c r="HXU32" s="194"/>
      <c r="HXV32" s="194"/>
      <c r="HXW32" s="194"/>
      <c r="HXX32" s="194"/>
      <c r="HXY32" s="194"/>
      <c r="HXZ32" s="194"/>
      <c r="HYA32" s="194"/>
      <c r="HYB32" s="194"/>
      <c r="HYC32" s="194"/>
      <c r="HYD32" s="194"/>
      <c r="HYE32" s="194"/>
      <c r="HYF32" s="194"/>
      <c r="HYG32" s="194"/>
      <c r="HYH32" s="194"/>
      <c r="HYI32" s="194"/>
      <c r="HYJ32" s="194"/>
      <c r="HYK32" s="194"/>
      <c r="HYL32" s="194"/>
      <c r="HYM32" s="194"/>
      <c r="HYN32" s="194"/>
      <c r="HYO32" s="194"/>
      <c r="HYP32" s="194"/>
      <c r="HYQ32" s="194"/>
      <c r="HYR32" s="194"/>
      <c r="HYS32" s="194"/>
      <c r="HYT32" s="194"/>
      <c r="HYU32" s="194"/>
      <c r="HYV32" s="194"/>
      <c r="HYW32" s="194"/>
      <c r="HYX32" s="194"/>
      <c r="HYY32" s="194"/>
      <c r="HYZ32" s="194"/>
      <c r="HZA32" s="194"/>
      <c r="HZB32" s="194"/>
      <c r="HZC32" s="194"/>
      <c r="HZD32" s="194"/>
      <c r="HZE32" s="194"/>
      <c r="HZF32" s="194"/>
      <c r="HZG32" s="194"/>
      <c r="HZH32" s="194"/>
      <c r="HZI32" s="194"/>
      <c r="HZJ32" s="194"/>
      <c r="HZK32" s="194"/>
      <c r="HZL32" s="194"/>
      <c r="HZM32" s="194"/>
      <c r="HZN32" s="194"/>
      <c r="HZO32" s="194"/>
      <c r="HZP32" s="194"/>
      <c r="HZQ32" s="194"/>
      <c r="HZR32" s="194"/>
      <c r="HZS32" s="194"/>
      <c r="HZT32" s="194"/>
      <c r="HZU32" s="194"/>
      <c r="HZV32" s="194"/>
      <c r="HZW32" s="194"/>
      <c r="HZX32" s="194"/>
      <c r="HZY32" s="194"/>
      <c r="HZZ32" s="194"/>
      <c r="IAA32" s="194"/>
      <c r="IAB32" s="194"/>
      <c r="IAC32" s="194"/>
      <c r="IAD32" s="194"/>
      <c r="IAE32" s="194"/>
      <c r="IAF32" s="194"/>
      <c r="IAG32" s="194"/>
      <c r="IAH32" s="194"/>
      <c r="IAI32" s="194"/>
      <c r="IAJ32" s="194"/>
      <c r="IAK32" s="194"/>
      <c r="IAL32" s="194"/>
      <c r="IAM32" s="194"/>
      <c r="IAN32" s="194"/>
      <c r="IAO32" s="194"/>
      <c r="IAP32" s="194"/>
      <c r="IAQ32" s="194"/>
      <c r="IAR32" s="194"/>
      <c r="IAS32" s="194"/>
      <c r="IAT32" s="194"/>
      <c r="IAU32" s="194"/>
      <c r="IAV32" s="194"/>
      <c r="IAW32" s="194"/>
      <c r="IAX32" s="194"/>
      <c r="IAY32" s="194"/>
      <c r="IAZ32" s="194"/>
      <c r="IBA32" s="194"/>
      <c r="IBB32" s="194"/>
      <c r="IBC32" s="194"/>
      <c r="IBD32" s="194"/>
      <c r="IBE32" s="194"/>
      <c r="IBF32" s="194"/>
      <c r="IBG32" s="194"/>
      <c r="IBH32" s="194"/>
      <c r="IBI32" s="194"/>
      <c r="IBJ32" s="194"/>
      <c r="IBK32" s="194"/>
      <c r="IBL32" s="194"/>
      <c r="IBM32" s="194"/>
      <c r="IBN32" s="194"/>
      <c r="IBO32" s="194"/>
      <c r="IBP32" s="194"/>
      <c r="IBQ32" s="194"/>
      <c r="IBR32" s="194"/>
      <c r="IBS32" s="194"/>
      <c r="IBT32" s="194"/>
      <c r="IBU32" s="194"/>
      <c r="IBV32" s="194"/>
      <c r="IBW32" s="194"/>
      <c r="IBX32" s="194"/>
      <c r="IBY32" s="194"/>
      <c r="IBZ32" s="194"/>
      <c r="ICA32" s="194"/>
      <c r="ICB32" s="194"/>
      <c r="ICC32" s="194"/>
      <c r="ICD32" s="194"/>
      <c r="ICE32" s="194"/>
      <c r="ICF32" s="194"/>
      <c r="ICG32" s="194"/>
      <c r="ICH32" s="194"/>
      <c r="ICI32" s="194"/>
      <c r="ICJ32" s="194"/>
      <c r="ICK32" s="194"/>
      <c r="ICL32" s="194"/>
      <c r="ICM32" s="194"/>
      <c r="ICN32" s="194"/>
      <c r="ICO32" s="194"/>
      <c r="ICP32" s="194"/>
      <c r="ICQ32" s="194"/>
      <c r="ICR32" s="194"/>
      <c r="ICS32" s="194"/>
      <c r="ICT32" s="194"/>
      <c r="ICU32" s="194"/>
      <c r="ICV32" s="194"/>
      <c r="ICW32" s="194"/>
      <c r="ICX32" s="194"/>
      <c r="ICY32" s="194"/>
      <c r="ICZ32" s="194"/>
      <c r="IDA32" s="194"/>
      <c r="IDB32" s="194"/>
      <c r="IDC32" s="194"/>
      <c r="IDD32" s="194"/>
      <c r="IDE32" s="194"/>
      <c r="IDF32" s="194"/>
      <c r="IDG32" s="194"/>
      <c r="IDH32" s="194"/>
      <c r="IDI32" s="194"/>
      <c r="IDJ32" s="194"/>
      <c r="IDK32" s="194"/>
      <c r="IDL32" s="194"/>
      <c r="IDM32" s="194"/>
      <c r="IDN32" s="194"/>
      <c r="IDO32" s="194"/>
      <c r="IDP32" s="194"/>
      <c r="IDQ32" s="194"/>
      <c r="IDR32" s="194"/>
      <c r="IDS32" s="194"/>
      <c r="IDT32" s="194"/>
      <c r="IDU32" s="194"/>
      <c r="IDV32" s="194"/>
      <c r="IDW32" s="194"/>
      <c r="IDX32" s="194"/>
      <c r="IDY32" s="194"/>
      <c r="IDZ32" s="194"/>
      <c r="IEA32" s="194"/>
      <c r="IEB32" s="194"/>
      <c r="IEC32" s="194"/>
      <c r="IED32" s="194"/>
      <c r="IEE32" s="194"/>
      <c r="IEF32" s="194"/>
      <c r="IEG32" s="194"/>
      <c r="IEH32" s="194"/>
      <c r="IEI32" s="194"/>
      <c r="IEJ32" s="194"/>
      <c r="IEK32" s="194"/>
      <c r="IEL32" s="194"/>
      <c r="IEM32" s="194"/>
      <c r="IEN32" s="194"/>
      <c r="IEO32" s="194"/>
      <c r="IEP32" s="194"/>
      <c r="IEQ32" s="194"/>
      <c r="IER32" s="194"/>
      <c r="IES32" s="194"/>
      <c r="IET32" s="194"/>
      <c r="IEU32" s="194"/>
      <c r="IEV32" s="194"/>
      <c r="IEW32" s="194"/>
      <c r="IEX32" s="194"/>
      <c r="IEY32" s="194"/>
      <c r="IEZ32" s="194"/>
      <c r="IFA32" s="194"/>
      <c r="IFB32" s="194"/>
      <c r="IFC32" s="194"/>
      <c r="IFD32" s="194"/>
      <c r="IFE32" s="194"/>
      <c r="IFF32" s="194"/>
      <c r="IFG32" s="194"/>
      <c r="IFH32" s="194"/>
      <c r="IFI32" s="194"/>
      <c r="IFJ32" s="194"/>
      <c r="IFK32" s="194"/>
      <c r="IFL32" s="194"/>
      <c r="IFM32" s="194"/>
      <c r="IFN32" s="194"/>
      <c r="IFO32" s="194"/>
      <c r="IFP32" s="194"/>
      <c r="IFQ32" s="194"/>
      <c r="IFR32" s="194"/>
      <c r="IFS32" s="194"/>
      <c r="IFT32" s="194"/>
      <c r="IFU32" s="194"/>
      <c r="IFV32" s="194"/>
      <c r="IFW32" s="194"/>
      <c r="IFX32" s="194"/>
      <c r="IFY32" s="194"/>
      <c r="IFZ32" s="194"/>
      <c r="IGA32" s="194"/>
      <c r="IGB32" s="194"/>
      <c r="IGC32" s="194"/>
      <c r="IGD32" s="194"/>
      <c r="IGE32" s="194"/>
      <c r="IGF32" s="194"/>
      <c r="IGG32" s="194"/>
      <c r="IGH32" s="194"/>
      <c r="IGI32" s="194"/>
      <c r="IGJ32" s="194"/>
      <c r="IGK32" s="194"/>
      <c r="IGL32" s="194"/>
      <c r="IGM32" s="194"/>
      <c r="IGN32" s="194"/>
      <c r="IGO32" s="194"/>
      <c r="IGP32" s="194"/>
      <c r="IGQ32" s="194"/>
      <c r="IGR32" s="194"/>
      <c r="IGS32" s="194"/>
      <c r="IGT32" s="194"/>
      <c r="IGU32" s="194"/>
      <c r="IGV32" s="194"/>
      <c r="IGW32" s="194"/>
      <c r="IGX32" s="194"/>
      <c r="IGY32" s="194"/>
      <c r="IGZ32" s="194"/>
      <c r="IHA32" s="194"/>
      <c r="IHB32" s="194"/>
      <c r="IHC32" s="194"/>
      <c r="IHD32" s="194"/>
      <c r="IHE32" s="194"/>
      <c r="IHF32" s="194"/>
      <c r="IHG32" s="194"/>
      <c r="IHH32" s="194"/>
      <c r="IHI32" s="194"/>
      <c r="IHJ32" s="194"/>
      <c r="IHK32" s="194"/>
      <c r="IHL32" s="194"/>
      <c r="IHM32" s="194"/>
      <c r="IHN32" s="194"/>
      <c r="IHO32" s="194"/>
      <c r="IHP32" s="194"/>
      <c r="IHQ32" s="194"/>
      <c r="IHR32" s="194"/>
      <c r="IHS32" s="194"/>
      <c r="IHT32" s="194"/>
      <c r="IHU32" s="194"/>
      <c r="IHV32" s="194"/>
      <c r="IHW32" s="194"/>
      <c r="IHX32" s="194"/>
      <c r="IHY32" s="194"/>
      <c r="IHZ32" s="194"/>
      <c r="IIA32" s="194"/>
      <c r="IIB32" s="194"/>
      <c r="IIC32" s="194"/>
      <c r="IID32" s="194"/>
      <c r="IIE32" s="194"/>
      <c r="IIF32" s="194"/>
      <c r="IIG32" s="194"/>
      <c r="IIH32" s="194"/>
      <c r="III32" s="194"/>
      <c r="IIJ32" s="194"/>
      <c r="IIK32" s="194"/>
      <c r="IIL32" s="194"/>
      <c r="IIM32" s="194"/>
      <c r="IIN32" s="194"/>
      <c r="IIO32" s="194"/>
      <c r="IIP32" s="194"/>
      <c r="IIQ32" s="194"/>
      <c r="IIR32" s="194"/>
      <c r="IIS32" s="194"/>
      <c r="IIT32" s="194"/>
      <c r="IIU32" s="194"/>
      <c r="IIV32" s="194"/>
      <c r="IIW32" s="194"/>
      <c r="IIX32" s="194"/>
      <c r="IIY32" s="194"/>
      <c r="IIZ32" s="194"/>
      <c r="IJA32" s="194"/>
      <c r="IJB32" s="194"/>
      <c r="IJC32" s="194"/>
      <c r="IJD32" s="194"/>
      <c r="IJE32" s="194"/>
      <c r="IJF32" s="194"/>
      <c r="IJG32" s="194"/>
      <c r="IJH32" s="194"/>
      <c r="IJI32" s="194"/>
      <c r="IJJ32" s="194"/>
      <c r="IJK32" s="194"/>
      <c r="IJL32" s="194"/>
      <c r="IJM32" s="194"/>
      <c r="IJN32" s="194"/>
      <c r="IJO32" s="194"/>
      <c r="IJP32" s="194"/>
      <c r="IJQ32" s="194"/>
      <c r="IJR32" s="194"/>
      <c r="IJS32" s="194"/>
      <c r="IJT32" s="194"/>
      <c r="IJU32" s="194"/>
      <c r="IJV32" s="194"/>
      <c r="IJW32" s="194"/>
      <c r="IJX32" s="194"/>
      <c r="IJY32" s="194"/>
      <c r="IJZ32" s="194"/>
      <c r="IKA32" s="194"/>
      <c r="IKB32" s="194"/>
      <c r="IKC32" s="194"/>
      <c r="IKD32" s="194"/>
      <c r="IKE32" s="194"/>
      <c r="IKF32" s="194"/>
      <c r="IKG32" s="194"/>
      <c r="IKH32" s="194"/>
      <c r="IKI32" s="194"/>
      <c r="IKJ32" s="194"/>
      <c r="IKK32" s="194"/>
      <c r="IKL32" s="194"/>
      <c r="IKM32" s="194"/>
      <c r="IKN32" s="194"/>
      <c r="IKO32" s="194"/>
      <c r="IKP32" s="194"/>
      <c r="IKQ32" s="194"/>
      <c r="IKR32" s="194"/>
      <c r="IKS32" s="194"/>
      <c r="IKT32" s="194"/>
      <c r="IKU32" s="194"/>
      <c r="IKV32" s="194"/>
      <c r="IKW32" s="194"/>
      <c r="IKX32" s="194"/>
      <c r="IKY32" s="194"/>
      <c r="IKZ32" s="194"/>
      <c r="ILA32" s="194"/>
      <c r="ILB32" s="194"/>
      <c r="ILC32" s="194"/>
      <c r="ILD32" s="194"/>
      <c r="ILE32" s="194"/>
      <c r="ILF32" s="194"/>
      <c r="ILG32" s="194"/>
      <c r="ILH32" s="194"/>
      <c r="ILI32" s="194"/>
      <c r="ILJ32" s="194"/>
      <c r="ILK32" s="194"/>
      <c r="ILL32" s="194"/>
      <c r="ILM32" s="194"/>
      <c r="ILN32" s="194"/>
      <c r="ILO32" s="194"/>
      <c r="ILP32" s="194"/>
      <c r="ILQ32" s="194"/>
      <c r="ILR32" s="194"/>
      <c r="ILS32" s="194"/>
      <c r="ILT32" s="194"/>
      <c r="ILU32" s="194"/>
      <c r="ILV32" s="194"/>
      <c r="ILW32" s="194"/>
      <c r="ILX32" s="194"/>
      <c r="ILY32" s="194"/>
      <c r="ILZ32" s="194"/>
      <c r="IMA32" s="194"/>
      <c r="IMB32" s="194"/>
      <c r="IMC32" s="194"/>
      <c r="IMD32" s="194"/>
      <c r="IME32" s="194"/>
      <c r="IMF32" s="194"/>
      <c r="IMG32" s="194"/>
      <c r="IMH32" s="194"/>
      <c r="IMI32" s="194"/>
      <c r="IMJ32" s="194"/>
      <c r="IMK32" s="194"/>
      <c r="IML32" s="194"/>
      <c r="IMM32" s="194"/>
      <c r="IMN32" s="194"/>
      <c r="IMO32" s="194"/>
      <c r="IMP32" s="194"/>
      <c r="IMQ32" s="194"/>
      <c r="IMR32" s="194"/>
      <c r="IMS32" s="194"/>
      <c r="IMT32" s="194"/>
      <c r="IMU32" s="194"/>
      <c r="IMV32" s="194"/>
      <c r="IMW32" s="194"/>
      <c r="IMX32" s="194"/>
      <c r="IMY32" s="194"/>
      <c r="IMZ32" s="194"/>
      <c r="INA32" s="194"/>
      <c r="INB32" s="194"/>
      <c r="INC32" s="194"/>
      <c r="IND32" s="194"/>
      <c r="INE32" s="194"/>
      <c r="INF32" s="194"/>
      <c r="ING32" s="194"/>
      <c r="INH32" s="194"/>
      <c r="INI32" s="194"/>
      <c r="INJ32" s="194"/>
      <c r="INK32" s="194"/>
      <c r="INL32" s="194"/>
      <c r="INM32" s="194"/>
      <c r="INN32" s="194"/>
      <c r="INO32" s="194"/>
      <c r="INP32" s="194"/>
      <c r="INQ32" s="194"/>
      <c r="INR32" s="194"/>
      <c r="INS32" s="194"/>
      <c r="INT32" s="194"/>
      <c r="INU32" s="194"/>
      <c r="INV32" s="194"/>
      <c r="INW32" s="194"/>
      <c r="INX32" s="194"/>
      <c r="INY32" s="194"/>
      <c r="INZ32" s="194"/>
      <c r="IOA32" s="194"/>
      <c r="IOB32" s="194"/>
      <c r="IOC32" s="194"/>
      <c r="IOD32" s="194"/>
      <c r="IOE32" s="194"/>
      <c r="IOF32" s="194"/>
      <c r="IOG32" s="194"/>
      <c r="IOH32" s="194"/>
      <c r="IOI32" s="194"/>
      <c r="IOJ32" s="194"/>
      <c r="IOK32" s="194"/>
      <c r="IOL32" s="194"/>
      <c r="IOM32" s="194"/>
      <c r="ION32" s="194"/>
      <c r="IOO32" s="194"/>
      <c r="IOP32" s="194"/>
      <c r="IOQ32" s="194"/>
      <c r="IOR32" s="194"/>
      <c r="IOS32" s="194"/>
      <c r="IOT32" s="194"/>
      <c r="IOU32" s="194"/>
      <c r="IOV32" s="194"/>
      <c r="IOW32" s="194"/>
      <c r="IOX32" s="194"/>
      <c r="IOY32" s="194"/>
      <c r="IOZ32" s="194"/>
      <c r="IPA32" s="194"/>
      <c r="IPB32" s="194"/>
      <c r="IPC32" s="194"/>
      <c r="IPD32" s="194"/>
      <c r="IPE32" s="194"/>
      <c r="IPF32" s="194"/>
      <c r="IPG32" s="194"/>
      <c r="IPH32" s="194"/>
      <c r="IPI32" s="194"/>
      <c r="IPJ32" s="194"/>
      <c r="IPK32" s="194"/>
      <c r="IPL32" s="194"/>
      <c r="IPM32" s="194"/>
      <c r="IPN32" s="194"/>
      <c r="IPO32" s="194"/>
      <c r="IPP32" s="194"/>
      <c r="IPQ32" s="194"/>
      <c r="IPR32" s="194"/>
      <c r="IPS32" s="194"/>
      <c r="IPT32" s="194"/>
      <c r="IPU32" s="194"/>
      <c r="IPV32" s="194"/>
      <c r="IPW32" s="194"/>
      <c r="IPX32" s="194"/>
      <c r="IPY32" s="194"/>
      <c r="IPZ32" s="194"/>
      <c r="IQA32" s="194"/>
      <c r="IQB32" s="194"/>
      <c r="IQC32" s="194"/>
      <c r="IQD32" s="194"/>
      <c r="IQE32" s="194"/>
      <c r="IQF32" s="194"/>
      <c r="IQG32" s="194"/>
      <c r="IQH32" s="194"/>
      <c r="IQI32" s="194"/>
      <c r="IQJ32" s="194"/>
      <c r="IQK32" s="194"/>
      <c r="IQL32" s="194"/>
      <c r="IQM32" s="194"/>
      <c r="IQN32" s="194"/>
      <c r="IQO32" s="194"/>
      <c r="IQP32" s="194"/>
      <c r="IQQ32" s="194"/>
      <c r="IQR32" s="194"/>
      <c r="IQS32" s="194"/>
      <c r="IQT32" s="194"/>
      <c r="IQU32" s="194"/>
      <c r="IQV32" s="194"/>
      <c r="IQW32" s="194"/>
      <c r="IQX32" s="194"/>
      <c r="IQY32" s="194"/>
      <c r="IQZ32" s="194"/>
      <c r="IRA32" s="194"/>
      <c r="IRB32" s="194"/>
      <c r="IRC32" s="194"/>
      <c r="IRD32" s="194"/>
      <c r="IRE32" s="194"/>
      <c r="IRF32" s="194"/>
      <c r="IRG32" s="194"/>
      <c r="IRH32" s="194"/>
      <c r="IRI32" s="194"/>
      <c r="IRJ32" s="194"/>
      <c r="IRK32" s="194"/>
      <c r="IRL32" s="194"/>
      <c r="IRM32" s="194"/>
      <c r="IRN32" s="194"/>
      <c r="IRO32" s="194"/>
      <c r="IRP32" s="194"/>
      <c r="IRQ32" s="194"/>
      <c r="IRR32" s="194"/>
      <c r="IRS32" s="194"/>
      <c r="IRT32" s="194"/>
      <c r="IRU32" s="194"/>
      <c r="IRV32" s="194"/>
      <c r="IRW32" s="194"/>
      <c r="IRX32" s="194"/>
      <c r="IRY32" s="194"/>
      <c r="IRZ32" s="194"/>
      <c r="ISA32" s="194"/>
      <c r="ISB32" s="194"/>
      <c r="ISC32" s="194"/>
      <c r="ISD32" s="194"/>
      <c r="ISE32" s="194"/>
      <c r="ISF32" s="194"/>
      <c r="ISG32" s="194"/>
      <c r="ISH32" s="194"/>
      <c r="ISI32" s="194"/>
      <c r="ISJ32" s="194"/>
      <c r="ISK32" s="194"/>
      <c r="ISL32" s="194"/>
      <c r="ISM32" s="194"/>
      <c r="ISN32" s="194"/>
      <c r="ISO32" s="194"/>
      <c r="ISP32" s="194"/>
      <c r="ISQ32" s="194"/>
      <c r="ISR32" s="194"/>
      <c r="ISS32" s="194"/>
      <c r="IST32" s="194"/>
      <c r="ISU32" s="194"/>
      <c r="ISV32" s="194"/>
      <c r="ISW32" s="194"/>
      <c r="ISX32" s="194"/>
      <c r="ISY32" s="194"/>
      <c r="ISZ32" s="194"/>
      <c r="ITA32" s="194"/>
      <c r="ITB32" s="194"/>
      <c r="ITC32" s="194"/>
      <c r="ITD32" s="194"/>
      <c r="ITE32" s="194"/>
      <c r="ITF32" s="194"/>
      <c r="ITG32" s="194"/>
      <c r="ITH32" s="194"/>
      <c r="ITI32" s="194"/>
      <c r="ITJ32" s="194"/>
      <c r="ITK32" s="194"/>
      <c r="ITL32" s="194"/>
      <c r="ITM32" s="194"/>
      <c r="ITN32" s="194"/>
      <c r="ITO32" s="194"/>
      <c r="ITP32" s="194"/>
      <c r="ITQ32" s="194"/>
      <c r="ITR32" s="194"/>
      <c r="ITS32" s="194"/>
      <c r="ITT32" s="194"/>
      <c r="ITU32" s="194"/>
      <c r="ITV32" s="194"/>
      <c r="ITW32" s="194"/>
      <c r="ITX32" s="194"/>
      <c r="ITY32" s="194"/>
      <c r="ITZ32" s="194"/>
      <c r="IUA32" s="194"/>
      <c r="IUB32" s="194"/>
      <c r="IUC32" s="194"/>
      <c r="IUD32" s="194"/>
      <c r="IUE32" s="194"/>
      <c r="IUF32" s="194"/>
      <c r="IUG32" s="194"/>
      <c r="IUH32" s="194"/>
      <c r="IUI32" s="194"/>
      <c r="IUJ32" s="194"/>
      <c r="IUK32" s="194"/>
      <c r="IUL32" s="194"/>
      <c r="IUM32" s="194"/>
      <c r="IUN32" s="194"/>
      <c r="IUO32" s="194"/>
      <c r="IUP32" s="194"/>
      <c r="IUQ32" s="194"/>
      <c r="IUR32" s="194"/>
      <c r="IUS32" s="194"/>
      <c r="IUT32" s="194"/>
      <c r="IUU32" s="194"/>
      <c r="IUV32" s="194"/>
      <c r="IUW32" s="194"/>
      <c r="IUX32" s="194"/>
      <c r="IUY32" s="194"/>
      <c r="IUZ32" s="194"/>
      <c r="IVA32" s="194"/>
      <c r="IVB32" s="194"/>
      <c r="IVC32" s="194"/>
      <c r="IVD32" s="194"/>
      <c r="IVE32" s="194"/>
      <c r="IVF32" s="194"/>
      <c r="IVG32" s="194"/>
      <c r="IVH32" s="194"/>
      <c r="IVI32" s="194"/>
      <c r="IVJ32" s="194"/>
      <c r="IVK32" s="194"/>
      <c r="IVL32" s="194"/>
      <c r="IVM32" s="194"/>
      <c r="IVN32" s="194"/>
      <c r="IVO32" s="194"/>
      <c r="IVP32" s="194"/>
      <c r="IVQ32" s="194"/>
      <c r="IVR32" s="194"/>
      <c r="IVS32" s="194"/>
      <c r="IVT32" s="194"/>
      <c r="IVU32" s="194"/>
      <c r="IVV32" s="194"/>
      <c r="IVW32" s="194"/>
      <c r="IVX32" s="194"/>
      <c r="IVY32" s="194"/>
      <c r="IVZ32" s="194"/>
      <c r="IWA32" s="194"/>
      <c r="IWB32" s="194"/>
      <c r="IWC32" s="194"/>
      <c r="IWD32" s="194"/>
      <c r="IWE32" s="194"/>
      <c r="IWF32" s="194"/>
      <c r="IWG32" s="194"/>
      <c r="IWH32" s="194"/>
      <c r="IWI32" s="194"/>
      <c r="IWJ32" s="194"/>
      <c r="IWK32" s="194"/>
      <c r="IWL32" s="194"/>
      <c r="IWM32" s="194"/>
      <c r="IWN32" s="194"/>
      <c r="IWO32" s="194"/>
      <c r="IWP32" s="194"/>
      <c r="IWQ32" s="194"/>
      <c r="IWR32" s="194"/>
      <c r="IWS32" s="194"/>
      <c r="IWT32" s="194"/>
      <c r="IWU32" s="194"/>
      <c r="IWV32" s="194"/>
      <c r="IWW32" s="194"/>
      <c r="IWX32" s="194"/>
      <c r="IWY32" s="194"/>
      <c r="IWZ32" s="194"/>
      <c r="IXA32" s="194"/>
      <c r="IXB32" s="194"/>
      <c r="IXC32" s="194"/>
      <c r="IXD32" s="194"/>
      <c r="IXE32" s="194"/>
      <c r="IXF32" s="194"/>
      <c r="IXG32" s="194"/>
      <c r="IXH32" s="194"/>
      <c r="IXI32" s="194"/>
      <c r="IXJ32" s="194"/>
      <c r="IXK32" s="194"/>
      <c r="IXL32" s="194"/>
      <c r="IXM32" s="194"/>
      <c r="IXN32" s="194"/>
      <c r="IXO32" s="194"/>
      <c r="IXP32" s="194"/>
      <c r="IXQ32" s="194"/>
      <c r="IXR32" s="194"/>
      <c r="IXS32" s="194"/>
      <c r="IXT32" s="194"/>
      <c r="IXU32" s="194"/>
      <c r="IXV32" s="194"/>
      <c r="IXW32" s="194"/>
      <c r="IXX32" s="194"/>
      <c r="IXY32" s="194"/>
      <c r="IXZ32" s="194"/>
      <c r="IYA32" s="194"/>
      <c r="IYB32" s="194"/>
      <c r="IYC32" s="194"/>
      <c r="IYD32" s="194"/>
      <c r="IYE32" s="194"/>
      <c r="IYF32" s="194"/>
      <c r="IYG32" s="194"/>
      <c r="IYH32" s="194"/>
      <c r="IYI32" s="194"/>
      <c r="IYJ32" s="194"/>
      <c r="IYK32" s="194"/>
      <c r="IYL32" s="194"/>
      <c r="IYM32" s="194"/>
      <c r="IYN32" s="194"/>
      <c r="IYO32" s="194"/>
      <c r="IYP32" s="194"/>
      <c r="IYQ32" s="194"/>
      <c r="IYR32" s="194"/>
      <c r="IYS32" s="194"/>
      <c r="IYT32" s="194"/>
      <c r="IYU32" s="194"/>
      <c r="IYV32" s="194"/>
      <c r="IYW32" s="194"/>
      <c r="IYX32" s="194"/>
      <c r="IYY32" s="194"/>
      <c r="IYZ32" s="194"/>
      <c r="IZA32" s="194"/>
      <c r="IZB32" s="194"/>
      <c r="IZC32" s="194"/>
      <c r="IZD32" s="194"/>
      <c r="IZE32" s="194"/>
      <c r="IZF32" s="194"/>
      <c r="IZG32" s="194"/>
      <c r="IZH32" s="194"/>
      <c r="IZI32" s="194"/>
      <c r="IZJ32" s="194"/>
      <c r="IZK32" s="194"/>
      <c r="IZL32" s="194"/>
      <c r="IZM32" s="194"/>
      <c r="IZN32" s="194"/>
      <c r="IZO32" s="194"/>
      <c r="IZP32" s="194"/>
      <c r="IZQ32" s="194"/>
      <c r="IZR32" s="194"/>
      <c r="IZS32" s="194"/>
      <c r="IZT32" s="194"/>
      <c r="IZU32" s="194"/>
      <c r="IZV32" s="194"/>
      <c r="IZW32" s="194"/>
      <c r="IZX32" s="194"/>
      <c r="IZY32" s="194"/>
      <c r="IZZ32" s="194"/>
      <c r="JAA32" s="194"/>
      <c r="JAB32" s="194"/>
      <c r="JAC32" s="194"/>
      <c r="JAD32" s="194"/>
      <c r="JAE32" s="194"/>
      <c r="JAF32" s="194"/>
      <c r="JAG32" s="194"/>
      <c r="JAH32" s="194"/>
      <c r="JAI32" s="194"/>
      <c r="JAJ32" s="194"/>
      <c r="JAK32" s="194"/>
      <c r="JAL32" s="194"/>
      <c r="JAM32" s="194"/>
      <c r="JAN32" s="194"/>
      <c r="JAO32" s="194"/>
      <c r="JAP32" s="194"/>
      <c r="JAQ32" s="194"/>
      <c r="JAR32" s="194"/>
      <c r="JAS32" s="194"/>
      <c r="JAT32" s="194"/>
      <c r="JAU32" s="194"/>
      <c r="JAV32" s="194"/>
      <c r="JAW32" s="194"/>
      <c r="JAX32" s="194"/>
      <c r="JAY32" s="194"/>
      <c r="JAZ32" s="194"/>
      <c r="JBA32" s="194"/>
      <c r="JBB32" s="194"/>
      <c r="JBC32" s="194"/>
      <c r="JBD32" s="194"/>
      <c r="JBE32" s="194"/>
      <c r="JBF32" s="194"/>
      <c r="JBG32" s="194"/>
      <c r="JBH32" s="194"/>
      <c r="JBI32" s="194"/>
      <c r="JBJ32" s="194"/>
      <c r="JBK32" s="194"/>
      <c r="JBL32" s="194"/>
      <c r="JBM32" s="194"/>
      <c r="JBN32" s="194"/>
      <c r="JBO32" s="194"/>
      <c r="JBP32" s="194"/>
      <c r="JBQ32" s="194"/>
      <c r="JBR32" s="194"/>
      <c r="JBS32" s="194"/>
      <c r="JBT32" s="194"/>
      <c r="JBU32" s="194"/>
      <c r="JBV32" s="194"/>
      <c r="JBW32" s="194"/>
      <c r="JBX32" s="194"/>
      <c r="JBY32" s="194"/>
      <c r="JBZ32" s="194"/>
      <c r="JCA32" s="194"/>
      <c r="JCB32" s="194"/>
      <c r="JCC32" s="194"/>
      <c r="JCD32" s="194"/>
      <c r="JCE32" s="194"/>
      <c r="JCF32" s="194"/>
      <c r="JCG32" s="194"/>
      <c r="JCH32" s="194"/>
      <c r="JCI32" s="194"/>
      <c r="JCJ32" s="194"/>
      <c r="JCK32" s="194"/>
      <c r="JCL32" s="194"/>
      <c r="JCM32" s="194"/>
      <c r="JCN32" s="194"/>
      <c r="JCO32" s="194"/>
      <c r="JCP32" s="194"/>
      <c r="JCQ32" s="194"/>
      <c r="JCR32" s="194"/>
      <c r="JCS32" s="194"/>
      <c r="JCT32" s="194"/>
      <c r="JCU32" s="194"/>
      <c r="JCV32" s="194"/>
      <c r="JCW32" s="194"/>
      <c r="JCX32" s="194"/>
      <c r="JCY32" s="194"/>
      <c r="JCZ32" s="194"/>
      <c r="JDA32" s="194"/>
      <c r="JDB32" s="194"/>
      <c r="JDC32" s="194"/>
      <c r="JDD32" s="194"/>
      <c r="JDE32" s="194"/>
      <c r="JDF32" s="194"/>
      <c r="JDG32" s="194"/>
      <c r="JDH32" s="194"/>
      <c r="JDI32" s="194"/>
      <c r="JDJ32" s="194"/>
      <c r="JDK32" s="194"/>
      <c r="JDL32" s="194"/>
      <c r="JDM32" s="194"/>
      <c r="JDN32" s="194"/>
      <c r="JDO32" s="194"/>
      <c r="JDP32" s="194"/>
      <c r="JDQ32" s="194"/>
      <c r="JDR32" s="194"/>
      <c r="JDS32" s="194"/>
      <c r="JDT32" s="194"/>
      <c r="JDU32" s="194"/>
      <c r="JDV32" s="194"/>
      <c r="JDW32" s="194"/>
      <c r="JDX32" s="194"/>
      <c r="JDY32" s="194"/>
      <c r="JDZ32" s="194"/>
      <c r="JEA32" s="194"/>
      <c r="JEB32" s="194"/>
      <c r="JEC32" s="194"/>
      <c r="JED32" s="194"/>
      <c r="JEE32" s="194"/>
      <c r="JEF32" s="194"/>
      <c r="JEG32" s="194"/>
      <c r="JEH32" s="194"/>
      <c r="JEI32" s="194"/>
      <c r="JEJ32" s="194"/>
      <c r="JEK32" s="194"/>
      <c r="JEL32" s="194"/>
      <c r="JEM32" s="194"/>
      <c r="JEN32" s="194"/>
      <c r="JEO32" s="194"/>
      <c r="JEP32" s="194"/>
      <c r="JEQ32" s="194"/>
      <c r="JER32" s="194"/>
      <c r="JES32" s="194"/>
      <c r="JET32" s="194"/>
      <c r="JEU32" s="194"/>
      <c r="JEV32" s="194"/>
      <c r="JEW32" s="194"/>
      <c r="JEX32" s="194"/>
      <c r="JEY32" s="194"/>
      <c r="JEZ32" s="194"/>
      <c r="JFA32" s="194"/>
      <c r="JFB32" s="194"/>
      <c r="JFC32" s="194"/>
      <c r="JFD32" s="194"/>
      <c r="JFE32" s="194"/>
      <c r="JFF32" s="194"/>
      <c r="JFG32" s="194"/>
      <c r="JFH32" s="194"/>
      <c r="JFI32" s="194"/>
      <c r="JFJ32" s="194"/>
      <c r="JFK32" s="194"/>
      <c r="JFL32" s="194"/>
      <c r="JFM32" s="194"/>
      <c r="JFN32" s="194"/>
      <c r="JFO32" s="194"/>
      <c r="JFP32" s="194"/>
      <c r="JFQ32" s="194"/>
      <c r="JFR32" s="194"/>
      <c r="JFS32" s="194"/>
      <c r="JFT32" s="194"/>
      <c r="JFU32" s="194"/>
      <c r="JFV32" s="194"/>
      <c r="JFW32" s="194"/>
      <c r="JFX32" s="194"/>
      <c r="JFY32" s="194"/>
      <c r="JFZ32" s="194"/>
      <c r="JGA32" s="194"/>
      <c r="JGB32" s="194"/>
      <c r="JGC32" s="194"/>
      <c r="JGD32" s="194"/>
      <c r="JGE32" s="194"/>
      <c r="JGF32" s="194"/>
      <c r="JGG32" s="194"/>
      <c r="JGH32" s="194"/>
      <c r="JGI32" s="194"/>
      <c r="JGJ32" s="194"/>
      <c r="JGK32" s="194"/>
      <c r="JGL32" s="194"/>
      <c r="JGM32" s="194"/>
      <c r="JGN32" s="194"/>
      <c r="JGO32" s="194"/>
      <c r="JGP32" s="194"/>
      <c r="JGQ32" s="194"/>
      <c r="JGR32" s="194"/>
      <c r="JGS32" s="194"/>
      <c r="JGT32" s="194"/>
      <c r="JGU32" s="194"/>
      <c r="JGV32" s="194"/>
      <c r="JGW32" s="194"/>
      <c r="JGX32" s="194"/>
      <c r="JGY32" s="194"/>
      <c r="JGZ32" s="194"/>
      <c r="JHA32" s="194"/>
      <c r="JHB32" s="194"/>
      <c r="JHC32" s="194"/>
      <c r="JHD32" s="194"/>
      <c r="JHE32" s="194"/>
      <c r="JHF32" s="194"/>
      <c r="JHG32" s="194"/>
      <c r="JHH32" s="194"/>
      <c r="JHI32" s="194"/>
      <c r="JHJ32" s="194"/>
      <c r="JHK32" s="194"/>
      <c r="JHL32" s="194"/>
      <c r="JHM32" s="194"/>
      <c r="JHN32" s="194"/>
      <c r="JHO32" s="194"/>
      <c r="JHP32" s="194"/>
      <c r="JHQ32" s="194"/>
      <c r="JHR32" s="194"/>
      <c r="JHS32" s="194"/>
      <c r="JHT32" s="194"/>
      <c r="JHU32" s="194"/>
      <c r="JHV32" s="194"/>
      <c r="JHW32" s="194"/>
      <c r="JHX32" s="194"/>
      <c r="JHY32" s="194"/>
      <c r="JHZ32" s="194"/>
      <c r="JIA32" s="194"/>
      <c r="JIB32" s="194"/>
      <c r="JIC32" s="194"/>
      <c r="JID32" s="194"/>
      <c r="JIE32" s="194"/>
      <c r="JIF32" s="194"/>
      <c r="JIG32" s="194"/>
      <c r="JIH32" s="194"/>
      <c r="JII32" s="194"/>
      <c r="JIJ32" s="194"/>
      <c r="JIK32" s="194"/>
      <c r="JIL32" s="194"/>
      <c r="JIM32" s="194"/>
      <c r="JIN32" s="194"/>
      <c r="JIO32" s="194"/>
      <c r="JIP32" s="194"/>
      <c r="JIQ32" s="194"/>
      <c r="JIR32" s="194"/>
      <c r="JIS32" s="194"/>
      <c r="JIT32" s="194"/>
      <c r="JIU32" s="194"/>
      <c r="JIV32" s="194"/>
      <c r="JIW32" s="194"/>
      <c r="JIX32" s="194"/>
      <c r="JIY32" s="194"/>
      <c r="JIZ32" s="194"/>
      <c r="JJA32" s="194"/>
      <c r="JJB32" s="194"/>
      <c r="JJC32" s="194"/>
      <c r="JJD32" s="194"/>
      <c r="JJE32" s="194"/>
      <c r="JJF32" s="194"/>
      <c r="JJG32" s="194"/>
      <c r="JJH32" s="194"/>
      <c r="JJI32" s="194"/>
      <c r="JJJ32" s="194"/>
      <c r="JJK32" s="194"/>
      <c r="JJL32" s="194"/>
      <c r="JJM32" s="194"/>
      <c r="JJN32" s="194"/>
      <c r="JJO32" s="194"/>
      <c r="JJP32" s="194"/>
      <c r="JJQ32" s="194"/>
      <c r="JJR32" s="194"/>
      <c r="JJS32" s="194"/>
      <c r="JJT32" s="194"/>
      <c r="JJU32" s="194"/>
      <c r="JJV32" s="194"/>
      <c r="JJW32" s="194"/>
      <c r="JJX32" s="194"/>
      <c r="JJY32" s="194"/>
      <c r="JJZ32" s="194"/>
      <c r="JKA32" s="194"/>
      <c r="JKB32" s="194"/>
      <c r="JKC32" s="194"/>
      <c r="JKD32" s="194"/>
      <c r="JKE32" s="194"/>
      <c r="JKF32" s="194"/>
      <c r="JKG32" s="194"/>
      <c r="JKH32" s="194"/>
      <c r="JKI32" s="194"/>
      <c r="JKJ32" s="194"/>
      <c r="JKK32" s="194"/>
      <c r="JKL32" s="194"/>
      <c r="JKM32" s="194"/>
      <c r="JKN32" s="194"/>
      <c r="JKO32" s="194"/>
      <c r="JKP32" s="194"/>
      <c r="JKQ32" s="194"/>
      <c r="JKR32" s="194"/>
      <c r="JKS32" s="194"/>
      <c r="JKT32" s="194"/>
      <c r="JKU32" s="194"/>
      <c r="JKV32" s="194"/>
      <c r="JKW32" s="194"/>
      <c r="JKX32" s="194"/>
      <c r="JKY32" s="194"/>
      <c r="JKZ32" s="194"/>
      <c r="JLA32" s="194"/>
      <c r="JLB32" s="194"/>
      <c r="JLC32" s="194"/>
      <c r="JLD32" s="194"/>
      <c r="JLE32" s="194"/>
      <c r="JLF32" s="194"/>
      <c r="JLG32" s="194"/>
      <c r="JLH32" s="194"/>
      <c r="JLI32" s="194"/>
      <c r="JLJ32" s="194"/>
      <c r="JLK32" s="194"/>
      <c r="JLL32" s="194"/>
      <c r="JLM32" s="194"/>
      <c r="JLN32" s="194"/>
      <c r="JLO32" s="194"/>
      <c r="JLP32" s="194"/>
      <c r="JLQ32" s="194"/>
      <c r="JLR32" s="194"/>
      <c r="JLS32" s="194"/>
      <c r="JLT32" s="194"/>
      <c r="JLU32" s="194"/>
      <c r="JLV32" s="194"/>
      <c r="JLW32" s="194"/>
      <c r="JLX32" s="194"/>
      <c r="JLY32" s="194"/>
      <c r="JLZ32" s="194"/>
      <c r="JMA32" s="194"/>
      <c r="JMB32" s="194"/>
      <c r="JMC32" s="194"/>
      <c r="JMD32" s="194"/>
      <c r="JME32" s="194"/>
      <c r="JMF32" s="194"/>
      <c r="JMG32" s="194"/>
      <c r="JMH32" s="194"/>
      <c r="JMI32" s="194"/>
      <c r="JMJ32" s="194"/>
      <c r="JMK32" s="194"/>
      <c r="JML32" s="194"/>
      <c r="JMM32" s="194"/>
      <c r="JMN32" s="194"/>
      <c r="JMO32" s="194"/>
      <c r="JMP32" s="194"/>
      <c r="JMQ32" s="194"/>
      <c r="JMR32" s="194"/>
      <c r="JMS32" s="194"/>
      <c r="JMT32" s="194"/>
      <c r="JMU32" s="194"/>
      <c r="JMV32" s="194"/>
      <c r="JMW32" s="194"/>
      <c r="JMX32" s="194"/>
      <c r="JMY32" s="194"/>
      <c r="JMZ32" s="194"/>
      <c r="JNA32" s="194"/>
      <c r="JNB32" s="194"/>
      <c r="JNC32" s="194"/>
      <c r="JND32" s="194"/>
      <c r="JNE32" s="194"/>
      <c r="JNF32" s="194"/>
      <c r="JNG32" s="194"/>
      <c r="JNH32" s="194"/>
      <c r="JNI32" s="194"/>
      <c r="JNJ32" s="194"/>
      <c r="JNK32" s="194"/>
      <c r="JNL32" s="194"/>
      <c r="JNM32" s="194"/>
      <c r="JNN32" s="194"/>
      <c r="JNO32" s="194"/>
      <c r="JNP32" s="194"/>
      <c r="JNQ32" s="194"/>
      <c r="JNR32" s="194"/>
      <c r="JNS32" s="194"/>
      <c r="JNT32" s="194"/>
      <c r="JNU32" s="194"/>
      <c r="JNV32" s="194"/>
      <c r="JNW32" s="194"/>
      <c r="JNX32" s="194"/>
      <c r="JNY32" s="194"/>
      <c r="JNZ32" s="194"/>
      <c r="JOA32" s="194"/>
      <c r="JOB32" s="194"/>
      <c r="JOC32" s="194"/>
      <c r="JOD32" s="194"/>
      <c r="JOE32" s="194"/>
      <c r="JOF32" s="194"/>
      <c r="JOG32" s="194"/>
      <c r="JOH32" s="194"/>
      <c r="JOI32" s="194"/>
      <c r="JOJ32" s="194"/>
      <c r="JOK32" s="194"/>
      <c r="JOL32" s="194"/>
      <c r="JOM32" s="194"/>
      <c r="JON32" s="194"/>
      <c r="JOO32" s="194"/>
      <c r="JOP32" s="194"/>
      <c r="JOQ32" s="194"/>
      <c r="JOR32" s="194"/>
      <c r="JOS32" s="194"/>
      <c r="JOT32" s="194"/>
      <c r="JOU32" s="194"/>
      <c r="JOV32" s="194"/>
      <c r="JOW32" s="194"/>
      <c r="JOX32" s="194"/>
      <c r="JOY32" s="194"/>
      <c r="JOZ32" s="194"/>
      <c r="JPA32" s="194"/>
      <c r="JPB32" s="194"/>
      <c r="JPC32" s="194"/>
      <c r="JPD32" s="194"/>
      <c r="JPE32" s="194"/>
      <c r="JPF32" s="194"/>
      <c r="JPG32" s="194"/>
      <c r="JPH32" s="194"/>
      <c r="JPI32" s="194"/>
      <c r="JPJ32" s="194"/>
      <c r="JPK32" s="194"/>
      <c r="JPL32" s="194"/>
      <c r="JPM32" s="194"/>
      <c r="JPN32" s="194"/>
      <c r="JPO32" s="194"/>
      <c r="JPP32" s="194"/>
      <c r="JPQ32" s="194"/>
      <c r="JPR32" s="194"/>
      <c r="JPS32" s="194"/>
      <c r="JPT32" s="194"/>
      <c r="JPU32" s="194"/>
      <c r="JPV32" s="194"/>
      <c r="JPW32" s="194"/>
      <c r="JPX32" s="194"/>
      <c r="JPY32" s="194"/>
      <c r="JPZ32" s="194"/>
      <c r="JQA32" s="194"/>
      <c r="JQB32" s="194"/>
      <c r="JQC32" s="194"/>
      <c r="JQD32" s="194"/>
      <c r="JQE32" s="194"/>
      <c r="JQF32" s="194"/>
      <c r="JQG32" s="194"/>
      <c r="JQH32" s="194"/>
      <c r="JQI32" s="194"/>
      <c r="JQJ32" s="194"/>
      <c r="JQK32" s="194"/>
      <c r="JQL32" s="194"/>
      <c r="JQM32" s="194"/>
      <c r="JQN32" s="194"/>
      <c r="JQO32" s="194"/>
      <c r="JQP32" s="194"/>
      <c r="JQQ32" s="194"/>
      <c r="JQR32" s="194"/>
      <c r="JQS32" s="194"/>
      <c r="JQT32" s="194"/>
      <c r="JQU32" s="194"/>
      <c r="JQV32" s="194"/>
      <c r="JQW32" s="194"/>
      <c r="JQX32" s="194"/>
      <c r="JQY32" s="194"/>
      <c r="JQZ32" s="194"/>
      <c r="JRA32" s="194"/>
      <c r="JRB32" s="194"/>
      <c r="JRC32" s="194"/>
      <c r="JRD32" s="194"/>
      <c r="JRE32" s="194"/>
      <c r="JRF32" s="194"/>
      <c r="JRG32" s="194"/>
      <c r="JRH32" s="194"/>
      <c r="JRI32" s="194"/>
      <c r="JRJ32" s="194"/>
      <c r="JRK32" s="194"/>
      <c r="JRL32" s="194"/>
      <c r="JRM32" s="194"/>
      <c r="JRN32" s="194"/>
      <c r="JRO32" s="194"/>
      <c r="JRP32" s="194"/>
      <c r="JRQ32" s="194"/>
      <c r="JRR32" s="194"/>
      <c r="JRS32" s="194"/>
      <c r="JRT32" s="194"/>
      <c r="JRU32" s="194"/>
      <c r="JRV32" s="194"/>
      <c r="JRW32" s="194"/>
      <c r="JRX32" s="194"/>
      <c r="JRY32" s="194"/>
      <c r="JRZ32" s="194"/>
      <c r="JSA32" s="194"/>
      <c r="JSB32" s="194"/>
      <c r="JSC32" s="194"/>
      <c r="JSD32" s="194"/>
      <c r="JSE32" s="194"/>
      <c r="JSF32" s="194"/>
      <c r="JSG32" s="194"/>
      <c r="JSH32" s="194"/>
      <c r="JSI32" s="194"/>
      <c r="JSJ32" s="194"/>
      <c r="JSK32" s="194"/>
      <c r="JSL32" s="194"/>
      <c r="JSM32" s="194"/>
      <c r="JSN32" s="194"/>
      <c r="JSO32" s="194"/>
      <c r="JSP32" s="194"/>
      <c r="JSQ32" s="194"/>
      <c r="JSR32" s="194"/>
      <c r="JSS32" s="194"/>
      <c r="JST32" s="194"/>
      <c r="JSU32" s="194"/>
      <c r="JSV32" s="194"/>
      <c r="JSW32" s="194"/>
      <c r="JSX32" s="194"/>
      <c r="JSY32" s="194"/>
      <c r="JSZ32" s="194"/>
      <c r="JTA32" s="194"/>
      <c r="JTB32" s="194"/>
      <c r="JTC32" s="194"/>
      <c r="JTD32" s="194"/>
      <c r="JTE32" s="194"/>
      <c r="JTF32" s="194"/>
      <c r="JTG32" s="194"/>
      <c r="JTH32" s="194"/>
      <c r="JTI32" s="194"/>
      <c r="JTJ32" s="194"/>
      <c r="JTK32" s="194"/>
      <c r="JTL32" s="194"/>
      <c r="JTM32" s="194"/>
      <c r="JTN32" s="194"/>
      <c r="JTO32" s="194"/>
      <c r="JTP32" s="194"/>
      <c r="JTQ32" s="194"/>
      <c r="JTR32" s="194"/>
      <c r="JTS32" s="194"/>
      <c r="JTT32" s="194"/>
      <c r="JTU32" s="194"/>
      <c r="JTV32" s="194"/>
      <c r="JTW32" s="194"/>
      <c r="JTX32" s="194"/>
      <c r="JTY32" s="194"/>
      <c r="JTZ32" s="194"/>
      <c r="JUA32" s="194"/>
      <c r="JUB32" s="194"/>
      <c r="JUC32" s="194"/>
      <c r="JUD32" s="194"/>
      <c r="JUE32" s="194"/>
      <c r="JUF32" s="194"/>
      <c r="JUG32" s="194"/>
      <c r="JUH32" s="194"/>
      <c r="JUI32" s="194"/>
      <c r="JUJ32" s="194"/>
      <c r="JUK32" s="194"/>
      <c r="JUL32" s="194"/>
      <c r="JUM32" s="194"/>
      <c r="JUN32" s="194"/>
      <c r="JUO32" s="194"/>
      <c r="JUP32" s="194"/>
      <c r="JUQ32" s="194"/>
      <c r="JUR32" s="194"/>
      <c r="JUS32" s="194"/>
      <c r="JUT32" s="194"/>
      <c r="JUU32" s="194"/>
      <c r="JUV32" s="194"/>
      <c r="JUW32" s="194"/>
      <c r="JUX32" s="194"/>
      <c r="JUY32" s="194"/>
      <c r="JUZ32" s="194"/>
      <c r="JVA32" s="194"/>
      <c r="JVB32" s="194"/>
      <c r="JVC32" s="194"/>
      <c r="JVD32" s="194"/>
      <c r="JVE32" s="194"/>
      <c r="JVF32" s="194"/>
      <c r="JVG32" s="194"/>
      <c r="JVH32" s="194"/>
      <c r="JVI32" s="194"/>
      <c r="JVJ32" s="194"/>
      <c r="JVK32" s="194"/>
      <c r="JVL32" s="194"/>
      <c r="JVM32" s="194"/>
      <c r="JVN32" s="194"/>
      <c r="JVO32" s="194"/>
      <c r="JVP32" s="194"/>
      <c r="JVQ32" s="194"/>
      <c r="JVR32" s="194"/>
      <c r="JVS32" s="194"/>
      <c r="JVT32" s="194"/>
      <c r="JVU32" s="194"/>
      <c r="JVV32" s="194"/>
      <c r="JVW32" s="194"/>
      <c r="JVX32" s="194"/>
      <c r="JVY32" s="194"/>
      <c r="JVZ32" s="194"/>
      <c r="JWA32" s="194"/>
      <c r="JWB32" s="194"/>
      <c r="JWC32" s="194"/>
      <c r="JWD32" s="194"/>
      <c r="JWE32" s="194"/>
      <c r="JWF32" s="194"/>
      <c r="JWG32" s="194"/>
      <c r="JWH32" s="194"/>
      <c r="JWI32" s="194"/>
      <c r="JWJ32" s="194"/>
      <c r="JWK32" s="194"/>
      <c r="JWL32" s="194"/>
      <c r="JWM32" s="194"/>
      <c r="JWN32" s="194"/>
      <c r="JWO32" s="194"/>
      <c r="JWP32" s="194"/>
      <c r="JWQ32" s="194"/>
      <c r="JWR32" s="194"/>
      <c r="JWS32" s="194"/>
      <c r="JWT32" s="194"/>
      <c r="JWU32" s="194"/>
      <c r="JWV32" s="194"/>
      <c r="JWW32" s="194"/>
      <c r="JWX32" s="194"/>
      <c r="JWY32" s="194"/>
      <c r="JWZ32" s="194"/>
      <c r="JXA32" s="194"/>
      <c r="JXB32" s="194"/>
      <c r="JXC32" s="194"/>
      <c r="JXD32" s="194"/>
      <c r="JXE32" s="194"/>
      <c r="JXF32" s="194"/>
      <c r="JXG32" s="194"/>
      <c r="JXH32" s="194"/>
      <c r="JXI32" s="194"/>
      <c r="JXJ32" s="194"/>
      <c r="JXK32" s="194"/>
      <c r="JXL32" s="194"/>
      <c r="JXM32" s="194"/>
      <c r="JXN32" s="194"/>
      <c r="JXO32" s="194"/>
      <c r="JXP32" s="194"/>
      <c r="JXQ32" s="194"/>
      <c r="JXR32" s="194"/>
      <c r="JXS32" s="194"/>
      <c r="JXT32" s="194"/>
      <c r="JXU32" s="194"/>
      <c r="JXV32" s="194"/>
      <c r="JXW32" s="194"/>
      <c r="JXX32" s="194"/>
      <c r="JXY32" s="194"/>
      <c r="JXZ32" s="194"/>
      <c r="JYA32" s="194"/>
      <c r="JYB32" s="194"/>
      <c r="JYC32" s="194"/>
      <c r="JYD32" s="194"/>
      <c r="JYE32" s="194"/>
      <c r="JYF32" s="194"/>
      <c r="JYG32" s="194"/>
      <c r="JYH32" s="194"/>
      <c r="JYI32" s="194"/>
      <c r="JYJ32" s="194"/>
      <c r="JYK32" s="194"/>
      <c r="JYL32" s="194"/>
      <c r="JYM32" s="194"/>
      <c r="JYN32" s="194"/>
      <c r="JYO32" s="194"/>
      <c r="JYP32" s="194"/>
      <c r="JYQ32" s="194"/>
      <c r="JYR32" s="194"/>
      <c r="JYS32" s="194"/>
      <c r="JYT32" s="194"/>
      <c r="JYU32" s="194"/>
      <c r="JYV32" s="194"/>
      <c r="JYW32" s="194"/>
      <c r="JYX32" s="194"/>
      <c r="JYY32" s="194"/>
      <c r="JYZ32" s="194"/>
      <c r="JZA32" s="194"/>
      <c r="JZB32" s="194"/>
      <c r="JZC32" s="194"/>
      <c r="JZD32" s="194"/>
      <c r="JZE32" s="194"/>
      <c r="JZF32" s="194"/>
      <c r="JZG32" s="194"/>
      <c r="JZH32" s="194"/>
      <c r="JZI32" s="194"/>
      <c r="JZJ32" s="194"/>
      <c r="JZK32" s="194"/>
      <c r="JZL32" s="194"/>
      <c r="JZM32" s="194"/>
      <c r="JZN32" s="194"/>
      <c r="JZO32" s="194"/>
      <c r="JZP32" s="194"/>
      <c r="JZQ32" s="194"/>
      <c r="JZR32" s="194"/>
      <c r="JZS32" s="194"/>
      <c r="JZT32" s="194"/>
      <c r="JZU32" s="194"/>
      <c r="JZV32" s="194"/>
      <c r="JZW32" s="194"/>
      <c r="JZX32" s="194"/>
      <c r="JZY32" s="194"/>
      <c r="JZZ32" s="194"/>
      <c r="KAA32" s="194"/>
      <c r="KAB32" s="194"/>
      <c r="KAC32" s="194"/>
      <c r="KAD32" s="194"/>
      <c r="KAE32" s="194"/>
      <c r="KAF32" s="194"/>
      <c r="KAG32" s="194"/>
      <c r="KAH32" s="194"/>
      <c r="KAI32" s="194"/>
      <c r="KAJ32" s="194"/>
      <c r="KAK32" s="194"/>
      <c r="KAL32" s="194"/>
      <c r="KAM32" s="194"/>
      <c r="KAN32" s="194"/>
      <c r="KAO32" s="194"/>
      <c r="KAP32" s="194"/>
      <c r="KAQ32" s="194"/>
      <c r="KAR32" s="194"/>
      <c r="KAS32" s="194"/>
      <c r="KAT32" s="194"/>
      <c r="KAU32" s="194"/>
      <c r="KAV32" s="194"/>
      <c r="KAW32" s="194"/>
      <c r="KAX32" s="194"/>
      <c r="KAY32" s="194"/>
      <c r="KAZ32" s="194"/>
      <c r="KBA32" s="194"/>
      <c r="KBB32" s="194"/>
      <c r="KBC32" s="194"/>
      <c r="KBD32" s="194"/>
      <c r="KBE32" s="194"/>
      <c r="KBF32" s="194"/>
      <c r="KBG32" s="194"/>
      <c r="KBH32" s="194"/>
      <c r="KBI32" s="194"/>
      <c r="KBJ32" s="194"/>
      <c r="KBK32" s="194"/>
      <c r="KBL32" s="194"/>
      <c r="KBM32" s="194"/>
      <c r="KBN32" s="194"/>
      <c r="KBO32" s="194"/>
      <c r="KBP32" s="194"/>
      <c r="KBQ32" s="194"/>
      <c r="KBR32" s="194"/>
      <c r="KBS32" s="194"/>
      <c r="KBT32" s="194"/>
      <c r="KBU32" s="194"/>
      <c r="KBV32" s="194"/>
      <c r="KBW32" s="194"/>
      <c r="KBX32" s="194"/>
      <c r="KBY32" s="194"/>
      <c r="KBZ32" s="194"/>
      <c r="KCA32" s="194"/>
      <c r="KCB32" s="194"/>
      <c r="KCC32" s="194"/>
      <c r="KCD32" s="194"/>
      <c r="KCE32" s="194"/>
      <c r="KCF32" s="194"/>
      <c r="KCG32" s="194"/>
      <c r="KCH32" s="194"/>
      <c r="KCI32" s="194"/>
      <c r="KCJ32" s="194"/>
      <c r="KCK32" s="194"/>
      <c r="KCL32" s="194"/>
      <c r="KCM32" s="194"/>
      <c r="KCN32" s="194"/>
      <c r="KCO32" s="194"/>
      <c r="KCP32" s="194"/>
      <c r="KCQ32" s="194"/>
      <c r="KCR32" s="194"/>
      <c r="KCS32" s="194"/>
      <c r="KCT32" s="194"/>
      <c r="KCU32" s="194"/>
      <c r="KCV32" s="194"/>
      <c r="KCW32" s="194"/>
      <c r="KCX32" s="194"/>
      <c r="KCY32" s="194"/>
      <c r="KCZ32" s="194"/>
      <c r="KDA32" s="194"/>
      <c r="KDB32" s="194"/>
      <c r="KDC32" s="194"/>
      <c r="KDD32" s="194"/>
      <c r="KDE32" s="194"/>
      <c r="KDF32" s="194"/>
      <c r="KDG32" s="194"/>
      <c r="KDH32" s="194"/>
      <c r="KDI32" s="194"/>
      <c r="KDJ32" s="194"/>
      <c r="KDK32" s="194"/>
      <c r="KDL32" s="194"/>
      <c r="KDM32" s="194"/>
      <c r="KDN32" s="194"/>
      <c r="KDO32" s="194"/>
      <c r="KDP32" s="194"/>
      <c r="KDQ32" s="194"/>
      <c r="KDR32" s="194"/>
      <c r="KDS32" s="194"/>
      <c r="KDT32" s="194"/>
      <c r="KDU32" s="194"/>
      <c r="KDV32" s="194"/>
      <c r="KDW32" s="194"/>
      <c r="KDX32" s="194"/>
      <c r="KDY32" s="194"/>
      <c r="KDZ32" s="194"/>
      <c r="KEA32" s="194"/>
      <c r="KEB32" s="194"/>
      <c r="KEC32" s="194"/>
      <c r="KED32" s="194"/>
      <c r="KEE32" s="194"/>
      <c r="KEF32" s="194"/>
      <c r="KEG32" s="194"/>
      <c r="KEH32" s="194"/>
      <c r="KEI32" s="194"/>
      <c r="KEJ32" s="194"/>
      <c r="KEK32" s="194"/>
      <c r="KEL32" s="194"/>
      <c r="KEM32" s="194"/>
      <c r="KEN32" s="194"/>
      <c r="KEO32" s="194"/>
      <c r="KEP32" s="194"/>
      <c r="KEQ32" s="194"/>
      <c r="KER32" s="194"/>
      <c r="KES32" s="194"/>
      <c r="KET32" s="194"/>
      <c r="KEU32" s="194"/>
      <c r="KEV32" s="194"/>
      <c r="KEW32" s="194"/>
      <c r="KEX32" s="194"/>
      <c r="KEY32" s="194"/>
      <c r="KEZ32" s="194"/>
      <c r="KFA32" s="194"/>
      <c r="KFB32" s="194"/>
      <c r="KFC32" s="194"/>
      <c r="KFD32" s="194"/>
      <c r="KFE32" s="194"/>
      <c r="KFF32" s="194"/>
      <c r="KFG32" s="194"/>
      <c r="KFH32" s="194"/>
      <c r="KFI32" s="194"/>
      <c r="KFJ32" s="194"/>
      <c r="KFK32" s="194"/>
      <c r="KFL32" s="194"/>
      <c r="KFM32" s="194"/>
      <c r="KFN32" s="194"/>
      <c r="KFO32" s="194"/>
      <c r="KFP32" s="194"/>
      <c r="KFQ32" s="194"/>
      <c r="KFR32" s="194"/>
      <c r="KFS32" s="194"/>
      <c r="KFT32" s="194"/>
      <c r="KFU32" s="194"/>
      <c r="KFV32" s="194"/>
      <c r="KFW32" s="194"/>
      <c r="KFX32" s="194"/>
      <c r="KFY32" s="194"/>
      <c r="KFZ32" s="194"/>
      <c r="KGA32" s="194"/>
      <c r="KGB32" s="194"/>
      <c r="KGC32" s="194"/>
      <c r="KGD32" s="194"/>
      <c r="KGE32" s="194"/>
      <c r="KGF32" s="194"/>
      <c r="KGG32" s="194"/>
      <c r="KGH32" s="194"/>
      <c r="KGI32" s="194"/>
      <c r="KGJ32" s="194"/>
      <c r="KGK32" s="194"/>
      <c r="KGL32" s="194"/>
      <c r="KGM32" s="194"/>
      <c r="KGN32" s="194"/>
      <c r="KGO32" s="194"/>
      <c r="KGP32" s="194"/>
      <c r="KGQ32" s="194"/>
      <c r="KGR32" s="194"/>
      <c r="KGS32" s="194"/>
      <c r="KGT32" s="194"/>
      <c r="KGU32" s="194"/>
      <c r="KGV32" s="194"/>
      <c r="KGW32" s="194"/>
      <c r="KGX32" s="194"/>
      <c r="KGY32" s="194"/>
      <c r="KGZ32" s="194"/>
      <c r="KHA32" s="194"/>
      <c r="KHB32" s="194"/>
      <c r="KHC32" s="194"/>
      <c r="KHD32" s="194"/>
      <c r="KHE32" s="194"/>
      <c r="KHF32" s="194"/>
      <c r="KHG32" s="194"/>
      <c r="KHH32" s="194"/>
      <c r="KHI32" s="194"/>
      <c r="KHJ32" s="194"/>
      <c r="KHK32" s="194"/>
      <c r="KHL32" s="194"/>
      <c r="KHM32" s="194"/>
      <c r="KHN32" s="194"/>
      <c r="KHO32" s="194"/>
      <c r="KHP32" s="194"/>
      <c r="KHQ32" s="194"/>
      <c r="KHR32" s="194"/>
      <c r="KHS32" s="194"/>
      <c r="KHT32" s="194"/>
      <c r="KHU32" s="194"/>
      <c r="KHV32" s="194"/>
      <c r="KHW32" s="194"/>
      <c r="KHX32" s="194"/>
      <c r="KHY32" s="194"/>
      <c r="KHZ32" s="194"/>
      <c r="KIA32" s="194"/>
      <c r="KIB32" s="194"/>
      <c r="KIC32" s="194"/>
      <c r="KID32" s="194"/>
      <c r="KIE32" s="194"/>
      <c r="KIF32" s="194"/>
      <c r="KIG32" s="194"/>
      <c r="KIH32" s="194"/>
      <c r="KII32" s="194"/>
      <c r="KIJ32" s="194"/>
      <c r="KIK32" s="194"/>
      <c r="KIL32" s="194"/>
      <c r="KIM32" s="194"/>
      <c r="KIN32" s="194"/>
      <c r="KIO32" s="194"/>
      <c r="KIP32" s="194"/>
      <c r="KIQ32" s="194"/>
      <c r="KIR32" s="194"/>
      <c r="KIS32" s="194"/>
      <c r="KIT32" s="194"/>
      <c r="KIU32" s="194"/>
      <c r="KIV32" s="194"/>
      <c r="KIW32" s="194"/>
      <c r="KIX32" s="194"/>
      <c r="KIY32" s="194"/>
      <c r="KIZ32" s="194"/>
      <c r="KJA32" s="194"/>
      <c r="KJB32" s="194"/>
      <c r="KJC32" s="194"/>
      <c r="KJD32" s="194"/>
      <c r="KJE32" s="194"/>
      <c r="KJF32" s="194"/>
      <c r="KJG32" s="194"/>
      <c r="KJH32" s="194"/>
      <c r="KJI32" s="194"/>
      <c r="KJJ32" s="194"/>
      <c r="KJK32" s="194"/>
      <c r="KJL32" s="194"/>
      <c r="KJM32" s="194"/>
      <c r="KJN32" s="194"/>
      <c r="KJO32" s="194"/>
      <c r="KJP32" s="194"/>
      <c r="KJQ32" s="194"/>
      <c r="KJR32" s="194"/>
      <c r="KJS32" s="194"/>
      <c r="KJT32" s="194"/>
      <c r="KJU32" s="194"/>
      <c r="KJV32" s="194"/>
      <c r="KJW32" s="194"/>
      <c r="KJX32" s="194"/>
      <c r="KJY32" s="194"/>
      <c r="KJZ32" s="194"/>
      <c r="KKA32" s="194"/>
      <c r="KKB32" s="194"/>
      <c r="KKC32" s="194"/>
      <c r="KKD32" s="194"/>
      <c r="KKE32" s="194"/>
      <c r="KKF32" s="194"/>
      <c r="KKG32" s="194"/>
      <c r="KKH32" s="194"/>
      <c r="KKI32" s="194"/>
      <c r="KKJ32" s="194"/>
      <c r="KKK32" s="194"/>
      <c r="KKL32" s="194"/>
      <c r="KKM32" s="194"/>
      <c r="KKN32" s="194"/>
      <c r="KKO32" s="194"/>
      <c r="KKP32" s="194"/>
      <c r="KKQ32" s="194"/>
      <c r="KKR32" s="194"/>
      <c r="KKS32" s="194"/>
      <c r="KKT32" s="194"/>
      <c r="KKU32" s="194"/>
      <c r="KKV32" s="194"/>
      <c r="KKW32" s="194"/>
      <c r="KKX32" s="194"/>
      <c r="KKY32" s="194"/>
      <c r="KKZ32" s="194"/>
      <c r="KLA32" s="194"/>
      <c r="KLB32" s="194"/>
      <c r="KLC32" s="194"/>
      <c r="KLD32" s="194"/>
      <c r="KLE32" s="194"/>
      <c r="KLF32" s="194"/>
      <c r="KLG32" s="194"/>
      <c r="KLH32" s="194"/>
      <c r="KLI32" s="194"/>
      <c r="KLJ32" s="194"/>
      <c r="KLK32" s="194"/>
      <c r="KLL32" s="194"/>
      <c r="KLM32" s="194"/>
      <c r="KLN32" s="194"/>
      <c r="KLO32" s="194"/>
      <c r="KLP32" s="194"/>
      <c r="KLQ32" s="194"/>
      <c r="KLR32" s="194"/>
      <c r="KLS32" s="194"/>
      <c r="KLT32" s="194"/>
      <c r="KLU32" s="194"/>
      <c r="KLV32" s="194"/>
      <c r="KLW32" s="194"/>
      <c r="KLX32" s="194"/>
      <c r="KLY32" s="194"/>
      <c r="KLZ32" s="194"/>
      <c r="KMA32" s="194"/>
      <c r="KMB32" s="194"/>
      <c r="KMC32" s="194"/>
      <c r="KMD32" s="194"/>
      <c r="KME32" s="194"/>
      <c r="KMF32" s="194"/>
      <c r="KMG32" s="194"/>
      <c r="KMH32" s="194"/>
      <c r="KMI32" s="194"/>
      <c r="KMJ32" s="194"/>
      <c r="KMK32" s="194"/>
      <c r="KML32" s="194"/>
      <c r="KMM32" s="194"/>
      <c r="KMN32" s="194"/>
      <c r="KMO32" s="194"/>
      <c r="KMP32" s="194"/>
      <c r="KMQ32" s="194"/>
      <c r="KMR32" s="194"/>
      <c r="KMS32" s="194"/>
      <c r="KMT32" s="194"/>
      <c r="KMU32" s="194"/>
      <c r="KMV32" s="194"/>
      <c r="KMW32" s="194"/>
      <c r="KMX32" s="194"/>
      <c r="KMY32" s="194"/>
      <c r="KMZ32" s="194"/>
      <c r="KNA32" s="194"/>
      <c r="KNB32" s="194"/>
      <c r="KNC32" s="194"/>
      <c r="KND32" s="194"/>
      <c r="KNE32" s="194"/>
      <c r="KNF32" s="194"/>
      <c r="KNG32" s="194"/>
      <c r="KNH32" s="194"/>
      <c r="KNI32" s="194"/>
      <c r="KNJ32" s="194"/>
      <c r="KNK32" s="194"/>
      <c r="KNL32" s="194"/>
      <c r="KNM32" s="194"/>
      <c r="KNN32" s="194"/>
      <c r="KNO32" s="194"/>
      <c r="KNP32" s="194"/>
      <c r="KNQ32" s="194"/>
      <c r="KNR32" s="194"/>
      <c r="KNS32" s="194"/>
      <c r="KNT32" s="194"/>
      <c r="KNU32" s="194"/>
      <c r="KNV32" s="194"/>
      <c r="KNW32" s="194"/>
      <c r="KNX32" s="194"/>
      <c r="KNY32" s="194"/>
      <c r="KNZ32" s="194"/>
      <c r="KOA32" s="194"/>
      <c r="KOB32" s="194"/>
      <c r="KOC32" s="194"/>
      <c r="KOD32" s="194"/>
      <c r="KOE32" s="194"/>
      <c r="KOF32" s="194"/>
      <c r="KOG32" s="194"/>
      <c r="KOH32" s="194"/>
      <c r="KOI32" s="194"/>
      <c r="KOJ32" s="194"/>
      <c r="KOK32" s="194"/>
      <c r="KOL32" s="194"/>
      <c r="KOM32" s="194"/>
      <c r="KON32" s="194"/>
      <c r="KOO32" s="194"/>
      <c r="KOP32" s="194"/>
      <c r="KOQ32" s="194"/>
      <c r="KOR32" s="194"/>
      <c r="KOS32" s="194"/>
      <c r="KOT32" s="194"/>
      <c r="KOU32" s="194"/>
      <c r="KOV32" s="194"/>
      <c r="KOW32" s="194"/>
      <c r="KOX32" s="194"/>
      <c r="KOY32" s="194"/>
      <c r="KOZ32" s="194"/>
      <c r="KPA32" s="194"/>
      <c r="KPB32" s="194"/>
      <c r="KPC32" s="194"/>
      <c r="KPD32" s="194"/>
      <c r="KPE32" s="194"/>
      <c r="KPF32" s="194"/>
      <c r="KPG32" s="194"/>
      <c r="KPH32" s="194"/>
      <c r="KPI32" s="194"/>
      <c r="KPJ32" s="194"/>
      <c r="KPK32" s="194"/>
      <c r="KPL32" s="194"/>
      <c r="KPM32" s="194"/>
      <c r="KPN32" s="194"/>
      <c r="KPO32" s="194"/>
      <c r="KPP32" s="194"/>
      <c r="KPQ32" s="194"/>
      <c r="KPR32" s="194"/>
      <c r="KPS32" s="194"/>
      <c r="KPT32" s="194"/>
      <c r="KPU32" s="194"/>
      <c r="KPV32" s="194"/>
      <c r="KPW32" s="194"/>
      <c r="KPX32" s="194"/>
      <c r="KPY32" s="194"/>
      <c r="KPZ32" s="194"/>
      <c r="KQA32" s="194"/>
      <c r="KQB32" s="194"/>
      <c r="KQC32" s="194"/>
      <c r="KQD32" s="194"/>
      <c r="KQE32" s="194"/>
      <c r="KQF32" s="194"/>
      <c r="KQG32" s="194"/>
      <c r="KQH32" s="194"/>
      <c r="KQI32" s="194"/>
      <c r="KQJ32" s="194"/>
      <c r="KQK32" s="194"/>
      <c r="KQL32" s="194"/>
      <c r="KQM32" s="194"/>
      <c r="KQN32" s="194"/>
      <c r="KQO32" s="194"/>
      <c r="KQP32" s="194"/>
      <c r="KQQ32" s="194"/>
      <c r="KQR32" s="194"/>
      <c r="KQS32" s="194"/>
      <c r="KQT32" s="194"/>
      <c r="KQU32" s="194"/>
      <c r="KQV32" s="194"/>
      <c r="KQW32" s="194"/>
      <c r="KQX32" s="194"/>
      <c r="KQY32" s="194"/>
      <c r="KQZ32" s="194"/>
      <c r="KRA32" s="194"/>
      <c r="KRB32" s="194"/>
      <c r="KRC32" s="194"/>
      <c r="KRD32" s="194"/>
      <c r="KRE32" s="194"/>
      <c r="KRF32" s="194"/>
      <c r="KRG32" s="194"/>
      <c r="KRH32" s="194"/>
      <c r="KRI32" s="194"/>
      <c r="KRJ32" s="194"/>
      <c r="KRK32" s="194"/>
      <c r="KRL32" s="194"/>
      <c r="KRM32" s="194"/>
      <c r="KRN32" s="194"/>
      <c r="KRO32" s="194"/>
      <c r="KRP32" s="194"/>
      <c r="KRQ32" s="194"/>
      <c r="KRR32" s="194"/>
      <c r="KRS32" s="194"/>
      <c r="KRT32" s="194"/>
      <c r="KRU32" s="194"/>
      <c r="KRV32" s="194"/>
      <c r="KRW32" s="194"/>
      <c r="KRX32" s="194"/>
      <c r="KRY32" s="194"/>
      <c r="KRZ32" s="194"/>
      <c r="KSA32" s="194"/>
      <c r="KSB32" s="194"/>
      <c r="KSC32" s="194"/>
      <c r="KSD32" s="194"/>
      <c r="KSE32" s="194"/>
      <c r="KSF32" s="194"/>
      <c r="KSG32" s="194"/>
      <c r="KSH32" s="194"/>
      <c r="KSI32" s="194"/>
      <c r="KSJ32" s="194"/>
      <c r="KSK32" s="194"/>
      <c r="KSL32" s="194"/>
      <c r="KSM32" s="194"/>
      <c r="KSN32" s="194"/>
      <c r="KSO32" s="194"/>
      <c r="KSP32" s="194"/>
      <c r="KSQ32" s="194"/>
      <c r="KSR32" s="194"/>
      <c r="KSS32" s="194"/>
      <c r="KST32" s="194"/>
      <c r="KSU32" s="194"/>
      <c r="KSV32" s="194"/>
      <c r="KSW32" s="194"/>
      <c r="KSX32" s="194"/>
      <c r="KSY32" s="194"/>
      <c r="KSZ32" s="194"/>
      <c r="KTA32" s="194"/>
      <c r="KTB32" s="194"/>
      <c r="KTC32" s="194"/>
      <c r="KTD32" s="194"/>
      <c r="KTE32" s="194"/>
      <c r="KTF32" s="194"/>
      <c r="KTG32" s="194"/>
      <c r="KTH32" s="194"/>
      <c r="KTI32" s="194"/>
      <c r="KTJ32" s="194"/>
      <c r="KTK32" s="194"/>
      <c r="KTL32" s="194"/>
      <c r="KTM32" s="194"/>
      <c r="KTN32" s="194"/>
      <c r="KTO32" s="194"/>
      <c r="KTP32" s="194"/>
      <c r="KTQ32" s="194"/>
      <c r="KTR32" s="194"/>
      <c r="KTS32" s="194"/>
      <c r="KTT32" s="194"/>
      <c r="KTU32" s="194"/>
      <c r="KTV32" s="194"/>
      <c r="KTW32" s="194"/>
      <c r="KTX32" s="194"/>
      <c r="KTY32" s="194"/>
      <c r="KTZ32" s="194"/>
      <c r="KUA32" s="194"/>
      <c r="KUB32" s="194"/>
      <c r="KUC32" s="194"/>
      <c r="KUD32" s="194"/>
      <c r="KUE32" s="194"/>
      <c r="KUF32" s="194"/>
      <c r="KUG32" s="194"/>
      <c r="KUH32" s="194"/>
      <c r="KUI32" s="194"/>
      <c r="KUJ32" s="194"/>
      <c r="KUK32" s="194"/>
      <c r="KUL32" s="194"/>
      <c r="KUM32" s="194"/>
      <c r="KUN32" s="194"/>
      <c r="KUO32" s="194"/>
      <c r="KUP32" s="194"/>
      <c r="KUQ32" s="194"/>
      <c r="KUR32" s="194"/>
      <c r="KUS32" s="194"/>
      <c r="KUT32" s="194"/>
      <c r="KUU32" s="194"/>
      <c r="KUV32" s="194"/>
      <c r="KUW32" s="194"/>
      <c r="KUX32" s="194"/>
      <c r="KUY32" s="194"/>
      <c r="KUZ32" s="194"/>
      <c r="KVA32" s="194"/>
      <c r="KVB32" s="194"/>
      <c r="KVC32" s="194"/>
      <c r="KVD32" s="194"/>
      <c r="KVE32" s="194"/>
      <c r="KVF32" s="194"/>
      <c r="KVG32" s="194"/>
      <c r="KVH32" s="194"/>
      <c r="KVI32" s="194"/>
      <c r="KVJ32" s="194"/>
      <c r="KVK32" s="194"/>
      <c r="KVL32" s="194"/>
      <c r="KVM32" s="194"/>
      <c r="KVN32" s="194"/>
      <c r="KVO32" s="194"/>
      <c r="KVP32" s="194"/>
      <c r="KVQ32" s="194"/>
      <c r="KVR32" s="194"/>
      <c r="KVS32" s="194"/>
      <c r="KVT32" s="194"/>
      <c r="KVU32" s="194"/>
      <c r="KVV32" s="194"/>
      <c r="KVW32" s="194"/>
      <c r="KVX32" s="194"/>
      <c r="KVY32" s="194"/>
      <c r="KVZ32" s="194"/>
      <c r="KWA32" s="194"/>
      <c r="KWB32" s="194"/>
      <c r="KWC32" s="194"/>
      <c r="KWD32" s="194"/>
      <c r="KWE32" s="194"/>
      <c r="KWF32" s="194"/>
      <c r="KWG32" s="194"/>
      <c r="KWH32" s="194"/>
      <c r="KWI32" s="194"/>
      <c r="KWJ32" s="194"/>
      <c r="KWK32" s="194"/>
      <c r="KWL32" s="194"/>
      <c r="KWM32" s="194"/>
      <c r="KWN32" s="194"/>
      <c r="KWO32" s="194"/>
      <c r="KWP32" s="194"/>
      <c r="KWQ32" s="194"/>
      <c r="KWR32" s="194"/>
      <c r="KWS32" s="194"/>
      <c r="KWT32" s="194"/>
      <c r="KWU32" s="194"/>
      <c r="KWV32" s="194"/>
      <c r="KWW32" s="194"/>
      <c r="KWX32" s="194"/>
      <c r="KWY32" s="194"/>
      <c r="KWZ32" s="194"/>
      <c r="KXA32" s="194"/>
      <c r="KXB32" s="194"/>
      <c r="KXC32" s="194"/>
      <c r="KXD32" s="194"/>
      <c r="KXE32" s="194"/>
      <c r="KXF32" s="194"/>
      <c r="KXG32" s="194"/>
      <c r="KXH32" s="194"/>
      <c r="KXI32" s="194"/>
      <c r="KXJ32" s="194"/>
      <c r="KXK32" s="194"/>
      <c r="KXL32" s="194"/>
      <c r="KXM32" s="194"/>
      <c r="KXN32" s="194"/>
      <c r="KXO32" s="194"/>
      <c r="KXP32" s="194"/>
      <c r="KXQ32" s="194"/>
      <c r="KXR32" s="194"/>
      <c r="KXS32" s="194"/>
      <c r="KXT32" s="194"/>
      <c r="KXU32" s="194"/>
      <c r="KXV32" s="194"/>
      <c r="KXW32" s="194"/>
      <c r="KXX32" s="194"/>
      <c r="KXY32" s="194"/>
      <c r="KXZ32" s="194"/>
      <c r="KYA32" s="194"/>
      <c r="KYB32" s="194"/>
      <c r="KYC32" s="194"/>
      <c r="KYD32" s="194"/>
      <c r="KYE32" s="194"/>
      <c r="KYF32" s="194"/>
      <c r="KYG32" s="194"/>
      <c r="KYH32" s="194"/>
      <c r="KYI32" s="194"/>
      <c r="KYJ32" s="194"/>
      <c r="KYK32" s="194"/>
      <c r="KYL32" s="194"/>
      <c r="KYM32" s="194"/>
      <c r="KYN32" s="194"/>
      <c r="KYO32" s="194"/>
      <c r="KYP32" s="194"/>
      <c r="KYQ32" s="194"/>
      <c r="KYR32" s="194"/>
      <c r="KYS32" s="194"/>
      <c r="KYT32" s="194"/>
      <c r="KYU32" s="194"/>
      <c r="KYV32" s="194"/>
      <c r="KYW32" s="194"/>
      <c r="KYX32" s="194"/>
      <c r="KYY32" s="194"/>
      <c r="KYZ32" s="194"/>
      <c r="KZA32" s="194"/>
      <c r="KZB32" s="194"/>
      <c r="KZC32" s="194"/>
      <c r="KZD32" s="194"/>
      <c r="KZE32" s="194"/>
      <c r="KZF32" s="194"/>
      <c r="KZG32" s="194"/>
      <c r="KZH32" s="194"/>
      <c r="KZI32" s="194"/>
      <c r="KZJ32" s="194"/>
      <c r="KZK32" s="194"/>
      <c r="KZL32" s="194"/>
      <c r="KZM32" s="194"/>
      <c r="KZN32" s="194"/>
      <c r="KZO32" s="194"/>
      <c r="KZP32" s="194"/>
      <c r="KZQ32" s="194"/>
      <c r="KZR32" s="194"/>
      <c r="KZS32" s="194"/>
      <c r="KZT32" s="194"/>
      <c r="KZU32" s="194"/>
      <c r="KZV32" s="194"/>
      <c r="KZW32" s="194"/>
      <c r="KZX32" s="194"/>
      <c r="KZY32" s="194"/>
      <c r="KZZ32" s="194"/>
      <c r="LAA32" s="194"/>
      <c r="LAB32" s="194"/>
      <c r="LAC32" s="194"/>
      <c r="LAD32" s="194"/>
      <c r="LAE32" s="194"/>
      <c r="LAF32" s="194"/>
      <c r="LAG32" s="194"/>
      <c r="LAH32" s="194"/>
      <c r="LAI32" s="194"/>
      <c r="LAJ32" s="194"/>
      <c r="LAK32" s="194"/>
      <c r="LAL32" s="194"/>
      <c r="LAM32" s="194"/>
      <c r="LAN32" s="194"/>
      <c r="LAO32" s="194"/>
      <c r="LAP32" s="194"/>
      <c r="LAQ32" s="194"/>
      <c r="LAR32" s="194"/>
      <c r="LAS32" s="194"/>
      <c r="LAT32" s="194"/>
      <c r="LAU32" s="194"/>
      <c r="LAV32" s="194"/>
      <c r="LAW32" s="194"/>
      <c r="LAX32" s="194"/>
      <c r="LAY32" s="194"/>
      <c r="LAZ32" s="194"/>
      <c r="LBA32" s="194"/>
      <c r="LBB32" s="194"/>
      <c r="LBC32" s="194"/>
      <c r="LBD32" s="194"/>
      <c r="LBE32" s="194"/>
      <c r="LBF32" s="194"/>
      <c r="LBG32" s="194"/>
      <c r="LBH32" s="194"/>
      <c r="LBI32" s="194"/>
      <c r="LBJ32" s="194"/>
      <c r="LBK32" s="194"/>
      <c r="LBL32" s="194"/>
      <c r="LBM32" s="194"/>
      <c r="LBN32" s="194"/>
      <c r="LBO32" s="194"/>
      <c r="LBP32" s="194"/>
      <c r="LBQ32" s="194"/>
      <c r="LBR32" s="194"/>
      <c r="LBS32" s="194"/>
      <c r="LBT32" s="194"/>
      <c r="LBU32" s="194"/>
      <c r="LBV32" s="194"/>
      <c r="LBW32" s="194"/>
      <c r="LBX32" s="194"/>
      <c r="LBY32" s="194"/>
      <c r="LBZ32" s="194"/>
      <c r="LCA32" s="194"/>
      <c r="LCB32" s="194"/>
      <c r="LCC32" s="194"/>
      <c r="LCD32" s="194"/>
      <c r="LCE32" s="194"/>
      <c r="LCF32" s="194"/>
      <c r="LCG32" s="194"/>
      <c r="LCH32" s="194"/>
      <c r="LCI32" s="194"/>
      <c r="LCJ32" s="194"/>
      <c r="LCK32" s="194"/>
      <c r="LCL32" s="194"/>
      <c r="LCM32" s="194"/>
      <c r="LCN32" s="194"/>
      <c r="LCO32" s="194"/>
      <c r="LCP32" s="194"/>
      <c r="LCQ32" s="194"/>
      <c r="LCR32" s="194"/>
      <c r="LCS32" s="194"/>
      <c r="LCT32" s="194"/>
      <c r="LCU32" s="194"/>
      <c r="LCV32" s="194"/>
      <c r="LCW32" s="194"/>
      <c r="LCX32" s="194"/>
      <c r="LCY32" s="194"/>
      <c r="LCZ32" s="194"/>
      <c r="LDA32" s="194"/>
      <c r="LDB32" s="194"/>
      <c r="LDC32" s="194"/>
      <c r="LDD32" s="194"/>
      <c r="LDE32" s="194"/>
      <c r="LDF32" s="194"/>
      <c r="LDG32" s="194"/>
      <c r="LDH32" s="194"/>
      <c r="LDI32" s="194"/>
      <c r="LDJ32" s="194"/>
      <c r="LDK32" s="194"/>
      <c r="LDL32" s="194"/>
      <c r="LDM32" s="194"/>
      <c r="LDN32" s="194"/>
      <c r="LDO32" s="194"/>
      <c r="LDP32" s="194"/>
      <c r="LDQ32" s="194"/>
      <c r="LDR32" s="194"/>
      <c r="LDS32" s="194"/>
      <c r="LDT32" s="194"/>
      <c r="LDU32" s="194"/>
      <c r="LDV32" s="194"/>
      <c r="LDW32" s="194"/>
      <c r="LDX32" s="194"/>
      <c r="LDY32" s="194"/>
      <c r="LDZ32" s="194"/>
      <c r="LEA32" s="194"/>
      <c r="LEB32" s="194"/>
      <c r="LEC32" s="194"/>
      <c r="LED32" s="194"/>
      <c r="LEE32" s="194"/>
      <c r="LEF32" s="194"/>
      <c r="LEG32" s="194"/>
      <c r="LEH32" s="194"/>
      <c r="LEI32" s="194"/>
      <c r="LEJ32" s="194"/>
      <c r="LEK32" s="194"/>
      <c r="LEL32" s="194"/>
      <c r="LEM32" s="194"/>
      <c r="LEN32" s="194"/>
      <c r="LEO32" s="194"/>
      <c r="LEP32" s="194"/>
      <c r="LEQ32" s="194"/>
      <c r="LER32" s="194"/>
      <c r="LES32" s="194"/>
      <c r="LET32" s="194"/>
      <c r="LEU32" s="194"/>
      <c r="LEV32" s="194"/>
      <c r="LEW32" s="194"/>
      <c r="LEX32" s="194"/>
      <c r="LEY32" s="194"/>
      <c r="LEZ32" s="194"/>
      <c r="LFA32" s="194"/>
      <c r="LFB32" s="194"/>
      <c r="LFC32" s="194"/>
      <c r="LFD32" s="194"/>
      <c r="LFE32" s="194"/>
      <c r="LFF32" s="194"/>
      <c r="LFG32" s="194"/>
      <c r="LFH32" s="194"/>
      <c r="LFI32" s="194"/>
      <c r="LFJ32" s="194"/>
      <c r="LFK32" s="194"/>
      <c r="LFL32" s="194"/>
      <c r="LFM32" s="194"/>
      <c r="LFN32" s="194"/>
      <c r="LFO32" s="194"/>
      <c r="LFP32" s="194"/>
      <c r="LFQ32" s="194"/>
      <c r="LFR32" s="194"/>
      <c r="LFS32" s="194"/>
      <c r="LFT32" s="194"/>
      <c r="LFU32" s="194"/>
      <c r="LFV32" s="194"/>
      <c r="LFW32" s="194"/>
      <c r="LFX32" s="194"/>
      <c r="LFY32" s="194"/>
      <c r="LFZ32" s="194"/>
      <c r="LGA32" s="194"/>
      <c r="LGB32" s="194"/>
      <c r="LGC32" s="194"/>
      <c r="LGD32" s="194"/>
      <c r="LGE32" s="194"/>
      <c r="LGF32" s="194"/>
      <c r="LGG32" s="194"/>
      <c r="LGH32" s="194"/>
      <c r="LGI32" s="194"/>
      <c r="LGJ32" s="194"/>
      <c r="LGK32" s="194"/>
      <c r="LGL32" s="194"/>
      <c r="LGM32" s="194"/>
      <c r="LGN32" s="194"/>
      <c r="LGO32" s="194"/>
      <c r="LGP32" s="194"/>
      <c r="LGQ32" s="194"/>
      <c r="LGR32" s="194"/>
      <c r="LGS32" s="194"/>
      <c r="LGT32" s="194"/>
      <c r="LGU32" s="194"/>
      <c r="LGV32" s="194"/>
      <c r="LGW32" s="194"/>
      <c r="LGX32" s="194"/>
      <c r="LGY32" s="194"/>
      <c r="LGZ32" s="194"/>
      <c r="LHA32" s="194"/>
      <c r="LHB32" s="194"/>
      <c r="LHC32" s="194"/>
      <c r="LHD32" s="194"/>
      <c r="LHE32" s="194"/>
      <c r="LHF32" s="194"/>
      <c r="LHG32" s="194"/>
      <c r="LHH32" s="194"/>
      <c r="LHI32" s="194"/>
      <c r="LHJ32" s="194"/>
      <c r="LHK32" s="194"/>
      <c r="LHL32" s="194"/>
      <c r="LHM32" s="194"/>
      <c r="LHN32" s="194"/>
      <c r="LHO32" s="194"/>
      <c r="LHP32" s="194"/>
      <c r="LHQ32" s="194"/>
      <c r="LHR32" s="194"/>
      <c r="LHS32" s="194"/>
      <c r="LHT32" s="194"/>
      <c r="LHU32" s="194"/>
      <c r="LHV32" s="194"/>
      <c r="LHW32" s="194"/>
      <c r="LHX32" s="194"/>
      <c r="LHY32" s="194"/>
      <c r="LHZ32" s="194"/>
      <c r="LIA32" s="194"/>
      <c r="LIB32" s="194"/>
      <c r="LIC32" s="194"/>
      <c r="LID32" s="194"/>
      <c r="LIE32" s="194"/>
      <c r="LIF32" s="194"/>
      <c r="LIG32" s="194"/>
      <c r="LIH32" s="194"/>
      <c r="LII32" s="194"/>
      <c r="LIJ32" s="194"/>
      <c r="LIK32" s="194"/>
      <c r="LIL32" s="194"/>
      <c r="LIM32" s="194"/>
      <c r="LIN32" s="194"/>
      <c r="LIO32" s="194"/>
      <c r="LIP32" s="194"/>
      <c r="LIQ32" s="194"/>
      <c r="LIR32" s="194"/>
      <c r="LIS32" s="194"/>
      <c r="LIT32" s="194"/>
      <c r="LIU32" s="194"/>
      <c r="LIV32" s="194"/>
      <c r="LIW32" s="194"/>
      <c r="LIX32" s="194"/>
      <c r="LIY32" s="194"/>
      <c r="LIZ32" s="194"/>
      <c r="LJA32" s="194"/>
      <c r="LJB32" s="194"/>
      <c r="LJC32" s="194"/>
      <c r="LJD32" s="194"/>
      <c r="LJE32" s="194"/>
      <c r="LJF32" s="194"/>
      <c r="LJG32" s="194"/>
      <c r="LJH32" s="194"/>
      <c r="LJI32" s="194"/>
      <c r="LJJ32" s="194"/>
      <c r="LJK32" s="194"/>
      <c r="LJL32" s="194"/>
      <c r="LJM32" s="194"/>
      <c r="LJN32" s="194"/>
      <c r="LJO32" s="194"/>
      <c r="LJP32" s="194"/>
      <c r="LJQ32" s="194"/>
      <c r="LJR32" s="194"/>
      <c r="LJS32" s="194"/>
      <c r="LJT32" s="194"/>
      <c r="LJU32" s="194"/>
      <c r="LJV32" s="194"/>
      <c r="LJW32" s="194"/>
      <c r="LJX32" s="194"/>
      <c r="LJY32" s="194"/>
      <c r="LJZ32" s="194"/>
      <c r="LKA32" s="194"/>
      <c r="LKB32" s="194"/>
      <c r="LKC32" s="194"/>
      <c r="LKD32" s="194"/>
      <c r="LKE32" s="194"/>
      <c r="LKF32" s="194"/>
      <c r="LKG32" s="194"/>
      <c r="LKH32" s="194"/>
      <c r="LKI32" s="194"/>
      <c r="LKJ32" s="194"/>
      <c r="LKK32" s="194"/>
      <c r="LKL32" s="194"/>
      <c r="LKM32" s="194"/>
      <c r="LKN32" s="194"/>
      <c r="LKO32" s="194"/>
      <c r="LKP32" s="194"/>
      <c r="LKQ32" s="194"/>
      <c r="LKR32" s="194"/>
      <c r="LKS32" s="194"/>
      <c r="LKT32" s="194"/>
      <c r="LKU32" s="194"/>
      <c r="LKV32" s="194"/>
      <c r="LKW32" s="194"/>
      <c r="LKX32" s="194"/>
      <c r="LKY32" s="194"/>
      <c r="LKZ32" s="194"/>
      <c r="LLA32" s="194"/>
      <c r="LLB32" s="194"/>
      <c r="LLC32" s="194"/>
      <c r="LLD32" s="194"/>
      <c r="LLE32" s="194"/>
      <c r="LLF32" s="194"/>
      <c r="LLG32" s="194"/>
      <c r="LLH32" s="194"/>
      <c r="LLI32" s="194"/>
      <c r="LLJ32" s="194"/>
      <c r="LLK32" s="194"/>
      <c r="LLL32" s="194"/>
      <c r="LLM32" s="194"/>
      <c r="LLN32" s="194"/>
      <c r="LLO32" s="194"/>
      <c r="LLP32" s="194"/>
      <c r="LLQ32" s="194"/>
      <c r="LLR32" s="194"/>
      <c r="LLS32" s="194"/>
      <c r="LLT32" s="194"/>
      <c r="LLU32" s="194"/>
      <c r="LLV32" s="194"/>
      <c r="LLW32" s="194"/>
      <c r="LLX32" s="194"/>
      <c r="LLY32" s="194"/>
      <c r="LLZ32" s="194"/>
      <c r="LMA32" s="194"/>
      <c r="LMB32" s="194"/>
      <c r="LMC32" s="194"/>
      <c r="LMD32" s="194"/>
      <c r="LME32" s="194"/>
      <c r="LMF32" s="194"/>
      <c r="LMG32" s="194"/>
      <c r="LMH32" s="194"/>
      <c r="LMI32" s="194"/>
      <c r="LMJ32" s="194"/>
      <c r="LMK32" s="194"/>
      <c r="LML32" s="194"/>
      <c r="LMM32" s="194"/>
      <c r="LMN32" s="194"/>
      <c r="LMO32" s="194"/>
      <c r="LMP32" s="194"/>
      <c r="LMQ32" s="194"/>
      <c r="LMR32" s="194"/>
      <c r="LMS32" s="194"/>
      <c r="LMT32" s="194"/>
      <c r="LMU32" s="194"/>
      <c r="LMV32" s="194"/>
      <c r="LMW32" s="194"/>
      <c r="LMX32" s="194"/>
      <c r="LMY32" s="194"/>
      <c r="LMZ32" s="194"/>
      <c r="LNA32" s="194"/>
      <c r="LNB32" s="194"/>
      <c r="LNC32" s="194"/>
      <c r="LND32" s="194"/>
      <c r="LNE32" s="194"/>
      <c r="LNF32" s="194"/>
      <c r="LNG32" s="194"/>
      <c r="LNH32" s="194"/>
      <c r="LNI32" s="194"/>
      <c r="LNJ32" s="194"/>
      <c r="LNK32" s="194"/>
      <c r="LNL32" s="194"/>
      <c r="LNM32" s="194"/>
      <c r="LNN32" s="194"/>
      <c r="LNO32" s="194"/>
      <c r="LNP32" s="194"/>
      <c r="LNQ32" s="194"/>
      <c r="LNR32" s="194"/>
      <c r="LNS32" s="194"/>
      <c r="LNT32" s="194"/>
      <c r="LNU32" s="194"/>
      <c r="LNV32" s="194"/>
      <c r="LNW32" s="194"/>
      <c r="LNX32" s="194"/>
      <c r="LNY32" s="194"/>
      <c r="LNZ32" s="194"/>
      <c r="LOA32" s="194"/>
      <c r="LOB32" s="194"/>
      <c r="LOC32" s="194"/>
      <c r="LOD32" s="194"/>
      <c r="LOE32" s="194"/>
      <c r="LOF32" s="194"/>
      <c r="LOG32" s="194"/>
      <c r="LOH32" s="194"/>
      <c r="LOI32" s="194"/>
      <c r="LOJ32" s="194"/>
      <c r="LOK32" s="194"/>
      <c r="LOL32" s="194"/>
      <c r="LOM32" s="194"/>
      <c r="LON32" s="194"/>
      <c r="LOO32" s="194"/>
      <c r="LOP32" s="194"/>
      <c r="LOQ32" s="194"/>
      <c r="LOR32" s="194"/>
      <c r="LOS32" s="194"/>
      <c r="LOT32" s="194"/>
      <c r="LOU32" s="194"/>
      <c r="LOV32" s="194"/>
      <c r="LOW32" s="194"/>
      <c r="LOX32" s="194"/>
      <c r="LOY32" s="194"/>
      <c r="LOZ32" s="194"/>
      <c r="LPA32" s="194"/>
      <c r="LPB32" s="194"/>
      <c r="LPC32" s="194"/>
      <c r="LPD32" s="194"/>
      <c r="LPE32" s="194"/>
      <c r="LPF32" s="194"/>
      <c r="LPG32" s="194"/>
      <c r="LPH32" s="194"/>
      <c r="LPI32" s="194"/>
      <c r="LPJ32" s="194"/>
      <c r="LPK32" s="194"/>
      <c r="LPL32" s="194"/>
      <c r="LPM32" s="194"/>
      <c r="LPN32" s="194"/>
      <c r="LPO32" s="194"/>
      <c r="LPP32" s="194"/>
      <c r="LPQ32" s="194"/>
      <c r="LPR32" s="194"/>
      <c r="LPS32" s="194"/>
      <c r="LPT32" s="194"/>
      <c r="LPU32" s="194"/>
      <c r="LPV32" s="194"/>
      <c r="LPW32" s="194"/>
      <c r="LPX32" s="194"/>
      <c r="LPY32" s="194"/>
      <c r="LPZ32" s="194"/>
      <c r="LQA32" s="194"/>
      <c r="LQB32" s="194"/>
      <c r="LQC32" s="194"/>
      <c r="LQD32" s="194"/>
      <c r="LQE32" s="194"/>
      <c r="LQF32" s="194"/>
      <c r="LQG32" s="194"/>
      <c r="LQH32" s="194"/>
      <c r="LQI32" s="194"/>
      <c r="LQJ32" s="194"/>
      <c r="LQK32" s="194"/>
      <c r="LQL32" s="194"/>
      <c r="LQM32" s="194"/>
      <c r="LQN32" s="194"/>
      <c r="LQO32" s="194"/>
      <c r="LQP32" s="194"/>
      <c r="LQQ32" s="194"/>
      <c r="LQR32" s="194"/>
      <c r="LQS32" s="194"/>
      <c r="LQT32" s="194"/>
      <c r="LQU32" s="194"/>
      <c r="LQV32" s="194"/>
      <c r="LQW32" s="194"/>
      <c r="LQX32" s="194"/>
      <c r="LQY32" s="194"/>
      <c r="LQZ32" s="194"/>
      <c r="LRA32" s="194"/>
      <c r="LRB32" s="194"/>
      <c r="LRC32" s="194"/>
      <c r="LRD32" s="194"/>
      <c r="LRE32" s="194"/>
      <c r="LRF32" s="194"/>
      <c r="LRG32" s="194"/>
      <c r="LRH32" s="194"/>
      <c r="LRI32" s="194"/>
      <c r="LRJ32" s="194"/>
      <c r="LRK32" s="194"/>
      <c r="LRL32" s="194"/>
      <c r="LRM32" s="194"/>
      <c r="LRN32" s="194"/>
      <c r="LRO32" s="194"/>
      <c r="LRP32" s="194"/>
      <c r="LRQ32" s="194"/>
      <c r="LRR32" s="194"/>
      <c r="LRS32" s="194"/>
      <c r="LRT32" s="194"/>
      <c r="LRU32" s="194"/>
      <c r="LRV32" s="194"/>
      <c r="LRW32" s="194"/>
      <c r="LRX32" s="194"/>
      <c r="LRY32" s="194"/>
      <c r="LRZ32" s="194"/>
      <c r="LSA32" s="194"/>
      <c r="LSB32" s="194"/>
      <c r="LSC32" s="194"/>
      <c r="LSD32" s="194"/>
      <c r="LSE32" s="194"/>
      <c r="LSF32" s="194"/>
      <c r="LSG32" s="194"/>
      <c r="LSH32" s="194"/>
      <c r="LSI32" s="194"/>
      <c r="LSJ32" s="194"/>
      <c r="LSK32" s="194"/>
      <c r="LSL32" s="194"/>
      <c r="LSM32" s="194"/>
      <c r="LSN32" s="194"/>
      <c r="LSO32" s="194"/>
      <c r="LSP32" s="194"/>
      <c r="LSQ32" s="194"/>
      <c r="LSR32" s="194"/>
      <c r="LSS32" s="194"/>
      <c r="LST32" s="194"/>
      <c r="LSU32" s="194"/>
      <c r="LSV32" s="194"/>
      <c r="LSW32" s="194"/>
      <c r="LSX32" s="194"/>
      <c r="LSY32" s="194"/>
      <c r="LSZ32" s="194"/>
      <c r="LTA32" s="194"/>
      <c r="LTB32" s="194"/>
      <c r="LTC32" s="194"/>
      <c r="LTD32" s="194"/>
      <c r="LTE32" s="194"/>
      <c r="LTF32" s="194"/>
      <c r="LTG32" s="194"/>
      <c r="LTH32" s="194"/>
      <c r="LTI32" s="194"/>
      <c r="LTJ32" s="194"/>
      <c r="LTK32" s="194"/>
      <c r="LTL32" s="194"/>
      <c r="LTM32" s="194"/>
      <c r="LTN32" s="194"/>
      <c r="LTO32" s="194"/>
      <c r="LTP32" s="194"/>
      <c r="LTQ32" s="194"/>
      <c r="LTR32" s="194"/>
      <c r="LTS32" s="194"/>
      <c r="LTT32" s="194"/>
      <c r="LTU32" s="194"/>
      <c r="LTV32" s="194"/>
      <c r="LTW32" s="194"/>
      <c r="LTX32" s="194"/>
      <c r="LTY32" s="194"/>
      <c r="LTZ32" s="194"/>
      <c r="LUA32" s="194"/>
      <c r="LUB32" s="194"/>
      <c r="LUC32" s="194"/>
      <c r="LUD32" s="194"/>
      <c r="LUE32" s="194"/>
      <c r="LUF32" s="194"/>
      <c r="LUG32" s="194"/>
      <c r="LUH32" s="194"/>
      <c r="LUI32" s="194"/>
      <c r="LUJ32" s="194"/>
      <c r="LUK32" s="194"/>
      <c r="LUL32" s="194"/>
      <c r="LUM32" s="194"/>
      <c r="LUN32" s="194"/>
      <c r="LUO32" s="194"/>
      <c r="LUP32" s="194"/>
      <c r="LUQ32" s="194"/>
      <c r="LUR32" s="194"/>
      <c r="LUS32" s="194"/>
      <c r="LUT32" s="194"/>
      <c r="LUU32" s="194"/>
      <c r="LUV32" s="194"/>
      <c r="LUW32" s="194"/>
      <c r="LUX32" s="194"/>
      <c r="LUY32" s="194"/>
      <c r="LUZ32" s="194"/>
      <c r="LVA32" s="194"/>
      <c r="LVB32" s="194"/>
      <c r="LVC32" s="194"/>
      <c r="LVD32" s="194"/>
      <c r="LVE32" s="194"/>
      <c r="LVF32" s="194"/>
      <c r="LVG32" s="194"/>
      <c r="LVH32" s="194"/>
      <c r="LVI32" s="194"/>
      <c r="LVJ32" s="194"/>
      <c r="LVK32" s="194"/>
      <c r="LVL32" s="194"/>
      <c r="LVM32" s="194"/>
      <c r="LVN32" s="194"/>
      <c r="LVO32" s="194"/>
      <c r="LVP32" s="194"/>
      <c r="LVQ32" s="194"/>
      <c r="LVR32" s="194"/>
      <c r="LVS32" s="194"/>
      <c r="LVT32" s="194"/>
      <c r="LVU32" s="194"/>
      <c r="LVV32" s="194"/>
      <c r="LVW32" s="194"/>
      <c r="LVX32" s="194"/>
      <c r="LVY32" s="194"/>
      <c r="LVZ32" s="194"/>
      <c r="LWA32" s="194"/>
      <c r="LWB32" s="194"/>
      <c r="LWC32" s="194"/>
      <c r="LWD32" s="194"/>
      <c r="LWE32" s="194"/>
      <c r="LWF32" s="194"/>
      <c r="LWG32" s="194"/>
      <c r="LWH32" s="194"/>
      <c r="LWI32" s="194"/>
      <c r="LWJ32" s="194"/>
      <c r="LWK32" s="194"/>
      <c r="LWL32" s="194"/>
      <c r="LWM32" s="194"/>
      <c r="LWN32" s="194"/>
      <c r="LWO32" s="194"/>
      <c r="LWP32" s="194"/>
      <c r="LWQ32" s="194"/>
      <c r="LWR32" s="194"/>
      <c r="LWS32" s="194"/>
      <c r="LWT32" s="194"/>
      <c r="LWU32" s="194"/>
      <c r="LWV32" s="194"/>
      <c r="LWW32" s="194"/>
      <c r="LWX32" s="194"/>
      <c r="LWY32" s="194"/>
      <c r="LWZ32" s="194"/>
      <c r="LXA32" s="194"/>
      <c r="LXB32" s="194"/>
      <c r="LXC32" s="194"/>
      <c r="LXD32" s="194"/>
      <c r="LXE32" s="194"/>
      <c r="LXF32" s="194"/>
      <c r="LXG32" s="194"/>
      <c r="LXH32" s="194"/>
      <c r="LXI32" s="194"/>
      <c r="LXJ32" s="194"/>
      <c r="LXK32" s="194"/>
      <c r="LXL32" s="194"/>
      <c r="LXM32" s="194"/>
      <c r="LXN32" s="194"/>
      <c r="LXO32" s="194"/>
      <c r="LXP32" s="194"/>
      <c r="LXQ32" s="194"/>
      <c r="LXR32" s="194"/>
      <c r="LXS32" s="194"/>
      <c r="LXT32" s="194"/>
      <c r="LXU32" s="194"/>
      <c r="LXV32" s="194"/>
      <c r="LXW32" s="194"/>
      <c r="LXX32" s="194"/>
      <c r="LXY32" s="194"/>
      <c r="LXZ32" s="194"/>
      <c r="LYA32" s="194"/>
      <c r="LYB32" s="194"/>
      <c r="LYC32" s="194"/>
      <c r="LYD32" s="194"/>
      <c r="LYE32" s="194"/>
      <c r="LYF32" s="194"/>
      <c r="LYG32" s="194"/>
      <c r="LYH32" s="194"/>
      <c r="LYI32" s="194"/>
      <c r="LYJ32" s="194"/>
      <c r="LYK32" s="194"/>
      <c r="LYL32" s="194"/>
      <c r="LYM32" s="194"/>
      <c r="LYN32" s="194"/>
      <c r="LYO32" s="194"/>
      <c r="LYP32" s="194"/>
      <c r="LYQ32" s="194"/>
      <c r="LYR32" s="194"/>
      <c r="LYS32" s="194"/>
      <c r="LYT32" s="194"/>
      <c r="LYU32" s="194"/>
      <c r="LYV32" s="194"/>
      <c r="LYW32" s="194"/>
      <c r="LYX32" s="194"/>
      <c r="LYY32" s="194"/>
      <c r="LYZ32" s="194"/>
      <c r="LZA32" s="194"/>
      <c r="LZB32" s="194"/>
      <c r="LZC32" s="194"/>
      <c r="LZD32" s="194"/>
      <c r="LZE32" s="194"/>
      <c r="LZF32" s="194"/>
      <c r="LZG32" s="194"/>
      <c r="LZH32" s="194"/>
      <c r="LZI32" s="194"/>
      <c r="LZJ32" s="194"/>
      <c r="LZK32" s="194"/>
      <c r="LZL32" s="194"/>
      <c r="LZM32" s="194"/>
      <c r="LZN32" s="194"/>
      <c r="LZO32" s="194"/>
      <c r="LZP32" s="194"/>
      <c r="LZQ32" s="194"/>
      <c r="LZR32" s="194"/>
      <c r="LZS32" s="194"/>
      <c r="LZT32" s="194"/>
      <c r="LZU32" s="194"/>
      <c r="LZV32" s="194"/>
      <c r="LZW32" s="194"/>
      <c r="LZX32" s="194"/>
      <c r="LZY32" s="194"/>
      <c r="LZZ32" s="194"/>
      <c r="MAA32" s="194"/>
      <c r="MAB32" s="194"/>
      <c r="MAC32" s="194"/>
      <c r="MAD32" s="194"/>
      <c r="MAE32" s="194"/>
      <c r="MAF32" s="194"/>
      <c r="MAG32" s="194"/>
      <c r="MAH32" s="194"/>
      <c r="MAI32" s="194"/>
      <c r="MAJ32" s="194"/>
      <c r="MAK32" s="194"/>
      <c r="MAL32" s="194"/>
      <c r="MAM32" s="194"/>
      <c r="MAN32" s="194"/>
      <c r="MAO32" s="194"/>
      <c r="MAP32" s="194"/>
      <c r="MAQ32" s="194"/>
      <c r="MAR32" s="194"/>
      <c r="MAS32" s="194"/>
      <c r="MAT32" s="194"/>
      <c r="MAU32" s="194"/>
      <c r="MAV32" s="194"/>
      <c r="MAW32" s="194"/>
      <c r="MAX32" s="194"/>
      <c r="MAY32" s="194"/>
      <c r="MAZ32" s="194"/>
      <c r="MBA32" s="194"/>
      <c r="MBB32" s="194"/>
      <c r="MBC32" s="194"/>
      <c r="MBD32" s="194"/>
      <c r="MBE32" s="194"/>
      <c r="MBF32" s="194"/>
      <c r="MBG32" s="194"/>
      <c r="MBH32" s="194"/>
      <c r="MBI32" s="194"/>
      <c r="MBJ32" s="194"/>
      <c r="MBK32" s="194"/>
      <c r="MBL32" s="194"/>
      <c r="MBM32" s="194"/>
      <c r="MBN32" s="194"/>
      <c r="MBO32" s="194"/>
      <c r="MBP32" s="194"/>
      <c r="MBQ32" s="194"/>
      <c r="MBR32" s="194"/>
      <c r="MBS32" s="194"/>
      <c r="MBT32" s="194"/>
      <c r="MBU32" s="194"/>
      <c r="MBV32" s="194"/>
      <c r="MBW32" s="194"/>
      <c r="MBX32" s="194"/>
      <c r="MBY32" s="194"/>
      <c r="MBZ32" s="194"/>
      <c r="MCA32" s="194"/>
      <c r="MCB32" s="194"/>
      <c r="MCC32" s="194"/>
      <c r="MCD32" s="194"/>
      <c r="MCE32" s="194"/>
      <c r="MCF32" s="194"/>
      <c r="MCG32" s="194"/>
      <c r="MCH32" s="194"/>
      <c r="MCI32" s="194"/>
      <c r="MCJ32" s="194"/>
      <c r="MCK32" s="194"/>
      <c r="MCL32" s="194"/>
      <c r="MCM32" s="194"/>
      <c r="MCN32" s="194"/>
      <c r="MCO32" s="194"/>
      <c r="MCP32" s="194"/>
      <c r="MCQ32" s="194"/>
      <c r="MCR32" s="194"/>
      <c r="MCS32" s="194"/>
      <c r="MCT32" s="194"/>
      <c r="MCU32" s="194"/>
      <c r="MCV32" s="194"/>
      <c r="MCW32" s="194"/>
      <c r="MCX32" s="194"/>
      <c r="MCY32" s="194"/>
      <c r="MCZ32" s="194"/>
      <c r="MDA32" s="194"/>
      <c r="MDB32" s="194"/>
      <c r="MDC32" s="194"/>
      <c r="MDD32" s="194"/>
      <c r="MDE32" s="194"/>
      <c r="MDF32" s="194"/>
      <c r="MDG32" s="194"/>
      <c r="MDH32" s="194"/>
      <c r="MDI32" s="194"/>
      <c r="MDJ32" s="194"/>
      <c r="MDK32" s="194"/>
      <c r="MDL32" s="194"/>
      <c r="MDM32" s="194"/>
      <c r="MDN32" s="194"/>
      <c r="MDO32" s="194"/>
      <c r="MDP32" s="194"/>
      <c r="MDQ32" s="194"/>
      <c r="MDR32" s="194"/>
      <c r="MDS32" s="194"/>
      <c r="MDT32" s="194"/>
      <c r="MDU32" s="194"/>
      <c r="MDV32" s="194"/>
      <c r="MDW32" s="194"/>
      <c r="MDX32" s="194"/>
      <c r="MDY32" s="194"/>
      <c r="MDZ32" s="194"/>
      <c r="MEA32" s="194"/>
      <c r="MEB32" s="194"/>
      <c r="MEC32" s="194"/>
      <c r="MED32" s="194"/>
      <c r="MEE32" s="194"/>
      <c r="MEF32" s="194"/>
      <c r="MEG32" s="194"/>
      <c r="MEH32" s="194"/>
      <c r="MEI32" s="194"/>
      <c r="MEJ32" s="194"/>
      <c r="MEK32" s="194"/>
      <c r="MEL32" s="194"/>
      <c r="MEM32" s="194"/>
      <c r="MEN32" s="194"/>
      <c r="MEO32" s="194"/>
      <c r="MEP32" s="194"/>
      <c r="MEQ32" s="194"/>
      <c r="MER32" s="194"/>
      <c r="MES32" s="194"/>
      <c r="MET32" s="194"/>
      <c r="MEU32" s="194"/>
      <c r="MEV32" s="194"/>
      <c r="MEW32" s="194"/>
      <c r="MEX32" s="194"/>
      <c r="MEY32" s="194"/>
      <c r="MEZ32" s="194"/>
      <c r="MFA32" s="194"/>
      <c r="MFB32" s="194"/>
      <c r="MFC32" s="194"/>
      <c r="MFD32" s="194"/>
      <c r="MFE32" s="194"/>
      <c r="MFF32" s="194"/>
      <c r="MFG32" s="194"/>
      <c r="MFH32" s="194"/>
      <c r="MFI32" s="194"/>
      <c r="MFJ32" s="194"/>
      <c r="MFK32" s="194"/>
      <c r="MFL32" s="194"/>
      <c r="MFM32" s="194"/>
      <c r="MFN32" s="194"/>
      <c r="MFO32" s="194"/>
      <c r="MFP32" s="194"/>
      <c r="MFQ32" s="194"/>
      <c r="MFR32" s="194"/>
      <c r="MFS32" s="194"/>
      <c r="MFT32" s="194"/>
      <c r="MFU32" s="194"/>
      <c r="MFV32" s="194"/>
      <c r="MFW32" s="194"/>
      <c r="MFX32" s="194"/>
      <c r="MFY32" s="194"/>
      <c r="MFZ32" s="194"/>
      <c r="MGA32" s="194"/>
      <c r="MGB32" s="194"/>
      <c r="MGC32" s="194"/>
      <c r="MGD32" s="194"/>
      <c r="MGE32" s="194"/>
      <c r="MGF32" s="194"/>
      <c r="MGG32" s="194"/>
      <c r="MGH32" s="194"/>
      <c r="MGI32" s="194"/>
      <c r="MGJ32" s="194"/>
      <c r="MGK32" s="194"/>
      <c r="MGL32" s="194"/>
      <c r="MGM32" s="194"/>
      <c r="MGN32" s="194"/>
      <c r="MGO32" s="194"/>
      <c r="MGP32" s="194"/>
      <c r="MGQ32" s="194"/>
      <c r="MGR32" s="194"/>
      <c r="MGS32" s="194"/>
      <c r="MGT32" s="194"/>
      <c r="MGU32" s="194"/>
      <c r="MGV32" s="194"/>
      <c r="MGW32" s="194"/>
      <c r="MGX32" s="194"/>
      <c r="MGY32" s="194"/>
      <c r="MGZ32" s="194"/>
      <c r="MHA32" s="194"/>
      <c r="MHB32" s="194"/>
      <c r="MHC32" s="194"/>
      <c r="MHD32" s="194"/>
      <c r="MHE32" s="194"/>
      <c r="MHF32" s="194"/>
      <c r="MHG32" s="194"/>
      <c r="MHH32" s="194"/>
      <c r="MHI32" s="194"/>
      <c r="MHJ32" s="194"/>
      <c r="MHK32" s="194"/>
      <c r="MHL32" s="194"/>
      <c r="MHM32" s="194"/>
      <c r="MHN32" s="194"/>
      <c r="MHO32" s="194"/>
      <c r="MHP32" s="194"/>
      <c r="MHQ32" s="194"/>
      <c r="MHR32" s="194"/>
      <c r="MHS32" s="194"/>
      <c r="MHT32" s="194"/>
      <c r="MHU32" s="194"/>
      <c r="MHV32" s="194"/>
      <c r="MHW32" s="194"/>
      <c r="MHX32" s="194"/>
      <c r="MHY32" s="194"/>
      <c r="MHZ32" s="194"/>
      <c r="MIA32" s="194"/>
      <c r="MIB32" s="194"/>
      <c r="MIC32" s="194"/>
      <c r="MID32" s="194"/>
      <c r="MIE32" s="194"/>
      <c r="MIF32" s="194"/>
      <c r="MIG32" s="194"/>
      <c r="MIH32" s="194"/>
      <c r="MII32" s="194"/>
      <c r="MIJ32" s="194"/>
      <c r="MIK32" s="194"/>
      <c r="MIL32" s="194"/>
      <c r="MIM32" s="194"/>
      <c r="MIN32" s="194"/>
      <c r="MIO32" s="194"/>
      <c r="MIP32" s="194"/>
      <c r="MIQ32" s="194"/>
      <c r="MIR32" s="194"/>
      <c r="MIS32" s="194"/>
      <c r="MIT32" s="194"/>
      <c r="MIU32" s="194"/>
      <c r="MIV32" s="194"/>
      <c r="MIW32" s="194"/>
      <c r="MIX32" s="194"/>
      <c r="MIY32" s="194"/>
      <c r="MIZ32" s="194"/>
      <c r="MJA32" s="194"/>
      <c r="MJB32" s="194"/>
      <c r="MJC32" s="194"/>
      <c r="MJD32" s="194"/>
      <c r="MJE32" s="194"/>
      <c r="MJF32" s="194"/>
      <c r="MJG32" s="194"/>
      <c r="MJH32" s="194"/>
      <c r="MJI32" s="194"/>
      <c r="MJJ32" s="194"/>
      <c r="MJK32" s="194"/>
      <c r="MJL32" s="194"/>
      <c r="MJM32" s="194"/>
      <c r="MJN32" s="194"/>
      <c r="MJO32" s="194"/>
      <c r="MJP32" s="194"/>
      <c r="MJQ32" s="194"/>
      <c r="MJR32" s="194"/>
      <c r="MJS32" s="194"/>
      <c r="MJT32" s="194"/>
      <c r="MJU32" s="194"/>
      <c r="MJV32" s="194"/>
      <c r="MJW32" s="194"/>
      <c r="MJX32" s="194"/>
      <c r="MJY32" s="194"/>
      <c r="MJZ32" s="194"/>
      <c r="MKA32" s="194"/>
      <c r="MKB32" s="194"/>
      <c r="MKC32" s="194"/>
      <c r="MKD32" s="194"/>
      <c r="MKE32" s="194"/>
      <c r="MKF32" s="194"/>
      <c r="MKG32" s="194"/>
      <c r="MKH32" s="194"/>
      <c r="MKI32" s="194"/>
      <c r="MKJ32" s="194"/>
      <c r="MKK32" s="194"/>
      <c r="MKL32" s="194"/>
      <c r="MKM32" s="194"/>
      <c r="MKN32" s="194"/>
      <c r="MKO32" s="194"/>
      <c r="MKP32" s="194"/>
      <c r="MKQ32" s="194"/>
      <c r="MKR32" s="194"/>
      <c r="MKS32" s="194"/>
      <c r="MKT32" s="194"/>
      <c r="MKU32" s="194"/>
      <c r="MKV32" s="194"/>
      <c r="MKW32" s="194"/>
      <c r="MKX32" s="194"/>
      <c r="MKY32" s="194"/>
      <c r="MKZ32" s="194"/>
      <c r="MLA32" s="194"/>
      <c r="MLB32" s="194"/>
      <c r="MLC32" s="194"/>
      <c r="MLD32" s="194"/>
      <c r="MLE32" s="194"/>
      <c r="MLF32" s="194"/>
      <c r="MLG32" s="194"/>
      <c r="MLH32" s="194"/>
      <c r="MLI32" s="194"/>
      <c r="MLJ32" s="194"/>
      <c r="MLK32" s="194"/>
      <c r="MLL32" s="194"/>
      <c r="MLM32" s="194"/>
      <c r="MLN32" s="194"/>
      <c r="MLO32" s="194"/>
      <c r="MLP32" s="194"/>
      <c r="MLQ32" s="194"/>
      <c r="MLR32" s="194"/>
      <c r="MLS32" s="194"/>
      <c r="MLT32" s="194"/>
      <c r="MLU32" s="194"/>
      <c r="MLV32" s="194"/>
      <c r="MLW32" s="194"/>
      <c r="MLX32" s="194"/>
      <c r="MLY32" s="194"/>
      <c r="MLZ32" s="194"/>
      <c r="MMA32" s="194"/>
      <c r="MMB32" s="194"/>
      <c r="MMC32" s="194"/>
      <c r="MMD32" s="194"/>
      <c r="MME32" s="194"/>
      <c r="MMF32" s="194"/>
      <c r="MMG32" s="194"/>
      <c r="MMH32" s="194"/>
      <c r="MMI32" s="194"/>
      <c r="MMJ32" s="194"/>
      <c r="MMK32" s="194"/>
      <c r="MML32" s="194"/>
      <c r="MMM32" s="194"/>
      <c r="MMN32" s="194"/>
      <c r="MMO32" s="194"/>
      <c r="MMP32" s="194"/>
      <c r="MMQ32" s="194"/>
      <c r="MMR32" s="194"/>
      <c r="MMS32" s="194"/>
      <c r="MMT32" s="194"/>
      <c r="MMU32" s="194"/>
      <c r="MMV32" s="194"/>
      <c r="MMW32" s="194"/>
      <c r="MMX32" s="194"/>
      <c r="MMY32" s="194"/>
      <c r="MMZ32" s="194"/>
      <c r="MNA32" s="194"/>
      <c r="MNB32" s="194"/>
      <c r="MNC32" s="194"/>
      <c r="MND32" s="194"/>
      <c r="MNE32" s="194"/>
      <c r="MNF32" s="194"/>
      <c r="MNG32" s="194"/>
      <c r="MNH32" s="194"/>
      <c r="MNI32" s="194"/>
      <c r="MNJ32" s="194"/>
      <c r="MNK32" s="194"/>
      <c r="MNL32" s="194"/>
      <c r="MNM32" s="194"/>
      <c r="MNN32" s="194"/>
      <c r="MNO32" s="194"/>
      <c r="MNP32" s="194"/>
      <c r="MNQ32" s="194"/>
      <c r="MNR32" s="194"/>
      <c r="MNS32" s="194"/>
      <c r="MNT32" s="194"/>
      <c r="MNU32" s="194"/>
      <c r="MNV32" s="194"/>
      <c r="MNW32" s="194"/>
      <c r="MNX32" s="194"/>
      <c r="MNY32" s="194"/>
      <c r="MNZ32" s="194"/>
      <c r="MOA32" s="194"/>
      <c r="MOB32" s="194"/>
      <c r="MOC32" s="194"/>
      <c r="MOD32" s="194"/>
      <c r="MOE32" s="194"/>
      <c r="MOF32" s="194"/>
      <c r="MOG32" s="194"/>
      <c r="MOH32" s="194"/>
      <c r="MOI32" s="194"/>
      <c r="MOJ32" s="194"/>
      <c r="MOK32" s="194"/>
      <c r="MOL32" s="194"/>
      <c r="MOM32" s="194"/>
      <c r="MON32" s="194"/>
      <c r="MOO32" s="194"/>
      <c r="MOP32" s="194"/>
      <c r="MOQ32" s="194"/>
      <c r="MOR32" s="194"/>
      <c r="MOS32" s="194"/>
      <c r="MOT32" s="194"/>
      <c r="MOU32" s="194"/>
      <c r="MOV32" s="194"/>
      <c r="MOW32" s="194"/>
      <c r="MOX32" s="194"/>
      <c r="MOY32" s="194"/>
      <c r="MOZ32" s="194"/>
      <c r="MPA32" s="194"/>
      <c r="MPB32" s="194"/>
      <c r="MPC32" s="194"/>
      <c r="MPD32" s="194"/>
      <c r="MPE32" s="194"/>
      <c r="MPF32" s="194"/>
      <c r="MPG32" s="194"/>
      <c r="MPH32" s="194"/>
      <c r="MPI32" s="194"/>
      <c r="MPJ32" s="194"/>
      <c r="MPK32" s="194"/>
      <c r="MPL32" s="194"/>
      <c r="MPM32" s="194"/>
      <c r="MPN32" s="194"/>
      <c r="MPO32" s="194"/>
      <c r="MPP32" s="194"/>
      <c r="MPQ32" s="194"/>
      <c r="MPR32" s="194"/>
      <c r="MPS32" s="194"/>
      <c r="MPT32" s="194"/>
      <c r="MPU32" s="194"/>
      <c r="MPV32" s="194"/>
      <c r="MPW32" s="194"/>
      <c r="MPX32" s="194"/>
      <c r="MPY32" s="194"/>
      <c r="MPZ32" s="194"/>
      <c r="MQA32" s="194"/>
      <c r="MQB32" s="194"/>
      <c r="MQC32" s="194"/>
      <c r="MQD32" s="194"/>
      <c r="MQE32" s="194"/>
      <c r="MQF32" s="194"/>
      <c r="MQG32" s="194"/>
      <c r="MQH32" s="194"/>
      <c r="MQI32" s="194"/>
      <c r="MQJ32" s="194"/>
      <c r="MQK32" s="194"/>
      <c r="MQL32" s="194"/>
      <c r="MQM32" s="194"/>
      <c r="MQN32" s="194"/>
      <c r="MQO32" s="194"/>
      <c r="MQP32" s="194"/>
      <c r="MQQ32" s="194"/>
      <c r="MQR32" s="194"/>
      <c r="MQS32" s="194"/>
      <c r="MQT32" s="194"/>
      <c r="MQU32" s="194"/>
      <c r="MQV32" s="194"/>
      <c r="MQW32" s="194"/>
      <c r="MQX32" s="194"/>
      <c r="MQY32" s="194"/>
      <c r="MQZ32" s="194"/>
      <c r="MRA32" s="194"/>
      <c r="MRB32" s="194"/>
      <c r="MRC32" s="194"/>
      <c r="MRD32" s="194"/>
      <c r="MRE32" s="194"/>
      <c r="MRF32" s="194"/>
      <c r="MRG32" s="194"/>
      <c r="MRH32" s="194"/>
      <c r="MRI32" s="194"/>
      <c r="MRJ32" s="194"/>
      <c r="MRK32" s="194"/>
      <c r="MRL32" s="194"/>
      <c r="MRM32" s="194"/>
      <c r="MRN32" s="194"/>
      <c r="MRO32" s="194"/>
      <c r="MRP32" s="194"/>
      <c r="MRQ32" s="194"/>
      <c r="MRR32" s="194"/>
      <c r="MRS32" s="194"/>
      <c r="MRT32" s="194"/>
      <c r="MRU32" s="194"/>
      <c r="MRV32" s="194"/>
      <c r="MRW32" s="194"/>
      <c r="MRX32" s="194"/>
      <c r="MRY32" s="194"/>
      <c r="MRZ32" s="194"/>
      <c r="MSA32" s="194"/>
      <c r="MSB32" s="194"/>
      <c r="MSC32" s="194"/>
      <c r="MSD32" s="194"/>
      <c r="MSE32" s="194"/>
      <c r="MSF32" s="194"/>
      <c r="MSG32" s="194"/>
      <c r="MSH32" s="194"/>
      <c r="MSI32" s="194"/>
      <c r="MSJ32" s="194"/>
      <c r="MSK32" s="194"/>
      <c r="MSL32" s="194"/>
      <c r="MSM32" s="194"/>
      <c r="MSN32" s="194"/>
      <c r="MSO32" s="194"/>
      <c r="MSP32" s="194"/>
      <c r="MSQ32" s="194"/>
      <c r="MSR32" s="194"/>
      <c r="MSS32" s="194"/>
      <c r="MST32" s="194"/>
      <c r="MSU32" s="194"/>
      <c r="MSV32" s="194"/>
      <c r="MSW32" s="194"/>
      <c r="MSX32" s="194"/>
      <c r="MSY32" s="194"/>
      <c r="MSZ32" s="194"/>
      <c r="MTA32" s="194"/>
      <c r="MTB32" s="194"/>
      <c r="MTC32" s="194"/>
      <c r="MTD32" s="194"/>
      <c r="MTE32" s="194"/>
      <c r="MTF32" s="194"/>
      <c r="MTG32" s="194"/>
      <c r="MTH32" s="194"/>
      <c r="MTI32" s="194"/>
      <c r="MTJ32" s="194"/>
      <c r="MTK32" s="194"/>
      <c r="MTL32" s="194"/>
      <c r="MTM32" s="194"/>
      <c r="MTN32" s="194"/>
      <c r="MTO32" s="194"/>
      <c r="MTP32" s="194"/>
      <c r="MTQ32" s="194"/>
      <c r="MTR32" s="194"/>
      <c r="MTS32" s="194"/>
      <c r="MTT32" s="194"/>
      <c r="MTU32" s="194"/>
      <c r="MTV32" s="194"/>
      <c r="MTW32" s="194"/>
      <c r="MTX32" s="194"/>
      <c r="MTY32" s="194"/>
      <c r="MTZ32" s="194"/>
      <c r="MUA32" s="194"/>
      <c r="MUB32" s="194"/>
      <c r="MUC32" s="194"/>
      <c r="MUD32" s="194"/>
      <c r="MUE32" s="194"/>
      <c r="MUF32" s="194"/>
      <c r="MUG32" s="194"/>
      <c r="MUH32" s="194"/>
      <c r="MUI32" s="194"/>
      <c r="MUJ32" s="194"/>
      <c r="MUK32" s="194"/>
      <c r="MUL32" s="194"/>
      <c r="MUM32" s="194"/>
      <c r="MUN32" s="194"/>
      <c r="MUO32" s="194"/>
      <c r="MUP32" s="194"/>
      <c r="MUQ32" s="194"/>
      <c r="MUR32" s="194"/>
      <c r="MUS32" s="194"/>
      <c r="MUT32" s="194"/>
      <c r="MUU32" s="194"/>
      <c r="MUV32" s="194"/>
      <c r="MUW32" s="194"/>
      <c r="MUX32" s="194"/>
      <c r="MUY32" s="194"/>
      <c r="MUZ32" s="194"/>
      <c r="MVA32" s="194"/>
      <c r="MVB32" s="194"/>
      <c r="MVC32" s="194"/>
      <c r="MVD32" s="194"/>
      <c r="MVE32" s="194"/>
      <c r="MVF32" s="194"/>
      <c r="MVG32" s="194"/>
      <c r="MVH32" s="194"/>
      <c r="MVI32" s="194"/>
      <c r="MVJ32" s="194"/>
      <c r="MVK32" s="194"/>
      <c r="MVL32" s="194"/>
      <c r="MVM32" s="194"/>
      <c r="MVN32" s="194"/>
      <c r="MVO32" s="194"/>
      <c r="MVP32" s="194"/>
      <c r="MVQ32" s="194"/>
      <c r="MVR32" s="194"/>
      <c r="MVS32" s="194"/>
      <c r="MVT32" s="194"/>
      <c r="MVU32" s="194"/>
      <c r="MVV32" s="194"/>
      <c r="MVW32" s="194"/>
      <c r="MVX32" s="194"/>
      <c r="MVY32" s="194"/>
      <c r="MVZ32" s="194"/>
      <c r="MWA32" s="194"/>
      <c r="MWB32" s="194"/>
      <c r="MWC32" s="194"/>
      <c r="MWD32" s="194"/>
      <c r="MWE32" s="194"/>
      <c r="MWF32" s="194"/>
      <c r="MWG32" s="194"/>
      <c r="MWH32" s="194"/>
      <c r="MWI32" s="194"/>
      <c r="MWJ32" s="194"/>
      <c r="MWK32" s="194"/>
      <c r="MWL32" s="194"/>
      <c r="MWM32" s="194"/>
      <c r="MWN32" s="194"/>
      <c r="MWO32" s="194"/>
      <c r="MWP32" s="194"/>
      <c r="MWQ32" s="194"/>
      <c r="MWR32" s="194"/>
      <c r="MWS32" s="194"/>
      <c r="MWT32" s="194"/>
      <c r="MWU32" s="194"/>
      <c r="MWV32" s="194"/>
      <c r="MWW32" s="194"/>
      <c r="MWX32" s="194"/>
      <c r="MWY32" s="194"/>
      <c r="MWZ32" s="194"/>
      <c r="MXA32" s="194"/>
      <c r="MXB32" s="194"/>
      <c r="MXC32" s="194"/>
      <c r="MXD32" s="194"/>
      <c r="MXE32" s="194"/>
      <c r="MXF32" s="194"/>
      <c r="MXG32" s="194"/>
      <c r="MXH32" s="194"/>
      <c r="MXI32" s="194"/>
      <c r="MXJ32" s="194"/>
      <c r="MXK32" s="194"/>
      <c r="MXL32" s="194"/>
      <c r="MXM32" s="194"/>
      <c r="MXN32" s="194"/>
      <c r="MXO32" s="194"/>
      <c r="MXP32" s="194"/>
      <c r="MXQ32" s="194"/>
      <c r="MXR32" s="194"/>
      <c r="MXS32" s="194"/>
      <c r="MXT32" s="194"/>
      <c r="MXU32" s="194"/>
      <c r="MXV32" s="194"/>
      <c r="MXW32" s="194"/>
      <c r="MXX32" s="194"/>
      <c r="MXY32" s="194"/>
      <c r="MXZ32" s="194"/>
      <c r="MYA32" s="194"/>
      <c r="MYB32" s="194"/>
      <c r="MYC32" s="194"/>
      <c r="MYD32" s="194"/>
      <c r="MYE32" s="194"/>
      <c r="MYF32" s="194"/>
      <c r="MYG32" s="194"/>
      <c r="MYH32" s="194"/>
      <c r="MYI32" s="194"/>
      <c r="MYJ32" s="194"/>
      <c r="MYK32" s="194"/>
      <c r="MYL32" s="194"/>
      <c r="MYM32" s="194"/>
      <c r="MYN32" s="194"/>
      <c r="MYO32" s="194"/>
      <c r="MYP32" s="194"/>
      <c r="MYQ32" s="194"/>
      <c r="MYR32" s="194"/>
      <c r="MYS32" s="194"/>
      <c r="MYT32" s="194"/>
      <c r="MYU32" s="194"/>
      <c r="MYV32" s="194"/>
      <c r="MYW32" s="194"/>
      <c r="MYX32" s="194"/>
      <c r="MYY32" s="194"/>
      <c r="MYZ32" s="194"/>
      <c r="MZA32" s="194"/>
      <c r="MZB32" s="194"/>
      <c r="MZC32" s="194"/>
      <c r="MZD32" s="194"/>
      <c r="MZE32" s="194"/>
      <c r="MZF32" s="194"/>
      <c r="MZG32" s="194"/>
      <c r="MZH32" s="194"/>
      <c r="MZI32" s="194"/>
      <c r="MZJ32" s="194"/>
      <c r="MZK32" s="194"/>
      <c r="MZL32" s="194"/>
      <c r="MZM32" s="194"/>
      <c r="MZN32" s="194"/>
      <c r="MZO32" s="194"/>
      <c r="MZP32" s="194"/>
      <c r="MZQ32" s="194"/>
      <c r="MZR32" s="194"/>
      <c r="MZS32" s="194"/>
      <c r="MZT32" s="194"/>
      <c r="MZU32" s="194"/>
      <c r="MZV32" s="194"/>
      <c r="MZW32" s="194"/>
      <c r="MZX32" s="194"/>
      <c r="MZY32" s="194"/>
      <c r="MZZ32" s="194"/>
      <c r="NAA32" s="194"/>
      <c r="NAB32" s="194"/>
      <c r="NAC32" s="194"/>
      <c r="NAD32" s="194"/>
      <c r="NAE32" s="194"/>
      <c r="NAF32" s="194"/>
      <c r="NAG32" s="194"/>
      <c r="NAH32" s="194"/>
      <c r="NAI32" s="194"/>
      <c r="NAJ32" s="194"/>
      <c r="NAK32" s="194"/>
      <c r="NAL32" s="194"/>
      <c r="NAM32" s="194"/>
      <c r="NAN32" s="194"/>
      <c r="NAO32" s="194"/>
      <c r="NAP32" s="194"/>
      <c r="NAQ32" s="194"/>
      <c r="NAR32" s="194"/>
      <c r="NAS32" s="194"/>
      <c r="NAT32" s="194"/>
      <c r="NAU32" s="194"/>
      <c r="NAV32" s="194"/>
      <c r="NAW32" s="194"/>
      <c r="NAX32" s="194"/>
      <c r="NAY32" s="194"/>
      <c r="NAZ32" s="194"/>
      <c r="NBA32" s="194"/>
      <c r="NBB32" s="194"/>
      <c r="NBC32" s="194"/>
      <c r="NBD32" s="194"/>
      <c r="NBE32" s="194"/>
      <c r="NBF32" s="194"/>
      <c r="NBG32" s="194"/>
      <c r="NBH32" s="194"/>
      <c r="NBI32" s="194"/>
      <c r="NBJ32" s="194"/>
      <c r="NBK32" s="194"/>
      <c r="NBL32" s="194"/>
      <c r="NBM32" s="194"/>
      <c r="NBN32" s="194"/>
      <c r="NBO32" s="194"/>
      <c r="NBP32" s="194"/>
      <c r="NBQ32" s="194"/>
      <c r="NBR32" s="194"/>
      <c r="NBS32" s="194"/>
      <c r="NBT32" s="194"/>
      <c r="NBU32" s="194"/>
      <c r="NBV32" s="194"/>
      <c r="NBW32" s="194"/>
      <c r="NBX32" s="194"/>
      <c r="NBY32" s="194"/>
      <c r="NBZ32" s="194"/>
      <c r="NCA32" s="194"/>
      <c r="NCB32" s="194"/>
      <c r="NCC32" s="194"/>
      <c r="NCD32" s="194"/>
      <c r="NCE32" s="194"/>
      <c r="NCF32" s="194"/>
      <c r="NCG32" s="194"/>
      <c r="NCH32" s="194"/>
      <c r="NCI32" s="194"/>
      <c r="NCJ32" s="194"/>
      <c r="NCK32" s="194"/>
      <c r="NCL32" s="194"/>
      <c r="NCM32" s="194"/>
      <c r="NCN32" s="194"/>
      <c r="NCO32" s="194"/>
      <c r="NCP32" s="194"/>
      <c r="NCQ32" s="194"/>
      <c r="NCR32" s="194"/>
      <c r="NCS32" s="194"/>
      <c r="NCT32" s="194"/>
      <c r="NCU32" s="194"/>
      <c r="NCV32" s="194"/>
      <c r="NCW32" s="194"/>
      <c r="NCX32" s="194"/>
      <c r="NCY32" s="194"/>
      <c r="NCZ32" s="194"/>
      <c r="NDA32" s="194"/>
      <c r="NDB32" s="194"/>
      <c r="NDC32" s="194"/>
      <c r="NDD32" s="194"/>
      <c r="NDE32" s="194"/>
      <c r="NDF32" s="194"/>
      <c r="NDG32" s="194"/>
      <c r="NDH32" s="194"/>
      <c r="NDI32" s="194"/>
      <c r="NDJ32" s="194"/>
      <c r="NDK32" s="194"/>
      <c r="NDL32" s="194"/>
      <c r="NDM32" s="194"/>
      <c r="NDN32" s="194"/>
      <c r="NDO32" s="194"/>
      <c r="NDP32" s="194"/>
      <c r="NDQ32" s="194"/>
      <c r="NDR32" s="194"/>
      <c r="NDS32" s="194"/>
      <c r="NDT32" s="194"/>
      <c r="NDU32" s="194"/>
      <c r="NDV32" s="194"/>
      <c r="NDW32" s="194"/>
      <c r="NDX32" s="194"/>
      <c r="NDY32" s="194"/>
      <c r="NDZ32" s="194"/>
      <c r="NEA32" s="194"/>
      <c r="NEB32" s="194"/>
      <c r="NEC32" s="194"/>
      <c r="NED32" s="194"/>
      <c r="NEE32" s="194"/>
      <c r="NEF32" s="194"/>
      <c r="NEG32" s="194"/>
      <c r="NEH32" s="194"/>
      <c r="NEI32" s="194"/>
      <c r="NEJ32" s="194"/>
      <c r="NEK32" s="194"/>
      <c r="NEL32" s="194"/>
      <c r="NEM32" s="194"/>
      <c r="NEN32" s="194"/>
      <c r="NEO32" s="194"/>
      <c r="NEP32" s="194"/>
      <c r="NEQ32" s="194"/>
      <c r="NER32" s="194"/>
      <c r="NES32" s="194"/>
      <c r="NET32" s="194"/>
      <c r="NEU32" s="194"/>
      <c r="NEV32" s="194"/>
      <c r="NEW32" s="194"/>
      <c r="NEX32" s="194"/>
      <c r="NEY32" s="194"/>
      <c r="NEZ32" s="194"/>
      <c r="NFA32" s="194"/>
      <c r="NFB32" s="194"/>
      <c r="NFC32" s="194"/>
      <c r="NFD32" s="194"/>
      <c r="NFE32" s="194"/>
      <c r="NFF32" s="194"/>
      <c r="NFG32" s="194"/>
      <c r="NFH32" s="194"/>
      <c r="NFI32" s="194"/>
      <c r="NFJ32" s="194"/>
      <c r="NFK32" s="194"/>
      <c r="NFL32" s="194"/>
      <c r="NFM32" s="194"/>
      <c r="NFN32" s="194"/>
      <c r="NFO32" s="194"/>
      <c r="NFP32" s="194"/>
      <c r="NFQ32" s="194"/>
      <c r="NFR32" s="194"/>
      <c r="NFS32" s="194"/>
      <c r="NFT32" s="194"/>
      <c r="NFU32" s="194"/>
      <c r="NFV32" s="194"/>
      <c r="NFW32" s="194"/>
      <c r="NFX32" s="194"/>
      <c r="NFY32" s="194"/>
      <c r="NFZ32" s="194"/>
      <c r="NGA32" s="194"/>
      <c r="NGB32" s="194"/>
      <c r="NGC32" s="194"/>
      <c r="NGD32" s="194"/>
      <c r="NGE32" s="194"/>
      <c r="NGF32" s="194"/>
      <c r="NGG32" s="194"/>
      <c r="NGH32" s="194"/>
      <c r="NGI32" s="194"/>
      <c r="NGJ32" s="194"/>
      <c r="NGK32" s="194"/>
      <c r="NGL32" s="194"/>
      <c r="NGM32" s="194"/>
      <c r="NGN32" s="194"/>
      <c r="NGO32" s="194"/>
      <c r="NGP32" s="194"/>
      <c r="NGQ32" s="194"/>
      <c r="NGR32" s="194"/>
      <c r="NGS32" s="194"/>
      <c r="NGT32" s="194"/>
      <c r="NGU32" s="194"/>
      <c r="NGV32" s="194"/>
      <c r="NGW32" s="194"/>
      <c r="NGX32" s="194"/>
      <c r="NGY32" s="194"/>
      <c r="NGZ32" s="194"/>
      <c r="NHA32" s="194"/>
      <c r="NHB32" s="194"/>
      <c r="NHC32" s="194"/>
      <c r="NHD32" s="194"/>
      <c r="NHE32" s="194"/>
      <c r="NHF32" s="194"/>
      <c r="NHG32" s="194"/>
      <c r="NHH32" s="194"/>
      <c r="NHI32" s="194"/>
      <c r="NHJ32" s="194"/>
      <c r="NHK32" s="194"/>
      <c r="NHL32" s="194"/>
      <c r="NHM32" s="194"/>
      <c r="NHN32" s="194"/>
      <c r="NHO32" s="194"/>
      <c r="NHP32" s="194"/>
      <c r="NHQ32" s="194"/>
      <c r="NHR32" s="194"/>
      <c r="NHS32" s="194"/>
      <c r="NHT32" s="194"/>
      <c r="NHU32" s="194"/>
      <c r="NHV32" s="194"/>
      <c r="NHW32" s="194"/>
      <c r="NHX32" s="194"/>
      <c r="NHY32" s="194"/>
      <c r="NHZ32" s="194"/>
      <c r="NIA32" s="194"/>
      <c r="NIB32" s="194"/>
      <c r="NIC32" s="194"/>
      <c r="NID32" s="194"/>
      <c r="NIE32" s="194"/>
      <c r="NIF32" s="194"/>
      <c r="NIG32" s="194"/>
      <c r="NIH32" s="194"/>
      <c r="NII32" s="194"/>
      <c r="NIJ32" s="194"/>
      <c r="NIK32" s="194"/>
      <c r="NIL32" s="194"/>
      <c r="NIM32" s="194"/>
      <c r="NIN32" s="194"/>
      <c r="NIO32" s="194"/>
      <c r="NIP32" s="194"/>
      <c r="NIQ32" s="194"/>
      <c r="NIR32" s="194"/>
      <c r="NIS32" s="194"/>
      <c r="NIT32" s="194"/>
      <c r="NIU32" s="194"/>
      <c r="NIV32" s="194"/>
      <c r="NIW32" s="194"/>
      <c r="NIX32" s="194"/>
      <c r="NIY32" s="194"/>
      <c r="NIZ32" s="194"/>
      <c r="NJA32" s="194"/>
      <c r="NJB32" s="194"/>
      <c r="NJC32" s="194"/>
      <c r="NJD32" s="194"/>
      <c r="NJE32" s="194"/>
      <c r="NJF32" s="194"/>
      <c r="NJG32" s="194"/>
      <c r="NJH32" s="194"/>
      <c r="NJI32" s="194"/>
      <c r="NJJ32" s="194"/>
      <c r="NJK32" s="194"/>
      <c r="NJL32" s="194"/>
      <c r="NJM32" s="194"/>
      <c r="NJN32" s="194"/>
      <c r="NJO32" s="194"/>
      <c r="NJP32" s="194"/>
      <c r="NJQ32" s="194"/>
      <c r="NJR32" s="194"/>
      <c r="NJS32" s="194"/>
      <c r="NJT32" s="194"/>
      <c r="NJU32" s="194"/>
      <c r="NJV32" s="194"/>
      <c r="NJW32" s="194"/>
      <c r="NJX32" s="194"/>
      <c r="NJY32" s="194"/>
      <c r="NJZ32" s="194"/>
      <c r="NKA32" s="194"/>
      <c r="NKB32" s="194"/>
      <c r="NKC32" s="194"/>
      <c r="NKD32" s="194"/>
      <c r="NKE32" s="194"/>
      <c r="NKF32" s="194"/>
      <c r="NKG32" s="194"/>
      <c r="NKH32" s="194"/>
      <c r="NKI32" s="194"/>
      <c r="NKJ32" s="194"/>
      <c r="NKK32" s="194"/>
      <c r="NKL32" s="194"/>
      <c r="NKM32" s="194"/>
      <c r="NKN32" s="194"/>
      <c r="NKO32" s="194"/>
      <c r="NKP32" s="194"/>
      <c r="NKQ32" s="194"/>
      <c r="NKR32" s="194"/>
      <c r="NKS32" s="194"/>
      <c r="NKT32" s="194"/>
      <c r="NKU32" s="194"/>
      <c r="NKV32" s="194"/>
      <c r="NKW32" s="194"/>
      <c r="NKX32" s="194"/>
      <c r="NKY32" s="194"/>
      <c r="NKZ32" s="194"/>
      <c r="NLA32" s="194"/>
      <c r="NLB32" s="194"/>
      <c r="NLC32" s="194"/>
      <c r="NLD32" s="194"/>
      <c r="NLE32" s="194"/>
      <c r="NLF32" s="194"/>
      <c r="NLG32" s="194"/>
      <c r="NLH32" s="194"/>
      <c r="NLI32" s="194"/>
      <c r="NLJ32" s="194"/>
      <c r="NLK32" s="194"/>
      <c r="NLL32" s="194"/>
      <c r="NLM32" s="194"/>
      <c r="NLN32" s="194"/>
      <c r="NLO32" s="194"/>
      <c r="NLP32" s="194"/>
      <c r="NLQ32" s="194"/>
      <c r="NLR32" s="194"/>
      <c r="NLS32" s="194"/>
      <c r="NLT32" s="194"/>
      <c r="NLU32" s="194"/>
      <c r="NLV32" s="194"/>
      <c r="NLW32" s="194"/>
      <c r="NLX32" s="194"/>
      <c r="NLY32" s="194"/>
      <c r="NLZ32" s="194"/>
      <c r="NMA32" s="194"/>
      <c r="NMB32" s="194"/>
      <c r="NMC32" s="194"/>
      <c r="NMD32" s="194"/>
      <c r="NME32" s="194"/>
      <c r="NMF32" s="194"/>
      <c r="NMG32" s="194"/>
      <c r="NMH32" s="194"/>
      <c r="NMI32" s="194"/>
      <c r="NMJ32" s="194"/>
      <c r="NMK32" s="194"/>
      <c r="NML32" s="194"/>
      <c r="NMM32" s="194"/>
      <c r="NMN32" s="194"/>
      <c r="NMO32" s="194"/>
      <c r="NMP32" s="194"/>
      <c r="NMQ32" s="194"/>
      <c r="NMR32" s="194"/>
      <c r="NMS32" s="194"/>
      <c r="NMT32" s="194"/>
      <c r="NMU32" s="194"/>
      <c r="NMV32" s="194"/>
      <c r="NMW32" s="194"/>
      <c r="NMX32" s="194"/>
      <c r="NMY32" s="194"/>
      <c r="NMZ32" s="194"/>
      <c r="NNA32" s="194"/>
      <c r="NNB32" s="194"/>
      <c r="NNC32" s="194"/>
      <c r="NND32" s="194"/>
      <c r="NNE32" s="194"/>
      <c r="NNF32" s="194"/>
      <c r="NNG32" s="194"/>
      <c r="NNH32" s="194"/>
      <c r="NNI32" s="194"/>
      <c r="NNJ32" s="194"/>
      <c r="NNK32" s="194"/>
      <c r="NNL32" s="194"/>
      <c r="NNM32" s="194"/>
      <c r="NNN32" s="194"/>
      <c r="NNO32" s="194"/>
      <c r="NNP32" s="194"/>
      <c r="NNQ32" s="194"/>
      <c r="NNR32" s="194"/>
      <c r="NNS32" s="194"/>
      <c r="NNT32" s="194"/>
      <c r="NNU32" s="194"/>
      <c r="NNV32" s="194"/>
      <c r="NNW32" s="194"/>
      <c r="NNX32" s="194"/>
      <c r="NNY32" s="194"/>
      <c r="NNZ32" s="194"/>
      <c r="NOA32" s="194"/>
      <c r="NOB32" s="194"/>
      <c r="NOC32" s="194"/>
      <c r="NOD32" s="194"/>
      <c r="NOE32" s="194"/>
      <c r="NOF32" s="194"/>
      <c r="NOG32" s="194"/>
      <c r="NOH32" s="194"/>
      <c r="NOI32" s="194"/>
      <c r="NOJ32" s="194"/>
      <c r="NOK32" s="194"/>
      <c r="NOL32" s="194"/>
      <c r="NOM32" s="194"/>
      <c r="NON32" s="194"/>
      <c r="NOO32" s="194"/>
      <c r="NOP32" s="194"/>
      <c r="NOQ32" s="194"/>
      <c r="NOR32" s="194"/>
      <c r="NOS32" s="194"/>
      <c r="NOT32" s="194"/>
      <c r="NOU32" s="194"/>
      <c r="NOV32" s="194"/>
      <c r="NOW32" s="194"/>
      <c r="NOX32" s="194"/>
      <c r="NOY32" s="194"/>
      <c r="NOZ32" s="194"/>
      <c r="NPA32" s="194"/>
      <c r="NPB32" s="194"/>
      <c r="NPC32" s="194"/>
      <c r="NPD32" s="194"/>
      <c r="NPE32" s="194"/>
      <c r="NPF32" s="194"/>
      <c r="NPG32" s="194"/>
      <c r="NPH32" s="194"/>
      <c r="NPI32" s="194"/>
      <c r="NPJ32" s="194"/>
      <c r="NPK32" s="194"/>
      <c r="NPL32" s="194"/>
      <c r="NPM32" s="194"/>
      <c r="NPN32" s="194"/>
      <c r="NPO32" s="194"/>
      <c r="NPP32" s="194"/>
      <c r="NPQ32" s="194"/>
      <c r="NPR32" s="194"/>
      <c r="NPS32" s="194"/>
      <c r="NPT32" s="194"/>
      <c r="NPU32" s="194"/>
      <c r="NPV32" s="194"/>
      <c r="NPW32" s="194"/>
      <c r="NPX32" s="194"/>
      <c r="NPY32" s="194"/>
      <c r="NPZ32" s="194"/>
      <c r="NQA32" s="194"/>
      <c r="NQB32" s="194"/>
      <c r="NQC32" s="194"/>
      <c r="NQD32" s="194"/>
      <c r="NQE32" s="194"/>
      <c r="NQF32" s="194"/>
      <c r="NQG32" s="194"/>
      <c r="NQH32" s="194"/>
      <c r="NQI32" s="194"/>
      <c r="NQJ32" s="194"/>
      <c r="NQK32" s="194"/>
      <c r="NQL32" s="194"/>
      <c r="NQM32" s="194"/>
      <c r="NQN32" s="194"/>
      <c r="NQO32" s="194"/>
      <c r="NQP32" s="194"/>
      <c r="NQQ32" s="194"/>
      <c r="NQR32" s="194"/>
      <c r="NQS32" s="194"/>
      <c r="NQT32" s="194"/>
      <c r="NQU32" s="194"/>
      <c r="NQV32" s="194"/>
      <c r="NQW32" s="194"/>
      <c r="NQX32" s="194"/>
      <c r="NQY32" s="194"/>
      <c r="NQZ32" s="194"/>
      <c r="NRA32" s="194"/>
      <c r="NRB32" s="194"/>
      <c r="NRC32" s="194"/>
      <c r="NRD32" s="194"/>
      <c r="NRE32" s="194"/>
      <c r="NRF32" s="194"/>
      <c r="NRG32" s="194"/>
      <c r="NRH32" s="194"/>
      <c r="NRI32" s="194"/>
      <c r="NRJ32" s="194"/>
      <c r="NRK32" s="194"/>
      <c r="NRL32" s="194"/>
      <c r="NRM32" s="194"/>
      <c r="NRN32" s="194"/>
      <c r="NRO32" s="194"/>
      <c r="NRP32" s="194"/>
      <c r="NRQ32" s="194"/>
      <c r="NRR32" s="194"/>
      <c r="NRS32" s="194"/>
      <c r="NRT32" s="194"/>
      <c r="NRU32" s="194"/>
      <c r="NRV32" s="194"/>
      <c r="NRW32" s="194"/>
      <c r="NRX32" s="194"/>
      <c r="NRY32" s="194"/>
      <c r="NRZ32" s="194"/>
      <c r="NSA32" s="194"/>
      <c r="NSB32" s="194"/>
      <c r="NSC32" s="194"/>
      <c r="NSD32" s="194"/>
      <c r="NSE32" s="194"/>
      <c r="NSF32" s="194"/>
      <c r="NSG32" s="194"/>
      <c r="NSH32" s="194"/>
      <c r="NSI32" s="194"/>
      <c r="NSJ32" s="194"/>
      <c r="NSK32" s="194"/>
      <c r="NSL32" s="194"/>
      <c r="NSM32" s="194"/>
      <c r="NSN32" s="194"/>
      <c r="NSO32" s="194"/>
      <c r="NSP32" s="194"/>
      <c r="NSQ32" s="194"/>
      <c r="NSR32" s="194"/>
      <c r="NSS32" s="194"/>
      <c r="NST32" s="194"/>
      <c r="NSU32" s="194"/>
      <c r="NSV32" s="194"/>
      <c r="NSW32" s="194"/>
      <c r="NSX32" s="194"/>
      <c r="NSY32" s="194"/>
      <c r="NSZ32" s="194"/>
      <c r="NTA32" s="194"/>
      <c r="NTB32" s="194"/>
      <c r="NTC32" s="194"/>
      <c r="NTD32" s="194"/>
      <c r="NTE32" s="194"/>
      <c r="NTF32" s="194"/>
      <c r="NTG32" s="194"/>
      <c r="NTH32" s="194"/>
      <c r="NTI32" s="194"/>
      <c r="NTJ32" s="194"/>
      <c r="NTK32" s="194"/>
      <c r="NTL32" s="194"/>
      <c r="NTM32" s="194"/>
      <c r="NTN32" s="194"/>
      <c r="NTO32" s="194"/>
      <c r="NTP32" s="194"/>
      <c r="NTQ32" s="194"/>
      <c r="NTR32" s="194"/>
      <c r="NTS32" s="194"/>
      <c r="NTT32" s="194"/>
      <c r="NTU32" s="194"/>
      <c r="NTV32" s="194"/>
      <c r="NTW32" s="194"/>
      <c r="NTX32" s="194"/>
      <c r="NTY32" s="194"/>
      <c r="NTZ32" s="194"/>
      <c r="NUA32" s="194"/>
      <c r="NUB32" s="194"/>
      <c r="NUC32" s="194"/>
      <c r="NUD32" s="194"/>
      <c r="NUE32" s="194"/>
      <c r="NUF32" s="194"/>
      <c r="NUG32" s="194"/>
      <c r="NUH32" s="194"/>
      <c r="NUI32" s="194"/>
      <c r="NUJ32" s="194"/>
      <c r="NUK32" s="194"/>
      <c r="NUL32" s="194"/>
      <c r="NUM32" s="194"/>
      <c r="NUN32" s="194"/>
      <c r="NUO32" s="194"/>
      <c r="NUP32" s="194"/>
      <c r="NUQ32" s="194"/>
      <c r="NUR32" s="194"/>
      <c r="NUS32" s="194"/>
      <c r="NUT32" s="194"/>
      <c r="NUU32" s="194"/>
      <c r="NUV32" s="194"/>
      <c r="NUW32" s="194"/>
      <c r="NUX32" s="194"/>
      <c r="NUY32" s="194"/>
      <c r="NUZ32" s="194"/>
      <c r="NVA32" s="194"/>
      <c r="NVB32" s="194"/>
      <c r="NVC32" s="194"/>
      <c r="NVD32" s="194"/>
      <c r="NVE32" s="194"/>
      <c r="NVF32" s="194"/>
      <c r="NVG32" s="194"/>
      <c r="NVH32" s="194"/>
      <c r="NVI32" s="194"/>
      <c r="NVJ32" s="194"/>
      <c r="NVK32" s="194"/>
      <c r="NVL32" s="194"/>
      <c r="NVM32" s="194"/>
      <c r="NVN32" s="194"/>
      <c r="NVO32" s="194"/>
      <c r="NVP32" s="194"/>
      <c r="NVQ32" s="194"/>
      <c r="NVR32" s="194"/>
      <c r="NVS32" s="194"/>
      <c r="NVT32" s="194"/>
      <c r="NVU32" s="194"/>
      <c r="NVV32" s="194"/>
      <c r="NVW32" s="194"/>
      <c r="NVX32" s="194"/>
      <c r="NVY32" s="194"/>
      <c r="NVZ32" s="194"/>
      <c r="NWA32" s="194"/>
      <c r="NWB32" s="194"/>
      <c r="NWC32" s="194"/>
      <c r="NWD32" s="194"/>
      <c r="NWE32" s="194"/>
      <c r="NWF32" s="194"/>
      <c r="NWG32" s="194"/>
      <c r="NWH32" s="194"/>
      <c r="NWI32" s="194"/>
      <c r="NWJ32" s="194"/>
      <c r="NWK32" s="194"/>
      <c r="NWL32" s="194"/>
      <c r="NWM32" s="194"/>
      <c r="NWN32" s="194"/>
      <c r="NWO32" s="194"/>
      <c r="NWP32" s="194"/>
      <c r="NWQ32" s="194"/>
      <c r="NWR32" s="194"/>
      <c r="NWS32" s="194"/>
      <c r="NWT32" s="194"/>
      <c r="NWU32" s="194"/>
      <c r="NWV32" s="194"/>
      <c r="NWW32" s="194"/>
      <c r="NWX32" s="194"/>
      <c r="NWY32" s="194"/>
      <c r="NWZ32" s="194"/>
      <c r="NXA32" s="194"/>
      <c r="NXB32" s="194"/>
      <c r="NXC32" s="194"/>
      <c r="NXD32" s="194"/>
      <c r="NXE32" s="194"/>
      <c r="NXF32" s="194"/>
      <c r="NXG32" s="194"/>
      <c r="NXH32" s="194"/>
      <c r="NXI32" s="194"/>
      <c r="NXJ32" s="194"/>
      <c r="NXK32" s="194"/>
      <c r="NXL32" s="194"/>
      <c r="NXM32" s="194"/>
      <c r="NXN32" s="194"/>
      <c r="NXO32" s="194"/>
      <c r="NXP32" s="194"/>
      <c r="NXQ32" s="194"/>
      <c r="NXR32" s="194"/>
      <c r="NXS32" s="194"/>
      <c r="NXT32" s="194"/>
      <c r="NXU32" s="194"/>
      <c r="NXV32" s="194"/>
      <c r="NXW32" s="194"/>
      <c r="NXX32" s="194"/>
      <c r="NXY32" s="194"/>
      <c r="NXZ32" s="194"/>
      <c r="NYA32" s="194"/>
      <c r="NYB32" s="194"/>
      <c r="NYC32" s="194"/>
      <c r="NYD32" s="194"/>
      <c r="NYE32" s="194"/>
      <c r="NYF32" s="194"/>
      <c r="NYG32" s="194"/>
      <c r="NYH32" s="194"/>
      <c r="NYI32" s="194"/>
      <c r="NYJ32" s="194"/>
      <c r="NYK32" s="194"/>
      <c r="NYL32" s="194"/>
      <c r="NYM32" s="194"/>
      <c r="NYN32" s="194"/>
      <c r="NYO32" s="194"/>
      <c r="NYP32" s="194"/>
      <c r="NYQ32" s="194"/>
      <c r="NYR32" s="194"/>
      <c r="NYS32" s="194"/>
      <c r="NYT32" s="194"/>
      <c r="NYU32" s="194"/>
      <c r="NYV32" s="194"/>
      <c r="NYW32" s="194"/>
      <c r="NYX32" s="194"/>
      <c r="NYY32" s="194"/>
      <c r="NYZ32" s="194"/>
      <c r="NZA32" s="194"/>
      <c r="NZB32" s="194"/>
      <c r="NZC32" s="194"/>
      <c r="NZD32" s="194"/>
      <c r="NZE32" s="194"/>
      <c r="NZF32" s="194"/>
      <c r="NZG32" s="194"/>
      <c r="NZH32" s="194"/>
      <c r="NZI32" s="194"/>
      <c r="NZJ32" s="194"/>
      <c r="NZK32" s="194"/>
      <c r="NZL32" s="194"/>
      <c r="NZM32" s="194"/>
      <c r="NZN32" s="194"/>
      <c r="NZO32" s="194"/>
      <c r="NZP32" s="194"/>
      <c r="NZQ32" s="194"/>
      <c r="NZR32" s="194"/>
      <c r="NZS32" s="194"/>
      <c r="NZT32" s="194"/>
      <c r="NZU32" s="194"/>
      <c r="NZV32" s="194"/>
      <c r="NZW32" s="194"/>
      <c r="NZX32" s="194"/>
      <c r="NZY32" s="194"/>
      <c r="NZZ32" s="194"/>
      <c r="OAA32" s="194"/>
      <c r="OAB32" s="194"/>
      <c r="OAC32" s="194"/>
      <c r="OAD32" s="194"/>
      <c r="OAE32" s="194"/>
      <c r="OAF32" s="194"/>
      <c r="OAG32" s="194"/>
      <c r="OAH32" s="194"/>
      <c r="OAI32" s="194"/>
      <c r="OAJ32" s="194"/>
      <c r="OAK32" s="194"/>
      <c r="OAL32" s="194"/>
      <c r="OAM32" s="194"/>
      <c r="OAN32" s="194"/>
      <c r="OAO32" s="194"/>
      <c r="OAP32" s="194"/>
      <c r="OAQ32" s="194"/>
      <c r="OAR32" s="194"/>
      <c r="OAS32" s="194"/>
      <c r="OAT32" s="194"/>
      <c r="OAU32" s="194"/>
      <c r="OAV32" s="194"/>
      <c r="OAW32" s="194"/>
      <c r="OAX32" s="194"/>
      <c r="OAY32" s="194"/>
      <c r="OAZ32" s="194"/>
      <c r="OBA32" s="194"/>
      <c r="OBB32" s="194"/>
      <c r="OBC32" s="194"/>
      <c r="OBD32" s="194"/>
      <c r="OBE32" s="194"/>
      <c r="OBF32" s="194"/>
      <c r="OBG32" s="194"/>
      <c r="OBH32" s="194"/>
      <c r="OBI32" s="194"/>
      <c r="OBJ32" s="194"/>
      <c r="OBK32" s="194"/>
      <c r="OBL32" s="194"/>
      <c r="OBM32" s="194"/>
      <c r="OBN32" s="194"/>
      <c r="OBO32" s="194"/>
      <c r="OBP32" s="194"/>
      <c r="OBQ32" s="194"/>
      <c r="OBR32" s="194"/>
      <c r="OBS32" s="194"/>
      <c r="OBT32" s="194"/>
      <c r="OBU32" s="194"/>
      <c r="OBV32" s="194"/>
      <c r="OBW32" s="194"/>
      <c r="OBX32" s="194"/>
      <c r="OBY32" s="194"/>
      <c r="OBZ32" s="194"/>
      <c r="OCA32" s="194"/>
      <c r="OCB32" s="194"/>
      <c r="OCC32" s="194"/>
      <c r="OCD32" s="194"/>
      <c r="OCE32" s="194"/>
      <c r="OCF32" s="194"/>
      <c r="OCG32" s="194"/>
      <c r="OCH32" s="194"/>
      <c r="OCI32" s="194"/>
      <c r="OCJ32" s="194"/>
      <c r="OCK32" s="194"/>
      <c r="OCL32" s="194"/>
      <c r="OCM32" s="194"/>
      <c r="OCN32" s="194"/>
      <c r="OCO32" s="194"/>
      <c r="OCP32" s="194"/>
      <c r="OCQ32" s="194"/>
      <c r="OCR32" s="194"/>
      <c r="OCS32" s="194"/>
      <c r="OCT32" s="194"/>
      <c r="OCU32" s="194"/>
      <c r="OCV32" s="194"/>
      <c r="OCW32" s="194"/>
      <c r="OCX32" s="194"/>
      <c r="OCY32" s="194"/>
      <c r="OCZ32" s="194"/>
      <c r="ODA32" s="194"/>
      <c r="ODB32" s="194"/>
      <c r="ODC32" s="194"/>
      <c r="ODD32" s="194"/>
      <c r="ODE32" s="194"/>
      <c r="ODF32" s="194"/>
      <c r="ODG32" s="194"/>
      <c r="ODH32" s="194"/>
      <c r="ODI32" s="194"/>
      <c r="ODJ32" s="194"/>
      <c r="ODK32" s="194"/>
      <c r="ODL32" s="194"/>
      <c r="ODM32" s="194"/>
      <c r="ODN32" s="194"/>
      <c r="ODO32" s="194"/>
      <c r="ODP32" s="194"/>
      <c r="ODQ32" s="194"/>
      <c r="ODR32" s="194"/>
      <c r="ODS32" s="194"/>
      <c r="ODT32" s="194"/>
      <c r="ODU32" s="194"/>
      <c r="ODV32" s="194"/>
      <c r="ODW32" s="194"/>
      <c r="ODX32" s="194"/>
      <c r="ODY32" s="194"/>
      <c r="ODZ32" s="194"/>
      <c r="OEA32" s="194"/>
      <c r="OEB32" s="194"/>
      <c r="OEC32" s="194"/>
      <c r="OED32" s="194"/>
      <c r="OEE32" s="194"/>
      <c r="OEF32" s="194"/>
      <c r="OEG32" s="194"/>
      <c r="OEH32" s="194"/>
      <c r="OEI32" s="194"/>
      <c r="OEJ32" s="194"/>
      <c r="OEK32" s="194"/>
      <c r="OEL32" s="194"/>
      <c r="OEM32" s="194"/>
      <c r="OEN32" s="194"/>
      <c r="OEO32" s="194"/>
      <c r="OEP32" s="194"/>
      <c r="OEQ32" s="194"/>
      <c r="OER32" s="194"/>
      <c r="OES32" s="194"/>
      <c r="OET32" s="194"/>
      <c r="OEU32" s="194"/>
      <c r="OEV32" s="194"/>
      <c r="OEW32" s="194"/>
      <c r="OEX32" s="194"/>
      <c r="OEY32" s="194"/>
      <c r="OEZ32" s="194"/>
      <c r="OFA32" s="194"/>
      <c r="OFB32" s="194"/>
      <c r="OFC32" s="194"/>
      <c r="OFD32" s="194"/>
      <c r="OFE32" s="194"/>
      <c r="OFF32" s="194"/>
      <c r="OFG32" s="194"/>
      <c r="OFH32" s="194"/>
      <c r="OFI32" s="194"/>
      <c r="OFJ32" s="194"/>
      <c r="OFK32" s="194"/>
      <c r="OFL32" s="194"/>
      <c r="OFM32" s="194"/>
      <c r="OFN32" s="194"/>
      <c r="OFO32" s="194"/>
      <c r="OFP32" s="194"/>
      <c r="OFQ32" s="194"/>
      <c r="OFR32" s="194"/>
      <c r="OFS32" s="194"/>
      <c r="OFT32" s="194"/>
      <c r="OFU32" s="194"/>
      <c r="OFV32" s="194"/>
      <c r="OFW32" s="194"/>
      <c r="OFX32" s="194"/>
      <c r="OFY32" s="194"/>
      <c r="OFZ32" s="194"/>
      <c r="OGA32" s="194"/>
      <c r="OGB32" s="194"/>
      <c r="OGC32" s="194"/>
      <c r="OGD32" s="194"/>
      <c r="OGE32" s="194"/>
      <c r="OGF32" s="194"/>
      <c r="OGG32" s="194"/>
      <c r="OGH32" s="194"/>
      <c r="OGI32" s="194"/>
      <c r="OGJ32" s="194"/>
      <c r="OGK32" s="194"/>
      <c r="OGL32" s="194"/>
      <c r="OGM32" s="194"/>
      <c r="OGN32" s="194"/>
      <c r="OGO32" s="194"/>
      <c r="OGP32" s="194"/>
      <c r="OGQ32" s="194"/>
      <c r="OGR32" s="194"/>
      <c r="OGS32" s="194"/>
      <c r="OGT32" s="194"/>
      <c r="OGU32" s="194"/>
      <c r="OGV32" s="194"/>
      <c r="OGW32" s="194"/>
      <c r="OGX32" s="194"/>
      <c r="OGY32" s="194"/>
      <c r="OGZ32" s="194"/>
      <c r="OHA32" s="194"/>
      <c r="OHB32" s="194"/>
      <c r="OHC32" s="194"/>
      <c r="OHD32" s="194"/>
      <c r="OHE32" s="194"/>
      <c r="OHF32" s="194"/>
      <c r="OHG32" s="194"/>
      <c r="OHH32" s="194"/>
      <c r="OHI32" s="194"/>
      <c r="OHJ32" s="194"/>
      <c r="OHK32" s="194"/>
      <c r="OHL32" s="194"/>
      <c r="OHM32" s="194"/>
      <c r="OHN32" s="194"/>
      <c r="OHO32" s="194"/>
      <c r="OHP32" s="194"/>
      <c r="OHQ32" s="194"/>
      <c r="OHR32" s="194"/>
      <c r="OHS32" s="194"/>
      <c r="OHT32" s="194"/>
      <c r="OHU32" s="194"/>
      <c r="OHV32" s="194"/>
      <c r="OHW32" s="194"/>
      <c r="OHX32" s="194"/>
      <c r="OHY32" s="194"/>
      <c r="OHZ32" s="194"/>
      <c r="OIA32" s="194"/>
      <c r="OIB32" s="194"/>
      <c r="OIC32" s="194"/>
      <c r="OID32" s="194"/>
      <c r="OIE32" s="194"/>
      <c r="OIF32" s="194"/>
      <c r="OIG32" s="194"/>
      <c r="OIH32" s="194"/>
      <c r="OII32" s="194"/>
      <c r="OIJ32" s="194"/>
      <c r="OIK32" s="194"/>
      <c r="OIL32" s="194"/>
      <c r="OIM32" s="194"/>
      <c r="OIN32" s="194"/>
      <c r="OIO32" s="194"/>
      <c r="OIP32" s="194"/>
      <c r="OIQ32" s="194"/>
      <c r="OIR32" s="194"/>
      <c r="OIS32" s="194"/>
      <c r="OIT32" s="194"/>
      <c r="OIU32" s="194"/>
      <c r="OIV32" s="194"/>
      <c r="OIW32" s="194"/>
      <c r="OIX32" s="194"/>
      <c r="OIY32" s="194"/>
      <c r="OIZ32" s="194"/>
      <c r="OJA32" s="194"/>
      <c r="OJB32" s="194"/>
      <c r="OJC32" s="194"/>
      <c r="OJD32" s="194"/>
      <c r="OJE32" s="194"/>
      <c r="OJF32" s="194"/>
      <c r="OJG32" s="194"/>
      <c r="OJH32" s="194"/>
      <c r="OJI32" s="194"/>
      <c r="OJJ32" s="194"/>
      <c r="OJK32" s="194"/>
      <c r="OJL32" s="194"/>
      <c r="OJM32" s="194"/>
      <c r="OJN32" s="194"/>
      <c r="OJO32" s="194"/>
      <c r="OJP32" s="194"/>
      <c r="OJQ32" s="194"/>
      <c r="OJR32" s="194"/>
      <c r="OJS32" s="194"/>
      <c r="OJT32" s="194"/>
      <c r="OJU32" s="194"/>
      <c r="OJV32" s="194"/>
      <c r="OJW32" s="194"/>
      <c r="OJX32" s="194"/>
      <c r="OJY32" s="194"/>
      <c r="OJZ32" s="194"/>
      <c r="OKA32" s="194"/>
      <c r="OKB32" s="194"/>
      <c r="OKC32" s="194"/>
      <c r="OKD32" s="194"/>
      <c r="OKE32" s="194"/>
      <c r="OKF32" s="194"/>
      <c r="OKG32" s="194"/>
      <c r="OKH32" s="194"/>
      <c r="OKI32" s="194"/>
      <c r="OKJ32" s="194"/>
      <c r="OKK32" s="194"/>
      <c r="OKL32" s="194"/>
      <c r="OKM32" s="194"/>
      <c r="OKN32" s="194"/>
      <c r="OKO32" s="194"/>
      <c r="OKP32" s="194"/>
      <c r="OKQ32" s="194"/>
      <c r="OKR32" s="194"/>
      <c r="OKS32" s="194"/>
      <c r="OKT32" s="194"/>
      <c r="OKU32" s="194"/>
      <c r="OKV32" s="194"/>
      <c r="OKW32" s="194"/>
      <c r="OKX32" s="194"/>
      <c r="OKY32" s="194"/>
      <c r="OKZ32" s="194"/>
      <c r="OLA32" s="194"/>
      <c r="OLB32" s="194"/>
      <c r="OLC32" s="194"/>
      <c r="OLD32" s="194"/>
      <c r="OLE32" s="194"/>
      <c r="OLF32" s="194"/>
      <c r="OLG32" s="194"/>
      <c r="OLH32" s="194"/>
      <c r="OLI32" s="194"/>
      <c r="OLJ32" s="194"/>
      <c r="OLK32" s="194"/>
      <c r="OLL32" s="194"/>
      <c r="OLM32" s="194"/>
      <c r="OLN32" s="194"/>
      <c r="OLO32" s="194"/>
      <c r="OLP32" s="194"/>
      <c r="OLQ32" s="194"/>
      <c r="OLR32" s="194"/>
      <c r="OLS32" s="194"/>
      <c r="OLT32" s="194"/>
      <c r="OLU32" s="194"/>
      <c r="OLV32" s="194"/>
      <c r="OLW32" s="194"/>
      <c r="OLX32" s="194"/>
      <c r="OLY32" s="194"/>
      <c r="OLZ32" s="194"/>
      <c r="OMA32" s="194"/>
      <c r="OMB32" s="194"/>
      <c r="OMC32" s="194"/>
      <c r="OMD32" s="194"/>
      <c r="OME32" s="194"/>
      <c r="OMF32" s="194"/>
      <c r="OMG32" s="194"/>
      <c r="OMH32" s="194"/>
      <c r="OMI32" s="194"/>
      <c r="OMJ32" s="194"/>
      <c r="OMK32" s="194"/>
      <c r="OML32" s="194"/>
      <c r="OMM32" s="194"/>
      <c r="OMN32" s="194"/>
      <c r="OMO32" s="194"/>
      <c r="OMP32" s="194"/>
      <c r="OMQ32" s="194"/>
      <c r="OMR32" s="194"/>
      <c r="OMS32" s="194"/>
      <c r="OMT32" s="194"/>
      <c r="OMU32" s="194"/>
      <c r="OMV32" s="194"/>
      <c r="OMW32" s="194"/>
      <c r="OMX32" s="194"/>
      <c r="OMY32" s="194"/>
      <c r="OMZ32" s="194"/>
      <c r="ONA32" s="194"/>
      <c r="ONB32" s="194"/>
      <c r="ONC32" s="194"/>
      <c r="OND32" s="194"/>
      <c r="ONE32" s="194"/>
      <c r="ONF32" s="194"/>
      <c r="ONG32" s="194"/>
      <c r="ONH32" s="194"/>
      <c r="ONI32" s="194"/>
      <c r="ONJ32" s="194"/>
      <c r="ONK32" s="194"/>
      <c r="ONL32" s="194"/>
      <c r="ONM32" s="194"/>
      <c r="ONN32" s="194"/>
      <c r="ONO32" s="194"/>
      <c r="ONP32" s="194"/>
      <c r="ONQ32" s="194"/>
      <c r="ONR32" s="194"/>
      <c r="ONS32" s="194"/>
      <c r="ONT32" s="194"/>
      <c r="ONU32" s="194"/>
      <c r="ONV32" s="194"/>
      <c r="ONW32" s="194"/>
      <c r="ONX32" s="194"/>
      <c r="ONY32" s="194"/>
      <c r="ONZ32" s="194"/>
      <c r="OOA32" s="194"/>
      <c r="OOB32" s="194"/>
      <c r="OOC32" s="194"/>
      <c r="OOD32" s="194"/>
      <c r="OOE32" s="194"/>
      <c r="OOF32" s="194"/>
      <c r="OOG32" s="194"/>
      <c r="OOH32" s="194"/>
      <c r="OOI32" s="194"/>
      <c r="OOJ32" s="194"/>
      <c r="OOK32" s="194"/>
      <c r="OOL32" s="194"/>
      <c r="OOM32" s="194"/>
      <c r="OON32" s="194"/>
      <c r="OOO32" s="194"/>
      <c r="OOP32" s="194"/>
      <c r="OOQ32" s="194"/>
      <c r="OOR32" s="194"/>
      <c r="OOS32" s="194"/>
      <c r="OOT32" s="194"/>
      <c r="OOU32" s="194"/>
      <c r="OOV32" s="194"/>
      <c r="OOW32" s="194"/>
      <c r="OOX32" s="194"/>
      <c r="OOY32" s="194"/>
      <c r="OOZ32" s="194"/>
      <c r="OPA32" s="194"/>
      <c r="OPB32" s="194"/>
      <c r="OPC32" s="194"/>
      <c r="OPD32" s="194"/>
      <c r="OPE32" s="194"/>
      <c r="OPF32" s="194"/>
      <c r="OPG32" s="194"/>
      <c r="OPH32" s="194"/>
      <c r="OPI32" s="194"/>
      <c r="OPJ32" s="194"/>
      <c r="OPK32" s="194"/>
      <c r="OPL32" s="194"/>
      <c r="OPM32" s="194"/>
      <c r="OPN32" s="194"/>
      <c r="OPO32" s="194"/>
      <c r="OPP32" s="194"/>
      <c r="OPQ32" s="194"/>
      <c r="OPR32" s="194"/>
      <c r="OPS32" s="194"/>
      <c r="OPT32" s="194"/>
      <c r="OPU32" s="194"/>
      <c r="OPV32" s="194"/>
      <c r="OPW32" s="194"/>
      <c r="OPX32" s="194"/>
      <c r="OPY32" s="194"/>
      <c r="OPZ32" s="194"/>
      <c r="OQA32" s="194"/>
      <c r="OQB32" s="194"/>
      <c r="OQC32" s="194"/>
      <c r="OQD32" s="194"/>
      <c r="OQE32" s="194"/>
      <c r="OQF32" s="194"/>
      <c r="OQG32" s="194"/>
      <c r="OQH32" s="194"/>
      <c r="OQI32" s="194"/>
      <c r="OQJ32" s="194"/>
      <c r="OQK32" s="194"/>
      <c r="OQL32" s="194"/>
      <c r="OQM32" s="194"/>
      <c r="OQN32" s="194"/>
      <c r="OQO32" s="194"/>
      <c r="OQP32" s="194"/>
      <c r="OQQ32" s="194"/>
      <c r="OQR32" s="194"/>
      <c r="OQS32" s="194"/>
      <c r="OQT32" s="194"/>
      <c r="OQU32" s="194"/>
      <c r="OQV32" s="194"/>
      <c r="OQW32" s="194"/>
      <c r="OQX32" s="194"/>
      <c r="OQY32" s="194"/>
      <c r="OQZ32" s="194"/>
      <c r="ORA32" s="194"/>
      <c r="ORB32" s="194"/>
      <c r="ORC32" s="194"/>
      <c r="ORD32" s="194"/>
      <c r="ORE32" s="194"/>
      <c r="ORF32" s="194"/>
      <c r="ORG32" s="194"/>
      <c r="ORH32" s="194"/>
      <c r="ORI32" s="194"/>
      <c r="ORJ32" s="194"/>
      <c r="ORK32" s="194"/>
      <c r="ORL32" s="194"/>
      <c r="ORM32" s="194"/>
      <c r="ORN32" s="194"/>
      <c r="ORO32" s="194"/>
      <c r="ORP32" s="194"/>
      <c r="ORQ32" s="194"/>
      <c r="ORR32" s="194"/>
      <c r="ORS32" s="194"/>
      <c r="ORT32" s="194"/>
      <c r="ORU32" s="194"/>
      <c r="ORV32" s="194"/>
      <c r="ORW32" s="194"/>
      <c r="ORX32" s="194"/>
      <c r="ORY32" s="194"/>
      <c r="ORZ32" s="194"/>
      <c r="OSA32" s="194"/>
      <c r="OSB32" s="194"/>
      <c r="OSC32" s="194"/>
      <c r="OSD32" s="194"/>
      <c r="OSE32" s="194"/>
      <c r="OSF32" s="194"/>
      <c r="OSG32" s="194"/>
      <c r="OSH32" s="194"/>
      <c r="OSI32" s="194"/>
      <c r="OSJ32" s="194"/>
      <c r="OSK32" s="194"/>
      <c r="OSL32" s="194"/>
      <c r="OSM32" s="194"/>
      <c r="OSN32" s="194"/>
      <c r="OSO32" s="194"/>
      <c r="OSP32" s="194"/>
      <c r="OSQ32" s="194"/>
      <c r="OSR32" s="194"/>
      <c r="OSS32" s="194"/>
      <c r="OST32" s="194"/>
      <c r="OSU32" s="194"/>
      <c r="OSV32" s="194"/>
      <c r="OSW32" s="194"/>
      <c r="OSX32" s="194"/>
      <c r="OSY32" s="194"/>
      <c r="OSZ32" s="194"/>
      <c r="OTA32" s="194"/>
      <c r="OTB32" s="194"/>
      <c r="OTC32" s="194"/>
      <c r="OTD32" s="194"/>
      <c r="OTE32" s="194"/>
      <c r="OTF32" s="194"/>
      <c r="OTG32" s="194"/>
      <c r="OTH32" s="194"/>
      <c r="OTI32" s="194"/>
      <c r="OTJ32" s="194"/>
      <c r="OTK32" s="194"/>
      <c r="OTL32" s="194"/>
      <c r="OTM32" s="194"/>
      <c r="OTN32" s="194"/>
      <c r="OTO32" s="194"/>
      <c r="OTP32" s="194"/>
      <c r="OTQ32" s="194"/>
      <c r="OTR32" s="194"/>
      <c r="OTS32" s="194"/>
      <c r="OTT32" s="194"/>
      <c r="OTU32" s="194"/>
      <c r="OTV32" s="194"/>
      <c r="OTW32" s="194"/>
      <c r="OTX32" s="194"/>
      <c r="OTY32" s="194"/>
      <c r="OTZ32" s="194"/>
      <c r="OUA32" s="194"/>
      <c r="OUB32" s="194"/>
      <c r="OUC32" s="194"/>
      <c r="OUD32" s="194"/>
      <c r="OUE32" s="194"/>
      <c r="OUF32" s="194"/>
      <c r="OUG32" s="194"/>
      <c r="OUH32" s="194"/>
      <c r="OUI32" s="194"/>
      <c r="OUJ32" s="194"/>
      <c r="OUK32" s="194"/>
      <c r="OUL32" s="194"/>
      <c r="OUM32" s="194"/>
      <c r="OUN32" s="194"/>
      <c r="OUO32" s="194"/>
      <c r="OUP32" s="194"/>
      <c r="OUQ32" s="194"/>
      <c r="OUR32" s="194"/>
      <c r="OUS32" s="194"/>
      <c r="OUT32" s="194"/>
      <c r="OUU32" s="194"/>
      <c r="OUV32" s="194"/>
      <c r="OUW32" s="194"/>
      <c r="OUX32" s="194"/>
      <c r="OUY32" s="194"/>
      <c r="OUZ32" s="194"/>
      <c r="OVA32" s="194"/>
      <c r="OVB32" s="194"/>
      <c r="OVC32" s="194"/>
      <c r="OVD32" s="194"/>
      <c r="OVE32" s="194"/>
      <c r="OVF32" s="194"/>
      <c r="OVG32" s="194"/>
      <c r="OVH32" s="194"/>
      <c r="OVI32" s="194"/>
      <c r="OVJ32" s="194"/>
      <c r="OVK32" s="194"/>
      <c r="OVL32" s="194"/>
      <c r="OVM32" s="194"/>
      <c r="OVN32" s="194"/>
      <c r="OVO32" s="194"/>
      <c r="OVP32" s="194"/>
      <c r="OVQ32" s="194"/>
      <c r="OVR32" s="194"/>
      <c r="OVS32" s="194"/>
      <c r="OVT32" s="194"/>
      <c r="OVU32" s="194"/>
      <c r="OVV32" s="194"/>
      <c r="OVW32" s="194"/>
      <c r="OVX32" s="194"/>
      <c r="OVY32" s="194"/>
      <c r="OVZ32" s="194"/>
      <c r="OWA32" s="194"/>
      <c r="OWB32" s="194"/>
      <c r="OWC32" s="194"/>
      <c r="OWD32" s="194"/>
      <c r="OWE32" s="194"/>
      <c r="OWF32" s="194"/>
      <c r="OWG32" s="194"/>
      <c r="OWH32" s="194"/>
      <c r="OWI32" s="194"/>
      <c r="OWJ32" s="194"/>
      <c r="OWK32" s="194"/>
      <c r="OWL32" s="194"/>
      <c r="OWM32" s="194"/>
      <c r="OWN32" s="194"/>
      <c r="OWO32" s="194"/>
      <c r="OWP32" s="194"/>
      <c r="OWQ32" s="194"/>
      <c r="OWR32" s="194"/>
      <c r="OWS32" s="194"/>
      <c r="OWT32" s="194"/>
      <c r="OWU32" s="194"/>
      <c r="OWV32" s="194"/>
      <c r="OWW32" s="194"/>
      <c r="OWX32" s="194"/>
      <c r="OWY32" s="194"/>
      <c r="OWZ32" s="194"/>
      <c r="OXA32" s="194"/>
      <c r="OXB32" s="194"/>
      <c r="OXC32" s="194"/>
      <c r="OXD32" s="194"/>
      <c r="OXE32" s="194"/>
      <c r="OXF32" s="194"/>
      <c r="OXG32" s="194"/>
      <c r="OXH32" s="194"/>
      <c r="OXI32" s="194"/>
      <c r="OXJ32" s="194"/>
      <c r="OXK32" s="194"/>
      <c r="OXL32" s="194"/>
      <c r="OXM32" s="194"/>
      <c r="OXN32" s="194"/>
      <c r="OXO32" s="194"/>
      <c r="OXP32" s="194"/>
      <c r="OXQ32" s="194"/>
      <c r="OXR32" s="194"/>
      <c r="OXS32" s="194"/>
      <c r="OXT32" s="194"/>
      <c r="OXU32" s="194"/>
      <c r="OXV32" s="194"/>
      <c r="OXW32" s="194"/>
      <c r="OXX32" s="194"/>
      <c r="OXY32" s="194"/>
      <c r="OXZ32" s="194"/>
      <c r="OYA32" s="194"/>
      <c r="OYB32" s="194"/>
      <c r="OYC32" s="194"/>
      <c r="OYD32" s="194"/>
      <c r="OYE32" s="194"/>
      <c r="OYF32" s="194"/>
      <c r="OYG32" s="194"/>
      <c r="OYH32" s="194"/>
      <c r="OYI32" s="194"/>
      <c r="OYJ32" s="194"/>
      <c r="OYK32" s="194"/>
      <c r="OYL32" s="194"/>
      <c r="OYM32" s="194"/>
      <c r="OYN32" s="194"/>
      <c r="OYO32" s="194"/>
      <c r="OYP32" s="194"/>
      <c r="OYQ32" s="194"/>
      <c r="OYR32" s="194"/>
      <c r="OYS32" s="194"/>
      <c r="OYT32" s="194"/>
      <c r="OYU32" s="194"/>
      <c r="OYV32" s="194"/>
      <c r="OYW32" s="194"/>
      <c r="OYX32" s="194"/>
      <c r="OYY32" s="194"/>
      <c r="OYZ32" s="194"/>
      <c r="OZA32" s="194"/>
      <c r="OZB32" s="194"/>
      <c r="OZC32" s="194"/>
      <c r="OZD32" s="194"/>
      <c r="OZE32" s="194"/>
      <c r="OZF32" s="194"/>
      <c r="OZG32" s="194"/>
      <c r="OZH32" s="194"/>
      <c r="OZI32" s="194"/>
      <c r="OZJ32" s="194"/>
      <c r="OZK32" s="194"/>
      <c r="OZL32" s="194"/>
      <c r="OZM32" s="194"/>
      <c r="OZN32" s="194"/>
      <c r="OZO32" s="194"/>
      <c r="OZP32" s="194"/>
      <c r="OZQ32" s="194"/>
      <c r="OZR32" s="194"/>
      <c r="OZS32" s="194"/>
      <c r="OZT32" s="194"/>
      <c r="OZU32" s="194"/>
      <c r="OZV32" s="194"/>
      <c r="OZW32" s="194"/>
      <c r="OZX32" s="194"/>
      <c r="OZY32" s="194"/>
      <c r="OZZ32" s="194"/>
      <c r="PAA32" s="194"/>
      <c r="PAB32" s="194"/>
      <c r="PAC32" s="194"/>
      <c r="PAD32" s="194"/>
      <c r="PAE32" s="194"/>
      <c r="PAF32" s="194"/>
      <c r="PAG32" s="194"/>
      <c r="PAH32" s="194"/>
      <c r="PAI32" s="194"/>
      <c r="PAJ32" s="194"/>
      <c r="PAK32" s="194"/>
      <c r="PAL32" s="194"/>
      <c r="PAM32" s="194"/>
      <c r="PAN32" s="194"/>
      <c r="PAO32" s="194"/>
      <c r="PAP32" s="194"/>
      <c r="PAQ32" s="194"/>
      <c r="PAR32" s="194"/>
      <c r="PAS32" s="194"/>
      <c r="PAT32" s="194"/>
      <c r="PAU32" s="194"/>
      <c r="PAV32" s="194"/>
      <c r="PAW32" s="194"/>
      <c r="PAX32" s="194"/>
      <c r="PAY32" s="194"/>
      <c r="PAZ32" s="194"/>
      <c r="PBA32" s="194"/>
      <c r="PBB32" s="194"/>
      <c r="PBC32" s="194"/>
      <c r="PBD32" s="194"/>
      <c r="PBE32" s="194"/>
      <c r="PBF32" s="194"/>
      <c r="PBG32" s="194"/>
      <c r="PBH32" s="194"/>
      <c r="PBI32" s="194"/>
      <c r="PBJ32" s="194"/>
      <c r="PBK32" s="194"/>
      <c r="PBL32" s="194"/>
      <c r="PBM32" s="194"/>
      <c r="PBN32" s="194"/>
      <c r="PBO32" s="194"/>
      <c r="PBP32" s="194"/>
      <c r="PBQ32" s="194"/>
      <c r="PBR32" s="194"/>
      <c r="PBS32" s="194"/>
      <c r="PBT32" s="194"/>
      <c r="PBU32" s="194"/>
      <c r="PBV32" s="194"/>
      <c r="PBW32" s="194"/>
      <c r="PBX32" s="194"/>
      <c r="PBY32" s="194"/>
      <c r="PBZ32" s="194"/>
      <c r="PCA32" s="194"/>
      <c r="PCB32" s="194"/>
      <c r="PCC32" s="194"/>
      <c r="PCD32" s="194"/>
      <c r="PCE32" s="194"/>
      <c r="PCF32" s="194"/>
      <c r="PCG32" s="194"/>
      <c r="PCH32" s="194"/>
      <c r="PCI32" s="194"/>
      <c r="PCJ32" s="194"/>
      <c r="PCK32" s="194"/>
      <c r="PCL32" s="194"/>
      <c r="PCM32" s="194"/>
      <c r="PCN32" s="194"/>
      <c r="PCO32" s="194"/>
      <c r="PCP32" s="194"/>
      <c r="PCQ32" s="194"/>
      <c r="PCR32" s="194"/>
      <c r="PCS32" s="194"/>
      <c r="PCT32" s="194"/>
      <c r="PCU32" s="194"/>
      <c r="PCV32" s="194"/>
      <c r="PCW32" s="194"/>
      <c r="PCX32" s="194"/>
      <c r="PCY32" s="194"/>
      <c r="PCZ32" s="194"/>
      <c r="PDA32" s="194"/>
      <c r="PDB32" s="194"/>
      <c r="PDC32" s="194"/>
      <c r="PDD32" s="194"/>
      <c r="PDE32" s="194"/>
      <c r="PDF32" s="194"/>
      <c r="PDG32" s="194"/>
      <c r="PDH32" s="194"/>
      <c r="PDI32" s="194"/>
      <c r="PDJ32" s="194"/>
      <c r="PDK32" s="194"/>
      <c r="PDL32" s="194"/>
      <c r="PDM32" s="194"/>
      <c r="PDN32" s="194"/>
      <c r="PDO32" s="194"/>
      <c r="PDP32" s="194"/>
      <c r="PDQ32" s="194"/>
      <c r="PDR32" s="194"/>
      <c r="PDS32" s="194"/>
      <c r="PDT32" s="194"/>
      <c r="PDU32" s="194"/>
      <c r="PDV32" s="194"/>
      <c r="PDW32" s="194"/>
      <c r="PDX32" s="194"/>
      <c r="PDY32" s="194"/>
      <c r="PDZ32" s="194"/>
      <c r="PEA32" s="194"/>
      <c r="PEB32" s="194"/>
      <c r="PEC32" s="194"/>
      <c r="PED32" s="194"/>
      <c r="PEE32" s="194"/>
      <c r="PEF32" s="194"/>
      <c r="PEG32" s="194"/>
      <c r="PEH32" s="194"/>
      <c r="PEI32" s="194"/>
      <c r="PEJ32" s="194"/>
      <c r="PEK32" s="194"/>
      <c r="PEL32" s="194"/>
      <c r="PEM32" s="194"/>
      <c r="PEN32" s="194"/>
      <c r="PEO32" s="194"/>
      <c r="PEP32" s="194"/>
      <c r="PEQ32" s="194"/>
      <c r="PER32" s="194"/>
      <c r="PES32" s="194"/>
      <c r="PET32" s="194"/>
      <c r="PEU32" s="194"/>
      <c r="PEV32" s="194"/>
      <c r="PEW32" s="194"/>
      <c r="PEX32" s="194"/>
      <c r="PEY32" s="194"/>
      <c r="PEZ32" s="194"/>
      <c r="PFA32" s="194"/>
      <c r="PFB32" s="194"/>
      <c r="PFC32" s="194"/>
      <c r="PFD32" s="194"/>
      <c r="PFE32" s="194"/>
      <c r="PFF32" s="194"/>
      <c r="PFG32" s="194"/>
      <c r="PFH32" s="194"/>
      <c r="PFI32" s="194"/>
      <c r="PFJ32" s="194"/>
      <c r="PFK32" s="194"/>
      <c r="PFL32" s="194"/>
      <c r="PFM32" s="194"/>
      <c r="PFN32" s="194"/>
      <c r="PFO32" s="194"/>
      <c r="PFP32" s="194"/>
      <c r="PFQ32" s="194"/>
      <c r="PFR32" s="194"/>
      <c r="PFS32" s="194"/>
      <c r="PFT32" s="194"/>
      <c r="PFU32" s="194"/>
      <c r="PFV32" s="194"/>
      <c r="PFW32" s="194"/>
      <c r="PFX32" s="194"/>
      <c r="PFY32" s="194"/>
      <c r="PFZ32" s="194"/>
      <c r="PGA32" s="194"/>
      <c r="PGB32" s="194"/>
      <c r="PGC32" s="194"/>
      <c r="PGD32" s="194"/>
      <c r="PGE32" s="194"/>
      <c r="PGF32" s="194"/>
      <c r="PGG32" s="194"/>
      <c r="PGH32" s="194"/>
      <c r="PGI32" s="194"/>
      <c r="PGJ32" s="194"/>
      <c r="PGK32" s="194"/>
      <c r="PGL32" s="194"/>
      <c r="PGM32" s="194"/>
      <c r="PGN32" s="194"/>
      <c r="PGO32" s="194"/>
      <c r="PGP32" s="194"/>
      <c r="PGQ32" s="194"/>
      <c r="PGR32" s="194"/>
      <c r="PGS32" s="194"/>
      <c r="PGT32" s="194"/>
      <c r="PGU32" s="194"/>
      <c r="PGV32" s="194"/>
      <c r="PGW32" s="194"/>
      <c r="PGX32" s="194"/>
      <c r="PGY32" s="194"/>
      <c r="PGZ32" s="194"/>
      <c r="PHA32" s="194"/>
      <c r="PHB32" s="194"/>
      <c r="PHC32" s="194"/>
      <c r="PHD32" s="194"/>
      <c r="PHE32" s="194"/>
      <c r="PHF32" s="194"/>
      <c r="PHG32" s="194"/>
      <c r="PHH32" s="194"/>
      <c r="PHI32" s="194"/>
      <c r="PHJ32" s="194"/>
      <c r="PHK32" s="194"/>
      <c r="PHL32" s="194"/>
      <c r="PHM32" s="194"/>
      <c r="PHN32" s="194"/>
      <c r="PHO32" s="194"/>
      <c r="PHP32" s="194"/>
      <c r="PHQ32" s="194"/>
      <c r="PHR32" s="194"/>
      <c r="PHS32" s="194"/>
      <c r="PHT32" s="194"/>
      <c r="PHU32" s="194"/>
      <c r="PHV32" s="194"/>
      <c r="PHW32" s="194"/>
      <c r="PHX32" s="194"/>
      <c r="PHY32" s="194"/>
      <c r="PHZ32" s="194"/>
      <c r="PIA32" s="194"/>
      <c r="PIB32" s="194"/>
      <c r="PIC32" s="194"/>
      <c r="PID32" s="194"/>
      <c r="PIE32" s="194"/>
      <c r="PIF32" s="194"/>
      <c r="PIG32" s="194"/>
      <c r="PIH32" s="194"/>
      <c r="PII32" s="194"/>
      <c r="PIJ32" s="194"/>
      <c r="PIK32" s="194"/>
      <c r="PIL32" s="194"/>
      <c r="PIM32" s="194"/>
      <c r="PIN32" s="194"/>
      <c r="PIO32" s="194"/>
      <c r="PIP32" s="194"/>
      <c r="PIQ32" s="194"/>
      <c r="PIR32" s="194"/>
      <c r="PIS32" s="194"/>
      <c r="PIT32" s="194"/>
      <c r="PIU32" s="194"/>
      <c r="PIV32" s="194"/>
      <c r="PIW32" s="194"/>
      <c r="PIX32" s="194"/>
      <c r="PIY32" s="194"/>
      <c r="PIZ32" s="194"/>
      <c r="PJA32" s="194"/>
      <c r="PJB32" s="194"/>
      <c r="PJC32" s="194"/>
      <c r="PJD32" s="194"/>
      <c r="PJE32" s="194"/>
      <c r="PJF32" s="194"/>
      <c r="PJG32" s="194"/>
      <c r="PJH32" s="194"/>
      <c r="PJI32" s="194"/>
      <c r="PJJ32" s="194"/>
      <c r="PJK32" s="194"/>
      <c r="PJL32" s="194"/>
      <c r="PJM32" s="194"/>
      <c r="PJN32" s="194"/>
      <c r="PJO32" s="194"/>
      <c r="PJP32" s="194"/>
      <c r="PJQ32" s="194"/>
      <c r="PJR32" s="194"/>
      <c r="PJS32" s="194"/>
      <c r="PJT32" s="194"/>
      <c r="PJU32" s="194"/>
      <c r="PJV32" s="194"/>
      <c r="PJW32" s="194"/>
      <c r="PJX32" s="194"/>
      <c r="PJY32" s="194"/>
      <c r="PJZ32" s="194"/>
      <c r="PKA32" s="194"/>
      <c r="PKB32" s="194"/>
      <c r="PKC32" s="194"/>
      <c r="PKD32" s="194"/>
      <c r="PKE32" s="194"/>
      <c r="PKF32" s="194"/>
      <c r="PKG32" s="194"/>
      <c r="PKH32" s="194"/>
      <c r="PKI32" s="194"/>
      <c r="PKJ32" s="194"/>
      <c r="PKK32" s="194"/>
      <c r="PKL32" s="194"/>
      <c r="PKM32" s="194"/>
      <c r="PKN32" s="194"/>
      <c r="PKO32" s="194"/>
      <c r="PKP32" s="194"/>
      <c r="PKQ32" s="194"/>
      <c r="PKR32" s="194"/>
      <c r="PKS32" s="194"/>
      <c r="PKT32" s="194"/>
      <c r="PKU32" s="194"/>
      <c r="PKV32" s="194"/>
      <c r="PKW32" s="194"/>
      <c r="PKX32" s="194"/>
      <c r="PKY32" s="194"/>
      <c r="PKZ32" s="194"/>
      <c r="PLA32" s="194"/>
      <c r="PLB32" s="194"/>
      <c r="PLC32" s="194"/>
      <c r="PLD32" s="194"/>
      <c r="PLE32" s="194"/>
      <c r="PLF32" s="194"/>
      <c r="PLG32" s="194"/>
      <c r="PLH32" s="194"/>
      <c r="PLI32" s="194"/>
      <c r="PLJ32" s="194"/>
      <c r="PLK32" s="194"/>
      <c r="PLL32" s="194"/>
      <c r="PLM32" s="194"/>
      <c r="PLN32" s="194"/>
      <c r="PLO32" s="194"/>
      <c r="PLP32" s="194"/>
      <c r="PLQ32" s="194"/>
      <c r="PLR32" s="194"/>
      <c r="PLS32" s="194"/>
      <c r="PLT32" s="194"/>
      <c r="PLU32" s="194"/>
      <c r="PLV32" s="194"/>
      <c r="PLW32" s="194"/>
      <c r="PLX32" s="194"/>
      <c r="PLY32" s="194"/>
      <c r="PLZ32" s="194"/>
      <c r="PMA32" s="194"/>
      <c r="PMB32" s="194"/>
      <c r="PMC32" s="194"/>
      <c r="PMD32" s="194"/>
      <c r="PME32" s="194"/>
      <c r="PMF32" s="194"/>
      <c r="PMG32" s="194"/>
      <c r="PMH32" s="194"/>
      <c r="PMI32" s="194"/>
      <c r="PMJ32" s="194"/>
      <c r="PMK32" s="194"/>
      <c r="PML32" s="194"/>
      <c r="PMM32" s="194"/>
      <c r="PMN32" s="194"/>
      <c r="PMO32" s="194"/>
      <c r="PMP32" s="194"/>
      <c r="PMQ32" s="194"/>
      <c r="PMR32" s="194"/>
      <c r="PMS32" s="194"/>
      <c r="PMT32" s="194"/>
      <c r="PMU32" s="194"/>
      <c r="PMV32" s="194"/>
      <c r="PMW32" s="194"/>
      <c r="PMX32" s="194"/>
      <c r="PMY32" s="194"/>
      <c r="PMZ32" s="194"/>
      <c r="PNA32" s="194"/>
      <c r="PNB32" s="194"/>
      <c r="PNC32" s="194"/>
      <c r="PND32" s="194"/>
      <c r="PNE32" s="194"/>
      <c r="PNF32" s="194"/>
      <c r="PNG32" s="194"/>
      <c r="PNH32" s="194"/>
      <c r="PNI32" s="194"/>
      <c r="PNJ32" s="194"/>
      <c r="PNK32" s="194"/>
      <c r="PNL32" s="194"/>
      <c r="PNM32" s="194"/>
      <c r="PNN32" s="194"/>
      <c r="PNO32" s="194"/>
      <c r="PNP32" s="194"/>
      <c r="PNQ32" s="194"/>
      <c r="PNR32" s="194"/>
      <c r="PNS32" s="194"/>
      <c r="PNT32" s="194"/>
      <c r="PNU32" s="194"/>
      <c r="PNV32" s="194"/>
      <c r="PNW32" s="194"/>
      <c r="PNX32" s="194"/>
      <c r="PNY32" s="194"/>
      <c r="PNZ32" s="194"/>
      <c r="POA32" s="194"/>
      <c r="POB32" s="194"/>
      <c r="POC32" s="194"/>
      <c r="POD32" s="194"/>
      <c r="POE32" s="194"/>
      <c r="POF32" s="194"/>
      <c r="POG32" s="194"/>
      <c r="POH32" s="194"/>
      <c r="POI32" s="194"/>
      <c r="POJ32" s="194"/>
      <c r="POK32" s="194"/>
      <c r="POL32" s="194"/>
      <c r="POM32" s="194"/>
      <c r="PON32" s="194"/>
      <c r="POO32" s="194"/>
      <c r="POP32" s="194"/>
      <c r="POQ32" s="194"/>
      <c r="POR32" s="194"/>
      <c r="POS32" s="194"/>
      <c r="POT32" s="194"/>
      <c r="POU32" s="194"/>
      <c r="POV32" s="194"/>
      <c r="POW32" s="194"/>
      <c r="POX32" s="194"/>
      <c r="POY32" s="194"/>
      <c r="POZ32" s="194"/>
      <c r="PPA32" s="194"/>
      <c r="PPB32" s="194"/>
      <c r="PPC32" s="194"/>
      <c r="PPD32" s="194"/>
      <c r="PPE32" s="194"/>
      <c r="PPF32" s="194"/>
      <c r="PPG32" s="194"/>
      <c r="PPH32" s="194"/>
      <c r="PPI32" s="194"/>
      <c r="PPJ32" s="194"/>
      <c r="PPK32" s="194"/>
      <c r="PPL32" s="194"/>
      <c r="PPM32" s="194"/>
      <c r="PPN32" s="194"/>
      <c r="PPO32" s="194"/>
      <c r="PPP32" s="194"/>
      <c r="PPQ32" s="194"/>
      <c r="PPR32" s="194"/>
      <c r="PPS32" s="194"/>
      <c r="PPT32" s="194"/>
      <c r="PPU32" s="194"/>
      <c r="PPV32" s="194"/>
      <c r="PPW32" s="194"/>
      <c r="PPX32" s="194"/>
      <c r="PPY32" s="194"/>
      <c r="PPZ32" s="194"/>
      <c r="PQA32" s="194"/>
      <c r="PQB32" s="194"/>
      <c r="PQC32" s="194"/>
      <c r="PQD32" s="194"/>
      <c r="PQE32" s="194"/>
      <c r="PQF32" s="194"/>
      <c r="PQG32" s="194"/>
      <c r="PQH32" s="194"/>
      <c r="PQI32" s="194"/>
      <c r="PQJ32" s="194"/>
      <c r="PQK32" s="194"/>
      <c r="PQL32" s="194"/>
      <c r="PQM32" s="194"/>
      <c r="PQN32" s="194"/>
      <c r="PQO32" s="194"/>
      <c r="PQP32" s="194"/>
      <c r="PQQ32" s="194"/>
      <c r="PQR32" s="194"/>
      <c r="PQS32" s="194"/>
      <c r="PQT32" s="194"/>
      <c r="PQU32" s="194"/>
      <c r="PQV32" s="194"/>
      <c r="PQW32" s="194"/>
      <c r="PQX32" s="194"/>
      <c r="PQY32" s="194"/>
      <c r="PQZ32" s="194"/>
      <c r="PRA32" s="194"/>
      <c r="PRB32" s="194"/>
      <c r="PRC32" s="194"/>
      <c r="PRD32" s="194"/>
      <c r="PRE32" s="194"/>
      <c r="PRF32" s="194"/>
      <c r="PRG32" s="194"/>
      <c r="PRH32" s="194"/>
      <c r="PRI32" s="194"/>
      <c r="PRJ32" s="194"/>
      <c r="PRK32" s="194"/>
      <c r="PRL32" s="194"/>
      <c r="PRM32" s="194"/>
      <c r="PRN32" s="194"/>
      <c r="PRO32" s="194"/>
      <c r="PRP32" s="194"/>
      <c r="PRQ32" s="194"/>
      <c r="PRR32" s="194"/>
      <c r="PRS32" s="194"/>
      <c r="PRT32" s="194"/>
      <c r="PRU32" s="194"/>
      <c r="PRV32" s="194"/>
      <c r="PRW32" s="194"/>
      <c r="PRX32" s="194"/>
      <c r="PRY32" s="194"/>
      <c r="PRZ32" s="194"/>
      <c r="PSA32" s="194"/>
      <c r="PSB32" s="194"/>
      <c r="PSC32" s="194"/>
      <c r="PSD32" s="194"/>
      <c r="PSE32" s="194"/>
      <c r="PSF32" s="194"/>
      <c r="PSG32" s="194"/>
      <c r="PSH32" s="194"/>
      <c r="PSI32" s="194"/>
      <c r="PSJ32" s="194"/>
      <c r="PSK32" s="194"/>
      <c r="PSL32" s="194"/>
      <c r="PSM32" s="194"/>
      <c r="PSN32" s="194"/>
      <c r="PSO32" s="194"/>
      <c r="PSP32" s="194"/>
      <c r="PSQ32" s="194"/>
      <c r="PSR32" s="194"/>
      <c r="PSS32" s="194"/>
      <c r="PST32" s="194"/>
      <c r="PSU32" s="194"/>
      <c r="PSV32" s="194"/>
      <c r="PSW32" s="194"/>
      <c r="PSX32" s="194"/>
      <c r="PSY32" s="194"/>
      <c r="PSZ32" s="194"/>
      <c r="PTA32" s="194"/>
      <c r="PTB32" s="194"/>
      <c r="PTC32" s="194"/>
      <c r="PTD32" s="194"/>
      <c r="PTE32" s="194"/>
      <c r="PTF32" s="194"/>
      <c r="PTG32" s="194"/>
      <c r="PTH32" s="194"/>
      <c r="PTI32" s="194"/>
      <c r="PTJ32" s="194"/>
      <c r="PTK32" s="194"/>
      <c r="PTL32" s="194"/>
      <c r="PTM32" s="194"/>
      <c r="PTN32" s="194"/>
      <c r="PTO32" s="194"/>
      <c r="PTP32" s="194"/>
      <c r="PTQ32" s="194"/>
      <c r="PTR32" s="194"/>
      <c r="PTS32" s="194"/>
      <c r="PTT32" s="194"/>
      <c r="PTU32" s="194"/>
      <c r="PTV32" s="194"/>
      <c r="PTW32" s="194"/>
      <c r="PTX32" s="194"/>
      <c r="PTY32" s="194"/>
      <c r="PTZ32" s="194"/>
      <c r="PUA32" s="194"/>
      <c r="PUB32" s="194"/>
      <c r="PUC32" s="194"/>
      <c r="PUD32" s="194"/>
      <c r="PUE32" s="194"/>
      <c r="PUF32" s="194"/>
      <c r="PUG32" s="194"/>
      <c r="PUH32" s="194"/>
      <c r="PUI32" s="194"/>
      <c r="PUJ32" s="194"/>
      <c r="PUK32" s="194"/>
      <c r="PUL32" s="194"/>
      <c r="PUM32" s="194"/>
      <c r="PUN32" s="194"/>
      <c r="PUO32" s="194"/>
      <c r="PUP32" s="194"/>
      <c r="PUQ32" s="194"/>
      <c r="PUR32" s="194"/>
      <c r="PUS32" s="194"/>
      <c r="PUT32" s="194"/>
      <c r="PUU32" s="194"/>
      <c r="PUV32" s="194"/>
      <c r="PUW32" s="194"/>
      <c r="PUX32" s="194"/>
      <c r="PUY32" s="194"/>
      <c r="PUZ32" s="194"/>
      <c r="PVA32" s="194"/>
      <c r="PVB32" s="194"/>
      <c r="PVC32" s="194"/>
      <c r="PVD32" s="194"/>
      <c r="PVE32" s="194"/>
      <c r="PVF32" s="194"/>
      <c r="PVG32" s="194"/>
      <c r="PVH32" s="194"/>
      <c r="PVI32" s="194"/>
      <c r="PVJ32" s="194"/>
      <c r="PVK32" s="194"/>
      <c r="PVL32" s="194"/>
      <c r="PVM32" s="194"/>
      <c r="PVN32" s="194"/>
      <c r="PVO32" s="194"/>
      <c r="PVP32" s="194"/>
      <c r="PVQ32" s="194"/>
      <c r="PVR32" s="194"/>
      <c r="PVS32" s="194"/>
      <c r="PVT32" s="194"/>
      <c r="PVU32" s="194"/>
      <c r="PVV32" s="194"/>
      <c r="PVW32" s="194"/>
      <c r="PVX32" s="194"/>
      <c r="PVY32" s="194"/>
      <c r="PVZ32" s="194"/>
      <c r="PWA32" s="194"/>
      <c r="PWB32" s="194"/>
      <c r="PWC32" s="194"/>
      <c r="PWD32" s="194"/>
      <c r="PWE32" s="194"/>
      <c r="PWF32" s="194"/>
      <c r="PWG32" s="194"/>
      <c r="PWH32" s="194"/>
      <c r="PWI32" s="194"/>
      <c r="PWJ32" s="194"/>
      <c r="PWK32" s="194"/>
      <c r="PWL32" s="194"/>
      <c r="PWM32" s="194"/>
      <c r="PWN32" s="194"/>
      <c r="PWO32" s="194"/>
      <c r="PWP32" s="194"/>
      <c r="PWQ32" s="194"/>
      <c r="PWR32" s="194"/>
      <c r="PWS32" s="194"/>
      <c r="PWT32" s="194"/>
      <c r="PWU32" s="194"/>
      <c r="PWV32" s="194"/>
      <c r="PWW32" s="194"/>
      <c r="PWX32" s="194"/>
      <c r="PWY32" s="194"/>
      <c r="PWZ32" s="194"/>
      <c r="PXA32" s="194"/>
      <c r="PXB32" s="194"/>
      <c r="PXC32" s="194"/>
      <c r="PXD32" s="194"/>
      <c r="PXE32" s="194"/>
      <c r="PXF32" s="194"/>
      <c r="PXG32" s="194"/>
      <c r="PXH32" s="194"/>
      <c r="PXI32" s="194"/>
      <c r="PXJ32" s="194"/>
      <c r="PXK32" s="194"/>
      <c r="PXL32" s="194"/>
      <c r="PXM32" s="194"/>
      <c r="PXN32" s="194"/>
      <c r="PXO32" s="194"/>
      <c r="PXP32" s="194"/>
      <c r="PXQ32" s="194"/>
      <c r="PXR32" s="194"/>
      <c r="PXS32" s="194"/>
      <c r="PXT32" s="194"/>
      <c r="PXU32" s="194"/>
      <c r="PXV32" s="194"/>
      <c r="PXW32" s="194"/>
      <c r="PXX32" s="194"/>
      <c r="PXY32" s="194"/>
      <c r="PXZ32" s="194"/>
      <c r="PYA32" s="194"/>
      <c r="PYB32" s="194"/>
      <c r="PYC32" s="194"/>
      <c r="PYD32" s="194"/>
      <c r="PYE32" s="194"/>
      <c r="PYF32" s="194"/>
      <c r="PYG32" s="194"/>
      <c r="PYH32" s="194"/>
      <c r="PYI32" s="194"/>
      <c r="PYJ32" s="194"/>
      <c r="PYK32" s="194"/>
      <c r="PYL32" s="194"/>
      <c r="PYM32" s="194"/>
      <c r="PYN32" s="194"/>
      <c r="PYO32" s="194"/>
      <c r="PYP32" s="194"/>
      <c r="PYQ32" s="194"/>
      <c r="PYR32" s="194"/>
      <c r="PYS32" s="194"/>
      <c r="PYT32" s="194"/>
      <c r="PYU32" s="194"/>
      <c r="PYV32" s="194"/>
      <c r="PYW32" s="194"/>
      <c r="PYX32" s="194"/>
      <c r="PYY32" s="194"/>
      <c r="PYZ32" s="194"/>
      <c r="PZA32" s="194"/>
      <c r="PZB32" s="194"/>
      <c r="PZC32" s="194"/>
      <c r="PZD32" s="194"/>
      <c r="PZE32" s="194"/>
      <c r="PZF32" s="194"/>
      <c r="PZG32" s="194"/>
      <c r="PZH32" s="194"/>
      <c r="PZI32" s="194"/>
      <c r="PZJ32" s="194"/>
      <c r="PZK32" s="194"/>
      <c r="PZL32" s="194"/>
      <c r="PZM32" s="194"/>
      <c r="PZN32" s="194"/>
      <c r="PZO32" s="194"/>
      <c r="PZP32" s="194"/>
      <c r="PZQ32" s="194"/>
      <c r="PZR32" s="194"/>
      <c r="PZS32" s="194"/>
      <c r="PZT32" s="194"/>
      <c r="PZU32" s="194"/>
      <c r="PZV32" s="194"/>
      <c r="PZW32" s="194"/>
      <c r="PZX32" s="194"/>
      <c r="PZY32" s="194"/>
      <c r="PZZ32" s="194"/>
      <c r="QAA32" s="194"/>
      <c r="QAB32" s="194"/>
      <c r="QAC32" s="194"/>
      <c r="QAD32" s="194"/>
      <c r="QAE32" s="194"/>
      <c r="QAF32" s="194"/>
      <c r="QAG32" s="194"/>
      <c r="QAH32" s="194"/>
      <c r="QAI32" s="194"/>
      <c r="QAJ32" s="194"/>
      <c r="QAK32" s="194"/>
      <c r="QAL32" s="194"/>
      <c r="QAM32" s="194"/>
      <c r="QAN32" s="194"/>
      <c r="QAO32" s="194"/>
      <c r="QAP32" s="194"/>
      <c r="QAQ32" s="194"/>
      <c r="QAR32" s="194"/>
      <c r="QAS32" s="194"/>
      <c r="QAT32" s="194"/>
      <c r="QAU32" s="194"/>
      <c r="QAV32" s="194"/>
      <c r="QAW32" s="194"/>
      <c r="QAX32" s="194"/>
      <c r="QAY32" s="194"/>
      <c r="QAZ32" s="194"/>
      <c r="QBA32" s="194"/>
      <c r="QBB32" s="194"/>
      <c r="QBC32" s="194"/>
      <c r="QBD32" s="194"/>
      <c r="QBE32" s="194"/>
      <c r="QBF32" s="194"/>
      <c r="QBG32" s="194"/>
      <c r="QBH32" s="194"/>
      <c r="QBI32" s="194"/>
      <c r="QBJ32" s="194"/>
      <c r="QBK32" s="194"/>
      <c r="QBL32" s="194"/>
      <c r="QBM32" s="194"/>
      <c r="QBN32" s="194"/>
      <c r="QBO32" s="194"/>
      <c r="QBP32" s="194"/>
      <c r="QBQ32" s="194"/>
      <c r="QBR32" s="194"/>
      <c r="QBS32" s="194"/>
      <c r="QBT32" s="194"/>
      <c r="QBU32" s="194"/>
      <c r="QBV32" s="194"/>
      <c r="QBW32" s="194"/>
      <c r="QBX32" s="194"/>
      <c r="QBY32" s="194"/>
      <c r="QBZ32" s="194"/>
      <c r="QCA32" s="194"/>
      <c r="QCB32" s="194"/>
      <c r="QCC32" s="194"/>
      <c r="QCD32" s="194"/>
      <c r="QCE32" s="194"/>
      <c r="QCF32" s="194"/>
      <c r="QCG32" s="194"/>
      <c r="QCH32" s="194"/>
      <c r="QCI32" s="194"/>
      <c r="QCJ32" s="194"/>
      <c r="QCK32" s="194"/>
      <c r="QCL32" s="194"/>
      <c r="QCM32" s="194"/>
      <c r="QCN32" s="194"/>
      <c r="QCO32" s="194"/>
      <c r="QCP32" s="194"/>
      <c r="QCQ32" s="194"/>
      <c r="QCR32" s="194"/>
      <c r="QCS32" s="194"/>
      <c r="QCT32" s="194"/>
      <c r="QCU32" s="194"/>
      <c r="QCV32" s="194"/>
      <c r="QCW32" s="194"/>
      <c r="QCX32" s="194"/>
      <c r="QCY32" s="194"/>
      <c r="QCZ32" s="194"/>
      <c r="QDA32" s="194"/>
      <c r="QDB32" s="194"/>
      <c r="QDC32" s="194"/>
      <c r="QDD32" s="194"/>
      <c r="QDE32" s="194"/>
      <c r="QDF32" s="194"/>
      <c r="QDG32" s="194"/>
      <c r="QDH32" s="194"/>
      <c r="QDI32" s="194"/>
      <c r="QDJ32" s="194"/>
      <c r="QDK32" s="194"/>
      <c r="QDL32" s="194"/>
      <c r="QDM32" s="194"/>
      <c r="QDN32" s="194"/>
      <c r="QDO32" s="194"/>
      <c r="QDP32" s="194"/>
      <c r="QDQ32" s="194"/>
      <c r="QDR32" s="194"/>
      <c r="QDS32" s="194"/>
      <c r="QDT32" s="194"/>
      <c r="QDU32" s="194"/>
      <c r="QDV32" s="194"/>
      <c r="QDW32" s="194"/>
      <c r="QDX32" s="194"/>
      <c r="QDY32" s="194"/>
      <c r="QDZ32" s="194"/>
      <c r="QEA32" s="194"/>
      <c r="QEB32" s="194"/>
      <c r="QEC32" s="194"/>
      <c r="QED32" s="194"/>
      <c r="QEE32" s="194"/>
      <c r="QEF32" s="194"/>
      <c r="QEG32" s="194"/>
      <c r="QEH32" s="194"/>
      <c r="QEI32" s="194"/>
      <c r="QEJ32" s="194"/>
      <c r="QEK32" s="194"/>
      <c r="QEL32" s="194"/>
      <c r="QEM32" s="194"/>
      <c r="QEN32" s="194"/>
      <c r="QEO32" s="194"/>
      <c r="QEP32" s="194"/>
      <c r="QEQ32" s="194"/>
      <c r="QER32" s="194"/>
      <c r="QES32" s="194"/>
      <c r="QET32" s="194"/>
      <c r="QEU32" s="194"/>
      <c r="QEV32" s="194"/>
      <c r="QEW32" s="194"/>
      <c r="QEX32" s="194"/>
      <c r="QEY32" s="194"/>
      <c r="QEZ32" s="194"/>
      <c r="QFA32" s="194"/>
      <c r="QFB32" s="194"/>
      <c r="QFC32" s="194"/>
      <c r="QFD32" s="194"/>
      <c r="QFE32" s="194"/>
      <c r="QFF32" s="194"/>
      <c r="QFG32" s="194"/>
      <c r="QFH32" s="194"/>
      <c r="QFI32" s="194"/>
      <c r="QFJ32" s="194"/>
      <c r="QFK32" s="194"/>
      <c r="QFL32" s="194"/>
      <c r="QFM32" s="194"/>
      <c r="QFN32" s="194"/>
      <c r="QFO32" s="194"/>
      <c r="QFP32" s="194"/>
      <c r="QFQ32" s="194"/>
      <c r="QFR32" s="194"/>
      <c r="QFS32" s="194"/>
      <c r="QFT32" s="194"/>
      <c r="QFU32" s="194"/>
      <c r="QFV32" s="194"/>
      <c r="QFW32" s="194"/>
      <c r="QFX32" s="194"/>
      <c r="QFY32" s="194"/>
      <c r="QFZ32" s="194"/>
      <c r="QGA32" s="194"/>
      <c r="QGB32" s="194"/>
      <c r="QGC32" s="194"/>
      <c r="QGD32" s="194"/>
      <c r="QGE32" s="194"/>
      <c r="QGF32" s="194"/>
      <c r="QGG32" s="194"/>
      <c r="QGH32" s="194"/>
      <c r="QGI32" s="194"/>
      <c r="QGJ32" s="194"/>
      <c r="QGK32" s="194"/>
      <c r="QGL32" s="194"/>
      <c r="QGM32" s="194"/>
      <c r="QGN32" s="194"/>
      <c r="QGO32" s="194"/>
      <c r="QGP32" s="194"/>
      <c r="QGQ32" s="194"/>
      <c r="QGR32" s="194"/>
      <c r="QGS32" s="194"/>
      <c r="QGT32" s="194"/>
      <c r="QGU32" s="194"/>
      <c r="QGV32" s="194"/>
      <c r="QGW32" s="194"/>
      <c r="QGX32" s="194"/>
      <c r="QGY32" s="194"/>
      <c r="QGZ32" s="194"/>
      <c r="QHA32" s="194"/>
      <c r="QHB32" s="194"/>
      <c r="QHC32" s="194"/>
      <c r="QHD32" s="194"/>
      <c r="QHE32" s="194"/>
      <c r="QHF32" s="194"/>
      <c r="QHG32" s="194"/>
      <c r="QHH32" s="194"/>
      <c r="QHI32" s="194"/>
      <c r="QHJ32" s="194"/>
      <c r="QHK32" s="194"/>
      <c r="QHL32" s="194"/>
      <c r="QHM32" s="194"/>
      <c r="QHN32" s="194"/>
      <c r="QHO32" s="194"/>
      <c r="QHP32" s="194"/>
      <c r="QHQ32" s="194"/>
      <c r="QHR32" s="194"/>
      <c r="QHS32" s="194"/>
      <c r="QHT32" s="194"/>
      <c r="QHU32" s="194"/>
      <c r="QHV32" s="194"/>
      <c r="QHW32" s="194"/>
      <c r="QHX32" s="194"/>
      <c r="QHY32" s="194"/>
      <c r="QHZ32" s="194"/>
      <c r="QIA32" s="194"/>
      <c r="QIB32" s="194"/>
      <c r="QIC32" s="194"/>
      <c r="QID32" s="194"/>
      <c r="QIE32" s="194"/>
      <c r="QIF32" s="194"/>
      <c r="QIG32" s="194"/>
      <c r="QIH32" s="194"/>
      <c r="QII32" s="194"/>
      <c r="QIJ32" s="194"/>
      <c r="QIK32" s="194"/>
      <c r="QIL32" s="194"/>
      <c r="QIM32" s="194"/>
      <c r="QIN32" s="194"/>
      <c r="QIO32" s="194"/>
      <c r="QIP32" s="194"/>
      <c r="QIQ32" s="194"/>
      <c r="QIR32" s="194"/>
      <c r="QIS32" s="194"/>
      <c r="QIT32" s="194"/>
      <c r="QIU32" s="194"/>
      <c r="QIV32" s="194"/>
      <c r="QIW32" s="194"/>
      <c r="QIX32" s="194"/>
      <c r="QIY32" s="194"/>
      <c r="QIZ32" s="194"/>
      <c r="QJA32" s="194"/>
      <c r="QJB32" s="194"/>
      <c r="QJC32" s="194"/>
      <c r="QJD32" s="194"/>
      <c r="QJE32" s="194"/>
      <c r="QJF32" s="194"/>
      <c r="QJG32" s="194"/>
      <c r="QJH32" s="194"/>
      <c r="QJI32" s="194"/>
      <c r="QJJ32" s="194"/>
      <c r="QJK32" s="194"/>
      <c r="QJL32" s="194"/>
      <c r="QJM32" s="194"/>
      <c r="QJN32" s="194"/>
      <c r="QJO32" s="194"/>
      <c r="QJP32" s="194"/>
      <c r="QJQ32" s="194"/>
      <c r="QJR32" s="194"/>
      <c r="QJS32" s="194"/>
      <c r="QJT32" s="194"/>
      <c r="QJU32" s="194"/>
      <c r="QJV32" s="194"/>
      <c r="QJW32" s="194"/>
      <c r="QJX32" s="194"/>
      <c r="QJY32" s="194"/>
      <c r="QJZ32" s="194"/>
      <c r="QKA32" s="194"/>
      <c r="QKB32" s="194"/>
      <c r="QKC32" s="194"/>
      <c r="QKD32" s="194"/>
      <c r="QKE32" s="194"/>
      <c r="QKF32" s="194"/>
      <c r="QKG32" s="194"/>
      <c r="QKH32" s="194"/>
      <c r="QKI32" s="194"/>
      <c r="QKJ32" s="194"/>
      <c r="QKK32" s="194"/>
      <c r="QKL32" s="194"/>
      <c r="QKM32" s="194"/>
      <c r="QKN32" s="194"/>
      <c r="QKO32" s="194"/>
      <c r="QKP32" s="194"/>
      <c r="QKQ32" s="194"/>
      <c r="QKR32" s="194"/>
      <c r="QKS32" s="194"/>
      <c r="QKT32" s="194"/>
      <c r="QKU32" s="194"/>
      <c r="QKV32" s="194"/>
      <c r="QKW32" s="194"/>
      <c r="QKX32" s="194"/>
      <c r="QKY32" s="194"/>
      <c r="QKZ32" s="194"/>
      <c r="QLA32" s="194"/>
      <c r="QLB32" s="194"/>
      <c r="QLC32" s="194"/>
      <c r="QLD32" s="194"/>
      <c r="QLE32" s="194"/>
      <c r="QLF32" s="194"/>
      <c r="QLG32" s="194"/>
      <c r="QLH32" s="194"/>
      <c r="QLI32" s="194"/>
      <c r="QLJ32" s="194"/>
      <c r="QLK32" s="194"/>
      <c r="QLL32" s="194"/>
      <c r="QLM32" s="194"/>
      <c r="QLN32" s="194"/>
      <c r="QLO32" s="194"/>
      <c r="QLP32" s="194"/>
      <c r="QLQ32" s="194"/>
      <c r="QLR32" s="194"/>
      <c r="QLS32" s="194"/>
      <c r="QLT32" s="194"/>
      <c r="QLU32" s="194"/>
      <c r="QLV32" s="194"/>
      <c r="QLW32" s="194"/>
      <c r="QLX32" s="194"/>
      <c r="QLY32" s="194"/>
      <c r="QLZ32" s="194"/>
      <c r="QMA32" s="194"/>
      <c r="QMB32" s="194"/>
      <c r="QMC32" s="194"/>
      <c r="QMD32" s="194"/>
      <c r="QME32" s="194"/>
      <c r="QMF32" s="194"/>
      <c r="QMG32" s="194"/>
      <c r="QMH32" s="194"/>
      <c r="QMI32" s="194"/>
      <c r="QMJ32" s="194"/>
      <c r="QMK32" s="194"/>
      <c r="QML32" s="194"/>
      <c r="QMM32" s="194"/>
      <c r="QMN32" s="194"/>
      <c r="QMO32" s="194"/>
      <c r="QMP32" s="194"/>
      <c r="QMQ32" s="194"/>
      <c r="QMR32" s="194"/>
      <c r="QMS32" s="194"/>
      <c r="QMT32" s="194"/>
      <c r="QMU32" s="194"/>
      <c r="QMV32" s="194"/>
      <c r="QMW32" s="194"/>
      <c r="QMX32" s="194"/>
      <c r="QMY32" s="194"/>
      <c r="QMZ32" s="194"/>
      <c r="QNA32" s="194"/>
      <c r="QNB32" s="194"/>
      <c r="QNC32" s="194"/>
      <c r="QND32" s="194"/>
      <c r="QNE32" s="194"/>
      <c r="QNF32" s="194"/>
      <c r="QNG32" s="194"/>
      <c r="QNH32" s="194"/>
      <c r="QNI32" s="194"/>
      <c r="QNJ32" s="194"/>
      <c r="QNK32" s="194"/>
      <c r="QNL32" s="194"/>
      <c r="QNM32" s="194"/>
      <c r="QNN32" s="194"/>
      <c r="QNO32" s="194"/>
      <c r="QNP32" s="194"/>
      <c r="QNQ32" s="194"/>
      <c r="QNR32" s="194"/>
      <c r="QNS32" s="194"/>
      <c r="QNT32" s="194"/>
      <c r="QNU32" s="194"/>
      <c r="QNV32" s="194"/>
      <c r="QNW32" s="194"/>
      <c r="QNX32" s="194"/>
      <c r="QNY32" s="194"/>
      <c r="QNZ32" s="194"/>
      <c r="QOA32" s="194"/>
      <c r="QOB32" s="194"/>
      <c r="QOC32" s="194"/>
      <c r="QOD32" s="194"/>
      <c r="QOE32" s="194"/>
      <c r="QOF32" s="194"/>
      <c r="QOG32" s="194"/>
      <c r="QOH32" s="194"/>
      <c r="QOI32" s="194"/>
      <c r="QOJ32" s="194"/>
      <c r="QOK32" s="194"/>
      <c r="QOL32" s="194"/>
      <c r="QOM32" s="194"/>
      <c r="QON32" s="194"/>
      <c r="QOO32" s="194"/>
      <c r="QOP32" s="194"/>
      <c r="QOQ32" s="194"/>
      <c r="QOR32" s="194"/>
      <c r="QOS32" s="194"/>
      <c r="QOT32" s="194"/>
      <c r="QOU32" s="194"/>
      <c r="QOV32" s="194"/>
      <c r="QOW32" s="194"/>
      <c r="QOX32" s="194"/>
      <c r="QOY32" s="194"/>
      <c r="QOZ32" s="194"/>
      <c r="QPA32" s="194"/>
      <c r="QPB32" s="194"/>
      <c r="QPC32" s="194"/>
      <c r="QPD32" s="194"/>
      <c r="QPE32" s="194"/>
      <c r="QPF32" s="194"/>
      <c r="QPG32" s="194"/>
      <c r="QPH32" s="194"/>
      <c r="QPI32" s="194"/>
      <c r="QPJ32" s="194"/>
      <c r="QPK32" s="194"/>
      <c r="QPL32" s="194"/>
      <c r="QPM32" s="194"/>
      <c r="QPN32" s="194"/>
      <c r="QPO32" s="194"/>
      <c r="QPP32" s="194"/>
      <c r="QPQ32" s="194"/>
      <c r="QPR32" s="194"/>
      <c r="QPS32" s="194"/>
      <c r="QPT32" s="194"/>
      <c r="QPU32" s="194"/>
      <c r="QPV32" s="194"/>
      <c r="QPW32" s="194"/>
      <c r="QPX32" s="194"/>
      <c r="QPY32" s="194"/>
      <c r="QPZ32" s="194"/>
      <c r="QQA32" s="194"/>
      <c r="QQB32" s="194"/>
      <c r="QQC32" s="194"/>
      <c r="QQD32" s="194"/>
      <c r="QQE32" s="194"/>
      <c r="QQF32" s="194"/>
      <c r="QQG32" s="194"/>
      <c r="QQH32" s="194"/>
      <c r="QQI32" s="194"/>
      <c r="QQJ32" s="194"/>
      <c r="QQK32" s="194"/>
      <c r="QQL32" s="194"/>
      <c r="QQM32" s="194"/>
      <c r="QQN32" s="194"/>
      <c r="QQO32" s="194"/>
      <c r="QQP32" s="194"/>
      <c r="QQQ32" s="194"/>
      <c r="QQR32" s="194"/>
      <c r="QQS32" s="194"/>
      <c r="QQT32" s="194"/>
      <c r="QQU32" s="194"/>
      <c r="QQV32" s="194"/>
      <c r="QQW32" s="194"/>
      <c r="QQX32" s="194"/>
      <c r="QQY32" s="194"/>
      <c r="QQZ32" s="194"/>
      <c r="QRA32" s="194"/>
      <c r="QRB32" s="194"/>
      <c r="QRC32" s="194"/>
      <c r="QRD32" s="194"/>
      <c r="QRE32" s="194"/>
      <c r="QRF32" s="194"/>
      <c r="QRG32" s="194"/>
      <c r="QRH32" s="194"/>
      <c r="QRI32" s="194"/>
      <c r="QRJ32" s="194"/>
      <c r="QRK32" s="194"/>
      <c r="QRL32" s="194"/>
      <c r="QRM32" s="194"/>
      <c r="QRN32" s="194"/>
      <c r="QRO32" s="194"/>
      <c r="QRP32" s="194"/>
      <c r="QRQ32" s="194"/>
      <c r="QRR32" s="194"/>
      <c r="QRS32" s="194"/>
      <c r="QRT32" s="194"/>
      <c r="QRU32" s="194"/>
      <c r="QRV32" s="194"/>
      <c r="QRW32" s="194"/>
      <c r="QRX32" s="194"/>
      <c r="QRY32" s="194"/>
      <c r="QRZ32" s="194"/>
      <c r="QSA32" s="194"/>
      <c r="QSB32" s="194"/>
      <c r="QSC32" s="194"/>
      <c r="QSD32" s="194"/>
      <c r="QSE32" s="194"/>
      <c r="QSF32" s="194"/>
      <c r="QSG32" s="194"/>
      <c r="QSH32" s="194"/>
      <c r="QSI32" s="194"/>
      <c r="QSJ32" s="194"/>
      <c r="QSK32" s="194"/>
      <c r="QSL32" s="194"/>
      <c r="QSM32" s="194"/>
      <c r="QSN32" s="194"/>
      <c r="QSO32" s="194"/>
      <c r="QSP32" s="194"/>
      <c r="QSQ32" s="194"/>
      <c r="QSR32" s="194"/>
      <c r="QSS32" s="194"/>
      <c r="QST32" s="194"/>
      <c r="QSU32" s="194"/>
      <c r="QSV32" s="194"/>
      <c r="QSW32" s="194"/>
      <c r="QSX32" s="194"/>
      <c r="QSY32" s="194"/>
      <c r="QSZ32" s="194"/>
      <c r="QTA32" s="194"/>
      <c r="QTB32" s="194"/>
      <c r="QTC32" s="194"/>
      <c r="QTD32" s="194"/>
      <c r="QTE32" s="194"/>
      <c r="QTF32" s="194"/>
      <c r="QTG32" s="194"/>
      <c r="QTH32" s="194"/>
      <c r="QTI32" s="194"/>
      <c r="QTJ32" s="194"/>
      <c r="QTK32" s="194"/>
      <c r="QTL32" s="194"/>
      <c r="QTM32" s="194"/>
      <c r="QTN32" s="194"/>
      <c r="QTO32" s="194"/>
      <c r="QTP32" s="194"/>
      <c r="QTQ32" s="194"/>
      <c r="QTR32" s="194"/>
      <c r="QTS32" s="194"/>
      <c r="QTT32" s="194"/>
      <c r="QTU32" s="194"/>
      <c r="QTV32" s="194"/>
      <c r="QTW32" s="194"/>
      <c r="QTX32" s="194"/>
      <c r="QTY32" s="194"/>
      <c r="QTZ32" s="194"/>
      <c r="QUA32" s="194"/>
      <c r="QUB32" s="194"/>
      <c r="QUC32" s="194"/>
      <c r="QUD32" s="194"/>
      <c r="QUE32" s="194"/>
      <c r="QUF32" s="194"/>
      <c r="QUG32" s="194"/>
      <c r="QUH32" s="194"/>
      <c r="QUI32" s="194"/>
      <c r="QUJ32" s="194"/>
      <c r="QUK32" s="194"/>
      <c r="QUL32" s="194"/>
      <c r="QUM32" s="194"/>
      <c r="QUN32" s="194"/>
      <c r="QUO32" s="194"/>
      <c r="QUP32" s="194"/>
      <c r="QUQ32" s="194"/>
      <c r="QUR32" s="194"/>
      <c r="QUS32" s="194"/>
      <c r="QUT32" s="194"/>
      <c r="QUU32" s="194"/>
      <c r="QUV32" s="194"/>
      <c r="QUW32" s="194"/>
      <c r="QUX32" s="194"/>
      <c r="QUY32" s="194"/>
      <c r="QUZ32" s="194"/>
      <c r="QVA32" s="194"/>
      <c r="QVB32" s="194"/>
      <c r="QVC32" s="194"/>
      <c r="QVD32" s="194"/>
      <c r="QVE32" s="194"/>
      <c r="QVF32" s="194"/>
      <c r="QVG32" s="194"/>
      <c r="QVH32" s="194"/>
      <c r="QVI32" s="194"/>
      <c r="QVJ32" s="194"/>
      <c r="QVK32" s="194"/>
      <c r="QVL32" s="194"/>
      <c r="QVM32" s="194"/>
      <c r="QVN32" s="194"/>
      <c r="QVO32" s="194"/>
      <c r="QVP32" s="194"/>
      <c r="QVQ32" s="194"/>
      <c r="QVR32" s="194"/>
      <c r="QVS32" s="194"/>
      <c r="QVT32" s="194"/>
      <c r="QVU32" s="194"/>
      <c r="QVV32" s="194"/>
      <c r="QVW32" s="194"/>
      <c r="QVX32" s="194"/>
      <c r="QVY32" s="194"/>
      <c r="QVZ32" s="194"/>
      <c r="QWA32" s="194"/>
      <c r="QWB32" s="194"/>
      <c r="QWC32" s="194"/>
      <c r="QWD32" s="194"/>
      <c r="QWE32" s="194"/>
      <c r="QWF32" s="194"/>
      <c r="QWG32" s="194"/>
      <c r="QWH32" s="194"/>
      <c r="QWI32" s="194"/>
      <c r="QWJ32" s="194"/>
      <c r="QWK32" s="194"/>
      <c r="QWL32" s="194"/>
      <c r="QWM32" s="194"/>
      <c r="QWN32" s="194"/>
      <c r="QWO32" s="194"/>
      <c r="QWP32" s="194"/>
      <c r="QWQ32" s="194"/>
      <c r="QWR32" s="194"/>
      <c r="QWS32" s="194"/>
      <c r="QWT32" s="194"/>
      <c r="QWU32" s="194"/>
      <c r="QWV32" s="194"/>
      <c r="QWW32" s="194"/>
      <c r="QWX32" s="194"/>
      <c r="QWY32" s="194"/>
      <c r="QWZ32" s="194"/>
      <c r="QXA32" s="194"/>
      <c r="QXB32" s="194"/>
      <c r="QXC32" s="194"/>
      <c r="QXD32" s="194"/>
      <c r="QXE32" s="194"/>
      <c r="QXF32" s="194"/>
      <c r="QXG32" s="194"/>
      <c r="QXH32" s="194"/>
      <c r="QXI32" s="194"/>
      <c r="QXJ32" s="194"/>
      <c r="QXK32" s="194"/>
      <c r="QXL32" s="194"/>
      <c r="QXM32" s="194"/>
      <c r="QXN32" s="194"/>
      <c r="QXO32" s="194"/>
      <c r="QXP32" s="194"/>
      <c r="QXQ32" s="194"/>
      <c r="QXR32" s="194"/>
      <c r="QXS32" s="194"/>
      <c r="QXT32" s="194"/>
      <c r="QXU32" s="194"/>
      <c r="QXV32" s="194"/>
      <c r="QXW32" s="194"/>
      <c r="QXX32" s="194"/>
      <c r="QXY32" s="194"/>
      <c r="QXZ32" s="194"/>
      <c r="QYA32" s="194"/>
      <c r="QYB32" s="194"/>
      <c r="QYC32" s="194"/>
      <c r="QYD32" s="194"/>
      <c r="QYE32" s="194"/>
      <c r="QYF32" s="194"/>
      <c r="QYG32" s="194"/>
      <c r="QYH32" s="194"/>
      <c r="QYI32" s="194"/>
      <c r="QYJ32" s="194"/>
      <c r="QYK32" s="194"/>
      <c r="QYL32" s="194"/>
      <c r="QYM32" s="194"/>
      <c r="QYN32" s="194"/>
      <c r="QYO32" s="194"/>
      <c r="QYP32" s="194"/>
      <c r="QYQ32" s="194"/>
      <c r="QYR32" s="194"/>
      <c r="QYS32" s="194"/>
      <c r="QYT32" s="194"/>
      <c r="QYU32" s="194"/>
      <c r="QYV32" s="194"/>
      <c r="QYW32" s="194"/>
      <c r="QYX32" s="194"/>
      <c r="QYY32" s="194"/>
      <c r="QYZ32" s="194"/>
      <c r="QZA32" s="194"/>
      <c r="QZB32" s="194"/>
      <c r="QZC32" s="194"/>
      <c r="QZD32" s="194"/>
      <c r="QZE32" s="194"/>
      <c r="QZF32" s="194"/>
      <c r="QZG32" s="194"/>
      <c r="QZH32" s="194"/>
      <c r="QZI32" s="194"/>
      <c r="QZJ32" s="194"/>
      <c r="QZK32" s="194"/>
      <c r="QZL32" s="194"/>
      <c r="QZM32" s="194"/>
      <c r="QZN32" s="194"/>
      <c r="QZO32" s="194"/>
      <c r="QZP32" s="194"/>
      <c r="QZQ32" s="194"/>
      <c r="QZR32" s="194"/>
      <c r="QZS32" s="194"/>
      <c r="QZT32" s="194"/>
      <c r="QZU32" s="194"/>
      <c r="QZV32" s="194"/>
      <c r="QZW32" s="194"/>
      <c r="QZX32" s="194"/>
      <c r="QZY32" s="194"/>
      <c r="QZZ32" s="194"/>
      <c r="RAA32" s="194"/>
      <c r="RAB32" s="194"/>
      <c r="RAC32" s="194"/>
      <c r="RAD32" s="194"/>
      <c r="RAE32" s="194"/>
      <c r="RAF32" s="194"/>
      <c r="RAG32" s="194"/>
      <c r="RAH32" s="194"/>
      <c r="RAI32" s="194"/>
      <c r="RAJ32" s="194"/>
      <c r="RAK32" s="194"/>
      <c r="RAL32" s="194"/>
      <c r="RAM32" s="194"/>
      <c r="RAN32" s="194"/>
      <c r="RAO32" s="194"/>
      <c r="RAP32" s="194"/>
      <c r="RAQ32" s="194"/>
      <c r="RAR32" s="194"/>
      <c r="RAS32" s="194"/>
      <c r="RAT32" s="194"/>
      <c r="RAU32" s="194"/>
      <c r="RAV32" s="194"/>
      <c r="RAW32" s="194"/>
      <c r="RAX32" s="194"/>
      <c r="RAY32" s="194"/>
      <c r="RAZ32" s="194"/>
      <c r="RBA32" s="194"/>
      <c r="RBB32" s="194"/>
      <c r="RBC32" s="194"/>
      <c r="RBD32" s="194"/>
      <c r="RBE32" s="194"/>
      <c r="RBF32" s="194"/>
      <c r="RBG32" s="194"/>
      <c r="RBH32" s="194"/>
      <c r="RBI32" s="194"/>
      <c r="RBJ32" s="194"/>
      <c r="RBK32" s="194"/>
      <c r="RBL32" s="194"/>
      <c r="RBM32" s="194"/>
      <c r="RBN32" s="194"/>
      <c r="RBO32" s="194"/>
      <c r="RBP32" s="194"/>
      <c r="RBQ32" s="194"/>
      <c r="RBR32" s="194"/>
      <c r="RBS32" s="194"/>
      <c r="RBT32" s="194"/>
      <c r="RBU32" s="194"/>
      <c r="RBV32" s="194"/>
      <c r="RBW32" s="194"/>
      <c r="RBX32" s="194"/>
      <c r="RBY32" s="194"/>
      <c r="RBZ32" s="194"/>
      <c r="RCA32" s="194"/>
      <c r="RCB32" s="194"/>
      <c r="RCC32" s="194"/>
      <c r="RCD32" s="194"/>
      <c r="RCE32" s="194"/>
      <c r="RCF32" s="194"/>
      <c r="RCG32" s="194"/>
      <c r="RCH32" s="194"/>
      <c r="RCI32" s="194"/>
      <c r="RCJ32" s="194"/>
      <c r="RCK32" s="194"/>
      <c r="RCL32" s="194"/>
      <c r="RCM32" s="194"/>
      <c r="RCN32" s="194"/>
      <c r="RCO32" s="194"/>
      <c r="RCP32" s="194"/>
      <c r="RCQ32" s="194"/>
      <c r="RCR32" s="194"/>
      <c r="RCS32" s="194"/>
      <c r="RCT32" s="194"/>
      <c r="RCU32" s="194"/>
      <c r="RCV32" s="194"/>
      <c r="RCW32" s="194"/>
      <c r="RCX32" s="194"/>
      <c r="RCY32" s="194"/>
      <c r="RCZ32" s="194"/>
      <c r="RDA32" s="194"/>
      <c r="RDB32" s="194"/>
      <c r="RDC32" s="194"/>
      <c r="RDD32" s="194"/>
      <c r="RDE32" s="194"/>
      <c r="RDF32" s="194"/>
      <c r="RDG32" s="194"/>
      <c r="RDH32" s="194"/>
      <c r="RDI32" s="194"/>
      <c r="RDJ32" s="194"/>
      <c r="RDK32" s="194"/>
      <c r="RDL32" s="194"/>
      <c r="RDM32" s="194"/>
      <c r="RDN32" s="194"/>
      <c r="RDO32" s="194"/>
      <c r="RDP32" s="194"/>
      <c r="RDQ32" s="194"/>
      <c r="RDR32" s="194"/>
      <c r="RDS32" s="194"/>
      <c r="RDT32" s="194"/>
      <c r="RDU32" s="194"/>
      <c r="RDV32" s="194"/>
      <c r="RDW32" s="194"/>
      <c r="RDX32" s="194"/>
      <c r="RDY32" s="194"/>
      <c r="RDZ32" s="194"/>
      <c r="REA32" s="194"/>
      <c r="REB32" s="194"/>
      <c r="REC32" s="194"/>
      <c r="RED32" s="194"/>
      <c r="REE32" s="194"/>
      <c r="REF32" s="194"/>
      <c r="REG32" s="194"/>
      <c r="REH32" s="194"/>
      <c r="REI32" s="194"/>
      <c r="REJ32" s="194"/>
      <c r="REK32" s="194"/>
      <c r="REL32" s="194"/>
      <c r="REM32" s="194"/>
      <c r="REN32" s="194"/>
      <c r="REO32" s="194"/>
      <c r="REP32" s="194"/>
      <c r="REQ32" s="194"/>
      <c r="RER32" s="194"/>
      <c r="RES32" s="194"/>
      <c r="RET32" s="194"/>
      <c r="REU32" s="194"/>
      <c r="REV32" s="194"/>
      <c r="REW32" s="194"/>
      <c r="REX32" s="194"/>
      <c r="REY32" s="194"/>
      <c r="REZ32" s="194"/>
      <c r="RFA32" s="194"/>
      <c r="RFB32" s="194"/>
      <c r="RFC32" s="194"/>
      <c r="RFD32" s="194"/>
      <c r="RFE32" s="194"/>
      <c r="RFF32" s="194"/>
      <c r="RFG32" s="194"/>
      <c r="RFH32" s="194"/>
      <c r="RFI32" s="194"/>
      <c r="RFJ32" s="194"/>
      <c r="RFK32" s="194"/>
      <c r="RFL32" s="194"/>
      <c r="RFM32" s="194"/>
      <c r="RFN32" s="194"/>
      <c r="RFO32" s="194"/>
      <c r="RFP32" s="194"/>
      <c r="RFQ32" s="194"/>
      <c r="RFR32" s="194"/>
      <c r="RFS32" s="194"/>
      <c r="RFT32" s="194"/>
      <c r="RFU32" s="194"/>
      <c r="RFV32" s="194"/>
      <c r="RFW32" s="194"/>
      <c r="RFX32" s="194"/>
      <c r="RFY32" s="194"/>
      <c r="RFZ32" s="194"/>
      <c r="RGA32" s="194"/>
      <c r="RGB32" s="194"/>
      <c r="RGC32" s="194"/>
      <c r="RGD32" s="194"/>
      <c r="RGE32" s="194"/>
      <c r="RGF32" s="194"/>
      <c r="RGG32" s="194"/>
      <c r="RGH32" s="194"/>
      <c r="RGI32" s="194"/>
      <c r="RGJ32" s="194"/>
      <c r="RGK32" s="194"/>
      <c r="RGL32" s="194"/>
      <c r="RGM32" s="194"/>
      <c r="RGN32" s="194"/>
      <c r="RGO32" s="194"/>
      <c r="RGP32" s="194"/>
      <c r="RGQ32" s="194"/>
      <c r="RGR32" s="194"/>
      <c r="RGS32" s="194"/>
      <c r="RGT32" s="194"/>
      <c r="RGU32" s="194"/>
      <c r="RGV32" s="194"/>
      <c r="RGW32" s="194"/>
      <c r="RGX32" s="194"/>
      <c r="RGY32" s="194"/>
      <c r="RGZ32" s="194"/>
      <c r="RHA32" s="194"/>
      <c r="RHB32" s="194"/>
      <c r="RHC32" s="194"/>
      <c r="RHD32" s="194"/>
      <c r="RHE32" s="194"/>
      <c r="RHF32" s="194"/>
      <c r="RHG32" s="194"/>
      <c r="RHH32" s="194"/>
      <c r="RHI32" s="194"/>
      <c r="RHJ32" s="194"/>
      <c r="RHK32" s="194"/>
      <c r="RHL32" s="194"/>
      <c r="RHM32" s="194"/>
      <c r="RHN32" s="194"/>
      <c r="RHO32" s="194"/>
      <c r="RHP32" s="194"/>
      <c r="RHQ32" s="194"/>
      <c r="RHR32" s="194"/>
      <c r="RHS32" s="194"/>
      <c r="RHT32" s="194"/>
      <c r="RHU32" s="194"/>
      <c r="RHV32" s="194"/>
      <c r="RHW32" s="194"/>
      <c r="RHX32" s="194"/>
      <c r="RHY32" s="194"/>
      <c r="RHZ32" s="194"/>
      <c r="RIA32" s="194"/>
      <c r="RIB32" s="194"/>
      <c r="RIC32" s="194"/>
      <c r="RID32" s="194"/>
      <c r="RIE32" s="194"/>
      <c r="RIF32" s="194"/>
      <c r="RIG32" s="194"/>
      <c r="RIH32" s="194"/>
      <c r="RII32" s="194"/>
      <c r="RIJ32" s="194"/>
      <c r="RIK32" s="194"/>
      <c r="RIL32" s="194"/>
      <c r="RIM32" s="194"/>
      <c r="RIN32" s="194"/>
      <c r="RIO32" s="194"/>
      <c r="RIP32" s="194"/>
      <c r="RIQ32" s="194"/>
      <c r="RIR32" s="194"/>
      <c r="RIS32" s="194"/>
      <c r="RIT32" s="194"/>
      <c r="RIU32" s="194"/>
      <c r="RIV32" s="194"/>
      <c r="RIW32" s="194"/>
      <c r="RIX32" s="194"/>
      <c r="RIY32" s="194"/>
      <c r="RIZ32" s="194"/>
      <c r="RJA32" s="194"/>
      <c r="RJB32" s="194"/>
      <c r="RJC32" s="194"/>
      <c r="RJD32" s="194"/>
      <c r="RJE32" s="194"/>
      <c r="RJF32" s="194"/>
      <c r="RJG32" s="194"/>
      <c r="RJH32" s="194"/>
      <c r="RJI32" s="194"/>
      <c r="RJJ32" s="194"/>
      <c r="RJK32" s="194"/>
      <c r="RJL32" s="194"/>
      <c r="RJM32" s="194"/>
      <c r="RJN32" s="194"/>
      <c r="RJO32" s="194"/>
      <c r="RJP32" s="194"/>
      <c r="RJQ32" s="194"/>
      <c r="RJR32" s="194"/>
      <c r="RJS32" s="194"/>
      <c r="RJT32" s="194"/>
      <c r="RJU32" s="194"/>
      <c r="RJV32" s="194"/>
      <c r="RJW32" s="194"/>
      <c r="RJX32" s="194"/>
      <c r="RJY32" s="194"/>
      <c r="RJZ32" s="194"/>
      <c r="RKA32" s="194"/>
      <c r="RKB32" s="194"/>
      <c r="RKC32" s="194"/>
      <c r="RKD32" s="194"/>
      <c r="RKE32" s="194"/>
      <c r="RKF32" s="194"/>
      <c r="RKG32" s="194"/>
      <c r="RKH32" s="194"/>
      <c r="RKI32" s="194"/>
      <c r="RKJ32" s="194"/>
      <c r="RKK32" s="194"/>
      <c r="RKL32" s="194"/>
      <c r="RKM32" s="194"/>
      <c r="RKN32" s="194"/>
      <c r="RKO32" s="194"/>
      <c r="RKP32" s="194"/>
      <c r="RKQ32" s="194"/>
      <c r="RKR32" s="194"/>
      <c r="RKS32" s="194"/>
      <c r="RKT32" s="194"/>
      <c r="RKU32" s="194"/>
      <c r="RKV32" s="194"/>
      <c r="RKW32" s="194"/>
      <c r="RKX32" s="194"/>
      <c r="RKY32" s="194"/>
      <c r="RKZ32" s="194"/>
      <c r="RLA32" s="194"/>
      <c r="RLB32" s="194"/>
      <c r="RLC32" s="194"/>
      <c r="RLD32" s="194"/>
      <c r="RLE32" s="194"/>
      <c r="RLF32" s="194"/>
      <c r="RLG32" s="194"/>
      <c r="RLH32" s="194"/>
      <c r="RLI32" s="194"/>
      <c r="RLJ32" s="194"/>
      <c r="RLK32" s="194"/>
      <c r="RLL32" s="194"/>
      <c r="RLM32" s="194"/>
      <c r="RLN32" s="194"/>
      <c r="RLO32" s="194"/>
      <c r="RLP32" s="194"/>
      <c r="RLQ32" s="194"/>
      <c r="RLR32" s="194"/>
      <c r="RLS32" s="194"/>
      <c r="RLT32" s="194"/>
      <c r="RLU32" s="194"/>
      <c r="RLV32" s="194"/>
      <c r="RLW32" s="194"/>
      <c r="RLX32" s="194"/>
      <c r="RLY32" s="194"/>
      <c r="RLZ32" s="194"/>
      <c r="RMA32" s="194"/>
      <c r="RMB32" s="194"/>
      <c r="RMC32" s="194"/>
      <c r="RMD32" s="194"/>
      <c r="RME32" s="194"/>
      <c r="RMF32" s="194"/>
      <c r="RMG32" s="194"/>
      <c r="RMH32" s="194"/>
      <c r="RMI32" s="194"/>
      <c r="RMJ32" s="194"/>
      <c r="RMK32" s="194"/>
      <c r="RML32" s="194"/>
      <c r="RMM32" s="194"/>
      <c r="RMN32" s="194"/>
      <c r="RMO32" s="194"/>
      <c r="RMP32" s="194"/>
      <c r="RMQ32" s="194"/>
      <c r="RMR32" s="194"/>
      <c r="RMS32" s="194"/>
      <c r="RMT32" s="194"/>
      <c r="RMU32" s="194"/>
      <c r="RMV32" s="194"/>
      <c r="RMW32" s="194"/>
      <c r="RMX32" s="194"/>
      <c r="RMY32" s="194"/>
      <c r="RMZ32" s="194"/>
      <c r="RNA32" s="194"/>
      <c r="RNB32" s="194"/>
      <c r="RNC32" s="194"/>
      <c r="RND32" s="194"/>
      <c r="RNE32" s="194"/>
      <c r="RNF32" s="194"/>
      <c r="RNG32" s="194"/>
      <c r="RNH32" s="194"/>
      <c r="RNI32" s="194"/>
      <c r="RNJ32" s="194"/>
      <c r="RNK32" s="194"/>
      <c r="RNL32" s="194"/>
      <c r="RNM32" s="194"/>
      <c r="RNN32" s="194"/>
      <c r="RNO32" s="194"/>
      <c r="RNP32" s="194"/>
      <c r="RNQ32" s="194"/>
      <c r="RNR32" s="194"/>
      <c r="RNS32" s="194"/>
      <c r="RNT32" s="194"/>
      <c r="RNU32" s="194"/>
      <c r="RNV32" s="194"/>
      <c r="RNW32" s="194"/>
      <c r="RNX32" s="194"/>
      <c r="RNY32" s="194"/>
      <c r="RNZ32" s="194"/>
      <c r="ROA32" s="194"/>
      <c r="ROB32" s="194"/>
      <c r="ROC32" s="194"/>
      <c r="ROD32" s="194"/>
      <c r="ROE32" s="194"/>
      <c r="ROF32" s="194"/>
      <c r="ROG32" s="194"/>
      <c r="ROH32" s="194"/>
      <c r="ROI32" s="194"/>
      <c r="ROJ32" s="194"/>
      <c r="ROK32" s="194"/>
      <c r="ROL32" s="194"/>
      <c r="ROM32" s="194"/>
      <c r="RON32" s="194"/>
      <c r="ROO32" s="194"/>
      <c r="ROP32" s="194"/>
      <c r="ROQ32" s="194"/>
      <c r="ROR32" s="194"/>
      <c r="ROS32" s="194"/>
      <c r="ROT32" s="194"/>
      <c r="ROU32" s="194"/>
      <c r="ROV32" s="194"/>
      <c r="ROW32" s="194"/>
      <c r="ROX32" s="194"/>
      <c r="ROY32" s="194"/>
      <c r="ROZ32" s="194"/>
      <c r="RPA32" s="194"/>
      <c r="RPB32" s="194"/>
      <c r="RPC32" s="194"/>
      <c r="RPD32" s="194"/>
      <c r="RPE32" s="194"/>
      <c r="RPF32" s="194"/>
      <c r="RPG32" s="194"/>
      <c r="RPH32" s="194"/>
      <c r="RPI32" s="194"/>
      <c r="RPJ32" s="194"/>
      <c r="RPK32" s="194"/>
      <c r="RPL32" s="194"/>
      <c r="RPM32" s="194"/>
      <c r="RPN32" s="194"/>
      <c r="RPO32" s="194"/>
      <c r="RPP32" s="194"/>
      <c r="RPQ32" s="194"/>
      <c r="RPR32" s="194"/>
      <c r="RPS32" s="194"/>
      <c r="RPT32" s="194"/>
      <c r="RPU32" s="194"/>
      <c r="RPV32" s="194"/>
      <c r="RPW32" s="194"/>
      <c r="RPX32" s="194"/>
      <c r="RPY32" s="194"/>
      <c r="RPZ32" s="194"/>
      <c r="RQA32" s="194"/>
      <c r="RQB32" s="194"/>
      <c r="RQC32" s="194"/>
      <c r="RQD32" s="194"/>
      <c r="RQE32" s="194"/>
      <c r="RQF32" s="194"/>
      <c r="RQG32" s="194"/>
      <c r="RQH32" s="194"/>
      <c r="RQI32" s="194"/>
      <c r="RQJ32" s="194"/>
      <c r="RQK32" s="194"/>
      <c r="RQL32" s="194"/>
      <c r="RQM32" s="194"/>
      <c r="RQN32" s="194"/>
      <c r="RQO32" s="194"/>
      <c r="RQP32" s="194"/>
      <c r="RQQ32" s="194"/>
      <c r="RQR32" s="194"/>
      <c r="RQS32" s="194"/>
      <c r="RQT32" s="194"/>
      <c r="RQU32" s="194"/>
      <c r="RQV32" s="194"/>
      <c r="RQW32" s="194"/>
      <c r="RQX32" s="194"/>
      <c r="RQY32" s="194"/>
      <c r="RQZ32" s="194"/>
      <c r="RRA32" s="194"/>
      <c r="RRB32" s="194"/>
      <c r="RRC32" s="194"/>
      <c r="RRD32" s="194"/>
      <c r="RRE32" s="194"/>
      <c r="RRF32" s="194"/>
      <c r="RRG32" s="194"/>
      <c r="RRH32" s="194"/>
      <c r="RRI32" s="194"/>
      <c r="RRJ32" s="194"/>
      <c r="RRK32" s="194"/>
      <c r="RRL32" s="194"/>
      <c r="RRM32" s="194"/>
      <c r="RRN32" s="194"/>
      <c r="RRO32" s="194"/>
      <c r="RRP32" s="194"/>
      <c r="RRQ32" s="194"/>
      <c r="RRR32" s="194"/>
      <c r="RRS32" s="194"/>
      <c r="RRT32" s="194"/>
      <c r="RRU32" s="194"/>
      <c r="RRV32" s="194"/>
      <c r="RRW32" s="194"/>
      <c r="RRX32" s="194"/>
      <c r="RRY32" s="194"/>
      <c r="RRZ32" s="194"/>
      <c r="RSA32" s="194"/>
      <c r="RSB32" s="194"/>
      <c r="RSC32" s="194"/>
      <c r="RSD32" s="194"/>
      <c r="RSE32" s="194"/>
      <c r="RSF32" s="194"/>
      <c r="RSG32" s="194"/>
      <c r="RSH32" s="194"/>
      <c r="RSI32" s="194"/>
      <c r="RSJ32" s="194"/>
      <c r="RSK32" s="194"/>
      <c r="RSL32" s="194"/>
      <c r="RSM32" s="194"/>
      <c r="RSN32" s="194"/>
      <c r="RSO32" s="194"/>
      <c r="RSP32" s="194"/>
      <c r="RSQ32" s="194"/>
      <c r="RSR32" s="194"/>
      <c r="RSS32" s="194"/>
      <c r="RST32" s="194"/>
      <c r="RSU32" s="194"/>
      <c r="RSV32" s="194"/>
      <c r="RSW32" s="194"/>
      <c r="RSX32" s="194"/>
      <c r="RSY32" s="194"/>
      <c r="RSZ32" s="194"/>
      <c r="RTA32" s="194"/>
      <c r="RTB32" s="194"/>
      <c r="RTC32" s="194"/>
      <c r="RTD32" s="194"/>
      <c r="RTE32" s="194"/>
      <c r="RTF32" s="194"/>
      <c r="RTG32" s="194"/>
      <c r="RTH32" s="194"/>
      <c r="RTI32" s="194"/>
      <c r="RTJ32" s="194"/>
      <c r="RTK32" s="194"/>
      <c r="RTL32" s="194"/>
      <c r="RTM32" s="194"/>
      <c r="RTN32" s="194"/>
      <c r="RTO32" s="194"/>
      <c r="RTP32" s="194"/>
      <c r="RTQ32" s="194"/>
      <c r="RTR32" s="194"/>
      <c r="RTS32" s="194"/>
      <c r="RTT32" s="194"/>
      <c r="RTU32" s="194"/>
      <c r="RTV32" s="194"/>
      <c r="RTW32" s="194"/>
      <c r="RTX32" s="194"/>
      <c r="RTY32" s="194"/>
      <c r="RTZ32" s="194"/>
      <c r="RUA32" s="194"/>
      <c r="RUB32" s="194"/>
      <c r="RUC32" s="194"/>
      <c r="RUD32" s="194"/>
      <c r="RUE32" s="194"/>
      <c r="RUF32" s="194"/>
      <c r="RUG32" s="194"/>
      <c r="RUH32" s="194"/>
      <c r="RUI32" s="194"/>
      <c r="RUJ32" s="194"/>
      <c r="RUK32" s="194"/>
      <c r="RUL32" s="194"/>
      <c r="RUM32" s="194"/>
      <c r="RUN32" s="194"/>
      <c r="RUO32" s="194"/>
      <c r="RUP32" s="194"/>
      <c r="RUQ32" s="194"/>
      <c r="RUR32" s="194"/>
      <c r="RUS32" s="194"/>
      <c r="RUT32" s="194"/>
      <c r="RUU32" s="194"/>
      <c r="RUV32" s="194"/>
      <c r="RUW32" s="194"/>
      <c r="RUX32" s="194"/>
      <c r="RUY32" s="194"/>
      <c r="RUZ32" s="194"/>
      <c r="RVA32" s="194"/>
      <c r="RVB32" s="194"/>
      <c r="RVC32" s="194"/>
      <c r="RVD32" s="194"/>
      <c r="RVE32" s="194"/>
      <c r="RVF32" s="194"/>
      <c r="RVG32" s="194"/>
      <c r="RVH32" s="194"/>
      <c r="RVI32" s="194"/>
      <c r="RVJ32" s="194"/>
      <c r="RVK32" s="194"/>
      <c r="RVL32" s="194"/>
      <c r="RVM32" s="194"/>
      <c r="RVN32" s="194"/>
      <c r="RVO32" s="194"/>
      <c r="RVP32" s="194"/>
      <c r="RVQ32" s="194"/>
      <c r="RVR32" s="194"/>
      <c r="RVS32" s="194"/>
      <c r="RVT32" s="194"/>
      <c r="RVU32" s="194"/>
      <c r="RVV32" s="194"/>
      <c r="RVW32" s="194"/>
      <c r="RVX32" s="194"/>
      <c r="RVY32" s="194"/>
      <c r="RVZ32" s="194"/>
      <c r="RWA32" s="194"/>
      <c r="RWB32" s="194"/>
      <c r="RWC32" s="194"/>
      <c r="RWD32" s="194"/>
      <c r="RWE32" s="194"/>
      <c r="RWF32" s="194"/>
      <c r="RWG32" s="194"/>
      <c r="RWH32" s="194"/>
      <c r="RWI32" s="194"/>
      <c r="RWJ32" s="194"/>
      <c r="RWK32" s="194"/>
      <c r="RWL32" s="194"/>
      <c r="RWM32" s="194"/>
      <c r="RWN32" s="194"/>
      <c r="RWO32" s="194"/>
      <c r="RWP32" s="194"/>
      <c r="RWQ32" s="194"/>
      <c r="RWR32" s="194"/>
      <c r="RWS32" s="194"/>
      <c r="RWT32" s="194"/>
      <c r="RWU32" s="194"/>
      <c r="RWV32" s="194"/>
      <c r="RWW32" s="194"/>
      <c r="RWX32" s="194"/>
      <c r="RWY32" s="194"/>
      <c r="RWZ32" s="194"/>
      <c r="RXA32" s="194"/>
      <c r="RXB32" s="194"/>
      <c r="RXC32" s="194"/>
      <c r="RXD32" s="194"/>
      <c r="RXE32" s="194"/>
      <c r="RXF32" s="194"/>
      <c r="RXG32" s="194"/>
      <c r="RXH32" s="194"/>
      <c r="RXI32" s="194"/>
      <c r="RXJ32" s="194"/>
      <c r="RXK32" s="194"/>
      <c r="RXL32" s="194"/>
      <c r="RXM32" s="194"/>
      <c r="RXN32" s="194"/>
      <c r="RXO32" s="194"/>
      <c r="RXP32" s="194"/>
      <c r="RXQ32" s="194"/>
      <c r="RXR32" s="194"/>
      <c r="RXS32" s="194"/>
      <c r="RXT32" s="194"/>
      <c r="RXU32" s="194"/>
      <c r="RXV32" s="194"/>
      <c r="RXW32" s="194"/>
      <c r="RXX32" s="194"/>
      <c r="RXY32" s="194"/>
      <c r="RXZ32" s="194"/>
      <c r="RYA32" s="194"/>
      <c r="RYB32" s="194"/>
      <c r="RYC32" s="194"/>
      <c r="RYD32" s="194"/>
      <c r="RYE32" s="194"/>
      <c r="RYF32" s="194"/>
      <c r="RYG32" s="194"/>
      <c r="RYH32" s="194"/>
      <c r="RYI32" s="194"/>
      <c r="RYJ32" s="194"/>
      <c r="RYK32" s="194"/>
      <c r="RYL32" s="194"/>
      <c r="RYM32" s="194"/>
      <c r="RYN32" s="194"/>
      <c r="RYO32" s="194"/>
      <c r="RYP32" s="194"/>
      <c r="RYQ32" s="194"/>
      <c r="RYR32" s="194"/>
      <c r="RYS32" s="194"/>
      <c r="RYT32" s="194"/>
      <c r="RYU32" s="194"/>
      <c r="RYV32" s="194"/>
      <c r="RYW32" s="194"/>
      <c r="RYX32" s="194"/>
      <c r="RYY32" s="194"/>
      <c r="RYZ32" s="194"/>
      <c r="RZA32" s="194"/>
      <c r="RZB32" s="194"/>
      <c r="RZC32" s="194"/>
      <c r="RZD32" s="194"/>
      <c r="RZE32" s="194"/>
      <c r="RZF32" s="194"/>
      <c r="RZG32" s="194"/>
      <c r="RZH32" s="194"/>
      <c r="RZI32" s="194"/>
      <c r="RZJ32" s="194"/>
      <c r="RZK32" s="194"/>
      <c r="RZL32" s="194"/>
      <c r="RZM32" s="194"/>
      <c r="RZN32" s="194"/>
      <c r="RZO32" s="194"/>
      <c r="RZP32" s="194"/>
      <c r="RZQ32" s="194"/>
      <c r="RZR32" s="194"/>
      <c r="RZS32" s="194"/>
      <c r="RZT32" s="194"/>
      <c r="RZU32" s="194"/>
      <c r="RZV32" s="194"/>
      <c r="RZW32" s="194"/>
      <c r="RZX32" s="194"/>
      <c r="RZY32" s="194"/>
      <c r="RZZ32" s="194"/>
      <c r="SAA32" s="194"/>
      <c r="SAB32" s="194"/>
      <c r="SAC32" s="194"/>
      <c r="SAD32" s="194"/>
      <c r="SAE32" s="194"/>
      <c r="SAF32" s="194"/>
      <c r="SAG32" s="194"/>
      <c r="SAH32" s="194"/>
      <c r="SAI32" s="194"/>
      <c r="SAJ32" s="194"/>
      <c r="SAK32" s="194"/>
      <c r="SAL32" s="194"/>
      <c r="SAM32" s="194"/>
      <c r="SAN32" s="194"/>
      <c r="SAO32" s="194"/>
      <c r="SAP32" s="194"/>
      <c r="SAQ32" s="194"/>
      <c r="SAR32" s="194"/>
      <c r="SAS32" s="194"/>
      <c r="SAT32" s="194"/>
      <c r="SAU32" s="194"/>
      <c r="SAV32" s="194"/>
      <c r="SAW32" s="194"/>
      <c r="SAX32" s="194"/>
      <c r="SAY32" s="194"/>
      <c r="SAZ32" s="194"/>
      <c r="SBA32" s="194"/>
      <c r="SBB32" s="194"/>
      <c r="SBC32" s="194"/>
      <c r="SBD32" s="194"/>
      <c r="SBE32" s="194"/>
      <c r="SBF32" s="194"/>
      <c r="SBG32" s="194"/>
      <c r="SBH32" s="194"/>
      <c r="SBI32" s="194"/>
      <c r="SBJ32" s="194"/>
      <c r="SBK32" s="194"/>
      <c r="SBL32" s="194"/>
      <c r="SBM32" s="194"/>
      <c r="SBN32" s="194"/>
      <c r="SBO32" s="194"/>
      <c r="SBP32" s="194"/>
      <c r="SBQ32" s="194"/>
      <c r="SBR32" s="194"/>
      <c r="SBS32" s="194"/>
      <c r="SBT32" s="194"/>
      <c r="SBU32" s="194"/>
      <c r="SBV32" s="194"/>
      <c r="SBW32" s="194"/>
      <c r="SBX32" s="194"/>
      <c r="SBY32" s="194"/>
      <c r="SBZ32" s="194"/>
      <c r="SCA32" s="194"/>
      <c r="SCB32" s="194"/>
      <c r="SCC32" s="194"/>
      <c r="SCD32" s="194"/>
      <c r="SCE32" s="194"/>
      <c r="SCF32" s="194"/>
      <c r="SCG32" s="194"/>
      <c r="SCH32" s="194"/>
      <c r="SCI32" s="194"/>
      <c r="SCJ32" s="194"/>
      <c r="SCK32" s="194"/>
      <c r="SCL32" s="194"/>
      <c r="SCM32" s="194"/>
      <c r="SCN32" s="194"/>
      <c r="SCO32" s="194"/>
      <c r="SCP32" s="194"/>
      <c r="SCQ32" s="194"/>
      <c r="SCR32" s="194"/>
      <c r="SCS32" s="194"/>
      <c r="SCT32" s="194"/>
      <c r="SCU32" s="194"/>
      <c r="SCV32" s="194"/>
      <c r="SCW32" s="194"/>
      <c r="SCX32" s="194"/>
      <c r="SCY32" s="194"/>
      <c r="SCZ32" s="194"/>
      <c r="SDA32" s="194"/>
      <c r="SDB32" s="194"/>
      <c r="SDC32" s="194"/>
      <c r="SDD32" s="194"/>
      <c r="SDE32" s="194"/>
      <c r="SDF32" s="194"/>
      <c r="SDG32" s="194"/>
      <c r="SDH32" s="194"/>
      <c r="SDI32" s="194"/>
      <c r="SDJ32" s="194"/>
      <c r="SDK32" s="194"/>
      <c r="SDL32" s="194"/>
      <c r="SDM32" s="194"/>
      <c r="SDN32" s="194"/>
      <c r="SDO32" s="194"/>
      <c r="SDP32" s="194"/>
      <c r="SDQ32" s="194"/>
      <c r="SDR32" s="194"/>
      <c r="SDS32" s="194"/>
      <c r="SDT32" s="194"/>
      <c r="SDU32" s="194"/>
      <c r="SDV32" s="194"/>
      <c r="SDW32" s="194"/>
      <c r="SDX32" s="194"/>
      <c r="SDY32" s="194"/>
      <c r="SDZ32" s="194"/>
      <c r="SEA32" s="194"/>
      <c r="SEB32" s="194"/>
      <c r="SEC32" s="194"/>
      <c r="SED32" s="194"/>
      <c r="SEE32" s="194"/>
      <c r="SEF32" s="194"/>
      <c r="SEG32" s="194"/>
      <c r="SEH32" s="194"/>
      <c r="SEI32" s="194"/>
      <c r="SEJ32" s="194"/>
      <c r="SEK32" s="194"/>
      <c r="SEL32" s="194"/>
      <c r="SEM32" s="194"/>
      <c r="SEN32" s="194"/>
      <c r="SEO32" s="194"/>
      <c r="SEP32" s="194"/>
      <c r="SEQ32" s="194"/>
      <c r="SER32" s="194"/>
      <c r="SES32" s="194"/>
      <c r="SET32" s="194"/>
      <c r="SEU32" s="194"/>
      <c r="SEV32" s="194"/>
      <c r="SEW32" s="194"/>
      <c r="SEX32" s="194"/>
      <c r="SEY32" s="194"/>
      <c r="SEZ32" s="194"/>
      <c r="SFA32" s="194"/>
      <c r="SFB32" s="194"/>
      <c r="SFC32" s="194"/>
      <c r="SFD32" s="194"/>
      <c r="SFE32" s="194"/>
      <c r="SFF32" s="194"/>
      <c r="SFG32" s="194"/>
      <c r="SFH32" s="194"/>
      <c r="SFI32" s="194"/>
      <c r="SFJ32" s="194"/>
      <c r="SFK32" s="194"/>
      <c r="SFL32" s="194"/>
      <c r="SFM32" s="194"/>
      <c r="SFN32" s="194"/>
      <c r="SFO32" s="194"/>
      <c r="SFP32" s="194"/>
      <c r="SFQ32" s="194"/>
      <c r="SFR32" s="194"/>
      <c r="SFS32" s="194"/>
      <c r="SFT32" s="194"/>
      <c r="SFU32" s="194"/>
      <c r="SFV32" s="194"/>
      <c r="SFW32" s="194"/>
      <c r="SFX32" s="194"/>
      <c r="SFY32" s="194"/>
      <c r="SFZ32" s="194"/>
      <c r="SGA32" s="194"/>
      <c r="SGB32" s="194"/>
      <c r="SGC32" s="194"/>
      <c r="SGD32" s="194"/>
      <c r="SGE32" s="194"/>
      <c r="SGF32" s="194"/>
      <c r="SGG32" s="194"/>
      <c r="SGH32" s="194"/>
      <c r="SGI32" s="194"/>
      <c r="SGJ32" s="194"/>
      <c r="SGK32" s="194"/>
      <c r="SGL32" s="194"/>
      <c r="SGM32" s="194"/>
      <c r="SGN32" s="194"/>
      <c r="SGO32" s="194"/>
      <c r="SGP32" s="194"/>
      <c r="SGQ32" s="194"/>
      <c r="SGR32" s="194"/>
      <c r="SGS32" s="194"/>
      <c r="SGT32" s="194"/>
      <c r="SGU32" s="194"/>
      <c r="SGV32" s="194"/>
      <c r="SGW32" s="194"/>
      <c r="SGX32" s="194"/>
      <c r="SGY32" s="194"/>
      <c r="SGZ32" s="194"/>
      <c r="SHA32" s="194"/>
      <c r="SHB32" s="194"/>
      <c r="SHC32" s="194"/>
      <c r="SHD32" s="194"/>
      <c r="SHE32" s="194"/>
      <c r="SHF32" s="194"/>
      <c r="SHG32" s="194"/>
      <c r="SHH32" s="194"/>
      <c r="SHI32" s="194"/>
      <c r="SHJ32" s="194"/>
      <c r="SHK32" s="194"/>
      <c r="SHL32" s="194"/>
      <c r="SHM32" s="194"/>
      <c r="SHN32" s="194"/>
      <c r="SHO32" s="194"/>
      <c r="SHP32" s="194"/>
      <c r="SHQ32" s="194"/>
      <c r="SHR32" s="194"/>
      <c r="SHS32" s="194"/>
      <c r="SHT32" s="194"/>
      <c r="SHU32" s="194"/>
      <c r="SHV32" s="194"/>
      <c r="SHW32" s="194"/>
      <c r="SHX32" s="194"/>
      <c r="SHY32" s="194"/>
      <c r="SHZ32" s="194"/>
      <c r="SIA32" s="194"/>
      <c r="SIB32" s="194"/>
      <c r="SIC32" s="194"/>
      <c r="SID32" s="194"/>
      <c r="SIE32" s="194"/>
      <c r="SIF32" s="194"/>
      <c r="SIG32" s="194"/>
      <c r="SIH32" s="194"/>
      <c r="SII32" s="194"/>
      <c r="SIJ32" s="194"/>
      <c r="SIK32" s="194"/>
      <c r="SIL32" s="194"/>
      <c r="SIM32" s="194"/>
      <c r="SIN32" s="194"/>
      <c r="SIO32" s="194"/>
      <c r="SIP32" s="194"/>
      <c r="SIQ32" s="194"/>
      <c r="SIR32" s="194"/>
      <c r="SIS32" s="194"/>
      <c r="SIT32" s="194"/>
      <c r="SIU32" s="194"/>
      <c r="SIV32" s="194"/>
      <c r="SIW32" s="194"/>
      <c r="SIX32" s="194"/>
      <c r="SIY32" s="194"/>
      <c r="SIZ32" s="194"/>
      <c r="SJA32" s="194"/>
      <c r="SJB32" s="194"/>
      <c r="SJC32" s="194"/>
      <c r="SJD32" s="194"/>
      <c r="SJE32" s="194"/>
      <c r="SJF32" s="194"/>
      <c r="SJG32" s="194"/>
      <c r="SJH32" s="194"/>
      <c r="SJI32" s="194"/>
      <c r="SJJ32" s="194"/>
      <c r="SJK32" s="194"/>
      <c r="SJL32" s="194"/>
      <c r="SJM32" s="194"/>
      <c r="SJN32" s="194"/>
      <c r="SJO32" s="194"/>
      <c r="SJP32" s="194"/>
      <c r="SJQ32" s="194"/>
      <c r="SJR32" s="194"/>
      <c r="SJS32" s="194"/>
      <c r="SJT32" s="194"/>
      <c r="SJU32" s="194"/>
      <c r="SJV32" s="194"/>
      <c r="SJW32" s="194"/>
      <c r="SJX32" s="194"/>
      <c r="SJY32" s="194"/>
      <c r="SJZ32" s="194"/>
      <c r="SKA32" s="194"/>
      <c r="SKB32" s="194"/>
      <c r="SKC32" s="194"/>
      <c r="SKD32" s="194"/>
      <c r="SKE32" s="194"/>
      <c r="SKF32" s="194"/>
      <c r="SKG32" s="194"/>
      <c r="SKH32" s="194"/>
      <c r="SKI32" s="194"/>
      <c r="SKJ32" s="194"/>
      <c r="SKK32" s="194"/>
      <c r="SKL32" s="194"/>
      <c r="SKM32" s="194"/>
      <c r="SKN32" s="194"/>
      <c r="SKO32" s="194"/>
      <c r="SKP32" s="194"/>
      <c r="SKQ32" s="194"/>
      <c r="SKR32" s="194"/>
      <c r="SKS32" s="194"/>
      <c r="SKT32" s="194"/>
      <c r="SKU32" s="194"/>
      <c r="SKV32" s="194"/>
      <c r="SKW32" s="194"/>
      <c r="SKX32" s="194"/>
      <c r="SKY32" s="194"/>
      <c r="SKZ32" s="194"/>
      <c r="SLA32" s="194"/>
      <c r="SLB32" s="194"/>
      <c r="SLC32" s="194"/>
      <c r="SLD32" s="194"/>
      <c r="SLE32" s="194"/>
      <c r="SLF32" s="194"/>
      <c r="SLG32" s="194"/>
      <c r="SLH32" s="194"/>
      <c r="SLI32" s="194"/>
      <c r="SLJ32" s="194"/>
      <c r="SLK32" s="194"/>
      <c r="SLL32" s="194"/>
      <c r="SLM32" s="194"/>
      <c r="SLN32" s="194"/>
      <c r="SLO32" s="194"/>
      <c r="SLP32" s="194"/>
      <c r="SLQ32" s="194"/>
      <c r="SLR32" s="194"/>
      <c r="SLS32" s="194"/>
      <c r="SLT32" s="194"/>
      <c r="SLU32" s="194"/>
      <c r="SLV32" s="194"/>
      <c r="SLW32" s="194"/>
      <c r="SLX32" s="194"/>
      <c r="SLY32" s="194"/>
      <c r="SLZ32" s="194"/>
      <c r="SMA32" s="194"/>
      <c r="SMB32" s="194"/>
      <c r="SMC32" s="194"/>
      <c r="SMD32" s="194"/>
      <c r="SME32" s="194"/>
      <c r="SMF32" s="194"/>
      <c r="SMG32" s="194"/>
      <c r="SMH32" s="194"/>
      <c r="SMI32" s="194"/>
      <c r="SMJ32" s="194"/>
      <c r="SMK32" s="194"/>
      <c r="SML32" s="194"/>
      <c r="SMM32" s="194"/>
      <c r="SMN32" s="194"/>
      <c r="SMO32" s="194"/>
      <c r="SMP32" s="194"/>
      <c r="SMQ32" s="194"/>
      <c r="SMR32" s="194"/>
      <c r="SMS32" s="194"/>
      <c r="SMT32" s="194"/>
      <c r="SMU32" s="194"/>
      <c r="SMV32" s="194"/>
      <c r="SMW32" s="194"/>
      <c r="SMX32" s="194"/>
      <c r="SMY32" s="194"/>
      <c r="SMZ32" s="194"/>
      <c r="SNA32" s="194"/>
      <c r="SNB32" s="194"/>
      <c r="SNC32" s="194"/>
      <c r="SND32" s="194"/>
      <c r="SNE32" s="194"/>
      <c r="SNF32" s="194"/>
      <c r="SNG32" s="194"/>
      <c r="SNH32" s="194"/>
      <c r="SNI32" s="194"/>
      <c r="SNJ32" s="194"/>
      <c r="SNK32" s="194"/>
      <c r="SNL32" s="194"/>
      <c r="SNM32" s="194"/>
      <c r="SNN32" s="194"/>
      <c r="SNO32" s="194"/>
      <c r="SNP32" s="194"/>
      <c r="SNQ32" s="194"/>
      <c r="SNR32" s="194"/>
      <c r="SNS32" s="194"/>
      <c r="SNT32" s="194"/>
      <c r="SNU32" s="194"/>
      <c r="SNV32" s="194"/>
      <c r="SNW32" s="194"/>
      <c r="SNX32" s="194"/>
      <c r="SNY32" s="194"/>
      <c r="SNZ32" s="194"/>
      <c r="SOA32" s="194"/>
      <c r="SOB32" s="194"/>
      <c r="SOC32" s="194"/>
      <c r="SOD32" s="194"/>
      <c r="SOE32" s="194"/>
      <c r="SOF32" s="194"/>
      <c r="SOG32" s="194"/>
      <c r="SOH32" s="194"/>
      <c r="SOI32" s="194"/>
      <c r="SOJ32" s="194"/>
      <c r="SOK32" s="194"/>
      <c r="SOL32" s="194"/>
      <c r="SOM32" s="194"/>
      <c r="SON32" s="194"/>
      <c r="SOO32" s="194"/>
      <c r="SOP32" s="194"/>
      <c r="SOQ32" s="194"/>
      <c r="SOR32" s="194"/>
      <c r="SOS32" s="194"/>
      <c r="SOT32" s="194"/>
      <c r="SOU32" s="194"/>
      <c r="SOV32" s="194"/>
      <c r="SOW32" s="194"/>
      <c r="SOX32" s="194"/>
      <c r="SOY32" s="194"/>
      <c r="SOZ32" s="194"/>
      <c r="SPA32" s="194"/>
      <c r="SPB32" s="194"/>
      <c r="SPC32" s="194"/>
      <c r="SPD32" s="194"/>
      <c r="SPE32" s="194"/>
      <c r="SPF32" s="194"/>
      <c r="SPG32" s="194"/>
      <c r="SPH32" s="194"/>
      <c r="SPI32" s="194"/>
      <c r="SPJ32" s="194"/>
      <c r="SPK32" s="194"/>
      <c r="SPL32" s="194"/>
      <c r="SPM32" s="194"/>
      <c r="SPN32" s="194"/>
      <c r="SPO32" s="194"/>
      <c r="SPP32" s="194"/>
      <c r="SPQ32" s="194"/>
      <c r="SPR32" s="194"/>
      <c r="SPS32" s="194"/>
      <c r="SPT32" s="194"/>
      <c r="SPU32" s="194"/>
      <c r="SPV32" s="194"/>
      <c r="SPW32" s="194"/>
      <c r="SPX32" s="194"/>
      <c r="SPY32" s="194"/>
      <c r="SPZ32" s="194"/>
      <c r="SQA32" s="194"/>
      <c r="SQB32" s="194"/>
      <c r="SQC32" s="194"/>
      <c r="SQD32" s="194"/>
      <c r="SQE32" s="194"/>
      <c r="SQF32" s="194"/>
      <c r="SQG32" s="194"/>
      <c r="SQH32" s="194"/>
      <c r="SQI32" s="194"/>
      <c r="SQJ32" s="194"/>
      <c r="SQK32" s="194"/>
      <c r="SQL32" s="194"/>
      <c r="SQM32" s="194"/>
      <c r="SQN32" s="194"/>
      <c r="SQO32" s="194"/>
      <c r="SQP32" s="194"/>
      <c r="SQQ32" s="194"/>
      <c r="SQR32" s="194"/>
      <c r="SQS32" s="194"/>
      <c r="SQT32" s="194"/>
      <c r="SQU32" s="194"/>
      <c r="SQV32" s="194"/>
      <c r="SQW32" s="194"/>
      <c r="SQX32" s="194"/>
      <c r="SQY32" s="194"/>
      <c r="SQZ32" s="194"/>
      <c r="SRA32" s="194"/>
      <c r="SRB32" s="194"/>
      <c r="SRC32" s="194"/>
      <c r="SRD32" s="194"/>
      <c r="SRE32" s="194"/>
      <c r="SRF32" s="194"/>
      <c r="SRG32" s="194"/>
      <c r="SRH32" s="194"/>
      <c r="SRI32" s="194"/>
      <c r="SRJ32" s="194"/>
      <c r="SRK32" s="194"/>
      <c r="SRL32" s="194"/>
      <c r="SRM32" s="194"/>
      <c r="SRN32" s="194"/>
      <c r="SRO32" s="194"/>
      <c r="SRP32" s="194"/>
      <c r="SRQ32" s="194"/>
      <c r="SRR32" s="194"/>
      <c r="SRS32" s="194"/>
      <c r="SRT32" s="194"/>
      <c r="SRU32" s="194"/>
      <c r="SRV32" s="194"/>
      <c r="SRW32" s="194"/>
      <c r="SRX32" s="194"/>
      <c r="SRY32" s="194"/>
      <c r="SRZ32" s="194"/>
      <c r="SSA32" s="194"/>
      <c r="SSB32" s="194"/>
      <c r="SSC32" s="194"/>
      <c r="SSD32" s="194"/>
      <c r="SSE32" s="194"/>
      <c r="SSF32" s="194"/>
      <c r="SSG32" s="194"/>
      <c r="SSH32" s="194"/>
      <c r="SSI32" s="194"/>
      <c r="SSJ32" s="194"/>
      <c r="SSK32" s="194"/>
      <c r="SSL32" s="194"/>
      <c r="SSM32" s="194"/>
      <c r="SSN32" s="194"/>
      <c r="SSO32" s="194"/>
      <c r="SSP32" s="194"/>
      <c r="SSQ32" s="194"/>
      <c r="SSR32" s="194"/>
      <c r="SSS32" s="194"/>
      <c r="SST32" s="194"/>
      <c r="SSU32" s="194"/>
      <c r="SSV32" s="194"/>
      <c r="SSW32" s="194"/>
      <c r="SSX32" s="194"/>
      <c r="SSY32" s="194"/>
      <c r="SSZ32" s="194"/>
      <c r="STA32" s="194"/>
      <c r="STB32" s="194"/>
      <c r="STC32" s="194"/>
      <c r="STD32" s="194"/>
      <c r="STE32" s="194"/>
      <c r="STF32" s="194"/>
      <c r="STG32" s="194"/>
      <c r="STH32" s="194"/>
      <c r="STI32" s="194"/>
      <c r="STJ32" s="194"/>
      <c r="STK32" s="194"/>
      <c r="STL32" s="194"/>
      <c r="STM32" s="194"/>
      <c r="STN32" s="194"/>
      <c r="STO32" s="194"/>
      <c r="STP32" s="194"/>
      <c r="STQ32" s="194"/>
      <c r="STR32" s="194"/>
      <c r="STS32" s="194"/>
      <c r="STT32" s="194"/>
      <c r="STU32" s="194"/>
      <c r="STV32" s="194"/>
      <c r="STW32" s="194"/>
      <c r="STX32" s="194"/>
      <c r="STY32" s="194"/>
      <c r="STZ32" s="194"/>
      <c r="SUA32" s="194"/>
      <c r="SUB32" s="194"/>
      <c r="SUC32" s="194"/>
      <c r="SUD32" s="194"/>
      <c r="SUE32" s="194"/>
      <c r="SUF32" s="194"/>
      <c r="SUG32" s="194"/>
      <c r="SUH32" s="194"/>
      <c r="SUI32" s="194"/>
      <c r="SUJ32" s="194"/>
      <c r="SUK32" s="194"/>
      <c r="SUL32" s="194"/>
      <c r="SUM32" s="194"/>
      <c r="SUN32" s="194"/>
      <c r="SUO32" s="194"/>
      <c r="SUP32" s="194"/>
      <c r="SUQ32" s="194"/>
      <c r="SUR32" s="194"/>
      <c r="SUS32" s="194"/>
      <c r="SUT32" s="194"/>
      <c r="SUU32" s="194"/>
      <c r="SUV32" s="194"/>
      <c r="SUW32" s="194"/>
      <c r="SUX32" s="194"/>
      <c r="SUY32" s="194"/>
      <c r="SUZ32" s="194"/>
      <c r="SVA32" s="194"/>
      <c r="SVB32" s="194"/>
      <c r="SVC32" s="194"/>
      <c r="SVD32" s="194"/>
      <c r="SVE32" s="194"/>
      <c r="SVF32" s="194"/>
      <c r="SVG32" s="194"/>
      <c r="SVH32" s="194"/>
      <c r="SVI32" s="194"/>
      <c r="SVJ32" s="194"/>
      <c r="SVK32" s="194"/>
      <c r="SVL32" s="194"/>
      <c r="SVM32" s="194"/>
      <c r="SVN32" s="194"/>
      <c r="SVO32" s="194"/>
      <c r="SVP32" s="194"/>
      <c r="SVQ32" s="194"/>
      <c r="SVR32" s="194"/>
      <c r="SVS32" s="194"/>
      <c r="SVT32" s="194"/>
      <c r="SVU32" s="194"/>
      <c r="SVV32" s="194"/>
      <c r="SVW32" s="194"/>
      <c r="SVX32" s="194"/>
      <c r="SVY32" s="194"/>
      <c r="SVZ32" s="194"/>
      <c r="SWA32" s="194"/>
      <c r="SWB32" s="194"/>
      <c r="SWC32" s="194"/>
      <c r="SWD32" s="194"/>
      <c r="SWE32" s="194"/>
      <c r="SWF32" s="194"/>
      <c r="SWG32" s="194"/>
      <c r="SWH32" s="194"/>
      <c r="SWI32" s="194"/>
      <c r="SWJ32" s="194"/>
      <c r="SWK32" s="194"/>
      <c r="SWL32" s="194"/>
      <c r="SWM32" s="194"/>
      <c r="SWN32" s="194"/>
      <c r="SWO32" s="194"/>
      <c r="SWP32" s="194"/>
      <c r="SWQ32" s="194"/>
      <c r="SWR32" s="194"/>
      <c r="SWS32" s="194"/>
      <c r="SWT32" s="194"/>
      <c r="SWU32" s="194"/>
      <c r="SWV32" s="194"/>
      <c r="SWW32" s="194"/>
      <c r="SWX32" s="194"/>
      <c r="SWY32" s="194"/>
      <c r="SWZ32" s="194"/>
      <c r="SXA32" s="194"/>
      <c r="SXB32" s="194"/>
      <c r="SXC32" s="194"/>
      <c r="SXD32" s="194"/>
      <c r="SXE32" s="194"/>
      <c r="SXF32" s="194"/>
      <c r="SXG32" s="194"/>
      <c r="SXH32" s="194"/>
      <c r="SXI32" s="194"/>
      <c r="SXJ32" s="194"/>
      <c r="SXK32" s="194"/>
      <c r="SXL32" s="194"/>
      <c r="SXM32" s="194"/>
      <c r="SXN32" s="194"/>
      <c r="SXO32" s="194"/>
      <c r="SXP32" s="194"/>
      <c r="SXQ32" s="194"/>
      <c r="SXR32" s="194"/>
      <c r="SXS32" s="194"/>
      <c r="SXT32" s="194"/>
      <c r="SXU32" s="194"/>
      <c r="SXV32" s="194"/>
      <c r="SXW32" s="194"/>
      <c r="SXX32" s="194"/>
      <c r="SXY32" s="194"/>
      <c r="SXZ32" s="194"/>
      <c r="SYA32" s="194"/>
      <c r="SYB32" s="194"/>
      <c r="SYC32" s="194"/>
      <c r="SYD32" s="194"/>
      <c r="SYE32" s="194"/>
      <c r="SYF32" s="194"/>
      <c r="SYG32" s="194"/>
      <c r="SYH32" s="194"/>
      <c r="SYI32" s="194"/>
      <c r="SYJ32" s="194"/>
      <c r="SYK32" s="194"/>
      <c r="SYL32" s="194"/>
      <c r="SYM32" s="194"/>
      <c r="SYN32" s="194"/>
      <c r="SYO32" s="194"/>
      <c r="SYP32" s="194"/>
      <c r="SYQ32" s="194"/>
      <c r="SYR32" s="194"/>
      <c r="SYS32" s="194"/>
      <c r="SYT32" s="194"/>
      <c r="SYU32" s="194"/>
      <c r="SYV32" s="194"/>
      <c r="SYW32" s="194"/>
      <c r="SYX32" s="194"/>
      <c r="SYY32" s="194"/>
      <c r="SYZ32" s="194"/>
      <c r="SZA32" s="194"/>
      <c r="SZB32" s="194"/>
      <c r="SZC32" s="194"/>
      <c r="SZD32" s="194"/>
      <c r="SZE32" s="194"/>
      <c r="SZF32" s="194"/>
      <c r="SZG32" s="194"/>
      <c r="SZH32" s="194"/>
      <c r="SZI32" s="194"/>
      <c r="SZJ32" s="194"/>
      <c r="SZK32" s="194"/>
      <c r="SZL32" s="194"/>
      <c r="SZM32" s="194"/>
      <c r="SZN32" s="194"/>
      <c r="SZO32" s="194"/>
      <c r="SZP32" s="194"/>
      <c r="SZQ32" s="194"/>
      <c r="SZR32" s="194"/>
      <c r="SZS32" s="194"/>
      <c r="SZT32" s="194"/>
      <c r="SZU32" s="194"/>
      <c r="SZV32" s="194"/>
      <c r="SZW32" s="194"/>
      <c r="SZX32" s="194"/>
      <c r="SZY32" s="194"/>
      <c r="SZZ32" s="194"/>
      <c r="TAA32" s="194"/>
      <c r="TAB32" s="194"/>
      <c r="TAC32" s="194"/>
      <c r="TAD32" s="194"/>
      <c r="TAE32" s="194"/>
      <c r="TAF32" s="194"/>
      <c r="TAG32" s="194"/>
      <c r="TAH32" s="194"/>
      <c r="TAI32" s="194"/>
      <c r="TAJ32" s="194"/>
      <c r="TAK32" s="194"/>
      <c r="TAL32" s="194"/>
      <c r="TAM32" s="194"/>
      <c r="TAN32" s="194"/>
      <c r="TAO32" s="194"/>
      <c r="TAP32" s="194"/>
      <c r="TAQ32" s="194"/>
      <c r="TAR32" s="194"/>
      <c r="TAS32" s="194"/>
      <c r="TAT32" s="194"/>
      <c r="TAU32" s="194"/>
      <c r="TAV32" s="194"/>
      <c r="TAW32" s="194"/>
      <c r="TAX32" s="194"/>
      <c r="TAY32" s="194"/>
      <c r="TAZ32" s="194"/>
      <c r="TBA32" s="194"/>
      <c r="TBB32" s="194"/>
      <c r="TBC32" s="194"/>
      <c r="TBD32" s="194"/>
      <c r="TBE32" s="194"/>
      <c r="TBF32" s="194"/>
      <c r="TBG32" s="194"/>
      <c r="TBH32" s="194"/>
      <c r="TBI32" s="194"/>
      <c r="TBJ32" s="194"/>
      <c r="TBK32" s="194"/>
      <c r="TBL32" s="194"/>
      <c r="TBM32" s="194"/>
      <c r="TBN32" s="194"/>
      <c r="TBO32" s="194"/>
      <c r="TBP32" s="194"/>
      <c r="TBQ32" s="194"/>
      <c r="TBR32" s="194"/>
      <c r="TBS32" s="194"/>
      <c r="TBT32" s="194"/>
      <c r="TBU32" s="194"/>
      <c r="TBV32" s="194"/>
      <c r="TBW32" s="194"/>
      <c r="TBX32" s="194"/>
      <c r="TBY32" s="194"/>
      <c r="TBZ32" s="194"/>
      <c r="TCA32" s="194"/>
      <c r="TCB32" s="194"/>
      <c r="TCC32" s="194"/>
      <c r="TCD32" s="194"/>
      <c r="TCE32" s="194"/>
      <c r="TCF32" s="194"/>
      <c r="TCG32" s="194"/>
      <c r="TCH32" s="194"/>
      <c r="TCI32" s="194"/>
      <c r="TCJ32" s="194"/>
      <c r="TCK32" s="194"/>
      <c r="TCL32" s="194"/>
      <c r="TCM32" s="194"/>
      <c r="TCN32" s="194"/>
      <c r="TCO32" s="194"/>
      <c r="TCP32" s="194"/>
      <c r="TCQ32" s="194"/>
      <c r="TCR32" s="194"/>
      <c r="TCS32" s="194"/>
      <c r="TCT32" s="194"/>
      <c r="TCU32" s="194"/>
      <c r="TCV32" s="194"/>
      <c r="TCW32" s="194"/>
      <c r="TCX32" s="194"/>
      <c r="TCY32" s="194"/>
      <c r="TCZ32" s="194"/>
      <c r="TDA32" s="194"/>
      <c r="TDB32" s="194"/>
      <c r="TDC32" s="194"/>
      <c r="TDD32" s="194"/>
      <c r="TDE32" s="194"/>
      <c r="TDF32" s="194"/>
      <c r="TDG32" s="194"/>
      <c r="TDH32" s="194"/>
      <c r="TDI32" s="194"/>
      <c r="TDJ32" s="194"/>
      <c r="TDK32" s="194"/>
      <c r="TDL32" s="194"/>
      <c r="TDM32" s="194"/>
      <c r="TDN32" s="194"/>
      <c r="TDO32" s="194"/>
      <c r="TDP32" s="194"/>
      <c r="TDQ32" s="194"/>
      <c r="TDR32" s="194"/>
      <c r="TDS32" s="194"/>
      <c r="TDT32" s="194"/>
      <c r="TDU32" s="194"/>
      <c r="TDV32" s="194"/>
      <c r="TDW32" s="194"/>
      <c r="TDX32" s="194"/>
      <c r="TDY32" s="194"/>
      <c r="TDZ32" s="194"/>
      <c r="TEA32" s="194"/>
      <c r="TEB32" s="194"/>
      <c r="TEC32" s="194"/>
      <c r="TED32" s="194"/>
      <c r="TEE32" s="194"/>
      <c r="TEF32" s="194"/>
      <c r="TEG32" s="194"/>
      <c r="TEH32" s="194"/>
      <c r="TEI32" s="194"/>
      <c r="TEJ32" s="194"/>
      <c r="TEK32" s="194"/>
      <c r="TEL32" s="194"/>
      <c r="TEM32" s="194"/>
      <c r="TEN32" s="194"/>
      <c r="TEO32" s="194"/>
      <c r="TEP32" s="194"/>
      <c r="TEQ32" s="194"/>
      <c r="TER32" s="194"/>
      <c r="TES32" s="194"/>
      <c r="TET32" s="194"/>
      <c r="TEU32" s="194"/>
      <c r="TEV32" s="194"/>
      <c r="TEW32" s="194"/>
      <c r="TEX32" s="194"/>
      <c r="TEY32" s="194"/>
      <c r="TEZ32" s="194"/>
      <c r="TFA32" s="194"/>
      <c r="TFB32" s="194"/>
      <c r="TFC32" s="194"/>
      <c r="TFD32" s="194"/>
      <c r="TFE32" s="194"/>
      <c r="TFF32" s="194"/>
      <c r="TFG32" s="194"/>
      <c r="TFH32" s="194"/>
      <c r="TFI32" s="194"/>
      <c r="TFJ32" s="194"/>
      <c r="TFK32" s="194"/>
      <c r="TFL32" s="194"/>
      <c r="TFM32" s="194"/>
      <c r="TFN32" s="194"/>
      <c r="TFO32" s="194"/>
      <c r="TFP32" s="194"/>
      <c r="TFQ32" s="194"/>
      <c r="TFR32" s="194"/>
      <c r="TFS32" s="194"/>
      <c r="TFT32" s="194"/>
      <c r="TFU32" s="194"/>
      <c r="TFV32" s="194"/>
      <c r="TFW32" s="194"/>
      <c r="TFX32" s="194"/>
      <c r="TFY32" s="194"/>
      <c r="TFZ32" s="194"/>
      <c r="TGA32" s="194"/>
      <c r="TGB32" s="194"/>
      <c r="TGC32" s="194"/>
      <c r="TGD32" s="194"/>
      <c r="TGE32" s="194"/>
      <c r="TGF32" s="194"/>
      <c r="TGG32" s="194"/>
      <c r="TGH32" s="194"/>
      <c r="TGI32" s="194"/>
      <c r="TGJ32" s="194"/>
      <c r="TGK32" s="194"/>
      <c r="TGL32" s="194"/>
      <c r="TGM32" s="194"/>
      <c r="TGN32" s="194"/>
      <c r="TGO32" s="194"/>
      <c r="TGP32" s="194"/>
      <c r="TGQ32" s="194"/>
      <c r="TGR32" s="194"/>
      <c r="TGS32" s="194"/>
      <c r="TGT32" s="194"/>
      <c r="TGU32" s="194"/>
      <c r="TGV32" s="194"/>
      <c r="TGW32" s="194"/>
      <c r="TGX32" s="194"/>
      <c r="TGY32" s="194"/>
      <c r="TGZ32" s="194"/>
      <c r="THA32" s="194"/>
      <c r="THB32" s="194"/>
      <c r="THC32" s="194"/>
      <c r="THD32" s="194"/>
      <c r="THE32" s="194"/>
      <c r="THF32" s="194"/>
      <c r="THG32" s="194"/>
      <c r="THH32" s="194"/>
      <c r="THI32" s="194"/>
      <c r="THJ32" s="194"/>
      <c r="THK32" s="194"/>
      <c r="THL32" s="194"/>
      <c r="THM32" s="194"/>
      <c r="THN32" s="194"/>
      <c r="THO32" s="194"/>
      <c r="THP32" s="194"/>
      <c r="THQ32" s="194"/>
      <c r="THR32" s="194"/>
      <c r="THS32" s="194"/>
      <c r="THT32" s="194"/>
      <c r="THU32" s="194"/>
      <c r="THV32" s="194"/>
      <c r="THW32" s="194"/>
      <c r="THX32" s="194"/>
      <c r="THY32" s="194"/>
      <c r="THZ32" s="194"/>
      <c r="TIA32" s="194"/>
      <c r="TIB32" s="194"/>
      <c r="TIC32" s="194"/>
      <c r="TID32" s="194"/>
      <c r="TIE32" s="194"/>
      <c r="TIF32" s="194"/>
      <c r="TIG32" s="194"/>
      <c r="TIH32" s="194"/>
      <c r="TII32" s="194"/>
      <c r="TIJ32" s="194"/>
      <c r="TIK32" s="194"/>
      <c r="TIL32" s="194"/>
      <c r="TIM32" s="194"/>
      <c r="TIN32" s="194"/>
      <c r="TIO32" s="194"/>
      <c r="TIP32" s="194"/>
      <c r="TIQ32" s="194"/>
      <c r="TIR32" s="194"/>
      <c r="TIS32" s="194"/>
      <c r="TIT32" s="194"/>
      <c r="TIU32" s="194"/>
      <c r="TIV32" s="194"/>
      <c r="TIW32" s="194"/>
      <c r="TIX32" s="194"/>
      <c r="TIY32" s="194"/>
      <c r="TIZ32" s="194"/>
      <c r="TJA32" s="194"/>
      <c r="TJB32" s="194"/>
      <c r="TJC32" s="194"/>
      <c r="TJD32" s="194"/>
      <c r="TJE32" s="194"/>
      <c r="TJF32" s="194"/>
      <c r="TJG32" s="194"/>
      <c r="TJH32" s="194"/>
      <c r="TJI32" s="194"/>
      <c r="TJJ32" s="194"/>
      <c r="TJK32" s="194"/>
      <c r="TJL32" s="194"/>
      <c r="TJM32" s="194"/>
      <c r="TJN32" s="194"/>
      <c r="TJO32" s="194"/>
      <c r="TJP32" s="194"/>
      <c r="TJQ32" s="194"/>
      <c r="TJR32" s="194"/>
      <c r="TJS32" s="194"/>
      <c r="TJT32" s="194"/>
      <c r="TJU32" s="194"/>
      <c r="TJV32" s="194"/>
      <c r="TJW32" s="194"/>
      <c r="TJX32" s="194"/>
      <c r="TJY32" s="194"/>
      <c r="TJZ32" s="194"/>
      <c r="TKA32" s="194"/>
      <c r="TKB32" s="194"/>
      <c r="TKC32" s="194"/>
      <c r="TKD32" s="194"/>
      <c r="TKE32" s="194"/>
      <c r="TKF32" s="194"/>
      <c r="TKG32" s="194"/>
      <c r="TKH32" s="194"/>
      <c r="TKI32" s="194"/>
      <c r="TKJ32" s="194"/>
      <c r="TKK32" s="194"/>
      <c r="TKL32" s="194"/>
      <c r="TKM32" s="194"/>
      <c r="TKN32" s="194"/>
      <c r="TKO32" s="194"/>
      <c r="TKP32" s="194"/>
      <c r="TKQ32" s="194"/>
      <c r="TKR32" s="194"/>
      <c r="TKS32" s="194"/>
      <c r="TKT32" s="194"/>
      <c r="TKU32" s="194"/>
      <c r="TKV32" s="194"/>
      <c r="TKW32" s="194"/>
      <c r="TKX32" s="194"/>
      <c r="TKY32" s="194"/>
      <c r="TKZ32" s="194"/>
      <c r="TLA32" s="194"/>
      <c r="TLB32" s="194"/>
      <c r="TLC32" s="194"/>
      <c r="TLD32" s="194"/>
      <c r="TLE32" s="194"/>
      <c r="TLF32" s="194"/>
      <c r="TLG32" s="194"/>
      <c r="TLH32" s="194"/>
      <c r="TLI32" s="194"/>
      <c r="TLJ32" s="194"/>
      <c r="TLK32" s="194"/>
      <c r="TLL32" s="194"/>
      <c r="TLM32" s="194"/>
      <c r="TLN32" s="194"/>
      <c r="TLO32" s="194"/>
      <c r="TLP32" s="194"/>
      <c r="TLQ32" s="194"/>
      <c r="TLR32" s="194"/>
      <c r="TLS32" s="194"/>
      <c r="TLT32" s="194"/>
      <c r="TLU32" s="194"/>
      <c r="TLV32" s="194"/>
      <c r="TLW32" s="194"/>
      <c r="TLX32" s="194"/>
      <c r="TLY32" s="194"/>
      <c r="TLZ32" s="194"/>
      <c r="TMA32" s="194"/>
      <c r="TMB32" s="194"/>
      <c r="TMC32" s="194"/>
      <c r="TMD32" s="194"/>
      <c r="TME32" s="194"/>
      <c r="TMF32" s="194"/>
      <c r="TMG32" s="194"/>
      <c r="TMH32" s="194"/>
      <c r="TMI32" s="194"/>
      <c r="TMJ32" s="194"/>
      <c r="TMK32" s="194"/>
      <c r="TML32" s="194"/>
      <c r="TMM32" s="194"/>
      <c r="TMN32" s="194"/>
      <c r="TMO32" s="194"/>
      <c r="TMP32" s="194"/>
      <c r="TMQ32" s="194"/>
      <c r="TMR32" s="194"/>
      <c r="TMS32" s="194"/>
      <c r="TMT32" s="194"/>
      <c r="TMU32" s="194"/>
      <c r="TMV32" s="194"/>
      <c r="TMW32" s="194"/>
      <c r="TMX32" s="194"/>
      <c r="TMY32" s="194"/>
      <c r="TMZ32" s="194"/>
      <c r="TNA32" s="194"/>
      <c r="TNB32" s="194"/>
      <c r="TNC32" s="194"/>
      <c r="TND32" s="194"/>
      <c r="TNE32" s="194"/>
      <c r="TNF32" s="194"/>
      <c r="TNG32" s="194"/>
      <c r="TNH32" s="194"/>
      <c r="TNI32" s="194"/>
      <c r="TNJ32" s="194"/>
      <c r="TNK32" s="194"/>
      <c r="TNL32" s="194"/>
      <c r="TNM32" s="194"/>
      <c r="TNN32" s="194"/>
      <c r="TNO32" s="194"/>
      <c r="TNP32" s="194"/>
      <c r="TNQ32" s="194"/>
      <c r="TNR32" s="194"/>
      <c r="TNS32" s="194"/>
      <c r="TNT32" s="194"/>
      <c r="TNU32" s="194"/>
      <c r="TNV32" s="194"/>
      <c r="TNW32" s="194"/>
      <c r="TNX32" s="194"/>
      <c r="TNY32" s="194"/>
      <c r="TNZ32" s="194"/>
      <c r="TOA32" s="194"/>
      <c r="TOB32" s="194"/>
      <c r="TOC32" s="194"/>
      <c r="TOD32" s="194"/>
      <c r="TOE32" s="194"/>
      <c r="TOF32" s="194"/>
      <c r="TOG32" s="194"/>
      <c r="TOH32" s="194"/>
      <c r="TOI32" s="194"/>
      <c r="TOJ32" s="194"/>
      <c r="TOK32" s="194"/>
      <c r="TOL32" s="194"/>
      <c r="TOM32" s="194"/>
      <c r="TON32" s="194"/>
      <c r="TOO32" s="194"/>
      <c r="TOP32" s="194"/>
      <c r="TOQ32" s="194"/>
      <c r="TOR32" s="194"/>
      <c r="TOS32" s="194"/>
      <c r="TOT32" s="194"/>
      <c r="TOU32" s="194"/>
      <c r="TOV32" s="194"/>
      <c r="TOW32" s="194"/>
      <c r="TOX32" s="194"/>
      <c r="TOY32" s="194"/>
      <c r="TOZ32" s="194"/>
      <c r="TPA32" s="194"/>
      <c r="TPB32" s="194"/>
      <c r="TPC32" s="194"/>
      <c r="TPD32" s="194"/>
      <c r="TPE32" s="194"/>
      <c r="TPF32" s="194"/>
      <c r="TPG32" s="194"/>
      <c r="TPH32" s="194"/>
      <c r="TPI32" s="194"/>
      <c r="TPJ32" s="194"/>
      <c r="TPK32" s="194"/>
      <c r="TPL32" s="194"/>
      <c r="TPM32" s="194"/>
      <c r="TPN32" s="194"/>
      <c r="TPO32" s="194"/>
      <c r="TPP32" s="194"/>
      <c r="TPQ32" s="194"/>
      <c r="TPR32" s="194"/>
      <c r="TPS32" s="194"/>
      <c r="TPT32" s="194"/>
      <c r="TPU32" s="194"/>
      <c r="TPV32" s="194"/>
      <c r="TPW32" s="194"/>
      <c r="TPX32" s="194"/>
      <c r="TPY32" s="194"/>
      <c r="TPZ32" s="194"/>
      <c r="TQA32" s="194"/>
      <c r="TQB32" s="194"/>
      <c r="TQC32" s="194"/>
      <c r="TQD32" s="194"/>
      <c r="TQE32" s="194"/>
      <c r="TQF32" s="194"/>
      <c r="TQG32" s="194"/>
      <c r="TQH32" s="194"/>
      <c r="TQI32" s="194"/>
      <c r="TQJ32" s="194"/>
      <c r="TQK32" s="194"/>
      <c r="TQL32" s="194"/>
      <c r="TQM32" s="194"/>
      <c r="TQN32" s="194"/>
      <c r="TQO32" s="194"/>
      <c r="TQP32" s="194"/>
      <c r="TQQ32" s="194"/>
      <c r="TQR32" s="194"/>
      <c r="TQS32" s="194"/>
      <c r="TQT32" s="194"/>
      <c r="TQU32" s="194"/>
      <c r="TQV32" s="194"/>
      <c r="TQW32" s="194"/>
      <c r="TQX32" s="194"/>
      <c r="TQY32" s="194"/>
      <c r="TQZ32" s="194"/>
      <c r="TRA32" s="194"/>
      <c r="TRB32" s="194"/>
      <c r="TRC32" s="194"/>
      <c r="TRD32" s="194"/>
      <c r="TRE32" s="194"/>
      <c r="TRF32" s="194"/>
      <c r="TRG32" s="194"/>
      <c r="TRH32" s="194"/>
      <c r="TRI32" s="194"/>
      <c r="TRJ32" s="194"/>
      <c r="TRK32" s="194"/>
      <c r="TRL32" s="194"/>
      <c r="TRM32" s="194"/>
      <c r="TRN32" s="194"/>
      <c r="TRO32" s="194"/>
      <c r="TRP32" s="194"/>
      <c r="TRQ32" s="194"/>
      <c r="TRR32" s="194"/>
      <c r="TRS32" s="194"/>
      <c r="TRT32" s="194"/>
      <c r="TRU32" s="194"/>
      <c r="TRV32" s="194"/>
      <c r="TRW32" s="194"/>
      <c r="TRX32" s="194"/>
      <c r="TRY32" s="194"/>
      <c r="TRZ32" s="194"/>
      <c r="TSA32" s="194"/>
      <c r="TSB32" s="194"/>
      <c r="TSC32" s="194"/>
      <c r="TSD32" s="194"/>
      <c r="TSE32" s="194"/>
      <c r="TSF32" s="194"/>
      <c r="TSG32" s="194"/>
      <c r="TSH32" s="194"/>
      <c r="TSI32" s="194"/>
      <c r="TSJ32" s="194"/>
      <c r="TSK32" s="194"/>
      <c r="TSL32" s="194"/>
      <c r="TSM32" s="194"/>
      <c r="TSN32" s="194"/>
      <c r="TSO32" s="194"/>
      <c r="TSP32" s="194"/>
      <c r="TSQ32" s="194"/>
      <c r="TSR32" s="194"/>
      <c r="TSS32" s="194"/>
      <c r="TST32" s="194"/>
      <c r="TSU32" s="194"/>
      <c r="TSV32" s="194"/>
      <c r="TSW32" s="194"/>
      <c r="TSX32" s="194"/>
      <c r="TSY32" s="194"/>
      <c r="TSZ32" s="194"/>
      <c r="TTA32" s="194"/>
      <c r="TTB32" s="194"/>
      <c r="TTC32" s="194"/>
      <c r="TTD32" s="194"/>
      <c r="TTE32" s="194"/>
      <c r="TTF32" s="194"/>
      <c r="TTG32" s="194"/>
      <c r="TTH32" s="194"/>
      <c r="TTI32" s="194"/>
      <c r="TTJ32" s="194"/>
      <c r="TTK32" s="194"/>
      <c r="TTL32" s="194"/>
      <c r="TTM32" s="194"/>
      <c r="TTN32" s="194"/>
      <c r="TTO32" s="194"/>
      <c r="TTP32" s="194"/>
      <c r="TTQ32" s="194"/>
      <c r="TTR32" s="194"/>
      <c r="TTS32" s="194"/>
      <c r="TTT32" s="194"/>
      <c r="TTU32" s="194"/>
      <c r="TTV32" s="194"/>
      <c r="TTW32" s="194"/>
      <c r="TTX32" s="194"/>
      <c r="TTY32" s="194"/>
      <c r="TTZ32" s="194"/>
      <c r="TUA32" s="194"/>
      <c r="TUB32" s="194"/>
      <c r="TUC32" s="194"/>
      <c r="TUD32" s="194"/>
      <c r="TUE32" s="194"/>
      <c r="TUF32" s="194"/>
      <c r="TUG32" s="194"/>
      <c r="TUH32" s="194"/>
      <c r="TUI32" s="194"/>
      <c r="TUJ32" s="194"/>
      <c r="TUK32" s="194"/>
      <c r="TUL32" s="194"/>
      <c r="TUM32" s="194"/>
      <c r="TUN32" s="194"/>
      <c r="TUO32" s="194"/>
      <c r="TUP32" s="194"/>
      <c r="TUQ32" s="194"/>
      <c r="TUR32" s="194"/>
      <c r="TUS32" s="194"/>
      <c r="TUT32" s="194"/>
      <c r="TUU32" s="194"/>
      <c r="TUV32" s="194"/>
      <c r="TUW32" s="194"/>
      <c r="TUX32" s="194"/>
      <c r="TUY32" s="194"/>
      <c r="TUZ32" s="194"/>
      <c r="TVA32" s="194"/>
      <c r="TVB32" s="194"/>
      <c r="TVC32" s="194"/>
      <c r="TVD32" s="194"/>
      <c r="TVE32" s="194"/>
      <c r="TVF32" s="194"/>
      <c r="TVG32" s="194"/>
      <c r="TVH32" s="194"/>
      <c r="TVI32" s="194"/>
      <c r="TVJ32" s="194"/>
      <c r="TVK32" s="194"/>
      <c r="TVL32" s="194"/>
      <c r="TVM32" s="194"/>
      <c r="TVN32" s="194"/>
      <c r="TVO32" s="194"/>
      <c r="TVP32" s="194"/>
      <c r="TVQ32" s="194"/>
      <c r="TVR32" s="194"/>
      <c r="TVS32" s="194"/>
      <c r="TVT32" s="194"/>
      <c r="TVU32" s="194"/>
      <c r="TVV32" s="194"/>
      <c r="TVW32" s="194"/>
      <c r="TVX32" s="194"/>
      <c r="TVY32" s="194"/>
      <c r="TVZ32" s="194"/>
      <c r="TWA32" s="194"/>
      <c r="TWB32" s="194"/>
      <c r="TWC32" s="194"/>
      <c r="TWD32" s="194"/>
      <c r="TWE32" s="194"/>
      <c r="TWF32" s="194"/>
      <c r="TWG32" s="194"/>
      <c r="TWH32" s="194"/>
      <c r="TWI32" s="194"/>
      <c r="TWJ32" s="194"/>
      <c r="TWK32" s="194"/>
      <c r="TWL32" s="194"/>
      <c r="TWM32" s="194"/>
      <c r="TWN32" s="194"/>
      <c r="TWO32" s="194"/>
      <c r="TWP32" s="194"/>
      <c r="TWQ32" s="194"/>
      <c r="TWR32" s="194"/>
      <c r="TWS32" s="194"/>
      <c r="TWT32" s="194"/>
      <c r="TWU32" s="194"/>
      <c r="TWV32" s="194"/>
      <c r="TWW32" s="194"/>
      <c r="TWX32" s="194"/>
      <c r="TWY32" s="194"/>
      <c r="TWZ32" s="194"/>
      <c r="TXA32" s="194"/>
      <c r="TXB32" s="194"/>
      <c r="TXC32" s="194"/>
      <c r="TXD32" s="194"/>
      <c r="TXE32" s="194"/>
      <c r="TXF32" s="194"/>
      <c r="TXG32" s="194"/>
      <c r="TXH32" s="194"/>
      <c r="TXI32" s="194"/>
      <c r="TXJ32" s="194"/>
      <c r="TXK32" s="194"/>
      <c r="TXL32" s="194"/>
      <c r="TXM32" s="194"/>
      <c r="TXN32" s="194"/>
      <c r="TXO32" s="194"/>
      <c r="TXP32" s="194"/>
      <c r="TXQ32" s="194"/>
      <c r="TXR32" s="194"/>
      <c r="TXS32" s="194"/>
      <c r="TXT32" s="194"/>
      <c r="TXU32" s="194"/>
      <c r="TXV32" s="194"/>
      <c r="TXW32" s="194"/>
      <c r="TXX32" s="194"/>
      <c r="TXY32" s="194"/>
      <c r="TXZ32" s="194"/>
      <c r="TYA32" s="194"/>
      <c r="TYB32" s="194"/>
      <c r="TYC32" s="194"/>
      <c r="TYD32" s="194"/>
      <c r="TYE32" s="194"/>
      <c r="TYF32" s="194"/>
      <c r="TYG32" s="194"/>
      <c r="TYH32" s="194"/>
      <c r="TYI32" s="194"/>
      <c r="TYJ32" s="194"/>
      <c r="TYK32" s="194"/>
      <c r="TYL32" s="194"/>
      <c r="TYM32" s="194"/>
      <c r="TYN32" s="194"/>
      <c r="TYO32" s="194"/>
      <c r="TYP32" s="194"/>
      <c r="TYQ32" s="194"/>
      <c r="TYR32" s="194"/>
      <c r="TYS32" s="194"/>
      <c r="TYT32" s="194"/>
      <c r="TYU32" s="194"/>
      <c r="TYV32" s="194"/>
      <c r="TYW32" s="194"/>
      <c r="TYX32" s="194"/>
      <c r="TYY32" s="194"/>
      <c r="TYZ32" s="194"/>
      <c r="TZA32" s="194"/>
      <c r="TZB32" s="194"/>
      <c r="TZC32" s="194"/>
      <c r="TZD32" s="194"/>
      <c r="TZE32" s="194"/>
      <c r="TZF32" s="194"/>
      <c r="TZG32" s="194"/>
      <c r="TZH32" s="194"/>
      <c r="TZI32" s="194"/>
      <c r="TZJ32" s="194"/>
      <c r="TZK32" s="194"/>
      <c r="TZL32" s="194"/>
      <c r="TZM32" s="194"/>
      <c r="TZN32" s="194"/>
      <c r="TZO32" s="194"/>
      <c r="TZP32" s="194"/>
      <c r="TZQ32" s="194"/>
      <c r="TZR32" s="194"/>
      <c r="TZS32" s="194"/>
      <c r="TZT32" s="194"/>
      <c r="TZU32" s="194"/>
      <c r="TZV32" s="194"/>
      <c r="TZW32" s="194"/>
      <c r="TZX32" s="194"/>
      <c r="TZY32" s="194"/>
      <c r="TZZ32" s="194"/>
      <c r="UAA32" s="194"/>
      <c r="UAB32" s="194"/>
      <c r="UAC32" s="194"/>
      <c r="UAD32" s="194"/>
      <c r="UAE32" s="194"/>
      <c r="UAF32" s="194"/>
      <c r="UAG32" s="194"/>
      <c r="UAH32" s="194"/>
      <c r="UAI32" s="194"/>
      <c r="UAJ32" s="194"/>
      <c r="UAK32" s="194"/>
      <c r="UAL32" s="194"/>
      <c r="UAM32" s="194"/>
      <c r="UAN32" s="194"/>
      <c r="UAO32" s="194"/>
      <c r="UAP32" s="194"/>
      <c r="UAQ32" s="194"/>
      <c r="UAR32" s="194"/>
      <c r="UAS32" s="194"/>
      <c r="UAT32" s="194"/>
      <c r="UAU32" s="194"/>
      <c r="UAV32" s="194"/>
      <c r="UAW32" s="194"/>
      <c r="UAX32" s="194"/>
      <c r="UAY32" s="194"/>
      <c r="UAZ32" s="194"/>
      <c r="UBA32" s="194"/>
      <c r="UBB32" s="194"/>
      <c r="UBC32" s="194"/>
      <c r="UBD32" s="194"/>
      <c r="UBE32" s="194"/>
      <c r="UBF32" s="194"/>
      <c r="UBG32" s="194"/>
      <c r="UBH32" s="194"/>
      <c r="UBI32" s="194"/>
      <c r="UBJ32" s="194"/>
      <c r="UBK32" s="194"/>
      <c r="UBL32" s="194"/>
      <c r="UBM32" s="194"/>
      <c r="UBN32" s="194"/>
      <c r="UBO32" s="194"/>
      <c r="UBP32" s="194"/>
      <c r="UBQ32" s="194"/>
      <c r="UBR32" s="194"/>
      <c r="UBS32" s="194"/>
      <c r="UBT32" s="194"/>
      <c r="UBU32" s="194"/>
      <c r="UBV32" s="194"/>
      <c r="UBW32" s="194"/>
      <c r="UBX32" s="194"/>
      <c r="UBY32" s="194"/>
      <c r="UBZ32" s="194"/>
      <c r="UCA32" s="194"/>
      <c r="UCB32" s="194"/>
      <c r="UCC32" s="194"/>
      <c r="UCD32" s="194"/>
      <c r="UCE32" s="194"/>
      <c r="UCF32" s="194"/>
      <c r="UCG32" s="194"/>
      <c r="UCH32" s="194"/>
      <c r="UCI32" s="194"/>
      <c r="UCJ32" s="194"/>
      <c r="UCK32" s="194"/>
      <c r="UCL32" s="194"/>
      <c r="UCM32" s="194"/>
      <c r="UCN32" s="194"/>
      <c r="UCO32" s="194"/>
      <c r="UCP32" s="194"/>
      <c r="UCQ32" s="194"/>
      <c r="UCR32" s="194"/>
      <c r="UCS32" s="194"/>
      <c r="UCT32" s="194"/>
      <c r="UCU32" s="194"/>
      <c r="UCV32" s="194"/>
      <c r="UCW32" s="194"/>
      <c r="UCX32" s="194"/>
      <c r="UCY32" s="194"/>
      <c r="UCZ32" s="194"/>
      <c r="UDA32" s="194"/>
      <c r="UDB32" s="194"/>
      <c r="UDC32" s="194"/>
      <c r="UDD32" s="194"/>
      <c r="UDE32" s="194"/>
      <c r="UDF32" s="194"/>
      <c r="UDG32" s="194"/>
      <c r="UDH32" s="194"/>
      <c r="UDI32" s="194"/>
      <c r="UDJ32" s="194"/>
      <c r="UDK32" s="194"/>
      <c r="UDL32" s="194"/>
      <c r="UDM32" s="194"/>
      <c r="UDN32" s="194"/>
      <c r="UDO32" s="194"/>
      <c r="UDP32" s="194"/>
      <c r="UDQ32" s="194"/>
      <c r="UDR32" s="194"/>
      <c r="UDS32" s="194"/>
      <c r="UDT32" s="194"/>
      <c r="UDU32" s="194"/>
      <c r="UDV32" s="194"/>
      <c r="UDW32" s="194"/>
      <c r="UDX32" s="194"/>
      <c r="UDY32" s="194"/>
      <c r="UDZ32" s="194"/>
      <c r="UEA32" s="194"/>
      <c r="UEB32" s="194"/>
      <c r="UEC32" s="194"/>
      <c r="UED32" s="194"/>
      <c r="UEE32" s="194"/>
      <c r="UEF32" s="194"/>
      <c r="UEG32" s="194"/>
      <c r="UEH32" s="194"/>
      <c r="UEI32" s="194"/>
      <c r="UEJ32" s="194"/>
      <c r="UEK32" s="194"/>
      <c r="UEL32" s="194"/>
      <c r="UEM32" s="194"/>
      <c r="UEN32" s="194"/>
      <c r="UEO32" s="194"/>
      <c r="UEP32" s="194"/>
      <c r="UEQ32" s="194"/>
      <c r="UER32" s="194"/>
      <c r="UES32" s="194"/>
      <c r="UET32" s="194"/>
      <c r="UEU32" s="194"/>
      <c r="UEV32" s="194"/>
      <c r="UEW32" s="194"/>
      <c r="UEX32" s="194"/>
      <c r="UEY32" s="194"/>
      <c r="UEZ32" s="194"/>
      <c r="UFA32" s="194"/>
      <c r="UFB32" s="194"/>
      <c r="UFC32" s="194"/>
      <c r="UFD32" s="194"/>
      <c r="UFE32" s="194"/>
      <c r="UFF32" s="194"/>
      <c r="UFG32" s="194"/>
      <c r="UFH32" s="194"/>
      <c r="UFI32" s="194"/>
      <c r="UFJ32" s="194"/>
      <c r="UFK32" s="194"/>
      <c r="UFL32" s="194"/>
      <c r="UFM32" s="194"/>
      <c r="UFN32" s="194"/>
      <c r="UFO32" s="194"/>
      <c r="UFP32" s="194"/>
      <c r="UFQ32" s="194"/>
      <c r="UFR32" s="194"/>
      <c r="UFS32" s="194"/>
      <c r="UFT32" s="194"/>
      <c r="UFU32" s="194"/>
      <c r="UFV32" s="194"/>
      <c r="UFW32" s="194"/>
      <c r="UFX32" s="194"/>
      <c r="UFY32" s="194"/>
      <c r="UFZ32" s="194"/>
      <c r="UGA32" s="194"/>
      <c r="UGB32" s="194"/>
      <c r="UGC32" s="194"/>
      <c r="UGD32" s="194"/>
      <c r="UGE32" s="194"/>
      <c r="UGF32" s="194"/>
      <c r="UGG32" s="194"/>
      <c r="UGH32" s="194"/>
      <c r="UGI32" s="194"/>
      <c r="UGJ32" s="194"/>
      <c r="UGK32" s="194"/>
      <c r="UGL32" s="194"/>
      <c r="UGM32" s="194"/>
      <c r="UGN32" s="194"/>
      <c r="UGO32" s="194"/>
      <c r="UGP32" s="194"/>
      <c r="UGQ32" s="194"/>
      <c r="UGR32" s="194"/>
      <c r="UGS32" s="194"/>
      <c r="UGT32" s="194"/>
      <c r="UGU32" s="194"/>
      <c r="UGV32" s="194"/>
      <c r="UGW32" s="194"/>
      <c r="UGX32" s="194"/>
      <c r="UGY32" s="194"/>
      <c r="UGZ32" s="194"/>
      <c r="UHA32" s="194"/>
      <c r="UHB32" s="194"/>
      <c r="UHC32" s="194"/>
      <c r="UHD32" s="194"/>
      <c r="UHE32" s="194"/>
      <c r="UHF32" s="194"/>
      <c r="UHG32" s="194"/>
      <c r="UHH32" s="194"/>
      <c r="UHI32" s="194"/>
      <c r="UHJ32" s="194"/>
      <c r="UHK32" s="194"/>
      <c r="UHL32" s="194"/>
      <c r="UHM32" s="194"/>
      <c r="UHN32" s="194"/>
      <c r="UHO32" s="194"/>
      <c r="UHP32" s="194"/>
      <c r="UHQ32" s="194"/>
      <c r="UHR32" s="194"/>
      <c r="UHS32" s="194"/>
      <c r="UHT32" s="194"/>
      <c r="UHU32" s="194"/>
      <c r="UHV32" s="194"/>
      <c r="UHW32" s="194"/>
      <c r="UHX32" s="194"/>
      <c r="UHY32" s="194"/>
      <c r="UHZ32" s="194"/>
      <c r="UIA32" s="194"/>
      <c r="UIB32" s="194"/>
      <c r="UIC32" s="194"/>
      <c r="UID32" s="194"/>
      <c r="UIE32" s="194"/>
      <c r="UIF32" s="194"/>
      <c r="UIG32" s="194"/>
      <c r="UIH32" s="194"/>
      <c r="UII32" s="194"/>
      <c r="UIJ32" s="194"/>
      <c r="UIK32" s="194"/>
      <c r="UIL32" s="194"/>
      <c r="UIM32" s="194"/>
      <c r="UIN32" s="194"/>
      <c r="UIO32" s="194"/>
      <c r="UIP32" s="194"/>
      <c r="UIQ32" s="194"/>
      <c r="UIR32" s="194"/>
      <c r="UIS32" s="194"/>
      <c r="UIT32" s="194"/>
      <c r="UIU32" s="194"/>
      <c r="UIV32" s="194"/>
      <c r="UIW32" s="194"/>
      <c r="UIX32" s="194"/>
      <c r="UIY32" s="194"/>
      <c r="UIZ32" s="194"/>
      <c r="UJA32" s="194"/>
      <c r="UJB32" s="194"/>
      <c r="UJC32" s="194"/>
      <c r="UJD32" s="194"/>
      <c r="UJE32" s="194"/>
      <c r="UJF32" s="194"/>
      <c r="UJG32" s="194"/>
      <c r="UJH32" s="194"/>
      <c r="UJI32" s="194"/>
      <c r="UJJ32" s="194"/>
      <c r="UJK32" s="194"/>
      <c r="UJL32" s="194"/>
      <c r="UJM32" s="194"/>
      <c r="UJN32" s="194"/>
      <c r="UJO32" s="194"/>
      <c r="UJP32" s="194"/>
      <c r="UJQ32" s="194"/>
      <c r="UJR32" s="194"/>
      <c r="UJS32" s="194"/>
      <c r="UJT32" s="194"/>
      <c r="UJU32" s="194"/>
      <c r="UJV32" s="194"/>
      <c r="UJW32" s="194"/>
      <c r="UJX32" s="194"/>
      <c r="UJY32" s="194"/>
      <c r="UJZ32" s="194"/>
      <c r="UKA32" s="194"/>
      <c r="UKB32" s="194"/>
      <c r="UKC32" s="194"/>
      <c r="UKD32" s="194"/>
      <c r="UKE32" s="194"/>
      <c r="UKF32" s="194"/>
      <c r="UKG32" s="194"/>
      <c r="UKH32" s="194"/>
      <c r="UKI32" s="194"/>
      <c r="UKJ32" s="194"/>
      <c r="UKK32" s="194"/>
      <c r="UKL32" s="194"/>
      <c r="UKM32" s="194"/>
      <c r="UKN32" s="194"/>
      <c r="UKO32" s="194"/>
      <c r="UKP32" s="194"/>
      <c r="UKQ32" s="194"/>
      <c r="UKR32" s="194"/>
      <c r="UKS32" s="194"/>
      <c r="UKT32" s="194"/>
      <c r="UKU32" s="194"/>
      <c r="UKV32" s="194"/>
      <c r="UKW32" s="194"/>
      <c r="UKX32" s="194"/>
      <c r="UKY32" s="194"/>
      <c r="UKZ32" s="194"/>
      <c r="ULA32" s="194"/>
      <c r="ULB32" s="194"/>
      <c r="ULC32" s="194"/>
      <c r="ULD32" s="194"/>
      <c r="ULE32" s="194"/>
      <c r="ULF32" s="194"/>
      <c r="ULG32" s="194"/>
      <c r="ULH32" s="194"/>
      <c r="ULI32" s="194"/>
      <c r="ULJ32" s="194"/>
      <c r="ULK32" s="194"/>
      <c r="ULL32" s="194"/>
      <c r="ULM32" s="194"/>
      <c r="ULN32" s="194"/>
      <c r="ULO32" s="194"/>
      <c r="ULP32" s="194"/>
      <c r="ULQ32" s="194"/>
      <c r="ULR32" s="194"/>
      <c r="ULS32" s="194"/>
      <c r="ULT32" s="194"/>
      <c r="ULU32" s="194"/>
      <c r="ULV32" s="194"/>
      <c r="ULW32" s="194"/>
      <c r="ULX32" s="194"/>
      <c r="ULY32" s="194"/>
      <c r="ULZ32" s="194"/>
      <c r="UMA32" s="194"/>
      <c r="UMB32" s="194"/>
      <c r="UMC32" s="194"/>
      <c r="UMD32" s="194"/>
      <c r="UME32" s="194"/>
      <c r="UMF32" s="194"/>
      <c r="UMG32" s="194"/>
      <c r="UMH32" s="194"/>
      <c r="UMI32" s="194"/>
      <c r="UMJ32" s="194"/>
      <c r="UMK32" s="194"/>
      <c r="UML32" s="194"/>
      <c r="UMM32" s="194"/>
      <c r="UMN32" s="194"/>
      <c r="UMO32" s="194"/>
      <c r="UMP32" s="194"/>
      <c r="UMQ32" s="194"/>
      <c r="UMR32" s="194"/>
      <c r="UMS32" s="194"/>
      <c r="UMT32" s="194"/>
      <c r="UMU32" s="194"/>
      <c r="UMV32" s="194"/>
      <c r="UMW32" s="194"/>
      <c r="UMX32" s="194"/>
      <c r="UMY32" s="194"/>
      <c r="UMZ32" s="194"/>
      <c r="UNA32" s="194"/>
      <c r="UNB32" s="194"/>
      <c r="UNC32" s="194"/>
      <c r="UND32" s="194"/>
      <c r="UNE32" s="194"/>
      <c r="UNF32" s="194"/>
      <c r="UNG32" s="194"/>
      <c r="UNH32" s="194"/>
      <c r="UNI32" s="194"/>
      <c r="UNJ32" s="194"/>
      <c r="UNK32" s="194"/>
      <c r="UNL32" s="194"/>
      <c r="UNM32" s="194"/>
      <c r="UNN32" s="194"/>
      <c r="UNO32" s="194"/>
      <c r="UNP32" s="194"/>
      <c r="UNQ32" s="194"/>
      <c r="UNR32" s="194"/>
      <c r="UNS32" s="194"/>
      <c r="UNT32" s="194"/>
      <c r="UNU32" s="194"/>
      <c r="UNV32" s="194"/>
      <c r="UNW32" s="194"/>
      <c r="UNX32" s="194"/>
      <c r="UNY32" s="194"/>
      <c r="UNZ32" s="194"/>
      <c r="UOA32" s="194"/>
      <c r="UOB32" s="194"/>
      <c r="UOC32" s="194"/>
      <c r="UOD32" s="194"/>
      <c r="UOE32" s="194"/>
      <c r="UOF32" s="194"/>
      <c r="UOG32" s="194"/>
      <c r="UOH32" s="194"/>
      <c r="UOI32" s="194"/>
      <c r="UOJ32" s="194"/>
      <c r="UOK32" s="194"/>
      <c r="UOL32" s="194"/>
      <c r="UOM32" s="194"/>
      <c r="UON32" s="194"/>
      <c r="UOO32" s="194"/>
      <c r="UOP32" s="194"/>
      <c r="UOQ32" s="194"/>
      <c r="UOR32" s="194"/>
      <c r="UOS32" s="194"/>
      <c r="UOT32" s="194"/>
      <c r="UOU32" s="194"/>
      <c r="UOV32" s="194"/>
      <c r="UOW32" s="194"/>
      <c r="UOX32" s="194"/>
      <c r="UOY32" s="194"/>
      <c r="UOZ32" s="194"/>
      <c r="UPA32" s="194"/>
      <c r="UPB32" s="194"/>
      <c r="UPC32" s="194"/>
      <c r="UPD32" s="194"/>
      <c r="UPE32" s="194"/>
      <c r="UPF32" s="194"/>
      <c r="UPG32" s="194"/>
      <c r="UPH32" s="194"/>
      <c r="UPI32" s="194"/>
      <c r="UPJ32" s="194"/>
      <c r="UPK32" s="194"/>
      <c r="UPL32" s="194"/>
      <c r="UPM32" s="194"/>
      <c r="UPN32" s="194"/>
      <c r="UPO32" s="194"/>
      <c r="UPP32" s="194"/>
      <c r="UPQ32" s="194"/>
      <c r="UPR32" s="194"/>
      <c r="UPS32" s="194"/>
      <c r="UPT32" s="194"/>
      <c r="UPU32" s="194"/>
      <c r="UPV32" s="194"/>
      <c r="UPW32" s="194"/>
      <c r="UPX32" s="194"/>
      <c r="UPY32" s="194"/>
      <c r="UPZ32" s="194"/>
      <c r="UQA32" s="194"/>
      <c r="UQB32" s="194"/>
      <c r="UQC32" s="194"/>
      <c r="UQD32" s="194"/>
      <c r="UQE32" s="194"/>
      <c r="UQF32" s="194"/>
      <c r="UQG32" s="194"/>
      <c r="UQH32" s="194"/>
      <c r="UQI32" s="194"/>
      <c r="UQJ32" s="194"/>
      <c r="UQK32" s="194"/>
      <c r="UQL32" s="194"/>
      <c r="UQM32" s="194"/>
      <c r="UQN32" s="194"/>
      <c r="UQO32" s="194"/>
      <c r="UQP32" s="194"/>
      <c r="UQQ32" s="194"/>
      <c r="UQR32" s="194"/>
      <c r="UQS32" s="194"/>
      <c r="UQT32" s="194"/>
      <c r="UQU32" s="194"/>
      <c r="UQV32" s="194"/>
      <c r="UQW32" s="194"/>
      <c r="UQX32" s="194"/>
      <c r="UQY32" s="194"/>
      <c r="UQZ32" s="194"/>
      <c r="URA32" s="194"/>
      <c r="URB32" s="194"/>
      <c r="URC32" s="194"/>
      <c r="URD32" s="194"/>
      <c r="URE32" s="194"/>
      <c r="URF32" s="194"/>
      <c r="URG32" s="194"/>
      <c r="URH32" s="194"/>
      <c r="URI32" s="194"/>
      <c r="URJ32" s="194"/>
      <c r="URK32" s="194"/>
      <c r="URL32" s="194"/>
      <c r="URM32" s="194"/>
      <c r="URN32" s="194"/>
      <c r="URO32" s="194"/>
      <c r="URP32" s="194"/>
      <c r="URQ32" s="194"/>
      <c r="URR32" s="194"/>
      <c r="URS32" s="194"/>
      <c r="URT32" s="194"/>
      <c r="URU32" s="194"/>
      <c r="URV32" s="194"/>
      <c r="URW32" s="194"/>
      <c r="URX32" s="194"/>
      <c r="URY32" s="194"/>
      <c r="URZ32" s="194"/>
      <c r="USA32" s="194"/>
      <c r="USB32" s="194"/>
      <c r="USC32" s="194"/>
      <c r="USD32" s="194"/>
      <c r="USE32" s="194"/>
      <c r="USF32" s="194"/>
      <c r="USG32" s="194"/>
      <c r="USH32" s="194"/>
      <c r="USI32" s="194"/>
      <c r="USJ32" s="194"/>
      <c r="USK32" s="194"/>
      <c r="USL32" s="194"/>
      <c r="USM32" s="194"/>
      <c r="USN32" s="194"/>
      <c r="USO32" s="194"/>
      <c r="USP32" s="194"/>
      <c r="USQ32" s="194"/>
      <c r="USR32" s="194"/>
      <c r="USS32" s="194"/>
      <c r="UST32" s="194"/>
      <c r="USU32" s="194"/>
      <c r="USV32" s="194"/>
      <c r="USW32" s="194"/>
      <c r="USX32" s="194"/>
      <c r="USY32" s="194"/>
      <c r="USZ32" s="194"/>
      <c r="UTA32" s="194"/>
      <c r="UTB32" s="194"/>
      <c r="UTC32" s="194"/>
      <c r="UTD32" s="194"/>
      <c r="UTE32" s="194"/>
      <c r="UTF32" s="194"/>
      <c r="UTG32" s="194"/>
      <c r="UTH32" s="194"/>
      <c r="UTI32" s="194"/>
      <c r="UTJ32" s="194"/>
      <c r="UTK32" s="194"/>
      <c r="UTL32" s="194"/>
      <c r="UTM32" s="194"/>
      <c r="UTN32" s="194"/>
      <c r="UTO32" s="194"/>
      <c r="UTP32" s="194"/>
      <c r="UTQ32" s="194"/>
      <c r="UTR32" s="194"/>
      <c r="UTS32" s="194"/>
      <c r="UTT32" s="194"/>
      <c r="UTU32" s="194"/>
      <c r="UTV32" s="194"/>
      <c r="UTW32" s="194"/>
      <c r="UTX32" s="194"/>
      <c r="UTY32" s="194"/>
      <c r="UTZ32" s="194"/>
      <c r="UUA32" s="194"/>
      <c r="UUB32" s="194"/>
      <c r="UUC32" s="194"/>
      <c r="UUD32" s="194"/>
      <c r="UUE32" s="194"/>
      <c r="UUF32" s="194"/>
      <c r="UUG32" s="194"/>
      <c r="UUH32" s="194"/>
      <c r="UUI32" s="194"/>
      <c r="UUJ32" s="194"/>
      <c r="UUK32" s="194"/>
      <c r="UUL32" s="194"/>
      <c r="UUM32" s="194"/>
      <c r="UUN32" s="194"/>
      <c r="UUO32" s="194"/>
      <c r="UUP32" s="194"/>
      <c r="UUQ32" s="194"/>
      <c r="UUR32" s="194"/>
      <c r="UUS32" s="194"/>
      <c r="UUT32" s="194"/>
      <c r="UUU32" s="194"/>
      <c r="UUV32" s="194"/>
      <c r="UUW32" s="194"/>
      <c r="UUX32" s="194"/>
      <c r="UUY32" s="194"/>
      <c r="UUZ32" s="194"/>
      <c r="UVA32" s="194"/>
      <c r="UVB32" s="194"/>
      <c r="UVC32" s="194"/>
      <c r="UVD32" s="194"/>
      <c r="UVE32" s="194"/>
      <c r="UVF32" s="194"/>
      <c r="UVG32" s="194"/>
      <c r="UVH32" s="194"/>
      <c r="UVI32" s="194"/>
      <c r="UVJ32" s="194"/>
      <c r="UVK32" s="194"/>
      <c r="UVL32" s="194"/>
      <c r="UVM32" s="194"/>
      <c r="UVN32" s="194"/>
      <c r="UVO32" s="194"/>
      <c r="UVP32" s="194"/>
      <c r="UVQ32" s="194"/>
      <c r="UVR32" s="194"/>
      <c r="UVS32" s="194"/>
      <c r="UVT32" s="194"/>
      <c r="UVU32" s="194"/>
      <c r="UVV32" s="194"/>
      <c r="UVW32" s="194"/>
      <c r="UVX32" s="194"/>
      <c r="UVY32" s="194"/>
      <c r="UVZ32" s="194"/>
      <c r="UWA32" s="194"/>
      <c r="UWB32" s="194"/>
      <c r="UWC32" s="194"/>
      <c r="UWD32" s="194"/>
      <c r="UWE32" s="194"/>
      <c r="UWF32" s="194"/>
      <c r="UWG32" s="194"/>
      <c r="UWH32" s="194"/>
      <c r="UWI32" s="194"/>
      <c r="UWJ32" s="194"/>
      <c r="UWK32" s="194"/>
      <c r="UWL32" s="194"/>
      <c r="UWM32" s="194"/>
      <c r="UWN32" s="194"/>
      <c r="UWO32" s="194"/>
      <c r="UWP32" s="194"/>
      <c r="UWQ32" s="194"/>
      <c r="UWR32" s="194"/>
      <c r="UWS32" s="194"/>
      <c r="UWT32" s="194"/>
      <c r="UWU32" s="194"/>
      <c r="UWV32" s="194"/>
      <c r="UWW32" s="194"/>
      <c r="UWX32" s="194"/>
      <c r="UWY32" s="194"/>
      <c r="UWZ32" s="194"/>
      <c r="UXA32" s="194"/>
      <c r="UXB32" s="194"/>
      <c r="UXC32" s="194"/>
      <c r="UXD32" s="194"/>
      <c r="UXE32" s="194"/>
      <c r="UXF32" s="194"/>
      <c r="UXG32" s="194"/>
      <c r="UXH32" s="194"/>
      <c r="UXI32" s="194"/>
      <c r="UXJ32" s="194"/>
      <c r="UXK32" s="194"/>
      <c r="UXL32" s="194"/>
      <c r="UXM32" s="194"/>
      <c r="UXN32" s="194"/>
      <c r="UXO32" s="194"/>
      <c r="UXP32" s="194"/>
      <c r="UXQ32" s="194"/>
      <c r="UXR32" s="194"/>
      <c r="UXS32" s="194"/>
      <c r="UXT32" s="194"/>
      <c r="UXU32" s="194"/>
      <c r="UXV32" s="194"/>
      <c r="UXW32" s="194"/>
      <c r="UXX32" s="194"/>
      <c r="UXY32" s="194"/>
      <c r="UXZ32" s="194"/>
      <c r="UYA32" s="194"/>
      <c r="UYB32" s="194"/>
      <c r="UYC32" s="194"/>
      <c r="UYD32" s="194"/>
      <c r="UYE32" s="194"/>
      <c r="UYF32" s="194"/>
      <c r="UYG32" s="194"/>
      <c r="UYH32" s="194"/>
      <c r="UYI32" s="194"/>
      <c r="UYJ32" s="194"/>
      <c r="UYK32" s="194"/>
      <c r="UYL32" s="194"/>
      <c r="UYM32" s="194"/>
      <c r="UYN32" s="194"/>
      <c r="UYO32" s="194"/>
      <c r="UYP32" s="194"/>
      <c r="UYQ32" s="194"/>
      <c r="UYR32" s="194"/>
      <c r="UYS32" s="194"/>
      <c r="UYT32" s="194"/>
      <c r="UYU32" s="194"/>
      <c r="UYV32" s="194"/>
      <c r="UYW32" s="194"/>
      <c r="UYX32" s="194"/>
      <c r="UYY32" s="194"/>
      <c r="UYZ32" s="194"/>
      <c r="UZA32" s="194"/>
      <c r="UZB32" s="194"/>
      <c r="UZC32" s="194"/>
      <c r="UZD32" s="194"/>
      <c r="UZE32" s="194"/>
      <c r="UZF32" s="194"/>
      <c r="UZG32" s="194"/>
      <c r="UZH32" s="194"/>
      <c r="UZI32" s="194"/>
      <c r="UZJ32" s="194"/>
      <c r="UZK32" s="194"/>
      <c r="UZL32" s="194"/>
      <c r="UZM32" s="194"/>
      <c r="UZN32" s="194"/>
      <c r="UZO32" s="194"/>
      <c r="UZP32" s="194"/>
      <c r="UZQ32" s="194"/>
      <c r="UZR32" s="194"/>
      <c r="UZS32" s="194"/>
      <c r="UZT32" s="194"/>
      <c r="UZU32" s="194"/>
      <c r="UZV32" s="194"/>
      <c r="UZW32" s="194"/>
      <c r="UZX32" s="194"/>
      <c r="UZY32" s="194"/>
      <c r="UZZ32" s="194"/>
      <c r="VAA32" s="194"/>
      <c r="VAB32" s="194"/>
      <c r="VAC32" s="194"/>
      <c r="VAD32" s="194"/>
      <c r="VAE32" s="194"/>
      <c r="VAF32" s="194"/>
      <c r="VAG32" s="194"/>
      <c r="VAH32" s="194"/>
      <c r="VAI32" s="194"/>
      <c r="VAJ32" s="194"/>
      <c r="VAK32" s="194"/>
      <c r="VAL32" s="194"/>
      <c r="VAM32" s="194"/>
      <c r="VAN32" s="194"/>
      <c r="VAO32" s="194"/>
      <c r="VAP32" s="194"/>
      <c r="VAQ32" s="194"/>
      <c r="VAR32" s="194"/>
      <c r="VAS32" s="194"/>
      <c r="VAT32" s="194"/>
      <c r="VAU32" s="194"/>
      <c r="VAV32" s="194"/>
      <c r="VAW32" s="194"/>
      <c r="VAX32" s="194"/>
      <c r="VAY32" s="194"/>
      <c r="VAZ32" s="194"/>
      <c r="VBA32" s="194"/>
      <c r="VBB32" s="194"/>
      <c r="VBC32" s="194"/>
      <c r="VBD32" s="194"/>
      <c r="VBE32" s="194"/>
      <c r="VBF32" s="194"/>
      <c r="VBG32" s="194"/>
      <c r="VBH32" s="194"/>
      <c r="VBI32" s="194"/>
      <c r="VBJ32" s="194"/>
      <c r="VBK32" s="194"/>
      <c r="VBL32" s="194"/>
      <c r="VBM32" s="194"/>
      <c r="VBN32" s="194"/>
      <c r="VBO32" s="194"/>
      <c r="VBP32" s="194"/>
      <c r="VBQ32" s="194"/>
      <c r="VBR32" s="194"/>
      <c r="VBS32" s="194"/>
      <c r="VBT32" s="194"/>
      <c r="VBU32" s="194"/>
      <c r="VBV32" s="194"/>
      <c r="VBW32" s="194"/>
      <c r="VBX32" s="194"/>
      <c r="VBY32" s="194"/>
      <c r="VBZ32" s="194"/>
      <c r="VCA32" s="194"/>
      <c r="VCB32" s="194"/>
      <c r="VCC32" s="194"/>
      <c r="VCD32" s="194"/>
      <c r="VCE32" s="194"/>
      <c r="VCF32" s="194"/>
      <c r="VCG32" s="194"/>
      <c r="VCH32" s="194"/>
      <c r="VCI32" s="194"/>
      <c r="VCJ32" s="194"/>
      <c r="VCK32" s="194"/>
      <c r="VCL32" s="194"/>
      <c r="VCM32" s="194"/>
      <c r="VCN32" s="194"/>
      <c r="VCO32" s="194"/>
      <c r="VCP32" s="194"/>
      <c r="VCQ32" s="194"/>
      <c r="VCR32" s="194"/>
      <c r="VCS32" s="194"/>
      <c r="VCT32" s="194"/>
      <c r="VCU32" s="194"/>
      <c r="VCV32" s="194"/>
      <c r="VCW32" s="194"/>
      <c r="VCX32" s="194"/>
      <c r="VCY32" s="194"/>
      <c r="VCZ32" s="194"/>
      <c r="VDA32" s="194"/>
      <c r="VDB32" s="194"/>
      <c r="VDC32" s="194"/>
      <c r="VDD32" s="194"/>
      <c r="VDE32" s="194"/>
      <c r="VDF32" s="194"/>
      <c r="VDG32" s="194"/>
      <c r="VDH32" s="194"/>
      <c r="VDI32" s="194"/>
      <c r="VDJ32" s="194"/>
      <c r="VDK32" s="194"/>
      <c r="VDL32" s="194"/>
      <c r="VDM32" s="194"/>
      <c r="VDN32" s="194"/>
      <c r="VDO32" s="194"/>
      <c r="VDP32" s="194"/>
      <c r="VDQ32" s="194"/>
      <c r="VDR32" s="194"/>
      <c r="VDS32" s="194"/>
      <c r="VDT32" s="194"/>
      <c r="VDU32" s="194"/>
      <c r="VDV32" s="194"/>
      <c r="VDW32" s="194"/>
      <c r="VDX32" s="194"/>
      <c r="VDY32" s="194"/>
      <c r="VDZ32" s="194"/>
      <c r="VEA32" s="194"/>
      <c r="VEB32" s="194"/>
      <c r="VEC32" s="194"/>
      <c r="VED32" s="194"/>
      <c r="VEE32" s="194"/>
      <c r="VEF32" s="194"/>
      <c r="VEG32" s="194"/>
      <c r="VEH32" s="194"/>
      <c r="VEI32" s="194"/>
      <c r="VEJ32" s="194"/>
      <c r="VEK32" s="194"/>
      <c r="VEL32" s="194"/>
      <c r="VEM32" s="194"/>
      <c r="VEN32" s="194"/>
      <c r="VEO32" s="194"/>
      <c r="VEP32" s="194"/>
      <c r="VEQ32" s="194"/>
      <c r="VER32" s="194"/>
      <c r="VES32" s="194"/>
      <c r="VET32" s="194"/>
      <c r="VEU32" s="194"/>
      <c r="VEV32" s="194"/>
      <c r="VEW32" s="194"/>
      <c r="VEX32" s="194"/>
      <c r="VEY32" s="194"/>
      <c r="VEZ32" s="194"/>
      <c r="VFA32" s="194"/>
      <c r="VFB32" s="194"/>
      <c r="VFC32" s="194"/>
      <c r="VFD32" s="194"/>
      <c r="VFE32" s="194"/>
      <c r="VFF32" s="194"/>
      <c r="VFG32" s="194"/>
      <c r="VFH32" s="194"/>
      <c r="VFI32" s="194"/>
      <c r="VFJ32" s="194"/>
      <c r="VFK32" s="194"/>
      <c r="VFL32" s="194"/>
      <c r="VFM32" s="194"/>
      <c r="VFN32" s="194"/>
      <c r="VFO32" s="194"/>
      <c r="VFP32" s="194"/>
      <c r="VFQ32" s="194"/>
      <c r="VFR32" s="194"/>
      <c r="VFS32" s="194"/>
      <c r="VFT32" s="194"/>
      <c r="VFU32" s="194"/>
      <c r="VFV32" s="194"/>
      <c r="VFW32" s="194"/>
      <c r="VFX32" s="194"/>
      <c r="VFY32" s="194"/>
      <c r="VFZ32" s="194"/>
      <c r="VGA32" s="194"/>
      <c r="VGB32" s="194"/>
      <c r="VGC32" s="194"/>
      <c r="VGD32" s="194"/>
      <c r="VGE32" s="194"/>
      <c r="VGF32" s="194"/>
      <c r="VGG32" s="194"/>
      <c r="VGH32" s="194"/>
      <c r="VGI32" s="194"/>
      <c r="VGJ32" s="194"/>
      <c r="VGK32" s="194"/>
      <c r="VGL32" s="194"/>
      <c r="VGM32" s="194"/>
      <c r="VGN32" s="194"/>
      <c r="VGO32" s="194"/>
      <c r="VGP32" s="194"/>
      <c r="VGQ32" s="194"/>
      <c r="VGR32" s="194"/>
      <c r="VGS32" s="194"/>
      <c r="VGT32" s="194"/>
      <c r="VGU32" s="194"/>
      <c r="VGV32" s="194"/>
      <c r="VGW32" s="194"/>
      <c r="VGX32" s="194"/>
      <c r="VGY32" s="194"/>
      <c r="VGZ32" s="194"/>
      <c r="VHA32" s="194"/>
      <c r="VHB32" s="194"/>
      <c r="VHC32" s="194"/>
      <c r="VHD32" s="194"/>
      <c r="VHE32" s="194"/>
      <c r="VHF32" s="194"/>
      <c r="VHG32" s="194"/>
      <c r="VHH32" s="194"/>
      <c r="VHI32" s="194"/>
      <c r="VHJ32" s="194"/>
      <c r="VHK32" s="194"/>
      <c r="VHL32" s="194"/>
      <c r="VHM32" s="194"/>
      <c r="VHN32" s="194"/>
      <c r="VHO32" s="194"/>
      <c r="VHP32" s="194"/>
      <c r="VHQ32" s="194"/>
      <c r="VHR32" s="194"/>
      <c r="VHS32" s="194"/>
      <c r="VHT32" s="194"/>
      <c r="VHU32" s="194"/>
      <c r="VHV32" s="194"/>
      <c r="VHW32" s="194"/>
      <c r="VHX32" s="194"/>
      <c r="VHY32" s="194"/>
      <c r="VHZ32" s="194"/>
      <c r="VIA32" s="194"/>
      <c r="VIB32" s="194"/>
      <c r="VIC32" s="194"/>
      <c r="VID32" s="194"/>
      <c r="VIE32" s="194"/>
      <c r="VIF32" s="194"/>
      <c r="VIG32" s="194"/>
      <c r="VIH32" s="194"/>
      <c r="VII32" s="194"/>
      <c r="VIJ32" s="194"/>
      <c r="VIK32" s="194"/>
      <c r="VIL32" s="194"/>
      <c r="VIM32" s="194"/>
      <c r="VIN32" s="194"/>
      <c r="VIO32" s="194"/>
      <c r="VIP32" s="194"/>
      <c r="VIQ32" s="194"/>
      <c r="VIR32" s="194"/>
      <c r="VIS32" s="194"/>
      <c r="VIT32" s="194"/>
      <c r="VIU32" s="194"/>
      <c r="VIV32" s="194"/>
      <c r="VIW32" s="194"/>
      <c r="VIX32" s="194"/>
      <c r="VIY32" s="194"/>
      <c r="VIZ32" s="194"/>
      <c r="VJA32" s="194"/>
      <c r="VJB32" s="194"/>
      <c r="VJC32" s="194"/>
      <c r="VJD32" s="194"/>
      <c r="VJE32" s="194"/>
      <c r="VJF32" s="194"/>
      <c r="VJG32" s="194"/>
      <c r="VJH32" s="194"/>
      <c r="VJI32" s="194"/>
      <c r="VJJ32" s="194"/>
      <c r="VJK32" s="194"/>
      <c r="VJL32" s="194"/>
      <c r="VJM32" s="194"/>
      <c r="VJN32" s="194"/>
      <c r="VJO32" s="194"/>
      <c r="VJP32" s="194"/>
      <c r="VJQ32" s="194"/>
      <c r="VJR32" s="194"/>
      <c r="VJS32" s="194"/>
      <c r="VJT32" s="194"/>
      <c r="VJU32" s="194"/>
      <c r="VJV32" s="194"/>
      <c r="VJW32" s="194"/>
      <c r="VJX32" s="194"/>
      <c r="VJY32" s="194"/>
      <c r="VJZ32" s="194"/>
      <c r="VKA32" s="194"/>
      <c r="VKB32" s="194"/>
      <c r="VKC32" s="194"/>
      <c r="VKD32" s="194"/>
      <c r="VKE32" s="194"/>
      <c r="VKF32" s="194"/>
      <c r="VKG32" s="194"/>
      <c r="VKH32" s="194"/>
      <c r="VKI32" s="194"/>
      <c r="VKJ32" s="194"/>
      <c r="VKK32" s="194"/>
      <c r="VKL32" s="194"/>
      <c r="VKM32" s="194"/>
      <c r="VKN32" s="194"/>
      <c r="VKO32" s="194"/>
      <c r="VKP32" s="194"/>
      <c r="VKQ32" s="194"/>
      <c r="VKR32" s="194"/>
      <c r="VKS32" s="194"/>
      <c r="VKT32" s="194"/>
      <c r="VKU32" s="194"/>
      <c r="VKV32" s="194"/>
      <c r="VKW32" s="194"/>
      <c r="VKX32" s="194"/>
      <c r="VKY32" s="194"/>
      <c r="VKZ32" s="194"/>
      <c r="VLA32" s="194"/>
      <c r="VLB32" s="194"/>
      <c r="VLC32" s="194"/>
      <c r="VLD32" s="194"/>
      <c r="VLE32" s="194"/>
      <c r="VLF32" s="194"/>
      <c r="VLG32" s="194"/>
      <c r="VLH32" s="194"/>
      <c r="VLI32" s="194"/>
      <c r="VLJ32" s="194"/>
      <c r="VLK32" s="194"/>
      <c r="VLL32" s="194"/>
      <c r="VLM32" s="194"/>
      <c r="VLN32" s="194"/>
      <c r="VLO32" s="194"/>
      <c r="VLP32" s="194"/>
      <c r="VLQ32" s="194"/>
      <c r="VLR32" s="194"/>
      <c r="VLS32" s="194"/>
      <c r="VLT32" s="194"/>
      <c r="VLU32" s="194"/>
      <c r="VLV32" s="194"/>
      <c r="VLW32" s="194"/>
      <c r="VLX32" s="194"/>
      <c r="VLY32" s="194"/>
      <c r="VLZ32" s="194"/>
      <c r="VMA32" s="194"/>
      <c r="VMB32" s="194"/>
      <c r="VMC32" s="194"/>
      <c r="VMD32" s="194"/>
      <c r="VME32" s="194"/>
      <c r="VMF32" s="194"/>
      <c r="VMG32" s="194"/>
      <c r="VMH32" s="194"/>
      <c r="VMI32" s="194"/>
      <c r="VMJ32" s="194"/>
      <c r="VMK32" s="194"/>
      <c r="VML32" s="194"/>
      <c r="VMM32" s="194"/>
      <c r="VMN32" s="194"/>
      <c r="VMO32" s="194"/>
      <c r="VMP32" s="194"/>
      <c r="VMQ32" s="194"/>
      <c r="VMR32" s="194"/>
      <c r="VMS32" s="194"/>
      <c r="VMT32" s="194"/>
      <c r="VMU32" s="194"/>
      <c r="VMV32" s="194"/>
      <c r="VMW32" s="194"/>
      <c r="VMX32" s="194"/>
      <c r="VMY32" s="194"/>
      <c r="VMZ32" s="194"/>
      <c r="VNA32" s="194"/>
      <c r="VNB32" s="194"/>
      <c r="VNC32" s="194"/>
      <c r="VND32" s="194"/>
      <c r="VNE32" s="194"/>
      <c r="VNF32" s="194"/>
      <c r="VNG32" s="194"/>
      <c r="VNH32" s="194"/>
      <c r="VNI32" s="194"/>
      <c r="VNJ32" s="194"/>
      <c r="VNK32" s="194"/>
      <c r="VNL32" s="194"/>
      <c r="VNM32" s="194"/>
      <c r="VNN32" s="194"/>
      <c r="VNO32" s="194"/>
      <c r="VNP32" s="194"/>
      <c r="VNQ32" s="194"/>
      <c r="VNR32" s="194"/>
      <c r="VNS32" s="194"/>
      <c r="VNT32" s="194"/>
      <c r="VNU32" s="194"/>
      <c r="VNV32" s="194"/>
      <c r="VNW32" s="194"/>
      <c r="VNX32" s="194"/>
      <c r="VNY32" s="194"/>
      <c r="VNZ32" s="194"/>
      <c r="VOA32" s="194"/>
      <c r="VOB32" s="194"/>
      <c r="VOC32" s="194"/>
      <c r="VOD32" s="194"/>
      <c r="VOE32" s="194"/>
      <c r="VOF32" s="194"/>
      <c r="VOG32" s="194"/>
      <c r="VOH32" s="194"/>
      <c r="VOI32" s="194"/>
      <c r="VOJ32" s="194"/>
      <c r="VOK32" s="194"/>
      <c r="VOL32" s="194"/>
      <c r="VOM32" s="194"/>
      <c r="VON32" s="194"/>
      <c r="VOO32" s="194"/>
      <c r="VOP32" s="194"/>
      <c r="VOQ32" s="194"/>
      <c r="VOR32" s="194"/>
      <c r="VOS32" s="194"/>
      <c r="VOT32" s="194"/>
      <c r="VOU32" s="194"/>
      <c r="VOV32" s="194"/>
      <c r="VOW32" s="194"/>
      <c r="VOX32" s="194"/>
      <c r="VOY32" s="194"/>
      <c r="VOZ32" s="194"/>
      <c r="VPA32" s="194"/>
      <c r="VPB32" s="194"/>
      <c r="VPC32" s="194"/>
      <c r="VPD32" s="194"/>
      <c r="VPE32" s="194"/>
      <c r="VPF32" s="194"/>
      <c r="VPG32" s="194"/>
      <c r="VPH32" s="194"/>
      <c r="VPI32" s="194"/>
      <c r="VPJ32" s="194"/>
      <c r="VPK32" s="194"/>
      <c r="VPL32" s="194"/>
      <c r="VPM32" s="194"/>
      <c r="VPN32" s="194"/>
      <c r="VPO32" s="194"/>
      <c r="VPP32" s="194"/>
      <c r="VPQ32" s="194"/>
      <c r="VPR32" s="194"/>
      <c r="VPS32" s="194"/>
      <c r="VPT32" s="194"/>
      <c r="VPU32" s="194"/>
      <c r="VPV32" s="194"/>
      <c r="VPW32" s="194"/>
      <c r="VPX32" s="194"/>
      <c r="VPY32" s="194"/>
      <c r="VPZ32" s="194"/>
      <c r="VQA32" s="194"/>
      <c r="VQB32" s="194"/>
      <c r="VQC32" s="194"/>
      <c r="VQD32" s="194"/>
      <c r="VQE32" s="194"/>
      <c r="VQF32" s="194"/>
      <c r="VQG32" s="194"/>
      <c r="VQH32" s="194"/>
      <c r="VQI32" s="194"/>
      <c r="VQJ32" s="194"/>
      <c r="VQK32" s="194"/>
      <c r="VQL32" s="194"/>
      <c r="VQM32" s="194"/>
      <c r="VQN32" s="194"/>
      <c r="VQO32" s="194"/>
      <c r="VQP32" s="194"/>
      <c r="VQQ32" s="194"/>
      <c r="VQR32" s="194"/>
      <c r="VQS32" s="194"/>
      <c r="VQT32" s="194"/>
      <c r="VQU32" s="194"/>
      <c r="VQV32" s="194"/>
      <c r="VQW32" s="194"/>
      <c r="VQX32" s="194"/>
      <c r="VQY32" s="194"/>
      <c r="VQZ32" s="194"/>
      <c r="VRA32" s="194"/>
      <c r="VRB32" s="194"/>
      <c r="VRC32" s="194"/>
      <c r="VRD32" s="194"/>
      <c r="VRE32" s="194"/>
      <c r="VRF32" s="194"/>
      <c r="VRG32" s="194"/>
      <c r="VRH32" s="194"/>
      <c r="VRI32" s="194"/>
      <c r="VRJ32" s="194"/>
      <c r="VRK32" s="194"/>
      <c r="VRL32" s="194"/>
      <c r="VRM32" s="194"/>
      <c r="VRN32" s="194"/>
      <c r="VRO32" s="194"/>
      <c r="VRP32" s="194"/>
      <c r="VRQ32" s="194"/>
      <c r="VRR32" s="194"/>
      <c r="VRS32" s="194"/>
      <c r="VRT32" s="194"/>
      <c r="VRU32" s="194"/>
      <c r="VRV32" s="194"/>
      <c r="VRW32" s="194"/>
      <c r="VRX32" s="194"/>
      <c r="VRY32" s="194"/>
      <c r="VRZ32" s="194"/>
      <c r="VSA32" s="194"/>
      <c r="VSB32" s="194"/>
      <c r="VSC32" s="194"/>
      <c r="VSD32" s="194"/>
      <c r="VSE32" s="194"/>
      <c r="VSF32" s="194"/>
      <c r="VSG32" s="194"/>
      <c r="VSH32" s="194"/>
      <c r="VSI32" s="194"/>
      <c r="VSJ32" s="194"/>
      <c r="VSK32" s="194"/>
      <c r="VSL32" s="194"/>
      <c r="VSM32" s="194"/>
      <c r="VSN32" s="194"/>
      <c r="VSO32" s="194"/>
      <c r="VSP32" s="194"/>
      <c r="VSQ32" s="194"/>
      <c r="VSR32" s="194"/>
      <c r="VSS32" s="194"/>
      <c r="VST32" s="194"/>
      <c r="VSU32" s="194"/>
      <c r="VSV32" s="194"/>
      <c r="VSW32" s="194"/>
      <c r="VSX32" s="194"/>
      <c r="VSY32" s="194"/>
      <c r="VSZ32" s="194"/>
      <c r="VTA32" s="194"/>
      <c r="VTB32" s="194"/>
      <c r="VTC32" s="194"/>
      <c r="VTD32" s="194"/>
      <c r="VTE32" s="194"/>
      <c r="VTF32" s="194"/>
      <c r="VTG32" s="194"/>
      <c r="VTH32" s="194"/>
      <c r="VTI32" s="194"/>
      <c r="VTJ32" s="194"/>
      <c r="VTK32" s="194"/>
      <c r="VTL32" s="194"/>
      <c r="VTM32" s="194"/>
      <c r="VTN32" s="194"/>
      <c r="VTO32" s="194"/>
      <c r="VTP32" s="194"/>
      <c r="VTQ32" s="194"/>
      <c r="VTR32" s="194"/>
      <c r="VTS32" s="194"/>
      <c r="VTT32" s="194"/>
      <c r="VTU32" s="194"/>
      <c r="VTV32" s="194"/>
      <c r="VTW32" s="194"/>
      <c r="VTX32" s="194"/>
      <c r="VTY32" s="194"/>
      <c r="VTZ32" s="194"/>
      <c r="VUA32" s="194"/>
      <c r="VUB32" s="194"/>
      <c r="VUC32" s="194"/>
      <c r="VUD32" s="194"/>
      <c r="VUE32" s="194"/>
      <c r="VUF32" s="194"/>
      <c r="VUG32" s="194"/>
      <c r="VUH32" s="194"/>
      <c r="VUI32" s="194"/>
      <c r="VUJ32" s="194"/>
      <c r="VUK32" s="194"/>
      <c r="VUL32" s="194"/>
      <c r="VUM32" s="194"/>
      <c r="VUN32" s="194"/>
      <c r="VUO32" s="194"/>
      <c r="VUP32" s="194"/>
      <c r="VUQ32" s="194"/>
      <c r="VUR32" s="194"/>
      <c r="VUS32" s="194"/>
      <c r="VUT32" s="194"/>
      <c r="VUU32" s="194"/>
      <c r="VUV32" s="194"/>
      <c r="VUW32" s="194"/>
      <c r="VUX32" s="194"/>
      <c r="VUY32" s="194"/>
      <c r="VUZ32" s="194"/>
      <c r="VVA32" s="194"/>
      <c r="VVB32" s="194"/>
      <c r="VVC32" s="194"/>
      <c r="VVD32" s="194"/>
      <c r="VVE32" s="194"/>
      <c r="VVF32" s="194"/>
      <c r="VVG32" s="194"/>
      <c r="VVH32" s="194"/>
      <c r="VVI32" s="194"/>
      <c r="VVJ32" s="194"/>
      <c r="VVK32" s="194"/>
      <c r="VVL32" s="194"/>
      <c r="VVM32" s="194"/>
      <c r="VVN32" s="194"/>
      <c r="VVO32" s="194"/>
      <c r="VVP32" s="194"/>
      <c r="VVQ32" s="194"/>
      <c r="VVR32" s="194"/>
      <c r="VVS32" s="194"/>
      <c r="VVT32" s="194"/>
      <c r="VVU32" s="194"/>
      <c r="VVV32" s="194"/>
      <c r="VVW32" s="194"/>
      <c r="VVX32" s="194"/>
      <c r="VVY32" s="194"/>
      <c r="VVZ32" s="194"/>
      <c r="VWA32" s="194"/>
      <c r="VWB32" s="194"/>
      <c r="VWC32" s="194"/>
      <c r="VWD32" s="194"/>
      <c r="VWE32" s="194"/>
      <c r="VWF32" s="194"/>
      <c r="VWG32" s="194"/>
      <c r="VWH32" s="194"/>
      <c r="VWI32" s="194"/>
      <c r="VWJ32" s="194"/>
      <c r="VWK32" s="194"/>
      <c r="VWL32" s="194"/>
      <c r="VWM32" s="194"/>
      <c r="VWN32" s="194"/>
      <c r="VWO32" s="194"/>
      <c r="VWP32" s="194"/>
      <c r="VWQ32" s="194"/>
      <c r="VWR32" s="194"/>
      <c r="VWS32" s="194"/>
      <c r="VWT32" s="194"/>
      <c r="VWU32" s="194"/>
      <c r="VWV32" s="194"/>
      <c r="VWW32" s="194"/>
      <c r="VWX32" s="194"/>
      <c r="VWY32" s="194"/>
      <c r="VWZ32" s="194"/>
      <c r="VXA32" s="194"/>
      <c r="VXB32" s="194"/>
      <c r="VXC32" s="194"/>
      <c r="VXD32" s="194"/>
      <c r="VXE32" s="194"/>
      <c r="VXF32" s="194"/>
      <c r="VXG32" s="194"/>
      <c r="VXH32" s="194"/>
      <c r="VXI32" s="194"/>
      <c r="VXJ32" s="194"/>
      <c r="VXK32" s="194"/>
      <c r="VXL32" s="194"/>
      <c r="VXM32" s="194"/>
      <c r="VXN32" s="194"/>
      <c r="VXO32" s="194"/>
      <c r="VXP32" s="194"/>
      <c r="VXQ32" s="194"/>
      <c r="VXR32" s="194"/>
      <c r="VXS32" s="194"/>
      <c r="VXT32" s="194"/>
      <c r="VXU32" s="194"/>
      <c r="VXV32" s="194"/>
      <c r="VXW32" s="194"/>
      <c r="VXX32" s="194"/>
      <c r="VXY32" s="194"/>
      <c r="VXZ32" s="194"/>
      <c r="VYA32" s="194"/>
      <c r="VYB32" s="194"/>
      <c r="VYC32" s="194"/>
      <c r="VYD32" s="194"/>
      <c r="VYE32" s="194"/>
      <c r="VYF32" s="194"/>
      <c r="VYG32" s="194"/>
      <c r="VYH32" s="194"/>
      <c r="VYI32" s="194"/>
      <c r="VYJ32" s="194"/>
      <c r="VYK32" s="194"/>
      <c r="VYL32" s="194"/>
      <c r="VYM32" s="194"/>
      <c r="VYN32" s="194"/>
      <c r="VYO32" s="194"/>
      <c r="VYP32" s="194"/>
      <c r="VYQ32" s="194"/>
      <c r="VYR32" s="194"/>
      <c r="VYS32" s="194"/>
      <c r="VYT32" s="194"/>
      <c r="VYU32" s="194"/>
      <c r="VYV32" s="194"/>
      <c r="VYW32" s="194"/>
      <c r="VYX32" s="194"/>
      <c r="VYY32" s="194"/>
      <c r="VYZ32" s="194"/>
      <c r="VZA32" s="194"/>
      <c r="VZB32" s="194"/>
      <c r="VZC32" s="194"/>
      <c r="VZD32" s="194"/>
      <c r="VZE32" s="194"/>
      <c r="VZF32" s="194"/>
      <c r="VZG32" s="194"/>
      <c r="VZH32" s="194"/>
      <c r="VZI32" s="194"/>
      <c r="VZJ32" s="194"/>
      <c r="VZK32" s="194"/>
      <c r="VZL32" s="194"/>
      <c r="VZM32" s="194"/>
      <c r="VZN32" s="194"/>
      <c r="VZO32" s="194"/>
      <c r="VZP32" s="194"/>
      <c r="VZQ32" s="194"/>
      <c r="VZR32" s="194"/>
      <c r="VZS32" s="194"/>
      <c r="VZT32" s="194"/>
      <c r="VZU32" s="194"/>
      <c r="VZV32" s="194"/>
      <c r="VZW32" s="194"/>
      <c r="VZX32" s="194"/>
      <c r="VZY32" s="194"/>
      <c r="VZZ32" s="194"/>
      <c r="WAA32" s="194"/>
      <c r="WAB32" s="194"/>
      <c r="WAC32" s="194"/>
      <c r="WAD32" s="194"/>
      <c r="WAE32" s="194"/>
      <c r="WAF32" s="194"/>
      <c r="WAG32" s="194"/>
      <c r="WAH32" s="194"/>
      <c r="WAI32" s="194"/>
      <c r="WAJ32" s="194"/>
      <c r="WAK32" s="194"/>
      <c r="WAL32" s="194"/>
      <c r="WAM32" s="194"/>
      <c r="WAN32" s="194"/>
      <c r="WAO32" s="194"/>
      <c r="WAP32" s="194"/>
      <c r="WAQ32" s="194"/>
      <c r="WAR32" s="194"/>
      <c r="WAS32" s="194"/>
      <c r="WAT32" s="194"/>
      <c r="WAU32" s="194"/>
      <c r="WAV32" s="194"/>
      <c r="WAW32" s="194"/>
      <c r="WAX32" s="194"/>
      <c r="WAY32" s="194"/>
      <c r="WAZ32" s="194"/>
      <c r="WBA32" s="194"/>
      <c r="WBB32" s="194"/>
      <c r="WBC32" s="194"/>
      <c r="WBD32" s="194"/>
      <c r="WBE32" s="194"/>
      <c r="WBF32" s="194"/>
      <c r="WBG32" s="194"/>
      <c r="WBH32" s="194"/>
      <c r="WBI32" s="194"/>
      <c r="WBJ32" s="194"/>
      <c r="WBK32" s="194"/>
      <c r="WBL32" s="194"/>
      <c r="WBM32" s="194"/>
      <c r="WBN32" s="194"/>
      <c r="WBO32" s="194"/>
      <c r="WBP32" s="194"/>
      <c r="WBQ32" s="194"/>
      <c r="WBR32" s="194"/>
      <c r="WBS32" s="194"/>
      <c r="WBT32" s="194"/>
      <c r="WBU32" s="194"/>
      <c r="WBV32" s="194"/>
      <c r="WBW32" s="194"/>
      <c r="WBX32" s="194"/>
      <c r="WBY32" s="194"/>
      <c r="WBZ32" s="194"/>
      <c r="WCA32" s="194"/>
      <c r="WCB32" s="194"/>
      <c r="WCC32" s="194"/>
      <c r="WCD32" s="194"/>
      <c r="WCE32" s="194"/>
      <c r="WCF32" s="194"/>
      <c r="WCG32" s="194"/>
      <c r="WCH32" s="194"/>
      <c r="WCI32" s="194"/>
      <c r="WCJ32" s="194"/>
      <c r="WCK32" s="194"/>
      <c r="WCL32" s="194"/>
      <c r="WCM32" s="194"/>
      <c r="WCN32" s="194"/>
      <c r="WCO32" s="194"/>
      <c r="WCP32" s="194"/>
      <c r="WCQ32" s="194"/>
      <c r="WCR32" s="194"/>
      <c r="WCS32" s="194"/>
      <c r="WCT32" s="194"/>
      <c r="WCU32" s="194"/>
      <c r="WCV32" s="194"/>
      <c r="WCW32" s="194"/>
      <c r="WCX32" s="194"/>
      <c r="WCY32" s="194"/>
      <c r="WCZ32" s="194"/>
      <c r="WDA32" s="194"/>
      <c r="WDB32" s="194"/>
      <c r="WDC32" s="194"/>
      <c r="WDD32" s="194"/>
      <c r="WDE32" s="194"/>
      <c r="WDF32" s="194"/>
      <c r="WDG32" s="194"/>
      <c r="WDH32" s="194"/>
      <c r="WDI32" s="194"/>
      <c r="WDJ32" s="194"/>
      <c r="WDK32" s="194"/>
      <c r="WDL32" s="194"/>
      <c r="WDM32" s="194"/>
      <c r="WDN32" s="194"/>
      <c r="WDO32" s="194"/>
      <c r="WDP32" s="194"/>
      <c r="WDQ32" s="194"/>
      <c r="WDR32" s="194"/>
      <c r="WDS32" s="194"/>
      <c r="WDT32" s="194"/>
      <c r="WDU32" s="194"/>
      <c r="WDV32" s="194"/>
      <c r="WDW32" s="194"/>
      <c r="WDX32" s="194"/>
      <c r="WDY32" s="194"/>
      <c r="WDZ32" s="194"/>
      <c r="WEA32" s="194"/>
      <c r="WEB32" s="194"/>
      <c r="WEC32" s="194"/>
      <c r="WED32" s="194"/>
      <c r="WEE32" s="194"/>
      <c r="WEF32" s="194"/>
      <c r="WEG32" s="194"/>
      <c r="WEH32" s="194"/>
      <c r="WEI32" s="194"/>
      <c r="WEJ32" s="194"/>
      <c r="WEK32" s="194"/>
      <c r="WEL32" s="194"/>
      <c r="WEM32" s="194"/>
      <c r="WEN32" s="194"/>
      <c r="WEO32" s="194"/>
      <c r="WEP32" s="194"/>
      <c r="WEQ32" s="194"/>
      <c r="WER32" s="194"/>
      <c r="WES32" s="194"/>
      <c r="WET32" s="194"/>
      <c r="WEU32" s="194"/>
      <c r="WEV32" s="194"/>
      <c r="WEW32" s="194"/>
      <c r="WEX32" s="194"/>
      <c r="WEY32" s="194"/>
      <c r="WEZ32" s="194"/>
      <c r="WFA32" s="194"/>
      <c r="WFB32" s="194"/>
      <c r="WFC32" s="194"/>
      <c r="WFD32" s="194"/>
      <c r="WFE32" s="194"/>
      <c r="WFF32" s="194"/>
      <c r="WFG32" s="194"/>
      <c r="WFH32" s="194"/>
      <c r="WFI32" s="194"/>
      <c r="WFJ32" s="194"/>
      <c r="WFK32" s="194"/>
      <c r="WFL32" s="194"/>
      <c r="WFM32" s="194"/>
      <c r="WFN32" s="194"/>
      <c r="WFO32" s="194"/>
      <c r="WFP32" s="194"/>
      <c r="WFQ32" s="194"/>
      <c r="WFR32" s="194"/>
      <c r="WFS32" s="194"/>
      <c r="WFT32" s="194"/>
      <c r="WFU32" s="194"/>
      <c r="WFV32" s="194"/>
      <c r="WFW32" s="194"/>
      <c r="WFX32" s="194"/>
      <c r="WFY32" s="194"/>
      <c r="WFZ32" s="194"/>
      <c r="WGA32" s="194"/>
      <c r="WGB32" s="194"/>
      <c r="WGC32" s="194"/>
      <c r="WGD32" s="194"/>
      <c r="WGE32" s="194"/>
      <c r="WGF32" s="194"/>
      <c r="WGG32" s="194"/>
      <c r="WGH32" s="194"/>
      <c r="WGI32" s="194"/>
      <c r="WGJ32" s="194"/>
      <c r="WGK32" s="194"/>
      <c r="WGL32" s="194"/>
      <c r="WGM32" s="194"/>
      <c r="WGN32" s="194"/>
      <c r="WGO32" s="194"/>
      <c r="WGP32" s="194"/>
      <c r="WGQ32" s="194"/>
      <c r="WGR32" s="194"/>
      <c r="WGS32" s="194"/>
      <c r="WGT32" s="194"/>
      <c r="WGU32" s="194"/>
      <c r="WGV32" s="194"/>
      <c r="WGW32" s="194"/>
      <c r="WGX32" s="194"/>
      <c r="WGY32" s="194"/>
      <c r="WGZ32" s="194"/>
      <c r="WHA32" s="194"/>
      <c r="WHB32" s="194"/>
      <c r="WHC32" s="194"/>
      <c r="WHD32" s="194"/>
      <c r="WHE32" s="194"/>
      <c r="WHF32" s="194"/>
      <c r="WHG32" s="194"/>
      <c r="WHH32" s="194"/>
      <c r="WHI32" s="194"/>
      <c r="WHJ32" s="194"/>
      <c r="WHK32" s="194"/>
      <c r="WHL32" s="194"/>
      <c r="WHM32" s="194"/>
      <c r="WHN32" s="194"/>
      <c r="WHO32" s="194"/>
      <c r="WHP32" s="194"/>
      <c r="WHQ32" s="194"/>
      <c r="WHR32" s="194"/>
      <c r="WHS32" s="194"/>
      <c r="WHT32" s="194"/>
      <c r="WHU32" s="194"/>
      <c r="WHV32" s="194"/>
      <c r="WHW32" s="194"/>
      <c r="WHX32" s="194"/>
      <c r="WHY32" s="194"/>
      <c r="WHZ32" s="194"/>
      <c r="WIA32" s="194"/>
      <c r="WIB32" s="194"/>
      <c r="WIC32" s="194"/>
      <c r="WID32" s="194"/>
      <c r="WIE32" s="194"/>
      <c r="WIF32" s="194"/>
      <c r="WIG32" s="194"/>
      <c r="WIH32" s="194"/>
      <c r="WII32" s="194"/>
      <c r="WIJ32" s="194"/>
      <c r="WIK32" s="194"/>
      <c r="WIL32" s="194"/>
      <c r="WIM32" s="194"/>
      <c r="WIN32" s="194"/>
      <c r="WIO32" s="194"/>
      <c r="WIP32" s="194"/>
      <c r="WIQ32" s="194"/>
      <c r="WIR32" s="194"/>
      <c r="WIS32" s="194"/>
      <c r="WIT32" s="194"/>
      <c r="WIU32" s="194"/>
      <c r="WIV32" s="194"/>
      <c r="WIW32" s="194"/>
      <c r="WIX32" s="194"/>
      <c r="WIY32" s="194"/>
      <c r="WIZ32" s="194"/>
      <c r="WJA32" s="194"/>
      <c r="WJB32" s="194"/>
      <c r="WJC32" s="194"/>
      <c r="WJD32" s="194"/>
      <c r="WJE32" s="194"/>
      <c r="WJF32" s="194"/>
      <c r="WJG32" s="194"/>
      <c r="WJH32" s="194"/>
      <c r="WJI32" s="194"/>
      <c r="WJJ32" s="194"/>
      <c r="WJK32" s="194"/>
      <c r="WJL32" s="194"/>
      <c r="WJM32" s="194"/>
      <c r="WJN32" s="194"/>
      <c r="WJO32" s="194"/>
      <c r="WJP32" s="194"/>
      <c r="WJQ32" s="194"/>
      <c r="WJR32" s="194"/>
      <c r="WJS32" s="194"/>
      <c r="WJT32" s="194"/>
      <c r="WJU32" s="194"/>
      <c r="WJV32" s="194"/>
      <c r="WJW32" s="194"/>
      <c r="WJX32" s="194"/>
      <c r="WJY32" s="194"/>
      <c r="WJZ32" s="194"/>
      <c r="WKA32" s="194"/>
      <c r="WKB32" s="194"/>
      <c r="WKC32" s="194"/>
      <c r="WKD32" s="194"/>
      <c r="WKE32" s="194"/>
      <c r="WKF32" s="194"/>
      <c r="WKG32" s="194"/>
      <c r="WKH32" s="194"/>
      <c r="WKI32" s="194"/>
      <c r="WKJ32" s="194"/>
      <c r="WKK32" s="194"/>
      <c r="WKL32" s="194"/>
      <c r="WKM32" s="194"/>
      <c r="WKN32" s="194"/>
      <c r="WKO32" s="194"/>
      <c r="WKP32" s="194"/>
      <c r="WKQ32" s="194"/>
      <c r="WKR32" s="194"/>
      <c r="WKS32" s="194"/>
      <c r="WKT32" s="194"/>
      <c r="WKU32" s="194"/>
      <c r="WKV32" s="194"/>
      <c r="WKW32" s="194"/>
      <c r="WKX32" s="194"/>
      <c r="WKY32" s="194"/>
      <c r="WKZ32" s="194"/>
      <c r="WLA32" s="194"/>
      <c r="WLB32" s="194"/>
      <c r="WLC32" s="194"/>
      <c r="WLD32" s="194"/>
      <c r="WLE32" s="194"/>
      <c r="WLF32" s="194"/>
      <c r="WLG32" s="194"/>
      <c r="WLH32" s="194"/>
      <c r="WLI32" s="194"/>
      <c r="WLJ32" s="194"/>
      <c r="WLK32" s="194"/>
      <c r="WLL32" s="194"/>
      <c r="WLM32" s="194"/>
      <c r="WLN32" s="194"/>
      <c r="WLO32" s="194"/>
      <c r="WLP32" s="194"/>
      <c r="WLQ32" s="194"/>
      <c r="WLR32" s="194"/>
      <c r="WLS32" s="194"/>
      <c r="WLT32" s="194"/>
      <c r="WLU32" s="194"/>
      <c r="WLV32" s="194"/>
      <c r="WLW32" s="194"/>
      <c r="WLX32" s="194"/>
      <c r="WLY32" s="194"/>
      <c r="WLZ32" s="194"/>
      <c r="WMA32" s="194"/>
      <c r="WMB32" s="194"/>
      <c r="WMC32" s="194"/>
      <c r="WMD32" s="194"/>
      <c r="WME32" s="194"/>
      <c r="WMF32" s="194"/>
      <c r="WMG32" s="194"/>
      <c r="WMH32" s="194"/>
      <c r="WMI32" s="194"/>
      <c r="WMJ32" s="194"/>
      <c r="WMK32" s="194"/>
      <c r="WML32" s="194"/>
      <c r="WMM32" s="194"/>
      <c r="WMN32" s="194"/>
      <c r="WMO32" s="194"/>
      <c r="WMP32" s="194"/>
      <c r="WMQ32" s="194"/>
      <c r="WMR32" s="194"/>
      <c r="WMS32" s="194"/>
      <c r="WMT32" s="194"/>
      <c r="WMU32" s="194"/>
      <c r="WMV32" s="194"/>
      <c r="WMW32" s="194"/>
      <c r="WMX32" s="194"/>
      <c r="WMY32" s="194"/>
      <c r="WMZ32" s="194"/>
      <c r="WNA32" s="194"/>
      <c r="WNB32" s="194"/>
      <c r="WNC32" s="194"/>
      <c r="WND32" s="194"/>
      <c r="WNE32" s="194"/>
      <c r="WNF32" s="194"/>
      <c r="WNG32" s="194"/>
      <c r="WNH32" s="194"/>
      <c r="WNI32" s="194"/>
      <c r="WNJ32" s="194"/>
      <c r="WNK32" s="194"/>
      <c r="WNL32" s="194"/>
      <c r="WNM32" s="194"/>
      <c r="WNN32" s="194"/>
      <c r="WNO32" s="194"/>
      <c r="WNP32" s="194"/>
      <c r="WNQ32" s="194"/>
      <c r="WNR32" s="194"/>
      <c r="WNS32" s="194"/>
      <c r="WNT32" s="194"/>
      <c r="WNU32" s="194"/>
      <c r="WNV32" s="194"/>
      <c r="WNW32" s="194"/>
      <c r="WNX32" s="194"/>
      <c r="WNY32" s="194"/>
      <c r="WNZ32" s="194"/>
      <c r="WOA32" s="194"/>
      <c r="WOB32" s="194"/>
      <c r="WOC32" s="194"/>
      <c r="WOD32" s="194"/>
      <c r="WOE32" s="194"/>
      <c r="WOF32" s="194"/>
      <c r="WOG32" s="194"/>
      <c r="WOH32" s="194"/>
      <c r="WOI32" s="194"/>
      <c r="WOJ32" s="194"/>
      <c r="WOK32" s="194"/>
      <c r="WOL32" s="194"/>
      <c r="WOM32" s="194"/>
      <c r="WON32" s="194"/>
      <c r="WOO32" s="194"/>
      <c r="WOP32" s="194"/>
      <c r="WOQ32" s="194"/>
      <c r="WOR32" s="194"/>
      <c r="WOS32" s="194"/>
      <c r="WOT32" s="194"/>
      <c r="WOU32" s="194"/>
      <c r="WOV32" s="194"/>
      <c r="WOW32" s="194"/>
      <c r="WOX32" s="194"/>
      <c r="WOY32" s="194"/>
      <c r="WOZ32" s="194"/>
      <c r="WPA32" s="194"/>
      <c r="WPB32" s="194"/>
      <c r="WPC32" s="194"/>
      <c r="WPD32" s="194"/>
      <c r="WPE32" s="194"/>
      <c r="WPF32" s="194"/>
      <c r="WPG32" s="194"/>
      <c r="WPH32" s="194"/>
      <c r="WPI32" s="194"/>
      <c r="WPJ32" s="194"/>
      <c r="WPK32" s="194"/>
      <c r="WPL32" s="194"/>
      <c r="WPM32" s="194"/>
      <c r="WPN32" s="194"/>
      <c r="WPO32" s="194"/>
      <c r="WPP32" s="194"/>
      <c r="WPQ32" s="194"/>
      <c r="WPR32" s="194"/>
      <c r="WPS32" s="194"/>
      <c r="WPT32" s="194"/>
      <c r="WPU32" s="194"/>
      <c r="WPV32" s="194"/>
      <c r="WPW32" s="194"/>
      <c r="WPX32" s="194"/>
      <c r="WPY32" s="194"/>
      <c r="WPZ32" s="194"/>
      <c r="WQA32" s="194"/>
      <c r="WQB32" s="194"/>
      <c r="WQC32" s="194"/>
      <c r="WQD32" s="194"/>
      <c r="WQE32" s="194"/>
      <c r="WQF32" s="194"/>
      <c r="WQG32" s="194"/>
      <c r="WQH32" s="194"/>
      <c r="WQI32" s="194"/>
      <c r="WQJ32" s="194"/>
      <c r="WQK32" s="194"/>
      <c r="WQL32" s="194"/>
      <c r="WQM32" s="194"/>
      <c r="WQN32" s="194"/>
      <c r="WQO32" s="194"/>
      <c r="WQP32" s="194"/>
      <c r="WQQ32" s="194"/>
      <c r="WQR32" s="194"/>
      <c r="WQS32" s="194"/>
      <c r="WQT32" s="194"/>
      <c r="WQU32" s="194"/>
      <c r="WQV32" s="194"/>
      <c r="WQW32" s="194"/>
      <c r="WQX32" s="194"/>
      <c r="WQY32" s="194"/>
      <c r="WQZ32" s="194"/>
      <c r="WRA32" s="194"/>
      <c r="WRB32" s="194"/>
      <c r="WRC32" s="194"/>
      <c r="WRD32" s="194"/>
      <c r="WRE32" s="194"/>
      <c r="WRF32" s="194"/>
      <c r="WRG32" s="194"/>
      <c r="WRH32" s="194"/>
      <c r="WRI32" s="194"/>
      <c r="WRJ32" s="194"/>
      <c r="WRK32" s="194"/>
      <c r="WRL32" s="194"/>
      <c r="WRM32" s="194"/>
      <c r="WRN32" s="194"/>
      <c r="WRO32" s="194"/>
      <c r="WRP32" s="194"/>
      <c r="WRQ32" s="194"/>
      <c r="WRR32" s="194"/>
      <c r="WRS32" s="194"/>
      <c r="WRT32" s="194"/>
      <c r="WRU32" s="194"/>
      <c r="WRV32" s="194"/>
      <c r="WRW32" s="194"/>
      <c r="WRX32" s="194"/>
      <c r="WRY32" s="194"/>
      <c r="WRZ32" s="194"/>
      <c r="WSA32" s="194"/>
      <c r="WSB32" s="194"/>
      <c r="WSC32" s="194"/>
      <c r="WSD32" s="194"/>
      <c r="WSE32" s="194"/>
      <c r="WSF32" s="194"/>
      <c r="WSG32" s="194"/>
      <c r="WSH32" s="194"/>
      <c r="WSI32" s="194"/>
      <c r="WSJ32" s="194"/>
      <c r="WSK32" s="194"/>
      <c r="WSL32" s="194"/>
      <c r="WSM32" s="194"/>
      <c r="WSN32" s="194"/>
      <c r="WSO32" s="194"/>
      <c r="WSP32" s="194"/>
      <c r="WSQ32" s="194"/>
      <c r="WSR32" s="194"/>
      <c r="WSS32" s="194"/>
      <c r="WST32" s="194"/>
      <c r="WSU32" s="194"/>
      <c r="WSV32" s="194"/>
      <c r="WSW32" s="194"/>
      <c r="WSX32" s="194"/>
      <c r="WSY32" s="194"/>
      <c r="WSZ32" s="194"/>
      <c r="WTA32" s="194"/>
      <c r="WTB32" s="194"/>
      <c r="WTC32" s="194"/>
      <c r="WTD32" s="194"/>
      <c r="WTE32" s="194"/>
      <c r="WTF32" s="194"/>
      <c r="WTG32" s="194"/>
      <c r="WTH32" s="194"/>
      <c r="WTI32" s="194"/>
      <c r="WTJ32" s="194"/>
      <c r="WTK32" s="194"/>
      <c r="WTL32" s="194"/>
      <c r="WTM32" s="194"/>
      <c r="WTN32" s="194"/>
      <c r="WTO32" s="194"/>
      <c r="WTP32" s="194"/>
      <c r="WTQ32" s="194"/>
      <c r="WTR32" s="194"/>
      <c r="WTS32" s="194"/>
      <c r="WTT32" s="194"/>
      <c r="WTU32" s="194"/>
      <c r="WTV32" s="194"/>
      <c r="WTW32" s="194"/>
      <c r="WTX32" s="194"/>
      <c r="WTY32" s="194"/>
      <c r="WTZ32" s="194"/>
      <c r="WUA32" s="194"/>
      <c r="WUB32" s="194"/>
      <c r="WUC32" s="194"/>
      <c r="WUD32" s="194"/>
      <c r="WUE32" s="194"/>
      <c r="WUF32" s="194"/>
      <c r="WUG32" s="194"/>
      <c r="WUH32" s="194"/>
      <c r="WUI32" s="194"/>
      <c r="WUJ32" s="194"/>
      <c r="WUK32" s="194"/>
      <c r="WUL32" s="194"/>
      <c r="WUM32" s="194"/>
      <c r="WUN32" s="194"/>
      <c r="WUO32" s="194"/>
      <c r="WUP32" s="194"/>
      <c r="WUQ32" s="194"/>
      <c r="WUR32" s="194"/>
      <c r="WUS32" s="194"/>
      <c r="WUT32" s="194"/>
      <c r="WUU32" s="194"/>
      <c r="WUV32" s="194"/>
      <c r="WUW32" s="194"/>
      <c r="WUX32" s="194"/>
      <c r="WUY32" s="194"/>
      <c r="WUZ32" s="194"/>
      <c r="WVA32" s="194"/>
      <c r="WVB32" s="194"/>
      <c r="WVC32" s="194"/>
      <c r="WVD32" s="194"/>
      <c r="WVE32" s="194"/>
      <c r="WVF32" s="194"/>
      <c r="WVG32" s="194"/>
      <c r="WVH32" s="194"/>
      <c r="WVI32" s="194"/>
      <c r="WVJ32" s="194"/>
      <c r="WVK32" s="194"/>
      <c r="WVL32" s="194"/>
      <c r="WVM32" s="194"/>
      <c r="WVN32" s="194"/>
      <c r="WVO32" s="194"/>
      <c r="WVP32" s="194"/>
      <c r="WVQ32" s="194"/>
      <c r="WVR32" s="194"/>
      <c r="WVS32" s="194"/>
      <c r="WVT32" s="194"/>
      <c r="WVU32" s="194"/>
      <c r="WVV32" s="194"/>
      <c r="WVW32" s="194"/>
      <c r="WVX32" s="194"/>
      <c r="WVY32" s="194"/>
      <c r="WVZ32" s="194"/>
      <c r="WWA32" s="194"/>
      <c r="WWB32" s="194"/>
      <c r="WWC32" s="194"/>
      <c r="WWD32" s="194"/>
      <c r="WWE32" s="194"/>
      <c r="WWF32" s="194"/>
      <c r="WWG32" s="194"/>
      <c r="WWH32" s="194"/>
      <c r="WWI32" s="194"/>
      <c r="WWJ32" s="194"/>
      <c r="WWK32" s="194"/>
      <c r="WWL32" s="194"/>
      <c r="WWM32" s="194"/>
      <c r="WWN32" s="194"/>
      <c r="WWO32" s="194"/>
      <c r="WWP32" s="194"/>
      <c r="WWQ32" s="194"/>
      <c r="WWR32" s="194"/>
      <c r="WWS32" s="194"/>
      <c r="WWT32" s="194"/>
      <c r="WWU32" s="194"/>
      <c r="WWV32" s="194"/>
      <c r="WWW32" s="194"/>
      <c r="WWX32" s="194"/>
      <c r="WWY32" s="194"/>
      <c r="WWZ32" s="194"/>
      <c r="WXA32" s="194"/>
      <c r="WXB32" s="194"/>
      <c r="WXC32" s="194"/>
      <c r="WXD32" s="194"/>
      <c r="WXE32" s="194"/>
      <c r="WXF32" s="194"/>
      <c r="WXG32" s="194"/>
      <c r="WXH32" s="194"/>
      <c r="WXI32" s="194"/>
      <c r="WXJ32" s="194"/>
      <c r="WXK32" s="194"/>
      <c r="WXL32" s="194"/>
      <c r="WXM32" s="194"/>
      <c r="WXN32" s="194"/>
      <c r="WXO32" s="194"/>
      <c r="WXP32" s="194"/>
      <c r="WXQ32" s="194"/>
      <c r="WXR32" s="194"/>
      <c r="WXS32" s="194"/>
      <c r="WXT32" s="194"/>
      <c r="WXU32" s="194"/>
      <c r="WXV32" s="194"/>
      <c r="WXW32" s="194"/>
      <c r="WXX32" s="194"/>
      <c r="WXY32" s="194"/>
      <c r="WXZ32" s="194"/>
      <c r="WYA32" s="194"/>
      <c r="WYB32" s="194"/>
      <c r="WYC32" s="194"/>
      <c r="WYD32" s="194"/>
      <c r="WYE32" s="194"/>
      <c r="WYF32" s="194"/>
      <c r="WYG32" s="194"/>
      <c r="WYH32" s="194"/>
      <c r="WYI32" s="194"/>
      <c r="WYJ32" s="194"/>
      <c r="WYK32" s="194"/>
      <c r="WYL32" s="194"/>
      <c r="WYM32" s="194"/>
      <c r="WYN32" s="194"/>
      <c r="WYO32" s="194"/>
      <c r="WYP32" s="194"/>
      <c r="WYQ32" s="194"/>
      <c r="WYR32" s="194"/>
      <c r="WYS32" s="194"/>
      <c r="WYT32" s="194"/>
      <c r="WYU32" s="194"/>
      <c r="WYV32" s="194"/>
      <c r="WYW32" s="194"/>
      <c r="WYX32" s="194"/>
      <c r="WYY32" s="194"/>
      <c r="WYZ32" s="194"/>
      <c r="WZA32" s="194"/>
      <c r="WZB32" s="194"/>
      <c r="WZC32" s="194"/>
      <c r="WZD32" s="194"/>
      <c r="WZE32" s="194"/>
      <c r="WZF32" s="194"/>
      <c r="WZG32" s="194"/>
      <c r="WZH32" s="194"/>
      <c r="WZI32" s="194"/>
      <c r="WZJ32" s="194"/>
      <c r="WZK32" s="194"/>
      <c r="WZL32" s="194"/>
      <c r="WZM32" s="194"/>
      <c r="WZN32" s="194"/>
      <c r="WZO32" s="194"/>
      <c r="WZP32" s="194"/>
      <c r="WZQ32" s="194"/>
      <c r="WZR32" s="194"/>
      <c r="WZS32" s="194"/>
      <c r="WZT32" s="194"/>
      <c r="WZU32" s="194"/>
      <c r="WZV32" s="194"/>
      <c r="WZW32" s="194"/>
      <c r="WZX32" s="194"/>
      <c r="WZY32" s="194"/>
      <c r="WZZ32" s="194"/>
      <c r="XAA32" s="194"/>
      <c r="XAB32" s="194"/>
      <c r="XAC32" s="194"/>
      <c r="XAD32" s="194"/>
      <c r="XAE32" s="194"/>
      <c r="XAF32" s="194"/>
      <c r="XAG32" s="194"/>
      <c r="XAH32" s="194"/>
      <c r="XAI32" s="194"/>
      <c r="XAJ32" s="194"/>
      <c r="XAK32" s="194"/>
      <c r="XAL32" s="194"/>
      <c r="XAM32" s="194"/>
      <c r="XAN32" s="194"/>
      <c r="XAO32" s="194"/>
      <c r="XAP32" s="194"/>
      <c r="XAQ32" s="194"/>
      <c r="XAR32" s="194"/>
      <c r="XAS32" s="194"/>
      <c r="XAT32" s="194"/>
      <c r="XAU32" s="194"/>
      <c r="XAV32" s="194"/>
      <c r="XAW32" s="194"/>
      <c r="XAX32" s="194"/>
      <c r="XAY32" s="194"/>
      <c r="XAZ32" s="194"/>
      <c r="XBA32" s="194"/>
      <c r="XBB32" s="194"/>
      <c r="XBC32" s="194"/>
      <c r="XBD32" s="194"/>
      <c r="XBE32" s="194"/>
      <c r="XBF32" s="194"/>
      <c r="XBG32" s="194"/>
      <c r="XBH32" s="194"/>
      <c r="XBI32" s="194"/>
      <c r="XBJ32" s="194"/>
      <c r="XBK32" s="194"/>
      <c r="XBL32" s="194"/>
      <c r="XBM32" s="194"/>
      <c r="XBN32" s="194"/>
      <c r="XBO32" s="194"/>
      <c r="XBP32" s="194"/>
      <c r="XBQ32" s="194"/>
      <c r="XBR32" s="194"/>
      <c r="XBS32" s="194"/>
      <c r="XBT32" s="194"/>
      <c r="XBU32" s="194"/>
      <c r="XBV32" s="194"/>
      <c r="XBW32" s="194"/>
      <c r="XBX32" s="194"/>
      <c r="XBY32" s="194"/>
      <c r="XBZ32" s="194"/>
      <c r="XCA32" s="194"/>
      <c r="XCB32" s="194"/>
      <c r="XCC32" s="194"/>
      <c r="XCD32" s="194"/>
      <c r="XCE32" s="194"/>
      <c r="XCF32" s="194"/>
      <c r="XCG32" s="194"/>
      <c r="XCH32" s="194"/>
      <c r="XCI32" s="194"/>
      <c r="XCJ32" s="194"/>
      <c r="XCK32" s="194"/>
      <c r="XCL32" s="194"/>
      <c r="XCM32" s="194"/>
      <c r="XCN32" s="194"/>
      <c r="XCO32" s="194"/>
      <c r="XCP32" s="194"/>
      <c r="XCQ32" s="194"/>
      <c r="XCR32" s="194"/>
      <c r="XCS32" s="194"/>
      <c r="XCT32" s="194"/>
      <c r="XCU32" s="194"/>
      <c r="XCV32" s="194"/>
      <c r="XCW32" s="194"/>
      <c r="XCX32" s="194"/>
      <c r="XCY32" s="194"/>
      <c r="XCZ32" s="194"/>
      <c r="XDA32" s="194"/>
      <c r="XDB32" s="194"/>
      <c r="XDC32" s="194"/>
      <c r="XDD32" s="194"/>
      <c r="XDE32" s="194"/>
      <c r="XDF32" s="194"/>
      <c r="XDG32" s="194"/>
      <c r="XDH32" s="194"/>
      <c r="XDI32" s="194"/>
      <c r="XDJ32" s="194"/>
      <c r="XDK32" s="194"/>
      <c r="XDL32" s="194"/>
      <c r="XDM32" s="194"/>
      <c r="XDN32" s="194"/>
      <c r="XDO32" s="194"/>
      <c r="XDP32" s="194"/>
      <c r="XDQ32" s="194"/>
      <c r="XDR32" s="194"/>
      <c r="XDS32" s="194"/>
      <c r="XDT32" s="194"/>
      <c r="XDU32" s="194"/>
      <c r="XDV32" s="194"/>
      <c r="XDW32" s="194"/>
      <c r="XDX32" s="194"/>
      <c r="XDY32" s="194"/>
      <c r="XDZ32" s="194"/>
      <c r="XEA32" s="194"/>
      <c r="XEB32" s="194"/>
      <c r="XEC32" s="194"/>
    </row>
    <row r="33" spans="1:16344" s="198" customFormat="1" ht="33.6" outlineLevel="2" x14ac:dyDescent="0.25">
      <c r="A33" s="173">
        <f>A32+1</f>
        <v>15</v>
      </c>
      <c r="B33" s="174" t="s">
        <v>493</v>
      </c>
      <c r="C33" s="174" t="s">
        <v>857</v>
      </c>
      <c r="D33" s="147" t="s">
        <v>516</v>
      </c>
      <c r="E33" s="255">
        <f>SUM(F33:I33)</f>
        <v>6000</v>
      </c>
      <c r="F33" s="255">
        <v>0</v>
      </c>
      <c r="G33" s="255">
        <v>0</v>
      </c>
      <c r="H33" s="255">
        <v>0</v>
      </c>
      <c r="I33" s="255">
        <v>6000</v>
      </c>
      <c r="J33" s="255">
        <v>0</v>
      </c>
      <c r="K33" s="255">
        <v>0</v>
      </c>
      <c r="L33" s="255">
        <v>0</v>
      </c>
      <c r="M33" s="255">
        <v>0</v>
      </c>
      <c r="N33" s="255">
        <v>0</v>
      </c>
      <c r="O33" s="262">
        <v>0</v>
      </c>
      <c r="P33" s="262">
        <v>0</v>
      </c>
      <c r="Q33" s="147" t="s">
        <v>507</v>
      </c>
      <c r="R33" s="147"/>
      <c r="S33" s="173">
        <v>2022</v>
      </c>
      <c r="T33" s="177"/>
      <c r="U33" s="177"/>
      <c r="V33" s="177"/>
      <c r="W33" s="177"/>
      <c r="X33" s="177"/>
      <c r="Y33" s="177"/>
      <c r="Z33" s="177"/>
      <c r="AA33" s="177"/>
      <c r="AB33" s="177"/>
      <c r="AC33" s="177"/>
      <c r="AD33" s="177"/>
      <c r="AE33" s="177"/>
      <c r="AF33" s="177"/>
      <c r="AG33" s="194"/>
      <c r="AH33" s="194"/>
      <c r="AI33" s="194"/>
      <c r="AJ33" s="194"/>
      <c r="AK33" s="194"/>
      <c r="AL33" s="194"/>
      <c r="AM33" s="194"/>
      <c r="AN33" s="194"/>
      <c r="AO33" s="194"/>
      <c r="AP33" s="194"/>
      <c r="AQ33" s="194"/>
      <c r="AR33" s="194"/>
      <c r="AS33" s="194"/>
      <c r="AT33" s="194"/>
      <c r="AU33" s="194"/>
      <c r="AV33" s="194"/>
      <c r="AW33" s="194"/>
      <c r="AX33" s="194"/>
      <c r="AY33" s="194"/>
      <c r="AZ33" s="194"/>
      <c r="BA33" s="194"/>
      <c r="BB33" s="194"/>
      <c r="BC33" s="194"/>
      <c r="BD33" s="194"/>
      <c r="BE33" s="194"/>
      <c r="BF33" s="194"/>
      <c r="BG33" s="194"/>
      <c r="BH33" s="194"/>
      <c r="BI33" s="194"/>
      <c r="BJ33" s="194"/>
      <c r="BK33" s="194"/>
      <c r="BL33" s="194"/>
      <c r="BM33" s="194"/>
      <c r="BN33" s="194"/>
      <c r="BO33" s="194"/>
      <c r="BP33" s="194"/>
      <c r="BQ33" s="194"/>
      <c r="BR33" s="194"/>
      <c r="BS33" s="194"/>
      <c r="BT33" s="194"/>
      <c r="BU33" s="194"/>
      <c r="BV33" s="194"/>
      <c r="BW33" s="194"/>
      <c r="BX33" s="194"/>
      <c r="BY33" s="194"/>
      <c r="BZ33" s="194"/>
      <c r="CA33" s="194"/>
      <c r="CB33" s="194"/>
      <c r="CC33" s="194"/>
      <c r="CD33" s="194"/>
      <c r="CE33" s="194"/>
      <c r="CF33" s="194"/>
      <c r="CG33" s="194"/>
      <c r="CH33" s="194"/>
      <c r="CI33" s="194"/>
      <c r="CJ33" s="194"/>
      <c r="CK33" s="194"/>
      <c r="CL33" s="194"/>
      <c r="CM33" s="194"/>
      <c r="CN33" s="194"/>
      <c r="CO33" s="194"/>
      <c r="CP33" s="194"/>
      <c r="CQ33" s="194"/>
      <c r="CR33" s="194"/>
      <c r="CS33" s="194"/>
      <c r="CT33" s="194"/>
      <c r="CU33" s="194"/>
      <c r="CV33" s="194"/>
      <c r="CW33" s="194"/>
      <c r="CX33" s="194"/>
      <c r="CY33" s="194"/>
      <c r="CZ33" s="194"/>
      <c r="DA33" s="194"/>
      <c r="DB33" s="194"/>
      <c r="DC33" s="194"/>
      <c r="DD33" s="194"/>
      <c r="DE33" s="194"/>
      <c r="DF33" s="194"/>
      <c r="DG33" s="194"/>
      <c r="DH33" s="194"/>
      <c r="DI33" s="194"/>
      <c r="DJ33" s="194"/>
      <c r="DK33" s="194"/>
      <c r="DL33" s="194"/>
      <c r="DM33" s="194"/>
      <c r="DN33" s="194"/>
      <c r="DO33" s="194"/>
      <c r="DP33" s="194"/>
      <c r="DQ33" s="194"/>
      <c r="DR33" s="194"/>
      <c r="DS33" s="194"/>
      <c r="DT33" s="194"/>
      <c r="DU33" s="194"/>
      <c r="DV33" s="194"/>
      <c r="DW33" s="194"/>
      <c r="DX33" s="194"/>
      <c r="DY33" s="194"/>
      <c r="DZ33" s="194"/>
      <c r="EA33" s="194"/>
      <c r="EB33" s="194"/>
      <c r="EC33" s="194"/>
      <c r="ED33" s="194"/>
      <c r="EE33" s="194"/>
      <c r="EF33" s="194"/>
      <c r="EG33" s="194"/>
      <c r="EH33" s="194"/>
      <c r="EI33" s="194"/>
      <c r="EJ33" s="194"/>
      <c r="EK33" s="194"/>
      <c r="EL33" s="194"/>
      <c r="EM33" s="194"/>
      <c r="EN33" s="194"/>
      <c r="EO33" s="194"/>
      <c r="EP33" s="194"/>
      <c r="EQ33" s="194"/>
      <c r="ER33" s="194"/>
      <c r="ES33" s="194"/>
      <c r="ET33" s="194"/>
      <c r="EU33" s="194"/>
      <c r="EV33" s="194"/>
      <c r="EW33" s="194"/>
      <c r="EX33" s="194"/>
      <c r="EY33" s="194"/>
      <c r="EZ33" s="194"/>
      <c r="FA33" s="194"/>
      <c r="FB33" s="194"/>
      <c r="FC33" s="194"/>
      <c r="FD33" s="194"/>
      <c r="FE33" s="194"/>
      <c r="FF33" s="194"/>
      <c r="FG33" s="194"/>
      <c r="FH33" s="194"/>
      <c r="FI33" s="194"/>
      <c r="FJ33" s="194"/>
      <c r="FK33" s="194"/>
      <c r="FL33" s="194"/>
      <c r="FM33" s="194"/>
      <c r="FN33" s="194"/>
      <c r="FO33" s="194"/>
      <c r="FP33" s="194"/>
      <c r="FQ33" s="194"/>
      <c r="FR33" s="194"/>
      <c r="FS33" s="194"/>
      <c r="FT33" s="194"/>
      <c r="FU33" s="194"/>
      <c r="FV33" s="194"/>
      <c r="FW33" s="194"/>
      <c r="FX33" s="194"/>
      <c r="FY33" s="194"/>
      <c r="FZ33" s="194"/>
      <c r="GA33" s="194"/>
      <c r="GB33" s="194"/>
      <c r="GC33" s="194"/>
      <c r="GD33" s="194"/>
      <c r="GE33" s="194"/>
      <c r="GF33" s="194"/>
      <c r="GG33" s="194"/>
      <c r="GH33" s="194"/>
      <c r="GI33" s="194"/>
      <c r="GJ33" s="194"/>
      <c r="GK33" s="194"/>
      <c r="GL33" s="194"/>
      <c r="GM33" s="194"/>
      <c r="GN33" s="194"/>
      <c r="GO33" s="194"/>
      <c r="GP33" s="194"/>
      <c r="GQ33" s="194"/>
      <c r="GR33" s="194"/>
      <c r="GS33" s="194"/>
      <c r="GT33" s="194"/>
      <c r="GU33" s="194"/>
      <c r="GV33" s="194"/>
      <c r="GW33" s="194"/>
      <c r="GX33" s="194"/>
      <c r="GY33" s="194"/>
      <c r="GZ33" s="194"/>
      <c r="HA33" s="194"/>
      <c r="HB33" s="194"/>
      <c r="HC33" s="194"/>
      <c r="HD33" s="194"/>
      <c r="HE33" s="194"/>
      <c r="HF33" s="194"/>
      <c r="HG33" s="194"/>
      <c r="HH33" s="194"/>
      <c r="HI33" s="194"/>
      <c r="HJ33" s="194"/>
      <c r="HK33" s="194"/>
      <c r="HL33" s="194"/>
      <c r="HM33" s="194"/>
      <c r="HN33" s="194"/>
      <c r="HO33" s="194"/>
      <c r="HP33" s="194"/>
      <c r="HQ33" s="194"/>
      <c r="HR33" s="194"/>
      <c r="HS33" s="194"/>
      <c r="HT33" s="194"/>
      <c r="HU33" s="194"/>
      <c r="HV33" s="194"/>
      <c r="HW33" s="194"/>
      <c r="HX33" s="194"/>
      <c r="HY33" s="194"/>
      <c r="HZ33" s="194"/>
      <c r="IA33" s="194"/>
      <c r="IB33" s="194"/>
      <c r="IC33" s="194"/>
      <c r="ID33" s="194"/>
      <c r="IE33" s="194"/>
      <c r="IF33" s="194"/>
      <c r="IG33" s="194"/>
      <c r="IH33" s="194"/>
      <c r="II33" s="194"/>
      <c r="IJ33" s="194"/>
      <c r="IK33" s="194"/>
      <c r="IL33" s="194"/>
      <c r="IM33" s="194"/>
      <c r="IN33" s="194"/>
      <c r="IO33" s="194"/>
      <c r="IP33" s="194"/>
      <c r="IQ33" s="194"/>
      <c r="IR33" s="194"/>
      <c r="IS33" s="194"/>
      <c r="IT33" s="194"/>
      <c r="IU33" s="194"/>
      <c r="IV33" s="194"/>
      <c r="IW33" s="194"/>
      <c r="IX33" s="194"/>
      <c r="IY33" s="194"/>
      <c r="IZ33" s="194"/>
      <c r="JA33" s="194"/>
      <c r="JB33" s="194"/>
      <c r="JC33" s="194"/>
      <c r="JD33" s="194"/>
      <c r="JE33" s="194"/>
      <c r="JF33" s="194"/>
      <c r="JG33" s="194"/>
      <c r="JH33" s="194"/>
      <c r="JI33" s="194"/>
      <c r="JJ33" s="194"/>
      <c r="JK33" s="194"/>
      <c r="JL33" s="194"/>
      <c r="JM33" s="194"/>
      <c r="JN33" s="194"/>
      <c r="JO33" s="194"/>
      <c r="JP33" s="194"/>
      <c r="JQ33" s="194"/>
      <c r="JR33" s="194"/>
      <c r="JS33" s="194"/>
      <c r="JT33" s="194"/>
      <c r="JU33" s="194"/>
      <c r="JV33" s="194"/>
      <c r="JW33" s="194"/>
      <c r="JX33" s="194"/>
      <c r="JY33" s="194"/>
      <c r="JZ33" s="194"/>
      <c r="KA33" s="194"/>
      <c r="KB33" s="194"/>
      <c r="KC33" s="194"/>
      <c r="KD33" s="194"/>
      <c r="KE33" s="194"/>
      <c r="KF33" s="194"/>
      <c r="KG33" s="194"/>
      <c r="KH33" s="194"/>
      <c r="KI33" s="194"/>
      <c r="KJ33" s="194"/>
      <c r="KK33" s="194"/>
      <c r="KL33" s="194"/>
      <c r="KM33" s="194"/>
      <c r="KN33" s="194"/>
      <c r="KO33" s="194"/>
      <c r="KP33" s="194"/>
      <c r="KQ33" s="194"/>
      <c r="KR33" s="194"/>
      <c r="KS33" s="194"/>
      <c r="KT33" s="194"/>
      <c r="KU33" s="194"/>
      <c r="KV33" s="194"/>
      <c r="KW33" s="194"/>
      <c r="KX33" s="194"/>
      <c r="KY33" s="194"/>
      <c r="KZ33" s="194"/>
      <c r="LA33" s="194"/>
      <c r="LB33" s="194"/>
      <c r="LC33" s="194"/>
      <c r="LD33" s="194"/>
      <c r="LE33" s="194"/>
      <c r="LF33" s="194"/>
      <c r="LG33" s="194"/>
      <c r="LH33" s="194"/>
      <c r="LI33" s="194"/>
      <c r="LJ33" s="194"/>
      <c r="LK33" s="194"/>
      <c r="LL33" s="194"/>
      <c r="LM33" s="194"/>
      <c r="LN33" s="194"/>
      <c r="LO33" s="194"/>
      <c r="LP33" s="194"/>
      <c r="LQ33" s="194"/>
      <c r="LR33" s="194"/>
      <c r="LS33" s="194"/>
      <c r="LT33" s="194"/>
      <c r="LU33" s="194"/>
      <c r="LV33" s="194"/>
      <c r="LW33" s="194"/>
      <c r="LX33" s="194"/>
      <c r="LY33" s="194"/>
      <c r="LZ33" s="194"/>
      <c r="MA33" s="194"/>
      <c r="MB33" s="194"/>
      <c r="MC33" s="194"/>
      <c r="MD33" s="194"/>
      <c r="ME33" s="194"/>
      <c r="MF33" s="194"/>
      <c r="MG33" s="194"/>
      <c r="MH33" s="194"/>
      <c r="MI33" s="194"/>
      <c r="MJ33" s="194"/>
      <c r="MK33" s="194"/>
      <c r="ML33" s="194"/>
      <c r="MM33" s="194"/>
      <c r="MN33" s="194"/>
      <c r="MO33" s="194"/>
      <c r="MP33" s="194"/>
      <c r="MQ33" s="194"/>
      <c r="MR33" s="194"/>
      <c r="MS33" s="194"/>
      <c r="MT33" s="194"/>
      <c r="MU33" s="194"/>
      <c r="MV33" s="194"/>
      <c r="MW33" s="194"/>
      <c r="MX33" s="194"/>
      <c r="MY33" s="194"/>
      <c r="MZ33" s="194"/>
      <c r="NA33" s="194"/>
      <c r="NB33" s="194"/>
      <c r="NC33" s="194"/>
      <c r="ND33" s="194"/>
      <c r="NE33" s="194"/>
      <c r="NF33" s="194"/>
      <c r="NG33" s="194"/>
      <c r="NH33" s="194"/>
      <c r="NI33" s="194"/>
      <c r="NJ33" s="194"/>
      <c r="NK33" s="194"/>
      <c r="NL33" s="194"/>
      <c r="NM33" s="194"/>
      <c r="NN33" s="194"/>
      <c r="NO33" s="194"/>
      <c r="NP33" s="194"/>
      <c r="NQ33" s="194"/>
      <c r="NR33" s="194"/>
      <c r="NS33" s="194"/>
      <c r="NT33" s="194"/>
      <c r="NU33" s="194"/>
      <c r="NV33" s="194"/>
      <c r="NW33" s="194"/>
      <c r="NX33" s="194"/>
      <c r="NY33" s="194"/>
      <c r="NZ33" s="194"/>
      <c r="OA33" s="194"/>
      <c r="OB33" s="194"/>
      <c r="OC33" s="194"/>
      <c r="OD33" s="194"/>
      <c r="OE33" s="194"/>
      <c r="OF33" s="194"/>
      <c r="OG33" s="194"/>
      <c r="OH33" s="194"/>
      <c r="OI33" s="194"/>
      <c r="OJ33" s="194"/>
      <c r="OK33" s="194"/>
      <c r="OL33" s="194"/>
      <c r="OM33" s="194"/>
      <c r="ON33" s="194"/>
      <c r="OO33" s="194"/>
      <c r="OP33" s="194"/>
      <c r="OQ33" s="194"/>
      <c r="OR33" s="194"/>
      <c r="OS33" s="194"/>
      <c r="OT33" s="194"/>
      <c r="OU33" s="194"/>
      <c r="OV33" s="194"/>
      <c r="OW33" s="194"/>
      <c r="OX33" s="194"/>
      <c r="OY33" s="194"/>
      <c r="OZ33" s="194"/>
      <c r="PA33" s="194"/>
      <c r="PB33" s="194"/>
      <c r="PC33" s="194"/>
      <c r="PD33" s="194"/>
      <c r="PE33" s="194"/>
      <c r="PF33" s="194"/>
      <c r="PG33" s="194"/>
      <c r="PH33" s="194"/>
      <c r="PI33" s="194"/>
      <c r="PJ33" s="194"/>
      <c r="PK33" s="194"/>
      <c r="PL33" s="194"/>
      <c r="PM33" s="194"/>
      <c r="PN33" s="194"/>
      <c r="PO33" s="194"/>
      <c r="PP33" s="194"/>
      <c r="PQ33" s="194"/>
      <c r="PR33" s="194"/>
      <c r="PS33" s="194"/>
      <c r="PT33" s="194"/>
      <c r="PU33" s="194"/>
      <c r="PV33" s="194"/>
      <c r="PW33" s="194"/>
      <c r="PX33" s="194"/>
      <c r="PY33" s="194"/>
      <c r="PZ33" s="194"/>
      <c r="QA33" s="194"/>
      <c r="QB33" s="194"/>
      <c r="QC33" s="194"/>
      <c r="QD33" s="194"/>
      <c r="QE33" s="194"/>
      <c r="QF33" s="194"/>
      <c r="QG33" s="194"/>
      <c r="QH33" s="194"/>
      <c r="QI33" s="194"/>
      <c r="QJ33" s="194"/>
      <c r="QK33" s="194"/>
      <c r="QL33" s="194"/>
      <c r="QM33" s="194"/>
      <c r="QN33" s="194"/>
      <c r="QO33" s="194"/>
      <c r="QP33" s="194"/>
      <c r="QQ33" s="194"/>
      <c r="QR33" s="194"/>
      <c r="QS33" s="194"/>
      <c r="QT33" s="194"/>
      <c r="QU33" s="194"/>
      <c r="QV33" s="194"/>
      <c r="QW33" s="194"/>
      <c r="QX33" s="194"/>
      <c r="QY33" s="194"/>
      <c r="QZ33" s="194"/>
      <c r="RA33" s="194"/>
      <c r="RB33" s="194"/>
      <c r="RC33" s="194"/>
      <c r="RD33" s="194"/>
      <c r="RE33" s="194"/>
      <c r="RF33" s="194"/>
      <c r="RG33" s="194"/>
      <c r="RH33" s="194"/>
      <c r="RI33" s="194"/>
      <c r="RJ33" s="194"/>
      <c r="RK33" s="194"/>
      <c r="RL33" s="194"/>
      <c r="RM33" s="194"/>
      <c r="RN33" s="194"/>
      <c r="RO33" s="194"/>
      <c r="RP33" s="194"/>
      <c r="RQ33" s="194"/>
      <c r="RR33" s="194"/>
      <c r="RS33" s="194"/>
      <c r="RT33" s="194"/>
      <c r="RU33" s="194"/>
      <c r="RV33" s="194"/>
      <c r="RW33" s="194"/>
      <c r="RX33" s="194"/>
      <c r="RY33" s="194"/>
      <c r="RZ33" s="194"/>
      <c r="SA33" s="194"/>
      <c r="SB33" s="194"/>
      <c r="SC33" s="194"/>
      <c r="SD33" s="194"/>
      <c r="SE33" s="194"/>
      <c r="SF33" s="194"/>
      <c r="SG33" s="194"/>
      <c r="SH33" s="194"/>
      <c r="SI33" s="194"/>
      <c r="SJ33" s="194"/>
      <c r="SK33" s="194"/>
      <c r="SL33" s="194"/>
      <c r="SM33" s="194"/>
      <c r="SN33" s="194"/>
      <c r="SO33" s="194"/>
      <c r="SP33" s="194"/>
      <c r="SQ33" s="194"/>
      <c r="SR33" s="194"/>
      <c r="SS33" s="194"/>
      <c r="ST33" s="194"/>
      <c r="SU33" s="194"/>
      <c r="SV33" s="194"/>
      <c r="SW33" s="194"/>
      <c r="SX33" s="194"/>
      <c r="SY33" s="194"/>
      <c r="SZ33" s="194"/>
      <c r="TA33" s="194"/>
      <c r="TB33" s="194"/>
      <c r="TC33" s="194"/>
      <c r="TD33" s="194"/>
      <c r="TE33" s="194"/>
      <c r="TF33" s="194"/>
      <c r="TG33" s="194"/>
      <c r="TH33" s="194"/>
      <c r="TI33" s="194"/>
      <c r="TJ33" s="194"/>
      <c r="TK33" s="194"/>
      <c r="TL33" s="194"/>
      <c r="TM33" s="194"/>
      <c r="TN33" s="194"/>
      <c r="TO33" s="194"/>
      <c r="TP33" s="194"/>
      <c r="TQ33" s="194"/>
      <c r="TR33" s="194"/>
      <c r="TS33" s="194"/>
      <c r="TT33" s="194"/>
      <c r="TU33" s="194"/>
      <c r="TV33" s="194"/>
      <c r="TW33" s="194"/>
      <c r="TX33" s="194"/>
      <c r="TY33" s="194"/>
      <c r="TZ33" s="194"/>
      <c r="UA33" s="194"/>
      <c r="UB33" s="194"/>
      <c r="UC33" s="194"/>
      <c r="UD33" s="194"/>
      <c r="UE33" s="194"/>
      <c r="UF33" s="194"/>
      <c r="UG33" s="194"/>
      <c r="UH33" s="194"/>
      <c r="UI33" s="194"/>
      <c r="UJ33" s="194"/>
      <c r="UK33" s="194"/>
      <c r="UL33" s="194"/>
      <c r="UM33" s="194"/>
      <c r="UN33" s="194"/>
      <c r="UO33" s="194"/>
      <c r="UP33" s="194"/>
      <c r="UQ33" s="194"/>
      <c r="UR33" s="194"/>
      <c r="US33" s="194"/>
      <c r="UT33" s="194"/>
      <c r="UU33" s="194"/>
      <c r="UV33" s="194"/>
      <c r="UW33" s="194"/>
      <c r="UX33" s="194"/>
      <c r="UY33" s="194"/>
      <c r="UZ33" s="194"/>
      <c r="VA33" s="194"/>
      <c r="VB33" s="194"/>
      <c r="VC33" s="194"/>
      <c r="VD33" s="194"/>
      <c r="VE33" s="194"/>
      <c r="VF33" s="194"/>
      <c r="VG33" s="194"/>
      <c r="VH33" s="194"/>
      <c r="VI33" s="194"/>
      <c r="VJ33" s="194"/>
      <c r="VK33" s="194"/>
      <c r="VL33" s="194"/>
      <c r="VM33" s="194"/>
      <c r="VN33" s="194"/>
      <c r="VO33" s="194"/>
      <c r="VP33" s="194"/>
      <c r="VQ33" s="194"/>
      <c r="VR33" s="194"/>
      <c r="VS33" s="194"/>
      <c r="VT33" s="194"/>
      <c r="VU33" s="194"/>
      <c r="VV33" s="194"/>
      <c r="VW33" s="194"/>
      <c r="VX33" s="194"/>
      <c r="VY33" s="194"/>
      <c r="VZ33" s="194"/>
      <c r="WA33" s="194"/>
      <c r="WB33" s="194"/>
      <c r="WC33" s="194"/>
      <c r="WD33" s="194"/>
      <c r="WE33" s="194"/>
      <c r="WF33" s="194"/>
      <c r="WG33" s="194"/>
      <c r="WH33" s="194"/>
      <c r="WI33" s="194"/>
      <c r="WJ33" s="194"/>
      <c r="WK33" s="194"/>
      <c r="WL33" s="194"/>
      <c r="WM33" s="194"/>
      <c r="WN33" s="194"/>
      <c r="WO33" s="194"/>
      <c r="WP33" s="194"/>
      <c r="WQ33" s="194"/>
      <c r="WR33" s="194"/>
      <c r="WS33" s="194"/>
      <c r="WT33" s="194"/>
      <c r="WU33" s="194"/>
      <c r="WV33" s="194"/>
      <c r="WW33" s="194"/>
      <c r="WX33" s="194"/>
      <c r="WY33" s="194"/>
      <c r="WZ33" s="194"/>
      <c r="XA33" s="194"/>
      <c r="XB33" s="194"/>
      <c r="XC33" s="194"/>
      <c r="XD33" s="194"/>
      <c r="XE33" s="194"/>
      <c r="XF33" s="194"/>
      <c r="XG33" s="194"/>
      <c r="XH33" s="194"/>
      <c r="XI33" s="194"/>
      <c r="XJ33" s="194"/>
      <c r="XK33" s="194"/>
      <c r="XL33" s="194"/>
      <c r="XM33" s="194"/>
      <c r="XN33" s="194"/>
      <c r="XO33" s="194"/>
      <c r="XP33" s="194"/>
      <c r="XQ33" s="194"/>
      <c r="XR33" s="194"/>
      <c r="XS33" s="194"/>
      <c r="XT33" s="194"/>
      <c r="XU33" s="194"/>
      <c r="XV33" s="194"/>
      <c r="XW33" s="194"/>
      <c r="XX33" s="194"/>
      <c r="XY33" s="194"/>
      <c r="XZ33" s="194"/>
      <c r="YA33" s="194"/>
      <c r="YB33" s="194"/>
      <c r="YC33" s="194"/>
      <c r="YD33" s="194"/>
      <c r="YE33" s="194"/>
      <c r="YF33" s="194"/>
      <c r="YG33" s="194"/>
      <c r="YH33" s="194"/>
      <c r="YI33" s="194"/>
      <c r="YJ33" s="194"/>
      <c r="YK33" s="194"/>
      <c r="YL33" s="194"/>
      <c r="YM33" s="194"/>
      <c r="YN33" s="194"/>
      <c r="YO33" s="194"/>
      <c r="YP33" s="194"/>
      <c r="YQ33" s="194"/>
      <c r="YR33" s="194"/>
      <c r="YS33" s="194"/>
      <c r="YT33" s="194"/>
      <c r="YU33" s="194"/>
      <c r="YV33" s="194"/>
      <c r="YW33" s="194"/>
      <c r="YX33" s="194"/>
      <c r="YY33" s="194"/>
      <c r="YZ33" s="194"/>
      <c r="ZA33" s="194"/>
      <c r="ZB33" s="194"/>
      <c r="ZC33" s="194"/>
      <c r="ZD33" s="194"/>
      <c r="ZE33" s="194"/>
      <c r="ZF33" s="194"/>
      <c r="ZG33" s="194"/>
      <c r="ZH33" s="194"/>
      <c r="ZI33" s="194"/>
      <c r="ZJ33" s="194"/>
      <c r="ZK33" s="194"/>
      <c r="ZL33" s="194"/>
      <c r="ZM33" s="194"/>
      <c r="ZN33" s="194"/>
      <c r="ZO33" s="194"/>
      <c r="ZP33" s="194"/>
      <c r="ZQ33" s="194"/>
      <c r="ZR33" s="194"/>
      <c r="ZS33" s="194"/>
      <c r="ZT33" s="194"/>
      <c r="ZU33" s="194"/>
      <c r="ZV33" s="194"/>
      <c r="ZW33" s="194"/>
      <c r="ZX33" s="194"/>
      <c r="ZY33" s="194"/>
      <c r="ZZ33" s="194"/>
      <c r="AAA33" s="194"/>
      <c r="AAB33" s="194"/>
      <c r="AAC33" s="194"/>
      <c r="AAD33" s="194"/>
      <c r="AAE33" s="194"/>
      <c r="AAF33" s="194"/>
      <c r="AAG33" s="194"/>
      <c r="AAH33" s="194"/>
      <c r="AAI33" s="194"/>
      <c r="AAJ33" s="194"/>
      <c r="AAK33" s="194"/>
      <c r="AAL33" s="194"/>
      <c r="AAM33" s="194"/>
      <c r="AAN33" s="194"/>
      <c r="AAO33" s="194"/>
      <c r="AAP33" s="194"/>
      <c r="AAQ33" s="194"/>
      <c r="AAR33" s="194"/>
      <c r="AAS33" s="194"/>
      <c r="AAT33" s="194"/>
      <c r="AAU33" s="194"/>
      <c r="AAV33" s="194"/>
      <c r="AAW33" s="194"/>
      <c r="AAX33" s="194"/>
      <c r="AAY33" s="194"/>
      <c r="AAZ33" s="194"/>
      <c r="ABA33" s="194"/>
      <c r="ABB33" s="194"/>
      <c r="ABC33" s="194"/>
      <c r="ABD33" s="194"/>
      <c r="ABE33" s="194"/>
      <c r="ABF33" s="194"/>
      <c r="ABG33" s="194"/>
      <c r="ABH33" s="194"/>
      <c r="ABI33" s="194"/>
      <c r="ABJ33" s="194"/>
      <c r="ABK33" s="194"/>
      <c r="ABL33" s="194"/>
      <c r="ABM33" s="194"/>
      <c r="ABN33" s="194"/>
      <c r="ABO33" s="194"/>
      <c r="ABP33" s="194"/>
      <c r="ABQ33" s="194"/>
      <c r="ABR33" s="194"/>
      <c r="ABS33" s="194"/>
      <c r="ABT33" s="194"/>
      <c r="ABU33" s="194"/>
      <c r="ABV33" s="194"/>
      <c r="ABW33" s="194"/>
      <c r="ABX33" s="194"/>
      <c r="ABY33" s="194"/>
      <c r="ABZ33" s="194"/>
      <c r="ACA33" s="194"/>
      <c r="ACB33" s="194"/>
      <c r="ACC33" s="194"/>
      <c r="ACD33" s="194"/>
      <c r="ACE33" s="194"/>
      <c r="ACF33" s="194"/>
      <c r="ACG33" s="194"/>
      <c r="ACH33" s="194"/>
      <c r="ACI33" s="194"/>
      <c r="ACJ33" s="194"/>
      <c r="ACK33" s="194"/>
      <c r="ACL33" s="194"/>
      <c r="ACM33" s="194"/>
      <c r="ACN33" s="194"/>
      <c r="ACO33" s="194"/>
      <c r="ACP33" s="194"/>
      <c r="ACQ33" s="194"/>
      <c r="ACR33" s="194"/>
      <c r="ACS33" s="194"/>
      <c r="ACT33" s="194"/>
      <c r="ACU33" s="194"/>
      <c r="ACV33" s="194"/>
      <c r="ACW33" s="194"/>
      <c r="ACX33" s="194"/>
      <c r="ACY33" s="194"/>
      <c r="ACZ33" s="194"/>
      <c r="ADA33" s="194"/>
      <c r="ADB33" s="194"/>
      <c r="ADC33" s="194"/>
      <c r="ADD33" s="194"/>
      <c r="ADE33" s="194"/>
      <c r="ADF33" s="194"/>
      <c r="ADG33" s="194"/>
      <c r="ADH33" s="194"/>
      <c r="ADI33" s="194"/>
      <c r="ADJ33" s="194"/>
      <c r="ADK33" s="194"/>
      <c r="ADL33" s="194"/>
      <c r="ADM33" s="194"/>
      <c r="ADN33" s="194"/>
      <c r="ADO33" s="194"/>
      <c r="ADP33" s="194"/>
      <c r="ADQ33" s="194"/>
      <c r="ADR33" s="194"/>
      <c r="ADS33" s="194"/>
      <c r="ADT33" s="194"/>
      <c r="ADU33" s="194"/>
      <c r="ADV33" s="194"/>
      <c r="ADW33" s="194"/>
      <c r="ADX33" s="194"/>
      <c r="ADY33" s="194"/>
      <c r="ADZ33" s="194"/>
      <c r="AEA33" s="194"/>
      <c r="AEB33" s="194"/>
      <c r="AEC33" s="194"/>
      <c r="AED33" s="194"/>
      <c r="AEE33" s="194"/>
      <c r="AEF33" s="194"/>
      <c r="AEG33" s="194"/>
      <c r="AEH33" s="194"/>
      <c r="AEI33" s="194"/>
      <c r="AEJ33" s="194"/>
      <c r="AEK33" s="194"/>
      <c r="AEL33" s="194"/>
      <c r="AEM33" s="194"/>
      <c r="AEN33" s="194"/>
      <c r="AEO33" s="194"/>
      <c r="AEP33" s="194"/>
      <c r="AEQ33" s="194"/>
      <c r="AER33" s="194"/>
      <c r="AES33" s="194"/>
      <c r="AET33" s="194"/>
      <c r="AEU33" s="194"/>
      <c r="AEV33" s="194"/>
      <c r="AEW33" s="194"/>
      <c r="AEX33" s="194"/>
      <c r="AEY33" s="194"/>
      <c r="AEZ33" s="194"/>
      <c r="AFA33" s="194"/>
      <c r="AFB33" s="194"/>
      <c r="AFC33" s="194"/>
      <c r="AFD33" s="194"/>
      <c r="AFE33" s="194"/>
      <c r="AFF33" s="194"/>
      <c r="AFG33" s="194"/>
      <c r="AFH33" s="194"/>
      <c r="AFI33" s="194"/>
      <c r="AFJ33" s="194"/>
      <c r="AFK33" s="194"/>
      <c r="AFL33" s="194"/>
      <c r="AFM33" s="194"/>
      <c r="AFN33" s="194"/>
      <c r="AFO33" s="194"/>
      <c r="AFP33" s="194"/>
      <c r="AFQ33" s="194"/>
      <c r="AFR33" s="194"/>
      <c r="AFS33" s="194"/>
      <c r="AFT33" s="194"/>
      <c r="AFU33" s="194"/>
      <c r="AFV33" s="194"/>
      <c r="AFW33" s="194"/>
      <c r="AFX33" s="194"/>
      <c r="AFY33" s="194"/>
      <c r="AFZ33" s="194"/>
      <c r="AGA33" s="194"/>
      <c r="AGB33" s="194"/>
      <c r="AGC33" s="194"/>
      <c r="AGD33" s="194"/>
      <c r="AGE33" s="194"/>
      <c r="AGF33" s="194"/>
      <c r="AGG33" s="194"/>
      <c r="AGH33" s="194"/>
      <c r="AGI33" s="194"/>
      <c r="AGJ33" s="194"/>
      <c r="AGK33" s="194"/>
      <c r="AGL33" s="194"/>
      <c r="AGM33" s="194"/>
      <c r="AGN33" s="194"/>
      <c r="AGO33" s="194"/>
      <c r="AGP33" s="194"/>
      <c r="AGQ33" s="194"/>
      <c r="AGR33" s="194"/>
      <c r="AGS33" s="194"/>
      <c r="AGT33" s="194"/>
      <c r="AGU33" s="194"/>
      <c r="AGV33" s="194"/>
      <c r="AGW33" s="194"/>
      <c r="AGX33" s="194"/>
      <c r="AGY33" s="194"/>
      <c r="AGZ33" s="194"/>
      <c r="AHA33" s="194"/>
      <c r="AHB33" s="194"/>
      <c r="AHC33" s="194"/>
      <c r="AHD33" s="194"/>
      <c r="AHE33" s="194"/>
      <c r="AHF33" s="194"/>
      <c r="AHG33" s="194"/>
      <c r="AHH33" s="194"/>
      <c r="AHI33" s="194"/>
      <c r="AHJ33" s="194"/>
      <c r="AHK33" s="194"/>
      <c r="AHL33" s="194"/>
      <c r="AHM33" s="194"/>
      <c r="AHN33" s="194"/>
      <c r="AHO33" s="194"/>
      <c r="AHP33" s="194"/>
      <c r="AHQ33" s="194"/>
      <c r="AHR33" s="194"/>
      <c r="AHS33" s="194"/>
      <c r="AHT33" s="194"/>
      <c r="AHU33" s="194"/>
      <c r="AHV33" s="194"/>
      <c r="AHW33" s="194"/>
      <c r="AHX33" s="194"/>
      <c r="AHY33" s="194"/>
      <c r="AHZ33" s="194"/>
      <c r="AIA33" s="194"/>
      <c r="AIB33" s="194"/>
      <c r="AIC33" s="194"/>
      <c r="AID33" s="194"/>
      <c r="AIE33" s="194"/>
      <c r="AIF33" s="194"/>
      <c r="AIG33" s="194"/>
      <c r="AIH33" s="194"/>
      <c r="AII33" s="194"/>
      <c r="AIJ33" s="194"/>
      <c r="AIK33" s="194"/>
      <c r="AIL33" s="194"/>
      <c r="AIM33" s="194"/>
      <c r="AIN33" s="194"/>
      <c r="AIO33" s="194"/>
      <c r="AIP33" s="194"/>
      <c r="AIQ33" s="194"/>
      <c r="AIR33" s="194"/>
      <c r="AIS33" s="194"/>
      <c r="AIT33" s="194"/>
      <c r="AIU33" s="194"/>
      <c r="AIV33" s="194"/>
      <c r="AIW33" s="194"/>
      <c r="AIX33" s="194"/>
      <c r="AIY33" s="194"/>
      <c r="AIZ33" s="194"/>
      <c r="AJA33" s="194"/>
      <c r="AJB33" s="194"/>
      <c r="AJC33" s="194"/>
      <c r="AJD33" s="194"/>
      <c r="AJE33" s="194"/>
      <c r="AJF33" s="194"/>
      <c r="AJG33" s="194"/>
      <c r="AJH33" s="194"/>
      <c r="AJI33" s="194"/>
      <c r="AJJ33" s="194"/>
      <c r="AJK33" s="194"/>
      <c r="AJL33" s="194"/>
      <c r="AJM33" s="194"/>
      <c r="AJN33" s="194"/>
      <c r="AJO33" s="194"/>
      <c r="AJP33" s="194"/>
      <c r="AJQ33" s="194"/>
      <c r="AJR33" s="194"/>
      <c r="AJS33" s="194"/>
      <c r="AJT33" s="194"/>
      <c r="AJU33" s="194"/>
      <c r="AJV33" s="194"/>
      <c r="AJW33" s="194"/>
      <c r="AJX33" s="194"/>
      <c r="AJY33" s="194"/>
      <c r="AJZ33" s="194"/>
      <c r="AKA33" s="194"/>
      <c r="AKB33" s="194"/>
      <c r="AKC33" s="194"/>
      <c r="AKD33" s="194"/>
      <c r="AKE33" s="194"/>
      <c r="AKF33" s="194"/>
      <c r="AKG33" s="194"/>
      <c r="AKH33" s="194"/>
      <c r="AKI33" s="194"/>
      <c r="AKJ33" s="194"/>
      <c r="AKK33" s="194"/>
      <c r="AKL33" s="194"/>
      <c r="AKM33" s="194"/>
      <c r="AKN33" s="194"/>
      <c r="AKO33" s="194"/>
      <c r="AKP33" s="194"/>
      <c r="AKQ33" s="194"/>
      <c r="AKR33" s="194"/>
      <c r="AKS33" s="194"/>
      <c r="AKT33" s="194"/>
      <c r="AKU33" s="194"/>
      <c r="AKV33" s="194"/>
      <c r="AKW33" s="194"/>
      <c r="AKX33" s="194"/>
      <c r="AKY33" s="194"/>
      <c r="AKZ33" s="194"/>
      <c r="ALA33" s="194"/>
      <c r="ALB33" s="194"/>
      <c r="ALC33" s="194"/>
      <c r="ALD33" s="194"/>
      <c r="ALE33" s="194"/>
      <c r="ALF33" s="194"/>
      <c r="ALG33" s="194"/>
      <c r="ALH33" s="194"/>
      <c r="ALI33" s="194"/>
      <c r="ALJ33" s="194"/>
      <c r="ALK33" s="194"/>
      <c r="ALL33" s="194"/>
      <c r="ALM33" s="194"/>
      <c r="ALN33" s="194"/>
      <c r="ALO33" s="194"/>
      <c r="ALP33" s="194"/>
      <c r="ALQ33" s="194"/>
      <c r="ALR33" s="194"/>
      <c r="ALS33" s="194"/>
      <c r="ALT33" s="194"/>
      <c r="ALU33" s="194"/>
      <c r="ALV33" s="194"/>
      <c r="ALW33" s="194"/>
      <c r="ALX33" s="194"/>
      <c r="ALY33" s="194"/>
      <c r="ALZ33" s="194"/>
      <c r="AMA33" s="194"/>
      <c r="AMB33" s="194"/>
      <c r="AMC33" s="194"/>
      <c r="AMD33" s="194"/>
      <c r="AME33" s="194"/>
      <c r="AMF33" s="194"/>
      <c r="AMG33" s="194"/>
      <c r="AMH33" s="194"/>
      <c r="AMI33" s="194"/>
      <c r="AMJ33" s="194"/>
      <c r="AMK33" s="194"/>
      <c r="AML33" s="194"/>
      <c r="AMM33" s="194"/>
      <c r="AMN33" s="194"/>
      <c r="AMO33" s="194"/>
      <c r="AMP33" s="194"/>
      <c r="AMQ33" s="194"/>
      <c r="AMR33" s="194"/>
      <c r="AMS33" s="194"/>
      <c r="AMT33" s="194"/>
      <c r="AMU33" s="194"/>
      <c r="AMV33" s="194"/>
      <c r="AMW33" s="194"/>
      <c r="AMX33" s="194"/>
      <c r="AMY33" s="194"/>
      <c r="AMZ33" s="194"/>
      <c r="ANA33" s="194"/>
      <c r="ANB33" s="194"/>
      <c r="ANC33" s="194"/>
      <c r="AND33" s="194"/>
      <c r="ANE33" s="194"/>
      <c r="ANF33" s="194"/>
      <c r="ANG33" s="194"/>
      <c r="ANH33" s="194"/>
      <c r="ANI33" s="194"/>
      <c r="ANJ33" s="194"/>
      <c r="ANK33" s="194"/>
      <c r="ANL33" s="194"/>
      <c r="ANM33" s="194"/>
      <c r="ANN33" s="194"/>
      <c r="ANO33" s="194"/>
      <c r="ANP33" s="194"/>
      <c r="ANQ33" s="194"/>
      <c r="ANR33" s="194"/>
      <c r="ANS33" s="194"/>
      <c r="ANT33" s="194"/>
      <c r="ANU33" s="194"/>
      <c r="ANV33" s="194"/>
      <c r="ANW33" s="194"/>
      <c r="ANX33" s="194"/>
      <c r="ANY33" s="194"/>
      <c r="ANZ33" s="194"/>
      <c r="AOA33" s="194"/>
      <c r="AOB33" s="194"/>
      <c r="AOC33" s="194"/>
      <c r="AOD33" s="194"/>
      <c r="AOE33" s="194"/>
      <c r="AOF33" s="194"/>
      <c r="AOG33" s="194"/>
      <c r="AOH33" s="194"/>
      <c r="AOI33" s="194"/>
      <c r="AOJ33" s="194"/>
      <c r="AOK33" s="194"/>
      <c r="AOL33" s="194"/>
      <c r="AOM33" s="194"/>
      <c r="AON33" s="194"/>
      <c r="AOO33" s="194"/>
      <c r="AOP33" s="194"/>
      <c r="AOQ33" s="194"/>
      <c r="AOR33" s="194"/>
      <c r="AOS33" s="194"/>
      <c r="AOT33" s="194"/>
      <c r="AOU33" s="194"/>
      <c r="AOV33" s="194"/>
      <c r="AOW33" s="194"/>
      <c r="AOX33" s="194"/>
      <c r="AOY33" s="194"/>
      <c r="AOZ33" s="194"/>
      <c r="APA33" s="194"/>
      <c r="APB33" s="194"/>
      <c r="APC33" s="194"/>
      <c r="APD33" s="194"/>
      <c r="APE33" s="194"/>
      <c r="APF33" s="194"/>
      <c r="APG33" s="194"/>
      <c r="APH33" s="194"/>
      <c r="API33" s="194"/>
      <c r="APJ33" s="194"/>
      <c r="APK33" s="194"/>
      <c r="APL33" s="194"/>
      <c r="APM33" s="194"/>
      <c r="APN33" s="194"/>
      <c r="APO33" s="194"/>
      <c r="APP33" s="194"/>
      <c r="APQ33" s="194"/>
      <c r="APR33" s="194"/>
      <c r="APS33" s="194"/>
      <c r="APT33" s="194"/>
      <c r="APU33" s="194"/>
      <c r="APV33" s="194"/>
      <c r="APW33" s="194"/>
      <c r="APX33" s="194"/>
      <c r="APY33" s="194"/>
      <c r="APZ33" s="194"/>
      <c r="AQA33" s="194"/>
      <c r="AQB33" s="194"/>
      <c r="AQC33" s="194"/>
      <c r="AQD33" s="194"/>
      <c r="AQE33" s="194"/>
      <c r="AQF33" s="194"/>
      <c r="AQG33" s="194"/>
      <c r="AQH33" s="194"/>
      <c r="AQI33" s="194"/>
      <c r="AQJ33" s="194"/>
      <c r="AQK33" s="194"/>
      <c r="AQL33" s="194"/>
      <c r="AQM33" s="194"/>
      <c r="AQN33" s="194"/>
      <c r="AQO33" s="194"/>
      <c r="AQP33" s="194"/>
      <c r="AQQ33" s="194"/>
      <c r="AQR33" s="194"/>
      <c r="AQS33" s="194"/>
      <c r="AQT33" s="194"/>
      <c r="AQU33" s="194"/>
      <c r="AQV33" s="194"/>
      <c r="AQW33" s="194"/>
      <c r="AQX33" s="194"/>
      <c r="AQY33" s="194"/>
      <c r="AQZ33" s="194"/>
      <c r="ARA33" s="194"/>
      <c r="ARB33" s="194"/>
      <c r="ARC33" s="194"/>
      <c r="ARD33" s="194"/>
      <c r="ARE33" s="194"/>
      <c r="ARF33" s="194"/>
      <c r="ARG33" s="194"/>
      <c r="ARH33" s="194"/>
      <c r="ARI33" s="194"/>
      <c r="ARJ33" s="194"/>
      <c r="ARK33" s="194"/>
      <c r="ARL33" s="194"/>
      <c r="ARM33" s="194"/>
      <c r="ARN33" s="194"/>
      <c r="ARO33" s="194"/>
      <c r="ARP33" s="194"/>
      <c r="ARQ33" s="194"/>
      <c r="ARR33" s="194"/>
      <c r="ARS33" s="194"/>
      <c r="ART33" s="194"/>
      <c r="ARU33" s="194"/>
      <c r="ARV33" s="194"/>
      <c r="ARW33" s="194"/>
      <c r="ARX33" s="194"/>
      <c r="ARY33" s="194"/>
      <c r="ARZ33" s="194"/>
      <c r="ASA33" s="194"/>
      <c r="ASB33" s="194"/>
      <c r="ASC33" s="194"/>
      <c r="ASD33" s="194"/>
      <c r="ASE33" s="194"/>
      <c r="ASF33" s="194"/>
      <c r="ASG33" s="194"/>
      <c r="ASH33" s="194"/>
      <c r="ASI33" s="194"/>
      <c r="ASJ33" s="194"/>
      <c r="ASK33" s="194"/>
      <c r="ASL33" s="194"/>
      <c r="ASM33" s="194"/>
      <c r="ASN33" s="194"/>
      <c r="ASO33" s="194"/>
      <c r="ASP33" s="194"/>
      <c r="ASQ33" s="194"/>
      <c r="ASR33" s="194"/>
      <c r="ASS33" s="194"/>
      <c r="AST33" s="194"/>
      <c r="ASU33" s="194"/>
      <c r="ASV33" s="194"/>
      <c r="ASW33" s="194"/>
      <c r="ASX33" s="194"/>
      <c r="ASY33" s="194"/>
      <c r="ASZ33" s="194"/>
      <c r="ATA33" s="194"/>
      <c r="ATB33" s="194"/>
      <c r="ATC33" s="194"/>
      <c r="ATD33" s="194"/>
      <c r="ATE33" s="194"/>
      <c r="ATF33" s="194"/>
      <c r="ATG33" s="194"/>
      <c r="ATH33" s="194"/>
      <c r="ATI33" s="194"/>
      <c r="ATJ33" s="194"/>
      <c r="ATK33" s="194"/>
      <c r="ATL33" s="194"/>
      <c r="ATM33" s="194"/>
      <c r="ATN33" s="194"/>
      <c r="ATO33" s="194"/>
      <c r="ATP33" s="194"/>
      <c r="ATQ33" s="194"/>
      <c r="ATR33" s="194"/>
      <c r="ATS33" s="194"/>
      <c r="ATT33" s="194"/>
      <c r="ATU33" s="194"/>
      <c r="ATV33" s="194"/>
      <c r="ATW33" s="194"/>
      <c r="ATX33" s="194"/>
      <c r="ATY33" s="194"/>
      <c r="ATZ33" s="194"/>
      <c r="AUA33" s="194"/>
      <c r="AUB33" s="194"/>
      <c r="AUC33" s="194"/>
      <c r="AUD33" s="194"/>
      <c r="AUE33" s="194"/>
      <c r="AUF33" s="194"/>
      <c r="AUG33" s="194"/>
      <c r="AUH33" s="194"/>
      <c r="AUI33" s="194"/>
      <c r="AUJ33" s="194"/>
      <c r="AUK33" s="194"/>
      <c r="AUL33" s="194"/>
      <c r="AUM33" s="194"/>
      <c r="AUN33" s="194"/>
      <c r="AUO33" s="194"/>
      <c r="AUP33" s="194"/>
      <c r="AUQ33" s="194"/>
      <c r="AUR33" s="194"/>
      <c r="AUS33" s="194"/>
      <c r="AUT33" s="194"/>
      <c r="AUU33" s="194"/>
      <c r="AUV33" s="194"/>
      <c r="AUW33" s="194"/>
      <c r="AUX33" s="194"/>
      <c r="AUY33" s="194"/>
      <c r="AUZ33" s="194"/>
      <c r="AVA33" s="194"/>
      <c r="AVB33" s="194"/>
      <c r="AVC33" s="194"/>
      <c r="AVD33" s="194"/>
      <c r="AVE33" s="194"/>
      <c r="AVF33" s="194"/>
      <c r="AVG33" s="194"/>
      <c r="AVH33" s="194"/>
      <c r="AVI33" s="194"/>
      <c r="AVJ33" s="194"/>
      <c r="AVK33" s="194"/>
      <c r="AVL33" s="194"/>
      <c r="AVM33" s="194"/>
      <c r="AVN33" s="194"/>
      <c r="AVO33" s="194"/>
      <c r="AVP33" s="194"/>
      <c r="AVQ33" s="194"/>
      <c r="AVR33" s="194"/>
      <c r="AVS33" s="194"/>
      <c r="AVT33" s="194"/>
      <c r="AVU33" s="194"/>
      <c r="AVV33" s="194"/>
      <c r="AVW33" s="194"/>
      <c r="AVX33" s="194"/>
      <c r="AVY33" s="194"/>
      <c r="AVZ33" s="194"/>
      <c r="AWA33" s="194"/>
      <c r="AWB33" s="194"/>
      <c r="AWC33" s="194"/>
      <c r="AWD33" s="194"/>
      <c r="AWE33" s="194"/>
      <c r="AWF33" s="194"/>
      <c r="AWG33" s="194"/>
      <c r="AWH33" s="194"/>
      <c r="AWI33" s="194"/>
      <c r="AWJ33" s="194"/>
      <c r="AWK33" s="194"/>
      <c r="AWL33" s="194"/>
      <c r="AWM33" s="194"/>
      <c r="AWN33" s="194"/>
      <c r="AWO33" s="194"/>
      <c r="AWP33" s="194"/>
      <c r="AWQ33" s="194"/>
      <c r="AWR33" s="194"/>
      <c r="AWS33" s="194"/>
      <c r="AWT33" s="194"/>
      <c r="AWU33" s="194"/>
      <c r="AWV33" s="194"/>
      <c r="AWW33" s="194"/>
      <c r="AWX33" s="194"/>
      <c r="AWY33" s="194"/>
      <c r="AWZ33" s="194"/>
      <c r="AXA33" s="194"/>
      <c r="AXB33" s="194"/>
      <c r="AXC33" s="194"/>
      <c r="AXD33" s="194"/>
      <c r="AXE33" s="194"/>
      <c r="AXF33" s="194"/>
      <c r="AXG33" s="194"/>
      <c r="AXH33" s="194"/>
      <c r="AXI33" s="194"/>
      <c r="AXJ33" s="194"/>
      <c r="AXK33" s="194"/>
      <c r="AXL33" s="194"/>
      <c r="AXM33" s="194"/>
      <c r="AXN33" s="194"/>
      <c r="AXO33" s="194"/>
      <c r="AXP33" s="194"/>
      <c r="AXQ33" s="194"/>
      <c r="AXR33" s="194"/>
      <c r="AXS33" s="194"/>
      <c r="AXT33" s="194"/>
      <c r="AXU33" s="194"/>
      <c r="AXV33" s="194"/>
      <c r="AXW33" s="194"/>
      <c r="AXX33" s="194"/>
      <c r="AXY33" s="194"/>
      <c r="AXZ33" s="194"/>
      <c r="AYA33" s="194"/>
      <c r="AYB33" s="194"/>
      <c r="AYC33" s="194"/>
      <c r="AYD33" s="194"/>
      <c r="AYE33" s="194"/>
      <c r="AYF33" s="194"/>
      <c r="AYG33" s="194"/>
      <c r="AYH33" s="194"/>
      <c r="AYI33" s="194"/>
      <c r="AYJ33" s="194"/>
      <c r="AYK33" s="194"/>
      <c r="AYL33" s="194"/>
      <c r="AYM33" s="194"/>
      <c r="AYN33" s="194"/>
      <c r="AYO33" s="194"/>
      <c r="AYP33" s="194"/>
      <c r="AYQ33" s="194"/>
      <c r="AYR33" s="194"/>
      <c r="AYS33" s="194"/>
      <c r="AYT33" s="194"/>
      <c r="AYU33" s="194"/>
      <c r="AYV33" s="194"/>
      <c r="AYW33" s="194"/>
      <c r="AYX33" s="194"/>
      <c r="AYY33" s="194"/>
      <c r="AYZ33" s="194"/>
      <c r="AZA33" s="194"/>
      <c r="AZB33" s="194"/>
      <c r="AZC33" s="194"/>
      <c r="AZD33" s="194"/>
      <c r="AZE33" s="194"/>
      <c r="AZF33" s="194"/>
      <c r="AZG33" s="194"/>
      <c r="AZH33" s="194"/>
      <c r="AZI33" s="194"/>
      <c r="AZJ33" s="194"/>
      <c r="AZK33" s="194"/>
      <c r="AZL33" s="194"/>
      <c r="AZM33" s="194"/>
      <c r="AZN33" s="194"/>
      <c r="AZO33" s="194"/>
      <c r="AZP33" s="194"/>
      <c r="AZQ33" s="194"/>
      <c r="AZR33" s="194"/>
      <c r="AZS33" s="194"/>
      <c r="AZT33" s="194"/>
      <c r="AZU33" s="194"/>
      <c r="AZV33" s="194"/>
      <c r="AZW33" s="194"/>
      <c r="AZX33" s="194"/>
      <c r="AZY33" s="194"/>
      <c r="AZZ33" s="194"/>
      <c r="BAA33" s="194"/>
      <c r="BAB33" s="194"/>
      <c r="BAC33" s="194"/>
      <c r="BAD33" s="194"/>
      <c r="BAE33" s="194"/>
      <c r="BAF33" s="194"/>
      <c r="BAG33" s="194"/>
      <c r="BAH33" s="194"/>
      <c r="BAI33" s="194"/>
      <c r="BAJ33" s="194"/>
      <c r="BAK33" s="194"/>
      <c r="BAL33" s="194"/>
      <c r="BAM33" s="194"/>
      <c r="BAN33" s="194"/>
      <c r="BAO33" s="194"/>
      <c r="BAP33" s="194"/>
      <c r="BAQ33" s="194"/>
      <c r="BAR33" s="194"/>
      <c r="BAS33" s="194"/>
      <c r="BAT33" s="194"/>
      <c r="BAU33" s="194"/>
      <c r="BAV33" s="194"/>
      <c r="BAW33" s="194"/>
      <c r="BAX33" s="194"/>
      <c r="BAY33" s="194"/>
      <c r="BAZ33" s="194"/>
      <c r="BBA33" s="194"/>
      <c r="BBB33" s="194"/>
      <c r="BBC33" s="194"/>
      <c r="BBD33" s="194"/>
      <c r="BBE33" s="194"/>
      <c r="BBF33" s="194"/>
      <c r="BBG33" s="194"/>
      <c r="BBH33" s="194"/>
      <c r="BBI33" s="194"/>
      <c r="BBJ33" s="194"/>
      <c r="BBK33" s="194"/>
      <c r="BBL33" s="194"/>
      <c r="BBM33" s="194"/>
      <c r="BBN33" s="194"/>
      <c r="BBO33" s="194"/>
      <c r="BBP33" s="194"/>
      <c r="BBQ33" s="194"/>
      <c r="BBR33" s="194"/>
      <c r="BBS33" s="194"/>
      <c r="BBT33" s="194"/>
      <c r="BBU33" s="194"/>
      <c r="BBV33" s="194"/>
      <c r="BBW33" s="194"/>
      <c r="BBX33" s="194"/>
      <c r="BBY33" s="194"/>
      <c r="BBZ33" s="194"/>
      <c r="BCA33" s="194"/>
      <c r="BCB33" s="194"/>
      <c r="BCC33" s="194"/>
      <c r="BCD33" s="194"/>
      <c r="BCE33" s="194"/>
      <c r="BCF33" s="194"/>
      <c r="BCG33" s="194"/>
      <c r="BCH33" s="194"/>
      <c r="BCI33" s="194"/>
      <c r="BCJ33" s="194"/>
      <c r="BCK33" s="194"/>
      <c r="BCL33" s="194"/>
      <c r="BCM33" s="194"/>
      <c r="BCN33" s="194"/>
      <c r="BCO33" s="194"/>
      <c r="BCP33" s="194"/>
      <c r="BCQ33" s="194"/>
      <c r="BCR33" s="194"/>
      <c r="BCS33" s="194"/>
      <c r="BCT33" s="194"/>
      <c r="BCU33" s="194"/>
      <c r="BCV33" s="194"/>
      <c r="BCW33" s="194"/>
      <c r="BCX33" s="194"/>
      <c r="BCY33" s="194"/>
      <c r="BCZ33" s="194"/>
      <c r="BDA33" s="194"/>
      <c r="BDB33" s="194"/>
      <c r="BDC33" s="194"/>
      <c r="BDD33" s="194"/>
      <c r="BDE33" s="194"/>
      <c r="BDF33" s="194"/>
      <c r="BDG33" s="194"/>
      <c r="BDH33" s="194"/>
      <c r="BDI33" s="194"/>
      <c r="BDJ33" s="194"/>
      <c r="BDK33" s="194"/>
      <c r="BDL33" s="194"/>
      <c r="BDM33" s="194"/>
      <c r="BDN33" s="194"/>
      <c r="BDO33" s="194"/>
      <c r="BDP33" s="194"/>
      <c r="BDQ33" s="194"/>
      <c r="BDR33" s="194"/>
      <c r="BDS33" s="194"/>
      <c r="BDT33" s="194"/>
      <c r="BDU33" s="194"/>
      <c r="BDV33" s="194"/>
      <c r="BDW33" s="194"/>
      <c r="BDX33" s="194"/>
      <c r="BDY33" s="194"/>
      <c r="BDZ33" s="194"/>
      <c r="BEA33" s="194"/>
      <c r="BEB33" s="194"/>
      <c r="BEC33" s="194"/>
      <c r="BED33" s="194"/>
      <c r="BEE33" s="194"/>
      <c r="BEF33" s="194"/>
      <c r="BEG33" s="194"/>
      <c r="BEH33" s="194"/>
      <c r="BEI33" s="194"/>
      <c r="BEJ33" s="194"/>
      <c r="BEK33" s="194"/>
      <c r="BEL33" s="194"/>
      <c r="BEM33" s="194"/>
      <c r="BEN33" s="194"/>
      <c r="BEO33" s="194"/>
      <c r="BEP33" s="194"/>
      <c r="BEQ33" s="194"/>
      <c r="BER33" s="194"/>
      <c r="BES33" s="194"/>
      <c r="BET33" s="194"/>
      <c r="BEU33" s="194"/>
      <c r="BEV33" s="194"/>
      <c r="BEW33" s="194"/>
      <c r="BEX33" s="194"/>
      <c r="BEY33" s="194"/>
      <c r="BEZ33" s="194"/>
      <c r="BFA33" s="194"/>
      <c r="BFB33" s="194"/>
      <c r="BFC33" s="194"/>
      <c r="BFD33" s="194"/>
      <c r="BFE33" s="194"/>
      <c r="BFF33" s="194"/>
      <c r="BFG33" s="194"/>
      <c r="BFH33" s="194"/>
      <c r="BFI33" s="194"/>
      <c r="BFJ33" s="194"/>
      <c r="BFK33" s="194"/>
      <c r="BFL33" s="194"/>
      <c r="BFM33" s="194"/>
      <c r="BFN33" s="194"/>
      <c r="BFO33" s="194"/>
      <c r="BFP33" s="194"/>
      <c r="BFQ33" s="194"/>
      <c r="BFR33" s="194"/>
      <c r="BFS33" s="194"/>
      <c r="BFT33" s="194"/>
      <c r="BFU33" s="194"/>
      <c r="BFV33" s="194"/>
      <c r="BFW33" s="194"/>
      <c r="BFX33" s="194"/>
      <c r="BFY33" s="194"/>
      <c r="BFZ33" s="194"/>
      <c r="BGA33" s="194"/>
      <c r="BGB33" s="194"/>
      <c r="BGC33" s="194"/>
      <c r="BGD33" s="194"/>
      <c r="BGE33" s="194"/>
      <c r="BGF33" s="194"/>
      <c r="BGG33" s="194"/>
      <c r="BGH33" s="194"/>
      <c r="BGI33" s="194"/>
      <c r="BGJ33" s="194"/>
      <c r="BGK33" s="194"/>
      <c r="BGL33" s="194"/>
      <c r="BGM33" s="194"/>
      <c r="BGN33" s="194"/>
      <c r="BGO33" s="194"/>
      <c r="BGP33" s="194"/>
      <c r="BGQ33" s="194"/>
      <c r="BGR33" s="194"/>
      <c r="BGS33" s="194"/>
      <c r="BGT33" s="194"/>
      <c r="BGU33" s="194"/>
      <c r="BGV33" s="194"/>
      <c r="BGW33" s="194"/>
      <c r="BGX33" s="194"/>
      <c r="BGY33" s="194"/>
      <c r="BGZ33" s="194"/>
      <c r="BHA33" s="194"/>
      <c r="BHB33" s="194"/>
      <c r="BHC33" s="194"/>
      <c r="BHD33" s="194"/>
      <c r="BHE33" s="194"/>
      <c r="BHF33" s="194"/>
      <c r="BHG33" s="194"/>
      <c r="BHH33" s="194"/>
      <c r="BHI33" s="194"/>
      <c r="BHJ33" s="194"/>
      <c r="BHK33" s="194"/>
      <c r="BHL33" s="194"/>
      <c r="BHM33" s="194"/>
      <c r="BHN33" s="194"/>
      <c r="BHO33" s="194"/>
      <c r="BHP33" s="194"/>
      <c r="BHQ33" s="194"/>
      <c r="BHR33" s="194"/>
      <c r="BHS33" s="194"/>
      <c r="BHT33" s="194"/>
      <c r="BHU33" s="194"/>
      <c r="BHV33" s="194"/>
      <c r="BHW33" s="194"/>
      <c r="BHX33" s="194"/>
      <c r="BHY33" s="194"/>
      <c r="BHZ33" s="194"/>
      <c r="BIA33" s="194"/>
      <c r="BIB33" s="194"/>
      <c r="BIC33" s="194"/>
      <c r="BID33" s="194"/>
      <c r="BIE33" s="194"/>
      <c r="BIF33" s="194"/>
      <c r="BIG33" s="194"/>
      <c r="BIH33" s="194"/>
      <c r="BII33" s="194"/>
      <c r="BIJ33" s="194"/>
      <c r="BIK33" s="194"/>
      <c r="BIL33" s="194"/>
      <c r="BIM33" s="194"/>
      <c r="BIN33" s="194"/>
      <c r="BIO33" s="194"/>
      <c r="BIP33" s="194"/>
      <c r="BIQ33" s="194"/>
      <c r="BIR33" s="194"/>
      <c r="BIS33" s="194"/>
      <c r="BIT33" s="194"/>
      <c r="BIU33" s="194"/>
      <c r="BIV33" s="194"/>
      <c r="BIW33" s="194"/>
      <c r="BIX33" s="194"/>
      <c r="BIY33" s="194"/>
      <c r="BIZ33" s="194"/>
      <c r="BJA33" s="194"/>
      <c r="BJB33" s="194"/>
      <c r="BJC33" s="194"/>
      <c r="BJD33" s="194"/>
      <c r="BJE33" s="194"/>
      <c r="BJF33" s="194"/>
      <c r="BJG33" s="194"/>
      <c r="BJH33" s="194"/>
      <c r="BJI33" s="194"/>
      <c r="BJJ33" s="194"/>
      <c r="BJK33" s="194"/>
      <c r="BJL33" s="194"/>
      <c r="BJM33" s="194"/>
      <c r="BJN33" s="194"/>
      <c r="BJO33" s="194"/>
      <c r="BJP33" s="194"/>
      <c r="BJQ33" s="194"/>
      <c r="BJR33" s="194"/>
      <c r="BJS33" s="194"/>
      <c r="BJT33" s="194"/>
      <c r="BJU33" s="194"/>
      <c r="BJV33" s="194"/>
      <c r="BJW33" s="194"/>
      <c r="BJX33" s="194"/>
      <c r="BJY33" s="194"/>
      <c r="BJZ33" s="194"/>
      <c r="BKA33" s="194"/>
      <c r="BKB33" s="194"/>
      <c r="BKC33" s="194"/>
      <c r="BKD33" s="194"/>
      <c r="BKE33" s="194"/>
      <c r="BKF33" s="194"/>
      <c r="BKG33" s="194"/>
      <c r="BKH33" s="194"/>
      <c r="BKI33" s="194"/>
      <c r="BKJ33" s="194"/>
      <c r="BKK33" s="194"/>
      <c r="BKL33" s="194"/>
      <c r="BKM33" s="194"/>
      <c r="BKN33" s="194"/>
      <c r="BKO33" s="194"/>
      <c r="BKP33" s="194"/>
      <c r="BKQ33" s="194"/>
      <c r="BKR33" s="194"/>
      <c r="BKS33" s="194"/>
      <c r="BKT33" s="194"/>
      <c r="BKU33" s="194"/>
      <c r="BKV33" s="194"/>
      <c r="BKW33" s="194"/>
      <c r="BKX33" s="194"/>
      <c r="BKY33" s="194"/>
      <c r="BKZ33" s="194"/>
      <c r="BLA33" s="194"/>
      <c r="BLB33" s="194"/>
      <c r="BLC33" s="194"/>
      <c r="BLD33" s="194"/>
      <c r="BLE33" s="194"/>
      <c r="BLF33" s="194"/>
      <c r="BLG33" s="194"/>
      <c r="BLH33" s="194"/>
      <c r="BLI33" s="194"/>
      <c r="BLJ33" s="194"/>
      <c r="BLK33" s="194"/>
      <c r="BLL33" s="194"/>
      <c r="BLM33" s="194"/>
      <c r="BLN33" s="194"/>
      <c r="BLO33" s="194"/>
      <c r="BLP33" s="194"/>
      <c r="BLQ33" s="194"/>
      <c r="BLR33" s="194"/>
      <c r="BLS33" s="194"/>
      <c r="BLT33" s="194"/>
      <c r="BLU33" s="194"/>
      <c r="BLV33" s="194"/>
      <c r="BLW33" s="194"/>
      <c r="BLX33" s="194"/>
      <c r="BLY33" s="194"/>
      <c r="BLZ33" s="194"/>
      <c r="BMA33" s="194"/>
      <c r="BMB33" s="194"/>
      <c r="BMC33" s="194"/>
      <c r="BMD33" s="194"/>
      <c r="BME33" s="194"/>
      <c r="BMF33" s="194"/>
      <c r="BMG33" s="194"/>
      <c r="BMH33" s="194"/>
      <c r="BMI33" s="194"/>
      <c r="BMJ33" s="194"/>
      <c r="BMK33" s="194"/>
      <c r="BML33" s="194"/>
      <c r="BMM33" s="194"/>
      <c r="BMN33" s="194"/>
      <c r="BMO33" s="194"/>
      <c r="BMP33" s="194"/>
      <c r="BMQ33" s="194"/>
      <c r="BMR33" s="194"/>
      <c r="BMS33" s="194"/>
      <c r="BMT33" s="194"/>
      <c r="BMU33" s="194"/>
      <c r="BMV33" s="194"/>
      <c r="BMW33" s="194"/>
      <c r="BMX33" s="194"/>
      <c r="BMY33" s="194"/>
      <c r="BMZ33" s="194"/>
      <c r="BNA33" s="194"/>
      <c r="BNB33" s="194"/>
      <c r="BNC33" s="194"/>
      <c r="BND33" s="194"/>
      <c r="BNE33" s="194"/>
      <c r="BNF33" s="194"/>
      <c r="BNG33" s="194"/>
      <c r="BNH33" s="194"/>
      <c r="BNI33" s="194"/>
      <c r="BNJ33" s="194"/>
      <c r="BNK33" s="194"/>
      <c r="BNL33" s="194"/>
      <c r="BNM33" s="194"/>
      <c r="BNN33" s="194"/>
      <c r="BNO33" s="194"/>
      <c r="BNP33" s="194"/>
      <c r="BNQ33" s="194"/>
      <c r="BNR33" s="194"/>
      <c r="BNS33" s="194"/>
      <c r="BNT33" s="194"/>
      <c r="BNU33" s="194"/>
      <c r="BNV33" s="194"/>
      <c r="BNW33" s="194"/>
      <c r="BNX33" s="194"/>
      <c r="BNY33" s="194"/>
      <c r="BNZ33" s="194"/>
      <c r="BOA33" s="194"/>
      <c r="BOB33" s="194"/>
      <c r="BOC33" s="194"/>
      <c r="BOD33" s="194"/>
      <c r="BOE33" s="194"/>
      <c r="BOF33" s="194"/>
      <c r="BOG33" s="194"/>
      <c r="BOH33" s="194"/>
      <c r="BOI33" s="194"/>
      <c r="BOJ33" s="194"/>
      <c r="BOK33" s="194"/>
      <c r="BOL33" s="194"/>
      <c r="BOM33" s="194"/>
      <c r="BON33" s="194"/>
      <c r="BOO33" s="194"/>
      <c r="BOP33" s="194"/>
      <c r="BOQ33" s="194"/>
      <c r="BOR33" s="194"/>
      <c r="BOS33" s="194"/>
      <c r="BOT33" s="194"/>
      <c r="BOU33" s="194"/>
      <c r="BOV33" s="194"/>
      <c r="BOW33" s="194"/>
      <c r="BOX33" s="194"/>
      <c r="BOY33" s="194"/>
      <c r="BOZ33" s="194"/>
      <c r="BPA33" s="194"/>
      <c r="BPB33" s="194"/>
      <c r="BPC33" s="194"/>
      <c r="BPD33" s="194"/>
      <c r="BPE33" s="194"/>
      <c r="BPF33" s="194"/>
      <c r="BPG33" s="194"/>
      <c r="BPH33" s="194"/>
      <c r="BPI33" s="194"/>
      <c r="BPJ33" s="194"/>
      <c r="BPK33" s="194"/>
      <c r="BPL33" s="194"/>
      <c r="BPM33" s="194"/>
      <c r="BPN33" s="194"/>
      <c r="BPO33" s="194"/>
      <c r="BPP33" s="194"/>
      <c r="BPQ33" s="194"/>
      <c r="BPR33" s="194"/>
      <c r="BPS33" s="194"/>
      <c r="BPT33" s="194"/>
      <c r="BPU33" s="194"/>
      <c r="BPV33" s="194"/>
      <c r="BPW33" s="194"/>
      <c r="BPX33" s="194"/>
      <c r="BPY33" s="194"/>
      <c r="BPZ33" s="194"/>
      <c r="BQA33" s="194"/>
      <c r="BQB33" s="194"/>
      <c r="BQC33" s="194"/>
      <c r="BQD33" s="194"/>
      <c r="BQE33" s="194"/>
      <c r="BQF33" s="194"/>
      <c r="BQG33" s="194"/>
      <c r="BQH33" s="194"/>
      <c r="BQI33" s="194"/>
      <c r="BQJ33" s="194"/>
      <c r="BQK33" s="194"/>
      <c r="BQL33" s="194"/>
      <c r="BQM33" s="194"/>
      <c r="BQN33" s="194"/>
      <c r="BQO33" s="194"/>
      <c r="BQP33" s="194"/>
      <c r="BQQ33" s="194"/>
      <c r="BQR33" s="194"/>
      <c r="BQS33" s="194"/>
      <c r="BQT33" s="194"/>
      <c r="BQU33" s="194"/>
      <c r="BQV33" s="194"/>
      <c r="BQW33" s="194"/>
      <c r="BQX33" s="194"/>
      <c r="BQY33" s="194"/>
      <c r="BQZ33" s="194"/>
      <c r="BRA33" s="194"/>
      <c r="BRB33" s="194"/>
      <c r="BRC33" s="194"/>
      <c r="BRD33" s="194"/>
      <c r="BRE33" s="194"/>
      <c r="BRF33" s="194"/>
      <c r="BRG33" s="194"/>
      <c r="BRH33" s="194"/>
      <c r="BRI33" s="194"/>
      <c r="BRJ33" s="194"/>
      <c r="BRK33" s="194"/>
      <c r="BRL33" s="194"/>
      <c r="BRM33" s="194"/>
      <c r="BRN33" s="194"/>
      <c r="BRO33" s="194"/>
      <c r="BRP33" s="194"/>
      <c r="BRQ33" s="194"/>
      <c r="BRR33" s="194"/>
      <c r="BRS33" s="194"/>
      <c r="BRT33" s="194"/>
      <c r="BRU33" s="194"/>
      <c r="BRV33" s="194"/>
      <c r="BRW33" s="194"/>
      <c r="BRX33" s="194"/>
      <c r="BRY33" s="194"/>
      <c r="BRZ33" s="194"/>
      <c r="BSA33" s="194"/>
      <c r="BSB33" s="194"/>
      <c r="BSC33" s="194"/>
      <c r="BSD33" s="194"/>
      <c r="BSE33" s="194"/>
      <c r="BSF33" s="194"/>
      <c r="BSG33" s="194"/>
      <c r="BSH33" s="194"/>
      <c r="BSI33" s="194"/>
      <c r="BSJ33" s="194"/>
      <c r="BSK33" s="194"/>
      <c r="BSL33" s="194"/>
      <c r="BSM33" s="194"/>
      <c r="BSN33" s="194"/>
      <c r="BSO33" s="194"/>
      <c r="BSP33" s="194"/>
      <c r="BSQ33" s="194"/>
      <c r="BSR33" s="194"/>
      <c r="BSS33" s="194"/>
      <c r="BST33" s="194"/>
      <c r="BSU33" s="194"/>
      <c r="BSV33" s="194"/>
      <c r="BSW33" s="194"/>
      <c r="BSX33" s="194"/>
      <c r="BSY33" s="194"/>
      <c r="BSZ33" s="194"/>
      <c r="BTA33" s="194"/>
      <c r="BTB33" s="194"/>
      <c r="BTC33" s="194"/>
      <c r="BTD33" s="194"/>
      <c r="BTE33" s="194"/>
      <c r="BTF33" s="194"/>
      <c r="BTG33" s="194"/>
      <c r="BTH33" s="194"/>
      <c r="BTI33" s="194"/>
      <c r="BTJ33" s="194"/>
      <c r="BTK33" s="194"/>
      <c r="BTL33" s="194"/>
      <c r="BTM33" s="194"/>
      <c r="BTN33" s="194"/>
      <c r="BTO33" s="194"/>
      <c r="BTP33" s="194"/>
      <c r="BTQ33" s="194"/>
      <c r="BTR33" s="194"/>
      <c r="BTS33" s="194"/>
      <c r="BTT33" s="194"/>
      <c r="BTU33" s="194"/>
      <c r="BTV33" s="194"/>
      <c r="BTW33" s="194"/>
      <c r="BTX33" s="194"/>
      <c r="BTY33" s="194"/>
      <c r="BTZ33" s="194"/>
      <c r="BUA33" s="194"/>
      <c r="BUB33" s="194"/>
      <c r="BUC33" s="194"/>
      <c r="BUD33" s="194"/>
      <c r="BUE33" s="194"/>
      <c r="BUF33" s="194"/>
      <c r="BUG33" s="194"/>
      <c r="BUH33" s="194"/>
      <c r="BUI33" s="194"/>
      <c r="BUJ33" s="194"/>
      <c r="BUK33" s="194"/>
      <c r="BUL33" s="194"/>
      <c r="BUM33" s="194"/>
      <c r="BUN33" s="194"/>
      <c r="BUO33" s="194"/>
      <c r="BUP33" s="194"/>
      <c r="BUQ33" s="194"/>
      <c r="BUR33" s="194"/>
      <c r="BUS33" s="194"/>
      <c r="BUT33" s="194"/>
      <c r="BUU33" s="194"/>
      <c r="BUV33" s="194"/>
      <c r="BUW33" s="194"/>
      <c r="BUX33" s="194"/>
      <c r="BUY33" s="194"/>
      <c r="BUZ33" s="194"/>
      <c r="BVA33" s="194"/>
      <c r="BVB33" s="194"/>
      <c r="BVC33" s="194"/>
      <c r="BVD33" s="194"/>
      <c r="BVE33" s="194"/>
      <c r="BVF33" s="194"/>
      <c r="BVG33" s="194"/>
      <c r="BVH33" s="194"/>
      <c r="BVI33" s="194"/>
      <c r="BVJ33" s="194"/>
      <c r="BVK33" s="194"/>
      <c r="BVL33" s="194"/>
      <c r="BVM33" s="194"/>
      <c r="BVN33" s="194"/>
      <c r="BVO33" s="194"/>
      <c r="BVP33" s="194"/>
      <c r="BVQ33" s="194"/>
      <c r="BVR33" s="194"/>
      <c r="BVS33" s="194"/>
      <c r="BVT33" s="194"/>
      <c r="BVU33" s="194"/>
      <c r="BVV33" s="194"/>
      <c r="BVW33" s="194"/>
      <c r="BVX33" s="194"/>
      <c r="BVY33" s="194"/>
      <c r="BVZ33" s="194"/>
      <c r="BWA33" s="194"/>
      <c r="BWB33" s="194"/>
      <c r="BWC33" s="194"/>
      <c r="BWD33" s="194"/>
      <c r="BWE33" s="194"/>
      <c r="BWF33" s="194"/>
      <c r="BWG33" s="194"/>
      <c r="BWH33" s="194"/>
      <c r="BWI33" s="194"/>
      <c r="BWJ33" s="194"/>
      <c r="BWK33" s="194"/>
      <c r="BWL33" s="194"/>
      <c r="BWM33" s="194"/>
      <c r="BWN33" s="194"/>
      <c r="BWO33" s="194"/>
      <c r="BWP33" s="194"/>
      <c r="BWQ33" s="194"/>
      <c r="BWR33" s="194"/>
      <c r="BWS33" s="194"/>
      <c r="BWT33" s="194"/>
      <c r="BWU33" s="194"/>
      <c r="BWV33" s="194"/>
      <c r="BWW33" s="194"/>
      <c r="BWX33" s="194"/>
      <c r="BWY33" s="194"/>
      <c r="BWZ33" s="194"/>
      <c r="BXA33" s="194"/>
      <c r="BXB33" s="194"/>
      <c r="BXC33" s="194"/>
      <c r="BXD33" s="194"/>
      <c r="BXE33" s="194"/>
      <c r="BXF33" s="194"/>
      <c r="BXG33" s="194"/>
      <c r="BXH33" s="194"/>
      <c r="BXI33" s="194"/>
      <c r="BXJ33" s="194"/>
      <c r="BXK33" s="194"/>
      <c r="BXL33" s="194"/>
      <c r="BXM33" s="194"/>
      <c r="BXN33" s="194"/>
      <c r="BXO33" s="194"/>
      <c r="BXP33" s="194"/>
      <c r="BXQ33" s="194"/>
      <c r="BXR33" s="194"/>
      <c r="BXS33" s="194"/>
      <c r="BXT33" s="194"/>
      <c r="BXU33" s="194"/>
      <c r="BXV33" s="194"/>
      <c r="BXW33" s="194"/>
      <c r="BXX33" s="194"/>
      <c r="BXY33" s="194"/>
      <c r="BXZ33" s="194"/>
      <c r="BYA33" s="194"/>
      <c r="BYB33" s="194"/>
      <c r="BYC33" s="194"/>
      <c r="BYD33" s="194"/>
      <c r="BYE33" s="194"/>
      <c r="BYF33" s="194"/>
      <c r="BYG33" s="194"/>
      <c r="BYH33" s="194"/>
      <c r="BYI33" s="194"/>
      <c r="BYJ33" s="194"/>
      <c r="BYK33" s="194"/>
      <c r="BYL33" s="194"/>
      <c r="BYM33" s="194"/>
      <c r="BYN33" s="194"/>
      <c r="BYO33" s="194"/>
      <c r="BYP33" s="194"/>
      <c r="BYQ33" s="194"/>
      <c r="BYR33" s="194"/>
      <c r="BYS33" s="194"/>
      <c r="BYT33" s="194"/>
      <c r="BYU33" s="194"/>
      <c r="BYV33" s="194"/>
      <c r="BYW33" s="194"/>
      <c r="BYX33" s="194"/>
      <c r="BYY33" s="194"/>
      <c r="BYZ33" s="194"/>
      <c r="BZA33" s="194"/>
      <c r="BZB33" s="194"/>
      <c r="BZC33" s="194"/>
      <c r="BZD33" s="194"/>
      <c r="BZE33" s="194"/>
      <c r="BZF33" s="194"/>
      <c r="BZG33" s="194"/>
      <c r="BZH33" s="194"/>
      <c r="BZI33" s="194"/>
      <c r="BZJ33" s="194"/>
      <c r="BZK33" s="194"/>
      <c r="BZL33" s="194"/>
      <c r="BZM33" s="194"/>
      <c r="BZN33" s="194"/>
      <c r="BZO33" s="194"/>
      <c r="BZP33" s="194"/>
      <c r="BZQ33" s="194"/>
      <c r="BZR33" s="194"/>
      <c r="BZS33" s="194"/>
      <c r="BZT33" s="194"/>
      <c r="BZU33" s="194"/>
      <c r="BZV33" s="194"/>
      <c r="BZW33" s="194"/>
      <c r="BZX33" s="194"/>
      <c r="BZY33" s="194"/>
      <c r="BZZ33" s="194"/>
      <c r="CAA33" s="194"/>
      <c r="CAB33" s="194"/>
      <c r="CAC33" s="194"/>
      <c r="CAD33" s="194"/>
      <c r="CAE33" s="194"/>
      <c r="CAF33" s="194"/>
      <c r="CAG33" s="194"/>
      <c r="CAH33" s="194"/>
      <c r="CAI33" s="194"/>
      <c r="CAJ33" s="194"/>
      <c r="CAK33" s="194"/>
      <c r="CAL33" s="194"/>
      <c r="CAM33" s="194"/>
      <c r="CAN33" s="194"/>
      <c r="CAO33" s="194"/>
      <c r="CAP33" s="194"/>
      <c r="CAQ33" s="194"/>
      <c r="CAR33" s="194"/>
      <c r="CAS33" s="194"/>
      <c r="CAT33" s="194"/>
      <c r="CAU33" s="194"/>
      <c r="CAV33" s="194"/>
      <c r="CAW33" s="194"/>
      <c r="CAX33" s="194"/>
      <c r="CAY33" s="194"/>
      <c r="CAZ33" s="194"/>
      <c r="CBA33" s="194"/>
      <c r="CBB33" s="194"/>
      <c r="CBC33" s="194"/>
      <c r="CBD33" s="194"/>
      <c r="CBE33" s="194"/>
      <c r="CBF33" s="194"/>
      <c r="CBG33" s="194"/>
      <c r="CBH33" s="194"/>
      <c r="CBI33" s="194"/>
      <c r="CBJ33" s="194"/>
      <c r="CBK33" s="194"/>
      <c r="CBL33" s="194"/>
      <c r="CBM33" s="194"/>
      <c r="CBN33" s="194"/>
      <c r="CBO33" s="194"/>
      <c r="CBP33" s="194"/>
      <c r="CBQ33" s="194"/>
      <c r="CBR33" s="194"/>
      <c r="CBS33" s="194"/>
      <c r="CBT33" s="194"/>
      <c r="CBU33" s="194"/>
      <c r="CBV33" s="194"/>
      <c r="CBW33" s="194"/>
      <c r="CBX33" s="194"/>
      <c r="CBY33" s="194"/>
      <c r="CBZ33" s="194"/>
      <c r="CCA33" s="194"/>
      <c r="CCB33" s="194"/>
      <c r="CCC33" s="194"/>
      <c r="CCD33" s="194"/>
      <c r="CCE33" s="194"/>
      <c r="CCF33" s="194"/>
      <c r="CCG33" s="194"/>
      <c r="CCH33" s="194"/>
      <c r="CCI33" s="194"/>
      <c r="CCJ33" s="194"/>
      <c r="CCK33" s="194"/>
      <c r="CCL33" s="194"/>
      <c r="CCM33" s="194"/>
      <c r="CCN33" s="194"/>
      <c r="CCO33" s="194"/>
      <c r="CCP33" s="194"/>
      <c r="CCQ33" s="194"/>
      <c r="CCR33" s="194"/>
      <c r="CCS33" s="194"/>
      <c r="CCT33" s="194"/>
      <c r="CCU33" s="194"/>
      <c r="CCV33" s="194"/>
      <c r="CCW33" s="194"/>
      <c r="CCX33" s="194"/>
      <c r="CCY33" s="194"/>
      <c r="CCZ33" s="194"/>
      <c r="CDA33" s="194"/>
      <c r="CDB33" s="194"/>
      <c r="CDC33" s="194"/>
      <c r="CDD33" s="194"/>
      <c r="CDE33" s="194"/>
      <c r="CDF33" s="194"/>
      <c r="CDG33" s="194"/>
      <c r="CDH33" s="194"/>
      <c r="CDI33" s="194"/>
      <c r="CDJ33" s="194"/>
      <c r="CDK33" s="194"/>
      <c r="CDL33" s="194"/>
      <c r="CDM33" s="194"/>
      <c r="CDN33" s="194"/>
      <c r="CDO33" s="194"/>
      <c r="CDP33" s="194"/>
      <c r="CDQ33" s="194"/>
      <c r="CDR33" s="194"/>
      <c r="CDS33" s="194"/>
      <c r="CDT33" s="194"/>
      <c r="CDU33" s="194"/>
      <c r="CDV33" s="194"/>
      <c r="CDW33" s="194"/>
      <c r="CDX33" s="194"/>
      <c r="CDY33" s="194"/>
      <c r="CDZ33" s="194"/>
      <c r="CEA33" s="194"/>
      <c r="CEB33" s="194"/>
      <c r="CEC33" s="194"/>
      <c r="CED33" s="194"/>
      <c r="CEE33" s="194"/>
      <c r="CEF33" s="194"/>
      <c r="CEG33" s="194"/>
      <c r="CEH33" s="194"/>
      <c r="CEI33" s="194"/>
      <c r="CEJ33" s="194"/>
      <c r="CEK33" s="194"/>
      <c r="CEL33" s="194"/>
      <c r="CEM33" s="194"/>
      <c r="CEN33" s="194"/>
      <c r="CEO33" s="194"/>
      <c r="CEP33" s="194"/>
      <c r="CEQ33" s="194"/>
      <c r="CER33" s="194"/>
      <c r="CES33" s="194"/>
      <c r="CET33" s="194"/>
      <c r="CEU33" s="194"/>
      <c r="CEV33" s="194"/>
      <c r="CEW33" s="194"/>
      <c r="CEX33" s="194"/>
      <c r="CEY33" s="194"/>
      <c r="CEZ33" s="194"/>
      <c r="CFA33" s="194"/>
      <c r="CFB33" s="194"/>
      <c r="CFC33" s="194"/>
      <c r="CFD33" s="194"/>
      <c r="CFE33" s="194"/>
      <c r="CFF33" s="194"/>
      <c r="CFG33" s="194"/>
      <c r="CFH33" s="194"/>
      <c r="CFI33" s="194"/>
      <c r="CFJ33" s="194"/>
      <c r="CFK33" s="194"/>
      <c r="CFL33" s="194"/>
      <c r="CFM33" s="194"/>
      <c r="CFN33" s="194"/>
      <c r="CFO33" s="194"/>
      <c r="CFP33" s="194"/>
      <c r="CFQ33" s="194"/>
      <c r="CFR33" s="194"/>
      <c r="CFS33" s="194"/>
      <c r="CFT33" s="194"/>
      <c r="CFU33" s="194"/>
      <c r="CFV33" s="194"/>
      <c r="CFW33" s="194"/>
      <c r="CFX33" s="194"/>
      <c r="CFY33" s="194"/>
      <c r="CFZ33" s="194"/>
      <c r="CGA33" s="194"/>
      <c r="CGB33" s="194"/>
      <c r="CGC33" s="194"/>
      <c r="CGD33" s="194"/>
      <c r="CGE33" s="194"/>
      <c r="CGF33" s="194"/>
      <c r="CGG33" s="194"/>
      <c r="CGH33" s="194"/>
      <c r="CGI33" s="194"/>
      <c r="CGJ33" s="194"/>
      <c r="CGK33" s="194"/>
      <c r="CGL33" s="194"/>
      <c r="CGM33" s="194"/>
      <c r="CGN33" s="194"/>
      <c r="CGO33" s="194"/>
      <c r="CGP33" s="194"/>
      <c r="CGQ33" s="194"/>
      <c r="CGR33" s="194"/>
      <c r="CGS33" s="194"/>
      <c r="CGT33" s="194"/>
      <c r="CGU33" s="194"/>
      <c r="CGV33" s="194"/>
      <c r="CGW33" s="194"/>
      <c r="CGX33" s="194"/>
      <c r="CGY33" s="194"/>
      <c r="CGZ33" s="194"/>
      <c r="CHA33" s="194"/>
      <c r="CHB33" s="194"/>
      <c r="CHC33" s="194"/>
      <c r="CHD33" s="194"/>
      <c r="CHE33" s="194"/>
      <c r="CHF33" s="194"/>
      <c r="CHG33" s="194"/>
      <c r="CHH33" s="194"/>
      <c r="CHI33" s="194"/>
      <c r="CHJ33" s="194"/>
      <c r="CHK33" s="194"/>
      <c r="CHL33" s="194"/>
      <c r="CHM33" s="194"/>
      <c r="CHN33" s="194"/>
      <c r="CHO33" s="194"/>
      <c r="CHP33" s="194"/>
      <c r="CHQ33" s="194"/>
      <c r="CHR33" s="194"/>
      <c r="CHS33" s="194"/>
      <c r="CHT33" s="194"/>
      <c r="CHU33" s="194"/>
      <c r="CHV33" s="194"/>
      <c r="CHW33" s="194"/>
      <c r="CHX33" s="194"/>
      <c r="CHY33" s="194"/>
      <c r="CHZ33" s="194"/>
      <c r="CIA33" s="194"/>
      <c r="CIB33" s="194"/>
      <c r="CIC33" s="194"/>
      <c r="CID33" s="194"/>
      <c r="CIE33" s="194"/>
      <c r="CIF33" s="194"/>
      <c r="CIG33" s="194"/>
      <c r="CIH33" s="194"/>
      <c r="CII33" s="194"/>
      <c r="CIJ33" s="194"/>
      <c r="CIK33" s="194"/>
      <c r="CIL33" s="194"/>
      <c r="CIM33" s="194"/>
      <c r="CIN33" s="194"/>
      <c r="CIO33" s="194"/>
      <c r="CIP33" s="194"/>
      <c r="CIQ33" s="194"/>
      <c r="CIR33" s="194"/>
      <c r="CIS33" s="194"/>
      <c r="CIT33" s="194"/>
      <c r="CIU33" s="194"/>
      <c r="CIV33" s="194"/>
      <c r="CIW33" s="194"/>
      <c r="CIX33" s="194"/>
      <c r="CIY33" s="194"/>
      <c r="CIZ33" s="194"/>
      <c r="CJA33" s="194"/>
      <c r="CJB33" s="194"/>
      <c r="CJC33" s="194"/>
      <c r="CJD33" s="194"/>
      <c r="CJE33" s="194"/>
      <c r="CJF33" s="194"/>
      <c r="CJG33" s="194"/>
      <c r="CJH33" s="194"/>
      <c r="CJI33" s="194"/>
      <c r="CJJ33" s="194"/>
      <c r="CJK33" s="194"/>
      <c r="CJL33" s="194"/>
      <c r="CJM33" s="194"/>
      <c r="CJN33" s="194"/>
      <c r="CJO33" s="194"/>
      <c r="CJP33" s="194"/>
      <c r="CJQ33" s="194"/>
      <c r="CJR33" s="194"/>
      <c r="CJS33" s="194"/>
      <c r="CJT33" s="194"/>
      <c r="CJU33" s="194"/>
      <c r="CJV33" s="194"/>
      <c r="CJW33" s="194"/>
      <c r="CJX33" s="194"/>
      <c r="CJY33" s="194"/>
      <c r="CJZ33" s="194"/>
      <c r="CKA33" s="194"/>
      <c r="CKB33" s="194"/>
      <c r="CKC33" s="194"/>
      <c r="CKD33" s="194"/>
      <c r="CKE33" s="194"/>
      <c r="CKF33" s="194"/>
      <c r="CKG33" s="194"/>
      <c r="CKH33" s="194"/>
      <c r="CKI33" s="194"/>
      <c r="CKJ33" s="194"/>
      <c r="CKK33" s="194"/>
      <c r="CKL33" s="194"/>
      <c r="CKM33" s="194"/>
      <c r="CKN33" s="194"/>
      <c r="CKO33" s="194"/>
      <c r="CKP33" s="194"/>
      <c r="CKQ33" s="194"/>
      <c r="CKR33" s="194"/>
      <c r="CKS33" s="194"/>
      <c r="CKT33" s="194"/>
      <c r="CKU33" s="194"/>
      <c r="CKV33" s="194"/>
      <c r="CKW33" s="194"/>
      <c r="CKX33" s="194"/>
      <c r="CKY33" s="194"/>
      <c r="CKZ33" s="194"/>
      <c r="CLA33" s="194"/>
      <c r="CLB33" s="194"/>
      <c r="CLC33" s="194"/>
      <c r="CLD33" s="194"/>
      <c r="CLE33" s="194"/>
      <c r="CLF33" s="194"/>
      <c r="CLG33" s="194"/>
      <c r="CLH33" s="194"/>
      <c r="CLI33" s="194"/>
      <c r="CLJ33" s="194"/>
      <c r="CLK33" s="194"/>
      <c r="CLL33" s="194"/>
      <c r="CLM33" s="194"/>
      <c r="CLN33" s="194"/>
      <c r="CLO33" s="194"/>
      <c r="CLP33" s="194"/>
      <c r="CLQ33" s="194"/>
      <c r="CLR33" s="194"/>
      <c r="CLS33" s="194"/>
      <c r="CLT33" s="194"/>
      <c r="CLU33" s="194"/>
      <c r="CLV33" s="194"/>
      <c r="CLW33" s="194"/>
      <c r="CLX33" s="194"/>
      <c r="CLY33" s="194"/>
      <c r="CLZ33" s="194"/>
      <c r="CMA33" s="194"/>
      <c r="CMB33" s="194"/>
      <c r="CMC33" s="194"/>
      <c r="CMD33" s="194"/>
      <c r="CME33" s="194"/>
      <c r="CMF33" s="194"/>
      <c r="CMG33" s="194"/>
      <c r="CMH33" s="194"/>
      <c r="CMI33" s="194"/>
      <c r="CMJ33" s="194"/>
      <c r="CMK33" s="194"/>
      <c r="CML33" s="194"/>
      <c r="CMM33" s="194"/>
      <c r="CMN33" s="194"/>
      <c r="CMO33" s="194"/>
      <c r="CMP33" s="194"/>
      <c r="CMQ33" s="194"/>
      <c r="CMR33" s="194"/>
      <c r="CMS33" s="194"/>
      <c r="CMT33" s="194"/>
      <c r="CMU33" s="194"/>
      <c r="CMV33" s="194"/>
      <c r="CMW33" s="194"/>
      <c r="CMX33" s="194"/>
      <c r="CMY33" s="194"/>
      <c r="CMZ33" s="194"/>
      <c r="CNA33" s="194"/>
      <c r="CNB33" s="194"/>
      <c r="CNC33" s="194"/>
      <c r="CND33" s="194"/>
      <c r="CNE33" s="194"/>
      <c r="CNF33" s="194"/>
      <c r="CNG33" s="194"/>
      <c r="CNH33" s="194"/>
      <c r="CNI33" s="194"/>
      <c r="CNJ33" s="194"/>
      <c r="CNK33" s="194"/>
      <c r="CNL33" s="194"/>
      <c r="CNM33" s="194"/>
      <c r="CNN33" s="194"/>
      <c r="CNO33" s="194"/>
      <c r="CNP33" s="194"/>
      <c r="CNQ33" s="194"/>
      <c r="CNR33" s="194"/>
      <c r="CNS33" s="194"/>
      <c r="CNT33" s="194"/>
      <c r="CNU33" s="194"/>
      <c r="CNV33" s="194"/>
      <c r="CNW33" s="194"/>
      <c r="CNX33" s="194"/>
      <c r="CNY33" s="194"/>
      <c r="CNZ33" s="194"/>
      <c r="COA33" s="194"/>
      <c r="COB33" s="194"/>
      <c r="COC33" s="194"/>
      <c r="COD33" s="194"/>
      <c r="COE33" s="194"/>
      <c r="COF33" s="194"/>
      <c r="COG33" s="194"/>
      <c r="COH33" s="194"/>
      <c r="COI33" s="194"/>
      <c r="COJ33" s="194"/>
      <c r="COK33" s="194"/>
      <c r="COL33" s="194"/>
      <c r="COM33" s="194"/>
      <c r="CON33" s="194"/>
      <c r="COO33" s="194"/>
      <c r="COP33" s="194"/>
      <c r="COQ33" s="194"/>
      <c r="COR33" s="194"/>
      <c r="COS33" s="194"/>
      <c r="COT33" s="194"/>
      <c r="COU33" s="194"/>
      <c r="COV33" s="194"/>
      <c r="COW33" s="194"/>
      <c r="COX33" s="194"/>
      <c r="COY33" s="194"/>
      <c r="COZ33" s="194"/>
      <c r="CPA33" s="194"/>
      <c r="CPB33" s="194"/>
      <c r="CPC33" s="194"/>
      <c r="CPD33" s="194"/>
      <c r="CPE33" s="194"/>
      <c r="CPF33" s="194"/>
      <c r="CPG33" s="194"/>
      <c r="CPH33" s="194"/>
      <c r="CPI33" s="194"/>
      <c r="CPJ33" s="194"/>
      <c r="CPK33" s="194"/>
      <c r="CPL33" s="194"/>
      <c r="CPM33" s="194"/>
      <c r="CPN33" s="194"/>
      <c r="CPO33" s="194"/>
      <c r="CPP33" s="194"/>
      <c r="CPQ33" s="194"/>
      <c r="CPR33" s="194"/>
      <c r="CPS33" s="194"/>
      <c r="CPT33" s="194"/>
      <c r="CPU33" s="194"/>
      <c r="CPV33" s="194"/>
      <c r="CPW33" s="194"/>
      <c r="CPX33" s="194"/>
      <c r="CPY33" s="194"/>
      <c r="CPZ33" s="194"/>
      <c r="CQA33" s="194"/>
      <c r="CQB33" s="194"/>
      <c r="CQC33" s="194"/>
      <c r="CQD33" s="194"/>
      <c r="CQE33" s="194"/>
      <c r="CQF33" s="194"/>
      <c r="CQG33" s="194"/>
      <c r="CQH33" s="194"/>
      <c r="CQI33" s="194"/>
      <c r="CQJ33" s="194"/>
      <c r="CQK33" s="194"/>
      <c r="CQL33" s="194"/>
      <c r="CQM33" s="194"/>
      <c r="CQN33" s="194"/>
      <c r="CQO33" s="194"/>
      <c r="CQP33" s="194"/>
      <c r="CQQ33" s="194"/>
      <c r="CQR33" s="194"/>
      <c r="CQS33" s="194"/>
      <c r="CQT33" s="194"/>
      <c r="CQU33" s="194"/>
      <c r="CQV33" s="194"/>
      <c r="CQW33" s="194"/>
      <c r="CQX33" s="194"/>
      <c r="CQY33" s="194"/>
      <c r="CQZ33" s="194"/>
      <c r="CRA33" s="194"/>
      <c r="CRB33" s="194"/>
      <c r="CRC33" s="194"/>
      <c r="CRD33" s="194"/>
      <c r="CRE33" s="194"/>
      <c r="CRF33" s="194"/>
      <c r="CRG33" s="194"/>
      <c r="CRH33" s="194"/>
      <c r="CRI33" s="194"/>
      <c r="CRJ33" s="194"/>
      <c r="CRK33" s="194"/>
      <c r="CRL33" s="194"/>
      <c r="CRM33" s="194"/>
      <c r="CRN33" s="194"/>
      <c r="CRO33" s="194"/>
      <c r="CRP33" s="194"/>
      <c r="CRQ33" s="194"/>
      <c r="CRR33" s="194"/>
      <c r="CRS33" s="194"/>
      <c r="CRT33" s="194"/>
      <c r="CRU33" s="194"/>
      <c r="CRV33" s="194"/>
      <c r="CRW33" s="194"/>
      <c r="CRX33" s="194"/>
      <c r="CRY33" s="194"/>
      <c r="CRZ33" s="194"/>
      <c r="CSA33" s="194"/>
      <c r="CSB33" s="194"/>
      <c r="CSC33" s="194"/>
      <c r="CSD33" s="194"/>
      <c r="CSE33" s="194"/>
      <c r="CSF33" s="194"/>
      <c r="CSG33" s="194"/>
      <c r="CSH33" s="194"/>
      <c r="CSI33" s="194"/>
      <c r="CSJ33" s="194"/>
      <c r="CSK33" s="194"/>
      <c r="CSL33" s="194"/>
      <c r="CSM33" s="194"/>
      <c r="CSN33" s="194"/>
      <c r="CSO33" s="194"/>
      <c r="CSP33" s="194"/>
      <c r="CSQ33" s="194"/>
      <c r="CSR33" s="194"/>
      <c r="CSS33" s="194"/>
      <c r="CST33" s="194"/>
      <c r="CSU33" s="194"/>
      <c r="CSV33" s="194"/>
      <c r="CSW33" s="194"/>
      <c r="CSX33" s="194"/>
      <c r="CSY33" s="194"/>
      <c r="CSZ33" s="194"/>
      <c r="CTA33" s="194"/>
      <c r="CTB33" s="194"/>
      <c r="CTC33" s="194"/>
      <c r="CTD33" s="194"/>
      <c r="CTE33" s="194"/>
      <c r="CTF33" s="194"/>
      <c r="CTG33" s="194"/>
      <c r="CTH33" s="194"/>
      <c r="CTI33" s="194"/>
      <c r="CTJ33" s="194"/>
      <c r="CTK33" s="194"/>
      <c r="CTL33" s="194"/>
      <c r="CTM33" s="194"/>
      <c r="CTN33" s="194"/>
      <c r="CTO33" s="194"/>
      <c r="CTP33" s="194"/>
      <c r="CTQ33" s="194"/>
      <c r="CTR33" s="194"/>
      <c r="CTS33" s="194"/>
      <c r="CTT33" s="194"/>
      <c r="CTU33" s="194"/>
      <c r="CTV33" s="194"/>
      <c r="CTW33" s="194"/>
      <c r="CTX33" s="194"/>
      <c r="CTY33" s="194"/>
      <c r="CTZ33" s="194"/>
      <c r="CUA33" s="194"/>
      <c r="CUB33" s="194"/>
      <c r="CUC33" s="194"/>
      <c r="CUD33" s="194"/>
      <c r="CUE33" s="194"/>
      <c r="CUF33" s="194"/>
      <c r="CUG33" s="194"/>
      <c r="CUH33" s="194"/>
      <c r="CUI33" s="194"/>
      <c r="CUJ33" s="194"/>
      <c r="CUK33" s="194"/>
      <c r="CUL33" s="194"/>
      <c r="CUM33" s="194"/>
      <c r="CUN33" s="194"/>
      <c r="CUO33" s="194"/>
      <c r="CUP33" s="194"/>
      <c r="CUQ33" s="194"/>
      <c r="CUR33" s="194"/>
      <c r="CUS33" s="194"/>
      <c r="CUT33" s="194"/>
      <c r="CUU33" s="194"/>
      <c r="CUV33" s="194"/>
      <c r="CUW33" s="194"/>
      <c r="CUX33" s="194"/>
      <c r="CUY33" s="194"/>
      <c r="CUZ33" s="194"/>
      <c r="CVA33" s="194"/>
      <c r="CVB33" s="194"/>
      <c r="CVC33" s="194"/>
      <c r="CVD33" s="194"/>
      <c r="CVE33" s="194"/>
      <c r="CVF33" s="194"/>
      <c r="CVG33" s="194"/>
      <c r="CVH33" s="194"/>
      <c r="CVI33" s="194"/>
      <c r="CVJ33" s="194"/>
      <c r="CVK33" s="194"/>
      <c r="CVL33" s="194"/>
      <c r="CVM33" s="194"/>
      <c r="CVN33" s="194"/>
      <c r="CVO33" s="194"/>
      <c r="CVP33" s="194"/>
      <c r="CVQ33" s="194"/>
      <c r="CVR33" s="194"/>
      <c r="CVS33" s="194"/>
      <c r="CVT33" s="194"/>
      <c r="CVU33" s="194"/>
      <c r="CVV33" s="194"/>
      <c r="CVW33" s="194"/>
      <c r="CVX33" s="194"/>
      <c r="CVY33" s="194"/>
      <c r="CVZ33" s="194"/>
      <c r="CWA33" s="194"/>
      <c r="CWB33" s="194"/>
      <c r="CWC33" s="194"/>
      <c r="CWD33" s="194"/>
      <c r="CWE33" s="194"/>
      <c r="CWF33" s="194"/>
      <c r="CWG33" s="194"/>
      <c r="CWH33" s="194"/>
      <c r="CWI33" s="194"/>
      <c r="CWJ33" s="194"/>
      <c r="CWK33" s="194"/>
      <c r="CWL33" s="194"/>
      <c r="CWM33" s="194"/>
      <c r="CWN33" s="194"/>
      <c r="CWO33" s="194"/>
      <c r="CWP33" s="194"/>
      <c r="CWQ33" s="194"/>
      <c r="CWR33" s="194"/>
      <c r="CWS33" s="194"/>
      <c r="CWT33" s="194"/>
      <c r="CWU33" s="194"/>
      <c r="CWV33" s="194"/>
      <c r="CWW33" s="194"/>
      <c r="CWX33" s="194"/>
      <c r="CWY33" s="194"/>
      <c r="CWZ33" s="194"/>
      <c r="CXA33" s="194"/>
      <c r="CXB33" s="194"/>
      <c r="CXC33" s="194"/>
      <c r="CXD33" s="194"/>
      <c r="CXE33" s="194"/>
      <c r="CXF33" s="194"/>
      <c r="CXG33" s="194"/>
      <c r="CXH33" s="194"/>
      <c r="CXI33" s="194"/>
      <c r="CXJ33" s="194"/>
      <c r="CXK33" s="194"/>
      <c r="CXL33" s="194"/>
      <c r="CXM33" s="194"/>
      <c r="CXN33" s="194"/>
      <c r="CXO33" s="194"/>
      <c r="CXP33" s="194"/>
      <c r="CXQ33" s="194"/>
      <c r="CXR33" s="194"/>
      <c r="CXS33" s="194"/>
      <c r="CXT33" s="194"/>
      <c r="CXU33" s="194"/>
      <c r="CXV33" s="194"/>
      <c r="CXW33" s="194"/>
      <c r="CXX33" s="194"/>
      <c r="CXY33" s="194"/>
      <c r="CXZ33" s="194"/>
      <c r="CYA33" s="194"/>
      <c r="CYB33" s="194"/>
      <c r="CYC33" s="194"/>
      <c r="CYD33" s="194"/>
      <c r="CYE33" s="194"/>
      <c r="CYF33" s="194"/>
      <c r="CYG33" s="194"/>
      <c r="CYH33" s="194"/>
      <c r="CYI33" s="194"/>
      <c r="CYJ33" s="194"/>
      <c r="CYK33" s="194"/>
      <c r="CYL33" s="194"/>
      <c r="CYM33" s="194"/>
      <c r="CYN33" s="194"/>
      <c r="CYO33" s="194"/>
      <c r="CYP33" s="194"/>
      <c r="CYQ33" s="194"/>
      <c r="CYR33" s="194"/>
      <c r="CYS33" s="194"/>
      <c r="CYT33" s="194"/>
      <c r="CYU33" s="194"/>
      <c r="CYV33" s="194"/>
      <c r="CYW33" s="194"/>
      <c r="CYX33" s="194"/>
      <c r="CYY33" s="194"/>
      <c r="CYZ33" s="194"/>
      <c r="CZA33" s="194"/>
      <c r="CZB33" s="194"/>
      <c r="CZC33" s="194"/>
      <c r="CZD33" s="194"/>
      <c r="CZE33" s="194"/>
      <c r="CZF33" s="194"/>
      <c r="CZG33" s="194"/>
      <c r="CZH33" s="194"/>
      <c r="CZI33" s="194"/>
      <c r="CZJ33" s="194"/>
      <c r="CZK33" s="194"/>
      <c r="CZL33" s="194"/>
      <c r="CZM33" s="194"/>
      <c r="CZN33" s="194"/>
      <c r="CZO33" s="194"/>
      <c r="CZP33" s="194"/>
      <c r="CZQ33" s="194"/>
      <c r="CZR33" s="194"/>
      <c r="CZS33" s="194"/>
      <c r="CZT33" s="194"/>
      <c r="CZU33" s="194"/>
      <c r="CZV33" s="194"/>
      <c r="CZW33" s="194"/>
      <c r="CZX33" s="194"/>
      <c r="CZY33" s="194"/>
      <c r="CZZ33" s="194"/>
      <c r="DAA33" s="194"/>
      <c r="DAB33" s="194"/>
      <c r="DAC33" s="194"/>
      <c r="DAD33" s="194"/>
      <c r="DAE33" s="194"/>
      <c r="DAF33" s="194"/>
      <c r="DAG33" s="194"/>
      <c r="DAH33" s="194"/>
      <c r="DAI33" s="194"/>
      <c r="DAJ33" s="194"/>
      <c r="DAK33" s="194"/>
      <c r="DAL33" s="194"/>
      <c r="DAM33" s="194"/>
      <c r="DAN33" s="194"/>
      <c r="DAO33" s="194"/>
      <c r="DAP33" s="194"/>
      <c r="DAQ33" s="194"/>
      <c r="DAR33" s="194"/>
      <c r="DAS33" s="194"/>
      <c r="DAT33" s="194"/>
      <c r="DAU33" s="194"/>
      <c r="DAV33" s="194"/>
      <c r="DAW33" s="194"/>
      <c r="DAX33" s="194"/>
      <c r="DAY33" s="194"/>
      <c r="DAZ33" s="194"/>
      <c r="DBA33" s="194"/>
      <c r="DBB33" s="194"/>
      <c r="DBC33" s="194"/>
      <c r="DBD33" s="194"/>
      <c r="DBE33" s="194"/>
      <c r="DBF33" s="194"/>
      <c r="DBG33" s="194"/>
      <c r="DBH33" s="194"/>
      <c r="DBI33" s="194"/>
      <c r="DBJ33" s="194"/>
      <c r="DBK33" s="194"/>
      <c r="DBL33" s="194"/>
      <c r="DBM33" s="194"/>
      <c r="DBN33" s="194"/>
      <c r="DBO33" s="194"/>
      <c r="DBP33" s="194"/>
      <c r="DBQ33" s="194"/>
      <c r="DBR33" s="194"/>
      <c r="DBS33" s="194"/>
      <c r="DBT33" s="194"/>
      <c r="DBU33" s="194"/>
      <c r="DBV33" s="194"/>
      <c r="DBW33" s="194"/>
      <c r="DBX33" s="194"/>
      <c r="DBY33" s="194"/>
      <c r="DBZ33" s="194"/>
      <c r="DCA33" s="194"/>
      <c r="DCB33" s="194"/>
      <c r="DCC33" s="194"/>
      <c r="DCD33" s="194"/>
      <c r="DCE33" s="194"/>
      <c r="DCF33" s="194"/>
      <c r="DCG33" s="194"/>
      <c r="DCH33" s="194"/>
      <c r="DCI33" s="194"/>
      <c r="DCJ33" s="194"/>
      <c r="DCK33" s="194"/>
      <c r="DCL33" s="194"/>
      <c r="DCM33" s="194"/>
      <c r="DCN33" s="194"/>
      <c r="DCO33" s="194"/>
      <c r="DCP33" s="194"/>
      <c r="DCQ33" s="194"/>
      <c r="DCR33" s="194"/>
      <c r="DCS33" s="194"/>
      <c r="DCT33" s="194"/>
      <c r="DCU33" s="194"/>
      <c r="DCV33" s="194"/>
      <c r="DCW33" s="194"/>
      <c r="DCX33" s="194"/>
      <c r="DCY33" s="194"/>
      <c r="DCZ33" s="194"/>
      <c r="DDA33" s="194"/>
      <c r="DDB33" s="194"/>
      <c r="DDC33" s="194"/>
      <c r="DDD33" s="194"/>
      <c r="DDE33" s="194"/>
      <c r="DDF33" s="194"/>
      <c r="DDG33" s="194"/>
      <c r="DDH33" s="194"/>
      <c r="DDI33" s="194"/>
      <c r="DDJ33" s="194"/>
      <c r="DDK33" s="194"/>
      <c r="DDL33" s="194"/>
      <c r="DDM33" s="194"/>
      <c r="DDN33" s="194"/>
      <c r="DDO33" s="194"/>
      <c r="DDP33" s="194"/>
      <c r="DDQ33" s="194"/>
      <c r="DDR33" s="194"/>
      <c r="DDS33" s="194"/>
      <c r="DDT33" s="194"/>
      <c r="DDU33" s="194"/>
      <c r="DDV33" s="194"/>
      <c r="DDW33" s="194"/>
      <c r="DDX33" s="194"/>
      <c r="DDY33" s="194"/>
      <c r="DDZ33" s="194"/>
      <c r="DEA33" s="194"/>
      <c r="DEB33" s="194"/>
      <c r="DEC33" s="194"/>
      <c r="DED33" s="194"/>
      <c r="DEE33" s="194"/>
      <c r="DEF33" s="194"/>
      <c r="DEG33" s="194"/>
      <c r="DEH33" s="194"/>
      <c r="DEI33" s="194"/>
      <c r="DEJ33" s="194"/>
      <c r="DEK33" s="194"/>
      <c r="DEL33" s="194"/>
      <c r="DEM33" s="194"/>
      <c r="DEN33" s="194"/>
      <c r="DEO33" s="194"/>
      <c r="DEP33" s="194"/>
      <c r="DEQ33" s="194"/>
      <c r="DER33" s="194"/>
      <c r="DES33" s="194"/>
      <c r="DET33" s="194"/>
      <c r="DEU33" s="194"/>
      <c r="DEV33" s="194"/>
      <c r="DEW33" s="194"/>
      <c r="DEX33" s="194"/>
      <c r="DEY33" s="194"/>
      <c r="DEZ33" s="194"/>
      <c r="DFA33" s="194"/>
      <c r="DFB33" s="194"/>
      <c r="DFC33" s="194"/>
      <c r="DFD33" s="194"/>
      <c r="DFE33" s="194"/>
      <c r="DFF33" s="194"/>
      <c r="DFG33" s="194"/>
      <c r="DFH33" s="194"/>
      <c r="DFI33" s="194"/>
      <c r="DFJ33" s="194"/>
      <c r="DFK33" s="194"/>
      <c r="DFL33" s="194"/>
      <c r="DFM33" s="194"/>
      <c r="DFN33" s="194"/>
      <c r="DFO33" s="194"/>
      <c r="DFP33" s="194"/>
      <c r="DFQ33" s="194"/>
      <c r="DFR33" s="194"/>
      <c r="DFS33" s="194"/>
      <c r="DFT33" s="194"/>
      <c r="DFU33" s="194"/>
      <c r="DFV33" s="194"/>
      <c r="DFW33" s="194"/>
      <c r="DFX33" s="194"/>
      <c r="DFY33" s="194"/>
      <c r="DFZ33" s="194"/>
      <c r="DGA33" s="194"/>
      <c r="DGB33" s="194"/>
      <c r="DGC33" s="194"/>
      <c r="DGD33" s="194"/>
      <c r="DGE33" s="194"/>
      <c r="DGF33" s="194"/>
      <c r="DGG33" s="194"/>
      <c r="DGH33" s="194"/>
      <c r="DGI33" s="194"/>
      <c r="DGJ33" s="194"/>
      <c r="DGK33" s="194"/>
      <c r="DGL33" s="194"/>
      <c r="DGM33" s="194"/>
      <c r="DGN33" s="194"/>
      <c r="DGO33" s="194"/>
      <c r="DGP33" s="194"/>
      <c r="DGQ33" s="194"/>
      <c r="DGR33" s="194"/>
      <c r="DGS33" s="194"/>
      <c r="DGT33" s="194"/>
      <c r="DGU33" s="194"/>
      <c r="DGV33" s="194"/>
      <c r="DGW33" s="194"/>
      <c r="DGX33" s="194"/>
      <c r="DGY33" s="194"/>
      <c r="DGZ33" s="194"/>
      <c r="DHA33" s="194"/>
      <c r="DHB33" s="194"/>
      <c r="DHC33" s="194"/>
      <c r="DHD33" s="194"/>
      <c r="DHE33" s="194"/>
      <c r="DHF33" s="194"/>
      <c r="DHG33" s="194"/>
      <c r="DHH33" s="194"/>
      <c r="DHI33" s="194"/>
      <c r="DHJ33" s="194"/>
      <c r="DHK33" s="194"/>
      <c r="DHL33" s="194"/>
      <c r="DHM33" s="194"/>
      <c r="DHN33" s="194"/>
      <c r="DHO33" s="194"/>
      <c r="DHP33" s="194"/>
      <c r="DHQ33" s="194"/>
      <c r="DHR33" s="194"/>
      <c r="DHS33" s="194"/>
      <c r="DHT33" s="194"/>
      <c r="DHU33" s="194"/>
      <c r="DHV33" s="194"/>
      <c r="DHW33" s="194"/>
      <c r="DHX33" s="194"/>
      <c r="DHY33" s="194"/>
      <c r="DHZ33" s="194"/>
      <c r="DIA33" s="194"/>
      <c r="DIB33" s="194"/>
      <c r="DIC33" s="194"/>
      <c r="DID33" s="194"/>
      <c r="DIE33" s="194"/>
      <c r="DIF33" s="194"/>
      <c r="DIG33" s="194"/>
      <c r="DIH33" s="194"/>
      <c r="DII33" s="194"/>
      <c r="DIJ33" s="194"/>
      <c r="DIK33" s="194"/>
      <c r="DIL33" s="194"/>
      <c r="DIM33" s="194"/>
      <c r="DIN33" s="194"/>
      <c r="DIO33" s="194"/>
      <c r="DIP33" s="194"/>
      <c r="DIQ33" s="194"/>
      <c r="DIR33" s="194"/>
      <c r="DIS33" s="194"/>
      <c r="DIT33" s="194"/>
      <c r="DIU33" s="194"/>
      <c r="DIV33" s="194"/>
      <c r="DIW33" s="194"/>
      <c r="DIX33" s="194"/>
      <c r="DIY33" s="194"/>
      <c r="DIZ33" s="194"/>
      <c r="DJA33" s="194"/>
      <c r="DJB33" s="194"/>
      <c r="DJC33" s="194"/>
      <c r="DJD33" s="194"/>
      <c r="DJE33" s="194"/>
      <c r="DJF33" s="194"/>
      <c r="DJG33" s="194"/>
      <c r="DJH33" s="194"/>
      <c r="DJI33" s="194"/>
      <c r="DJJ33" s="194"/>
      <c r="DJK33" s="194"/>
      <c r="DJL33" s="194"/>
      <c r="DJM33" s="194"/>
      <c r="DJN33" s="194"/>
      <c r="DJO33" s="194"/>
      <c r="DJP33" s="194"/>
      <c r="DJQ33" s="194"/>
      <c r="DJR33" s="194"/>
      <c r="DJS33" s="194"/>
      <c r="DJT33" s="194"/>
      <c r="DJU33" s="194"/>
      <c r="DJV33" s="194"/>
      <c r="DJW33" s="194"/>
      <c r="DJX33" s="194"/>
      <c r="DJY33" s="194"/>
      <c r="DJZ33" s="194"/>
      <c r="DKA33" s="194"/>
      <c r="DKB33" s="194"/>
      <c r="DKC33" s="194"/>
      <c r="DKD33" s="194"/>
      <c r="DKE33" s="194"/>
      <c r="DKF33" s="194"/>
      <c r="DKG33" s="194"/>
      <c r="DKH33" s="194"/>
      <c r="DKI33" s="194"/>
      <c r="DKJ33" s="194"/>
      <c r="DKK33" s="194"/>
      <c r="DKL33" s="194"/>
      <c r="DKM33" s="194"/>
      <c r="DKN33" s="194"/>
      <c r="DKO33" s="194"/>
      <c r="DKP33" s="194"/>
      <c r="DKQ33" s="194"/>
      <c r="DKR33" s="194"/>
      <c r="DKS33" s="194"/>
      <c r="DKT33" s="194"/>
      <c r="DKU33" s="194"/>
      <c r="DKV33" s="194"/>
      <c r="DKW33" s="194"/>
      <c r="DKX33" s="194"/>
      <c r="DKY33" s="194"/>
      <c r="DKZ33" s="194"/>
      <c r="DLA33" s="194"/>
      <c r="DLB33" s="194"/>
      <c r="DLC33" s="194"/>
      <c r="DLD33" s="194"/>
      <c r="DLE33" s="194"/>
      <c r="DLF33" s="194"/>
      <c r="DLG33" s="194"/>
      <c r="DLH33" s="194"/>
      <c r="DLI33" s="194"/>
      <c r="DLJ33" s="194"/>
      <c r="DLK33" s="194"/>
      <c r="DLL33" s="194"/>
      <c r="DLM33" s="194"/>
      <c r="DLN33" s="194"/>
      <c r="DLO33" s="194"/>
      <c r="DLP33" s="194"/>
      <c r="DLQ33" s="194"/>
      <c r="DLR33" s="194"/>
      <c r="DLS33" s="194"/>
      <c r="DLT33" s="194"/>
      <c r="DLU33" s="194"/>
      <c r="DLV33" s="194"/>
      <c r="DLW33" s="194"/>
      <c r="DLX33" s="194"/>
      <c r="DLY33" s="194"/>
      <c r="DLZ33" s="194"/>
      <c r="DMA33" s="194"/>
      <c r="DMB33" s="194"/>
      <c r="DMC33" s="194"/>
      <c r="DMD33" s="194"/>
      <c r="DME33" s="194"/>
      <c r="DMF33" s="194"/>
      <c r="DMG33" s="194"/>
      <c r="DMH33" s="194"/>
      <c r="DMI33" s="194"/>
      <c r="DMJ33" s="194"/>
      <c r="DMK33" s="194"/>
      <c r="DML33" s="194"/>
      <c r="DMM33" s="194"/>
      <c r="DMN33" s="194"/>
      <c r="DMO33" s="194"/>
      <c r="DMP33" s="194"/>
      <c r="DMQ33" s="194"/>
      <c r="DMR33" s="194"/>
      <c r="DMS33" s="194"/>
      <c r="DMT33" s="194"/>
      <c r="DMU33" s="194"/>
      <c r="DMV33" s="194"/>
      <c r="DMW33" s="194"/>
      <c r="DMX33" s="194"/>
      <c r="DMY33" s="194"/>
      <c r="DMZ33" s="194"/>
      <c r="DNA33" s="194"/>
      <c r="DNB33" s="194"/>
      <c r="DNC33" s="194"/>
      <c r="DND33" s="194"/>
      <c r="DNE33" s="194"/>
      <c r="DNF33" s="194"/>
      <c r="DNG33" s="194"/>
      <c r="DNH33" s="194"/>
      <c r="DNI33" s="194"/>
      <c r="DNJ33" s="194"/>
      <c r="DNK33" s="194"/>
      <c r="DNL33" s="194"/>
      <c r="DNM33" s="194"/>
      <c r="DNN33" s="194"/>
      <c r="DNO33" s="194"/>
      <c r="DNP33" s="194"/>
      <c r="DNQ33" s="194"/>
      <c r="DNR33" s="194"/>
      <c r="DNS33" s="194"/>
      <c r="DNT33" s="194"/>
      <c r="DNU33" s="194"/>
      <c r="DNV33" s="194"/>
      <c r="DNW33" s="194"/>
      <c r="DNX33" s="194"/>
      <c r="DNY33" s="194"/>
      <c r="DNZ33" s="194"/>
      <c r="DOA33" s="194"/>
      <c r="DOB33" s="194"/>
      <c r="DOC33" s="194"/>
      <c r="DOD33" s="194"/>
      <c r="DOE33" s="194"/>
      <c r="DOF33" s="194"/>
      <c r="DOG33" s="194"/>
      <c r="DOH33" s="194"/>
      <c r="DOI33" s="194"/>
      <c r="DOJ33" s="194"/>
      <c r="DOK33" s="194"/>
      <c r="DOL33" s="194"/>
      <c r="DOM33" s="194"/>
      <c r="DON33" s="194"/>
      <c r="DOO33" s="194"/>
      <c r="DOP33" s="194"/>
      <c r="DOQ33" s="194"/>
      <c r="DOR33" s="194"/>
      <c r="DOS33" s="194"/>
      <c r="DOT33" s="194"/>
      <c r="DOU33" s="194"/>
      <c r="DOV33" s="194"/>
      <c r="DOW33" s="194"/>
      <c r="DOX33" s="194"/>
      <c r="DOY33" s="194"/>
      <c r="DOZ33" s="194"/>
      <c r="DPA33" s="194"/>
      <c r="DPB33" s="194"/>
      <c r="DPC33" s="194"/>
      <c r="DPD33" s="194"/>
      <c r="DPE33" s="194"/>
      <c r="DPF33" s="194"/>
      <c r="DPG33" s="194"/>
      <c r="DPH33" s="194"/>
      <c r="DPI33" s="194"/>
      <c r="DPJ33" s="194"/>
      <c r="DPK33" s="194"/>
      <c r="DPL33" s="194"/>
      <c r="DPM33" s="194"/>
      <c r="DPN33" s="194"/>
      <c r="DPO33" s="194"/>
      <c r="DPP33" s="194"/>
      <c r="DPQ33" s="194"/>
      <c r="DPR33" s="194"/>
      <c r="DPS33" s="194"/>
      <c r="DPT33" s="194"/>
      <c r="DPU33" s="194"/>
      <c r="DPV33" s="194"/>
      <c r="DPW33" s="194"/>
      <c r="DPX33" s="194"/>
      <c r="DPY33" s="194"/>
      <c r="DPZ33" s="194"/>
      <c r="DQA33" s="194"/>
      <c r="DQB33" s="194"/>
      <c r="DQC33" s="194"/>
      <c r="DQD33" s="194"/>
      <c r="DQE33" s="194"/>
      <c r="DQF33" s="194"/>
      <c r="DQG33" s="194"/>
      <c r="DQH33" s="194"/>
      <c r="DQI33" s="194"/>
      <c r="DQJ33" s="194"/>
      <c r="DQK33" s="194"/>
      <c r="DQL33" s="194"/>
      <c r="DQM33" s="194"/>
      <c r="DQN33" s="194"/>
      <c r="DQO33" s="194"/>
      <c r="DQP33" s="194"/>
      <c r="DQQ33" s="194"/>
      <c r="DQR33" s="194"/>
      <c r="DQS33" s="194"/>
      <c r="DQT33" s="194"/>
      <c r="DQU33" s="194"/>
      <c r="DQV33" s="194"/>
      <c r="DQW33" s="194"/>
      <c r="DQX33" s="194"/>
      <c r="DQY33" s="194"/>
      <c r="DQZ33" s="194"/>
      <c r="DRA33" s="194"/>
      <c r="DRB33" s="194"/>
      <c r="DRC33" s="194"/>
      <c r="DRD33" s="194"/>
      <c r="DRE33" s="194"/>
      <c r="DRF33" s="194"/>
      <c r="DRG33" s="194"/>
      <c r="DRH33" s="194"/>
      <c r="DRI33" s="194"/>
      <c r="DRJ33" s="194"/>
      <c r="DRK33" s="194"/>
      <c r="DRL33" s="194"/>
      <c r="DRM33" s="194"/>
      <c r="DRN33" s="194"/>
      <c r="DRO33" s="194"/>
      <c r="DRP33" s="194"/>
      <c r="DRQ33" s="194"/>
      <c r="DRR33" s="194"/>
      <c r="DRS33" s="194"/>
      <c r="DRT33" s="194"/>
      <c r="DRU33" s="194"/>
      <c r="DRV33" s="194"/>
      <c r="DRW33" s="194"/>
      <c r="DRX33" s="194"/>
      <c r="DRY33" s="194"/>
      <c r="DRZ33" s="194"/>
      <c r="DSA33" s="194"/>
      <c r="DSB33" s="194"/>
      <c r="DSC33" s="194"/>
      <c r="DSD33" s="194"/>
      <c r="DSE33" s="194"/>
      <c r="DSF33" s="194"/>
      <c r="DSG33" s="194"/>
      <c r="DSH33" s="194"/>
      <c r="DSI33" s="194"/>
      <c r="DSJ33" s="194"/>
      <c r="DSK33" s="194"/>
      <c r="DSL33" s="194"/>
      <c r="DSM33" s="194"/>
      <c r="DSN33" s="194"/>
      <c r="DSO33" s="194"/>
      <c r="DSP33" s="194"/>
      <c r="DSQ33" s="194"/>
      <c r="DSR33" s="194"/>
      <c r="DSS33" s="194"/>
      <c r="DST33" s="194"/>
      <c r="DSU33" s="194"/>
      <c r="DSV33" s="194"/>
      <c r="DSW33" s="194"/>
      <c r="DSX33" s="194"/>
      <c r="DSY33" s="194"/>
      <c r="DSZ33" s="194"/>
      <c r="DTA33" s="194"/>
      <c r="DTB33" s="194"/>
      <c r="DTC33" s="194"/>
      <c r="DTD33" s="194"/>
      <c r="DTE33" s="194"/>
      <c r="DTF33" s="194"/>
      <c r="DTG33" s="194"/>
      <c r="DTH33" s="194"/>
      <c r="DTI33" s="194"/>
      <c r="DTJ33" s="194"/>
      <c r="DTK33" s="194"/>
      <c r="DTL33" s="194"/>
      <c r="DTM33" s="194"/>
      <c r="DTN33" s="194"/>
      <c r="DTO33" s="194"/>
      <c r="DTP33" s="194"/>
      <c r="DTQ33" s="194"/>
      <c r="DTR33" s="194"/>
      <c r="DTS33" s="194"/>
      <c r="DTT33" s="194"/>
      <c r="DTU33" s="194"/>
      <c r="DTV33" s="194"/>
      <c r="DTW33" s="194"/>
      <c r="DTX33" s="194"/>
      <c r="DTY33" s="194"/>
      <c r="DTZ33" s="194"/>
      <c r="DUA33" s="194"/>
      <c r="DUB33" s="194"/>
      <c r="DUC33" s="194"/>
      <c r="DUD33" s="194"/>
      <c r="DUE33" s="194"/>
      <c r="DUF33" s="194"/>
      <c r="DUG33" s="194"/>
      <c r="DUH33" s="194"/>
      <c r="DUI33" s="194"/>
      <c r="DUJ33" s="194"/>
      <c r="DUK33" s="194"/>
      <c r="DUL33" s="194"/>
      <c r="DUM33" s="194"/>
      <c r="DUN33" s="194"/>
      <c r="DUO33" s="194"/>
      <c r="DUP33" s="194"/>
      <c r="DUQ33" s="194"/>
      <c r="DUR33" s="194"/>
      <c r="DUS33" s="194"/>
      <c r="DUT33" s="194"/>
      <c r="DUU33" s="194"/>
      <c r="DUV33" s="194"/>
      <c r="DUW33" s="194"/>
      <c r="DUX33" s="194"/>
      <c r="DUY33" s="194"/>
      <c r="DUZ33" s="194"/>
      <c r="DVA33" s="194"/>
      <c r="DVB33" s="194"/>
      <c r="DVC33" s="194"/>
      <c r="DVD33" s="194"/>
      <c r="DVE33" s="194"/>
      <c r="DVF33" s="194"/>
      <c r="DVG33" s="194"/>
      <c r="DVH33" s="194"/>
      <c r="DVI33" s="194"/>
      <c r="DVJ33" s="194"/>
      <c r="DVK33" s="194"/>
      <c r="DVL33" s="194"/>
      <c r="DVM33" s="194"/>
      <c r="DVN33" s="194"/>
      <c r="DVO33" s="194"/>
      <c r="DVP33" s="194"/>
      <c r="DVQ33" s="194"/>
      <c r="DVR33" s="194"/>
      <c r="DVS33" s="194"/>
      <c r="DVT33" s="194"/>
      <c r="DVU33" s="194"/>
      <c r="DVV33" s="194"/>
      <c r="DVW33" s="194"/>
      <c r="DVX33" s="194"/>
      <c r="DVY33" s="194"/>
      <c r="DVZ33" s="194"/>
      <c r="DWA33" s="194"/>
      <c r="DWB33" s="194"/>
      <c r="DWC33" s="194"/>
      <c r="DWD33" s="194"/>
      <c r="DWE33" s="194"/>
      <c r="DWF33" s="194"/>
      <c r="DWG33" s="194"/>
      <c r="DWH33" s="194"/>
      <c r="DWI33" s="194"/>
      <c r="DWJ33" s="194"/>
      <c r="DWK33" s="194"/>
      <c r="DWL33" s="194"/>
      <c r="DWM33" s="194"/>
      <c r="DWN33" s="194"/>
      <c r="DWO33" s="194"/>
      <c r="DWP33" s="194"/>
      <c r="DWQ33" s="194"/>
      <c r="DWR33" s="194"/>
      <c r="DWS33" s="194"/>
      <c r="DWT33" s="194"/>
      <c r="DWU33" s="194"/>
      <c r="DWV33" s="194"/>
      <c r="DWW33" s="194"/>
      <c r="DWX33" s="194"/>
      <c r="DWY33" s="194"/>
      <c r="DWZ33" s="194"/>
      <c r="DXA33" s="194"/>
      <c r="DXB33" s="194"/>
      <c r="DXC33" s="194"/>
      <c r="DXD33" s="194"/>
      <c r="DXE33" s="194"/>
      <c r="DXF33" s="194"/>
      <c r="DXG33" s="194"/>
      <c r="DXH33" s="194"/>
      <c r="DXI33" s="194"/>
      <c r="DXJ33" s="194"/>
      <c r="DXK33" s="194"/>
      <c r="DXL33" s="194"/>
      <c r="DXM33" s="194"/>
      <c r="DXN33" s="194"/>
      <c r="DXO33" s="194"/>
      <c r="DXP33" s="194"/>
      <c r="DXQ33" s="194"/>
      <c r="DXR33" s="194"/>
      <c r="DXS33" s="194"/>
      <c r="DXT33" s="194"/>
      <c r="DXU33" s="194"/>
      <c r="DXV33" s="194"/>
      <c r="DXW33" s="194"/>
      <c r="DXX33" s="194"/>
      <c r="DXY33" s="194"/>
      <c r="DXZ33" s="194"/>
      <c r="DYA33" s="194"/>
      <c r="DYB33" s="194"/>
      <c r="DYC33" s="194"/>
      <c r="DYD33" s="194"/>
      <c r="DYE33" s="194"/>
      <c r="DYF33" s="194"/>
      <c r="DYG33" s="194"/>
      <c r="DYH33" s="194"/>
      <c r="DYI33" s="194"/>
      <c r="DYJ33" s="194"/>
      <c r="DYK33" s="194"/>
      <c r="DYL33" s="194"/>
      <c r="DYM33" s="194"/>
      <c r="DYN33" s="194"/>
      <c r="DYO33" s="194"/>
      <c r="DYP33" s="194"/>
      <c r="DYQ33" s="194"/>
      <c r="DYR33" s="194"/>
      <c r="DYS33" s="194"/>
      <c r="DYT33" s="194"/>
      <c r="DYU33" s="194"/>
      <c r="DYV33" s="194"/>
      <c r="DYW33" s="194"/>
      <c r="DYX33" s="194"/>
      <c r="DYY33" s="194"/>
      <c r="DYZ33" s="194"/>
      <c r="DZA33" s="194"/>
      <c r="DZB33" s="194"/>
      <c r="DZC33" s="194"/>
      <c r="DZD33" s="194"/>
      <c r="DZE33" s="194"/>
      <c r="DZF33" s="194"/>
      <c r="DZG33" s="194"/>
      <c r="DZH33" s="194"/>
      <c r="DZI33" s="194"/>
      <c r="DZJ33" s="194"/>
      <c r="DZK33" s="194"/>
      <c r="DZL33" s="194"/>
      <c r="DZM33" s="194"/>
      <c r="DZN33" s="194"/>
      <c r="DZO33" s="194"/>
      <c r="DZP33" s="194"/>
      <c r="DZQ33" s="194"/>
      <c r="DZR33" s="194"/>
      <c r="DZS33" s="194"/>
      <c r="DZT33" s="194"/>
      <c r="DZU33" s="194"/>
      <c r="DZV33" s="194"/>
      <c r="DZW33" s="194"/>
      <c r="DZX33" s="194"/>
      <c r="DZY33" s="194"/>
      <c r="DZZ33" s="194"/>
      <c r="EAA33" s="194"/>
      <c r="EAB33" s="194"/>
      <c r="EAC33" s="194"/>
      <c r="EAD33" s="194"/>
      <c r="EAE33" s="194"/>
      <c r="EAF33" s="194"/>
      <c r="EAG33" s="194"/>
      <c r="EAH33" s="194"/>
      <c r="EAI33" s="194"/>
      <c r="EAJ33" s="194"/>
      <c r="EAK33" s="194"/>
      <c r="EAL33" s="194"/>
      <c r="EAM33" s="194"/>
      <c r="EAN33" s="194"/>
      <c r="EAO33" s="194"/>
      <c r="EAP33" s="194"/>
      <c r="EAQ33" s="194"/>
      <c r="EAR33" s="194"/>
      <c r="EAS33" s="194"/>
      <c r="EAT33" s="194"/>
      <c r="EAU33" s="194"/>
      <c r="EAV33" s="194"/>
      <c r="EAW33" s="194"/>
      <c r="EAX33" s="194"/>
      <c r="EAY33" s="194"/>
      <c r="EAZ33" s="194"/>
      <c r="EBA33" s="194"/>
      <c r="EBB33" s="194"/>
      <c r="EBC33" s="194"/>
      <c r="EBD33" s="194"/>
      <c r="EBE33" s="194"/>
      <c r="EBF33" s="194"/>
      <c r="EBG33" s="194"/>
      <c r="EBH33" s="194"/>
      <c r="EBI33" s="194"/>
      <c r="EBJ33" s="194"/>
      <c r="EBK33" s="194"/>
      <c r="EBL33" s="194"/>
      <c r="EBM33" s="194"/>
      <c r="EBN33" s="194"/>
      <c r="EBO33" s="194"/>
      <c r="EBP33" s="194"/>
      <c r="EBQ33" s="194"/>
      <c r="EBR33" s="194"/>
      <c r="EBS33" s="194"/>
      <c r="EBT33" s="194"/>
      <c r="EBU33" s="194"/>
      <c r="EBV33" s="194"/>
      <c r="EBW33" s="194"/>
      <c r="EBX33" s="194"/>
      <c r="EBY33" s="194"/>
      <c r="EBZ33" s="194"/>
      <c r="ECA33" s="194"/>
      <c r="ECB33" s="194"/>
      <c r="ECC33" s="194"/>
      <c r="ECD33" s="194"/>
      <c r="ECE33" s="194"/>
      <c r="ECF33" s="194"/>
      <c r="ECG33" s="194"/>
      <c r="ECH33" s="194"/>
      <c r="ECI33" s="194"/>
      <c r="ECJ33" s="194"/>
      <c r="ECK33" s="194"/>
      <c r="ECL33" s="194"/>
      <c r="ECM33" s="194"/>
      <c r="ECN33" s="194"/>
      <c r="ECO33" s="194"/>
      <c r="ECP33" s="194"/>
      <c r="ECQ33" s="194"/>
      <c r="ECR33" s="194"/>
      <c r="ECS33" s="194"/>
      <c r="ECT33" s="194"/>
      <c r="ECU33" s="194"/>
      <c r="ECV33" s="194"/>
      <c r="ECW33" s="194"/>
      <c r="ECX33" s="194"/>
      <c r="ECY33" s="194"/>
      <c r="ECZ33" s="194"/>
      <c r="EDA33" s="194"/>
      <c r="EDB33" s="194"/>
      <c r="EDC33" s="194"/>
      <c r="EDD33" s="194"/>
      <c r="EDE33" s="194"/>
      <c r="EDF33" s="194"/>
      <c r="EDG33" s="194"/>
      <c r="EDH33" s="194"/>
      <c r="EDI33" s="194"/>
      <c r="EDJ33" s="194"/>
      <c r="EDK33" s="194"/>
      <c r="EDL33" s="194"/>
      <c r="EDM33" s="194"/>
      <c r="EDN33" s="194"/>
      <c r="EDO33" s="194"/>
      <c r="EDP33" s="194"/>
      <c r="EDQ33" s="194"/>
      <c r="EDR33" s="194"/>
      <c r="EDS33" s="194"/>
      <c r="EDT33" s="194"/>
      <c r="EDU33" s="194"/>
      <c r="EDV33" s="194"/>
      <c r="EDW33" s="194"/>
      <c r="EDX33" s="194"/>
      <c r="EDY33" s="194"/>
      <c r="EDZ33" s="194"/>
      <c r="EEA33" s="194"/>
      <c r="EEB33" s="194"/>
      <c r="EEC33" s="194"/>
      <c r="EED33" s="194"/>
      <c r="EEE33" s="194"/>
      <c r="EEF33" s="194"/>
      <c r="EEG33" s="194"/>
      <c r="EEH33" s="194"/>
      <c r="EEI33" s="194"/>
      <c r="EEJ33" s="194"/>
      <c r="EEK33" s="194"/>
      <c r="EEL33" s="194"/>
      <c r="EEM33" s="194"/>
      <c r="EEN33" s="194"/>
      <c r="EEO33" s="194"/>
      <c r="EEP33" s="194"/>
      <c r="EEQ33" s="194"/>
      <c r="EER33" s="194"/>
      <c r="EES33" s="194"/>
      <c r="EET33" s="194"/>
      <c r="EEU33" s="194"/>
      <c r="EEV33" s="194"/>
      <c r="EEW33" s="194"/>
      <c r="EEX33" s="194"/>
      <c r="EEY33" s="194"/>
      <c r="EEZ33" s="194"/>
      <c r="EFA33" s="194"/>
      <c r="EFB33" s="194"/>
      <c r="EFC33" s="194"/>
      <c r="EFD33" s="194"/>
      <c r="EFE33" s="194"/>
      <c r="EFF33" s="194"/>
      <c r="EFG33" s="194"/>
      <c r="EFH33" s="194"/>
      <c r="EFI33" s="194"/>
      <c r="EFJ33" s="194"/>
      <c r="EFK33" s="194"/>
      <c r="EFL33" s="194"/>
      <c r="EFM33" s="194"/>
      <c r="EFN33" s="194"/>
      <c r="EFO33" s="194"/>
      <c r="EFP33" s="194"/>
      <c r="EFQ33" s="194"/>
      <c r="EFR33" s="194"/>
      <c r="EFS33" s="194"/>
      <c r="EFT33" s="194"/>
      <c r="EFU33" s="194"/>
      <c r="EFV33" s="194"/>
      <c r="EFW33" s="194"/>
      <c r="EFX33" s="194"/>
      <c r="EFY33" s="194"/>
      <c r="EFZ33" s="194"/>
      <c r="EGA33" s="194"/>
      <c r="EGB33" s="194"/>
      <c r="EGC33" s="194"/>
      <c r="EGD33" s="194"/>
      <c r="EGE33" s="194"/>
      <c r="EGF33" s="194"/>
      <c r="EGG33" s="194"/>
      <c r="EGH33" s="194"/>
      <c r="EGI33" s="194"/>
      <c r="EGJ33" s="194"/>
      <c r="EGK33" s="194"/>
      <c r="EGL33" s="194"/>
      <c r="EGM33" s="194"/>
      <c r="EGN33" s="194"/>
      <c r="EGO33" s="194"/>
      <c r="EGP33" s="194"/>
      <c r="EGQ33" s="194"/>
      <c r="EGR33" s="194"/>
      <c r="EGS33" s="194"/>
      <c r="EGT33" s="194"/>
      <c r="EGU33" s="194"/>
      <c r="EGV33" s="194"/>
      <c r="EGW33" s="194"/>
      <c r="EGX33" s="194"/>
      <c r="EGY33" s="194"/>
      <c r="EGZ33" s="194"/>
      <c r="EHA33" s="194"/>
      <c r="EHB33" s="194"/>
      <c r="EHC33" s="194"/>
      <c r="EHD33" s="194"/>
      <c r="EHE33" s="194"/>
      <c r="EHF33" s="194"/>
      <c r="EHG33" s="194"/>
      <c r="EHH33" s="194"/>
      <c r="EHI33" s="194"/>
      <c r="EHJ33" s="194"/>
      <c r="EHK33" s="194"/>
      <c r="EHL33" s="194"/>
      <c r="EHM33" s="194"/>
      <c r="EHN33" s="194"/>
      <c r="EHO33" s="194"/>
      <c r="EHP33" s="194"/>
      <c r="EHQ33" s="194"/>
      <c r="EHR33" s="194"/>
      <c r="EHS33" s="194"/>
      <c r="EHT33" s="194"/>
      <c r="EHU33" s="194"/>
      <c r="EHV33" s="194"/>
      <c r="EHW33" s="194"/>
      <c r="EHX33" s="194"/>
      <c r="EHY33" s="194"/>
      <c r="EHZ33" s="194"/>
      <c r="EIA33" s="194"/>
      <c r="EIB33" s="194"/>
      <c r="EIC33" s="194"/>
      <c r="EID33" s="194"/>
      <c r="EIE33" s="194"/>
      <c r="EIF33" s="194"/>
      <c r="EIG33" s="194"/>
      <c r="EIH33" s="194"/>
      <c r="EII33" s="194"/>
      <c r="EIJ33" s="194"/>
      <c r="EIK33" s="194"/>
      <c r="EIL33" s="194"/>
      <c r="EIM33" s="194"/>
      <c r="EIN33" s="194"/>
      <c r="EIO33" s="194"/>
      <c r="EIP33" s="194"/>
      <c r="EIQ33" s="194"/>
      <c r="EIR33" s="194"/>
      <c r="EIS33" s="194"/>
      <c r="EIT33" s="194"/>
      <c r="EIU33" s="194"/>
      <c r="EIV33" s="194"/>
      <c r="EIW33" s="194"/>
      <c r="EIX33" s="194"/>
      <c r="EIY33" s="194"/>
      <c r="EIZ33" s="194"/>
      <c r="EJA33" s="194"/>
      <c r="EJB33" s="194"/>
      <c r="EJC33" s="194"/>
      <c r="EJD33" s="194"/>
      <c r="EJE33" s="194"/>
      <c r="EJF33" s="194"/>
      <c r="EJG33" s="194"/>
      <c r="EJH33" s="194"/>
      <c r="EJI33" s="194"/>
      <c r="EJJ33" s="194"/>
      <c r="EJK33" s="194"/>
      <c r="EJL33" s="194"/>
      <c r="EJM33" s="194"/>
      <c r="EJN33" s="194"/>
      <c r="EJO33" s="194"/>
      <c r="EJP33" s="194"/>
      <c r="EJQ33" s="194"/>
      <c r="EJR33" s="194"/>
      <c r="EJS33" s="194"/>
      <c r="EJT33" s="194"/>
      <c r="EJU33" s="194"/>
      <c r="EJV33" s="194"/>
      <c r="EJW33" s="194"/>
      <c r="EJX33" s="194"/>
      <c r="EJY33" s="194"/>
      <c r="EJZ33" s="194"/>
      <c r="EKA33" s="194"/>
      <c r="EKB33" s="194"/>
      <c r="EKC33" s="194"/>
      <c r="EKD33" s="194"/>
      <c r="EKE33" s="194"/>
      <c r="EKF33" s="194"/>
      <c r="EKG33" s="194"/>
      <c r="EKH33" s="194"/>
      <c r="EKI33" s="194"/>
      <c r="EKJ33" s="194"/>
      <c r="EKK33" s="194"/>
      <c r="EKL33" s="194"/>
      <c r="EKM33" s="194"/>
      <c r="EKN33" s="194"/>
      <c r="EKO33" s="194"/>
      <c r="EKP33" s="194"/>
      <c r="EKQ33" s="194"/>
      <c r="EKR33" s="194"/>
      <c r="EKS33" s="194"/>
      <c r="EKT33" s="194"/>
      <c r="EKU33" s="194"/>
      <c r="EKV33" s="194"/>
      <c r="EKW33" s="194"/>
      <c r="EKX33" s="194"/>
      <c r="EKY33" s="194"/>
      <c r="EKZ33" s="194"/>
      <c r="ELA33" s="194"/>
      <c r="ELB33" s="194"/>
      <c r="ELC33" s="194"/>
      <c r="ELD33" s="194"/>
      <c r="ELE33" s="194"/>
      <c r="ELF33" s="194"/>
      <c r="ELG33" s="194"/>
      <c r="ELH33" s="194"/>
      <c r="ELI33" s="194"/>
      <c r="ELJ33" s="194"/>
      <c r="ELK33" s="194"/>
      <c r="ELL33" s="194"/>
      <c r="ELM33" s="194"/>
      <c r="ELN33" s="194"/>
      <c r="ELO33" s="194"/>
      <c r="ELP33" s="194"/>
      <c r="ELQ33" s="194"/>
      <c r="ELR33" s="194"/>
      <c r="ELS33" s="194"/>
      <c r="ELT33" s="194"/>
      <c r="ELU33" s="194"/>
      <c r="ELV33" s="194"/>
      <c r="ELW33" s="194"/>
      <c r="ELX33" s="194"/>
      <c r="ELY33" s="194"/>
      <c r="ELZ33" s="194"/>
      <c r="EMA33" s="194"/>
      <c r="EMB33" s="194"/>
      <c r="EMC33" s="194"/>
      <c r="EMD33" s="194"/>
      <c r="EME33" s="194"/>
      <c r="EMF33" s="194"/>
      <c r="EMG33" s="194"/>
      <c r="EMH33" s="194"/>
      <c r="EMI33" s="194"/>
      <c r="EMJ33" s="194"/>
      <c r="EMK33" s="194"/>
      <c r="EML33" s="194"/>
      <c r="EMM33" s="194"/>
      <c r="EMN33" s="194"/>
      <c r="EMO33" s="194"/>
      <c r="EMP33" s="194"/>
      <c r="EMQ33" s="194"/>
      <c r="EMR33" s="194"/>
      <c r="EMS33" s="194"/>
      <c r="EMT33" s="194"/>
      <c r="EMU33" s="194"/>
      <c r="EMV33" s="194"/>
      <c r="EMW33" s="194"/>
      <c r="EMX33" s="194"/>
      <c r="EMY33" s="194"/>
      <c r="EMZ33" s="194"/>
      <c r="ENA33" s="194"/>
      <c r="ENB33" s="194"/>
      <c r="ENC33" s="194"/>
      <c r="END33" s="194"/>
      <c r="ENE33" s="194"/>
      <c r="ENF33" s="194"/>
      <c r="ENG33" s="194"/>
      <c r="ENH33" s="194"/>
      <c r="ENI33" s="194"/>
      <c r="ENJ33" s="194"/>
      <c r="ENK33" s="194"/>
      <c r="ENL33" s="194"/>
      <c r="ENM33" s="194"/>
      <c r="ENN33" s="194"/>
      <c r="ENO33" s="194"/>
      <c r="ENP33" s="194"/>
      <c r="ENQ33" s="194"/>
      <c r="ENR33" s="194"/>
      <c r="ENS33" s="194"/>
      <c r="ENT33" s="194"/>
      <c r="ENU33" s="194"/>
      <c r="ENV33" s="194"/>
      <c r="ENW33" s="194"/>
      <c r="ENX33" s="194"/>
      <c r="ENY33" s="194"/>
      <c r="ENZ33" s="194"/>
      <c r="EOA33" s="194"/>
      <c r="EOB33" s="194"/>
      <c r="EOC33" s="194"/>
      <c r="EOD33" s="194"/>
      <c r="EOE33" s="194"/>
      <c r="EOF33" s="194"/>
      <c r="EOG33" s="194"/>
      <c r="EOH33" s="194"/>
      <c r="EOI33" s="194"/>
      <c r="EOJ33" s="194"/>
      <c r="EOK33" s="194"/>
      <c r="EOL33" s="194"/>
      <c r="EOM33" s="194"/>
      <c r="EON33" s="194"/>
      <c r="EOO33" s="194"/>
      <c r="EOP33" s="194"/>
      <c r="EOQ33" s="194"/>
      <c r="EOR33" s="194"/>
      <c r="EOS33" s="194"/>
      <c r="EOT33" s="194"/>
      <c r="EOU33" s="194"/>
      <c r="EOV33" s="194"/>
      <c r="EOW33" s="194"/>
      <c r="EOX33" s="194"/>
      <c r="EOY33" s="194"/>
      <c r="EOZ33" s="194"/>
      <c r="EPA33" s="194"/>
      <c r="EPB33" s="194"/>
      <c r="EPC33" s="194"/>
      <c r="EPD33" s="194"/>
      <c r="EPE33" s="194"/>
      <c r="EPF33" s="194"/>
      <c r="EPG33" s="194"/>
      <c r="EPH33" s="194"/>
      <c r="EPI33" s="194"/>
      <c r="EPJ33" s="194"/>
      <c r="EPK33" s="194"/>
      <c r="EPL33" s="194"/>
      <c r="EPM33" s="194"/>
      <c r="EPN33" s="194"/>
      <c r="EPO33" s="194"/>
      <c r="EPP33" s="194"/>
      <c r="EPQ33" s="194"/>
      <c r="EPR33" s="194"/>
      <c r="EPS33" s="194"/>
      <c r="EPT33" s="194"/>
      <c r="EPU33" s="194"/>
      <c r="EPV33" s="194"/>
      <c r="EPW33" s="194"/>
      <c r="EPX33" s="194"/>
      <c r="EPY33" s="194"/>
      <c r="EPZ33" s="194"/>
      <c r="EQA33" s="194"/>
      <c r="EQB33" s="194"/>
      <c r="EQC33" s="194"/>
      <c r="EQD33" s="194"/>
      <c r="EQE33" s="194"/>
      <c r="EQF33" s="194"/>
      <c r="EQG33" s="194"/>
      <c r="EQH33" s="194"/>
      <c r="EQI33" s="194"/>
      <c r="EQJ33" s="194"/>
      <c r="EQK33" s="194"/>
      <c r="EQL33" s="194"/>
      <c r="EQM33" s="194"/>
      <c r="EQN33" s="194"/>
      <c r="EQO33" s="194"/>
      <c r="EQP33" s="194"/>
      <c r="EQQ33" s="194"/>
      <c r="EQR33" s="194"/>
      <c r="EQS33" s="194"/>
      <c r="EQT33" s="194"/>
      <c r="EQU33" s="194"/>
      <c r="EQV33" s="194"/>
      <c r="EQW33" s="194"/>
      <c r="EQX33" s="194"/>
      <c r="EQY33" s="194"/>
      <c r="EQZ33" s="194"/>
      <c r="ERA33" s="194"/>
      <c r="ERB33" s="194"/>
      <c r="ERC33" s="194"/>
      <c r="ERD33" s="194"/>
      <c r="ERE33" s="194"/>
      <c r="ERF33" s="194"/>
      <c r="ERG33" s="194"/>
      <c r="ERH33" s="194"/>
      <c r="ERI33" s="194"/>
      <c r="ERJ33" s="194"/>
      <c r="ERK33" s="194"/>
      <c r="ERL33" s="194"/>
      <c r="ERM33" s="194"/>
      <c r="ERN33" s="194"/>
      <c r="ERO33" s="194"/>
      <c r="ERP33" s="194"/>
      <c r="ERQ33" s="194"/>
      <c r="ERR33" s="194"/>
      <c r="ERS33" s="194"/>
      <c r="ERT33" s="194"/>
      <c r="ERU33" s="194"/>
      <c r="ERV33" s="194"/>
      <c r="ERW33" s="194"/>
      <c r="ERX33" s="194"/>
      <c r="ERY33" s="194"/>
      <c r="ERZ33" s="194"/>
      <c r="ESA33" s="194"/>
      <c r="ESB33" s="194"/>
      <c r="ESC33" s="194"/>
      <c r="ESD33" s="194"/>
      <c r="ESE33" s="194"/>
      <c r="ESF33" s="194"/>
      <c r="ESG33" s="194"/>
      <c r="ESH33" s="194"/>
      <c r="ESI33" s="194"/>
      <c r="ESJ33" s="194"/>
      <c r="ESK33" s="194"/>
      <c r="ESL33" s="194"/>
      <c r="ESM33" s="194"/>
      <c r="ESN33" s="194"/>
      <c r="ESO33" s="194"/>
      <c r="ESP33" s="194"/>
      <c r="ESQ33" s="194"/>
      <c r="ESR33" s="194"/>
      <c r="ESS33" s="194"/>
      <c r="EST33" s="194"/>
      <c r="ESU33" s="194"/>
      <c r="ESV33" s="194"/>
      <c r="ESW33" s="194"/>
      <c r="ESX33" s="194"/>
      <c r="ESY33" s="194"/>
      <c r="ESZ33" s="194"/>
      <c r="ETA33" s="194"/>
      <c r="ETB33" s="194"/>
      <c r="ETC33" s="194"/>
      <c r="ETD33" s="194"/>
      <c r="ETE33" s="194"/>
      <c r="ETF33" s="194"/>
      <c r="ETG33" s="194"/>
      <c r="ETH33" s="194"/>
      <c r="ETI33" s="194"/>
      <c r="ETJ33" s="194"/>
      <c r="ETK33" s="194"/>
      <c r="ETL33" s="194"/>
      <c r="ETM33" s="194"/>
      <c r="ETN33" s="194"/>
      <c r="ETO33" s="194"/>
      <c r="ETP33" s="194"/>
      <c r="ETQ33" s="194"/>
      <c r="ETR33" s="194"/>
      <c r="ETS33" s="194"/>
      <c r="ETT33" s="194"/>
      <c r="ETU33" s="194"/>
      <c r="ETV33" s="194"/>
      <c r="ETW33" s="194"/>
      <c r="ETX33" s="194"/>
      <c r="ETY33" s="194"/>
      <c r="ETZ33" s="194"/>
      <c r="EUA33" s="194"/>
      <c r="EUB33" s="194"/>
      <c r="EUC33" s="194"/>
      <c r="EUD33" s="194"/>
      <c r="EUE33" s="194"/>
      <c r="EUF33" s="194"/>
      <c r="EUG33" s="194"/>
      <c r="EUH33" s="194"/>
      <c r="EUI33" s="194"/>
      <c r="EUJ33" s="194"/>
      <c r="EUK33" s="194"/>
      <c r="EUL33" s="194"/>
      <c r="EUM33" s="194"/>
      <c r="EUN33" s="194"/>
      <c r="EUO33" s="194"/>
      <c r="EUP33" s="194"/>
      <c r="EUQ33" s="194"/>
      <c r="EUR33" s="194"/>
      <c r="EUS33" s="194"/>
      <c r="EUT33" s="194"/>
      <c r="EUU33" s="194"/>
      <c r="EUV33" s="194"/>
      <c r="EUW33" s="194"/>
      <c r="EUX33" s="194"/>
      <c r="EUY33" s="194"/>
      <c r="EUZ33" s="194"/>
      <c r="EVA33" s="194"/>
      <c r="EVB33" s="194"/>
      <c r="EVC33" s="194"/>
      <c r="EVD33" s="194"/>
      <c r="EVE33" s="194"/>
      <c r="EVF33" s="194"/>
      <c r="EVG33" s="194"/>
      <c r="EVH33" s="194"/>
      <c r="EVI33" s="194"/>
      <c r="EVJ33" s="194"/>
      <c r="EVK33" s="194"/>
      <c r="EVL33" s="194"/>
      <c r="EVM33" s="194"/>
      <c r="EVN33" s="194"/>
      <c r="EVO33" s="194"/>
      <c r="EVP33" s="194"/>
      <c r="EVQ33" s="194"/>
      <c r="EVR33" s="194"/>
      <c r="EVS33" s="194"/>
      <c r="EVT33" s="194"/>
      <c r="EVU33" s="194"/>
      <c r="EVV33" s="194"/>
      <c r="EVW33" s="194"/>
      <c r="EVX33" s="194"/>
      <c r="EVY33" s="194"/>
      <c r="EVZ33" s="194"/>
      <c r="EWA33" s="194"/>
      <c r="EWB33" s="194"/>
      <c r="EWC33" s="194"/>
      <c r="EWD33" s="194"/>
      <c r="EWE33" s="194"/>
      <c r="EWF33" s="194"/>
      <c r="EWG33" s="194"/>
      <c r="EWH33" s="194"/>
      <c r="EWI33" s="194"/>
      <c r="EWJ33" s="194"/>
      <c r="EWK33" s="194"/>
      <c r="EWL33" s="194"/>
      <c r="EWM33" s="194"/>
      <c r="EWN33" s="194"/>
      <c r="EWO33" s="194"/>
      <c r="EWP33" s="194"/>
      <c r="EWQ33" s="194"/>
      <c r="EWR33" s="194"/>
      <c r="EWS33" s="194"/>
      <c r="EWT33" s="194"/>
      <c r="EWU33" s="194"/>
      <c r="EWV33" s="194"/>
      <c r="EWW33" s="194"/>
      <c r="EWX33" s="194"/>
      <c r="EWY33" s="194"/>
      <c r="EWZ33" s="194"/>
      <c r="EXA33" s="194"/>
      <c r="EXB33" s="194"/>
      <c r="EXC33" s="194"/>
      <c r="EXD33" s="194"/>
      <c r="EXE33" s="194"/>
      <c r="EXF33" s="194"/>
      <c r="EXG33" s="194"/>
      <c r="EXH33" s="194"/>
      <c r="EXI33" s="194"/>
      <c r="EXJ33" s="194"/>
      <c r="EXK33" s="194"/>
      <c r="EXL33" s="194"/>
      <c r="EXM33" s="194"/>
      <c r="EXN33" s="194"/>
      <c r="EXO33" s="194"/>
      <c r="EXP33" s="194"/>
      <c r="EXQ33" s="194"/>
      <c r="EXR33" s="194"/>
      <c r="EXS33" s="194"/>
      <c r="EXT33" s="194"/>
      <c r="EXU33" s="194"/>
      <c r="EXV33" s="194"/>
      <c r="EXW33" s="194"/>
      <c r="EXX33" s="194"/>
      <c r="EXY33" s="194"/>
      <c r="EXZ33" s="194"/>
      <c r="EYA33" s="194"/>
      <c r="EYB33" s="194"/>
      <c r="EYC33" s="194"/>
      <c r="EYD33" s="194"/>
      <c r="EYE33" s="194"/>
      <c r="EYF33" s="194"/>
      <c r="EYG33" s="194"/>
      <c r="EYH33" s="194"/>
      <c r="EYI33" s="194"/>
      <c r="EYJ33" s="194"/>
      <c r="EYK33" s="194"/>
      <c r="EYL33" s="194"/>
      <c r="EYM33" s="194"/>
      <c r="EYN33" s="194"/>
      <c r="EYO33" s="194"/>
      <c r="EYP33" s="194"/>
      <c r="EYQ33" s="194"/>
      <c r="EYR33" s="194"/>
      <c r="EYS33" s="194"/>
      <c r="EYT33" s="194"/>
      <c r="EYU33" s="194"/>
      <c r="EYV33" s="194"/>
      <c r="EYW33" s="194"/>
      <c r="EYX33" s="194"/>
      <c r="EYY33" s="194"/>
      <c r="EYZ33" s="194"/>
      <c r="EZA33" s="194"/>
      <c r="EZB33" s="194"/>
      <c r="EZC33" s="194"/>
      <c r="EZD33" s="194"/>
      <c r="EZE33" s="194"/>
      <c r="EZF33" s="194"/>
      <c r="EZG33" s="194"/>
      <c r="EZH33" s="194"/>
      <c r="EZI33" s="194"/>
      <c r="EZJ33" s="194"/>
      <c r="EZK33" s="194"/>
      <c r="EZL33" s="194"/>
      <c r="EZM33" s="194"/>
      <c r="EZN33" s="194"/>
      <c r="EZO33" s="194"/>
      <c r="EZP33" s="194"/>
      <c r="EZQ33" s="194"/>
      <c r="EZR33" s="194"/>
      <c r="EZS33" s="194"/>
      <c r="EZT33" s="194"/>
      <c r="EZU33" s="194"/>
      <c r="EZV33" s="194"/>
      <c r="EZW33" s="194"/>
      <c r="EZX33" s="194"/>
      <c r="EZY33" s="194"/>
      <c r="EZZ33" s="194"/>
      <c r="FAA33" s="194"/>
      <c r="FAB33" s="194"/>
      <c r="FAC33" s="194"/>
      <c r="FAD33" s="194"/>
      <c r="FAE33" s="194"/>
      <c r="FAF33" s="194"/>
      <c r="FAG33" s="194"/>
      <c r="FAH33" s="194"/>
      <c r="FAI33" s="194"/>
      <c r="FAJ33" s="194"/>
      <c r="FAK33" s="194"/>
      <c r="FAL33" s="194"/>
      <c r="FAM33" s="194"/>
      <c r="FAN33" s="194"/>
      <c r="FAO33" s="194"/>
      <c r="FAP33" s="194"/>
      <c r="FAQ33" s="194"/>
      <c r="FAR33" s="194"/>
      <c r="FAS33" s="194"/>
      <c r="FAT33" s="194"/>
      <c r="FAU33" s="194"/>
      <c r="FAV33" s="194"/>
      <c r="FAW33" s="194"/>
      <c r="FAX33" s="194"/>
      <c r="FAY33" s="194"/>
      <c r="FAZ33" s="194"/>
      <c r="FBA33" s="194"/>
      <c r="FBB33" s="194"/>
      <c r="FBC33" s="194"/>
      <c r="FBD33" s="194"/>
      <c r="FBE33" s="194"/>
      <c r="FBF33" s="194"/>
      <c r="FBG33" s="194"/>
      <c r="FBH33" s="194"/>
      <c r="FBI33" s="194"/>
      <c r="FBJ33" s="194"/>
      <c r="FBK33" s="194"/>
      <c r="FBL33" s="194"/>
      <c r="FBM33" s="194"/>
      <c r="FBN33" s="194"/>
      <c r="FBO33" s="194"/>
      <c r="FBP33" s="194"/>
      <c r="FBQ33" s="194"/>
      <c r="FBR33" s="194"/>
      <c r="FBS33" s="194"/>
      <c r="FBT33" s="194"/>
      <c r="FBU33" s="194"/>
      <c r="FBV33" s="194"/>
      <c r="FBW33" s="194"/>
      <c r="FBX33" s="194"/>
      <c r="FBY33" s="194"/>
      <c r="FBZ33" s="194"/>
      <c r="FCA33" s="194"/>
      <c r="FCB33" s="194"/>
      <c r="FCC33" s="194"/>
      <c r="FCD33" s="194"/>
      <c r="FCE33" s="194"/>
      <c r="FCF33" s="194"/>
      <c r="FCG33" s="194"/>
      <c r="FCH33" s="194"/>
      <c r="FCI33" s="194"/>
      <c r="FCJ33" s="194"/>
      <c r="FCK33" s="194"/>
      <c r="FCL33" s="194"/>
      <c r="FCM33" s="194"/>
      <c r="FCN33" s="194"/>
      <c r="FCO33" s="194"/>
      <c r="FCP33" s="194"/>
      <c r="FCQ33" s="194"/>
      <c r="FCR33" s="194"/>
      <c r="FCS33" s="194"/>
      <c r="FCT33" s="194"/>
      <c r="FCU33" s="194"/>
      <c r="FCV33" s="194"/>
      <c r="FCW33" s="194"/>
      <c r="FCX33" s="194"/>
      <c r="FCY33" s="194"/>
      <c r="FCZ33" s="194"/>
      <c r="FDA33" s="194"/>
      <c r="FDB33" s="194"/>
      <c r="FDC33" s="194"/>
      <c r="FDD33" s="194"/>
      <c r="FDE33" s="194"/>
      <c r="FDF33" s="194"/>
      <c r="FDG33" s="194"/>
      <c r="FDH33" s="194"/>
      <c r="FDI33" s="194"/>
      <c r="FDJ33" s="194"/>
      <c r="FDK33" s="194"/>
      <c r="FDL33" s="194"/>
      <c r="FDM33" s="194"/>
      <c r="FDN33" s="194"/>
      <c r="FDO33" s="194"/>
      <c r="FDP33" s="194"/>
      <c r="FDQ33" s="194"/>
      <c r="FDR33" s="194"/>
      <c r="FDS33" s="194"/>
      <c r="FDT33" s="194"/>
      <c r="FDU33" s="194"/>
      <c r="FDV33" s="194"/>
      <c r="FDW33" s="194"/>
      <c r="FDX33" s="194"/>
      <c r="FDY33" s="194"/>
      <c r="FDZ33" s="194"/>
      <c r="FEA33" s="194"/>
      <c r="FEB33" s="194"/>
      <c r="FEC33" s="194"/>
      <c r="FED33" s="194"/>
      <c r="FEE33" s="194"/>
      <c r="FEF33" s="194"/>
      <c r="FEG33" s="194"/>
      <c r="FEH33" s="194"/>
      <c r="FEI33" s="194"/>
      <c r="FEJ33" s="194"/>
      <c r="FEK33" s="194"/>
      <c r="FEL33" s="194"/>
      <c r="FEM33" s="194"/>
      <c r="FEN33" s="194"/>
      <c r="FEO33" s="194"/>
      <c r="FEP33" s="194"/>
      <c r="FEQ33" s="194"/>
      <c r="FER33" s="194"/>
      <c r="FES33" s="194"/>
      <c r="FET33" s="194"/>
      <c r="FEU33" s="194"/>
      <c r="FEV33" s="194"/>
      <c r="FEW33" s="194"/>
      <c r="FEX33" s="194"/>
      <c r="FEY33" s="194"/>
      <c r="FEZ33" s="194"/>
      <c r="FFA33" s="194"/>
      <c r="FFB33" s="194"/>
      <c r="FFC33" s="194"/>
      <c r="FFD33" s="194"/>
      <c r="FFE33" s="194"/>
      <c r="FFF33" s="194"/>
      <c r="FFG33" s="194"/>
      <c r="FFH33" s="194"/>
      <c r="FFI33" s="194"/>
      <c r="FFJ33" s="194"/>
      <c r="FFK33" s="194"/>
      <c r="FFL33" s="194"/>
      <c r="FFM33" s="194"/>
      <c r="FFN33" s="194"/>
      <c r="FFO33" s="194"/>
      <c r="FFP33" s="194"/>
      <c r="FFQ33" s="194"/>
      <c r="FFR33" s="194"/>
      <c r="FFS33" s="194"/>
      <c r="FFT33" s="194"/>
      <c r="FFU33" s="194"/>
      <c r="FFV33" s="194"/>
      <c r="FFW33" s="194"/>
      <c r="FFX33" s="194"/>
      <c r="FFY33" s="194"/>
      <c r="FFZ33" s="194"/>
      <c r="FGA33" s="194"/>
      <c r="FGB33" s="194"/>
      <c r="FGC33" s="194"/>
      <c r="FGD33" s="194"/>
      <c r="FGE33" s="194"/>
      <c r="FGF33" s="194"/>
      <c r="FGG33" s="194"/>
      <c r="FGH33" s="194"/>
      <c r="FGI33" s="194"/>
      <c r="FGJ33" s="194"/>
      <c r="FGK33" s="194"/>
      <c r="FGL33" s="194"/>
      <c r="FGM33" s="194"/>
      <c r="FGN33" s="194"/>
      <c r="FGO33" s="194"/>
      <c r="FGP33" s="194"/>
      <c r="FGQ33" s="194"/>
      <c r="FGR33" s="194"/>
      <c r="FGS33" s="194"/>
      <c r="FGT33" s="194"/>
      <c r="FGU33" s="194"/>
      <c r="FGV33" s="194"/>
      <c r="FGW33" s="194"/>
      <c r="FGX33" s="194"/>
      <c r="FGY33" s="194"/>
      <c r="FGZ33" s="194"/>
      <c r="FHA33" s="194"/>
      <c r="FHB33" s="194"/>
      <c r="FHC33" s="194"/>
      <c r="FHD33" s="194"/>
      <c r="FHE33" s="194"/>
      <c r="FHF33" s="194"/>
      <c r="FHG33" s="194"/>
      <c r="FHH33" s="194"/>
      <c r="FHI33" s="194"/>
      <c r="FHJ33" s="194"/>
      <c r="FHK33" s="194"/>
      <c r="FHL33" s="194"/>
      <c r="FHM33" s="194"/>
      <c r="FHN33" s="194"/>
      <c r="FHO33" s="194"/>
      <c r="FHP33" s="194"/>
      <c r="FHQ33" s="194"/>
      <c r="FHR33" s="194"/>
      <c r="FHS33" s="194"/>
      <c r="FHT33" s="194"/>
      <c r="FHU33" s="194"/>
      <c r="FHV33" s="194"/>
      <c r="FHW33" s="194"/>
      <c r="FHX33" s="194"/>
      <c r="FHY33" s="194"/>
      <c r="FHZ33" s="194"/>
      <c r="FIA33" s="194"/>
      <c r="FIB33" s="194"/>
      <c r="FIC33" s="194"/>
      <c r="FID33" s="194"/>
      <c r="FIE33" s="194"/>
      <c r="FIF33" s="194"/>
      <c r="FIG33" s="194"/>
      <c r="FIH33" s="194"/>
      <c r="FII33" s="194"/>
      <c r="FIJ33" s="194"/>
      <c r="FIK33" s="194"/>
      <c r="FIL33" s="194"/>
      <c r="FIM33" s="194"/>
      <c r="FIN33" s="194"/>
      <c r="FIO33" s="194"/>
      <c r="FIP33" s="194"/>
      <c r="FIQ33" s="194"/>
      <c r="FIR33" s="194"/>
      <c r="FIS33" s="194"/>
      <c r="FIT33" s="194"/>
      <c r="FIU33" s="194"/>
      <c r="FIV33" s="194"/>
      <c r="FIW33" s="194"/>
      <c r="FIX33" s="194"/>
      <c r="FIY33" s="194"/>
      <c r="FIZ33" s="194"/>
      <c r="FJA33" s="194"/>
      <c r="FJB33" s="194"/>
      <c r="FJC33" s="194"/>
      <c r="FJD33" s="194"/>
      <c r="FJE33" s="194"/>
      <c r="FJF33" s="194"/>
      <c r="FJG33" s="194"/>
      <c r="FJH33" s="194"/>
      <c r="FJI33" s="194"/>
      <c r="FJJ33" s="194"/>
      <c r="FJK33" s="194"/>
      <c r="FJL33" s="194"/>
      <c r="FJM33" s="194"/>
      <c r="FJN33" s="194"/>
      <c r="FJO33" s="194"/>
      <c r="FJP33" s="194"/>
      <c r="FJQ33" s="194"/>
      <c r="FJR33" s="194"/>
      <c r="FJS33" s="194"/>
      <c r="FJT33" s="194"/>
      <c r="FJU33" s="194"/>
      <c r="FJV33" s="194"/>
      <c r="FJW33" s="194"/>
      <c r="FJX33" s="194"/>
      <c r="FJY33" s="194"/>
      <c r="FJZ33" s="194"/>
      <c r="FKA33" s="194"/>
      <c r="FKB33" s="194"/>
      <c r="FKC33" s="194"/>
      <c r="FKD33" s="194"/>
      <c r="FKE33" s="194"/>
      <c r="FKF33" s="194"/>
      <c r="FKG33" s="194"/>
      <c r="FKH33" s="194"/>
      <c r="FKI33" s="194"/>
      <c r="FKJ33" s="194"/>
      <c r="FKK33" s="194"/>
      <c r="FKL33" s="194"/>
      <c r="FKM33" s="194"/>
      <c r="FKN33" s="194"/>
      <c r="FKO33" s="194"/>
      <c r="FKP33" s="194"/>
      <c r="FKQ33" s="194"/>
      <c r="FKR33" s="194"/>
      <c r="FKS33" s="194"/>
      <c r="FKT33" s="194"/>
      <c r="FKU33" s="194"/>
      <c r="FKV33" s="194"/>
      <c r="FKW33" s="194"/>
      <c r="FKX33" s="194"/>
      <c r="FKY33" s="194"/>
      <c r="FKZ33" s="194"/>
      <c r="FLA33" s="194"/>
      <c r="FLB33" s="194"/>
      <c r="FLC33" s="194"/>
      <c r="FLD33" s="194"/>
      <c r="FLE33" s="194"/>
      <c r="FLF33" s="194"/>
      <c r="FLG33" s="194"/>
      <c r="FLH33" s="194"/>
      <c r="FLI33" s="194"/>
      <c r="FLJ33" s="194"/>
      <c r="FLK33" s="194"/>
      <c r="FLL33" s="194"/>
      <c r="FLM33" s="194"/>
      <c r="FLN33" s="194"/>
      <c r="FLO33" s="194"/>
      <c r="FLP33" s="194"/>
      <c r="FLQ33" s="194"/>
      <c r="FLR33" s="194"/>
      <c r="FLS33" s="194"/>
      <c r="FLT33" s="194"/>
      <c r="FLU33" s="194"/>
      <c r="FLV33" s="194"/>
      <c r="FLW33" s="194"/>
      <c r="FLX33" s="194"/>
      <c r="FLY33" s="194"/>
      <c r="FLZ33" s="194"/>
      <c r="FMA33" s="194"/>
      <c r="FMB33" s="194"/>
      <c r="FMC33" s="194"/>
      <c r="FMD33" s="194"/>
      <c r="FME33" s="194"/>
      <c r="FMF33" s="194"/>
      <c r="FMG33" s="194"/>
      <c r="FMH33" s="194"/>
      <c r="FMI33" s="194"/>
      <c r="FMJ33" s="194"/>
      <c r="FMK33" s="194"/>
      <c r="FML33" s="194"/>
      <c r="FMM33" s="194"/>
      <c r="FMN33" s="194"/>
      <c r="FMO33" s="194"/>
      <c r="FMP33" s="194"/>
      <c r="FMQ33" s="194"/>
      <c r="FMR33" s="194"/>
      <c r="FMS33" s="194"/>
      <c r="FMT33" s="194"/>
      <c r="FMU33" s="194"/>
      <c r="FMV33" s="194"/>
      <c r="FMW33" s="194"/>
      <c r="FMX33" s="194"/>
      <c r="FMY33" s="194"/>
      <c r="FMZ33" s="194"/>
      <c r="FNA33" s="194"/>
      <c r="FNB33" s="194"/>
      <c r="FNC33" s="194"/>
      <c r="FND33" s="194"/>
      <c r="FNE33" s="194"/>
      <c r="FNF33" s="194"/>
      <c r="FNG33" s="194"/>
      <c r="FNH33" s="194"/>
      <c r="FNI33" s="194"/>
      <c r="FNJ33" s="194"/>
      <c r="FNK33" s="194"/>
      <c r="FNL33" s="194"/>
      <c r="FNM33" s="194"/>
      <c r="FNN33" s="194"/>
      <c r="FNO33" s="194"/>
      <c r="FNP33" s="194"/>
      <c r="FNQ33" s="194"/>
      <c r="FNR33" s="194"/>
      <c r="FNS33" s="194"/>
      <c r="FNT33" s="194"/>
      <c r="FNU33" s="194"/>
      <c r="FNV33" s="194"/>
      <c r="FNW33" s="194"/>
      <c r="FNX33" s="194"/>
      <c r="FNY33" s="194"/>
      <c r="FNZ33" s="194"/>
      <c r="FOA33" s="194"/>
      <c r="FOB33" s="194"/>
      <c r="FOC33" s="194"/>
      <c r="FOD33" s="194"/>
      <c r="FOE33" s="194"/>
      <c r="FOF33" s="194"/>
      <c r="FOG33" s="194"/>
      <c r="FOH33" s="194"/>
      <c r="FOI33" s="194"/>
      <c r="FOJ33" s="194"/>
      <c r="FOK33" s="194"/>
      <c r="FOL33" s="194"/>
      <c r="FOM33" s="194"/>
      <c r="FON33" s="194"/>
      <c r="FOO33" s="194"/>
      <c r="FOP33" s="194"/>
      <c r="FOQ33" s="194"/>
      <c r="FOR33" s="194"/>
      <c r="FOS33" s="194"/>
      <c r="FOT33" s="194"/>
      <c r="FOU33" s="194"/>
      <c r="FOV33" s="194"/>
      <c r="FOW33" s="194"/>
      <c r="FOX33" s="194"/>
      <c r="FOY33" s="194"/>
      <c r="FOZ33" s="194"/>
      <c r="FPA33" s="194"/>
      <c r="FPB33" s="194"/>
      <c r="FPC33" s="194"/>
      <c r="FPD33" s="194"/>
      <c r="FPE33" s="194"/>
      <c r="FPF33" s="194"/>
      <c r="FPG33" s="194"/>
      <c r="FPH33" s="194"/>
      <c r="FPI33" s="194"/>
      <c r="FPJ33" s="194"/>
      <c r="FPK33" s="194"/>
      <c r="FPL33" s="194"/>
      <c r="FPM33" s="194"/>
      <c r="FPN33" s="194"/>
      <c r="FPO33" s="194"/>
      <c r="FPP33" s="194"/>
      <c r="FPQ33" s="194"/>
      <c r="FPR33" s="194"/>
      <c r="FPS33" s="194"/>
      <c r="FPT33" s="194"/>
      <c r="FPU33" s="194"/>
      <c r="FPV33" s="194"/>
      <c r="FPW33" s="194"/>
      <c r="FPX33" s="194"/>
      <c r="FPY33" s="194"/>
      <c r="FPZ33" s="194"/>
      <c r="FQA33" s="194"/>
      <c r="FQB33" s="194"/>
      <c r="FQC33" s="194"/>
      <c r="FQD33" s="194"/>
      <c r="FQE33" s="194"/>
      <c r="FQF33" s="194"/>
      <c r="FQG33" s="194"/>
      <c r="FQH33" s="194"/>
      <c r="FQI33" s="194"/>
      <c r="FQJ33" s="194"/>
      <c r="FQK33" s="194"/>
      <c r="FQL33" s="194"/>
      <c r="FQM33" s="194"/>
      <c r="FQN33" s="194"/>
      <c r="FQO33" s="194"/>
      <c r="FQP33" s="194"/>
      <c r="FQQ33" s="194"/>
      <c r="FQR33" s="194"/>
      <c r="FQS33" s="194"/>
      <c r="FQT33" s="194"/>
      <c r="FQU33" s="194"/>
      <c r="FQV33" s="194"/>
      <c r="FQW33" s="194"/>
      <c r="FQX33" s="194"/>
      <c r="FQY33" s="194"/>
      <c r="FQZ33" s="194"/>
      <c r="FRA33" s="194"/>
      <c r="FRB33" s="194"/>
      <c r="FRC33" s="194"/>
      <c r="FRD33" s="194"/>
      <c r="FRE33" s="194"/>
      <c r="FRF33" s="194"/>
      <c r="FRG33" s="194"/>
      <c r="FRH33" s="194"/>
      <c r="FRI33" s="194"/>
      <c r="FRJ33" s="194"/>
      <c r="FRK33" s="194"/>
      <c r="FRL33" s="194"/>
      <c r="FRM33" s="194"/>
      <c r="FRN33" s="194"/>
      <c r="FRO33" s="194"/>
      <c r="FRP33" s="194"/>
      <c r="FRQ33" s="194"/>
      <c r="FRR33" s="194"/>
      <c r="FRS33" s="194"/>
      <c r="FRT33" s="194"/>
      <c r="FRU33" s="194"/>
      <c r="FRV33" s="194"/>
      <c r="FRW33" s="194"/>
      <c r="FRX33" s="194"/>
      <c r="FRY33" s="194"/>
      <c r="FRZ33" s="194"/>
      <c r="FSA33" s="194"/>
      <c r="FSB33" s="194"/>
      <c r="FSC33" s="194"/>
      <c r="FSD33" s="194"/>
      <c r="FSE33" s="194"/>
      <c r="FSF33" s="194"/>
      <c r="FSG33" s="194"/>
      <c r="FSH33" s="194"/>
      <c r="FSI33" s="194"/>
      <c r="FSJ33" s="194"/>
      <c r="FSK33" s="194"/>
      <c r="FSL33" s="194"/>
      <c r="FSM33" s="194"/>
      <c r="FSN33" s="194"/>
      <c r="FSO33" s="194"/>
      <c r="FSP33" s="194"/>
      <c r="FSQ33" s="194"/>
      <c r="FSR33" s="194"/>
      <c r="FSS33" s="194"/>
      <c r="FST33" s="194"/>
      <c r="FSU33" s="194"/>
      <c r="FSV33" s="194"/>
      <c r="FSW33" s="194"/>
      <c r="FSX33" s="194"/>
      <c r="FSY33" s="194"/>
      <c r="FSZ33" s="194"/>
      <c r="FTA33" s="194"/>
      <c r="FTB33" s="194"/>
      <c r="FTC33" s="194"/>
      <c r="FTD33" s="194"/>
      <c r="FTE33" s="194"/>
      <c r="FTF33" s="194"/>
      <c r="FTG33" s="194"/>
      <c r="FTH33" s="194"/>
      <c r="FTI33" s="194"/>
      <c r="FTJ33" s="194"/>
      <c r="FTK33" s="194"/>
      <c r="FTL33" s="194"/>
      <c r="FTM33" s="194"/>
      <c r="FTN33" s="194"/>
      <c r="FTO33" s="194"/>
      <c r="FTP33" s="194"/>
      <c r="FTQ33" s="194"/>
      <c r="FTR33" s="194"/>
      <c r="FTS33" s="194"/>
      <c r="FTT33" s="194"/>
      <c r="FTU33" s="194"/>
      <c r="FTV33" s="194"/>
      <c r="FTW33" s="194"/>
      <c r="FTX33" s="194"/>
      <c r="FTY33" s="194"/>
      <c r="FTZ33" s="194"/>
      <c r="FUA33" s="194"/>
      <c r="FUB33" s="194"/>
      <c r="FUC33" s="194"/>
      <c r="FUD33" s="194"/>
      <c r="FUE33" s="194"/>
      <c r="FUF33" s="194"/>
      <c r="FUG33" s="194"/>
      <c r="FUH33" s="194"/>
      <c r="FUI33" s="194"/>
      <c r="FUJ33" s="194"/>
      <c r="FUK33" s="194"/>
      <c r="FUL33" s="194"/>
      <c r="FUM33" s="194"/>
      <c r="FUN33" s="194"/>
      <c r="FUO33" s="194"/>
      <c r="FUP33" s="194"/>
      <c r="FUQ33" s="194"/>
      <c r="FUR33" s="194"/>
      <c r="FUS33" s="194"/>
      <c r="FUT33" s="194"/>
      <c r="FUU33" s="194"/>
      <c r="FUV33" s="194"/>
      <c r="FUW33" s="194"/>
      <c r="FUX33" s="194"/>
      <c r="FUY33" s="194"/>
      <c r="FUZ33" s="194"/>
      <c r="FVA33" s="194"/>
      <c r="FVB33" s="194"/>
      <c r="FVC33" s="194"/>
      <c r="FVD33" s="194"/>
      <c r="FVE33" s="194"/>
      <c r="FVF33" s="194"/>
      <c r="FVG33" s="194"/>
      <c r="FVH33" s="194"/>
      <c r="FVI33" s="194"/>
      <c r="FVJ33" s="194"/>
      <c r="FVK33" s="194"/>
      <c r="FVL33" s="194"/>
      <c r="FVM33" s="194"/>
      <c r="FVN33" s="194"/>
      <c r="FVO33" s="194"/>
      <c r="FVP33" s="194"/>
      <c r="FVQ33" s="194"/>
      <c r="FVR33" s="194"/>
      <c r="FVS33" s="194"/>
      <c r="FVT33" s="194"/>
      <c r="FVU33" s="194"/>
      <c r="FVV33" s="194"/>
      <c r="FVW33" s="194"/>
      <c r="FVX33" s="194"/>
      <c r="FVY33" s="194"/>
      <c r="FVZ33" s="194"/>
      <c r="FWA33" s="194"/>
      <c r="FWB33" s="194"/>
      <c r="FWC33" s="194"/>
      <c r="FWD33" s="194"/>
      <c r="FWE33" s="194"/>
      <c r="FWF33" s="194"/>
      <c r="FWG33" s="194"/>
      <c r="FWH33" s="194"/>
      <c r="FWI33" s="194"/>
      <c r="FWJ33" s="194"/>
      <c r="FWK33" s="194"/>
      <c r="FWL33" s="194"/>
      <c r="FWM33" s="194"/>
      <c r="FWN33" s="194"/>
      <c r="FWO33" s="194"/>
      <c r="FWP33" s="194"/>
      <c r="FWQ33" s="194"/>
      <c r="FWR33" s="194"/>
      <c r="FWS33" s="194"/>
      <c r="FWT33" s="194"/>
      <c r="FWU33" s="194"/>
      <c r="FWV33" s="194"/>
      <c r="FWW33" s="194"/>
      <c r="FWX33" s="194"/>
      <c r="FWY33" s="194"/>
      <c r="FWZ33" s="194"/>
      <c r="FXA33" s="194"/>
      <c r="FXB33" s="194"/>
      <c r="FXC33" s="194"/>
      <c r="FXD33" s="194"/>
      <c r="FXE33" s="194"/>
      <c r="FXF33" s="194"/>
      <c r="FXG33" s="194"/>
      <c r="FXH33" s="194"/>
      <c r="FXI33" s="194"/>
      <c r="FXJ33" s="194"/>
      <c r="FXK33" s="194"/>
      <c r="FXL33" s="194"/>
      <c r="FXM33" s="194"/>
      <c r="FXN33" s="194"/>
      <c r="FXO33" s="194"/>
      <c r="FXP33" s="194"/>
      <c r="FXQ33" s="194"/>
      <c r="FXR33" s="194"/>
      <c r="FXS33" s="194"/>
      <c r="FXT33" s="194"/>
      <c r="FXU33" s="194"/>
      <c r="FXV33" s="194"/>
      <c r="FXW33" s="194"/>
      <c r="FXX33" s="194"/>
      <c r="FXY33" s="194"/>
      <c r="FXZ33" s="194"/>
      <c r="FYA33" s="194"/>
      <c r="FYB33" s="194"/>
      <c r="FYC33" s="194"/>
      <c r="FYD33" s="194"/>
      <c r="FYE33" s="194"/>
      <c r="FYF33" s="194"/>
      <c r="FYG33" s="194"/>
      <c r="FYH33" s="194"/>
      <c r="FYI33" s="194"/>
      <c r="FYJ33" s="194"/>
      <c r="FYK33" s="194"/>
      <c r="FYL33" s="194"/>
      <c r="FYM33" s="194"/>
      <c r="FYN33" s="194"/>
      <c r="FYO33" s="194"/>
      <c r="FYP33" s="194"/>
      <c r="FYQ33" s="194"/>
      <c r="FYR33" s="194"/>
      <c r="FYS33" s="194"/>
      <c r="FYT33" s="194"/>
      <c r="FYU33" s="194"/>
      <c r="FYV33" s="194"/>
      <c r="FYW33" s="194"/>
      <c r="FYX33" s="194"/>
      <c r="FYY33" s="194"/>
      <c r="FYZ33" s="194"/>
      <c r="FZA33" s="194"/>
      <c r="FZB33" s="194"/>
      <c r="FZC33" s="194"/>
      <c r="FZD33" s="194"/>
      <c r="FZE33" s="194"/>
      <c r="FZF33" s="194"/>
      <c r="FZG33" s="194"/>
      <c r="FZH33" s="194"/>
      <c r="FZI33" s="194"/>
      <c r="FZJ33" s="194"/>
      <c r="FZK33" s="194"/>
      <c r="FZL33" s="194"/>
      <c r="FZM33" s="194"/>
      <c r="FZN33" s="194"/>
      <c r="FZO33" s="194"/>
      <c r="FZP33" s="194"/>
      <c r="FZQ33" s="194"/>
      <c r="FZR33" s="194"/>
      <c r="FZS33" s="194"/>
      <c r="FZT33" s="194"/>
      <c r="FZU33" s="194"/>
      <c r="FZV33" s="194"/>
      <c r="FZW33" s="194"/>
      <c r="FZX33" s="194"/>
      <c r="FZY33" s="194"/>
      <c r="FZZ33" s="194"/>
      <c r="GAA33" s="194"/>
      <c r="GAB33" s="194"/>
      <c r="GAC33" s="194"/>
      <c r="GAD33" s="194"/>
      <c r="GAE33" s="194"/>
      <c r="GAF33" s="194"/>
      <c r="GAG33" s="194"/>
      <c r="GAH33" s="194"/>
      <c r="GAI33" s="194"/>
      <c r="GAJ33" s="194"/>
      <c r="GAK33" s="194"/>
      <c r="GAL33" s="194"/>
      <c r="GAM33" s="194"/>
      <c r="GAN33" s="194"/>
      <c r="GAO33" s="194"/>
      <c r="GAP33" s="194"/>
      <c r="GAQ33" s="194"/>
      <c r="GAR33" s="194"/>
      <c r="GAS33" s="194"/>
      <c r="GAT33" s="194"/>
      <c r="GAU33" s="194"/>
      <c r="GAV33" s="194"/>
      <c r="GAW33" s="194"/>
      <c r="GAX33" s="194"/>
      <c r="GAY33" s="194"/>
      <c r="GAZ33" s="194"/>
      <c r="GBA33" s="194"/>
      <c r="GBB33" s="194"/>
      <c r="GBC33" s="194"/>
      <c r="GBD33" s="194"/>
      <c r="GBE33" s="194"/>
      <c r="GBF33" s="194"/>
      <c r="GBG33" s="194"/>
      <c r="GBH33" s="194"/>
      <c r="GBI33" s="194"/>
      <c r="GBJ33" s="194"/>
      <c r="GBK33" s="194"/>
      <c r="GBL33" s="194"/>
      <c r="GBM33" s="194"/>
      <c r="GBN33" s="194"/>
      <c r="GBO33" s="194"/>
      <c r="GBP33" s="194"/>
      <c r="GBQ33" s="194"/>
      <c r="GBR33" s="194"/>
      <c r="GBS33" s="194"/>
      <c r="GBT33" s="194"/>
      <c r="GBU33" s="194"/>
      <c r="GBV33" s="194"/>
      <c r="GBW33" s="194"/>
      <c r="GBX33" s="194"/>
      <c r="GBY33" s="194"/>
      <c r="GBZ33" s="194"/>
      <c r="GCA33" s="194"/>
      <c r="GCB33" s="194"/>
      <c r="GCC33" s="194"/>
      <c r="GCD33" s="194"/>
      <c r="GCE33" s="194"/>
      <c r="GCF33" s="194"/>
      <c r="GCG33" s="194"/>
      <c r="GCH33" s="194"/>
      <c r="GCI33" s="194"/>
      <c r="GCJ33" s="194"/>
      <c r="GCK33" s="194"/>
      <c r="GCL33" s="194"/>
      <c r="GCM33" s="194"/>
      <c r="GCN33" s="194"/>
      <c r="GCO33" s="194"/>
      <c r="GCP33" s="194"/>
      <c r="GCQ33" s="194"/>
      <c r="GCR33" s="194"/>
      <c r="GCS33" s="194"/>
      <c r="GCT33" s="194"/>
      <c r="GCU33" s="194"/>
      <c r="GCV33" s="194"/>
      <c r="GCW33" s="194"/>
      <c r="GCX33" s="194"/>
      <c r="GCY33" s="194"/>
      <c r="GCZ33" s="194"/>
      <c r="GDA33" s="194"/>
      <c r="GDB33" s="194"/>
      <c r="GDC33" s="194"/>
      <c r="GDD33" s="194"/>
      <c r="GDE33" s="194"/>
      <c r="GDF33" s="194"/>
      <c r="GDG33" s="194"/>
      <c r="GDH33" s="194"/>
      <c r="GDI33" s="194"/>
      <c r="GDJ33" s="194"/>
      <c r="GDK33" s="194"/>
      <c r="GDL33" s="194"/>
      <c r="GDM33" s="194"/>
      <c r="GDN33" s="194"/>
      <c r="GDO33" s="194"/>
      <c r="GDP33" s="194"/>
      <c r="GDQ33" s="194"/>
      <c r="GDR33" s="194"/>
      <c r="GDS33" s="194"/>
      <c r="GDT33" s="194"/>
      <c r="GDU33" s="194"/>
      <c r="GDV33" s="194"/>
      <c r="GDW33" s="194"/>
      <c r="GDX33" s="194"/>
      <c r="GDY33" s="194"/>
      <c r="GDZ33" s="194"/>
      <c r="GEA33" s="194"/>
      <c r="GEB33" s="194"/>
      <c r="GEC33" s="194"/>
      <c r="GED33" s="194"/>
      <c r="GEE33" s="194"/>
      <c r="GEF33" s="194"/>
      <c r="GEG33" s="194"/>
      <c r="GEH33" s="194"/>
      <c r="GEI33" s="194"/>
      <c r="GEJ33" s="194"/>
      <c r="GEK33" s="194"/>
      <c r="GEL33" s="194"/>
      <c r="GEM33" s="194"/>
      <c r="GEN33" s="194"/>
      <c r="GEO33" s="194"/>
      <c r="GEP33" s="194"/>
      <c r="GEQ33" s="194"/>
      <c r="GER33" s="194"/>
      <c r="GES33" s="194"/>
      <c r="GET33" s="194"/>
      <c r="GEU33" s="194"/>
      <c r="GEV33" s="194"/>
      <c r="GEW33" s="194"/>
      <c r="GEX33" s="194"/>
      <c r="GEY33" s="194"/>
      <c r="GEZ33" s="194"/>
      <c r="GFA33" s="194"/>
      <c r="GFB33" s="194"/>
      <c r="GFC33" s="194"/>
      <c r="GFD33" s="194"/>
      <c r="GFE33" s="194"/>
      <c r="GFF33" s="194"/>
      <c r="GFG33" s="194"/>
      <c r="GFH33" s="194"/>
      <c r="GFI33" s="194"/>
      <c r="GFJ33" s="194"/>
      <c r="GFK33" s="194"/>
      <c r="GFL33" s="194"/>
      <c r="GFM33" s="194"/>
      <c r="GFN33" s="194"/>
      <c r="GFO33" s="194"/>
      <c r="GFP33" s="194"/>
      <c r="GFQ33" s="194"/>
      <c r="GFR33" s="194"/>
      <c r="GFS33" s="194"/>
      <c r="GFT33" s="194"/>
      <c r="GFU33" s="194"/>
      <c r="GFV33" s="194"/>
      <c r="GFW33" s="194"/>
      <c r="GFX33" s="194"/>
      <c r="GFY33" s="194"/>
      <c r="GFZ33" s="194"/>
      <c r="GGA33" s="194"/>
      <c r="GGB33" s="194"/>
      <c r="GGC33" s="194"/>
      <c r="GGD33" s="194"/>
      <c r="GGE33" s="194"/>
      <c r="GGF33" s="194"/>
      <c r="GGG33" s="194"/>
      <c r="GGH33" s="194"/>
      <c r="GGI33" s="194"/>
      <c r="GGJ33" s="194"/>
      <c r="GGK33" s="194"/>
      <c r="GGL33" s="194"/>
      <c r="GGM33" s="194"/>
      <c r="GGN33" s="194"/>
      <c r="GGO33" s="194"/>
      <c r="GGP33" s="194"/>
      <c r="GGQ33" s="194"/>
      <c r="GGR33" s="194"/>
      <c r="GGS33" s="194"/>
      <c r="GGT33" s="194"/>
      <c r="GGU33" s="194"/>
      <c r="GGV33" s="194"/>
      <c r="GGW33" s="194"/>
      <c r="GGX33" s="194"/>
      <c r="GGY33" s="194"/>
      <c r="GGZ33" s="194"/>
      <c r="GHA33" s="194"/>
      <c r="GHB33" s="194"/>
      <c r="GHC33" s="194"/>
      <c r="GHD33" s="194"/>
      <c r="GHE33" s="194"/>
      <c r="GHF33" s="194"/>
      <c r="GHG33" s="194"/>
      <c r="GHH33" s="194"/>
      <c r="GHI33" s="194"/>
      <c r="GHJ33" s="194"/>
      <c r="GHK33" s="194"/>
      <c r="GHL33" s="194"/>
      <c r="GHM33" s="194"/>
      <c r="GHN33" s="194"/>
      <c r="GHO33" s="194"/>
      <c r="GHP33" s="194"/>
      <c r="GHQ33" s="194"/>
      <c r="GHR33" s="194"/>
      <c r="GHS33" s="194"/>
      <c r="GHT33" s="194"/>
      <c r="GHU33" s="194"/>
      <c r="GHV33" s="194"/>
      <c r="GHW33" s="194"/>
      <c r="GHX33" s="194"/>
      <c r="GHY33" s="194"/>
      <c r="GHZ33" s="194"/>
      <c r="GIA33" s="194"/>
      <c r="GIB33" s="194"/>
      <c r="GIC33" s="194"/>
      <c r="GID33" s="194"/>
      <c r="GIE33" s="194"/>
      <c r="GIF33" s="194"/>
      <c r="GIG33" s="194"/>
      <c r="GIH33" s="194"/>
      <c r="GII33" s="194"/>
      <c r="GIJ33" s="194"/>
      <c r="GIK33" s="194"/>
      <c r="GIL33" s="194"/>
      <c r="GIM33" s="194"/>
      <c r="GIN33" s="194"/>
      <c r="GIO33" s="194"/>
      <c r="GIP33" s="194"/>
      <c r="GIQ33" s="194"/>
      <c r="GIR33" s="194"/>
      <c r="GIS33" s="194"/>
      <c r="GIT33" s="194"/>
      <c r="GIU33" s="194"/>
      <c r="GIV33" s="194"/>
      <c r="GIW33" s="194"/>
      <c r="GIX33" s="194"/>
      <c r="GIY33" s="194"/>
      <c r="GIZ33" s="194"/>
      <c r="GJA33" s="194"/>
      <c r="GJB33" s="194"/>
      <c r="GJC33" s="194"/>
      <c r="GJD33" s="194"/>
      <c r="GJE33" s="194"/>
      <c r="GJF33" s="194"/>
      <c r="GJG33" s="194"/>
      <c r="GJH33" s="194"/>
      <c r="GJI33" s="194"/>
      <c r="GJJ33" s="194"/>
      <c r="GJK33" s="194"/>
      <c r="GJL33" s="194"/>
      <c r="GJM33" s="194"/>
      <c r="GJN33" s="194"/>
      <c r="GJO33" s="194"/>
      <c r="GJP33" s="194"/>
      <c r="GJQ33" s="194"/>
      <c r="GJR33" s="194"/>
      <c r="GJS33" s="194"/>
      <c r="GJT33" s="194"/>
      <c r="GJU33" s="194"/>
      <c r="GJV33" s="194"/>
      <c r="GJW33" s="194"/>
      <c r="GJX33" s="194"/>
      <c r="GJY33" s="194"/>
      <c r="GJZ33" s="194"/>
      <c r="GKA33" s="194"/>
      <c r="GKB33" s="194"/>
      <c r="GKC33" s="194"/>
      <c r="GKD33" s="194"/>
      <c r="GKE33" s="194"/>
      <c r="GKF33" s="194"/>
      <c r="GKG33" s="194"/>
      <c r="GKH33" s="194"/>
      <c r="GKI33" s="194"/>
      <c r="GKJ33" s="194"/>
      <c r="GKK33" s="194"/>
      <c r="GKL33" s="194"/>
      <c r="GKM33" s="194"/>
      <c r="GKN33" s="194"/>
      <c r="GKO33" s="194"/>
      <c r="GKP33" s="194"/>
      <c r="GKQ33" s="194"/>
      <c r="GKR33" s="194"/>
      <c r="GKS33" s="194"/>
      <c r="GKT33" s="194"/>
      <c r="GKU33" s="194"/>
      <c r="GKV33" s="194"/>
      <c r="GKW33" s="194"/>
      <c r="GKX33" s="194"/>
      <c r="GKY33" s="194"/>
      <c r="GKZ33" s="194"/>
      <c r="GLA33" s="194"/>
      <c r="GLB33" s="194"/>
      <c r="GLC33" s="194"/>
      <c r="GLD33" s="194"/>
      <c r="GLE33" s="194"/>
      <c r="GLF33" s="194"/>
      <c r="GLG33" s="194"/>
      <c r="GLH33" s="194"/>
      <c r="GLI33" s="194"/>
      <c r="GLJ33" s="194"/>
      <c r="GLK33" s="194"/>
      <c r="GLL33" s="194"/>
      <c r="GLM33" s="194"/>
      <c r="GLN33" s="194"/>
      <c r="GLO33" s="194"/>
      <c r="GLP33" s="194"/>
      <c r="GLQ33" s="194"/>
      <c r="GLR33" s="194"/>
      <c r="GLS33" s="194"/>
      <c r="GLT33" s="194"/>
      <c r="GLU33" s="194"/>
      <c r="GLV33" s="194"/>
      <c r="GLW33" s="194"/>
      <c r="GLX33" s="194"/>
      <c r="GLY33" s="194"/>
      <c r="GLZ33" s="194"/>
      <c r="GMA33" s="194"/>
      <c r="GMB33" s="194"/>
      <c r="GMC33" s="194"/>
      <c r="GMD33" s="194"/>
      <c r="GME33" s="194"/>
      <c r="GMF33" s="194"/>
      <c r="GMG33" s="194"/>
      <c r="GMH33" s="194"/>
      <c r="GMI33" s="194"/>
      <c r="GMJ33" s="194"/>
      <c r="GMK33" s="194"/>
      <c r="GML33" s="194"/>
      <c r="GMM33" s="194"/>
      <c r="GMN33" s="194"/>
      <c r="GMO33" s="194"/>
      <c r="GMP33" s="194"/>
      <c r="GMQ33" s="194"/>
      <c r="GMR33" s="194"/>
      <c r="GMS33" s="194"/>
      <c r="GMT33" s="194"/>
      <c r="GMU33" s="194"/>
      <c r="GMV33" s="194"/>
      <c r="GMW33" s="194"/>
      <c r="GMX33" s="194"/>
      <c r="GMY33" s="194"/>
      <c r="GMZ33" s="194"/>
      <c r="GNA33" s="194"/>
      <c r="GNB33" s="194"/>
      <c r="GNC33" s="194"/>
      <c r="GND33" s="194"/>
      <c r="GNE33" s="194"/>
      <c r="GNF33" s="194"/>
      <c r="GNG33" s="194"/>
      <c r="GNH33" s="194"/>
      <c r="GNI33" s="194"/>
      <c r="GNJ33" s="194"/>
      <c r="GNK33" s="194"/>
      <c r="GNL33" s="194"/>
      <c r="GNM33" s="194"/>
      <c r="GNN33" s="194"/>
      <c r="GNO33" s="194"/>
      <c r="GNP33" s="194"/>
      <c r="GNQ33" s="194"/>
      <c r="GNR33" s="194"/>
      <c r="GNS33" s="194"/>
      <c r="GNT33" s="194"/>
      <c r="GNU33" s="194"/>
      <c r="GNV33" s="194"/>
      <c r="GNW33" s="194"/>
      <c r="GNX33" s="194"/>
      <c r="GNY33" s="194"/>
      <c r="GNZ33" s="194"/>
      <c r="GOA33" s="194"/>
      <c r="GOB33" s="194"/>
      <c r="GOC33" s="194"/>
      <c r="GOD33" s="194"/>
      <c r="GOE33" s="194"/>
      <c r="GOF33" s="194"/>
      <c r="GOG33" s="194"/>
      <c r="GOH33" s="194"/>
      <c r="GOI33" s="194"/>
      <c r="GOJ33" s="194"/>
      <c r="GOK33" s="194"/>
      <c r="GOL33" s="194"/>
      <c r="GOM33" s="194"/>
      <c r="GON33" s="194"/>
      <c r="GOO33" s="194"/>
      <c r="GOP33" s="194"/>
      <c r="GOQ33" s="194"/>
      <c r="GOR33" s="194"/>
      <c r="GOS33" s="194"/>
      <c r="GOT33" s="194"/>
      <c r="GOU33" s="194"/>
      <c r="GOV33" s="194"/>
      <c r="GOW33" s="194"/>
      <c r="GOX33" s="194"/>
      <c r="GOY33" s="194"/>
      <c r="GOZ33" s="194"/>
      <c r="GPA33" s="194"/>
      <c r="GPB33" s="194"/>
      <c r="GPC33" s="194"/>
      <c r="GPD33" s="194"/>
      <c r="GPE33" s="194"/>
      <c r="GPF33" s="194"/>
      <c r="GPG33" s="194"/>
      <c r="GPH33" s="194"/>
      <c r="GPI33" s="194"/>
      <c r="GPJ33" s="194"/>
      <c r="GPK33" s="194"/>
      <c r="GPL33" s="194"/>
      <c r="GPM33" s="194"/>
      <c r="GPN33" s="194"/>
      <c r="GPO33" s="194"/>
      <c r="GPP33" s="194"/>
      <c r="GPQ33" s="194"/>
      <c r="GPR33" s="194"/>
      <c r="GPS33" s="194"/>
      <c r="GPT33" s="194"/>
      <c r="GPU33" s="194"/>
      <c r="GPV33" s="194"/>
      <c r="GPW33" s="194"/>
      <c r="GPX33" s="194"/>
      <c r="GPY33" s="194"/>
      <c r="GPZ33" s="194"/>
      <c r="GQA33" s="194"/>
      <c r="GQB33" s="194"/>
      <c r="GQC33" s="194"/>
      <c r="GQD33" s="194"/>
      <c r="GQE33" s="194"/>
      <c r="GQF33" s="194"/>
      <c r="GQG33" s="194"/>
      <c r="GQH33" s="194"/>
      <c r="GQI33" s="194"/>
      <c r="GQJ33" s="194"/>
      <c r="GQK33" s="194"/>
      <c r="GQL33" s="194"/>
      <c r="GQM33" s="194"/>
      <c r="GQN33" s="194"/>
      <c r="GQO33" s="194"/>
      <c r="GQP33" s="194"/>
      <c r="GQQ33" s="194"/>
      <c r="GQR33" s="194"/>
      <c r="GQS33" s="194"/>
      <c r="GQT33" s="194"/>
      <c r="GQU33" s="194"/>
      <c r="GQV33" s="194"/>
      <c r="GQW33" s="194"/>
      <c r="GQX33" s="194"/>
      <c r="GQY33" s="194"/>
      <c r="GQZ33" s="194"/>
      <c r="GRA33" s="194"/>
      <c r="GRB33" s="194"/>
      <c r="GRC33" s="194"/>
      <c r="GRD33" s="194"/>
      <c r="GRE33" s="194"/>
      <c r="GRF33" s="194"/>
      <c r="GRG33" s="194"/>
      <c r="GRH33" s="194"/>
      <c r="GRI33" s="194"/>
      <c r="GRJ33" s="194"/>
      <c r="GRK33" s="194"/>
      <c r="GRL33" s="194"/>
      <c r="GRM33" s="194"/>
      <c r="GRN33" s="194"/>
      <c r="GRO33" s="194"/>
      <c r="GRP33" s="194"/>
      <c r="GRQ33" s="194"/>
      <c r="GRR33" s="194"/>
      <c r="GRS33" s="194"/>
      <c r="GRT33" s="194"/>
      <c r="GRU33" s="194"/>
      <c r="GRV33" s="194"/>
      <c r="GRW33" s="194"/>
      <c r="GRX33" s="194"/>
      <c r="GRY33" s="194"/>
      <c r="GRZ33" s="194"/>
      <c r="GSA33" s="194"/>
      <c r="GSB33" s="194"/>
      <c r="GSC33" s="194"/>
      <c r="GSD33" s="194"/>
      <c r="GSE33" s="194"/>
      <c r="GSF33" s="194"/>
      <c r="GSG33" s="194"/>
      <c r="GSH33" s="194"/>
      <c r="GSI33" s="194"/>
      <c r="GSJ33" s="194"/>
      <c r="GSK33" s="194"/>
      <c r="GSL33" s="194"/>
      <c r="GSM33" s="194"/>
      <c r="GSN33" s="194"/>
      <c r="GSO33" s="194"/>
      <c r="GSP33" s="194"/>
      <c r="GSQ33" s="194"/>
      <c r="GSR33" s="194"/>
      <c r="GSS33" s="194"/>
      <c r="GST33" s="194"/>
      <c r="GSU33" s="194"/>
      <c r="GSV33" s="194"/>
      <c r="GSW33" s="194"/>
      <c r="GSX33" s="194"/>
      <c r="GSY33" s="194"/>
      <c r="GSZ33" s="194"/>
      <c r="GTA33" s="194"/>
      <c r="GTB33" s="194"/>
      <c r="GTC33" s="194"/>
      <c r="GTD33" s="194"/>
      <c r="GTE33" s="194"/>
      <c r="GTF33" s="194"/>
      <c r="GTG33" s="194"/>
      <c r="GTH33" s="194"/>
      <c r="GTI33" s="194"/>
      <c r="GTJ33" s="194"/>
      <c r="GTK33" s="194"/>
      <c r="GTL33" s="194"/>
      <c r="GTM33" s="194"/>
      <c r="GTN33" s="194"/>
      <c r="GTO33" s="194"/>
      <c r="GTP33" s="194"/>
      <c r="GTQ33" s="194"/>
      <c r="GTR33" s="194"/>
      <c r="GTS33" s="194"/>
      <c r="GTT33" s="194"/>
      <c r="GTU33" s="194"/>
      <c r="GTV33" s="194"/>
      <c r="GTW33" s="194"/>
      <c r="GTX33" s="194"/>
      <c r="GTY33" s="194"/>
      <c r="GTZ33" s="194"/>
      <c r="GUA33" s="194"/>
      <c r="GUB33" s="194"/>
      <c r="GUC33" s="194"/>
      <c r="GUD33" s="194"/>
      <c r="GUE33" s="194"/>
      <c r="GUF33" s="194"/>
      <c r="GUG33" s="194"/>
      <c r="GUH33" s="194"/>
      <c r="GUI33" s="194"/>
      <c r="GUJ33" s="194"/>
      <c r="GUK33" s="194"/>
      <c r="GUL33" s="194"/>
      <c r="GUM33" s="194"/>
      <c r="GUN33" s="194"/>
      <c r="GUO33" s="194"/>
      <c r="GUP33" s="194"/>
      <c r="GUQ33" s="194"/>
      <c r="GUR33" s="194"/>
      <c r="GUS33" s="194"/>
      <c r="GUT33" s="194"/>
      <c r="GUU33" s="194"/>
      <c r="GUV33" s="194"/>
      <c r="GUW33" s="194"/>
      <c r="GUX33" s="194"/>
      <c r="GUY33" s="194"/>
      <c r="GUZ33" s="194"/>
      <c r="GVA33" s="194"/>
      <c r="GVB33" s="194"/>
      <c r="GVC33" s="194"/>
      <c r="GVD33" s="194"/>
      <c r="GVE33" s="194"/>
      <c r="GVF33" s="194"/>
      <c r="GVG33" s="194"/>
      <c r="GVH33" s="194"/>
      <c r="GVI33" s="194"/>
      <c r="GVJ33" s="194"/>
      <c r="GVK33" s="194"/>
      <c r="GVL33" s="194"/>
      <c r="GVM33" s="194"/>
      <c r="GVN33" s="194"/>
      <c r="GVO33" s="194"/>
      <c r="GVP33" s="194"/>
      <c r="GVQ33" s="194"/>
      <c r="GVR33" s="194"/>
      <c r="GVS33" s="194"/>
      <c r="GVT33" s="194"/>
      <c r="GVU33" s="194"/>
      <c r="GVV33" s="194"/>
      <c r="GVW33" s="194"/>
      <c r="GVX33" s="194"/>
      <c r="GVY33" s="194"/>
      <c r="GVZ33" s="194"/>
      <c r="GWA33" s="194"/>
      <c r="GWB33" s="194"/>
      <c r="GWC33" s="194"/>
      <c r="GWD33" s="194"/>
      <c r="GWE33" s="194"/>
      <c r="GWF33" s="194"/>
      <c r="GWG33" s="194"/>
      <c r="GWH33" s="194"/>
      <c r="GWI33" s="194"/>
      <c r="GWJ33" s="194"/>
      <c r="GWK33" s="194"/>
      <c r="GWL33" s="194"/>
      <c r="GWM33" s="194"/>
      <c r="GWN33" s="194"/>
      <c r="GWO33" s="194"/>
      <c r="GWP33" s="194"/>
      <c r="GWQ33" s="194"/>
      <c r="GWR33" s="194"/>
      <c r="GWS33" s="194"/>
      <c r="GWT33" s="194"/>
      <c r="GWU33" s="194"/>
      <c r="GWV33" s="194"/>
      <c r="GWW33" s="194"/>
      <c r="GWX33" s="194"/>
      <c r="GWY33" s="194"/>
      <c r="GWZ33" s="194"/>
      <c r="GXA33" s="194"/>
      <c r="GXB33" s="194"/>
      <c r="GXC33" s="194"/>
      <c r="GXD33" s="194"/>
      <c r="GXE33" s="194"/>
      <c r="GXF33" s="194"/>
      <c r="GXG33" s="194"/>
      <c r="GXH33" s="194"/>
      <c r="GXI33" s="194"/>
      <c r="GXJ33" s="194"/>
      <c r="GXK33" s="194"/>
      <c r="GXL33" s="194"/>
      <c r="GXM33" s="194"/>
      <c r="GXN33" s="194"/>
      <c r="GXO33" s="194"/>
      <c r="GXP33" s="194"/>
      <c r="GXQ33" s="194"/>
      <c r="GXR33" s="194"/>
      <c r="GXS33" s="194"/>
      <c r="GXT33" s="194"/>
      <c r="GXU33" s="194"/>
      <c r="GXV33" s="194"/>
      <c r="GXW33" s="194"/>
      <c r="GXX33" s="194"/>
      <c r="GXY33" s="194"/>
      <c r="GXZ33" s="194"/>
      <c r="GYA33" s="194"/>
      <c r="GYB33" s="194"/>
      <c r="GYC33" s="194"/>
      <c r="GYD33" s="194"/>
      <c r="GYE33" s="194"/>
      <c r="GYF33" s="194"/>
      <c r="GYG33" s="194"/>
      <c r="GYH33" s="194"/>
      <c r="GYI33" s="194"/>
      <c r="GYJ33" s="194"/>
      <c r="GYK33" s="194"/>
      <c r="GYL33" s="194"/>
      <c r="GYM33" s="194"/>
      <c r="GYN33" s="194"/>
      <c r="GYO33" s="194"/>
      <c r="GYP33" s="194"/>
      <c r="GYQ33" s="194"/>
      <c r="GYR33" s="194"/>
      <c r="GYS33" s="194"/>
      <c r="GYT33" s="194"/>
      <c r="GYU33" s="194"/>
      <c r="GYV33" s="194"/>
      <c r="GYW33" s="194"/>
      <c r="GYX33" s="194"/>
      <c r="GYY33" s="194"/>
      <c r="GYZ33" s="194"/>
      <c r="GZA33" s="194"/>
      <c r="GZB33" s="194"/>
      <c r="GZC33" s="194"/>
      <c r="GZD33" s="194"/>
      <c r="GZE33" s="194"/>
      <c r="GZF33" s="194"/>
      <c r="GZG33" s="194"/>
      <c r="GZH33" s="194"/>
      <c r="GZI33" s="194"/>
      <c r="GZJ33" s="194"/>
      <c r="GZK33" s="194"/>
      <c r="GZL33" s="194"/>
      <c r="GZM33" s="194"/>
      <c r="GZN33" s="194"/>
      <c r="GZO33" s="194"/>
      <c r="GZP33" s="194"/>
      <c r="GZQ33" s="194"/>
      <c r="GZR33" s="194"/>
      <c r="GZS33" s="194"/>
      <c r="GZT33" s="194"/>
      <c r="GZU33" s="194"/>
      <c r="GZV33" s="194"/>
      <c r="GZW33" s="194"/>
      <c r="GZX33" s="194"/>
      <c r="GZY33" s="194"/>
      <c r="GZZ33" s="194"/>
      <c r="HAA33" s="194"/>
      <c r="HAB33" s="194"/>
      <c r="HAC33" s="194"/>
      <c r="HAD33" s="194"/>
      <c r="HAE33" s="194"/>
      <c r="HAF33" s="194"/>
      <c r="HAG33" s="194"/>
      <c r="HAH33" s="194"/>
      <c r="HAI33" s="194"/>
      <c r="HAJ33" s="194"/>
      <c r="HAK33" s="194"/>
      <c r="HAL33" s="194"/>
      <c r="HAM33" s="194"/>
      <c r="HAN33" s="194"/>
      <c r="HAO33" s="194"/>
      <c r="HAP33" s="194"/>
      <c r="HAQ33" s="194"/>
      <c r="HAR33" s="194"/>
      <c r="HAS33" s="194"/>
      <c r="HAT33" s="194"/>
      <c r="HAU33" s="194"/>
      <c r="HAV33" s="194"/>
      <c r="HAW33" s="194"/>
      <c r="HAX33" s="194"/>
      <c r="HAY33" s="194"/>
      <c r="HAZ33" s="194"/>
      <c r="HBA33" s="194"/>
      <c r="HBB33" s="194"/>
      <c r="HBC33" s="194"/>
      <c r="HBD33" s="194"/>
      <c r="HBE33" s="194"/>
      <c r="HBF33" s="194"/>
      <c r="HBG33" s="194"/>
      <c r="HBH33" s="194"/>
      <c r="HBI33" s="194"/>
      <c r="HBJ33" s="194"/>
      <c r="HBK33" s="194"/>
      <c r="HBL33" s="194"/>
      <c r="HBM33" s="194"/>
      <c r="HBN33" s="194"/>
      <c r="HBO33" s="194"/>
      <c r="HBP33" s="194"/>
      <c r="HBQ33" s="194"/>
      <c r="HBR33" s="194"/>
      <c r="HBS33" s="194"/>
      <c r="HBT33" s="194"/>
      <c r="HBU33" s="194"/>
      <c r="HBV33" s="194"/>
      <c r="HBW33" s="194"/>
      <c r="HBX33" s="194"/>
      <c r="HBY33" s="194"/>
      <c r="HBZ33" s="194"/>
      <c r="HCA33" s="194"/>
      <c r="HCB33" s="194"/>
      <c r="HCC33" s="194"/>
      <c r="HCD33" s="194"/>
      <c r="HCE33" s="194"/>
      <c r="HCF33" s="194"/>
      <c r="HCG33" s="194"/>
      <c r="HCH33" s="194"/>
      <c r="HCI33" s="194"/>
      <c r="HCJ33" s="194"/>
      <c r="HCK33" s="194"/>
      <c r="HCL33" s="194"/>
      <c r="HCM33" s="194"/>
      <c r="HCN33" s="194"/>
      <c r="HCO33" s="194"/>
      <c r="HCP33" s="194"/>
      <c r="HCQ33" s="194"/>
      <c r="HCR33" s="194"/>
      <c r="HCS33" s="194"/>
      <c r="HCT33" s="194"/>
      <c r="HCU33" s="194"/>
      <c r="HCV33" s="194"/>
      <c r="HCW33" s="194"/>
      <c r="HCX33" s="194"/>
      <c r="HCY33" s="194"/>
      <c r="HCZ33" s="194"/>
      <c r="HDA33" s="194"/>
      <c r="HDB33" s="194"/>
      <c r="HDC33" s="194"/>
      <c r="HDD33" s="194"/>
      <c r="HDE33" s="194"/>
      <c r="HDF33" s="194"/>
      <c r="HDG33" s="194"/>
      <c r="HDH33" s="194"/>
      <c r="HDI33" s="194"/>
      <c r="HDJ33" s="194"/>
      <c r="HDK33" s="194"/>
      <c r="HDL33" s="194"/>
      <c r="HDM33" s="194"/>
      <c r="HDN33" s="194"/>
      <c r="HDO33" s="194"/>
      <c r="HDP33" s="194"/>
      <c r="HDQ33" s="194"/>
      <c r="HDR33" s="194"/>
      <c r="HDS33" s="194"/>
      <c r="HDT33" s="194"/>
      <c r="HDU33" s="194"/>
      <c r="HDV33" s="194"/>
      <c r="HDW33" s="194"/>
      <c r="HDX33" s="194"/>
      <c r="HDY33" s="194"/>
      <c r="HDZ33" s="194"/>
      <c r="HEA33" s="194"/>
      <c r="HEB33" s="194"/>
      <c r="HEC33" s="194"/>
      <c r="HED33" s="194"/>
      <c r="HEE33" s="194"/>
      <c r="HEF33" s="194"/>
      <c r="HEG33" s="194"/>
      <c r="HEH33" s="194"/>
      <c r="HEI33" s="194"/>
      <c r="HEJ33" s="194"/>
      <c r="HEK33" s="194"/>
      <c r="HEL33" s="194"/>
      <c r="HEM33" s="194"/>
      <c r="HEN33" s="194"/>
      <c r="HEO33" s="194"/>
      <c r="HEP33" s="194"/>
      <c r="HEQ33" s="194"/>
      <c r="HER33" s="194"/>
      <c r="HES33" s="194"/>
      <c r="HET33" s="194"/>
      <c r="HEU33" s="194"/>
      <c r="HEV33" s="194"/>
      <c r="HEW33" s="194"/>
      <c r="HEX33" s="194"/>
      <c r="HEY33" s="194"/>
      <c r="HEZ33" s="194"/>
      <c r="HFA33" s="194"/>
      <c r="HFB33" s="194"/>
      <c r="HFC33" s="194"/>
      <c r="HFD33" s="194"/>
      <c r="HFE33" s="194"/>
      <c r="HFF33" s="194"/>
      <c r="HFG33" s="194"/>
      <c r="HFH33" s="194"/>
      <c r="HFI33" s="194"/>
      <c r="HFJ33" s="194"/>
      <c r="HFK33" s="194"/>
      <c r="HFL33" s="194"/>
      <c r="HFM33" s="194"/>
      <c r="HFN33" s="194"/>
      <c r="HFO33" s="194"/>
      <c r="HFP33" s="194"/>
      <c r="HFQ33" s="194"/>
      <c r="HFR33" s="194"/>
      <c r="HFS33" s="194"/>
      <c r="HFT33" s="194"/>
      <c r="HFU33" s="194"/>
      <c r="HFV33" s="194"/>
      <c r="HFW33" s="194"/>
      <c r="HFX33" s="194"/>
      <c r="HFY33" s="194"/>
      <c r="HFZ33" s="194"/>
      <c r="HGA33" s="194"/>
      <c r="HGB33" s="194"/>
      <c r="HGC33" s="194"/>
      <c r="HGD33" s="194"/>
      <c r="HGE33" s="194"/>
      <c r="HGF33" s="194"/>
      <c r="HGG33" s="194"/>
      <c r="HGH33" s="194"/>
      <c r="HGI33" s="194"/>
      <c r="HGJ33" s="194"/>
      <c r="HGK33" s="194"/>
      <c r="HGL33" s="194"/>
      <c r="HGM33" s="194"/>
      <c r="HGN33" s="194"/>
      <c r="HGO33" s="194"/>
      <c r="HGP33" s="194"/>
      <c r="HGQ33" s="194"/>
      <c r="HGR33" s="194"/>
      <c r="HGS33" s="194"/>
      <c r="HGT33" s="194"/>
      <c r="HGU33" s="194"/>
      <c r="HGV33" s="194"/>
      <c r="HGW33" s="194"/>
      <c r="HGX33" s="194"/>
      <c r="HGY33" s="194"/>
      <c r="HGZ33" s="194"/>
      <c r="HHA33" s="194"/>
      <c r="HHB33" s="194"/>
      <c r="HHC33" s="194"/>
      <c r="HHD33" s="194"/>
      <c r="HHE33" s="194"/>
      <c r="HHF33" s="194"/>
      <c r="HHG33" s="194"/>
      <c r="HHH33" s="194"/>
      <c r="HHI33" s="194"/>
      <c r="HHJ33" s="194"/>
      <c r="HHK33" s="194"/>
      <c r="HHL33" s="194"/>
      <c r="HHM33" s="194"/>
      <c r="HHN33" s="194"/>
      <c r="HHO33" s="194"/>
      <c r="HHP33" s="194"/>
      <c r="HHQ33" s="194"/>
      <c r="HHR33" s="194"/>
      <c r="HHS33" s="194"/>
      <c r="HHT33" s="194"/>
      <c r="HHU33" s="194"/>
      <c r="HHV33" s="194"/>
      <c r="HHW33" s="194"/>
      <c r="HHX33" s="194"/>
      <c r="HHY33" s="194"/>
      <c r="HHZ33" s="194"/>
      <c r="HIA33" s="194"/>
      <c r="HIB33" s="194"/>
      <c r="HIC33" s="194"/>
      <c r="HID33" s="194"/>
      <c r="HIE33" s="194"/>
      <c r="HIF33" s="194"/>
      <c r="HIG33" s="194"/>
      <c r="HIH33" s="194"/>
      <c r="HII33" s="194"/>
      <c r="HIJ33" s="194"/>
      <c r="HIK33" s="194"/>
      <c r="HIL33" s="194"/>
      <c r="HIM33" s="194"/>
      <c r="HIN33" s="194"/>
      <c r="HIO33" s="194"/>
      <c r="HIP33" s="194"/>
      <c r="HIQ33" s="194"/>
      <c r="HIR33" s="194"/>
      <c r="HIS33" s="194"/>
      <c r="HIT33" s="194"/>
      <c r="HIU33" s="194"/>
      <c r="HIV33" s="194"/>
      <c r="HIW33" s="194"/>
      <c r="HIX33" s="194"/>
      <c r="HIY33" s="194"/>
      <c r="HIZ33" s="194"/>
      <c r="HJA33" s="194"/>
      <c r="HJB33" s="194"/>
      <c r="HJC33" s="194"/>
      <c r="HJD33" s="194"/>
      <c r="HJE33" s="194"/>
      <c r="HJF33" s="194"/>
      <c r="HJG33" s="194"/>
      <c r="HJH33" s="194"/>
      <c r="HJI33" s="194"/>
      <c r="HJJ33" s="194"/>
      <c r="HJK33" s="194"/>
      <c r="HJL33" s="194"/>
      <c r="HJM33" s="194"/>
      <c r="HJN33" s="194"/>
      <c r="HJO33" s="194"/>
      <c r="HJP33" s="194"/>
      <c r="HJQ33" s="194"/>
      <c r="HJR33" s="194"/>
      <c r="HJS33" s="194"/>
      <c r="HJT33" s="194"/>
      <c r="HJU33" s="194"/>
      <c r="HJV33" s="194"/>
      <c r="HJW33" s="194"/>
      <c r="HJX33" s="194"/>
      <c r="HJY33" s="194"/>
      <c r="HJZ33" s="194"/>
      <c r="HKA33" s="194"/>
      <c r="HKB33" s="194"/>
      <c r="HKC33" s="194"/>
      <c r="HKD33" s="194"/>
      <c r="HKE33" s="194"/>
      <c r="HKF33" s="194"/>
      <c r="HKG33" s="194"/>
      <c r="HKH33" s="194"/>
      <c r="HKI33" s="194"/>
      <c r="HKJ33" s="194"/>
      <c r="HKK33" s="194"/>
      <c r="HKL33" s="194"/>
      <c r="HKM33" s="194"/>
      <c r="HKN33" s="194"/>
      <c r="HKO33" s="194"/>
      <c r="HKP33" s="194"/>
      <c r="HKQ33" s="194"/>
      <c r="HKR33" s="194"/>
      <c r="HKS33" s="194"/>
      <c r="HKT33" s="194"/>
      <c r="HKU33" s="194"/>
      <c r="HKV33" s="194"/>
      <c r="HKW33" s="194"/>
      <c r="HKX33" s="194"/>
      <c r="HKY33" s="194"/>
      <c r="HKZ33" s="194"/>
      <c r="HLA33" s="194"/>
      <c r="HLB33" s="194"/>
      <c r="HLC33" s="194"/>
      <c r="HLD33" s="194"/>
      <c r="HLE33" s="194"/>
      <c r="HLF33" s="194"/>
      <c r="HLG33" s="194"/>
      <c r="HLH33" s="194"/>
      <c r="HLI33" s="194"/>
      <c r="HLJ33" s="194"/>
      <c r="HLK33" s="194"/>
      <c r="HLL33" s="194"/>
      <c r="HLM33" s="194"/>
      <c r="HLN33" s="194"/>
      <c r="HLO33" s="194"/>
      <c r="HLP33" s="194"/>
      <c r="HLQ33" s="194"/>
      <c r="HLR33" s="194"/>
      <c r="HLS33" s="194"/>
      <c r="HLT33" s="194"/>
      <c r="HLU33" s="194"/>
      <c r="HLV33" s="194"/>
      <c r="HLW33" s="194"/>
      <c r="HLX33" s="194"/>
      <c r="HLY33" s="194"/>
      <c r="HLZ33" s="194"/>
      <c r="HMA33" s="194"/>
      <c r="HMB33" s="194"/>
      <c r="HMC33" s="194"/>
      <c r="HMD33" s="194"/>
      <c r="HME33" s="194"/>
      <c r="HMF33" s="194"/>
      <c r="HMG33" s="194"/>
      <c r="HMH33" s="194"/>
      <c r="HMI33" s="194"/>
      <c r="HMJ33" s="194"/>
      <c r="HMK33" s="194"/>
      <c r="HML33" s="194"/>
      <c r="HMM33" s="194"/>
      <c r="HMN33" s="194"/>
      <c r="HMO33" s="194"/>
      <c r="HMP33" s="194"/>
      <c r="HMQ33" s="194"/>
      <c r="HMR33" s="194"/>
      <c r="HMS33" s="194"/>
      <c r="HMT33" s="194"/>
      <c r="HMU33" s="194"/>
      <c r="HMV33" s="194"/>
      <c r="HMW33" s="194"/>
      <c r="HMX33" s="194"/>
      <c r="HMY33" s="194"/>
      <c r="HMZ33" s="194"/>
      <c r="HNA33" s="194"/>
      <c r="HNB33" s="194"/>
      <c r="HNC33" s="194"/>
      <c r="HND33" s="194"/>
      <c r="HNE33" s="194"/>
      <c r="HNF33" s="194"/>
      <c r="HNG33" s="194"/>
      <c r="HNH33" s="194"/>
      <c r="HNI33" s="194"/>
      <c r="HNJ33" s="194"/>
      <c r="HNK33" s="194"/>
      <c r="HNL33" s="194"/>
      <c r="HNM33" s="194"/>
      <c r="HNN33" s="194"/>
      <c r="HNO33" s="194"/>
      <c r="HNP33" s="194"/>
      <c r="HNQ33" s="194"/>
      <c r="HNR33" s="194"/>
      <c r="HNS33" s="194"/>
      <c r="HNT33" s="194"/>
      <c r="HNU33" s="194"/>
      <c r="HNV33" s="194"/>
      <c r="HNW33" s="194"/>
      <c r="HNX33" s="194"/>
      <c r="HNY33" s="194"/>
      <c r="HNZ33" s="194"/>
      <c r="HOA33" s="194"/>
      <c r="HOB33" s="194"/>
      <c r="HOC33" s="194"/>
      <c r="HOD33" s="194"/>
      <c r="HOE33" s="194"/>
      <c r="HOF33" s="194"/>
      <c r="HOG33" s="194"/>
      <c r="HOH33" s="194"/>
      <c r="HOI33" s="194"/>
      <c r="HOJ33" s="194"/>
      <c r="HOK33" s="194"/>
      <c r="HOL33" s="194"/>
      <c r="HOM33" s="194"/>
      <c r="HON33" s="194"/>
      <c r="HOO33" s="194"/>
      <c r="HOP33" s="194"/>
      <c r="HOQ33" s="194"/>
      <c r="HOR33" s="194"/>
      <c r="HOS33" s="194"/>
      <c r="HOT33" s="194"/>
      <c r="HOU33" s="194"/>
      <c r="HOV33" s="194"/>
      <c r="HOW33" s="194"/>
      <c r="HOX33" s="194"/>
      <c r="HOY33" s="194"/>
      <c r="HOZ33" s="194"/>
      <c r="HPA33" s="194"/>
      <c r="HPB33" s="194"/>
      <c r="HPC33" s="194"/>
      <c r="HPD33" s="194"/>
      <c r="HPE33" s="194"/>
      <c r="HPF33" s="194"/>
      <c r="HPG33" s="194"/>
      <c r="HPH33" s="194"/>
      <c r="HPI33" s="194"/>
      <c r="HPJ33" s="194"/>
      <c r="HPK33" s="194"/>
      <c r="HPL33" s="194"/>
      <c r="HPM33" s="194"/>
      <c r="HPN33" s="194"/>
      <c r="HPO33" s="194"/>
      <c r="HPP33" s="194"/>
      <c r="HPQ33" s="194"/>
      <c r="HPR33" s="194"/>
      <c r="HPS33" s="194"/>
      <c r="HPT33" s="194"/>
      <c r="HPU33" s="194"/>
      <c r="HPV33" s="194"/>
      <c r="HPW33" s="194"/>
      <c r="HPX33" s="194"/>
      <c r="HPY33" s="194"/>
      <c r="HPZ33" s="194"/>
      <c r="HQA33" s="194"/>
      <c r="HQB33" s="194"/>
      <c r="HQC33" s="194"/>
      <c r="HQD33" s="194"/>
      <c r="HQE33" s="194"/>
      <c r="HQF33" s="194"/>
      <c r="HQG33" s="194"/>
      <c r="HQH33" s="194"/>
      <c r="HQI33" s="194"/>
      <c r="HQJ33" s="194"/>
      <c r="HQK33" s="194"/>
      <c r="HQL33" s="194"/>
      <c r="HQM33" s="194"/>
      <c r="HQN33" s="194"/>
      <c r="HQO33" s="194"/>
      <c r="HQP33" s="194"/>
      <c r="HQQ33" s="194"/>
      <c r="HQR33" s="194"/>
      <c r="HQS33" s="194"/>
      <c r="HQT33" s="194"/>
      <c r="HQU33" s="194"/>
      <c r="HQV33" s="194"/>
      <c r="HQW33" s="194"/>
      <c r="HQX33" s="194"/>
      <c r="HQY33" s="194"/>
      <c r="HQZ33" s="194"/>
      <c r="HRA33" s="194"/>
      <c r="HRB33" s="194"/>
      <c r="HRC33" s="194"/>
      <c r="HRD33" s="194"/>
      <c r="HRE33" s="194"/>
      <c r="HRF33" s="194"/>
      <c r="HRG33" s="194"/>
      <c r="HRH33" s="194"/>
      <c r="HRI33" s="194"/>
      <c r="HRJ33" s="194"/>
      <c r="HRK33" s="194"/>
      <c r="HRL33" s="194"/>
      <c r="HRM33" s="194"/>
      <c r="HRN33" s="194"/>
      <c r="HRO33" s="194"/>
      <c r="HRP33" s="194"/>
      <c r="HRQ33" s="194"/>
      <c r="HRR33" s="194"/>
      <c r="HRS33" s="194"/>
      <c r="HRT33" s="194"/>
      <c r="HRU33" s="194"/>
      <c r="HRV33" s="194"/>
      <c r="HRW33" s="194"/>
      <c r="HRX33" s="194"/>
      <c r="HRY33" s="194"/>
      <c r="HRZ33" s="194"/>
      <c r="HSA33" s="194"/>
      <c r="HSB33" s="194"/>
      <c r="HSC33" s="194"/>
      <c r="HSD33" s="194"/>
      <c r="HSE33" s="194"/>
      <c r="HSF33" s="194"/>
      <c r="HSG33" s="194"/>
      <c r="HSH33" s="194"/>
      <c r="HSI33" s="194"/>
      <c r="HSJ33" s="194"/>
      <c r="HSK33" s="194"/>
      <c r="HSL33" s="194"/>
      <c r="HSM33" s="194"/>
      <c r="HSN33" s="194"/>
      <c r="HSO33" s="194"/>
      <c r="HSP33" s="194"/>
      <c r="HSQ33" s="194"/>
      <c r="HSR33" s="194"/>
      <c r="HSS33" s="194"/>
      <c r="HST33" s="194"/>
      <c r="HSU33" s="194"/>
      <c r="HSV33" s="194"/>
      <c r="HSW33" s="194"/>
      <c r="HSX33" s="194"/>
      <c r="HSY33" s="194"/>
      <c r="HSZ33" s="194"/>
      <c r="HTA33" s="194"/>
      <c r="HTB33" s="194"/>
      <c r="HTC33" s="194"/>
      <c r="HTD33" s="194"/>
      <c r="HTE33" s="194"/>
      <c r="HTF33" s="194"/>
      <c r="HTG33" s="194"/>
      <c r="HTH33" s="194"/>
      <c r="HTI33" s="194"/>
      <c r="HTJ33" s="194"/>
      <c r="HTK33" s="194"/>
      <c r="HTL33" s="194"/>
      <c r="HTM33" s="194"/>
      <c r="HTN33" s="194"/>
      <c r="HTO33" s="194"/>
      <c r="HTP33" s="194"/>
      <c r="HTQ33" s="194"/>
      <c r="HTR33" s="194"/>
      <c r="HTS33" s="194"/>
      <c r="HTT33" s="194"/>
      <c r="HTU33" s="194"/>
      <c r="HTV33" s="194"/>
      <c r="HTW33" s="194"/>
      <c r="HTX33" s="194"/>
      <c r="HTY33" s="194"/>
      <c r="HTZ33" s="194"/>
      <c r="HUA33" s="194"/>
      <c r="HUB33" s="194"/>
      <c r="HUC33" s="194"/>
      <c r="HUD33" s="194"/>
      <c r="HUE33" s="194"/>
      <c r="HUF33" s="194"/>
      <c r="HUG33" s="194"/>
      <c r="HUH33" s="194"/>
      <c r="HUI33" s="194"/>
      <c r="HUJ33" s="194"/>
      <c r="HUK33" s="194"/>
      <c r="HUL33" s="194"/>
      <c r="HUM33" s="194"/>
      <c r="HUN33" s="194"/>
      <c r="HUO33" s="194"/>
      <c r="HUP33" s="194"/>
      <c r="HUQ33" s="194"/>
      <c r="HUR33" s="194"/>
      <c r="HUS33" s="194"/>
      <c r="HUT33" s="194"/>
      <c r="HUU33" s="194"/>
      <c r="HUV33" s="194"/>
      <c r="HUW33" s="194"/>
      <c r="HUX33" s="194"/>
      <c r="HUY33" s="194"/>
      <c r="HUZ33" s="194"/>
      <c r="HVA33" s="194"/>
      <c r="HVB33" s="194"/>
      <c r="HVC33" s="194"/>
      <c r="HVD33" s="194"/>
      <c r="HVE33" s="194"/>
      <c r="HVF33" s="194"/>
      <c r="HVG33" s="194"/>
      <c r="HVH33" s="194"/>
      <c r="HVI33" s="194"/>
      <c r="HVJ33" s="194"/>
      <c r="HVK33" s="194"/>
      <c r="HVL33" s="194"/>
      <c r="HVM33" s="194"/>
      <c r="HVN33" s="194"/>
      <c r="HVO33" s="194"/>
      <c r="HVP33" s="194"/>
      <c r="HVQ33" s="194"/>
      <c r="HVR33" s="194"/>
      <c r="HVS33" s="194"/>
      <c r="HVT33" s="194"/>
      <c r="HVU33" s="194"/>
      <c r="HVV33" s="194"/>
      <c r="HVW33" s="194"/>
      <c r="HVX33" s="194"/>
      <c r="HVY33" s="194"/>
      <c r="HVZ33" s="194"/>
      <c r="HWA33" s="194"/>
      <c r="HWB33" s="194"/>
      <c r="HWC33" s="194"/>
      <c r="HWD33" s="194"/>
      <c r="HWE33" s="194"/>
      <c r="HWF33" s="194"/>
      <c r="HWG33" s="194"/>
      <c r="HWH33" s="194"/>
      <c r="HWI33" s="194"/>
      <c r="HWJ33" s="194"/>
      <c r="HWK33" s="194"/>
      <c r="HWL33" s="194"/>
      <c r="HWM33" s="194"/>
      <c r="HWN33" s="194"/>
      <c r="HWO33" s="194"/>
      <c r="HWP33" s="194"/>
      <c r="HWQ33" s="194"/>
      <c r="HWR33" s="194"/>
      <c r="HWS33" s="194"/>
      <c r="HWT33" s="194"/>
      <c r="HWU33" s="194"/>
      <c r="HWV33" s="194"/>
      <c r="HWW33" s="194"/>
      <c r="HWX33" s="194"/>
      <c r="HWY33" s="194"/>
      <c r="HWZ33" s="194"/>
      <c r="HXA33" s="194"/>
      <c r="HXB33" s="194"/>
      <c r="HXC33" s="194"/>
      <c r="HXD33" s="194"/>
      <c r="HXE33" s="194"/>
      <c r="HXF33" s="194"/>
      <c r="HXG33" s="194"/>
      <c r="HXH33" s="194"/>
      <c r="HXI33" s="194"/>
      <c r="HXJ33" s="194"/>
      <c r="HXK33" s="194"/>
      <c r="HXL33" s="194"/>
      <c r="HXM33" s="194"/>
      <c r="HXN33" s="194"/>
      <c r="HXO33" s="194"/>
      <c r="HXP33" s="194"/>
      <c r="HXQ33" s="194"/>
      <c r="HXR33" s="194"/>
      <c r="HXS33" s="194"/>
      <c r="HXT33" s="194"/>
      <c r="HXU33" s="194"/>
      <c r="HXV33" s="194"/>
      <c r="HXW33" s="194"/>
      <c r="HXX33" s="194"/>
      <c r="HXY33" s="194"/>
      <c r="HXZ33" s="194"/>
      <c r="HYA33" s="194"/>
      <c r="HYB33" s="194"/>
      <c r="HYC33" s="194"/>
      <c r="HYD33" s="194"/>
      <c r="HYE33" s="194"/>
      <c r="HYF33" s="194"/>
      <c r="HYG33" s="194"/>
      <c r="HYH33" s="194"/>
      <c r="HYI33" s="194"/>
      <c r="HYJ33" s="194"/>
      <c r="HYK33" s="194"/>
      <c r="HYL33" s="194"/>
      <c r="HYM33" s="194"/>
      <c r="HYN33" s="194"/>
      <c r="HYO33" s="194"/>
      <c r="HYP33" s="194"/>
      <c r="HYQ33" s="194"/>
      <c r="HYR33" s="194"/>
      <c r="HYS33" s="194"/>
      <c r="HYT33" s="194"/>
      <c r="HYU33" s="194"/>
      <c r="HYV33" s="194"/>
      <c r="HYW33" s="194"/>
      <c r="HYX33" s="194"/>
      <c r="HYY33" s="194"/>
      <c r="HYZ33" s="194"/>
      <c r="HZA33" s="194"/>
      <c r="HZB33" s="194"/>
      <c r="HZC33" s="194"/>
      <c r="HZD33" s="194"/>
      <c r="HZE33" s="194"/>
      <c r="HZF33" s="194"/>
      <c r="HZG33" s="194"/>
      <c r="HZH33" s="194"/>
      <c r="HZI33" s="194"/>
      <c r="HZJ33" s="194"/>
      <c r="HZK33" s="194"/>
      <c r="HZL33" s="194"/>
      <c r="HZM33" s="194"/>
      <c r="HZN33" s="194"/>
      <c r="HZO33" s="194"/>
      <c r="HZP33" s="194"/>
      <c r="HZQ33" s="194"/>
      <c r="HZR33" s="194"/>
      <c r="HZS33" s="194"/>
      <c r="HZT33" s="194"/>
      <c r="HZU33" s="194"/>
      <c r="HZV33" s="194"/>
      <c r="HZW33" s="194"/>
      <c r="HZX33" s="194"/>
      <c r="HZY33" s="194"/>
      <c r="HZZ33" s="194"/>
      <c r="IAA33" s="194"/>
      <c r="IAB33" s="194"/>
      <c r="IAC33" s="194"/>
      <c r="IAD33" s="194"/>
      <c r="IAE33" s="194"/>
      <c r="IAF33" s="194"/>
      <c r="IAG33" s="194"/>
      <c r="IAH33" s="194"/>
      <c r="IAI33" s="194"/>
      <c r="IAJ33" s="194"/>
      <c r="IAK33" s="194"/>
      <c r="IAL33" s="194"/>
      <c r="IAM33" s="194"/>
      <c r="IAN33" s="194"/>
      <c r="IAO33" s="194"/>
      <c r="IAP33" s="194"/>
      <c r="IAQ33" s="194"/>
      <c r="IAR33" s="194"/>
      <c r="IAS33" s="194"/>
      <c r="IAT33" s="194"/>
      <c r="IAU33" s="194"/>
      <c r="IAV33" s="194"/>
      <c r="IAW33" s="194"/>
      <c r="IAX33" s="194"/>
      <c r="IAY33" s="194"/>
      <c r="IAZ33" s="194"/>
      <c r="IBA33" s="194"/>
      <c r="IBB33" s="194"/>
      <c r="IBC33" s="194"/>
      <c r="IBD33" s="194"/>
      <c r="IBE33" s="194"/>
      <c r="IBF33" s="194"/>
      <c r="IBG33" s="194"/>
      <c r="IBH33" s="194"/>
      <c r="IBI33" s="194"/>
      <c r="IBJ33" s="194"/>
      <c r="IBK33" s="194"/>
      <c r="IBL33" s="194"/>
      <c r="IBM33" s="194"/>
      <c r="IBN33" s="194"/>
      <c r="IBO33" s="194"/>
      <c r="IBP33" s="194"/>
      <c r="IBQ33" s="194"/>
      <c r="IBR33" s="194"/>
      <c r="IBS33" s="194"/>
      <c r="IBT33" s="194"/>
      <c r="IBU33" s="194"/>
      <c r="IBV33" s="194"/>
      <c r="IBW33" s="194"/>
      <c r="IBX33" s="194"/>
      <c r="IBY33" s="194"/>
      <c r="IBZ33" s="194"/>
      <c r="ICA33" s="194"/>
      <c r="ICB33" s="194"/>
      <c r="ICC33" s="194"/>
      <c r="ICD33" s="194"/>
      <c r="ICE33" s="194"/>
      <c r="ICF33" s="194"/>
      <c r="ICG33" s="194"/>
      <c r="ICH33" s="194"/>
      <c r="ICI33" s="194"/>
      <c r="ICJ33" s="194"/>
      <c r="ICK33" s="194"/>
      <c r="ICL33" s="194"/>
      <c r="ICM33" s="194"/>
      <c r="ICN33" s="194"/>
      <c r="ICO33" s="194"/>
      <c r="ICP33" s="194"/>
      <c r="ICQ33" s="194"/>
      <c r="ICR33" s="194"/>
      <c r="ICS33" s="194"/>
      <c r="ICT33" s="194"/>
      <c r="ICU33" s="194"/>
      <c r="ICV33" s="194"/>
      <c r="ICW33" s="194"/>
      <c r="ICX33" s="194"/>
      <c r="ICY33" s="194"/>
      <c r="ICZ33" s="194"/>
      <c r="IDA33" s="194"/>
      <c r="IDB33" s="194"/>
      <c r="IDC33" s="194"/>
      <c r="IDD33" s="194"/>
      <c r="IDE33" s="194"/>
      <c r="IDF33" s="194"/>
      <c r="IDG33" s="194"/>
      <c r="IDH33" s="194"/>
      <c r="IDI33" s="194"/>
      <c r="IDJ33" s="194"/>
      <c r="IDK33" s="194"/>
      <c r="IDL33" s="194"/>
      <c r="IDM33" s="194"/>
      <c r="IDN33" s="194"/>
      <c r="IDO33" s="194"/>
      <c r="IDP33" s="194"/>
      <c r="IDQ33" s="194"/>
      <c r="IDR33" s="194"/>
      <c r="IDS33" s="194"/>
      <c r="IDT33" s="194"/>
      <c r="IDU33" s="194"/>
      <c r="IDV33" s="194"/>
      <c r="IDW33" s="194"/>
      <c r="IDX33" s="194"/>
      <c r="IDY33" s="194"/>
      <c r="IDZ33" s="194"/>
      <c r="IEA33" s="194"/>
      <c r="IEB33" s="194"/>
      <c r="IEC33" s="194"/>
      <c r="IED33" s="194"/>
      <c r="IEE33" s="194"/>
      <c r="IEF33" s="194"/>
      <c r="IEG33" s="194"/>
      <c r="IEH33" s="194"/>
      <c r="IEI33" s="194"/>
      <c r="IEJ33" s="194"/>
      <c r="IEK33" s="194"/>
      <c r="IEL33" s="194"/>
      <c r="IEM33" s="194"/>
      <c r="IEN33" s="194"/>
      <c r="IEO33" s="194"/>
      <c r="IEP33" s="194"/>
      <c r="IEQ33" s="194"/>
      <c r="IER33" s="194"/>
      <c r="IES33" s="194"/>
      <c r="IET33" s="194"/>
      <c r="IEU33" s="194"/>
      <c r="IEV33" s="194"/>
      <c r="IEW33" s="194"/>
      <c r="IEX33" s="194"/>
      <c r="IEY33" s="194"/>
      <c r="IEZ33" s="194"/>
      <c r="IFA33" s="194"/>
      <c r="IFB33" s="194"/>
      <c r="IFC33" s="194"/>
      <c r="IFD33" s="194"/>
      <c r="IFE33" s="194"/>
      <c r="IFF33" s="194"/>
      <c r="IFG33" s="194"/>
      <c r="IFH33" s="194"/>
      <c r="IFI33" s="194"/>
      <c r="IFJ33" s="194"/>
      <c r="IFK33" s="194"/>
      <c r="IFL33" s="194"/>
      <c r="IFM33" s="194"/>
      <c r="IFN33" s="194"/>
      <c r="IFO33" s="194"/>
      <c r="IFP33" s="194"/>
      <c r="IFQ33" s="194"/>
      <c r="IFR33" s="194"/>
      <c r="IFS33" s="194"/>
      <c r="IFT33" s="194"/>
      <c r="IFU33" s="194"/>
      <c r="IFV33" s="194"/>
      <c r="IFW33" s="194"/>
      <c r="IFX33" s="194"/>
      <c r="IFY33" s="194"/>
      <c r="IFZ33" s="194"/>
      <c r="IGA33" s="194"/>
      <c r="IGB33" s="194"/>
      <c r="IGC33" s="194"/>
      <c r="IGD33" s="194"/>
      <c r="IGE33" s="194"/>
      <c r="IGF33" s="194"/>
      <c r="IGG33" s="194"/>
      <c r="IGH33" s="194"/>
      <c r="IGI33" s="194"/>
      <c r="IGJ33" s="194"/>
      <c r="IGK33" s="194"/>
      <c r="IGL33" s="194"/>
      <c r="IGM33" s="194"/>
      <c r="IGN33" s="194"/>
      <c r="IGO33" s="194"/>
      <c r="IGP33" s="194"/>
      <c r="IGQ33" s="194"/>
      <c r="IGR33" s="194"/>
      <c r="IGS33" s="194"/>
      <c r="IGT33" s="194"/>
      <c r="IGU33" s="194"/>
      <c r="IGV33" s="194"/>
      <c r="IGW33" s="194"/>
      <c r="IGX33" s="194"/>
      <c r="IGY33" s="194"/>
      <c r="IGZ33" s="194"/>
      <c r="IHA33" s="194"/>
      <c r="IHB33" s="194"/>
      <c r="IHC33" s="194"/>
      <c r="IHD33" s="194"/>
      <c r="IHE33" s="194"/>
      <c r="IHF33" s="194"/>
      <c r="IHG33" s="194"/>
      <c r="IHH33" s="194"/>
      <c r="IHI33" s="194"/>
      <c r="IHJ33" s="194"/>
      <c r="IHK33" s="194"/>
      <c r="IHL33" s="194"/>
      <c r="IHM33" s="194"/>
      <c r="IHN33" s="194"/>
      <c r="IHO33" s="194"/>
      <c r="IHP33" s="194"/>
      <c r="IHQ33" s="194"/>
      <c r="IHR33" s="194"/>
      <c r="IHS33" s="194"/>
      <c r="IHT33" s="194"/>
      <c r="IHU33" s="194"/>
      <c r="IHV33" s="194"/>
      <c r="IHW33" s="194"/>
      <c r="IHX33" s="194"/>
      <c r="IHY33" s="194"/>
      <c r="IHZ33" s="194"/>
      <c r="IIA33" s="194"/>
      <c r="IIB33" s="194"/>
      <c r="IIC33" s="194"/>
      <c r="IID33" s="194"/>
      <c r="IIE33" s="194"/>
      <c r="IIF33" s="194"/>
      <c r="IIG33" s="194"/>
      <c r="IIH33" s="194"/>
      <c r="III33" s="194"/>
      <c r="IIJ33" s="194"/>
      <c r="IIK33" s="194"/>
      <c r="IIL33" s="194"/>
      <c r="IIM33" s="194"/>
      <c r="IIN33" s="194"/>
      <c r="IIO33" s="194"/>
      <c r="IIP33" s="194"/>
      <c r="IIQ33" s="194"/>
      <c r="IIR33" s="194"/>
      <c r="IIS33" s="194"/>
      <c r="IIT33" s="194"/>
      <c r="IIU33" s="194"/>
      <c r="IIV33" s="194"/>
      <c r="IIW33" s="194"/>
      <c r="IIX33" s="194"/>
      <c r="IIY33" s="194"/>
      <c r="IIZ33" s="194"/>
      <c r="IJA33" s="194"/>
      <c r="IJB33" s="194"/>
      <c r="IJC33" s="194"/>
      <c r="IJD33" s="194"/>
      <c r="IJE33" s="194"/>
      <c r="IJF33" s="194"/>
      <c r="IJG33" s="194"/>
      <c r="IJH33" s="194"/>
      <c r="IJI33" s="194"/>
      <c r="IJJ33" s="194"/>
      <c r="IJK33" s="194"/>
      <c r="IJL33" s="194"/>
      <c r="IJM33" s="194"/>
      <c r="IJN33" s="194"/>
      <c r="IJO33" s="194"/>
      <c r="IJP33" s="194"/>
      <c r="IJQ33" s="194"/>
      <c r="IJR33" s="194"/>
      <c r="IJS33" s="194"/>
      <c r="IJT33" s="194"/>
      <c r="IJU33" s="194"/>
      <c r="IJV33" s="194"/>
      <c r="IJW33" s="194"/>
      <c r="IJX33" s="194"/>
      <c r="IJY33" s="194"/>
      <c r="IJZ33" s="194"/>
      <c r="IKA33" s="194"/>
      <c r="IKB33" s="194"/>
      <c r="IKC33" s="194"/>
      <c r="IKD33" s="194"/>
      <c r="IKE33" s="194"/>
      <c r="IKF33" s="194"/>
      <c r="IKG33" s="194"/>
      <c r="IKH33" s="194"/>
      <c r="IKI33" s="194"/>
      <c r="IKJ33" s="194"/>
      <c r="IKK33" s="194"/>
      <c r="IKL33" s="194"/>
      <c r="IKM33" s="194"/>
      <c r="IKN33" s="194"/>
      <c r="IKO33" s="194"/>
      <c r="IKP33" s="194"/>
      <c r="IKQ33" s="194"/>
      <c r="IKR33" s="194"/>
      <c r="IKS33" s="194"/>
      <c r="IKT33" s="194"/>
      <c r="IKU33" s="194"/>
      <c r="IKV33" s="194"/>
      <c r="IKW33" s="194"/>
      <c r="IKX33" s="194"/>
      <c r="IKY33" s="194"/>
      <c r="IKZ33" s="194"/>
      <c r="ILA33" s="194"/>
      <c r="ILB33" s="194"/>
      <c r="ILC33" s="194"/>
      <c r="ILD33" s="194"/>
      <c r="ILE33" s="194"/>
      <c r="ILF33" s="194"/>
      <c r="ILG33" s="194"/>
      <c r="ILH33" s="194"/>
      <c r="ILI33" s="194"/>
      <c r="ILJ33" s="194"/>
      <c r="ILK33" s="194"/>
      <c r="ILL33" s="194"/>
      <c r="ILM33" s="194"/>
      <c r="ILN33" s="194"/>
      <c r="ILO33" s="194"/>
      <c r="ILP33" s="194"/>
      <c r="ILQ33" s="194"/>
      <c r="ILR33" s="194"/>
      <c r="ILS33" s="194"/>
      <c r="ILT33" s="194"/>
      <c r="ILU33" s="194"/>
      <c r="ILV33" s="194"/>
      <c r="ILW33" s="194"/>
      <c r="ILX33" s="194"/>
      <c r="ILY33" s="194"/>
      <c r="ILZ33" s="194"/>
      <c r="IMA33" s="194"/>
      <c r="IMB33" s="194"/>
      <c r="IMC33" s="194"/>
      <c r="IMD33" s="194"/>
      <c r="IME33" s="194"/>
      <c r="IMF33" s="194"/>
      <c r="IMG33" s="194"/>
      <c r="IMH33" s="194"/>
      <c r="IMI33" s="194"/>
      <c r="IMJ33" s="194"/>
      <c r="IMK33" s="194"/>
      <c r="IML33" s="194"/>
      <c r="IMM33" s="194"/>
      <c r="IMN33" s="194"/>
      <c r="IMO33" s="194"/>
      <c r="IMP33" s="194"/>
      <c r="IMQ33" s="194"/>
      <c r="IMR33" s="194"/>
      <c r="IMS33" s="194"/>
      <c r="IMT33" s="194"/>
      <c r="IMU33" s="194"/>
      <c r="IMV33" s="194"/>
      <c r="IMW33" s="194"/>
      <c r="IMX33" s="194"/>
      <c r="IMY33" s="194"/>
      <c r="IMZ33" s="194"/>
      <c r="INA33" s="194"/>
      <c r="INB33" s="194"/>
      <c r="INC33" s="194"/>
      <c r="IND33" s="194"/>
      <c r="INE33" s="194"/>
      <c r="INF33" s="194"/>
      <c r="ING33" s="194"/>
      <c r="INH33" s="194"/>
      <c r="INI33" s="194"/>
      <c r="INJ33" s="194"/>
      <c r="INK33" s="194"/>
      <c r="INL33" s="194"/>
      <c r="INM33" s="194"/>
      <c r="INN33" s="194"/>
      <c r="INO33" s="194"/>
      <c r="INP33" s="194"/>
      <c r="INQ33" s="194"/>
      <c r="INR33" s="194"/>
      <c r="INS33" s="194"/>
      <c r="INT33" s="194"/>
      <c r="INU33" s="194"/>
      <c r="INV33" s="194"/>
      <c r="INW33" s="194"/>
      <c r="INX33" s="194"/>
      <c r="INY33" s="194"/>
      <c r="INZ33" s="194"/>
      <c r="IOA33" s="194"/>
      <c r="IOB33" s="194"/>
      <c r="IOC33" s="194"/>
      <c r="IOD33" s="194"/>
      <c r="IOE33" s="194"/>
      <c r="IOF33" s="194"/>
      <c r="IOG33" s="194"/>
      <c r="IOH33" s="194"/>
      <c r="IOI33" s="194"/>
      <c r="IOJ33" s="194"/>
      <c r="IOK33" s="194"/>
      <c r="IOL33" s="194"/>
      <c r="IOM33" s="194"/>
      <c r="ION33" s="194"/>
      <c r="IOO33" s="194"/>
      <c r="IOP33" s="194"/>
      <c r="IOQ33" s="194"/>
      <c r="IOR33" s="194"/>
      <c r="IOS33" s="194"/>
      <c r="IOT33" s="194"/>
      <c r="IOU33" s="194"/>
      <c r="IOV33" s="194"/>
      <c r="IOW33" s="194"/>
      <c r="IOX33" s="194"/>
      <c r="IOY33" s="194"/>
      <c r="IOZ33" s="194"/>
      <c r="IPA33" s="194"/>
      <c r="IPB33" s="194"/>
      <c r="IPC33" s="194"/>
      <c r="IPD33" s="194"/>
      <c r="IPE33" s="194"/>
      <c r="IPF33" s="194"/>
      <c r="IPG33" s="194"/>
      <c r="IPH33" s="194"/>
      <c r="IPI33" s="194"/>
      <c r="IPJ33" s="194"/>
      <c r="IPK33" s="194"/>
      <c r="IPL33" s="194"/>
      <c r="IPM33" s="194"/>
      <c r="IPN33" s="194"/>
      <c r="IPO33" s="194"/>
      <c r="IPP33" s="194"/>
      <c r="IPQ33" s="194"/>
      <c r="IPR33" s="194"/>
      <c r="IPS33" s="194"/>
      <c r="IPT33" s="194"/>
      <c r="IPU33" s="194"/>
      <c r="IPV33" s="194"/>
      <c r="IPW33" s="194"/>
      <c r="IPX33" s="194"/>
      <c r="IPY33" s="194"/>
      <c r="IPZ33" s="194"/>
      <c r="IQA33" s="194"/>
      <c r="IQB33" s="194"/>
      <c r="IQC33" s="194"/>
      <c r="IQD33" s="194"/>
      <c r="IQE33" s="194"/>
      <c r="IQF33" s="194"/>
      <c r="IQG33" s="194"/>
      <c r="IQH33" s="194"/>
      <c r="IQI33" s="194"/>
      <c r="IQJ33" s="194"/>
      <c r="IQK33" s="194"/>
      <c r="IQL33" s="194"/>
      <c r="IQM33" s="194"/>
      <c r="IQN33" s="194"/>
      <c r="IQO33" s="194"/>
      <c r="IQP33" s="194"/>
      <c r="IQQ33" s="194"/>
      <c r="IQR33" s="194"/>
      <c r="IQS33" s="194"/>
      <c r="IQT33" s="194"/>
      <c r="IQU33" s="194"/>
      <c r="IQV33" s="194"/>
      <c r="IQW33" s="194"/>
      <c r="IQX33" s="194"/>
      <c r="IQY33" s="194"/>
      <c r="IQZ33" s="194"/>
      <c r="IRA33" s="194"/>
      <c r="IRB33" s="194"/>
      <c r="IRC33" s="194"/>
      <c r="IRD33" s="194"/>
      <c r="IRE33" s="194"/>
      <c r="IRF33" s="194"/>
      <c r="IRG33" s="194"/>
      <c r="IRH33" s="194"/>
      <c r="IRI33" s="194"/>
      <c r="IRJ33" s="194"/>
      <c r="IRK33" s="194"/>
      <c r="IRL33" s="194"/>
      <c r="IRM33" s="194"/>
      <c r="IRN33" s="194"/>
      <c r="IRO33" s="194"/>
      <c r="IRP33" s="194"/>
      <c r="IRQ33" s="194"/>
      <c r="IRR33" s="194"/>
      <c r="IRS33" s="194"/>
      <c r="IRT33" s="194"/>
      <c r="IRU33" s="194"/>
      <c r="IRV33" s="194"/>
      <c r="IRW33" s="194"/>
      <c r="IRX33" s="194"/>
      <c r="IRY33" s="194"/>
      <c r="IRZ33" s="194"/>
      <c r="ISA33" s="194"/>
      <c r="ISB33" s="194"/>
      <c r="ISC33" s="194"/>
      <c r="ISD33" s="194"/>
      <c r="ISE33" s="194"/>
      <c r="ISF33" s="194"/>
      <c r="ISG33" s="194"/>
      <c r="ISH33" s="194"/>
      <c r="ISI33" s="194"/>
      <c r="ISJ33" s="194"/>
      <c r="ISK33" s="194"/>
      <c r="ISL33" s="194"/>
      <c r="ISM33" s="194"/>
      <c r="ISN33" s="194"/>
      <c r="ISO33" s="194"/>
      <c r="ISP33" s="194"/>
      <c r="ISQ33" s="194"/>
      <c r="ISR33" s="194"/>
      <c r="ISS33" s="194"/>
      <c r="IST33" s="194"/>
      <c r="ISU33" s="194"/>
      <c r="ISV33" s="194"/>
      <c r="ISW33" s="194"/>
      <c r="ISX33" s="194"/>
      <c r="ISY33" s="194"/>
      <c r="ISZ33" s="194"/>
      <c r="ITA33" s="194"/>
      <c r="ITB33" s="194"/>
      <c r="ITC33" s="194"/>
      <c r="ITD33" s="194"/>
      <c r="ITE33" s="194"/>
      <c r="ITF33" s="194"/>
      <c r="ITG33" s="194"/>
      <c r="ITH33" s="194"/>
      <c r="ITI33" s="194"/>
      <c r="ITJ33" s="194"/>
      <c r="ITK33" s="194"/>
      <c r="ITL33" s="194"/>
      <c r="ITM33" s="194"/>
      <c r="ITN33" s="194"/>
      <c r="ITO33" s="194"/>
      <c r="ITP33" s="194"/>
      <c r="ITQ33" s="194"/>
      <c r="ITR33" s="194"/>
      <c r="ITS33" s="194"/>
      <c r="ITT33" s="194"/>
      <c r="ITU33" s="194"/>
      <c r="ITV33" s="194"/>
      <c r="ITW33" s="194"/>
      <c r="ITX33" s="194"/>
      <c r="ITY33" s="194"/>
      <c r="ITZ33" s="194"/>
      <c r="IUA33" s="194"/>
      <c r="IUB33" s="194"/>
      <c r="IUC33" s="194"/>
      <c r="IUD33" s="194"/>
      <c r="IUE33" s="194"/>
      <c r="IUF33" s="194"/>
      <c r="IUG33" s="194"/>
      <c r="IUH33" s="194"/>
      <c r="IUI33" s="194"/>
      <c r="IUJ33" s="194"/>
      <c r="IUK33" s="194"/>
      <c r="IUL33" s="194"/>
      <c r="IUM33" s="194"/>
      <c r="IUN33" s="194"/>
      <c r="IUO33" s="194"/>
      <c r="IUP33" s="194"/>
      <c r="IUQ33" s="194"/>
      <c r="IUR33" s="194"/>
      <c r="IUS33" s="194"/>
      <c r="IUT33" s="194"/>
      <c r="IUU33" s="194"/>
      <c r="IUV33" s="194"/>
      <c r="IUW33" s="194"/>
      <c r="IUX33" s="194"/>
      <c r="IUY33" s="194"/>
      <c r="IUZ33" s="194"/>
      <c r="IVA33" s="194"/>
      <c r="IVB33" s="194"/>
      <c r="IVC33" s="194"/>
      <c r="IVD33" s="194"/>
      <c r="IVE33" s="194"/>
      <c r="IVF33" s="194"/>
      <c r="IVG33" s="194"/>
      <c r="IVH33" s="194"/>
      <c r="IVI33" s="194"/>
      <c r="IVJ33" s="194"/>
      <c r="IVK33" s="194"/>
      <c r="IVL33" s="194"/>
      <c r="IVM33" s="194"/>
      <c r="IVN33" s="194"/>
      <c r="IVO33" s="194"/>
      <c r="IVP33" s="194"/>
      <c r="IVQ33" s="194"/>
      <c r="IVR33" s="194"/>
      <c r="IVS33" s="194"/>
      <c r="IVT33" s="194"/>
      <c r="IVU33" s="194"/>
      <c r="IVV33" s="194"/>
      <c r="IVW33" s="194"/>
      <c r="IVX33" s="194"/>
      <c r="IVY33" s="194"/>
      <c r="IVZ33" s="194"/>
      <c r="IWA33" s="194"/>
      <c r="IWB33" s="194"/>
      <c r="IWC33" s="194"/>
      <c r="IWD33" s="194"/>
      <c r="IWE33" s="194"/>
      <c r="IWF33" s="194"/>
      <c r="IWG33" s="194"/>
      <c r="IWH33" s="194"/>
      <c r="IWI33" s="194"/>
      <c r="IWJ33" s="194"/>
      <c r="IWK33" s="194"/>
      <c r="IWL33" s="194"/>
      <c r="IWM33" s="194"/>
      <c r="IWN33" s="194"/>
      <c r="IWO33" s="194"/>
      <c r="IWP33" s="194"/>
      <c r="IWQ33" s="194"/>
      <c r="IWR33" s="194"/>
      <c r="IWS33" s="194"/>
      <c r="IWT33" s="194"/>
      <c r="IWU33" s="194"/>
      <c r="IWV33" s="194"/>
      <c r="IWW33" s="194"/>
      <c r="IWX33" s="194"/>
      <c r="IWY33" s="194"/>
      <c r="IWZ33" s="194"/>
      <c r="IXA33" s="194"/>
      <c r="IXB33" s="194"/>
      <c r="IXC33" s="194"/>
      <c r="IXD33" s="194"/>
      <c r="IXE33" s="194"/>
      <c r="IXF33" s="194"/>
      <c r="IXG33" s="194"/>
      <c r="IXH33" s="194"/>
      <c r="IXI33" s="194"/>
      <c r="IXJ33" s="194"/>
      <c r="IXK33" s="194"/>
      <c r="IXL33" s="194"/>
      <c r="IXM33" s="194"/>
      <c r="IXN33" s="194"/>
      <c r="IXO33" s="194"/>
      <c r="IXP33" s="194"/>
      <c r="IXQ33" s="194"/>
      <c r="IXR33" s="194"/>
      <c r="IXS33" s="194"/>
      <c r="IXT33" s="194"/>
      <c r="IXU33" s="194"/>
      <c r="IXV33" s="194"/>
      <c r="IXW33" s="194"/>
      <c r="IXX33" s="194"/>
      <c r="IXY33" s="194"/>
      <c r="IXZ33" s="194"/>
      <c r="IYA33" s="194"/>
      <c r="IYB33" s="194"/>
      <c r="IYC33" s="194"/>
      <c r="IYD33" s="194"/>
      <c r="IYE33" s="194"/>
      <c r="IYF33" s="194"/>
      <c r="IYG33" s="194"/>
      <c r="IYH33" s="194"/>
      <c r="IYI33" s="194"/>
      <c r="IYJ33" s="194"/>
      <c r="IYK33" s="194"/>
      <c r="IYL33" s="194"/>
      <c r="IYM33" s="194"/>
      <c r="IYN33" s="194"/>
      <c r="IYO33" s="194"/>
      <c r="IYP33" s="194"/>
      <c r="IYQ33" s="194"/>
      <c r="IYR33" s="194"/>
      <c r="IYS33" s="194"/>
      <c r="IYT33" s="194"/>
      <c r="IYU33" s="194"/>
      <c r="IYV33" s="194"/>
      <c r="IYW33" s="194"/>
      <c r="IYX33" s="194"/>
      <c r="IYY33" s="194"/>
      <c r="IYZ33" s="194"/>
      <c r="IZA33" s="194"/>
      <c r="IZB33" s="194"/>
      <c r="IZC33" s="194"/>
      <c r="IZD33" s="194"/>
      <c r="IZE33" s="194"/>
      <c r="IZF33" s="194"/>
      <c r="IZG33" s="194"/>
      <c r="IZH33" s="194"/>
      <c r="IZI33" s="194"/>
      <c r="IZJ33" s="194"/>
      <c r="IZK33" s="194"/>
      <c r="IZL33" s="194"/>
      <c r="IZM33" s="194"/>
      <c r="IZN33" s="194"/>
      <c r="IZO33" s="194"/>
      <c r="IZP33" s="194"/>
      <c r="IZQ33" s="194"/>
      <c r="IZR33" s="194"/>
      <c r="IZS33" s="194"/>
      <c r="IZT33" s="194"/>
      <c r="IZU33" s="194"/>
      <c r="IZV33" s="194"/>
      <c r="IZW33" s="194"/>
      <c r="IZX33" s="194"/>
      <c r="IZY33" s="194"/>
      <c r="IZZ33" s="194"/>
      <c r="JAA33" s="194"/>
      <c r="JAB33" s="194"/>
      <c r="JAC33" s="194"/>
      <c r="JAD33" s="194"/>
      <c r="JAE33" s="194"/>
      <c r="JAF33" s="194"/>
      <c r="JAG33" s="194"/>
      <c r="JAH33" s="194"/>
      <c r="JAI33" s="194"/>
      <c r="JAJ33" s="194"/>
      <c r="JAK33" s="194"/>
      <c r="JAL33" s="194"/>
      <c r="JAM33" s="194"/>
      <c r="JAN33" s="194"/>
      <c r="JAO33" s="194"/>
      <c r="JAP33" s="194"/>
      <c r="JAQ33" s="194"/>
      <c r="JAR33" s="194"/>
      <c r="JAS33" s="194"/>
      <c r="JAT33" s="194"/>
      <c r="JAU33" s="194"/>
      <c r="JAV33" s="194"/>
      <c r="JAW33" s="194"/>
      <c r="JAX33" s="194"/>
      <c r="JAY33" s="194"/>
      <c r="JAZ33" s="194"/>
      <c r="JBA33" s="194"/>
      <c r="JBB33" s="194"/>
      <c r="JBC33" s="194"/>
      <c r="JBD33" s="194"/>
      <c r="JBE33" s="194"/>
      <c r="JBF33" s="194"/>
      <c r="JBG33" s="194"/>
      <c r="JBH33" s="194"/>
      <c r="JBI33" s="194"/>
      <c r="JBJ33" s="194"/>
      <c r="JBK33" s="194"/>
      <c r="JBL33" s="194"/>
      <c r="JBM33" s="194"/>
      <c r="JBN33" s="194"/>
      <c r="JBO33" s="194"/>
      <c r="JBP33" s="194"/>
      <c r="JBQ33" s="194"/>
      <c r="JBR33" s="194"/>
      <c r="JBS33" s="194"/>
      <c r="JBT33" s="194"/>
      <c r="JBU33" s="194"/>
      <c r="JBV33" s="194"/>
      <c r="JBW33" s="194"/>
      <c r="JBX33" s="194"/>
      <c r="JBY33" s="194"/>
      <c r="JBZ33" s="194"/>
      <c r="JCA33" s="194"/>
      <c r="JCB33" s="194"/>
      <c r="JCC33" s="194"/>
      <c r="JCD33" s="194"/>
      <c r="JCE33" s="194"/>
      <c r="JCF33" s="194"/>
      <c r="JCG33" s="194"/>
      <c r="JCH33" s="194"/>
      <c r="JCI33" s="194"/>
      <c r="JCJ33" s="194"/>
      <c r="JCK33" s="194"/>
      <c r="JCL33" s="194"/>
      <c r="JCM33" s="194"/>
      <c r="JCN33" s="194"/>
      <c r="JCO33" s="194"/>
      <c r="JCP33" s="194"/>
      <c r="JCQ33" s="194"/>
      <c r="JCR33" s="194"/>
      <c r="JCS33" s="194"/>
      <c r="JCT33" s="194"/>
      <c r="JCU33" s="194"/>
      <c r="JCV33" s="194"/>
      <c r="JCW33" s="194"/>
      <c r="JCX33" s="194"/>
      <c r="JCY33" s="194"/>
      <c r="JCZ33" s="194"/>
      <c r="JDA33" s="194"/>
      <c r="JDB33" s="194"/>
      <c r="JDC33" s="194"/>
      <c r="JDD33" s="194"/>
      <c r="JDE33" s="194"/>
      <c r="JDF33" s="194"/>
      <c r="JDG33" s="194"/>
      <c r="JDH33" s="194"/>
      <c r="JDI33" s="194"/>
      <c r="JDJ33" s="194"/>
      <c r="JDK33" s="194"/>
      <c r="JDL33" s="194"/>
      <c r="JDM33" s="194"/>
      <c r="JDN33" s="194"/>
      <c r="JDO33" s="194"/>
      <c r="JDP33" s="194"/>
      <c r="JDQ33" s="194"/>
      <c r="JDR33" s="194"/>
      <c r="JDS33" s="194"/>
      <c r="JDT33" s="194"/>
      <c r="JDU33" s="194"/>
      <c r="JDV33" s="194"/>
      <c r="JDW33" s="194"/>
      <c r="JDX33" s="194"/>
      <c r="JDY33" s="194"/>
      <c r="JDZ33" s="194"/>
      <c r="JEA33" s="194"/>
      <c r="JEB33" s="194"/>
      <c r="JEC33" s="194"/>
      <c r="JED33" s="194"/>
      <c r="JEE33" s="194"/>
      <c r="JEF33" s="194"/>
      <c r="JEG33" s="194"/>
      <c r="JEH33" s="194"/>
      <c r="JEI33" s="194"/>
      <c r="JEJ33" s="194"/>
      <c r="JEK33" s="194"/>
      <c r="JEL33" s="194"/>
      <c r="JEM33" s="194"/>
      <c r="JEN33" s="194"/>
      <c r="JEO33" s="194"/>
      <c r="JEP33" s="194"/>
      <c r="JEQ33" s="194"/>
      <c r="JER33" s="194"/>
      <c r="JES33" s="194"/>
      <c r="JET33" s="194"/>
      <c r="JEU33" s="194"/>
      <c r="JEV33" s="194"/>
      <c r="JEW33" s="194"/>
      <c r="JEX33" s="194"/>
      <c r="JEY33" s="194"/>
      <c r="JEZ33" s="194"/>
      <c r="JFA33" s="194"/>
      <c r="JFB33" s="194"/>
      <c r="JFC33" s="194"/>
      <c r="JFD33" s="194"/>
      <c r="JFE33" s="194"/>
      <c r="JFF33" s="194"/>
      <c r="JFG33" s="194"/>
      <c r="JFH33" s="194"/>
      <c r="JFI33" s="194"/>
      <c r="JFJ33" s="194"/>
      <c r="JFK33" s="194"/>
      <c r="JFL33" s="194"/>
      <c r="JFM33" s="194"/>
      <c r="JFN33" s="194"/>
      <c r="JFO33" s="194"/>
      <c r="JFP33" s="194"/>
      <c r="JFQ33" s="194"/>
      <c r="JFR33" s="194"/>
      <c r="JFS33" s="194"/>
      <c r="JFT33" s="194"/>
      <c r="JFU33" s="194"/>
      <c r="JFV33" s="194"/>
      <c r="JFW33" s="194"/>
      <c r="JFX33" s="194"/>
      <c r="JFY33" s="194"/>
      <c r="JFZ33" s="194"/>
      <c r="JGA33" s="194"/>
      <c r="JGB33" s="194"/>
      <c r="JGC33" s="194"/>
      <c r="JGD33" s="194"/>
      <c r="JGE33" s="194"/>
      <c r="JGF33" s="194"/>
      <c r="JGG33" s="194"/>
      <c r="JGH33" s="194"/>
      <c r="JGI33" s="194"/>
      <c r="JGJ33" s="194"/>
      <c r="JGK33" s="194"/>
      <c r="JGL33" s="194"/>
      <c r="JGM33" s="194"/>
      <c r="JGN33" s="194"/>
      <c r="JGO33" s="194"/>
      <c r="JGP33" s="194"/>
      <c r="JGQ33" s="194"/>
      <c r="JGR33" s="194"/>
      <c r="JGS33" s="194"/>
      <c r="JGT33" s="194"/>
      <c r="JGU33" s="194"/>
      <c r="JGV33" s="194"/>
      <c r="JGW33" s="194"/>
      <c r="JGX33" s="194"/>
      <c r="JGY33" s="194"/>
      <c r="JGZ33" s="194"/>
      <c r="JHA33" s="194"/>
      <c r="JHB33" s="194"/>
      <c r="JHC33" s="194"/>
      <c r="JHD33" s="194"/>
      <c r="JHE33" s="194"/>
      <c r="JHF33" s="194"/>
      <c r="JHG33" s="194"/>
      <c r="JHH33" s="194"/>
      <c r="JHI33" s="194"/>
      <c r="JHJ33" s="194"/>
      <c r="JHK33" s="194"/>
      <c r="JHL33" s="194"/>
      <c r="JHM33" s="194"/>
      <c r="JHN33" s="194"/>
      <c r="JHO33" s="194"/>
      <c r="JHP33" s="194"/>
      <c r="JHQ33" s="194"/>
      <c r="JHR33" s="194"/>
      <c r="JHS33" s="194"/>
      <c r="JHT33" s="194"/>
      <c r="JHU33" s="194"/>
      <c r="JHV33" s="194"/>
      <c r="JHW33" s="194"/>
      <c r="JHX33" s="194"/>
      <c r="JHY33" s="194"/>
      <c r="JHZ33" s="194"/>
      <c r="JIA33" s="194"/>
      <c r="JIB33" s="194"/>
      <c r="JIC33" s="194"/>
      <c r="JID33" s="194"/>
      <c r="JIE33" s="194"/>
      <c r="JIF33" s="194"/>
      <c r="JIG33" s="194"/>
      <c r="JIH33" s="194"/>
      <c r="JII33" s="194"/>
      <c r="JIJ33" s="194"/>
      <c r="JIK33" s="194"/>
      <c r="JIL33" s="194"/>
      <c r="JIM33" s="194"/>
      <c r="JIN33" s="194"/>
      <c r="JIO33" s="194"/>
      <c r="JIP33" s="194"/>
      <c r="JIQ33" s="194"/>
      <c r="JIR33" s="194"/>
      <c r="JIS33" s="194"/>
      <c r="JIT33" s="194"/>
      <c r="JIU33" s="194"/>
      <c r="JIV33" s="194"/>
      <c r="JIW33" s="194"/>
      <c r="JIX33" s="194"/>
      <c r="JIY33" s="194"/>
      <c r="JIZ33" s="194"/>
      <c r="JJA33" s="194"/>
      <c r="JJB33" s="194"/>
      <c r="JJC33" s="194"/>
      <c r="JJD33" s="194"/>
      <c r="JJE33" s="194"/>
      <c r="JJF33" s="194"/>
      <c r="JJG33" s="194"/>
      <c r="JJH33" s="194"/>
      <c r="JJI33" s="194"/>
      <c r="JJJ33" s="194"/>
      <c r="JJK33" s="194"/>
      <c r="JJL33" s="194"/>
      <c r="JJM33" s="194"/>
      <c r="JJN33" s="194"/>
      <c r="JJO33" s="194"/>
      <c r="JJP33" s="194"/>
      <c r="JJQ33" s="194"/>
      <c r="JJR33" s="194"/>
      <c r="JJS33" s="194"/>
      <c r="JJT33" s="194"/>
      <c r="JJU33" s="194"/>
      <c r="JJV33" s="194"/>
      <c r="JJW33" s="194"/>
      <c r="JJX33" s="194"/>
      <c r="JJY33" s="194"/>
      <c r="JJZ33" s="194"/>
      <c r="JKA33" s="194"/>
      <c r="JKB33" s="194"/>
      <c r="JKC33" s="194"/>
      <c r="JKD33" s="194"/>
      <c r="JKE33" s="194"/>
      <c r="JKF33" s="194"/>
      <c r="JKG33" s="194"/>
      <c r="JKH33" s="194"/>
      <c r="JKI33" s="194"/>
      <c r="JKJ33" s="194"/>
      <c r="JKK33" s="194"/>
      <c r="JKL33" s="194"/>
      <c r="JKM33" s="194"/>
      <c r="JKN33" s="194"/>
      <c r="JKO33" s="194"/>
      <c r="JKP33" s="194"/>
      <c r="JKQ33" s="194"/>
      <c r="JKR33" s="194"/>
      <c r="JKS33" s="194"/>
      <c r="JKT33" s="194"/>
      <c r="JKU33" s="194"/>
      <c r="JKV33" s="194"/>
      <c r="JKW33" s="194"/>
      <c r="JKX33" s="194"/>
      <c r="JKY33" s="194"/>
      <c r="JKZ33" s="194"/>
      <c r="JLA33" s="194"/>
      <c r="JLB33" s="194"/>
      <c r="JLC33" s="194"/>
      <c r="JLD33" s="194"/>
      <c r="JLE33" s="194"/>
      <c r="JLF33" s="194"/>
      <c r="JLG33" s="194"/>
      <c r="JLH33" s="194"/>
      <c r="JLI33" s="194"/>
      <c r="JLJ33" s="194"/>
      <c r="JLK33" s="194"/>
      <c r="JLL33" s="194"/>
      <c r="JLM33" s="194"/>
      <c r="JLN33" s="194"/>
      <c r="JLO33" s="194"/>
      <c r="JLP33" s="194"/>
      <c r="JLQ33" s="194"/>
      <c r="JLR33" s="194"/>
      <c r="JLS33" s="194"/>
      <c r="JLT33" s="194"/>
      <c r="JLU33" s="194"/>
      <c r="JLV33" s="194"/>
      <c r="JLW33" s="194"/>
      <c r="JLX33" s="194"/>
      <c r="JLY33" s="194"/>
      <c r="JLZ33" s="194"/>
      <c r="JMA33" s="194"/>
      <c r="JMB33" s="194"/>
      <c r="JMC33" s="194"/>
      <c r="JMD33" s="194"/>
      <c r="JME33" s="194"/>
      <c r="JMF33" s="194"/>
      <c r="JMG33" s="194"/>
      <c r="JMH33" s="194"/>
      <c r="JMI33" s="194"/>
      <c r="JMJ33" s="194"/>
      <c r="JMK33" s="194"/>
      <c r="JML33" s="194"/>
      <c r="JMM33" s="194"/>
      <c r="JMN33" s="194"/>
      <c r="JMO33" s="194"/>
      <c r="JMP33" s="194"/>
      <c r="JMQ33" s="194"/>
      <c r="JMR33" s="194"/>
      <c r="JMS33" s="194"/>
      <c r="JMT33" s="194"/>
      <c r="JMU33" s="194"/>
      <c r="JMV33" s="194"/>
      <c r="JMW33" s="194"/>
      <c r="JMX33" s="194"/>
      <c r="JMY33" s="194"/>
      <c r="JMZ33" s="194"/>
      <c r="JNA33" s="194"/>
      <c r="JNB33" s="194"/>
      <c r="JNC33" s="194"/>
      <c r="JND33" s="194"/>
      <c r="JNE33" s="194"/>
      <c r="JNF33" s="194"/>
      <c r="JNG33" s="194"/>
      <c r="JNH33" s="194"/>
      <c r="JNI33" s="194"/>
      <c r="JNJ33" s="194"/>
      <c r="JNK33" s="194"/>
      <c r="JNL33" s="194"/>
      <c r="JNM33" s="194"/>
      <c r="JNN33" s="194"/>
      <c r="JNO33" s="194"/>
      <c r="JNP33" s="194"/>
      <c r="JNQ33" s="194"/>
      <c r="JNR33" s="194"/>
      <c r="JNS33" s="194"/>
      <c r="JNT33" s="194"/>
      <c r="JNU33" s="194"/>
      <c r="JNV33" s="194"/>
      <c r="JNW33" s="194"/>
      <c r="JNX33" s="194"/>
      <c r="JNY33" s="194"/>
      <c r="JNZ33" s="194"/>
      <c r="JOA33" s="194"/>
      <c r="JOB33" s="194"/>
      <c r="JOC33" s="194"/>
      <c r="JOD33" s="194"/>
      <c r="JOE33" s="194"/>
      <c r="JOF33" s="194"/>
      <c r="JOG33" s="194"/>
      <c r="JOH33" s="194"/>
      <c r="JOI33" s="194"/>
      <c r="JOJ33" s="194"/>
      <c r="JOK33" s="194"/>
      <c r="JOL33" s="194"/>
      <c r="JOM33" s="194"/>
      <c r="JON33" s="194"/>
      <c r="JOO33" s="194"/>
      <c r="JOP33" s="194"/>
      <c r="JOQ33" s="194"/>
      <c r="JOR33" s="194"/>
      <c r="JOS33" s="194"/>
      <c r="JOT33" s="194"/>
      <c r="JOU33" s="194"/>
      <c r="JOV33" s="194"/>
      <c r="JOW33" s="194"/>
      <c r="JOX33" s="194"/>
      <c r="JOY33" s="194"/>
      <c r="JOZ33" s="194"/>
      <c r="JPA33" s="194"/>
      <c r="JPB33" s="194"/>
      <c r="JPC33" s="194"/>
      <c r="JPD33" s="194"/>
      <c r="JPE33" s="194"/>
      <c r="JPF33" s="194"/>
      <c r="JPG33" s="194"/>
      <c r="JPH33" s="194"/>
      <c r="JPI33" s="194"/>
      <c r="JPJ33" s="194"/>
      <c r="JPK33" s="194"/>
      <c r="JPL33" s="194"/>
      <c r="JPM33" s="194"/>
      <c r="JPN33" s="194"/>
      <c r="JPO33" s="194"/>
      <c r="JPP33" s="194"/>
      <c r="JPQ33" s="194"/>
      <c r="JPR33" s="194"/>
      <c r="JPS33" s="194"/>
      <c r="JPT33" s="194"/>
      <c r="JPU33" s="194"/>
      <c r="JPV33" s="194"/>
      <c r="JPW33" s="194"/>
      <c r="JPX33" s="194"/>
      <c r="JPY33" s="194"/>
      <c r="JPZ33" s="194"/>
      <c r="JQA33" s="194"/>
      <c r="JQB33" s="194"/>
      <c r="JQC33" s="194"/>
      <c r="JQD33" s="194"/>
      <c r="JQE33" s="194"/>
      <c r="JQF33" s="194"/>
      <c r="JQG33" s="194"/>
      <c r="JQH33" s="194"/>
      <c r="JQI33" s="194"/>
      <c r="JQJ33" s="194"/>
      <c r="JQK33" s="194"/>
      <c r="JQL33" s="194"/>
      <c r="JQM33" s="194"/>
      <c r="JQN33" s="194"/>
      <c r="JQO33" s="194"/>
      <c r="JQP33" s="194"/>
      <c r="JQQ33" s="194"/>
      <c r="JQR33" s="194"/>
      <c r="JQS33" s="194"/>
      <c r="JQT33" s="194"/>
      <c r="JQU33" s="194"/>
      <c r="JQV33" s="194"/>
      <c r="JQW33" s="194"/>
      <c r="JQX33" s="194"/>
      <c r="JQY33" s="194"/>
      <c r="JQZ33" s="194"/>
      <c r="JRA33" s="194"/>
      <c r="JRB33" s="194"/>
      <c r="JRC33" s="194"/>
      <c r="JRD33" s="194"/>
      <c r="JRE33" s="194"/>
      <c r="JRF33" s="194"/>
      <c r="JRG33" s="194"/>
      <c r="JRH33" s="194"/>
      <c r="JRI33" s="194"/>
      <c r="JRJ33" s="194"/>
      <c r="JRK33" s="194"/>
      <c r="JRL33" s="194"/>
      <c r="JRM33" s="194"/>
      <c r="JRN33" s="194"/>
      <c r="JRO33" s="194"/>
      <c r="JRP33" s="194"/>
      <c r="JRQ33" s="194"/>
      <c r="JRR33" s="194"/>
      <c r="JRS33" s="194"/>
      <c r="JRT33" s="194"/>
      <c r="JRU33" s="194"/>
      <c r="JRV33" s="194"/>
      <c r="JRW33" s="194"/>
      <c r="JRX33" s="194"/>
      <c r="JRY33" s="194"/>
      <c r="JRZ33" s="194"/>
      <c r="JSA33" s="194"/>
      <c r="JSB33" s="194"/>
      <c r="JSC33" s="194"/>
      <c r="JSD33" s="194"/>
      <c r="JSE33" s="194"/>
      <c r="JSF33" s="194"/>
      <c r="JSG33" s="194"/>
      <c r="JSH33" s="194"/>
      <c r="JSI33" s="194"/>
      <c r="JSJ33" s="194"/>
      <c r="JSK33" s="194"/>
      <c r="JSL33" s="194"/>
      <c r="JSM33" s="194"/>
      <c r="JSN33" s="194"/>
      <c r="JSO33" s="194"/>
      <c r="JSP33" s="194"/>
      <c r="JSQ33" s="194"/>
      <c r="JSR33" s="194"/>
      <c r="JSS33" s="194"/>
      <c r="JST33" s="194"/>
      <c r="JSU33" s="194"/>
      <c r="JSV33" s="194"/>
      <c r="JSW33" s="194"/>
      <c r="JSX33" s="194"/>
      <c r="JSY33" s="194"/>
      <c r="JSZ33" s="194"/>
      <c r="JTA33" s="194"/>
      <c r="JTB33" s="194"/>
      <c r="JTC33" s="194"/>
      <c r="JTD33" s="194"/>
      <c r="JTE33" s="194"/>
      <c r="JTF33" s="194"/>
      <c r="JTG33" s="194"/>
      <c r="JTH33" s="194"/>
      <c r="JTI33" s="194"/>
      <c r="JTJ33" s="194"/>
      <c r="JTK33" s="194"/>
      <c r="JTL33" s="194"/>
      <c r="JTM33" s="194"/>
      <c r="JTN33" s="194"/>
      <c r="JTO33" s="194"/>
      <c r="JTP33" s="194"/>
      <c r="JTQ33" s="194"/>
      <c r="JTR33" s="194"/>
      <c r="JTS33" s="194"/>
      <c r="JTT33" s="194"/>
      <c r="JTU33" s="194"/>
      <c r="JTV33" s="194"/>
      <c r="JTW33" s="194"/>
      <c r="JTX33" s="194"/>
      <c r="JTY33" s="194"/>
      <c r="JTZ33" s="194"/>
      <c r="JUA33" s="194"/>
      <c r="JUB33" s="194"/>
      <c r="JUC33" s="194"/>
      <c r="JUD33" s="194"/>
      <c r="JUE33" s="194"/>
      <c r="JUF33" s="194"/>
      <c r="JUG33" s="194"/>
      <c r="JUH33" s="194"/>
      <c r="JUI33" s="194"/>
      <c r="JUJ33" s="194"/>
      <c r="JUK33" s="194"/>
      <c r="JUL33" s="194"/>
      <c r="JUM33" s="194"/>
      <c r="JUN33" s="194"/>
      <c r="JUO33" s="194"/>
      <c r="JUP33" s="194"/>
      <c r="JUQ33" s="194"/>
      <c r="JUR33" s="194"/>
      <c r="JUS33" s="194"/>
      <c r="JUT33" s="194"/>
      <c r="JUU33" s="194"/>
      <c r="JUV33" s="194"/>
      <c r="JUW33" s="194"/>
      <c r="JUX33" s="194"/>
      <c r="JUY33" s="194"/>
      <c r="JUZ33" s="194"/>
      <c r="JVA33" s="194"/>
      <c r="JVB33" s="194"/>
      <c r="JVC33" s="194"/>
      <c r="JVD33" s="194"/>
      <c r="JVE33" s="194"/>
      <c r="JVF33" s="194"/>
      <c r="JVG33" s="194"/>
      <c r="JVH33" s="194"/>
      <c r="JVI33" s="194"/>
      <c r="JVJ33" s="194"/>
      <c r="JVK33" s="194"/>
      <c r="JVL33" s="194"/>
      <c r="JVM33" s="194"/>
      <c r="JVN33" s="194"/>
      <c r="JVO33" s="194"/>
      <c r="JVP33" s="194"/>
      <c r="JVQ33" s="194"/>
      <c r="JVR33" s="194"/>
      <c r="JVS33" s="194"/>
      <c r="JVT33" s="194"/>
      <c r="JVU33" s="194"/>
      <c r="JVV33" s="194"/>
      <c r="JVW33" s="194"/>
      <c r="JVX33" s="194"/>
      <c r="JVY33" s="194"/>
      <c r="JVZ33" s="194"/>
      <c r="JWA33" s="194"/>
      <c r="JWB33" s="194"/>
      <c r="JWC33" s="194"/>
      <c r="JWD33" s="194"/>
      <c r="JWE33" s="194"/>
      <c r="JWF33" s="194"/>
      <c r="JWG33" s="194"/>
      <c r="JWH33" s="194"/>
      <c r="JWI33" s="194"/>
      <c r="JWJ33" s="194"/>
      <c r="JWK33" s="194"/>
      <c r="JWL33" s="194"/>
      <c r="JWM33" s="194"/>
      <c r="JWN33" s="194"/>
      <c r="JWO33" s="194"/>
      <c r="JWP33" s="194"/>
      <c r="JWQ33" s="194"/>
      <c r="JWR33" s="194"/>
      <c r="JWS33" s="194"/>
      <c r="JWT33" s="194"/>
      <c r="JWU33" s="194"/>
      <c r="JWV33" s="194"/>
      <c r="JWW33" s="194"/>
      <c r="JWX33" s="194"/>
      <c r="JWY33" s="194"/>
      <c r="JWZ33" s="194"/>
      <c r="JXA33" s="194"/>
      <c r="JXB33" s="194"/>
      <c r="JXC33" s="194"/>
      <c r="JXD33" s="194"/>
      <c r="JXE33" s="194"/>
      <c r="JXF33" s="194"/>
      <c r="JXG33" s="194"/>
      <c r="JXH33" s="194"/>
      <c r="JXI33" s="194"/>
      <c r="JXJ33" s="194"/>
      <c r="JXK33" s="194"/>
      <c r="JXL33" s="194"/>
      <c r="JXM33" s="194"/>
      <c r="JXN33" s="194"/>
      <c r="JXO33" s="194"/>
      <c r="JXP33" s="194"/>
      <c r="JXQ33" s="194"/>
      <c r="JXR33" s="194"/>
      <c r="JXS33" s="194"/>
      <c r="JXT33" s="194"/>
      <c r="JXU33" s="194"/>
      <c r="JXV33" s="194"/>
      <c r="JXW33" s="194"/>
      <c r="JXX33" s="194"/>
      <c r="JXY33" s="194"/>
      <c r="JXZ33" s="194"/>
      <c r="JYA33" s="194"/>
      <c r="JYB33" s="194"/>
      <c r="JYC33" s="194"/>
      <c r="JYD33" s="194"/>
      <c r="JYE33" s="194"/>
      <c r="JYF33" s="194"/>
      <c r="JYG33" s="194"/>
      <c r="JYH33" s="194"/>
      <c r="JYI33" s="194"/>
      <c r="JYJ33" s="194"/>
      <c r="JYK33" s="194"/>
      <c r="JYL33" s="194"/>
      <c r="JYM33" s="194"/>
      <c r="JYN33" s="194"/>
      <c r="JYO33" s="194"/>
      <c r="JYP33" s="194"/>
      <c r="JYQ33" s="194"/>
      <c r="JYR33" s="194"/>
      <c r="JYS33" s="194"/>
      <c r="JYT33" s="194"/>
      <c r="JYU33" s="194"/>
      <c r="JYV33" s="194"/>
      <c r="JYW33" s="194"/>
      <c r="JYX33" s="194"/>
      <c r="JYY33" s="194"/>
      <c r="JYZ33" s="194"/>
      <c r="JZA33" s="194"/>
      <c r="JZB33" s="194"/>
      <c r="JZC33" s="194"/>
      <c r="JZD33" s="194"/>
      <c r="JZE33" s="194"/>
      <c r="JZF33" s="194"/>
      <c r="JZG33" s="194"/>
      <c r="JZH33" s="194"/>
      <c r="JZI33" s="194"/>
      <c r="JZJ33" s="194"/>
      <c r="JZK33" s="194"/>
      <c r="JZL33" s="194"/>
      <c r="JZM33" s="194"/>
      <c r="JZN33" s="194"/>
      <c r="JZO33" s="194"/>
      <c r="JZP33" s="194"/>
      <c r="JZQ33" s="194"/>
      <c r="JZR33" s="194"/>
      <c r="JZS33" s="194"/>
      <c r="JZT33" s="194"/>
      <c r="JZU33" s="194"/>
      <c r="JZV33" s="194"/>
      <c r="JZW33" s="194"/>
      <c r="JZX33" s="194"/>
      <c r="JZY33" s="194"/>
      <c r="JZZ33" s="194"/>
      <c r="KAA33" s="194"/>
      <c r="KAB33" s="194"/>
      <c r="KAC33" s="194"/>
      <c r="KAD33" s="194"/>
      <c r="KAE33" s="194"/>
      <c r="KAF33" s="194"/>
      <c r="KAG33" s="194"/>
      <c r="KAH33" s="194"/>
      <c r="KAI33" s="194"/>
      <c r="KAJ33" s="194"/>
      <c r="KAK33" s="194"/>
      <c r="KAL33" s="194"/>
      <c r="KAM33" s="194"/>
      <c r="KAN33" s="194"/>
      <c r="KAO33" s="194"/>
      <c r="KAP33" s="194"/>
      <c r="KAQ33" s="194"/>
      <c r="KAR33" s="194"/>
      <c r="KAS33" s="194"/>
      <c r="KAT33" s="194"/>
      <c r="KAU33" s="194"/>
      <c r="KAV33" s="194"/>
      <c r="KAW33" s="194"/>
      <c r="KAX33" s="194"/>
      <c r="KAY33" s="194"/>
      <c r="KAZ33" s="194"/>
      <c r="KBA33" s="194"/>
      <c r="KBB33" s="194"/>
      <c r="KBC33" s="194"/>
      <c r="KBD33" s="194"/>
      <c r="KBE33" s="194"/>
      <c r="KBF33" s="194"/>
      <c r="KBG33" s="194"/>
      <c r="KBH33" s="194"/>
      <c r="KBI33" s="194"/>
      <c r="KBJ33" s="194"/>
      <c r="KBK33" s="194"/>
      <c r="KBL33" s="194"/>
      <c r="KBM33" s="194"/>
      <c r="KBN33" s="194"/>
      <c r="KBO33" s="194"/>
      <c r="KBP33" s="194"/>
      <c r="KBQ33" s="194"/>
      <c r="KBR33" s="194"/>
      <c r="KBS33" s="194"/>
      <c r="KBT33" s="194"/>
      <c r="KBU33" s="194"/>
      <c r="KBV33" s="194"/>
      <c r="KBW33" s="194"/>
      <c r="KBX33" s="194"/>
      <c r="KBY33" s="194"/>
      <c r="KBZ33" s="194"/>
      <c r="KCA33" s="194"/>
      <c r="KCB33" s="194"/>
      <c r="KCC33" s="194"/>
      <c r="KCD33" s="194"/>
      <c r="KCE33" s="194"/>
      <c r="KCF33" s="194"/>
      <c r="KCG33" s="194"/>
      <c r="KCH33" s="194"/>
      <c r="KCI33" s="194"/>
      <c r="KCJ33" s="194"/>
      <c r="KCK33" s="194"/>
      <c r="KCL33" s="194"/>
      <c r="KCM33" s="194"/>
      <c r="KCN33" s="194"/>
      <c r="KCO33" s="194"/>
      <c r="KCP33" s="194"/>
      <c r="KCQ33" s="194"/>
      <c r="KCR33" s="194"/>
      <c r="KCS33" s="194"/>
      <c r="KCT33" s="194"/>
      <c r="KCU33" s="194"/>
      <c r="KCV33" s="194"/>
      <c r="KCW33" s="194"/>
      <c r="KCX33" s="194"/>
      <c r="KCY33" s="194"/>
      <c r="KCZ33" s="194"/>
      <c r="KDA33" s="194"/>
      <c r="KDB33" s="194"/>
      <c r="KDC33" s="194"/>
      <c r="KDD33" s="194"/>
      <c r="KDE33" s="194"/>
      <c r="KDF33" s="194"/>
      <c r="KDG33" s="194"/>
      <c r="KDH33" s="194"/>
      <c r="KDI33" s="194"/>
      <c r="KDJ33" s="194"/>
      <c r="KDK33" s="194"/>
      <c r="KDL33" s="194"/>
      <c r="KDM33" s="194"/>
      <c r="KDN33" s="194"/>
      <c r="KDO33" s="194"/>
      <c r="KDP33" s="194"/>
      <c r="KDQ33" s="194"/>
      <c r="KDR33" s="194"/>
      <c r="KDS33" s="194"/>
      <c r="KDT33" s="194"/>
      <c r="KDU33" s="194"/>
      <c r="KDV33" s="194"/>
      <c r="KDW33" s="194"/>
      <c r="KDX33" s="194"/>
      <c r="KDY33" s="194"/>
      <c r="KDZ33" s="194"/>
      <c r="KEA33" s="194"/>
      <c r="KEB33" s="194"/>
      <c r="KEC33" s="194"/>
      <c r="KED33" s="194"/>
      <c r="KEE33" s="194"/>
      <c r="KEF33" s="194"/>
      <c r="KEG33" s="194"/>
      <c r="KEH33" s="194"/>
      <c r="KEI33" s="194"/>
      <c r="KEJ33" s="194"/>
      <c r="KEK33" s="194"/>
      <c r="KEL33" s="194"/>
      <c r="KEM33" s="194"/>
      <c r="KEN33" s="194"/>
      <c r="KEO33" s="194"/>
      <c r="KEP33" s="194"/>
      <c r="KEQ33" s="194"/>
      <c r="KER33" s="194"/>
      <c r="KES33" s="194"/>
      <c r="KET33" s="194"/>
      <c r="KEU33" s="194"/>
      <c r="KEV33" s="194"/>
      <c r="KEW33" s="194"/>
      <c r="KEX33" s="194"/>
      <c r="KEY33" s="194"/>
      <c r="KEZ33" s="194"/>
      <c r="KFA33" s="194"/>
      <c r="KFB33" s="194"/>
      <c r="KFC33" s="194"/>
      <c r="KFD33" s="194"/>
      <c r="KFE33" s="194"/>
      <c r="KFF33" s="194"/>
      <c r="KFG33" s="194"/>
      <c r="KFH33" s="194"/>
      <c r="KFI33" s="194"/>
      <c r="KFJ33" s="194"/>
      <c r="KFK33" s="194"/>
      <c r="KFL33" s="194"/>
      <c r="KFM33" s="194"/>
      <c r="KFN33" s="194"/>
      <c r="KFO33" s="194"/>
      <c r="KFP33" s="194"/>
      <c r="KFQ33" s="194"/>
      <c r="KFR33" s="194"/>
      <c r="KFS33" s="194"/>
      <c r="KFT33" s="194"/>
      <c r="KFU33" s="194"/>
      <c r="KFV33" s="194"/>
      <c r="KFW33" s="194"/>
      <c r="KFX33" s="194"/>
      <c r="KFY33" s="194"/>
      <c r="KFZ33" s="194"/>
      <c r="KGA33" s="194"/>
      <c r="KGB33" s="194"/>
      <c r="KGC33" s="194"/>
      <c r="KGD33" s="194"/>
      <c r="KGE33" s="194"/>
      <c r="KGF33" s="194"/>
      <c r="KGG33" s="194"/>
      <c r="KGH33" s="194"/>
      <c r="KGI33" s="194"/>
      <c r="KGJ33" s="194"/>
      <c r="KGK33" s="194"/>
      <c r="KGL33" s="194"/>
      <c r="KGM33" s="194"/>
      <c r="KGN33" s="194"/>
      <c r="KGO33" s="194"/>
      <c r="KGP33" s="194"/>
      <c r="KGQ33" s="194"/>
      <c r="KGR33" s="194"/>
      <c r="KGS33" s="194"/>
      <c r="KGT33" s="194"/>
      <c r="KGU33" s="194"/>
      <c r="KGV33" s="194"/>
      <c r="KGW33" s="194"/>
      <c r="KGX33" s="194"/>
      <c r="KGY33" s="194"/>
      <c r="KGZ33" s="194"/>
      <c r="KHA33" s="194"/>
      <c r="KHB33" s="194"/>
      <c r="KHC33" s="194"/>
      <c r="KHD33" s="194"/>
      <c r="KHE33" s="194"/>
      <c r="KHF33" s="194"/>
      <c r="KHG33" s="194"/>
      <c r="KHH33" s="194"/>
      <c r="KHI33" s="194"/>
      <c r="KHJ33" s="194"/>
      <c r="KHK33" s="194"/>
      <c r="KHL33" s="194"/>
      <c r="KHM33" s="194"/>
      <c r="KHN33" s="194"/>
      <c r="KHO33" s="194"/>
      <c r="KHP33" s="194"/>
      <c r="KHQ33" s="194"/>
      <c r="KHR33" s="194"/>
      <c r="KHS33" s="194"/>
      <c r="KHT33" s="194"/>
      <c r="KHU33" s="194"/>
      <c r="KHV33" s="194"/>
      <c r="KHW33" s="194"/>
      <c r="KHX33" s="194"/>
      <c r="KHY33" s="194"/>
      <c r="KHZ33" s="194"/>
      <c r="KIA33" s="194"/>
      <c r="KIB33" s="194"/>
      <c r="KIC33" s="194"/>
      <c r="KID33" s="194"/>
      <c r="KIE33" s="194"/>
      <c r="KIF33" s="194"/>
      <c r="KIG33" s="194"/>
      <c r="KIH33" s="194"/>
      <c r="KII33" s="194"/>
      <c r="KIJ33" s="194"/>
      <c r="KIK33" s="194"/>
      <c r="KIL33" s="194"/>
      <c r="KIM33" s="194"/>
      <c r="KIN33" s="194"/>
      <c r="KIO33" s="194"/>
      <c r="KIP33" s="194"/>
      <c r="KIQ33" s="194"/>
      <c r="KIR33" s="194"/>
      <c r="KIS33" s="194"/>
      <c r="KIT33" s="194"/>
      <c r="KIU33" s="194"/>
      <c r="KIV33" s="194"/>
      <c r="KIW33" s="194"/>
      <c r="KIX33" s="194"/>
      <c r="KIY33" s="194"/>
      <c r="KIZ33" s="194"/>
      <c r="KJA33" s="194"/>
      <c r="KJB33" s="194"/>
      <c r="KJC33" s="194"/>
      <c r="KJD33" s="194"/>
      <c r="KJE33" s="194"/>
      <c r="KJF33" s="194"/>
      <c r="KJG33" s="194"/>
      <c r="KJH33" s="194"/>
      <c r="KJI33" s="194"/>
      <c r="KJJ33" s="194"/>
      <c r="KJK33" s="194"/>
      <c r="KJL33" s="194"/>
      <c r="KJM33" s="194"/>
      <c r="KJN33" s="194"/>
      <c r="KJO33" s="194"/>
      <c r="KJP33" s="194"/>
      <c r="KJQ33" s="194"/>
      <c r="KJR33" s="194"/>
      <c r="KJS33" s="194"/>
      <c r="KJT33" s="194"/>
      <c r="KJU33" s="194"/>
      <c r="KJV33" s="194"/>
      <c r="KJW33" s="194"/>
      <c r="KJX33" s="194"/>
      <c r="KJY33" s="194"/>
      <c r="KJZ33" s="194"/>
      <c r="KKA33" s="194"/>
      <c r="KKB33" s="194"/>
      <c r="KKC33" s="194"/>
      <c r="KKD33" s="194"/>
      <c r="KKE33" s="194"/>
      <c r="KKF33" s="194"/>
      <c r="KKG33" s="194"/>
      <c r="KKH33" s="194"/>
      <c r="KKI33" s="194"/>
      <c r="KKJ33" s="194"/>
      <c r="KKK33" s="194"/>
      <c r="KKL33" s="194"/>
      <c r="KKM33" s="194"/>
      <c r="KKN33" s="194"/>
      <c r="KKO33" s="194"/>
      <c r="KKP33" s="194"/>
      <c r="KKQ33" s="194"/>
      <c r="KKR33" s="194"/>
      <c r="KKS33" s="194"/>
      <c r="KKT33" s="194"/>
      <c r="KKU33" s="194"/>
      <c r="KKV33" s="194"/>
      <c r="KKW33" s="194"/>
      <c r="KKX33" s="194"/>
      <c r="KKY33" s="194"/>
      <c r="KKZ33" s="194"/>
      <c r="KLA33" s="194"/>
      <c r="KLB33" s="194"/>
      <c r="KLC33" s="194"/>
      <c r="KLD33" s="194"/>
      <c r="KLE33" s="194"/>
      <c r="KLF33" s="194"/>
      <c r="KLG33" s="194"/>
      <c r="KLH33" s="194"/>
      <c r="KLI33" s="194"/>
      <c r="KLJ33" s="194"/>
      <c r="KLK33" s="194"/>
      <c r="KLL33" s="194"/>
      <c r="KLM33" s="194"/>
      <c r="KLN33" s="194"/>
      <c r="KLO33" s="194"/>
      <c r="KLP33" s="194"/>
      <c r="KLQ33" s="194"/>
      <c r="KLR33" s="194"/>
      <c r="KLS33" s="194"/>
      <c r="KLT33" s="194"/>
      <c r="KLU33" s="194"/>
      <c r="KLV33" s="194"/>
      <c r="KLW33" s="194"/>
      <c r="KLX33" s="194"/>
      <c r="KLY33" s="194"/>
      <c r="KLZ33" s="194"/>
      <c r="KMA33" s="194"/>
      <c r="KMB33" s="194"/>
      <c r="KMC33" s="194"/>
      <c r="KMD33" s="194"/>
      <c r="KME33" s="194"/>
      <c r="KMF33" s="194"/>
      <c r="KMG33" s="194"/>
      <c r="KMH33" s="194"/>
      <c r="KMI33" s="194"/>
      <c r="KMJ33" s="194"/>
      <c r="KMK33" s="194"/>
      <c r="KML33" s="194"/>
      <c r="KMM33" s="194"/>
      <c r="KMN33" s="194"/>
      <c r="KMO33" s="194"/>
      <c r="KMP33" s="194"/>
      <c r="KMQ33" s="194"/>
      <c r="KMR33" s="194"/>
      <c r="KMS33" s="194"/>
      <c r="KMT33" s="194"/>
      <c r="KMU33" s="194"/>
      <c r="KMV33" s="194"/>
      <c r="KMW33" s="194"/>
      <c r="KMX33" s="194"/>
      <c r="KMY33" s="194"/>
      <c r="KMZ33" s="194"/>
      <c r="KNA33" s="194"/>
      <c r="KNB33" s="194"/>
      <c r="KNC33" s="194"/>
      <c r="KND33" s="194"/>
      <c r="KNE33" s="194"/>
      <c r="KNF33" s="194"/>
      <c r="KNG33" s="194"/>
      <c r="KNH33" s="194"/>
      <c r="KNI33" s="194"/>
      <c r="KNJ33" s="194"/>
      <c r="KNK33" s="194"/>
      <c r="KNL33" s="194"/>
      <c r="KNM33" s="194"/>
      <c r="KNN33" s="194"/>
      <c r="KNO33" s="194"/>
      <c r="KNP33" s="194"/>
      <c r="KNQ33" s="194"/>
      <c r="KNR33" s="194"/>
      <c r="KNS33" s="194"/>
      <c r="KNT33" s="194"/>
      <c r="KNU33" s="194"/>
      <c r="KNV33" s="194"/>
      <c r="KNW33" s="194"/>
      <c r="KNX33" s="194"/>
      <c r="KNY33" s="194"/>
      <c r="KNZ33" s="194"/>
      <c r="KOA33" s="194"/>
      <c r="KOB33" s="194"/>
      <c r="KOC33" s="194"/>
      <c r="KOD33" s="194"/>
      <c r="KOE33" s="194"/>
      <c r="KOF33" s="194"/>
      <c r="KOG33" s="194"/>
      <c r="KOH33" s="194"/>
      <c r="KOI33" s="194"/>
      <c r="KOJ33" s="194"/>
      <c r="KOK33" s="194"/>
      <c r="KOL33" s="194"/>
      <c r="KOM33" s="194"/>
      <c r="KON33" s="194"/>
      <c r="KOO33" s="194"/>
      <c r="KOP33" s="194"/>
      <c r="KOQ33" s="194"/>
      <c r="KOR33" s="194"/>
      <c r="KOS33" s="194"/>
      <c r="KOT33" s="194"/>
      <c r="KOU33" s="194"/>
      <c r="KOV33" s="194"/>
      <c r="KOW33" s="194"/>
      <c r="KOX33" s="194"/>
      <c r="KOY33" s="194"/>
      <c r="KOZ33" s="194"/>
      <c r="KPA33" s="194"/>
      <c r="KPB33" s="194"/>
      <c r="KPC33" s="194"/>
      <c r="KPD33" s="194"/>
      <c r="KPE33" s="194"/>
      <c r="KPF33" s="194"/>
      <c r="KPG33" s="194"/>
      <c r="KPH33" s="194"/>
      <c r="KPI33" s="194"/>
      <c r="KPJ33" s="194"/>
      <c r="KPK33" s="194"/>
      <c r="KPL33" s="194"/>
      <c r="KPM33" s="194"/>
      <c r="KPN33" s="194"/>
      <c r="KPO33" s="194"/>
      <c r="KPP33" s="194"/>
      <c r="KPQ33" s="194"/>
      <c r="KPR33" s="194"/>
      <c r="KPS33" s="194"/>
      <c r="KPT33" s="194"/>
      <c r="KPU33" s="194"/>
      <c r="KPV33" s="194"/>
      <c r="KPW33" s="194"/>
      <c r="KPX33" s="194"/>
      <c r="KPY33" s="194"/>
      <c r="KPZ33" s="194"/>
      <c r="KQA33" s="194"/>
      <c r="KQB33" s="194"/>
      <c r="KQC33" s="194"/>
      <c r="KQD33" s="194"/>
      <c r="KQE33" s="194"/>
      <c r="KQF33" s="194"/>
      <c r="KQG33" s="194"/>
      <c r="KQH33" s="194"/>
      <c r="KQI33" s="194"/>
      <c r="KQJ33" s="194"/>
      <c r="KQK33" s="194"/>
      <c r="KQL33" s="194"/>
      <c r="KQM33" s="194"/>
      <c r="KQN33" s="194"/>
      <c r="KQO33" s="194"/>
      <c r="KQP33" s="194"/>
      <c r="KQQ33" s="194"/>
      <c r="KQR33" s="194"/>
      <c r="KQS33" s="194"/>
      <c r="KQT33" s="194"/>
      <c r="KQU33" s="194"/>
      <c r="KQV33" s="194"/>
      <c r="KQW33" s="194"/>
      <c r="KQX33" s="194"/>
      <c r="KQY33" s="194"/>
      <c r="KQZ33" s="194"/>
      <c r="KRA33" s="194"/>
      <c r="KRB33" s="194"/>
      <c r="KRC33" s="194"/>
      <c r="KRD33" s="194"/>
      <c r="KRE33" s="194"/>
      <c r="KRF33" s="194"/>
      <c r="KRG33" s="194"/>
      <c r="KRH33" s="194"/>
      <c r="KRI33" s="194"/>
      <c r="KRJ33" s="194"/>
      <c r="KRK33" s="194"/>
      <c r="KRL33" s="194"/>
      <c r="KRM33" s="194"/>
      <c r="KRN33" s="194"/>
      <c r="KRO33" s="194"/>
      <c r="KRP33" s="194"/>
      <c r="KRQ33" s="194"/>
      <c r="KRR33" s="194"/>
      <c r="KRS33" s="194"/>
      <c r="KRT33" s="194"/>
      <c r="KRU33" s="194"/>
      <c r="KRV33" s="194"/>
      <c r="KRW33" s="194"/>
      <c r="KRX33" s="194"/>
      <c r="KRY33" s="194"/>
      <c r="KRZ33" s="194"/>
      <c r="KSA33" s="194"/>
      <c r="KSB33" s="194"/>
      <c r="KSC33" s="194"/>
      <c r="KSD33" s="194"/>
      <c r="KSE33" s="194"/>
      <c r="KSF33" s="194"/>
      <c r="KSG33" s="194"/>
      <c r="KSH33" s="194"/>
      <c r="KSI33" s="194"/>
      <c r="KSJ33" s="194"/>
      <c r="KSK33" s="194"/>
      <c r="KSL33" s="194"/>
      <c r="KSM33" s="194"/>
      <c r="KSN33" s="194"/>
      <c r="KSO33" s="194"/>
      <c r="KSP33" s="194"/>
      <c r="KSQ33" s="194"/>
      <c r="KSR33" s="194"/>
      <c r="KSS33" s="194"/>
      <c r="KST33" s="194"/>
      <c r="KSU33" s="194"/>
      <c r="KSV33" s="194"/>
      <c r="KSW33" s="194"/>
      <c r="KSX33" s="194"/>
      <c r="KSY33" s="194"/>
      <c r="KSZ33" s="194"/>
      <c r="KTA33" s="194"/>
      <c r="KTB33" s="194"/>
      <c r="KTC33" s="194"/>
      <c r="KTD33" s="194"/>
      <c r="KTE33" s="194"/>
      <c r="KTF33" s="194"/>
      <c r="KTG33" s="194"/>
      <c r="KTH33" s="194"/>
      <c r="KTI33" s="194"/>
      <c r="KTJ33" s="194"/>
      <c r="KTK33" s="194"/>
      <c r="KTL33" s="194"/>
      <c r="KTM33" s="194"/>
      <c r="KTN33" s="194"/>
      <c r="KTO33" s="194"/>
      <c r="KTP33" s="194"/>
      <c r="KTQ33" s="194"/>
      <c r="KTR33" s="194"/>
      <c r="KTS33" s="194"/>
      <c r="KTT33" s="194"/>
      <c r="KTU33" s="194"/>
      <c r="KTV33" s="194"/>
      <c r="KTW33" s="194"/>
      <c r="KTX33" s="194"/>
      <c r="KTY33" s="194"/>
      <c r="KTZ33" s="194"/>
      <c r="KUA33" s="194"/>
      <c r="KUB33" s="194"/>
      <c r="KUC33" s="194"/>
      <c r="KUD33" s="194"/>
      <c r="KUE33" s="194"/>
      <c r="KUF33" s="194"/>
      <c r="KUG33" s="194"/>
      <c r="KUH33" s="194"/>
      <c r="KUI33" s="194"/>
      <c r="KUJ33" s="194"/>
      <c r="KUK33" s="194"/>
      <c r="KUL33" s="194"/>
      <c r="KUM33" s="194"/>
      <c r="KUN33" s="194"/>
      <c r="KUO33" s="194"/>
      <c r="KUP33" s="194"/>
      <c r="KUQ33" s="194"/>
      <c r="KUR33" s="194"/>
      <c r="KUS33" s="194"/>
      <c r="KUT33" s="194"/>
      <c r="KUU33" s="194"/>
      <c r="KUV33" s="194"/>
      <c r="KUW33" s="194"/>
      <c r="KUX33" s="194"/>
      <c r="KUY33" s="194"/>
      <c r="KUZ33" s="194"/>
      <c r="KVA33" s="194"/>
      <c r="KVB33" s="194"/>
      <c r="KVC33" s="194"/>
      <c r="KVD33" s="194"/>
      <c r="KVE33" s="194"/>
      <c r="KVF33" s="194"/>
      <c r="KVG33" s="194"/>
      <c r="KVH33" s="194"/>
      <c r="KVI33" s="194"/>
      <c r="KVJ33" s="194"/>
      <c r="KVK33" s="194"/>
      <c r="KVL33" s="194"/>
      <c r="KVM33" s="194"/>
      <c r="KVN33" s="194"/>
      <c r="KVO33" s="194"/>
      <c r="KVP33" s="194"/>
      <c r="KVQ33" s="194"/>
      <c r="KVR33" s="194"/>
      <c r="KVS33" s="194"/>
      <c r="KVT33" s="194"/>
      <c r="KVU33" s="194"/>
      <c r="KVV33" s="194"/>
      <c r="KVW33" s="194"/>
      <c r="KVX33" s="194"/>
      <c r="KVY33" s="194"/>
      <c r="KVZ33" s="194"/>
      <c r="KWA33" s="194"/>
      <c r="KWB33" s="194"/>
      <c r="KWC33" s="194"/>
      <c r="KWD33" s="194"/>
      <c r="KWE33" s="194"/>
      <c r="KWF33" s="194"/>
      <c r="KWG33" s="194"/>
      <c r="KWH33" s="194"/>
      <c r="KWI33" s="194"/>
      <c r="KWJ33" s="194"/>
      <c r="KWK33" s="194"/>
      <c r="KWL33" s="194"/>
      <c r="KWM33" s="194"/>
      <c r="KWN33" s="194"/>
      <c r="KWO33" s="194"/>
      <c r="KWP33" s="194"/>
      <c r="KWQ33" s="194"/>
      <c r="KWR33" s="194"/>
      <c r="KWS33" s="194"/>
      <c r="KWT33" s="194"/>
      <c r="KWU33" s="194"/>
      <c r="KWV33" s="194"/>
      <c r="KWW33" s="194"/>
      <c r="KWX33" s="194"/>
      <c r="KWY33" s="194"/>
      <c r="KWZ33" s="194"/>
      <c r="KXA33" s="194"/>
      <c r="KXB33" s="194"/>
      <c r="KXC33" s="194"/>
      <c r="KXD33" s="194"/>
      <c r="KXE33" s="194"/>
      <c r="KXF33" s="194"/>
      <c r="KXG33" s="194"/>
      <c r="KXH33" s="194"/>
      <c r="KXI33" s="194"/>
      <c r="KXJ33" s="194"/>
      <c r="KXK33" s="194"/>
      <c r="KXL33" s="194"/>
      <c r="KXM33" s="194"/>
      <c r="KXN33" s="194"/>
      <c r="KXO33" s="194"/>
      <c r="KXP33" s="194"/>
      <c r="KXQ33" s="194"/>
      <c r="KXR33" s="194"/>
      <c r="KXS33" s="194"/>
      <c r="KXT33" s="194"/>
      <c r="KXU33" s="194"/>
      <c r="KXV33" s="194"/>
      <c r="KXW33" s="194"/>
      <c r="KXX33" s="194"/>
      <c r="KXY33" s="194"/>
      <c r="KXZ33" s="194"/>
      <c r="KYA33" s="194"/>
      <c r="KYB33" s="194"/>
      <c r="KYC33" s="194"/>
      <c r="KYD33" s="194"/>
      <c r="KYE33" s="194"/>
      <c r="KYF33" s="194"/>
      <c r="KYG33" s="194"/>
      <c r="KYH33" s="194"/>
      <c r="KYI33" s="194"/>
      <c r="KYJ33" s="194"/>
      <c r="KYK33" s="194"/>
      <c r="KYL33" s="194"/>
      <c r="KYM33" s="194"/>
      <c r="KYN33" s="194"/>
      <c r="KYO33" s="194"/>
      <c r="KYP33" s="194"/>
      <c r="KYQ33" s="194"/>
      <c r="KYR33" s="194"/>
      <c r="KYS33" s="194"/>
      <c r="KYT33" s="194"/>
      <c r="KYU33" s="194"/>
      <c r="KYV33" s="194"/>
      <c r="KYW33" s="194"/>
      <c r="KYX33" s="194"/>
      <c r="KYY33" s="194"/>
      <c r="KYZ33" s="194"/>
      <c r="KZA33" s="194"/>
      <c r="KZB33" s="194"/>
      <c r="KZC33" s="194"/>
      <c r="KZD33" s="194"/>
      <c r="KZE33" s="194"/>
      <c r="KZF33" s="194"/>
      <c r="KZG33" s="194"/>
      <c r="KZH33" s="194"/>
      <c r="KZI33" s="194"/>
      <c r="KZJ33" s="194"/>
      <c r="KZK33" s="194"/>
      <c r="KZL33" s="194"/>
      <c r="KZM33" s="194"/>
      <c r="KZN33" s="194"/>
      <c r="KZO33" s="194"/>
      <c r="KZP33" s="194"/>
      <c r="KZQ33" s="194"/>
      <c r="KZR33" s="194"/>
      <c r="KZS33" s="194"/>
      <c r="KZT33" s="194"/>
      <c r="KZU33" s="194"/>
      <c r="KZV33" s="194"/>
      <c r="KZW33" s="194"/>
      <c r="KZX33" s="194"/>
      <c r="KZY33" s="194"/>
      <c r="KZZ33" s="194"/>
      <c r="LAA33" s="194"/>
      <c r="LAB33" s="194"/>
      <c r="LAC33" s="194"/>
      <c r="LAD33" s="194"/>
      <c r="LAE33" s="194"/>
      <c r="LAF33" s="194"/>
      <c r="LAG33" s="194"/>
      <c r="LAH33" s="194"/>
      <c r="LAI33" s="194"/>
      <c r="LAJ33" s="194"/>
      <c r="LAK33" s="194"/>
      <c r="LAL33" s="194"/>
      <c r="LAM33" s="194"/>
      <c r="LAN33" s="194"/>
      <c r="LAO33" s="194"/>
      <c r="LAP33" s="194"/>
      <c r="LAQ33" s="194"/>
      <c r="LAR33" s="194"/>
      <c r="LAS33" s="194"/>
      <c r="LAT33" s="194"/>
      <c r="LAU33" s="194"/>
      <c r="LAV33" s="194"/>
      <c r="LAW33" s="194"/>
      <c r="LAX33" s="194"/>
      <c r="LAY33" s="194"/>
      <c r="LAZ33" s="194"/>
      <c r="LBA33" s="194"/>
      <c r="LBB33" s="194"/>
      <c r="LBC33" s="194"/>
      <c r="LBD33" s="194"/>
      <c r="LBE33" s="194"/>
      <c r="LBF33" s="194"/>
      <c r="LBG33" s="194"/>
      <c r="LBH33" s="194"/>
      <c r="LBI33" s="194"/>
      <c r="LBJ33" s="194"/>
      <c r="LBK33" s="194"/>
      <c r="LBL33" s="194"/>
      <c r="LBM33" s="194"/>
      <c r="LBN33" s="194"/>
      <c r="LBO33" s="194"/>
      <c r="LBP33" s="194"/>
      <c r="LBQ33" s="194"/>
      <c r="LBR33" s="194"/>
      <c r="LBS33" s="194"/>
      <c r="LBT33" s="194"/>
      <c r="LBU33" s="194"/>
      <c r="LBV33" s="194"/>
      <c r="LBW33" s="194"/>
      <c r="LBX33" s="194"/>
      <c r="LBY33" s="194"/>
      <c r="LBZ33" s="194"/>
      <c r="LCA33" s="194"/>
      <c r="LCB33" s="194"/>
      <c r="LCC33" s="194"/>
      <c r="LCD33" s="194"/>
      <c r="LCE33" s="194"/>
      <c r="LCF33" s="194"/>
      <c r="LCG33" s="194"/>
      <c r="LCH33" s="194"/>
      <c r="LCI33" s="194"/>
      <c r="LCJ33" s="194"/>
      <c r="LCK33" s="194"/>
      <c r="LCL33" s="194"/>
      <c r="LCM33" s="194"/>
      <c r="LCN33" s="194"/>
      <c r="LCO33" s="194"/>
      <c r="LCP33" s="194"/>
      <c r="LCQ33" s="194"/>
      <c r="LCR33" s="194"/>
      <c r="LCS33" s="194"/>
      <c r="LCT33" s="194"/>
      <c r="LCU33" s="194"/>
      <c r="LCV33" s="194"/>
      <c r="LCW33" s="194"/>
      <c r="LCX33" s="194"/>
      <c r="LCY33" s="194"/>
      <c r="LCZ33" s="194"/>
      <c r="LDA33" s="194"/>
      <c r="LDB33" s="194"/>
      <c r="LDC33" s="194"/>
      <c r="LDD33" s="194"/>
      <c r="LDE33" s="194"/>
      <c r="LDF33" s="194"/>
      <c r="LDG33" s="194"/>
      <c r="LDH33" s="194"/>
      <c r="LDI33" s="194"/>
      <c r="LDJ33" s="194"/>
      <c r="LDK33" s="194"/>
      <c r="LDL33" s="194"/>
      <c r="LDM33" s="194"/>
      <c r="LDN33" s="194"/>
      <c r="LDO33" s="194"/>
      <c r="LDP33" s="194"/>
      <c r="LDQ33" s="194"/>
      <c r="LDR33" s="194"/>
      <c r="LDS33" s="194"/>
      <c r="LDT33" s="194"/>
      <c r="LDU33" s="194"/>
      <c r="LDV33" s="194"/>
      <c r="LDW33" s="194"/>
      <c r="LDX33" s="194"/>
      <c r="LDY33" s="194"/>
      <c r="LDZ33" s="194"/>
      <c r="LEA33" s="194"/>
      <c r="LEB33" s="194"/>
      <c r="LEC33" s="194"/>
      <c r="LED33" s="194"/>
      <c r="LEE33" s="194"/>
      <c r="LEF33" s="194"/>
      <c r="LEG33" s="194"/>
      <c r="LEH33" s="194"/>
      <c r="LEI33" s="194"/>
      <c r="LEJ33" s="194"/>
      <c r="LEK33" s="194"/>
      <c r="LEL33" s="194"/>
      <c r="LEM33" s="194"/>
      <c r="LEN33" s="194"/>
      <c r="LEO33" s="194"/>
      <c r="LEP33" s="194"/>
      <c r="LEQ33" s="194"/>
      <c r="LER33" s="194"/>
      <c r="LES33" s="194"/>
      <c r="LET33" s="194"/>
      <c r="LEU33" s="194"/>
      <c r="LEV33" s="194"/>
      <c r="LEW33" s="194"/>
      <c r="LEX33" s="194"/>
      <c r="LEY33" s="194"/>
      <c r="LEZ33" s="194"/>
      <c r="LFA33" s="194"/>
      <c r="LFB33" s="194"/>
      <c r="LFC33" s="194"/>
      <c r="LFD33" s="194"/>
      <c r="LFE33" s="194"/>
      <c r="LFF33" s="194"/>
      <c r="LFG33" s="194"/>
      <c r="LFH33" s="194"/>
      <c r="LFI33" s="194"/>
      <c r="LFJ33" s="194"/>
      <c r="LFK33" s="194"/>
      <c r="LFL33" s="194"/>
      <c r="LFM33" s="194"/>
      <c r="LFN33" s="194"/>
      <c r="LFO33" s="194"/>
      <c r="LFP33" s="194"/>
      <c r="LFQ33" s="194"/>
      <c r="LFR33" s="194"/>
      <c r="LFS33" s="194"/>
      <c r="LFT33" s="194"/>
      <c r="LFU33" s="194"/>
      <c r="LFV33" s="194"/>
      <c r="LFW33" s="194"/>
      <c r="LFX33" s="194"/>
      <c r="LFY33" s="194"/>
      <c r="LFZ33" s="194"/>
      <c r="LGA33" s="194"/>
      <c r="LGB33" s="194"/>
      <c r="LGC33" s="194"/>
      <c r="LGD33" s="194"/>
      <c r="LGE33" s="194"/>
      <c r="LGF33" s="194"/>
      <c r="LGG33" s="194"/>
      <c r="LGH33" s="194"/>
      <c r="LGI33" s="194"/>
      <c r="LGJ33" s="194"/>
      <c r="LGK33" s="194"/>
      <c r="LGL33" s="194"/>
      <c r="LGM33" s="194"/>
      <c r="LGN33" s="194"/>
      <c r="LGO33" s="194"/>
      <c r="LGP33" s="194"/>
      <c r="LGQ33" s="194"/>
      <c r="LGR33" s="194"/>
      <c r="LGS33" s="194"/>
      <c r="LGT33" s="194"/>
      <c r="LGU33" s="194"/>
      <c r="LGV33" s="194"/>
      <c r="LGW33" s="194"/>
      <c r="LGX33" s="194"/>
      <c r="LGY33" s="194"/>
      <c r="LGZ33" s="194"/>
      <c r="LHA33" s="194"/>
      <c r="LHB33" s="194"/>
      <c r="LHC33" s="194"/>
      <c r="LHD33" s="194"/>
      <c r="LHE33" s="194"/>
      <c r="LHF33" s="194"/>
      <c r="LHG33" s="194"/>
      <c r="LHH33" s="194"/>
      <c r="LHI33" s="194"/>
      <c r="LHJ33" s="194"/>
      <c r="LHK33" s="194"/>
      <c r="LHL33" s="194"/>
      <c r="LHM33" s="194"/>
      <c r="LHN33" s="194"/>
      <c r="LHO33" s="194"/>
      <c r="LHP33" s="194"/>
      <c r="LHQ33" s="194"/>
      <c r="LHR33" s="194"/>
      <c r="LHS33" s="194"/>
      <c r="LHT33" s="194"/>
      <c r="LHU33" s="194"/>
      <c r="LHV33" s="194"/>
      <c r="LHW33" s="194"/>
      <c r="LHX33" s="194"/>
      <c r="LHY33" s="194"/>
      <c r="LHZ33" s="194"/>
      <c r="LIA33" s="194"/>
      <c r="LIB33" s="194"/>
      <c r="LIC33" s="194"/>
      <c r="LID33" s="194"/>
      <c r="LIE33" s="194"/>
      <c r="LIF33" s="194"/>
      <c r="LIG33" s="194"/>
      <c r="LIH33" s="194"/>
      <c r="LII33" s="194"/>
      <c r="LIJ33" s="194"/>
      <c r="LIK33" s="194"/>
      <c r="LIL33" s="194"/>
      <c r="LIM33" s="194"/>
      <c r="LIN33" s="194"/>
      <c r="LIO33" s="194"/>
      <c r="LIP33" s="194"/>
      <c r="LIQ33" s="194"/>
      <c r="LIR33" s="194"/>
      <c r="LIS33" s="194"/>
      <c r="LIT33" s="194"/>
      <c r="LIU33" s="194"/>
      <c r="LIV33" s="194"/>
      <c r="LIW33" s="194"/>
      <c r="LIX33" s="194"/>
      <c r="LIY33" s="194"/>
      <c r="LIZ33" s="194"/>
      <c r="LJA33" s="194"/>
      <c r="LJB33" s="194"/>
      <c r="LJC33" s="194"/>
      <c r="LJD33" s="194"/>
      <c r="LJE33" s="194"/>
      <c r="LJF33" s="194"/>
      <c r="LJG33" s="194"/>
      <c r="LJH33" s="194"/>
      <c r="LJI33" s="194"/>
      <c r="LJJ33" s="194"/>
      <c r="LJK33" s="194"/>
      <c r="LJL33" s="194"/>
      <c r="LJM33" s="194"/>
      <c r="LJN33" s="194"/>
      <c r="LJO33" s="194"/>
      <c r="LJP33" s="194"/>
      <c r="LJQ33" s="194"/>
      <c r="LJR33" s="194"/>
      <c r="LJS33" s="194"/>
      <c r="LJT33" s="194"/>
      <c r="LJU33" s="194"/>
      <c r="LJV33" s="194"/>
      <c r="LJW33" s="194"/>
      <c r="LJX33" s="194"/>
      <c r="LJY33" s="194"/>
      <c r="LJZ33" s="194"/>
      <c r="LKA33" s="194"/>
      <c r="LKB33" s="194"/>
      <c r="LKC33" s="194"/>
      <c r="LKD33" s="194"/>
      <c r="LKE33" s="194"/>
      <c r="LKF33" s="194"/>
      <c r="LKG33" s="194"/>
      <c r="LKH33" s="194"/>
      <c r="LKI33" s="194"/>
      <c r="LKJ33" s="194"/>
      <c r="LKK33" s="194"/>
      <c r="LKL33" s="194"/>
      <c r="LKM33" s="194"/>
      <c r="LKN33" s="194"/>
      <c r="LKO33" s="194"/>
      <c r="LKP33" s="194"/>
      <c r="LKQ33" s="194"/>
      <c r="LKR33" s="194"/>
      <c r="LKS33" s="194"/>
      <c r="LKT33" s="194"/>
      <c r="LKU33" s="194"/>
      <c r="LKV33" s="194"/>
      <c r="LKW33" s="194"/>
      <c r="LKX33" s="194"/>
      <c r="LKY33" s="194"/>
      <c r="LKZ33" s="194"/>
      <c r="LLA33" s="194"/>
      <c r="LLB33" s="194"/>
      <c r="LLC33" s="194"/>
      <c r="LLD33" s="194"/>
      <c r="LLE33" s="194"/>
      <c r="LLF33" s="194"/>
      <c r="LLG33" s="194"/>
      <c r="LLH33" s="194"/>
      <c r="LLI33" s="194"/>
      <c r="LLJ33" s="194"/>
      <c r="LLK33" s="194"/>
      <c r="LLL33" s="194"/>
      <c r="LLM33" s="194"/>
      <c r="LLN33" s="194"/>
      <c r="LLO33" s="194"/>
      <c r="LLP33" s="194"/>
      <c r="LLQ33" s="194"/>
      <c r="LLR33" s="194"/>
      <c r="LLS33" s="194"/>
      <c r="LLT33" s="194"/>
      <c r="LLU33" s="194"/>
      <c r="LLV33" s="194"/>
      <c r="LLW33" s="194"/>
      <c r="LLX33" s="194"/>
      <c r="LLY33" s="194"/>
      <c r="LLZ33" s="194"/>
      <c r="LMA33" s="194"/>
      <c r="LMB33" s="194"/>
      <c r="LMC33" s="194"/>
      <c r="LMD33" s="194"/>
      <c r="LME33" s="194"/>
      <c r="LMF33" s="194"/>
      <c r="LMG33" s="194"/>
      <c r="LMH33" s="194"/>
      <c r="LMI33" s="194"/>
      <c r="LMJ33" s="194"/>
      <c r="LMK33" s="194"/>
      <c r="LML33" s="194"/>
      <c r="LMM33" s="194"/>
      <c r="LMN33" s="194"/>
      <c r="LMO33" s="194"/>
      <c r="LMP33" s="194"/>
      <c r="LMQ33" s="194"/>
      <c r="LMR33" s="194"/>
      <c r="LMS33" s="194"/>
      <c r="LMT33" s="194"/>
      <c r="LMU33" s="194"/>
      <c r="LMV33" s="194"/>
      <c r="LMW33" s="194"/>
      <c r="LMX33" s="194"/>
      <c r="LMY33" s="194"/>
      <c r="LMZ33" s="194"/>
      <c r="LNA33" s="194"/>
      <c r="LNB33" s="194"/>
      <c r="LNC33" s="194"/>
      <c r="LND33" s="194"/>
      <c r="LNE33" s="194"/>
      <c r="LNF33" s="194"/>
      <c r="LNG33" s="194"/>
      <c r="LNH33" s="194"/>
      <c r="LNI33" s="194"/>
      <c r="LNJ33" s="194"/>
      <c r="LNK33" s="194"/>
      <c r="LNL33" s="194"/>
      <c r="LNM33" s="194"/>
      <c r="LNN33" s="194"/>
      <c r="LNO33" s="194"/>
      <c r="LNP33" s="194"/>
      <c r="LNQ33" s="194"/>
      <c r="LNR33" s="194"/>
      <c r="LNS33" s="194"/>
      <c r="LNT33" s="194"/>
      <c r="LNU33" s="194"/>
      <c r="LNV33" s="194"/>
      <c r="LNW33" s="194"/>
      <c r="LNX33" s="194"/>
      <c r="LNY33" s="194"/>
      <c r="LNZ33" s="194"/>
      <c r="LOA33" s="194"/>
      <c r="LOB33" s="194"/>
      <c r="LOC33" s="194"/>
      <c r="LOD33" s="194"/>
      <c r="LOE33" s="194"/>
      <c r="LOF33" s="194"/>
      <c r="LOG33" s="194"/>
      <c r="LOH33" s="194"/>
      <c r="LOI33" s="194"/>
      <c r="LOJ33" s="194"/>
      <c r="LOK33" s="194"/>
      <c r="LOL33" s="194"/>
      <c r="LOM33" s="194"/>
      <c r="LON33" s="194"/>
      <c r="LOO33" s="194"/>
      <c r="LOP33" s="194"/>
      <c r="LOQ33" s="194"/>
      <c r="LOR33" s="194"/>
      <c r="LOS33" s="194"/>
      <c r="LOT33" s="194"/>
      <c r="LOU33" s="194"/>
      <c r="LOV33" s="194"/>
      <c r="LOW33" s="194"/>
      <c r="LOX33" s="194"/>
      <c r="LOY33" s="194"/>
      <c r="LOZ33" s="194"/>
      <c r="LPA33" s="194"/>
      <c r="LPB33" s="194"/>
      <c r="LPC33" s="194"/>
      <c r="LPD33" s="194"/>
      <c r="LPE33" s="194"/>
      <c r="LPF33" s="194"/>
      <c r="LPG33" s="194"/>
      <c r="LPH33" s="194"/>
      <c r="LPI33" s="194"/>
      <c r="LPJ33" s="194"/>
      <c r="LPK33" s="194"/>
      <c r="LPL33" s="194"/>
      <c r="LPM33" s="194"/>
      <c r="LPN33" s="194"/>
      <c r="LPO33" s="194"/>
      <c r="LPP33" s="194"/>
      <c r="LPQ33" s="194"/>
      <c r="LPR33" s="194"/>
      <c r="LPS33" s="194"/>
      <c r="LPT33" s="194"/>
      <c r="LPU33" s="194"/>
      <c r="LPV33" s="194"/>
      <c r="LPW33" s="194"/>
      <c r="LPX33" s="194"/>
      <c r="LPY33" s="194"/>
      <c r="LPZ33" s="194"/>
      <c r="LQA33" s="194"/>
      <c r="LQB33" s="194"/>
      <c r="LQC33" s="194"/>
      <c r="LQD33" s="194"/>
      <c r="LQE33" s="194"/>
      <c r="LQF33" s="194"/>
      <c r="LQG33" s="194"/>
      <c r="LQH33" s="194"/>
      <c r="LQI33" s="194"/>
      <c r="LQJ33" s="194"/>
      <c r="LQK33" s="194"/>
      <c r="LQL33" s="194"/>
      <c r="LQM33" s="194"/>
      <c r="LQN33" s="194"/>
      <c r="LQO33" s="194"/>
      <c r="LQP33" s="194"/>
      <c r="LQQ33" s="194"/>
      <c r="LQR33" s="194"/>
      <c r="LQS33" s="194"/>
      <c r="LQT33" s="194"/>
      <c r="LQU33" s="194"/>
      <c r="LQV33" s="194"/>
      <c r="LQW33" s="194"/>
      <c r="LQX33" s="194"/>
      <c r="LQY33" s="194"/>
      <c r="LQZ33" s="194"/>
      <c r="LRA33" s="194"/>
      <c r="LRB33" s="194"/>
      <c r="LRC33" s="194"/>
      <c r="LRD33" s="194"/>
      <c r="LRE33" s="194"/>
      <c r="LRF33" s="194"/>
      <c r="LRG33" s="194"/>
      <c r="LRH33" s="194"/>
      <c r="LRI33" s="194"/>
      <c r="LRJ33" s="194"/>
      <c r="LRK33" s="194"/>
      <c r="LRL33" s="194"/>
      <c r="LRM33" s="194"/>
      <c r="LRN33" s="194"/>
      <c r="LRO33" s="194"/>
      <c r="LRP33" s="194"/>
      <c r="LRQ33" s="194"/>
      <c r="LRR33" s="194"/>
      <c r="LRS33" s="194"/>
      <c r="LRT33" s="194"/>
      <c r="LRU33" s="194"/>
      <c r="LRV33" s="194"/>
      <c r="LRW33" s="194"/>
      <c r="LRX33" s="194"/>
      <c r="LRY33" s="194"/>
      <c r="LRZ33" s="194"/>
      <c r="LSA33" s="194"/>
      <c r="LSB33" s="194"/>
      <c r="LSC33" s="194"/>
      <c r="LSD33" s="194"/>
      <c r="LSE33" s="194"/>
      <c r="LSF33" s="194"/>
      <c r="LSG33" s="194"/>
      <c r="LSH33" s="194"/>
      <c r="LSI33" s="194"/>
      <c r="LSJ33" s="194"/>
      <c r="LSK33" s="194"/>
      <c r="LSL33" s="194"/>
      <c r="LSM33" s="194"/>
      <c r="LSN33" s="194"/>
      <c r="LSO33" s="194"/>
      <c r="LSP33" s="194"/>
      <c r="LSQ33" s="194"/>
      <c r="LSR33" s="194"/>
      <c r="LSS33" s="194"/>
      <c r="LST33" s="194"/>
      <c r="LSU33" s="194"/>
      <c r="LSV33" s="194"/>
      <c r="LSW33" s="194"/>
      <c r="LSX33" s="194"/>
      <c r="LSY33" s="194"/>
      <c r="LSZ33" s="194"/>
      <c r="LTA33" s="194"/>
      <c r="LTB33" s="194"/>
      <c r="LTC33" s="194"/>
      <c r="LTD33" s="194"/>
      <c r="LTE33" s="194"/>
      <c r="LTF33" s="194"/>
      <c r="LTG33" s="194"/>
      <c r="LTH33" s="194"/>
      <c r="LTI33" s="194"/>
      <c r="LTJ33" s="194"/>
      <c r="LTK33" s="194"/>
      <c r="LTL33" s="194"/>
      <c r="LTM33" s="194"/>
      <c r="LTN33" s="194"/>
      <c r="LTO33" s="194"/>
      <c r="LTP33" s="194"/>
      <c r="LTQ33" s="194"/>
      <c r="LTR33" s="194"/>
      <c r="LTS33" s="194"/>
      <c r="LTT33" s="194"/>
      <c r="LTU33" s="194"/>
      <c r="LTV33" s="194"/>
      <c r="LTW33" s="194"/>
      <c r="LTX33" s="194"/>
      <c r="LTY33" s="194"/>
      <c r="LTZ33" s="194"/>
      <c r="LUA33" s="194"/>
      <c r="LUB33" s="194"/>
      <c r="LUC33" s="194"/>
      <c r="LUD33" s="194"/>
      <c r="LUE33" s="194"/>
      <c r="LUF33" s="194"/>
      <c r="LUG33" s="194"/>
      <c r="LUH33" s="194"/>
      <c r="LUI33" s="194"/>
      <c r="LUJ33" s="194"/>
      <c r="LUK33" s="194"/>
      <c r="LUL33" s="194"/>
      <c r="LUM33" s="194"/>
      <c r="LUN33" s="194"/>
      <c r="LUO33" s="194"/>
      <c r="LUP33" s="194"/>
      <c r="LUQ33" s="194"/>
      <c r="LUR33" s="194"/>
      <c r="LUS33" s="194"/>
      <c r="LUT33" s="194"/>
      <c r="LUU33" s="194"/>
      <c r="LUV33" s="194"/>
      <c r="LUW33" s="194"/>
      <c r="LUX33" s="194"/>
      <c r="LUY33" s="194"/>
      <c r="LUZ33" s="194"/>
      <c r="LVA33" s="194"/>
      <c r="LVB33" s="194"/>
      <c r="LVC33" s="194"/>
      <c r="LVD33" s="194"/>
      <c r="LVE33" s="194"/>
      <c r="LVF33" s="194"/>
      <c r="LVG33" s="194"/>
      <c r="LVH33" s="194"/>
      <c r="LVI33" s="194"/>
      <c r="LVJ33" s="194"/>
      <c r="LVK33" s="194"/>
      <c r="LVL33" s="194"/>
      <c r="LVM33" s="194"/>
      <c r="LVN33" s="194"/>
      <c r="LVO33" s="194"/>
      <c r="LVP33" s="194"/>
      <c r="LVQ33" s="194"/>
      <c r="LVR33" s="194"/>
      <c r="LVS33" s="194"/>
      <c r="LVT33" s="194"/>
      <c r="LVU33" s="194"/>
      <c r="LVV33" s="194"/>
      <c r="LVW33" s="194"/>
      <c r="LVX33" s="194"/>
      <c r="LVY33" s="194"/>
      <c r="LVZ33" s="194"/>
      <c r="LWA33" s="194"/>
      <c r="LWB33" s="194"/>
      <c r="LWC33" s="194"/>
      <c r="LWD33" s="194"/>
      <c r="LWE33" s="194"/>
      <c r="LWF33" s="194"/>
      <c r="LWG33" s="194"/>
      <c r="LWH33" s="194"/>
      <c r="LWI33" s="194"/>
      <c r="LWJ33" s="194"/>
      <c r="LWK33" s="194"/>
      <c r="LWL33" s="194"/>
      <c r="LWM33" s="194"/>
      <c r="LWN33" s="194"/>
      <c r="LWO33" s="194"/>
      <c r="LWP33" s="194"/>
      <c r="LWQ33" s="194"/>
      <c r="LWR33" s="194"/>
      <c r="LWS33" s="194"/>
      <c r="LWT33" s="194"/>
      <c r="LWU33" s="194"/>
      <c r="LWV33" s="194"/>
      <c r="LWW33" s="194"/>
      <c r="LWX33" s="194"/>
      <c r="LWY33" s="194"/>
      <c r="LWZ33" s="194"/>
      <c r="LXA33" s="194"/>
      <c r="LXB33" s="194"/>
      <c r="LXC33" s="194"/>
      <c r="LXD33" s="194"/>
      <c r="LXE33" s="194"/>
      <c r="LXF33" s="194"/>
      <c r="LXG33" s="194"/>
      <c r="LXH33" s="194"/>
      <c r="LXI33" s="194"/>
      <c r="LXJ33" s="194"/>
      <c r="LXK33" s="194"/>
      <c r="LXL33" s="194"/>
      <c r="LXM33" s="194"/>
      <c r="LXN33" s="194"/>
      <c r="LXO33" s="194"/>
      <c r="LXP33" s="194"/>
      <c r="LXQ33" s="194"/>
      <c r="LXR33" s="194"/>
      <c r="LXS33" s="194"/>
      <c r="LXT33" s="194"/>
      <c r="LXU33" s="194"/>
      <c r="LXV33" s="194"/>
      <c r="LXW33" s="194"/>
      <c r="LXX33" s="194"/>
      <c r="LXY33" s="194"/>
      <c r="LXZ33" s="194"/>
      <c r="LYA33" s="194"/>
      <c r="LYB33" s="194"/>
      <c r="LYC33" s="194"/>
      <c r="LYD33" s="194"/>
      <c r="LYE33" s="194"/>
      <c r="LYF33" s="194"/>
      <c r="LYG33" s="194"/>
      <c r="LYH33" s="194"/>
      <c r="LYI33" s="194"/>
      <c r="LYJ33" s="194"/>
      <c r="LYK33" s="194"/>
      <c r="LYL33" s="194"/>
      <c r="LYM33" s="194"/>
      <c r="LYN33" s="194"/>
      <c r="LYO33" s="194"/>
      <c r="LYP33" s="194"/>
      <c r="LYQ33" s="194"/>
      <c r="LYR33" s="194"/>
      <c r="LYS33" s="194"/>
      <c r="LYT33" s="194"/>
      <c r="LYU33" s="194"/>
      <c r="LYV33" s="194"/>
      <c r="LYW33" s="194"/>
      <c r="LYX33" s="194"/>
      <c r="LYY33" s="194"/>
      <c r="LYZ33" s="194"/>
      <c r="LZA33" s="194"/>
      <c r="LZB33" s="194"/>
      <c r="LZC33" s="194"/>
      <c r="LZD33" s="194"/>
      <c r="LZE33" s="194"/>
      <c r="LZF33" s="194"/>
      <c r="LZG33" s="194"/>
      <c r="LZH33" s="194"/>
      <c r="LZI33" s="194"/>
      <c r="LZJ33" s="194"/>
      <c r="LZK33" s="194"/>
      <c r="LZL33" s="194"/>
      <c r="LZM33" s="194"/>
      <c r="LZN33" s="194"/>
      <c r="LZO33" s="194"/>
      <c r="LZP33" s="194"/>
      <c r="LZQ33" s="194"/>
      <c r="LZR33" s="194"/>
      <c r="LZS33" s="194"/>
      <c r="LZT33" s="194"/>
      <c r="LZU33" s="194"/>
      <c r="LZV33" s="194"/>
      <c r="LZW33" s="194"/>
      <c r="LZX33" s="194"/>
      <c r="LZY33" s="194"/>
      <c r="LZZ33" s="194"/>
      <c r="MAA33" s="194"/>
      <c r="MAB33" s="194"/>
      <c r="MAC33" s="194"/>
      <c r="MAD33" s="194"/>
      <c r="MAE33" s="194"/>
      <c r="MAF33" s="194"/>
      <c r="MAG33" s="194"/>
      <c r="MAH33" s="194"/>
      <c r="MAI33" s="194"/>
      <c r="MAJ33" s="194"/>
      <c r="MAK33" s="194"/>
      <c r="MAL33" s="194"/>
      <c r="MAM33" s="194"/>
      <c r="MAN33" s="194"/>
      <c r="MAO33" s="194"/>
      <c r="MAP33" s="194"/>
      <c r="MAQ33" s="194"/>
      <c r="MAR33" s="194"/>
      <c r="MAS33" s="194"/>
      <c r="MAT33" s="194"/>
      <c r="MAU33" s="194"/>
      <c r="MAV33" s="194"/>
      <c r="MAW33" s="194"/>
      <c r="MAX33" s="194"/>
      <c r="MAY33" s="194"/>
      <c r="MAZ33" s="194"/>
      <c r="MBA33" s="194"/>
      <c r="MBB33" s="194"/>
      <c r="MBC33" s="194"/>
      <c r="MBD33" s="194"/>
      <c r="MBE33" s="194"/>
      <c r="MBF33" s="194"/>
      <c r="MBG33" s="194"/>
      <c r="MBH33" s="194"/>
      <c r="MBI33" s="194"/>
      <c r="MBJ33" s="194"/>
      <c r="MBK33" s="194"/>
      <c r="MBL33" s="194"/>
      <c r="MBM33" s="194"/>
      <c r="MBN33" s="194"/>
      <c r="MBO33" s="194"/>
      <c r="MBP33" s="194"/>
      <c r="MBQ33" s="194"/>
      <c r="MBR33" s="194"/>
      <c r="MBS33" s="194"/>
      <c r="MBT33" s="194"/>
      <c r="MBU33" s="194"/>
      <c r="MBV33" s="194"/>
      <c r="MBW33" s="194"/>
      <c r="MBX33" s="194"/>
      <c r="MBY33" s="194"/>
      <c r="MBZ33" s="194"/>
      <c r="MCA33" s="194"/>
      <c r="MCB33" s="194"/>
      <c r="MCC33" s="194"/>
      <c r="MCD33" s="194"/>
      <c r="MCE33" s="194"/>
      <c r="MCF33" s="194"/>
      <c r="MCG33" s="194"/>
      <c r="MCH33" s="194"/>
      <c r="MCI33" s="194"/>
      <c r="MCJ33" s="194"/>
      <c r="MCK33" s="194"/>
      <c r="MCL33" s="194"/>
      <c r="MCM33" s="194"/>
      <c r="MCN33" s="194"/>
      <c r="MCO33" s="194"/>
      <c r="MCP33" s="194"/>
      <c r="MCQ33" s="194"/>
      <c r="MCR33" s="194"/>
      <c r="MCS33" s="194"/>
      <c r="MCT33" s="194"/>
      <c r="MCU33" s="194"/>
      <c r="MCV33" s="194"/>
      <c r="MCW33" s="194"/>
      <c r="MCX33" s="194"/>
      <c r="MCY33" s="194"/>
      <c r="MCZ33" s="194"/>
      <c r="MDA33" s="194"/>
      <c r="MDB33" s="194"/>
      <c r="MDC33" s="194"/>
      <c r="MDD33" s="194"/>
      <c r="MDE33" s="194"/>
      <c r="MDF33" s="194"/>
      <c r="MDG33" s="194"/>
      <c r="MDH33" s="194"/>
      <c r="MDI33" s="194"/>
      <c r="MDJ33" s="194"/>
      <c r="MDK33" s="194"/>
      <c r="MDL33" s="194"/>
      <c r="MDM33" s="194"/>
      <c r="MDN33" s="194"/>
      <c r="MDO33" s="194"/>
      <c r="MDP33" s="194"/>
      <c r="MDQ33" s="194"/>
      <c r="MDR33" s="194"/>
      <c r="MDS33" s="194"/>
      <c r="MDT33" s="194"/>
      <c r="MDU33" s="194"/>
      <c r="MDV33" s="194"/>
      <c r="MDW33" s="194"/>
      <c r="MDX33" s="194"/>
      <c r="MDY33" s="194"/>
      <c r="MDZ33" s="194"/>
      <c r="MEA33" s="194"/>
      <c r="MEB33" s="194"/>
      <c r="MEC33" s="194"/>
      <c r="MED33" s="194"/>
      <c r="MEE33" s="194"/>
      <c r="MEF33" s="194"/>
      <c r="MEG33" s="194"/>
      <c r="MEH33" s="194"/>
      <c r="MEI33" s="194"/>
      <c r="MEJ33" s="194"/>
      <c r="MEK33" s="194"/>
      <c r="MEL33" s="194"/>
      <c r="MEM33" s="194"/>
      <c r="MEN33" s="194"/>
      <c r="MEO33" s="194"/>
      <c r="MEP33" s="194"/>
      <c r="MEQ33" s="194"/>
      <c r="MER33" s="194"/>
      <c r="MES33" s="194"/>
      <c r="MET33" s="194"/>
      <c r="MEU33" s="194"/>
      <c r="MEV33" s="194"/>
      <c r="MEW33" s="194"/>
      <c r="MEX33" s="194"/>
      <c r="MEY33" s="194"/>
      <c r="MEZ33" s="194"/>
      <c r="MFA33" s="194"/>
      <c r="MFB33" s="194"/>
      <c r="MFC33" s="194"/>
      <c r="MFD33" s="194"/>
      <c r="MFE33" s="194"/>
      <c r="MFF33" s="194"/>
      <c r="MFG33" s="194"/>
      <c r="MFH33" s="194"/>
      <c r="MFI33" s="194"/>
      <c r="MFJ33" s="194"/>
      <c r="MFK33" s="194"/>
      <c r="MFL33" s="194"/>
      <c r="MFM33" s="194"/>
      <c r="MFN33" s="194"/>
      <c r="MFO33" s="194"/>
      <c r="MFP33" s="194"/>
      <c r="MFQ33" s="194"/>
      <c r="MFR33" s="194"/>
      <c r="MFS33" s="194"/>
      <c r="MFT33" s="194"/>
      <c r="MFU33" s="194"/>
      <c r="MFV33" s="194"/>
      <c r="MFW33" s="194"/>
      <c r="MFX33" s="194"/>
      <c r="MFY33" s="194"/>
      <c r="MFZ33" s="194"/>
      <c r="MGA33" s="194"/>
      <c r="MGB33" s="194"/>
      <c r="MGC33" s="194"/>
      <c r="MGD33" s="194"/>
      <c r="MGE33" s="194"/>
      <c r="MGF33" s="194"/>
      <c r="MGG33" s="194"/>
      <c r="MGH33" s="194"/>
      <c r="MGI33" s="194"/>
      <c r="MGJ33" s="194"/>
      <c r="MGK33" s="194"/>
      <c r="MGL33" s="194"/>
      <c r="MGM33" s="194"/>
      <c r="MGN33" s="194"/>
      <c r="MGO33" s="194"/>
      <c r="MGP33" s="194"/>
      <c r="MGQ33" s="194"/>
      <c r="MGR33" s="194"/>
      <c r="MGS33" s="194"/>
      <c r="MGT33" s="194"/>
      <c r="MGU33" s="194"/>
      <c r="MGV33" s="194"/>
      <c r="MGW33" s="194"/>
      <c r="MGX33" s="194"/>
      <c r="MGY33" s="194"/>
      <c r="MGZ33" s="194"/>
      <c r="MHA33" s="194"/>
      <c r="MHB33" s="194"/>
      <c r="MHC33" s="194"/>
      <c r="MHD33" s="194"/>
      <c r="MHE33" s="194"/>
      <c r="MHF33" s="194"/>
      <c r="MHG33" s="194"/>
      <c r="MHH33" s="194"/>
      <c r="MHI33" s="194"/>
      <c r="MHJ33" s="194"/>
      <c r="MHK33" s="194"/>
      <c r="MHL33" s="194"/>
      <c r="MHM33" s="194"/>
      <c r="MHN33" s="194"/>
      <c r="MHO33" s="194"/>
      <c r="MHP33" s="194"/>
      <c r="MHQ33" s="194"/>
      <c r="MHR33" s="194"/>
      <c r="MHS33" s="194"/>
      <c r="MHT33" s="194"/>
      <c r="MHU33" s="194"/>
      <c r="MHV33" s="194"/>
      <c r="MHW33" s="194"/>
      <c r="MHX33" s="194"/>
      <c r="MHY33" s="194"/>
      <c r="MHZ33" s="194"/>
      <c r="MIA33" s="194"/>
      <c r="MIB33" s="194"/>
      <c r="MIC33" s="194"/>
      <c r="MID33" s="194"/>
      <c r="MIE33" s="194"/>
      <c r="MIF33" s="194"/>
      <c r="MIG33" s="194"/>
      <c r="MIH33" s="194"/>
      <c r="MII33" s="194"/>
      <c r="MIJ33" s="194"/>
      <c r="MIK33" s="194"/>
      <c r="MIL33" s="194"/>
      <c r="MIM33" s="194"/>
      <c r="MIN33" s="194"/>
      <c r="MIO33" s="194"/>
      <c r="MIP33" s="194"/>
      <c r="MIQ33" s="194"/>
      <c r="MIR33" s="194"/>
      <c r="MIS33" s="194"/>
      <c r="MIT33" s="194"/>
      <c r="MIU33" s="194"/>
      <c r="MIV33" s="194"/>
      <c r="MIW33" s="194"/>
      <c r="MIX33" s="194"/>
      <c r="MIY33" s="194"/>
      <c r="MIZ33" s="194"/>
      <c r="MJA33" s="194"/>
      <c r="MJB33" s="194"/>
      <c r="MJC33" s="194"/>
      <c r="MJD33" s="194"/>
      <c r="MJE33" s="194"/>
      <c r="MJF33" s="194"/>
      <c r="MJG33" s="194"/>
      <c r="MJH33" s="194"/>
      <c r="MJI33" s="194"/>
      <c r="MJJ33" s="194"/>
      <c r="MJK33" s="194"/>
      <c r="MJL33" s="194"/>
      <c r="MJM33" s="194"/>
      <c r="MJN33" s="194"/>
      <c r="MJO33" s="194"/>
      <c r="MJP33" s="194"/>
      <c r="MJQ33" s="194"/>
      <c r="MJR33" s="194"/>
      <c r="MJS33" s="194"/>
      <c r="MJT33" s="194"/>
      <c r="MJU33" s="194"/>
      <c r="MJV33" s="194"/>
      <c r="MJW33" s="194"/>
      <c r="MJX33" s="194"/>
      <c r="MJY33" s="194"/>
      <c r="MJZ33" s="194"/>
      <c r="MKA33" s="194"/>
      <c r="MKB33" s="194"/>
      <c r="MKC33" s="194"/>
      <c r="MKD33" s="194"/>
      <c r="MKE33" s="194"/>
      <c r="MKF33" s="194"/>
      <c r="MKG33" s="194"/>
      <c r="MKH33" s="194"/>
      <c r="MKI33" s="194"/>
      <c r="MKJ33" s="194"/>
      <c r="MKK33" s="194"/>
      <c r="MKL33" s="194"/>
      <c r="MKM33" s="194"/>
      <c r="MKN33" s="194"/>
      <c r="MKO33" s="194"/>
      <c r="MKP33" s="194"/>
      <c r="MKQ33" s="194"/>
      <c r="MKR33" s="194"/>
      <c r="MKS33" s="194"/>
      <c r="MKT33" s="194"/>
      <c r="MKU33" s="194"/>
      <c r="MKV33" s="194"/>
      <c r="MKW33" s="194"/>
      <c r="MKX33" s="194"/>
      <c r="MKY33" s="194"/>
      <c r="MKZ33" s="194"/>
      <c r="MLA33" s="194"/>
      <c r="MLB33" s="194"/>
      <c r="MLC33" s="194"/>
      <c r="MLD33" s="194"/>
      <c r="MLE33" s="194"/>
      <c r="MLF33" s="194"/>
      <c r="MLG33" s="194"/>
      <c r="MLH33" s="194"/>
      <c r="MLI33" s="194"/>
      <c r="MLJ33" s="194"/>
      <c r="MLK33" s="194"/>
      <c r="MLL33" s="194"/>
      <c r="MLM33" s="194"/>
      <c r="MLN33" s="194"/>
      <c r="MLO33" s="194"/>
      <c r="MLP33" s="194"/>
      <c r="MLQ33" s="194"/>
      <c r="MLR33" s="194"/>
      <c r="MLS33" s="194"/>
      <c r="MLT33" s="194"/>
      <c r="MLU33" s="194"/>
      <c r="MLV33" s="194"/>
      <c r="MLW33" s="194"/>
      <c r="MLX33" s="194"/>
      <c r="MLY33" s="194"/>
      <c r="MLZ33" s="194"/>
      <c r="MMA33" s="194"/>
      <c r="MMB33" s="194"/>
      <c r="MMC33" s="194"/>
      <c r="MMD33" s="194"/>
      <c r="MME33" s="194"/>
      <c r="MMF33" s="194"/>
      <c r="MMG33" s="194"/>
      <c r="MMH33" s="194"/>
      <c r="MMI33" s="194"/>
      <c r="MMJ33" s="194"/>
      <c r="MMK33" s="194"/>
      <c r="MML33" s="194"/>
      <c r="MMM33" s="194"/>
      <c r="MMN33" s="194"/>
      <c r="MMO33" s="194"/>
      <c r="MMP33" s="194"/>
      <c r="MMQ33" s="194"/>
      <c r="MMR33" s="194"/>
      <c r="MMS33" s="194"/>
      <c r="MMT33" s="194"/>
      <c r="MMU33" s="194"/>
      <c r="MMV33" s="194"/>
      <c r="MMW33" s="194"/>
      <c r="MMX33" s="194"/>
      <c r="MMY33" s="194"/>
      <c r="MMZ33" s="194"/>
      <c r="MNA33" s="194"/>
      <c r="MNB33" s="194"/>
      <c r="MNC33" s="194"/>
      <c r="MND33" s="194"/>
      <c r="MNE33" s="194"/>
      <c r="MNF33" s="194"/>
      <c r="MNG33" s="194"/>
      <c r="MNH33" s="194"/>
      <c r="MNI33" s="194"/>
      <c r="MNJ33" s="194"/>
      <c r="MNK33" s="194"/>
      <c r="MNL33" s="194"/>
      <c r="MNM33" s="194"/>
      <c r="MNN33" s="194"/>
      <c r="MNO33" s="194"/>
      <c r="MNP33" s="194"/>
      <c r="MNQ33" s="194"/>
      <c r="MNR33" s="194"/>
      <c r="MNS33" s="194"/>
      <c r="MNT33" s="194"/>
      <c r="MNU33" s="194"/>
      <c r="MNV33" s="194"/>
      <c r="MNW33" s="194"/>
      <c r="MNX33" s="194"/>
      <c r="MNY33" s="194"/>
      <c r="MNZ33" s="194"/>
      <c r="MOA33" s="194"/>
      <c r="MOB33" s="194"/>
      <c r="MOC33" s="194"/>
      <c r="MOD33" s="194"/>
      <c r="MOE33" s="194"/>
      <c r="MOF33" s="194"/>
      <c r="MOG33" s="194"/>
      <c r="MOH33" s="194"/>
      <c r="MOI33" s="194"/>
      <c r="MOJ33" s="194"/>
      <c r="MOK33" s="194"/>
      <c r="MOL33" s="194"/>
      <c r="MOM33" s="194"/>
      <c r="MON33" s="194"/>
      <c r="MOO33" s="194"/>
      <c r="MOP33" s="194"/>
      <c r="MOQ33" s="194"/>
      <c r="MOR33" s="194"/>
      <c r="MOS33" s="194"/>
      <c r="MOT33" s="194"/>
      <c r="MOU33" s="194"/>
      <c r="MOV33" s="194"/>
      <c r="MOW33" s="194"/>
      <c r="MOX33" s="194"/>
      <c r="MOY33" s="194"/>
      <c r="MOZ33" s="194"/>
      <c r="MPA33" s="194"/>
      <c r="MPB33" s="194"/>
      <c r="MPC33" s="194"/>
      <c r="MPD33" s="194"/>
      <c r="MPE33" s="194"/>
      <c r="MPF33" s="194"/>
      <c r="MPG33" s="194"/>
      <c r="MPH33" s="194"/>
      <c r="MPI33" s="194"/>
      <c r="MPJ33" s="194"/>
      <c r="MPK33" s="194"/>
      <c r="MPL33" s="194"/>
      <c r="MPM33" s="194"/>
      <c r="MPN33" s="194"/>
      <c r="MPO33" s="194"/>
      <c r="MPP33" s="194"/>
      <c r="MPQ33" s="194"/>
      <c r="MPR33" s="194"/>
      <c r="MPS33" s="194"/>
      <c r="MPT33" s="194"/>
      <c r="MPU33" s="194"/>
      <c r="MPV33" s="194"/>
      <c r="MPW33" s="194"/>
      <c r="MPX33" s="194"/>
      <c r="MPY33" s="194"/>
      <c r="MPZ33" s="194"/>
      <c r="MQA33" s="194"/>
      <c r="MQB33" s="194"/>
      <c r="MQC33" s="194"/>
      <c r="MQD33" s="194"/>
      <c r="MQE33" s="194"/>
      <c r="MQF33" s="194"/>
      <c r="MQG33" s="194"/>
      <c r="MQH33" s="194"/>
      <c r="MQI33" s="194"/>
      <c r="MQJ33" s="194"/>
      <c r="MQK33" s="194"/>
      <c r="MQL33" s="194"/>
      <c r="MQM33" s="194"/>
      <c r="MQN33" s="194"/>
      <c r="MQO33" s="194"/>
      <c r="MQP33" s="194"/>
      <c r="MQQ33" s="194"/>
      <c r="MQR33" s="194"/>
      <c r="MQS33" s="194"/>
      <c r="MQT33" s="194"/>
      <c r="MQU33" s="194"/>
      <c r="MQV33" s="194"/>
      <c r="MQW33" s="194"/>
      <c r="MQX33" s="194"/>
      <c r="MQY33" s="194"/>
      <c r="MQZ33" s="194"/>
      <c r="MRA33" s="194"/>
      <c r="MRB33" s="194"/>
      <c r="MRC33" s="194"/>
      <c r="MRD33" s="194"/>
      <c r="MRE33" s="194"/>
      <c r="MRF33" s="194"/>
      <c r="MRG33" s="194"/>
      <c r="MRH33" s="194"/>
      <c r="MRI33" s="194"/>
      <c r="MRJ33" s="194"/>
      <c r="MRK33" s="194"/>
      <c r="MRL33" s="194"/>
      <c r="MRM33" s="194"/>
      <c r="MRN33" s="194"/>
      <c r="MRO33" s="194"/>
      <c r="MRP33" s="194"/>
      <c r="MRQ33" s="194"/>
      <c r="MRR33" s="194"/>
      <c r="MRS33" s="194"/>
      <c r="MRT33" s="194"/>
      <c r="MRU33" s="194"/>
      <c r="MRV33" s="194"/>
      <c r="MRW33" s="194"/>
      <c r="MRX33" s="194"/>
      <c r="MRY33" s="194"/>
      <c r="MRZ33" s="194"/>
      <c r="MSA33" s="194"/>
      <c r="MSB33" s="194"/>
      <c r="MSC33" s="194"/>
      <c r="MSD33" s="194"/>
      <c r="MSE33" s="194"/>
      <c r="MSF33" s="194"/>
      <c r="MSG33" s="194"/>
      <c r="MSH33" s="194"/>
      <c r="MSI33" s="194"/>
      <c r="MSJ33" s="194"/>
      <c r="MSK33" s="194"/>
      <c r="MSL33" s="194"/>
      <c r="MSM33" s="194"/>
      <c r="MSN33" s="194"/>
      <c r="MSO33" s="194"/>
      <c r="MSP33" s="194"/>
      <c r="MSQ33" s="194"/>
      <c r="MSR33" s="194"/>
      <c r="MSS33" s="194"/>
      <c r="MST33" s="194"/>
      <c r="MSU33" s="194"/>
      <c r="MSV33" s="194"/>
      <c r="MSW33" s="194"/>
      <c r="MSX33" s="194"/>
      <c r="MSY33" s="194"/>
      <c r="MSZ33" s="194"/>
      <c r="MTA33" s="194"/>
      <c r="MTB33" s="194"/>
      <c r="MTC33" s="194"/>
      <c r="MTD33" s="194"/>
      <c r="MTE33" s="194"/>
      <c r="MTF33" s="194"/>
      <c r="MTG33" s="194"/>
      <c r="MTH33" s="194"/>
      <c r="MTI33" s="194"/>
      <c r="MTJ33" s="194"/>
      <c r="MTK33" s="194"/>
      <c r="MTL33" s="194"/>
      <c r="MTM33" s="194"/>
      <c r="MTN33" s="194"/>
      <c r="MTO33" s="194"/>
      <c r="MTP33" s="194"/>
      <c r="MTQ33" s="194"/>
      <c r="MTR33" s="194"/>
      <c r="MTS33" s="194"/>
      <c r="MTT33" s="194"/>
      <c r="MTU33" s="194"/>
      <c r="MTV33" s="194"/>
      <c r="MTW33" s="194"/>
      <c r="MTX33" s="194"/>
      <c r="MTY33" s="194"/>
      <c r="MTZ33" s="194"/>
      <c r="MUA33" s="194"/>
      <c r="MUB33" s="194"/>
      <c r="MUC33" s="194"/>
      <c r="MUD33" s="194"/>
      <c r="MUE33" s="194"/>
      <c r="MUF33" s="194"/>
      <c r="MUG33" s="194"/>
      <c r="MUH33" s="194"/>
      <c r="MUI33" s="194"/>
      <c r="MUJ33" s="194"/>
      <c r="MUK33" s="194"/>
      <c r="MUL33" s="194"/>
      <c r="MUM33" s="194"/>
      <c r="MUN33" s="194"/>
      <c r="MUO33" s="194"/>
      <c r="MUP33" s="194"/>
      <c r="MUQ33" s="194"/>
      <c r="MUR33" s="194"/>
      <c r="MUS33" s="194"/>
      <c r="MUT33" s="194"/>
      <c r="MUU33" s="194"/>
      <c r="MUV33" s="194"/>
      <c r="MUW33" s="194"/>
      <c r="MUX33" s="194"/>
      <c r="MUY33" s="194"/>
      <c r="MUZ33" s="194"/>
      <c r="MVA33" s="194"/>
      <c r="MVB33" s="194"/>
      <c r="MVC33" s="194"/>
      <c r="MVD33" s="194"/>
      <c r="MVE33" s="194"/>
      <c r="MVF33" s="194"/>
      <c r="MVG33" s="194"/>
      <c r="MVH33" s="194"/>
      <c r="MVI33" s="194"/>
      <c r="MVJ33" s="194"/>
      <c r="MVK33" s="194"/>
      <c r="MVL33" s="194"/>
      <c r="MVM33" s="194"/>
      <c r="MVN33" s="194"/>
      <c r="MVO33" s="194"/>
      <c r="MVP33" s="194"/>
      <c r="MVQ33" s="194"/>
      <c r="MVR33" s="194"/>
      <c r="MVS33" s="194"/>
      <c r="MVT33" s="194"/>
      <c r="MVU33" s="194"/>
      <c r="MVV33" s="194"/>
      <c r="MVW33" s="194"/>
      <c r="MVX33" s="194"/>
      <c r="MVY33" s="194"/>
      <c r="MVZ33" s="194"/>
      <c r="MWA33" s="194"/>
      <c r="MWB33" s="194"/>
      <c r="MWC33" s="194"/>
      <c r="MWD33" s="194"/>
      <c r="MWE33" s="194"/>
      <c r="MWF33" s="194"/>
      <c r="MWG33" s="194"/>
      <c r="MWH33" s="194"/>
      <c r="MWI33" s="194"/>
      <c r="MWJ33" s="194"/>
      <c r="MWK33" s="194"/>
      <c r="MWL33" s="194"/>
      <c r="MWM33" s="194"/>
      <c r="MWN33" s="194"/>
      <c r="MWO33" s="194"/>
      <c r="MWP33" s="194"/>
      <c r="MWQ33" s="194"/>
      <c r="MWR33" s="194"/>
      <c r="MWS33" s="194"/>
      <c r="MWT33" s="194"/>
      <c r="MWU33" s="194"/>
      <c r="MWV33" s="194"/>
      <c r="MWW33" s="194"/>
      <c r="MWX33" s="194"/>
      <c r="MWY33" s="194"/>
      <c r="MWZ33" s="194"/>
      <c r="MXA33" s="194"/>
      <c r="MXB33" s="194"/>
      <c r="MXC33" s="194"/>
      <c r="MXD33" s="194"/>
      <c r="MXE33" s="194"/>
      <c r="MXF33" s="194"/>
      <c r="MXG33" s="194"/>
      <c r="MXH33" s="194"/>
      <c r="MXI33" s="194"/>
      <c r="MXJ33" s="194"/>
      <c r="MXK33" s="194"/>
      <c r="MXL33" s="194"/>
      <c r="MXM33" s="194"/>
      <c r="MXN33" s="194"/>
      <c r="MXO33" s="194"/>
      <c r="MXP33" s="194"/>
      <c r="MXQ33" s="194"/>
      <c r="MXR33" s="194"/>
      <c r="MXS33" s="194"/>
      <c r="MXT33" s="194"/>
      <c r="MXU33" s="194"/>
      <c r="MXV33" s="194"/>
      <c r="MXW33" s="194"/>
      <c r="MXX33" s="194"/>
      <c r="MXY33" s="194"/>
      <c r="MXZ33" s="194"/>
      <c r="MYA33" s="194"/>
      <c r="MYB33" s="194"/>
      <c r="MYC33" s="194"/>
      <c r="MYD33" s="194"/>
      <c r="MYE33" s="194"/>
      <c r="MYF33" s="194"/>
      <c r="MYG33" s="194"/>
      <c r="MYH33" s="194"/>
      <c r="MYI33" s="194"/>
      <c r="MYJ33" s="194"/>
      <c r="MYK33" s="194"/>
      <c r="MYL33" s="194"/>
      <c r="MYM33" s="194"/>
      <c r="MYN33" s="194"/>
      <c r="MYO33" s="194"/>
      <c r="MYP33" s="194"/>
      <c r="MYQ33" s="194"/>
      <c r="MYR33" s="194"/>
      <c r="MYS33" s="194"/>
      <c r="MYT33" s="194"/>
      <c r="MYU33" s="194"/>
      <c r="MYV33" s="194"/>
      <c r="MYW33" s="194"/>
      <c r="MYX33" s="194"/>
      <c r="MYY33" s="194"/>
      <c r="MYZ33" s="194"/>
      <c r="MZA33" s="194"/>
      <c r="MZB33" s="194"/>
      <c r="MZC33" s="194"/>
      <c r="MZD33" s="194"/>
      <c r="MZE33" s="194"/>
      <c r="MZF33" s="194"/>
      <c r="MZG33" s="194"/>
      <c r="MZH33" s="194"/>
      <c r="MZI33" s="194"/>
      <c r="MZJ33" s="194"/>
      <c r="MZK33" s="194"/>
      <c r="MZL33" s="194"/>
      <c r="MZM33" s="194"/>
      <c r="MZN33" s="194"/>
      <c r="MZO33" s="194"/>
      <c r="MZP33" s="194"/>
      <c r="MZQ33" s="194"/>
      <c r="MZR33" s="194"/>
      <c r="MZS33" s="194"/>
      <c r="MZT33" s="194"/>
      <c r="MZU33" s="194"/>
      <c r="MZV33" s="194"/>
      <c r="MZW33" s="194"/>
      <c r="MZX33" s="194"/>
      <c r="MZY33" s="194"/>
      <c r="MZZ33" s="194"/>
      <c r="NAA33" s="194"/>
      <c r="NAB33" s="194"/>
      <c r="NAC33" s="194"/>
      <c r="NAD33" s="194"/>
      <c r="NAE33" s="194"/>
      <c r="NAF33" s="194"/>
      <c r="NAG33" s="194"/>
      <c r="NAH33" s="194"/>
      <c r="NAI33" s="194"/>
      <c r="NAJ33" s="194"/>
      <c r="NAK33" s="194"/>
      <c r="NAL33" s="194"/>
      <c r="NAM33" s="194"/>
      <c r="NAN33" s="194"/>
      <c r="NAO33" s="194"/>
      <c r="NAP33" s="194"/>
      <c r="NAQ33" s="194"/>
      <c r="NAR33" s="194"/>
      <c r="NAS33" s="194"/>
      <c r="NAT33" s="194"/>
      <c r="NAU33" s="194"/>
      <c r="NAV33" s="194"/>
      <c r="NAW33" s="194"/>
      <c r="NAX33" s="194"/>
      <c r="NAY33" s="194"/>
      <c r="NAZ33" s="194"/>
      <c r="NBA33" s="194"/>
      <c r="NBB33" s="194"/>
      <c r="NBC33" s="194"/>
      <c r="NBD33" s="194"/>
      <c r="NBE33" s="194"/>
      <c r="NBF33" s="194"/>
      <c r="NBG33" s="194"/>
      <c r="NBH33" s="194"/>
      <c r="NBI33" s="194"/>
      <c r="NBJ33" s="194"/>
      <c r="NBK33" s="194"/>
      <c r="NBL33" s="194"/>
      <c r="NBM33" s="194"/>
      <c r="NBN33" s="194"/>
      <c r="NBO33" s="194"/>
      <c r="NBP33" s="194"/>
      <c r="NBQ33" s="194"/>
      <c r="NBR33" s="194"/>
      <c r="NBS33" s="194"/>
      <c r="NBT33" s="194"/>
      <c r="NBU33" s="194"/>
      <c r="NBV33" s="194"/>
      <c r="NBW33" s="194"/>
      <c r="NBX33" s="194"/>
      <c r="NBY33" s="194"/>
      <c r="NBZ33" s="194"/>
      <c r="NCA33" s="194"/>
      <c r="NCB33" s="194"/>
      <c r="NCC33" s="194"/>
      <c r="NCD33" s="194"/>
      <c r="NCE33" s="194"/>
      <c r="NCF33" s="194"/>
      <c r="NCG33" s="194"/>
      <c r="NCH33" s="194"/>
      <c r="NCI33" s="194"/>
      <c r="NCJ33" s="194"/>
      <c r="NCK33" s="194"/>
      <c r="NCL33" s="194"/>
      <c r="NCM33" s="194"/>
      <c r="NCN33" s="194"/>
      <c r="NCO33" s="194"/>
      <c r="NCP33" s="194"/>
      <c r="NCQ33" s="194"/>
      <c r="NCR33" s="194"/>
      <c r="NCS33" s="194"/>
      <c r="NCT33" s="194"/>
      <c r="NCU33" s="194"/>
      <c r="NCV33" s="194"/>
      <c r="NCW33" s="194"/>
      <c r="NCX33" s="194"/>
      <c r="NCY33" s="194"/>
      <c r="NCZ33" s="194"/>
      <c r="NDA33" s="194"/>
      <c r="NDB33" s="194"/>
      <c r="NDC33" s="194"/>
      <c r="NDD33" s="194"/>
      <c r="NDE33" s="194"/>
      <c r="NDF33" s="194"/>
      <c r="NDG33" s="194"/>
      <c r="NDH33" s="194"/>
      <c r="NDI33" s="194"/>
      <c r="NDJ33" s="194"/>
      <c r="NDK33" s="194"/>
      <c r="NDL33" s="194"/>
      <c r="NDM33" s="194"/>
      <c r="NDN33" s="194"/>
      <c r="NDO33" s="194"/>
      <c r="NDP33" s="194"/>
      <c r="NDQ33" s="194"/>
      <c r="NDR33" s="194"/>
      <c r="NDS33" s="194"/>
      <c r="NDT33" s="194"/>
      <c r="NDU33" s="194"/>
      <c r="NDV33" s="194"/>
      <c r="NDW33" s="194"/>
      <c r="NDX33" s="194"/>
      <c r="NDY33" s="194"/>
      <c r="NDZ33" s="194"/>
      <c r="NEA33" s="194"/>
      <c r="NEB33" s="194"/>
      <c r="NEC33" s="194"/>
      <c r="NED33" s="194"/>
      <c r="NEE33" s="194"/>
      <c r="NEF33" s="194"/>
      <c r="NEG33" s="194"/>
      <c r="NEH33" s="194"/>
      <c r="NEI33" s="194"/>
      <c r="NEJ33" s="194"/>
      <c r="NEK33" s="194"/>
      <c r="NEL33" s="194"/>
      <c r="NEM33" s="194"/>
      <c r="NEN33" s="194"/>
      <c r="NEO33" s="194"/>
      <c r="NEP33" s="194"/>
      <c r="NEQ33" s="194"/>
      <c r="NER33" s="194"/>
      <c r="NES33" s="194"/>
      <c r="NET33" s="194"/>
      <c r="NEU33" s="194"/>
      <c r="NEV33" s="194"/>
      <c r="NEW33" s="194"/>
      <c r="NEX33" s="194"/>
      <c r="NEY33" s="194"/>
      <c r="NEZ33" s="194"/>
      <c r="NFA33" s="194"/>
      <c r="NFB33" s="194"/>
      <c r="NFC33" s="194"/>
      <c r="NFD33" s="194"/>
      <c r="NFE33" s="194"/>
      <c r="NFF33" s="194"/>
      <c r="NFG33" s="194"/>
      <c r="NFH33" s="194"/>
      <c r="NFI33" s="194"/>
      <c r="NFJ33" s="194"/>
      <c r="NFK33" s="194"/>
      <c r="NFL33" s="194"/>
      <c r="NFM33" s="194"/>
      <c r="NFN33" s="194"/>
      <c r="NFO33" s="194"/>
      <c r="NFP33" s="194"/>
      <c r="NFQ33" s="194"/>
      <c r="NFR33" s="194"/>
      <c r="NFS33" s="194"/>
      <c r="NFT33" s="194"/>
      <c r="NFU33" s="194"/>
      <c r="NFV33" s="194"/>
      <c r="NFW33" s="194"/>
      <c r="NFX33" s="194"/>
      <c r="NFY33" s="194"/>
      <c r="NFZ33" s="194"/>
      <c r="NGA33" s="194"/>
      <c r="NGB33" s="194"/>
      <c r="NGC33" s="194"/>
      <c r="NGD33" s="194"/>
      <c r="NGE33" s="194"/>
      <c r="NGF33" s="194"/>
      <c r="NGG33" s="194"/>
      <c r="NGH33" s="194"/>
      <c r="NGI33" s="194"/>
      <c r="NGJ33" s="194"/>
      <c r="NGK33" s="194"/>
      <c r="NGL33" s="194"/>
      <c r="NGM33" s="194"/>
      <c r="NGN33" s="194"/>
      <c r="NGO33" s="194"/>
      <c r="NGP33" s="194"/>
      <c r="NGQ33" s="194"/>
      <c r="NGR33" s="194"/>
      <c r="NGS33" s="194"/>
      <c r="NGT33" s="194"/>
      <c r="NGU33" s="194"/>
      <c r="NGV33" s="194"/>
      <c r="NGW33" s="194"/>
      <c r="NGX33" s="194"/>
      <c r="NGY33" s="194"/>
      <c r="NGZ33" s="194"/>
      <c r="NHA33" s="194"/>
      <c r="NHB33" s="194"/>
      <c r="NHC33" s="194"/>
      <c r="NHD33" s="194"/>
      <c r="NHE33" s="194"/>
      <c r="NHF33" s="194"/>
      <c r="NHG33" s="194"/>
      <c r="NHH33" s="194"/>
      <c r="NHI33" s="194"/>
      <c r="NHJ33" s="194"/>
      <c r="NHK33" s="194"/>
      <c r="NHL33" s="194"/>
      <c r="NHM33" s="194"/>
      <c r="NHN33" s="194"/>
      <c r="NHO33" s="194"/>
      <c r="NHP33" s="194"/>
      <c r="NHQ33" s="194"/>
      <c r="NHR33" s="194"/>
      <c r="NHS33" s="194"/>
      <c r="NHT33" s="194"/>
      <c r="NHU33" s="194"/>
      <c r="NHV33" s="194"/>
      <c r="NHW33" s="194"/>
      <c r="NHX33" s="194"/>
      <c r="NHY33" s="194"/>
      <c r="NHZ33" s="194"/>
      <c r="NIA33" s="194"/>
      <c r="NIB33" s="194"/>
      <c r="NIC33" s="194"/>
      <c r="NID33" s="194"/>
      <c r="NIE33" s="194"/>
      <c r="NIF33" s="194"/>
      <c r="NIG33" s="194"/>
      <c r="NIH33" s="194"/>
      <c r="NII33" s="194"/>
      <c r="NIJ33" s="194"/>
      <c r="NIK33" s="194"/>
      <c r="NIL33" s="194"/>
      <c r="NIM33" s="194"/>
      <c r="NIN33" s="194"/>
      <c r="NIO33" s="194"/>
      <c r="NIP33" s="194"/>
      <c r="NIQ33" s="194"/>
      <c r="NIR33" s="194"/>
      <c r="NIS33" s="194"/>
      <c r="NIT33" s="194"/>
      <c r="NIU33" s="194"/>
      <c r="NIV33" s="194"/>
      <c r="NIW33" s="194"/>
      <c r="NIX33" s="194"/>
      <c r="NIY33" s="194"/>
      <c r="NIZ33" s="194"/>
      <c r="NJA33" s="194"/>
      <c r="NJB33" s="194"/>
      <c r="NJC33" s="194"/>
      <c r="NJD33" s="194"/>
      <c r="NJE33" s="194"/>
      <c r="NJF33" s="194"/>
      <c r="NJG33" s="194"/>
      <c r="NJH33" s="194"/>
      <c r="NJI33" s="194"/>
      <c r="NJJ33" s="194"/>
      <c r="NJK33" s="194"/>
      <c r="NJL33" s="194"/>
      <c r="NJM33" s="194"/>
      <c r="NJN33" s="194"/>
      <c r="NJO33" s="194"/>
      <c r="NJP33" s="194"/>
      <c r="NJQ33" s="194"/>
      <c r="NJR33" s="194"/>
      <c r="NJS33" s="194"/>
      <c r="NJT33" s="194"/>
      <c r="NJU33" s="194"/>
      <c r="NJV33" s="194"/>
      <c r="NJW33" s="194"/>
      <c r="NJX33" s="194"/>
      <c r="NJY33" s="194"/>
      <c r="NJZ33" s="194"/>
      <c r="NKA33" s="194"/>
      <c r="NKB33" s="194"/>
      <c r="NKC33" s="194"/>
      <c r="NKD33" s="194"/>
      <c r="NKE33" s="194"/>
      <c r="NKF33" s="194"/>
      <c r="NKG33" s="194"/>
      <c r="NKH33" s="194"/>
      <c r="NKI33" s="194"/>
      <c r="NKJ33" s="194"/>
      <c r="NKK33" s="194"/>
      <c r="NKL33" s="194"/>
      <c r="NKM33" s="194"/>
      <c r="NKN33" s="194"/>
      <c r="NKO33" s="194"/>
      <c r="NKP33" s="194"/>
      <c r="NKQ33" s="194"/>
      <c r="NKR33" s="194"/>
      <c r="NKS33" s="194"/>
      <c r="NKT33" s="194"/>
      <c r="NKU33" s="194"/>
      <c r="NKV33" s="194"/>
      <c r="NKW33" s="194"/>
      <c r="NKX33" s="194"/>
      <c r="NKY33" s="194"/>
      <c r="NKZ33" s="194"/>
      <c r="NLA33" s="194"/>
      <c r="NLB33" s="194"/>
      <c r="NLC33" s="194"/>
      <c r="NLD33" s="194"/>
      <c r="NLE33" s="194"/>
      <c r="NLF33" s="194"/>
      <c r="NLG33" s="194"/>
      <c r="NLH33" s="194"/>
      <c r="NLI33" s="194"/>
      <c r="NLJ33" s="194"/>
      <c r="NLK33" s="194"/>
      <c r="NLL33" s="194"/>
      <c r="NLM33" s="194"/>
      <c r="NLN33" s="194"/>
      <c r="NLO33" s="194"/>
      <c r="NLP33" s="194"/>
      <c r="NLQ33" s="194"/>
      <c r="NLR33" s="194"/>
      <c r="NLS33" s="194"/>
      <c r="NLT33" s="194"/>
      <c r="NLU33" s="194"/>
      <c r="NLV33" s="194"/>
      <c r="NLW33" s="194"/>
      <c r="NLX33" s="194"/>
      <c r="NLY33" s="194"/>
      <c r="NLZ33" s="194"/>
      <c r="NMA33" s="194"/>
      <c r="NMB33" s="194"/>
      <c r="NMC33" s="194"/>
      <c r="NMD33" s="194"/>
      <c r="NME33" s="194"/>
      <c r="NMF33" s="194"/>
      <c r="NMG33" s="194"/>
      <c r="NMH33" s="194"/>
      <c r="NMI33" s="194"/>
      <c r="NMJ33" s="194"/>
      <c r="NMK33" s="194"/>
      <c r="NML33" s="194"/>
      <c r="NMM33" s="194"/>
      <c r="NMN33" s="194"/>
      <c r="NMO33" s="194"/>
      <c r="NMP33" s="194"/>
      <c r="NMQ33" s="194"/>
      <c r="NMR33" s="194"/>
      <c r="NMS33" s="194"/>
      <c r="NMT33" s="194"/>
      <c r="NMU33" s="194"/>
      <c r="NMV33" s="194"/>
      <c r="NMW33" s="194"/>
      <c r="NMX33" s="194"/>
      <c r="NMY33" s="194"/>
      <c r="NMZ33" s="194"/>
      <c r="NNA33" s="194"/>
      <c r="NNB33" s="194"/>
      <c r="NNC33" s="194"/>
      <c r="NND33" s="194"/>
      <c r="NNE33" s="194"/>
      <c r="NNF33" s="194"/>
      <c r="NNG33" s="194"/>
      <c r="NNH33" s="194"/>
      <c r="NNI33" s="194"/>
      <c r="NNJ33" s="194"/>
      <c r="NNK33" s="194"/>
      <c r="NNL33" s="194"/>
      <c r="NNM33" s="194"/>
      <c r="NNN33" s="194"/>
      <c r="NNO33" s="194"/>
      <c r="NNP33" s="194"/>
      <c r="NNQ33" s="194"/>
      <c r="NNR33" s="194"/>
      <c r="NNS33" s="194"/>
      <c r="NNT33" s="194"/>
      <c r="NNU33" s="194"/>
      <c r="NNV33" s="194"/>
      <c r="NNW33" s="194"/>
      <c r="NNX33" s="194"/>
      <c r="NNY33" s="194"/>
      <c r="NNZ33" s="194"/>
      <c r="NOA33" s="194"/>
      <c r="NOB33" s="194"/>
      <c r="NOC33" s="194"/>
      <c r="NOD33" s="194"/>
      <c r="NOE33" s="194"/>
      <c r="NOF33" s="194"/>
      <c r="NOG33" s="194"/>
      <c r="NOH33" s="194"/>
      <c r="NOI33" s="194"/>
      <c r="NOJ33" s="194"/>
      <c r="NOK33" s="194"/>
      <c r="NOL33" s="194"/>
      <c r="NOM33" s="194"/>
      <c r="NON33" s="194"/>
      <c r="NOO33" s="194"/>
      <c r="NOP33" s="194"/>
      <c r="NOQ33" s="194"/>
      <c r="NOR33" s="194"/>
      <c r="NOS33" s="194"/>
      <c r="NOT33" s="194"/>
      <c r="NOU33" s="194"/>
      <c r="NOV33" s="194"/>
      <c r="NOW33" s="194"/>
      <c r="NOX33" s="194"/>
      <c r="NOY33" s="194"/>
      <c r="NOZ33" s="194"/>
      <c r="NPA33" s="194"/>
      <c r="NPB33" s="194"/>
      <c r="NPC33" s="194"/>
      <c r="NPD33" s="194"/>
      <c r="NPE33" s="194"/>
      <c r="NPF33" s="194"/>
      <c r="NPG33" s="194"/>
      <c r="NPH33" s="194"/>
      <c r="NPI33" s="194"/>
      <c r="NPJ33" s="194"/>
      <c r="NPK33" s="194"/>
      <c r="NPL33" s="194"/>
      <c r="NPM33" s="194"/>
      <c r="NPN33" s="194"/>
      <c r="NPO33" s="194"/>
      <c r="NPP33" s="194"/>
      <c r="NPQ33" s="194"/>
      <c r="NPR33" s="194"/>
      <c r="NPS33" s="194"/>
      <c r="NPT33" s="194"/>
      <c r="NPU33" s="194"/>
      <c r="NPV33" s="194"/>
      <c r="NPW33" s="194"/>
      <c r="NPX33" s="194"/>
      <c r="NPY33" s="194"/>
      <c r="NPZ33" s="194"/>
      <c r="NQA33" s="194"/>
      <c r="NQB33" s="194"/>
      <c r="NQC33" s="194"/>
      <c r="NQD33" s="194"/>
      <c r="NQE33" s="194"/>
      <c r="NQF33" s="194"/>
      <c r="NQG33" s="194"/>
      <c r="NQH33" s="194"/>
      <c r="NQI33" s="194"/>
      <c r="NQJ33" s="194"/>
      <c r="NQK33" s="194"/>
      <c r="NQL33" s="194"/>
      <c r="NQM33" s="194"/>
      <c r="NQN33" s="194"/>
      <c r="NQO33" s="194"/>
      <c r="NQP33" s="194"/>
      <c r="NQQ33" s="194"/>
      <c r="NQR33" s="194"/>
      <c r="NQS33" s="194"/>
      <c r="NQT33" s="194"/>
      <c r="NQU33" s="194"/>
      <c r="NQV33" s="194"/>
      <c r="NQW33" s="194"/>
      <c r="NQX33" s="194"/>
      <c r="NQY33" s="194"/>
      <c r="NQZ33" s="194"/>
      <c r="NRA33" s="194"/>
      <c r="NRB33" s="194"/>
      <c r="NRC33" s="194"/>
      <c r="NRD33" s="194"/>
      <c r="NRE33" s="194"/>
      <c r="NRF33" s="194"/>
      <c r="NRG33" s="194"/>
      <c r="NRH33" s="194"/>
      <c r="NRI33" s="194"/>
      <c r="NRJ33" s="194"/>
      <c r="NRK33" s="194"/>
      <c r="NRL33" s="194"/>
      <c r="NRM33" s="194"/>
      <c r="NRN33" s="194"/>
      <c r="NRO33" s="194"/>
      <c r="NRP33" s="194"/>
      <c r="NRQ33" s="194"/>
      <c r="NRR33" s="194"/>
      <c r="NRS33" s="194"/>
      <c r="NRT33" s="194"/>
      <c r="NRU33" s="194"/>
      <c r="NRV33" s="194"/>
      <c r="NRW33" s="194"/>
      <c r="NRX33" s="194"/>
      <c r="NRY33" s="194"/>
      <c r="NRZ33" s="194"/>
      <c r="NSA33" s="194"/>
      <c r="NSB33" s="194"/>
      <c r="NSC33" s="194"/>
      <c r="NSD33" s="194"/>
      <c r="NSE33" s="194"/>
      <c r="NSF33" s="194"/>
      <c r="NSG33" s="194"/>
      <c r="NSH33" s="194"/>
      <c r="NSI33" s="194"/>
      <c r="NSJ33" s="194"/>
      <c r="NSK33" s="194"/>
      <c r="NSL33" s="194"/>
      <c r="NSM33" s="194"/>
      <c r="NSN33" s="194"/>
      <c r="NSO33" s="194"/>
      <c r="NSP33" s="194"/>
      <c r="NSQ33" s="194"/>
      <c r="NSR33" s="194"/>
      <c r="NSS33" s="194"/>
      <c r="NST33" s="194"/>
      <c r="NSU33" s="194"/>
      <c r="NSV33" s="194"/>
      <c r="NSW33" s="194"/>
      <c r="NSX33" s="194"/>
      <c r="NSY33" s="194"/>
      <c r="NSZ33" s="194"/>
      <c r="NTA33" s="194"/>
      <c r="NTB33" s="194"/>
      <c r="NTC33" s="194"/>
      <c r="NTD33" s="194"/>
      <c r="NTE33" s="194"/>
      <c r="NTF33" s="194"/>
      <c r="NTG33" s="194"/>
      <c r="NTH33" s="194"/>
      <c r="NTI33" s="194"/>
      <c r="NTJ33" s="194"/>
      <c r="NTK33" s="194"/>
      <c r="NTL33" s="194"/>
      <c r="NTM33" s="194"/>
      <c r="NTN33" s="194"/>
      <c r="NTO33" s="194"/>
      <c r="NTP33" s="194"/>
      <c r="NTQ33" s="194"/>
      <c r="NTR33" s="194"/>
      <c r="NTS33" s="194"/>
      <c r="NTT33" s="194"/>
      <c r="NTU33" s="194"/>
      <c r="NTV33" s="194"/>
      <c r="NTW33" s="194"/>
      <c r="NTX33" s="194"/>
      <c r="NTY33" s="194"/>
      <c r="NTZ33" s="194"/>
      <c r="NUA33" s="194"/>
      <c r="NUB33" s="194"/>
      <c r="NUC33" s="194"/>
      <c r="NUD33" s="194"/>
      <c r="NUE33" s="194"/>
      <c r="NUF33" s="194"/>
      <c r="NUG33" s="194"/>
      <c r="NUH33" s="194"/>
      <c r="NUI33" s="194"/>
      <c r="NUJ33" s="194"/>
      <c r="NUK33" s="194"/>
      <c r="NUL33" s="194"/>
      <c r="NUM33" s="194"/>
      <c r="NUN33" s="194"/>
      <c r="NUO33" s="194"/>
      <c r="NUP33" s="194"/>
      <c r="NUQ33" s="194"/>
      <c r="NUR33" s="194"/>
      <c r="NUS33" s="194"/>
      <c r="NUT33" s="194"/>
      <c r="NUU33" s="194"/>
      <c r="NUV33" s="194"/>
      <c r="NUW33" s="194"/>
      <c r="NUX33" s="194"/>
      <c r="NUY33" s="194"/>
      <c r="NUZ33" s="194"/>
      <c r="NVA33" s="194"/>
      <c r="NVB33" s="194"/>
      <c r="NVC33" s="194"/>
      <c r="NVD33" s="194"/>
      <c r="NVE33" s="194"/>
      <c r="NVF33" s="194"/>
      <c r="NVG33" s="194"/>
      <c r="NVH33" s="194"/>
      <c r="NVI33" s="194"/>
      <c r="NVJ33" s="194"/>
      <c r="NVK33" s="194"/>
      <c r="NVL33" s="194"/>
      <c r="NVM33" s="194"/>
      <c r="NVN33" s="194"/>
      <c r="NVO33" s="194"/>
      <c r="NVP33" s="194"/>
      <c r="NVQ33" s="194"/>
      <c r="NVR33" s="194"/>
      <c r="NVS33" s="194"/>
      <c r="NVT33" s="194"/>
      <c r="NVU33" s="194"/>
      <c r="NVV33" s="194"/>
      <c r="NVW33" s="194"/>
      <c r="NVX33" s="194"/>
      <c r="NVY33" s="194"/>
      <c r="NVZ33" s="194"/>
      <c r="NWA33" s="194"/>
      <c r="NWB33" s="194"/>
      <c r="NWC33" s="194"/>
      <c r="NWD33" s="194"/>
      <c r="NWE33" s="194"/>
      <c r="NWF33" s="194"/>
      <c r="NWG33" s="194"/>
      <c r="NWH33" s="194"/>
      <c r="NWI33" s="194"/>
      <c r="NWJ33" s="194"/>
      <c r="NWK33" s="194"/>
      <c r="NWL33" s="194"/>
      <c r="NWM33" s="194"/>
      <c r="NWN33" s="194"/>
      <c r="NWO33" s="194"/>
      <c r="NWP33" s="194"/>
      <c r="NWQ33" s="194"/>
      <c r="NWR33" s="194"/>
      <c r="NWS33" s="194"/>
      <c r="NWT33" s="194"/>
      <c r="NWU33" s="194"/>
      <c r="NWV33" s="194"/>
      <c r="NWW33" s="194"/>
      <c r="NWX33" s="194"/>
      <c r="NWY33" s="194"/>
      <c r="NWZ33" s="194"/>
      <c r="NXA33" s="194"/>
      <c r="NXB33" s="194"/>
      <c r="NXC33" s="194"/>
      <c r="NXD33" s="194"/>
      <c r="NXE33" s="194"/>
      <c r="NXF33" s="194"/>
      <c r="NXG33" s="194"/>
      <c r="NXH33" s="194"/>
      <c r="NXI33" s="194"/>
      <c r="NXJ33" s="194"/>
      <c r="NXK33" s="194"/>
      <c r="NXL33" s="194"/>
      <c r="NXM33" s="194"/>
      <c r="NXN33" s="194"/>
      <c r="NXO33" s="194"/>
      <c r="NXP33" s="194"/>
      <c r="NXQ33" s="194"/>
      <c r="NXR33" s="194"/>
      <c r="NXS33" s="194"/>
      <c r="NXT33" s="194"/>
      <c r="NXU33" s="194"/>
      <c r="NXV33" s="194"/>
      <c r="NXW33" s="194"/>
      <c r="NXX33" s="194"/>
      <c r="NXY33" s="194"/>
      <c r="NXZ33" s="194"/>
      <c r="NYA33" s="194"/>
      <c r="NYB33" s="194"/>
      <c r="NYC33" s="194"/>
      <c r="NYD33" s="194"/>
      <c r="NYE33" s="194"/>
      <c r="NYF33" s="194"/>
      <c r="NYG33" s="194"/>
      <c r="NYH33" s="194"/>
      <c r="NYI33" s="194"/>
      <c r="NYJ33" s="194"/>
      <c r="NYK33" s="194"/>
      <c r="NYL33" s="194"/>
      <c r="NYM33" s="194"/>
      <c r="NYN33" s="194"/>
      <c r="NYO33" s="194"/>
      <c r="NYP33" s="194"/>
      <c r="NYQ33" s="194"/>
      <c r="NYR33" s="194"/>
      <c r="NYS33" s="194"/>
      <c r="NYT33" s="194"/>
      <c r="NYU33" s="194"/>
      <c r="NYV33" s="194"/>
      <c r="NYW33" s="194"/>
      <c r="NYX33" s="194"/>
      <c r="NYY33" s="194"/>
      <c r="NYZ33" s="194"/>
      <c r="NZA33" s="194"/>
      <c r="NZB33" s="194"/>
      <c r="NZC33" s="194"/>
      <c r="NZD33" s="194"/>
      <c r="NZE33" s="194"/>
      <c r="NZF33" s="194"/>
      <c r="NZG33" s="194"/>
      <c r="NZH33" s="194"/>
      <c r="NZI33" s="194"/>
      <c r="NZJ33" s="194"/>
      <c r="NZK33" s="194"/>
      <c r="NZL33" s="194"/>
      <c r="NZM33" s="194"/>
      <c r="NZN33" s="194"/>
      <c r="NZO33" s="194"/>
      <c r="NZP33" s="194"/>
      <c r="NZQ33" s="194"/>
      <c r="NZR33" s="194"/>
      <c r="NZS33" s="194"/>
      <c r="NZT33" s="194"/>
      <c r="NZU33" s="194"/>
      <c r="NZV33" s="194"/>
      <c r="NZW33" s="194"/>
      <c r="NZX33" s="194"/>
      <c r="NZY33" s="194"/>
      <c r="NZZ33" s="194"/>
      <c r="OAA33" s="194"/>
      <c r="OAB33" s="194"/>
      <c r="OAC33" s="194"/>
      <c r="OAD33" s="194"/>
      <c r="OAE33" s="194"/>
      <c r="OAF33" s="194"/>
      <c r="OAG33" s="194"/>
      <c r="OAH33" s="194"/>
      <c r="OAI33" s="194"/>
      <c r="OAJ33" s="194"/>
      <c r="OAK33" s="194"/>
      <c r="OAL33" s="194"/>
      <c r="OAM33" s="194"/>
      <c r="OAN33" s="194"/>
      <c r="OAO33" s="194"/>
      <c r="OAP33" s="194"/>
      <c r="OAQ33" s="194"/>
      <c r="OAR33" s="194"/>
      <c r="OAS33" s="194"/>
      <c r="OAT33" s="194"/>
      <c r="OAU33" s="194"/>
      <c r="OAV33" s="194"/>
      <c r="OAW33" s="194"/>
      <c r="OAX33" s="194"/>
      <c r="OAY33" s="194"/>
      <c r="OAZ33" s="194"/>
      <c r="OBA33" s="194"/>
      <c r="OBB33" s="194"/>
      <c r="OBC33" s="194"/>
      <c r="OBD33" s="194"/>
      <c r="OBE33" s="194"/>
      <c r="OBF33" s="194"/>
      <c r="OBG33" s="194"/>
      <c r="OBH33" s="194"/>
      <c r="OBI33" s="194"/>
      <c r="OBJ33" s="194"/>
      <c r="OBK33" s="194"/>
      <c r="OBL33" s="194"/>
      <c r="OBM33" s="194"/>
      <c r="OBN33" s="194"/>
      <c r="OBO33" s="194"/>
      <c r="OBP33" s="194"/>
      <c r="OBQ33" s="194"/>
      <c r="OBR33" s="194"/>
      <c r="OBS33" s="194"/>
      <c r="OBT33" s="194"/>
      <c r="OBU33" s="194"/>
      <c r="OBV33" s="194"/>
      <c r="OBW33" s="194"/>
      <c r="OBX33" s="194"/>
      <c r="OBY33" s="194"/>
      <c r="OBZ33" s="194"/>
      <c r="OCA33" s="194"/>
      <c r="OCB33" s="194"/>
      <c r="OCC33" s="194"/>
      <c r="OCD33" s="194"/>
      <c r="OCE33" s="194"/>
      <c r="OCF33" s="194"/>
      <c r="OCG33" s="194"/>
      <c r="OCH33" s="194"/>
      <c r="OCI33" s="194"/>
      <c r="OCJ33" s="194"/>
      <c r="OCK33" s="194"/>
      <c r="OCL33" s="194"/>
      <c r="OCM33" s="194"/>
      <c r="OCN33" s="194"/>
      <c r="OCO33" s="194"/>
      <c r="OCP33" s="194"/>
      <c r="OCQ33" s="194"/>
      <c r="OCR33" s="194"/>
      <c r="OCS33" s="194"/>
      <c r="OCT33" s="194"/>
      <c r="OCU33" s="194"/>
      <c r="OCV33" s="194"/>
      <c r="OCW33" s="194"/>
      <c r="OCX33" s="194"/>
      <c r="OCY33" s="194"/>
      <c r="OCZ33" s="194"/>
      <c r="ODA33" s="194"/>
      <c r="ODB33" s="194"/>
      <c r="ODC33" s="194"/>
      <c r="ODD33" s="194"/>
      <c r="ODE33" s="194"/>
      <c r="ODF33" s="194"/>
      <c r="ODG33" s="194"/>
      <c r="ODH33" s="194"/>
      <c r="ODI33" s="194"/>
      <c r="ODJ33" s="194"/>
      <c r="ODK33" s="194"/>
      <c r="ODL33" s="194"/>
      <c r="ODM33" s="194"/>
      <c r="ODN33" s="194"/>
      <c r="ODO33" s="194"/>
      <c r="ODP33" s="194"/>
      <c r="ODQ33" s="194"/>
      <c r="ODR33" s="194"/>
      <c r="ODS33" s="194"/>
      <c r="ODT33" s="194"/>
      <c r="ODU33" s="194"/>
      <c r="ODV33" s="194"/>
      <c r="ODW33" s="194"/>
      <c r="ODX33" s="194"/>
      <c r="ODY33" s="194"/>
      <c r="ODZ33" s="194"/>
      <c r="OEA33" s="194"/>
      <c r="OEB33" s="194"/>
      <c r="OEC33" s="194"/>
      <c r="OED33" s="194"/>
      <c r="OEE33" s="194"/>
      <c r="OEF33" s="194"/>
      <c r="OEG33" s="194"/>
      <c r="OEH33" s="194"/>
      <c r="OEI33" s="194"/>
      <c r="OEJ33" s="194"/>
      <c r="OEK33" s="194"/>
      <c r="OEL33" s="194"/>
      <c r="OEM33" s="194"/>
      <c r="OEN33" s="194"/>
      <c r="OEO33" s="194"/>
      <c r="OEP33" s="194"/>
      <c r="OEQ33" s="194"/>
      <c r="OER33" s="194"/>
      <c r="OES33" s="194"/>
      <c r="OET33" s="194"/>
      <c r="OEU33" s="194"/>
      <c r="OEV33" s="194"/>
      <c r="OEW33" s="194"/>
      <c r="OEX33" s="194"/>
      <c r="OEY33" s="194"/>
      <c r="OEZ33" s="194"/>
      <c r="OFA33" s="194"/>
      <c r="OFB33" s="194"/>
      <c r="OFC33" s="194"/>
      <c r="OFD33" s="194"/>
      <c r="OFE33" s="194"/>
      <c r="OFF33" s="194"/>
      <c r="OFG33" s="194"/>
      <c r="OFH33" s="194"/>
      <c r="OFI33" s="194"/>
      <c r="OFJ33" s="194"/>
      <c r="OFK33" s="194"/>
      <c r="OFL33" s="194"/>
      <c r="OFM33" s="194"/>
      <c r="OFN33" s="194"/>
      <c r="OFO33" s="194"/>
      <c r="OFP33" s="194"/>
      <c r="OFQ33" s="194"/>
      <c r="OFR33" s="194"/>
      <c r="OFS33" s="194"/>
      <c r="OFT33" s="194"/>
      <c r="OFU33" s="194"/>
      <c r="OFV33" s="194"/>
      <c r="OFW33" s="194"/>
      <c r="OFX33" s="194"/>
      <c r="OFY33" s="194"/>
      <c r="OFZ33" s="194"/>
      <c r="OGA33" s="194"/>
      <c r="OGB33" s="194"/>
      <c r="OGC33" s="194"/>
      <c r="OGD33" s="194"/>
      <c r="OGE33" s="194"/>
      <c r="OGF33" s="194"/>
      <c r="OGG33" s="194"/>
      <c r="OGH33" s="194"/>
      <c r="OGI33" s="194"/>
      <c r="OGJ33" s="194"/>
      <c r="OGK33" s="194"/>
      <c r="OGL33" s="194"/>
      <c r="OGM33" s="194"/>
      <c r="OGN33" s="194"/>
      <c r="OGO33" s="194"/>
      <c r="OGP33" s="194"/>
      <c r="OGQ33" s="194"/>
      <c r="OGR33" s="194"/>
      <c r="OGS33" s="194"/>
      <c r="OGT33" s="194"/>
      <c r="OGU33" s="194"/>
      <c r="OGV33" s="194"/>
      <c r="OGW33" s="194"/>
      <c r="OGX33" s="194"/>
      <c r="OGY33" s="194"/>
      <c r="OGZ33" s="194"/>
      <c r="OHA33" s="194"/>
      <c r="OHB33" s="194"/>
      <c r="OHC33" s="194"/>
      <c r="OHD33" s="194"/>
      <c r="OHE33" s="194"/>
      <c r="OHF33" s="194"/>
      <c r="OHG33" s="194"/>
      <c r="OHH33" s="194"/>
      <c r="OHI33" s="194"/>
      <c r="OHJ33" s="194"/>
      <c r="OHK33" s="194"/>
      <c r="OHL33" s="194"/>
      <c r="OHM33" s="194"/>
      <c r="OHN33" s="194"/>
      <c r="OHO33" s="194"/>
      <c r="OHP33" s="194"/>
      <c r="OHQ33" s="194"/>
      <c r="OHR33" s="194"/>
      <c r="OHS33" s="194"/>
      <c r="OHT33" s="194"/>
      <c r="OHU33" s="194"/>
      <c r="OHV33" s="194"/>
      <c r="OHW33" s="194"/>
      <c r="OHX33" s="194"/>
      <c r="OHY33" s="194"/>
      <c r="OHZ33" s="194"/>
      <c r="OIA33" s="194"/>
      <c r="OIB33" s="194"/>
      <c r="OIC33" s="194"/>
      <c r="OID33" s="194"/>
      <c r="OIE33" s="194"/>
      <c r="OIF33" s="194"/>
      <c r="OIG33" s="194"/>
      <c r="OIH33" s="194"/>
      <c r="OII33" s="194"/>
      <c r="OIJ33" s="194"/>
      <c r="OIK33" s="194"/>
      <c r="OIL33" s="194"/>
      <c r="OIM33" s="194"/>
      <c r="OIN33" s="194"/>
      <c r="OIO33" s="194"/>
      <c r="OIP33" s="194"/>
      <c r="OIQ33" s="194"/>
      <c r="OIR33" s="194"/>
      <c r="OIS33" s="194"/>
      <c r="OIT33" s="194"/>
      <c r="OIU33" s="194"/>
      <c r="OIV33" s="194"/>
      <c r="OIW33" s="194"/>
      <c r="OIX33" s="194"/>
      <c r="OIY33" s="194"/>
      <c r="OIZ33" s="194"/>
      <c r="OJA33" s="194"/>
      <c r="OJB33" s="194"/>
      <c r="OJC33" s="194"/>
      <c r="OJD33" s="194"/>
      <c r="OJE33" s="194"/>
      <c r="OJF33" s="194"/>
      <c r="OJG33" s="194"/>
      <c r="OJH33" s="194"/>
      <c r="OJI33" s="194"/>
      <c r="OJJ33" s="194"/>
      <c r="OJK33" s="194"/>
      <c r="OJL33" s="194"/>
      <c r="OJM33" s="194"/>
      <c r="OJN33" s="194"/>
      <c r="OJO33" s="194"/>
      <c r="OJP33" s="194"/>
      <c r="OJQ33" s="194"/>
      <c r="OJR33" s="194"/>
      <c r="OJS33" s="194"/>
      <c r="OJT33" s="194"/>
      <c r="OJU33" s="194"/>
      <c r="OJV33" s="194"/>
      <c r="OJW33" s="194"/>
      <c r="OJX33" s="194"/>
      <c r="OJY33" s="194"/>
      <c r="OJZ33" s="194"/>
      <c r="OKA33" s="194"/>
      <c r="OKB33" s="194"/>
      <c r="OKC33" s="194"/>
      <c r="OKD33" s="194"/>
      <c r="OKE33" s="194"/>
      <c r="OKF33" s="194"/>
      <c r="OKG33" s="194"/>
      <c r="OKH33" s="194"/>
      <c r="OKI33" s="194"/>
      <c r="OKJ33" s="194"/>
      <c r="OKK33" s="194"/>
      <c r="OKL33" s="194"/>
      <c r="OKM33" s="194"/>
      <c r="OKN33" s="194"/>
      <c r="OKO33" s="194"/>
      <c r="OKP33" s="194"/>
      <c r="OKQ33" s="194"/>
      <c r="OKR33" s="194"/>
      <c r="OKS33" s="194"/>
      <c r="OKT33" s="194"/>
      <c r="OKU33" s="194"/>
      <c r="OKV33" s="194"/>
      <c r="OKW33" s="194"/>
      <c r="OKX33" s="194"/>
      <c r="OKY33" s="194"/>
      <c r="OKZ33" s="194"/>
      <c r="OLA33" s="194"/>
      <c r="OLB33" s="194"/>
      <c r="OLC33" s="194"/>
      <c r="OLD33" s="194"/>
      <c r="OLE33" s="194"/>
      <c r="OLF33" s="194"/>
      <c r="OLG33" s="194"/>
      <c r="OLH33" s="194"/>
      <c r="OLI33" s="194"/>
      <c r="OLJ33" s="194"/>
      <c r="OLK33" s="194"/>
      <c r="OLL33" s="194"/>
      <c r="OLM33" s="194"/>
      <c r="OLN33" s="194"/>
      <c r="OLO33" s="194"/>
      <c r="OLP33" s="194"/>
      <c r="OLQ33" s="194"/>
      <c r="OLR33" s="194"/>
      <c r="OLS33" s="194"/>
      <c r="OLT33" s="194"/>
      <c r="OLU33" s="194"/>
      <c r="OLV33" s="194"/>
      <c r="OLW33" s="194"/>
      <c r="OLX33" s="194"/>
      <c r="OLY33" s="194"/>
      <c r="OLZ33" s="194"/>
      <c r="OMA33" s="194"/>
      <c r="OMB33" s="194"/>
      <c r="OMC33" s="194"/>
      <c r="OMD33" s="194"/>
      <c r="OME33" s="194"/>
      <c r="OMF33" s="194"/>
      <c r="OMG33" s="194"/>
      <c r="OMH33" s="194"/>
      <c r="OMI33" s="194"/>
      <c r="OMJ33" s="194"/>
      <c r="OMK33" s="194"/>
      <c r="OML33" s="194"/>
      <c r="OMM33" s="194"/>
      <c r="OMN33" s="194"/>
      <c r="OMO33" s="194"/>
      <c r="OMP33" s="194"/>
      <c r="OMQ33" s="194"/>
      <c r="OMR33" s="194"/>
      <c r="OMS33" s="194"/>
      <c r="OMT33" s="194"/>
      <c r="OMU33" s="194"/>
      <c r="OMV33" s="194"/>
      <c r="OMW33" s="194"/>
      <c r="OMX33" s="194"/>
      <c r="OMY33" s="194"/>
      <c r="OMZ33" s="194"/>
      <c r="ONA33" s="194"/>
      <c r="ONB33" s="194"/>
      <c r="ONC33" s="194"/>
      <c r="OND33" s="194"/>
      <c r="ONE33" s="194"/>
      <c r="ONF33" s="194"/>
      <c r="ONG33" s="194"/>
      <c r="ONH33" s="194"/>
      <c r="ONI33" s="194"/>
      <c r="ONJ33" s="194"/>
      <c r="ONK33" s="194"/>
      <c r="ONL33" s="194"/>
      <c r="ONM33" s="194"/>
      <c r="ONN33" s="194"/>
      <c r="ONO33" s="194"/>
      <c r="ONP33" s="194"/>
      <c r="ONQ33" s="194"/>
      <c r="ONR33" s="194"/>
      <c r="ONS33" s="194"/>
      <c r="ONT33" s="194"/>
      <c r="ONU33" s="194"/>
      <c r="ONV33" s="194"/>
      <c r="ONW33" s="194"/>
      <c r="ONX33" s="194"/>
      <c r="ONY33" s="194"/>
      <c r="ONZ33" s="194"/>
      <c r="OOA33" s="194"/>
      <c r="OOB33" s="194"/>
      <c r="OOC33" s="194"/>
      <c r="OOD33" s="194"/>
      <c r="OOE33" s="194"/>
      <c r="OOF33" s="194"/>
      <c r="OOG33" s="194"/>
      <c r="OOH33" s="194"/>
      <c r="OOI33" s="194"/>
      <c r="OOJ33" s="194"/>
      <c r="OOK33" s="194"/>
      <c r="OOL33" s="194"/>
      <c r="OOM33" s="194"/>
      <c r="OON33" s="194"/>
      <c r="OOO33" s="194"/>
      <c r="OOP33" s="194"/>
      <c r="OOQ33" s="194"/>
      <c r="OOR33" s="194"/>
      <c r="OOS33" s="194"/>
      <c r="OOT33" s="194"/>
      <c r="OOU33" s="194"/>
      <c r="OOV33" s="194"/>
      <c r="OOW33" s="194"/>
      <c r="OOX33" s="194"/>
      <c r="OOY33" s="194"/>
      <c r="OOZ33" s="194"/>
      <c r="OPA33" s="194"/>
      <c r="OPB33" s="194"/>
      <c r="OPC33" s="194"/>
      <c r="OPD33" s="194"/>
      <c r="OPE33" s="194"/>
      <c r="OPF33" s="194"/>
      <c r="OPG33" s="194"/>
      <c r="OPH33" s="194"/>
      <c r="OPI33" s="194"/>
      <c r="OPJ33" s="194"/>
      <c r="OPK33" s="194"/>
      <c r="OPL33" s="194"/>
      <c r="OPM33" s="194"/>
      <c r="OPN33" s="194"/>
      <c r="OPO33" s="194"/>
      <c r="OPP33" s="194"/>
      <c r="OPQ33" s="194"/>
      <c r="OPR33" s="194"/>
      <c r="OPS33" s="194"/>
      <c r="OPT33" s="194"/>
      <c r="OPU33" s="194"/>
      <c r="OPV33" s="194"/>
      <c r="OPW33" s="194"/>
      <c r="OPX33" s="194"/>
      <c r="OPY33" s="194"/>
      <c r="OPZ33" s="194"/>
      <c r="OQA33" s="194"/>
      <c r="OQB33" s="194"/>
      <c r="OQC33" s="194"/>
      <c r="OQD33" s="194"/>
      <c r="OQE33" s="194"/>
      <c r="OQF33" s="194"/>
      <c r="OQG33" s="194"/>
      <c r="OQH33" s="194"/>
      <c r="OQI33" s="194"/>
      <c r="OQJ33" s="194"/>
      <c r="OQK33" s="194"/>
      <c r="OQL33" s="194"/>
      <c r="OQM33" s="194"/>
      <c r="OQN33" s="194"/>
      <c r="OQO33" s="194"/>
      <c r="OQP33" s="194"/>
      <c r="OQQ33" s="194"/>
      <c r="OQR33" s="194"/>
      <c r="OQS33" s="194"/>
      <c r="OQT33" s="194"/>
      <c r="OQU33" s="194"/>
      <c r="OQV33" s="194"/>
      <c r="OQW33" s="194"/>
      <c r="OQX33" s="194"/>
      <c r="OQY33" s="194"/>
      <c r="OQZ33" s="194"/>
      <c r="ORA33" s="194"/>
      <c r="ORB33" s="194"/>
      <c r="ORC33" s="194"/>
      <c r="ORD33" s="194"/>
      <c r="ORE33" s="194"/>
      <c r="ORF33" s="194"/>
      <c r="ORG33" s="194"/>
      <c r="ORH33" s="194"/>
      <c r="ORI33" s="194"/>
      <c r="ORJ33" s="194"/>
      <c r="ORK33" s="194"/>
      <c r="ORL33" s="194"/>
      <c r="ORM33" s="194"/>
      <c r="ORN33" s="194"/>
      <c r="ORO33" s="194"/>
      <c r="ORP33" s="194"/>
      <c r="ORQ33" s="194"/>
      <c r="ORR33" s="194"/>
      <c r="ORS33" s="194"/>
      <c r="ORT33" s="194"/>
      <c r="ORU33" s="194"/>
      <c r="ORV33" s="194"/>
      <c r="ORW33" s="194"/>
      <c r="ORX33" s="194"/>
      <c r="ORY33" s="194"/>
      <c r="ORZ33" s="194"/>
      <c r="OSA33" s="194"/>
      <c r="OSB33" s="194"/>
      <c r="OSC33" s="194"/>
      <c r="OSD33" s="194"/>
      <c r="OSE33" s="194"/>
      <c r="OSF33" s="194"/>
      <c r="OSG33" s="194"/>
      <c r="OSH33" s="194"/>
      <c r="OSI33" s="194"/>
      <c r="OSJ33" s="194"/>
      <c r="OSK33" s="194"/>
      <c r="OSL33" s="194"/>
      <c r="OSM33" s="194"/>
      <c r="OSN33" s="194"/>
      <c r="OSO33" s="194"/>
      <c r="OSP33" s="194"/>
      <c r="OSQ33" s="194"/>
      <c r="OSR33" s="194"/>
      <c r="OSS33" s="194"/>
      <c r="OST33" s="194"/>
      <c r="OSU33" s="194"/>
      <c r="OSV33" s="194"/>
      <c r="OSW33" s="194"/>
      <c r="OSX33" s="194"/>
      <c r="OSY33" s="194"/>
      <c r="OSZ33" s="194"/>
      <c r="OTA33" s="194"/>
      <c r="OTB33" s="194"/>
      <c r="OTC33" s="194"/>
      <c r="OTD33" s="194"/>
      <c r="OTE33" s="194"/>
      <c r="OTF33" s="194"/>
      <c r="OTG33" s="194"/>
      <c r="OTH33" s="194"/>
      <c r="OTI33" s="194"/>
      <c r="OTJ33" s="194"/>
      <c r="OTK33" s="194"/>
      <c r="OTL33" s="194"/>
      <c r="OTM33" s="194"/>
      <c r="OTN33" s="194"/>
      <c r="OTO33" s="194"/>
      <c r="OTP33" s="194"/>
      <c r="OTQ33" s="194"/>
      <c r="OTR33" s="194"/>
      <c r="OTS33" s="194"/>
      <c r="OTT33" s="194"/>
      <c r="OTU33" s="194"/>
      <c r="OTV33" s="194"/>
      <c r="OTW33" s="194"/>
      <c r="OTX33" s="194"/>
      <c r="OTY33" s="194"/>
      <c r="OTZ33" s="194"/>
      <c r="OUA33" s="194"/>
      <c r="OUB33" s="194"/>
      <c r="OUC33" s="194"/>
      <c r="OUD33" s="194"/>
      <c r="OUE33" s="194"/>
      <c r="OUF33" s="194"/>
      <c r="OUG33" s="194"/>
      <c r="OUH33" s="194"/>
      <c r="OUI33" s="194"/>
      <c r="OUJ33" s="194"/>
      <c r="OUK33" s="194"/>
      <c r="OUL33" s="194"/>
      <c r="OUM33" s="194"/>
      <c r="OUN33" s="194"/>
      <c r="OUO33" s="194"/>
      <c r="OUP33" s="194"/>
      <c r="OUQ33" s="194"/>
      <c r="OUR33" s="194"/>
      <c r="OUS33" s="194"/>
      <c r="OUT33" s="194"/>
      <c r="OUU33" s="194"/>
      <c r="OUV33" s="194"/>
      <c r="OUW33" s="194"/>
      <c r="OUX33" s="194"/>
      <c r="OUY33" s="194"/>
      <c r="OUZ33" s="194"/>
      <c r="OVA33" s="194"/>
      <c r="OVB33" s="194"/>
      <c r="OVC33" s="194"/>
      <c r="OVD33" s="194"/>
      <c r="OVE33" s="194"/>
      <c r="OVF33" s="194"/>
      <c r="OVG33" s="194"/>
      <c r="OVH33" s="194"/>
      <c r="OVI33" s="194"/>
      <c r="OVJ33" s="194"/>
      <c r="OVK33" s="194"/>
      <c r="OVL33" s="194"/>
      <c r="OVM33" s="194"/>
      <c r="OVN33" s="194"/>
      <c r="OVO33" s="194"/>
      <c r="OVP33" s="194"/>
      <c r="OVQ33" s="194"/>
      <c r="OVR33" s="194"/>
      <c r="OVS33" s="194"/>
      <c r="OVT33" s="194"/>
      <c r="OVU33" s="194"/>
      <c r="OVV33" s="194"/>
      <c r="OVW33" s="194"/>
      <c r="OVX33" s="194"/>
      <c r="OVY33" s="194"/>
      <c r="OVZ33" s="194"/>
      <c r="OWA33" s="194"/>
      <c r="OWB33" s="194"/>
      <c r="OWC33" s="194"/>
      <c r="OWD33" s="194"/>
      <c r="OWE33" s="194"/>
      <c r="OWF33" s="194"/>
      <c r="OWG33" s="194"/>
      <c r="OWH33" s="194"/>
      <c r="OWI33" s="194"/>
      <c r="OWJ33" s="194"/>
      <c r="OWK33" s="194"/>
      <c r="OWL33" s="194"/>
      <c r="OWM33" s="194"/>
      <c r="OWN33" s="194"/>
      <c r="OWO33" s="194"/>
      <c r="OWP33" s="194"/>
      <c r="OWQ33" s="194"/>
      <c r="OWR33" s="194"/>
      <c r="OWS33" s="194"/>
      <c r="OWT33" s="194"/>
      <c r="OWU33" s="194"/>
      <c r="OWV33" s="194"/>
      <c r="OWW33" s="194"/>
      <c r="OWX33" s="194"/>
      <c r="OWY33" s="194"/>
      <c r="OWZ33" s="194"/>
      <c r="OXA33" s="194"/>
      <c r="OXB33" s="194"/>
      <c r="OXC33" s="194"/>
      <c r="OXD33" s="194"/>
      <c r="OXE33" s="194"/>
      <c r="OXF33" s="194"/>
      <c r="OXG33" s="194"/>
      <c r="OXH33" s="194"/>
      <c r="OXI33" s="194"/>
      <c r="OXJ33" s="194"/>
      <c r="OXK33" s="194"/>
      <c r="OXL33" s="194"/>
      <c r="OXM33" s="194"/>
      <c r="OXN33" s="194"/>
      <c r="OXO33" s="194"/>
      <c r="OXP33" s="194"/>
      <c r="OXQ33" s="194"/>
      <c r="OXR33" s="194"/>
      <c r="OXS33" s="194"/>
      <c r="OXT33" s="194"/>
      <c r="OXU33" s="194"/>
      <c r="OXV33" s="194"/>
      <c r="OXW33" s="194"/>
      <c r="OXX33" s="194"/>
      <c r="OXY33" s="194"/>
      <c r="OXZ33" s="194"/>
      <c r="OYA33" s="194"/>
      <c r="OYB33" s="194"/>
      <c r="OYC33" s="194"/>
      <c r="OYD33" s="194"/>
      <c r="OYE33" s="194"/>
      <c r="OYF33" s="194"/>
      <c r="OYG33" s="194"/>
      <c r="OYH33" s="194"/>
      <c r="OYI33" s="194"/>
      <c r="OYJ33" s="194"/>
      <c r="OYK33" s="194"/>
      <c r="OYL33" s="194"/>
      <c r="OYM33" s="194"/>
      <c r="OYN33" s="194"/>
      <c r="OYO33" s="194"/>
      <c r="OYP33" s="194"/>
      <c r="OYQ33" s="194"/>
      <c r="OYR33" s="194"/>
      <c r="OYS33" s="194"/>
      <c r="OYT33" s="194"/>
      <c r="OYU33" s="194"/>
      <c r="OYV33" s="194"/>
      <c r="OYW33" s="194"/>
      <c r="OYX33" s="194"/>
      <c r="OYY33" s="194"/>
      <c r="OYZ33" s="194"/>
      <c r="OZA33" s="194"/>
      <c r="OZB33" s="194"/>
      <c r="OZC33" s="194"/>
      <c r="OZD33" s="194"/>
      <c r="OZE33" s="194"/>
      <c r="OZF33" s="194"/>
      <c r="OZG33" s="194"/>
      <c r="OZH33" s="194"/>
      <c r="OZI33" s="194"/>
      <c r="OZJ33" s="194"/>
      <c r="OZK33" s="194"/>
      <c r="OZL33" s="194"/>
      <c r="OZM33" s="194"/>
      <c r="OZN33" s="194"/>
      <c r="OZO33" s="194"/>
      <c r="OZP33" s="194"/>
      <c r="OZQ33" s="194"/>
      <c r="OZR33" s="194"/>
      <c r="OZS33" s="194"/>
      <c r="OZT33" s="194"/>
      <c r="OZU33" s="194"/>
      <c r="OZV33" s="194"/>
      <c r="OZW33" s="194"/>
      <c r="OZX33" s="194"/>
      <c r="OZY33" s="194"/>
      <c r="OZZ33" s="194"/>
      <c r="PAA33" s="194"/>
      <c r="PAB33" s="194"/>
      <c r="PAC33" s="194"/>
      <c r="PAD33" s="194"/>
      <c r="PAE33" s="194"/>
      <c r="PAF33" s="194"/>
      <c r="PAG33" s="194"/>
      <c r="PAH33" s="194"/>
      <c r="PAI33" s="194"/>
      <c r="PAJ33" s="194"/>
      <c r="PAK33" s="194"/>
      <c r="PAL33" s="194"/>
      <c r="PAM33" s="194"/>
      <c r="PAN33" s="194"/>
      <c r="PAO33" s="194"/>
      <c r="PAP33" s="194"/>
      <c r="PAQ33" s="194"/>
      <c r="PAR33" s="194"/>
      <c r="PAS33" s="194"/>
      <c r="PAT33" s="194"/>
      <c r="PAU33" s="194"/>
      <c r="PAV33" s="194"/>
      <c r="PAW33" s="194"/>
      <c r="PAX33" s="194"/>
      <c r="PAY33" s="194"/>
      <c r="PAZ33" s="194"/>
      <c r="PBA33" s="194"/>
      <c r="PBB33" s="194"/>
      <c r="PBC33" s="194"/>
      <c r="PBD33" s="194"/>
      <c r="PBE33" s="194"/>
      <c r="PBF33" s="194"/>
      <c r="PBG33" s="194"/>
      <c r="PBH33" s="194"/>
      <c r="PBI33" s="194"/>
      <c r="PBJ33" s="194"/>
      <c r="PBK33" s="194"/>
      <c r="PBL33" s="194"/>
      <c r="PBM33" s="194"/>
      <c r="PBN33" s="194"/>
      <c r="PBO33" s="194"/>
      <c r="PBP33" s="194"/>
      <c r="PBQ33" s="194"/>
      <c r="PBR33" s="194"/>
      <c r="PBS33" s="194"/>
      <c r="PBT33" s="194"/>
      <c r="PBU33" s="194"/>
      <c r="PBV33" s="194"/>
      <c r="PBW33" s="194"/>
      <c r="PBX33" s="194"/>
      <c r="PBY33" s="194"/>
      <c r="PBZ33" s="194"/>
      <c r="PCA33" s="194"/>
      <c r="PCB33" s="194"/>
      <c r="PCC33" s="194"/>
      <c r="PCD33" s="194"/>
      <c r="PCE33" s="194"/>
      <c r="PCF33" s="194"/>
      <c r="PCG33" s="194"/>
      <c r="PCH33" s="194"/>
      <c r="PCI33" s="194"/>
      <c r="PCJ33" s="194"/>
      <c r="PCK33" s="194"/>
      <c r="PCL33" s="194"/>
      <c r="PCM33" s="194"/>
      <c r="PCN33" s="194"/>
      <c r="PCO33" s="194"/>
      <c r="PCP33" s="194"/>
      <c r="PCQ33" s="194"/>
      <c r="PCR33" s="194"/>
      <c r="PCS33" s="194"/>
      <c r="PCT33" s="194"/>
      <c r="PCU33" s="194"/>
      <c r="PCV33" s="194"/>
      <c r="PCW33" s="194"/>
      <c r="PCX33" s="194"/>
      <c r="PCY33" s="194"/>
      <c r="PCZ33" s="194"/>
      <c r="PDA33" s="194"/>
      <c r="PDB33" s="194"/>
      <c r="PDC33" s="194"/>
      <c r="PDD33" s="194"/>
      <c r="PDE33" s="194"/>
      <c r="PDF33" s="194"/>
      <c r="PDG33" s="194"/>
      <c r="PDH33" s="194"/>
      <c r="PDI33" s="194"/>
      <c r="PDJ33" s="194"/>
      <c r="PDK33" s="194"/>
      <c r="PDL33" s="194"/>
      <c r="PDM33" s="194"/>
      <c r="PDN33" s="194"/>
      <c r="PDO33" s="194"/>
      <c r="PDP33" s="194"/>
      <c r="PDQ33" s="194"/>
      <c r="PDR33" s="194"/>
      <c r="PDS33" s="194"/>
      <c r="PDT33" s="194"/>
      <c r="PDU33" s="194"/>
      <c r="PDV33" s="194"/>
      <c r="PDW33" s="194"/>
      <c r="PDX33" s="194"/>
      <c r="PDY33" s="194"/>
      <c r="PDZ33" s="194"/>
      <c r="PEA33" s="194"/>
      <c r="PEB33" s="194"/>
      <c r="PEC33" s="194"/>
      <c r="PED33" s="194"/>
      <c r="PEE33" s="194"/>
      <c r="PEF33" s="194"/>
      <c r="PEG33" s="194"/>
      <c r="PEH33" s="194"/>
      <c r="PEI33" s="194"/>
      <c r="PEJ33" s="194"/>
      <c r="PEK33" s="194"/>
      <c r="PEL33" s="194"/>
      <c r="PEM33" s="194"/>
      <c r="PEN33" s="194"/>
      <c r="PEO33" s="194"/>
      <c r="PEP33" s="194"/>
      <c r="PEQ33" s="194"/>
      <c r="PER33" s="194"/>
      <c r="PES33" s="194"/>
      <c r="PET33" s="194"/>
      <c r="PEU33" s="194"/>
      <c r="PEV33" s="194"/>
      <c r="PEW33" s="194"/>
      <c r="PEX33" s="194"/>
      <c r="PEY33" s="194"/>
      <c r="PEZ33" s="194"/>
      <c r="PFA33" s="194"/>
      <c r="PFB33" s="194"/>
      <c r="PFC33" s="194"/>
      <c r="PFD33" s="194"/>
      <c r="PFE33" s="194"/>
      <c r="PFF33" s="194"/>
      <c r="PFG33" s="194"/>
      <c r="PFH33" s="194"/>
      <c r="PFI33" s="194"/>
      <c r="PFJ33" s="194"/>
      <c r="PFK33" s="194"/>
      <c r="PFL33" s="194"/>
      <c r="PFM33" s="194"/>
      <c r="PFN33" s="194"/>
      <c r="PFO33" s="194"/>
      <c r="PFP33" s="194"/>
      <c r="PFQ33" s="194"/>
      <c r="PFR33" s="194"/>
      <c r="PFS33" s="194"/>
      <c r="PFT33" s="194"/>
      <c r="PFU33" s="194"/>
      <c r="PFV33" s="194"/>
      <c r="PFW33" s="194"/>
      <c r="PFX33" s="194"/>
      <c r="PFY33" s="194"/>
      <c r="PFZ33" s="194"/>
      <c r="PGA33" s="194"/>
      <c r="PGB33" s="194"/>
      <c r="PGC33" s="194"/>
      <c r="PGD33" s="194"/>
      <c r="PGE33" s="194"/>
      <c r="PGF33" s="194"/>
      <c r="PGG33" s="194"/>
      <c r="PGH33" s="194"/>
      <c r="PGI33" s="194"/>
      <c r="PGJ33" s="194"/>
      <c r="PGK33" s="194"/>
      <c r="PGL33" s="194"/>
      <c r="PGM33" s="194"/>
      <c r="PGN33" s="194"/>
      <c r="PGO33" s="194"/>
      <c r="PGP33" s="194"/>
      <c r="PGQ33" s="194"/>
      <c r="PGR33" s="194"/>
      <c r="PGS33" s="194"/>
      <c r="PGT33" s="194"/>
      <c r="PGU33" s="194"/>
      <c r="PGV33" s="194"/>
      <c r="PGW33" s="194"/>
      <c r="PGX33" s="194"/>
      <c r="PGY33" s="194"/>
      <c r="PGZ33" s="194"/>
      <c r="PHA33" s="194"/>
      <c r="PHB33" s="194"/>
      <c r="PHC33" s="194"/>
      <c r="PHD33" s="194"/>
      <c r="PHE33" s="194"/>
      <c r="PHF33" s="194"/>
      <c r="PHG33" s="194"/>
      <c r="PHH33" s="194"/>
      <c r="PHI33" s="194"/>
      <c r="PHJ33" s="194"/>
      <c r="PHK33" s="194"/>
      <c r="PHL33" s="194"/>
      <c r="PHM33" s="194"/>
      <c r="PHN33" s="194"/>
      <c r="PHO33" s="194"/>
      <c r="PHP33" s="194"/>
      <c r="PHQ33" s="194"/>
      <c r="PHR33" s="194"/>
      <c r="PHS33" s="194"/>
      <c r="PHT33" s="194"/>
      <c r="PHU33" s="194"/>
      <c r="PHV33" s="194"/>
      <c r="PHW33" s="194"/>
      <c r="PHX33" s="194"/>
      <c r="PHY33" s="194"/>
      <c r="PHZ33" s="194"/>
      <c r="PIA33" s="194"/>
      <c r="PIB33" s="194"/>
      <c r="PIC33" s="194"/>
      <c r="PID33" s="194"/>
      <c r="PIE33" s="194"/>
      <c r="PIF33" s="194"/>
      <c r="PIG33" s="194"/>
      <c r="PIH33" s="194"/>
      <c r="PII33" s="194"/>
      <c r="PIJ33" s="194"/>
      <c r="PIK33" s="194"/>
      <c r="PIL33" s="194"/>
      <c r="PIM33" s="194"/>
      <c r="PIN33" s="194"/>
      <c r="PIO33" s="194"/>
      <c r="PIP33" s="194"/>
      <c r="PIQ33" s="194"/>
      <c r="PIR33" s="194"/>
      <c r="PIS33" s="194"/>
      <c r="PIT33" s="194"/>
      <c r="PIU33" s="194"/>
      <c r="PIV33" s="194"/>
      <c r="PIW33" s="194"/>
      <c r="PIX33" s="194"/>
      <c r="PIY33" s="194"/>
      <c r="PIZ33" s="194"/>
      <c r="PJA33" s="194"/>
      <c r="PJB33" s="194"/>
      <c r="PJC33" s="194"/>
      <c r="PJD33" s="194"/>
      <c r="PJE33" s="194"/>
      <c r="PJF33" s="194"/>
      <c r="PJG33" s="194"/>
      <c r="PJH33" s="194"/>
      <c r="PJI33" s="194"/>
      <c r="PJJ33" s="194"/>
      <c r="PJK33" s="194"/>
      <c r="PJL33" s="194"/>
      <c r="PJM33" s="194"/>
      <c r="PJN33" s="194"/>
      <c r="PJO33" s="194"/>
      <c r="PJP33" s="194"/>
      <c r="PJQ33" s="194"/>
      <c r="PJR33" s="194"/>
      <c r="PJS33" s="194"/>
      <c r="PJT33" s="194"/>
      <c r="PJU33" s="194"/>
      <c r="PJV33" s="194"/>
      <c r="PJW33" s="194"/>
      <c r="PJX33" s="194"/>
      <c r="PJY33" s="194"/>
      <c r="PJZ33" s="194"/>
      <c r="PKA33" s="194"/>
      <c r="PKB33" s="194"/>
      <c r="PKC33" s="194"/>
      <c r="PKD33" s="194"/>
      <c r="PKE33" s="194"/>
      <c r="PKF33" s="194"/>
      <c r="PKG33" s="194"/>
      <c r="PKH33" s="194"/>
      <c r="PKI33" s="194"/>
      <c r="PKJ33" s="194"/>
      <c r="PKK33" s="194"/>
      <c r="PKL33" s="194"/>
      <c r="PKM33" s="194"/>
      <c r="PKN33" s="194"/>
      <c r="PKO33" s="194"/>
      <c r="PKP33" s="194"/>
      <c r="PKQ33" s="194"/>
      <c r="PKR33" s="194"/>
      <c r="PKS33" s="194"/>
      <c r="PKT33" s="194"/>
      <c r="PKU33" s="194"/>
      <c r="PKV33" s="194"/>
      <c r="PKW33" s="194"/>
      <c r="PKX33" s="194"/>
      <c r="PKY33" s="194"/>
      <c r="PKZ33" s="194"/>
      <c r="PLA33" s="194"/>
      <c r="PLB33" s="194"/>
      <c r="PLC33" s="194"/>
      <c r="PLD33" s="194"/>
      <c r="PLE33" s="194"/>
      <c r="PLF33" s="194"/>
      <c r="PLG33" s="194"/>
      <c r="PLH33" s="194"/>
      <c r="PLI33" s="194"/>
      <c r="PLJ33" s="194"/>
      <c r="PLK33" s="194"/>
      <c r="PLL33" s="194"/>
      <c r="PLM33" s="194"/>
      <c r="PLN33" s="194"/>
      <c r="PLO33" s="194"/>
      <c r="PLP33" s="194"/>
      <c r="PLQ33" s="194"/>
      <c r="PLR33" s="194"/>
      <c r="PLS33" s="194"/>
      <c r="PLT33" s="194"/>
      <c r="PLU33" s="194"/>
      <c r="PLV33" s="194"/>
      <c r="PLW33" s="194"/>
      <c r="PLX33" s="194"/>
      <c r="PLY33" s="194"/>
      <c r="PLZ33" s="194"/>
      <c r="PMA33" s="194"/>
      <c r="PMB33" s="194"/>
      <c r="PMC33" s="194"/>
      <c r="PMD33" s="194"/>
      <c r="PME33" s="194"/>
      <c r="PMF33" s="194"/>
      <c r="PMG33" s="194"/>
      <c r="PMH33" s="194"/>
      <c r="PMI33" s="194"/>
      <c r="PMJ33" s="194"/>
      <c r="PMK33" s="194"/>
      <c r="PML33" s="194"/>
      <c r="PMM33" s="194"/>
      <c r="PMN33" s="194"/>
      <c r="PMO33" s="194"/>
      <c r="PMP33" s="194"/>
      <c r="PMQ33" s="194"/>
      <c r="PMR33" s="194"/>
      <c r="PMS33" s="194"/>
      <c r="PMT33" s="194"/>
      <c r="PMU33" s="194"/>
      <c r="PMV33" s="194"/>
      <c r="PMW33" s="194"/>
      <c r="PMX33" s="194"/>
      <c r="PMY33" s="194"/>
      <c r="PMZ33" s="194"/>
      <c r="PNA33" s="194"/>
      <c r="PNB33" s="194"/>
      <c r="PNC33" s="194"/>
      <c r="PND33" s="194"/>
      <c r="PNE33" s="194"/>
      <c r="PNF33" s="194"/>
      <c r="PNG33" s="194"/>
      <c r="PNH33" s="194"/>
      <c r="PNI33" s="194"/>
      <c r="PNJ33" s="194"/>
      <c r="PNK33" s="194"/>
      <c r="PNL33" s="194"/>
      <c r="PNM33" s="194"/>
      <c r="PNN33" s="194"/>
      <c r="PNO33" s="194"/>
      <c r="PNP33" s="194"/>
      <c r="PNQ33" s="194"/>
      <c r="PNR33" s="194"/>
      <c r="PNS33" s="194"/>
      <c r="PNT33" s="194"/>
      <c r="PNU33" s="194"/>
      <c r="PNV33" s="194"/>
      <c r="PNW33" s="194"/>
      <c r="PNX33" s="194"/>
      <c r="PNY33" s="194"/>
      <c r="PNZ33" s="194"/>
      <c r="POA33" s="194"/>
      <c r="POB33" s="194"/>
      <c r="POC33" s="194"/>
      <c r="POD33" s="194"/>
      <c r="POE33" s="194"/>
      <c r="POF33" s="194"/>
      <c r="POG33" s="194"/>
      <c r="POH33" s="194"/>
      <c r="POI33" s="194"/>
      <c r="POJ33" s="194"/>
      <c r="POK33" s="194"/>
      <c r="POL33" s="194"/>
      <c r="POM33" s="194"/>
      <c r="PON33" s="194"/>
      <c r="POO33" s="194"/>
      <c r="POP33" s="194"/>
      <c r="POQ33" s="194"/>
      <c r="POR33" s="194"/>
      <c r="POS33" s="194"/>
      <c r="POT33" s="194"/>
      <c r="POU33" s="194"/>
      <c r="POV33" s="194"/>
      <c r="POW33" s="194"/>
      <c r="POX33" s="194"/>
      <c r="POY33" s="194"/>
      <c r="POZ33" s="194"/>
      <c r="PPA33" s="194"/>
      <c r="PPB33" s="194"/>
      <c r="PPC33" s="194"/>
      <c r="PPD33" s="194"/>
      <c r="PPE33" s="194"/>
      <c r="PPF33" s="194"/>
      <c r="PPG33" s="194"/>
      <c r="PPH33" s="194"/>
      <c r="PPI33" s="194"/>
      <c r="PPJ33" s="194"/>
      <c r="PPK33" s="194"/>
      <c r="PPL33" s="194"/>
      <c r="PPM33" s="194"/>
      <c r="PPN33" s="194"/>
      <c r="PPO33" s="194"/>
      <c r="PPP33" s="194"/>
      <c r="PPQ33" s="194"/>
      <c r="PPR33" s="194"/>
      <c r="PPS33" s="194"/>
      <c r="PPT33" s="194"/>
      <c r="PPU33" s="194"/>
      <c r="PPV33" s="194"/>
      <c r="PPW33" s="194"/>
      <c r="PPX33" s="194"/>
      <c r="PPY33" s="194"/>
      <c r="PPZ33" s="194"/>
      <c r="PQA33" s="194"/>
      <c r="PQB33" s="194"/>
      <c r="PQC33" s="194"/>
      <c r="PQD33" s="194"/>
      <c r="PQE33" s="194"/>
      <c r="PQF33" s="194"/>
      <c r="PQG33" s="194"/>
      <c r="PQH33" s="194"/>
      <c r="PQI33" s="194"/>
      <c r="PQJ33" s="194"/>
      <c r="PQK33" s="194"/>
      <c r="PQL33" s="194"/>
      <c r="PQM33" s="194"/>
      <c r="PQN33" s="194"/>
      <c r="PQO33" s="194"/>
      <c r="PQP33" s="194"/>
      <c r="PQQ33" s="194"/>
      <c r="PQR33" s="194"/>
      <c r="PQS33" s="194"/>
      <c r="PQT33" s="194"/>
      <c r="PQU33" s="194"/>
      <c r="PQV33" s="194"/>
      <c r="PQW33" s="194"/>
      <c r="PQX33" s="194"/>
      <c r="PQY33" s="194"/>
      <c r="PQZ33" s="194"/>
      <c r="PRA33" s="194"/>
      <c r="PRB33" s="194"/>
      <c r="PRC33" s="194"/>
      <c r="PRD33" s="194"/>
      <c r="PRE33" s="194"/>
      <c r="PRF33" s="194"/>
      <c r="PRG33" s="194"/>
      <c r="PRH33" s="194"/>
      <c r="PRI33" s="194"/>
      <c r="PRJ33" s="194"/>
      <c r="PRK33" s="194"/>
      <c r="PRL33" s="194"/>
      <c r="PRM33" s="194"/>
      <c r="PRN33" s="194"/>
      <c r="PRO33" s="194"/>
      <c r="PRP33" s="194"/>
      <c r="PRQ33" s="194"/>
      <c r="PRR33" s="194"/>
      <c r="PRS33" s="194"/>
      <c r="PRT33" s="194"/>
      <c r="PRU33" s="194"/>
      <c r="PRV33" s="194"/>
      <c r="PRW33" s="194"/>
      <c r="PRX33" s="194"/>
      <c r="PRY33" s="194"/>
      <c r="PRZ33" s="194"/>
      <c r="PSA33" s="194"/>
      <c r="PSB33" s="194"/>
      <c r="PSC33" s="194"/>
      <c r="PSD33" s="194"/>
      <c r="PSE33" s="194"/>
      <c r="PSF33" s="194"/>
      <c r="PSG33" s="194"/>
      <c r="PSH33" s="194"/>
      <c r="PSI33" s="194"/>
      <c r="PSJ33" s="194"/>
      <c r="PSK33" s="194"/>
      <c r="PSL33" s="194"/>
      <c r="PSM33" s="194"/>
      <c r="PSN33" s="194"/>
      <c r="PSO33" s="194"/>
      <c r="PSP33" s="194"/>
      <c r="PSQ33" s="194"/>
      <c r="PSR33" s="194"/>
      <c r="PSS33" s="194"/>
      <c r="PST33" s="194"/>
      <c r="PSU33" s="194"/>
      <c r="PSV33" s="194"/>
      <c r="PSW33" s="194"/>
      <c r="PSX33" s="194"/>
      <c r="PSY33" s="194"/>
      <c r="PSZ33" s="194"/>
      <c r="PTA33" s="194"/>
      <c r="PTB33" s="194"/>
      <c r="PTC33" s="194"/>
      <c r="PTD33" s="194"/>
      <c r="PTE33" s="194"/>
      <c r="PTF33" s="194"/>
      <c r="PTG33" s="194"/>
      <c r="PTH33" s="194"/>
      <c r="PTI33" s="194"/>
      <c r="PTJ33" s="194"/>
      <c r="PTK33" s="194"/>
      <c r="PTL33" s="194"/>
      <c r="PTM33" s="194"/>
      <c r="PTN33" s="194"/>
      <c r="PTO33" s="194"/>
      <c r="PTP33" s="194"/>
      <c r="PTQ33" s="194"/>
      <c r="PTR33" s="194"/>
      <c r="PTS33" s="194"/>
      <c r="PTT33" s="194"/>
      <c r="PTU33" s="194"/>
      <c r="PTV33" s="194"/>
      <c r="PTW33" s="194"/>
      <c r="PTX33" s="194"/>
      <c r="PTY33" s="194"/>
      <c r="PTZ33" s="194"/>
      <c r="PUA33" s="194"/>
      <c r="PUB33" s="194"/>
      <c r="PUC33" s="194"/>
      <c r="PUD33" s="194"/>
      <c r="PUE33" s="194"/>
      <c r="PUF33" s="194"/>
      <c r="PUG33" s="194"/>
      <c r="PUH33" s="194"/>
      <c r="PUI33" s="194"/>
      <c r="PUJ33" s="194"/>
      <c r="PUK33" s="194"/>
      <c r="PUL33" s="194"/>
      <c r="PUM33" s="194"/>
      <c r="PUN33" s="194"/>
      <c r="PUO33" s="194"/>
      <c r="PUP33" s="194"/>
      <c r="PUQ33" s="194"/>
      <c r="PUR33" s="194"/>
      <c r="PUS33" s="194"/>
      <c r="PUT33" s="194"/>
      <c r="PUU33" s="194"/>
      <c r="PUV33" s="194"/>
      <c r="PUW33" s="194"/>
      <c r="PUX33" s="194"/>
      <c r="PUY33" s="194"/>
      <c r="PUZ33" s="194"/>
      <c r="PVA33" s="194"/>
      <c r="PVB33" s="194"/>
      <c r="PVC33" s="194"/>
      <c r="PVD33" s="194"/>
      <c r="PVE33" s="194"/>
      <c r="PVF33" s="194"/>
      <c r="PVG33" s="194"/>
      <c r="PVH33" s="194"/>
      <c r="PVI33" s="194"/>
      <c r="PVJ33" s="194"/>
      <c r="PVK33" s="194"/>
      <c r="PVL33" s="194"/>
      <c r="PVM33" s="194"/>
      <c r="PVN33" s="194"/>
      <c r="PVO33" s="194"/>
      <c r="PVP33" s="194"/>
      <c r="PVQ33" s="194"/>
      <c r="PVR33" s="194"/>
      <c r="PVS33" s="194"/>
      <c r="PVT33" s="194"/>
      <c r="PVU33" s="194"/>
      <c r="PVV33" s="194"/>
      <c r="PVW33" s="194"/>
      <c r="PVX33" s="194"/>
      <c r="PVY33" s="194"/>
      <c r="PVZ33" s="194"/>
      <c r="PWA33" s="194"/>
      <c r="PWB33" s="194"/>
      <c r="PWC33" s="194"/>
      <c r="PWD33" s="194"/>
      <c r="PWE33" s="194"/>
      <c r="PWF33" s="194"/>
      <c r="PWG33" s="194"/>
      <c r="PWH33" s="194"/>
      <c r="PWI33" s="194"/>
      <c r="PWJ33" s="194"/>
      <c r="PWK33" s="194"/>
      <c r="PWL33" s="194"/>
      <c r="PWM33" s="194"/>
      <c r="PWN33" s="194"/>
      <c r="PWO33" s="194"/>
      <c r="PWP33" s="194"/>
      <c r="PWQ33" s="194"/>
      <c r="PWR33" s="194"/>
      <c r="PWS33" s="194"/>
      <c r="PWT33" s="194"/>
      <c r="PWU33" s="194"/>
      <c r="PWV33" s="194"/>
      <c r="PWW33" s="194"/>
      <c r="PWX33" s="194"/>
      <c r="PWY33" s="194"/>
      <c r="PWZ33" s="194"/>
      <c r="PXA33" s="194"/>
      <c r="PXB33" s="194"/>
      <c r="PXC33" s="194"/>
      <c r="PXD33" s="194"/>
      <c r="PXE33" s="194"/>
      <c r="PXF33" s="194"/>
      <c r="PXG33" s="194"/>
      <c r="PXH33" s="194"/>
      <c r="PXI33" s="194"/>
      <c r="PXJ33" s="194"/>
      <c r="PXK33" s="194"/>
      <c r="PXL33" s="194"/>
      <c r="PXM33" s="194"/>
      <c r="PXN33" s="194"/>
      <c r="PXO33" s="194"/>
      <c r="PXP33" s="194"/>
      <c r="PXQ33" s="194"/>
      <c r="PXR33" s="194"/>
      <c r="PXS33" s="194"/>
      <c r="PXT33" s="194"/>
      <c r="PXU33" s="194"/>
      <c r="PXV33" s="194"/>
      <c r="PXW33" s="194"/>
      <c r="PXX33" s="194"/>
      <c r="PXY33" s="194"/>
      <c r="PXZ33" s="194"/>
      <c r="PYA33" s="194"/>
      <c r="PYB33" s="194"/>
      <c r="PYC33" s="194"/>
      <c r="PYD33" s="194"/>
      <c r="PYE33" s="194"/>
      <c r="PYF33" s="194"/>
      <c r="PYG33" s="194"/>
      <c r="PYH33" s="194"/>
      <c r="PYI33" s="194"/>
      <c r="PYJ33" s="194"/>
      <c r="PYK33" s="194"/>
      <c r="PYL33" s="194"/>
      <c r="PYM33" s="194"/>
      <c r="PYN33" s="194"/>
      <c r="PYO33" s="194"/>
      <c r="PYP33" s="194"/>
      <c r="PYQ33" s="194"/>
      <c r="PYR33" s="194"/>
      <c r="PYS33" s="194"/>
      <c r="PYT33" s="194"/>
      <c r="PYU33" s="194"/>
      <c r="PYV33" s="194"/>
      <c r="PYW33" s="194"/>
      <c r="PYX33" s="194"/>
      <c r="PYY33" s="194"/>
      <c r="PYZ33" s="194"/>
      <c r="PZA33" s="194"/>
      <c r="PZB33" s="194"/>
      <c r="PZC33" s="194"/>
      <c r="PZD33" s="194"/>
      <c r="PZE33" s="194"/>
      <c r="PZF33" s="194"/>
      <c r="PZG33" s="194"/>
      <c r="PZH33" s="194"/>
      <c r="PZI33" s="194"/>
      <c r="PZJ33" s="194"/>
      <c r="PZK33" s="194"/>
      <c r="PZL33" s="194"/>
      <c r="PZM33" s="194"/>
      <c r="PZN33" s="194"/>
      <c r="PZO33" s="194"/>
      <c r="PZP33" s="194"/>
      <c r="PZQ33" s="194"/>
      <c r="PZR33" s="194"/>
      <c r="PZS33" s="194"/>
      <c r="PZT33" s="194"/>
      <c r="PZU33" s="194"/>
      <c r="PZV33" s="194"/>
      <c r="PZW33" s="194"/>
      <c r="PZX33" s="194"/>
      <c r="PZY33" s="194"/>
      <c r="PZZ33" s="194"/>
      <c r="QAA33" s="194"/>
      <c r="QAB33" s="194"/>
      <c r="QAC33" s="194"/>
      <c r="QAD33" s="194"/>
      <c r="QAE33" s="194"/>
      <c r="QAF33" s="194"/>
      <c r="QAG33" s="194"/>
      <c r="QAH33" s="194"/>
      <c r="QAI33" s="194"/>
      <c r="QAJ33" s="194"/>
      <c r="QAK33" s="194"/>
      <c r="QAL33" s="194"/>
      <c r="QAM33" s="194"/>
      <c r="QAN33" s="194"/>
      <c r="QAO33" s="194"/>
      <c r="QAP33" s="194"/>
      <c r="QAQ33" s="194"/>
      <c r="QAR33" s="194"/>
      <c r="QAS33" s="194"/>
      <c r="QAT33" s="194"/>
      <c r="QAU33" s="194"/>
      <c r="QAV33" s="194"/>
      <c r="QAW33" s="194"/>
      <c r="QAX33" s="194"/>
      <c r="QAY33" s="194"/>
      <c r="QAZ33" s="194"/>
      <c r="QBA33" s="194"/>
      <c r="QBB33" s="194"/>
      <c r="QBC33" s="194"/>
      <c r="QBD33" s="194"/>
      <c r="QBE33" s="194"/>
      <c r="QBF33" s="194"/>
      <c r="QBG33" s="194"/>
      <c r="QBH33" s="194"/>
      <c r="QBI33" s="194"/>
      <c r="QBJ33" s="194"/>
      <c r="QBK33" s="194"/>
      <c r="QBL33" s="194"/>
      <c r="QBM33" s="194"/>
      <c r="QBN33" s="194"/>
      <c r="QBO33" s="194"/>
      <c r="QBP33" s="194"/>
      <c r="QBQ33" s="194"/>
      <c r="QBR33" s="194"/>
      <c r="QBS33" s="194"/>
      <c r="QBT33" s="194"/>
      <c r="QBU33" s="194"/>
      <c r="QBV33" s="194"/>
      <c r="QBW33" s="194"/>
      <c r="QBX33" s="194"/>
      <c r="QBY33" s="194"/>
      <c r="QBZ33" s="194"/>
      <c r="QCA33" s="194"/>
      <c r="QCB33" s="194"/>
      <c r="QCC33" s="194"/>
      <c r="QCD33" s="194"/>
      <c r="QCE33" s="194"/>
      <c r="QCF33" s="194"/>
      <c r="QCG33" s="194"/>
      <c r="QCH33" s="194"/>
      <c r="QCI33" s="194"/>
      <c r="QCJ33" s="194"/>
      <c r="QCK33" s="194"/>
      <c r="QCL33" s="194"/>
      <c r="QCM33" s="194"/>
      <c r="QCN33" s="194"/>
      <c r="QCO33" s="194"/>
      <c r="QCP33" s="194"/>
      <c r="QCQ33" s="194"/>
      <c r="QCR33" s="194"/>
      <c r="QCS33" s="194"/>
      <c r="QCT33" s="194"/>
      <c r="QCU33" s="194"/>
      <c r="QCV33" s="194"/>
      <c r="QCW33" s="194"/>
      <c r="QCX33" s="194"/>
      <c r="QCY33" s="194"/>
      <c r="QCZ33" s="194"/>
      <c r="QDA33" s="194"/>
      <c r="QDB33" s="194"/>
      <c r="QDC33" s="194"/>
      <c r="QDD33" s="194"/>
      <c r="QDE33" s="194"/>
      <c r="QDF33" s="194"/>
      <c r="QDG33" s="194"/>
      <c r="QDH33" s="194"/>
      <c r="QDI33" s="194"/>
      <c r="QDJ33" s="194"/>
      <c r="QDK33" s="194"/>
      <c r="QDL33" s="194"/>
      <c r="QDM33" s="194"/>
      <c r="QDN33" s="194"/>
      <c r="QDO33" s="194"/>
      <c r="QDP33" s="194"/>
      <c r="QDQ33" s="194"/>
      <c r="QDR33" s="194"/>
      <c r="QDS33" s="194"/>
      <c r="QDT33" s="194"/>
      <c r="QDU33" s="194"/>
      <c r="QDV33" s="194"/>
      <c r="QDW33" s="194"/>
      <c r="QDX33" s="194"/>
      <c r="QDY33" s="194"/>
      <c r="QDZ33" s="194"/>
      <c r="QEA33" s="194"/>
      <c r="QEB33" s="194"/>
      <c r="QEC33" s="194"/>
      <c r="QED33" s="194"/>
      <c r="QEE33" s="194"/>
      <c r="QEF33" s="194"/>
      <c r="QEG33" s="194"/>
      <c r="QEH33" s="194"/>
      <c r="QEI33" s="194"/>
      <c r="QEJ33" s="194"/>
      <c r="QEK33" s="194"/>
      <c r="QEL33" s="194"/>
      <c r="QEM33" s="194"/>
      <c r="QEN33" s="194"/>
      <c r="QEO33" s="194"/>
      <c r="QEP33" s="194"/>
      <c r="QEQ33" s="194"/>
      <c r="QER33" s="194"/>
      <c r="QES33" s="194"/>
      <c r="QET33" s="194"/>
      <c r="QEU33" s="194"/>
      <c r="QEV33" s="194"/>
      <c r="QEW33" s="194"/>
      <c r="QEX33" s="194"/>
      <c r="QEY33" s="194"/>
      <c r="QEZ33" s="194"/>
      <c r="QFA33" s="194"/>
      <c r="QFB33" s="194"/>
      <c r="QFC33" s="194"/>
      <c r="QFD33" s="194"/>
      <c r="QFE33" s="194"/>
      <c r="QFF33" s="194"/>
      <c r="QFG33" s="194"/>
      <c r="QFH33" s="194"/>
      <c r="QFI33" s="194"/>
      <c r="QFJ33" s="194"/>
      <c r="QFK33" s="194"/>
      <c r="QFL33" s="194"/>
      <c r="QFM33" s="194"/>
      <c r="QFN33" s="194"/>
      <c r="QFO33" s="194"/>
      <c r="QFP33" s="194"/>
      <c r="QFQ33" s="194"/>
      <c r="QFR33" s="194"/>
      <c r="QFS33" s="194"/>
      <c r="QFT33" s="194"/>
      <c r="QFU33" s="194"/>
      <c r="QFV33" s="194"/>
      <c r="QFW33" s="194"/>
      <c r="QFX33" s="194"/>
      <c r="QFY33" s="194"/>
      <c r="QFZ33" s="194"/>
      <c r="QGA33" s="194"/>
      <c r="QGB33" s="194"/>
      <c r="QGC33" s="194"/>
      <c r="QGD33" s="194"/>
      <c r="QGE33" s="194"/>
      <c r="QGF33" s="194"/>
      <c r="QGG33" s="194"/>
      <c r="QGH33" s="194"/>
      <c r="QGI33" s="194"/>
      <c r="QGJ33" s="194"/>
      <c r="QGK33" s="194"/>
      <c r="QGL33" s="194"/>
      <c r="QGM33" s="194"/>
      <c r="QGN33" s="194"/>
      <c r="QGO33" s="194"/>
      <c r="QGP33" s="194"/>
      <c r="QGQ33" s="194"/>
      <c r="QGR33" s="194"/>
      <c r="QGS33" s="194"/>
      <c r="QGT33" s="194"/>
      <c r="QGU33" s="194"/>
      <c r="QGV33" s="194"/>
      <c r="QGW33" s="194"/>
      <c r="QGX33" s="194"/>
      <c r="QGY33" s="194"/>
      <c r="QGZ33" s="194"/>
      <c r="QHA33" s="194"/>
      <c r="QHB33" s="194"/>
      <c r="QHC33" s="194"/>
      <c r="QHD33" s="194"/>
      <c r="QHE33" s="194"/>
      <c r="QHF33" s="194"/>
      <c r="QHG33" s="194"/>
      <c r="QHH33" s="194"/>
      <c r="QHI33" s="194"/>
      <c r="QHJ33" s="194"/>
      <c r="QHK33" s="194"/>
      <c r="QHL33" s="194"/>
      <c r="QHM33" s="194"/>
      <c r="QHN33" s="194"/>
      <c r="QHO33" s="194"/>
      <c r="QHP33" s="194"/>
      <c r="QHQ33" s="194"/>
      <c r="QHR33" s="194"/>
      <c r="QHS33" s="194"/>
      <c r="QHT33" s="194"/>
      <c r="QHU33" s="194"/>
      <c r="QHV33" s="194"/>
      <c r="QHW33" s="194"/>
      <c r="QHX33" s="194"/>
      <c r="QHY33" s="194"/>
      <c r="QHZ33" s="194"/>
      <c r="QIA33" s="194"/>
      <c r="QIB33" s="194"/>
      <c r="QIC33" s="194"/>
      <c r="QID33" s="194"/>
      <c r="QIE33" s="194"/>
      <c r="QIF33" s="194"/>
      <c r="QIG33" s="194"/>
      <c r="QIH33" s="194"/>
      <c r="QII33" s="194"/>
      <c r="QIJ33" s="194"/>
      <c r="QIK33" s="194"/>
      <c r="QIL33" s="194"/>
      <c r="QIM33" s="194"/>
      <c r="QIN33" s="194"/>
      <c r="QIO33" s="194"/>
      <c r="QIP33" s="194"/>
      <c r="QIQ33" s="194"/>
      <c r="QIR33" s="194"/>
      <c r="QIS33" s="194"/>
      <c r="QIT33" s="194"/>
      <c r="QIU33" s="194"/>
      <c r="QIV33" s="194"/>
      <c r="QIW33" s="194"/>
      <c r="QIX33" s="194"/>
      <c r="QIY33" s="194"/>
      <c r="QIZ33" s="194"/>
      <c r="QJA33" s="194"/>
      <c r="QJB33" s="194"/>
      <c r="QJC33" s="194"/>
      <c r="QJD33" s="194"/>
      <c r="QJE33" s="194"/>
      <c r="QJF33" s="194"/>
      <c r="QJG33" s="194"/>
      <c r="QJH33" s="194"/>
      <c r="QJI33" s="194"/>
      <c r="QJJ33" s="194"/>
      <c r="QJK33" s="194"/>
      <c r="QJL33" s="194"/>
      <c r="QJM33" s="194"/>
      <c r="QJN33" s="194"/>
      <c r="QJO33" s="194"/>
      <c r="QJP33" s="194"/>
      <c r="QJQ33" s="194"/>
      <c r="QJR33" s="194"/>
      <c r="QJS33" s="194"/>
      <c r="QJT33" s="194"/>
      <c r="QJU33" s="194"/>
      <c r="QJV33" s="194"/>
      <c r="QJW33" s="194"/>
      <c r="QJX33" s="194"/>
      <c r="QJY33" s="194"/>
      <c r="QJZ33" s="194"/>
      <c r="QKA33" s="194"/>
      <c r="QKB33" s="194"/>
      <c r="QKC33" s="194"/>
      <c r="QKD33" s="194"/>
      <c r="QKE33" s="194"/>
      <c r="QKF33" s="194"/>
      <c r="QKG33" s="194"/>
      <c r="QKH33" s="194"/>
      <c r="QKI33" s="194"/>
      <c r="QKJ33" s="194"/>
      <c r="QKK33" s="194"/>
      <c r="QKL33" s="194"/>
      <c r="QKM33" s="194"/>
      <c r="QKN33" s="194"/>
      <c r="QKO33" s="194"/>
      <c r="QKP33" s="194"/>
      <c r="QKQ33" s="194"/>
      <c r="QKR33" s="194"/>
      <c r="QKS33" s="194"/>
      <c r="QKT33" s="194"/>
      <c r="QKU33" s="194"/>
      <c r="QKV33" s="194"/>
      <c r="QKW33" s="194"/>
      <c r="QKX33" s="194"/>
      <c r="QKY33" s="194"/>
      <c r="QKZ33" s="194"/>
      <c r="QLA33" s="194"/>
      <c r="QLB33" s="194"/>
      <c r="QLC33" s="194"/>
      <c r="QLD33" s="194"/>
      <c r="QLE33" s="194"/>
      <c r="QLF33" s="194"/>
      <c r="QLG33" s="194"/>
      <c r="QLH33" s="194"/>
      <c r="QLI33" s="194"/>
      <c r="QLJ33" s="194"/>
      <c r="QLK33" s="194"/>
      <c r="QLL33" s="194"/>
      <c r="QLM33" s="194"/>
      <c r="QLN33" s="194"/>
      <c r="QLO33" s="194"/>
      <c r="QLP33" s="194"/>
      <c r="QLQ33" s="194"/>
      <c r="QLR33" s="194"/>
      <c r="QLS33" s="194"/>
      <c r="QLT33" s="194"/>
      <c r="QLU33" s="194"/>
      <c r="QLV33" s="194"/>
      <c r="QLW33" s="194"/>
      <c r="QLX33" s="194"/>
      <c r="QLY33" s="194"/>
      <c r="QLZ33" s="194"/>
      <c r="QMA33" s="194"/>
      <c r="QMB33" s="194"/>
      <c r="QMC33" s="194"/>
      <c r="QMD33" s="194"/>
      <c r="QME33" s="194"/>
      <c r="QMF33" s="194"/>
      <c r="QMG33" s="194"/>
      <c r="QMH33" s="194"/>
      <c r="QMI33" s="194"/>
      <c r="QMJ33" s="194"/>
      <c r="QMK33" s="194"/>
      <c r="QML33" s="194"/>
      <c r="QMM33" s="194"/>
      <c r="QMN33" s="194"/>
      <c r="QMO33" s="194"/>
      <c r="QMP33" s="194"/>
      <c r="QMQ33" s="194"/>
      <c r="QMR33" s="194"/>
      <c r="QMS33" s="194"/>
      <c r="QMT33" s="194"/>
      <c r="QMU33" s="194"/>
      <c r="QMV33" s="194"/>
      <c r="QMW33" s="194"/>
      <c r="QMX33" s="194"/>
      <c r="QMY33" s="194"/>
      <c r="QMZ33" s="194"/>
      <c r="QNA33" s="194"/>
      <c r="QNB33" s="194"/>
      <c r="QNC33" s="194"/>
      <c r="QND33" s="194"/>
      <c r="QNE33" s="194"/>
      <c r="QNF33" s="194"/>
      <c r="QNG33" s="194"/>
      <c r="QNH33" s="194"/>
      <c r="QNI33" s="194"/>
      <c r="QNJ33" s="194"/>
      <c r="QNK33" s="194"/>
      <c r="QNL33" s="194"/>
      <c r="QNM33" s="194"/>
      <c r="QNN33" s="194"/>
      <c r="QNO33" s="194"/>
      <c r="QNP33" s="194"/>
      <c r="QNQ33" s="194"/>
      <c r="QNR33" s="194"/>
      <c r="QNS33" s="194"/>
      <c r="QNT33" s="194"/>
      <c r="QNU33" s="194"/>
      <c r="QNV33" s="194"/>
      <c r="QNW33" s="194"/>
      <c r="QNX33" s="194"/>
      <c r="QNY33" s="194"/>
      <c r="QNZ33" s="194"/>
      <c r="QOA33" s="194"/>
      <c r="QOB33" s="194"/>
      <c r="QOC33" s="194"/>
      <c r="QOD33" s="194"/>
      <c r="QOE33" s="194"/>
      <c r="QOF33" s="194"/>
      <c r="QOG33" s="194"/>
      <c r="QOH33" s="194"/>
      <c r="QOI33" s="194"/>
      <c r="QOJ33" s="194"/>
      <c r="QOK33" s="194"/>
      <c r="QOL33" s="194"/>
      <c r="QOM33" s="194"/>
      <c r="QON33" s="194"/>
      <c r="QOO33" s="194"/>
      <c r="QOP33" s="194"/>
      <c r="QOQ33" s="194"/>
      <c r="QOR33" s="194"/>
      <c r="QOS33" s="194"/>
      <c r="QOT33" s="194"/>
      <c r="QOU33" s="194"/>
      <c r="QOV33" s="194"/>
      <c r="QOW33" s="194"/>
      <c r="QOX33" s="194"/>
      <c r="QOY33" s="194"/>
      <c r="QOZ33" s="194"/>
      <c r="QPA33" s="194"/>
      <c r="QPB33" s="194"/>
      <c r="QPC33" s="194"/>
      <c r="QPD33" s="194"/>
      <c r="QPE33" s="194"/>
      <c r="QPF33" s="194"/>
      <c r="QPG33" s="194"/>
      <c r="QPH33" s="194"/>
      <c r="QPI33" s="194"/>
      <c r="QPJ33" s="194"/>
      <c r="QPK33" s="194"/>
      <c r="QPL33" s="194"/>
      <c r="QPM33" s="194"/>
      <c r="QPN33" s="194"/>
      <c r="QPO33" s="194"/>
      <c r="QPP33" s="194"/>
      <c r="QPQ33" s="194"/>
      <c r="QPR33" s="194"/>
      <c r="QPS33" s="194"/>
      <c r="QPT33" s="194"/>
      <c r="QPU33" s="194"/>
      <c r="QPV33" s="194"/>
      <c r="QPW33" s="194"/>
      <c r="QPX33" s="194"/>
      <c r="QPY33" s="194"/>
      <c r="QPZ33" s="194"/>
      <c r="QQA33" s="194"/>
      <c r="QQB33" s="194"/>
      <c r="QQC33" s="194"/>
      <c r="QQD33" s="194"/>
      <c r="QQE33" s="194"/>
      <c r="QQF33" s="194"/>
      <c r="QQG33" s="194"/>
      <c r="QQH33" s="194"/>
      <c r="QQI33" s="194"/>
      <c r="QQJ33" s="194"/>
      <c r="QQK33" s="194"/>
      <c r="QQL33" s="194"/>
      <c r="QQM33" s="194"/>
      <c r="QQN33" s="194"/>
      <c r="QQO33" s="194"/>
      <c r="QQP33" s="194"/>
      <c r="QQQ33" s="194"/>
      <c r="QQR33" s="194"/>
      <c r="QQS33" s="194"/>
      <c r="QQT33" s="194"/>
      <c r="QQU33" s="194"/>
      <c r="QQV33" s="194"/>
      <c r="QQW33" s="194"/>
      <c r="QQX33" s="194"/>
      <c r="QQY33" s="194"/>
      <c r="QQZ33" s="194"/>
      <c r="QRA33" s="194"/>
      <c r="QRB33" s="194"/>
      <c r="QRC33" s="194"/>
      <c r="QRD33" s="194"/>
      <c r="QRE33" s="194"/>
      <c r="QRF33" s="194"/>
      <c r="QRG33" s="194"/>
      <c r="QRH33" s="194"/>
      <c r="QRI33" s="194"/>
      <c r="QRJ33" s="194"/>
      <c r="QRK33" s="194"/>
      <c r="QRL33" s="194"/>
      <c r="QRM33" s="194"/>
      <c r="QRN33" s="194"/>
      <c r="QRO33" s="194"/>
      <c r="QRP33" s="194"/>
      <c r="QRQ33" s="194"/>
      <c r="QRR33" s="194"/>
      <c r="QRS33" s="194"/>
      <c r="QRT33" s="194"/>
      <c r="QRU33" s="194"/>
      <c r="QRV33" s="194"/>
      <c r="QRW33" s="194"/>
      <c r="QRX33" s="194"/>
      <c r="QRY33" s="194"/>
      <c r="QRZ33" s="194"/>
      <c r="QSA33" s="194"/>
      <c r="QSB33" s="194"/>
      <c r="QSC33" s="194"/>
      <c r="QSD33" s="194"/>
      <c r="QSE33" s="194"/>
      <c r="QSF33" s="194"/>
      <c r="QSG33" s="194"/>
      <c r="QSH33" s="194"/>
      <c r="QSI33" s="194"/>
      <c r="QSJ33" s="194"/>
      <c r="QSK33" s="194"/>
      <c r="QSL33" s="194"/>
      <c r="QSM33" s="194"/>
      <c r="QSN33" s="194"/>
      <c r="QSO33" s="194"/>
      <c r="QSP33" s="194"/>
      <c r="QSQ33" s="194"/>
      <c r="QSR33" s="194"/>
      <c r="QSS33" s="194"/>
      <c r="QST33" s="194"/>
      <c r="QSU33" s="194"/>
      <c r="QSV33" s="194"/>
      <c r="QSW33" s="194"/>
      <c r="QSX33" s="194"/>
      <c r="QSY33" s="194"/>
      <c r="QSZ33" s="194"/>
      <c r="QTA33" s="194"/>
      <c r="QTB33" s="194"/>
      <c r="QTC33" s="194"/>
      <c r="QTD33" s="194"/>
      <c r="QTE33" s="194"/>
      <c r="QTF33" s="194"/>
      <c r="QTG33" s="194"/>
      <c r="QTH33" s="194"/>
      <c r="QTI33" s="194"/>
      <c r="QTJ33" s="194"/>
      <c r="QTK33" s="194"/>
      <c r="QTL33" s="194"/>
      <c r="QTM33" s="194"/>
      <c r="QTN33" s="194"/>
      <c r="QTO33" s="194"/>
      <c r="QTP33" s="194"/>
      <c r="QTQ33" s="194"/>
      <c r="QTR33" s="194"/>
      <c r="QTS33" s="194"/>
      <c r="QTT33" s="194"/>
      <c r="QTU33" s="194"/>
      <c r="QTV33" s="194"/>
      <c r="QTW33" s="194"/>
      <c r="QTX33" s="194"/>
      <c r="QTY33" s="194"/>
      <c r="QTZ33" s="194"/>
      <c r="QUA33" s="194"/>
      <c r="QUB33" s="194"/>
      <c r="QUC33" s="194"/>
      <c r="QUD33" s="194"/>
      <c r="QUE33" s="194"/>
      <c r="QUF33" s="194"/>
      <c r="QUG33" s="194"/>
      <c r="QUH33" s="194"/>
      <c r="QUI33" s="194"/>
      <c r="QUJ33" s="194"/>
      <c r="QUK33" s="194"/>
      <c r="QUL33" s="194"/>
      <c r="QUM33" s="194"/>
      <c r="QUN33" s="194"/>
      <c r="QUO33" s="194"/>
      <c r="QUP33" s="194"/>
      <c r="QUQ33" s="194"/>
      <c r="QUR33" s="194"/>
      <c r="QUS33" s="194"/>
      <c r="QUT33" s="194"/>
      <c r="QUU33" s="194"/>
      <c r="QUV33" s="194"/>
      <c r="QUW33" s="194"/>
      <c r="QUX33" s="194"/>
      <c r="QUY33" s="194"/>
      <c r="QUZ33" s="194"/>
      <c r="QVA33" s="194"/>
      <c r="QVB33" s="194"/>
      <c r="QVC33" s="194"/>
      <c r="QVD33" s="194"/>
      <c r="QVE33" s="194"/>
      <c r="QVF33" s="194"/>
      <c r="QVG33" s="194"/>
      <c r="QVH33" s="194"/>
      <c r="QVI33" s="194"/>
      <c r="QVJ33" s="194"/>
      <c r="QVK33" s="194"/>
      <c r="QVL33" s="194"/>
      <c r="QVM33" s="194"/>
      <c r="QVN33" s="194"/>
      <c r="QVO33" s="194"/>
      <c r="QVP33" s="194"/>
      <c r="QVQ33" s="194"/>
      <c r="QVR33" s="194"/>
      <c r="QVS33" s="194"/>
      <c r="QVT33" s="194"/>
      <c r="QVU33" s="194"/>
      <c r="QVV33" s="194"/>
      <c r="QVW33" s="194"/>
      <c r="QVX33" s="194"/>
      <c r="QVY33" s="194"/>
      <c r="QVZ33" s="194"/>
      <c r="QWA33" s="194"/>
      <c r="QWB33" s="194"/>
      <c r="QWC33" s="194"/>
      <c r="QWD33" s="194"/>
      <c r="QWE33" s="194"/>
      <c r="QWF33" s="194"/>
      <c r="QWG33" s="194"/>
      <c r="QWH33" s="194"/>
      <c r="QWI33" s="194"/>
      <c r="QWJ33" s="194"/>
      <c r="QWK33" s="194"/>
      <c r="QWL33" s="194"/>
      <c r="QWM33" s="194"/>
      <c r="QWN33" s="194"/>
      <c r="QWO33" s="194"/>
      <c r="QWP33" s="194"/>
      <c r="QWQ33" s="194"/>
      <c r="QWR33" s="194"/>
      <c r="QWS33" s="194"/>
      <c r="QWT33" s="194"/>
      <c r="QWU33" s="194"/>
      <c r="QWV33" s="194"/>
      <c r="QWW33" s="194"/>
      <c r="QWX33" s="194"/>
      <c r="QWY33" s="194"/>
      <c r="QWZ33" s="194"/>
      <c r="QXA33" s="194"/>
      <c r="QXB33" s="194"/>
      <c r="QXC33" s="194"/>
      <c r="QXD33" s="194"/>
      <c r="QXE33" s="194"/>
      <c r="QXF33" s="194"/>
      <c r="QXG33" s="194"/>
      <c r="QXH33" s="194"/>
      <c r="QXI33" s="194"/>
      <c r="QXJ33" s="194"/>
      <c r="QXK33" s="194"/>
      <c r="QXL33" s="194"/>
      <c r="QXM33" s="194"/>
      <c r="QXN33" s="194"/>
      <c r="QXO33" s="194"/>
      <c r="QXP33" s="194"/>
      <c r="QXQ33" s="194"/>
      <c r="QXR33" s="194"/>
      <c r="QXS33" s="194"/>
      <c r="QXT33" s="194"/>
      <c r="QXU33" s="194"/>
      <c r="QXV33" s="194"/>
      <c r="QXW33" s="194"/>
      <c r="QXX33" s="194"/>
      <c r="QXY33" s="194"/>
      <c r="QXZ33" s="194"/>
      <c r="QYA33" s="194"/>
      <c r="QYB33" s="194"/>
      <c r="QYC33" s="194"/>
      <c r="QYD33" s="194"/>
      <c r="QYE33" s="194"/>
      <c r="QYF33" s="194"/>
      <c r="QYG33" s="194"/>
      <c r="QYH33" s="194"/>
      <c r="QYI33" s="194"/>
      <c r="QYJ33" s="194"/>
      <c r="QYK33" s="194"/>
      <c r="QYL33" s="194"/>
      <c r="QYM33" s="194"/>
      <c r="QYN33" s="194"/>
      <c r="QYO33" s="194"/>
      <c r="QYP33" s="194"/>
      <c r="QYQ33" s="194"/>
      <c r="QYR33" s="194"/>
      <c r="QYS33" s="194"/>
      <c r="QYT33" s="194"/>
      <c r="QYU33" s="194"/>
      <c r="QYV33" s="194"/>
      <c r="QYW33" s="194"/>
      <c r="QYX33" s="194"/>
      <c r="QYY33" s="194"/>
      <c r="QYZ33" s="194"/>
      <c r="QZA33" s="194"/>
      <c r="QZB33" s="194"/>
      <c r="QZC33" s="194"/>
      <c r="QZD33" s="194"/>
      <c r="QZE33" s="194"/>
      <c r="QZF33" s="194"/>
      <c r="QZG33" s="194"/>
      <c r="QZH33" s="194"/>
      <c r="QZI33" s="194"/>
      <c r="QZJ33" s="194"/>
      <c r="QZK33" s="194"/>
      <c r="QZL33" s="194"/>
      <c r="QZM33" s="194"/>
      <c r="QZN33" s="194"/>
      <c r="QZO33" s="194"/>
      <c r="QZP33" s="194"/>
      <c r="QZQ33" s="194"/>
      <c r="QZR33" s="194"/>
      <c r="QZS33" s="194"/>
      <c r="QZT33" s="194"/>
      <c r="QZU33" s="194"/>
      <c r="QZV33" s="194"/>
      <c r="QZW33" s="194"/>
      <c r="QZX33" s="194"/>
      <c r="QZY33" s="194"/>
      <c r="QZZ33" s="194"/>
      <c r="RAA33" s="194"/>
      <c r="RAB33" s="194"/>
      <c r="RAC33" s="194"/>
      <c r="RAD33" s="194"/>
      <c r="RAE33" s="194"/>
      <c r="RAF33" s="194"/>
      <c r="RAG33" s="194"/>
      <c r="RAH33" s="194"/>
      <c r="RAI33" s="194"/>
      <c r="RAJ33" s="194"/>
      <c r="RAK33" s="194"/>
      <c r="RAL33" s="194"/>
      <c r="RAM33" s="194"/>
      <c r="RAN33" s="194"/>
      <c r="RAO33" s="194"/>
      <c r="RAP33" s="194"/>
      <c r="RAQ33" s="194"/>
      <c r="RAR33" s="194"/>
      <c r="RAS33" s="194"/>
      <c r="RAT33" s="194"/>
      <c r="RAU33" s="194"/>
      <c r="RAV33" s="194"/>
      <c r="RAW33" s="194"/>
      <c r="RAX33" s="194"/>
      <c r="RAY33" s="194"/>
      <c r="RAZ33" s="194"/>
      <c r="RBA33" s="194"/>
      <c r="RBB33" s="194"/>
      <c r="RBC33" s="194"/>
      <c r="RBD33" s="194"/>
      <c r="RBE33" s="194"/>
      <c r="RBF33" s="194"/>
      <c r="RBG33" s="194"/>
      <c r="RBH33" s="194"/>
      <c r="RBI33" s="194"/>
      <c r="RBJ33" s="194"/>
      <c r="RBK33" s="194"/>
      <c r="RBL33" s="194"/>
      <c r="RBM33" s="194"/>
      <c r="RBN33" s="194"/>
      <c r="RBO33" s="194"/>
      <c r="RBP33" s="194"/>
      <c r="RBQ33" s="194"/>
      <c r="RBR33" s="194"/>
      <c r="RBS33" s="194"/>
      <c r="RBT33" s="194"/>
      <c r="RBU33" s="194"/>
      <c r="RBV33" s="194"/>
      <c r="RBW33" s="194"/>
      <c r="RBX33" s="194"/>
      <c r="RBY33" s="194"/>
      <c r="RBZ33" s="194"/>
      <c r="RCA33" s="194"/>
      <c r="RCB33" s="194"/>
      <c r="RCC33" s="194"/>
      <c r="RCD33" s="194"/>
      <c r="RCE33" s="194"/>
      <c r="RCF33" s="194"/>
      <c r="RCG33" s="194"/>
      <c r="RCH33" s="194"/>
      <c r="RCI33" s="194"/>
      <c r="RCJ33" s="194"/>
      <c r="RCK33" s="194"/>
      <c r="RCL33" s="194"/>
      <c r="RCM33" s="194"/>
      <c r="RCN33" s="194"/>
      <c r="RCO33" s="194"/>
      <c r="RCP33" s="194"/>
      <c r="RCQ33" s="194"/>
      <c r="RCR33" s="194"/>
      <c r="RCS33" s="194"/>
      <c r="RCT33" s="194"/>
      <c r="RCU33" s="194"/>
      <c r="RCV33" s="194"/>
      <c r="RCW33" s="194"/>
      <c r="RCX33" s="194"/>
      <c r="RCY33" s="194"/>
      <c r="RCZ33" s="194"/>
      <c r="RDA33" s="194"/>
      <c r="RDB33" s="194"/>
      <c r="RDC33" s="194"/>
      <c r="RDD33" s="194"/>
      <c r="RDE33" s="194"/>
      <c r="RDF33" s="194"/>
      <c r="RDG33" s="194"/>
      <c r="RDH33" s="194"/>
      <c r="RDI33" s="194"/>
      <c r="RDJ33" s="194"/>
      <c r="RDK33" s="194"/>
      <c r="RDL33" s="194"/>
      <c r="RDM33" s="194"/>
      <c r="RDN33" s="194"/>
      <c r="RDO33" s="194"/>
      <c r="RDP33" s="194"/>
      <c r="RDQ33" s="194"/>
      <c r="RDR33" s="194"/>
      <c r="RDS33" s="194"/>
      <c r="RDT33" s="194"/>
      <c r="RDU33" s="194"/>
      <c r="RDV33" s="194"/>
      <c r="RDW33" s="194"/>
      <c r="RDX33" s="194"/>
      <c r="RDY33" s="194"/>
      <c r="RDZ33" s="194"/>
      <c r="REA33" s="194"/>
      <c r="REB33" s="194"/>
      <c r="REC33" s="194"/>
      <c r="RED33" s="194"/>
      <c r="REE33" s="194"/>
      <c r="REF33" s="194"/>
      <c r="REG33" s="194"/>
      <c r="REH33" s="194"/>
      <c r="REI33" s="194"/>
      <c r="REJ33" s="194"/>
      <c r="REK33" s="194"/>
      <c r="REL33" s="194"/>
      <c r="REM33" s="194"/>
      <c r="REN33" s="194"/>
      <c r="REO33" s="194"/>
      <c r="REP33" s="194"/>
      <c r="REQ33" s="194"/>
      <c r="RER33" s="194"/>
      <c r="RES33" s="194"/>
      <c r="RET33" s="194"/>
      <c r="REU33" s="194"/>
      <c r="REV33" s="194"/>
      <c r="REW33" s="194"/>
      <c r="REX33" s="194"/>
      <c r="REY33" s="194"/>
      <c r="REZ33" s="194"/>
      <c r="RFA33" s="194"/>
      <c r="RFB33" s="194"/>
      <c r="RFC33" s="194"/>
      <c r="RFD33" s="194"/>
      <c r="RFE33" s="194"/>
      <c r="RFF33" s="194"/>
      <c r="RFG33" s="194"/>
      <c r="RFH33" s="194"/>
      <c r="RFI33" s="194"/>
      <c r="RFJ33" s="194"/>
      <c r="RFK33" s="194"/>
      <c r="RFL33" s="194"/>
      <c r="RFM33" s="194"/>
      <c r="RFN33" s="194"/>
      <c r="RFO33" s="194"/>
      <c r="RFP33" s="194"/>
      <c r="RFQ33" s="194"/>
      <c r="RFR33" s="194"/>
      <c r="RFS33" s="194"/>
      <c r="RFT33" s="194"/>
      <c r="RFU33" s="194"/>
      <c r="RFV33" s="194"/>
      <c r="RFW33" s="194"/>
      <c r="RFX33" s="194"/>
      <c r="RFY33" s="194"/>
      <c r="RFZ33" s="194"/>
      <c r="RGA33" s="194"/>
      <c r="RGB33" s="194"/>
      <c r="RGC33" s="194"/>
      <c r="RGD33" s="194"/>
      <c r="RGE33" s="194"/>
      <c r="RGF33" s="194"/>
      <c r="RGG33" s="194"/>
      <c r="RGH33" s="194"/>
      <c r="RGI33" s="194"/>
      <c r="RGJ33" s="194"/>
      <c r="RGK33" s="194"/>
      <c r="RGL33" s="194"/>
      <c r="RGM33" s="194"/>
      <c r="RGN33" s="194"/>
      <c r="RGO33" s="194"/>
      <c r="RGP33" s="194"/>
      <c r="RGQ33" s="194"/>
      <c r="RGR33" s="194"/>
      <c r="RGS33" s="194"/>
      <c r="RGT33" s="194"/>
      <c r="RGU33" s="194"/>
      <c r="RGV33" s="194"/>
      <c r="RGW33" s="194"/>
      <c r="RGX33" s="194"/>
      <c r="RGY33" s="194"/>
      <c r="RGZ33" s="194"/>
      <c r="RHA33" s="194"/>
      <c r="RHB33" s="194"/>
      <c r="RHC33" s="194"/>
      <c r="RHD33" s="194"/>
      <c r="RHE33" s="194"/>
      <c r="RHF33" s="194"/>
      <c r="RHG33" s="194"/>
      <c r="RHH33" s="194"/>
      <c r="RHI33" s="194"/>
      <c r="RHJ33" s="194"/>
      <c r="RHK33" s="194"/>
      <c r="RHL33" s="194"/>
      <c r="RHM33" s="194"/>
      <c r="RHN33" s="194"/>
      <c r="RHO33" s="194"/>
      <c r="RHP33" s="194"/>
      <c r="RHQ33" s="194"/>
      <c r="RHR33" s="194"/>
      <c r="RHS33" s="194"/>
      <c r="RHT33" s="194"/>
      <c r="RHU33" s="194"/>
      <c r="RHV33" s="194"/>
      <c r="RHW33" s="194"/>
      <c r="RHX33" s="194"/>
      <c r="RHY33" s="194"/>
      <c r="RHZ33" s="194"/>
      <c r="RIA33" s="194"/>
      <c r="RIB33" s="194"/>
      <c r="RIC33" s="194"/>
      <c r="RID33" s="194"/>
      <c r="RIE33" s="194"/>
      <c r="RIF33" s="194"/>
      <c r="RIG33" s="194"/>
      <c r="RIH33" s="194"/>
      <c r="RII33" s="194"/>
      <c r="RIJ33" s="194"/>
      <c r="RIK33" s="194"/>
      <c r="RIL33" s="194"/>
      <c r="RIM33" s="194"/>
      <c r="RIN33" s="194"/>
      <c r="RIO33" s="194"/>
      <c r="RIP33" s="194"/>
      <c r="RIQ33" s="194"/>
      <c r="RIR33" s="194"/>
      <c r="RIS33" s="194"/>
      <c r="RIT33" s="194"/>
      <c r="RIU33" s="194"/>
      <c r="RIV33" s="194"/>
      <c r="RIW33" s="194"/>
      <c r="RIX33" s="194"/>
      <c r="RIY33" s="194"/>
      <c r="RIZ33" s="194"/>
      <c r="RJA33" s="194"/>
      <c r="RJB33" s="194"/>
      <c r="RJC33" s="194"/>
      <c r="RJD33" s="194"/>
      <c r="RJE33" s="194"/>
      <c r="RJF33" s="194"/>
      <c r="RJG33" s="194"/>
      <c r="RJH33" s="194"/>
      <c r="RJI33" s="194"/>
      <c r="RJJ33" s="194"/>
      <c r="RJK33" s="194"/>
      <c r="RJL33" s="194"/>
      <c r="RJM33" s="194"/>
      <c r="RJN33" s="194"/>
      <c r="RJO33" s="194"/>
      <c r="RJP33" s="194"/>
      <c r="RJQ33" s="194"/>
      <c r="RJR33" s="194"/>
      <c r="RJS33" s="194"/>
      <c r="RJT33" s="194"/>
      <c r="RJU33" s="194"/>
      <c r="RJV33" s="194"/>
      <c r="RJW33" s="194"/>
      <c r="RJX33" s="194"/>
      <c r="RJY33" s="194"/>
      <c r="RJZ33" s="194"/>
      <c r="RKA33" s="194"/>
      <c r="RKB33" s="194"/>
      <c r="RKC33" s="194"/>
      <c r="RKD33" s="194"/>
      <c r="RKE33" s="194"/>
      <c r="RKF33" s="194"/>
      <c r="RKG33" s="194"/>
      <c r="RKH33" s="194"/>
      <c r="RKI33" s="194"/>
      <c r="RKJ33" s="194"/>
      <c r="RKK33" s="194"/>
      <c r="RKL33" s="194"/>
      <c r="RKM33" s="194"/>
      <c r="RKN33" s="194"/>
      <c r="RKO33" s="194"/>
      <c r="RKP33" s="194"/>
      <c r="RKQ33" s="194"/>
      <c r="RKR33" s="194"/>
      <c r="RKS33" s="194"/>
      <c r="RKT33" s="194"/>
      <c r="RKU33" s="194"/>
      <c r="RKV33" s="194"/>
      <c r="RKW33" s="194"/>
      <c r="RKX33" s="194"/>
      <c r="RKY33" s="194"/>
      <c r="RKZ33" s="194"/>
      <c r="RLA33" s="194"/>
      <c r="RLB33" s="194"/>
      <c r="RLC33" s="194"/>
      <c r="RLD33" s="194"/>
      <c r="RLE33" s="194"/>
      <c r="RLF33" s="194"/>
      <c r="RLG33" s="194"/>
      <c r="RLH33" s="194"/>
      <c r="RLI33" s="194"/>
      <c r="RLJ33" s="194"/>
      <c r="RLK33" s="194"/>
      <c r="RLL33" s="194"/>
      <c r="RLM33" s="194"/>
      <c r="RLN33" s="194"/>
      <c r="RLO33" s="194"/>
      <c r="RLP33" s="194"/>
      <c r="RLQ33" s="194"/>
      <c r="RLR33" s="194"/>
      <c r="RLS33" s="194"/>
      <c r="RLT33" s="194"/>
      <c r="RLU33" s="194"/>
      <c r="RLV33" s="194"/>
      <c r="RLW33" s="194"/>
      <c r="RLX33" s="194"/>
      <c r="RLY33" s="194"/>
      <c r="RLZ33" s="194"/>
      <c r="RMA33" s="194"/>
      <c r="RMB33" s="194"/>
      <c r="RMC33" s="194"/>
      <c r="RMD33" s="194"/>
      <c r="RME33" s="194"/>
      <c r="RMF33" s="194"/>
      <c r="RMG33" s="194"/>
      <c r="RMH33" s="194"/>
      <c r="RMI33" s="194"/>
      <c r="RMJ33" s="194"/>
      <c r="RMK33" s="194"/>
      <c r="RML33" s="194"/>
      <c r="RMM33" s="194"/>
      <c r="RMN33" s="194"/>
      <c r="RMO33" s="194"/>
      <c r="RMP33" s="194"/>
      <c r="RMQ33" s="194"/>
      <c r="RMR33" s="194"/>
      <c r="RMS33" s="194"/>
      <c r="RMT33" s="194"/>
      <c r="RMU33" s="194"/>
      <c r="RMV33" s="194"/>
      <c r="RMW33" s="194"/>
      <c r="RMX33" s="194"/>
      <c r="RMY33" s="194"/>
      <c r="RMZ33" s="194"/>
      <c r="RNA33" s="194"/>
      <c r="RNB33" s="194"/>
      <c r="RNC33" s="194"/>
      <c r="RND33" s="194"/>
      <c r="RNE33" s="194"/>
      <c r="RNF33" s="194"/>
      <c r="RNG33" s="194"/>
      <c r="RNH33" s="194"/>
      <c r="RNI33" s="194"/>
      <c r="RNJ33" s="194"/>
      <c r="RNK33" s="194"/>
      <c r="RNL33" s="194"/>
      <c r="RNM33" s="194"/>
      <c r="RNN33" s="194"/>
      <c r="RNO33" s="194"/>
      <c r="RNP33" s="194"/>
      <c r="RNQ33" s="194"/>
      <c r="RNR33" s="194"/>
      <c r="RNS33" s="194"/>
      <c r="RNT33" s="194"/>
      <c r="RNU33" s="194"/>
      <c r="RNV33" s="194"/>
      <c r="RNW33" s="194"/>
      <c r="RNX33" s="194"/>
      <c r="RNY33" s="194"/>
      <c r="RNZ33" s="194"/>
      <c r="ROA33" s="194"/>
      <c r="ROB33" s="194"/>
      <c r="ROC33" s="194"/>
      <c r="ROD33" s="194"/>
      <c r="ROE33" s="194"/>
      <c r="ROF33" s="194"/>
      <c r="ROG33" s="194"/>
      <c r="ROH33" s="194"/>
      <c r="ROI33" s="194"/>
      <c r="ROJ33" s="194"/>
      <c r="ROK33" s="194"/>
      <c r="ROL33" s="194"/>
      <c r="ROM33" s="194"/>
      <c r="RON33" s="194"/>
      <c r="ROO33" s="194"/>
      <c r="ROP33" s="194"/>
      <c r="ROQ33" s="194"/>
      <c r="ROR33" s="194"/>
      <c r="ROS33" s="194"/>
      <c r="ROT33" s="194"/>
      <c r="ROU33" s="194"/>
      <c r="ROV33" s="194"/>
      <c r="ROW33" s="194"/>
      <c r="ROX33" s="194"/>
      <c r="ROY33" s="194"/>
      <c r="ROZ33" s="194"/>
      <c r="RPA33" s="194"/>
      <c r="RPB33" s="194"/>
      <c r="RPC33" s="194"/>
      <c r="RPD33" s="194"/>
      <c r="RPE33" s="194"/>
      <c r="RPF33" s="194"/>
      <c r="RPG33" s="194"/>
      <c r="RPH33" s="194"/>
      <c r="RPI33" s="194"/>
      <c r="RPJ33" s="194"/>
      <c r="RPK33" s="194"/>
      <c r="RPL33" s="194"/>
      <c r="RPM33" s="194"/>
      <c r="RPN33" s="194"/>
      <c r="RPO33" s="194"/>
      <c r="RPP33" s="194"/>
      <c r="RPQ33" s="194"/>
      <c r="RPR33" s="194"/>
      <c r="RPS33" s="194"/>
      <c r="RPT33" s="194"/>
      <c r="RPU33" s="194"/>
      <c r="RPV33" s="194"/>
      <c r="RPW33" s="194"/>
      <c r="RPX33" s="194"/>
      <c r="RPY33" s="194"/>
      <c r="RPZ33" s="194"/>
      <c r="RQA33" s="194"/>
      <c r="RQB33" s="194"/>
      <c r="RQC33" s="194"/>
      <c r="RQD33" s="194"/>
      <c r="RQE33" s="194"/>
      <c r="RQF33" s="194"/>
      <c r="RQG33" s="194"/>
      <c r="RQH33" s="194"/>
      <c r="RQI33" s="194"/>
      <c r="RQJ33" s="194"/>
      <c r="RQK33" s="194"/>
      <c r="RQL33" s="194"/>
      <c r="RQM33" s="194"/>
      <c r="RQN33" s="194"/>
      <c r="RQO33" s="194"/>
      <c r="RQP33" s="194"/>
      <c r="RQQ33" s="194"/>
      <c r="RQR33" s="194"/>
      <c r="RQS33" s="194"/>
      <c r="RQT33" s="194"/>
      <c r="RQU33" s="194"/>
      <c r="RQV33" s="194"/>
      <c r="RQW33" s="194"/>
      <c r="RQX33" s="194"/>
      <c r="RQY33" s="194"/>
      <c r="RQZ33" s="194"/>
      <c r="RRA33" s="194"/>
      <c r="RRB33" s="194"/>
      <c r="RRC33" s="194"/>
      <c r="RRD33" s="194"/>
      <c r="RRE33" s="194"/>
      <c r="RRF33" s="194"/>
      <c r="RRG33" s="194"/>
      <c r="RRH33" s="194"/>
      <c r="RRI33" s="194"/>
      <c r="RRJ33" s="194"/>
      <c r="RRK33" s="194"/>
      <c r="RRL33" s="194"/>
      <c r="RRM33" s="194"/>
      <c r="RRN33" s="194"/>
      <c r="RRO33" s="194"/>
      <c r="RRP33" s="194"/>
      <c r="RRQ33" s="194"/>
      <c r="RRR33" s="194"/>
      <c r="RRS33" s="194"/>
      <c r="RRT33" s="194"/>
      <c r="RRU33" s="194"/>
      <c r="RRV33" s="194"/>
      <c r="RRW33" s="194"/>
      <c r="RRX33" s="194"/>
      <c r="RRY33" s="194"/>
      <c r="RRZ33" s="194"/>
      <c r="RSA33" s="194"/>
      <c r="RSB33" s="194"/>
      <c r="RSC33" s="194"/>
      <c r="RSD33" s="194"/>
      <c r="RSE33" s="194"/>
      <c r="RSF33" s="194"/>
      <c r="RSG33" s="194"/>
      <c r="RSH33" s="194"/>
      <c r="RSI33" s="194"/>
      <c r="RSJ33" s="194"/>
      <c r="RSK33" s="194"/>
      <c r="RSL33" s="194"/>
      <c r="RSM33" s="194"/>
      <c r="RSN33" s="194"/>
      <c r="RSO33" s="194"/>
      <c r="RSP33" s="194"/>
      <c r="RSQ33" s="194"/>
      <c r="RSR33" s="194"/>
      <c r="RSS33" s="194"/>
      <c r="RST33" s="194"/>
      <c r="RSU33" s="194"/>
      <c r="RSV33" s="194"/>
      <c r="RSW33" s="194"/>
      <c r="RSX33" s="194"/>
      <c r="RSY33" s="194"/>
      <c r="RSZ33" s="194"/>
      <c r="RTA33" s="194"/>
      <c r="RTB33" s="194"/>
      <c r="RTC33" s="194"/>
      <c r="RTD33" s="194"/>
      <c r="RTE33" s="194"/>
      <c r="RTF33" s="194"/>
      <c r="RTG33" s="194"/>
      <c r="RTH33" s="194"/>
      <c r="RTI33" s="194"/>
      <c r="RTJ33" s="194"/>
      <c r="RTK33" s="194"/>
      <c r="RTL33" s="194"/>
      <c r="RTM33" s="194"/>
      <c r="RTN33" s="194"/>
      <c r="RTO33" s="194"/>
      <c r="RTP33" s="194"/>
      <c r="RTQ33" s="194"/>
      <c r="RTR33" s="194"/>
      <c r="RTS33" s="194"/>
      <c r="RTT33" s="194"/>
      <c r="RTU33" s="194"/>
      <c r="RTV33" s="194"/>
      <c r="RTW33" s="194"/>
      <c r="RTX33" s="194"/>
      <c r="RTY33" s="194"/>
      <c r="RTZ33" s="194"/>
      <c r="RUA33" s="194"/>
      <c r="RUB33" s="194"/>
      <c r="RUC33" s="194"/>
      <c r="RUD33" s="194"/>
      <c r="RUE33" s="194"/>
      <c r="RUF33" s="194"/>
      <c r="RUG33" s="194"/>
      <c r="RUH33" s="194"/>
      <c r="RUI33" s="194"/>
      <c r="RUJ33" s="194"/>
      <c r="RUK33" s="194"/>
      <c r="RUL33" s="194"/>
      <c r="RUM33" s="194"/>
      <c r="RUN33" s="194"/>
      <c r="RUO33" s="194"/>
      <c r="RUP33" s="194"/>
      <c r="RUQ33" s="194"/>
      <c r="RUR33" s="194"/>
      <c r="RUS33" s="194"/>
      <c r="RUT33" s="194"/>
      <c r="RUU33" s="194"/>
      <c r="RUV33" s="194"/>
      <c r="RUW33" s="194"/>
      <c r="RUX33" s="194"/>
      <c r="RUY33" s="194"/>
      <c r="RUZ33" s="194"/>
      <c r="RVA33" s="194"/>
      <c r="RVB33" s="194"/>
      <c r="RVC33" s="194"/>
      <c r="RVD33" s="194"/>
      <c r="RVE33" s="194"/>
      <c r="RVF33" s="194"/>
      <c r="RVG33" s="194"/>
      <c r="RVH33" s="194"/>
      <c r="RVI33" s="194"/>
      <c r="RVJ33" s="194"/>
      <c r="RVK33" s="194"/>
      <c r="RVL33" s="194"/>
      <c r="RVM33" s="194"/>
      <c r="RVN33" s="194"/>
      <c r="RVO33" s="194"/>
      <c r="RVP33" s="194"/>
      <c r="RVQ33" s="194"/>
      <c r="RVR33" s="194"/>
      <c r="RVS33" s="194"/>
      <c r="RVT33" s="194"/>
      <c r="RVU33" s="194"/>
      <c r="RVV33" s="194"/>
      <c r="RVW33" s="194"/>
      <c r="RVX33" s="194"/>
      <c r="RVY33" s="194"/>
      <c r="RVZ33" s="194"/>
      <c r="RWA33" s="194"/>
      <c r="RWB33" s="194"/>
      <c r="RWC33" s="194"/>
      <c r="RWD33" s="194"/>
      <c r="RWE33" s="194"/>
      <c r="RWF33" s="194"/>
      <c r="RWG33" s="194"/>
      <c r="RWH33" s="194"/>
      <c r="RWI33" s="194"/>
      <c r="RWJ33" s="194"/>
      <c r="RWK33" s="194"/>
      <c r="RWL33" s="194"/>
      <c r="RWM33" s="194"/>
      <c r="RWN33" s="194"/>
      <c r="RWO33" s="194"/>
      <c r="RWP33" s="194"/>
      <c r="RWQ33" s="194"/>
      <c r="RWR33" s="194"/>
      <c r="RWS33" s="194"/>
      <c r="RWT33" s="194"/>
      <c r="RWU33" s="194"/>
      <c r="RWV33" s="194"/>
      <c r="RWW33" s="194"/>
      <c r="RWX33" s="194"/>
      <c r="RWY33" s="194"/>
      <c r="RWZ33" s="194"/>
      <c r="RXA33" s="194"/>
      <c r="RXB33" s="194"/>
      <c r="RXC33" s="194"/>
      <c r="RXD33" s="194"/>
      <c r="RXE33" s="194"/>
      <c r="RXF33" s="194"/>
      <c r="RXG33" s="194"/>
      <c r="RXH33" s="194"/>
      <c r="RXI33" s="194"/>
      <c r="RXJ33" s="194"/>
      <c r="RXK33" s="194"/>
      <c r="RXL33" s="194"/>
      <c r="RXM33" s="194"/>
      <c r="RXN33" s="194"/>
      <c r="RXO33" s="194"/>
      <c r="RXP33" s="194"/>
      <c r="RXQ33" s="194"/>
      <c r="RXR33" s="194"/>
      <c r="RXS33" s="194"/>
      <c r="RXT33" s="194"/>
      <c r="RXU33" s="194"/>
      <c r="RXV33" s="194"/>
      <c r="RXW33" s="194"/>
      <c r="RXX33" s="194"/>
      <c r="RXY33" s="194"/>
      <c r="RXZ33" s="194"/>
      <c r="RYA33" s="194"/>
      <c r="RYB33" s="194"/>
      <c r="RYC33" s="194"/>
      <c r="RYD33" s="194"/>
      <c r="RYE33" s="194"/>
      <c r="RYF33" s="194"/>
      <c r="RYG33" s="194"/>
      <c r="RYH33" s="194"/>
      <c r="RYI33" s="194"/>
      <c r="RYJ33" s="194"/>
      <c r="RYK33" s="194"/>
      <c r="RYL33" s="194"/>
      <c r="RYM33" s="194"/>
      <c r="RYN33" s="194"/>
      <c r="RYO33" s="194"/>
      <c r="RYP33" s="194"/>
      <c r="RYQ33" s="194"/>
      <c r="RYR33" s="194"/>
      <c r="RYS33" s="194"/>
      <c r="RYT33" s="194"/>
      <c r="RYU33" s="194"/>
      <c r="RYV33" s="194"/>
      <c r="RYW33" s="194"/>
      <c r="RYX33" s="194"/>
      <c r="RYY33" s="194"/>
      <c r="RYZ33" s="194"/>
      <c r="RZA33" s="194"/>
      <c r="RZB33" s="194"/>
      <c r="RZC33" s="194"/>
      <c r="RZD33" s="194"/>
      <c r="RZE33" s="194"/>
      <c r="RZF33" s="194"/>
      <c r="RZG33" s="194"/>
      <c r="RZH33" s="194"/>
      <c r="RZI33" s="194"/>
      <c r="RZJ33" s="194"/>
      <c r="RZK33" s="194"/>
      <c r="RZL33" s="194"/>
      <c r="RZM33" s="194"/>
      <c r="RZN33" s="194"/>
      <c r="RZO33" s="194"/>
      <c r="RZP33" s="194"/>
      <c r="RZQ33" s="194"/>
      <c r="RZR33" s="194"/>
      <c r="RZS33" s="194"/>
      <c r="RZT33" s="194"/>
      <c r="RZU33" s="194"/>
      <c r="RZV33" s="194"/>
      <c r="RZW33" s="194"/>
      <c r="RZX33" s="194"/>
      <c r="RZY33" s="194"/>
      <c r="RZZ33" s="194"/>
      <c r="SAA33" s="194"/>
      <c r="SAB33" s="194"/>
      <c r="SAC33" s="194"/>
      <c r="SAD33" s="194"/>
      <c r="SAE33" s="194"/>
      <c r="SAF33" s="194"/>
      <c r="SAG33" s="194"/>
      <c r="SAH33" s="194"/>
      <c r="SAI33" s="194"/>
      <c r="SAJ33" s="194"/>
      <c r="SAK33" s="194"/>
      <c r="SAL33" s="194"/>
      <c r="SAM33" s="194"/>
      <c r="SAN33" s="194"/>
      <c r="SAO33" s="194"/>
      <c r="SAP33" s="194"/>
      <c r="SAQ33" s="194"/>
      <c r="SAR33" s="194"/>
      <c r="SAS33" s="194"/>
      <c r="SAT33" s="194"/>
      <c r="SAU33" s="194"/>
      <c r="SAV33" s="194"/>
      <c r="SAW33" s="194"/>
      <c r="SAX33" s="194"/>
      <c r="SAY33" s="194"/>
      <c r="SAZ33" s="194"/>
      <c r="SBA33" s="194"/>
      <c r="SBB33" s="194"/>
      <c r="SBC33" s="194"/>
      <c r="SBD33" s="194"/>
      <c r="SBE33" s="194"/>
      <c r="SBF33" s="194"/>
      <c r="SBG33" s="194"/>
      <c r="SBH33" s="194"/>
      <c r="SBI33" s="194"/>
      <c r="SBJ33" s="194"/>
      <c r="SBK33" s="194"/>
      <c r="SBL33" s="194"/>
      <c r="SBM33" s="194"/>
      <c r="SBN33" s="194"/>
      <c r="SBO33" s="194"/>
      <c r="SBP33" s="194"/>
      <c r="SBQ33" s="194"/>
      <c r="SBR33" s="194"/>
      <c r="SBS33" s="194"/>
      <c r="SBT33" s="194"/>
      <c r="SBU33" s="194"/>
      <c r="SBV33" s="194"/>
      <c r="SBW33" s="194"/>
      <c r="SBX33" s="194"/>
      <c r="SBY33" s="194"/>
      <c r="SBZ33" s="194"/>
      <c r="SCA33" s="194"/>
      <c r="SCB33" s="194"/>
      <c r="SCC33" s="194"/>
      <c r="SCD33" s="194"/>
      <c r="SCE33" s="194"/>
      <c r="SCF33" s="194"/>
      <c r="SCG33" s="194"/>
      <c r="SCH33" s="194"/>
      <c r="SCI33" s="194"/>
      <c r="SCJ33" s="194"/>
      <c r="SCK33" s="194"/>
      <c r="SCL33" s="194"/>
      <c r="SCM33" s="194"/>
      <c r="SCN33" s="194"/>
      <c r="SCO33" s="194"/>
      <c r="SCP33" s="194"/>
      <c r="SCQ33" s="194"/>
      <c r="SCR33" s="194"/>
      <c r="SCS33" s="194"/>
      <c r="SCT33" s="194"/>
      <c r="SCU33" s="194"/>
      <c r="SCV33" s="194"/>
      <c r="SCW33" s="194"/>
      <c r="SCX33" s="194"/>
      <c r="SCY33" s="194"/>
      <c r="SCZ33" s="194"/>
      <c r="SDA33" s="194"/>
      <c r="SDB33" s="194"/>
      <c r="SDC33" s="194"/>
      <c r="SDD33" s="194"/>
      <c r="SDE33" s="194"/>
      <c r="SDF33" s="194"/>
      <c r="SDG33" s="194"/>
      <c r="SDH33" s="194"/>
      <c r="SDI33" s="194"/>
      <c r="SDJ33" s="194"/>
      <c r="SDK33" s="194"/>
      <c r="SDL33" s="194"/>
      <c r="SDM33" s="194"/>
      <c r="SDN33" s="194"/>
      <c r="SDO33" s="194"/>
      <c r="SDP33" s="194"/>
      <c r="SDQ33" s="194"/>
      <c r="SDR33" s="194"/>
      <c r="SDS33" s="194"/>
      <c r="SDT33" s="194"/>
      <c r="SDU33" s="194"/>
      <c r="SDV33" s="194"/>
      <c r="SDW33" s="194"/>
      <c r="SDX33" s="194"/>
      <c r="SDY33" s="194"/>
      <c r="SDZ33" s="194"/>
      <c r="SEA33" s="194"/>
      <c r="SEB33" s="194"/>
      <c r="SEC33" s="194"/>
      <c r="SED33" s="194"/>
      <c r="SEE33" s="194"/>
      <c r="SEF33" s="194"/>
      <c r="SEG33" s="194"/>
      <c r="SEH33" s="194"/>
      <c r="SEI33" s="194"/>
      <c r="SEJ33" s="194"/>
      <c r="SEK33" s="194"/>
      <c r="SEL33" s="194"/>
      <c r="SEM33" s="194"/>
      <c r="SEN33" s="194"/>
      <c r="SEO33" s="194"/>
      <c r="SEP33" s="194"/>
      <c r="SEQ33" s="194"/>
      <c r="SER33" s="194"/>
      <c r="SES33" s="194"/>
      <c r="SET33" s="194"/>
      <c r="SEU33" s="194"/>
      <c r="SEV33" s="194"/>
      <c r="SEW33" s="194"/>
      <c r="SEX33" s="194"/>
      <c r="SEY33" s="194"/>
      <c r="SEZ33" s="194"/>
      <c r="SFA33" s="194"/>
      <c r="SFB33" s="194"/>
      <c r="SFC33" s="194"/>
      <c r="SFD33" s="194"/>
      <c r="SFE33" s="194"/>
      <c r="SFF33" s="194"/>
      <c r="SFG33" s="194"/>
      <c r="SFH33" s="194"/>
      <c r="SFI33" s="194"/>
      <c r="SFJ33" s="194"/>
      <c r="SFK33" s="194"/>
      <c r="SFL33" s="194"/>
      <c r="SFM33" s="194"/>
      <c r="SFN33" s="194"/>
      <c r="SFO33" s="194"/>
      <c r="SFP33" s="194"/>
      <c r="SFQ33" s="194"/>
      <c r="SFR33" s="194"/>
      <c r="SFS33" s="194"/>
      <c r="SFT33" s="194"/>
      <c r="SFU33" s="194"/>
      <c r="SFV33" s="194"/>
      <c r="SFW33" s="194"/>
      <c r="SFX33" s="194"/>
      <c r="SFY33" s="194"/>
      <c r="SFZ33" s="194"/>
      <c r="SGA33" s="194"/>
      <c r="SGB33" s="194"/>
      <c r="SGC33" s="194"/>
      <c r="SGD33" s="194"/>
      <c r="SGE33" s="194"/>
      <c r="SGF33" s="194"/>
      <c r="SGG33" s="194"/>
      <c r="SGH33" s="194"/>
      <c r="SGI33" s="194"/>
      <c r="SGJ33" s="194"/>
      <c r="SGK33" s="194"/>
      <c r="SGL33" s="194"/>
      <c r="SGM33" s="194"/>
      <c r="SGN33" s="194"/>
      <c r="SGO33" s="194"/>
      <c r="SGP33" s="194"/>
      <c r="SGQ33" s="194"/>
      <c r="SGR33" s="194"/>
      <c r="SGS33" s="194"/>
      <c r="SGT33" s="194"/>
      <c r="SGU33" s="194"/>
      <c r="SGV33" s="194"/>
      <c r="SGW33" s="194"/>
      <c r="SGX33" s="194"/>
      <c r="SGY33" s="194"/>
      <c r="SGZ33" s="194"/>
      <c r="SHA33" s="194"/>
      <c r="SHB33" s="194"/>
      <c r="SHC33" s="194"/>
      <c r="SHD33" s="194"/>
      <c r="SHE33" s="194"/>
      <c r="SHF33" s="194"/>
      <c r="SHG33" s="194"/>
      <c r="SHH33" s="194"/>
      <c r="SHI33" s="194"/>
      <c r="SHJ33" s="194"/>
      <c r="SHK33" s="194"/>
      <c r="SHL33" s="194"/>
      <c r="SHM33" s="194"/>
      <c r="SHN33" s="194"/>
      <c r="SHO33" s="194"/>
      <c r="SHP33" s="194"/>
      <c r="SHQ33" s="194"/>
      <c r="SHR33" s="194"/>
      <c r="SHS33" s="194"/>
      <c r="SHT33" s="194"/>
      <c r="SHU33" s="194"/>
      <c r="SHV33" s="194"/>
      <c r="SHW33" s="194"/>
      <c r="SHX33" s="194"/>
      <c r="SHY33" s="194"/>
      <c r="SHZ33" s="194"/>
      <c r="SIA33" s="194"/>
      <c r="SIB33" s="194"/>
      <c r="SIC33" s="194"/>
      <c r="SID33" s="194"/>
      <c r="SIE33" s="194"/>
      <c r="SIF33" s="194"/>
      <c r="SIG33" s="194"/>
      <c r="SIH33" s="194"/>
      <c r="SII33" s="194"/>
      <c r="SIJ33" s="194"/>
      <c r="SIK33" s="194"/>
      <c r="SIL33" s="194"/>
      <c r="SIM33" s="194"/>
      <c r="SIN33" s="194"/>
      <c r="SIO33" s="194"/>
      <c r="SIP33" s="194"/>
      <c r="SIQ33" s="194"/>
      <c r="SIR33" s="194"/>
      <c r="SIS33" s="194"/>
      <c r="SIT33" s="194"/>
      <c r="SIU33" s="194"/>
      <c r="SIV33" s="194"/>
      <c r="SIW33" s="194"/>
      <c r="SIX33" s="194"/>
      <c r="SIY33" s="194"/>
      <c r="SIZ33" s="194"/>
      <c r="SJA33" s="194"/>
      <c r="SJB33" s="194"/>
      <c r="SJC33" s="194"/>
      <c r="SJD33" s="194"/>
      <c r="SJE33" s="194"/>
      <c r="SJF33" s="194"/>
      <c r="SJG33" s="194"/>
      <c r="SJH33" s="194"/>
      <c r="SJI33" s="194"/>
      <c r="SJJ33" s="194"/>
      <c r="SJK33" s="194"/>
      <c r="SJL33" s="194"/>
      <c r="SJM33" s="194"/>
      <c r="SJN33" s="194"/>
      <c r="SJO33" s="194"/>
      <c r="SJP33" s="194"/>
      <c r="SJQ33" s="194"/>
      <c r="SJR33" s="194"/>
      <c r="SJS33" s="194"/>
      <c r="SJT33" s="194"/>
      <c r="SJU33" s="194"/>
      <c r="SJV33" s="194"/>
      <c r="SJW33" s="194"/>
      <c r="SJX33" s="194"/>
      <c r="SJY33" s="194"/>
      <c r="SJZ33" s="194"/>
      <c r="SKA33" s="194"/>
      <c r="SKB33" s="194"/>
      <c r="SKC33" s="194"/>
      <c r="SKD33" s="194"/>
      <c r="SKE33" s="194"/>
      <c r="SKF33" s="194"/>
      <c r="SKG33" s="194"/>
      <c r="SKH33" s="194"/>
      <c r="SKI33" s="194"/>
      <c r="SKJ33" s="194"/>
      <c r="SKK33" s="194"/>
      <c r="SKL33" s="194"/>
      <c r="SKM33" s="194"/>
      <c r="SKN33" s="194"/>
      <c r="SKO33" s="194"/>
      <c r="SKP33" s="194"/>
      <c r="SKQ33" s="194"/>
      <c r="SKR33" s="194"/>
      <c r="SKS33" s="194"/>
      <c r="SKT33" s="194"/>
      <c r="SKU33" s="194"/>
      <c r="SKV33" s="194"/>
      <c r="SKW33" s="194"/>
      <c r="SKX33" s="194"/>
      <c r="SKY33" s="194"/>
      <c r="SKZ33" s="194"/>
      <c r="SLA33" s="194"/>
      <c r="SLB33" s="194"/>
      <c r="SLC33" s="194"/>
      <c r="SLD33" s="194"/>
      <c r="SLE33" s="194"/>
      <c r="SLF33" s="194"/>
      <c r="SLG33" s="194"/>
      <c r="SLH33" s="194"/>
      <c r="SLI33" s="194"/>
      <c r="SLJ33" s="194"/>
      <c r="SLK33" s="194"/>
      <c r="SLL33" s="194"/>
      <c r="SLM33" s="194"/>
      <c r="SLN33" s="194"/>
      <c r="SLO33" s="194"/>
      <c r="SLP33" s="194"/>
      <c r="SLQ33" s="194"/>
      <c r="SLR33" s="194"/>
      <c r="SLS33" s="194"/>
      <c r="SLT33" s="194"/>
      <c r="SLU33" s="194"/>
      <c r="SLV33" s="194"/>
      <c r="SLW33" s="194"/>
      <c r="SLX33" s="194"/>
      <c r="SLY33" s="194"/>
      <c r="SLZ33" s="194"/>
      <c r="SMA33" s="194"/>
      <c r="SMB33" s="194"/>
      <c r="SMC33" s="194"/>
      <c r="SMD33" s="194"/>
      <c r="SME33" s="194"/>
      <c r="SMF33" s="194"/>
      <c r="SMG33" s="194"/>
      <c r="SMH33" s="194"/>
      <c r="SMI33" s="194"/>
      <c r="SMJ33" s="194"/>
      <c r="SMK33" s="194"/>
      <c r="SML33" s="194"/>
      <c r="SMM33" s="194"/>
      <c r="SMN33" s="194"/>
      <c r="SMO33" s="194"/>
      <c r="SMP33" s="194"/>
      <c r="SMQ33" s="194"/>
      <c r="SMR33" s="194"/>
      <c r="SMS33" s="194"/>
      <c r="SMT33" s="194"/>
      <c r="SMU33" s="194"/>
      <c r="SMV33" s="194"/>
      <c r="SMW33" s="194"/>
      <c r="SMX33" s="194"/>
      <c r="SMY33" s="194"/>
      <c r="SMZ33" s="194"/>
      <c r="SNA33" s="194"/>
      <c r="SNB33" s="194"/>
      <c r="SNC33" s="194"/>
      <c r="SND33" s="194"/>
      <c r="SNE33" s="194"/>
      <c r="SNF33" s="194"/>
      <c r="SNG33" s="194"/>
      <c r="SNH33" s="194"/>
      <c r="SNI33" s="194"/>
      <c r="SNJ33" s="194"/>
      <c r="SNK33" s="194"/>
      <c r="SNL33" s="194"/>
      <c r="SNM33" s="194"/>
      <c r="SNN33" s="194"/>
      <c r="SNO33" s="194"/>
      <c r="SNP33" s="194"/>
      <c r="SNQ33" s="194"/>
      <c r="SNR33" s="194"/>
      <c r="SNS33" s="194"/>
      <c r="SNT33" s="194"/>
      <c r="SNU33" s="194"/>
      <c r="SNV33" s="194"/>
      <c r="SNW33" s="194"/>
      <c r="SNX33" s="194"/>
      <c r="SNY33" s="194"/>
      <c r="SNZ33" s="194"/>
      <c r="SOA33" s="194"/>
      <c r="SOB33" s="194"/>
      <c r="SOC33" s="194"/>
      <c r="SOD33" s="194"/>
      <c r="SOE33" s="194"/>
      <c r="SOF33" s="194"/>
      <c r="SOG33" s="194"/>
      <c r="SOH33" s="194"/>
      <c r="SOI33" s="194"/>
      <c r="SOJ33" s="194"/>
      <c r="SOK33" s="194"/>
      <c r="SOL33" s="194"/>
      <c r="SOM33" s="194"/>
      <c r="SON33" s="194"/>
      <c r="SOO33" s="194"/>
      <c r="SOP33" s="194"/>
      <c r="SOQ33" s="194"/>
      <c r="SOR33" s="194"/>
      <c r="SOS33" s="194"/>
      <c r="SOT33" s="194"/>
      <c r="SOU33" s="194"/>
      <c r="SOV33" s="194"/>
      <c r="SOW33" s="194"/>
      <c r="SOX33" s="194"/>
      <c r="SOY33" s="194"/>
      <c r="SOZ33" s="194"/>
      <c r="SPA33" s="194"/>
      <c r="SPB33" s="194"/>
      <c r="SPC33" s="194"/>
      <c r="SPD33" s="194"/>
      <c r="SPE33" s="194"/>
      <c r="SPF33" s="194"/>
      <c r="SPG33" s="194"/>
      <c r="SPH33" s="194"/>
      <c r="SPI33" s="194"/>
      <c r="SPJ33" s="194"/>
      <c r="SPK33" s="194"/>
      <c r="SPL33" s="194"/>
      <c r="SPM33" s="194"/>
      <c r="SPN33" s="194"/>
      <c r="SPO33" s="194"/>
      <c r="SPP33" s="194"/>
      <c r="SPQ33" s="194"/>
      <c r="SPR33" s="194"/>
      <c r="SPS33" s="194"/>
      <c r="SPT33" s="194"/>
      <c r="SPU33" s="194"/>
      <c r="SPV33" s="194"/>
      <c r="SPW33" s="194"/>
      <c r="SPX33" s="194"/>
      <c r="SPY33" s="194"/>
      <c r="SPZ33" s="194"/>
      <c r="SQA33" s="194"/>
      <c r="SQB33" s="194"/>
      <c r="SQC33" s="194"/>
      <c r="SQD33" s="194"/>
      <c r="SQE33" s="194"/>
      <c r="SQF33" s="194"/>
      <c r="SQG33" s="194"/>
      <c r="SQH33" s="194"/>
      <c r="SQI33" s="194"/>
      <c r="SQJ33" s="194"/>
      <c r="SQK33" s="194"/>
      <c r="SQL33" s="194"/>
      <c r="SQM33" s="194"/>
      <c r="SQN33" s="194"/>
      <c r="SQO33" s="194"/>
      <c r="SQP33" s="194"/>
      <c r="SQQ33" s="194"/>
      <c r="SQR33" s="194"/>
      <c r="SQS33" s="194"/>
      <c r="SQT33" s="194"/>
      <c r="SQU33" s="194"/>
      <c r="SQV33" s="194"/>
      <c r="SQW33" s="194"/>
      <c r="SQX33" s="194"/>
      <c r="SQY33" s="194"/>
      <c r="SQZ33" s="194"/>
      <c r="SRA33" s="194"/>
      <c r="SRB33" s="194"/>
      <c r="SRC33" s="194"/>
      <c r="SRD33" s="194"/>
      <c r="SRE33" s="194"/>
      <c r="SRF33" s="194"/>
      <c r="SRG33" s="194"/>
      <c r="SRH33" s="194"/>
      <c r="SRI33" s="194"/>
      <c r="SRJ33" s="194"/>
      <c r="SRK33" s="194"/>
      <c r="SRL33" s="194"/>
      <c r="SRM33" s="194"/>
      <c r="SRN33" s="194"/>
      <c r="SRO33" s="194"/>
      <c r="SRP33" s="194"/>
      <c r="SRQ33" s="194"/>
      <c r="SRR33" s="194"/>
      <c r="SRS33" s="194"/>
      <c r="SRT33" s="194"/>
      <c r="SRU33" s="194"/>
      <c r="SRV33" s="194"/>
      <c r="SRW33" s="194"/>
      <c r="SRX33" s="194"/>
      <c r="SRY33" s="194"/>
      <c r="SRZ33" s="194"/>
      <c r="SSA33" s="194"/>
      <c r="SSB33" s="194"/>
      <c r="SSC33" s="194"/>
      <c r="SSD33" s="194"/>
      <c r="SSE33" s="194"/>
      <c r="SSF33" s="194"/>
      <c r="SSG33" s="194"/>
      <c r="SSH33" s="194"/>
      <c r="SSI33" s="194"/>
      <c r="SSJ33" s="194"/>
      <c r="SSK33" s="194"/>
      <c r="SSL33" s="194"/>
      <c r="SSM33" s="194"/>
      <c r="SSN33" s="194"/>
      <c r="SSO33" s="194"/>
      <c r="SSP33" s="194"/>
      <c r="SSQ33" s="194"/>
      <c r="SSR33" s="194"/>
      <c r="SSS33" s="194"/>
      <c r="SST33" s="194"/>
      <c r="SSU33" s="194"/>
      <c r="SSV33" s="194"/>
      <c r="SSW33" s="194"/>
      <c r="SSX33" s="194"/>
      <c r="SSY33" s="194"/>
      <c r="SSZ33" s="194"/>
      <c r="STA33" s="194"/>
      <c r="STB33" s="194"/>
      <c r="STC33" s="194"/>
      <c r="STD33" s="194"/>
      <c r="STE33" s="194"/>
      <c r="STF33" s="194"/>
      <c r="STG33" s="194"/>
      <c r="STH33" s="194"/>
      <c r="STI33" s="194"/>
      <c r="STJ33" s="194"/>
      <c r="STK33" s="194"/>
      <c r="STL33" s="194"/>
      <c r="STM33" s="194"/>
      <c r="STN33" s="194"/>
      <c r="STO33" s="194"/>
      <c r="STP33" s="194"/>
      <c r="STQ33" s="194"/>
      <c r="STR33" s="194"/>
      <c r="STS33" s="194"/>
      <c r="STT33" s="194"/>
      <c r="STU33" s="194"/>
      <c r="STV33" s="194"/>
      <c r="STW33" s="194"/>
      <c r="STX33" s="194"/>
      <c r="STY33" s="194"/>
      <c r="STZ33" s="194"/>
      <c r="SUA33" s="194"/>
      <c r="SUB33" s="194"/>
      <c r="SUC33" s="194"/>
      <c r="SUD33" s="194"/>
      <c r="SUE33" s="194"/>
      <c r="SUF33" s="194"/>
      <c r="SUG33" s="194"/>
      <c r="SUH33" s="194"/>
      <c r="SUI33" s="194"/>
      <c r="SUJ33" s="194"/>
      <c r="SUK33" s="194"/>
      <c r="SUL33" s="194"/>
      <c r="SUM33" s="194"/>
      <c r="SUN33" s="194"/>
      <c r="SUO33" s="194"/>
      <c r="SUP33" s="194"/>
      <c r="SUQ33" s="194"/>
      <c r="SUR33" s="194"/>
      <c r="SUS33" s="194"/>
      <c r="SUT33" s="194"/>
      <c r="SUU33" s="194"/>
      <c r="SUV33" s="194"/>
      <c r="SUW33" s="194"/>
      <c r="SUX33" s="194"/>
      <c r="SUY33" s="194"/>
      <c r="SUZ33" s="194"/>
      <c r="SVA33" s="194"/>
      <c r="SVB33" s="194"/>
      <c r="SVC33" s="194"/>
      <c r="SVD33" s="194"/>
      <c r="SVE33" s="194"/>
      <c r="SVF33" s="194"/>
      <c r="SVG33" s="194"/>
      <c r="SVH33" s="194"/>
      <c r="SVI33" s="194"/>
      <c r="SVJ33" s="194"/>
      <c r="SVK33" s="194"/>
      <c r="SVL33" s="194"/>
      <c r="SVM33" s="194"/>
      <c r="SVN33" s="194"/>
      <c r="SVO33" s="194"/>
      <c r="SVP33" s="194"/>
      <c r="SVQ33" s="194"/>
      <c r="SVR33" s="194"/>
      <c r="SVS33" s="194"/>
      <c r="SVT33" s="194"/>
      <c r="SVU33" s="194"/>
      <c r="SVV33" s="194"/>
      <c r="SVW33" s="194"/>
      <c r="SVX33" s="194"/>
      <c r="SVY33" s="194"/>
      <c r="SVZ33" s="194"/>
      <c r="SWA33" s="194"/>
      <c r="SWB33" s="194"/>
      <c r="SWC33" s="194"/>
      <c r="SWD33" s="194"/>
      <c r="SWE33" s="194"/>
      <c r="SWF33" s="194"/>
      <c r="SWG33" s="194"/>
      <c r="SWH33" s="194"/>
      <c r="SWI33" s="194"/>
      <c r="SWJ33" s="194"/>
      <c r="SWK33" s="194"/>
      <c r="SWL33" s="194"/>
      <c r="SWM33" s="194"/>
      <c r="SWN33" s="194"/>
      <c r="SWO33" s="194"/>
      <c r="SWP33" s="194"/>
      <c r="SWQ33" s="194"/>
      <c r="SWR33" s="194"/>
      <c r="SWS33" s="194"/>
      <c r="SWT33" s="194"/>
      <c r="SWU33" s="194"/>
      <c r="SWV33" s="194"/>
      <c r="SWW33" s="194"/>
      <c r="SWX33" s="194"/>
      <c r="SWY33" s="194"/>
      <c r="SWZ33" s="194"/>
      <c r="SXA33" s="194"/>
      <c r="SXB33" s="194"/>
      <c r="SXC33" s="194"/>
      <c r="SXD33" s="194"/>
      <c r="SXE33" s="194"/>
      <c r="SXF33" s="194"/>
      <c r="SXG33" s="194"/>
      <c r="SXH33" s="194"/>
      <c r="SXI33" s="194"/>
      <c r="SXJ33" s="194"/>
      <c r="SXK33" s="194"/>
      <c r="SXL33" s="194"/>
      <c r="SXM33" s="194"/>
      <c r="SXN33" s="194"/>
      <c r="SXO33" s="194"/>
      <c r="SXP33" s="194"/>
      <c r="SXQ33" s="194"/>
      <c r="SXR33" s="194"/>
      <c r="SXS33" s="194"/>
      <c r="SXT33" s="194"/>
      <c r="SXU33" s="194"/>
      <c r="SXV33" s="194"/>
      <c r="SXW33" s="194"/>
      <c r="SXX33" s="194"/>
      <c r="SXY33" s="194"/>
      <c r="SXZ33" s="194"/>
      <c r="SYA33" s="194"/>
      <c r="SYB33" s="194"/>
      <c r="SYC33" s="194"/>
      <c r="SYD33" s="194"/>
      <c r="SYE33" s="194"/>
      <c r="SYF33" s="194"/>
      <c r="SYG33" s="194"/>
      <c r="SYH33" s="194"/>
      <c r="SYI33" s="194"/>
      <c r="SYJ33" s="194"/>
      <c r="SYK33" s="194"/>
      <c r="SYL33" s="194"/>
      <c r="SYM33" s="194"/>
      <c r="SYN33" s="194"/>
      <c r="SYO33" s="194"/>
      <c r="SYP33" s="194"/>
      <c r="SYQ33" s="194"/>
      <c r="SYR33" s="194"/>
      <c r="SYS33" s="194"/>
      <c r="SYT33" s="194"/>
      <c r="SYU33" s="194"/>
      <c r="SYV33" s="194"/>
      <c r="SYW33" s="194"/>
      <c r="SYX33" s="194"/>
      <c r="SYY33" s="194"/>
      <c r="SYZ33" s="194"/>
      <c r="SZA33" s="194"/>
      <c r="SZB33" s="194"/>
      <c r="SZC33" s="194"/>
      <c r="SZD33" s="194"/>
      <c r="SZE33" s="194"/>
      <c r="SZF33" s="194"/>
      <c r="SZG33" s="194"/>
      <c r="SZH33" s="194"/>
      <c r="SZI33" s="194"/>
      <c r="SZJ33" s="194"/>
      <c r="SZK33" s="194"/>
      <c r="SZL33" s="194"/>
      <c r="SZM33" s="194"/>
      <c r="SZN33" s="194"/>
      <c r="SZO33" s="194"/>
      <c r="SZP33" s="194"/>
      <c r="SZQ33" s="194"/>
      <c r="SZR33" s="194"/>
      <c r="SZS33" s="194"/>
      <c r="SZT33" s="194"/>
      <c r="SZU33" s="194"/>
      <c r="SZV33" s="194"/>
      <c r="SZW33" s="194"/>
      <c r="SZX33" s="194"/>
      <c r="SZY33" s="194"/>
      <c r="SZZ33" s="194"/>
      <c r="TAA33" s="194"/>
      <c r="TAB33" s="194"/>
      <c r="TAC33" s="194"/>
      <c r="TAD33" s="194"/>
      <c r="TAE33" s="194"/>
      <c r="TAF33" s="194"/>
      <c r="TAG33" s="194"/>
      <c r="TAH33" s="194"/>
      <c r="TAI33" s="194"/>
      <c r="TAJ33" s="194"/>
      <c r="TAK33" s="194"/>
      <c r="TAL33" s="194"/>
      <c r="TAM33" s="194"/>
      <c r="TAN33" s="194"/>
      <c r="TAO33" s="194"/>
      <c r="TAP33" s="194"/>
      <c r="TAQ33" s="194"/>
      <c r="TAR33" s="194"/>
      <c r="TAS33" s="194"/>
      <c r="TAT33" s="194"/>
      <c r="TAU33" s="194"/>
      <c r="TAV33" s="194"/>
      <c r="TAW33" s="194"/>
      <c r="TAX33" s="194"/>
      <c r="TAY33" s="194"/>
      <c r="TAZ33" s="194"/>
      <c r="TBA33" s="194"/>
      <c r="TBB33" s="194"/>
      <c r="TBC33" s="194"/>
      <c r="TBD33" s="194"/>
      <c r="TBE33" s="194"/>
      <c r="TBF33" s="194"/>
      <c r="TBG33" s="194"/>
      <c r="TBH33" s="194"/>
      <c r="TBI33" s="194"/>
      <c r="TBJ33" s="194"/>
      <c r="TBK33" s="194"/>
      <c r="TBL33" s="194"/>
      <c r="TBM33" s="194"/>
      <c r="TBN33" s="194"/>
      <c r="TBO33" s="194"/>
      <c r="TBP33" s="194"/>
      <c r="TBQ33" s="194"/>
      <c r="TBR33" s="194"/>
      <c r="TBS33" s="194"/>
      <c r="TBT33" s="194"/>
      <c r="TBU33" s="194"/>
      <c r="TBV33" s="194"/>
      <c r="TBW33" s="194"/>
      <c r="TBX33" s="194"/>
      <c r="TBY33" s="194"/>
      <c r="TBZ33" s="194"/>
      <c r="TCA33" s="194"/>
      <c r="TCB33" s="194"/>
      <c r="TCC33" s="194"/>
      <c r="TCD33" s="194"/>
      <c r="TCE33" s="194"/>
      <c r="TCF33" s="194"/>
      <c r="TCG33" s="194"/>
      <c r="TCH33" s="194"/>
      <c r="TCI33" s="194"/>
      <c r="TCJ33" s="194"/>
      <c r="TCK33" s="194"/>
      <c r="TCL33" s="194"/>
      <c r="TCM33" s="194"/>
      <c r="TCN33" s="194"/>
      <c r="TCO33" s="194"/>
      <c r="TCP33" s="194"/>
      <c r="TCQ33" s="194"/>
      <c r="TCR33" s="194"/>
      <c r="TCS33" s="194"/>
      <c r="TCT33" s="194"/>
      <c r="TCU33" s="194"/>
      <c r="TCV33" s="194"/>
      <c r="TCW33" s="194"/>
      <c r="TCX33" s="194"/>
      <c r="TCY33" s="194"/>
      <c r="TCZ33" s="194"/>
      <c r="TDA33" s="194"/>
      <c r="TDB33" s="194"/>
      <c r="TDC33" s="194"/>
      <c r="TDD33" s="194"/>
      <c r="TDE33" s="194"/>
      <c r="TDF33" s="194"/>
      <c r="TDG33" s="194"/>
      <c r="TDH33" s="194"/>
      <c r="TDI33" s="194"/>
      <c r="TDJ33" s="194"/>
      <c r="TDK33" s="194"/>
      <c r="TDL33" s="194"/>
      <c r="TDM33" s="194"/>
      <c r="TDN33" s="194"/>
      <c r="TDO33" s="194"/>
      <c r="TDP33" s="194"/>
      <c r="TDQ33" s="194"/>
      <c r="TDR33" s="194"/>
      <c r="TDS33" s="194"/>
      <c r="TDT33" s="194"/>
      <c r="TDU33" s="194"/>
      <c r="TDV33" s="194"/>
      <c r="TDW33" s="194"/>
      <c r="TDX33" s="194"/>
      <c r="TDY33" s="194"/>
      <c r="TDZ33" s="194"/>
      <c r="TEA33" s="194"/>
      <c r="TEB33" s="194"/>
      <c r="TEC33" s="194"/>
      <c r="TED33" s="194"/>
      <c r="TEE33" s="194"/>
      <c r="TEF33" s="194"/>
      <c r="TEG33" s="194"/>
      <c r="TEH33" s="194"/>
      <c r="TEI33" s="194"/>
      <c r="TEJ33" s="194"/>
      <c r="TEK33" s="194"/>
      <c r="TEL33" s="194"/>
      <c r="TEM33" s="194"/>
      <c r="TEN33" s="194"/>
      <c r="TEO33" s="194"/>
      <c r="TEP33" s="194"/>
      <c r="TEQ33" s="194"/>
      <c r="TER33" s="194"/>
      <c r="TES33" s="194"/>
      <c r="TET33" s="194"/>
      <c r="TEU33" s="194"/>
      <c r="TEV33" s="194"/>
      <c r="TEW33" s="194"/>
      <c r="TEX33" s="194"/>
      <c r="TEY33" s="194"/>
      <c r="TEZ33" s="194"/>
      <c r="TFA33" s="194"/>
      <c r="TFB33" s="194"/>
      <c r="TFC33" s="194"/>
      <c r="TFD33" s="194"/>
      <c r="TFE33" s="194"/>
      <c r="TFF33" s="194"/>
      <c r="TFG33" s="194"/>
      <c r="TFH33" s="194"/>
      <c r="TFI33" s="194"/>
      <c r="TFJ33" s="194"/>
      <c r="TFK33" s="194"/>
      <c r="TFL33" s="194"/>
      <c r="TFM33" s="194"/>
      <c r="TFN33" s="194"/>
      <c r="TFO33" s="194"/>
      <c r="TFP33" s="194"/>
      <c r="TFQ33" s="194"/>
      <c r="TFR33" s="194"/>
      <c r="TFS33" s="194"/>
      <c r="TFT33" s="194"/>
      <c r="TFU33" s="194"/>
      <c r="TFV33" s="194"/>
      <c r="TFW33" s="194"/>
      <c r="TFX33" s="194"/>
      <c r="TFY33" s="194"/>
      <c r="TFZ33" s="194"/>
      <c r="TGA33" s="194"/>
      <c r="TGB33" s="194"/>
      <c r="TGC33" s="194"/>
      <c r="TGD33" s="194"/>
      <c r="TGE33" s="194"/>
      <c r="TGF33" s="194"/>
      <c r="TGG33" s="194"/>
      <c r="TGH33" s="194"/>
      <c r="TGI33" s="194"/>
      <c r="TGJ33" s="194"/>
      <c r="TGK33" s="194"/>
      <c r="TGL33" s="194"/>
      <c r="TGM33" s="194"/>
      <c r="TGN33" s="194"/>
      <c r="TGO33" s="194"/>
      <c r="TGP33" s="194"/>
      <c r="TGQ33" s="194"/>
      <c r="TGR33" s="194"/>
      <c r="TGS33" s="194"/>
      <c r="TGT33" s="194"/>
      <c r="TGU33" s="194"/>
      <c r="TGV33" s="194"/>
      <c r="TGW33" s="194"/>
      <c r="TGX33" s="194"/>
      <c r="TGY33" s="194"/>
      <c r="TGZ33" s="194"/>
      <c r="THA33" s="194"/>
      <c r="THB33" s="194"/>
      <c r="THC33" s="194"/>
      <c r="THD33" s="194"/>
      <c r="THE33" s="194"/>
      <c r="THF33" s="194"/>
      <c r="THG33" s="194"/>
      <c r="THH33" s="194"/>
      <c r="THI33" s="194"/>
      <c r="THJ33" s="194"/>
      <c r="THK33" s="194"/>
      <c r="THL33" s="194"/>
      <c r="THM33" s="194"/>
      <c r="THN33" s="194"/>
      <c r="THO33" s="194"/>
      <c r="THP33" s="194"/>
      <c r="THQ33" s="194"/>
      <c r="THR33" s="194"/>
      <c r="THS33" s="194"/>
      <c r="THT33" s="194"/>
      <c r="THU33" s="194"/>
      <c r="THV33" s="194"/>
      <c r="THW33" s="194"/>
      <c r="THX33" s="194"/>
      <c r="THY33" s="194"/>
      <c r="THZ33" s="194"/>
      <c r="TIA33" s="194"/>
      <c r="TIB33" s="194"/>
      <c r="TIC33" s="194"/>
      <c r="TID33" s="194"/>
      <c r="TIE33" s="194"/>
      <c r="TIF33" s="194"/>
      <c r="TIG33" s="194"/>
      <c r="TIH33" s="194"/>
      <c r="TII33" s="194"/>
      <c r="TIJ33" s="194"/>
      <c r="TIK33" s="194"/>
      <c r="TIL33" s="194"/>
      <c r="TIM33" s="194"/>
      <c r="TIN33" s="194"/>
      <c r="TIO33" s="194"/>
      <c r="TIP33" s="194"/>
      <c r="TIQ33" s="194"/>
      <c r="TIR33" s="194"/>
      <c r="TIS33" s="194"/>
      <c r="TIT33" s="194"/>
      <c r="TIU33" s="194"/>
      <c r="TIV33" s="194"/>
      <c r="TIW33" s="194"/>
      <c r="TIX33" s="194"/>
      <c r="TIY33" s="194"/>
      <c r="TIZ33" s="194"/>
      <c r="TJA33" s="194"/>
      <c r="TJB33" s="194"/>
      <c r="TJC33" s="194"/>
      <c r="TJD33" s="194"/>
      <c r="TJE33" s="194"/>
      <c r="TJF33" s="194"/>
      <c r="TJG33" s="194"/>
      <c r="TJH33" s="194"/>
      <c r="TJI33" s="194"/>
      <c r="TJJ33" s="194"/>
      <c r="TJK33" s="194"/>
      <c r="TJL33" s="194"/>
      <c r="TJM33" s="194"/>
      <c r="TJN33" s="194"/>
      <c r="TJO33" s="194"/>
      <c r="TJP33" s="194"/>
      <c r="TJQ33" s="194"/>
      <c r="TJR33" s="194"/>
      <c r="TJS33" s="194"/>
      <c r="TJT33" s="194"/>
      <c r="TJU33" s="194"/>
      <c r="TJV33" s="194"/>
      <c r="TJW33" s="194"/>
      <c r="TJX33" s="194"/>
      <c r="TJY33" s="194"/>
      <c r="TJZ33" s="194"/>
      <c r="TKA33" s="194"/>
      <c r="TKB33" s="194"/>
      <c r="TKC33" s="194"/>
      <c r="TKD33" s="194"/>
      <c r="TKE33" s="194"/>
      <c r="TKF33" s="194"/>
      <c r="TKG33" s="194"/>
      <c r="TKH33" s="194"/>
      <c r="TKI33" s="194"/>
      <c r="TKJ33" s="194"/>
      <c r="TKK33" s="194"/>
      <c r="TKL33" s="194"/>
      <c r="TKM33" s="194"/>
      <c r="TKN33" s="194"/>
      <c r="TKO33" s="194"/>
      <c r="TKP33" s="194"/>
      <c r="TKQ33" s="194"/>
      <c r="TKR33" s="194"/>
      <c r="TKS33" s="194"/>
      <c r="TKT33" s="194"/>
      <c r="TKU33" s="194"/>
      <c r="TKV33" s="194"/>
      <c r="TKW33" s="194"/>
      <c r="TKX33" s="194"/>
      <c r="TKY33" s="194"/>
      <c r="TKZ33" s="194"/>
      <c r="TLA33" s="194"/>
      <c r="TLB33" s="194"/>
      <c r="TLC33" s="194"/>
      <c r="TLD33" s="194"/>
      <c r="TLE33" s="194"/>
      <c r="TLF33" s="194"/>
      <c r="TLG33" s="194"/>
      <c r="TLH33" s="194"/>
      <c r="TLI33" s="194"/>
      <c r="TLJ33" s="194"/>
      <c r="TLK33" s="194"/>
      <c r="TLL33" s="194"/>
      <c r="TLM33" s="194"/>
      <c r="TLN33" s="194"/>
      <c r="TLO33" s="194"/>
      <c r="TLP33" s="194"/>
      <c r="TLQ33" s="194"/>
      <c r="TLR33" s="194"/>
      <c r="TLS33" s="194"/>
      <c r="TLT33" s="194"/>
      <c r="TLU33" s="194"/>
      <c r="TLV33" s="194"/>
      <c r="TLW33" s="194"/>
      <c r="TLX33" s="194"/>
      <c r="TLY33" s="194"/>
      <c r="TLZ33" s="194"/>
      <c r="TMA33" s="194"/>
      <c r="TMB33" s="194"/>
      <c r="TMC33" s="194"/>
      <c r="TMD33" s="194"/>
      <c r="TME33" s="194"/>
      <c r="TMF33" s="194"/>
      <c r="TMG33" s="194"/>
      <c r="TMH33" s="194"/>
      <c r="TMI33" s="194"/>
      <c r="TMJ33" s="194"/>
      <c r="TMK33" s="194"/>
      <c r="TML33" s="194"/>
      <c r="TMM33" s="194"/>
      <c r="TMN33" s="194"/>
      <c r="TMO33" s="194"/>
      <c r="TMP33" s="194"/>
      <c r="TMQ33" s="194"/>
      <c r="TMR33" s="194"/>
      <c r="TMS33" s="194"/>
      <c r="TMT33" s="194"/>
      <c r="TMU33" s="194"/>
      <c r="TMV33" s="194"/>
      <c r="TMW33" s="194"/>
      <c r="TMX33" s="194"/>
      <c r="TMY33" s="194"/>
      <c r="TMZ33" s="194"/>
      <c r="TNA33" s="194"/>
      <c r="TNB33" s="194"/>
      <c r="TNC33" s="194"/>
      <c r="TND33" s="194"/>
      <c r="TNE33" s="194"/>
      <c r="TNF33" s="194"/>
      <c r="TNG33" s="194"/>
      <c r="TNH33" s="194"/>
      <c r="TNI33" s="194"/>
      <c r="TNJ33" s="194"/>
      <c r="TNK33" s="194"/>
      <c r="TNL33" s="194"/>
      <c r="TNM33" s="194"/>
      <c r="TNN33" s="194"/>
      <c r="TNO33" s="194"/>
      <c r="TNP33" s="194"/>
      <c r="TNQ33" s="194"/>
      <c r="TNR33" s="194"/>
      <c r="TNS33" s="194"/>
      <c r="TNT33" s="194"/>
      <c r="TNU33" s="194"/>
      <c r="TNV33" s="194"/>
      <c r="TNW33" s="194"/>
      <c r="TNX33" s="194"/>
      <c r="TNY33" s="194"/>
      <c r="TNZ33" s="194"/>
      <c r="TOA33" s="194"/>
      <c r="TOB33" s="194"/>
      <c r="TOC33" s="194"/>
      <c r="TOD33" s="194"/>
      <c r="TOE33" s="194"/>
      <c r="TOF33" s="194"/>
      <c r="TOG33" s="194"/>
      <c r="TOH33" s="194"/>
      <c r="TOI33" s="194"/>
      <c r="TOJ33" s="194"/>
      <c r="TOK33" s="194"/>
      <c r="TOL33" s="194"/>
      <c r="TOM33" s="194"/>
      <c r="TON33" s="194"/>
      <c r="TOO33" s="194"/>
      <c r="TOP33" s="194"/>
      <c r="TOQ33" s="194"/>
      <c r="TOR33" s="194"/>
      <c r="TOS33" s="194"/>
      <c r="TOT33" s="194"/>
      <c r="TOU33" s="194"/>
      <c r="TOV33" s="194"/>
      <c r="TOW33" s="194"/>
      <c r="TOX33" s="194"/>
      <c r="TOY33" s="194"/>
      <c r="TOZ33" s="194"/>
      <c r="TPA33" s="194"/>
      <c r="TPB33" s="194"/>
      <c r="TPC33" s="194"/>
      <c r="TPD33" s="194"/>
      <c r="TPE33" s="194"/>
      <c r="TPF33" s="194"/>
      <c r="TPG33" s="194"/>
      <c r="TPH33" s="194"/>
      <c r="TPI33" s="194"/>
      <c r="TPJ33" s="194"/>
      <c r="TPK33" s="194"/>
      <c r="TPL33" s="194"/>
      <c r="TPM33" s="194"/>
      <c r="TPN33" s="194"/>
      <c r="TPO33" s="194"/>
      <c r="TPP33" s="194"/>
      <c r="TPQ33" s="194"/>
      <c r="TPR33" s="194"/>
      <c r="TPS33" s="194"/>
      <c r="TPT33" s="194"/>
      <c r="TPU33" s="194"/>
      <c r="TPV33" s="194"/>
      <c r="TPW33" s="194"/>
      <c r="TPX33" s="194"/>
      <c r="TPY33" s="194"/>
      <c r="TPZ33" s="194"/>
      <c r="TQA33" s="194"/>
      <c r="TQB33" s="194"/>
      <c r="TQC33" s="194"/>
      <c r="TQD33" s="194"/>
      <c r="TQE33" s="194"/>
      <c r="TQF33" s="194"/>
      <c r="TQG33" s="194"/>
      <c r="TQH33" s="194"/>
      <c r="TQI33" s="194"/>
      <c r="TQJ33" s="194"/>
      <c r="TQK33" s="194"/>
      <c r="TQL33" s="194"/>
      <c r="TQM33" s="194"/>
      <c r="TQN33" s="194"/>
      <c r="TQO33" s="194"/>
      <c r="TQP33" s="194"/>
      <c r="TQQ33" s="194"/>
      <c r="TQR33" s="194"/>
      <c r="TQS33" s="194"/>
      <c r="TQT33" s="194"/>
      <c r="TQU33" s="194"/>
      <c r="TQV33" s="194"/>
      <c r="TQW33" s="194"/>
      <c r="TQX33" s="194"/>
      <c r="TQY33" s="194"/>
      <c r="TQZ33" s="194"/>
      <c r="TRA33" s="194"/>
      <c r="TRB33" s="194"/>
      <c r="TRC33" s="194"/>
      <c r="TRD33" s="194"/>
      <c r="TRE33" s="194"/>
      <c r="TRF33" s="194"/>
      <c r="TRG33" s="194"/>
      <c r="TRH33" s="194"/>
      <c r="TRI33" s="194"/>
      <c r="TRJ33" s="194"/>
      <c r="TRK33" s="194"/>
      <c r="TRL33" s="194"/>
      <c r="TRM33" s="194"/>
      <c r="TRN33" s="194"/>
      <c r="TRO33" s="194"/>
      <c r="TRP33" s="194"/>
      <c r="TRQ33" s="194"/>
      <c r="TRR33" s="194"/>
      <c r="TRS33" s="194"/>
      <c r="TRT33" s="194"/>
      <c r="TRU33" s="194"/>
      <c r="TRV33" s="194"/>
      <c r="TRW33" s="194"/>
      <c r="TRX33" s="194"/>
      <c r="TRY33" s="194"/>
      <c r="TRZ33" s="194"/>
      <c r="TSA33" s="194"/>
      <c r="TSB33" s="194"/>
      <c r="TSC33" s="194"/>
      <c r="TSD33" s="194"/>
      <c r="TSE33" s="194"/>
      <c r="TSF33" s="194"/>
      <c r="TSG33" s="194"/>
      <c r="TSH33" s="194"/>
      <c r="TSI33" s="194"/>
      <c r="TSJ33" s="194"/>
      <c r="TSK33" s="194"/>
      <c r="TSL33" s="194"/>
      <c r="TSM33" s="194"/>
      <c r="TSN33" s="194"/>
      <c r="TSO33" s="194"/>
      <c r="TSP33" s="194"/>
      <c r="TSQ33" s="194"/>
      <c r="TSR33" s="194"/>
      <c r="TSS33" s="194"/>
      <c r="TST33" s="194"/>
      <c r="TSU33" s="194"/>
      <c r="TSV33" s="194"/>
      <c r="TSW33" s="194"/>
      <c r="TSX33" s="194"/>
      <c r="TSY33" s="194"/>
      <c r="TSZ33" s="194"/>
      <c r="TTA33" s="194"/>
      <c r="TTB33" s="194"/>
      <c r="TTC33" s="194"/>
      <c r="TTD33" s="194"/>
      <c r="TTE33" s="194"/>
      <c r="TTF33" s="194"/>
      <c r="TTG33" s="194"/>
      <c r="TTH33" s="194"/>
      <c r="TTI33" s="194"/>
      <c r="TTJ33" s="194"/>
      <c r="TTK33" s="194"/>
      <c r="TTL33" s="194"/>
      <c r="TTM33" s="194"/>
      <c r="TTN33" s="194"/>
      <c r="TTO33" s="194"/>
      <c r="TTP33" s="194"/>
      <c r="TTQ33" s="194"/>
      <c r="TTR33" s="194"/>
      <c r="TTS33" s="194"/>
      <c r="TTT33" s="194"/>
      <c r="TTU33" s="194"/>
      <c r="TTV33" s="194"/>
      <c r="TTW33" s="194"/>
      <c r="TTX33" s="194"/>
      <c r="TTY33" s="194"/>
      <c r="TTZ33" s="194"/>
      <c r="TUA33" s="194"/>
      <c r="TUB33" s="194"/>
      <c r="TUC33" s="194"/>
      <c r="TUD33" s="194"/>
      <c r="TUE33" s="194"/>
      <c r="TUF33" s="194"/>
      <c r="TUG33" s="194"/>
      <c r="TUH33" s="194"/>
      <c r="TUI33" s="194"/>
      <c r="TUJ33" s="194"/>
      <c r="TUK33" s="194"/>
      <c r="TUL33" s="194"/>
      <c r="TUM33" s="194"/>
      <c r="TUN33" s="194"/>
      <c r="TUO33" s="194"/>
      <c r="TUP33" s="194"/>
      <c r="TUQ33" s="194"/>
      <c r="TUR33" s="194"/>
      <c r="TUS33" s="194"/>
      <c r="TUT33" s="194"/>
      <c r="TUU33" s="194"/>
      <c r="TUV33" s="194"/>
      <c r="TUW33" s="194"/>
      <c r="TUX33" s="194"/>
      <c r="TUY33" s="194"/>
      <c r="TUZ33" s="194"/>
      <c r="TVA33" s="194"/>
      <c r="TVB33" s="194"/>
      <c r="TVC33" s="194"/>
      <c r="TVD33" s="194"/>
      <c r="TVE33" s="194"/>
      <c r="TVF33" s="194"/>
      <c r="TVG33" s="194"/>
      <c r="TVH33" s="194"/>
      <c r="TVI33" s="194"/>
      <c r="TVJ33" s="194"/>
      <c r="TVK33" s="194"/>
      <c r="TVL33" s="194"/>
      <c r="TVM33" s="194"/>
      <c r="TVN33" s="194"/>
      <c r="TVO33" s="194"/>
      <c r="TVP33" s="194"/>
      <c r="TVQ33" s="194"/>
      <c r="TVR33" s="194"/>
      <c r="TVS33" s="194"/>
      <c r="TVT33" s="194"/>
      <c r="TVU33" s="194"/>
      <c r="TVV33" s="194"/>
      <c r="TVW33" s="194"/>
      <c r="TVX33" s="194"/>
      <c r="TVY33" s="194"/>
      <c r="TVZ33" s="194"/>
      <c r="TWA33" s="194"/>
      <c r="TWB33" s="194"/>
      <c r="TWC33" s="194"/>
      <c r="TWD33" s="194"/>
      <c r="TWE33" s="194"/>
      <c r="TWF33" s="194"/>
      <c r="TWG33" s="194"/>
      <c r="TWH33" s="194"/>
      <c r="TWI33" s="194"/>
      <c r="TWJ33" s="194"/>
      <c r="TWK33" s="194"/>
      <c r="TWL33" s="194"/>
      <c r="TWM33" s="194"/>
      <c r="TWN33" s="194"/>
      <c r="TWO33" s="194"/>
      <c r="TWP33" s="194"/>
      <c r="TWQ33" s="194"/>
      <c r="TWR33" s="194"/>
      <c r="TWS33" s="194"/>
      <c r="TWT33" s="194"/>
      <c r="TWU33" s="194"/>
      <c r="TWV33" s="194"/>
      <c r="TWW33" s="194"/>
      <c r="TWX33" s="194"/>
      <c r="TWY33" s="194"/>
      <c r="TWZ33" s="194"/>
      <c r="TXA33" s="194"/>
      <c r="TXB33" s="194"/>
      <c r="TXC33" s="194"/>
      <c r="TXD33" s="194"/>
      <c r="TXE33" s="194"/>
      <c r="TXF33" s="194"/>
      <c r="TXG33" s="194"/>
      <c r="TXH33" s="194"/>
      <c r="TXI33" s="194"/>
      <c r="TXJ33" s="194"/>
      <c r="TXK33" s="194"/>
      <c r="TXL33" s="194"/>
      <c r="TXM33" s="194"/>
      <c r="TXN33" s="194"/>
      <c r="TXO33" s="194"/>
      <c r="TXP33" s="194"/>
      <c r="TXQ33" s="194"/>
      <c r="TXR33" s="194"/>
      <c r="TXS33" s="194"/>
      <c r="TXT33" s="194"/>
      <c r="TXU33" s="194"/>
      <c r="TXV33" s="194"/>
      <c r="TXW33" s="194"/>
      <c r="TXX33" s="194"/>
      <c r="TXY33" s="194"/>
      <c r="TXZ33" s="194"/>
      <c r="TYA33" s="194"/>
      <c r="TYB33" s="194"/>
      <c r="TYC33" s="194"/>
      <c r="TYD33" s="194"/>
      <c r="TYE33" s="194"/>
      <c r="TYF33" s="194"/>
      <c r="TYG33" s="194"/>
      <c r="TYH33" s="194"/>
      <c r="TYI33" s="194"/>
      <c r="TYJ33" s="194"/>
      <c r="TYK33" s="194"/>
      <c r="TYL33" s="194"/>
      <c r="TYM33" s="194"/>
      <c r="TYN33" s="194"/>
      <c r="TYO33" s="194"/>
      <c r="TYP33" s="194"/>
      <c r="TYQ33" s="194"/>
      <c r="TYR33" s="194"/>
      <c r="TYS33" s="194"/>
      <c r="TYT33" s="194"/>
      <c r="TYU33" s="194"/>
      <c r="TYV33" s="194"/>
      <c r="TYW33" s="194"/>
      <c r="TYX33" s="194"/>
      <c r="TYY33" s="194"/>
      <c r="TYZ33" s="194"/>
      <c r="TZA33" s="194"/>
      <c r="TZB33" s="194"/>
      <c r="TZC33" s="194"/>
      <c r="TZD33" s="194"/>
      <c r="TZE33" s="194"/>
      <c r="TZF33" s="194"/>
      <c r="TZG33" s="194"/>
      <c r="TZH33" s="194"/>
      <c r="TZI33" s="194"/>
      <c r="TZJ33" s="194"/>
      <c r="TZK33" s="194"/>
      <c r="TZL33" s="194"/>
      <c r="TZM33" s="194"/>
      <c r="TZN33" s="194"/>
      <c r="TZO33" s="194"/>
      <c r="TZP33" s="194"/>
      <c r="TZQ33" s="194"/>
      <c r="TZR33" s="194"/>
      <c r="TZS33" s="194"/>
      <c r="TZT33" s="194"/>
      <c r="TZU33" s="194"/>
      <c r="TZV33" s="194"/>
      <c r="TZW33" s="194"/>
      <c r="TZX33" s="194"/>
      <c r="TZY33" s="194"/>
      <c r="TZZ33" s="194"/>
      <c r="UAA33" s="194"/>
      <c r="UAB33" s="194"/>
      <c r="UAC33" s="194"/>
      <c r="UAD33" s="194"/>
      <c r="UAE33" s="194"/>
      <c r="UAF33" s="194"/>
      <c r="UAG33" s="194"/>
      <c r="UAH33" s="194"/>
      <c r="UAI33" s="194"/>
      <c r="UAJ33" s="194"/>
      <c r="UAK33" s="194"/>
      <c r="UAL33" s="194"/>
      <c r="UAM33" s="194"/>
      <c r="UAN33" s="194"/>
      <c r="UAO33" s="194"/>
      <c r="UAP33" s="194"/>
      <c r="UAQ33" s="194"/>
      <c r="UAR33" s="194"/>
      <c r="UAS33" s="194"/>
      <c r="UAT33" s="194"/>
      <c r="UAU33" s="194"/>
      <c r="UAV33" s="194"/>
      <c r="UAW33" s="194"/>
      <c r="UAX33" s="194"/>
      <c r="UAY33" s="194"/>
      <c r="UAZ33" s="194"/>
      <c r="UBA33" s="194"/>
      <c r="UBB33" s="194"/>
      <c r="UBC33" s="194"/>
      <c r="UBD33" s="194"/>
      <c r="UBE33" s="194"/>
      <c r="UBF33" s="194"/>
      <c r="UBG33" s="194"/>
      <c r="UBH33" s="194"/>
      <c r="UBI33" s="194"/>
      <c r="UBJ33" s="194"/>
      <c r="UBK33" s="194"/>
      <c r="UBL33" s="194"/>
      <c r="UBM33" s="194"/>
      <c r="UBN33" s="194"/>
      <c r="UBO33" s="194"/>
      <c r="UBP33" s="194"/>
      <c r="UBQ33" s="194"/>
      <c r="UBR33" s="194"/>
      <c r="UBS33" s="194"/>
      <c r="UBT33" s="194"/>
      <c r="UBU33" s="194"/>
      <c r="UBV33" s="194"/>
      <c r="UBW33" s="194"/>
      <c r="UBX33" s="194"/>
      <c r="UBY33" s="194"/>
      <c r="UBZ33" s="194"/>
      <c r="UCA33" s="194"/>
      <c r="UCB33" s="194"/>
      <c r="UCC33" s="194"/>
      <c r="UCD33" s="194"/>
      <c r="UCE33" s="194"/>
      <c r="UCF33" s="194"/>
      <c r="UCG33" s="194"/>
      <c r="UCH33" s="194"/>
      <c r="UCI33" s="194"/>
      <c r="UCJ33" s="194"/>
      <c r="UCK33" s="194"/>
      <c r="UCL33" s="194"/>
      <c r="UCM33" s="194"/>
      <c r="UCN33" s="194"/>
      <c r="UCO33" s="194"/>
      <c r="UCP33" s="194"/>
      <c r="UCQ33" s="194"/>
      <c r="UCR33" s="194"/>
      <c r="UCS33" s="194"/>
      <c r="UCT33" s="194"/>
      <c r="UCU33" s="194"/>
      <c r="UCV33" s="194"/>
      <c r="UCW33" s="194"/>
      <c r="UCX33" s="194"/>
      <c r="UCY33" s="194"/>
      <c r="UCZ33" s="194"/>
      <c r="UDA33" s="194"/>
      <c r="UDB33" s="194"/>
      <c r="UDC33" s="194"/>
      <c r="UDD33" s="194"/>
      <c r="UDE33" s="194"/>
      <c r="UDF33" s="194"/>
      <c r="UDG33" s="194"/>
      <c r="UDH33" s="194"/>
      <c r="UDI33" s="194"/>
      <c r="UDJ33" s="194"/>
      <c r="UDK33" s="194"/>
      <c r="UDL33" s="194"/>
      <c r="UDM33" s="194"/>
      <c r="UDN33" s="194"/>
      <c r="UDO33" s="194"/>
      <c r="UDP33" s="194"/>
      <c r="UDQ33" s="194"/>
      <c r="UDR33" s="194"/>
      <c r="UDS33" s="194"/>
      <c r="UDT33" s="194"/>
      <c r="UDU33" s="194"/>
      <c r="UDV33" s="194"/>
      <c r="UDW33" s="194"/>
      <c r="UDX33" s="194"/>
      <c r="UDY33" s="194"/>
      <c r="UDZ33" s="194"/>
      <c r="UEA33" s="194"/>
      <c r="UEB33" s="194"/>
      <c r="UEC33" s="194"/>
      <c r="UED33" s="194"/>
      <c r="UEE33" s="194"/>
      <c r="UEF33" s="194"/>
      <c r="UEG33" s="194"/>
      <c r="UEH33" s="194"/>
      <c r="UEI33" s="194"/>
      <c r="UEJ33" s="194"/>
      <c r="UEK33" s="194"/>
      <c r="UEL33" s="194"/>
      <c r="UEM33" s="194"/>
      <c r="UEN33" s="194"/>
      <c r="UEO33" s="194"/>
      <c r="UEP33" s="194"/>
      <c r="UEQ33" s="194"/>
      <c r="UER33" s="194"/>
      <c r="UES33" s="194"/>
      <c r="UET33" s="194"/>
      <c r="UEU33" s="194"/>
      <c r="UEV33" s="194"/>
      <c r="UEW33" s="194"/>
      <c r="UEX33" s="194"/>
      <c r="UEY33" s="194"/>
      <c r="UEZ33" s="194"/>
      <c r="UFA33" s="194"/>
      <c r="UFB33" s="194"/>
      <c r="UFC33" s="194"/>
      <c r="UFD33" s="194"/>
      <c r="UFE33" s="194"/>
      <c r="UFF33" s="194"/>
      <c r="UFG33" s="194"/>
      <c r="UFH33" s="194"/>
      <c r="UFI33" s="194"/>
      <c r="UFJ33" s="194"/>
      <c r="UFK33" s="194"/>
      <c r="UFL33" s="194"/>
      <c r="UFM33" s="194"/>
      <c r="UFN33" s="194"/>
      <c r="UFO33" s="194"/>
      <c r="UFP33" s="194"/>
      <c r="UFQ33" s="194"/>
      <c r="UFR33" s="194"/>
      <c r="UFS33" s="194"/>
      <c r="UFT33" s="194"/>
      <c r="UFU33" s="194"/>
      <c r="UFV33" s="194"/>
      <c r="UFW33" s="194"/>
      <c r="UFX33" s="194"/>
      <c r="UFY33" s="194"/>
      <c r="UFZ33" s="194"/>
      <c r="UGA33" s="194"/>
      <c r="UGB33" s="194"/>
      <c r="UGC33" s="194"/>
      <c r="UGD33" s="194"/>
      <c r="UGE33" s="194"/>
      <c r="UGF33" s="194"/>
      <c r="UGG33" s="194"/>
      <c r="UGH33" s="194"/>
      <c r="UGI33" s="194"/>
      <c r="UGJ33" s="194"/>
      <c r="UGK33" s="194"/>
      <c r="UGL33" s="194"/>
      <c r="UGM33" s="194"/>
      <c r="UGN33" s="194"/>
      <c r="UGO33" s="194"/>
      <c r="UGP33" s="194"/>
      <c r="UGQ33" s="194"/>
      <c r="UGR33" s="194"/>
      <c r="UGS33" s="194"/>
      <c r="UGT33" s="194"/>
      <c r="UGU33" s="194"/>
      <c r="UGV33" s="194"/>
      <c r="UGW33" s="194"/>
      <c r="UGX33" s="194"/>
      <c r="UGY33" s="194"/>
      <c r="UGZ33" s="194"/>
      <c r="UHA33" s="194"/>
      <c r="UHB33" s="194"/>
      <c r="UHC33" s="194"/>
      <c r="UHD33" s="194"/>
      <c r="UHE33" s="194"/>
      <c r="UHF33" s="194"/>
      <c r="UHG33" s="194"/>
      <c r="UHH33" s="194"/>
      <c r="UHI33" s="194"/>
      <c r="UHJ33" s="194"/>
      <c r="UHK33" s="194"/>
      <c r="UHL33" s="194"/>
      <c r="UHM33" s="194"/>
      <c r="UHN33" s="194"/>
      <c r="UHO33" s="194"/>
      <c r="UHP33" s="194"/>
      <c r="UHQ33" s="194"/>
      <c r="UHR33" s="194"/>
      <c r="UHS33" s="194"/>
      <c r="UHT33" s="194"/>
      <c r="UHU33" s="194"/>
      <c r="UHV33" s="194"/>
      <c r="UHW33" s="194"/>
      <c r="UHX33" s="194"/>
      <c r="UHY33" s="194"/>
      <c r="UHZ33" s="194"/>
      <c r="UIA33" s="194"/>
      <c r="UIB33" s="194"/>
      <c r="UIC33" s="194"/>
      <c r="UID33" s="194"/>
      <c r="UIE33" s="194"/>
      <c r="UIF33" s="194"/>
      <c r="UIG33" s="194"/>
      <c r="UIH33" s="194"/>
      <c r="UII33" s="194"/>
      <c r="UIJ33" s="194"/>
      <c r="UIK33" s="194"/>
      <c r="UIL33" s="194"/>
      <c r="UIM33" s="194"/>
      <c r="UIN33" s="194"/>
      <c r="UIO33" s="194"/>
      <c r="UIP33" s="194"/>
      <c r="UIQ33" s="194"/>
      <c r="UIR33" s="194"/>
      <c r="UIS33" s="194"/>
      <c r="UIT33" s="194"/>
      <c r="UIU33" s="194"/>
      <c r="UIV33" s="194"/>
      <c r="UIW33" s="194"/>
      <c r="UIX33" s="194"/>
      <c r="UIY33" s="194"/>
      <c r="UIZ33" s="194"/>
      <c r="UJA33" s="194"/>
      <c r="UJB33" s="194"/>
      <c r="UJC33" s="194"/>
      <c r="UJD33" s="194"/>
      <c r="UJE33" s="194"/>
      <c r="UJF33" s="194"/>
      <c r="UJG33" s="194"/>
      <c r="UJH33" s="194"/>
      <c r="UJI33" s="194"/>
      <c r="UJJ33" s="194"/>
      <c r="UJK33" s="194"/>
      <c r="UJL33" s="194"/>
      <c r="UJM33" s="194"/>
      <c r="UJN33" s="194"/>
      <c r="UJO33" s="194"/>
      <c r="UJP33" s="194"/>
      <c r="UJQ33" s="194"/>
      <c r="UJR33" s="194"/>
      <c r="UJS33" s="194"/>
      <c r="UJT33" s="194"/>
      <c r="UJU33" s="194"/>
      <c r="UJV33" s="194"/>
      <c r="UJW33" s="194"/>
      <c r="UJX33" s="194"/>
      <c r="UJY33" s="194"/>
      <c r="UJZ33" s="194"/>
      <c r="UKA33" s="194"/>
      <c r="UKB33" s="194"/>
      <c r="UKC33" s="194"/>
      <c r="UKD33" s="194"/>
      <c r="UKE33" s="194"/>
      <c r="UKF33" s="194"/>
      <c r="UKG33" s="194"/>
      <c r="UKH33" s="194"/>
      <c r="UKI33" s="194"/>
      <c r="UKJ33" s="194"/>
      <c r="UKK33" s="194"/>
      <c r="UKL33" s="194"/>
      <c r="UKM33" s="194"/>
      <c r="UKN33" s="194"/>
      <c r="UKO33" s="194"/>
      <c r="UKP33" s="194"/>
      <c r="UKQ33" s="194"/>
      <c r="UKR33" s="194"/>
      <c r="UKS33" s="194"/>
      <c r="UKT33" s="194"/>
      <c r="UKU33" s="194"/>
      <c r="UKV33" s="194"/>
      <c r="UKW33" s="194"/>
      <c r="UKX33" s="194"/>
      <c r="UKY33" s="194"/>
      <c r="UKZ33" s="194"/>
      <c r="ULA33" s="194"/>
      <c r="ULB33" s="194"/>
      <c r="ULC33" s="194"/>
      <c r="ULD33" s="194"/>
      <c r="ULE33" s="194"/>
      <c r="ULF33" s="194"/>
      <c r="ULG33" s="194"/>
      <c r="ULH33" s="194"/>
      <c r="ULI33" s="194"/>
      <c r="ULJ33" s="194"/>
      <c r="ULK33" s="194"/>
      <c r="ULL33" s="194"/>
      <c r="ULM33" s="194"/>
      <c r="ULN33" s="194"/>
      <c r="ULO33" s="194"/>
      <c r="ULP33" s="194"/>
      <c r="ULQ33" s="194"/>
      <c r="ULR33" s="194"/>
      <c r="ULS33" s="194"/>
      <c r="ULT33" s="194"/>
      <c r="ULU33" s="194"/>
      <c r="ULV33" s="194"/>
      <c r="ULW33" s="194"/>
      <c r="ULX33" s="194"/>
      <c r="ULY33" s="194"/>
      <c r="ULZ33" s="194"/>
      <c r="UMA33" s="194"/>
      <c r="UMB33" s="194"/>
      <c r="UMC33" s="194"/>
      <c r="UMD33" s="194"/>
      <c r="UME33" s="194"/>
      <c r="UMF33" s="194"/>
      <c r="UMG33" s="194"/>
      <c r="UMH33" s="194"/>
      <c r="UMI33" s="194"/>
      <c r="UMJ33" s="194"/>
      <c r="UMK33" s="194"/>
      <c r="UML33" s="194"/>
      <c r="UMM33" s="194"/>
      <c r="UMN33" s="194"/>
      <c r="UMO33" s="194"/>
      <c r="UMP33" s="194"/>
      <c r="UMQ33" s="194"/>
      <c r="UMR33" s="194"/>
      <c r="UMS33" s="194"/>
      <c r="UMT33" s="194"/>
      <c r="UMU33" s="194"/>
      <c r="UMV33" s="194"/>
      <c r="UMW33" s="194"/>
      <c r="UMX33" s="194"/>
      <c r="UMY33" s="194"/>
      <c r="UMZ33" s="194"/>
      <c r="UNA33" s="194"/>
      <c r="UNB33" s="194"/>
      <c r="UNC33" s="194"/>
      <c r="UND33" s="194"/>
      <c r="UNE33" s="194"/>
      <c r="UNF33" s="194"/>
      <c r="UNG33" s="194"/>
      <c r="UNH33" s="194"/>
      <c r="UNI33" s="194"/>
      <c r="UNJ33" s="194"/>
      <c r="UNK33" s="194"/>
      <c r="UNL33" s="194"/>
      <c r="UNM33" s="194"/>
      <c r="UNN33" s="194"/>
      <c r="UNO33" s="194"/>
      <c r="UNP33" s="194"/>
      <c r="UNQ33" s="194"/>
      <c r="UNR33" s="194"/>
      <c r="UNS33" s="194"/>
      <c r="UNT33" s="194"/>
      <c r="UNU33" s="194"/>
      <c r="UNV33" s="194"/>
      <c r="UNW33" s="194"/>
      <c r="UNX33" s="194"/>
      <c r="UNY33" s="194"/>
      <c r="UNZ33" s="194"/>
      <c r="UOA33" s="194"/>
      <c r="UOB33" s="194"/>
      <c r="UOC33" s="194"/>
      <c r="UOD33" s="194"/>
      <c r="UOE33" s="194"/>
      <c r="UOF33" s="194"/>
      <c r="UOG33" s="194"/>
      <c r="UOH33" s="194"/>
      <c r="UOI33" s="194"/>
      <c r="UOJ33" s="194"/>
      <c r="UOK33" s="194"/>
      <c r="UOL33" s="194"/>
      <c r="UOM33" s="194"/>
      <c r="UON33" s="194"/>
      <c r="UOO33" s="194"/>
      <c r="UOP33" s="194"/>
      <c r="UOQ33" s="194"/>
      <c r="UOR33" s="194"/>
      <c r="UOS33" s="194"/>
      <c r="UOT33" s="194"/>
      <c r="UOU33" s="194"/>
      <c r="UOV33" s="194"/>
      <c r="UOW33" s="194"/>
      <c r="UOX33" s="194"/>
      <c r="UOY33" s="194"/>
      <c r="UOZ33" s="194"/>
      <c r="UPA33" s="194"/>
      <c r="UPB33" s="194"/>
      <c r="UPC33" s="194"/>
      <c r="UPD33" s="194"/>
      <c r="UPE33" s="194"/>
      <c r="UPF33" s="194"/>
      <c r="UPG33" s="194"/>
      <c r="UPH33" s="194"/>
      <c r="UPI33" s="194"/>
      <c r="UPJ33" s="194"/>
      <c r="UPK33" s="194"/>
      <c r="UPL33" s="194"/>
      <c r="UPM33" s="194"/>
      <c r="UPN33" s="194"/>
      <c r="UPO33" s="194"/>
      <c r="UPP33" s="194"/>
      <c r="UPQ33" s="194"/>
      <c r="UPR33" s="194"/>
      <c r="UPS33" s="194"/>
      <c r="UPT33" s="194"/>
      <c r="UPU33" s="194"/>
      <c r="UPV33" s="194"/>
      <c r="UPW33" s="194"/>
      <c r="UPX33" s="194"/>
      <c r="UPY33" s="194"/>
      <c r="UPZ33" s="194"/>
      <c r="UQA33" s="194"/>
      <c r="UQB33" s="194"/>
      <c r="UQC33" s="194"/>
      <c r="UQD33" s="194"/>
      <c r="UQE33" s="194"/>
      <c r="UQF33" s="194"/>
      <c r="UQG33" s="194"/>
      <c r="UQH33" s="194"/>
      <c r="UQI33" s="194"/>
      <c r="UQJ33" s="194"/>
      <c r="UQK33" s="194"/>
      <c r="UQL33" s="194"/>
      <c r="UQM33" s="194"/>
      <c r="UQN33" s="194"/>
      <c r="UQO33" s="194"/>
      <c r="UQP33" s="194"/>
      <c r="UQQ33" s="194"/>
      <c r="UQR33" s="194"/>
      <c r="UQS33" s="194"/>
      <c r="UQT33" s="194"/>
      <c r="UQU33" s="194"/>
      <c r="UQV33" s="194"/>
      <c r="UQW33" s="194"/>
      <c r="UQX33" s="194"/>
      <c r="UQY33" s="194"/>
      <c r="UQZ33" s="194"/>
      <c r="URA33" s="194"/>
      <c r="URB33" s="194"/>
      <c r="URC33" s="194"/>
      <c r="URD33" s="194"/>
      <c r="URE33" s="194"/>
      <c r="URF33" s="194"/>
      <c r="URG33" s="194"/>
      <c r="URH33" s="194"/>
      <c r="URI33" s="194"/>
      <c r="URJ33" s="194"/>
      <c r="URK33" s="194"/>
      <c r="URL33" s="194"/>
      <c r="URM33" s="194"/>
      <c r="URN33" s="194"/>
      <c r="URO33" s="194"/>
      <c r="URP33" s="194"/>
      <c r="URQ33" s="194"/>
      <c r="URR33" s="194"/>
      <c r="URS33" s="194"/>
      <c r="URT33" s="194"/>
      <c r="URU33" s="194"/>
      <c r="URV33" s="194"/>
      <c r="URW33" s="194"/>
      <c r="URX33" s="194"/>
      <c r="URY33" s="194"/>
      <c r="URZ33" s="194"/>
      <c r="USA33" s="194"/>
      <c r="USB33" s="194"/>
      <c r="USC33" s="194"/>
      <c r="USD33" s="194"/>
      <c r="USE33" s="194"/>
      <c r="USF33" s="194"/>
      <c r="USG33" s="194"/>
      <c r="USH33" s="194"/>
      <c r="USI33" s="194"/>
      <c r="USJ33" s="194"/>
      <c r="USK33" s="194"/>
      <c r="USL33" s="194"/>
      <c r="USM33" s="194"/>
      <c r="USN33" s="194"/>
      <c r="USO33" s="194"/>
      <c r="USP33" s="194"/>
      <c r="USQ33" s="194"/>
      <c r="USR33" s="194"/>
      <c r="USS33" s="194"/>
      <c r="UST33" s="194"/>
      <c r="USU33" s="194"/>
      <c r="USV33" s="194"/>
      <c r="USW33" s="194"/>
      <c r="USX33" s="194"/>
      <c r="USY33" s="194"/>
      <c r="USZ33" s="194"/>
      <c r="UTA33" s="194"/>
      <c r="UTB33" s="194"/>
      <c r="UTC33" s="194"/>
      <c r="UTD33" s="194"/>
      <c r="UTE33" s="194"/>
      <c r="UTF33" s="194"/>
      <c r="UTG33" s="194"/>
      <c r="UTH33" s="194"/>
      <c r="UTI33" s="194"/>
      <c r="UTJ33" s="194"/>
      <c r="UTK33" s="194"/>
      <c r="UTL33" s="194"/>
      <c r="UTM33" s="194"/>
      <c r="UTN33" s="194"/>
      <c r="UTO33" s="194"/>
      <c r="UTP33" s="194"/>
      <c r="UTQ33" s="194"/>
      <c r="UTR33" s="194"/>
      <c r="UTS33" s="194"/>
      <c r="UTT33" s="194"/>
      <c r="UTU33" s="194"/>
      <c r="UTV33" s="194"/>
      <c r="UTW33" s="194"/>
      <c r="UTX33" s="194"/>
      <c r="UTY33" s="194"/>
      <c r="UTZ33" s="194"/>
      <c r="UUA33" s="194"/>
      <c r="UUB33" s="194"/>
      <c r="UUC33" s="194"/>
      <c r="UUD33" s="194"/>
      <c r="UUE33" s="194"/>
      <c r="UUF33" s="194"/>
      <c r="UUG33" s="194"/>
      <c r="UUH33" s="194"/>
      <c r="UUI33" s="194"/>
      <c r="UUJ33" s="194"/>
      <c r="UUK33" s="194"/>
      <c r="UUL33" s="194"/>
      <c r="UUM33" s="194"/>
      <c r="UUN33" s="194"/>
      <c r="UUO33" s="194"/>
      <c r="UUP33" s="194"/>
      <c r="UUQ33" s="194"/>
      <c r="UUR33" s="194"/>
      <c r="UUS33" s="194"/>
      <c r="UUT33" s="194"/>
      <c r="UUU33" s="194"/>
      <c r="UUV33" s="194"/>
      <c r="UUW33" s="194"/>
      <c r="UUX33" s="194"/>
      <c r="UUY33" s="194"/>
      <c r="UUZ33" s="194"/>
      <c r="UVA33" s="194"/>
      <c r="UVB33" s="194"/>
      <c r="UVC33" s="194"/>
      <c r="UVD33" s="194"/>
      <c r="UVE33" s="194"/>
      <c r="UVF33" s="194"/>
      <c r="UVG33" s="194"/>
      <c r="UVH33" s="194"/>
      <c r="UVI33" s="194"/>
      <c r="UVJ33" s="194"/>
      <c r="UVK33" s="194"/>
      <c r="UVL33" s="194"/>
      <c r="UVM33" s="194"/>
      <c r="UVN33" s="194"/>
      <c r="UVO33" s="194"/>
      <c r="UVP33" s="194"/>
      <c r="UVQ33" s="194"/>
      <c r="UVR33" s="194"/>
      <c r="UVS33" s="194"/>
      <c r="UVT33" s="194"/>
      <c r="UVU33" s="194"/>
      <c r="UVV33" s="194"/>
      <c r="UVW33" s="194"/>
      <c r="UVX33" s="194"/>
      <c r="UVY33" s="194"/>
      <c r="UVZ33" s="194"/>
      <c r="UWA33" s="194"/>
      <c r="UWB33" s="194"/>
      <c r="UWC33" s="194"/>
      <c r="UWD33" s="194"/>
      <c r="UWE33" s="194"/>
      <c r="UWF33" s="194"/>
      <c r="UWG33" s="194"/>
      <c r="UWH33" s="194"/>
      <c r="UWI33" s="194"/>
      <c r="UWJ33" s="194"/>
      <c r="UWK33" s="194"/>
      <c r="UWL33" s="194"/>
      <c r="UWM33" s="194"/>
      <c r="UWN33" s="194"/>
      <c r="UWO33" s="194"/>
      <c r="UWP33" s="194"/>
      <c r="UWQ33" s="194"/>
      <c r="UWR33" s="194"/>
      <c r="UWS33" s="194"/>
      <c r="UWT33" s="194"/>
      <c r="UWU33" s="194"/>
      <c r="UWV33" s="194"/>
      <c r="UWW33" s="194"/>
      <c r="UWX33" s="194"/>
      <c r="UWY33" s="194"/>
      <c r="UWZ33" s="194"/>
      <c r="UXA33" s="194"/>
      <c r="UXB33" s="194"/>
      <c r="UXC33" s="194"/>
      <c r="UXD33" s="194"/>
      <c r="UXE33" s="194"/>
      <c r="UXF33" s="194"/>
      <c r="UXG33" s="194"/>
      <c r="UXH33" s="194"/>
      <c r="UXI33" s="194"/>
      <c r="UXJ33" s="194"/>
      <c r="UXK33" s="194"/>
      <c r="UXL33" s="194"/>
      <c r="UXM33" s="194"/>
      <c r="UXN33" s="194"/>
      <c r="UXO33" s="194"/>
      <c r="UXP33" s="194"/>
      <c r="UXQ33" s="194"/>
      <c r="UXR33" s="194"/>
      <c r="UXS33" s="194"/>
      <c r="UXT33" s="194"/>
      <c r="UXU33" s="194"/>
      <c r="UXV33" s="194"/>
      <c r="UXW33" s="194"/>
      <c r="UXX33" s="194"/>
      <c r="UXY33" s="194"/>
      <c r="UXZ33" s="194"/>
      <c r="UYA33" s="194"/>
      <c r="UYB33" s="194"/>
      <c r="UYC33" s="194"/>
      <c r="UYD33" s="194"/>
      <c r="UYE33" s="194"/>
      <c r="UYF33" s="194"/>
      <c r="UYG33" s="194"/>
      <c r="UYH33" s="194"/>
      <c r="UYI33" s="194"/>
      <c r="UYJ33" s="194"/>
      <c r="UYK33" s="194"/>
      <c r="UYL33" s="194"/>
      <c r="UYM33" s="194"/>
      <c r="UYN33" s="194"/>
      <c r="UYO33" s="194"/>
      <c r="UYP33" s="194"/>
      <c r="UYQ33" s="194"/>
      <c r="UYR33" s="194"/>
      <c r="UYS33" s="194"/>
      <c r="UYT33" s="194"/>
      <c r="UYU33" s="194"/>
      <c r="UYV33" s="194"/>
      <c r="UYW33" s="194"/>
      <c r="UYX33" s="194"/>
      <c r="UYY33" s="194"/>
      <c r="UYZ33" s="194"/>
      <c r="UZA33" s="194"/>
      <c r="UZB33" s="194"/>
      <c r="UZC33" s="194"/>
      <c r="UZD33" s="194"/>
      <c r="UZE33" s="194"/>
      <c r="UZF33" s="194"/>
      <c r="UZG33" s="194"/>
      <c r="UZH33" s="194"/>
      <c r="UZI33" s="194"/>
      <c r="UZJ33" s="194"/>
      <c r="UZK33" s="194"/>
      <c r="UZL33" s="194"/>
      <c r="UZM33" s="194"/>
      <c r="UZN33" s="194"/>
      <c r="UZO33" s="194"/>
      <c r="UZP33" s="194"/>
      <c r="UZQ33" s="194"/>
      <c r="UZR33" s="194"/>
      <c r="UZS33" s="194"/>
      <c r="UZT33" s="194"/>
      <c r="UZU33" s="194"/>
      <c r="UZV33" s="194"/>
      <c r="UZW33" s="194"/>
      <c r="UZX33" s="194"/>
      <c r="UZY33" s="194"/>
      <c r="UZZ33" s="194"/>
      <c r="VAA33" s="194"/>
      <c r="VAB33" s="194"/>
      <c r="VAC33" s="194"/>
      <c r="VAD33" s="194"/>
      <c r="VAE33" s="194"/>
      <c r="VAF33" s="194"/>
      <c r="VAG33" s="194"/>
      <c r="VAH33" s="194"/>
      <c r="VAI33" s="194"/>
      <c r="VAJ33" s="194"/>
      <c r="VAK33" s="194"/>
      <c r="VAL33" s="194"/>
      <c r="VAM33" s="194"/>
      <c r="VAN33" s="194"/>
      <c r="VAO33" s="194"/>
      <c r="VAP33" s="194"/>
      <c r="VAQ33" s="194"/>
      <c r="VAR33" s="194"/>
      <c r="VAS33" s="194"/>
      <c r="VAT33" s="194"/>
      <c r="VAU33" s="194"/>
      <c r="VAV33" s="194"/>
      <c r="VAW33" s="194"/>
      <c r="VAX33" s="194"/>
      <c r="VAY33" s="194"/>
      <c r="VAZ33" s="194"/>
      <c r="VBA33" s="194"/>
      <c r="VBB33" s="194"/>
      <c r="VBC33" s="194"/>
      <c r="VBD33" s="194"/>
      <c r="VBE33" s="194"/>
      <c r="VBF33" s="194"/>
      <c r="VBG33" s="194"/>
      <c r="VBH33" s="194"/>
      <c r="VBI33" s="194"/>
      <c r="VBJ33" s="194"/>
      <c r="VBK33" s="194"/>
      <c r="VBL33" s="194"/>
      <c r="VBM33" s="194"/>
      <c r="VBN33" s="194"/>
      <c r="VBO33" s="194"/>
      <c r="VBP33" s="194"/>
      <c r="VBQ33" s="194"/>
      <c r="VBR33" s="194"/>
      <c r="VBS33" s="194"/>
      <c r="VBT33" s="194"/>
      <c r="VBU33" s="194"/>
      <c r="VBV33" s="194"/>
      <c r="VBW33" s="194"/>
      <c r="VBX33" s="194"/>
      <c r="VBY33" s="194"/>
      <c r="VBZ33" s="194"/>
      <c r="VCA33" s="194"/>
      <c r="VCB33" s="194"/>
      <c r="VCC33" s="194"/>
      <c r="VCD33" s="194"/>
      <c r="VCE33" s="194"/>
      <c r="VCF33" s="194"/>
      <c r="VCG33" s="194"/>
      <c r="VCH33" s="194"/>
      <c r="VCI33" s="194"/>
      <c r="VCJ33" s="194"/>
      <c r="VCK33" s="194"/>
      <c r="VCL33" s="194"/>
      <c r="VCM33" s="194"/>
      <c r="VCN33" s="194"/>
      <c r="VCO33" s="194"/>
      <c r="VCP33" s="194"/>
      <c r="VCQ33" s="194"/>
      <c r="VCR33" s="194"/>
      <c r="VCS33" s="194"/>
      <c r="VCT33" s="194"/>
      <c r="VCU33" s="194"/>
      <c r="VCV33" s="194"/>
      <c r="VCW33" s="194"/>
      <c r="VCX33" s="194"/>
      <c r="VCY33" s="194"/>
      <c r="VCZ33" s="194"/>
      <c r="VDA33" s="194"/>
      <c r="VDB33" s="194"/>
      <c r="VDC33" s="194"/>
      <c r="VDD33" s="194"/>
      <c r="VDE33" s="194"/>
      <c r="VDF33" s="194"/>
      <c r="VDG33" s="194"/>
      <c r="VDH33" s="194"/>
      <c r="VDI33" s="194"/>
      <c r="VDJ33" s="194"/>
      <c r="VDK33" s="194"/>
      <c r="VDL33" s="194"/>
      <c r="VDM33" s="194"/>
      <c r="VDN33" s="194"/>
      <c r="VDO33" s="194"/>
      <c r="VDP33" s="194"/>
      <c r="VDQ33" s="194"/>
      <c r="VDR33" s="194"/>
      <c r="VDS33" s="194"/>
      <c r="VDT33" s="194"/>
      <c r="VDU33" s="194"/>
      <c r="VDV33" s="194"/>
      <c r="VDW33" s="194"/>
      <c r="VDX33" s="194"/>
      <c r="VDY33" s="194"/>
      <c r="VDZ33" s="194"/>
      <c r="VEA33" s="194"/>
      <c r="VEB33" s="194"/>
      <c r="VEC33" s="194"/>
      <c r="VED33" s="194"/>
      <c r="VEE33" s="194"/>
      <c r="VEF33" s="194"/>
      <c r="VEG33" s="194"/>
      <c r="VEH33" s="194"/>
      <c r="VEI33" s="194"/>
      <c r="VEJ33" s="194"/>
      <c r="VEK33" s="194"/>
      <c r="VEL33" s="194"/>
      <c r="VEM33" s="194"/>
      <c r="VEN33" s="194"/>
      <c r="VEO33" s="194"/>
      <c r="VEP33" s="194"/>
      <c r="VEQ33" s="194"/>
      <c r="VER33" s="194"/>
      <c r="VES33" s="194"/>
      <c r="VET33" s="194"/>
      <c r="VEU33" s="194"/>
      <c r="VEV33" s="194"/>
      <c r="VEW33" s="194"/>
      <c r="VEX33" s="194"/>
      <c r="VEY33" s="194"/>
      <c r="VEZ33" s="194"/>
      <c r="VFA33" s="194"/>
      <c r="VFB33" s="194"/>
      <c r="VFC33" s="194"/>
      <c r="VFD33" s="194"/>
      <c r="VFE33" s="194"/>
      <c r="VFF33" s="194"/>
      <c r="VFG33" s="194"/>
      <c r="VFH33" s="194"/>
      <c r="VFI33" s="194"/>
      <c r="VFJ33" s="194"/>
      <c r="VFK33" s="194"/>
      <c r="VFL33" s="194"/>
      <c r="VFM33" s="194"/>
      <c r="VFN33" s="194"/>
      <c r="VFO33" s="194"/>
      <c r="VFP33" s="194"/>
      <c r="VFQ33" s="194"/>
      <c r="VFR33" s="194"/>
      <c r="VFS33" s="194"/>
      <c r="VFT33" s="194"/>
      <c r="VFU33" s="194"/>
      <c r="VFV33" s="194"/>
      <c r="VFW33" s="194"/>
      <c r="VFX33" s="194"/>
      <c r="VFY33" s="194"/>
      <c r="VFZ33" s="194"/>
      <c r="VGA33" s="194"/>
      <c r="VGB33" s="194"/>
      <c r="VGC33" s="194"/>
      <c r="VGD33" s="194"/>
      <c r="VGE33" s="194"/>
      <c r="VGF33" s="194"/>
      <c r="VGG33" s="194"/>
      <c r="VGH33" s="194"/>
      <c r="VGI33" s="194"/>
      <c r="VGJ33" s="194"/>
      <c r="VGK33" s="194"/>
      <c r="VGL33" s="194"/>
      <c r="VGM33" s="194"/>
      <c r="VGN33" s="194"/>
      <c r="VGO33" s="194"/>
      <c r="VGP33" s="194"/>
      <c r="VGQ33" s="194"/>
      <c r="VGR33" s="194"/>
      <c r="VGS33" s="194"/>
      <c r="VGT33" s="194"/>
      <c r="VGU33" s="194"/>
      <c r="VGV33" s="194"/>
      <c r="VGW33" s="194"/>
      <c r="VGX33" s="194"/>
      <c r="VGY33" s="194"/>
      <c r="VGZ33" s="194"/>
      <c r="VHA33" s="194"/>
      <c r="VHB33" s="194"/>
      <c r="VHC33" s="194"/>
      <c r="VHD33" s="194"/>
      <c r="VHE33" s="194"/>
      <c r="VHF33" s="194"/>
      <c r="VHG33" s="194"/>
      <c r="VHH33" s="194"/>
      <c r="VHI33" s="194"/>
      <c r="VHJ33" s="194"/>
      <c r="VHK33" s="194"/>
      <c r="VHL33" s="194"/>
      <c r="VHM33" s="194"/>
      <c r="VHN33" s="194"/>
      <c r="VHO33" s="194"/>
      <c r="VHP33" s="194"/>
      <c r="VHQ33" s="194"/>
      <c r="VHR33" s="194"/>
      <c r="VHS33" s="194"/>
      <c r="VHT33" s="194"/>
      <c r="VHU33" s="194"/>
      <c r="VHV33" s="194"/>
      <c r="VHW33" s="194"/>
      <c r="VHX33" s="194"/>
      <c r="VHY33" s="194"/>
      <c r="VHZ33" s="194"/>
      <c r="VIA33" s="194"/>
      <c r="VIB33" s="194"/>
      <c r="VIC33" s="194"/>
      <c r="VID33" s="194"/>
      <c r="VIE33" s="194"/>
      <c r="VIF33" s="194"/>
      <c r="VIG33" s="194"/>
      <c r="VIH33" s="194"/>
      <c r="VII33" s="194"/>
      <c r="VIJ33" s="194"/>
      <c r="VIK33" s="194"/>
      <c r="VIL33" s="194"/>
      <c r="VIM33" s="194"/>
      <c r="VIN33" s="194"/>
      <c r="VIO33" s="194"/>
      <c r="VIP33" s="194"/>
      <c r="VIQ33" s="194"/>
      <c r="VIR33" s="194"/>
      <c r="VIS33" s="194"/>
      <c r="VIT33" s="194"/>
      <c r="VIU33" s="194"/>
      <c r="VIV33" s="194"/>
      <c r="VIW33" s="194"/>
      <c r="VIX33" s="194"/>
      <c r="VIY33" s="194"/>
      <c r="VIZ33" s="194"/>
      <c r="VJA33" s="194"/>
      <c r="VJB33" s="194"/>
      <c r="VJC33" s="194"/>
      <c r="VJD33" s="194"/>
      <c r="VJE33" s="194"/>
      <c r="VJF33" s="194"/>
      <c r="VJG33" s="194"/>
      <c r="VJH33" s="194"/>
      <c r="VJI33" s="194"/>
      <c r="VJJ33" s="194"/>
      <c r="VJK33" s="194"/>
      <c r="VJL33" s="194"/>
      <c r="VJM33" s="194"/>
      <c r="VJN33" s="194"/>
      <c r="VJO33" s="194"/>
      <c r="VJP33" s="194"/>
      <c r="VJQ33" s="194"/>
      <c r="VJR33" s="194"/>
      <c r="VJS33" s="194"/>
      <c r="VJT33" s="194"/>
      <c r="VJU33" s="194"/>
      <c r="VJV33" s="194"/>
      <c r="VJW33" s="194"/>
      <c r="VJX33" s="194"/>
      <c r="VJY33" s="194"/>
      <c r="VJZ33" s="194"/>
      <c r="VKA33" s="194"/>
      <c r="VKB33" s="194"/>
      <c r="VKC33" s="194"/>
      <c r="VKD33" s="194"/>
      <c r="VKE33" s="194"/>
      <c r="VKF33" s="194"/>
      <c r="VKG33" s="194"/>
      <c r="VKH33" s="194"/>
      <c r="VKI33" s="194"/>
      <c r="VKJ33" s="194"/>
      <c r="VKK33" s="194"/>
      <c r="VKL33" s="194"/>
      <c r="VKM33" s="194"/>
      <c r="VKN33" s="194"/>
      <c r="VKO33" s="194"/>
      <c r="VKP33" s="194"/>
      <c r="VKQ33" s="194"/>
      <c r="VKR33" s="194"/>
      <c r="VKS33" s="194"/>
      <c r="VKT33" s="194"/>
      <c r="VKU33" s="194"/>
      <c r="VKV33" s="194"/>
      <c r="VKW33" s="194"/>
      <c r="VKX33" s="194"/>
      <c r="VKY33" s="194"/>
      <c r="VKZ33" s="194"/>
      <c r="VLA33" s="194"/>
      <c r="VLB33" s="194"/>
      <c r="VLC33" s="194"/>
      <c r="VLD33" s="194"/>
      <c r="VLE33" s="194"/>
      <c r="VLF33" s="194"/>
      <c r="VLG33" s="194"/>
      <c r="VLH33" s="194"/>
      <c r="VLI33" s="194"/>
      <c r="VLJ33" s="194"/>
      <c r="VLK33" s="194"/>
      <c r="VLL33" s="194"/>
      <c r="VLM33" s="194"/>
      <c r="VLN33" s="194"/>
      <c r="VLO33" s="194"/>
      <c r="VLP33" s="194"/>
      <c r="VLQ33" s="194"/>
      <c r="VLR33" s="194"/>
      <c r="VLS33" s="194"/>
      <c r="VLT33" s="194"/>
      <c r="VLU33" s="194"/>
      <c r="VLV33" s="194"/>
      <c r="VLW33" s="194"/>
      <c r="VLX33" s="194"/>
      <c r="VLY33" s="194"/>
      <c r="VLZ33" s="194"/>
      <c r="VMA33" s="194"/>
      <c r="VMB33" s="194"/>
      <c r="VMC33" s="194"/>
      <c r="VMD33" s="194"/>
      <c r="VME33" s="194"/>
      <c r="VMF33" s="194"/>
      <c r="VMG33" s="194"/>
      <c r="VMH33" s="194"/>
      <c r="VMI33" s="194"/>
      <c r="VMJ33" s="194"/>
      <c r="VMK33" s="194"/>
      <c r="VML33" s="194"/>
      <c r="VMM33" s="194"/>
      <c r="VMN33" s="194"/>
      <c r="VMO33" s="194"/>
      <c r="VMP33" s="194"/>
      <c r="VMQ33" s="194"/>
      <c r="VMR33" s="194"/>
      <c r="VMS33" s="194"/>
      <c r="VMT33" s="194"/>
      <c r="VMU33" s="194"/>
      <c r="VMV33" s="194"/>
      <c r="VMW33" s="194"/>
      <c r="VMX33" s="194"/>
      <c r="VMY33" s="194"/>
      <c r="VMZ33" s="194"/>
      <c r="VNA33" s="194"/>
      <c r="VNB33" s="194"/>
      <c r="VNC33" s="194"/>
      <c r="VND33" s="194"/>
      <c r="VNE33" s="194"/>
      <c r="VNF33" s="194"/>
      <c r="VNG33" s="194"/>
      <c r="VNH33" s="194"/>
      <c r="VNI33" s="194"/>
      <c r="VNJ33" s="194"/>
      <c r="VNK33" s="194"/>
      <c r="VNL33" s="194"/>
      <c r="VNM33" s="194"/>
      <c r="VNN33" s="194"/>
      <c r="VNO33" s="194"/>
      <c r="VNP33" s="194"/>
      <c r="VNQ33" s="194"/>
      <c r="VNR33" s="194"/>
      <c r="VNS33" s="194"/>
      <c r="VNT33" s="194"/>
      <c r="VNU33" s="194"/>
      <c r="VNV33" s="194"/>
      <c r="VNW33" s="194"/>
      <c r="VNX33" s="194"/>
      <c r="VNY33" s="194"/>
      <c r="VNZ33" s="194"/>
      <c r="VOA33" s="194"/>
      <c r="VOB33" s="194"/>
      <c r="VOC33" s="194"/>
      <c r="VOD33" s="194"/>
      <c r="VOE33" s="194"/>
      <c r="VOF33" s="194"/>
      <c r="VOG33" s="194"/>
      <c r="VOH33" s="194"/>
      <c r="VOI33" s="194"/>
      <c r="VOJ33" s="194"/>
      <c r="VOK33" s="194"/>
      <c r="VOL33" s="194"/>
      <c r="VOM33" s="194"/>
      <c r="VON33" s="194"/>
      <c r="VOO33" s="194"/>
      <c r="VOP33" s="194"/>
      <c r="VOQ33" s="194"/>
      <c r="VOR33" s="194"/>
      <c r="VOS33" s="194"/>
      <c r="VOT33" s="194"/>
      <c r="VOU33" s="194"/>
      <c r="VOV33" s="194"/>
      <c r="VOW33" s="194"/>
      <c r="VOX33" s="194"/>
      <c r="VOY33" s="194"/>
      <c r="VOZ33" s="194"/>
      <c r="VPA33" s="194"/>
      <c r="VPB33" s="194"/>
      <c r="VPC33" s="194"/>
      <c r="VPD33" s="194"/>
      <c r="VPE33" s="194"/>
      <c r="VPF33" s="194"/>
      <c r="VPG33" s="194"/>
      <c r="VPH33" s="194"/>
      <c r="VPI33" s="194"/>
      <c r="VPJ33" s="194"/>
      <c r="VPK33" s="194"/>
      <c r="VPL33" s="194"/>
      <c r="VPM33" s="194"/>
      <c r="VPN33" s="194"/>
      <c r="VPO33" s="194"/>
      <c r="VPP33" s="194"/>
      <c r="VPQ33" s="194"/>
      <c r="VPR33" s="194"/>
      <c r="VPS33" s="194"/>
      <c r="VPT33" s="194"/>
      <c r="VPU33" s="194"/>
      <c r="VPV33" s="194"/>
      <c r="VPW33" s="194"/>
      <c r="VPX33" s="194"/>
      <c r="VPY33" s="194"/>
      <c r="VPZ33" s="194"/>
      <c r="VQA33" s="194"/>
      <c r="VQB33" s="194"/>
      <c r="VQC33" s="194"/>
      <c r="VQD33" s="194"/>
      <c r="VQE33" s="194"/>
      <c r="VQF33" s="194"/>
      <c r="VQG33" s="194"/>
      <c r="VQH33" s="194"/>
      <c r="VQI33" s="194"/>
      <c r="VQJ33" s="194"/>
      <c r="VQK33" s="194"/>
      <c r="VQL33" s="194"/>
      <c r="VQM33" s="194"/>
      <c r="VQN33" s="194"/>
      <c r="VQO33" s="194"/>
      <c r="VQP33" s="194"/>
      <c r="VQQ33" s="194"/>
      <c r="VQR33" s="194"/>
      <c r="VQS33" s="194"/>
      <c r="VQT33" s="194"/>
      <c r="VQU33" s="194"/>
      <c r="VQV33" s="194"/>
      <c r="VQW33" s="194"/>
      <c r="VQX33" s="194"/>
      <c r="VQY33" s="194"/>
      <c r="VQZ33" s="194"/>
      <c r="VRA33" s="194"/>
      <c r="VRB33" s="194"/>
      <c r="VRC33" s="194"/>
      <c r="VRD33" s="194"/>
      <c r="VRE33" s="194"/>
      <c r="VRF33" s="194"/>
      <c r="VRG33" s="194"/>
      <c r="VRH33" s="194"/>
      <c r="VRI33" s="194"/>
      <c r="VRJ33" s="194"/>
      <c r="VRK33" s="194"/>
      <c r="VRL33" s="194"/>
      <c r="VRM33" s="194"/>
      <c r="VRN33" s="194"/>
      <c r="VRO33" s="194"/>
      <c r="VRP33" s="194"/>
      <c r="VRQ33" s="194"/>
      <c r="VRR33" s="194"/>
      <c r="VRS33" s="194"/>
      <c r="VRT33" s="194"/>
      <c r="VRU33" s="194"/>
      <c r="VRV33" s="194"/>
      <c r="VRW33" s="194"/>
      <c r="VRX33" s="194"/>
      <c r="VRY33" s="194"/>
      <c r="VRZ33" s="194"/>
      <c r="VSA33" s="194"/>
      <c r="VSB33" s="194"/>
      <c r="VSC33" s="194"/>
      <c r="VSD33" s="194"/>
      <c r="VSE33" s="194"/>
      <c r="VSF33" s="194"/>
      <c r="VSG33" s="194"/>
      <c r="VSH33" s="194"/>
      <c r="VSI33" s="194"/>
      <c r="VSJ33" s="194"/>
      <c r="VSK33" s="194"/>
      <c r="VSL33" s="194"/>
      <c r="VSM33" s="194"/>
      <c r="VSN33" s="194"/>
      <c r="VSO33" s="194"/>
      <c r="VSP33" s="194"/>
      <c r="VSQ33" s="194"/>
      <c r="VSR33" s="194"/>
      <c r="VSS33" s="194"/>
      <c r="VST33" s="194"/>
      <c r="VSU33" s="194"/>
      <c r="VSV33" s="194"/>
      <c r="VSW33" s="194"/>
      <c r="VSX33" s="194"/>
      <c r="VSY33" s="194"/>
      <c r="VSZ33" s="194"/>
      <c r="VTA33" s="194"/>
      <c r="VTB33" s="194"/>
      <c r="VTC33" s="194"/>
      <c r="VTD33" s="194"/>
      <c r="VTE33" s="194"/>
      <c r="VTF33" s="194"/>
      <c r="VTG33" s="194"/>
      <c r="VTH33" s="194"/>
      <c r="VTI33" s="194"/>
      <c r="VTJ33" s="194"/>
      <c r="VTK33" s="194"/>
      <c r="VTL33" s="194"/>
      <c r="VTM33" s="194"/>
      <c r="VTN33" s="194"/>
      <c r="VTO33" s="194"/>
      <c r="VTP33" s="194"/>
      <c r="VTQ33" s="194"/>
      <c r="VTR33" s="194"/>
      <c r="VTS33" s="194"/>
      <c r="VTT33" s="194"/>
      <c r="VTU33" s="194"/>
      <c r="VTV33" s="194"/>
      <c r="VTW33" s="194"/>
      <c r="VTX33" s="194"/>
      <c r="VTY33" s="194"/>
      <c r="VTZ33" s="194"/>
      <c r="VUA33" s="194"/>
      <c r="VUB33" s="194"/>
      <c r="VUC33" s="194"/>
      <c r="VUD33" s="194"/>
      <c r="VUE33" s="194"/>
      <c r="VUF33" s="194"/>
      <c r="VUG33" s="194"/>
      <c r="VUH33" s="194"/>
      <c r="VUI33" s="194"/>
      <c r="VUJ33" s="194"/>
      <c r="VUK33" s="194"/>
      <c r="VUL33" s="194"/>
      <c r="VUM33" s="194"/>
      <c r="VUN33" s="194"/>
      <c r="VUO33" s="194"/>
      <c r="VUP33" s="194"/>
      <c r="VUQ33" s="194"/>
      <c r="VUR33" s="194"/>
      <c r="VUS33" s="194"/>
      <c r="VUT33" s="194"/>
      <c r="VUU33" s="194"/>
      <c r="VUV33" s="194"/>
      <c r="VUW33" s="194"/>
      <c r="VUX33" s="194"/>
      <c r="VUY33" s="194"/>
      <c r="VUZ33" s="194"/>
      <c r="VVA33" s="194"/>
      <c r="VVB33" s="194"/>
      <c r="VVC33" s="194"/>
      <c r="VVD33" s="194"/>
      <c r="VVE33" s="194"/>
      <c r="VVF33" s="194"/>
      <c r="VVG33" s="194"/>
      <c r="VVH33" s="194"/>
      <c r="VVI33" s="194"/>
      <c r="VVJ33" s="194"/>
      <c r="VVK33" s="194"/>
      <c r="VVL33" s="194"/>
      <c r="VVM33" s="194"/>
      <c r="VVN33" s="194"/>
      <c r="VVO33" s="194"/>
      <c r="VVP33" s="194"/>
      <c r="VVQ33" s="194"/>
      <c r="VVR33" s="194"/>
      <c r="VVS33" s="194"/>
      <c r="VVT33" s="194"/>
      <c r="VVU33" s="194"/>
      <c r="VVV33" s="194"/>
      <c r="VVW33" s="194"/>
      <c r="VVX33" s="194"/>
      <c r="VVY33" s="194"/>
      <c r="VVZ33" s="194"/>
      <c r="VWA33" s="194"/>
      <c r="VWB33" s="194"/>
      <c r="VWC33" s="194"/>
      <c r="VWD33" s="194"/>
      <c r="VWE33" s="194"/>
      <c r="VWF33" s="194"/>
      <c r="VWG33" s="194"/>
      <c r="VWH33" s="194"/>
      <c r="VWI33" s="194"/>
      <c r="VWJ33" s="194"/>
      <c r="VWK33" s="194"/>
      <c r="VWL33" s="194"/>
      <c r="VWM33" s="194"/>
      <c r="VWN33" s="194"/>
      <c r="VWO33" s="194"/>
      <c r="VWP33" s="194"/>
      <c r="VWQ33" s="194"/>
      <c r="VWR33" s="194"/>
      <c r="VWS33" s="194"/>
      <c r="VWT33" s="194"/>
      <c r="VWU33" s="194"/>
      <c r="VWV33" s="194"/>
      <c r="VWW33" s="194"/>
      <c r="VWX33" s="194"/>
      <c r="VWY33" s="194"/>
      <c r="VWZ33" s="194"/>
      <c r="VXA33" s="194"/>
      <c r="VXB33" s="194"/>
      <c r="VXC33" s="194"/>
      <c r="VXD33" s="194"/>
      <c r="VXE33" s="194"/>
      <c r="VXF33" s="194"/>
      <c r="VXG33" s="194"/>
      <c r="VXH33" s="194"/>
      <c r="VXI33" s="194"/>
      <c r="VXJ33" s="194"/>
      <c r="VXK33" s="194"/>
      <c r="VXL33" s="194"/>
      <c r="VXM33" s="194"/>
      <c r="VXN33" s="194"/>
      <c r="VXO33" s="194"/>
      <c r="VXP33" s="194"/>
      <c r="VXQ33" s="194"/>
      <c r="VXR33" s="194"/>
      <c r="VXS33" s="194"/>
      <c r="VXT33" s="194"/>
      <c r="VXU33" s="194"/>
      <c r="VXV33" s="194"/>
      <c r="VXW33" s="194"/>
      <c r="VXX33" s="194"/>
      <c r="VXY33" s="194"/>
      <c r="VXZ33" s="194"/>
      <c r="VYA33" s="194"/>
      <c r="VYB33" s="194"/>
      <c r="VYC33" s="194"/>
      <c r="VYD33" s="194"/>
      <c r="VYE33" s="194"/>
      <c r="VYF33" s="194"/>
      <c r="VYG33" s="194"/>
      <c r="VYH33" s="194"/>
      <c r="VYI33" s="194"/>
      <c r="VYJ33" s="194"/>
      <c r="VYK33" s="194"/>
      <c r="VYL33" s="194"/>
      <c r="VYM33" s="194"/>
      <c r="VYN33" s="194"/>
      <c r="VYO33" s="194"/>
      <c r="VYP33" s="194"/>
      <c r="VYQ33" s="194"/>
      <c r="VYR33" s="194"/>
      <c r="VYS33" s="194"/>
      <c r="VYT33" s="194"/>
      <c r="VYU33" s="194"/>
      <c r="VYV33" s="194"/>
      <c r="VYW33" s="194"/>
      <c r="VYX33" s="194"/>
      <c r="VYY33" s="194"/>
      <c r="VYZ33" s="194"/>
      <c r="VZA33" s="194"/>
      <c r="VZB33" s="194"/>
      <c r="VZC33" s="194"/>
      <c r="VZD33" s="194"/>
      <c r="VZE33" s="194"/>
      <c r="VZF33" s="194"/>
      <c r="VZG33" s="194"/>
      <c r="VZH33" s="194"/>
      <c r="VZI33" s="194"/>
      <c r="VZJ33" s="194"/>
      <c r="VZK33" s="194"/>
      <c r="VZL33" s="194"/>
      <c r="VZM33" s="194"/>
      <c r="VZN33" s="194"/>
      <c r="VZO33" s="194"/>
      <c r="VZP33" s="194"/>
      <c r="VZQ33" s="194"/>
      <c r="VZR33" s="194"/>
      <c r="VZS33" s="194"/>
      <c r="VZT33" s="194"/>
      <c r="VZU33" s="194"/>
      <c r="VZV33" s="194"/>
      <c r="VZW33" s="194"/>
      <c r="VZX33" s="194"/>
      <c r="VZY33" s="194"/>
      <c r="VZZ33" s="194"/>
      <c r="WAA33" s="194"/>
      <c r="WAB33" s="194"/>
      <c r="WAC33" s="194"/>
      <c r="WAD33" s="194"/>
      <c r="WAE33" s="194"/>
      <c r="WAF33" s="194"/>
      <c r="WAG33" s="194"/>
      <c r="WAH33" s="194"/>
      <c r="WAI33" s="194"/>
      <c r="WAJ33" s="194"/>
      <c r="WAK33" s="194"/>
      <c r="WAL33" s="194"/>
      <c r="WAM33" s="194"/>
      <c r="WAN33" s="194"/>
      <c r="WAO33" s="194"/>
      <c r="WAP33" s="194"/>
      <c r="WAQ33" s="194"/>
      <c r="WAR33" s="194"/>
      <c r="WAS33" s="194"/>
      <c r="WAT33" s="194"/>
      <c r="WAU33" s="194"/>
      <c r="WAV33" s="194"/>
      <c r="WAW33" s="194"/>
      <c r="WAX33" s="194"/>
      <c r="WAY33" s="194"/>
      <c r="WAZ33" s="194"/>
      <c r="WBA33" s="194"/>
      <c r="WBB33" s="194"/>
      <c r="WBC33" s="194"/>
      <c r="WBD33" s="194"/>
      <c r="WBE33" s="194"/>
      <c r="WBF33" s="194"/>
      <c r="WBG33" s="194"/>
      <c r="WBH33" s="194"/>
      <c r="WBI33" s="194"/>
      <c r="WBJ33" s="194"/>
      <c r="WBK33" s="194"/>
      <c r="WBL33" s="194"/>
      <c r="WBM33" s="194"/>
      <c r="WBN33" s="194"/>
      <c r="WBO33" s="194"/>
      <c r="WBP33" s="194"/>
      <c r="WBQ33" s="194"/>
      <c r="WBR33" s="194"/>
      <c r="WBS33" s="194"/>
      <c r="WBT33" s="194"/>
      <c r="WBU33" s="194"/>
      <c r="WBV33" s="194"/>
      <c r="WBW33" s="194"/>
      <c r="WBX33" s="194"/>
      <c r="WBY33" s="194"/>
      <c r="WBZ33" s="194"/>
      <c r="WCA33" s="194"/>
      <c r="WCB33" s="194"/>
      <c r="WCC33" s="194"/>
      <c r="WCD33" s="194"/>
      <c r="WCE33" s="194"/>
      <c r="WCF33" s="194"/>
      <c r="WCG33" s="194"/>
      <c r="WCH33" s="194"/>
      <c r="WCI33" s="194"/>
      <c r="WCJ33" s="194"/>
      <c r="WCK33" s="194"/>
      <c r="WCL33" s="194"/>
      <c r="WCM33" s="194"/>
      <c r="WCN33" s="194"/>
      <c r="WCO33" s="194"/>
      <c r="WCP33" s="194"/>
      <c r="WCQ33" s="194"/>
      <c r="WCR33" s="194"/>
      <c r="WCS33" s="194"/>
      <c r="WCT33" s="194"/>
      <c r="WCU33" s="194"/>
      <c r="WCV33" s="194"/>
      <c r="WCW33" s="194"/>
      <c r="WCX33" s="194"/>
      <c r="WCY33" s="194"/>
      <c r="WCZ33" s="194"/>
      <c r="WDA33" s="194"/>
      <c r="WDB33" s="194"/>
      <c r="WDC33" s="194"/>
      <c r="WDD33" s="194"/>
      <c r="WDE33" s="194"/>
      <c r="WDF33" s="194"/>
      <c r="WDG33" s="194"/>
      <c r="WDH33" s="194"/>
      <c r="WDI33" s="194"/>
      <c r="WDJ33" s="194"/>
      <c r="WDK33" s="194"/>
      <c r="WDL33" s="194"/>
      <c r="WDM33" s="194"/>
      <c r="WDN33" s="194"/>
      <c r="WDO33" s="194"/>
      <c r="WDP33" s="194"/>
      <c r="WDQ33" s="194"/>
      <c r="WDR33" s="194"/>
      <c r="WDS33" s="194"/>
      <c r="WDT33" s="194"/>
      <c r="WDU33" s="194"/>
      <c r="WDV33" s="194"/>
      <c r="WDW33" s="194"/>
      <c r="WDX33" s="194"/>
      <c r="WDY33" s="194"/>
      <c r="WDZ33" s="194"/>
      <c r="WEA33" s="194"/>
      <c r="WEB33" s="194"/>
      <c r="WEC33" s="194"/>
      <c r="WED33" s="194"/>
      <c r="WEE33" s="194"/>
      <c r="WEF33" s="194"/>
      <c r="WEG33" s="194"/>
      <c r="WEH33" s="194"/>
      <c r="WEI33" s="194"/>
      <c r="WEJ33" s="194"/>
      <c r="WEK33" s="194"/>
      <c r="WEL33" s="194"/>
      <c r="WEM33" s="194"/>
      <c r="WEN33" s="194"/>
      <c r="WEO33" s="194"/>
      <c r="WEP33" s="194"/>
      <c r="WEQ33" s="194"/>
      <c r="WER33" s="194"/>
      <c r="WES33" s="194"/>
      <c r="WET33" s="194"/>
      <c r="WEU33" s="194"/>
      <c r="WEV33" s="194"/>
      <c r="WEW33" s="194"/>
      <c r="WEX33" s="194"/>
      <c r="WEY33" s="194"/>
      <c r="WEZ33" s="194"/>
      <c r="WFA33" s="194"/>
      <c r="WFB33" s="194"/>
      <c r="WFC33" s="194"/>
      <c r="WFD33" s="194"/>
      <c r="WFE33" s="194"/>
      <c r="WFF33" s="194"/>
      <c r="WFG33" s="194"/>
      <c r="WFH33" s="194"/>
      <c r="WFI33" s="194"/>
      <c r="WFJ33" s="194"/>
      <c r="WFK33" s="194"/>
      <c r="WFL33" s="194"/>
      <c r="WFM33" s="194"/>
      <c r="WFN33" s="194"/>
      <c r="WFO33" s="194"/>
      <c r="WFP33" s="194"/>
      <c r="WFQ33" s="194"/>
      <c r="WFR33" s="194"/>
      <c r="WFS33" s="194"/>
      <c r="WFT33" s="194"/>
      <c r="WFU33" s="194"/>
      <c r="WFV33" s="194"/>
      <c r="WFW33" s="194"/>
      <c r="WFX33" s="194"/>
      <c r="WFY33" s="194"/>
      <c r="WFZ33" s="194"/>
      <c r="WGA33" s="194"/>
      <c r="WGB33" s="194"/>
      <c r="WGC33" s="194"/>
      <c r="WGD33" s="194"/>
      <c r="WGE33" s="194"/>
      <c r="WGF33" s="194"/>
      <c r="WGG33" s="194"/>
      <c r="WGH33" s="194"/>
      <c r="WGI33" s="194"/>
      <c r="WGJ33" s="194"/>
      <c r="WGK33" s="194"/>
      <c r="WGL33" s="194"/>
      <c r="WGM33" s="194"/>
      <c r="WGN33" s="194"/>
      <c r="WGO33" s="194"/>
      <c r="WGP33" s="194"/>
      <c r="WGQ33" s="194"/>
      <c r="WGR33" s="194"/>
      <c r="WGS33" s="194"/>
      <c r="WGT33" s="194"/>
      <c r="WGU33" s="194"/>
      <c r="WGV33" s="194"/>
      <c r="WGW33" s="194"/>
      <c r="WGX33" s="194"/>
      <c r="WGY33" s="194"/>
      <c r="WGZ33" s="194"/>
      <c r="WHA33" s="194"/>
      <c r="WHB33" s="194"/>
      <c r="WHC33" s="194"/>
      <c r="WHD33" s="194"/>
      <c r="WHE33" s="194"/>
      <c r="WHF33" s="194"/>
      <c r="WHG33" s="194"/>
      <c r="WHH33" s="194"/>
      <c r="WHI33" s="194"/>
      <c r="WHJ33" s="194"/>
      <c r="WHK33" s="194"/>
      <c r="WHL33" s="194"/>
      <c r="WHM33" s="194"/>
      <c r="WHN33" s="194"/>
      <c r="WHO33" s="194"/>
      <c r="WHP33" s="194"/>
      <c r="WHQ33" s="194"/>
      <c r="WHR33" s="194"/>
      <c r="WHS33" s="194"/>
      <c r="WHT33" s="194"/>
      <c r="WHU33" s="194"/>
      <c r="WHV33" s="194"/>
      <c r="WHW33" s="194"/>
      <c r="WHX33" s="194"/>
      <c r="WHY33" s="194"/>
      <c r="WHZ33" s="194"/>
      <c r="WIA33" s="194"/>
      <c r="WIB33" s="194"/>
      <c r="WIC33" s="194"/>
      <c r="WID33" s="194"/>
      <c r="WIE33" s="194"/>
      <c r="WIF33" s="194"/>
      <c r="WIG33" s="194"/>
      <c r="WIH33" s="194"/>
      <c r="WII33" s="194"/>
      <c r="WIJ33" s="194"/>
      <c r="WIK33" s="194"/>
      <c r="WIL33" s="194"/>
      <c r="WIM33" s="194"/>
      <c r="WIN33" s="194"/>
      <c r="WIO33" s="194"/>
      <c r="WIP33" s="194"/>
      <c r="WIQ33" s="194"/>
      <c r="WIR33" s="194"/>
      <c r="WIS33" s="194"/>
      <c r="WIT33" s="194"/>
      <c r="WIU33" s="194"/>
      <c r="WIV33" s="194"/>
      <c r="WIW33" s="194"/>
      <c r="WIX33" s="194"/>
      <c r="WIY33" s="194"/>
      <c r="WIZ33" s="194"/>
      <c r="WJA33" s="194"/>
      <c r="WJB33" s="194"/>
      <c r="WJC33" s="194"/>
      <c r="WJD33" s="194"/>
      <c r="WJE33" s="194"/>
      <c r="WJF33" s="194"/>
      <c r="WJG33" s="194"/>
      <c r="WJH33" s="194"/>
      <c r="WJI33" s="194"/>
      <c r="WJJ33" s="194"/>
      <c r="WJK33" s="194"/>
      <c r="WJL33" s="194"/>
      <c r="WJM33" s="194"/>
      <c r="WJN33" s="194"/>
      <c r="WJO33" s="194"/>
      <c r="WJP33" s="194"/>
      <c r="WJQ33" s="194"/>
      <c r="WJR33" s="194"/>
      <c r="WJS33" s="194"/>
      <c r="WJT33" s="194"/>
      <c r="WJU33" s="194"/>
      <c r="WJV33" s="194"/>
      <c r="WJW33" s="194"/>
      <c r="WJX33" s="194"/>
      <c r="WJY33" s="194"/>
      <c r="WJZ33" s="194"/>
      <c r="WKA33" s="194"/>
      <c r="WKB33" s="194"/>
      <c r="WKC33" s="194"/>
      <c r="WKD33" s="194"/>
      <c r="WKE33" s="194"/>
      <c r="WKF33" s="194"/>
      <c r="WKG33" s="194"/>
      <c r="WKH33" s="194"/>
      <c r="WKI33" s="194"/>
      <c r="WKJ33" s="194"/>
      <c r="WKK33" s="194"/>
      <c r="WKL33" s="194"/>
      <c r="WKM33" s="194"/>
      <c r="WKN33" s="194"/>
      <c r="WKO33" s="194"/>
      <c r="WKP33" s="194"/>
      <c r="WKQ33" s="194"/>
      <c r="WKR33" s="194"/>
      <c r="WKS33" s="194"/>
      <c r="WKT33" s="194"/>
      <c r="WKU33" s="194"/>
      <c r="WKV33" s="194"/>
      <c r="WKW33" s="194"/>
      <c r="WKX33" s="194"/>
      <c r="WKY33" s="194"/>
      <c r="WKZ33" s="194"/>
      <c r="WLA33" s="194"/>
      <c r="WLB33" s="194"/>
      <c r="WLC33" s="194"/>
      <c r="WLD33" s="194"/>
      <c r="WLE33" s="194"/>
      <c r="WLF33" s="194"/>
      <c r="WLG33" s="194"/>
      <c r="WLH33" s="194"/>
      <c r="WLI33" s="194"/>
      <c r="WLJ33" s="194"/>
      <c r="WLK33" s="194"/>
      <c r="WLL33" s="194"/>
      <c r="WLM33" s="194"/>
      <c r="WLN33" s="194"/>
      <c r="WLO33" s="194"/>
      <c r="WLP33" s="194"/>
      <c r="WLQ33" s="194"/>
      <c r="WLR33" s="194"/>
      <c r="WLS33" s="194"/>
      <c r="WLT33" s="194"/>
      <c r="WLU33" s="194"/>
      <c r="WLV33" s="194"/>
      <c r="WLW33" s="194"/>
      <c r="WLX33" s="194"/>
      <c r="WLY33" s="194"/>
      <c r="WLZ33" s="194"/>
      <c r="WMA33" s="194"/>
      <c r="WMB33" s="194"/>
      <c r="WMC33" s="194"/>
      <c r="WMD33" s="194"/>
      <c r="WME33" s="194"/>
      <c r="WMF33" s="194"/>
      <c r="WMG33" s="194"/>
      <c r="WMH33" s="194"/>
      <c r="WMI33" s="194"/>
      <c r="WMJ33" s="194"/>
      <c r="WMK33" s="194"/>
      <c r="WML33" s="194"/>
      <c r="WMM33" s="194"/>
      <c r="WMN33" s="194"/>
      <c r="WMO33" s="194"/>
      <c r="WMP33" s="194"/>
      <c r="WMQ33" s="194"/>
      <c r="WMR33" s="194"/>
      <c r="WMS33" s="194"/>
      <c r="WMT33" s="194"/>
      <c r="WMU33" s="194"/>
      <c r="WMV33" s="194"/>
      <c r="WMW33" s="194"/>
      <c r="WMX33" s="194"/>
      <c r="WMY33" s="194"/>
      <c r="WMZ33" s="194"/>
      <c r="WNA33" s="194"/>
      <c r="WNB33" s="194"/>
      <c r="WNC33" s="194"/>
      <c r="WND33" s="194"/>
      <c r="WNE33" s="194"/>
      <c r="WNF33" s="194"/>
      <c r="WNG33" s="194"/>
      <c r="WNH33" s="194"/>
      <c r="WNI33" s="194"/>
      <c r="WNJ33" s="194"/>
      <c r="WNK33" s="194"/>
      <c r="WNL33" s="194"/>
      <c r="WNM33" s="194"/>
      <c r="WNN33" s="194"/>
      <c r="WNO33" s="194"/>
      <c r="WNP33" s="194"/>
      <c r="WNQ33" s="194"/>
      <c r="WNR33" s="194"/>
      <c r="WNS33" s="194"/>
      <c r="WNT33" s="194"/>
      <c r="WNU33" s="194"/>
      <c r="WNV33" s="194"/>
      <c r="WNW33" s="194"/>
      <c r="WNX33" s="194"/>
      <c r="WNY33" s="194"/>
      <c r="WNZ33" s="194"/>
      <c r="WOA33" s="194"/>
      <c r="WOB33" s="194"/>
      <c r="WOC33" s="194"/>
      <c r="WOD33" s="194"/>
      <c r="WOE33" s="194"/>
      <c r="WOF33" s="194"/>
      <c r="WOG33" s="194"/>
      <c r="WOH33" s="194"/>
      <c r="WOI33" s="194"/>
      <c r="WOJ33" s="194"/>
      <c r="WOK33" s="194"/>
      <c r="WOL33" s="194"/>
      <c r="WOM33" s="194"/>
      <c r="WON33" s="194"/>
      <c r="WOO33" s="194"/>
      <c r="WOP33" s="194"/>
      <c r="WOQ33" s="194"/>
      <c r="WOR33" s="194"/>
      <c r="WOS33" s="194"/>
      <c r="WOT33" s="194"/>
      <c r="WOU33" s="194"/>
      <c r="WOV33" s="194"/>
      <c r="WOW33" s="194"/>
      <c r="WOX33" s="194"/>
      <c r="WOY33" s="194"/>
      <c r="WOZ33" s="194"/>
      <c r="WPA33" s="194"/>
      <c r="WPB33" s="194"/>
      <c r="WPC33" s="194"/>
      <c r="WPD33" s="194"/>
      <c r="WPE33" s="194"/>
      <c r="WPF33" s="194"/>
      <c r="WPG33" s="194"/>
      <c r="WPH33" s="194"/>
      <c r="WPI33" s="194"/>
      <c r="WPJ33" s="194"/>
      <c r="WPK33" s="194"/>
      <c r="WPL33" s="194"/>
      <c r="WPM33" s="194"/>
      <c r="WPN33" s="194"/>
      <c r="WPO33" s="194"/>
      <c r="WPP33" s="194"/>
      <c r="WPQ33" s="194"/>
      <c r="WPR33" s="194"/>
      <c r="WPS33" s="194"/>
      <c r="WPT33" s="194"/>
      <c r="WPU33" s="194"/>
      <c r="WPV33" s="194"/>
      <c r="WPW33" s="194"/>
      <c r="WPX33" s="194"/>
      <c r="WPY33" s="194"/>
      <c r="WPZ33" s="194"/>
      <c r="WQA33" s="194"/>
      <c r="WQB33" s="194"/>
      <c r="WQC33" s="194"/>
      <c r="WQD33" s="194"/>
      <c r="WQE33" s="194"/>
      <c r="WQF33" s="194"/>
      <c r="WQG33" s="194"/>
      <c r="WQH33" s="194"/>
      <c r="WQI33" s="194"/>
      <c r="WQJ33" s="194"/>
      <c r="WQK33" s="194"/>
      <c r="WQL33" s="194"/>
      <c r="WQM33" s="194"/>
      <c r="WQN33" s="194"/>
      <c r="WQO33" s="194"/>
      <c r="WQP33" s="194"/>
      <c r="WQQ33" s="194"/>
      <c r="WQR33" s="194"/>
      <c r="WQS33" s="194"/>
      <c r="WQT33" s="194"/>
      <c r="WQU33" s="194"/>
      <c r="WQV33" s="194"/>
      <c r="WQW33" s="194"/>
      <c r="WQX33" s="194"/>
      <c r="WQY33" s="194"/>
      <c r="WQZ33" s="194"/>
      <c r="WRA33" s="194"/>
      <c r="WRB33" s="194"/>
      <c r="WRC33" s="194"/>
      <c r="WRD33" s="194"/>
      <c r="WRE33" s="194"/>
      <c r="WRF33" s="194"/>
      <c r="WRG33" s="194"/>
      <c r="WRH33" s="194"/>
      <c r="WRI33" s="194"/>
      <c r="WRJ33" s="194"/>
      <c r="WRK33" s="194"/>
      <c r="WRL33" s="194"/>
      <c r="WRM33" s="194"/>
      <c r="WRN33" s="194"/>
      <c r="WRO33" s="194"/>
      <c r="WRP33" s="194"/>
      <c r="WRQ33" s="194"/>
      <c r="WRR33" s="194"/>
      <c r="WRS33" s="194"/>
      <c r="WRT33" s="194"/>
      <c r="WRU33" s="194"/>
      <c r="WRV33" s="194"/>
      <c r="WRW33" s="194"/>
      <c r="WRX33" s="194"/>
      <c r="WRY33" s="194"/>
      <c r="WRZ33" s="194"/>
      <c r="WSA33" s="194"/>
      <c r="WSB33" s="194"/>
      <c r="WSC33" s="194"/>
      <c r="WSD33" s="194"/>
      <c r="WSE33" s="194"/>
      <c r="WSF33" s="194"/>
      <c r="WSG33" s="194"/>
      <c r="WSH33" s="194"/>
      <c r="WSI33" s="194"/>
      <c r="WSJ33" s="194"/>
      <c r="WSK33" s="194"/>
      <c r="WSL33" s="194"/>
      <c r="WSM33" s="194"/>
      <c r="WSN33" s="194"/>
      <c r="WSO33" s="194"/>
      <c r="WSP33" s="194"/>
      <c r="WSQ33" s="194"/>
      <c r="WSR33" s="194"/>
      <c r="WSS33" s="194"/>
      <c r="WST33" s="194"/>
      <c r="WSU33" s="194"/>
      <c r="WSV33" s="194"/>
      <c r="WSW33" s="194"/>
      <c r="WSX33" s="194"/>
      <c r="WSY33" s="194"/>
      <c r="WSZ33" s="194"/>
      <c r="WTA33" s="194"/>
      <c r="WTB33" s="194"/>
      <c r="WTC33" s="194"/>
      <c r="WTD33" s="194"/>
      <c r="WTE33" s="194"/>
      <c r="WTF33" s="194"/>
      <c r="WTG33" s="194"/>
      <c r="WTH33" s="194"/>
      <c r="WTI33" s="194"/>
      <c r="WTJ33" s="194"/>
      <c r="WTK33" s="194"/>
      <c r="WTL33" s="194"/>
      <c r="WTM33" s="194"/>
      <c r="WTN33" s="194"/>
      <c r="WTO33" s="194"/>
      <c r="WTP33" s="194"/>
      <c r="WTQ33" s="194"/>
      <c r="WTR33" s="194"/>
      <c r="WTS33" s="194"/>
      <c r="WTT33" s="194"/>
      <c r="WTU33" s="194"/>
      <c r="WTV33" s="194"/>
      <c r="WTW33" s="194"/>
      <c r="WTX33" s="194"/>
      <c r="WTY33" s="194"/>
      <c r="WTZ33" s="194"/>
      <c r="WUA33" s="194"/>
      <c r="WUB33" s="194"/>
      <c r="WUC33" s="194"/>
      <c r="WUD33" s="194"/>
      <c r="WUE33" s="194"/>
      <c r="WUF33" s="194"/>
      <c r="WUG33" s="194"/>
      <c r="WUH33" s="194"/>
      <c r="WUI33" s="194"/>
      <c r="WUJ33" s="194"/>
      <c r="WUK33" s="194"/>
      <c r="WUL33" s="194"/>
      <c r="WUM33" s="194"/>
      <c r="WUN33" s="194"/>
      <c r="WUO33" s="194"/>
      <c r="WUP33" s="194"/>
      <c r="WUQ33" s="194"/>
      <c r="WUR33" s="194"/>
      <c r="WUS33" s="194"/>
      <c r="WUT33" s="194"/>
      <c r="WUU33" s="194"/>
      <c r="WUV33" s="194"/>
      <c r="WUW33" s="194"/>
      <c r="WUX33" s="194"/>
      <c r="WUY33" s="194"/>
      <c r="WUZ33" s="194"/>
      <c r="WVA33" s="194"/>
      <c r="WVB33" s="194"/>
      <c r="WVC33" s="194"/>
      <c r="WVD33" s="194"/>
      <c r="WVE33" s="194"/>
      <c r="WVF33" s="194"/>
      <c r="WVG33" s="194"/>
      <c r="WVH33" s="194"/>
      <c r="WVI33" s="194"/>
      <c r="WVJ33" s="194"/>
      <c r="WVK33" s="194"/>
      <c r="WVL33" s="194"/>
      <c r="WVM33" s="194"/>
      <c r="WVN33" s="194"/>
      <c r="WVO33" s="194"/>
      <c r="WVP33" s="194"/>
      <c r="WVQ33" s="194"/>
      <c r="WVR33" s="194"/>
      <c r="WVS33" s="194"/>
      <c r="WVT33" s="194"/>
      <c r="WVU33" s="194"/>
      <c r="WVV33" s="194"/>
      <c r="WVW33" s="194"/>
      <c r="WVX33" s="194"/>
      <c r="WVY33" s="194"/>
      <c r="WVZ33" s="194"/>
      <c r="WWA33" s="194"/>
      <c r="WWB33" s="194"/>
      <c r="WWC33" s="194"/>
      <c r="WWD33" s="194"/>
      <c r="WWE33" s="194"/>
      <c r="WWF33" s="194"/>
      <c r="WWG33" s="194"/>
      <c r="WWH33" s="194"/>
      <c r="WWI33" s="194"/>
      <c r="WWJ33" s="194"/>
      <c r="WWK33" s="194"/>
      <c r="WWL33" s="194"/>
      <c r="WWM33" s="194"/>
      <c r="WWN33" s="194"/>
      <c r="WWO33" s="194"/>
      <c r="WWP33" s="194"/>
      <c r="WWQ33" s="194"/>
      <c r="WWR33" s="194"/>
      <c r="WWS33" s="194"/>
      <c r="WWT33" s="194"/>
      <c r="WWU33" s="194"/>
      <c r="WWV33" s="194"/>
      <c r="WWW33" s="194"/>
      <c r="WWX33" s="194"/>
      <c r="WWY33" s="194"/>
      <c r="WWZ33" s="194"/>
      <c r="WXA33" s="194"/>
      <c r="WXB33" s="194"/>
      <c r="WXC33" s="194"/>
      <c r="WXD33" s="194"/>
      <c r="WXE33" s="194"/>
      <c r="WXF33" s="194"/>
      <c r="WXG33" s="194"/>
      <c r="WXH33" s="194"/>
      <c r="WXI33" s="194"/>
      <c r="WXJ33" s="194"/>
      <c r="WXK33" s="194"/>
      <c r="WXL33" s="194"/>
      <c r="WXM33" s="194"/>
      <c r="WXN33" s="194"/>
      <c r="WXO33" s="194"/>
      <c r="WXP33" s="194"/>
      <c r="WXQ33" s="194"/>
      <c r="WXR33" s="194"/>
      <c r="WXS33" s="194"/>
      <c r="WXT33" s="194"/>
      <c r="WXU33" s="194"/>
      <c r="WXV33" s="194"/>
      <c r="WXW33" s="194"/>
      <c r="WXX33" s="194"/>
      <c r="WXY33" s="194"/>
      <c r="WXZ33" s="194"/>
      <c r="WYA33" s="194"/>
      <c r="WYB33" s="194"/>
      <c r="WYC33" s="194"/>
      <c r="WYD33" s="194"/>
      <c r="WYE33" s="194"/>
      <c r="WYF33" s="194"/>
      <c r="WYG33" s="194"/>
      <c r="WYH33" s="194"/>
      <c r="WYI33" s="194"/>
      <c r="WYJ33" s="194"/>
      <c r="WYK33" s="194"/>
      <c r="WYL33" s="194"/>
      <c r="WYM33" s="194"/>
      <c r="WYN33" s="194"/>
      <c r="WYO33" s="194"/>
      <c r="WYP33" s="194"/>
      <c r="WYQ33" s="194"/>
      <c r="WYR33" s="194"/>
      <c r="WYS33" s="194"/>
      <c r="WYT33" s="194"/>
      <c r="WYU33" s="194"/>
      <c r="WYV33" s="194"/>
      <c r="WYW33" s="194"/>
      <c r="WYX33" s="194"/>
      <c r="WYY33" s="194"/>
      <c r="WYZ33" s="194"/>
      <c r="WZA33" s="194"/>
      <c r="WZB33" s="194"/>
      <c r="WZC33" s="194"/>
      <c r="WZD33" s="194"/>
      <c r="WZE33" s="194"/>
      <c r="WZF33" s="194"/>
      <c r="WZG33" s="194"/>
      <c r="WZH33" s="194"/>
      <c r="WZI33" s="194"/>
      <c r="WZJ33" s="194"/>
      <c r="WZK33" s="194"/>
      <c r="WZL33" s="194"/>
      <c r="WZM33" s="194"/>
      <c r="WZN33" s="194"/>
      <c r="WZO33" s="194"/>
      <c r="WZP33" s="194"/>
      <c r="WZQ33" s="194"/>
      <c r="WZR33" s="194"/>
      <c r="WZS33" s="194"/>
      <c r="WZT33" s="194"/>
      <c r="WZU33" s="194"/>
      <c r="WZV33" s="194"/>
      <c r="WZW33" s="194"/>
      <c r="WZX33" s="194"/>
      <c r="WZY33" s="194"/>
      <c r="WZZ33" s="194"/>
      <c r="XAA33" s="194"/>
      <c r="XAB33" s="194"/>
      <c r="XAC33" s="194"/>
      <c r="XAD33" s="194"/>
      <c r="XAE33" s="194"/>
      <c r="XAF33" s="194"/>
      <c r="XAG33" s="194"/>
      <c r="XAH33" s="194"/>
      <c r="XAI33" s="194"/>
      <c r="XAJ33" s="194"/>
      <c r="XAK33" s="194"/>
      <c r="XAL33" s="194"/>
      <c r="XAM33" s="194"/>
      <c r="XAN33" s="194"/>
      <c r="XAO33" s="194"/>
      <c r="XAP33" s="194"/>
      <c r="XAQ33" s="194"/>
      <c r="XAR33" s="194"/>
      <c r="XAS33" s="194"/>
      <c r="XAT33" s="194"/>
      <c r="XAU33" s="194"/>
      <c r="XAV33" s="194"/>
      <c r="XAW33" s="194"/>
      <c r="XAX33" s="194"/>
      <c r="XAY33" s="194"/>
      <c r="XAZ33" s="194"/>
      <c r="XBA33" s="194"/>
      <c r="XBB33" s="194"/>
      <c r="XBC33" s="194"/>
      <c r="XBD33" s="194"/>
      <c r="XBE33" s="194"/>
      <c r="XBF33" s="194"/>
      <c r="XBG33" s="194"/>
      <c r="XBH33" s="194"/>
      <c r="XBI33" s="194"/>
      <c r="XBJ33" s="194"/>
      <c r="XBK33" s="194"/>
      <c r="XBL33" s="194"/>
      <c r="XBM33" s="194"/>
      <c r="XBN33" s="194"/>
      <c r="XBO33" s="194"/>
      <c r="XBP33" s="194"/>
    </row>
    <row r="34" spans="1:16344" s="198" customFormat="1" ht="33.6" outlineLevel="2" x14ac:dyDescent="0.25">
      <c r="A34" s="173">
        <f t="shared" ref="A34:A47" si="20">A33+1</f>
        <v>16</v>
      </c>
      <c r="B34" s="174" t="s">
        <v>491</v>
      </c>
      <c r="C34" s="174" t="s">
        <v>857</v>
      </c>
      <c r="D34" s="147" t="s">
        <v>516</v>
      </c>
      <c r="E34" s="255">
        <f>SUM(F34:I34)</f>
        <v>500</v>
      </c>
      <c r="F34" s="255">
        <v>0</v>
      </c>
      <c r="G34" s="255">
        <v>0</v>
      </c>
      <c r="H34" s="255">
        <v>0</v>
      </c>
      <c r="I34" s="255">
        <v>500</v>
      </c>
      <c r="J34" s="255">
        <v>0</v>
      </c>
      <c r="K34" s="255">
        <v>0</v>
      </c>
      <c r="L34" s="255">
        <v>0</v>
      </c>
      <c r="M34" s="255">
        <v>0</v>
      </c>
      <c r="N34" s="255">
        <v>0</v>
      </c>
      <c r="O34" s="262">
        <v>0</v>
      </c>
      <c r="P34" s="262">
        <v>0</v>
      </c>
      <c r="Q34" s="147" t="s">
        <v>507</v>
      </c>
      <c r="R34" s="147"/>
      <c r="S34" s="173">
        <v>2022</v>
      </c>
      <c r="T34" s="177"/>
      <c r="U34" s="177"/>
      <c r="V34" s="177"/>
      <c r="W34" s="177"/>
      <c r="X34" s="177"/>
      <c r="Y34" s="177"/>
      <c r="Z34" s="177"/>
      <c r="AA34" s="177"/>
      <c r="AB34" s="177"/>
      <c r="AC34" s="177"/>
      <c r="AD34" s="177"/>
      <c r="AE34" s="177"/>
      <c r="AF34" s="177"/>
      <c r="AG34" s="194"/>
      <c r="AH34" s="194"/>
      <c r="AI34" s="194"/>
      <c r="AJ34" s="194"/>
      <c r="AK34" s="194"/>
      <c r="AL34" s="194"/>
      <c r="AM34" s="194"/>
      <c r="AN34" s="194"/>
      <c r="AO34" s="194"/>
      <c r="AP34" s="194"/>
      <c r="AQ34" s="194"/>
      <c r="AR34" s="194"/>
      <c r="AS34" s="194"/>
      <c r="AT34" s="194"/>
      <c r="AU34" s="194"/>
      <c r="AV34" s="194"/>
      <c r="AW34" s="194"/>
      <c r="AX34" s="194"/>
      <c r="AY34" s="194"/>
      <c r="AZ34" s="194"/>
      <c r="BA34" s="194"/>
      <c r="BB34" s="194"/>
      <c r="BC34" s="194"/>
      <c r="BD34" s="194"/>
      <c r="BE34" s="194"/>
      <c r="BF34" s="194"/>
      <c r="BG34" s="194"/>
      <c r="BH34" s="194"/>
      <c r="BI34" s="194"/>
      <c r="BJ34" s="194"/>
      <c r="BK34" s="194"/>
      <c r="BL34" s="194"/>
      <c r="BM34" s="194"/>
      <c r="BN34" s="194"/>
      <c r="BO34" s="194"/>
      <c r="BP34" s="194"/>
      <c r="BQ34" s="194"/>
      <c r="BR34" s="194"/>
      <c r="BS34" s="194"/>
      <c r="BT34" s="194"/>
      <c r="BU34" s="194"/>
      <c r="BV34" s="194"/>
      <c r="BW34" s="194"/>
      <c r="BX34" s="194"/>
      <c r="BY34" s="194"/>
      <c r="BZ34" s="194"/>
      <c r="CA34" s="194"/>
      <c r="CB34" s="194"/>
      <c r="CC34" s="194"/>
      <c r="CD34" s="194"/>
      <c r="CE34" s="194"/>
      <c r="CF34" s="194"/>
      <c r="CG34" s="194"/>
      <c r="CH34" s="194"/>
      <c r="CI34" s="194"/>
      <c r="CJ34" s="194"/>
      <c r="CK34" s="194"/>
      <c r="CL34" s="194"/>
      <c r="CM34" s="194"/>
      <c r="CN34" s="194"/>
      <c r="CO34" s="194"/>
      <c r="CP34" s="194"/>
      <c r="CQ34" s="194"/>
      <c r="CR34" s="194"/>
      <c r="CS34" s="194"/>
      <c r="CT34" s="194"/>
      <c r="CU34" s="194"/>
      <c r="CV34" s="194"/>
      <c r="CW34" s="194"/>
      <c r="CX34" s="194"/>
      <c r="CY34" s="194"/>
      <c r="CZ34" s="194"/>
      <c r="DA34" s="194"/>
      <c r="DB34" s="194"/>
      <c r="DC34" s="194"/>
      <c r="DD34" s="194"/>
      <c r="DE34" s="194"/>
      <c r="DF34" s="194"/>
      <c r="DG34" s="194"/>
      <c r="DH34" s="194"/>
      <c r="DI34" s="194"/>
      <c r="DJ34" s="194"/>
      <c r="DK34" s="194"/>
      <c r="DL34" s="194"/>
      <c r="DM34" s="194"/>
      <c r="DN34" s="194"/>
      <c r="DO34" s="194"/>
      <c r="DP34" s="194"/>
      <c r="DQ34" s="194"/>
      <c r="DR34" s="194"/>
      <c r="DS34" s="194"/>
      <c r="DT34" s="194"/>
      <c r="DU34" s="194"/>
      <c r="DV34" s="194"/>
      <c r="DW34" s="194"/>
      <c r="DX34" s="194"/>
      <c r="DY34" s="194"/>
      <c r="DZ34" s="194"/>
      <c r="EA34" s="194"/>
      <c r="EB34" s="194"/>
      <c r="EC34" s="194"/>
      <c r="ED34" s="194"/>
      <c r="EE34" s="194"/>
      <c r="EF34" s="194"/>
      <c r="EG34" s="194"/>
      <c r="EH34" s="194"/>
      <c r="EI34" s="194"/>
      <c r="EJ34" s="194"/>
      <c r="EK34" s="194"/>
      <c r="EL34" s="194"/>
      <c r="EM34" s="194"/>
      <c r="EN34" s="194"/>
      <c r="EO34" s="194"/>
      <c r="EP34" s="194"/>
      <c r="EQ34" s="194"/>
      <c r="ER34" s="194"/>
      <c r="ES34" s="194"/>
      <c r="ET34" s="194"/>
      <c r="EU34" s="194"/>
      <c r="EV34" s="194"/>
      <c r="EW34" s="194"/>
      <c r="EX34" s="194"/>
      <c r="EY34" s="194"/>
      <c r="EZ34" s="194"/>
      <c r="FA34" s="194"/>
      <c r="FB34" s="194"/>
      <c r="FC34" s="194"/>
      <c r="FD34" s="194"/>
      <c r="FE34" s="194"/>
      <c r="FF34" s="194"/>
      <c r="FG34" s="194"/>
      <c r="FH34" s="194"/>
      <c r="FI34" s="194"/>
      <c r="FJ34" s="194"/>
      <c r="FK34" s="194"/>
      <c r="FL34" s="194"/>
      <c r="FM34" s="194"/>
      <c r="FN34" s="194"/>
      <c r="FO34" s="194"/>
      <c r="FP34" s="194"/>
      <c r="FQ34" s="194"/>
      <c r="FR34" s="194"/>
      <c r="FS34" s="194"/>
      <c r="FT34" s="194"/>
      <c r="FU34" s="194"/>
      <c r="FV34" s="194"/>
      <c r="FW34" s="194"/>
      <c r="FX34" s="194"/>
      <c r="FY34" s="194"/>
      <c r="FZ34" s="194"/>
      <c r="GA34" s="194"/>
      <c r="GB34" s="194"/>
      <c r="GC34" s="194"/>
      <c r="GD34" s="194"/>
      <c r="GE34" s="194"/>
      <c r="GF34" s="194"/>
      <c r="GG34" s="194"/>
      <c r="GH34" s="194"/>
      <c r="GI34" s="194"/>
      <c r="GJ34" s="194"/>
      <c r="GK34" s="194"/>
      <c r="GL34" s="194"/>
      <c r="GM34" s="194"/>
      <c r="GN34" s="194"/>
      <c r="GO34" s="194"/>
      <c r="GP34" s="194"/>
      <c r="GQ34" s="194"/>
      <c r="GR34" s="194"/>
      <c r="GS34" s="194"/>
      <c r="GT34" s="194"/>
      <c r="GU34" s="194"/>
      <c r="GV34" s="194"/>
      <c r="GW34" s="194"/>
      <c r="GX34" s="194"/>
      <c r="GY34" s="194"/>
      <c r="GZ34" s="194"/>
      <c r="HA34" s="194"/>
      <c r="HB34" s="194"/>
      <c r="HC34" s="194"/>
      <c r="HD34" s="194"/>
      <c r="HE34" s="194"/>
      <c r="HF34" s="194"/>
      <c r="HG34" s="194"/>
      <c r="HH34" s="194"/>
      <c r="HI34" s="194"/>
      <c r="HJ34" s="194"/>
      <c r="HK34" s="194"/>
      <c r="HL34" s="194"/>
      <c r="HM34" s="194"/>
      <c r="HN34" s="194"/>
      <c r="HO34" s="194"/>
      <c r="HP34" s="194"/>
      <c r="HQ34" s="194"/>
      <c r="HR34" s="194"/>
      <c r="HS34" s="194"/>
      <c r="HT34" s="194"/>
      <c r="HU34" s="194"/>
      <c r="HV34" s="194"/>
      <c r="HW34" s="194"/>
      <c r="HX34" s="194"/>
      <c r="HY34" s="194"/>
      <c r="HZ34" s="194"/>
      <c r="IA34" s="194"/>
      <c r="IB34" s="194"/>
      <c r="IC34" s="194"/>
      <c r="ID34" s="194"/>
      <c r="IE34" s="194"/>
      <c r="IF34" s="194"/>
      <c r="IG34" s="194"/>
      <c r="IH34" s="194"/>
      <c r="II34" s="194"/>
      <c r="IJ34" s="194"/>
      <c r="IK34" s="194"/>
      <c r="IL34" s="194"/>
      <c r="IM34" s="194"/>
      <c r="IN34" s="194"/>
      <c r="IO34" s="194"/>
      <c r="IP34" s="194"/>
      <c r="IQ34" s="194"/>
      <c r="IR34" s="194"/>
      <c r="IS34" s="194"/>
      <c r="IT34" s="194"/>
      <c r="IU34" s="194"/>
      <c r="IV34" s="194"/>
      <c r="IW34" s="194"/>
      <c r="IX34" s="194"/>
      <c r="IY34" s="194"/>
      <c r="IZ34" s="194"/>
      <c r="JA34" s="194"/>
      <c r="JB34" s="194"/>
      <c r="JC34" s="194"/>
      <c r="JD34" s="194"/>
      <c r="JE34" s="194"/>
      <c r="JF34" s="194"/>
      <c r="JG34" s="194"/>
      <c r="JH34" s="194"/>
      <c r="JI34" s="194"/>
      <c r="JJ34" s="194"/>
      <c r="JK34" s="194"/>
      <c r="JL34" s="194"/>
      <c r="JM34" s="194"/>
      <c r="JN34" s="194"/>
      <c r="JO34" s="194"/>
      <c r="JP34" s="194"/>
      <c r="JQ34" s="194"/>
      <c r="JR34" s="194"/>
      <c r="JS34" s="194"/>
      <c r="JT34" s="194"/>
      <c r="JU34" s="194"/>
      <c r="JV34" s="194"/>
      <c r="JW34" s="194"/>
      <c r="JX34" s="194"/>
      <c r="JY34" s="194"/>
      <c r="JZ34" s="194"/>
      <c r="KA34" s="194"/>
      <c r="KB34" s="194"/>
      <c r="KC34" s="194"/>
      <c r="KD34" s="194"/>
      <c r="KE34" s="194"/>
      <c r="KF34" s="194"/>
      <c r="KG34" s="194"/>
      <c r="KH34" s="194"/>
      <c r="KI34" s="194"/>
      <c r="KJ34" s="194"/>
      <c r="KK34" s="194"/>
      <c r="KL34" s="194"/>
      <c r="KM34" s="194"/>
      <c r="KN34" s="194"/>
      <c r="KO34" s="194"/>
      <c r="KP34" s="194"/>
      <c r="KQ34" s="194"/>
      <c r="KR34" s="194"/>
      <c r="KS34" s="194"/>
      <c r="KT34" s="194"/>
      <c r="KU34" s="194"/>
      <c r="KV34" s="194"/>
      <c r="KW34" s="194"/>
      <c r="KX34" s="194"/>
      <c r="KY34" s="194"/>
      <c r="KZ34" s="194"/>
      <c r="LA34" s="194"/>
      <c r="LB34" s="194"/>
      <c r="LC34" s="194"/>
      <c r="LD34" s="194"/>
      <c r="LE34" s="194"/>
      <c r="LF34" s="194"/>
      <c r="LG34" s="194"/>
      <c r="LH34" s="194"/>
      <c r="LI34" s="194"/>
      <c r="LJ34" s="194"/>
      <c r="LK34" s="194"/>
      <c r="LL34" s="194"/>
      <c r="LM34" s="194"/>
      <c r="LN34" s="194"/>
      <c r="LO34" s="194"/>
      <c r="LP34" s="194"/>
      <c r="LQ34" s="194"/>
      <c r="LR34" s="194"/>
      <c r="LS34" s="194"/>
      <c r="LT34" s="194"/>
      <c r="LU34" s="194"/>
      <c r="LV34" s="194"/>
      <c r="LW34" s="194"/>
      <c r="LX34" s="194"/>
      <c r="LY34" s="194"/>
      <c r="LZ34" s="194"/>
      <c r="MA34" s="194"/>
      <c r="MB34" s="194"/>
      <c r="MC34" s="194"/>
      <c r="MD34" s="194"/>
      <c r="ME34" s="194"/>
      <c r="MF34" s="194"/>
      <c r="MG34" s="194"/>
      <c r="MH34" s="194"/>
      <c r="MI34" s="194"/>
      <c r="MJ34" s="194"/>
      <c r="MK34" s="194"/>
      <c r="ML34" s="194"/>
      <c r="MM34" s="194"/>
      <c r="MN34" s="194"/>
      <c r="MO34" s="194"/>
      <c r="MP34" s="194"/>
      <c r="MQ34" s="194"/>
      <c r="MR34" s="194"/>
      <c r="MS34" s="194"/>
      <c r="MT34" s="194"/>
      <c r="MU34" s="194"/>
      <c r="MV34" s="194"/>
      <c r="MW34" s="194"/>
      <c r="MX34" s="194"/>
      <c r="MY34" s="194"/>
      <c r="MZ34" s="194"/>
      <c r="NA34" s="194"/>
      <c r="NB34" s="194"/>
      <c r="NC34" s="194"/>
      <c r="ND34" s="194"/>
      <c r="NE34" s="194"/>
      <c r="NF34" s="194"/>
      <c r="NG34" s="194"/>
      <c r="NH34" s="194"/>
      <c r="NI34" s="194"/>
      <c r="NJ34" s="194"/>
      <c r="NK34" s="194"/>
      <c r="NL34" s="194"/>
      <c r="NM34" s="194"/>
      <c r="NN34" s="194"/>
      <c r="NO34" s="194"/>
      <c r="NP34" s="194"/>
      <c r="NQ34" s="194"/>
      <c r="NR34" s="194"/>
      <c r="NS34" s="194"/>
      <c r="NT34" s="194"/>
      <c r="NU34" s="194"/>
      <c r="NV34" s="194"/>
      <c r="NW34" s="194"/>
      <c r="NX34" s="194"/>
      <c r="NY34" s="194"/>
      <c r="NZ34" s="194"/>
      <c r="OA34" s="194"/>
      <c r="OB34" s="194"/>
      <c r="OC34" s="194"/>
      <c r="OD34" s="194"/>
      <c r="OE34" s="194"/>
      <c r="OF34" s="194"/>
      <c r="OG34" s="194"/>
      <c r="OH34" s="194"/>
      <c r="OI34" s="194"/>
      <c r="OJ34" s="194"/>
      <c r="OK34" s="194"/>
      <c r="OL34" s="194"/>
      <c r="OM34" s="194"/>
      <c r="ON34" s="194"/>
      <c r="OO34" s="194"/>
      <c r="OP34" s="194"/>
      <c r="OQ34" s="194"/>
      <c r="OR34" s="194"/>
      <c r="OS34" s="194"/>
      <c r="OT34" s="194"/>
      <c r="OU34" s="194"/>
      <c r="OV34" s="194"/>
      <c r="OW34" s="194"/>
      <c r="OX34" s="194"/>
      <c r="OY34" s="194"/>
      <c r="OZ34" s="194"/>
      <c r="PA34" s="194"/>
      <c r="PB34" s="194"/>
      <c r="PC34" s="194"/>
      <c r="PD34" s="194"/>
      <c r="PE34" s="194"/>
      <c r="PF34" s="194"/>
      <c r="PG34" s="194"/>
      <c r="PH34" s="194"/>
      <c r="PI34" s="194"/>
      <c r="PJ34" s="194"/>
      <c r="PK34" s="194"/>
      <c r="PL34" s="194"/>
      <c r="PM34" s="194"/>
      <c r="PN34" s="194"/>
      <c r="PO34" s="194"/>
      <c r="PP34" s="194"/>
      <c r="PQ34" s="194"/>
      <c r="PR34" s="194"/>
      <c r="PS34" s="194"/>
      <c r="PT34" s="194"/>
      <c r="PU34" s="194"/>
      <c r="PV34" s="194"/>
      <c r="PW34" s="194"/>
      <c r="PX34" s="194"/>
      <c r="PY34" s="194"/>
      <c r="PZ34" s="194"/>
      <c r="QA34" s="194"/>
      <c r="QB34" s="194"/>
      <c r="QC34" s="194"/>
      <c r="QD34" s="194"/>
      <c r="QE34" s="194"/>
      <c r="QF34" s="194"/>
      <c r="QG34" s="194"/>
      <c r="QH34" s="194"/>
      <c r="QI34" s="194"/>
      <c r="QJ34" s="194"/>
      <c r="QK34" s="194"/>
      <c r="QL34" s="194"/>
      <c r="QM34" s="194"/>
      <c r="QN34" s="194"/>
      <c r="QO34" s="194"/>
      <c r="QP34" s="194"/>
      <c r="QQ34" s="194"/>
      <c r="QR34" s="194"/>
      <c r="QS34" s="194"/>
      <c r="QT34" s="194"/>
      <c r="QU34" s="194"/>
      <c r="QV34" s="194"/>
      <c r="QW34" s="194"/>
      <c r="QX34" s="194"/>
      <c r="QY34" s="194"/>
      <c r="QZ34" s="194"/>
      <c r="RA34" s="194"/>
      <c r="RB34" s="194"/>
      <c r="RC34" s="194"/>
      <c r="RD34" s="194"/>
      <c r="RE34" s="194"/>
      <c r="RF34" s="194"/>
      <c r="RG34" s="194"/>
      <c r="RH34" s="194"/>
      <c r="RI34" s="194"/>
      <c r="RJ34" s="194"/>
      <c r="RK34" s="194"/>
      <c r="RL34" s="194"/>
      <c r="RM34" s="194"/>
      <c r="RN34" s="194"/>
      <c r="RO34" s="194"/>
      <c r="RP34" s="194"/>
      <c r="RQ34" s="194"/>
      <c r="RR34" s="194"/>
      <c r="RS34" s="194"/>
      <c r="RT34" s="194"/>
      <c r="RU34" s="194"/>
      <c r="RV34" s="194"/>
      <c r="RW34" s="194"/>
      <c r="RX34" s="194"/>
      <c r="RY34" s="194"/>
      <c r="RZ34" s="194"/>
      <c r="SA34" s="194"/>
      <c r="SB34" s="194"/>
      <c r="SC34" s="194"/>
      <c r="SD34" s="194"/>
      <c r="SE34" s="194"/>
      <c r="SF34" s="194"/>
      <c r="SG34" s="194"/>
      <c r="SH34" s="194"/>
      <c r="SI34" s="194"/>
      <c r="SJ34" s="194"/>
      <c r="SK34" s="194"/>
      <c r="SL34" s="194"/>
      <c r="SM34" s="194"/>
      <c r="SN34" s="194"/>
      <c r="SO34" s="194"/>
      <c r="SP34" s="194"/>
      <c r="SQ34" s="194"/>
      <c r="SR34" s="194"/>
      <c r="SS34" s="194"/>
      <c r="ST34" s="194"/>
      <c r="SU34" s="194"/>
      <c r="SV34" s="194"/>
      <c r="SW34" s="194"/>
      <c r="SX34" s="194"/>
      <c r="SY34" s="194"/>
      <c r="SZ34" s="194"/>
      <c r="TA34" s="194"/>
      <c r="TB34" s="194"/>
      <c r="TC34" s="194"/>
      <c r="TD34" s="194"/>
      <c r="TE34" s="194"/>
      <c r="TF34" s="194"/>
      <c r="TG34" s="194"/>
      <c r="TH34" s="194"/>
      <c r="TI34" s="194"/>
      <c r="TJ34" s="194"/>
      <c r="TK34" s="194"/>
      <c r="TL34" s="194"/>
      <c r="TM34" s="194"/>
      <c r="TN34" s="194"/>
      <c r="TO34" s="194"/>
      <c r="TP34" s="194"/>
      <c r="TQ34" s="194"/>
      <c r="TR34" s="194"/>
      <c r="TS34" s="194"/>
      <c r="TT34" s="194"/>
      <c r="TU34" s="194"/>
      <c r="TV34" s="194"/>
      <c r="TW34" s="194"/>
      <c r="TX34" s="194"/>
      <c r="TY34" s="194"/>
      <c r="TZ34" s="194"/>
      <c r="UA34" s="194"/>
      <c r="UB34" s="194"/>
      <c r="UC34" s="194"/>
      <c r="UD34" s="194"/>
      <c r="UE34" s="194"/>
      <c r="UF34" s="194"/>
      <c r="UG34" s="194"/>
      <c r="UH34" s="194"/>
      <c r="UI34" s="194"/>
      <c r="UJ34" s="194"/>
      <c r="UK34" s="194"/>
      <c r="UL34" s="194"/>
      <c r="UM34" s="194"/>
      <c r="UN34" s="194"/>
      <c r="UO34" s="194"/>
      <c r="UP34" s="194"/>
      <c r="UQ34" s="194"/>
      <c r="UR34" s="194"/>
      <c r="US34" s="194"/>
      <c r="UT34" s="194"/>
      <c r="UU34" s="194"/>
      <c r="UV34" s="194"/>
      <c r="UW34" s="194"/>
      <c r="UX34" s="194"/>
      <c r="UY34" s="194"/>
      <c r="UZ34" s="194"/>
      <c r="VA34" s="194"/>
      <c r="VB34" s="194"/>
      <c r="VC34" s="194"/>
      <c r="VD34" s="194"/>
      <c r="VE34" s="194"/>
      <c r="VF34" s="194"/>
      <c r="VG34" s="194"/>
      <c r="VH34" s="194"/>
      <c r="VI34" s="194"/>
      <c r="VJ34" s="194"/>
      <c r="VK34" s="194"/>
      <c r="VL34" s="194"/>
      <c r="VM34" s="194"/>
      <c r="VN34" s="194"/>
      <c r="VO34" s="194"/>
      <c r="VP34" s="194"/>
      <c r="VQ34" s="194"/>
      <c r="VR34" s="194"/>
      <c r="VS34" s="194"/>
      <c r="VT34" s="194"/>
      <c r="VU34" s="194"/>
      <c r="VV34" s="194"/>
      <c r="VW34" s="194"/>
      <c r="VX34" s="194"/>
      <c r="VY34" s="194"/>
      <c r="VZ34" s="194"/>
      <c r="WA34" s="194"/>
      <c r="WB34" s="194"/>
      <c r="WC34" s="194"/>
      <c r="WD34" s="194"/>
      <c r="WE34" s="194"/>
      <c r="WF34" s="194"/>
      <c r="WG34" s="194"/>
      <c r="WH34" s="194"/>
      <c r="WI34" s="194"/>
      <c r="WJ34" s="194"/>
      <c r="WK34" s="194"/>
      <c r="WL34" s="194"/>
      <c r="WM34" s="194"/>
      <c r="WN34" s="194"/>
      <c r="WO34" s="194"/>
      <c r="WP34" s="194"/>
      <c r="WQ34" s="194"/>
      <c r="WR34" s="194"/>
      <c r="WS34" s="194"/>
      <c r="WT34" s="194"/>
      <c r="WU34" s="194"/>
      <c r="WV34" s="194"/>
      <c r="WW34" s="194"/>
      <c r="WX34" s="194"/>
      <c r="WY34" s="194"/>
      <c r="WZ34" s="194"/>
      <c r="XA34" s="194"/>
      <c r="XB34" s="194"/>
      <c r="XC34" s="194"/>
      <c r="XD34" s="194"/>
      <c r="XE34" s="194"/>
      <c r="XF34" s="194"/>
      <c r="XG34" s="194"/>
      <c r="XH34" s="194"/>
      <c r="XI34" s="194"/>
      <c r="XJ34" s="194"/>
      <c r="XK34" s="194"/>
      <c r="XL34" s="194"/>
      <c r="XM34" s="194"/>
      <c r="XN34" s="194"/>
      <c r="XO34" s="194"/>
      <c r="XP34" s="194"/>
      <c r="XQ34" s="194"/>
      <c r="XR34" s="194"/>
      <c r="XS34" s="194"/>
      <c r="XT34" s="194"/>
      <c r="XU34" s="194"/>
      <c r="XV34" s="194"/>
      <c r="XW34" s="194"/>
      <c r="XX34" s="194"/>
      <c r="XY34" s="194"/>
      <c r="XZ34" s="194"/>
      <c r="YA34" s="194"/>
      <c r="YB34" s="194"/>
      <c r="YC34" s="194"/>
      <c r="YD34" s="194"/>
      <c r="YE34" s="194"/>
      <c r="YF34" s="194"/>
      <c r="YG34" s="194"/>
      <c r="YH34" s="194"/>
      <c r="YI34" s="194"/>
      <c r="YJ34" s="194"/>
      <c r="YK34" s="194"/>
      <c r="YL34" s="194"/>
      <c r="YM34" s="194"/>
      <c r="YN34" s="194"/>
      <c r="YO34" s="194"/>
      <c r="YP34" s="194"/>
      <c r="YQ34" s="194"/>
      <c r="YR34" s="194"/>
      <c r="YS34" s="194"/>
      <c r="YT34" s="194"/>
      <c r="YU34" s="194"/>
      <c r="YV34" s="194"/>
      <c r="YW34" s="194"/>
      <c r="YX34" s="194"/>
      <c r="YY34" s="194"/>
      <c r="YZ34" s="194"/>
      <c r="ZA34" s="194"/>
      <c r="ZB34" s="194"/>
      <c r="ZC34" s="194"/>
      <c r="ZD34" s="194"/>
      <c r="ZE34" s="194"/>
      <c r="ZF34" s="194"/>
      <c r="ZG34" s="194"/>
      <c r="ZH34" s="194"/>
      <c r="ZI34" s="194"/>
      <c r="ZJ34" s="194"/>
      <c r="ZK34" s="194"/>
      <c r="ZL34" s="194"/>
      <c r="ZM34" s="194"/>
      <c r="ZN34" s="194"/>
      <c r="ZO34" s="194"/>
      <c r="ZP34" s="194"/>
      <c r="ZQ34" s="194"/>
      <c r="ZR34" s="194"/>
      <c r="ZS34" s="194"/>
      <c r="ZT34" s="194"/>
      <c r="ZU34" s="194"/>
      <c r="ZV34" s="194"/>
      <c r="ZW34" s="194"/>
      <c r="ZX34" s="194"/>
      <c r="ZY34" s="194"/>
      <c r="ZZ34" s="194"/>
      <c r="AAA34" s="194"/>
      <c r="AAB34" s="194"/>
      <c r="AAC34" s="194"/>
      <c r="AAD34" s="194"/>
      <c r="AAE34" s="194"/>
      <c r="AAF34" s="194"/>
      <c r="AAG34" s="194"/>
      <c r="AAH34" s="194"/>
      <c r="AAI34" s="194"/>
      <c r="AAJ34" s="194"/>
      <c r="AAK34" s="194"/>
      <c r="AAL34" s="194"/>
      <c r="AAM34" s="194"/>
      <c r="AAN34" s="194"/>
      <c r="AAO34" s="194"/>
      <c r="AAP34" s="194"/>
      <c r="AAQ34" s="194"/>
      <c r="AAR34" s="194"/>
      <c r="AAS34" s="194"/>
      <c r="AAT34" s="194"/>
      <c r="AAU34" s="194"/>
      <c r="AAV34" s="194"/>
      <c r="AAW34" s="194"/>
      <c r="AAX34" s="194"/>
      <c r="AAY34" s="194"/>
      <c r="AAZ34" s="194"/>
      <c r="ABA34" s="194"/>
      <c r="ABB34" s="194"/>
      <c r="ABC34" s="194"/>
      <c r="ABD34" s="194"/>
      <c r="ABE34" s="194"/>
      <c r="ABF34" s="194"/>
      <c r="ABG34" s="194"/>
      <c r="ABH34" s="194"/>
      <c r="ABI34" s="194"/>
      <c r="ABJ34" s="194"/>
      <c r="ABK34" s="194"/>
      <c r="ABL34" s="194"/>
      <c r="ABM34" s="194"/>
      <c r="ABN34" s="194"/>
      <c r="ABO34" s="194"/>
      <c r="ABP34" s="194"/>
      <c r="ABQ34" s="194"/>
      <c r="ABR34" s="194"/>
      <c r="ABS34" s="194"/>
      <c r="ABT34" s="194"/>
      <c r="ABU34" s="194"/>
      <c r="ABV34" s="194"/>
      <c r="ABW34" s="194"/>
      <c r="ABX34" s="194"/>
      <c r="ABY34" s="194"/>
      <c r="ABZ34" s="194"/>
      <c r="ACA34" s="194"/>
      <c r="ACB34" s="194"/>
      <c r="ACC34" s="194"/>
      <c r="ACD34" s="194"/>
      <c r="ACE34" s="194"/>
      <c r="ACF34" s="194"/>
      <c r="ACG34" s="194"/>
      <c r="ACH34" s="194"/>
      <c r="ACI34" s="194"/>
      <c r="ACJ34" s="194"/>
      <c r="ACK34" s="194"/>
      <c r="ACL34" s="194"/>
      <c r="ACM34" s="194"/>
      <c r="ACN34" s="194"/>
      <c r="ACO34" s="194"/>
      <c r="ACP34" s="194"/>
      <c r="ACQ34" s="194"/>
      <c r="ACR34" s="194"/>
      <c r="ACS34" s="194"/>
      <c r="ACT34" s="194"/>
      <c r="ACU34" s="194"/>
      <c r="ACV34" s="194"/>
      <c r="ACW34" s="194"/>
      <c r="ACX34" s="194"/>
      <c r="ACY34" s="194"/>
      <c r="ACZ34" s="194"/>
      <c r="ADA34" s="194"/>
      <c r="ADB34" s="194"/>
      <c r="ADC34" s="194"/>
      <c r="ADD34" s="194"/>
      <c r="ADE34" s="194"/>
      <c r="ADF34" s="194"/>
      <c r="ADG34" s="194"/>
      <c r="ADH34" s="194"/>
      <c r="ADI34" s="194"/>
      <c r="ADJ34" s="194"/>
      <c r="ADK34" s="194"/>
      <c r="ADL34" s="194"/>
      <c r="ADM34" s="194"/>
      <c r="ADN34" s="194"/>
      <c r="ADO34" s="194"/>
      <c r="ADP34" s="194"/>
      <c r="ADQ34" s="194"/>
      <c r="ADR34" s="194"/>
      <c r="ADS34" s="194"/>
      <c r="ADT34" s="194"/>
      <c r="ADU34" s="194"/>
      <c r="ADV34" s="194"/>
      <c r="ADW34" s="194"/>
      <c r="ADX34" s="194"/>
      <c r="ADY34" s="194"/>
      <c r="ADZ34" s="194"/>
      <c r="AEA34" s="194"/>
      <c r="AEB34" s="194"/>
      <c r="AEC34" s="194"/>
      <c r="AED34" s="194"/>
      <c r="AEE34" s="194"/>
      <c r="AEF34" s="194"/>
      <c r="AEG34" s="194"/>
      <c r="AEH34" s="194"/>
      <c r="AEI34" s="194"/>
      <c r="AEJ34" s="194"/>
      <c r="AEK34" s="194"/>
      <c r="AEL34" s="194"/>
      <c r="AEM34" s="194"/>
      <c r="AEN34" s="194"/>
      <c r="AEO34" s="194"/>
      <c r="AEP34" s="194"/>
      <c r="AEQ34" s="194"/>
      <c r="AER34" s="194"/>
      <c r="AES34" s="194"/>
      <c r="AET34" s="194"/>
      <c r="AEU34" s="194"/>
      <c r="AEV34" s="194"/>
      <c r="AEW34" s="194"/>
      <c r="AEX34" s="194"/>
      <c r="AEY34" s="194"/>
      <c r="AEZ34" s="194"/>
      <c r="AFA34" s="194"/>
      <c r="AFB34" s="194"/>
      <c r="AFC34" s="194"/>
      <c r="AFD34" s="194"/>
      <c r="AFE34" s="194"/>
      <c r="AFF34" s="194"/>
      <c r="AFG34" s="194"/>
      <c r="AFH34" s="194"/>
      <c r="AFI34" s="194"/>
      <c r="AFJ34" s="194"/>
      <c r="AFK34" s="194"/>
      <c r="AFL34" s="194"/>
      <c r="AFM34" s="194"/>
      <c r="AFN34" s="194"/>
      <c r="AFO34" s="194"/>
      <c r="AFP34" s="194"/>
      <c r="AFQ34" s="194"/>
      <c r="AFR34" s="194"/>
      <c r="AFS34" s="194"/>
      <c r="AFT34" s="194"/>
      <c r="AFU34" s="194"/>
      <c r="AFV34" s="194"/>
      <c r="AFW34" s="194"/>
      <c r="AFX34" s="194"/>
      <c r="AFY34" s="194"/>
      <c r="AFZ34" s="194"/>
      <c r="AGA34" s="194"/>
      <c r="AGB34" s="194"/>
      <c r="AGC34" s="194"/>
      <c r="AGD34" s="194"/>
      <c r="AGE34" s="194"/>
      <c r="AGF34" s="194"/>
      <c r="AGG34" s="194"/>
      <c r="AGH34" s="194"/>
      <c r="AGI34" s="194"/>
      <c r="AGJ34" s="194"/>
      <c r="AGK34" s="194"/>
      <c r="AGL34" s="194"/>
      <c r="AGM34" s="194"/>
      <c r="AGN34" s="194"/>
      <c r="AGO34" s="194"/>
      <c r="AGP34" s="194"/>
      <c r="AGQ34" s="194"/>
      <c r="AGR34" s="194"/>
      <c r="AGS34" s="194"/>
      <c r="AGT34" s="194"/>
      <c r="AGU34" s="194"/>
      <c r="AGV34" s="194"/>
      <c r="AGW34" s="194"/>
      <c r="AGX34" s="194"/>
      <c r="AGY34" s="194"/>
      <c r="AGZ34" s="194"/>
      <c r="AHA34" s="194"/>
      <c r="AHB34" s="194"/>
      <c r="AHC34" s="194"/>
      <c r="AHD34" s="194"/>
      <c r="AHE34" s="194"/>
      <c r="AHF34" s="194"/>
      <c r="AHG34" s="194"/>
      <c r="AHH34" s="194"/>
      <c r="AHI34" s="194"/>
      <c r="AHJ34" s="194"/>
      <c r="AHK34" s="194"/>
      <c r="AHL34" s="194"/>
      <c r="AHM34" s="194"/>
      <c r="AHN34" s="194"/>
      <c r="AHO34" s="194"/>
      <c r="AHP34" s="194"/>
      <c r="AHQ34" s="194"/>
      <c r="AHR34" s="194"/>
      <c r="AHS34" s="194"/>
      <c r="AHT34" s="194"/>
      <c r="AHU34" s="194"/>
      <c r="AHV34" s="194"/>
      <c r="AHW34" s="194"/>
      <c r="AHX34" s="194"/>
      <c r="AHY34" s="194"/>
      <c r="AHZ34" s="194"/>
      <c r="AIA34" s="194"/>
      <c r="AIB34" s="194"/>
      <c r="AIC34" s="194"/>
      <c r="AID34" s="194"/>
      <c r="AIE34" s="194"/>
      <c r="AIF34" s="194"/>
      <c r="AIG34" s="194"/>
      <c r="AIH34" s="194"/>
      <c r="AII34" s="194"/>
      <c r="AIJ34" s="194"/>
      <c r="AIK34" s="194"/>
      <c r="AIL34" s="194"/>
      <c r="AIM34" s="194"/>
      <c r="AIN34" s="194"/>
      <c r="AIO34" s="194"/>
      <c r="AIP34" s="194"/>
      <c r="AIQ34" s="194"/>
      <c r="AIR34" s="194"/>
      <c r="AIS34" s="194"/>
      <c r="AIT34" s="194"/>
      <c r="AIU34" s="194"/>
      <c r="AIV34" s="194"/>
      <c r="AIW34" s="194"/>
      <c r="AIX34" s="194"/>
      <c r="AIY34" s="194"/>
      <c r="AIZ34" s="194"/>
      <c r="AJA34" s="194"/>
      <c r="AJB34" s="194"/>
      <c r="AJC34" s="194"/>
      <c r="AJD34" s="194"/>
      <c r="AJE34" s="194"/>
      <c r="AJF34" s="194"/>
      <c r="AJG34" s="194"/>
      <c r="AJH34" s="194"/>
      <c r="AJI34" s="194"/>
      <c r="AJJ34" s="194"/>
      <c r="AJK34" s="194"/>
      <c r="AJL34" s="194"/>
      <c r="AJM34" s="194"/>
      <c r="AJN34" s="194"/>
      <c r="AJO34" s="194"/>
      <c r="AJP34" s="194"/>
      <c r="AJQ34" s="194"/>
      <c r="AJR34" s="194"/>
      <c r="AJS34" s="194"/>
      <c r="AJT34" s="194"/>
      <c r="AJU34" s="194"/>
      <c r="AJV34" s="194"/>
      <c r="AJW34" s="194"/>
      <c r="AJX34" s="194"/>
      <c r="AJY34" s="194"/>
      <c r="AJZ34" s="194"/>
      <c r="AKA34" s="194"/>
      <c r="AKB34" s="194"/>
      <c r="AKC34" s="194"/>
      <c r="AKD34" s="194"/>
      <c r="AKE34" s="194"/>
      <c r="AKF34" s="194"/>
      <c r="AKG34" s="194"/>
      <c r="AKH34" s="194"/>
      <c r="AKI34" s="194"/>
      <c r="AKJ34" s="194"/>
      <c r="AKK34" s="194"/>
      <c r="AKL34" s="194"/>
      <c r="AKM34" s="194"/>
      <c r="AKN34" s="194"/>
      <c r="AKO34" s="194"/>
      <c r="AKP34" s="194"/>
      <c r="AKQ34" s="194"/>
      <c r="AKR34" s="194"/>
      <c r="AKS34" s="194"/>
      <c r="AKT34" s="194"/>
      <c r="AKU34" s="194"/>
      <c r="AKV34" s="194"/>
      <c r="AKW34" s="194"/>
      <c r="AKX34" s="194"/>
      <c r="AKY34" s="194"/>
      <c r="AKZ34" s="194"/>
      <c r="ALA34" s="194"/>
      <c r="ALB34" s="194"/>
      <c r="ALC34" s="194"/>
      <c r="ALD34" s="194"/>
      <c r="ALE34" s="194"/>
      <c r="ALF34" s="194"/>
      <c r="ALG34" s="194"/>
      <c r="ALH34" s="194"/>
      <c r="ALI34" s="194"/>
      <c r="ALJ34" s="194"/>
      <c r="ALK34" s="194"/>
      <c r="ALL34" s="194"/>
      <c r="ALM34" s="194"/>
      <c r="ALN34" s="194"/>
      <c r="ALO34" s="194"/>
      <c r="ALP34" s="194"/>
      <c r="ALQ34" s="194"/>
      <c r="ALR34" s="194"/>
      <c r="ALS34" s="194"/>
      <c r="ALT34" s="194"/>
      <c r="ALU34" s="194"/>
      <c r="ALV34" s="194"/>
      <c r="ALW34" s="194"/>
      <c r="ALX34" s="194"/>
      <c r="ALY34" s="194"/>
      <c r="ALZ34" s="194"/>
      <c r="AMA34" s="194"/>
      <c r="AMB34" s="194"/>
      <c r="AMC34" s="194"/>
      <c r="AMD34" s="194"/>
      <c r="AME34" s="194"/>
      <c r="AMF34" s="194"/>
      <c r="AMG34" s="194"/>
      <c r="AMH34" s="194"/>
      <c r="AMI34" s="194"/>
      <c r="AMJ34" s="194"/>
      <c r="AMK34" s="194"/>
      <c r="AML34" s="194"/>
      <c r="AMM34" s="194"/>
      <c r="AMN34" s="194"/>
      <c r="AMO34" s="194"/>
      <c r="AMP34" s="194"/>
      <c r="AMQ34" s="194"/>
      <c r="AMR34" s="194"/>
      <c r="AMS34" s="194"/>
      <c r="AMT34" s="194"/>
      <c r="AMU34" s="194"/>
      <c r="AMV34" s="194"/>
      <c r="AMW34" s="194"/>
      <c r="AMX34" s="194"/>
      <c r="AMY34" s="194"/>
      <c r="AMZ34" s="194"/>
      <c r="ANA34" s="194"/>
      <c r="ANB34" s="194"/>
      <c r="ANC34" s="194"/>
      <c r="AND34" s="194"/>
      <c r="ANE34" s="194"/>
      <c r="ANF34" s="194"/>
      <c r="ANG34" s="194"/>
      <c r="ANH34" s="194"/>
      <c r="ANI34" s="194"/>
      <c r="ANJ34" s="194"/>
      <c r="ANK34" s="194"/>
      <c r="ANL34" s="194"/>
      <c r="ANM34" s="194"/>
      <c r="ANN34" s="194"/>
      <c r="ANO34" s="194"/>
      <c r="ANP34" s="194"/>
      <c r="ANQ34" s="194"/>
      <c r="ANR34" s="194"/>
      <c r="ANS34" s="194"/>
      <c r="ANT34" s="194"/>
      <c r="ANU34" s="194"/>
      <c r="ANV34" s="194"/>
      <c r="ANW34" s="194"/>
      <c r="ANX34" s="194"/>
      <c r="ANY34" s="194"/>
      <c r="ANZ34" s="194"/>
      <c r="AOA34" s="194"/>
      <c r="AOB34" s="194"/>
      <c r="AOC34" s="194"/>
      <c r="AOD34" s="194"/>
      <c r="AOE34" s="194"/>
      <c r="AOF34" s="194"/>
      <c r="AOG34" s="194"/>
      <c r="AOH34" s="194"/>
      <c r="AOI34" s="194"/>
      <c r="AOJ34" s="194"/>
      <c r="AOK34" s="194"/>
      <c r="AOL34" s="194"/>
      <c r="AOM34" s="194"/>
      <c r="AON34" s="194"/>
      <c r="AOO34" s="194"/>
      <c r="AOP34" s="194"/>
      <c r="AOQ34" s="194"/>
      <c r="AOR34" s="194"/>
      <c r="AOS34" s="194"/>
      <c r="AOT34" s="194"/>
      <c r="AOU34" s="194"/>
      <c r="AOV34" s="194"/>
      <c r="AOW34" s="194"/>
      <c r="AOX34" s="194"/>
      <c r="AOY34" s="194"/>
      <c r="AOZ34" s="194"/>
      <c r="APA34" s="194"/>
      <c r="APB34" s="194"/>
      <c r="APC34" s="194"/>
      <c r="APD34" s="194"/>
      <c r="APE34" s="194"/>
      <c r="APF34" s="194"/>
      <c r="APG34" s="194"/>
      <c r="APH34" s="194"/>
      <c r="API34" s="194"/>
      <c r="APJ34" s="194"/>
      <c r="APK34" s="194"/>
      <c r="APL34" s="194"/>
      <c r="APM34" s="194"/>
      <c r="APN34" s="194"/>
      <c r="APO34" s="194"/>
      <c r="APP34" s="194"/>
      <c r="APQ34" s="194"/>
      <c r="APR34" s="194"/>
      <c r="APS34" s="194"/>
      <c r="APT34" s="194"/>
      <c r="APU34" s="194"/>
      <c r="APV34" s="194"/>
      <c r="APW34" s="194"/>
      <c r="APX34" s="194"/>
      <c r="APY34" s="194"/>
      <c r="APZ34" s="194"/>
      <c r="AQA34" s="194"/>
      <c r="AQB34" s="194"/>
      <c r="AQC34" s="194"/>
      <c r="AQD34" s="194"/>
      <c r="AQE34" s="194"/>
      <c r="AQF34" s="194"/>
      <c r="AQG34" s="194"/>
      <c r="AQH34" s="194"/>
      <c r="AQI34" s="194"/>
      <c r="AQJ34" s="194"/>
      <c r="AQK34" s="194"/>
      <c r="AQL34" s="194"/>
      <c r="AQM34" s="194"/>
      <c r="AQN34" s="194"/>
      <c r="AQO34" s="194"/>
      <c r="AQP34" s="194"/>
      <c r="AQQ34" s="194"/>
      <c r="AQR34" s="194"/>
      <c r="AQS34" s="194"/>
      <c r="AQT34" s="194"/>
      <c r="AQU34" s="194"/>
      <c r="AQV34" s="194"/>
      <c r="AQW34" s="194"/>
      <c r="AQX34" s="194"/>
      <c r="AQY34" s="194"/>
      <c r="AQZ34" s="194"/>
      <c r="ARA34" s="194"/>
      <c r="ARB34" s="194"/>
      <c r="ARC34" s="194"/>
      <c r="ARD34" s="194"/>
      <c r="ARE34" s="194"/>
      <c r="ARF34" s="194"/>
      <c r="ARG34" s="194"/>
      <c r="ARH34" s="194"/>
      <c r="ARI34" s="194"/>
      <c r="ARJ34" s="194"/>
      <c r="ARK34" s="194"/>
      <c r="ARL34" s="194"/>
      <c r="ARM34" s="194"/>
      <c r="ARN34" s="194"/>
      <c r="ARO34" s="194"/>
      <c r="ARP34" s="194"/>
      <c r="ARQ34" s="194"/>
      <c r="ARR34" s="194"/>
      <c r="ARS34" s="194"/>
      <c r="ART34" s="194"/>
      <c r="ARU34" s="194"/>
      <c r="ARV34" s="194"/>
      <c r="ARW34" s="194"/>
      <c r="ARX34" s="194"/>
      <c r="ARY34" s="194"/>
      <c r="ARZ34" s="194"/>
      <c r="ASA34" s="194"/>
      <c r="ASB34" s="194"/>
      <c r="ASC34" s="194"/>
      <c r="ASD34" s="194"/>
      <c r="ASE34" s="194"/>
      <c r="ASF34" s="194"/>
      <c r="ASG34" s="194"/>
      <c r="ASH34" s="194"/>
      <c r="ASI34" s="194"/>
      <c r="ASJ34" s="194"/>
      <c r="ASK34" s="194"/>
      <c r="ASL34" s="194"/>
      <c r="ASM34" s="194"/>
      <c r="ASN34" s="194"/>
      <c r="ASO34" s="194"/>
      <c r="ASP34" s="194"/>
      <c r="ASQ34" s="194"/>
      <c r="ASR34" s="194"/>
      <c r="ASS34" s="194"/>
      <c r="AST34" s="194"/>
      <c r="ASU34" s="194"/>
      <c r="ASV34" s="194"/>
      <c r="ASW34" s="194"/>
      <c r="ASX34" s="194"/>
      <c r="ASY34" s="194"/>
      <c r="ASZ34" s="194"/>
      <c r="ATA34" s="194"/>
      <c r="ATB34" s="194"/>
      <c r="ATC34" s="194"/>
      <c r="ATD34" s="194"/>
      <c r="ATE34" s="194"/>
      <c r="ATF34" s="194"/>
      <c r="ATG34" s="194"/>
      <c r="ATH34" s="194"/>
      <c r="ATI34" s="194"/>
      <c r="ATJ34" s="194"/>
      <c r="ATK34" s="194"/>
      <c r="ATL34" s="194"/>
      <c r="ATM34" s="194"/>
      <c r="ATN34" s="194"/>
      <c r="ATO34" s="194"/>
      <c r="ATP34" s="194"/>
      <c r="ATQ34" s="194"/>
      <c r="ATR34" s="194"/>
      <c r="ATS34" s="194"/>
      <c r="ATT34" s="194"/>
      <c r="ATU34" s="194"/>
      <c r="ATV34" s="194"/>
      <c r="ATW34" s="194"/>
      <c r="ATX34" s="194"/>
      <c r="ATY34" s="194"/>
      <c r="ATZ34" s="194"/>
      <c r="AUA34" s="194"/>
      <c r="AUB34" s="194"/>
      <c r="AUC34" s="194"/>
      <c r="AUD34" s="194"/>
      <c r="AUE34" s="194"/>
      <c r="AUF34" s="194"/>
      <c r="AUG34" s="194"/>
      <c r="AUH34" s="194"/>
      <c r="AUI34" s="194"/>
      <c r="AUJ34" s="194"/>
      <c r="AUK34" s="194"/>
      <c r="AUL34" s="194"/>
      <c r="AUM34" s="194"/>
      <c r="AUN34" s="194"/>
      <c r="AUO34" s="194"/>
      <c r="AUP34" s="194"/>
      <c r="AUQ34" s="194"/>
      <c r="AUR34" s="194"/>
      <c r="AUS34" s="194"/>
      <c r="AUT34" s="194"/>
      <c r="AUU34" s="194"/>
      <c r="AUV34" s="194"/>
      <c r="AUW34" s="194"/>
      <c r="AUX34" s="194"/>
      <c r="AUY34" s="194"/>
      <c r="AUZ34" s="194"/>
      <c r="AVA34" s="194"/>
      <c r="AVB34" s="194"/>
      <c r="AVC34" s="194"/>
      <c r="AVD34" s="194"/>
      <c r="AVE34" s="194"/>
      <c r="AVF34" s="194"/>
      <c r="AVG34" s="194"/>
      <c r="AVH34" s="194"/>
      <c r="AVI34" s="194"/>
      <c r="AVJ34" s="194"/>
      <c r="AVK34" s="194"/>
      <c r="AVL34" s="194"/>
      <c r="AVM34" s="194"/>
      <c r="AVN34" s="194"/>
      <c r="AVO34" s="194"/>
      <c r="AVP34" s="194"/>
      <c r="AVQ34" s="194"/>
      <c r="AVR34" s="194"/>
      <c r="AVS34" s="194"/>
      <c r="AVT34" s="194"/>
      <c r="AVU34" s="194"/>
      <c r="AVV34" s="194"/>
      <c r="AVW34" s="194"/>
      <c r="AVX34" s="194"/>
      <c r="AVY34" s="194"/>
      <c r="AVZ34" s="194"/>
      <c r="AWA34" s="194"/>
      <c r="AWB34" s="194"/>
      <c r="AWC34" s="194"/>
      <c r="AWD34" s="194"/>
      <c r="AWE34" s="194"/>
      <c r="AWF34" s="194"/>
      <c r="AWG34" s="194"/>
      <c r="AWH34" s="194"/>
      <c r="AWI34" s="194"/>
      <c r="AWJ34" s="194"/>
      <c r="AWK34" s="194"/>
      <c r="AWL34" s="194"/>
      <c r="AWM34" s="194"/>
      <c r="AWN34" s="194"/>
      <c r="AWO34" s="194"/>
      <c r="AWP34" s="194"/>
      <c r="AWQ34" s="194"/>
      <c r="AWR34" s="194"/>
      <c r="AWS34" s="194"/>
      <c r="AWT34" s="194"/>
      <c r="AWU34" s="194"/>
      <c r="AWV34" s="194"/>
      <c r="AWW34" s="194"/>
      <c r="AWX34" s="194"/>
      <c r="AWY34" s="194"/>
      <c r="AWZ34" s="194"/>
      <c r="AXA34" s="194"/>
      <c r="AXB34" s="194"/>
      <c r="AXC34" s="194"/>
      <c r="AXD34" s="194"/>
      <c r="AXE34" s="194"/>
      <c r="AXF34" s="194"/>
      <c r="AXG34" s="194"/>
      <c r="AXH34" s="194"/>
      <c r="AXI34" s="194"/>
      <c r="AXJ34" s="194"/>
      <c r="AXK34" s="194"/>
      <c r="AXL34" s="194"/>
      <c r="AXM34" s="194"/>
      <c r="AXN34" s="194"/>
      <c r="AXO34" s="194"/>
      <c r="AXP34" s="194"/>
      <c r="AXQ34" s="194"/>
      <c r="AXR34" s="194"/>
      <c r="AXS34" s="194"/>
      <c r="AXT34" s="194"/>
      <c r="AXU34" s="194"/>
      <c r="AXV34" s="194"/>
      <c r="AXW34" s="194"/>
      <c r="AXX34" s="194"/>
      <c r="AXY34" s="194"/>
      <c r="AXZ34" s="194"/>
      <c r="AYA34" s="194"/>
      <c r="AYB34" s="194"/>
      <c r="AYC34" s="194"/>
      <c r="AYD34" s="194"/>
      <c r="AYE34" s="194"/>
      <c r="AYF34" s="194"/>
      <c r="AYG34" s="194"/>
      <c r="AYH34" s="194"/>
      <c r="AYI34" s="194"/>
      <c r="AYJ34" s="194"/>
      <c r="AYK34" s="194"/>
      <c r="AYL34" s="194"/>
      <c r="AYM34" s="194"/>
      <c r="AYN34" s="194"/>
      <c r="AYO34" s="194"/>
      <c r="AYP34" s="194"/>
      <c r="AYQ34" s="194"/>
      <c r="AYR34" s="194"/>
      <c r="AYS34" s="194"/>
      <c r="AYT34" s="194"/>
      <c r="AYU34" s="194"/>
      <c r="AYV34" s="194"/>
      <c r="AYW34" s="194"/>
      <c r="AYX34" s="194"/>
      <c r="AYY34" s="194"/>
      <c r="AYZ34" s="194"/>
      <c r="AZA34" s="194"/>
      <c r="AZB34" s="194"/>
      <c r="AZC34" s="194"/>
      <c r="AZD34" s="194"/>
      <c r="AZE34" s="194"/>
      <c r="AZF34" s="194"/>
      <c r="AZG34" s="194"/>
      <c r="AZH34" s="194"/>
      <c r="AZI34" s="194"/>
      <c r="AZJ34" s="194"/>
      <c r="AZK34" s="194"/>
      <c r="AZL34" s="194"/>
      <c r="AZM34" s="194"/>
      <c r="AZN34" s="194"/>
      <c r="AZO34" s="194"/>
      <c r="AZP34" s="194"/>
      <c r="AZQ34" s="194"/>
      <c r="AZR34" s="194"/>
      <c r="AZS34" s="194"/>
      <c r="AZT34" s="194"/>
      <c r="AZU34" s="194"/>
      <c r="AZV34" s="194"/>
      <c r="AZW34" s="194"/>
      <c r="AZX34" s="194"/>
      <c r="AZY34" s="194"/>
      <c r="AZZ34" s="194"/>
      <c r="BAA34" s="194"/>
      <c r="BAB34" s="194"/>
      <c r="BAC34" s="194"/>
      <c r="BAD34" s="194"/>
      <c r="BAE34" s="194"/>
      <c r="BAF34" s="194"/>
      <c r="BAG34" s="194"/>
      <c r="BAH34" s="194"/>
      <c r="BAI34" s="194"/>
      <c r="BAJ34" s="194"/>
      <c r="BAK34" s="194"/>
      <c r="BAL34" s="194"/>
      <c r="BAM34" s="194"/>
      <c r="BAN34" s="194"/>
      <c r="BAO34" s="194"/>
      <c r="BAP34" s="194"/>
      <c r="BAQ34" s="194"/>
      <c r="BAR34" s="194"/>
      <c r="BAS34" s="194"/>
      <c r="BAT34" s="194"/>
      <c r="BAU34" s="194"/>
      <c r="BAV34" s="194"/>
      <c r="BAW34" s="194"/>
      <c r="BAX34" s="194"/>
      <c r="BAY34" s="194"/>
      <c r="BAZ34" s="194"/>
      <c r="BBA34" s="194"/>
      <c r="BBB34" s="194"/>
      <c r="BBC34" s="194"/>
      <c r="BBD34" s="194"/>
      <c r="BBE34" s="194"/>
      <c r="BBF34" s="194"/>
      <c r="BBG34" s="194"/>
      <c r="BBH34" s="194"/>
      <c r="BBI34" s="194"/>
      <c r="BBJ34" s="194"/>
      <c r="BBK34" s="194"/>
      <c r="BBL34" s="194"/>
      <c r="BBM34" s="194"/>
      <c r="BBN34" s="194"/>
      <c r="BBO34" s="194"/>
      <c r="BBP34" s="194"/>
      <c r="BBQ34" s="194"/>
      <c r="BBR34" s="194"/>
      <c r="BBS34" s="194"/>
      <c r="BBT34" s="194"/>
      <c r="BBU34" s="194"/>
      <c r="BBV34" s="194"/>
      <c r="BBW34" s="194"/>
      <c r="BBX34" s="194"/>
      <c r="BBY34" s="194"/>
      <c r="BBZ34" s="194"/>
      <c r="BCA34" s="194"/>
      <c r="BCB34" s="194"/>
      <c r="BCC34" s="194"/>
      <c r="BCD34" s="194"/>
      <c r="BCE34" s="194"/>
      <c r="BCF34" s="194"/>
      <c r="BCG34" s="194"/>
      <c r="BCH34" s="194"/>
      <c r="BCI34" s="194"/>
      <c r="BCJ34" s="194"/>
      <c r="BCK34" s="194"/>
      <c r="BCL34" s="194"/>
      <c r="BCM34" s="194"/>
      <c r="BCN34" s="194"/>
      <c r="BCO34" s="194"/>
      <c r="BCP34" s="194"/>
      <c r="BCQ34" s="194"/>
      <c r="BCR34" s="194"/>
      <c r="BCS34" s="194"/>
      <c r="BCT34" s="194"/>
      <c r="BCU34" s="194"/>
      <c r="BCV34" s="194"/>
      <c r="BCW34" s="194"/>
      <c r="BCX34" s="194"/>
      <c r="BCY34" s="194"/>
      <c r="BCZ34" s="194"/>
      <c r="BDA34" s="194"/>
      <c r="BDB34" s="194"/>
      <c r="BDC34" s="194"/>
      <c r="BDD34" s="194"/>
      <c r="BDE34" s="194"/>
      <c r="BDF34" s="194"/>
      <c r="BDG34" s="194"/>
      <c r="BDH34" s="194"/>
      <c r="BDI34" s="194"/>
      <c r="BDJ34" s="194"/>
      <c r="BDK34" s="194"/>
      <c r="BDL34" s="194"/>
      <c r="BDM34" s="194"/>
      <c r="BDN34" s="194"/>
      <c r="BDO34" s="194"/>
      <c r="BDP34" s="194"/>
      <c r="BDQ34" s="194"/>
      <c r="BDR34" s="194"/>
      <c r="BDS34" s="194"/>
      <c r="BDT34" s="194"/>
      <c r="BDU34" s="194"/>
      <c r="BDV34" s="194"/>
      <c r="BDW34" s="194"/>
      <c r="BDX34" s="194"/>
      <c r="BDY34" s="194"/>
      <c r="BDZ34" s="194"/>
      <c r="BEA34" s="194"/>
      <c r="BEB34" s="194"/>
      <c r="BEC34" s="194"/>
      <c r="BED34" s="194"/>
      <c r="BEE34" s="194"/>
      <c r="BEF34" s="194"/>
      <c r="BEG34" s="194"/>
      <c r="BEH34" s="194"/>
      <c r="BEI34" s="194"/>
      <c r="BEJ34" s="194"/>
      <c r="BEK34" s="194"/>
      <c r="BEL34" s="194"/>
      <c r="BEM34" s="194"/>
      <c r="BEN34" s="194"/>
      <c r="BEO34" s="194"/>
      <c r="BEP34" s="194"/>
      <c r="BEQ34" s="194"/>
      <c r="BER34" s="194"/>
      <c r="BES34" s="194"/>
      <c r="BET34" s="194"/>
      <c r="BEU34" s="194"/>
      <c r="BEV34" s="194"/>
      <c r="BEW34" s="194"/>
      <c r="BEX34" s="194"/>
      <c r="BEY34" s="194"/>
      <c r="BEZ34" s="194"/>
      <c r="BFA34" s="194"/>
      <c r="BFB34" s="194"/>
      <c r="BFC34" s="194"/>
      <c r="BFD34" s="194"/>
      <c r="BFE34" s="194"/>
      <c r="BFF34" s="194"/>
      <c r="BFG34" s="194"/>
      <c r="BFH34" s="194"/>
      <c r="BFI34" s="194"/>
      <c r="BFJ34" s="194"/>
      <c r="BFK34" s="194"/>
      <c r="BFL34" s="194"/>
      <c r="BFM34" s="194"/>
      <c r="BFN34" s="194"/>
      <c r="BFO34" s="194"/>
      <c r="BFP34" s="194"/>
      <c r="BFQ34" s="194"/>
      <c r="BFR34" s="194"/>
      <c r="BFS34" s="194"/>
      <c r="BFT34" s="194"/>
      <c r="BFU34" s="194"/>
      <c r="BFV34" s="194"/>
      <c r="BFW34" s="194"/>
      <c r="BFX34" s="194"/>
      <c r="BFY34" s="194"/>
      <c r="BFZ34" s="194"/>
      <c r="BGA34" s="194"/>
      <c r="BGB34" s="194"/>
      <c r="BGC34" s="194"/>
      <c r="BGD34" s="194"/>
      <c r="BGE34" s="194"/>
      <c r="BGF34" s="194"/>
      <c r="BGG34" s="194"/>
      <c r="BGH34" s="194"/>
      <c r="BGI34" s="194"/>
      <c r="BGJ34" s="194"/>
      <c r="BGK34" s="194"/>
      <c r="BGL34" s="194"/>
      <c r="BGM34" s="194"/>
      <c r="BGN34" s="194"/>
      <c r="BGO34" s="194"/>
      <c r="BGP34" s="194"/>
      <c r="BGQ34" s="194"/>
      <c r="BGR34" s="194"/>
      <c r="BGS34" s="194"/>
      <c r="BGT34" s="194"/>
      <c r="BGU34" s="194"/>
      <c r="BGV34" s="194"/>
      <c r="BGW34" s="194"/>
      <c r="BGX34" s="194"/>
      <c r="BGY34" s="194"/>
      <c r="BGZ34" s="194"/>
      <c r="BHA34" s="194"/>
      <c r="BHB34" s="194"/>
      <c r="BHC34" s="194"/>
      <c r="BHD34" s="194"/>
      <c r="BHE34" s="194"/>
      <c r="BHF34" s="194"/>
      <c r="BHG34" s="194"/>
      <c r="BHH34" s="194"/>
      <c r="BHI34" s="194"/>
      <c r="BHJ34" s="194"/>
      <c r="BHK34" s="194"/>
      <c r="BHL34" s="194"/>
      <c r="BHM34" s="194"/>
      <c r="BHN34" s="194"/>
      <c r="BHO34" s="194"/>
      <c r="BHP34" s="194"/>
      <c r="BHQ34" s="194"/>
      <c r="BHR34" s="194"/>
      <c r="BHS34" s="194"/>
      <c r="BHT34" s="194"/>
      <c r="BHU34" s="194"/>
      <c r="BHV34" s="194"/>
      <c r="BHW34" s="194"/>
      <c r="BHX34" s="194"/>
      <c r="BHY34" s="194"/>
      <c r="BHZ34" s="194"/>
      <c r="BIA34" s="194"/>
      <c r="BIB34" s="194"/>
      <c r="BIC34" s="194"/>
      <c r="BID34" s="194"/>
      <c r="BIE34" s="194"/>
      <c r="BIF34" s="194"/>
      <c r="BIG34" s="194"/>
      <c r="BIH34" s="194"/>
      <c r="BII34" s="194"/>
      <c r="BIJ34" s="194"/>
      <c r="BIK34" s="194"/>
      <c r="BIL34" s="194"/>
      <c r="BIM34" s="194"/>
      <c r="BIN34" s="194"/>
      <c r="BIO34" s="194"/>
      <c r="BIP34" s="194"/>
      <c r="BIQ34" s="194"/>
      <c r="BIR34" s="194"/>
      <c r="BIS34" s="194"/>
      <c r="BIT34" s="194"/>
      <c r="BIU34" s="194"/>
      <c r="BIV34" s="194"/>
      <c r="BIW34" s="194"/>
      <c r="BIX34" s="194"/>
      <c r="BIY34" s="194"/>
      <c r="BIZ34" s="194"/>
      <c r="BJA34" s="194"/>
      <c r="BJB34" s="194"/>
      <c r="BJC34" s="194"/>
      <c r="BJD34" s="194"/>
      <c r="BJE34" s="194"/>
      <c r="BJF34" s="194"/>
      <c r="BJG34" s="194"/>
      <c r="BJH34" s="194"/>
      <c r="BJI34" s="194"/>
      <c r="BJJ34" s="194"/>
      <c r="BJK34" s="194"/>
      <c r="BJL34" s="194"/>
      <c r="BJM34" s="194"/>
      <c r="BJN34" s="194"/>
      <c r="BJO34" s="194"/>
      <c r="BJP34" s="194"/>
      <c r="BJQ34" s="194"/>
      <c r="BJR34" s="194"/>
      <c r="BJS34" s="194"/>
      <c r="BJT34" s="194"/>
      <c r="BJU34" s="194"/>
      <c r="BJV34" s="194"/>
      <c r="BJW34" s="194"/>
      <c r="BJX34" s="194"/>
      <c r="BJY34" s="194"/>
      <c r="BJZ34" s="194"/>
      <c r="BKA34" s="194"/>
      <c r="BKB34" s="194"/>
      <c r="BKC34" s="194"/>
      <c r="BKD34" s="194"/>
      <c r="BKE34" s="194"/>
      <c r="BKF34" s="194"/>
      <c r="BKG34" s="194"/>
      <c r="BKH34" s="194"/>
      <c r="BKI34" s="194"/>
      <c r="BKJ34" s="194"/>
      <c r="BKK34" s="194"/>
      <c r="BKL34" s="194"/>
      <c r="BKM34" s="194"/>
      <c r="BKN34" s="194"/>
      <c r="BKO34" s="194"/>
      <c r="BKP34" s="194"/>
      <c r="BKQ34" s="194"/>
      <c r="BKR34" s="194"/>
      <c r="BKS34" s="194"/>
      <c r="BKT34" s="194"/>
      <c r="BKU34" s="194"/>
      <c r="BKV34" s="194"/>
      <c r="BKW34" s="194"/>
      <c r="BKX34" s="194"/>
      <c r="BKY34" s="194"/>
      <c r="BKZ34" s="194"/>
      <c r="BLA34" s="194"/>
      <c r="BLB34" s="194"/>
      <c r="BLC34" s="194"/>
      <c r="BLD34" s="194"/>
      <c r="BLE34" s="194"/>
      <c r="BLF34" s="194"/>
      <c r="BLG34" s="194"/>
      <c r="BLH34" s="194"/>
      <c r="BLI34" s="194"/>
      <c r="BLJ34" s="194"/>
      <c r="BLK34" s="194"/>
      <c r="BLL34" s="194"/>
      <c r="BLM34" s="194"/>
      <c r="BLN34" s="194"/>
      <c r="BLO34" s="194"/>
      <c r="BLP34" s="194"/>
      <c r="BLQ34" s="194"/>
      <c r="BLR34" s="194"/>
      <c r="BLS34" s="194"/>
      <c r="BLT34" s="194"/>
      <c r="BLU34" s="194"/>
      <c r="BLV34" s="194"/>
      <c r="BLW34" s="194"/>
      <c r="BLX34" s="194"/>
      <c r="BLY34" s="194"/>
      <c r="BLZ34" s="194"/>
      <c r="BMA34" s="194"/>
      <c r="BMB34" s="194"/>
      <c r="BMC34" s="194"/>
      <c r="BMD34" s="194"/>
      <c r="BME34" s="194"/>
      <c r="BMF34" s="194"/>
      <c r="BMG34" s="194"/>
      <c r="BMH34" s="194"/>
      <c r="BMI34" s="194"/>
      <c r="BMJ34" s="194"/>
      <c r="BMK34" s="194"/>
      <c r="BML34" s="194"/>
      <c r="BMM34" s="194"/>
      <c r="BMN34" s="194"/>
      <c r="BMO34" s="194"/>
      <c r="BMP34" s="194"/>
      <c r="BMQ34" s="194"/>
      <c r="BMR34" s="194"/>
      <c r="BMS34" s="194"/>
      <c r="BMT34" s="194"/>
      <c r="BMU34" s="194"/>
      <c r="BMV34" s="194"/>
      <c r="BMW34" s="194"/>
      <c r="BMX34" s="194"/>
      <c r="BMY34" s="194"/>
      <c r="BMZ34" s="194"/>
      <c r="BNA34" s="194"/>
      <c r="BNB34" s="194"/>
      <c r="BNC34" s="194"/>
      <c r="BND34" s="194"/>
      <c r="BNE34" s="194"/>
      <c r="BNF34" s="194"/>
      <c r="BNG34" s="194"/>
      <c r="BNH34" s="194"/>
      <c r="BNI34" s="194"/>
      <c r="BNJ34" s="194"/>
      <c r="BNK34" s="194"/>
      <c r="BNL34" s="194"/>
      <c r="BNM34" s="194"/>
      <c r="BNN34" s="194"/>
      <c r="BNO34" s="194"/>
      <c r="BNP34" s="194"/>
      <c r="BNQ34" s="194"/>
      <c r="BNR34" s="194"/>
      <c r="BNS34" s="194"/>
      <c r="BNT34" s="194"/>
      <c r="BNU34" s="194"/>
      <c r="BNV34" s="194"/>
      <c r="BNW34" s="194"/>
      <c r="BNX34" s="194"/>
      <c r="BNY34" s="194"/>
      <c r="BNZ34" s="194"/>
      <c r="BOA34" s="194"/>
      <c r="BOB34" s="194"/>
      <c r="BOC34" s="194"/>
      <c r="BOD34" s="194"/>
      <c r="BOE34" s="194"/>
      <c r="BOF34" s="194"/>
      <c r="BOG34" s="194"/>
      <c r="BOH34" s="194"/>
      <c r="BOI34" s="194"/>
      <c r="BOJ34" s="194"/>
      <c r="BOK34" s="194"/>
      <c r="BOL34" s="194"/>
      <c r="BOM34" s="194"/>
      <c r="BON34" s="194"/>
      <c r="BOO34" s="194"/>
      <c r="BOP34" s="194"/>
      <c r="BOQ34" s="194"/>
      <c r="BOR34" s="194"/>
      <c r="BOS34" s="194"/>
      <c r="BOT34" s="194"/>
      <c r="BOU34" s="194"/>
      <c r="BOV34" s="194"/>
      <c r="BOW34" s="194"/>
      <c r="BOX34" s="194"/>
      <c r="BOY34" s="194"/>
      <c r="BOZ34" s="194"/>
      <c r="BPA34" s="194"/>
      <c r="BPB34" s="194"/>
      <c r="BPC34" s="194"/>
      <c r="BPD34" s="194"/>
      <c r="BPE34" s="194"/>
      <c r="BPF34" s="194"/>
      <c r="BPG34" s="194"/>
      <c r="BPH34" s="194"/>
      <c r="BPI34" s="194"/>
      <c r="BPJ34" s="194"/>
      <c r="BPK34" s="194"/>
      <c r="BPL34" s="194"/>
      <c r="BPM34" s="194"/>
      <c r="BPN34" s="194"/>
      <c r="BPO34" s="194"/>
      <c r="BPP34" s="194"/>
      <c r="BPQ34" s="194"/>
      <c r="BPR34" s="194"/>
      <c r="BPS34" s="194"/>
      <c r="BPT34" s="194"/>
      <c r="BPU34" s="194"/>
      <c r="BPV34" s="194"/>
      <c r="BPW34" s="194"/>
      <c r="BPX34" s="194"/>
      <c r="BPY34" s="194"/>
      <c r="BPZ34" s="194"/>
      <c r="BQA34" s="194"/>
      <c r="BQB34" s="194"/>
      <c r="BQC34" s="194"/>
      <c r="BQD34" s="194"/>
      <c r="BQE34" s="194"/>
      <c r="BQF34" s="194"/>
      <c r="BQG34" s="194"/>
      <c r="BQH34" s="194"/>
      <c r="BQI34" s="194"/>
      <c r="BQJ34" s="194"/>
      <c r="BQK34" s="194"/>
      <c r="BQL34" s="194"/>
      <c r="BQM34" s="194"/>
      <c r="BQN34" s="194"/>
      <c r="BQO34" s="194"/>
      <c r="BQP34" s="194"/>
      <c r="BQQ34" s="194"/>
      <c r="BQR34" s="194"/>
      <c r="BQS34" s="194"/>
      <c r="BQT34" s="194"/>
      <c r="BQU34" s="194"/>
      <c r="BQV34" s="194"/>
      <c r="BQW34" s="194"/>
      <c r="BQX34" s="194"/>
      <c r="BQY34" s="194"/>
      <c r="BQZ34" s="194"/>
      <c r="BRA34" s="194"/>
      <c r="BRB34" s="194"/>
      <c r="BRC34" s="194"/>
      <c r="BRD34" s="194"/>
      <c r="BRE34" s="194"/>
      <c r="BRF34" s="194"/>
      <c r="BRG34" s="194"/>
      <c r="BRH34" s="194"/>
      <c r="BRI34" s="194"/>
      <c r="BRJ34" s="194"/>
      <c r="BRK34" s="194"/>
      <c r="BRL34" s="194"/>
      <c r="BRM34" s="194"/>
      <c r="BRN34" s="194"/>
      <c r="BRO34" s="194"/>
      <c r="BRP34" s="194"/>
      <c r="BRQ34" s="194"/>
      <c r="BRR34" s="194"/>
      <c r="BRS34" s="194"/>
      <c r="BRT34" s="194"/>
      <c r="BRU34" s="194"/>
      <c r="BRV34" s="194"/>
      <c r="BRW34" s="194"/>
      <c r="BRX34" s="194"/>
      <c r="BRY34" s="194"/>
      <c r="BRZ34" s="194"/>
      <c r="BSA34" s="194"/>
      <c r="BSB34" s="194"/>
      <c r="BSC34" s="194"/>
      <c r="BSD34" s="194"/>
      <c r="BSE34" s="194"/>
      <c r="BSF34" s="194"/>
      <c r="BSG34" s="194"/>
      <c r="BSH34" s="194"/>
      <c r="BSI34" s="194"/>
      <c r="BSJ34" s="194"/>
      <c r="BSK34" s="194"/>
      <c r="BSL34" s="194"/>
      <c r="BSM34" s="194"/>
      <c r="BSN34" s="194"/>
      <c r="BSO34" s="194"/>
      <c r="BSP34" s="194"/>
      <c r="BSQ34" s="194"/>
      <c r="BSR34" s="194"/>
      <c r="BSS34" s="194"/>
      <c r="BST34" s="194"/>
      <c r="BSU34" s="194"/>
      <c r="BSV34" s="194"/>
      <c r="BSW34" s="194"/>
      <c r="BSX34" s="194"/>
      <c r="BSY34" s="194"/>
      <c r="BSZ34" s="194"/>
      <c r="BTA34" s="194"/>
      <c r="BTB34" s="194"/>
      <c r="BTC34" s="194"/>
      <c r="BTD34" s="194"/>
      <c r="BTE34" s="194"/>
      <c r="BTF34" s="194"/>
      <c r="BTG34" s="194"/>
      <c r="BTH34" s="194"/>
      <c r="BTI34" s="194"/>
      <c r="BTJ34" s="194"/>
      <c r="BTK34" s="194"/>
      <c r="BTL34" s="194"/>
      <c r="BTM34" s="194"/>
      <c r="BTN34" s="194"/>
      <c r="BTO34" s="194"/>
      <c r="BTP34" s="194"/>
      <c r="BTQ34" s="194"/>
      <c r="BTR34" s="194"/>
      <c r="BTS34" s="194"/>
      <c r="BTT34" s="194"/>
      <c r="BTU34" s="194"/>
      <c r="BTV34" s="194"/>
      <c r="BTW34" s="194"/>
      <c r="BTX34" s="194"/>
      <c r="BTY34" s="194"/>
      <c r="BTZ34" s="194"/>
      <c r="BUA34" s="194"/>
      <c r="BUB34" s="194"/>
      <c r="BUC34" s="194"/>
      <c r="BUD34" s="194"/>
      <c r="BUE34" s="194"/>
      <c r="BUF34" s="194"/>
      <c r="BUG34" s="194"/>
      <c r="BUH34" s="194"/>
      <c r="BUI34" s="194"/>
      <c r="BUJ34" s="194"/>
      <c r="BUK34" s="194"/>
      <c r="BUL34" s="194"/>
      <c r="BUM34" s="194"/>
      <c r="BUN34" s="194"/>
      <c r="BUO34" s="194"/>
      <c r="BUP34" s="194"/>
      <c r="BUQ34" s="194"/>
      <c r="BUR34" s="194"/>
      <c r="BUS34" s="194"/>
      <c r="BUT34" s="194"/>
      <c r="BUU34" s="194"/>
      <c r="BUV34" s="194"/>
      <c r="BUW34" s="194"/>
      <c r="BUX34" s="194"/>
      <c r="BUY34" s="194"/>
      <c r="BUZ34" s="194"/>
      <c r="BVA34" s="194"/>
      <c r="BVB34" s="194"/>
      <c r="BVC34" s="194"/>
      <c r="BVD34" s="194"/>
      <c r="BVE34" s="194"/>
      <c r="BVF34" s="194"/>
      <c r="BVG34" s="194"/>
      <c r="BVH34" s="194"/>
      <c r="BVI34" s="194"/>
      <c r="BVJ34" s="194"/>
      <c r="BVK34" s="194"/>
      <c r="BVL34" s="194"/>
      <c r="BVM34" s="194"/>
      <c r="BVN34" s="194"/>
      <c r="BVO34" s="194"/>
      <c r="BVP34" s="194"/>
      <c r="BVQ34" s="194"/>
      <c r="BVR34" s="194"/>
      <c r="BVS34" s="194"/>
      <c r="BVT34" s="194"/>
      <c r="BVU34" s="194"/>
      <c r="BVV34" s="194"/>
      <c r="BVW34" s="194"/>
      <c r="BVX34" s="194"/>
      <c r="BVY34" s="194"/>
      <c r="BVZ34" s="194"/>
      <c r="BWA34" s="194"/>
      <c r="BWB34" s="194"/>
      <c r="BWC34" s="194"/>
      <c r="BWD34" s="194"/>
      <c r="BWE34" s="194"/>
      <c r="BWF34" s="194"/>
      <c r="BWG34" s="194"/>
      <c r="BWH34" s="194"/>
      <c r="BWI34" s="194"/>
      <c r="BWJ34" s="194"/>
      <c r="BWK34" s="194"/>
      <c r="BWL34" s="194"/>
      <c r="BWM34" s="194"/>
      <c r="BWN34" s="194"/>
      <c r="BWO34" s="194"/>
      <c r="BWP34" s="194"/>
      <c r="BWQ34" s="194"/>
      <c r="BWR34" s="194"/>
      <c r="BWS34" s="194"/>
      <c r="BWT34" s="194"/>
      <c r="BWU34" s="194"/>
      <c r="BWV34" s="194"/>
      <c r="BWW34" s="194"/>
      <c r="BWX34" s="194"/>
      <c r="BWY34" s="194"/>
      <c r="BWZ34" s="194"/>
      <c r="BXA34" s="194"/>
      <c r="BXB34" s="194"/>
      <c r="BXC34" s="194"/>
      <c r="BXD34" s="194"/>
      <c r="BXE34" s="194"/>
      <c r="BXF34" s="194"/>
      <c r="BXG34" s="194"/>
      <c r="BXH34" s="194"/>
      <c r="BXI34" s="194"/>
      <c r="BXJ34" s="194"/>
      <c r="BXK34" s="194"/>
      <c r="BXL34" s="194"/>
      <c r="BXM34" s="194"/>
      <c r="BXN34" s="194"/>
      <c r="BXO34" s="194"/>
      <c r="BXP34" s="194"/>
      <c r="BXQ34" s="194"/>
      <c r="BXR34" s="194"/>
      <c r="BXS34" s="194"/>
      <c r="BXT34" s="194"/>
      <c r="BXU34" s="194"/>
      <c r="BXV34" s="194"/>
      <c r="BXW34" s="194"/>
      <c r="BXX34" s="194"/>
      <c r="BXY34" s="194"/>
      <c r="BXZ34" s="194"/>
      <c r="BYA34" s="194"/>
      <c r="BYB34" s="194"/>
      <c r="BYC34" s="194"/>
      <c r="BYD34" s="194"/>
      <c r="BYE34" s="194"/>
      <c r="BYF34" s="194"/>
      <c r="BYG34" s="194"/>
      <c r="BYH34" s="194"/>
      <c r="BYI34" s="194"/>
      <c r="BYJ34" s="194"/>
      <c r="BYK34" s="194"/>
      <c r="BYL34" s="194"/>
      <c r="BYM34" s="194"/>
      <c r="BYN34" s="194"/>
      <c r="BYO34" s="194"/>
      <c r="BYP34" s="194"/>
      <c r="BYQ34" s="194"/>
      <c r="BYR34" s="194"/>
      <c r="BYS34" s="194"/>
      <c r="BYT34" s="194"/>
      <c r="BYU34" s="194"/>
      <c r="BYV34" s="194"/>
      <c r="BYW34" s="194"/>
      <c r="BYX34" s="194"/>
      <c r="BYY34" s="194"/>
      <c r="BYZ34" s="194"/>
      <c r="BZA34" s="194"/>
      <c r="BZB34" s="194"/>
      <c r="BZC34" s="194"/>
      <c r="BZD34" s="194"/>
      <c r="BZE34" s="194"/>
      <c r="BZF34" s="194"/>
      <c r="BZG34" s="194"/>
      <c r="BZH34" s="194"/>
      <c r="BZI34" s="194"/>
      <c r="BZJ34" s="194"/>
      <c r="BZK34" s="194"/>
      <c r="BZL34" s="194"/>
      <c r="BZM34" s="194"/>
      <c r="BZN34" s="194"/>
      <c r="BZO34" s="194"/>
      <c r="BZP34" s="194"/>
      <c r="BZQ34" s="194"/>
      <c r="BZR34" s="194"/>
      <c r="BZS34" s="194"/>
      <c r="BZT34" s="194"/>
      <c r="BZU34" s="194"/>
      <c r="BZV34" s="194"/>
      <c r="BZW34" s="194"/>
      <c r="BZX34" s="194"/>
      <c r="BZY34" s="194"/>
      <c r="BZZ34" s="194"/>
      <c r="CAA34" s="194"/>
      <c r="CAB34" s="194"/>
      <c r="CAC34" s="194"/>
      <c r="CAD34" s="194"/>
      <c r="CAE34" s="194"/>
      <c r="CAF34" s="194"/>
      <c r="CAG34" s="194"/>
      <c r="CAH34" s="194"/>
      <c r="CAI34" s="194"/>
      <c r="CAJ34" s="194"/>
      <c r="CAK34" s="194"/>
      <c r="CAL34" s="194"/>
      <c r="CAM34" s="194"/>
      <c r="CAN34" s="194"/>
      <c r="CAO34" s="194"/>
      <c r="CAP34" s="194"/>
      <c r="CAQ34" s="194"/>
      <c r="CAR34" s="194"/>
      <c r="CAS34" s="194"/>
      <c r="CAT34" s="194"/>
      <c r="CAU34" s="194"/>
      <c r="CAV34" s="194"/>
      <c r="CAW34" s="194"/>
      <c r="CAX34" s="194"/>
      <c r="CAY34" s="194"/>
      <c r="CAZ34" s="194"/>
      <c r="CBA34" s="194"/>
      <c r="CBB34" s="194"/>
      <c r="CBC34" s="194"/>
      <c r="CBD34" s="194"/>
      <c r="CBE34" s="194"/>
      <c r="CBF34" s="194"/>
      <c r="CBG34" s="194"/>
      <c r="CBH34" s="194"/>
      <c r="CBI34" s="194"/>
      <c r="CBJ34" s="194"/>
      <c r="CBK34" s="194"/>
      <c r="CBL34" s="194"/>
      <c r="CBM34" s="194"/>
      <c r="CBN34" s="194"/>
      <c r="CBO34" s="194"/>
      <c r="CBP34" s="194"/>
      <c r="CBQ34" s="194"/>
      <c r="CBR34" s="194"/>
      <c r="CBS34" s="194"/>
      <c r="CBT34" s="194"/>
      <c r="CBU34" s="194"/>
      <c r="CBV34" s="194"/>
      <c r="CBW34" s="194"/>
      <c r="CBX34" s="194"/>
      <c r="CBY34" s="194"/>
      <c r="CBZ34" s="194"/>
      <c r="CCA34" s="194"/>
      <c r="CCB34" s="194"/>
      <c r="CCC34" s="194"/>
      <c r="CCD34" s="194"/>
      <c r="CCE34" s="194"/>
      <c r="CCF34" s="194"/>
      <c r="CCG34" s="194"/>
      <c r="CCH34" s="194"/>
      <c r="CCI34" s="194"/>
      <c r="CCJ34" s="194"/>
      <c r="CCK34" s="194"/>
      <c r="CCL34" s="194"/>
      <c r="CCM34" s="194"/>
      <c r="CCN34" s="194"/>
      <c r="CCO34" s="194"/>
      <c r="CCP34" s="194"/>
      <c r="CCQ34" s="194"/>
      <c r="CCR34" s="194"/>
      <c r="CCS34" s="194"/>
      <c r="CCT34" s="194"/>
      <c r="CCU34" s="194"/>
      <c r="CCV34" s="194"/>
      <c r="CCW34" s="194"/>
      <c r="CCX34" s="194"/>
      <c r="CCY34" s="194"/>
      <c r="CCZ34" s="194"/>
      <c r="CDA34" s="194"/>
      <c r="CDB34" s="194"/>
      <c r="CDC34" s="194"/>
      <c r="CDD34" s="194"/>
      <c r="CDE34" s="194"/>
      <c r="CDF34" s="194"/>
      <c r="CDG34" s="194"/>
      <c r="CDH34" s="194"/>
      <c r="CDI34" s="194"/>
      <c r="CDJ34" s="194"/>
      <c r="CDK34" s="194"/>
      <c r="CDL34" s="194"/>
      <c r="CDM34" s="194"/>
      <c r="CDN34" s="194"/>
      <c r="CDO34" s="194"/>
      <c r="CDP34" s="194"/>
      <c r="CDQ34" s="194"/>
      <c r="CDR34" s="194"/>
      <c r="CDS34" s="194"/>
      <c r="CDT34" s="194"/>
      <c r="CDU34" s="194"/>
      <c r="CDV34" s="194"/>
      <c r="CDW34" s="194"/>
      <c r="CDX34" s="194"/>
      <c r="CDY34" s="194"/>
      <c r="CDZ34" s="194"/>
      <c r="CEA34" s="194"/>
      <c r="CEB34" s="194"/>
      <c r="CEC34" s="194"/>
      <c r="CED34" s="194"/>
      <c r="CEE34" s="194"/>
      <c r="CEF34" s="194"/>
      <c r="CEG34" s="194"/>
      <c r="CEH34" s="194"/>
      <c r="CEI34" s="194"/>
      <c r="CEJ34" s="194"/>
      <c r="CEK34" s="194"/>
      <c r="CEL34" s="194"/>
      <c r="CEM34" s="194"/>
      <c r="CEN34" s="194"/>
      <c r="CEO34" s="194"/>
      <c r="CEP34" s="194"/>
      <c r="CEQ34" s="194"/>
      <c r="CER34" s="194"/>
      <c r="CES34" s="194"/>
      <c r="CET34" s="194"/>
      <c r="CEU34" s="194"/>
      <c r="CEV34" s="194"/>
      <c r="CEW34" s="194"/>
      <c r="CEX34" s="194"/>
      <c r="CEY34" s="194"/>
      <c r="CEZ34" s="194"/>
      <c r="CFA34" s="194"/>
      <c r="CFB34" s="194"/>
      <c r="CFC34" s="194"/>
      <c r="CFD34" s="194"/>
      <c r="CFE34" s="194"/>
      <c r="CFF34" s="194"/>
      <c r="CFG34" s="194"/>
      <c r="CFH34" s="194"/>
      <c r="CFI34" s="194"/>
      <c r="CFJ34" s="194"/>
      <c r="CFK34" s="194"/>
      <c r="CFL34" s="194"/>
      <c r="CFM34" s="194"/>
      <c r="CFN34" s="194"/>
      <c r="CFO34" s="194"/>
      <c r="CFP34" s="194"/>
      <c r="CFQ34" s="194"/>
      <c r="CFR34" s="194"/>
      <c r="CFS34" s="194"/>
      <c r="CFT34" s="194"/>
      <c r="CFU34" s="194"/>
      <c r="CFV34" s="194"/>
      <c r="CFW34" s="194"/>
      <c r="CFX34" s="194"/>
      <c r="CFY34" s="194"/>
      <c r="CFZ34" s="194"/>
      <c r="CGA34" s="194"/>
      <c r="CGB34" s="194"/>
      <c r="CGC34" s="194"/>
      <c r="CGD34" s="194"/>
      <c r="CGE34" s="194"/>
      <c r="CGF34" s="194"/>
      <c r="CGG34" s="194"/>
      <c r="CGH34" s="194"/>
      <c r="CGI34" s="194"/>
      <c r="CGJ34" s="194"/>
      <c r="CGK34" s="194"/>
      <c r="CGL34" s="194"/>
      <c r="CGM34" s="194"/>
      <c r="CGN34" s="194"/>
      <c r="CGO34" s="194"/>
      <c r="CGP34" s="194"/>
      <c r="CGQ34" s="194"/>
      <c r="CGR34" s="194"/>
      <c r="CGS34" s="194"/>
      <c r="CGT34" s="194"/>
      <c r="CGU34" s="194"/>
      <c r="CGV34" s="194"/>
      <c r="CGW34" s="194"/>
      <c r="CGX34" s="194"/>
      <c r="CGY34" s="194"/>
      <c r="CGZ34" s="194"/>
      <c r="CHA34" s="194"/>
      <c r="CHB34" s="194"/>
      <c r="CHC34" s="194"/>
      <c r="CHD34" s="194"/>
      <c r="CHE34" s="194"/>
      <c r="CHF34" s="194"/>
      <c r="CHG34" s="194"/>
      <c r="CHH34" s="194"/>
      <c r="CHI34" s="194"/>
      <c r="CHJ34" s="194"/>
      <c r="CHK34" s="194"/>
      <c r="CHL34" s="194"/>
      <c r="CHM34" s="194"/>
      <c r="CHN34" s="194"/>
      <c r="CHO34" s="194"/>
      <c r="CHP34" s="194"/>
      <c r="CHQ34" s="194"/>
      <c r="CHR34" s="194"/>
      <c r="CHS34" s="194"/>
      <c r="CHT34" s="194"/>
      <c r="CHU34" s="194"/>
      <c r="CHV34" s="194"/>
      <c r="CHW34" s="194"/>
      <c r="CHX34" s="194"/>
      <c r="CHY34" s="194"/>
      <c r="CHZ34" s="194"/>
      <c r="CIA34" s="194"/>
      <c r="CIB34" s="194"/>
      <c r="CIC34" s="194"/>
      <c r="CID34" s="194"/>
      <c r="CIE34" s="194"/>
      <c r="CIF34" s="194"/>
      <c r="CIG34" s="194"/>
      <c r="CIH34" s="194"/>
      <c r="CII34" s="194"/>
      <c r="CIJ34" s="194"/>
      <c r="CIK34" s="194"/>
      <c r="CIL34" s="194"/>
      <c r="CIM34" s="194"/>
      <c r="CIN34" s="194"/>
      <c r="CIO34" s="194"/>
      <c r="CIP34" s="194"/>
      <c r="CIQ34" s="194"/>
      <c r="CIR34" s="194"/>
      <c r="CIS34" s="194"/>
      <c r="CIT34" s="194"/>
      <c r="CIU34" s="194"/>
      <c r="CIV34" s="194"/>
      <c r="CIW34" s="194"/>
      <c r="CIX34" s="194"/>
      <c r="CIY34" s="194"/>
      <c r="CIZ34" s="194"/>
      <c r="CJA34" s="194"/>
      <c r="CJB34" s="194"/>
      <c r="CJC34" s="194"/>
      <c r="CJD34" s="194"/>
      <c r="CJE34" s="194"/>
      <c r="CJF34" s="194"/>
      <c r="CJG34" s="194"/>
      <c r="CJH34" s="194"/>
      <c r="CJI34" s="194"/>
      <c r="CJJ34" s="194"/>
      <c r="CJK34" s="194"/>
      <c r="CJL34" s="194"/>
      <c r="CJM34" s="194"/>
      <c r="CJN34" s="194"/>
      <c r="CJO34" s="194"/>
      <c r="CJP34" s="194"/>
      <c r="CJQ34" s="194"/>
      <c r="CJR34" s="194"/>
      <c r="CJS34" s="194"/>
      <c r="CJT34" s="194"/>
      <c r="CJU34" s="194"/>
      <c r="CJV34" s="194"/>
      <c r="CJW34" s="194"/>
      <c r="CJX34" s="194"/>
      <c r="CJY34" s="194"/>
      <c r="CJZ34" s="194"/>
      <c r="CKA34" s="194"/>
      <c r="CKB34" s="194"/>
      <c r="CKC34" s="194"/>
      <c r="CKD34" s="194"/>
      <c r="CKE34" s="194"/>
      <c r="CKF34" s="194"/>
      <c r="CKG34" s="194"/>
      <c r="CKH34" s="194"/>
      <c r="CKI34" s="194"/>
      <c r="CKJ34" s="194"/>
      <c r="CKK34" s="194"/>
      <c r="CKL34" s="194"/>
      <c r="CKM34" s="194"/>
      <c r="CKN34" s="194"/>
      <c r="CKO34" s="194"/>
      <c r="CKP34" s="194"/>
      <c r="CKQ34" s="194"/>
      <c r="CKR34" s="194"/>
      <c r="CKS34" s="194"/>
      <c r="CKT34" s="194"/>
      <c r="CKU34" s="194"/>
      <c r="CKV34" s="194"/>
      <c r="CKW34" s="194"/>
      <c r="CKX34" s="194"/>
      <c r="CKY34" s="194"/>
      <c r="CKZ34" s="194"/>
      <c r="CLA34" s="194"/>
      <c r="CLB34" s="194"/>
      <c r="CLC34" s="194"/>
      <c r="CLD34" s="194"/>
      <c r="CLE34" s="194"/>
      <c r="CLF34" s="194"/>
      <c r="CLG34" s="194"/>
      <c r="CLH34" s="194"/>
      <c r="CLI34" s="194"/>
      <c r="CLJ34" s="194"/>
      <c r="CLK34" s="194"/>
      <c r="CLL34" s="194"/>
      <c r="CLM34" s="194"/>
      <c r="CLN34" s="194"/>
      <c r="CLO34" s="194"/>
      <c r="CLP34" s="194"/>
      <c r="CLQ34" s="194"/>
      <c r="CLR34" s="194"/>
      <c r="CLS34" s="194"/>
      <c r="CLT34" s="194"/>
      <c r="CLU34" s="194"/>
      <c r="CLV34" s="194"/>
      <c r="CLW34" s="194"/>
      <c r="CLX34" s="194"/>
      <c r="CLY34" s="194"/>
      <c r="CLZ34" s="194"/>
      <c r="CMA34" s="194"/>
      <c r="CMB34" s="194"/>
      <c r="CMC34" s="194"/>
      <c r="CMD34" s="194"/>
      <c r="CME34" s="194"/>
      <c r="CMF34" s="194"/>
      <c r="CMG34" s="194"/>
      <c r="CMH34" s="194"/>
      <c r="CMI34" s="194"/>
      <c r="CMJ34" s="194"/>
      <c r="CMK34" s="194"/>
      <c r="CML34" s="194"/>
      <c r="CMM34" s="194"/>
      <c r="CMN34" s="194"/>
      <c r="CMO34" s="194"/>
      <c r="CMP34" s="194"/>
      <c r="CMQ34" s="194"/>
      <c r="CMR34" s="194"/>
      <c r="CMS34" s="194"/>
      <c r="CMT34" s="194"/>
      <c r="CMU34" s="194"/>
      <c r="CMV34" s="194"/>
      <c r="CMW34" s="194"/>
      <c r="CMX34" s="194"/>
      <c r="CMY34" s="194"/>
      <c r="CMZ34" s="194"/>
      <c r="CNA34" s="194"/>
      <c r="CNB34" s="194"/>
      <c r="CNC34" s="194"/>
      <c r="CND34" s="194"/>
      <c r="CNE34" s="194"/>
      <c r="CNF34" s="194"/>
      <c r="CNG34" s="194"/>
      <c r="CNH34" s="194"/>
      <c r="CNI34" s="194"/>
      <c r="CNJ34" s="194"/>
      <c r="CNK34" s="194"/>
      <c r="CNL34" s="194"/>
      <c r="CNM34" s="194"/>
      <c r="CNN34" s="194"/>
      <c r="CNO34" s="194"/>
      <c r="CNP34" s="194"/>
      <c r="CNQ34" s="194"/>
      <c r="CNR34" s="194"/>
      <c r="CNS34" s="194"/>
      <c r="CNT34" s="194"/>
      <c r="CNU34" s="194"/>
      <c r="CNV34" s="194"/>
      <c r="CNW34" s="194"/>
      <c r="CNX34" s="194"/>
      <c r="CNY34" s="194"/>
      <c r="CNZ34" s="194"/>
      <c r="COA34" s="194"/>
      <c r="COB34" s="194"/>
      <c r="COC34" s="194"/>
      <c r="COD34" s="194"/>
      <c r="COE34" s="194"/>
      <c r="COF34" s="194"/>
      <c r="COG34" s="194"/>
      <c r="COH34" s="194"/>
      <c r="COI34" s="194"/>
      <c r="COJ34" s="194"/>
      <c r="COK34" s="194"/>
      <c r="COL34" s="194"/>
      <c r="COM34" s="194"/>
      <c r="CON34" s="194"/>
      <c r="COO34" s="194"/>
      <c r="COP34" s="194"/>
      <c r="COQ34" s="194"/>
      <c r="COR34" s="194"/>
      <c r="COS34" s="194"/>
      <c r="COT34" s="194"/>
      <c r="COU34" s="194"/>
      <c r="COV34" s="194"/>
      <c r="COW34" s="194"/>
      <c r="COX34" s="194"/>
      <c r="COY34" s="194"/>
      <c r="COZ34" s="194"/>
      <c r="CPA34" s="194"/>
      <c r="CPB34" s="194"/>
      <c r="CPC34" s="194"/>
      <c r="CPD34" s="194"/>
      <c r="CPE34" s="194"/>
      <c r="CPF34" s="194"/>
      <c r="CPG34" s="194"/>
      <c r="CPH34" s="194"/>
      <c r="CPI34" s="194"/>
      <c r="CPJ34" s="194"/>
      <c r="CPK34" s="194"/>
      <c r="CPL34" s="194"/>
      <c r="CPM34" s="194"/>
      <c r="CPN34" s="194"/>
      <c r="CPO34" s="194"/>
      <c r="CPP34" s="194"/>
      <c r="CPQ34" s="194"/>
      <c r="CPR34" s="194"/>
      <c r="CPS34" s="194"/>
      <c r="CPT34" s="194"/>
      <c r="CPU34" s="194"/>
      <c r="CPV34" s="194"/>
      <c r="CPW34" s="194"/>
      <c r="CPX34" s="194"/>
      <c r="CPY34" s="194"/>
      <c r="CPZ34" s="194"/>
      <c r="CQA34" s="194"/>
      <c r="CQB34" s="194"/>
      <c r="CQC34" s="194"/>
      <c r="CQD34" s="194"/>
      <c r="CQE34" s="194"/>
      <c r="CQF34" s="194"/>
      <c r="CQG34" s="194"/>
      <c r="CQH34" s="194"/>
      <c r="CQI34" s="194"/>
      <c r="CQJ34" s="194"/>
      <c r="CQK34" s="194"/>
      <c r="CQL34" s="194"/>
      <c r="CQM34" s="194"/>
      <c r="CQN34" s="194"/>
      <c r="CQO34" s="194"/>
      <c r="CQP34" s="194"/>
      <c r="CQQ34" s="194"/>
      <c r="CQR34" s="194"/>
      <c r="CQS34" s="194"/>
      <c r="CQT34" s="194"/>
      <c r="CQU34" s="194"/>
      <c r="CQV34" s="194"/>
      <c r="CQW34" s="194"/>
      <c r="CQX34" s="194"/>
      <c r="CQY34" s="194"/>
      <c r="CQZ34" s="194"/>
      <c r="CRA34" s="194"/>
      <c r="CRB34" s="194"/>
      <c r="CRC34" s="194"/>
      <c r="CRD34" s="194"/>
      <c r="CRE34" s="194"/>
      <c r="CRF34" s="194"/>
      <c r="CRG34" s="194"/>
      <c r="CRH34" s="194"/>
      <c r="CRI34" s="194"/>
      <c r="CRJ34" s="194"/>
      <c r="CRK34" s="194"/>
      <c r="CRL34" s="194"/>
      <c r="CRM34" s="194"/>
      <c r="CRN34" s="194"/>
      <c r="CRO34" s="194"/>
      <c r="CRP34" s="194"/>
      <c r="CRQ34" s="194"/>
      <c r="CRR34" s="194"/>
      <c r="CRS34" s="194"/>
      <c r="CRT34" s="194"/>
      <c r="CRU34" s="194"/>
      <c r="CRV34" s="194"/>
      <c r="CRW34" s="194"/>
      <c r="CRX34" s="194"/>
      <c r="CRY34" s="194"/>
      <c r="CRZ34" s="194"/>
      <c r="CSA34" s="194"/>
      <c r="CSB34" s="194"/>
      <c r="CSC34" s="194"/>
      <c r="CSD34" s="194"/>
      <c r="CSE34" s="194"/>
      <c r="CSF34" s="194"/>
      <c r="CSG34" s="194"/>
      <c r="CSH34" s="194"/>
      <c r="CSI34" s="194"/>
      <c r="CSJ34" s="194"/>
      <c r="CSK34" s="194"/>
      <c r="CSL34" s="194"/>
      <c r="CSM34" s="194"/>
      <c r="CSN34" s="194"/>
      <c r="CSO34" s="194"/>
      <c r="CSP34" s="194"/>
      <c r="CSQ34" s="194"/>
      <c r="CSR34" s="194"/>
      <c r="CSS34" s="194"/>
      <c r="CST34" s="194"/>
      <c r="CSU34" s="194"/>
      <c r="CSV34" s="194"/>
      <c r="CSW34" s="194"/>
      <c r="CSX34" s="194"/>
      <c r="CSY34" s="194"/>
      <c r="CSZ34" s="194"/>
      <c r="CTA34" s="194"/>
      <c r="CTB34" s="194"/>
      <c r="CTC34" s="194"/>
      <c r="CTD34" s="194"/>
      <c r="CTE34" s="194"/>
      <c r="CTF34" s="194"/>
      <c r="CTG34" s="194"/>
      <c r="CTH34" s="194"/>
      <c r="CTI34" s="194"/>
      <c r="CTJ34" s="194"/>
      <c r="CTK34" s="194"/>
      <c r="CTL34" s="194"/>
      <c r="CTM34" s="194"/>
      <c r="CTN34" s="194"/>
      <c r="CTO34" s="194"/>
      <c r="CTP34" s="194"/>
      <c r="CTQ34" s="194"/>
      <c r="CTR34" s="194"/>
      <c r="CTS34" s="194"/>
      <c r="CTT34" s="194"/>
      <c r="CTU34" s="194"/>
      <c r="CTV34" s="194"/>
      <c r="CTW34" s="194"/>
      <c r="CTX34" s="194"/>
      <c r="CTY34" s="194"/>
      <c r="CTZ34" s="194"/>
      <c r="CUA34" s="194"/>
      <c r="CUB34" s="194"/>
      <c r="CUC34" s="194"/>
      <c r="CUD34" s="194"/>
      <c r="CUE34" s="194"/>
      <c r="CUF34" s="194"/>
      <c r="CUG34" s="194"/>
      <c r="CUH34" s="194"/>
      <c r="CUI34" s="194"/>
      <c r="CUJ34" s="194"/>
      <c r="CUK34" s="194"/>
      <c r="CUL34" s="194"/>
      <c r="CUM34" s="194"/>
      <c r="CUN34" s="194"/>
      <c r="CUO34" s="194"/>
      <c r="CUP34" s="194"/>
      <c r="CUQ34" s="194"/>
      <c r="CUR34" s="194"/>
      <c r="CUS34" s="194"/>
      <c r="CUT34" s="194"/>
      <c r="CUU34" s="194"/>
      <c r="CUV34" s="194"/>
      <c r="CUW34" s="194"/>
      <c r="CUX34" s="194"/>
      <c r="CUY34" s="194"/>
      <c r="CUZ34" s="194"/>
      <c r="CVA34" s="194"/>
      <c r="CVB34" s="194"/>
      <c r="CVC34" s="194"/>
      <c r="CVD34" s="194"/>
      <c r="CVE34" s="194"/>
      <c r="CVF34" s="194"/>
      <c r="CVG34" s="194"/>
      <c r="CVH34" s="194"/>
      <c r="CVI34" s="194"/>
      <c r="CVJ34" s="194"/>
      <c r="CVK34" s="194"/>
      <c r="CVL34" s="194"/>
      <c r="CVM34" s="194"/>
      <c r="CVN34" s="194"/>
      <c r="CVO34" s="194"/>
      <c r="CVP34" s="194"/>
      <c r="CVQ34" s="194"/>
      <c r="CVR34" s="194"/>
      <c r="CVS34" s="194"/>
      <c r="CVT34" s="194"/>
      <c r="CVU34" s="194"/>
      <c r="CVV34" s="194"/>
      <c r="CVW34" s="194"/>
      <c r="CVX34" s="194"/>
      <c r="CVY34" s="194"/>
      <c r="CVZ34" s="194"/>
      <c r="CWA34" s="194"/>
      <c r="CWB34" s="194"/>
      <c r="CWC34" s="194"/>
      <c r="CWD34" s="194"/>
      <c r="CWE34" s="194"/>
      <c r="CWF34" s="194"/>
      <c r="CWG34" s="194"/>
      <c r="CWH34" s="194"/>
      <c r="CWI34" s="194"/>
      <c r="CWJ34" s="194"/>
      <c r="CWK34" s="194"/>
      <c r="CWL34" s="194"/>
      <c r="CWM34" s="194"/>
      <c r="CWN34" s="194"/>
      <c r="CWO34" s="194"/>
      <c r="CWP34" s="194"/>
      <c r="CWQ34" s="194"/>
      <c r="CWR34" s="194"/>
      <c r="CWS34" s="194"/>
      <c r="CWT34" s="194"/>
      <c r="CWU34" s="194"/>
      <c r="CWV34" s="194"/>
      <c r="CWW34" s="194"/>
      <c r="CWX34" s="194"/>
      <c r="CWY34" s="194"/>
      <c r="CWZ34" s="194"/>
      <c r="CXA34" s="194"/>
      <c r="CXB34" s="194"/>
      <c r="CXC34" s="194"/>
      <c r="CXD34" s="194"/>
      <c r="CXE34" s="194"/>
      <c r="CXF34" s="194"/>
      <c r="CXG34" s="194"/>
      <c r="CXH34" s="194"/>
      <c r="CXI34" s="194"/>
      <c r="CXJ34" s="194"/>
      <c r="CXK34" s="194"/>
      <c r="CXL34" s="194"/>
      <c r="CXM34" s="194"/>
      <c r="CXN34" s="194"/>
      <c r="CXO34" s="194"/>
      <c r="CXP34" s="194"/>
      <c r="CXQ34" s="194"/>
      <c r="CXR34" s="194"/>
      <c r="CXS34" s="194"/>
      <c r="CXT34" s="194"/>
      <c r="CXU34" s="194"/>
      <c r="CXV34" s="194"/>
      <c r="CXW34" s="194"/>
      <c r="CXX34" s="194"/>
      <c r="CXY34" s="194"/>
      <c r="CXZ34" s="194"/>
      <c r="CYA34" s="194"/>
      <c r="CYB34" s="194"/>
      <c r="CYC34" s="194"/>
      <c r="CYD34" s="194"/>
      <c r="CYE34" s="194"/>
      <c r="CYF34" s="194"/>
      <c r="CYG34" s="194"/>
      <c r="CYH34" s="194"/>
      <c r="CYI34" s="194"/>
      <c r="CYJ34" s="194"/>
      <c r="CYK34" s="194"/>
      <c r="CYL34" s="194"/>
      <c r="CYM34" s="194"/>
      <c r="CYN34" s="194"/>
      <c r="CYO34" s="194"/>
      <c r="CYP34" s="194"/>
      <c r="CYQ34" s="194"/>
      <c r="CYR34" s="194"/>
      <c r="CYS34" s="194"/>
      <c r="CYT34" s="194"/>
      <c r="CYU34" s="194"/>
      <c r="CYV34" s="194"/>
      <c r="CYW34" s="194"/>
      <c r="CYX34" s="194"/>
      <c r="CYY34" s="194"/>
      <c r="CYZ34" s="194"/>
      <c r="CZA34" s="194"/>
      <c r="CZB34" s="194"/>
      <c r="CZC34" s="194"/>
      <c r="CZD34" s="194"/>
      <c r="CZE34" s="194"/>
      <c r="CZF34" s="194"/>
      <c r="CZG34" s="194"/>
      <c r="CZH34" s="194"/>
      <c r="CZI34" s="194"/>
      <c r="CZJ34" s="194"/>
      <c r="CZK34" s="194"/>
      <c r="CZL34" s="194"/>
      <c r="CZM34" s="194"/>
      <c r="CZN34" s="194"/>
      <c r="CZO34" s="194"/>
      <c r="CZP34" s="194"/>
      <c r="CZQ34" s="194"/>
      <c r="CZR34" s="194"/>
      <c r="CZS34" s="194"/>
      <c r="CZT34" s="194"/>
      <c r="CZU34" s="194"/>
      <c r="CZV34" s="194"/>
      <c r="CZW34" s="194"/>
      <c r="CZX34" s="194"/>
      <c r="CZY34" s="194"/>
      <c r="CZZ34" s="194"/>
      <c r="DAA34" s="194"/>
      <c r="DAB34" s="194"/>
      <c r="DAC34" s="194"/>
      <c r="DAD34" s="194"/>
      <c r="DAE34" s="194"/>
      <c r="DAF34" s="194"/>
      <c r="DAG34" s="194"/>
      <c r="DAH34" s="194"/>
      <c r="DAI34" s="194"/>
      <c r="DAJ34" s="194"/>
      <c r="DAK34" s="194"/>
      <c r="DAL34" s="194"/>
      <c r="DAM34" s="194"/>
      <c r="DAN34" s="194"/>
      <c r="DAO34" s="194"/>
      <c r="DAP34" s="194"/>
      <c r="DAQ34" s="194"/>
      <c r="DAR34" s="194"/>
      <c r="DAS34" s="194"/>
      <c r="DAT34" s="194"/>
      <c r="DAU34" s="194"/>
      <c r="DAV34" s="194"/>
      <c r="DAW34" s="194"/>
      <c r="DAX34" s="194"/>
      <c r="DAY34" s="194"/>
      <c r="DAZ34" s="194"/>
      <c r="DBA34" s="194"/>
      <c r="DBB34" s="194"/>
      <c r="DBC34" s="194"/>
      <c r="DBD34" s="194"/>
      <c r="DBE34" s="194"/>
      <c r="DBF34" s="194"/>
      <c r="DBG34" s="194"/>
      <c r="DBH34" s="194"/>
      <c r="DBI34" s="194"/>
      <c r="DBJ34" s="194"/>
      <c r="DBK34" s="194"/>
      <c r="DBL34" s="194"/>
      <c r="DBM34" s="194"/>
      <c r="DBN34" s="194"/>
      <c r="DBO34" s="194"/>
      <c r="DBP34" s="194"/>
      <c r="DBQ34" s="194"/>
      <c r="DBR34" s="194"/>
      <c r="DBS34" s="194"/>
      <c r="DBT34" s="194"/>
      <c r="DBU34" s="194"/>
      <c r="DBV34" s="194"/>
      <c r="DBW34" s="194"/>
      <c r="DBX34" s="194"/>
      <c r="DBY34" s="194"/>
      <c r="DBZ34" s="194"/>
      <c r="DCA34" s="194"/>
      <c r="DCB34" s="194"/>
      <c r="DCC34" s="194"/>
      <c r="DCD34" s="194"/>
      <c r="DCE34" s="194"/>
      <c r="DCF34" s="194"/>
      <c r="DCG34" s="194"/>
      <c r="DCH34" s="194"/>
      <c r="DCI34" s="194"/>
      <c r="DCJ34" s="194"/>
      <c r="DCK34" s="194"/>
      <c r="DCL34" s="194"/>
      <c r="DCM34" s="194"/>
      <c r="DCN34" s="194"/>
      <c r="DCO34" s="194"/>
      <c r="DCP34" s="194"/>
      <c r="DCQ34" s="194"/>
      <c r="DCR34" s="194"/>
      <c r="DCS34" s="194"/>
      <c r="DCT34" s="194"/>
      <c r="DCU34" s="194"/>
      <c r="DCV34" s="194"/>
      <c r="DCW34" s="194"/>
      <c r="DCX34" s="194"/>
      <c r="DCY34" s="194"/>
      <c r="DCZ34" s="194"/>
      <c r="DDA34" s="194"/>
      <c r="DDB34" s="194"/>
      <c r="DDC34" s="194"/>
      <c r="DDD34" s="194"/>
      <c r="DDE34" s="194"/>
      <c r="DDF34" s="194"/>
      <c r="DDG34" s="194"/>
      <c r="DDH34" s="194"/>
      <c r="DDI34" s="194"/>
      <c r="DDJ34" s="194"/>
      <c r="DDK34" s="194"/>
      <c r="DDL34" s="194"/>
      <c r="DDM34" s="194"/>
      <c r="DDN34" s="194"/>
      <c r="DDO34" s="194"/>
      <c r="DDP34" s="194"/>
      <c r="DDQ34" s="194"/>
      <c r="DDR34" s="194"/>
      <c r="DDS34" s="194"/>
      <c r="DDT34" s="194"/>
      <c r="DDU34" s="194"/>
      <c r="DDV34" s="194"/>
      <c r="DDW34" s="194"/>
      <c r="DDX34" s="194"/>
      <c r="DDY34" s="194"/>
      <c r="DDZ34" s="194"/>
      <c r="DEA34" s="194"/>
      <c r="DEB34" s="194"/>
      <c r="DEC34" s="194"/>
      <c r="DED34" s="194"/>
      <c r="DEE34" s="194"/>
      <c r="DEF34" s="194"/>
      <c r="DEG34" s="194"/>
      <c r="DEH34" s="194"/>
      <c r="DEI34" s="194"/>
      <c r="DEJ34" s="194"/>
      <c r="DEK34" s="194"/>
      <c r="DEL34" s="194"/>
      <c r="DEM34" s="194"/>
      <c r="DEN34" s="194"/>
      <c r="DEO34" s="194"/>
      <c r="DEP34" s="194"/>
      <c r="DEQ34" s="194"/>
      <c r="DER34" s="194"/>
      <c r="DES34" s="194"/>
      <c r="DET34" s="194"/>
      <c r="DEU34" s="194"/>
      <c r="DEV34" s="194"/>
      <c r="DEW34" s="194"/>
      <c r="DEX34" s="194"/>
      <c r="DEY34" s="194"/>
      <c r="DEZ34" s="194"/>
      <c r="DFA34" s="194"/>
      <c r="DFB34" s="194"/>
      <c r="DFC34" s="194"/>
      <c r="DFD34" s="194"/>
      <c r="DFE34" s="194"/>
      <c r="DFF34" s="194"/>
      <c r="DFG34" s="194"/>
      <c r="DFH34" s="194"/>
      <c r="DFI34" s="194"/>
      <c r="DFJ34" s="194"/>
      <c r="DFK34" s="194"/>
      <c r="DFL34" s="194"/>
      <c r="DFM34" s="194"/>
      <c r="DFN34" s="194"/>
      <c r="DFO34" s="194"/>
      <c r="DFP34" s="194"/>
      <c r="DFQ34" s="194"/>
      <c r="DFR34" s="194"/>
      <c r="DFS34" s="194"/>
      <c r="DFT34" s="194"/>
      <c r="DFU34" s="194"/>
      <c r="DFV34" s="194"/>
      <c r="DFW34" s="194"/>
      <c r="DFX34" s="194"/>
      <c r="DFY34" s="194"/>
      <c r="DFZ34" s="194"/>
      <c r="DGA34" s="194"/>
      <c r="DGB34" s="194"/>
      <c r="DGC34" s="194"/>
      <c r="DGD34" s="194"/>
      <c r="DGE34" s="194"/>
      <c r="DGF34" s="194"/>
      <c r="DGG34" s="194"/>
      <c r="DGH34" s="194"/>
      <c r="DGI34" s="194"/>
      <c r="DGJ34" s="194"/>
      <c r="DGK34" s="194"/>
      <c r="DGL34" s="194"/>
      <c r="DGM34" s="194"/>
      <c r="DGN34" s="194"/>
      <c r="DGO34" s="194"/>
      <c r="DGP34" s="194"/>
      <c r="DGQ34" s="194"/>
      <c r="DGR34" s="194"/>
      <c r="DGS34" s="194"/>
      <c r="DGT34" s="194"/>
      <c r="DGU34" s="194"/>
      <c r="DGV34" s="194"/>
      <c r="DGW34" s="194"/>
      <c r="DGX34" s="194"/>
      <c r="DGY34" s="194"/>
      <c r="DGZ34" s="194"/>
      <c r="DHA34" s="194"/>
      <c r="DHB34" s="194"/>
      <c r="DHC34" s="194"/>
      <c r="DHD34" s="194"/>
      <c r="DHE34" s="194"/>
      <c r="DHF34" s="194"/>
      <c r="DHG34" s="194"/>
      <c r="DHH34" s="194"/>
      <c r="DHI34" s="194"/>
      <c r="DHJ34" s="194"/>
      <c r="DHK34" s="194"/>
      <c r="DHL34" s="194"/>
      <c r="DHM34" s="194"/>
      <c r="DHN34" s="194"/>
      <c r="DHO34" s="194"/>
      <c r="DHP34" s="194"/>
      <c r="DHQ34" s="194"/>
      <c r="DHR34" s="194"/>
      <c r="DHS34" s="194"/>
      <c r="DHT34" s="194"/>
      <c r="DHU34" s="194"/>
      <c r="DHV34" s="194"/>
      <c r="DHW34" s="194"/>
      <c r="DHX34" s="194"/>
      <c r="DHY34" s="194"/>
      <c r="DHZ34" s="194"/>
      <c r="DIA34" s="194"/>
      <c r="DIB34" s="194"/>
      <c r="DIC34" s="194"/>
      <c r="DID34" s="194"/>
      <c r="DIE34" s="194"/>
      <c r="DIF34" s="194"/>
      <c r="DIG34" s="194"/>
      <c r="DIH34" s="194"/>
      <c r="DII34" s="194"/>
      <c r="DIJ34" s="194"/>
      <c r="DIK34" s="194"/>
      <c r="DIL34" s="194"/>
      <c r="DIM34" s="194"/>
      <c r="DIN34" s="194"/>
      <c r="DIO34" s="194"/>
      <c r="DIP34" s="194"/>
      <c r="DIQ34" s="194"/>
      <c r="DIR34" s="194"/>
      <c r="DIS34" s="194"/>
      <c r="DIT34" s="194"/>
      <c r="DIU34" s="194"/>
      <c r="DIV34" s="194"/>
      <c r="DIW34" s="194"/>
      <c r="DIX34" s="194"/>
      <c r="DIY34" s="194"/>
      <c r="DIZ34" s="194"/>
      <c r="DJA34" s="194"/>
      <c r="DJB34" s="194"/>
      <c r="DJC34" s="194"/>
      <c r="DJD34" s="194"/>
      <c r="DJE34" s="194"/>
      <c r="DJF34" s="194"/>
      <c r="DJG34" s="194"/>
      <c r="DJH34" s="194"/>
      <c r="DJI34" s="194"/>
      <c r="DJJ34" s="194"/>
      <c r="DJK34" s="194"/>
      <c r="DJL34" s="194"/>
      <c r="DJM34" s="194"/>
      <c r="DJN34" s="194"/>
      <c r="DJO34" s="194"/>
      <c r="DJP34" s="194"/>
      <c r="DJQ34" s="194"/>
      <c r="DJR34" s="194"/>
      <c r="DJS34" s="194"/>
      <c r="DJT34" s="194"/>
      <c r="DJU34" s="194"/>
      <c r="DJV34" s="194"/>
      <c r="DJW34" s="194"/>
      <c r="DJX34" s="194"/>
      <c r="DJY34" s="194"/>
      <c r="DJZ34" s="194"/>
      <c r="DKA34" s="194"/>
      <c r="DKB34" s="194"/>
      <c r="DKC34" s="194"/>
      <c r="DKD34" s="194"/>
      <c r="DKE34" s="194"/>
      <c r="DKF34" s="194"/>
      <c r="DKG34" s="194"/>
      <c r="DKH34" s="194"/>
      <c r="DKI34" s="194"/>
      <c r="DKJ34" s="194"/>
      <c r="DKK34" s="194"/>
      <c r="DKL34" s="194"/>
      <c r="DKM34" s="194"/>
      <c r="DKN34" s="194"/>
      <c r="DKO34" s="194"/>
      <c r="DKP34" s="194"/>
      <c r="DKQ34" s="194"/>
      <c r="DKR34" s="194"/>
      <c r="DKS34" s="194"/>
      <c r="DKT34" s="194"/>
      <c r="DKU34" s="194"/>
      <c r="DKV34" s="194"/>
      <c r="DKW34" s="194"/>
      <c r="DKX34" s="194"/>
      <c r="DKY34" s="194"/>
      <c r="DKZ34" s="194"/>
      <c r="DLA34" s="194"/>
      <c r="DLB34" s="194"/>
      <c r="DLC34" s="194"/>
      <c r="DLD34" s="194"/>
      <c r="DLE34" s="194"/>
      <c r="DLF34" s="194"/>
      <c r="DLG34" s="194"/>
      <c r="DLH34" s="194"/>
      <c r="DLI34" s="194"/>
      <c r="DLJ34" s="194"/>
      <c r="DLK34" s="194"/>
      <c r="DLL34" s="194"/>
      <c r="DLM34" s="194"/>
      <c r="DLN34" s="194"/>
      <c r="DLO34" s="194"/>
      <c r="DLP34" s="194"/>
      <c r="DLQ34" s="194"/>
      <c r="DLR34" s="194"/>
      <c r="DLS34" s="194"/>
      <c r="DLT34" s="194"/>
      <c r="DLU34" s="194"/>
      <c r="DLV34" s="194"/>
      <c r="DLW34" s="194"/>
      <c r="DLX34" s="194"/>
      <c r="DLY34" s="194"/>
      <c r="DLZ34" s="194"/>
      <c r="DMA34" s="194"/>
      <c r="DMB34" s="194"/>
      <c r="DMC34" s="194"/>
      <c r="DMD34" s="194"/>
      <c r="DME34" s="194"/>
      <c r="DMF34" s="194"/>
      <c r="DMG34" s="194"/>
      <c r="DMH34" s="194"/>
      <c r="DMI34" s="194"/>
      <c r="DMJ34" s="194"/>
      <c r="DMK34" s="194"/>
      <c r="DML34" s="194"/>
      <c r="DMM34" s="194"/>
      <c r="DMN34" s="194"/>
      <c r="DMO34" s="194"/>
      <c r="DMP34" s="194"/>
      <c r="DMQ34" s="194"/>
      <c r="DMR34" s="194"/>
      <c r="DMS34" s="194"/>
      <c r="DMT34" s="194"/>
      <c r="DMU34" s="194"/>
      <c r="DMV34" s="194"/>
      <c r="DMW34" s="194"/>
      <c r="DMX34" s="194"/>
      <c r="DMY34" s="194"/>
      <c r="DMZ34" s="194"/>
      <c r="DNA34" s="194"/>
      <c r="DNB34" s="194"/>
      <c r="DNC34" s="194"/>
      <c r="DND34" s="194"/>
      <c r="DNE34" s="194"/>
      <c r="DNF34" s="194"/>
      <c r="DNG34" s="194"/>
      <c r="DNH34" s="194"/>
      <c r="DNI34" s="194"/>
      <c r="DNJ34" s="194"/>
      <c r="DNK34" s="194"/>
      <c r="DNL34" s="194"/>
      <c r="DNM34" s="194"/>
      <c r="DNN34" s="194"/>
      <c r="DNO34" s="194"/>
      <c r="DNP34" s="194"/>
      <c r="DNQ34" s="194"/>
      <c r="DNR34" s="194"/>
      <c r="DNS34" s="194"/>
      <c r="DNT34" s="194"/>
      <c r="DNU34" s="194"/>
      <c r="DNV34" s="194"/>
      <c r="DNW34" s="194"/>
      <c r="DNX34" s="194"/>
      <c r="DNY34" s="194"/>
      <c r="DNZ34" s="194"/>
      <c r="DOA34" s="194"/>
      <c r="DOB34" s="194"/>
      <c r="DOC34" s="194"/>
      <c r="DOD34" s="194"/>
      <c r="DOE34" s="194"/>
      <c r="DOF34" s="194"/>
      <c r="DOG34" s="194"/>
      <c r="DOH34" s="194"/>
      <c r="DOI34" s="194"/>
      <c r="DOJ34" s="194"/>
      <c r="DOK34" s="194"/>
      <c r="DOL34" s="194"/>
      <c r="DOM34" s="194"/>
      <c r="DON34" s="194"/>
      <c r="DOO34" s="194"/>
      <c r="DOP34" s="194"/>
      <c r="DOQ34" s="194"/>
      <c r="DOR34" s="194"/>
      <c r="DOS34" s="194"/>
      <c r="DOT34" s="194"/>
      <c r="DOU34" s="194"/>
      <c r="DOV34" s="194"/>
      <c r="DOW34" s="194"/>
      <c r="DOX34" s="194"/>
      <c r="DOY34" s="194"/>
      <c r="DOZ34" s="194"/>
      <c r="DPA34" s="194"/>
      <c r="DPB34" s="194"/>
      <c r="DPC34" s="194"/>
      <c r="DPD34" s="194"/>
      <c r="DPE34" s="194"/>
      <c r="DPF34" s="194"/>
      <c r="DPG34" s="194"/>
      <c r="DPH34" s="194"/>
      <c r="DPI34" s="194"/>
      <c r="DPJ34" s="194"/>
      <c r="DPK34" s="194"/>
      <c r="DPL34" s="194"/>
      <c r="DPM34" s="194"/>
      <c r="DPN34" s="194"/>
      <c r="DPO34" s="194"/>
      <c r="DPP34" s="194"/>
      <c r="DPQ34" s="194"/>
      <c r="DPR34" s="194"/>
      <c r="DPS34" s="194"/>
      <c r="DPT34" s="194"/>
      <c r="DPU34" s="194"/>
      <c r="DPV34" s="194"/>
      <c r="DPW34" s="194"/>
      <c r="DPX34" s="194"/>
      <c r="DPY34" s="194"/>
      <c r="DPZ34" s="194"/>
      <c r="DQA34" s="194"/>
      <c r="DQB34" s="194"/>
      <c r="DQC34" s="194"/>
      <c r="DQD34" s="194"/>
      <c r="DQE34" s="194"/>
      <c r="DQF34" s="194"/>
      <c r="DQG34" s="194"/>
      <c r="DQH34" s="194"/>
      <c r="DQI34" s="194"/>
      <c r="DQJ34" s="194"/>
      <c r="DQK34" s="194"/>
      <c r="DQL34" s="194"/>
      <c r="DQM34" s="194"/>
      <c r="DQN34" s="194"/>
      <c r="DQO34" s="194"/>
      <c r="DQP34" s="194"/>
      <c r="DQQ34" s="194"/>
      <c r="DQR34" s="194"/>
      <c r="DQS34" s="194"/>
      <c r="DQT34" s="194"/>
      <c r="DQU34" s="194"/>
      <c r="DQV34" s="194"/>
      <c r="DQW34" s="194"/>
      <c r="DQX34" s="194"/>
      <c r="DQY34" s="194"/>
      <c r="DQZ34" s="194"/>
      <c r="DRA34" s="194"/>
      <c r="DRB34" s="194"/>
      <c r="DRC34" s="194"/>
      <c r="DRD34" s="194"/>
      <c r="DRE34" s="194"/>
      <c r="DRF34" s="194"/>
      <c r="DRG34" s="194"/>
      <c r="DRH34" s="194"/>
      <c r="DRI34" s="194"/>
      <c r="DRJ34" s="194"/>
      <c r="DRK34" s="194"/>
      <c r="DRL34" s="194"/>
      <c r="DRM34" s="194"/>
      <c r="DRN34" s="194"/>
      <c r="DRO34" s="194"/>
      <c r="DRP34" s="194"/>
      <c r="DRQ34" s="194"/>
      <c r="DRR34" s="194"/>
      <c r="DRS34" s="194"/>
      <c r="DRT34" s="194"/>
      <c r="DRU34" s="194"/>
      <c r="DRV34" s="194"/>
      <c r="DRW34" s="194"/>
      <c r="DRX34" s="194"/>
      <c r="DRY34" s="194"/>
      <c r="DRZ34" s="194"/>
      <c r="DSA34" s="194"/>
      <c r="DSB34" s="194"/>
      <c r="DSC34" s="194"/>
      <c r="DSD34" s="194"/>
      <c r="DSE34" s="194"/>
      <c r="DSF34" s="194"/>
      <c r="DSG34" s="194"/>
      <c r="DSH34" s="194"/>
      <c r="DSI34" s="194"/>
      <c r="DSJ34" s="194"/>
      <c r="DSK34" s="194"/>
      <c r="DSL34" s="194"/>
      <c r="DSM34" s="194"/>
      <c r="DSN34" s="194"/>
      <c r="DSO34" s="194"/>
      <c r="DSP34" s="194"/>
      <c r="DSQ34" s="194"/>
      <c r="DSR34" s="194"/>
      <c r="DSS34" s="194"/>
      <c r="DST34" s="194"/>
      <c r="DSU34" s="194"/>
      <c r="DSV34" s="194"/>
      <c r="DSW34" s="194"/>
      <c r="DSX34" s="194"/>
      <c r="DSY34" s="194"/>
      <c r="DSZ34" s="194"/>
      <c r="DTA34" s="194"/>
      <c r="DTB34" s="194"/>
      <c r="DTC34" s="194"/>
      <c r="DTD34" s="194"/>
      <c r="DTE34" s="194"/>
      <c r="DTF34" s="194"/>
      <c r="DTG34" s="194"/>
      <c r="DTH34" s="194"/>
      <c r="DTI34" s="194"/>
      <c r="DTJ34" s="194"/>
      <c r="DTK34" s="194"/>
      <c r="DTL34" s="194"/>
      <c r="DTM34" s="194"/>
      <c r="DTN34" s="194"/>
      <c r="DTO34" s="194"/>
      <c r="DTP34" s="194"/>
      <c r="DTQ34" s="194"/>
      <c r="DTR34" s="194"/>
      <c r="DTS34" s="194"/>
      <c r="DTT34" s="194"/>
      <c r="DTU34" s="194"/>
      <c r="DTV34" s="194"/>
      <c r="DTW34" s="194"/>
      <c r="DTX34" s="194"/>
      <c r="DTY34" s="194"/>
      <c r="DTZ34" s="194"/>
      <c r="DUA34" s="194"/>
      <c r="DUB34" s="194"/>
      <c r="DUC34" s="194"/>
      <c r="DUD34" s="194"/>
      <c r="DUE34" s="194"/>
      <c r="DUF34" s="194"/>
      <c r="DUG34" s="194"/>
      <c r="DUH34" s="194"/>
      <c r="DUI34" s="194"/>
      <c r="DUJ34" s="194"/>
      <c r="DUK34" s="194"/>
      <c r="DUL34" s="194"/>
      <c r="DUM34" s="194"/>
      <c r="DUN34" s="194"/>
      <c r="DUO34" s="194"/>
      <c r="DUP34" s="194"/>
      <c r="DUQ34" s="194"/>
      <c r="DUR34" s="194"/>
      <c r="DUS34" s="194"/>
      <c r="DUT34" s="194"/>
      <c r="DUU34" s="194"/>
      <c r="DUV34" s="194"/>
      <c r="DUW34" s="194"/>
      <c r="DUX34" s="194"/>
      <c r="DUY34" s="194"/>
      <c r="DUZ34" s="194"/>
      <c r="DVA34" s="194"/>
      <c r="DVB34" s="194"/>
      <c r="DVC34" s="194"/>
      <c r="DVD34" s="194"/>
      <c r="DVE34" s="194"/>
      <c r="DVF34" s="194"/>
      <c r="DVG34" s="194"/>
      <c r="DVH34" s="194"/>
      <c r="DVI34" s="194"/>
      <c r="DVJ34" s="194"/>
      <c r="DVK34" s="194"/>
      <c r="DVL34" s="194"/>
      <c r="DVM34" s="194"/>
      <c r="DVN34" s="194"/>
      <c r="DVO34" s="194"/>
      <c r="DVP34" s="194"/>
      <c r="DVQ34" s="194"/>
      <c r="DVR34" s="194"/>
      <c r="DVS34" s="194"/>
      <c r="DVT34" s="194"/>
      <c r="DVU34" s="194"/>
      <c r="DVV34" s="194"/>
      <c r="DVW34" s="194"/>
      <c r="DVX34" s="194"/>
      <c r="DVY34" s="194"/>
      <c r="DVZ34" s="194"/>
      <c r="DWA34" s="194"/>
      <c r="DWB34" s="194"/>
      <c r="DWC34" s="194"/>
      <c r="DWD34" s="194"/>
      <c r="DWE34" s="194"/>
      <c r="DWF34" s="194"/>
      <c r="DWG34" s="194"/>
      <c r="DWH34" s="194"/>
      <c r="DWI34" s="194"/>
      <c r="DWJ34" s="194"/>
      <c r="DWK34" s="194"/>
      <c r="DWL34" s="194"/>
      <c r="DWM34" s="194"/>
      <c r="DWN34" s="194"/>
      <c r="DWO34" s="194"/>
      <c r="DWP34" s="194"/>
      <c r="DWQ34" s="194"/>
      <c r="DWR34" s="194"/>
      <c r="DWS34" s="194"/>
      <c r="DWT34" s="194"/>
      <c r="DWU34" s="194"/>
      <c r="DWV34" s="194"/>
      <c r="DWW34" s="194"/>
      <c r="DWX34" s="194"/>
      <c r="DWY34" s="194"/>
      <c r="DWZ34" s="194"/>
      <c r="DXA34" s="194"/>
      <c r="DXB34" s="194"/>
      <c r="DXC34" s="194"/>
      <c r="DXD34" s="194"/>
      <c r="DXE34" s="194"/>
      <c r="DXF34" s="194"/>
      <c r="DXG34" s="194"/>
      <c r="DXH34" s="194"/>
      <c r="DXI34" s="194"/>
      <c r="DXJ34" s="194"/>
      <c r="DXK34" s="194"/>
      <c r="DXL34" s="194"/>
      <c r="DXM34" s="194"/>
      <c r="DXN34" s="194"/>
      <c r="DXO34" s="194"/>
      <c r="DXP34" s="194"/>
      <c r="DXQ34" s="194"/>
      <c r="DXR34" s="194"/>
      <c r="DXS34" s="194"/>
      <c r="DXT34" s="194"/>
      <c r="DXU34" s="194"/>
      <c r="DXV34" s="194"/>
      <c r="DXW34" s="194"/>
      <c r="DXX34" s="194"/>
      <c r="DXY34" s="194"/>
      <c r="DXZ34" s="194"/>
      <c r="DYA34" s="194"/>
      <c r="DYB34" s="194"/>
      <c r="DYC34" s="194"/>
      <c r="DYD34" s="194"/>
      <c r="DYE34" s="194"/>
      <c r="DYF34" s="194"/>
      <c r="DYG34" s="194"/>
      <c r="DYH34" s="194"/>
      <c r="DYI34" s="194"/>
      <c r="DYJ34" s="194"/>
      <c r="DYK34" s="194"/>
      <c r="DYL34" s="194"/>
      <c r="DYM34" s="194"/>
      <c r="DYN34" s="194"/>
      <c r="DYO34" s="194"/>
      <c r="DYP34" s="194"/>
      <c r="DYQ34" s="194"/>
      <c r="DYR34" s="194"/>
      <c r="DYS34" s="194"/>
      <c r="DYT34" s="194"/>
      <c r="DYU34" s="194"/>
      <c r="DYV34" s="194"/>
      <c r="DYW34" s="194"/>
      <c r="DYX34" s="194"/>
      <c r="DYY34" s="194"/>
      <c r="DYZ34" s="194"/>
      <c r="DZA34" s="194"/>
      <c r="DZB34" s="194"/>
      <c r="DZC34" s="194"/>
      <c r="DZD34" s="194"/>
      <c r="DZE34" s="194"/>
      <c r="DZF34" s="194"/>
      <c r="DZG34" s="194"/>
      <c r="DZH34" s="194"/>
      <c r="DZI34" s="194"/>
      <c r="DZJ34" s="194"/>
      <c r="DZK34" s="194"/>
      <c r="DZL34" s="194"/>
      <c r="DZM34" s="194"/>
      <c r="DZN34" s="194"/>
      <c r="DZO34" s="194"/>
      <c r="DZP34" s="194"/>
      <c r="DZQ34" s="194"/>
      <c r="DZR34" s="194"/>
      <c r="DZS34" s="194"/>
      <c r="DZT34" s="194"/>
      <c r="DZU34" s="194"/>
      <c r="DZV34" s="194"/>
      <c r="DZW34" s="194"/>
      <c r="DZX34" s="194"/>
      <c r="DZY34" s="194"/>
      <c r="DZZ34" s="194"/>
      <c r="EAA34" s="194"/>
      <c r="EAB34" s="194"/>
      <c r="EAC34" s="194"/>
      <c r="EAD34" s="194"/>
      <c r="EAE34" s="194"/>
      <c r="EAF34" s="194"/>
      <c r="EAG34" s="194"/>
      <c r="EAH34" s="194"/>
      <c r="EAI34" s="194"/>
      <c r="EAJ34" s="194"/>
      <c r="EAK34" s="194"/>
      <c r="EAL34" s="194"/>
      <c r="EAM34" s="194"/>
      <c r="EAN34" s="194"/>
      <c r="EAO34" s="194"/>
      <c r="EAP34" s="194"/>
      <c r="EAQ34" s="194"/>
      <c r="EAR34" s="194"/>
      <c r="EAS34" s="194"/>
      <c r="EAT34" s="194"/>
      <c r="EAU34" s="194"/>
      <c r="EAV34" s="194"/>
      <c r="EAW34" s="194"/>
      <c r="EAX34" s="194"/>
      <c r="EAY34" s="194"/>
      <c r="EAZ34" s="194"/>
      <c r="EBA34" s="194"/>
      <c r="EBB34" s="194"/>
      <c r="EBC34" s="194"/>
      <c r="EBD34" s="194"/>
      <c r="EBE34" s="194"/>
      <c r="EBF34" s="194"/>
      <c r="EBG34" s="194"/>
      <c r="EBH34" s="194"/>
      <c r="EBI34" s="194"/>
      <c r="EBJ34" s="194"/>
      <c r="EBK34" s="194"/>
      <c r="EBL34" s="194"/>
      <c r="EBM34" s="194"/>
      <c r="EBN34" s="194"/>
      <c r="EBO34" s="194"/>
      <c r="EBP34" s="194"/>
      <c r="EBQ34" s="194"/>
      <c r="EBR34" s="194"/>
      <c r="EBS34" s="194"/>
      <c r="EBT34" s="194"/>
      <c r="EBU34" s="194"/>
      <c r="EBV34" s="194"/>
      <c r="EBW34" s="194"/>
      <c r="EBX34" s="194"/>
      <c r="EBY34" s="194"/>
      <c r="EBZ34" s="194"/>
      <c r="ECA34" s="194"/>
      <c r="ECB34" s="194"/>
      <c r="ECC34" s="194"/>
      <c r="ECD34" s="194"/>
      <c r="ECE34" s="194"/>
      <c r="ECF34" s="194"/>
      <c r="ECG34" s="194"/>
      <c r="ECH34" s="194"/>
      <c r="ECI34" s="194"/>
      <c r="ECJ34" s="194"/>
      <c r="ECK34" s="194"/>
      <c r="ECL34" s="194"/>
      <c r="ECM34" s="194"/>
      <c r="ECN34" s="194"/>
      <c r="ECO34" s="194"/>
      <c r="ECP34" s="194"/>
      <c r="ECQ34" s="194"/>
      <c r="ECR34" s="194"/>
      <c r="ECS34" s="194"/>
      <c r="ECT34" s="194"/>
      <c r="ECU34" s="194"/>
      <c r="ECV34" s="194"/>
      <c r="ECW34" s="194"/>
      <c r="ECX34" s="194"/>
      <c r="ECY34" s="194"/>
      <c r="ECZ34" s="194"/>
      <c r="EDA34" s="194"/>
      <c r="EDB34" s="194"/>
      <c r="EDC34" s="194"/>
      <c r="EDD34" s="194"/>
      <c r="EDE34" s="194"/>
      <c r="EDF34" s="194"/>
      <c r="EDG34" s="194"/>
      <c r="EDH34" s="194"/>
      <c r="EDI34" s="194"/>
      <c r="EDJ34" s="194"/>
      <c r="EDK34" s="194"/>
      <c r="EDL34" s="194"/>
      <c r="EDM34" s="194"/>
      <c r="EDN34" s="194"/>
      <c r="EDO34" s="194"/>
      <c r="EDP34" s="194"/>
      <c r="EDQ34" s="194"/>
      <c r="EDR34" s="194"/>
      <c r="EDS34" s="194"/>
      <c r="EDT34" s="194"/>
      <c r="EDU34" s="194"/>
      <c r="EDV34" s="194"/>
      <c r="EDW34" s="194"/>
      <c r="EDX34" s="194"/>
      <c r="EDY34" s="194"/>
      <c r="EDZ34" s="194"/>
      <c r="EEA34" s="194"/>
      <c r="EEB34" s="194"/>
      <c r="EEC34" s="194"/>
      <c r="EED34" s="194"/>
      <c r="EEE34" s="194"/>
      <c r="EEF34" s="194"/>
      <c r="EEG34" s="194"/>
      <c r="EEH34" s="194"/>
      <c r="EEI34" s="194"/>
      <c r="EEJ34" s="194"/>
      <c r="EEK34" s="194"/>
      <c r="EEL34" s="194"/>
      <c r="EEM34" s="194"/>
      <c r="EEN34" s="194"/>
      <c r="EEO34" s="194"/>
      <c r="EEP34" s="194"/>
      <c r="EEQ34" s="194"/>
      <c r="EER34" s="194"/>
      <c r="EES34" s="194"/>
      <c r="EET34" s="194"/>
      <c r="EEU34" s="194"/>
      <c r="EEV34" s="194"/>
      <c r="EEW34" s="194"/>
      <c r="EEX34" s="194"/>
      <c r="EEY34" s="194"/>
      <c r="EEZ34" s="194"/>
      <c r="EFA34" s="194"/>
      <c r="EFB34" s="194"/>
      <c r="EFC34" s="194"/>
      <c r="EFD34" s="194"/>
      <c r="EFE34" s="194"/>
      <c r="EFF34" s="194"/>
      <c r="EFG34" s="194"/>
      <c r="EFH34" s="194"/>
      <c r="EFI34" s="194"/>
      <c r="EFJ34" s="194"/>
      <c r="EFK34" s="194"/>
      <c r="EFL34" s="194"/>
      <c r="EFM34" s="194"/>
      <c r="EFN34" s="194"/>
      <c r="EFO34" s="194"/>
      <c r="EFP34" s="194"/>
      <c r="EFQ34" s="194"/>
      <c r="EFR34" s="194"/>
      <c r="EFS34" s="194"/>
      <c r="EFT34" s="194"/>
      <c r="EFU34" s="194"/>
      <c r="EFV34" s="194"/>
      <c r="EFW34" s="194"/>
      <c r="EFX34" s="194"/>
      <c r="EFY34" s="194"/>
      <c r="EFZ34" s="194"/>
      <c r="EGA34" s="194"/>
      <c r="EGB34" s="194"/>
      <c r="EGC34" s="194"/>
      <c r="EGD34" s="194"/>
      <c r="EGE34" s="194"/>
      <c r="EGF34" s="194"/>
      <c r="EGG34" s="194"/>
      <c r="EGH34" s="194"/>
      <c r="EGI34" s="194"/>
      <c r="EGJ34" s="194"/>
      <c r="EGK34" s="194"/>
      <c r="EGL34" s="194"/>
      <c r="EGM34" s="194"/>
      <c r="EGN34" s="194"/>
      <c r="EGO34" s="194"/>
      <c r="EGP34" s="194"/>
      <c r="EGQ34" s="194"/>
      <c r="EGR34" s="194"/>
      <c r="EGS34" s="194"/>
      <c r="EGT34" s="194"/>
      <c r="EGU34" s="194"/>
      <c r="EGV34" s="194"/>
      <c r="EGW34" s="194"/>
      <c r="EGX34" s="194"/>
      <c r="EGY34" s="194"/>
      <c r="EGZ34" s="194"/>
      <c r="EHA34" s="194"/>
      <c r="EHB34" s="194"/>
      <c r="EHC34" s="194"/>
      <c r="EHD34" s="194"/>
      <c r="EHE34" s="194"/>
      <c r="EHF34" s="194"/>
      <c r="EHG34" s="194"/>
      <c r="EHH34" s="194"/>
      <c r="EHI34" s="194"/>
      <c r="EHJ34" s="194"/>
      <c r="EHK34" s="194"/>
      <c r="EHL34" s="194"/>
      <c r="EHM34" s="194"/>
      <c r="EHN34" s="194"/>
      <c r="EHO34" s="194"/>
      <c r="EHP34" s="194"/>
      <c r="EHQ34" s="194"/>
      <c r="EHR34" s="194"/>
      <c r="EHS34" s="194"/>
      <c r="EHT34" s="194"/>
      <c r="EHU34" s="194"/>
      <c r="EHV34" s="194"/>
      <c r="EHW34" s="194"/>
      <c r="EHX34" s="194"/>
      <c r="EHY34" s="194"/>
      <c r="EHZ34" s="194"/>
      <c r="EIA34" s="194"/>
      <c r="EIB34" s="194"/>
      <c r="EIC34" s="194"/>
      <c r="EID34" s="194"/>
      <c r="EIE34" s="194"/>
      <c r="EIF34" s="194"/>
      <c r="EIG34" s="194"/>
      <c r="EIH34" s="194"/>
      <c r="EII34" s="194"/>
      <c r="EIJ34" s="194"/>
      <c r="EIK34" s="194"/>
      <c r="EIL34" s="194"/>
      <c r="EIM34" s="194"/>
      <c r="EIN34" s="194"/>
      <c r="EIO34" s="194"/>
      <c r="EIP34" s="194"/>
      <c r="EIQ34" s="194"/>
      <c r="EIR34" s="194"/>
      <c r="EIS34" s="194"/>
      <c r="EIT34" s="194"/>
      <c r="EIU34" s="194"/>
      <c r="EIV34" s="194"/>
      <c r="EIW34" s="194"/>
      <c r="EIX34" s="194"/>
      <c r="EIY34" s="194"/>
      <c r="EIZ34" s="194"/>
      <c r="EJA34" s="194"/>
      <c r="EJB34" s="194"/>
      <c r="EJC34" s="194"/>
      <c r="EJD34" s="194"/>
      <c r="EJE34" s="194"/>
      <c r="EJF34" s="194"/>
      <c r="EJG34" s="194"/>
      <c r="EJH34" s="194"/>
      <c r="EJI34" s="194"/>
      <c r="EJJ34" s="194"/>
      <c r="EJK34" s="194"/>
      <c r="EJL34" s="194"/>
      <c r="EJM34" s="194"/>
      <c r="EJN34" s="194"/>
      <c r="EJO34" s="194"/>
      <c r="EJP34" s="194"/>
      <c r="EJQ34" s="194"/>
      <c r="EJR34" s="194"/>
      <c r="EJS34" s="194"/>
      <c r="EJT34" s="194"/>
      <c r="EJU34" s="194"/>
      <c r="EJV34" s="194"/>
      <c r="EJW34" s="194"/>
      <c r="EJX34" s="194"/>
      <c r="EJY34" s="194"/>
      <c r="EJZ34" s="194"/>
      <c r="EKA34" s="194"/>
      <c r="EKB34" s="194"/>
      <c r="EKC34" s="194"/>
      <c r="EKD34" s="194"/>
      <c r="EKE34" s="194"/>
      <c r="EKF34" s="194"/>
      <c r="EKG34" s="194"/>
      <c r="EKH34" s="194"/>
      <c r="EKI34" s="194"/>
      <c r="EKJ34" s="194"/>
      <c r="EKK34" s="194"/>
      <c r="EKL34" s="194"/>
      <c r="EKM34" s="194"/>
      <c r="EKN34" s="194"/>
      <c r="EKO34" s="194"/>
      <c r="EKP34" s="194"/>
      <c r="EKQ34" s="194"/>
      <c r="EKR34" s="194"/>
      <c r="EKS34" s="194"/>
      <c r="EKT34" s="194"/>
      <c r="EKU34" s="194"/>
      <c r="EKV34" s="194"/>
      <c r="EKW34" s="194"/>
      <c r="EKX34" s="194"/>
      <c r="EKY34" s="194"/>
      <c r="EKZ34" s="194"/>
      <c r="ELA34" s="194"/>
      <c r="ELB34" s="194"/>
      <c r="ELC34" s="194"/>
      <c r="ELD34" s="194"/>
      <c r="ELE34" s="194"/>
      <c r="ELF34" s="194"/>
      <c r="ELG34" s="194"/>
      <c r="ELH34" s="194"/>
      <c r="ELI34" s="194"/>
      <c r="ELJ34" s="194"/>
      <c r="ELK34" s="194"/>
      <c r="ELL34" s="194"/>
      <c r="ELM34" s="194"/>
      <c r="ELN34" s="194"/>
      <c r="ELO34" s="194"/>
      <c r="ELP34" s="194"/>
      <c r="ELQ34" s="194"/>
      <c r="ELR34" s="194"/>
      <c r="ELS34" s="194"/>
      <c r="ELT34" s="194"/>
      <c r="ELU34" s="194"/>
      <c r="ELV34" s="194"/>
      <c r="ELW34" s="194"/>
      <c r="ELX34" s="194"/>
      <c r="ELY34" s="194"/>
      <c r="ELZ34" s="194"/>
      <c r="EMA34" s="194"/>
      <c r="EMB34" s="194"/>
      <c r="EMC34" s="194"/>
      <c r="EMD34" s="194"/>
      <c r="EME34" s="194"/>
      <c r="EMF34" s="194"/>
      <c r="EMG34" s="194"/>
      <c r="EMH34" s="194"/>
      <c r="EMI34" s="194"/>
      <c r="EMJ34" s="194"/>
      <c r="EMK34" s="194"/>
      <c r="EML34" s="194"/>
      <c r="EMM34" s="194"/>
      <c r="EMN34" s="194"/>
      <c r="EMO34" s="194"/>
      <c r="EMP34" s="194"/>
      <c r="EMQ34" s="194"/>
      <c r="EMR34" s="194"/>
      <c r="EMS34" s="194"/>
      <c r="EMT34" s="194"/>
      <c r="EMU34" s="194"/>
      <c r="EMV34" s="194"/>
      <c r="EMW34" s="194"/>
      <c r="EMX34" s="194"/>
      <c r="EMY34" s="194"/>
      <c r="EMZ34" s="194"/>
      <c r="ENA34" s="194"/>
      <c r="ENB34" s="194"/>
      <c r="ENC34" s="194"/>
      <c r="END34" s="194"/>
      <c r="ENE34" s="194"/>
      <c r="ENF34" s="194"/>
      <c r="ENG34" s="194"/>
      <c r="ENH34" s="194"/>
      <c r="ENI34" s="194"/>
      <c r="ENJ34" s="194"/>
      <c r="ENK34" s="194"/>
      <c r="ENL34" s="194"/>
      <c r="ENM34" s="194"/>
      <c r="ENN34" s="194"/>
      <c r="ENO34" s="194"/>
      <c r="ENP34" s="194"/>
      <c r="ENQ34" s="194"/>
      <c r="ENR34" s="194"/>
      <c r="ENS34" s="194"/>
      <c r="ENT34" s="194"/>
      <c r="ENU34" s="194"/>
      <c r="ENV34" s="194"/>
      <c r="ENW34" s="194"/>
      <c r="ENX34" s="194"/>
      <c r="ENY34" s="194"/>
      <c r="ENZ34" s="194"/>
      <c r="EOA34" s="194"/>
      <c r="EOB34" s="194"/>
      <c r="EOC34" s="194"/>
      <c r="EOD34" s="194"/>
      <c r="EOE34" s="194"/>
      <c r="EOF34" s="194"/>
      <c r="EOG34" s="194"/>
      <c r="EOH34" s="194"/>
      <c r="EOI34" s="194"/>
      <c r="EOJ34" s="194"/>
      <c r="EOK34" s="194"/>
      <c r="EOL34" s="194"/>
      <c r="EOM34" s="194"/>
      <c r="EON34" s="194"/>
      <c r="EOO34" s="194"/>
      <c r="EOP34" s="194"/>
      <c r="EOQ34" s="194"/>
      <c r="EOR34" s="194"/>
      <c r="EOS34" s="194"/>
      <c r="EOT34" s="194"/>
      <c r="EOU34" s="194"/>
      <c r="EOV34" s="194"/>
      <c r="EOW34" s="194"/>
      <c r="EOX34" s="194"/>
      <c r="EOY34" s="194"/>
      <c r="EOZ34" s="194"/>
      <c r="EPA34" s="194"/>
      <c r="EPB34" s="194"/>
      <c r="EPC34" s="194"/>
      <c r="EPD34" s="194"/>
      <c r="EPE34" s="194"/>
      <c r="EPF34" s="194"/>
      <c r="EPG34" s="194"/>
      <c r="EPH34" s="194"/>
      <c r="EPI34" s="194"/>
      <c r="EPJ34" s="194"/>
      <c r="EPK34" s="194"/>
      <c r="EPL34" s="194"/>
      <c r="EPM34" s="194"/>
      <c r="EPN34" s="194"/>
      <c r="EPO34" s="194"/>
      <c r="EPP34" s="194"/>
      <c r="EPQ34" s="194"/>
      <c r="EPR34" s="194"/>
      <c r="EPS34" s="194"/>
      <c r="EPT34" s="194"/>
      <c r="EPU34" s="194"/>
      <c r="EPV34" s="194"/>
      <c r="EPW34" s="194"/>
      <c r="EPX34" s="194"/>
      <c r="EPY34" s="194"/>
      <c r="EPZ34" s="194"/>
      <c r="EQA34" s="194"/>
      <c r="EQB34" s="194"/>
      <c r="EQC34" s="194"/>
      <c r="EQD34" s="194"/>
      <c r="EQE34" s="194"/>
      <c r="EQF34" s="194"/>
      <c r="EQG34" s="194"/>
      <c r="EQH34" s="194"/>
      <c r="EQI34" s="194"/>
      <c r="EQJ34" s="194"/>
      <c r="EQK34" s="194"/>
      <c r="EQL34" s="194"/>
      <c r="EQM34" s="194"/>
      <c r="EQN34" s="194"/>
      <c r="EQO34" s="194"/>
      <c r="EQP34" s="194"/>
      <c r="EQQ34" s="194"/>
      <c r="EQR34" s="194"/>
      <c r="EQS34" s="194"/>
      <c r="EQT34" s="194"/>
      <c r="EQU34" s="194"/>
      <c r="EQV34" s="194"/>
      <c r="EQW34" s="194"/>
      <c r="EQX34" s="194"/>
      <c r="EQY34" s="194"/>
      <c r="EQZ34" s="194"/>
      <c r="ERA34" s="194"/>
      <c r="ERB34" s="194"/>
      <c r="ERC34" s="194"/>
      <c r="ERD34" s="194"/>
      <c r="ERE34" s="194"/>
      <c r="ERF34" s="194"/>
      <c r="ERG34" s="194"/>
      <c r="ERH34" s="194"/>
      <c r="ERI34" s="194"/>
      <c r="ERJ34" s="194"/>
      <c r="ERK34" s="194"/>
      <c r="ERL34" s="194"/>
      <c r="ERM34" s="194"/>
      <c r="ERN34" s="194"/>
      <c r="ERO34" s="194"/>
      <c r="ERP34" s="194"/>
      <c r="ERQ34" s="194"/>
      <c r="ERR34" s="194"/>
      <c r="ERS34" s="194"/>
      <c r="ERT34" s="194"/>
      <c r="ERU34" s="194"/>
      <c r="ERV34" s="194"/>
      <c r="ERW34" s="194"/>
      <c r="ERX34" s="194"/>
      <c r="ERY34" s="194"/>
      <c r="ERZ34" s="194"/>
      <c r="ESA34" s="194"/>
      <c r="ESB34" s="194"/>
      <c r="ESC34" s="194"/>
      <c r="ESD34" s="194"/>
      <c r="ESE34" s="194"/>
      <c r="ESF34" s="194"/>
      <c r="ESG34" s="194"/>
      <c r="ESH34" s="194"/>
      <c r="ESI34" s="194"/>
      <c r="ESJ34" s="194"/>
      <c r="ESK34" s="194"/>
      <c r="ESL34" s="194"/>
      <c r="ESM34" s="194"/>
      <c r="ESN34" s="194"/>
      <c r="ESO34" s="194"/>
      <c r="ESP34" s="194"/>
      <c r="ESQ34" s="194"/>
      <c r="ESR34" s="194"/>
      <c r="ESS34" s="194"/>
      <c r="EST34" s="194"/>
      <c r="ESU34" s="194"/>
      <c r="ESV34" s="194"/>
      <c r="ESW34" s="194"/>
      <c r="ESX34" s="194"/>
      <c r="ESY34" s="194"/>
      <c r="ESZ34" s="194"/>
      <c r="ETA34" s="194"/>
      <c r="ETB34" s="194"/>
      <c r="ETC34" s="194"/>
      <c r="ETD34" s="194"/>
      <c r="ETE34" s="194"/>
      <c r="ETF34" s="194"/>
      <c r="ETG34" s="194"/>
      <c r="ETH34" s="194"/>
      <c r="ETI34" s="194"/>
      <c r="ETJ34" s="194"/>
      <c r="ETK34" s="194"/>
      <c r="ETL34" s="194"/>
      <c r="ETM34" s="194"/>
      <c r="ETN34" s="194"/>
      <c r="ETO34" s="194"/>
      <c r="ETP34" s="194"/>
      <c r="ETQ34" s="194"/>
      <c r="ETR34" s="194"/>
      <c r="ETS34" s="194"/>
      <c r="ETT34" s="194"/>
      <c r="ETU34" s="194"/>
      <c r="ETV34" s="194"/>
      <c r="ETW34" s="194"/>
      <c r="ETX34" s="194"/>
      <c r="ETY34" s="194"/>
      <c r="ETZ34" s="194"/>
      <c r="EUA34" s="194"/>
      <c r="EUB34" s="194"/>
      <c r="EUC34" s="194"/>
      <c r="EUD34" s="194"/>
      <c r="EUE34" s="194"/>
      <c r="EUF34" s="194"/>
      <c r="EUG34" s="194"/>
      <c r="EUH34" s="194"/>
      <c r="EUI34" s="194"/>
      <c r="EUJ34" s="194"/>
      <c r="EUK34" s="194"/>
      <c r="EUL34" s="194"/>
      <c r="EUM34" s="194"/>
      <c r="EUN34" s="194"/>
      <c r="EUO34" s="194"/>
      <c r="EUP34" s="194"/>
      <c r="EUQ34" s="194"/>
      <c r="EUR34" s="194"/>
      <c r="EUS34" s="194"/>
      <c r="EUT34" s="194"/>
      <c r="EUU34" s="194"/>
      <c r="EUV34" s="194"/>
      <c r="EUW34" s="194"/>
      <c r="EUX34" s="194"/>
      <c r="EUY34" s="194"/>
      <c r="EUZ34" s="194"/>
      <c r="EVA34" s="194"/>
      <c r="EVB34" s="194"/>
      <c r="EVC34" s="194"/>
      <c r="EVD34" s="194"/>
      <c r="EVE34" s="194"/>
      <c r="EVF34" s="194"/>
      <c r="EVG34" s="194"/>
      <c r="EVH34" s="194"/>
      <c r="EVI34" s="194"/>
      <c r="EVJ34" s="194"/>
      <c r="EVK34" s="194"/>
      <c r="EVL34" s="194"/>
      <c r="EVM34" s="194"/>
      <c r="EVN34" s="194"/>
      <c r="EVO34" s="194"/>
      <c r="EVP34" s="194"/>
      <c r="EVQ34" s="194"/>
      <c r="EVR34" s="194"/>
      <c r="EVS34" s="194"/>
      <c r="EVT34" s="194"/>
      <c r="EVU34" s="194"/>
      <c r="EVV34" s="194"/>
      <c r="EVW34" s="194"/>
      <c r="EVX34" s="194"/>
      <c r="EVY34" s="194"/>
      <c r="EVZ34" s="194"/>
      <c r="EWA34" s="194"/>
      <c r="EWB34" s="194"/>
      <c r="EWC34" s="194"/>
      <c r="EWD34" s="194"/>
      <c r="EWE34" s="194"/>
      <c r="EWF34" s="194"/>
      <c r="EWG34" s="194"/>
      <c r="EWH34" s="194"/>
      <c r="EWI34" s="194"/>
      <c r="EWJ34" s="194"/>
      <c r="EWK34" s="194"/>
      <c r="EWL34" s="194"/>
      <c r="EWM34" s="194"/>
      <c r="EWN34" s="194"/>
      <c r="EWO34" s="194"/>
      <c r="EWP34" s="194"/>
      <c r="EWQ34" s="194"/>
      <c r="EWR34" s="194"/>
      <c r="EWS34" s="194"/>
      <c r="EWT34" s="194"/>
      <c r="EWU34" s="194"/>
      <c r="EWV34" s="194"/>
      <c r="EWW34" s="194"/>
      <c r="EWX34" s="194"/>
      <c r="EWY34" s="194"/>
      <c r="EWZ34" s="194"/>
      <c r="EXA34" s="194"/>
      <c r="EXB34" s="194"/>
      <c r="EXC34" s="194"/>
      <c r="EXD34" s="194"/>
      <c r="EXE34" s="194"/>
      <c r="EXF34" s="194"/>
      <c r="EXG34" s="194"/>
      <c r="EXH34" s="194"/>
      <c r="EXI34" s="194"/>
      <c r="EXJ34" s="194"/>
      <c r="EXK34" s="194"/>
      <c r="EXL34" s="194"/>
      <c r="EXM34" s="194"/>
      <c r="EXN34" s="194"/>
      <c r="EXO34" s="194"/>
      <c r="EXP34" s="194"/>
      <c r="EXQ34" s="194"/>
      <c r="EXR34" s="194"/>
      <c r="EXS34" s="194"/>
      <c r="EXT34" s="194"/>
      <c r="EXU34" s="194"/>
      <c r="EXV34" s="194"/>
      <c r="EXW34" s="194"/>
      <c r="EXX34" s="194"/>
      <c r="EXY34" s="194"/>
      <c r="EXZ34" s="194"/>
      <c r="EYA34" s="194"/>
      <c r="EYB34" s="194"/>
      <c r="EYC34" s="194"/>
      <c r="EYD34" s="194"/>
      <c r="EYE34" s="194"/>
      <c r="EYF34" s="194"/>
      <c r="EYG34" s="194"/>
      <c r="EYH34" s="194"/>
      <c r="EYI34" s="194"/>
      <c r="EYJ34" s="194"/>
      <c r="EYK34" s="194"/>
      <c r="EYL34" s="194"/>
      <c r="EYM34" s="194"/>
      <c r="EYN34" s="194"/>
      <c r="EYO34" s="194"/>
      <c r="EYP34" s="194"/>
      <c r="EYQ34" s="194"/>
      <c r="EYR34" s="194"/>
      <c r="EYS34" s="194"/>
      <c r="EYT34" s="194"/>
      <c r="EYU34" s="194"/>
      <c r="EYV34" s="194"/>
      <c r="EYW34" s="194"/>
      <c r="EYX34" s="194"/>
      <c r="EYY34" s="194"/>
      <c r="EYZ34" s="194"/>
      <c r="EZA34" s="194"/>
      <c r="EZB34" s="194"/>
      <c r="EZC34" s="194"/>
      <c r="EZD34" s="194"/>
      <c r="EZE34" s="194"/>
      <c r="EZF34" s="194"/>
      <c r="EZG34" s="194"/>
      <c r="EZH34" s="194"/>
      <c r="EZI34" s="194"/>
      <c r="EZJ34" s="194"/>
      <c r="EZK34" s="194"/>
      <c r="EZL34" s="194"/>
      <c r="EZM34" s="194"/>
      <c r="EZN34" s="194"/>
      <c r="EZO34" s="194"/>
      <c r="EZP34" s="194"/>
      <c r="EZQ34" s="194"/>
      <c r="EZR34" s="194"/>
      <c r="EZS34" s="194"/>
      <c r="EZT34" s="194"/>
      <c r="EZU34" s="194"/>
      <c r="EZV34" s="194"/>
      <c r="EZW34" s="194"/>
      <c r="EZX34" s="194"/>
      <c r="EZY34" s="194"/>
      <c r="EZZ34" s="194"/>
      <c r="FAA34" s="194"/>
      <c r="FAB34" s="194"/>
      <c r="FAC34" s="194"/>
      <c r="FAD34" s="194"/>
      <c r="FAE34" s="194"/>
      <c r="FAF34" s="194"/>
      <c r="FAG34" s="194"/>
      <c r="FAH34" s="194"/>
      <c r="FAI34" s="194"/>
      <c r="FAJ34" s="194"/>
      <c r="FAK34" s="194"/>
      <c r="FAL34" s="194"/>
      <c r="FAM34" s="194"/>
      <c r="FAN34" s="194"/>
      <c r="FAO34" s="194"/>
      <c r="FAP34" s="194"/>
      <c r="FAQ34" s="194"/>
      <c r="FAR34" s="194"/>
      <c r="FAS34" s="194"/>
      <c r="FAT34" s="194"/>
      <c r="FAU34" s="194"/>
      <c r="FAV34" s="194"/>
      <c r="FAW34" s="194"/>
      <c r="FAX34" s="194"/>
      <c r="FAY34" s="194"/>
      <c r="FAZ34" s="194"/>
      <c r="FBA34" s="194"/>
      <c r="FBB34" s="194"/>
      <c r="FBC34" s="194"/>
      <c r="FBD34" s="194"/>
      <c r="FBE34" s="194"/>
      <c r="FBF34" s="194"/>
      <c r="FBG34" s="194"/>
      <c r="FBH34" s="194"/>
      <c r="FBI34" s="194"/>
      <c r="FBJ34" s="194"/>
      <c r="FBK34" s="194"/>
      <c r="FBL34" s="194"/>
      <c r="FBM34" s="194"/>
      <c r="FBN34" s="194"/>
      <c r="FBO34" s="194"/>
      <c r="FBP34" s="194"/>
      <c r="FBQ34" s="194"/>
      <c r="FBR34" s="194"/>
      <c r="FBS34" s="194"/>
      <c r="FBT34" s="194"/>
      <c r="FBU34" s="194"/>
      <c r="FBV34" s="194"/>
      <c r="FBW34" s="194"/>
      <c r="FBX34" s="194"/>
      <c r="FBY34" s="194"/>
      <c r="FBZ34" s="194"/>
      <c r="FCA34" s="194"/>
      <c r="FCB34" s="194"/>
      <c r="FCC34" s="194"/>
      <c r="FCD34" s="194"/>
      <c r="FCE34" s="194"/>
      <c r="FCF34" s="194"/>
      <c r="FCG34" s="194"/>
      <c r="FCH34" s="194"/>
      <c r="FCI34" s="194"/>
      <c r="FCJ34" s="194"/>
      <c r="FCK34" s="194"/>
      <c r="FCL34" s="194"/>
      <c r="FCM34" s="194"/>
      <c r="FCN34" s="194"/>
      <c r="FCO34" s="194"/>
      <c r="FCP34" s="194"/>
      <c r="FCQ34" s="194"/>
      <c r="FCR34" s="194"/>
      <c r="FCS34" s="194"/>
      <c r="FCT34" s="194"/>
      <c r="FCU34" s="194"/>
      <c r="FCV34" s="194"/>
      <c r="FCW34" s="194"/>
      <c r="FCX34" s="194"/>
      <c r="FCY34" s="194"/>
      <c r="FCZ34" s="194"/>
      <c r="FDA34" s="194"/>
      <c r="FDB34" s="194"/>
      <c r="FDC34" s="194"/>
      <c r="FDD34" s="194"/>
      <c r="FDE34" s="194"/>
      <c r="FDF34" s="194"/>
      <c r="FDG34" s="194"/>
      <c r="FDH34" s="194"/>
      <c r="FDI34" s="194"/>
      <c r="FDJ34" s="194"/>
      <c r="FDK34" s="194"/>
      <c r="FDL34" s="194"/>
      <c r="FDM34" s="194"/>
      <c r="FDN34" s="194"/>
      <c r="FDO34" s="194"/>
      <c r="FDP34" s="194"/>
      <c r="FDQ34" s="194"/>
      <c r="FDR34" s="194"/>
      <c r="FDS34" s="194"/>
      <c r="FDT34" s="194"/>
      <c r="FDU34" s="194"/>
      <c r="FDV34" s="194"/>
      <c r="FDW34" s="194"/>
      <c r="FDX34" s="194"/>
      <c r="FDY34" s="194"/>
      <c r="FDZ34" s="194"/>
      <c r="FEA34" s="194"/>
      <c r="FEB34" s="194"/>
      <c r="FEC34" s="194"/>
      <c r="FED34" s="194"/>
      <c r="FEE34" s="194"/>
      <c r="FEF34" s="194"/>
      <c r="FEG34" s="194"/>
      <c r="FEH34" s="194"/>
      <c r="FEI34" s="194"/>
      <c r="FEJ34" s="194"/>
      <c r="FEK34" s="194"/>
      <c r="FEL34" s="194"/>
      <c r="FEM34" s="194"/>
      <c r="FEN34" s="194"/>
      <c r="FEO34" s="194"/>
      <c r="FEP34" s="194"/>
      <c r="FEQ34" s="194"/>
      <c r="FER34" s="194"/>
      <c r="FES34" s="194"/>
      <c r="FET34" s="194"/>
      <c r="FEU34" s="194"/>
      <c r="FEV34" s="194"/>
      <c r="FEW34" s="194"/>
      <c r="FEX34" s="194"/>
      <c r="FEY34" s="194"/>
      <c r="FEZ34" s="194"/>
      <c r="FFA34" s="194"/>
      <c r="FFB34" s="194"/>
      <c r="FFC34" s="194"/>
      <c r="FFD34" s="194"/>
      <c r="FFE34" s="194"/>
      <c r="FFF34" s="194"/>
      <c r="FFG34" s="194"/>
      <c r="FFH34" s="194"/>
      <c r="FFI34" s="194"/>
      <c r="FFJ34" s="194"/>
      <c r="FFK34" s="194"/>
      <c r="FFL34" s="194"/>
      <c r="FFM34" s="194"/>
      <c r="FFN34" s="194"/>
      <c r="FFO34" s="194"/>
      <c r="FFP34" s="194"/>
      <c r="FFQ34" s="194"/>
      <c r="FFR34" s="194"/>
      <c r="FFS34" s="194"/>
      <c r="FFT34" s="194"/>
      <c r="FFU34" s="194"/>
      <c r="FFV34" s="194"/>
      <c r="FFW34" s="194"/>
      <c r="FFX34" s="194"/>
      <c r="FFY34" s="194"/>
      <c r="FFZ34" s="194"/>
      <c r="FGA34" s="194"/>
      <c r="FGB34" s="194"/>
      <c r="FGC34" s="194"/>
      <c r="FGD34" s="194"/>
      <c r="FGE34" s="194"/>
      <c r="FGF34" s="194"/>
      <c r="FGG34" s="194"/>
      <c r="FGH34" s="194"/>
      <c r="FGI34" s="194"/>
      <c r="FGJ34" s="194"/>
      <c r="FGK34" s="194"/>
      <c r="FGL34" s="194"/>
      <c r="FGM34" s="194"/>
      <c r="FGN34" s="194"/>
      <c r="FGO34" s="194"/>
      <c r="FGP34" s="194"/>
      <c r="FGQ34" s="194"/>
      <c r="FGR34" s="194"/>
      <c r="FGS34" s="194"/>
      <c r="FGT34" s="194"/>
      <c r="FGU34" s="194"/>
      <c r="FGV34" s="194"/>
      <c r="FGW34" s="194"/>
      <c r="FGX34" s="194"/>
      <c r="FGY34" s="194"/>
      <c r="FGZ34" s="194"/>
      <c r="FHA34" s="194"/>
      <c r="FHB34" s="194"/>
      <c r="FHC34" s="194"/>
      <c r="FHD34" s="194"/>
      <c r="FHE34" s="194"/>
      <c r="FHF34" s="194"/>
      <c r="FHG34" s="194"/>
      <c r="FHH34" s="194"/>
      <c r="FHI34" s="194"/>
      <c r="FHJ34" s="194"/>
      <c r="FHK34" s="194"/>
      <c r="FHL34" s="194"/>
      <c r="FHM34" s="194"/>
      <c r="FHN34" s="194"/>
      <c r="FHO34" s="194"/>
      <c r="FHP34" s="194"/>
      <c r="FHQ34" s="194"/>
      <c r="FHR34" s="194"/>
      <c r="FHS34" s="194"/>
      <c r="FHT34" s="194"/>
      <c r="FHU34" s="194"/>
      <c r="FHV34" s="194"/>
      <c r="FHW34" s="194"/>
      <c r="FHX34" s="194"/>
      <c r="FHY34" s="194"/>
      <c r="FHZ34" s="194"/>
      <c r="FIA34" s="194"/>
      <c r="FIB34" s="194"/>
      <c r="FIC34" s="194"/>
      <c r="FID34" s="194"/>
      <c r="FIE34" s="194"/>
      <c r="FIF34" s="194"/>
      <c r="FIG34" s="194"/>
      <c r="FIH34" s="194"/>
      <c r="FII34" s="194"/>
      <c r="FIJ34" s="194"/>
      <c r="FIK34" s="194"/>
      <c r="FIL34" s="194"/>
      <c r="FIM34" s="194"/>
      <c r="FIN34" s="194"/>
      <c r="FIO34" s="194"/>
      <c r="FIP34" s="194"/>
      <c r="FIQ34" s="194"/>
      <c r="FIR34" s="194"/>
      <c r="FIS34" s="194"/>
      <c r="FIT34" s="194"/>
      <c r="FIU34" s="194"/>
      <c r="FIV34" s="194"/>
      <c r="FIW34" s="194"/>
      <c r="FIX34" s="194"/>
      <c r="FIY34" s="194"/>
      <c r="FIZ34" s="194"/>
      <c r="FJA34" s="194"/>
      <c r="FJB34" s="194"/>
      <c r="FJC34" s="194"/>
      <c r="FJD34" s="194"/>
      <c r="FJE34" s="194"/>
      <c r="FJF34" s="194"/>
      <c r="FJG34" s="194"/>
      <c r="FJH34" s="194"/>
      <c r="FJI34" s="194"/>
      <c r="FJJ34" s="194"/>
      <c r="FJK34" s="194"/>
      <c r="FJL34" s="194"/>
      <c r="FJM34" s="194"/>
      <c r="FJN34" s="194"/>
      <c r="FJO34" s="194"/>
      <c r="FJP34" s="194"/>
      <c r="FJQ34" s="194"/>
      <c r="FJR34" s="194"/>
      <c r="FJS34" s="194"/>
      <c r="FJT34" s="194"/>
      <c r="FJU34" s="194"/>
      <c r="FJV34" s="194"/>
      <c r="FJW34" s="194"/>
      <c r="FJX34" s="194"/>
      <c r="FJY34" s="194"/>
      <c r="FJZ34" s="194"/>
      <c r="FKA34" s="194"/>
      <c r="FKB34" s="194"/>
      <c r="FKC34" s="194"/>
      <c r="FKD34" s="194"/>
      <c r="FKE34" s="194"/>
      <c r="FKF34" s="194"/>
      <c r="FKG34" s="194"/>
      <c r="FKH34" s="194"/>
      <c r="FKI34" s="194"/>
      <c r="FKJ34" s="194"/>
      <c r="FKK34" s="194"/>
      <c r="FKL34" s="194"/>
      <c r="FKM34" s="194"/>
      <c r="FKN34" s="194"/>
      <c r="FKO34" s="194"/>
      <c r="FKP34" s="194"/>
      <c r="FKQ34" s="194"/>
      <c r="FKR34" s="194"/>
      <c r="FKS34" s="194"/>
      <c r="FKT34" s="194"/>
      <c r="FKU34" s="194"/>
      <c r="FKV34" s="194"/>
      <c r="FKW34" s="194"/>
      <c r="FKX34" s="194"/>
      <c r="FKY34" s="194"/>
      <c r="FKZ34" s="194"/>
      <c r="FLA34" s="194"/>
      <c r="FLB34" s="194"/>
      <c r="FLC34" s="194"/>
      <c r="FLD34" s="194"/>
      <c r="FLE34" s="194"/>
      <c r="FLF34" s="194"/>
      <c r="FLG34" s="194"/>
      <c r="FLH34" s="194"/>
      <c r="FLI34" s="194"/>
      <c r="FLJ34" s="194"/>
      <c r="FLK34" s="194"/>
      <c r="FLL34" s="194"/>
      <c r="FLM34" s="194"/>
      <c r="FLN34" s="194"/>
      <c r="FLO34" s="194"/>
      <c r="FLP34" s="194"/>
      <c r="FLQ34" s="194"/>
      <c r="FLR34" s="194"/>
      <c r="FLS34" s="194"/>
      <c r="FLT34" s="194"/>
      <c r="FLU34" s="194"/>
      <c r="FLV34" s="194"/>
      <c r="FLW34" s="194"/>
      <c r="FLX34" s="194"/>
      <c r="FLY34" s="194"/>
      <c r="FLZ34" s="194"/>
      <c r="FMA34" s="194"/>
      <c r="FMB34" s="194"/>
      <c r="FMC34" s="194"/>
      <c r="FMD34" s="194"/>
      <c r="FME34" s="194"/>
      <c r="FMF34" s="194"/>
      <c r="FMG34" s="194"/>
      <c r="FMH34" s="194"/>
      <c r="FMI34" s="194"/>
      <c r="FMJ34" s="194"/>
      <c r="FMK34" s="194"/>
      <c r="FML34" s="194"/>
      <c r="FMM34" s="194"/>
      <c r="FMN34" s="194"/>
      <c r="FMO34" s="194"/>
      <c r="FMP34" s="194"/>
      <c r="FMQ34" s="194"/>
      <c r="FMR34" s="194"/>
      <c r="FMS34" s="194"/>
      <c r="FMT34" s="194"/>
      <c r="FMU34" s="194"/>
      <c r="FMV34" s="194"/>
      <c r="FMW34" s="194"/>
      <c r="FMX34" s="194"/>
      <c r="FMY34" s="194"/>
      <c r="FMZ34" s="194"/>
      <c r="FNA34" s="194"/>
      <c r="FNB34" s="194"/>
      <c r="FNC34" s="194"/>
      <c r="FND34" s="194"/>
      <c r="FNE34" s="194"/>
      <c r="FNF34" s="194"/>
      <c r="FNG34" s="194"/>
      <c r="FNH34" s="194"/>
      <c r="FNI34" s="194"/>
      <c r="FNJ34" s="194"/>
      <c r="FNK34" s="194"/>
      <c r="FNL34" s="194"/>
      <c r="FNM34" s="194"/>
      <c r="FNN34" s="194"/>
      <c r="FNO34" s="194"/>
      <c r="FNP34" s="194"/>
      <c r="FNQ34" s="194"/>
      <c r="FNR34" s="194"/>
      <c r="FNS34" s="194"/>
      <c r="FNT34" s="194"/>
      <c r="FNU34" s="194"/>
      <c r="FNV34" s="194"/>
      <c r="FNW34" s="194"/>
      <c r="FNX34" s="194"/>
      <c r="FNY34" s="194"/>
      <c r="FNZ34" s="194"/>
      <c r="FOA34" s="194"/>
      <c r="FOB34" s="194"/>
      <c r="FOC34" s="194"/>
      <c r="FOD34" s="194"/>
      <c r="FOE34" s="194"/>
      <c r="FOF34" s="194"/>
      <c r="FOG34" s="194"/>
      <c r="FOH34" s="194"/>
      <c r="FOI34" s="194"/>
      <c r="FOJ34" s="194"/>
      <c r="FOK34" s="194"/>
      <c r="FOL34" s="194"/>
      <c r="FOM34" s="194"/>
      <c r="FON34" s="194"/>
      <c r="FOO34" s="194"/>
      <c r="FOP34" s="194"/>
      <c r="FOQ34" s="194"/>
      <c r="FOR34" s="194"/>
      <c r="FOS34" s="194"/>
      <c r="FOT34" s="194"/>
      <c r="FOU34" s="194"/>
      <c r="FOV34" s="194"/>
      <c r="FOW34" s="194"/>
      <c r="FOX34" s="194"/>
      <c r="FOY34" s="194"/>
      <c r="FOZ34" s="194"/>
      <c r="FPA34" s="194"/>
      <c r="FPB34" s="194"/>
      <c r="FPC34" s="194"/>
      <c r="FPD34" s="194"/>
      <c r="FPE34" s="194"/>
      <c r="FPF34" s="194"/>
      <c r="FPG34" s="194"/>
      <c r="FPH34" s="194"/>
      <c r="FPI34" s="194"/>
      <c r="FPJ34" s="194"/>
      <c r="FPK34" s="194"/>
      <c r="FPL34" s="194"/>
      <c r="FPM34" s="194"/>
      <c r="FPN34" s="194"/>
      <c r="FPO34" s="194"/>
      <c r="FPP34" s="194"/>
      <c r="FPQ34" s="194"/>
      <c r="FPR34" s="194"/>
      <c r="FPS34" s="194"/>
      <c r="FPT34" s="194"/>
      <c r="FPU34" s="194"/>
      <c r="FPV34" s="194"/>
      <c r="FPW34" s="194"/>
      <c r="FPX34" s="194"/>
      <c r="FPY34" s="194"/>
      <c r="FPZ34" s="194"/>
      <c r="FQA34" s="194"/>
      <c r="FQB34" s="194"/>
      <c r="FQC34" s="194"/>
      <c r="FQD34" s="194"/>
      <c r="FQE34" s="194"/>
      <c r="FQF34" s="194"/>
      <c r="FQG34" s="194"/>
      <c r="FQH34" s="194"/>
      <c r="FQI34" s="194"/>
      <c r="FQJ34" s="194"/>
      <c r="FQK34" s="194"/>
      <c r="FQL34" s="194"/>
      <c r="FQM34" s="194"/>
      <c r="FQN34" s="194"/>
      <c r="FQO34" s="194"/>
      <c r="FQP34" s="194"/>
      <c r="FQQ34" s="194"/>
      <c r="FQR34" s="194"/>
      <c r="FQS34" s="194"/>
      <c r="FQT34" s="194"/>
      <c r="FQU34" s="194"/>
      <c r="FQV34" s="194"/>
      <c r="FQW34" s="194"/>
      <c r="FQX34" s="194"/>
      <c r="FQY34" s="194"/>
      <c r="FQZ34" s="194"/>
      <c r="FRA34" s="194"/>
      <c r="FRB34" s="194"/>
      <c r="FRC34" s="194"/>
      <c r="FRD34" s="194"/>
      <c r="FRE34" s="194"/>
      <c r="FRF34" s="194"/>
      <c r="FRG34" s="194"/>
      <c r="FRH34" s="194"/>
      <c r="FRI34" s="194"/>
      <c r="FRJ34" s="194"/>
      <c r="FRK34" s="194"/>
      <c r="FRL34" s="194"/>
      <c r="FRM34" s="194"/>
      <c r="FRN34" s="194"/>
      <c r="FRO34" s="194"/>
      <c r="FRP34" s="194"/>
      <c r="FRQ34" s="194"/>
      <c r="FRR34" s="194"/>
      <c r="FRS34" s="194"/>
      <c r="FRT34" s="194"/>
      <c r="FRU34" s="194"/>
      <c r="FRV34" s="194"/>
      <c r="FRW34" s="194"/>
      <c r="FRX34" s="194"/>
      <c r="FRY34" s="194"/>
      <c r="FRZ34" s="194"/>
      <c r="FSA34" s="194"/>
      <c r="FSB34" s="194"/>
      <c r="FSC34" s="194"/>
      <c r="FSD34" s="194"/>
      <c r="FSE34" s="194"/>
      <c r="FSF34" s="194"/>
      <c r="FSG34" s="194"/>
      <c r="FSH34" s="194"/>
      <c r="FSI34" s="194"/>
      <c r="FSJ34" s="194"/>
      <c r="FSK34" s="194"/>
      <c r="FSL34" s="194"/>
      <c r="FSM34" s="194"/>
      <c r="FSN34" s="194"/>
      <c r="FSO34" s="194"/>
      <c r="FSP34" s="194"/>
      <c r="FSQ34" s="194"/>
      <c r="FSR34" s="194"/>
      <c r="FSS34" s="194"/>
      <c r="FST34" s="194"/>
      <c r="FSU34" s="194"/>
      <c r="FSV34" s="194"/>
      <c r="FSW34" s="194"/>
      <c r="FSX34" s="194"/>
      <c r="FSY34" s="194"/>
      <c r="FSZ34" s="194"/>
      <c r="FTA34" s="194"/>
      <c r="FTB34" s="194"/>
      <c r="FTC34" s="194"/>
      <c r="FTD34" s="194"/>
      <c r="FTE34" s="194"/>
      <c r="FTF34" s="194"/>
      <c r="FTG34" s="194"/>
      <c r="FTH34" s="194"/>
      <c r="FTI34" s="194"/>
      <c r="FTJ34" s="194"/>
      <c r="FTK34" s="194"/>
      <c r="FTL34" s="194"/>
      <c r="FTM34" s="194"/>
      <c r="FTN34" s="194"/>
      <c r="FTO34" s="194"/>
      <c r="FTP34" s="194"/>
      <c r="FTQ34" s="194"/>
      <c r="FTR34" s="194"/>
      <c r="FTS34" s="194"/>
      <c r="FTT34" s="194"/>
      <c r="FTU34" s="194"/>
      <c r="FTV34" s="194"/>
      <c r="FTW34" s="194"/>
      <c r="FTX34" s="194"/>
      <c r="FTY34" s="194"/>
      <c r="FTZ34" s="194"/>
      <c r="FUA34" s="194"/>
      <c r="FUB34" s="194"/>
      <c r="FUC34" s="194"/>
      <c r="FUD34" s="194"/>
      <c r="FUE34" s="194"/>
      <c r="FUF34" s="194"/>
      <c r="FUG34" s="194"/>
      <c r="FUH34" s="194"/>
      <c r="FUI34" s="194"/>
      <c r="FUJ34" s="194"/>
      <c r="FUK34" s="194"/>
      <c r="FUL34" s="194"/>
      <c r="FUM34" s="194"/>
      <c r="FUN34" s="194"/>
      <c r="FUO34" s="194"/>
      <c r="FUP34" s="194"/>
      <c r="FUQ34" s="194"/>
      <c r="FUR34" s="194"/>
      <c r="FUS34" s="194"/>
      <c r="FUT34" s="194"/>
      <c r="FUU34" s="194"/>
      <c r="FUV34" s="194"/>
      <c r="FUW34" s="194"/>
      <c r="FUX34" s="194"/>
      <c r="FUY34" s="194"/>
      <c r="FUZ34" s="194"/>
      <c r="FVA34" s="194"/>
      <c r="FVB34" s="194"/>
      <c r="FVC34" s="194"/>
      <c r="FVD34" s="194"/>
      <c r="FVE34" s="194"/>
      <c r="FVF34" s="194"/>
      <c r="FVG34" s="194"/>
      <c r="FVH34" s="194"/>
      <c r="FVI34" s="194"/>
      <c r="FVJ34" s="194"/>
      <c r="FVK34" s="194"/>
      <c r="FVL34" s="194"/>
      <c r="FVM34" s="194"/>
      <c r="FVN34" s="194"/>
      <c r="FVO34" s="194"/>
      <c r="FVP34" s="194"/>
      <c r="FVQ34" s="194"/>
      <c r="FVR34" s="194"/>
      <c r="FVS34" s="194"/>
      <c r="FVT34" s="194"/>
      <c r="FVU34" s="194"/>
      <c r="FVV34" s="194"/>
      <c r="FVW34" s="194"/>
      <c r="FVX34" s="194"/>
      <c r="FVY34" s="194"/>
      <c r="FVZ34" s="194"/>
      <c r="FWA34" s="194"/>
      <c r="FWB34" s="194"/>
      <c r="FWC34" s="194"/>
      <c r="FWD34" s="194"/>
      <c r="FWE34" s="194"/>
      <c r="FWF34" s="194"/>
      <c r="FWG34" s="194"/>
      <c r="FWH34" s="194"/>
      <c r="FWI34" s="194"/>
      <c r="FWJ34" s="194"/>
      <c r="FWK34" s="194"/>
      <c r="FWL34" s="194"/>
      <c r="FWM34" s="194"/>
      <c r="FWN34" s="194"/>
      <c r="FWO34" s="194"/>
      <c r="FWP34" s="194"/>
      <c r="FWQ34" s="194"/>
      <c r="FWR34" s="194"/>
      <c r="FWS34" s="194"/>
      <c r="FWT34" s="194"/>
      <c r="FWU34" s="194"/>
      <c r="FWV34" s="194"/>
      <c r="FWW34" s="194"/>
      <c r="FWX34" s="194"/>
      <c r="FWY34" s="194"/>
      <c r="FWZ34" s="194"/>
      <c r="FXA34" s="194"/>
      <c r="FXB34" s="194"/>
      <c r="FXC34" s="194"/>
      <c r="FXD34" s="194"/>
      <c r="FXE34" s="194"/>
      <c r="FXF34" s="194"/>
      <c r="FXG34" s="194"/>
      <c r="FXH34" s="194"/>
      <c r="FXI34" s="194"/>
      <c r="FXJ34" s="194"/>
      <c r="FXK34" s="194"/>
      <c r="FXL34" s="194"/>
      <c r="FXM34" s="194"/>
      <c r="FXN34" s="194"/>
      <c r="FXO34" s="194"/>
      <c r="FXP34" s="194"/>
      <c r="FXQ34" s="194"/>
      <c r="FXR34" s="194"/>
      <c r="FXS34" s="194"/>
      <c r="FXT34" s="194"/>
      <c r="FXU34" s="194"/>
      <c r="FXV34" s="194"/>
      <c r="FXW34" s="194"/>
      <c r="FXX34" s="194"/>
      <c r="FXY34" s="194"/>
      <c r="FXZ34" s="194"/>
      <c r="FYA34" s="194"/>
      <c r="FYB34" s="194"/>
      <c r="FYC34" s="194"/>
      <c r="FYD34" s="194"/>
      <c r="FYE34" s="194"/>
      <c r="FYF34" s="194"/>
      <c r="FYG34" s="194"/>
      <c r="FYH34" s="194"/>
      <c r="FYI34" s="194"/>
      <c r="FYJ34" s="194"/>
      <c r="FYK34" s="194"/>
      <c r="FYL34" s="194"/>
      <c r="FYM34" s="194"/>
      <c r="FYN34" s="194"/>
      <c r="FYO34" s="194"/>
      <c r="FYP34" s="194"/>
      <c r="FYQ34" s="194"/>
      <c r="FYR34" s="194"/>
      <c r="FYS34" s="194"/>
      <c r="FYT34" s="194"/>
      <c r="FYU34" s="194"/>
      <c r="FYV34" s="194"/>
      <c r="FYW34" s="194"/>
      <c r="FYX34" s="194"/>
      <c r="FYY34" s="194"/>
      <c r="FYZ34" s="194"/>
      <c r="FZA34" s="194"/>
      <c r="FZB34" s="194"/>
      <c r="FZC34" s="194"/>
      <c r="FZD34" s="194"/>
      <c r="FZE34" s="194"/>
      <c r="FZF34" s="194"/>
      <c r="FZG34" s="194"/>
      <c r="FZH34" s="194"/>
      <c r="FZI34" s="194"/>
      <c r="FZJ34" s="194"/>
      <c r="FZK34" s="194"/>
      <c r="FZL34" s="194"/>
      <c r="FZM34" s="194"/>
      <c r="FZN34" s="194"/>
      <c r="FZO34" s="194"/>
      <c r="FZP34" s="194"/>
      <c r="FZQ34" s="194"/>
      <c r="FZR34" s="194"/>
      <c r="FZS34" s="194"/>
      <c r="FZT34" s="194"/>
      <c r="FZU34" s="194"/>
      <c r="FZV34" s="194"/>
      <c r="FZW34" s="194"/>
      <c r="FZX34" s="194"/>
      <c r="FZY34" s="194"/>
      <c r="FZZ34" s="194"/>
      <c r="GAA34" s="194"/>
      <c r="GAB34" s="194"/>
      <c r="GAC34" s="194"/>
      <c r="GAD34" s="194"/>
      <c r="GAE34" s="194"/>
      <c r="GAF34" s="194"/>
      <c r="GAG34" s="194"/>
      <c r="GAH34" s="194"/>
      <c r="GAI34" s="194"/>
      <c r="GAJ34" s="194"/>
      <c r="GAK34" s="194"/>
      <c r="GAL34" s="194"/>
      <c r="GAM34" s="194"/>
      <c r="GAN34" s="194"/>
      <c r="GAO34" s="194"/>
      <c r="GAP34" s="194"/>
      <c r="GAQ34" s="194"/>
      <c r="GAR34" s="194"/>
      <c r="GAS34" s="194"/>
      <c r="GAT34" s="194"/>
      <c r="GAU34" s="194"/>
      <c r="GAV34" s="194"/>
      <c r="GAW34" s="194"/>
      <c r="GAX34" s="194"/>
      <c r="GAY34" s="194"/>
      <c r="GAZ34" s="194"/>
      <c r="GBA34" s="194"/>
      <c r="GBB34" s="194"/>
      <c r="GBC34" s="194"/>
      <c r="GBD34" s="194"/>
      <c r="GBE34" s="194"/>
      <c r="GBF34" s="194"/>
      <c r="GBG34" s="194"/>
      <c r="GBH34" s="194"/>
      <c r="GBI34" s="194"/>
      <c r="GBJ34" s="194"/>
      <c r="GBK34" s="194"/>
      <c r="GBL34" s="194"/>
      <c r="GBM34" s="194"/>
      <c r="GBN34" s="194"/>
      <c r="GBO34" s="194"/>
      <c r="GBP34" s="194"/>
      <c r="GBQ34" s="194"/>
      <c r="GBR34" s="194"/>
      <c r="GBS34" s="194"/>
      <c r="GBT34" s="194"/>
      <c r="GBU34" s="194"/>
      <c r="GBV34" s="194"/>
      <c r="GBW34" s="194"/>
      <c r="GBX34" s="194"/>
      <c r="GBY34" s="194"/>
      <c r="GBZ34" s="194"/>
      <c r="GCA34" s="194"/>
      <c r="GCB34" s="194"/>
      <c r="GCC34" s="194"/>
      <c r="GCD34" s="194"/>
      <c r="GCE34" s="194"/>
      <c r="GCF34" s="194"/>
      <c r="GCG34" s="194"/>
      <c r="GCH34" s="194"/>
      <c r="GCI34" s="194"/>
      <c r="GCJ34" s="194"/>
      <c r="GCK34" s="194"/>
      <c r="GCL34" s="194"/>
      <c r="GCM34" s="194"/>
      <c r="GCN34" s="194"/>
      <c r="GCO34" s="194"/>
      <c r="GCP34" s="194"/>
      <c r="GCQ34" s="194"/>
      <c r="GCR34" s="194"/>
      <c r="GCS34" s="194"/>
      <c r="GCT34" s="194"/>
      <c r="GCU34" s="194"/>
      <c r="GCV34" s="194"/>
      <c r="GCW34" s="194"/>
      <c r="GCX34" s="194"/>
      <c r="GCY34" s="194"/>
      <c r="GCZ34" s="194"/>
      <c r="GDA34" s="194"/>
      <c r="GDB34" s="194"/>
      <c r="GDC34" s="194"/>
      <c r="GDD34" s="194"/>
      <c r="GDE34" s="194"/>
      <c r="GDF34" s="194"/>
      <c r="GDG34" s="194"/>
      <c r="GDH34" s="194"/>
      <c r="GDI34" s="194"/>
      <c r="GDJ34" s="194"/>
      <c r="GDK34" s="194"/>
      <c r="GDL34" s="194"/>
      <c r="GDM34" s="194"/>
      <c r="GDN34" s="194"/>
      <c r="GDO34" s="194"/>
      <c r="GDP34" s="194"/>
      <c r="GDQ34" s="194"/>
      <c r="GDR34" s="194"/>
      <c r="GDS34" s="194"/>
      <c r="GDT34" s="194"/>
      <c r="GDU34" s="194"/>
      <c r="GDV34" s="194"/>
      <c r="GDW34" s="194"/>
      <c r="GDX34" s="194"/>
      <c r="GDY34" s="194"/>
      <c r="GDZ34" s="194"/>
      <c r="GEA34" s="194"/>
      <c r="GEB34" s="194"/>
      <c r="GEC34" s="194"/>
      <c r="GED34" s="194"/>
      <c r="GEE34" s="194"/>
      <c r="GEF34" s="194"/>
      <c r="GEG34" s="194"/>
      <c r="GEH34" s="194"/>
      <c r="GEI34" s="194"/>
      <c r="GEJ34" s="194"/>
      <c r="GEK34" s="194"/>
      <c r="GEL34" s="194"/>
      <c r="GEM34" s="194"/>
      <c r="GEN34" s="194"/>
      <c r="GEO34" s="194"/>
      <c r="GEP34" s="194"/>
      <c r="GEQ34" s="194"/>
      <c r="GER34" s="194"/>
      <c r="GES34" s="194"/>
      <c r="GET34" s="194"/>
      <c r="GEU34" s="194"/>
      <c r="GEV34" s="194"/>
      <c r="GEW34" s="194"/>
      <c r="GEX34" s="194"/>
      <c r="GEY34" s="194"/>
      <c r="GEZ34" s="194"/>
      <c r="GFA34" s="194"/>
      <c r="GFB34" s="194"/>
      <c r="GFC34" s="194"/>
      <c r="GFD34" s="194"/>
      <c r="GFE34" s="194"/>
      <c r="GFF34" s="194"/>
      <c r="GFG34" s="194"/>
      <c r="GFH34" s="194"/>
      <c r="GFI34" s="194"/>
      <c r="GFJ34" s="194"/>
      <c r="GFK34" s="194"/>
      <c r="GFL34" s="194"/>
      <c r="GFM34" s="194"/>
      <c r="GFN34" s="194"/>
      <c r="GFO34" s="194"/>
      <c r="GFP34" s="194"/>
      <c r="GFQ34" s="194"/>
      <c r="GFR34" s="194"/>
      <c r="GFS34" s="194"/>
      <c r="GFT34" s="194"/>
      <c r="GFU34" s="194"/>
      <c r="GFV34" s="194"/>
      <c r="GFW34" s="194"/>
      <c r="GFX34" s="194"/>
      <c r="GFY34" s="194"/>
      <c r="GFZ34" s="194"/>
      <c r="GGA34" s="194"/>
      <c r="GGB34" s="194"/>
      <c r="GGC34" s="194"/>
      <c r="GGD34" s="194"/>
      <c r="GGE34" s="194"/>
      <c r="GGF34" s="194"/>
      <c r="GGG34" s="194"/>
      <c r="GGH34" s="194"/>
      <c r="GGI34" s="194"/>
      <c r="GGJ34" s="194"/>
      <c r="GGK34" s="194"/>
      <c r="GGL34" s="194"/>
      <c r="GGM34" s="194"/>
      <c r="GGN34" s="194"/>
      <c r="GGO34" s="194"/>
      <c r="GGP34" s="194"/>
      <c r="GGQ34" s="194"/>
      <c r="GGR34" s="194"/>
      <c r="GGS34" s="194"/>
      <c r="GGT34" s="194"/>
      <c r="GGU34" s="194"/>
      <c r="GGV34" s="194"/>
      <c r="GGW34" s="194"/>
      <c r="GGX34" s="194"/>
      <c r="GGY34" s="194"/>
      <c r="GGZ34" s="194"/>
      <c r="GHA34" s="194"/>
      <c r="GHB34" s="194"/>
      <c r="GHC34" s="194"/>
      <c r="GHD34" s="194"/>
      <c r="GHE34" s="194"/>
      <c r="GHF34" s="194"/>
      <c r="GHG34" s="194"/>
      <c r="GHH34" s="194"/>
      <c r="GHI34" s="194"/>
      <c r="GHJ34" s="194"/>
      <c r="GHK34" s="194"/>
      <c r="GHL34" s="194"/>
      <c r="GHM34" s="194"/>
      <c r="GHN34" s="194"/>
      <c r="GHO34" s="194"/>
      <c r="GHP34" s="194"/>
      <c r="GHQ34" s="194"/>
      <c r="GHR34" s="194"/>
      <c r="GHS34" s="194"/>
      <c r="GHT34" s="194"/>
      <c r="GHU34" s="194"/>
      <c r="GHV34" s="194"/>
      <c r="GHW34" s="194"/>
      <c r="GHX34" s="194"/>
      <c r="GHY34" s="194"/>
      <c r="GHZ34" s="194"/>
      <c r="GIA34" s="194"/>
      <c r="GIB34" s="194"/>
      <c r="GIC34" s="194"/>
      <c r="GID34" s="194"/>
      <c r="GIE34" s="194"/>
      <c r="GIF34" s="194"/>
      <c r="GIG34" s="194"/>
      <c r="GIH34" s="194"/>
      <c r="GII34" s="194"/>
      <c r="GIJ34" s="194"/>
      <c r="GIK34" s="194"/>
      <c r="GIL34" s="194"/>
      <c r="GIM34" s="194"/>
      <c r="GIN34" s="194"/>
      <c r="GIO34" s="194"/>
      <c r="GIP34" s="194"/>
      <c r="GIQ34" s="194"/>
      <c r="GIR34" s="194"/>
      <c r="GIS34" s="194"/>
      <c r="GIT34" s="194"/>
      <c r="GIU34" s="194"/>
      <c r="GIV34" s="194"/>
      <c r="GIW34" s="194"/>
      <c r="GIX34" s="194"/>
      <c r="GIY34" s="194"/>
      <c r="GIZ34" s="194"/>
      <c r="GJA34" s="194"/>
      <c r="GJB34" s="194"/>
      <c r="GJC34" s="194"/>
      <c r="GJD34" s="194"/>
      <c r="GJE34" s="194"/>
      <c r="GJF34" s="194"/>
      <c r="GJG34" s="194"/>
      <c r="GJH34" s="194"/>
      <c r="GJI34" s="194"/>
      <c r="GJJ34" s="194"/>
      <c r="GJK34" s="194"/>
      <c r="GJL34" s="194"/>
      <c r="GJM34" s="194"/>
      <c r="GJN34" s="194"/>
      <c r="GJO34" s="194"/>
      <c r="GJP34" s="194"/>
      <c r="GJQ34" s="194"/>
      <c r="GJR34" s="194"/>
      <c r="GJS34" s="194"/>
      <c r="GJT34" s="194"/>
      <c r="GJU34" s="194"/>
      <c r="GJV34" s="194"/>
      <c r="GJW34" s="194"/>
      <c r="GJX34" s="194"/>
      <c r="GJY34" s="194"/>
      <c r="GJZ34" s="194"/>
      <c r="GKA34" s="194"/>
      <c r="GKB34" s="194"/>
      <c r="GKC34" s="194"/>
      <c r="GKD34" s="194"/>
      <c r="GKE34" s="194"/>
      <c r="GKF34" s="194"/>
      <c r="GKG34" s="194"/>
      <c r="GKH34" s="194"/>
      <c r="GKI34" s="194"/>
      <c r="GKJ34" s="194"/>
      <c r="GKK34" s="194"/>
      <c r="GKL34" s="194"/>
      <c r="GKM34" s="194"/>
      <c r="GKN34" s="194"/>
      <c r="GKO34" s="194"/>
      <c r="GKP34" s="194"/>
      <c r="GKQ34" s="194"/>
      <c r="GKR34" s="194"/>
      <c r="GKS34" s="194"/>
      <c r="GKT34" s="194"/>
      <c r="GKU34" s="194"/>
      <c r="GKV34" s="194"/>
      <c r="GKW34" s="194"/>
      <c r="GKX34" s="194"/>
      <c r="GKY34" s="194"/>
      <c r="GKZ34" s="194"/>
      <c r="GLA34" s="194"/>
      <c r="GLB34" s="194"/>
      <c r="GLC34" s="194"/>
      <c r="GLD34" s="194"/>
      <c r="GLE34" s="194"/>
      <c r="GLF34" s="194"/>
      <c r="GLG34" s="194"/>
      <c r="GLH34" s="194"/>
      <c r="GLI34" s="194"/>
      <c r="GLJ34" s="194"/>
      <c r="GLK34" s="194"/>
      <c r="GLL34" s="194"/>
      <c r="GLM34" s="194"/>
      <c r="GLN34" s="194"/>
      <c r="GLO34" s="194"/>
      <c r="GLP34" s="194"/>
      <c r="GLQ34" s="194"/>
      <c r="GLR34" s="194"/>
      <c r="GLS34" s="194"/>
      <c r="GLT34" s="194"/>
      <c r="GLU34" s="194"/>
      <c r="GLV34" s="194"/>
      <c r="GLW34" s="194"/>
      <c r="GLX34" s="194"/>
      <c r="GLY34" s="194"/>
      <c r="GLZ34" s="194"/>
      <c r="GMA34" s="194"/>
      <c r="GMB34" s="194"/>
      <c r="GMC34" s="194"/>
      <c r="GMD34" s="194"/>
      <c r="GME34" s="194"/>
      <c r="GMF34" s="194"/>
      <c r="GMG34" s="194"/>
      <c r="GMH34" s="194"/>
      <c r="GMI34" s="194"/>
      <c r="GMJ34" s="194"/>
      <c r="GMK34" s="194"/>
      <c r="GML34" s="194"/>
      <c r="GMM34" s="194"/>
      <c r="GMN34" s="194"/>
      <c r="GMO34" s="194"/>
      <c r="GMP34" s="194"/>
      <c r="GMQ34" s="194"/>
      <c r="GMR34" s="194"/>
      <c r="GMS34" s="194"/>
      <c r="GMT34" s="194"/>
      <c r="GMU34" s="194"/>
      <c r="GMV34" s="194"/>
      <c r="GMW34" s="194"/>
      <c r="GMX34" s="194"/>
      <c r="GMY34" s="194"/>
      <c r="GMZ34" s="194"/>
      <c r="GNA34" s="194"/>
      <c r="GNB34" s="194"/>
      <c r="GNC34" s="194"/>
      <c r="GND34" s="194"/>
      <c r="GNE34" s="194"/>
      <c r="GNF34" s="194"/>
      <c r="GNG34" s="194"/>
      <c r="GNH34" s="194"/>
      <c r="GNI34" s="194"/>
      <c r="GNJ34" s="194"/>
      <c r="GNK34" s="194"/>
      <c r="GNL34" s="194"/>
      <c r="GNM34" s="194"/>
      <c r="GNN34" s="194"/>
      <c r="GNO34" s="194"/>
      <c r="GNP34" s="194"/>
      <c r="GNQ34" s="194"/>
      <c r="GNR34" s="194"/>
      <c r="GNS34" s="194"/>
      <c r="GNT34" s="194"/>
      <c r="GNU34" s="194"/>
      <c r="GNV34" s="194"/>
      <c r="GNW34" s="194"/>
      <c r="GNX34" s="194"/>
      <c r="GNY34" s="194"/>
      <c r="GNZ34" s="194"/>
      <c r="GOA34" s="194"/>
      <c r="GOB34" s="194"/>
      <c r="GOC34" s="194"/>
      <c r="GOD34" s="194"/>
      <c r="GOE34" s="194"/>
      <c r="GOF34" s="194"/>
      <c r="GOG34" s="194"/>
      <c r="GOH34" s="194"/>
      <c r="GOI34" s="194"/>
      <c r="GOJ34" s="194"/>
      <c r="GOK34" s="194"/>
      <c r="GOL34" s="194"/>
      <c r="GOM34" s="194"/>
      <c r="GON34" s="194"/>
      <c r="GOO34" s="194"/>
      <c r="GOP34" s="194"/>
      <c r="GOQ34" s="194"/>
      <c r="GOR34" s="194"/>
      <c r="GOS34" s="194"/>
      <c r="GOT34" s="194"/>
      <c r="GOU34" s="194"/>
      <c r="GOV34" s="194"/>
      <c r="GOW34" s="194"/>
      <c r="GOX34" s="194"/>
      <c r="GOY34" s="194"/>
      <c r="GOZ34" s="194"/>
      <c r="GPA34" s="194"/>
      <c r="GPB34" s="194"/>
      <c r="GPC34" s="194"/>
      <c r="GPD34" s="194"/>
      <c r="GPE34" s="194"/>
      <c r="GPF34" s="194"/>
      <c r="GPG34" s="194"/>
      <c r="GPH34" s="194"/>
      <c r="GPI34" s="194"/>
      <c r="GPJ34" s="194"/>
      <c r="GPK34" s="194"/>
      <c r="GPL34" s="194"/>
      <c r="GPM34" s="194"/>
      <c r="GPN34" s="194"/>
      <c r="GPO34" s="194"/>
      <c r="GPP34" s="194"/>
      <c r="GPQ34" s="194"/>
      <c r="GPR34" s="194"/>
      <c r="GPS34" s="194"/>
      <c r="GPT34" s="194"/>
      <c r="GPU34" s="194"/>
      <c r="GPV34" s="194"/>
      <c r="GPW34" s="194"/>
      <c r="GPX34" s="194"/>
      <c r="GPY34" s="194"/>
      <c r="GPZ34" s="194"/>
      <c r="GQA34" s="194"/>
      <c r="GQB34" s="194"/>
      <c r="GQC34" s="194"/>
      <c r="GQD34" s="194"/>
      <c r="GQE34" s="194"/>
      <c r="GQF34" s="194"/>
      <c r="GQG34" s="194"/>
      <c r="GQH34" s="194"/>
      <c r="GQI34" s="194"/>
      <c r="GQJ34" s="194"/>
      <c r="GQK34" s="194"/>
      <c r="GQL34" s="194"/>
      <c r="GQM34" s="194"/>
      <c r="GQN34" s="194"/>
      <c r="GQO34" s="194"/>
      <c r="GQP34" s="194"/>
      <c r="GQQ34" s="194"/>
      <c r="GQR34" s="194"/>
      <c r="GQS34" s="194"/>
      <c r="GQT34" s="194"/>
      <c r="GQU34" s="194"/>
      <c r="GQV34" s="194"/>
      <c r="GQW34" s="194"/>
      <c r="GQX34" s="194"/>
      <c r="GQY34" s="194"/>
      <c r="GQZ34" s="194"/>
      <c r="GRA34" s="194"/>
      <c r="GRB34" s="194"/>
      <c r="GRC34" s="194"/>
      <c r="GRD34" s="194"/>
      <c r="GRE34" s="194"/>
      <c r="GRF34" s="194"/>
      <c r="GRG34" s="194"/>
      <c r="GRH34" s="194"/>
      <c r="GRI34" s="194"/>
      <c r="GRJ34" s="194"/>
      <c r="GRK34" s="194"/>
      <c r="GRL34" s="194"/>
      <c r="GRM34" s="194"/>
      <c r="GRN34" s="194"/>
      <c r="GRO34" s="194"/>
      <c r="GRP34" s="194"/>
      <c r="GRQ34" s="194"/>
      <c r="GRR34" s="194"/>
      <c r="GRS34" s="194"/>
      <c r="GRT34" s="194"/>
      <c r="GRU34" s="194"/>
      <c r="GRV34" s="194"/>
      <c r="GRW34" s="194"/>
      <c r="GRX34" s="194"/>
      <c r="GRY34" s="194"/>
      <c r="GRZ34" s="194"/>
      <c r="GSA34" s="194"/>
      <c r="GSB34" s="194"/>
      <c r="GSC34" s="194"/>
      <c r="GSD34" s="194"/>
      <c r="GSE34" s="194"/>
      <c r="GSF34" s="194"/>
      <c r="GSG34" s="194"/>
      <c r="GSH34" s="194"/>
      <c r="GSI34" s="194"/>
      <c r="GSJ34" s="194"/>
      <c r="GSK34" s="194"/>
      <c r="GSL34" s="194"/>
      <c r="GSM34" s="194"/>
      <c r="GSN34" s="194"/>
      <c r="GSO34" s="194"/>
      <c r="GSP34" s="194"/>
      <c r="GSQ34" s="194"/>
      <c r="GSR34" s="194"/>
      <c r="GSS34" s="194"/>
      <c r="GST34" s="194"/>
      <c r="GSU34" s="194"/>
      <c r="GSV34" s="194"/>
      <c r="GSW34" s="194"/>
      <c r="GSX34" s="194"/>
      <c r="GSY34" s="194"/>
      <c r="GSZ34" s="194"/>
      <c r="GTA34" s="194"/>
      <c r="GTB34" s="194"/>
      <c r="GTC34" s="194"/>
      <c r="GTD34" s="194"/>
      <c r="GTE34" s="194"/>
      <c r="GTF34" s="194"/>
      <c r="GTG34" s="194"/>
      <c r="GTH34" s="194"/>
      <c r="GTI34" s="194"/>
      <c r="GTJ34" s="194"/>
      <c r="GTK34" s="194"/>
      <c r="GTL34" s="194"/>
      <c r="GTM34" s="194"/>
      <c r="GTN34" s="194"/>
      <c r="GTO34" s="194"/>
      <c r="GTP34" s="194"/>
      <c r="GTQ34" s="194"/>
      <c r="GTR34" s="194"/>
      <c r="GTS34" s="194"/>
      <c r="GTT34" s="194"/>
      <c r="GTU34" s="194"/>
      <c r="GTV34" s="194"/>
      <c r="GTW34" s="194"/>
      <c r="GTX34" s="194"/>
      <c r="GTY34" s="194"/>
      <c r="GTZ34" s="194"/>
      <c r="GUA34" s="194"/>
      <c r="GUB34" s="194"/>
      <c r="GUC34" s="194"/>
      <c r="GUD34" s="194"/>
      <c r="GUE34" s="194"/>
      <c r="GUF34" s="194"/>
      <c r="GUG34" s="194"/>
      <c r="GUH34" s="194"/>
      <c r="GUI34" s="194"/>
      <c r="GUJ34" s="194"/>
      <c r="GUK34" s="194"/>
      <c r="GUL34" s="194"/>
      <c r="GUM34" s="194"/>
      <c r="GUN34" s="194"/>
      <c r="GUO34" s="194"/>
      <c r="GUP34" s="194"/>
      <c r="GUQ34" s="194"/>
      <c r="GUR34" s="194"/>
      <c r="GUS34" s="194"/>
      <c r="GUT34" s="194"/>
      <c r="GUU34" s="194"/>
      <c r="GUV34" s="194"/>
      <c r="GUW34" s="194"/>
      <c r="GUX34" s="194"/>
      <c r="GUY34" s="194"/>
      <c r="GUZ34" s="194"/>
      <c r="GVA34" s="194"/>
      <c r="GVB34" s="194"/>
      <c r="GVC34" s="194"/>
      <c r="GVD34" s="194"/>
      <c r="GVE34" s="194"/>
      <c r="GVF34" s="194"/>
      <c r="GVG34" s="194"/>
      <c r="GVH34" s="194"/>
      <c r="GVI34" s="194"/>
      <c r="GVJ34" s="194"/>
      <c r="GVK34" s="194"/>
      <c r="GVL34" s="194"/>
      <c r="GVM34" s="194"/>
      <c r="GVN34" s="194"/>
      <c r="GVO34" s="194"/>
      <c r="GVP34" s="194"/>
      <c r="GVQ34" s="194"/>
      <c r="GVR34" s="194"/>
      <c r="GVS34" s="194"/>
      <c r="GVT34" s="194"/>
      <c r="GVU34" s="194"/>
      <c r="GVV34" s="194"/>
      <c r="GVW34" s="194"/>
      <c r="GVX34" s="194"/>
      <c r="GVY34" s="194"/>
      <c r="GVZ34" s="194"/>
      <c r="GWA34" s="194"/>
      <c r="GWB34" s="194"/>
      <c r="GWC34" s="194"/>
      <c r="GWD34" s="194"/>
      <c r="GWE34" s="194"/>
      <c r="GWF34" s="194"/>
      <c r="GWG34" s="194"/>
      <c r="GWH34" s="194"/>
      <c r="GWI34" s="194"/>
      <c r="GWJ34" s="194"/>
      <c r="GWK34" s="194"/>
      <c r="GWL34" s="194"/>
      <c r="GWM34" s="194"/>
      <c r="GWN34" s="194"/>
      <c r="GWO34" s="194"/>
      <c r="GWP34" s="194"/>
      <c r="GWQ34" s="194"/>
      <c r="GWR34" s="194"/>
      <c r="GWS34" s="194"/>
      <c r="GWT34" s="194"/>
      <c r="GWU34" s="194"/>
      <c r="GWV34" s="194"/>
      <c r="GWW34" s="194"/>
      <c r="GWX34" s="194"/>
      <c r="GWY34" s="194"/>
      <c r="GWZ34" s="194"/>
      <c r="GXA34" s="194"/>
      <c r="GXB34" s="194"/>
      <c r="GXC34" s="194"/>
      <c r="GXD34" s="194"/>
      <c r="GXE34" s="194"/>
      <c r="GXF34" s="194"/>
      <c r="GXG34" s="194"/>
      <c r="GXH34" s="194"/>
      <c r="GXI34" s="194"/>
      <c r="GXJ34" s="194"/>
      <c r="GXK34" s="194"/>
      <c r="GXL34" s="194"/>
      <c r="GXM34" s="194"/>
      <c r="GXN34" s="194"/>
      <c r="GXO34" s="194"/>
      <c r="GXP34" s="194"/>
      <c r="GXQ34" s="194"/>
      <c r="GXR34" s="194"/>
      <c r="GXS34" s="194"/>
      <c r="GXT34" s="194"/>
      <c r="GXU34" s="194"/>
      <c r="GXV34" s="194"/>
      <c r="GXW34" s="194"/>
      <c r="GXX34" s="194"/>
      <c r="GXY34" s="194"/>
      <c r="GXZ34" s="194"/>
      <c r="GYA34" s="194"/>
      <c r="GYB34" s="194"/>
      <c r="GYC34" s="194"/>
      <c r="GYD34" s="194"/>
      <c r="GYE34" s="194"/>
      <c r="GYF34" s="194"/>
      <c r="GYG34" s="194"/>
      <c r="GYH34" s="194"/>
      <c r="GYI34" s="194"/>
      <c r="GYJ34" s="194"/>
      <c r="GYK34" s="194"/>
      <c r="GYL34" s="194"/>
      <c r="GYM34" s="194"/>
      <c r="GYN34" s="194"/>
      <c r="GYO34" s="194"/>
      <c r="GYP34" s="194"/>
      <c r="GYQ34" s="194"/>
      <c r="GYR34" s="194"/>
      <c r="GYS34" s="194"/>
      <c r="GYT34" s="194"/>
      <c r="GYU34" s="194"/>
      <c r="GYV34" s="194"/>
      <c r="GYW34" s="194"/>
      <c r="GYX34" s="194"/>
      <c r="GYY34" s="194"/>
      <c r="GYZ34" s="194"/>
      <c r="GZA34" s="194"/>
      <c r="GZB34" s="194"/>
      <c r="GZC34" s="194"/>
      <c r="GZD34" s="194"/>
      <c r="GZE34" s="194"/>
      <c r="GZF34" s="194"/>
      <c r="GZG34" s="194"/>
      <c r="GZH34" s="194"/>
      <c r="GZI34" s="194"/>
      <c r="GZJ34" s="194"/>
      <c r="GZK34" s="194"/>
      <c r="GZL34" s="194"/>
      <c r="GZM34" s="194"/>
      <c r="GZN34" s="194"/>
      <c r="GZO34" s="194"/>
      <c r="GZP34" s="194"/>
      <c r="GZQ34" s="194"/>
      <c r="GZR34" s="194"/>
      <c r="GZS34" s="194"/>
      <c r="GZT34" s="194"/>
      <c r="GZU34" s="194"/>
      <c r="GZV34" s="194"/>
      <c r="GZW34" s="194"/>
      <c r="GZX34" s="194"/>
      <c r="GZY34" s="194"/>
      <c r="GZZ34" s="194"/>
      <c r="HAA34" s="194"/>
      <c r="HAB34" s="194"/>
      <c r="HAC34" s="194"/>
      <c r="HAD34" s="194"/>
      <c r="HAE34" s="194"/>
      <c r="HAF34" s="194"/>
      <c r="HAG34" s="194"/>
      <c r="HAH34" s="194"/>
      <c r="HAI34" s="194"/>
      <c r="HAJ34" s="194"/>
      <c r="HAK34" s="194"/>
      <c r="HAL34" s="194"/>
      <c r="HAM34" s="194"/>
      <c r="HAN34" s="194"/>
      <c r="HAO34" s="194"/>
      <c r="HAP34" s="194"/>
      <c r="HAQ34" s="194"/>
      <c r="HAR34" s="194"/>
      <c r="HAS34" s="194"/>
      <c r="HAT34" s="194"/>
      <c r="HAU34" s="194"/>
      <c r="HAV34" s="194"/>
      <c r="HAW34" s="194"/>
      <c r="HAX34" s="194"/>
      <c r="HAY34" s="194"/>
      <c r="HAZ34" s="194"/>
      <c r="HBA34" s="194"/>
      <c r="HBB34" s="194"/>
      <c r="HBC34" s="194"/>
      <c r="HBD34" s="194"/>
      <c r="HBE34" s="194"/>
      <c r="HBF34" s="194"/>
      <c r="HBG34" s="194"/>
      <c r="HBH34" s="194"/>
      <c r="HBI34" s="194"/>
      <c r="HBJ34" s="194"/>
      <c r="HBK34" s="194"/>
      <c r="HBL34" s="194"/>
      <c r="HBM34" s="194"/>
      <c r="HBN34" s="194"/>
      <c r="HBO34" s="194"/>
      <c r="HBP34" s="194"/>
      <c r="HBQ34" s="194"/>
      <c r="HBR34" s="194"/>
      <c r="HBS34" s="194"/>
      <c r="HBT34" s="194"/>
      <c r="HBU34" s="194"/>
      <c r="HBV34" s="194"/>
      <c r="HBW34" s="194"/>
      <c r="HBX34" s="194"/>
      <c r="HBY34" s="194"/>
      <c r="HBZ34" s="194"/>
      <c r="HCA34" s="194"/>
      <c r="HCB34" s="194"/>
      <c r="HCC34" s="194"/>
      <c r="HCD34" s="194"/>
      <c r="HCE34" s="194"/>
      <c r="HCF34" s="194"/>
      <c r="HCG34" s="194"/>
      <c r="HCH34" s="194"/>
      <c r="HCI34" s="194"/>
      <c r="HCJ34" s="194"/>
      <c r="HCK34" s="194"/>
      <c r="HCL34" s="194"/>
      <c r="HCM34" s="194"/>
      <c r="HCN34" s="194"/>
      <c r="HCO34" s="194"/>
      <c r="HCP34" s="194"/>
      <c r="HCQ34" s="194"/>
      <c r="HCR34" s="194"/>
      <c r="HCS34" s="194"/>
      <c r="HCT34" s="194"/>
      <c r="HCU34" s="194"/>
      <c r="HCV34" s="194"/>
      <c r="HCW34" s="194"/>
      <c r="HCX34" s="194"/>
      <c r="HCY34" s="194"/>
      <c r="HCZ34" s="194"/>
      <c r="HDA34" s="194"/>
      <c r="HDB34" s="194"/>
      <c r="HDC34" s="194"/>
      <c r="HDD34" s="194"/>
      <c r="HDE34" s="194"/>
      <c r="HDF34" s="194"/>
      <c r="HDG34" s="194"/>
      <c r="HDH34" s="194"/>
      <c r="HDI34" s="194"/>
      <c r="HDJ34" s="194"/>
      <c r="HDK34" s="194"/>
      <c r="HDL34" s="194"/>
      <c r="HDM34" s="194"/>
      <c r="HDN34" s="194"/>
      <c r="HDO34" s="194"/>
      <c r="HDP34" s="194"/>
      <c r="HDQ34" s="194"/>
      <c r="HDR34" s="194"/>
      <c r="HDS34" s="194"/>
      <c r="HDT34" s="194"/>
      <c r="HDU34" s="194"/>
      <c r="HDV34" s="194"/>
      <c r="HDW34" s="194"/>
      <c r="HDX34" s="194"/>
      <c r="HDY34" s="194"/>
      <c r="HDZ34" s="194"/>
      <c r="HEA34" s="194"/>
      <c r="HEB34" s="194"/>
      <c r="HEC34" s="194"/>
      <c r="HED34" s="194"/>
      <c r="HEE34" s="194"/>
      <c r="HEF34" s="194"/>
      <c r="HEG34" s="194"/>
      <c r="HEH34" s="194"/>
      <c r="HEI34" s="194"/>
      <c r="HEJ34" s="194"/>
      <c r="HEK34" s="194"/>
      <c r="HEL34" s="194"/>
      <c r="HEM34" s="194"/>
      <c r="HEN34" s="194"/>
      <c r="HEO34" s="194"/>
      <c r="HEP34" s="194"/>
      <c r="HEQ34" s="194"/>
      <c r="HER34" s="194"/>
      <c r="HES34" s="194"/>
      <c r="HET34" s="194"/>
      <c r="HEU34" s="194"/>
      <c r="HEV34" s="194"/>
      <c r="HEW34" s="194"/>
      <c r="HEX34" s="194"/>
      <c r="HEY34" s="194"/>
      <c r="HEZ34" s="194"/>
      <c r="HFA34" s="194"/>
      <c r="HFB34" s="194"/>
      <c r="HFC34" s="194"/>
      <c r="HFD34" s="194"/>
      <c r="HFE34" s="194"/>
      <c r="HFF34" s="194"/>
      <c r="HFG34" s="194"/>
      <c r="HFH34" s="194"/>
      <c r="HFI34" s="194"/>
      <c r="HFJ34" s="194"/>
      <c r="HFK34" s="194"/>
      <c r="HFL34" s="194"/>
      <c r="HFM34" s="194"/>
      <c r="HFN34" s="194"/>
      <c r="HFO34" s="194"/>
      <c r="HFP34" s="194"/>
      <c r="HFQ34" s="194"/>
      <c r="HFR34" s="194"/>
      <c r="HFS34" s="194"/>
      <c r="HFT34" s="194"/>
      <c r="HFU34" s="194"/>
      <c r="HFV34" s="194"/>
      <c r="HFW34" s="194"/>
      <c r="HFX34" s="194"/>
      <c r="HFY34" s="194"/>
      <c r="HFZ34" s="194"/>
      <c r="HGA34" s="194"/>
      <c r="HGB34" s="194"/>
      <c r="HGC34" s="194"/>
      <c r="HGD34" s="194"/>
      <c r="HGE34" s="194"/>
      <c r="HGF34" s="194"/>
      <c r="HGG34" s="194"/>
      <c r="HGH34" s="194"/>
      <c r="HGI34" s="194"/>
      <c r="HGJ34" s="194"/>
      <c r="HGK34" s="194"/>
      <c r="HGL34" s="194"/>
      <c r="HGM34" s="194"/>
      <c r="HGN34" s="194"/>
      <c r="HGO34" s="194"/>
      <c r="HGP34" s="194"/>
      <c r="HGQ34" s="194"/>
      <c r="HGR34" s="194"/>
      <c r="HGS34" s="194"/>
      <c r="HGT34" s="194"/>
      <c r="HGU34" s="194"/>
      <c r="HGV34" s="194"/>
      <c r="HGW34" s="194"/>
      <c r="HGX34" s="194"/>
      <c r="HGY34" s="194"/>
      <c r="HGZ34" s="194"/>
      <c r="HHA34" s="194"/>
      <c r="HHB34" s="194"/>
      <c r="HHC34" s="194"/>
      <c r="HHD34" s="194"/>
      <c r="HHE34" s="194"/>
      <c r="HHF34" s="194"/>
      <c r="HHG34" s="194"/>
      <c r="HHH34" s="194"/>
      <c r="HHI34" s="194"/>
      <c r="HHJ34" s="194"/>
      <c r="HHK34" s="194"/>
      <c r="HHL34" s="194"/>
      <c r="HHM34" s="194"/>
      <c r="HHN34" s="194"/>
      <c r="HHO34" s="194"/>
      <c r="HHP34" s="194"/>
      <c r="HHQ34" s="194"/>
      <c r="HHR34" s="194"/>
      <c r="HHS34" s="194"/>
      <c r="HHT34" s="194"/>
      <c r="HHU34" s="194"/>
      <c r="HHV34" s="194"/>
      <c r="HHW34" s="194"/>
      <c r="HHX34" s="194"/>
      <c r="HHY34" s="194"/>
      <c r="HHZ34" s="194"/>
      <c r="HIA34" s="194"/>
      <c r="HIB34" s="194"/>
      <c r="HIC34" s="194"/>
      <c r="HID34" s="194"/>
      <c r="HIE34" s="194"/>
      <c r="HIF34" s="194"/>
      <c r="HIG34" s="194"/>
      <c r="HIH34" s="194"/>
      <c r="HII34" s="194"/>
      <c r="HIJ34" s="194"/>
      <c r="HIK34" s="194"/>
      <c r="HIL34" s="194"/>
      <c r="HIM34" s="194"/>
      <c r="HIN34" s="194"/>
      <c r="HIO34" s="194"/>
      <c r="HIP34" s="194"/>
      <c r="HIQ34" s="194"/>
      <c r="HIR34" s="194"/>
      <c r="HIS34" s="194"/>
      <c r="HIT34" s="194"/>
      <c r="HIU34" s="194"/>
      <c r="HIV34" s="194"/>
      <c r="HIW34" s="194"/>
      <c r="HIX34" s="194"/>
      <c r="HIY34" s="194"/>
      <c r="HIZ34" s="194"/>
      <c r="HJA34" s="194"/>
      <c r="HJB34" s="194"/>
      <c r="HJC34" s="194"/>
      <c r="HJD34" s="194"/>
      <c r="HJE34" s="194"/>
      <c r="HJF34" s="194"/>
      <c r="HJG34" s="194"/>
      <c r="HJH34" s="194"/>
      <c r="HJI34" s="194"/>
      <c r="HJJ34" s="194"/>
      <c r="HJK34" s="194"/>
      <c r="HJL34" s="194"/>
      <c r="HJM34" s="194"/>
      <c r="HJN34" s="194"/>
      <c r="HJO34" s="194"/>
      <c r="HJP34" s="194"/>
      <c r="HJQ34" s="194"/>
      <c r="HJR34" s="194"/>
      <c r="HJS34" s="194"/>
      <c r="HJT34" s="194"/>
      <c r="HJU34" s="194"/>
      <c r="HJV34" s="194"/>
      <c r="HJW34" s="194"/>
      <c r="HJX34" s="194"/>
      <c r="HJY34" s="194"/>
      <c r="HJZ34" s="194"/>
      <c r="HKA34" s="194"/>
      <c r="HKB34" s="194"/>
      <c r="HKC34" s="194"/>
      <c r="HKD34" s="194"/>
      <c r="HKE34" s="194"/>
      <c r="HKF34" s="194"/>
      <c r="HKG34" s="194"/>
      <c r="HKH34" s="194"/>
      <c r="HKI34" s="194"/>
      <c r="HKJ34" s="194"/>
      <c r="HKK34" s="194"/>
      <c r="HKL34" s="194"/>
      <c r="HKM34" s="194"/>
      <c r="HKN34" s="194"/>
      <c r="HKO34" s="194"/>
      <c r="HKP34" s="194"/>
      <c r="HKQ34" s="194"/>
      <c r="HKR34" s="194"/>
      <c r="HKS34" s="194"/>
      <c r="HKT34" s="194"/>
      <c r="HKU34" s="194"/>
      <c r="HKV34" s="194"/>
      <c r="HKW34" s="194"/>
      <c r="HKX34" s="194"/>
      <c r="HKY34" s="194"/>
      <c r="HKZ34" s="194"/>
      <c r="HLA34" s="194"/>
      <c r="HLB34" s="194"/>
      <c r="HLC34" s="194"/>
      <c r="HLD34" s="194"/>
      <c r="HLE34" s="194"/>
      <c r="HLF34" s="194"/>
      <c r="HLG34" s="194"/>
      <c r="HLH34" s="194"/>
      <c r="HLI34" s="194"/>
      <c r="HLJ34" s="194"/>
      <c r="HLK34" s="194"/>
      <c r="HLL34" s="194"/>
      <c r="HLM34" s="194"/>
      <c r="HLN34" s="194"/>
      <c r="HLO34" s="194"/>
      <c r="HLP34" s="194"/>
      <c r="HLQ34" s="194"/>
      <c r="HLR34" s="194"/>
      <c r="HLS34" s="194"/>
      <c r="HLT34" s="194"/>
      <c r="HLU34" s="194"/>
      <c r="HLV34" s="194"/>
      <c r="HLW34" s="194"/>
      <c r="HLX34" s="194"/>
      <c r="HLY34" s="194"/>
      <c r="HLZ34" s="194"/>
      <c r="HMA34" s="194"/>
      <c r="HMB34" s="194"/>
      <c r="HMC34" s="194"/>
      <c r="HMD34" s="194"/>
      <c r="HME34" s="194"/>
      <c r="HMF34" s="194"/>
      <c r="HMG34" s="194"/>
      <c r="HMH34" s="194"/>
      <c r="HMI34" s="194"/>
      <c r="HMJ34" s="194"/>
      <c r="HMK34" s="194"/>
      <c r="HML34" s="194"/>
      <c r="HMM34" s="194"/>
      <c r="HMN34" s="194"/>
      <c r="HMO34" s="194"/>
      <c r="HMP34" s="194"/>
      <c r="HMQ34" s="194"/>
      <c r="HMR34" s="194"/>
      <c r="HMS34" s="194"/>
      <c r="HMT34" s="194"/>
      <c r="HMU34" s="194"/>
      <c r="HMV34" s="194"/>
      <c r="HMW34" s="194"/>
      <c r="HMX34" s="194"/>
      <c r="HMY34" s="194"/>
      <c r="HMZ34" s="194"/>
      <c r="HNA34" s="194"/>
      <c r="HNB34" s="194"/>
      <c r="HNC34" s="194"/>
      <c r="HND34" s="194"/>
      <c r="HNE34" s="194"/>
      <c r="HNF34" s="194"/>
      <c r="HNG34" s="194"/>
      <c r="HNH34" s="194"/>
      <c r="HNI34" s="194"/>
      <c r="HNJ34" s="194"/>
      <c r="HNK34" s="194"/>
      <c r="HNL34" s="194"/>
      <c r="HNM34" s="194"/>
      <c r="HNN34" s="194"/>
      <c r="HNO34" s="194"/>
      <c r="HNP34" s="194"/>
      <c r="HNQ34" s="194"/>
      <c r="HNR34" s="194"/>
      <c r="HNS34" s="194"/>
      <c r="HNT34" s="194"/>
      <c r="HNU34" s="194"/>
      <c r="HNV34" s="194"/>
      <c r="HNW34" s="194"/>
      <c r="HNX34" s="194"/>
      <c r="HNY34" s="194"/>
      <c r="HNZ34" s="194"/>
      <c r="HOA34" s="194"/>
      <c r="HOB34" s="194"/>
      <c r="HOC34" s="194"/>
      <c r="HOD34" s="194"/>
      <c r="HOE34" s="194"/>
      <c r="HOF34" s="194"/>
      <c r="HOG34" s="194"/>
      <c r="HOH34" s="194"/>
      <c r="HOI34" s="194"/>
      <c r="HOJ34" s="194"/>
      <c r="HOK34" s="194"/>
      <c r="HOL34" s="194"/>
      <c r="HOM34" s="194"/>
      <c r="HON34" s="194"/>
      <c r="HOO34" s="194"/>
      <c r="HOP34" s="194"/>
      <c r="HOQ34" s="194"/>
      <c r="HOR34" s="194"/>
      <c r="HOS34" s="194"/>
      <c r="HOT34" s="194"/>
      <c r="HOU34" s="194"/>
      <c r="HOV34" s="194"/>
      <c r="HOW34" s="194"/>
      <c r="HOX34" s="194"/>
      <c r="HOY34" s="194"/>
      <c r="HOZ34" s="194"/>
      <c r="HPA34" s="194"/>
      <c r="HPB34" s="194"/>
      <c r="HPC34" s="194"/>
      <c r="HPD34" s="194"/>
      <c r="HPE34" s="194"/>
      <c r="HPF34" s="194"/>
      <c r="HPG34" s="194"/>
      <c r="HPH34" s="194"/>
      <c r="HPI34" s="194"/>
      <c r="HPJ34" s="194"/>
      <c r="HPK34" s="194"/>
      <c r="HPL34" s="194"/>
      <c r="HPM34" s="194"/>
      <c r="HPN34" s="194"/>
      <c r="HPO34" s="194"/>
      <c r="HPP34" s="194"/>
      <c r="HPQ34" s="194"/>
      <c r="HPR34" s="194"/>
      <c r="HPS34" s="194"/>
      <c r="HPT34" s="194"/>
      <c r="HPU34" s="194"/>
      <c r="HPV34" s="194"/>
      <c r="HPW34" s="194"/>
      <c r="HPX34" s="194"/>
      <c r="HPY34" s="194"/>
      <c r="HPZ34" s="194"/>
      <c r="HQA34" s="194"/>
      <c r="HQB34" s="194"/>
      <c r="HQC34" s="194"/>
      <c r="HQD34" s="194"/>
      <c r="HQE34" s="194"/>
      <c r="HQF34" s="194"/>
      <c r="HQG34" s="194"/>
      <c r="HQH34" s="194"/>
      <c r="HQI34" s="194"/>
      <c r="HQJ34" s="194"/>
      <c r="HQK34" s="194"/>
      <c r="HQL34" s="194"/>
      <c r="HQM34" s="194"/>
      <c r="HQN34" s="194"/>
      <c r="HQO34" s="194"/>
      <c r="HQP34" s="194"/>
      <c r="HQQ34" s="194"/>
      <c r="HQR34" s="194"/>
      <c r="HQS34" s="194"/>
      <c r="HQT34" s="194"/>
      <c r="HQU34" s="194"/>
      <c r="HQV34" s="194"/>
      <c r="HQW34" s="194"/>
      <c r="HQX34" s="194"/>
      <c r="HQY34" s="194"/>
      <c r="HQZ34" s="194"/>
      <c r="HRA34" s="194"/>
      <c r="HRB34" s="194"/>
      <c r="HRC34" s="194"/>
      <c r="HRD34" s="194"/>
      <c r="HRE34" s="194"/>
      <c r="HRF34" s="194"/>
      <c r="HRG34" s="194"/>
      <c r="HRH34" s="194"/>
      <c r="HRI34" s="194"/>
      <c r="HRJ34" s="194"/>
      <c r="HRK34" s="194"/>
      <c r="HRL34" s="194"/>
      <c r="HRM34" s="194"/>
      <c r="HRN34" s="194"/>
      <c r="HRO34" s="194"/>
      <c r="HRP34" s="194"/>
      <c r="HRQ34" s="194"/>
      <c r="HRR34" s="194"/>
      <c r="HRS34" s="194"/>
      <c r="HRT34" s="194"/>
      <c r="HRU34" s="194"/>
      <c r="HRV34" s="194"/>
      <c r="HRW34" s="194"/>
      <c r="HRX34" s="194"/>
      <c r="HRY34" s="194"/>
      <c r="HRZ34" s="194"/>
      <c r="HSA34" s="194"/>
      <c r="HSB34" s="194"/>
      <c r="HSC34" s="194"/>
      <c r="HSD34" s="194"/>
      <c r="HSE34" s="194"/>
      <c r="HSF34" s="194"/>
      <c r="HSG34" s="194"/>
      <c r="HSH34" s="194"/>
      <c r="HSI34" s="194"/>
      <c r="HSJ34" s="194"/>
      <c r="HSK34" s="194"/>
      <c r="HSL34" s="194"/>
      <c r="HSM34" s="194"/>
      <c r="HSN34" s="194"/>
      <c r="HSO34" s="194"/>
      <c r="HSP34" s="194"/>
      <c r="HSQ34" s="194"/>
      <c r="HSR34" s="194"/>
      <c r="HSS34" s="194"/>
      <c r="HST34" s="194"/>
      <c r="HSU34" s="194"/>
      <c r="HSV34" s="194"/>
      <c r="HSW34" s="194"/>
      <c r="HSX34" s="194"/>
      <c r="HSY34" s="194"/>
      <c r="HSZ34" s="194"/>
      <c r="HTA34" s="194"/>
      <c r="HTB34" s="194"/>
      <c r="HTC34" s="194"/>
      <c r="HTD34" s="194"/>
      <c r="HTE34" s="194"/>
      <c r="HTF34" s="194"/>
      <c r="HTG34" s="194"/>
      <c r="HTH34" s="194"/>
      <c r="HTI34" s="194"/>
      <c r="HTJ34" s="194"/>
      <c r="HTK34" s="194"/>
      <c r="HTL34" s="194"/>
      <c r="HTM34" s="194"/>
      <c r="HTN34" s="194"/>
      <c r="HTO34" s="194"/>
      <c r="HTP34" s="194"/>
      <c r="HTQ34" s="194"/>
      <c r="HTR34" s="194"/>
      <c r="HTS34" s="194"/>
      <c r="HTT34" s="194"/>
      <c r="HTU34" s="194"/>
      <c r="HTV34" s="194"/>
      <c r="HTW34" s="194"/>
      <c r="HTX34" s="194"/>
      <c r="HTY34" s="194"/>
      <c r="HTZ34" s="194"/>
      <c r="HUA34" s="194"/>
      <c r="HUB34" s="194"/>
      <c r="HUC34" s="194"/>
      <c r="HUD34" s="194"/>
      <c r="HUE34" s="194"/>
      <c r="HUF34" s="194"/>
      <c r="HUG34" s="194"/>
      <c r="HUH34" s="194"/>
      <c r="HUI34" s="194"/>
      <c r="HUJ34" s="194"/>
      <c r="HUK34" s="194"/>
      <c r="HUL34" s="194"/>
      <c r="HUM34" s="194"/>
      <c r="HUN34" s="194"/>
      <c r="HUO34" s="194"/>
      <c r="HUP34" s="194"/>
      <c r="HUQ34" s="194"/>
      <c r="HUR34" s="194"/>
      <c r="HUS34" s="194"/>
      <c r="HUT34" s="194"/>
      <c r="HUU34" s="194"/>
      <c r="HUV34" s="194"/>
      <c r="HUW34" s="194"/>
      <c r="HUX34" s="194"/>
      <c r="HUY34" s="194"/>
      <c r="HUZ34" s="194"/>
      <c r="HVA34" s="194"/>
      <c r="HVB34" s="194"/>
      <c r="HVC34" s="194"/>
      <c r="HVD34" s="194"/>
      <c r="HVE34" s="194"/>
      <c r="HVF34" s="194"/>
      <c r="HVG34" s="194"/>
      <c r="HVH34" s="194"/>
      <c r="HVI34" s="194"/>
      <c r="HVJ34" s="194"/>
      <c r="HVK34" s="194"/>
      <c r="HVL34" s="194"/>
      <c r="HVM34" s="194"/>
      <c r="HVN34" s="194"/>
      <c r="HVO34" s="194"/>
      <c r="HVP34" s="194"/>
      <c r="HVQ34" s="194"/>
      <c r="HVR34" s="194"/>
      <c r="HVS34" s="194"/>
      <c r="HVT34" s="194"/>
      <c r="HVU34" s="194"/>
      <c r="HVV34" s="194"/>
      <c r="HVW34" s="194"/>
      <c r="HVX34" s="194"/>
      <c r="HVY34" s="194"/>
      <c r="HVZ34" s="194"/>
      <c r="HWA34" s="194"/>
      <c r="HWB34" s="194"/>
      <c r="HWC34" s="194"/>
      <c r="HWD34" s="194"/>
      <c r="HWE34" s="194"/>
      <c r="HWF34" s="194"/>
      <c r="HWG34" s="194"/>
      <c r="HWH34" s="194"/>
      <c r="HWI34" s="194"/>
      <c r="HWJ34" s="194"/>
      <c r="HWK34" s="194"/>
      <c r="HWL34" s="194"/>
      <c r="HWM34" s="194"/>
      <c r="HWN34" s="194"/>
      <c r="HWO34" s="194"/>
      <c r="HWP34" s="194"/>
      <c r="HWQ34" s="194"/>
      <c r="HWR34" s="194"/>
      <c r="HWS34" s="194"/>
      <c r="HWT34" s="194"/>
      <c r="HWU34" s="194"/>
      <c r="HWV34" s="194"/>
      <c r="HWW34" s="194"/>
      <c r="HWX34" s="194"/>
      <c r="HWY34" s="194"/>
      <c r="HWZ34" s="194"/>
      <c r="HXA34" s="194"/>
      <c r="HXB34" s="194"/>
      <c r="HXC34" s="194"/>
      <c r="HXD34" s="194"/>
      <c r="HXE34" s="194"/>
      <c r="HXF34" s="194"/>
      <c r="HXG34" s="194"/>
      <c r="HXH34" s="194"/>
      <c r="HXI34" s="194"/>
      <c r="HXJ34" s="194"/>
      <c r="HXK34" s="194"/>
      <c r="HXL34" s="194"/>
      <c r="HXM34" s="194"/>
      <c r="HXN34" s="194"/>
      <c r="HXO34" s="194"/>
      <c r="HXP34" s="194"/>
      <c r="HXQ34" s="194"/>
      <c r="HXR34" s="194"/>
      <c r="HXS34" s="194"/>
      <c r="HXT34" s="194"/>
      <c r="HXU34" s="194"/>
      <c r="HXV34" s="194"/>
      <c r="HXW34" s="194"/>
      <c r="HXX34" s="194"/>
      <c r="HXY34" s="194"/>
      <c r="HXZ34" s="194"/>
      <c r="HYA34" s="194"/>
      <c r="HYB34" s="194"/>
      <c r="HYC34" s="194"/>
      <c r="HYD34" s="194"/>
      <c r="HYE34" s="194"/>
      <c r="HYF34" s="194"/>
      <c r="HYG34" s="194"/>
      <c r="HYH34" s="194"/>
      <c r="HYI34" s="194"/>
      <c r="HYJ34" s="194"/>
      <c r="HYK34" s="194"/>
      <c r="HYL34" s="194"/>
      <c r="HYM34" s="194"/>
      <c r="HYN34" s="194"/>
      <c r="HYO34" s="194"/>
      <c r="HYP34" s="194"/>
      <c r="HYQ34" s="194"/>
      <c r="HYR34" s="194"/>
      <c r="HYS34" s="194"/>
      <c r="HYT34" s="194"/>
      <c r="HYU34" s="194"/>
      <c r="HYV34" s="194"/>
      <c r="HYW34" s="194"/>
      <c r="HYX34" s="194"/>
      <c r="HYY34" s="194"/>
      <c r="HYZ34" s="194"/>
      <c r="HZA34" s="194"/>
      <c r="HZB34" s="194"/>
      <c r="HZC34" s="194"/>
      <c r="HZD34" s="194"/>
      <c r="HZE34" s="194"/>
      <c r="HZF34" s="194"/>
      <c r="HZG34" s="194"/>
      <c r="HZH34" s="194"/>
      <c r="HZI34" s="194"/>
      <c r="HZJ34" s="194"/>
      <c r="HZK34" s="194"/>
      <c r="HZL34" s="194"/>
      <c r="HZM34" s="194"/>
      <c r="HZN34" s="194"/>
      <c r="HZO34" s="194"/>
      <c r="HZP34" s="194"/>
      <c r="HZQ34" s="194"/>
      <c r="HZR34" s="194"/>
      <c r="HZS34" s="194"/>
      <c r="HZT34" s="194"/>
      <c r="HZU34" s="194"/>
      <c r="HZV34" s="194"/>
      <c r="HZW34" s="194"/>
      <c r="HZX34" s="194"/>
      <c r="HZY34" s="194"/>
      <c r="HZZ34" s="194"/>
      <c r="IAA34" s="194"/>
      <c r="IAB34" s="194"/>
      <c r="IAC34" s="194"/>
      <c r="IAD34" s="194"/>
      <c r="IAE34" s="194"/>
      <c r="IAF34" s="194"/>
      <c r="IAG34" s="194"/>
      <c r="IAH34" s="194"/>
      <c r="IAI34" s="194"/>
      <c r="IAJ34" s="194"/>
      <c r="IAK34" s="194"/>
      <c r="IAL34" s="194"/>
      <c r="IAM34" s="194"/>
      <c r="IAN34" s="194"/>
      <c r="IAO34" s="194"/>
      <c r="IAP34" s="194"/>
      <c r="IAQ34" s="194"/>
      <c r="IAR34" s="194"/>
      <c r="IAS34" s="194"/>
      <c r="IAT34" s="194"/>
      <c r="IAU34" s="194"/>
      <c r="IAV34" s="194"/>
      <c r="IAW34" s="194"/>
      <c r="IAX34" s="194"/>
      <c r="IAY34" s="194"/>
      <c r="IAZ34" s="194"/>
      <c r="IBA34" s="194"/>
      <c r="IBB34" s="194"/>
      <c r="IBC34" s="194"/>
      <c r="IBD34" s="194"/>
      <c r="IBE34" s="194"/>
      <c r="IBF34" s="194"/>
      <c r="IBG34" s="194"/>
      <c r="IBH34" s="194"/>
      <c r="IBI34" s="194"/>
      <c r="IBJ34" s="194"/>
      <c r="IBK34" s="194"/>
      <c r="IBL34" s="194"/>
      <c r="IBM34" s="194"/>
      <c r="IBN34" s="194"/>
      <c r="IBO34" s="194"/>
      <c r="IBP34" s="194"/>
      <c r="IBQ34" s="194"/>
      <c r="IBR34" s="194"/>
      <c r="IBS34" s="194"/>
      <c r="IBT34" s="194"/>
      <c r="IBU34" s="194"/>
      <c r="IBV34" s="194"/>
      <c r="IBW34" s="194"/>
      <c r="IBX34" s="194"/>
      <c r="IBY34" s="194"/>
      <c r="IBZ34" s="194"/>
      <c r="ICA34" s="194"/>
      <c r="ICB34" s="194"/>
      <c r="ICC34" s="194"/>
      <c r="ICD34" s="194"/>
      <c r="ICE34" s="194"/>
      <c r="ICF34" s="194"/>
      <c r="ICG34" s="194"/>
      <c r="ICH34" s="194"/>
      <c r="ICI34" s="194"/>
      <c r="ICJ34" s="194"/>
      <c r="ICK34" s="194"/>
      <c r="ICL34" s="194"/>
      <c r="ICM34" s="194"/>
      <c r="ICN34" s="194"/>
      <c r="ICO34" s="194"/>
      <c r="ICP34" s="194"/>
      <c r="ICQ34" s="194"/>
      <c r="ICR34" s="194"/>
      <c r="ICS34" s="194"/>
      <c r="ICT34" s="194"/>
      <c r="ICU34" s="194"/>
      <c r="ICV34" s="194"/>
      <c r="ICW34" s="194"/>
      <c r="ICX34" s="194"/>
      <c r="ICY34" s="194"/>
      <c r="ICZ34" s="194"/>
      <c r="IDA34" s="194"/>
      <c r="IDB34" s="194"/>
      <c r="IDC34" s="194"/>
      <c r="IDD34" s="194"/>
      <c r="IDE34" s="194"/>
      <c r="IDF34" s="194"/>
      <c r="IDG34" s="194"/>
      <c r="IDH34" s="194"/>
      <c r="IDI34" s="194"/>
      <c r="IDJ34" s="194"/>
      <c r="IDK34" s="194"/>
      <c r="IDL34" s="194"/>
      <c r="IDM34" s="194"/>
      <c r="IDN34" s="194"/>
      <c r="IDO34" s="194"/>
      <c r="IDP34" s="194"/>
      <c r="IDQ34" s="194"/>
      <c r="IDR34" s="194"/>
      <c r="IDS34" s="194"/>
      <c r="IDT34" s="194"/>
      <c r="IDU34" s="194"/>
      <c r="IDV34" s="194"/>
      <c r="IDW34" s="194"/>
      <c r="IDX34" s="194"/>
      <c r="IDY34" s="194"/>
      <c r="IDZ34" s="194"/>
      <c r="IEA34" s="194"/>
      <c r="IEB34" s="194"/>
      <c r="IEC34" s="194"/>
      <c r="IED34" s="194"/>
      <c r="IEE34" s="194"/>
      <c r="IEF34" s="194"/>
      <c r="IEG34" s="194"/>
      <c r="IEH34" s="194"/>
      <c r="IEI34" s="194"/>
      <c r="IEJ34" s="194"/>
      <c r="IEK34" s="194"/>
      <c r="IEL34" s="194"/>
      <c r="IEM34" s="194"/>
      <c r="IEN34" s="194"/>
      <c r="IEO34" s="194"/>
      <c r="IEP34" s="194"/>
      <c r="IEQ34" s="194"/>
      <c r="IER34" s="194"/>
      <c r="IES34" s="194"/>
      <c r="IET34" s="194"/>
      <c r="IEU34" s="194"/>
      <c r="IEV34" s="194"/>
      <c r="IEW34" s="194"/>
      <c r="IEX34" s="194"/>
      <c r="IEY34" s="194"/>
      <c r="IEZ34" s="194"/>
      <c r="IFA34" s="194"/>
      <c r="IFB34" s="194"/>
      <c r="IFC34" s="194"/>
      <c r="IFD34" s="194"/>
      <c r="IFE34" s="194"/>
      <c r="IFF34" s="194"/>
      <c r="IFG34" s="194"/>
      <c r="IFH34" s="194"/>
      <c r="IFI34" s="194"/>
      <c r="IFJ34" s="194"/>
      <c r="IFK34" s="194"/>
      <c r="IFL34" s="194"/>
      <c r="IFM34" s="194"/>
      <c r="IFN34" s="194"/>
      <c r="IFO34" s="194"/>
      <c r="IFP34" s="194"/>
      <c r="IFQ34" s="194"/>
      <c r="IFR34" s="194"/>
      <c r="IFS34" s="194"/>
      <c r="IFT34" s="194"/>
      <c r="IFU34" s="194"/>
      <c r="IFV34" s="194"/>
      <c r="IFW34" s="194"/>
      <c r="IFX34" s="194"/>
      <c r="IFY34" s="194"/>
      <c r="IFZ34" s="194"/>
      <c r="IGA34" s="194"/>
      <c r="IGB34" s="194"/>
      <c r="IGC34" s="194"/>
      <c r="IGD34" s="194"/>
      <c r="IGE34" s="194"/>
      <c r="IGF34" s="194"/>
      <c r="IGG34" s="194"/>
      <c r="IGH34" s="194"/>
      <c r="IGI34" s="194"/>
      <c r="IGJ34" s="194"/>
      <c r="IGK34" s="194"/>
      <c r="IGL34" s="194"/>
      <c r="IGM34" s="194"/>
      <c r="IGN34" s="194"/>
      <c r="IGO34" s="194"/>
      <c r="IGP34" s="194"/>
      <c r="IGQ34" s="194"/>
      <c r="IGR34" s="194"/>
      <c r="IGS34" s="194"/>
      <c r="IGT34" s="194"/>
      <c r="IGU34" s="194"/>
      <c r="IGV34" s="194"/>
      <c r="IGW34" s="194"/>
      <c r="IGX34" s="194"/>
      <c r="IGY34" s="194"/>
      <c r="IGZ34" s="194"/>
      <c r="IHA34" s="194"/>
      <c r="IHB34" s="194"/>
      <c r="IHC34" s="194"/>
      <c r="IHD34" s="194"/>
      <c r="IHE34" s="194"/>
      <c r="IHF34" s="194"/>
      <c r="IHG34" s="194"/>
      <c r="IHH34" s="194"/>
      <c r="IHI34" s="194"/>
      <c r="IHJ34" s="194"/>
      <c r="IHK34" s="194"/>
      <c r="IHL34" s="194"/>
      <c r="IHM34" s="194"/>
      <c r="IHN34" s="194"/>
      <c r="IHO34" s="194"/>
      <c r="IHP34" s="194"/>
      <c r="IHQ34" s="194"/>
      <c r="IHR34" s="194"/>
      <c r="IHS34" s="194"/>
      <c r="IHT34" s="194"/>
      <c r="IHU34" s="194"/>
      <c r="IHV34" s="194"/>
      <c r="IHW34" s="194"/>
      <c r="IHX34" s="194"/>
      <c r="IHY34" s="194"/>
      <c r="IHZ34" s="194"/>
      <c r="IIA34" s="194"/>
      <c r="IIB34" s="194"/>
      <c r="IIC34" s="194"/>
      <c r="IID34" s="194"/>
      <c r="IIE34" s="194"/>
      <c r="IIF34" s="194"/>
      <c r="IIG34" s="194"/>
      <c r="IIH34" s="194"/>
      <c r="III34" s="194"/>
      <c r="IIJ34" s="194"/>
      <c r="IIK34" s="194"/>
      <c r="IIL34" s="194"/>
      <c r="IIM34" s="194"/>
      <c r="IIN34" s="194"/>
      <c r="IIO34" s="194"/>
      <c r="IIP34" s="194"/>
      <c r="IIQ34" s="194"/>
      <c r="IIR34" s="194"/>
      <c r="IIS34" s="194"/>
      <c r="IIT34" s="194"/>
      <c r="IIU34" s="194"/>
      <c r="IIV34" s="194"/>
      <c r="IIW34" s="194"/>
      <c r="IIX34" s="194"/>
      <c r="IIY34" s="194"/>
      <c r="IIZ34" s="194"/>
      <c r="IJA34" s="194"/>
      <c r="IJB34" s="194"/>
      <c r="IJC34" s="194"/>
      <c r="IJD34" s="194"/>
      <c r="IJE34" s="194"/>
      <c r="IJF34" s="194"/>
      <c r="IJG34" s="194"/>
      <c r="IJH34" s="194"/>
      <c r="IJI34" s="194"/>
      <c r="IJJ34" s="194"/>
      <c r="IJK34" s="194"/>
      <c r="IJL34" s="194"/>
      <c r="IJM34" s="194"/>
      <c r="IJN34" s="194"/>
      <c r="IJO34" s="194"/>
      <c r="IJP34" s="194"/>
      <c r="IJQ34" s="194"/>
      <c r="IJR34" s="194"/>
      <c r="IJS34" s="194"/>
      <c r="IJT34" s="194"/>
      <c r="IJU34" s="194"/>
      <c r="IJV34" s="194"/>
      <c r="IJW34" s="194"/>
      <c r="IJX34" s="194"/>
      <c r="IJY34" s="194"/>
      <c r="IJZ34" s="194"/>
      <c r="IKA34" s="194"/>
      <c r="IKB34" s="194"/>
      <c r="IKC34" s="194"/>
      <c r="IKD34" s="194"/>
      <c r="IKE34" s="194"/>
      <c r="IKF34" s="194"/>
      <c r="IKG34" s="194"/>
      <c r="IKH34" s="194"/>
      <c r="IKI34" s="194"/>
      <c r="IKJ34" s="194"/>
      <c r="IKK34" s="194"/>
      <c r="IKL34" s="194"/>
      <c r="IKM34" s="194"/>
      <c r="IKN34" s="194"/>
      <c r="IKO34" s="194"/>
      <c r="IKP34" s="194"/>
      <c r="IKQ34" s="194"/>
      <c r="IKR34" s="194"/>
      <c r="IKS34" s="194"/>
      <c r="IKT34" s="194"/>
      <c r="IKU34" s="194"/>
      <c r="IKV34" s="194"/>
      <c r="IKW34" s="194"/>
      <c r="IKX34" s="194"/>
      <c r="IKY34" s="194"/>
      <c r="IKZ34" s="194"/>
      <c r="ILA34" s="194"/>
      <c r="ILB34" s="194"/>
      <c r="ILC34" s="194"/>
      <c r="ILD34" s="194"/>
      <c r="ILE34" s="194"/>
      <c r="ILF34" s="194"/>
      <c r="ILG34" s="194"/>
      <c r="ILH34" s="194"/>
      <c r="ILI34" s="194"/>
      <c r="ILJ34" s="194"/>
      <c r="ILK34" s="194"/>
      <c r="ILL34" s="194"/>
      <c r="ILM34" s="194"/>
      <c r="ILN34" s="194"/>
      <c r="ILO34" s="194"/>
      <c r="ILP34" s="194"/>
      <c r="ILQ34" s="194"/>
      <c r="ILR34" s="194"/>
      <c r="ILS34" s="194"/>
      <c r="ILT34" s="194"/>
      <c r="ILU34" s="194"/>
      <c r="ILV34" s="194"/>
      <c r="ILW34" s="194"/>
      <c r="ILX34" s="194"/>
      <c r="ILY34" s="194"/>
      <c r="ILZ34" s="194"/>
      <c r="IMA34" s="194"/>
      <c r="IMB34" s="194"/>
      <c r="IMC34" s="194"/>
      <c r="IMD34" s="194"/>
      <c r="IME34" s="194"/>
      <c r="IMF34" s="194"/>
      <c r="IMG34" s="194"/>
      <c r="IMH34" s="194"/>
      <c r="IMI34" s="194"/>
      <c r="IMJ34" s="194"/>
      <c r="IMK34" s="194"/>
      <c r="IML34" s="194"/>
      <c r="IMM34" s="194"/>
      <c r="IMN34" s="194"/>
      <c r="IMO34" s="194"/>
      <c r="IMP34" s="194"/>
      <c r="IMQ34" s="194"/>
      <c r="IMR34" s="194"/>
      <c r="IMS34" s="194"/>
      <c r="IMT34" s="194"/>
      <c r="IMU34" s="194"/>
      <c r="IMV34" s="194"/>
      <c r="IMW34" s="194"/>
      <c r="IMX34" s="194"/>
      <c r="IMY34" s="194"/>
      <c r="IMZ34" s="194"/>
      <c r="INA34" s="194"/>
      <c r="INB34" s="194"/>
      <c r="INC34" s="194"/>
      <c r="IND34" s="194"/>
      <c r="INE34" s="194"/>
      <c r="INF34" s="194"/>
      <c r="ING34" s="194"/>
      <c r="INH34" s="194"/>
      <c r="INI34" s="194"/>
      <c r="INJ34" s="194"/>
      <c r="INK34" s="194"/>
      <c r="INL34" s="194"/>
      <c r="INM34" s="194"/>
      <c r="INN34" s="194"/>
      <c r="INO34" s="194"/>
      <c r="INP34" s="194"/>
      <c r="INQ34" s="194"/>
      <c r="INR34" s="194"/>
      <c r="INS34" s="194"/>
      <c r="INT34" s="194"/>
      <c r="INU34" s="194"/>
      <c r="INV34" s="194"/>
      <c r="INW34" s="194"/>
      <c r="INX34" s="194"/>
      <c r="INY34" s="194"/>
      <c r="INZ34" s="194"/>
      <c r="IOA34" s="194"/>
      <c r="IOB34" s="194"/>
      <c r="IOC34" s="194"/>
      <c r="IOD34" s="194"/>
      <c r="IOE34" s="194"/>
      <c r="IOF34" s="194"/>
      <c r="IOG34" s="194"/>
      <c r="IOH34" s="194"/>
      <c r="IOI34" s="194"/>
      <c r="IOJ34" s="194"/>
      <c r="IOK34" s="194"/>
      <c r="IOL34" s="194"/>
      <c r="IOM34" s="194"/>
      <c r="ION34" s="194"/>
      <c r="IOO34" s="194"/>
      <c r="IOP34" s="194"/>
      <c r="IOQ34" s="194"/>
      <c r="IOR34" s="194"/>
      <c r="IOS34" s="194"/>
      <c r="IOT34" s="194"/>
      <c r="IOU34" s="194"/>
      <c r="IOV34" s="194"/>
      <c r="IOW34" s="194"/>
      <c r="IOX34" s="194"/>
      <c r="IOY34" s="194"/>
      <c r="IOZ34" s="194"/>
      <c r="IPA34" s="194"/>
      <c r="IPB34" s="194"/>
      <c r="IPC34" s="194"/>
      <c r="IPD34" s="194"/>
      <c r="IPE34" s="194"/>
      <c r="IPF34" s="194"/>
      <c r="IPG34" s="194"/>
      <c r="IPH34" s="194"/>
      <c r="IPI34" s="194"/>
      <c r="IPJ34" s="194"/>
      <c r="IPK34" s="194"/>
      <c r="IPL34" s="194"/>
      <c r="IPM34" s="194"/>
      <c r="IPN34" s="194"/>
      <c r="IPO34" s="194"/>
      <c r="IPP34" s="194"/>
      <c r="IPQ34" s="194"/>
      <c r="IPR34" s="194"/>
      <c r="IPS34" s="194"/>
      <c r="IPT34" s="194"/>
      <c r="IPU34" s="194"/>
      <c r="IPV34" s="194"/>
      <c r="IPW34" s="194"/>
      <c r="IPX34" s="194"/>
      <c r="IPY34" s="194"/>
      <c r="IPZ34" s="194"/>
      <c r="IQA34" s="194"/>
      <c r="IQB34" s="194"/>
      <c r="IQC34" s="194"/>
      <c r="IQD34" s="194"/>
      <c r="IQE34" s="194"/>
      <c r="IQF34" s="194"/>
      <c r="IQG34" s="194"/>
      <c r="IQH34" s="194"/>
      <c r="IQI34" s="194"/>
      <c r="IQJ34" s="194"/>
      <c r="IQK34" s="194"/>
      <c r="IQL34" s="194"/>
      <c r="IQM34" s="194"/>
      <c r="IQN34" s="194"/>
      <c r="IQO34" s="194"/>
      <c r="IQP34" s="194"/>
      <c r="IQQ34" s="194"/>
      <c r="IQR34" s="194"/>
      <c r="IQS34" s="194"/>
      <c r="IQT34" s="194"/>
      <c r="IQU34" s="194"/>
      <c r="IQV34" s="194"/>
      <c r="IQW34" s="194"/>
      <c r="IQX34" s="194"/>
      <c r="IQY34" s="194"/>
      <c r="IQZ34" s="194"/>
      <c r="IRA34" s="194"/>
      <c r="IRB34" s="194"/>
      <c r="IRC34" s="194"/>
      <c r="IRD34" s="194"/>
      <c r="IRE34" s="194"/>
      <c r="IRF34" s="194"/>
      <c r="IRG34" s="194"/>
      <c r="IRH34" s="194"/>
      <c r="IRI34" s="194"/>
      <c r="IRJ34" s="194"/>
      <c r="IRK34" s="194"/>
      <c r="IRL34" s="194"/>
      <c r="IRM34" s="194"/>
      <c r="IRN34" s="194"/>
      <c r="IRO34" s="194"/>
      <c r="IRP34" s="194"/>
      <c r="IRQ34" s="194"/>
      <c r="IRR34" s="194"/>
      <c r="IRS34" s="194"/>
      <c r="IRT34" s="194"/>
      <c r="IRU34" s="194"/>
      <c r="IRV34" s="194"/>
      <c r="IRW34" s="194"/>
      <c r="IRX34" s="194"/>
      <c r="IRY34" s="194"/>
      <c r="IRZ34" s="194"/>
      <c r="ISA34" s="194"/>
      <c r="ISB34" s="194"/>
      <c r="ISC34" s="194"/>
      <c r="ISD34" s="194"/>
      <c r="ISE34" s="194"/>
      <c r="ISF34" s="194"/>
      <c r="ISG34" s="194"/>
      <c r="ISH34" s="194"/>
      <c r="ISI34" s="194"/>
      <c r="ISJ34" s="194"/>
      <c r="ISK34" s="194"/>
      <c r="ISL34" s="194"/>
      <c r="ISM34" s="194"/>
      <c r="ISN34" s="194"/>
      <c r="ISO34" s="194"/>
      <c r="ISP34" s="194"/>
      <c r="ISQ34" s="194"/>
      <c r="ISR34" s="194"/>
      <c r="ISS34" s="194"/>
      <c r="IST34" s="194"/>
      <c r="ISU34" s="194"/>
      <c r="ISV34" s="194"/>
      <c r="ISW34" s="194"/>
      <c r="ISX34" s="194"/>
      <c r="ISY34" s="194"/>
      <c r="ISZ34" s="194"/>
      <c r="ITA34" s="194"/>
      <c r="ITB34" s="194"/>
      <c r="ITC34" s="194"/>
      <c r="ITD34" s="194"/>
      <c r="ITE34" s="194"/>
      <c r="ITF34" s="194"/>
      <c r="ITG34" s="194"/>
      <c r="ITH34" s="194"/>
      <c r="ITI34" s="194"/>
      <c r="ITJ34" s="194"/>
      <c r="ITK34" s="194"/>
      <c r="ITL34" s="194"/>
      <c r="ITM34" s="194"/>
      <c r="ITN34" s="194"/>
      <c r="ITO34" s="194"/>
      <c r="ITP34" s="194"/>
      <c r="ITQ34" s="194"/>
      <c r="ITR34" s="194"/>
      <c r="ITS34" s="194"/>
      <c r="ITT34" s="194"/>
      <c r="ITU34" s="194"/>
      <c r="ITV34" s="194"/>
      <c r="ITW34" s="194"/>
      <c r="ITX34" s="194"/>
      <c r="ITY34" s="194"/>
      <c r="ITZ34" s="194"/>
      <c r="IUA34" s="194"/>
      <c r="IUB34" s="194"/>
      <c r="IUC34" s="194"/>
      <c r="IUD34" s="194"/>
      <c r="IUE34" s="194"/>
      <c r="IUF34" s="194"/>
      <c r="IUG34" s="194"/>
      <c r="IUH34" s="194"/>
      <c r="IUI34" s="194"/>
      <c r="IUJ34" s="194"/>
      <c r="IUK34" s="194"/>
      <c r="IUL34" s="194"/>
      <c r="IUM34" s="194"/>
      <c r="IUN34" s="194"/>
      <c r="IUO34" s="194"/>
      <c r="IUP34" s="194"/>
      <c r="IUQ34" s="194"/>
      <c r="IUR34" s="194"/>
      <c r="IUS34" s="194"/>
      <c r="IUT34" s="194"/>
      <c r="IUU34" s="194"/>
      <c r="IUV34" s="194"/>
      <c r="IUW34" s="194"/>
      <c r="IUX34" s="194"/>
      <c r="IUY34" s="194"/>
      <c r="IUZ34" s="194"/>
      <c r="IVA34" s="194"/>
      <c r="IVB34" s="194"/>
      <c r="IVC34" s="194"/>
      <c r="IVD34" s="194"/>
      <c r="IVE34" s="194"/>
      <c r="IVF34" s="194"/>
      <c r="IVG34" s="194"/>
      <c r="IVH34" s="194"/>
      <c r="IVI34" s="194"/>
      <c r="IVJ34" s="194"/>
      <c r="IVK34" s="194"/>
      <c r="IVL34" s="194"/>
      <c r="IVM34" s="194"/>
      <c r="IVN34" s="194"/>
      <c r="IVO34" s="194"/>
      <c r="IVP34" s="194"/>
      <c r="IVQ34" s="194"/>
      <c r="IVR34" s="194"/>
      <c r="IVS34" s="194"/>
      <c r="IVT34" s="194"/>
      <c r="IVU34" s="194"/>
      <c r="IVV34" s="194"/>
      <c r="IVW34" s="194"/>
      <c r="IVX34" s="194"/>
      <c r="IVY34" s="194"/>
      <c r="IVZ34" s="194"/>
      <c r="IWA34" s="194"/>
      <c r="IWB34" s="194"/>
      <c r="IWC34" s="194"/>
      <c r="IWD34" s="194"/>
      <c r="IWE34" s="194"/>
      <c r="IWF34" s="194"/>
      <c r="IWG34" s="194"/>
      <c r="IWH34" s="194"/>
      <c r="IWI34" s="194"/>
      <c r="IWJ34" s="194"/>
      <c r="IWK34" s="194"/>
      <c r="IWL34" s="194"/>
      <c r="IWM34" s="194"/>
      <c r="IWN34" s="194"/>
      <c r="IWO34" s="194"/>
      <c r="IWP34" s="194"/>
      <c r="IWQ34" s="194"/>
      <c r="IWR34" s="194"/>
      <c r="IWS34" s="194"/>
      <c r="IWT34" s="194"/>
      <c r="IWU34" s="194"/>
      <c r="IWV34" s="194"/>
      <c r="IWW34" s="194"/>
      <c r="IWX34" s="194"/>
      <c r="IWY34" s="194"/>
      <c r="IWZ34" s="194"/>
      <c r="IXA34" s="194"/>
      <c r="IXB34" s="194"/>
      <c r="IXC34" s="194"/>
      <c r="IXD34" s="194"/>
      <c r="IXE34" s="194"/>
      <c r="IXF34" s="194"/>
      <c r="IXG34" s="194"/>
      <c r="IXH34" s="194"/>
      <c r="IXI34" s="194"/>
      <c r="IXJ34" s="194"/>
      <c r="IXK34" s="194"/>
      <c r="IXL34" s="194"/>
      <c r="IXM34" s="194"/>
      <c r="IXN34" s="194"/>
      <c r="IXO34" s="194"/>
      <c r="IXP34" s="194"/>
      <c r="IXQ34" s="194"/>
      <c r="IXR34" s="194"/>
      <c r="IXS34" s="194"/>
      <c r="IXT34" s="194"/>
      <c r="IXU34" s="194"/>
      <c r="IXV34" s="194"/>
      <c r="IXW34" s="194"/>
      <c r="IXX34" s="194"/>
      <c r="IXY34" s="194"/>
      <c r="IXZ34" s="194"/>
      <c r="IYA34" s="194"/>
      <c r="IYB34" s="194"/>
      <c r="IYC34" s="194"/>
      <c r="IYD34" s="194"/>
      <c r="IYE34" s="194"/>
      <c r="IYF34" s="194"/>
      <c r="IYG34" s="194"/>
      <c r="IYH34" s="194"/>
      <c r="IYI34" s="194"/>
      <c r="IYJ34" s="194"/>
      <c r="IYK34" s="194"/>
      <c r="IYL34" s="194"/>
      <c r="IYM34" s="194"/>
      <c r="IYN34" s="194"/>
      <c r="IYO34" s="194"/>
      <c r="IYP34" s="194"/>
      <c r="IYQ34" s="194"/>
      <c r="IYR34" s="194"/>
      <c r="IYS34" s="194"/>
      <c r="IYT34" s="194"/>
      <c r="IYU34" s="194"/>
      <c r="IYV34" s="194"/>
      <c r="IYW34" s="194"/>
      <c r="IYX34" s="194"/>
      <c r="IYY34" s="194"/>
      <c r="IYZ34" s="194"/>
      <c r="IZA34" s="194"/>
      <c r="IZB34" s="194"/>
      <c r="IZC34" s="194"/>
      <c r="IZD34" s="194"/>
      <c r="IZE34" s="194"/>
      <c r="IZF34" s="194"/>
      <c r="IZG34" s="194"/>
      <c r="IZH34" s="194"/>
      <c r="IZI34" s="194"/>
      <c r="IZJ34" s="194"/>
      <c r="IZK34" s="194"/>
      <c r="IZL34" s="194"/>
      <c r="IZM34" s="194"/>
      <c r="IZN34" s="194"/>
      <c r="IZO34" s="194"/>
      <c r="IZP34" s="194"/>
      <c r="IZQ34" s="194"/>
      <c r="IZR34" s="194"/>
      <c r="IZS34" s="194"/>
      <c r="IZT34" s="194"/>
      <c r="IZU34" s="194"/>
      <c r="IZV34" s="194"/>
      <c r="IZW34" s="194"/>
      <c r="IZX34" s="194"/>
      <c r="IZY34" s="194"/>
      <c r="IZZ34" s="194"/>
      <c r="JAA34" s="194"/>
      <c r="JAB34" s="194"/>
      <c r="JAC34" s="194"/>
      <c r="JAD34" s="194"/>
      <c r="JAE34" s="194"/>
      <c r="JAF34" s="194"/>
      <c r="JAG34" s="194"/>
      <c r="JAH34" s="194"/>
      <c r="JAI34" s="194"/>
      <c r="JAJ34" s="194"/>
      <c r="JAK34" s="194"/>
      <c r="JAL34" s="194"/>
      <c r="JAM34" s="194"/>
      <c r="JAN34" s="194"/>
      <c r="JAO34" s="194"/>
      <c r="JAP34" s="194"/>
      <c r="JAQ34" s="194"/>
      <c r="JAR34" s="194"/>
      <c r="JAS34" s="194"/>
      <c r="JAT34" s="194"/>
      <c r="JAU34" s="194"/>
      <c r="JAV34" s="194"/>
      <c r="JAW34" s="194"/>
      <c r="JAX34" s="194"/>
      <c r="JAY34" s="194"/>
      <c r="JAZ34" s="194"/>
      <c r="JBA34" s="194"/>
      <c r="JBB34" s="194"/>
      <c r="JBC34" s="194"/>
      <c r="JBD34" s="194"/>
      <c r="JBE34" s="194"/>
      <c r="JBF34" s="194"/>
      <c r="JBG34" s="194"/>
      <c r="JBH34" s="194"/>
      <c r="JBI34" s="194"/>
      <c r="JBJ34" s="194"/>
      <c r="JBK34" s="194"/>
      <c r="JBL34" s="194"/>
      <c r="JBM34" s="194"/>
      <c r="JBN34" s="194"/>
      <c r="JBO34" s="194"/>
      <c r="JBP34" s="194"/>
      <c r="JBQ34" s="194"/>
      <c r="JBR34" s="194"/>
      <c r="JBS34" s="194"/>
      <c r="JBT34" s="194"/>
      <c r="JBU34" s="194"/>
      <c r="JBV34" s="194"/>
      <c r="JBW34" s="194"/>
      <c r="JBX34" s="194"/>
      <c r="JBY34" s="194"/>
      <c r="JBZ34" s="194"/>
      <c r="JCA34" s="194"/>
      <c r="JCB34" s="194"/>
      <c r="JCC34" s="194"/>
      <c r="JCD34" s="194"/>
      <c r="JCE34" s="194"/>
      <c r="JCF34" s="194"/>
      <c r="JCG34" s="194"/>
      <c r="JCH34" s="194"/>
      <c r="JCI34" s="194"/>
      <c r="JCJ34" s="194"/>
      <c r="JCK34" s="194"/>
      <c r="JCL34" s="194"/>
      <c r="JCM34" s="194"/>
      <c r="JCN34" s="194"/>
      <c r="JCO34" s="194"/>
      <c r="JCP34" s="194"/>
      <c r="JCQ34" s="194"/>
      <c r="JCR34" s="194"/>
      <c r="JCS34" s="194"/>
      <c r="JCT34" s="194"/>
      <c r="JCU34" s="194"/>
      <c r="JCV34" s="194"/>
      <c r="JCW34" s="194"/>
      <c r="JCX34" s="194"/>
      <c r="JCY34" s="194"/>
      <c r="JCZ34" s="194"/>
      <c r="JDA34" s="194"/>
      <c r="JDB34" s="194"/>
      <c r="JDC34" s="194"/>
      <c r="JDD34" s="194"/>
      <c r="JDE34" s="194"/>
      <c r="JDF34" s="194"/>
      <c r="JDG34" s="194"/>
      <c r="JDH34" s="194"/>
      <c r="JDI34" s="194"/>
      <c r="JDJ34" s="194"/>
      <c r="JDK34" s="194"/>
      <c r="JDL34" s="194"/>
      <c r="JDM34" s="194"/>
      <c r="JDN34" s="194"/>
      <c r="JDO34" s="194"/>
      <c r="JDP34" s="194"/>
      <c r="JDQ34" s="194"/>
      <c r="JDR34" s="194"/>
      <c r="JDS34" s="194"/>
      <c r="JDT34" s="194"/>
      <c r="JDU34" s="194"/>
      <c r="JDV34" s="194"/>
      <c r="JDW34" s="194"/>
      <c r="JDX34" s="194"/>
      <c r="JDY34" s="194"/>
      <c r="JDZ34" s="194"/>
      <c r="JEA34" s="194"/>
      <c r="JEB34" s="194"/>
      <c r="JEC34" s="194"/>
      <c r="JED34" s="194"/>
      <c r="JEE34" s="194"/>
      <c r="JEF34" s="194"/>
      <c r="JEG34" s="194"/>
      <c r="JEH34" s="194"/>
      <c r="JEI34" s="194"/>
      <c r="JEJ34" s="194"/>
      <c r="JEK34" s="194"/>
      <c r="JEL34" s="194"/>
      <c r="JEM34" s="194"/>
      <c r="JEN34" s="194"/>
      <c r="JEO34" s="194"/>
      <c r="JEP34" s="194"/>
      <c r="JEQ34" s="194"/>
      <c r="JER34" s="194"/>
      <c r="JES34" s="194"/>
      <c r="JET34" s="194"/>
      <c r="JEU34" s="194"/>
      <c r="JEV34" s="194"/>
      <c r="JEW34" s="194"/>
      <c r="JEX34" s="194"/>
      <c r="JEY34" s="194"/>
      <c r="JEZ34" s="194"/>
      <c r="JFA34" s="194"/>
      <c r="JFB34" s="194"/>
      <c r="JFC34" s="194"/>
      <c r="JFD34" s="194"/>
      <c r="JFE34" s="194"/>
      <c r="JFF34" s="194"/>
      <c r="JFG34" s="194"/>
      <c r="JFH34" s="194"/>
      <c r="JFI34" s="194"/>
      <c r="JFJ34" s="194"/>
      <c r="JFK34" s="194"/>
      <c r="JFL34" s="194"/>
      <c r="JFM34" s="194"/>
      <c r="JFN34" s="194"/>
      <c r="JFO34" s="194"/>
      <c r="JFP34" s="194"/>
      <c r="JFQ34" s="194"/>
      <c r="JFR34" s="194"/>
      <c r="JFS34" s="194"/>
      <c r="JFT34" s="194"/>
      <c r="JFU34" s="194"/>
      <c r="JFV34" s="194"/>
      <c r="JFW34" s="194"/>
      <c r="JFX34" s="194"/>
      <c r="JFY34" s="194"/>
      <c r="JFZ34" s="194"/>
      <c r="JGA34" s="194"/>
      <c r="JGB34" s="194"/>
      <c r="JGC34" s="194"/>
      <c r="JGD34" s="194"/>
      <c r="JGE34" s="194"/>
      <c r="JGF34" s="194"/>
      <c r="JGG34" s="194"/>
      <c r="JGH34" s="194"/>
      <c r="JGI34" s="194"/>
      <c r="JGJ34" s="194"/>
      <c r="JGK34" s="194"/>
      <c r="JGL34" s="194"/>
      <c r="JGM34" s="194"/>
      <c r="JGN34" s="194"/>
      <c r="JGO34" s="194"/>
      <c r="JGP34" s="194"/>
      <c r="JGQ34" s="194"/>
      <c r="JGR34" s="194"/>
      <c r="JGS34" s="194"/>
      <c r="JGT34" s="194"/>
      <c r="JGU34" s="194"/>
      <c r="JGV34" s="194"/>
      <c r="JGW34" s="194"/>
      <c r="JGX34" s="194"/>
      <c r="JGY34" s="194"/>
      <c r="JGZ34" s="194"/>
      <c r="JHA34" s="194"/>
      <c r="JHB34" s="194"/>
      <c r="JHC34" s="194"/>
      <c r="JHD34" s="194"/>
      <c r="JHE34" s="194"/>
      <c r="JHF34" s="194"/>
      <c r="JHG34" s="194"/>
      <c r="JHH34" s="194"/>
      <c r="JHI34" s="194"/>
      <c r="JHJ34" s="194"/>
      <c r="JHK34" s="194"/>
      <c r="JHL34" s="194"/>
      <c r="JHM34" s="194"/>
      <c r="JHN34" s="194"/>
      <c r="JHO34" s="194"/>
      <c r="JHP34" s="194"/>
      <c r="JHQ34" s="194"/>
      <c r="JHR34" s="194"/>
      <c r="JHS34" s="194"/>
      <c r="JHT34" s="194"/>
      <c r="JHU34" s="194"/>
      <c r="JHV34" s="194"/>
      <c r="JHW34" s="194"/>
      <c r="JHX34" s="194"/>
      <c r="JHY34" s="194"/>
      <c r="JHZ34" s="194"/>
      <c r="JIA34" s="194"/>
      <c r="JIB34" s="194"/>
      <c r="JIC34" s="194"/>
      <c r="JID34" s="194"/>
      <c r="JIE34" s="194"/>
      <c r="JIF34" s="194"/>
      <c r="JIG34" s="194"/>
      <c r="JIH34" s="194"/>
      <c r="JII34" s="194"/>
      <c r="JIJ34" s="194"/>
      <c r="JIK34" s="194"/>
      <c r="JIL34" s="194"/>
      <c r="JIM34" s="194"/>
      <c r="JIN34" s="194"/>
      <c r="JIO34" s="194"/>
      <c r="JIP34" s="194"/>
      <c r="JIQ34" s="194"/>
      <c r="JIR34" s="194"/>
      <c r="JIS34" s="194"/>
      <c r="JIT34" s="194"/>
      <c r="JIU34" s="194"/>
      <c r="JIV34" s="194"/>
      <c r="JIW34" s="194"/>
      <c r="JIX34" s="194"/>
      <c r="JIY34" s="194"/>
      <c r="JIZ34" s="194"/>
      <c r="JJA34" s="194"/>
      <c r="JJB34" s="194"/>
      <c r="JJC34" s="194"/>
      <c r="JJD34" s="194"/>
      <c r="JJE34" s="194"/>
      <c r="JJF34" s="194"/>
      <c r="JJG34" s="194"/>
      <c r="JJH34" s="194"/>
      <c r="JJI34" s="194"/>
      <c r="JJJ34" s="194"/>
      <c r="JJK34" s="194"/>
      <c r="JJL34" s="194"/>
      <c r="JJM34" s="194"/>
      <c r="JJN34" s="194"/>
      <c r="JJO34" s="194"/>
      <c r="JJP34" s="194"/>
      <c r="JJQ34" s="194"/>
      <c r="JJR34" s="194"/>
      <c r="JJS34" s="194"/>
      <c r="JJT34" s="194"/>
      <c r="JJU34" s="194"/>
      <c r="JJV34" s="194"/>
      <c r="JJW34" s="194"/>
      <c r="JJX34" s="194"/>
      <c r="JJY34" s="194"/>
      <c r="JJZ34" s="194"/>
      <c r="JKA34" s="194"/>
      <c r="JKB34" s="194"/>
      <c r="JKC34" s="194"/>
      <c r="JKD34" s="194"/>
      <c r="JKE34" s="194"/>
      <c r="JKF34" s="194"/>
      <c r="JKG34" s="194"/>
      <c r="JKH34" s="194"/>
      <c r="JKI34" s="194"/>
      <c r="JKJ34" s="194"/>
      <c r="JKK34" s="194"/>
      <c r="JKL34" s="194"/>
      <c r="JKM34" s="194"/>
      <c r="JKN34" s="194"/>
      <c r="JKO34" s="194"/>
      <c r="JKP34" s="194"/>
      <c r="JKQ34" s="194"/>
      <c r="JKR34" s="194"/>
      <c r="JKS34" s="194"/>
      <c r="JKT34" s="194"/>
      <c r="JKU34" s="194"/>
      <c r="JKV34" s="194"/>
      <c r="JKW34" s="194"/>
      <c r="JKX34" s="194"/>
      <c r="JKY34" s="194"/>
      <c r="JKZ34" s="194"/>
      <c r="JLA34" s="194"/>
      <c r="JLB34" s="194"/>
      <c r="JLC34" s="194"/>
      <c r="JLD34" s="194"/>
      <c r="JLE34" s="194"/>
      <c r="JLF34" s="194"/>
      <c r="JLG34" s="194"/>
      <c r="JLH34" s="194"/>
      <c r="JLI34" s="194"/>
      <c r="JLJ34" s="194"/>
      <c r="JLK34" s="194"/>
      <c r="JLL34" s="194"/>
      <c r="JLM34" s="194"/>
      <c r="JLN34" s="194"/>
      <c r="JLO34" s="194"/>
      <c r="JLP34" s="194"/>
      <c r="JLQ34" s="194"/>
      <c r="JLR34" s="194"/>
      <c r="JLS34" s="194"/>
      <c r="JLT34" s="194"/>
      <c r="JLU34" s="194"/>
      <c r="JLV34" s="194"/>
      <c r="JLW34" s="194"/>
      <c r="JLX34" s="194"/>
      <c r="JLY34" s="194"/>
      <c r="JLZ34" s="194"/>
      <c r="JMA34" s="194"/>
      <c r="JMB34" s="194"/>
      <c r="JMC34" s="194"/>
      <c r="JMD34" s="194"/>
      <c r="JME34" s="194"/>
      <c r="JMF34" s="194"/>
      <c r="JMG34" s="194"/>
      <c r="JMH34" s="194"/>
      <c r="JMI34" s="194"/>
      <c r="JMJ34" s="194"/>
      <c r="JMK34" s="194"/>
      <c r="JML34" s="194"/>
      <c r="JMM34" s="194"/>
      <c r="JMN34" s="194"/>
      <c r="JMO34" s="194"/>
      <c r="JMP34" s="194"/>
      <c r="JMQ34" s="194"/>
      <c r="JMR34" s="194"/>
      <c r="JMS34" s="194"/>
      <c r="JMT34" s="194"/>
      <c r="JMU34" s="194"/>
      <c r="JMV34" s="194"/>
      <c r="JMW34" s="194"/>
      <c r="JMX34" s="194"/>
      <c r="JMY34" s="194"/>
      <c r="JMZ34" s="194"/>
      <c r="JNA34" s="194"/>
      <c r="JNB34" s="194"/>
      <c r="JNC34" s="194"/>
      <c r="JND34" s="194"/>
      <c r="JNE34" s="194"/>
      <c r="JNF34" s="194"/>
      <c r="JNG34" s="194"/>
      <c r="JNH34" s="194"/>
      <c r="JNI34" s="194"/>
      <c r="JNJ34" s="194"/>
      <c r="JNK34" s="194"/>
      <c r="JNL34" s="194"/>
      <c r="JNM34" s="194"/>
      <c r="JNN34" s="194"/>
      <c r="JNO34" s="194"/>
      <c r="JNP34" s="194"/>
      <c r="JNQ34" s="194"/>
      <c r="JNR34" s="194"/>
      <c r="JNS34" s="194"/>
      <c r="JNT34" s="194"/>
      <c r="JNU34" s="194"/>
      <c r="JNV34" s="194"/>
      <c r="JNW34" s="194"/>
      <c r="JNX34" s="194"/>
      <c r="JNY34" s="194"/>
      <c r="JNZ34" s="194"/>
      <c r="JOA34" s="194"/>
      <c r="JOB34" s="194"/>
      <c r="JOC34" s="194"/>
      <c r="JOD34" s="194"/>
      <c r="JOE34" s="194"/>
      <c r="JOF34" s="194"/>
      <c r="JOG34" s="194"/>
      <c r="JOH34" s="194"/>
      <c r="JOI34" s="194"/>
      <c r="JOJ34" s="194"/>
      <c r="JOK34" s="194"/>
      <c r="JOL34" s="194"/>
      <c r="JOM34" s="194"/>
      <c r="JON34" s="194"/>
      <c r="JOO34" s="194"/>
      <c r="JOP34" s="194"/>
      <c r="JOQ34" s="194"/>
      <c r="JOR34" s="194"/>
      <c r="JOS34" s="194"/>
      <c r="JOT34" s="194"/>
      <c r="JOU34" s="194"/>
      <c r="JOV34" s="194"/>
      <c r="JOW34" s="194"/>
      <c r="JOX34" s="194"/>
      <c r="JOY34" s="194"/>
      <c r="JOZ34" s="194"/>
      <c r="JPA34" s="194"/>
      <c r="JPB34" s="194"/>
      <c r="JPC34" s="194"/>
      <c r="JPD34" s="194"/>
      <c r="JPE34" s="194"/>
      <c r="JPF34" s="194"/>
      <c r="JPG34" s="194"/>
      <c r="JPH34" s="194"/>
      <c r="JPI34" s="194"/>
      <c r="JPJ34" s="194"/>
      <c r="JPK34" s="194"/>
      <c r="JPL34" s="194"/>
      <c r="JPM34" s="194"/>
      <c r="JPN34" s="194"/>
      <c r="JPO34" s="194"/>
      <c r="JPP34" s="194"/>
      <c r="JPQ34" s="194"/>
      <c r="JPR34" s="194"/>
      <c r="JPS34" s="194"/>
      <c r="JPT34" s="194"/>
      <c r="JPU34" s="194"/>
      <c r="JPV34" s="194"/>
      <c r="JPW34" s="194"/>
      <c r="JPX34" s="194"/>
      <c r="JPY34" s="194"/>
      <c r="JPZ34" s="194"/>
      <c r="JQA34" s="194"/>
      <c r="JQB34" s="194"/>
      <c r="JQC34" s="194"/>
      <c r="JQD34" s="194"/>
      <c r="JQE34" s="194"/>
      <c r="JQF34" s="194"/>
      <c r="JQG34" s="194"/>
      <c r="JQH34" s="194"/>
      <c r="JQI34" s="194"/>
      <c r="JQJ34" s="194"/>
      <c r="JQK34" s="194"/>
      <c r="JQL34" s="194"/>
      <c r="JQM34" s="194"/>
      <c r="JQN34" s="194"/>
      <c r="JQO34" s="194"/>
      <c r="JQP34" s="194"/>
      <c r="JQQ34" s="194"/>
      <c r="JQR34" s="194"/>
      <c r="JQS34" s="194"/>
      <c r="JQT34" s="194"/>
      <c r="JQU34" s="194"/>
      <c r="JQV34" s="194"/>
      <c r="JQW34" s="194"/>
      <c r="JQX34" s="194"/>
      <c r="JQY34" s="194"/>
      <c r="JQZ34" s="194"/>
      <c r="JRA34" s="194"/>
      <c r="JRB34" s="194"/>
      <c r="JRC34" s="194"/>
      <c r="JRD34" s="194"/>
      <c r="JRE34" s="194"/>
      <c r="JRF34" s="194"/>
      <c r="JRG34" s="194"/>
      <c r="JRH34" s="194"/>
      <c r="JRI34" s="194"/>
      <c r="JRJ34" s="194"/>
      <c r="JRK34" s="194"/>
      <c r="JRL34" s="194"/>
      <c r="JRM34" s="194"/>
      <c r="JRN34" s="194"/>
      <c r="JRO34" s="194"/>
      <c r="JRP34" s="194"/>
      <c r="JRQ34" s="194"/>
      <c r="JRR34" s="194"/>
      <c r="JRS34" s="194"/>
      <c r="JRT34" s="194"/>
      <c r="JRU34" s="194"/>
      <c r="JRV34" s="194"/>
      <c r="JRW34" s="194"/>
      <c r="JRX34" s="194"/>
      <c r="JRY34" s="194"/>
      <c r="JRZ34" s="194"/>
      <c r="JSA34" s="194"/>
      <c r="JSB34" s="194"/>
      <c r="JSC34" s="194"/>
      <c r="JSD34" s="194"/>
      <c r="JSE34" s="194"/>
      <c r="JSF34" s="194"/>
      <c r="JSG34" s="194"/>
      <c r="JSH34" s="194"/>
      <c r="JSI34" s="194"/>
      <c r="JSJ34" s="194"/>
      <c r="JSK34" s="194"/>
      <c r="JSL34" s="194"/>
      <c r="JSM34" s="194"/>
      <c r="JSN34" s="194"/>
      <c r="JSO34" s="194"/>
      <c r="JSP34" s="194"/>
      <c r="JSQ34" s="194"/>
      <c r="JSR34" s="194"/>
      <c r="JSS34" s="194"/>
      <c r="JST34" s="194"/>
      <c r="JSU34" s="194"/>
      <c r="JSV34" s="194"/>
      <c r="JSW34" s="194"/>
      <c r="JSX34" s="194"/>
      <c r="JSY34" s="194"/>
      <c r="JSZ34" s="194"/>
      <c r="JTA34" s="194"/>
      <c r="JTB34" s="194"/>
      <c r="JTC34" s="194"/>
      <c r="JTD34" s="194"/>
      <c r="JTE34" s="194"/>
      <c r="JTF34" s="194"/>
      <c r="JTG34" s="194"/>
      <c r="JTH34" s="194"/>
      <c r="JTI34" s="194"/>
      <c r="JTJ34" s="194"/>
      <c r="JTK34" s="194"/>
      <c r="JTL34" s="194"/>
      <c r="JTM34" s="194"/>
      <c r="JTN34" s="194"/>
      <c r="JTO34" s="194"/>
      <c r="JTP34" s="194"/>
      <c r="JTQ34" s="194"/>
      <c r="JTR34" s="194"/>
      <c r="JTS34" s="194"/>
      <c r="JTT34" s="194"/>
      <c r="JTU34" s="194"/>
      <c r="JTV34" s="194"/>
      <c r="JTW34" s="194"/>
      <c r="JTX34" s="194"/>
      <c r="JTY34" s="194"/>
      <c r="JTZ34" s="194"/>
      <c r="JUA34" s="194"/>
      <c r="JUB34" s="194"/>
      <c r="JUC34" s="194"/>
      <c r="JUD34" s="194"/>
      <c r="JUE34" s="194"/>
      <c r="JUF34" s="194"/>
      <c r="JUG34" s="194"/>
      <c r="JUH34" s="194"/>
      <c r="JUI34" s="194"/>
      <c r="JUJ34" s="194"/>
      <c r="JUK34" s="194"/>
      <c r="JUL34" s="194"/>
      <c r="JUM34" s="194"/>
      <c r="JUN34" s="194"/>
      <c r="JUO34" s="194"/>
      <c r="JUP34" s="194"/>
      <c r="JUQ34" s="194"/>
      <c r="JUR34" s="194"/>
      <c r="JUS34" s="194"/>
      <c r="JUT34" s="194"/>
      <c r="JUU34" s="194"/>
      <c r="JUV34" s="194"/>
      <c r="JUW34" s="194"/>
      <c r="JUX34" s="194"/>
      <c r="JUY34" s="194"/>
      <c r="JUZ34" s="194"/>
      <c r="JVA34" s="194"/>
      <c r="JVB34" s="194"/>
      <c r="JVC34" s="194"/>
      <c r="JVD34" s="194"/>
      <c r="JVE34" s="194"/>
      <c r="JVF34" s="194"/>
      <c r="JVG34" s="194"/>
      <c r="JVH34" s="194"/>
      <c r="JVI34" s="194"/>
      <c r="JVJ34" s="194"/>
      <c r="JVK34" s="194"/>
      <c r="JVL34" s="194"/>
      <c r="JVM34" s="194"/>
      <c r="JVN34" s="194"/>
      <c r="JVO34" s="194"/>
      <c r="JVP34" s="194"/>
      <c r="JVQ34" s="194"/>
      <c r="JVR34" s="194"/>
      <c r="JVS34" s="194"/>
      <c r="JVT34" s="194"/>
      <c r="JVU34" s="194"/>
      <c r="JVV34" s="194"/>
      <c r="JVW34" s="194"/>
      <c r="JVX34" s="194"/>
      <c r="JVY34" s="194"/>
      <c r="JVZ34" s="194"/>
      <c r="JWA34" s="194"/>
      <c r="JWB34" s="194"/>
      <c r="JWC34" s="194"/>
      <c r="JWD34" s="194"/>
      <c r="JWE34" s="194"/>
      <c r="JWF34" s="194"/>
      <c r="JWG34" s="194"/>
      <c r="JWH34" s="194"/>
      <c r="JWI34" s="194"/>
      <c r="JWJ34" s="194"/>
      <c r="JWK34" s="194"/>
      <c r="JWL34" s="194"/>
      <c r="JWM34" s="194"/>
      <c r="JWN34" s="194"/>
      <c r="JWO34" s="194"/>
      <c r="JWP34" s="194"/>
      <c r="JWQ34" s="194"/>
      <c r="JWR34" s="194"/>
      <c r="JWS34" s="194"/>
      <c r="JWT34" s="194"/>
      <c r="JWU34" s="194"/>
      <c r="JWV34" s="194"/>
      <c r="JWW34" s="194"/>
      <c r="JWX34" s="194"/>
      <c r="JWY34" s="194"/>
      <c r="JWZ34" s="194"/>
      <c r="JXA34" s="194"/>
      <c r="JXB34" s="194"/>
      <c r="JXC34" s="194"/>
      <c r="JXD34" s="194"/>
      <c r="JXE34" s="194"/>
      <c r="JXF34" s="194"/>
      <c r="JXG34" s="194"/>
      <c r="JXH34" s="194"/>
      <c r="JXI34" s="194"/>
      <c r="JXJ34" s="194"/>
      <c r="JXK34" s="194"/>
      <c r="JXL34" s="194"/>
      <c r="JXM34" s="194"/>
      <c r="JXN34" s="194"/>
      <c r="JXO34" s="194"/>
      <c r="JXP34" s="194"/>
      <c r="JXQ34" s="194"/>
      <c r="JXR34" s="194"/>
      <c r="JXS34" s="194"/>
      <c r="JXT34" s="194"/>
      <c r="JXU34" s="194"/>
      <c r="JXV34" s="194"/>
      <c r="JXW34" s="194"/>
      <c r="JXX34" s="194"/>
      <c r="JXY34" s="194"/>
      <c r="JXZ34" s="194"/>
      <c r="JYA34" s="194"/>
      <c r="JYB34" s="194"/>
      <c r="JYC34" s="194"/>
      <c r="JYD34" s="194"/>
      <c r="JYE34" s="194"/>
      <c r="JYF34" s="194"/>
      <c r="JYG34" s="194"/>
      <c r="JYH34" s="194"/>
      <c r="JYI34" s="194"/>
      <c r="JYJ34" s="194"/>
      <c r="JYK34" s="194"/>
      <c r="JYL34" s="194"/>
      <c r="JYM34" s="194"/>
      <c r="JYN34" s="194"/>
      <c r="JYO34" s="194"/>
      <c r="JYP34" s="194"/>
      <c r="JYQ34" s="194"/>
      <c r="JYR34" s="194"/>
      <c r="JYS34" s="194"/>
      <c r="JYT34" s="194"/>
      <c r="JYU34" s="194"/>
      <c r="JYV34" s="194"/>
      <c r="JYW34" s="194"/>
      <c r="JYX34" s="194"/>
      <c r="JYY34" s="194"/>
      <c r="JYZ34" s="194"/>
      <c r="JZA34" s="194"/>
      <c r="JZB34" s="194"/>
      <c r="JZC34" s="194"/>
      <c r="JZD34" s="194"/>
      <c r="JZE34" s="194"/>
      <c r="JZF34" s="194"/>
      <c r="JZG34" s="194"/>
      <c r="JZH34" s="194"/>
      <c r="JZI34" s="194"/>
      <c r="JZJ34" s="194"/>
      <c r="JZK34" s="194"/>
      <c r="JZL34" s="194"/>
      <c r="JZM34" s="194"/>
      <c r="JZN34" s="194"/>
      <c r="JZO34" s="194"/>
      <c r="JZP34" s="194"/>
      <c r="JZQ34" s="194"/>
      <c r="JZR34" s="194"/>
      <c r="JZS34" s="194"/>
      <c r="JZT34" s="194"/>
      <c r="JZU34" s="194"/>
      <c r="JZV34" s="194"/>
      <c r="JZW34" s="194"/>
      <c r="JZX34" s="194"/>
      <c r="JZY34" s="194"/>
      <c r="JZZ34" s="194"/>
      <c r="KAA34" s="194"/>
      <c r="KAB34" s="194"/>
      <c r="KAC34" s="194"/>
      <c r="KAD34" s="194"/>
      <c r="KAE34" s="194"/>
      <c r="KAF34" s="194"/>
      <c r="KAG34" s="194"/>
      <c r="KAH34" s="194"/>
      <c r="KAI34" s="194"/>
      <c r="KAJ34" s="194"/>
      <c r="KAK34" s="194"/>
      <c r="KAL34" s="194"/>
      <c r="KAM34" s="194"/>
      <c r="KAN34" s="194"/>
      <c r="KAO34" s="194"/>
      <c r="KAP34" s="194"/>
      <c r="KAQ34" s="194"/>
      <c r="KAR34" s="194"/>
      <c r="KAS34" s="194"/>
      <c r="KAT34" s="194"/>
      <c r="KAU34" s="194"/>
      <c r="KAV34" s="194"/>
      <c r="KAW34" s="194"/>
      <c r="KAX34" s="194"/>
      <c r="KAY34" s="194"/>
      <c r="KAZ34" s="194"/>
      <c r="KBA34" s="194"/>
      <c r="KBB34" s="194"/>
      <c r="KBC34" s="194"/>
      <c r="KBD34" s="194"/>
      <c r="KBE34" s="194"/>
      <c r="KBF34" s="194"/>
      <c r="KBG34" s="194"/>
      <c r="KBH34" s="194"/>
      <c r="KBI34" s="194"/>
      <c r="KBJ34" s="194"/>
      <c r="KBK34" s="194"/>
      <c r="KBL34" s="194"/>
      <c r="KBM34" s="194"/>
      <c r="KBN34" s="194"/>
      <c r="KBO34" s="194"/>
      <c r="KBP34" s="194"/>
      <c r="KBQ34" s="194"/>
      <c r="KBR34" s="194"/>
      <c r="KBS34" s="194"/>
      <c r="KBT34" s="194"/>
      <c r="KBU34" s="194"/>
      <c r="KBV34" s="194"/>
      <c r="KBW34" s="194"/>
      <c r="KBX34" s="194"/>
      <c r="KBY34" s="194"/>
      <c r="KBZ34" s="194"/>
      <c r="KCA34" s="194"/>
      <c r="KCB34" s="194"/>
      <c r="KCC34" s="194"/>
      <c r="KCD34" s="194"/>
      <c r="KCE34" s="194"/>
      <c r="KCF34" s="194"/>
      <c r="KCG34" s="194"/>
      <c r="KCH34" s="194"/>
      <c r="KCI34" s="194"/>
      <c r="KCJ34" s="194"/>
      <c r="KCK34" s="194"/>
      <c r="KCL34" s="194"/>
      <c r="KCM34" s="194"/>
      <c r="KCN34" s="194"/>
      <c r="KCO34" s="194"/>
      <c r="KCP34" s="194"/>
      <c r="KCQ34" s="194"/>
      <c r="KCR34" s="194"/>
      <c r="KCS34" s="194"/>
      <c r="KCT34" s="194"/>
      <c r="KCU34" s="194"/>
      <c r="KCV34" s="194"/>
      <c r="KCW34" s="194"/>
      <c r="KCX34" s="194"/>
      <c r="KCY34" s="194"/>
      <c r="KCZ34" s="194"/>
      <c r="KDA34" s="194"/>
      <c r="KDB34" s="194"/>
      <c r="KDC34" s="194"/>
      <c r="KDD34" s="194"/>
      <c r="KDE34" s="194"/>
      <c r="KDF34" s="194"/>
      <c r="KDG34" s="194"/>
      <c r="KDH34" s="194"/>
      <c r="KDI34" s="194"/>
      <c r="KDJ34" s="194"/>
      <c r="KDK34" s="194"/>
      <c r="KDL34" s="194"/>
      <c r="KDM34" s="194"/>
      <c r="KDN34" s="194"/>
      <c r="KDO34" s="194"/>
      <c r="KDP34" s="194"/>
      <c r="KDQ34" s="194"/>
      <c r="KDR34" s="194"/>
      <c r="KDS34" s="194"/>
      <c r="KDT34" s="194"/>
      <c r="KDU34" s="194"/>
      <c r="KDV34" s="194"/>
      <c r="KDW34" s="194"/>
      <c r="KDX34" s="194"/>
      <c r="KDY34" s="194"/>
      <c r="KDZ34" s="194"/>
      <c r="KEA34" s="194"/>
      <c r="KEB34" s="194"/>
      <c r="KEC34" s="194"/>
      <c r="KED34" s="194"/>
      <c r="KEE34" s="194"/>
      <c r="KEF34" s="194"/>
      <c r="KEG34" s="194"/>
      <c r="KEH34" s="194"/>
      <c r="KEI34" s="194"/>
      <c r="KEJ34" s="194"/>
      <c r="KEK34" s="194"/>
      <c r="KEL34" s="194"/>
      <c r="KEM34" s="194"/>
      <c r="KEN34" s="194"/>
      <c r="KEO34" s="194"/>
      <c r="KEP34" s="194"/>
      <c r="KEQ34" s="194"/>
      <c r="KER34" s="194"/>
      <c r="KES34" s="194"/>
      <c r="KET34" s="194"/>
      <c r="KEU34" s="194"/>
      <c r="KEV34" s="194"/>
      <c r="KEW34" s="194"/>
      <c r="KEX34" s="194"/>
      <c r="KEY34" s="194"/>
      <c r="KEZ34" s="194"/>
      <c r="KFA34" s="194"/>
      <c r="KFB34" s="194"/>
      <c r="KFC34" s="194"/>
      <c r="KFD34" s="194"/>
      <c r="KFE34" s="194"/>
      <c r="KFF34" s="194"/>
      <c r="KFG34" s="194"/>
      <c r="KFH34" s="194"/>
      <c r="KFI34" s="194"/>
      <c r="KFJ34" s="194"/>
      <c r="KFK34" s="194"/>
      <c r="KFL34" s="194"/>
      <c r="KFM34" s="194"/>
      <c r="KFN34" s="194"/>
      <c r="KFO34" s="194"/>
      <c r="KFP34" s="194"/>
      <c r="KFQ34" s="194"/>
      <c r="KFR34" s="194"/>
      <c r="KFS34" s="194"/>
      <c r="KFT34" s="194"/>
      <c r="KFU34" s="194"/>
      <c r="KFV34" s="194"/>
      <c r="KFW34" s="194"/>
      <c r="KFX34" s="194"/>
      <c r="KFY34" s="194"/>
      <c r="KFZ34" s="194"/>
      <c r="KGA34" s="194"/>
      <c r="KGB34" s="194"/>
      <c r="KGC34" s="194"/>
      <c r="KGD34" s="194"/>
      <c r="KGE34" s="194"/>
      <c r="KGF34" s="194"/>
      <c r="KGG34" s="194"/>
      <c r="KGH34" s="194"/>
      <c r="KGI34" s="194"/>
      <c r="KGJ34" s="194"/>
      <c r="KGK34" s="194"/>
      <c r="KGL34" s="194"/>
      <c r="KGM34" s="194"/>
      <c r="KGN34" s="194"/>
      <c r="KGO34" s="194"/>
      <c r="KGP34" s="194"/>
      <c r="KGQ34" s="194"/>
      <c r="KGR34" s="194"/>
      <c r="KGS34" s="194"/>
      <c r="KGT34" s="194"/>
      <c r="KGU34" s="194"/>
      <c r="KGV34" s="194"/>
      <c r="KGW34" s="194"/>
      <c r="KGX34" s="194"/>
      <c r="KGY34" s="194"/>
      <c r="KGZ34" s="194"/>
      <c r="KHA34" s="194"/>
      <c r="KHB34" s="194"/>
      <c r="KHC34" s="194"/>
      <c r="KHD34" s="194"/>
      <c r="KHE34" s="194"/>
      <c r="KHF34" s="194"/>
      <c r="KHG34" s="194"/>
      <c r="KHH34" s="194"/>
      <c r="KHI34" s="194"/>
      <c r="KHJ34" s="194"/>
      <c r="KHK34" s="194"/>
      <c r="KHL34" s="194"/>
      <c r="KHM34" s="194"/>
      <c r="KHN34" s="194"/>
      <c r="KHO34" s="194"/>
      <c r="KHP34" s="194"/>
      <c r="KHQ34" s="194"/>
      <c r="KHR34" s="194"/>
      <c r="KHS34" s="194"/>
      <c r="KHT34" s="194"/>
      <c r="KHU34" s="194"/>
      <c r="KHV34" s="194"/>
      <c r="KHW34" s="194"/>
      <c r="KHX34" s="194"/>
      <c r="KHY34" s="194"/>
      <c r="KHZ34" s="194"/>
      <c r="KIA34" s="194"/>
      <c r="KIB34" s="194"/>
      <c r="KIC34" s="194"/>
      <c r="KID34" s="194"/>
      <c r="KIE34" s="194"/>
      <c r="KIF34" s="194"/>
      <c r="KIG34" s="194"/>
      <c r="KIH34" s="194"/>
      <c r="KII34" s="194"/>
      <c r="KIJ34" s="194"/>
      <c r="KIK34" s="194"/>
      <c r="KIL34" s="194"/>
      <c r="KIM34" s="194"/>
      <c r="KIN34" s="194"/>
      <c r="KIO34" s="194"/>
      <c r="KIP34" s="194"/>
      <c r="KIQ34" s="194"/>
      <c r="KIR34" s="194"/>
      <c r="KIS34" s="194"/>
      <c r="KIT34" s="194"/>
      <c r="KIU34" s="194"/>
      <c r="KIV34" s="194"/>
      <c r="KIW34" s="194"/>
      <c r="KIX34" s="194"/>
      <c r="KIY34" s="194"/>
      <c r="KIZ34" s="194"/>
      <c r="KJA34" s="194"/>
      <c r="KJB34" s="194"/>
      <c r="KJC34" s="194"/>
      <c r="KJD34" s="194"/>
      <c r="KJE34" s="194"/>
      <c r="KJF34" s="194"/>
      <c r="KJG34" s="194"/>
      <c r="KJH34" s="194"/>
      <c r="KJI34" s="194"/>
      <c r="KJJ34" s="194"/>
      <c r="KJK34" s="194"/>
      <c r="KJL34" s="194"/>
      <c r="KJM34" s="194"/>
      <c r="KJN34" s="194"/>
      <c r="KJO34" s="194"/>
      <c r="KJP34" s="194"/>
      <c r="KJQ34" s="194"/>
      <c r="KJR34" s="194"/>
      <c r="KJS34" s="194"/>
      <c r="KJT34" s="194"/>
      <c r="KJU34" s="194"/>
      <c r="KJV34" s="194"/>
      <c r="KJW34" s="194"/>
      <c r="KJX34" s="194"/>
      <c r="KJY34" s="194"/>
      <c r="KJZ34" s="194"/>
      <c r="KKA34" s="194"/>
      <c r="KKB34" s="194"/>
      <c r="KKC34" s="194"/>
      <c r="KKD34" s="194"/>
      <c r="KKE34" s="194"/>
      <c r="KKF34" s="194"/>
      <c r="KKG34" s="194"/>
      <c r="KKH34" s="194"/>
      <c r="KKI34" s="194"/>
      <c r="KKJ34" s="194"/>
      <c r="KKK34" s="194"/>
      <c r="KKL34" s="194"/>
      <c r="KKM34" s="194"/>
      <c r="KKN34" s="194"/>
      <c r="KKO34" s="194"/>
      <c r="KKP34" s="194"/>
      <c r="KKQ34" s="194"/>
      <c r="KKR34" s="194"/>
      <c r="KKS34" s="194"/>
      <c r="KKT34" s="194"/>
      <c r="KKU34" s="194"/>
      <c r="KKV34" s="194"/>
      <c r="KKW34" s="194"/>
      <c r="KKX34" s="194"/>
      <c r="KKY34" s="194"/>
      <c r="KKZ34" s="194"/>
      <c r="KLA34" s="194"/>
      <c r="KLB34" s="194"/>
      <c r="KLC34" s="194"/>
      <c r="KLD34" s="194"/>
      <c r="KLE34" s="194"/>
      <c r="KLF34" s="194"/>
      <c r="KLG34" s="194"/>
      <c r="KLH34" s="194"/>
      <c r="KLI34" s="194"/>
      <c r="KLJ34" s="194"/>
      <c r="KLK34" s="194"/>
      <c r="KLL34" s="194"/>
      <c r="KLM34" s="194"/>
      <c r="KLN34" s="194"/>
      <c r="KLO34" s="194"/>
      <c r="KLP34" s="194"/>
      <c r="KLQ34" s="194"/>
      <c r="KLR34" s="194"/>
      <c r="KLS34" s="194"/>
      <c r="KLT34" s="194"/>
      <c r="KLU34" s="194"/>
      <c r="KLV34" s="194"/>
      <c r="KLW34" s="194"/>
      <c r="KLX34" s="194"/>
      <c r="KLY34" s="194"/>
      <c r="KLZ34" s="194"/>
      <c r="KMA34" s="194"/>
      <c r="KMB34" s="194"/>
      <c r="KMC34" s="194"/>
      <c r="KMD34" s="194"/>
      <c r="KME34" s="194"/>
      <c r="KMF34" s="194"/>
      <c r="KMG34" s="194"/>
      <c r="KMH34" s="194"/>
      <c r="KMI34" s="194"/>
      <c r="KMJ34" s="194"/>
      <c r="KMK34" s="194"/>
      <c r="KML34" s="194"/>
      <c r="KMM34" s="194"/>
      <c r="KMN34" s="194"/>
      <c r="KMO34" s="194"/>
      <c r="KMP34" s="194"/>
      <c r="KMQ34" s="194"/>
      <c r="KMR34" s="194"/>
      <c r="KMS34" s="194"/>
      <c r="KMT34" s="194"/>
      <c r="KMU34" s="194"/>
      <c r="KMV34" s="194"/>
      <c r="KMW34" s="194"/>
      <c r="KMX34" s="194"/>
      <c r="KMY34" s="194"/>
      <c r="KMZ34" s="194"/>
      <c r="KNA34" s="194"/>
      <c r="KNB34" s="194"/>
      <c r="KNC34" s="194"/>
      <c r="KND34" s="194"/>
      <c r="KNE34" s="194"/>
      <c r="KNF34" s="194"/>
      <c r="KNG34" s="194"/>
      <c r="KNH34" s="194"/>
      <c r="KNI34" s="194"/>
      <c r="KNJ34" s="194"/>
      <c r="KNK34" s="194"/>
      <c r="KNL34" s="194"/>
      <c r="KNM34" s="194"/>
      <c r="KNN34" s="194"/>
      <c r="KNO34" s="194"/>
      <c r="KNP34" s="194"/>
      <c r="KNQ34" s="194"/>
      <c r="KNR34" s="194"/>
      <c r="KNS34" s="194"/>
      <c r="KNT34" s="194"/>
      <c r="KNU34" s="194"/>
      <c r="KNV34" s="194"/>
      <c r="KNW34" s="194"/>
      <c r="KNX34" s="194"/>
      <c r="KNY34" s="194"/>
      <c r="KNZ34" s="194"/>
      <c r="KOA34" s="194"/>
      <c r="KOB34" s="194"/>
      <c r="KOC34" s="194"/>
      <c r="KOD34" s="194"/>
      <c r="KOE34" s="194"/>
      <c r="KOF34" s="194"/>
      <c r="KOG34" s="194"/>
      <c r="KOH34" s="194"/>
      <c r="KOI34" s="194"/>
      <c r="KOJ34" s="194"/>
      <c r="KOK34" s="194"/>
      <c r="KOL34" s="194"/>
      <c r="KOM34" s="194"/>
      <c r="KON34" s="194"/>
      <c r="KOO34" s="194"/>
      <c r="KOP34" s="194"/>
      <c r="KOQ34" s="194"/>
      <c r="KOR34" s="194"/>
      <c r="KOS34" s="194"/>
      <c r="KOT34" s="194"/>
      <c r="KOU34" s="194"/>
      <c r="KOV34" s="194"/>
      <c r="KOW34" s="194"/>
      <c r="KOX34" s="194"/>
      <c r="KOY34" s="194"/>
      <c r="KOZ34" s="194"/>
      <c r="KPA34" s="194"/>
      <c r="KPB34" s="194"/>
      <c r="KPC34" s="194"/>
      <c r="KPD34" s="194"/>
      <c r="KPE34" s="194"/>
      <c r="KPF34" s="194"/>
      <c r="KPG34" s="194"/>
      <c r="KPH34" s="194"/>
      <c r="KPI34" s="194"/>
      <c r="KPJ34" s="194"/>
      <c r="KPK34" s="194"/>
      <c r="KPL34" s="194"/>
      <c r="KPM34" s="194"/>
      <c r="KPN34" s="194"/>
      <c r="KPO34" s="194"/>
      <c r="KPP34" s="194"/>
      <c r="KPQ34" s="194"/>
      <c r="KPR34" s="194"/>
      <c r="KPS34" s="194"/>
      <c r="KPT34" s="194"/>
      <c r="KPU34" s="194"/>
      <c r="KPV34" s="194"/>
      <c r="KPW34" s="194"/>
      <c r="KPX34" s="194"/>
      <c r="KPY34" s="194"/>
      <c r="KPZ34" s="194"/>
      <c r="KQA34" s="194"/>
      <c r="KQB34" s="194"/>
      <c r="KQC34" s="194"/>
      <c r="KQD34" s="194"/>
      <c r="KQE34" s="194"/>
      <c r="KQF34" s="194"/>
      <c r="KQG34" s="194"/>
      <c r="KQH34" s="194"/>
      <c r="KQI34" s="194"/>
      <c r="KQJ34" s="194"/>
      <c r="KQK34" s="194"/>
      <c r="KQL34" s="194"/>
      <c r="KQM34" s="194"/>
      <c r="KQN34" s="194"/>
      <c r="KQO34" s="194"/>
      <c r="KQP34" s="194"/>
      <c r="KQQ34" s="194"/>
      <c r="KQR34" s="194"/>
      <c r="KQS34" s="194"/>
      <c r="KQT34" s="194"/>
      <c r="KQU34" s="194"/>
      <c r="KQV34" s="194"/>
      <c r="KQW34" s="194"/>
      <c r="KQX34" s="194"/>
      <c r="KQY34" s="194"/>
      <c r="KQZ34" s="194"/>
      <c r="KRA34" s="194"/>
      <c r="KRB34" s="194"/>
      <c r="KRC34" s="194"/>
      <c r="KRD34" s="194"/>
      <c r="KRE34" s="194"/>
      <c r="KRF34" s="194"/>
      <c r="KRG34" s="194"/>
      <c r="KRH34" s="194"/>
      <c r="KRI34" s="194"/>
      <c r="KRJ34" s="194"/>
      <c r="KRK34" s="194"/>
      <c r="KRL34" s="194"/>
      <c r="KRM34" s="194"/>
      <c r="KRN34" s="194"/>
      <c r="KRO34" s="194"/>
      <c r="KRP34" s="194"/>
      <c r="KRQ34" s="194"/>
      <c r="KRR34" s="194"/>
      <c r="KRS34" s="194"/>
      <c r="KRT34" s="194"/>
      <c r="KRU34" s="194"/>
      <c r="KRV34" s="194"/>
      <c r="KRW34" s="194"/>
      <c r="KRX34" s="194"/>
      <c r="KRY34" s="194"/>
      <c r="KRZ34" s="194"/>
      <c r="KSA34" s="194"/>
      <c r="KSB34" s="194"/>
      <c r="KSC34" s="194"/>
      <c r="KSD34" s="194"/>
      <c r="KSE34" s="194"/>
      <c r="KSF34" s="194"/>
      <c r="KSG34" s="194"/>
      <c r="KSH34" s="194"/>
      <c r="KSI34" s="194"/>
      <c r="KSJ34" s="194"/>
      <c r="KSK34" s="194"/>
      <c r="KSL34" s="194"/>
      <c r="KSM34" s="194"/>
      <c r="KSN34" s="194"/>
      <c r="KSO34" s="194"/>
      <c r="KSP34" s="194"/>
      <c r="KSQ34" s="194"/>
      <c r="KSR34" s="194"/>
      <c r="KSS34" s="194"/>
      <c r="KST34" s="194"/>
      <c r="KSU34" s="194"/>
      <c r="KSV34" s="194"/>
      <c r="KSW34" s="194"/>
      <c r="KSX34" s="194"/>
      <c r="KSY34" s="194"/>
      <c r="KSZ34" s="194"/>
      <c r="KTA34" s="194"/>
      <c r="KTB34" s="194"/>
      <c r="KTC34" s="194"/>
      <c r="KTD34" s="194"/>
      <c r="KTE34" s="194"/>
      <c r="KTF34" s="194"/>
      <c r="KTG34" s="194"/>
      <c r="KTH34" s="194"/>
      <c r="KTI34" s="194"/>
      <c r="KTJ34" s="194"/>
      <c r="KTK34" s="194"/>
      <c r="KTL34" s="194"/>
      <c r="KTM34" s="194"/>
      <c r="KTN34" s="194"/>
      <c r="KTO34" s="194"/>
      <c r="KTP34" s="194"/>
      <c r="KTQ34" s="194"/>
      <c r="KTR34" s="194"/>
      <c r="KTS34" s="194"/>
      <c r="KTT34" s="194"/>
      <c r="KTU34" s="194"/>
      <c r="KTV34" s="194"/>
      <c r="KTW34" s="194"/>
      <c r="KTX34" s="194"/>
      <c r="KTY34" s="194"/>
      <c r="KTZ34" s="194"/>
      <c r="KUA34" s="194"/>
      <c r="KUB34" s="194"/>
      <c r="KUC34" s="194"/>
      <c r="KUD34" s="194"/>
      <c r="KUE34" s="194"/>
      <c r="KUF34" s="194"/>
      <c r="KUG34" s="194"/>
      <c r="KUH34" s="194"/>
      <c r="KUI34" s="194"/>
      <c r="KUJ34" s="194"/>
      <c r="KUK34" s="194"/>
      <c r="KUL34" s="194"/>
      <c r="KUM34" s="194"/>
      <c r="KUN34" s="194"/>
      <c r="KUO34" s="194"/>
      <c r="KUP34" s="194"/>
      <c r="KUQ34" s="194"/>
      <c r="KUR34" s="194"/>
      <c r="KUS34" s="194"/>
      <c r="KUT34" s="194"/>
      <c r="KUU34" s="194"/>
      <c r="KUV34" s="194"/>
      <c r="KUW34" s="194"/>
      <c r="KUX34" s="194"/>
      <c r="KUY34" s="194"/>
      <c r="KUZ34" s="194"/>
      <c r="KVA34" s="194"/>
      <c r="KVB34" s="194"/>
      <c r="KVC34" s="194"/>
      <c r="KVD34" s="194"/>
      <c r="KVE34" s="194"/>
      <c r="KVF34" s="194"/>
      <c r="KVG34" s="194"/>
      <c r="KVH34" s="194"/>
      <c r="KVI34" s="194"/>
      <c r="KVJ34" s="194"/>
      <c r="KVK34" s="194"/>
      <c r="KVL34" s="194"/>
      <c r="KVM34" s="194"/>
      <c r="KVN34" s="194"/>
      <c r="KVO34" s="194"/>
      <c r="KVP34" s="194"/>
      <c r="KVQ34" s="194"/>
      <c r="KVR34" s="194"/>
      <c r="KVS34" s="194"/>
      <c r="KVT34" s="194"/>
      <c r="KVU34" s="194"/>
      <c r="KVV34" s="194"/>
      <c r="KVW34" s="194"/>
      <c r="KVX34" s="194"/>
      <c r="KVY34" s="194"/>
      <c r="KVZ34" s="194"/>
      <c r="KWA34" s="194"/>
      <c r="KWB34" s="194"/>
      <c r="KWC34" s="194"/>
      <c r="KWD34" s="194"/>
      <c r="KWE34" s="194"/>
      <c r="KWF34" s="194"/>
      <c r="KWG34" s="194"/>
      <c r="KWH34" s="194"/>
      <c r="KWI34" s="194"/>
      <c r="KWJ34" s="194"/>
      <c r="KWK34" s="194"/>
      <c r="KWL34" s="194"/>
      <c r="KWM34" s="194"/>
      <c r="KWN34" s="194"/>
      <c r="KWO34" s="194"/>
      <c r="KWP34" s="194"/>
      <c r="KWQ34" s="194"/>
      <c r="KWR34" s="194"/>
      <c r="KWS34" s="194"/>
      <c r="KWT34" s="194"/>
      <c r="KWU34" s="194"/>
      <c r="KWV34" s="194"/>
      <c r="KWW34" s="194"/>
      <c r="KWX34" s="194"/>
      <c r="KWY34" s="194"/>
      <c r="KWZ34" s="194"/>
      <c r="KXA34" s="194"/>
      <c r="KXB34" s="194"/>
      <c r="KXC34" s="194"/>
      <c r="KXD34" s="194"/>
      <c r="KXE34" s="194"/>
      <c r="KXF34" s="194"/>
      <c r="KXG34" s="194"/>
      <c r="KXH34" s="194"/>
      <c r="KXI34" s="194"/>
      <c r="KXJ34" s="194"/>
      <c r="KXK34" s="194"/>
      <c r="KXL34" s="194"/>
      <c r="KXM34" s="194"/>
      <c r="KXN34" s="194"/>
      <c r="KXO34" s="194"/>
      <c r="KXP34" s="194"/>
      <c r="KXQ34" s="194"/>
      <c r="KXR34" s="194"/>
      <c r="KXS34" s="194"/>
      <c r="KXT34" s="194"/>
      <c r="KXU34" s="194"/>
      <c r="KXV34" s="194"/>
      <c r="KXW34" s="194"/>
      <c r="KXX34" s="194"/>
      <c r="KXY34" s="194"/>
      <c r="KXZ34" s="194"/>
      <c r="KYA34" s="194"/>
      <c r="KYB34" s="194"/>
      <c r="KYC34" s="194"/>
      <c r="KYD34" s="194"/>
      <c r="KYE34" s="194"/>
      <c r="KYF34" s="194"/>
      <c r="KYG34" s="194"/>
      <c r="KYH34" s="194"/>
      <c r="KYI34" s="194"/>
      <c r="KYJ34" s="194"/>
      <c r="KYK34" s="194"/>
      <c r="KYL34" s="194"/>
      <c r="KYM34" s="194"/>
      <c r="KYN34" s="194"/>
      <c r="KYO34" s="194"/>
      <c r="KYP34" s="194"/>
      <c r="KYQ34" s="194"/>
      <c r="KYR34" s="194"/>
      <c r="KYS34" s="194"/>
      <c r="KYT34" s="194"/>
      <c r="KYU34" s="194"/>
      <c r="KYV34" s="194"/>
      <c r="KYW34" s="194"/>
      <c r="KYX34" s="194"/>
      <c r="KYY34" s="194"/>
      <c r="KYZ34" s="194"/>
      <c r="KZA34" s="194"/>
      <c r="KZB34" s="194"/>
      <c r="KZC34" s="194"/>
      <c r="KZD34" s="194"/>
      <c r="KZE34" s="194"/>
      <c r="KZF34" s="194"/>
      <c r="KZG34" s="194"/>
      <c r="KZH34" s="194"/>
      <c r="KZI34" s="194"/>
      <c r="KZJ34" s="194"/>
      <c r="KZK34" s="194"/>
      <c r="KZL34" s="194"/>
      <c r="KZM34" s="194"/>
      <c r="KZN34" s="194"/>
      <c r="KZO34" s="194"/>
      <c r="KZP34" s="194"/>
      <c r="KZQ34" s="194"/>
      <c r="KZR34" s="194"/>
      <c r="KZS34" s="194"/>
      <c r="KZT34" s="194"/>
      <c r="KZU34" s="194"/>
      <c r="KZV34" s="194"/>
      <c r="KZW34" s="194"/>
      <c r="KZX34" s="194"/>
      <c r="KZY34" s="194"/>
      <c r="KZZ34" s="194"/>
      <c r="LAA34" s="194"/>
      <c r="LAB34" s="194"/>
      <c r="LAC34" s="194"/>
      <c r="LAD34" s="194"/>
      <c r="LAE34" s="194"/>
      <c r="LAF34" s="194"/>
      <c r="LAG34" s="194"/>
      <c r="LAH34" s="194"/>
      <c r="LAI34" s="194"/>
      <c r="LAJ34" s="194"/>
      <c r="LAK34" s="194"/>
      <c r="LAL34" s="194"/>
      <c r="LAM34" s="194"/>
      <c r="LAN34" s="194"/>
      <c r="LAO34" s="194"/>
      <c r="LAP34" s="194"/>
      <c r="LAQ34" s="194"/>
      <c r="LAR34" s="194"/>
      <c r="LAS34" s="194"/>
      <c r="LAT34" s="194"/>
      <c r="LAU34" s="194"/>
      <c r="LAV34" s="194"/>
      <c r="LAW34" s="194"/>
      <c r="LAX34" s="194"/>
      <c r="LAY34" s="194"/>
      <c r="LAZ34" s="194"/>
      <c r="LBA34" s="194"/>
      <c r="LBB34" s="194"/>
      <c r="LBC34" s="194"/>
      <c r="LBD34" s="194"/>
      <c r="LBE34" s="194"/>
      <c r="LBF34" s="194"/>
      <c r="LBG34" s="194"/>
      <c r="LBH34" s="194"/>
      <c r="LBI34" s="194"/>
      <c r="LBJ34" s="194"/>
      <c r="LBK34" s="194"/>
      <c r="LBL34" s="194"/>
      <c r="LBM34" s="194"/>
      <c r="LBN34" s="194"/>
      <c r="LBO34" s="194"/>
      <c r="LBP34" s="194"/>
      <c r="LBQ34" s="194"/>
      <c r="LBR34" s="194"/>
      <c r="LBS34" s="194"/>
      <c r="LBT34" s="194"/>
      <c r="LBU34" s="194"/>
      <c r="LBV34" s="194"/>
      <c r="LBW34" s="194"/>
      <c r="LBX34" s="194"/>
      <c r="LBY34" s="194"/>
      <c r="LBZ34" s="194"/>
      <c r="LCA34" s="194"/>
      <c r="LCB34" s="194"/>
      <c r="LCC34" s="194"/>
      <c r="LCD34" s="194"/>
      <c r="LCE34" s="194"/>
      <c r="LCF34" s="194"/>
      <c r="LCG34" s="194"/>
      <c r="LCH34" s="194"/>
      <c r="LCI34" s="194"/>
      <c r="LCJ34" s="194"/>
      <c r="LCK34" s="194"/>
      <c r="LCL34" s="194"/>
      <c r="LCM34" s="194"/>
      <c r="LCN34" s="194"/>
      <c r="LCO34" s="194"/>
      <c r="LCP34" s="194"/>
      <c r="LCQ34" s="194"/>
      <c r="LCR34" s="194"/>
      <c r="LCS34" s="194"/>
      <c r="LCT34" s="194"/>
      <c r="LCU34" s="194"/>
      <c r="LCV34" s="194"/>
      <c r="LCW34" s="194"/>
      <c r="LCX34" s="194"/>
      <c r="LCY34" s="194"/>
      <c r="LCZ34" s="194"/>
      <c r="LDA34" s="194"/>
      <c r="LDB34" s="194"/>
      <c r="LDC34" s="194"/>
      <c r="LDD34" s="194"/>
      <c r="LDE34" s="194"/>
      <c r="LDF34" s="194"/>
      <c r="LDG34" s="194"/>
      <c r="LDH34" s="194"/>
      <c r="LDI34" s="194"/>
      <c r="LDJ34" s="194"/>
      <c r="LDK34" s="194"/>
      <c r="LDL34" s="194"/>
      <c r="LDM34" s="194"/>
      <c r="LDN34" s="194"/>
      <c r="LDO34" s="194"/>
      <c r="LDP34" s="194"/>
      <c r="LDQ34" s="194"/>
      <c r="LDR34" s="194"/>
      <c r="LDS34" s="194"/>
      <c r="LDT34" s="194"/>
      <c r="LDU34" s="194"/>
      <c r="LDV34" s="194"/>
      <c r="LDW34" s="194"/>
      <c r="LDX34" s="194"/>
      <c r="LDY34" s="194"/>
      <c r="LDZ34" s="194"/>
      <c r="LEA34" s="194"/>
      <c r="LEB34" s="194"/>
      <c r="LEC34" s="194"/>
      <c r="LED34" s="194"/>
      <c r="LEE34" s="194"/>
      <c r="LEF34" s="194"/>
      <c r="LEG34" s="194"/>
      <c r="LEH34" s="194"/>
      <c r="LEI34" s="194"/>
      <c r="LEJ34" s="194"/>
      <c r="LEK34" s="194"/>
      <c r="LEL34" s="194"/>
      <c r="LEM34" s="194"/>
      <c r="LEN34" s="194"/>
      <c r="LEO34" s="194"/>
      <c r="LEP34" s="194"/>
      <c r="LEQ34" s="194"/>
      <c r="LER34" s="194"/>
      <c r="LES34" s="194"/>
      <c r="LET34" s="194"/>
      <c r="LEU34" s="194"/>
      <c r="LEV34" s="194"/>
      <c r="LEW34" s="194"/>
      <c r="LEX34" s="194"/>
      <c r="LEY34" s="194"/>
      <c r="LEZ34" s="194"/>
      <c r="LFA34" s="194"/>
      <c r="LFB34" s="194"/>
      <c r="LFC34" s="194"/>
      <c r="LFD34" s="194"/>
      <c r="LFE34" s="194"/>
      <c r="LFF34" s="194"/>
      <c r="LFG34" s="194"/>
      <c r="LFH34" s="194"/>
      <c r="LFI34" s="194"/>
      <c r="LFJ34" s="194"/>
      <c r="LFK34" s="194"/>
      <c r="LFL34" s="194"/>
      <c r="LFM34" s="194"/>
      <c r="LFN34" s="194"/>
      <c r="LFO34" s="194"/>
      <c r="LFP34" s="194"/>
      <c r="LFQ34" s="194"/>
      <c r="LFR34" s="194"/>
      <c r="LFS34" s="194"/>
      <c r="LFT34" s="194"/>
      <c r="LFU34" s="194"/>
      <c r="LFV34" s="194"/>
      <c r="LFW34" s="194"/>
      <c r="LFX34" s="194"/>
      <c r="LFY34" s="194"/>
      <c r="LFZ34" s="194"/>
      <c r="LGA34" s="194"/>
      <c r="LGB34" s="194"/>
      <c r="LGC34" s="194"/>
      <c r="LGD34" s="194"/>
      <c r="LGE34" s="194"/>
      <c r="LGF34" s="194"/>
      <c r="LGG34" s="194"/>
      <c r="LGH34" s="194"/>
      <c r="LGI34" s="194"/>
      <c r="LGJ34" s="194"/>
      <c r="LGK34" s="194"/>
      <c r="LGL34" s="194"/>
      <c r="LGM34" s="194"/>
      <c r="LGN34" s="194"/>
      <c r="LGO34" s="194"/>
      <c r="LGP34" s="194"/>
      <c r="LGQ34" s="194"/>
      <c r="LGR34" s="194"/>
      <c r="LGS34" s="194"/>
      <c r="LGT34" s="194"/>
      <c r="LGU34" s="194"/>
      <c r="LGV34" s="194"/>
      <c r="LGW34" s="194"/>
      <c r="LGX34" s="194"/>
      <c r="LGY34" s="194"/>
      <c r="LGZ34" s="194"/>
      <c r="LHA34" s="194"/>
      <c r="LHB34" s="194"/>
      <c r="LHC34" s="194"/>
      <c r="LHD34" s="194"/>
      <c r="LHE34" s="194"/>
      <c r="LHF34" s="194"/>
      <c r="LHG34" s="194"/>
      <c r="LHH34" s="194"/>
      <c r="LHI34" s="194"/>
      <c r="LHJ34" s="194"/>
      <c r="LHK34" s="194"/>
      <c r="LHL34" s="194"/>
      <c r="LHM34" s="194"/>
      <c r="LHN34" s="194"/>
      <c r="LHO34" s="194"/>
      <c r="LHP34" s="194"/>
      <c r="LHQ34" s="194"/>
      <c r="LHR34" s="194"/>
      <c r="LHS34" s="194"/>
      <c r="LHT34" s="194"/>
      <c r="LHU34" s="194"/>
      <c r="LHV34" s="194"/>
      <c r="LHW34" s="194"/>
      <c r="LHX34" s="194"/>
      <c r="LHY34" s="194"/>
      <c r="LHZ34" s="194"/>
      <c r="LIA34" s="194"/>
      <c r="LIB34" s="194"/>
      <c r="LIC34" s="194"/>
      <c r="LID34" s="194"/>
      <c r="LIE34" s="194"/>
      <c r="LIF34" s="194"/>
      <c r="LIG34" s="194"/>
      <c r="LIH34" s="194"/>
      <c r="LII34" s="194"/>
      <c r="LIJ34" s="194"/>
      <c r="LIK34" s="194"/>
      <c r="LIL34" s="194"/>
      <c r="LIM34" s="194"/>
      <c r="LIN34" s="194"/>
      <c r="LIO34" s="194"/>
      <c r="LIP34" s="194"/>
      <c r="LIQ34" s="194"/>
      <c r="LIR34" s="194"/>
      <c r="LIS34" s="194"/>
      <c r="LIT34" s="194"/>
      <c r="LIU34" s="194"/>
      <c r="LIV34" s="194"/>
      <c r="LIW34" s="194"/>
      <c r="LIX34" s="194"/>
      <c r="LIY34" s="194"/>
      <c r="LIZ34" s="194"/>
      <c r="LJA34" s="194"/>
      <c r="LJB34" s="194"/>
      <c r="LJC34" s="194"/>
      <c r="LJD34" s="194"/>
      <c r="LJE34" s="194"/>
      <c r="LJF34" s="194"/>
      <c r="LJG34" s="194"/>
      <c r="LJH34" s="194"/>
      <c r="LJI34" s="194"/>
      <c r="LJJ34" s="194"/>
      <c r="LJK34" s="194"/>
      <c r="LJL34" s="194"/>
      <c r="LJM34" s="194"/>
      <c r="LJN34" s="194"/>
      <c r="LJO34" s="194"/>
      <c r="LJP34" s="194"/>
      <c r="LJQ34" s="194"/>
      <c r="LJR34" s="194"/>
      <c r="LJS34" s="194"/>
      <c r="LJT34" s="194"/>
      <c r="LJU34" s="194"/>
      <c r="LJV34" s="194"/>
      <c r="LJW34" s="194"/>
      <c r="LJX34" s="194"/>
      <c r="LJY34" s="194"/>
      <c r="LJZ34" s="194"/>
      <c r="LKA34" s="194"/>
      <c r="LKB34" s="194"/>
      <c r="LKC34" s="194"/>
      <c r="LKD34" s="194"/>
      <c r="LKE34" s="194"/>
      <c r="LKF34" s="194"/>
      <c r="LKG34" s="194"/>
      <c r="LKH34" s="194"/>
      <c r="LKI34" s="194"/>
      <c r="LKJ34" s="194"/>
      <c r="LKK34" s="194"/>
      <c r="LKL34" s="194"/>
      <c r="LKM34" s="194"/>
      <c r="LKN34" s="194"/>
      <c r="LKO34" s="194"/>
      <c r="LKP34" s="194"/>
      <c r="LKQ34" s="194"/>
      <c r="LKR34" s="194"/>
      <c r="LKS34" s="194"/>
      <c r="LKT34" s="194"/>
      <c r="LKU34" s="194"/>
      <c r="LKV34" s="194"/>
      <c r="LKW34" s="194"/>
      <c r="LKX34" s="194"/>
      <c r="LKY34" s="194"/>
      <c r="LKZ34" s="194"/>
      <c r="LLA34" s="194"/>
      <c r="LLB34" s="194"/>
      <c r="LLC34" s="194"/>
      <c r="LLD34" s="194"/>
      <c r="LLE34" s="194"/>
      <c r="LLF34" s="194"/>
      <c r="LLG34" s="194"/>
      <c r="LLH34" s="194"/>
      <c r="LLI34" s="194"/>
      <c r="LLJ34" s="194"/>
      <c r="LLK34" s="194"/>
      <c r="LLL34" s="194"/>
      <c r="LLM34" s="194"/>
      <c r="LLN34" s="194"/>
      <c r="LLO34" s="194"/>
      <c r="LLP34" s="194"/>
      <c r="LLQ34" s="194"/>
      <c r="LLR34" s="194"/>
      <c r="LLS34" s="194"/>
      <c r="LLT34" s="194"/>
      <c r="LLU34" s="194"/>
      <c r="LLV34" s="194"/>
      <c r="LLW34" s="194"/>
      <c r="LLX34" s="194"/>
      <c r="LLY34" s="194"/>
      <c r="LLZ34" s="194"/>
      <c r="LMA34" s="194"/>
      <c r="LMB34" s="194"/>
      <c r="LMC34" s="194"/>
      <c r="LMD34" s="194"/>
      <c r="LME34" s="194"/>
      <c r="LMF34" s="194"/>
      <c r="LMG34" s="194"/>
      <c r="LMH34" s="194"/>
      <c r="LMI34" s="194"/>
      <c r="LMJ34" s="194"/>
      <c r="LMK34" s="194"/>
      <c r="LML34" s="194"/>
      <c r="LMM34" s="194"/>
      <c r="LMN34" s="194"/>
      <c r="LMO34" s="194"/>
      <c r="LMP34" s="194"/>
      <c r="LMQ34" s="194"/>
      <c r="LMR34" s="194"/>
      <c r="LMS34" s="194"/>
      <c r="LMT34" s="194"/>
      <c r="LMU34" s="194"/>
      <c r="LMV34" s="194"/>
      <c r="LMW34" s="194"/>
      <c r="LMX34" s="194"/>
      <c r="LMY34" s="194"/>
      <c r="LMZ34" s="194"/>
      <c r="LNA34" s="194"/>
      <c r="LNB34" s="194"/>
      <c r="LNC34" s="194"/>
      <c r="LND34" s="194"/>
      <c r="LNE34" s="194"/>
      <c r="LNF34" s="194"/>
      <c r="LNG34" s="194"/>
      <c r="LNH34" s="194"/>
      <c r="LNI34" s="194"/>
      <c r="LNJ34" s="194"/>
      <c r="LNK34" s="194"/>
      <c r="LNL34" s="194"/>
      <c r="LNM34" s="194"/>
      <c r="LNN34" s="194"/>
      <c r="LNO34" s="194"/>
      <c r="LNP34" s="194"/>
      <c r="LNQ34" s="194"/>
      <c r="LNR34" s="194"/>
      <c r="LNS34" s="194"/>
      <c r="LNT34" s="194"/>
      <c r="LNU34" s="194"/>
      <c r="LNV34" s="194"/>
      <c r="LNW34" s="194"/>
      <c r="LNX34" s="194"/>
      <c r="LNY34" s="194"/>
      <c r="LNZ34" s="194"/>
      <c r="LOA34" s="194"/>
      <c r="LOB34" s="194"/>
      <c r="LOC34" s="194"/>
      <c r="LOD34" s="194"/>
      <c r="LOE34" s="194"/>
      <c r="LOF34" s="194"/>
      <c r="LOG34" s="194"/>
      <c r="LOH34" s="194"/>
      <c r="LOI34" s="194"/>
      <c r="LOJ34" s="194"/>
      <c r="LOK34" s="194"/>
      <c r="LOL34" s="194"/>
      <c r="LOM34" s="194"/>
      <c r="LON34" s="194"/>
      <c r="LOO34" s="194"/>
      <c r="LOP34" s="194"/>
      <c r="LOQ34" s="194"/>
      <c r="LOR34" s="194"/>
      <c r="LOS34" s="194"/>
      <c r="LOT34" s="194"/>
      <c r="LOU34" s="194"/>
      <c r="LOV34" s="194"/>
      <c r="LOW34" s="194"/>
      <c r="LOX34" s="194"/>
      <c r="LOY34" s="194"/>
      <c r="LOZ34" s="194"/>
      <c r="LPA34" s="194"/>
      <c r="LPB34" s="194"/>
      <c r="LPC34" s="194"/>
      <c r="LPD34" s="194"/>
      <c r="LPE34" s="194"/>
      <c r="LPF34" s="194"/>
      <c r="LPG34" s="194"/>
      <c r="LPH34" s="194"/>
      <c r="LPI34" s="194"/>
      <c r="LPJ34" s="194"/>
      <c r="LPK34" s="194"/>
      <c r="LPL34" s="194"/>
      <c r="LPM34" s="194"/>
      <c r="LPN34" s="194"/>
      <c r="LPO34" s="194"/>
      <c r="LPP34" s="194"/>
      <c r="LPQ34" s="194"/>
      <c r="LPR34" s="194"/>
      <c r="LPS34" s="194"/>
      <c r="LPT34" s="194"/>
      <c r="LPU34" s="194"/>
      <c r="LPV34" s="194"/>
      <c r="LPW34" s="194"/>
      <c r="LPX34" s="194"/>
      <c r="LPY34" s="194"/>
      <c r="LPZ34" s="194"/>
      <c r="LQA34" s="194"/>
      <c r="LQB34" s="194"/>
      <c r="LQC34" s="194"/>
      <c r="LQD34" s="194"/>
      <c r="LQE34" s="194"/>
      <c r="LQF34" s="194"/>
      <c r="LQG34" s="194"/>
      <c r="LQH34" s="194"/>
      <c r="LQI34" s="194"/>
      <c r="LQJ34" s="194"/>
      <c r="LQK34" s="194"/>
      <c r="LQL34" s="194"/>
      <c r="LQM34" s="194"/>
      <c r="LQN34" s="194"/>
      <c r="LQO34" s="194"/>
      <c r="LQP34" s="194"/>
      <c r="LQQ34" s="194"/>
      <c r="LQR34" s="194"/>
      <c r="LQS34" s="194"/>
      <c r="LQT34" s="194"/>
      <c r="LQU34" s="194"/>
      <c r="LQV34" s="194"/>
      <c r="LQW34" s="194"/>
      <c r="LQX34" s="194"/>
      <c r="LQY34" s="194"/>
      <c r="LQZ34" s="194"/>
      <c r="LRA34" s="194"/>
      <c r="LRB34" s="194"/>
      <c r="LRC34" s="194"/>
      <c r="LRD34" s="194"/>
      <c r="LRE34" s="194"/>
      <c r="LRF34" s="194"/>
      <c r="LRG34" s="194"/>
      <c r="LRH34" s="194"/>
      <c r="LRI34" s="194"/>
      <c r="LRJ34" s="194"/>
      <c r="LRK34" s="194"/>
      <c r="LRL34" s="194"/>
      <c r="LRM34" s="194"/>
      <c r="LRN34" s="194"/>
      <c r="LRO34" s="194"/>
      <c r="LRP34" s="194"/>
      <c r="LRQ34" s="194"/>
      <c r="LRR34" s="194"/>
      <c r="LRS34" s="194"/>
      <c r="LRT34" s="194"/>
      <c r="LRU34" s="194"/>
      <c r="LRV34" s="194"/>
      <c r="LRW34" s="194"/>
      <c r="LRX34" s="194"/>
      <c r="LRY34" s="194"/>
      <c r="LRZ34" s="194"/>
      <c r="LSA34" s="194"/>
      <c r="LSB34" s="194"/>
      <c r="LSC34" s="194"/>
      <c r="LSD34" s="194"/>
      <c r="LSE34" s="194"/>
      <c r="LSF34" s="194"/>
      <c r="LSG34" s="194"/>
      <c r="LSH34" s="194"/>
      <c r="LSI34" s="194"/>
      <c r="LSJ34" s="194"/>
      <c r="LSK34" s="194"/>
      <c r="LSL34" s="194"/>
      <c r="LSM34" s="194"/>
      <c r="LSN34" s="194"/>
      <c r="LSO34" s="194"/>
      <c r="LSP34" s="194"/>
      <c r="LSQ34" s="194"/>
      <c r="LSR34" s="194"/>
      <c r="LSS34" s="194"/>
      <c r="LST34" s="194"/>
      <c r="LSU34" s="194"/>
      <c r="LSV34" s="194"/>
      <c r="LSW34" s="194"/>
      <c r="LSX34" s="194"/>
      <c r="LSY34" s="194"/>
      <c r="LSZ34" s="194"/>
      <c r="LTA34" s="194"/>
      <c r="LTB34" s="194"/>
      <c r="LTC34" s="194"/>
      <c r="LTD34" s="194"/>
      <c r="LTE34" s="194"/>
      <c r="LTF34" s="194"/>
      <c r="LTG34" s="194"/>
      <c r="LTH34" s="194"/>
      <c r="LTI34" s="194"/>
      <c r="LTJ34" s="194"/>
      <c r="LTK34" s="194"/>
      <c r="LTL34" s="194"/>
      <c r="LTM34" s="194"/>
      <c r="LTN34" s="194"/>
      <c r="LTO34" s="194"/>
      <c r="LTP34" s="194"/>
      <c r="LTQ34" s="194"/>
      <c r="LTR34" s="194"/>
      <c r="LTS34" s="194"/>
      <c r="LTT34" s="194"/>
      <c r="LTU34" s="194"/>
      <c r="LTV34" s="194"/>
      <c r="LTW34" s="194"/>
      <c r="LTX34" s="194"/>
      <c r="LTY34" s="194"/>
      <c r="LTZ34" s="194"/>
      <c r="LUA34" s="194"/>
      <c r="LUB34" s="194"/>
      <c r="LUC34" s="194"/>
      <c r="LUD34" s="194"/>
      <c r="LUE34" s="194"/>
      <c r="LUF34" s="194"/>
      <c r="LUG34" s="194"/>
      <c r="LUH34" s="194"/>
      <c r="LUI34" s="194"/>
      <c r="LUJ34" s="194"/>
      <c r="LUK34" s="194"/>
      <c r="LUL34" s="194"/>
      <c r="LUM34" s="194"/>
      <c r="LUN34" s="194"/>
      <c r="LUO34" s="194"/>
      <c r="LUP34" s="194"/>
      <c r="LUQ34" s="194"/>
      <c r="LUR34" s="194"/>
      <c r="LUS34" s="194"/>
      <c r="LUT34" s="194"/>
      <c r="LUU34" s="194"/>
      <c r="LUV34" s="194"/>
      <c r="LUW34" s="194"/>
      <c r="LUX34" s="194"/>
      <c r="LUY34" s="194"/>
      <c r="LUZ34" s="194"/>
      <c r="LVA34" s="194"/>
      <c r="LVB34" s="194"/>
      <c r="LVC34" s="194"/>
      <c r="LVD34" s="194"/>
      <c r="LVE34" s="194"/>
      <c r="LVF34" s="194"/>
      <c r="LVG34" s="194"/>
      <c r="LVH34" s="194"/>
      <c r="LVI34" s="194"/>
      <c r="LVJ34" s="194"/>
      <c r="LVK34" s="194"/>
      <c r="LVL34" s="194"/>
      <c r="LVM34" s="194"/>
      <c r="LVN34" s="194"/>
      <c r="LVO34" s="194"/>
      <c r="LVP34" s="194"/>
      <c r="LVQ34" s="194"/>
      <c r="LVR34" s="194"/>
      <c r="LVS34" s="194"/>
      <c r="LVT34" s="194"/>
      <c r="LVU34" s="194"/>
      <c r="LVV34" s="194"/>
      <c r="LVW34" s="194"/>
      <c r="LVX34" s="194"/>
      <c r="LVY34" s="194"/>
      <c r="LVZ34" s="194"/>
      <c r="LWA34" s="194"/>
      <c r="LWB34" s="194"/>
      <c r="LWC34" s="194"/>
      <c r="LWD34" s="194"/>
      <c r="LWE34" s="194"/>
      <c r="LWF34" s="194"/>
      <c r="LWG34" s="194"/>
      <c r="LWH34" s="194"/>
      <c r="LWI34" s="194"/>
      <c r="LWJ34" s="194"/>
      <c r="LWK34" s="194"/>
      <c r="LWL34" s="194"/>
      <c r="LWM34" s="194"/>
      <c r="LWN34" s="194"/>
      <c r="LWO34" s="194"/>
      <c r="LWP34" s="194"/>
      <c r="LWQ34" s="194"/>
      <c r="LWR34" s="194"/>
      <c r="LWS34" s="194"/>
      <c r="LWT34" s="194"/>
      <c r="LWU34" s="194"/>
      <c r="LWV34" s="194"/>
      <c r="LWW34" s="194"/>
      <c r="LWX34" s="194"/>
      <c r="LWY34" s="194"/>
      <c r="LWZ34" s="194"/>
      <c r="LXA34" s="194"/>
      <c r="LXB34" s="194"/>
      <c r="LXC34" s="194"/>
      <c r="LXD34" s="194"/>
      <c r="LXE34" s="194"/>
      <c r="LXF34" s="194"/>
      <c r="LXG34" s="194"/>
      <c r="LXH34" s="194"/>
      <c r="LXI34" s="194"/>
      <c r="LXJ34" s="194"/>
      <c r="LXK34" s="194"/>
      <c r="LXL34" s="194"/>
      <c r="LXM34" s="194"/>
      <c r="LXN34" s="194"/>
      <c r="LXO34" s="194"/>
      <c r="LXP34" s="194"/>
      <c r="LXQ34" s="194"/>
      <c r="LXR34" s="194"/>
      <c r="LXS34" s="194"/>
      <c r="LXT34" s="194"/>
      <c r="LXU34" s="194"/>
      <c r="LXV34" s="194"/>
      <c r="LXW34" s="194"/>
      <c r="LXX34" s="194"/>
      <c r="LXY34" s="194"/>
      <c r="LXZ34" s="194"/>
      <c r="LYA34" s="194"/>
      <c r="LYB34" s="194"/>
      <c r="LYC34" s="194"/>
      <c r="LYD34" s="194"/>
      <c r="LYE34" s="194"/>
      <c r="LYF34" s="194"/>
      <c r="LYG34" s="194"/>
      <c r="LYH34" s="194"/>
      <c r="LYI34" s="194"/>
      <c r="LYJ34" s="194"/>
      <c r="LYK34" s="194"/>
      <c r="LYL34" s="194"/>
      <c r="LYM34" s="194"/>
      <c r="LYN34" s="194"/>
      <c r="LYO34" s="194"/>
      <c r="LYP34" s="194"/>
      <c r="LYQ34" s="194"/>
      <c r="LYR34" s="194"/>
      <c r="LYS34" s="194"/>
      <c r="LYT34" s="194"/>
      <c r="LYU34" s="194"/>
      <c r="LYV34" s="194"/>
      <c r="LYW34" s="194"/>
      <c r="LYX34" s="194"/>
      <c r="LYY34" s="194"/>
      <c r="LYZ34" s="194"/>
      <c r="LZA34" s="194"/>
      <c r="LZB34" s="194"/>
      <c r="LZC34" s="194"/>
      <c r="LZD34" s="194"/>
      <c r="LZE34" s="194"/>
      <c r="LZF34" s="194"/>
      <c r="LZG34" s="194"/>
      <c r="LZH34" s="194"/>
      <c r="LZI34" s="194"/>
      <c r="LZJ34" s="194"/>
      <c r="LZK34" s="194"/>
      <c r="LZL34" s="194"/>
      <c r="LZM34" s="194"/>
      <c r="LZN34" s="194"/>
      <c r="LZO34" s="194"/>
      <c r="LZP34" s="194"/>
      <c r="LZQ34" s="194"/>
      <c r="LZR34" s="194"/>
      <c r="LZS34" s="194"/>
      <c r="LZT34" s="194"/>
      <c r="LZU34" s="194"/>
      <c r="LZV34" s="194"/>
      <c r="LZW34" s="194"/>
      <c r="LZX34" s="194"/>
      <c r="LZY34" s="194"/>
      <c r="LZZ34" s="194"/>
      <c r="MAA34" s="194"/>
      <c r="MAB34" s="194"/>
      <c r="MAC34" s="194"/>
      <c r="MAD34" s="194"/>
      <c r="MAE34" s="194"/>
      <c r="MAF34" s="194"/>
      <c r="MAG34" s="194"/>
      <c r="MAH34" s="194"/>
      <c r="MAI34" s="194"/>
      <c r="MAJ34" s="194"/>
      <c r="MAK34" s="194"/>
      <c r="MAL34" s="194"/>
      <c r="MAM34" s="194"/>
      <c r="MAN34" s="194"/>
      <c r="MAO34" s="194"/>
      <c r="MAP34" s="194"/>
      <c r="MAQ34" s="194"/>
      <c r="MAR34" s="194"/>
      <c r="MAS34" s="194"/>
      <c r="MAT34" s="194"/>
      <c r="MAU34" s="194"/>
      <c r="MAV34" s="194"/>
      <c r="MAW34" s="194"/>
      <c r="MAX34" s="194"/>
      <c r="MAY34" s="194"/>
      <c r="MAZ34" s="194"/>
      <c r="MBA34" s="194"/>
      <c r="MBB34" s="194"/>
      <c r="MBC34" s="194"/>
      <c r="MBD34" s="194"/>
      <c r="MBE34" s="194"/>
      <c r="MBF34" s="194"/>
      <c r="MBG34" s="194"/>
      <c r="MBH34" s="194"/>
      <c r="MBI34" s="194"/>
      <c r="MBJ34" s="194"/>
      <c r="MBK34" s="194"/>
      <c r="MBL34" s="194"/>
      <c r="MBM34" s="194"/>
      <c r="MBN34" s="194"/>
      <c r="MBO34" s="194"/>
      <c r="MBP34" s="194"/>
      <c r="MBQ34" s="194"/>
      <c r="MBR34" s="194"/>
      <c r="MBS34" s="194"/>
      <c r="MBT34" s="194"/>
      <c r="MBU34" s="194"/>
      <c r="MBV34" s="194"/>
      <c r="MBW34" s="194"/>
      <c r="MBX34" s="194"/>
      <c r="MBY34" s="194"/>
      <c r="MBZ34" s="194"/>
      <c r="MCA34" s="194"/>
      <c r="MCB34" s="194"/>
      <c r="MCC34" s="194"/>
      <c r="MCD34" s="194"/>
      <c r="MCE34" s="194"/>
      <c r="MCF34" s="194"/>
      <c r="MCG34" s="194"/>
      <c r="MCH34" s="194"/>
      <c r="MCI34" s="194"/>
      <c r="MCJ34" s="194"/>
      <c r="MCK34" s="194"/>
      <c r="MCL34" s="194"/>
      <c r="MCM34" s="194"/>
      <c r="MCN34" s="194"/>
      <c r="MCO34" s="194"/>
      <c r="MCP34" s="194"/>
      <c r="MCQ34" s="194"/>
      <c r="MCR34" s="194"/>
      <c r="MCS34" s="194"/>
      <c r="MCT34" s="194"/>
      <c r="MCU34" s="194"/>
      <c r="MCV34" s="194"/>
      <c r="MCW34" s="194"/>
      <c r="MCX34" s="194"/>
      <c r="MCY34" s="194"/>
      <c r="MCZ34" s="194"/>
      <c r="MDA34" s="194"/>
      <c r="MDB34" s="194"/>
      <c r="MDC34" s="194"/>
      <c r="MDD34" s="194"/>
      <c r="MDE34" s="194"/>
      <c r="MDF34" s="194"/>
      <c r="MDG34" s="194"/>
      <c r="MDH34" s="194"/>
      <c r="MDI34" s="194"/>
      <c r="MDJ34" s="194"/>
      <c r="MDK34" s="194"/>
      <c r="MDL34" s="194"/>
      <c r="MDM34" s="194"/>
      <c r="MDN34" s="194"/>
      <c r="MDO34" s="194"/>
      <c r="MDP34" s="194"/>
      <c r="MDQ34" s="194"/>
      <c r="MDR34" s="194"/>
      <c r="MDS34" s="194"/>
      <c r="MDT34" s="194"/>
      <c r="MDU34" s="194"/>
      <c r="MDV34" s="194"/>
      <c r="MDW34" s="194"/>
      <c r="MDX34" s="194"/>
      <c r="MDY34" s="194"/>
      <c r="MDZ34" s="194"/>
      <c r="MEA34" s="194"/>
      <c r="MEB34" s="194"/>
      <c r="MEC34" s="194"/>
      <c r="MED34" s="194"/>
      <c r="MEE34" s="194"/>
      <c r="MEF34" s="194"/>
      <c r="MEG34" s="194"/>
      <c r="MEH34" s="194"/>
      <c r="MEI34" s="194"/>
      <c r="MEJ34" s="194"/>
      <c r="MEK34" s="194"/>
      <c r="MEL34" s="194"/>
      <c r="MEM34" s="194"/>
      <c r="MEN34" s="194"/>
      <c r="MEO34" s="194"/>
      <c r="MEP34" s="194"/>
      <c r="MEQ34" s="194"/>
      <c r="MER34" s="194"/>
      <c r="MES34" s="194"/>
      <c r="MET34" s="194"/>
      <c r="MEU34" s="194"/>
      <c r="MEV34" s="194"/>
      <c r="MEW34" s="194"/>
      <c r="MEX34" s="194"/>
      <c r="MEY34" s="194"/>
      <c r="MEZ34" s="194"/>
      <c r="MFA34" s="194"/>
      <c r="MFB34" s="194"/>
      <c r="MFC34" s="194"/>
      <c r="MFD34" s="194"/>
      <c r="MFE34" s="194"/>
      <c r="MFF34" s="194"/>
      <c r="MFG34" s="194"/>
      <c r="MFH34" s="194"/>
      <c r="MFI34" s="194"/>
      <c r="MFJ34" s="194"/>
      <c r="MFK34" s="194"/>
      <c r="MFL34" s="194"/>
      <c r="MFM34" s="194"/>
      <c r="MFN34" s="194"/>
      <c r="MFO34" s="194"/>
      <c r="MFP34" s="194"/>
      <c r="MFQ34" s="194"/>
      <c r="MFR34" s="194"/>
      <c r="MFS34" s="194"/>
      <c r="MFT34" s="194"/>
      <c r="MFU34" s="194"/>
      <c r="MFV34" s="194"/>
      <c r="MFW34" s="194"/>
      <c r="MFX34" s="194"/>
      <c r="MFY34" s="194"/>
      <c r="MFZ34" s="194"/>
      <c r="MGA34" s="194"/>
      <c r="MGB34" s="194"/>
      <c r="MGC34" s="194"/>
      <c r="MGD34" s="194"/>
      <c r="MGE34" s="194"/>
      <c r="MGF34" s="194"/>
      <c r="MGG34" s="194"/>
      <c r="MGH34" s="194"/>
      <c r="MGI34" s="194"/>
      <c r="MGJ34" s="194"/>
      <c r="MGK34" s="194"/>
      <c r="MGL34" s="194"/>
      <c r="MGM34" s="194"/>
      <c r="MGN34" s="194"/>
      <c r="MGO34" s="194"/>
      <c r="MGP34" s="194"/>
      <c r="MGQ34" s="194"/>
      <c r="MGR34" s="194"/>
      <c r="MGS34" s="194"/>
      <c r="MGT34" s="194"/>
      <c r="MGU34" s="194"/>
      <c r="MGV34" s="194"/>
      <c r="MGW34" s="194"/>
      <c r="MGX34" s="194"/>
      <c r="MGY34" s="194"/>
      <c r="MGZ34" s="194"/>
      <c r="MHA34" s="194"/>
      <c r="MHB34" s="194"/>
      <c r="MHC34" s="194"/>
      <c r="MHD34" s="194"/>
      <c r="MHE34" s="194"/>
      <c r="MHF34" s="194"/>
      <c r="MHG34" s="194"/>
      <c r="MHH34" s="194"/>
      <c r="MHI34" s="194"/>
      <c r="MHJ34" s="194"/>
      <c r="MHK34" s="194"/>
      <c r="MHL34" s="194"/>
      <c r="MHM34" s="194"/>
      <c r="MHN34" s="194"/>
      <c r="MHO34" s="194"/>
      <c r="MHP34" s="194"/>
      <c r="MHQ34" s="194"/>
      <c r="MHR34" s="194"/>
      <c r="MHS34" s="194"/>
      <c r="MHT34" s="194"/>
      <c r="MHU34" s="194"/>
      <c r="MHV34" s="194"/>
      <c r="MHW34" s="194"/>
      <c r="MHX34" s="194"/>
      <c r="MHY34" s="194"/>
      <c r="MHZ34" s="194"/>
      <c r="MIA34" s="194"/>
      <c r="MIB34" s="194"/>
      <c r="MIC34" s="194"/>
      <c r="MID34" s="194"/>
      <c r="MIE34" s="194"/>
      <c r="MIF34" s="194"/>
      <c r="MIG34" s="194"/>
      <c r="MIH34" s="194"/>
      <c r="MII34" s="194"/>
      <c r="MIJ34" s="194"/>
      <c r="MIK34" s="194"/>
      <c r="MIL34" s="194"/>
      <c r="MIM34" s="194"/>
      <c r="MIN34" s="194"/>
      <c r="MIO34" s="194"/>
      <c r="MIP34" s="194"/>
      <c r="MIQ34" s="194"/>
      <c r="MIR34" s="194"/>
      <c r="MIS34" s="194"/>
      <c r="MIT34" s="194"/>
      <c r="MIU34" s="194"/>
      <c r="MIV34" s="194"/>
      <c r="MIW34" s="194"/>
      <c r="MIX34" s="194"/>
      <c r="MIY34" s="194"/>
      <c r="MIZ34" s="194"/>
      <c r="MJA34" s="194"/>
      <c r="MJB34" s="194"/>
      <c r="MJC34" s="194"/>
      <c r="MJD34" s="194"/>
      <c r="MJE34" s="194"/>
      <c r="MJF34" s="194"/>
      <c r="MJG34" s="194"/>
      <c r="MJH34" s="194"/>
      <c r="MJI34" s="194"/>
      <c r="MJJ34" s="194"/>
      <c r="MJK34" s="194"/>
      <c r="MJL34" s="194"/>
      <c r="MJM34" s="194"/>
      <c r="MJN34" s="194"/>
      <c r="MJO34" s="194"/>
      <c r="MJP34" s="194"/>
      <c r="MJQ34" s="194"/>
      <c r="MJR34" s="194"/>
      <c r="MJS34" s="194"/>
      <c r="MJT34" s="194"/>
      <c r="MJU34" s="194"/>
      <c r="MJV34" s="194"/>
      <c r="MJW34" s="194"/>
      <c r="MJX34" s="194"/>
      <c r="MJY34" s="194"/>
      <c r="MJZ34" s="194"/>
      <c r="MKA34" s="194"/>
      <c r="MKB34" s="194"/>
      <c r="MKC34" s="194"/>
      <c r="MKD34" s="194"/>
      <c r="MKE34" s="194"/>
      <c r="MKF34" s="194"/>
      <c r="MKG34" s="194"/>
      <c r="MKH34" s="194"/>
      <c r="MKI34" s="194"/>
      <c r="MKJ34" s="194"/>
      <c r="MKK34" s="194"/>
      <c r="MKL34" s="194"/>
      <c r="MKM34" s="194"/>
      <c r="MKN34" s="194"/>
      <c r="MKO34" s="194"/>
      <c r="MKP34" s="194"/>
      <c r="MKQ34" s="194"/>
      <c r="MKR34" s="194"/>
      <c r="MKS34" s="194"/>
      <c r="MKT34" s="194"/>
      <c r="MKU34" s="194"/>
      <c r="MKV34" s="194"/>
      <c r="MKW34" s="194"/>
      <c r="MKX34" s="194"/>
      <c r="MKY34" s="194"/>
      <c r="MKZ34" s="194"/>
      <c r="MLA34" s="194"/>
      <c r="MLB34" s="194"/>
      <c r="MLC34" s="194"/>
      <c r="MLD34" s="194"/>
      <c r="MLE34" s="194"/>
      <c r="MLF34" s="194"/>
      <c r="MLG34" s="194"/>
      <c r="MLH34" s="194"/>
      <c r="MLI34" s="194"/>
      <c r="MLJ34" s="194"/>
      <c r="MLK34" s="194"/>
      <c r="MLL34" s="194"/>
      <c r="MLM34" s="194"/>
      <c r="MLN34" s="194"/>
      <c r="MLO34" s="194"/>
      <c r="MLP34" s="194"/>
      <c r="MLQ34" s="194"/>
      <c r="MLR34" s="194"/>
      <c r="MLS34" s="194"/>
      <c r="MLT34" s="194"/>
      <c r="MLU34" s="194"/>
      <c r="MLV34" s="194"/>
      <c r="MLW34" s="194"/>
      <c r="MLX34" s="194"/>
      <c r="MLY34" s="194"/>
      <c r="MLZ34" s="194"/>
      <c r="MMA34" s="194"/>
      <c r="MMB34" s="194"/>
      <c r="MMC34" s="194"/>
      <c r="MMD34" s="194"/>
      <c r="MME34" s="194"/>
      <c r="MMF34" s="194"/>
      <c r="MMG34" s="194"/>
      <c r="MMH34" s="194"/>
      <c r="MMI34" s="194"/>
      <c r="MMJ34" s="194"/>
      <c r="MMK34" s="194"/>
      <c r="MML34" s="194"/>
      <c r="MMM34" s="194"/>
      <c r="MMN34" s="194"/>
      <c r="MMO34" s="194"/>
      <c r="MMP34" s="194"/>
      <c r="MMQ34" s="194"/>
      <c r="MMR34" s="194"/>
      <c r="MMS34" s="194"/>
      <c r="MMT34" s="194"/>
      <c r="MMU34" s="194"/>
      <c r="MMV34" s="194"/>
      <c r="MMW34" s="194"/>
      <c r="MMX34" s="194"/>
      <c r="MMY34" s="194"/>
      <c r="MMZ34" s="194"/>
      <c r="MNA34" s="194"/>
      <c r="MNB34" s="194"/>
      <c r="MNC34" s="194"/>
      <c r="MND34" s="194"/>
      <c r="MNE34" s="194"/>
      <c r="MNF34" s="194"/>
      <c r="MNG34" s="194"/>
      <c r="MNH34" s="194"/>
      <c r="MNI34" s="194"/>
      <c r="MNJ34" s="194"/>
      <c r="MNK34" s="194"/>
      <c r="MNL34" s="194"/>
      <c r="MNM34" s="194"/>
      <c r="MNN34" s="194"/>
      <c r="MNO34" s="194"/>
      <c r="MNP34" s="194"/>
      <c r="MNQ34" s="194"/>
      <c r="MNR34" s="194"/>
      <c r="MNS34" s="194"/>
      <c r="MNT34" s="194"/>
      <c r="MNU34" s="194"/>
      <c r="MNV34" s="194"/>
      <c r="MNW34" s="194"/>
      <c r="MNX34" s="194"/>
      <c r="MNY34" s="194"/>
      <c r="MNZ34" s="194"/>
      <c r="MOA34" s="194"/>
      <c r="MOB34" s="194"/>
      <c r="MOC34" s="194"/>
      <c r="MOD34" s="194"/>
      <c r="MOE34" s="194"/>
      <c r="MOF34" s="194"/>
      <c r="MOG34" s="194"/>
      <c r="MOH34" s="194"/>
      <c r="MOI34" s="194"/>
      <c r="MOJ34" s="194"/>
      <c r="MOK34" s="194"/>
      <c r="MOL34" s="194"/>
      <c r="MOM34" s="194"/>
      <c r="MON34" s="194"/>
      <c r="MOO34" s="194"/>
      <c r="MOP34" s="194"/>
      <c r="MOQ34" s="194"/>
      <c r="MOR34" s="194"/>
      <c r="MOS34" s="194"/>
      <c r="MOT34" s="194"/>
      <c r="MOU34" s="194"/>
      <c r="MOV34" s="194"/>
      <c r="MOW34" s="194"/>
      <c r="MOX34" s="194"/>
      <c r="MOY34" s="194"/>
      <c r="MOZ34" s="194"/>
      <c r="MPA34" s="194"/>
      <c r="MPB34" s="194"/>
      <c r="MPC34" s="194"/>
      <c r="MPD34" s="194"/>
      <c r="MPE34" s="194"/>
      <c r="MPF34" s="194"/>
      <c r="MPG34" s="194"/>
      <c r="MPH34" s="194"/>
      <c r="MPI34" s="194"/>
      <c r="MPJ34" s="194"/>
      <c r="MPK34" s="194"/>
      <c r="MPL34" s="194"/>
      <c r="MPM34" s="194"/>
      <c r="MPN34" s="194"/>
      <c r="MPO34" s="194"/>
      <c r="MPP34" s="194"/>
      <c r="MPQ34" s="194"/>
      <c r="MPR34" s="194"/>
      <c r="MPS34" s="194"/>
      <c r="MPT34" s="194"/>
      <c r="MPU34" s="194"/>
      <c r="MPV34" s="194"/>
      <c r="MPW34" s="194"/>
      <c r="MPX34" s="194"/>
      <c r="MPY34" s="194"/>
      <c r="MPZ34" s="194"/>
      <c r="MQA34" s="194"/>
      <c r="MQB34" s="194"/>
      <c r="MQC34" s="194"/>
      <c r="MQD34" s="194"/>
      <c r="MQE34" s="194"/>
      <c r="MQF34" s="194"/>
      <c r="MQG34" s="194"/>
      <c r="MQH34" s="194"/>
      <c r="MQI34" s="194"/>
      <c r="MQJ34" s="194"/>
      <c r="MQK34" s="194"/>
      <c r="MQL34" s="194"/>
      <c r="MQM34" s="194"/>
      <c r="MQN34" s="194"/>
      <c r="MQO34" s="194"/>
      <c r="MQP34" s="194"/>
      <c r="MQQ34" s="194"/>
      <c r="MQR34" s="194"/>
      <c r="MQS34" s="194"/>
      <c r="MQT34" s="194"/>
      <c r="MQU34" s="194"/>
      <c r="MQV34" s="194"/>
      <c r="MQW34" s="194"/>
      <c r="MQX34" s="194"/>
      <c r="MQY34" s="194"/>
      <c r="MQZ34" s="194"/>
      <c r="MRA34" s="194"/>
      <c r="MRB34" s="194"/>
      <c r="MRC34" s="194"/>
      <c r="MRD34" s="194"/>
      <c r="MRE34" s="194"/>
      <c r="MRF34" s="194"/>
      <c r="MRG34" s="194"/>
      <c r="MRH34" s="194"/>
      <c r="MRI34" s="194"/>
      <c r="MRJ34" s="194"/>
      <c r="MRK34" s="194"/>
      <c r="MRL34" s="194"/>
      <c r="MRM34" s="194"/>
      <c r="MRN34" s="194"/>
      <c r="MRO34" s="194"/>
      <c r="MRP34" s="194"/>
      <c r="MRQ34" s="194"/>
      <c r="MRR34" s="194"/>
      <c r="MRS34" s="194"/>
      <c r="MRT34" s="194"/>
      <c r="MRU34" s="194"/>
      <c r="MRV34" s="194"/>
      <c r="MRW34" s="194"/>
      <c r="MRX34" s="194"/>
      <c r="MRY34" s="194"/>
      <c r="MRZ34" s="194"/>
      <c r="MSA34" s="194"/>
      <c r="MSB34" s="194"/>
      <c r="MSC34" s="194"/>
      <c r="MSD34" s="194"/>
      <c r="MSE34" s="194"/>
      <c r="MSF34" s="194"/>
      <c r="MSG34" s="194"/>
      <c r="MSH34" s="194"/>
      <c r="MSI34" s="194"/>
      <c r="MSJ34" s="194"/>
      <c r="MSK34" s="194"/>
      <c r="MSL34" s="194"/>
      <c r="MSM34" s="194"/>
      <c r="MSN34" s="194"/>
      <c r="MSO34" s="194"/>
      <c r="MSP34" s="194"/>
      <c r="MSQ34" s="194"/>
      <c r="MSR34" s="194"/>
      <c r="MSS34" s="194"/>
      <c r="MST34" s="194"/>
      <c r="MSU34" s="194"/>
      <c r="MSV34" s="194"/>
      <c r="MSW34" s="194"/>
      <c r="MSX34" s="194"/>
      <c r="MSY34" s="194"/>
      <c r="MSZ34" s="194"/>
      <c r="MTA34" s="194"/>
      <c r="MTB34" s="194"/>
      <c r="MTC34" s="194"/>
      <c r="MTD34" s="194"/>
      <c r="MTE34" s="194"/>
      <c r="MTF34" s="194"/>
      <c r="MTG34" s="194"/>
      <c r="MTH34" s="194"/>
      <c r="MTI34" s="194"/>
      <c r="MTJ34" s="194"/>
      <c r="MTK34" s="194"/>
      <c r="MTL34" s="194"/>
      <c r="MTM34" s="194"/>
      <c r="MTN34" s="194"/>
      <c r="MTO34" s="194"/>
      <c r="MTP34" s="194"/>
      <c r="MTQ34" s="194"/>
      <c r="MTR34" s="194"/>
      <c r="MTS34" s="194"/>
      <c r="MTT34" s="194"/>
      <c r="MTU34" s="194"/>
      <c r="MTV34" s="194"/>
      <c r="MTW34" s="194"/>
      <c r="MTX34" s="194"/>
      <c r="MTY34" s="194"/>
      <c r="MTZ34" s="194"/>
      <c r="MUA34" s="194"/>
      <c r="MUB34" s="194"/>
      <c r="MUC34" s="194"/>
      <c r="MUD34" s="194"/>
      <c r="MUE34" s="194"/>
      <c r="MUF34" s="194"/>
      <c r="MUG34" s="194"/>
      <c r="MUH34" s="194"/>
      <c r="MUI34" s="194"/>
      <c r="MUJ34" s="194"/>
      <c r="MUK34" s="194"/>
      <c r="MUL34" s="194"/>
      <c r="MUM34" s="194"/>
      <c r="MUN34" s="194"/>
      <c r="MUO34" s="194"/>
      <c r="MUP34" s="194"/>
      <c r="MUQ34" s="194"/>
      <c r="MUR34" s="194"/>
      <c r="MUS34" s="194"/>
      <c r="MUT34" s="194"/>
      <c r="MUU34" s="194"/>
      <c r="MUV34" s="194"/>
      <c r="MUW34" s="194"/>
      <c r="MUX34" s="194"/>
      <c r="MUY34" s="194"/>
      <c r="MUZ34" s="194"/>
      <c r="MVA34" s="194"/>
      <c r="MVB34" s="194"/>
      <c r="MVC34" s="194"/>
      <c r="MVD34" s="194"/>
      <c r="MVE34" s="194"/>
      <c r="MVF34" s="194"/>
      <c r="MVG34" s="194"/>
      <c r="MVH34" s="194"/>
      <c r="MVI34" s="194"/>
      <c r="MVJ34" s="194"/>
      <c r="MVK34" s="194"/>
      <c r="MVL34" s="194"/>
      <c r="MVM34" s="194"/>
      <c r="MVN34" s="194"/>
      <c r="MVO34" s="194"/>
      <c r="MVP34" s="194"/>
      <c r="MVQ34" s="194"/>
      <c r="MVR34" s="194"/>
      <c r="MVS34" s="194"/>
      <c r="MVT34" s="194"/>
      <c r="MVU34" s="194"/>
      <c r="MVV34" s="194"/>
      <c r="MVW34" s="194"/>
      <c r="MVX34" s="194"/>
      <c r="MVY34" s="194"/>
      <c r="MVZ34" s="194"/>
      <c r="MWA34" s="194"/>
      <c r="MWB34" s="194"/>
      <c r="MWC34" s="194"/>
      <c r="MWD34" s="194"/>
      <c r="MWE34" s="194"/>
      <c r="MWF34" s="194"/>
      <c r="MWG34" s="194"/>
      <c r="MWH34" s="194"/>
      <c r="MWI34" s="194"/>
      <c r="MWJ34" s="194"/>
      <c r="MWK34" s="194"/>
      <c r="MWL34" s="194"/>
      <c r="MWM34" s="194"/>
      <c r="MWN34" s="194"/>
      <c r="MWO34" s="194"/>
      <c r="MWP34" s="194"/>
      <c r="MWQ34" s="194"/>
      <c r="MWR34" s="194"/>
      <c r="MWS34" s="194"/>
      <c r="MWT34" s="194"/>
      <c r="MWU34" s="194"/>
      <c r="MWV34" s="194"/>
      <c r="MWW34" s="194"/>
      <c r="MWX34" s="194"/>
      <c r="MWY34" s="194"/>
      <c r="MWZ34" s="194"/>
      <c r="MXA34" s="194"/>
      <c r="MXB34" s="194"/>
      <c r="MXC34" s="194"/>
      <c r="MXD34" s="194"/>
      <c r="MXE34" s="194"/>
      <c r="MXF34" s="194"/>
      <c r="MXG34" s="194"/>
      <c r="MXH34" s="194"/>
      <c r="MXI34" s="194"/>
      <c r="MXJ34" s="194"/>
      <c r="MXK34" s="194"/>
      <c r="MXL34" s="194"/>
      <c r="MXM34" s="194"/>
      <c r="MXN34" s="194"/>
      <c r="MXO34" s="194"/>
      <c r="MXP34" s="194"/>
      <c r="MXQ34" s="194"/>
      <c r="MXR34" s="194"/>
      <c r="MXS34" s="194"/>
      <c r="MXT34" s="194"/>
      <c r="MXU34" s="194"/>
      <c r="MXV34" s="194"/>
      <c r="MXW34" s="194"/>
      <c r="MXX34" s="194"/>
      <c r="MXY34" s="194"/>
      <c r="MXZ34" s="194"/>
      <c r="MYA34" s="194"/>
      <c r="MYB34" s="194"/>
      <c r="MYC34" s="194"/>
      <c r="MYD34" s="194"/>
      <c r="MYE34" s="194"/>
      <c r="MYF34" s="194"/>
      <c r="MYG34" s="194"/>
      <c r="MYH34" s="194"/>
      <c r="MYI34" s="194"/>
      <c r="MYJ34" s="194"/>
      <c r="MYK34" s="194"/>
      <c r="MYL34" s="194"/>
      <c r="MYM34" s="194"/>
      <c r="MYN34" s="194"/>
      <c r="MYO34" s="194"/>
      <c r="MYP34" s="194"/>
      <c r="MYQ34" s="194"/>
      <c r="MYR34" s="194"/>
      <c r="MYS34" s="194"/>
      <c r="MYT34" s="194"/>
      <c r="MYU34" s="194"/>
      <c r="MYV34" s="194"/>
      <c r="MYW34" s="194"/>
      <c r="MYX34" s="194"/>
      <c r="MYY34" s="194"/>
      <c r="MYZ34" s="194"/>
      <c r="MZA34" s="194"/>
      <c r="MZB34" s="194"/>
      <c r="MZC34" s="194"/>
      <c r="MZD34" s="194"/>
      <c r="MZE34" s="194"/>
      <c r="MZF34" s="194"/>
      <c r="MZG34" s="194"/>
      <c r="MZH34" s="194"/>
      <c r="MZI34" s="194"/>
      <c r="MZJ34" s="194"/>
      <c r="MZK34" s="194"/>
      <c r="MZL34" s="194"/>
      <c r="MZM34" s="194"/>
      <c r="MZN34" s="194"/>
      <c r="MZO34" s="194"/>
      <c r="MZP34" s="194"/>
      <c r="MZQ34" s="194"/>
      <c r="MZR34" s="194"/>
      <c r="MZS34" s="194"/>
      <c r="MZT34" s="194"/>
      <c r="MZU34" s="194"/>
      <c r="MZV34" s="194"/>
      <c r="MZW34" s="194"/>
      <c r="MZX34" s="194"/>
      <c r="MZY34" s="194"/>
      <c r="MZZ34" s="194"/>
      <c r="NAA34" s="194"/>
      <c r="NAB34" s="194"/>
      <c r="NAC34" s="194"/>
      <c r="NAD34" s="194"/>
      <c r="NAE34" s="194"/>
      <c r="NAF34" s="194"/>
      <c r="NAG34" s="194"/>
      <c r="NAH34" s="194"/>
      <c r="NAI34" s="194"/>
      <c r="NAJ34" s="194"/>
      <c r="NAK34" s="194"/>
      <c r="NAL34" s="194"/>
      <c r="NAM34" s="194"/>
      <c r="NAN34" s="194"/>
      <c r="NAO34" s="194"/>
      <c r="NAP34" s="194"/>
      <c r="NAQ34" s="194"/>
      <c r="NAR34" s="194"/>
      <c r="NAS34" s="194"/>
      <c r="NAT34" s="194"/>
      <c r="NAU34" s="194"/>
      <c r="NAV34" s="194"/>
      <c r="NAW34" s="194"/>
      <c r="NAX34" s="194"/>
      <c r="NAY34" s="194"/>
      <c r="NAZ34" s="194"/>
      <c r="NBA34" s="194"/>
      <c r="NBB34" s="194"/>
      <c r="NBC34" s="194"/>
      <c r="NBD34" s="194"/>
      <c r="NBE34" s="194"/>
      <c r="NBF34" s="194"/>
      <c r="NBG34" s="194"/>
      <c r="NBH34" s="194"/>
      <c r="NBI34" s="194"/>
      <c r="NBJ34" s="194"/>
      <c r="NBK34" s="194"/>
      <c r="NBL34" s="194"/>
      <c r="NBM34" s="194"/>
      <c r="NBN34" s="194"/>
      <c r="NBO34" s="194"/>
      <c r="NBP34" s="194"/>
      <c r="NBQ34" s="194"/>
      <c r="NBR34" s="194"/>
      <c r="NBS34" s="194"/>
      <c r="NBT34" s="194"/>
      <c r="NBU34" s="194"/>
      <c r="NBV34" s="194"/>
      <c r="NBW34" s="194"/>
      <c r="NBX34" s="194"/>
      <c r="NBY34" s="194"/>
      <c r="NBZ34" s="194"/>
      <c r="NCA34" s="194"/>
      <c r="NCB34" s="194"/>
      <c r="NCC34" s="194"/>
      <c r="NCD34" s="194"/>
      <c r="NCE34" s="194"/>
      <c r="NCF34" s="194"/>
      <c r="NCG34" s="194"/>
      <c r="NCH34" s="194"/>
      <c r="NCI34" s="194"/>
      <c r="NCJ34" s="194"/>
      <c r="NCK34" s="194"/>
      <c r="NCL34" s="194"/>
      <c r="NCM34" s="194"/>
      <c r="NCN34" s="194"/>
      <c r="NCO34" s="194"/>
      <c r="NCP34" s="194"/>
      <c r="NCQ34" s="194"/>
      <c r="NCR34" s="194"/>
      <c r="NCS34" s="194"/>
      <c r="NCT34" s="194"/>
      <c r="NCU34" s="194"/>
      <c r="NCV34" s="194"/>
      <c r="NCW34" s="194"/>
      <c r="NCX34" s="194"/>
      <c r="NCY34" s="194"/>
      <c r="NCZ34" s="194"/>
      <c r="NDA34" s="194"/>
      <c r="NDB34" s="194"/>
      <c r="NDC34" s="194"/>
      <c r="NDD34" s="194"/>
      <c r="NDE34" s="194"/>
      <c r="NDF34" s="194"/>
      <c r="NDG34" s="194"/>
      <c r="NDH34" s="194"/>
      <c r="NDI34" s="194"/>
      <c r="NDJ34" s="194"/>
      <c r="NDK34" s="194"/>
      <c r="NDL34" s="194"/>
      <c r="NDM34" s="194"/>
      <c r="NDN34" s="194"/>
      <c r="NDO34" s="194"/>
      <c r="NDP34" s="194"/>
      <c r="NDQ34" s="194"/>
      <c r="NDR34" s="194"/>
      <c r="NDS34" s="194"/>
      <c r="NDT34" s="194"/>
      <c r="NDU34" s="194"/>
      <c r="NDV34" s="194"/>
      <c r="NDW34" s="194"/>
      <c r="NDX34" s="194"/>
      <c r="NDY34" s="194"/>
      <c r="NDZ34" s="194"/>
      <c r="NEA34" s="194"/>
      <c r="NEB34" s="194"/>
      <c r="NEC34" s="194"/>
      <c r="NED34" s="194"/>
      <c r="NEE34" s="194"/>
      <c r="NEF34" s="194"/>
      <c r="NEG34" s="194"/>
      <c r="NEH34" s="194"/>
      <c r="NEI34" s="194"/>
      <c r="NEJ34" s="194"/>
      <c r="NEK34" s="194"/>
      <c r="NEL34" s="194"/>
      <c r="NEM34" s="194"/>
      <c r="NEN34" s="194"/>
      <c r="NEO34" s="194"/>
      <c r="NEP34" s="194"/>
      <c r="NEQ34" s="194"/>
      <c r="NER34" s="194"/>
      <c r="NES34" s="194"/>
      <c r="NET34" s="194"/>
      <c r="NEU34" s="194"/>
      <c r="NEV34" s="194"/>
      <c r="NEW34" s="194"/>
      <c r="NEX34" s="194"/>
      <c r="NEY34" s="194"/>
      <c r="NEZ34" s="194"/>
      <c r="NFA34" s="194"/>
      <c r="NFB34" s="194"/>
      <c r="NFC34" s="194"/>
      <c r="NFD34" s="194"/>
      <c r="NFE34" s="194"/>
      <c r="NFF34" s="194"/>
      <c r="NFG34" s="194"/>
      <c r="NFH34" s="194"/>
      <c r="NFI34" s="194"/>
      <c r="NFJ34" s="194"/>
      <c r="NFK34" s="194"/>
      <c r="NFL34" s="194"/>
      <c r="NFM34" s="194"/>
      <c r="NFN34" s="194"/>
      <c r="NFO34" s="194"/>
      <c r="NFP34" s="194"/>
      <c r="NFQ34" s="194"/>
      <c r="NFR34" s="194"/>
      <c r="NFS34" s="194"/>
      <c r="NFT34" s="194"/>
      <c r="NFU34" s="194"/>
      <c r="NFV34" s="194"/>
      <c r="NFW34" s="194"/>
      <c r="NFX34" s="194"/>
      <c r="NFY34" s="194"/>
      <c r="NFZ34" s="194"/>
      <c r="NGA34" s="194"/>
      <c r="NGB34" s="194"/>
      <c r="NGC34" s="194"/>
      <c r="NGD34" s="194"/>
      <c r="NGE34" s="194"/>
      <c r="NGF34" s="194"/>
      <c r="NGG34" s="194"/>
      <c r="NGH34" s="194"/>
      <c r="NGI34" s="194"/>
      <c r="NGJ34" s="194"/>
      <c r="NGK34" s="194"/>
      <c r="NGL34" s="194"/>
      <c r="NGM34" s="194"/>
      <c r="NGN34" s="194"/>
      <c r="NGO34" s="194"/>
      <c r="NGP34" s="194"/>
      <c r="NGQ34" s="194"/>
      <c r="NGR34" s="194"/>
      <c r="NGS34" s="194"/>
      <c r="NGT34" s="194"/>
      <c r="NGU34" s="194"/>
      <c r="NGV34" s="194"/>
      <c r="NGW34" s="194"/>
      <c r="NGX34" s="194"/>
      <c r="NGY34" s="194"/>
      <c r="NGZ34" s="194"/>
      <c r="NHA34" s="194"/>
      <c r="NHB34" s="194"/>
      <c r="NHC34" s="194"/>
      <c r="NHD34" s="194"/>
      <c r="NHE34" s="194"/>
      <c r="NHF34" s="194"/>
      <c r="NHG34" s="194"/>
      <c r="NHH34" s="194"/>
      <c r="NHI34" s="194"/>
      <c r="NHJ34" s="194"/>
      <c r="NHK34" s="194"/>
      <c r="NHL34" s="194"/>
      <c r="NHM34" s="194"/>
      <c r="NHN34" s="194"/>
      <c r="NHO34" s="194"/>
      <c r="NHP34" s="194"/>
      <c r="NHQ34" s="194"/>
      <c r="NHR34" s="194"/>
      <c r="NHS34" s="194"/>
      <c r="NHT34" s="194"/>
      <c r="NHU34" s="194"/>
      <c r="NHV34" s="194"/>
      <c r="NHW34" s="194"/>
      <c r="NHX34" s="194"/>
      <c r="NHY34" s="194"/>
      <c r="NHZ34" s="194"/>
      <c r="NIA34" s="194"/>
      <c r="NIB34" s="194"/>
      <c r="NIC34" s="194"/>
      <c r="NID34" s="194"/>
      <c r="NIE34" s="194"/>
      <c r="NIF34" s="194"/>
      <c r="NIG34" s="194"/>
      <c r="NIH34" s="194"/>
      <c r="NII34" s="194"/>
      <c r="NIJ34" s="194"/>
      <c r="NIK34" s="194"/>
      <c r="NIL34" s="194"/>
      <c r="NIM34" s="194"/>
      <c r="NIN34" s="194"/>
      <c r="NIO34" s="194"/>
      <c r="NIP34" s="194"/>
      <c r="NIQ34" s="194"/>
      <c r="NIR34" s="194"/>
      <c r="NIS34" s="194"/>
      <c r="NIT34" s="194"/>
      <c r="NIU34" s="194"/>
      <c r="NIV34" s="194"/>
      <c r="NIW34" s="194"/>
      <c r="NIX34" s="194"/>
      <c r="NIY34" s="194"/>
      <c r="NIZ34" s="194"/>
      <c r="NJA34" s="194"/>
      <c r="NJB34" s="194"/>
      <c r="NJC34" s="194"/>
      <c r="NJD34" s="194"/>
      <c r="NJE34" s="194"/>
      <c r="NJF34" s="194"/>
      <c r="NJG34" s="194"/>
      <c r="NJH34" s="194"/>
      <c r="NJI34" s="194"/>
      <c r="NJJ34" s="194"/>
      <c r="NJK34" s="194"/>
      <c r="NJL34" s="194"/>
      <c r="NJM34" s="194"/>
      <c r="NJN34" s="194"/>
      <c r="NJO34" s="194"/>
      <c r="NJP34" s="194"/>
      <c r="NJQ34" s="194"/>
      <c r="NJR34" s="194"/>
      <c r="NJS34" s="194"/>
      <c r="NJT34" s="194"/>
      <c r="NJU34" s="194"/>
      <c r="NJV34" s="194"/>
      <c r="NJW34" s="194"/>
      <c r="NJX34" s="194"/>
      <c r="NJY34" s="194"/>
      <c r="NJZ34" s="194"/>
      <c r="NKA34" s="194"/>
      <c r="NKB34" s="194"/>
      <c r="NKC34" s="194"/>
      <c r="NKD34" s="194"/>
      <c r="NKE34" s="194"/>
      <c r="NKF34" s="194"/>
      <c r="NKG34" s="194"/>
      <c r="NKH34" s="194"/>
      <c r="NKI34" s="194"/>
      <c r="NKJ34" s="194"/>
      <c r="NKK34" s="194"/>
      <c r="NKL34" s="194"/>
      <c r="NKM34" s="194"/>
      <c r="NKN34" s="194"/>
      <c r="NKO34" s="194"/>
      <c r="NKP34" s="194"/>
      <c r="NKQ34" s="194"/>
      <c r="NKR34" s="194"/>
      <c r="NKS34" s="194"/>
      <c r="NKT34" s="194"/>
      <c r="NKU34" s="194"/>
      <c r="NKV34" s="194"/>
      <c r="NKW34" s="194"/>
      <c r="NKX34" s="194"/>
      <c r="NKY34" s="194"/>
      <c r="NKZ34" s="194"/>
      <c r="NLA34" s="194"/>
      <c r="NLB34" s="194"/>
      <c r="NLC34" s="194"/>
      <c r="NLD34" s="194"/>
      <c r="NLE34" s="194"/>
      <c r="NLF34" s="194"/>
      <c r="NLG34" s="194"/>
      <c r="NLH34" s="194"/>
      <c r="NLI34" s="194"/>
      <c r="NLJ34" s="194"/>
      <c r="NLK34" s="194"/>
      <c r="NLL34" s="194"/>
      <c r="NLM34" s="194"/>
      <c r="NLN34" s="194"/>
      <c r="NLO34" s="194"/>
      <c r="NLP34" s="194"/>
      <c r="NLQ34" s="194"/>
      <c r="NLR34" s="194"/>
      <c r="NLS34" s="194"/>
      <c r="NLT34" s="194"/>
      <c r="NLU34" s="194"/>
      <c r="NLV34" s="194"/>
      <c r="NLW34" s="194"/>
      <c r="NLX34" s="194"/>
      <c r="NLY34" s="194"/>
      <c r="NLZ34" s="194"/>
      <c r="NMA34" s="194"/>
      <c r="NMB34" s="194"/>
      <c r="NMC34" s="194"/>
      <c r="NMD34" s="194"/>
      <c r="NME34" s="194"/>
      <c r="NMF34" s="194"/>
      <c r="NMG34" s="194"/>
      <c r="NMH34" s="194"/>
      <c r="NMI34" s="194"/>
      <c r="NMJ34" s="194"/>
      <c r="NMK34" s="194"/>
      <c r="NML34" s="194"/>
      <c r="NMM34" s="194"/>
      <c r="NMN34" s="194"/>
      <c r="NMO34" s="194"/>
      <c r="NMP34" s="194"/>
      <c r="NMQ34" s="194"/>
      <c r="NMR34" s="194"/>
      <c r="NMS34" s="194"/>
      <c r="NMT34" s="194"/>
      <c r="NMU34" s="194"/>
      <c r="NMV34" s="194"/>
      <c r="NMW34" s="194"/>
      <c r="NMX34" s="194"/>
      <c r="NMY34" s="194"/>
      <c r="NMZ34" s="194"/>
      <c r="NNA34" s="194"/>
      <c r="NNB34" s="194"/>
      <c r="NNC34" s="194"/>
      <c r="NND34" s="194"/>
      <c r="NNE34" s="194"/>
      <c r="NNF34" s="194"/>
      <c r="NNG34" s="194"/>
      <c r="NNH34" s="194"/>
      <c r="NNI34" s="194"/>
      <c r="NNJ34" s="194"/>
      <c r="NNK34" s="194"/>
      <c r="NNL34" s="194"/>
      <c r="NNM34" s="194"/>
      <c r="NNN34" s="194"/>
      <c r="NNO34" s="194"/>
      <c r="NNP34" s="194"/>
      <c r="NNQ34" s="194"/>
      <c r="NNR34" s="194"/>
      <c r="NNS34" s="194"/>
      <c r="NNT34" s="194"/>
      <c r="NNU34" s="194"/>
      <c r="NNV34" s="194"/>
      <c r="NNW34" s="194"/>
      <c r="NNX34" s="194"/>
      <c r="NNY34" s="194"/>
      <c r="NNZ34" s="194"/>
      <c r="NOA34" s="194"/>
      <c r="NOB34" s="194"/>
      <c r="NOC34" s="194"/>
      <c r="NOD34" s="194"/>
      <c r="NOE34" s="194"/>
      <c r="NOF34" s="194"/>
      <c r="NOG34" s="194"/>
      <c r="NOH34" s="194"/>
      <c r="NOI34" s="194"/>
      <c r="NOJ34" s="194"/>
      <c r="NOK34" s="194"/>
      <c r="NOL34" s="194"/>
      <c r="NOM34" s="194"/>
      <c r="NON34" s="194"/>
      <c r="NOO34" s="194"/>
      <c r="NOP34" s="194"/>
      <c r="NOQ34" s="194"/>
      <c r="NOR34" s="194"/>
      <c r="NOS34" s="194"/>
      <c r="NOT34" s="194"/>
      <c r="NOU34" s="194"/>
      <c r="NOV34" s="194"/>
      <c r="NOW34" s="194"/>
      <c r="NOX34" s="194"/>
      <c r="NOY34" s="194"/>
      <c r="NOZ34" s="194"/>
      <c r="NPA34" s="194"/>
      <c r="NPB34" s="194"/>
      <c r="NPC34" s="194"/>
      <c r="NPD34" s="194"/>
      <c r="NPE34" s="194"/>
      <c r="NPF34" s="194"/>
      <c r="NPG34" s="194"/>
      <c r="NPH34" s="194"/>
      <c r="NPI34" s="194"/>
      <c r="NPJ34" s="194"/>
      <c r="NPK34" s="194"/>
      <c r="NPL34" s="194"/>
      <c r="NPM34" s="194"/>
      <c r="NPN34" s="194"/>
      <c r="NPO34" s="194"/>
      <c r="NPP34" s="194"/>
      <c r="NPQ34" s="194"/>
      <c r="NPR34" s="194"/>
      <c r="NPS34" s="194"/>
      <c r="NPT34" s="194"/>
      <c r="NPU34" s="194"/>
      <c r="NPV34" s="194"/>
      <c r="NPW34" s="194"/>
      <c r="NPX34" s="194"/>
      <c r="NPY34" s="194"/>
      <c r="NPZ34" s="194"/>
      <c r="NQA34" s="194"/>
      <c r="NQB34" s="194"/>
      <c r="NQC34" s="194"/>
      <c r="NQD34" s="194"/>
      <c r="NQE34" s="194"/>
      <c r="NQF34" s="194"/>
      <c r="NQG34" s="194"/>
      <c r="NQH34" s="194"/>
      <c r="NQI34" s="194"/>
      <c r="NQJ34" s="194"/>
      <c r="NQK34" s="194"/>
      <c r="NQL34" s="194"/>
      <c r="NQM34" s="194"/>
      <c r="NQN34" s="194"/>
      <c r="NQO34" s="194"/>
      <c r="NQP34" s="194"/>
      <c r="NQQ34" s="194"/>
      <c r="NQR34" s="194"/>
      <c r="NQS34" s="194"/>
      <c r="NQT34" s="194"/>
      <c r="NQU34" s="194"/>
      <c r="NQV34" s="194"/>
      <c r="NQW34" s="194"/>
      <c r="NQX34" s="194"/>
      <c r="NQY34" s="194"/>
      <c r="NQZ34" s="194"/>
      <c r="NRA34" s="194"/>
      <c r="NRB34" s="194"/>
      <c r="NRC34" s="194"/>
      <c r="NRD34" s="194"/>
      <c r="NRE34" s="194"/>
      <c r="NRF34" s="194"/>
      <c r="NRG34" s="194"/>
      <c r="NRH34" s="194"/>
      <c r="NRI34" s="194"/>
      <c r="NRJ34" s="194"/>
      <c r="NRK34" s="194"/>
      <c r="NRL34" s="194"/>
      <c r="NRM34" s="194"/>
      <c r="NRN34" s="194"/>
      <c r="NRO34" s="194"/>
      <c r="NRP34" s="194"/>
      <c r="NRQ34" s="194"/>
      <c r="NRR34" s="194"/>
      <c r="NRS34" s="194"/>
      <c r="NRT34" s="194"/>
      <c r="NRU34" s="194"/>
      <c r="NRV34" s="194"/>
      <c r="NRW34" s="194"/>
      <c r="NRX34" s="194"/>
      <c r="NRY34" s="194"/>
      <c r="NRZ34" s="194"/>
      <c r="NSA34" s="194"/>
      <c r="NSB34" s="194"/>
      <c r="NSC34" s="194"/>
      <c r="NSD34" s="194"/>
      <c r="NSE34" s="194"/>
      <c r="NSF34" s="194"/>
      <c r="NSG34" s="194"/>
      <c r="NSH34" s="194"/>
      <c r="NSI34" s="194"/>
      <c r="NSJ34" s="194"/>
      <c r="NSK34" s="194"/>
      <c r="NSL34" s="194"/>
      <c r="NSM34" s="194"/>
      <c r="NSN34" s="194"/>
      <c r="NSO34" s="194"/>
      <c r="NSP34" s="194"/>
      <c r="NSQ34" s="194"/>
      <c r="NSR34" s="194"/>
      <c r="NSS34" s="194"/>
      <c r="NST34" s="194"/>
      <c r="NSU34" s="194"/>
      <c r="NSV34" s="194"/>
      <c r="NSW34" s="194"/>
      <c r="NSX34" s="194"/>
      <c r="NSY34" s="194"/>
      <c r="NSZ34" s="194"/>
      <c r="NTA34" s="194"/>
      <c r="NTB34" s="194"/>
      <c r="NTC34" s="194"/>
      <c r="NTD34" s="194"/>
      <c r="NTE34" s="194"/>
      <c r="NTF34" s="194"/>
      <c r="NTG34" s="194"/>
      <c r="NTH34" s="194"/>
      <c r="NTI34" s="194"/>
      <c r="NTJ34" s="194"/>
      <c r="NTK34" s="194"/>
      <c r="NTL34" s="194"/>
      <c r="NTM34" s="194"/>
      <c r="NTN34" s="194"/>
      <c r="NTO34" s="194"/>
      <c r="NTP34" s="194"/>
      <c r="NTQ34" s="194"/>
      <c r="NTR34" s="194"/>
      <c r="NTS34" s="194"/>
      <c r="NTT34" s="194"/>
      <c r="NTU34" s="194"/>
      <c r="NTV34" s="194"/>
      <c r="NTW34" s="194"/>
      <c r="NTX34" s="194"/>
      <c r="NTY34" s="194"/>
      <c r="NTZ34" s="194"/>
      <c r="NUA34" s="194"/>
      <c r="NUB34" s="194"/>
      <c r="NUC34" s="194"/>
      <c r="NUD34" s="194"/>
      <c r="NUE34" s="194"/>
      <c r="NUF34" s="194"/>
      <c r="NUG34" s="194"/>
      <c r="NUH34" s="194"/>
      <c r="NUI34" s="194"/>
      <c r="NUJ34" s="194"/>
      <c r="NUK34" s="194"/>
      <c r="NUL34" s="194"/>
      <c r="NUM34" s="194"/>
      <c r="NUN34" s="194"/>
      <c r="NUO34" s="194"/>
      <c r="NUP34" s="194"/>
      <c r="NUQ34" s="194"/>
      <c r="NUR34" s="194"/>
      <c r="NUS34" s="194"/>
      <c r="NUT34" s="194"/>
      <c r="NUU34" s="194"/>
      <c r="NUV34" s="194"/>
      <c r="NUW34" s="194"/>
      <c r="NUX34" s="194"/>
      <c r="NUY34" s="194"/>
      <c r="NUZ34" s="194"/>
      <c r="NVA34" s="194"/>
      <c r="NVB34" s="194"/>
      <c r="NVC34" s="194"/>
      <c r="NVD34" s="194"/>
      <c r="NVE34" s="194"/>
      <c r="NVF34" s="194"/>
      <c r="NVG34" s="194"/>
      <c r="NVH34" s="194"/>
      <c r="NVI34" s="194"/>
      <c r="NVJ34" s="194"/>
      <c r="NVK34" s="194"/>
      <c r="NVL34" s="194"/>
      <c r="NVM34" s="194"/>
      <c r="NVN34" s="194"/>
      <c r="NVO34" s="194"/>
      <c r="NVP34" s="194"/>
      <c r="NVQ34" s="194"/>
      <c r="NVR34" s="194"/>
      <c r="NVS34" s="194"/>
      <c r="NVT34" s="194"/>
      <c r="NVU34" s="194"/>
      <c r="NVV34" s="194"/>
      <c r="NVW34" s="194"/>
      <c r="NVX34" s="194"/>
      <c r="NVY34" s="194"/>
      <c r="NVZ34" s="194"/>
      <c r="NWA34" s="194"/>
      <c r="NWB34" s="194"/>
      <c r="NWC34" s="194"/>
      <c r="NWD34" s="194"/>
      <c r="NWE34" s="194"/>
      <c r="NWF34" s="194"/>
      <c r="NWG34" s="194"/>
      <c r="NWH34" s="194"/>
      <c r="NWI34" s="194"/>
      <c r="NWJ34" s="194"/>
      <c r="NWK34" s="194"/>
      <c r="NWL34" s="194"/>
      <c r="NWM34" s="194"/>
      <c r="NWN34" s="194"/>
      <c r="NWO34" s="194"/>
      <c r="NWP34" s="194"/>
      <c r="NWQ34" s="194"/>
      <c r="NWR34" s="194"/>
      <c r="NWS34" s="194"/>
      <c r="NWT34" s="194"/>
      <c r="NWU34" s="194"/>
      <c r="NWV34" s="194"/>
      <c r="NWW34" s="194"/>
      <c r="NWX34" s="194"/>
      <c r="NWY34" s="194"/>
      <c r="NWZ34" s="194"/>
      <c r="NXA34" s="194"/>
      <c r="NXB34" s="194"/>
      <c r="NXC34" s="194"/>
      <c r="NXD34" s="194"/>
      <c r="NXE34" s="194"/>
      <c r="NXF34" s="194"/>
      <c r="NXG34" s="194"/>
      <c r="NXH34" s="194"/>
      <c r="NXI34" s="194"/>
      <c r="NXJ34" s="194"/>
      <c r="NXK34" s="194"/>
      <c r="NXL34" s="194"/>
      <c r="NXM34" s="194"/>
      <c r="NXN34" s="194"/>
      <c r="NXO34" s="194"/>
      <c r="NXP34" s="194"/>
      <c r="NXQ34" s="194"/>
      <c r="NXR34" s="194"/>
      <c r="NXS34" s="194"/>
      <c r="NXT34" s="194"/>
      <c r="NXU34" s="194"/>
      <c r="NXV34" s="194"/>
      <c r="NXW34" s="194"/>
      <c r="NXX34" s="194"/>
      <c r="NXY34" s="194"/>
      <c r="NXZ34" s="194"/>
      <c r="NYA34" s="194"/>
      <c r="NYB34" s="194"/>
      <c r="NYC34" s="194"/>
      <c r="NYD34" s="194"/>
      <c r="NYE34" s="194"/>
      <c r="NYF34" s="194"/>
      <c r="NYG34" s="194"/>
      <c r="NYH34" s="194"/>
      <c r="NYI34" s="194"/>
      <c r="NYJ34" s="194"/>
      <c r="NYK34" s="194"/>
      <c r="NYL34" s="194"/>
      <c r="NYM34" s="194"/>
      <c r="NYN34" s="194"/>
      <c r="NYO34" s="194"/>
      <c r="NYP34" s="194"/>
      <c r="NYQ34" s="194"/>
      <c r="NYR34" s="194"/>
      <c r="NYS34" s="194"/>
      <c r="NYT34" s="194"/>
      <c r="NYU34" s="194"/>
      <c r="NYV34" s="194"/>
      <c r="NYW34" s="194"/>
      <c r="NYX34" s="194"/>
      <c r="NYY34" s="194"/>
      <c r="NYZ34" s="194"/>
      <c r="NZA34" s="194"/>
      <c r="NZB34" s="194"/>
      <c r="NZC34" s="194"/>
      <c r="NZD34" s="194"/>
      <c r="NZE34" s="194"/>
      <c r="NZF34" s="194"/>
      <c r="NZG34" s="194"/>
      <c r="NZH34" s="194"/>
      <c r="NZI34" s="194"/>
      <c r="NZJ34" s="194"/>
      <c r="NZK34" s="194"/>
      <c r="NZL34" s="194"/>
      <c r="NZM34" s="194"/>
      <c r="NZN34" s="194"/>
      <c r="NZO34" s="194"/>
      <c r="NZP34" s="194"/>
      <c r="NZQ34" s="194"/>
      <c r="NZR34" s="194"/>
      <c r="NZS34" s="194"/>
      <c r="NZT34" s="194"/>
      <c r="NZU34" s="194"/>
      <c r="NZV34" s="194"/>
      <c r="NZW34" s="194"/>
      <c r="NZX34" s="194"/>
      <c r="NZY34" s="194"/>
      <c r="NZZ34" s="194"/>
      <c r="OAA34" s="194"/>
      <c r="OAB34" s="194"/>
      <c r="OAC34" s="194"/>
      <c r="OAD34" s="194"/>
      <c r="OAE34" s="194"/>
      <c r="OAF34" s="194"/>
      <c r="OAG34" s="194"/>
      <c r="OAH34" s="194"/>
      <c r="OAI34" s="194"/>
      <c r="OAJ34" s="194"/>
      <c r="OAK34" s="194"/>
      <c r="OAL34" s="194"/>
      <c r="OAM34" s="194"/>
      <c r="OAN34" s="194"/>
      <c r="OAO34" s="194"/>
      <c r="OAP34" s="194"/>
      <c r="OAQ34" s="194"/>
      <c r="OAR34" s="194"/>
      <c r="OAS34" s="194"/>
      <c r="OAT34" s="194"/>
      <c r="OAU34" s="194"/>
      <c r="OAV34" s="194"/>
      <c r="OAW34" s="194"/>
      <c r="OAX34" s="194"/>
      <c r="OAY34" s="194"/>
      <c r="OAZ34" s="194"/>
      <c r="OBA34" s="194"/>
      <c r="OBB34" s="194"/>
      <c r="OBC34" s="194"/>
      <c r="OBD34" s="194"/>
      <c r="OBE34" s="194"/>
      <c r="OBF34" s="194"/>
      <c r="OBG34" s="194"/>
      <c r="OBH34" s="194"/>
      <c r="OBI34" s="194"/>
      <c r="OBJ34" s="194"/>
      <c r="OBK34" s="194"/>
      <c r="OBL34" s="194"/>
      <c r="OBM34" s="194"/>
      <c r="OBN34" s="194"/>
      <c r="OBO34" s="194"/>
      <c r="OBP34" s="194"/>
      <c r="OBQ34" s="194"/>
      <c r="OBR34" s="194"/>
      <c r="OBS34" s="194"/>
      <c r="OBT34" s="194"/>
      <c r="OBU34" s="194"/>
      <c r="OBV34" s="194"/>
      <c r="OBW34" s="194"/>
      <c r="OBX34" s="194"/>
      <c r="OBY34" s="194"/>
      <c r="OBZ34" s="194"/>
      <c r="OCA34" s="194"/>
      <c r="OCB34" s="194"/>
      <c r="OCC34" s="194"/>
      <c r="OCD34" s="194"/>
      <c r="OCE34" s="194"/>
      <c r="OCF34" s="194"/>
      <c r="OCG34" s="194"/>
      <c r="OCH34" s="194"/>
      <c r="OCI34" s="194"/>
      <c r="OCJ34" s="194"/>
      <c r="OCK34" s="194"/>
      <c r="OCL34" s="194"/>
      <c r="OCM34" s="194"/>
      <c r="OCN34" s="194"/>
      <c r="OCO34" s="194"/>
      <c r="OCP34" s="194"/>
      <c r="OCQ34" s="194"/>
      <c r="OCR34" s="194"/>
      <c r="OCS34" s="194"/>
      <c r="OCT34" s="194"/>
      <c r="OCU34" s="194"/>
      <c r="OCV34" s="194"/>
      <c r="OCW34" s="194"/>
      <c r="OCX34" s="194"/>
      <c r="OCY34" s="194"/>
      <c r="OCZ34" s="194"/>
      <c r="ODA34" s="194"/>
      <c r="ODB34" s="194"/>
      <c r="ODC34" s="194"/>
      <c r="ODD34" s="194"/>
      <c r="ODE34" s="194"/>
      <c r="ODF34" s="194"/>
      <c r="ODG34" s="194"/>
      <c r="ODH34" s="194"/>
      <c r="ODI34" s="194"/>
      <c r="ODJ34" s="194"/>
      <c r="ODK34" s="194"/>
      <c r="ODL34" s="194"/>
      <c r="ODM34" s="194"/>
      <c r="ODN34" s="194"/>
      <c r="ODO34" s="194"/>
      <c r="ODP34" s="194"/>
      <c r="ODQ34" s="194"/>
      <c r="ODR34" s="194"/>
      <c r="ODS34" s="194"/>
      <c r="ODT34" s="194"/>
      <c r="ODU34" s="194"/>
      <c r="ODV34" s="194"/>
      <c r="ODW34" s="194"/>
      <c r="ODX34" s="194"/>
      <c r="ODY34" s="194"/>
      <c r="ODZ34" s="194"/>
      <c r="OEA34" s="194"/>
      <c r="OEB34" s="194"/>
      <c r="OEC34" s="194"/>
      <c r="OED34" s="194"/>
      <c r="OEE34" s="194"/>
      <c r="OEF34" s="194"/>
      <c r="OEG34" s="194"/>
      <c r="OEH34" s="194"/>
      <c r="OEI34" s="194"/>
      <c r="OEJ34" s="194"/>
      <c r="OEK34" s="194"/>
      <c r="OEL34" s="194"/>
      <c r="OEM34" s="194"/>
      <c r="OEN34" s="194"/>
      <c r="OEO34" s="194"/>
      <c r="OEP34" s="194"/>
      <c r="OEQ34" s="194"/>
      <c r="OER34" s="194"/>
      <c r="OES34" s="194"/>
      <c r="OET34" s="194"/>
      <c r="OEU34" s="194"/>
      <c r="OEV34" s="194"/>
      <c r="OEW34" s="194"/>
      <c r="OEX34" s="194"/>
      <c r="OEY34" s="194"/>
      <c r="OEZ34" s="194"/>
      <c r="OFA34" s="194"/>
      <c r="OFB34" s="194"/>
      <c r="OFC34" s="194"/>
      <c r="OFD34" s="194"/>
      <c r="OFE34" s="194"/>
      <c r="OFF34" s="194"/>
      <c r="OFG34" s="194"/>
      <c r="OFH34" s="194"/>
      <c r="OFI34" s="194"/>
      <c r="OFJ34" s="194"/>
      <c r="OFK34" s="194"/>
      <c r="OFL34" s="194"/>
      <c r="OFM34" s="194"/>
      <c r="OFN34" s="194"/>
      <c r="OFO34" s="194"/>
      <c r="OFP34" s="194"/>
      <c r="OFQ34" s="194"/>
      <c r="OFR34" s="194"/>
      <c r="OFS34" s="194"/>
      <c r="OFT34" s="194"/>
      <c r="OFU34" s="194"/>
      <c r="OFV34" s="194"/>
      <c r="OFW34" s="194"/>
      <c r="OFX34" s="194"/>
      <c r="OFY34" s="194"/>
      <c r="OFZ34" s="194"/>
      <c r="OGA34" s="194"/>
      <c r="OGB34" s="194"/>
      <c r="OGC34" s="194"/>
      <c r="OGD34" s="194"/>
      <c r="OGE34" s="194"/>
      <c r="OGF34" s="194"/>
      <c r="OGG34" s="194"/>
      <c r="OGH34" s="194"/>
      <c r="OGI34" s="194"/>
      <c r="OGJ34" s="194"/>
      <c r="OGK34" s="194"/>
      <c r="OGL34" s="194"/>
      <c r="OGM34" s="194"/>
      <c r="OGN34" s="194"/>
      <c r="OGO34" s="194"/>
      <c r="OGP34" s="194"/>
      <c r="OGQ34" s="194"/>
      <c r="OGR34" s="194"/>
      <c r="OGS34" s="194"/>
      <c r="OGT34" s="194"/>
      <c r="OGU34" s="194"/>
      <c r="OGV34" s="194"/>
      <c r="OGW34" s="194"/>
      <c r="OGX34" s="194"/>
      <c r="OGY34" s="194"/>
      <c r="OGZ34" s="194"/>
      <c r="OHA34" s="194"/>
      <c r="OHB34" s="194"/>
      <c r="OHC34" s="194"/>
      <c r="OHD34" s="194"/>
      <c r="OHE34" s="194"/>
      <c r="OHF34" s="194"/>
      <c r="OHG34" s="194"/>
      <c r="OHH34" s="194"/>
      <c r="OHI34" s="194"/>
      <c r="OHJ34" s="194"/>
      <c r="OHK34" s="194"/>
      <c r="OHL34" s="194"/>
      <c r="OHM34" s="194"/>
      <c r="OHN34" s="194"/>
      <c r="OHO34" s="194"/>
      <c r="OHP34" s="194"/>
      <c r="OHQ34" s="194"/>
      <c r="OHR34" s="194"/>
      <c r="OHS34" s="194"/>
      <c r="OHT34" s="194"/>
      <c r="OHU34" s="194"/>
      <c r="OHV34" s="194"/>
      <c r="OHW34" s="194"/>
      <c r="OHX34" s="194"/>
      <c r="OHY34" s="194"/>
      <c r="OHZ34" s="194"/>
      <c r="OIA34" s="194"/>
      <c r="OIB34" s="194"/>
      <c r="OIC34" s="194"/>
      <c r="OID34" s="194"/>
      <c r="OIE34" s="194"/>
      <c r="OIF34" s="194"/>
      <c r="OIG34" s="194"/>
      <c r="OIH34" s="194"/>
      <c r="OII34" s="194"/>
      <c r="OIJ34" s="194"/>
      <c r="OIK34" s="194"/>
      <c r="OIL34" s="194"/>
      <c r="OIM34" s="194"/>
      <c r="OIN34" s="194"/>
      <c r="OIO34" s="194"/>
      <c r="OIP34" s="194"/>
      <c r="OIQ34" s="194"/>
      <c r="OIR34" s="194"/>
      <c r="OIS34" s="194"/>
      <c r="OIT34" s="194"/>
      <c r="OIU34" s="194"/>
      <c r="OIV34" s="194"/>
      <c r="OIW34" s="194"/>
      <c r="OIX34" s="194"/>
      <c r="OIY34" s="194"/>
      <c r="OIZ34" s="194"/>
      <c r="OJA34" s="194"/>
      <c r="OJB34" s="194"/>
      <c r="OJC34" s="194"/>
      <c r="OJD34" s="194"/>
      <c r="OJE34" s="194"/>
      <c r="OJF34" s="194"/>
      <c r="OJG34" s="194"/>
      <c r="OJH34" s="194"/>
      <c r="OJI34" s="194"/>
      <c r="OJJ34" s="194"/>
      <c r="OJK34" s="194"/>
      <c r="OJL34" s="194"/>
      <c r="OJM34" s="194"/>
      <c r="OJN34" s="194"/>
      <c r="OJO34" s="194"/>
      <c r="OJP34" s="194"/>
      <c r="OJQ34" s="194"/>
      <c r="OJR34" s="194"/>
      <c r="OJS34" s="194"/>
      <c r="OJT34" s="194"/>
      <c r="OJU34" s="194"/>
      <c r="OJV34" s="194"/>
      <c r="OJW34" s="194"/>
      <c r="OJX34" s="194"/>
      <c r="OJY34" s="194"/>
      <c r="OJZ34" s="194"/>
      <c r="OKA34" s="194"/>
      <c r="OKB34" s="194"/>
      <c r="OKC34" s="194"/>
      <c r="OKD34" s="194"/>
      <c r="OKE34" s="194"/>
      <c r="OKF34" s="194"/>
      <c r="OKG34" s="194"/>
      <c r="OKH34" s="194"/>
      <c r="OKI34" s="194"/>
      <c r="OKJ34" s="194"/>
      <c r="OKK34" s="194"/>
      <c r="OKL34" s="194"/>
      <c r="OKM34" s="194"/>
      <c r="OKN34" s="194"/>
      <c r="OKO34" s="194"/>
      <c r="OKP34" s="194"/>
      <c r="OKQ34" s="194"/>
      <c r="OKR34" s="194"/>
      <c r="OKS34" s="194"/>
      <c r="OKT34" s="194"/>
      <c r="OKU34" s="194"/>
      <c r="OKV34" s="194"/>
      <c r="OKW34" s="194"/>
      <c r="OKX34" s="194"/>
      <c r="OKY34" s="194"/>
      <c r="OKZ34" s="194"/>
      <c r="OLA34" s="194"/>
      <c r="OLB34" s="194"/>
      <c r="OLC34" s="194"/>
      <c r="OLD34" s="194"/>
      <c r="OLE34" s="194"/>
      <c r="OLF34" s="194"/>
      <c r="OLG34" s="194"/>
      <c r="OLH34" s="194"/>
      <c r="OLI34" s="194"/>
      <c r="OLJ34" s="194"/>
      <c r="OLK34" s="194"/>
      <c r="OLL34" s="194"/>
      <c r="OLM34" s="194"/>
      <c r="OLN34" s="194"/>
      <c r="OLO34" s="194"/>
      <c r="OLP34" s="194"/>
      <c r="OLQ34" s="194"/>
      <c r="OLR34" s="194"/>
      <c r="OLS34" s="194"/>
      <c r="OLT34" s="194"/>
      <c r="OLU34" s="194"/>
      <c r="OLV34" s="194"/>
      <c r="OLW34" s="194"/>
      <c r="OLX34" s="194"/>
      <c r="OLY34" s="194"/>
      <c r="OLZ34" s="194"/>
      <c r="OMA34" s="194"/>
      <c r="OMB34" s="194"/>
      <c r="OMC34" s="194"/>
      <c r="OMD34" s="194"/>
      <c r="OME34" s="194"/>
      <c r="OMF34" s="194"/>
      <c r="OMG34" s="194"/>
      <c r="OMH34" s="194"/>
      <c r="OMI34" s="194"/>
      <c r="OMJ34" s="194"/>
      <c r="OMK34" s="194"/>
      <c r="OML34" s="194"/>
      <c r="OMM34" s="194"/>
      <c r="OMN34" s="194"/>
      <c r="OMO34" s="194"/>
      <c r="OMP34" s="194"/>
      <c r="OMQ34" s="194"/>
      <c r="OMR34" s="194"/>
      <c r="OMS34" s="194"/>
      <c r="OMT34" s="194"/>
      <c r="OMU34" s="194"/>
      <c r="OMV34" s="194"/>
      <c r="OMW34" s="194"/>
      <c r="OMX34" s="194"/>
      <c r="OMY34" s="194"/>
      <c r="OMZ34" s="194"/>
      <c r="ONA34" s="194"/>
      <c r="ONB34" s="194"/>
      <c r="ONC34" s="194"/>
      <c r="OND34" s="194"/>
      <c r="ONE34" s="194"/>
      <c r="ONF34" s="194"/>
      <c r="ONG34" s="194"/>
      <c r="ONH34" s="194"/>
      <c r="ONI34" s="194"/>
      <c r="ONJ34" s="194"/>
      <c r="ONK34" s="194"/>
      <c r="ONL34" s="194"/>
      <c r="ONM34" s="194"/>
      <c r="ONN34" s="194"/>
      <c r="ONO34" s="194"/>
      <c r="ONP34" s="194"/>
      <c r="ONQ34" s="194"/>
      <c r="ONR34" s="194"/>
      <c r="ONS34" s="194"/>
      <c r="ONT34" s="194"/>
      <c r="ONU34" s="194"/>
      <c r="ONV34" s="194"/>
      <c r="ONW34" s="194"/>
      <c r="ONX34" s="194"/>
      <c r="ONY34" s="194"/>
      <c r="ONZ34" s="194"/>
      <c r="OOA34" s="194"/>
      <c r="OOB34" s="194"/>
      <c r="OOC34" s="194"/>
      <c r="OOD34" s="194"/>
      <c r="OOE34" s="194"/>
      <c r="OOF34" s="194"/>
      <c r="OOG34" s="194"/>
      <c r="OOH34" s="194"/>
      <c r="OOI34" s="194"/>
      <c r="OOJ34" s="194"/>
      <c r="OOK34" s="194"/>
      <c r="OOL34" s="194"/>
      <c r="OOM34" s="194"/>
      <c r="OON34" s="194"/>
      <c r="OOO34" s="194"/>
      <c r="OOP34" s="194"/>
      <c r="OOQ34" s="194"/>
      <c r="OOR34" s="194"/>
      <c r="OOS34" s="194"/>
      <c r="OOT34" s="194"/>
      <c r="OOU34" s="194"/>
      <c r="OOV34" s="194"/>
      <c r="OOW34" s="194"/>
      <c r="OOX34" s="194"/>
      <c r="OOY34" s="194"/>
      <c r="OOZ34" s="194"/>
      <c r="OPA34" s="194"/>
      <c r="OPB34" s="194"/>
      <c r="OPC34" s="194"/>
      <c r="OPD34" s="194"/>
      <c r="OPE34" s="194"/>
      <c r="OPF34" s="194"/>
      <c r="OPG34" s="194"/>
      <c r="OPH34" s="194"/>
      <c r="OPI34" s="194"/>
      <c r="OPJ34" s="194"/>
      <c r="OPK34" s="194"/>
      <c r="OPL34" s="194"/>
      <c r="OPM34" s="194"/>
      <c r="OPN34" s="194"/>
      <c r="OPO34" s="194"/>
      <c r="OPP34" s="194"/>
      <c r="OPQ34" s="194"/>
      <c r="OPR34" s="194"/>
      <c r="OPS34" s="194"/>
      <c r="OPT34" s="194"/>
      <c r="OPU34" s="194"/>
      <c r="OPV34" s="194"/>
      <c r="OPW34" s="194"/>
      <c r="OPX34" s="194"/>
      <c r="OPY34" s="194"/>
      <c r="OPZ34" s="194"/>
      <c r="OQA34" s="194"/>
      <c r="OQB34" s="194"/>
      <c r="OQC34" s="194"/>
      <c r="OQD34" s="194"/>
      <c r="OQE34" s="194"/>
      <c r="OQF34" s="194"/>
      <c r="OQG34" s="194"/>
      <c r="OQH34" s="194"/>
      <c r="OQI34" s="194"/>
      <c r="OQJ34" s="194"/>
      <c r="OQK34" s="194"/>
      <c r="OQL34" s="194"/>
      <c r="OQM34" s="194"/>
      <c r="OQN34" s="194"/>
      <c r="OQO34" s="194"/>
      <c r="OQP34" s="194"/>
      <c r="OQQ34" s="194"/>
      <c r="OQR34" s="194"/>
      <c r="OQS34" s="194"/>
      <c r="OQT34" s="194"/>
      <c r="OQU34" s="194"/>
      <c r="OQV34" s="194"/>
      <c r="OQW34" s="194"/>
      <c r="OQX34" s="194"/>
      <c r="OQY34" s="194"/>
      <c r="OQZ34" s="194"/>
      <c r="ORA34" s="194"/>
      <c r="ORB34" s="194"/>
      <c r="ORC34" s="194"/>
      <c r="ORD34" s="194"/>
      <c r="ORE34" s="194"/>
      <c r="ORF34" s="194"/>
      <c r="ORG34" s="194"/>
      <c r="ORH34" s="194"/>
      <c r="ORI34" s="194"/>
      <c r="ORJ34" s="194"/>
      <c r="ORK34" s="194"/>
      <c r="ORL34" s="194"/>
      <c r="ORM34" s="194"/>
      <c r="ORN34" s="194"/>
      <c r="ORO34" s="194"/>
      <c r="ORP34" s="194"/>
      <c r="ORQ34" s="194"/>
      <c r="ORR34" s="194"/>
      <c r="ORS34" s="194"/>
      <c r="ORT34" s="194"/>
      <c r="ORU34" s="194"/>
      <c r="ORV34" s="194"/>
      <c r="ORW34" s="194"/>
      <c r="ORX34" s="194"/>
      <c r="ORY34" s="194"/>
      <c r="ORZ34" s="194"/>
      <c r="OSA34" s="194"/>
      <c r="OSB34" s="194"/>
      <c r="OSC34" s="194"/>
      <c r="OSD34" s="194"/>
      <c r="OSE34" s="194"/>
      <c r="OSF34" s="194"/>
      <c r="OSG34" s="194"/>
      <c r="OSH34" s="194"/>
      <c r="OSI34" s="194"/>
      <c r="OSJ34" s="194"/>
      <c r="OSK34" s="194"/>
      <c r="OSL34" s="194"/>
      <c r="OSM34" s="194"/>
      <c r="OSN34" s="194"/>
      <c r="OSO34" s="194"/>
      <c r="OSP34" s="194"/>
      <c r="OSQ34" s="194"/>
      <c r="OSR34" s="194"/>
      <c r="OSS34" s="194"/>
      <c r="OST34" s="194"/>
      <c r="OSU34" s="194"/>
      <c r="OSV34" s="194"/>
      <c r="OSW34" s="194"/>
      <c r="OSX34" s="194"/>
      <c r="OSY34" s="194"/>
      <c r="OSZ34" s="194"/>
      <c r="OTA34" s="194"/>
      <c r="OTB34" s="194"/>
      <c r="OTC34" s="194"/>
      <c r="OTD34" s="194"/>
      <c r="OTE34" s="194"/>
      <c r="OTF34" s="194"/>
      <c r="OTG34" s="194"/>
      <c r="OTH34" s="194"/>
      <c r="OTI34" s="194"/>
      <c r="OTJ34" s="194"/>
      <c r="OTK34" s="194"/>
      <c r="OTL34" s="194"/>
      <c r="OTM34" s="194"/>
      <c r="OTN34" s="194"/>
      <c r="OTO34" s="194"/>
      <c r="OTP34" s="194"/>
      <c r="OTQ34" s="194"/>
      <c r="OTR34" s="194"/>
      <c r="OTS34" s="194"/>
      <c r="OTT34" s="194"/>
      <c r="OTU34" s="194"/>
      <c r="OTV34" s="194"/>
      <c r="OTW34" s="194"/>
      <c r="OTX34" s="194"/>
      <c r="OTY34" s="194"/>
      <c r="OTZ34" s="194"/>
      <c r="OUA34" s="194"/>
      <c r="OUB34" s="194"/>
      <c r="OUC34" s="194"/>
      <c r="OUD34" s="194"/>
      <c r="OUE34" s="194"/>
      <c r="OUF34" s="194"/>
      <c r="OUG34" s="194"/>
      <c r="OUH34" s="194"/>
      <c r="OUI34" s="194"/>
      <c r="OUJ34" s="194"/>
      <c r="OUK34" s="194"/>
      <c r="OUL34" s="194"/>
      <c r="OUM34" s="194"/>
      <c r="OUN34" s="194"/>
      <c r="OUO34" s="194"/>
      <c r="OUP34" s="194"/>
      <c r="OUQ34" s="194"/>
      <c r="OUR34" s="194"/>
      <c r="OUS34" s="194"/>
      <c r="OUT34" s="194"/>
      <c r="OUU34" s="194"/>
      <c r="OUV34" s="194"/>
      <c r="OUW34" s="194"/>
      <c r="OUX34" s="194"/>
      <c r="OUY34" s="194"/>
      <c r="OUZ34" s="194"/>
      <c r="OVA34" s="194"/>
      <c r="OVB34" s="194"/>
      <c r="OVC34" s="194"/>
      <c r="OVD34" s="194"/>
      <c r="OVE34" s="194"/>
      <c r="OVF34" s="194"/>
      <c r="OVG34" s="194"/>
      <c r="OVH34" s="194"/>
      <c r="OVI34" s="194"/>
      <c r="OVJ34" s="194"/>
      <c r="OVK34" s="194"/>
      <c r="OVL34" s="194"/>
      <c r="OVM34" s="194"/>
      <c r="OVN34" s="194"/>
      <c r="OVO34" s="194"/>
      <c r="OVP34" s="194"/>
      <c r="OVQ34" s="194"/>
      <c r="OVR34" s="194"/>
      <c r="OVS34" s="194"/>
      <c r="OVT34" s="194"/>
      <c r="OVU34" s="194"/>
      <c r="OVV34" s="194"/>
      <c r="OVW34" s="194"/>
      <c r="OVX34" s="194"/>
      <c r="OVY34" s="194"/>
      <c r="OVZ34" s="194"/>
      <c r="OWA34" s="194"/>
      <c r="OWB34" s="194"/>
      <c r="OWC34" s="194"/>
      <c r="OWD34" s="194"/>
      <c r="OWE34" s="194"/>
      <c r="OWF34" s="194"/>
      <c r="OWG34" s="194"/>
      <c r="OWH34" s="194"/>
      <c r="OWI34" s="194"/>
      <c r="OWJ34" s="194"/>
      <c r="OWK34" s="194"/>
      <c r="OWL34" s="194"/>
      <c r="OWM34" s="194"/>
      <c r="OWN34" s="194"/>
      <c r="OWO34" s="194"/>
      <c r="OWP34" s="194"/>
      <c r="OWQ34" s="194"/>
      <c r="OWR34" s="194"/>
      <c r="OWS34" s="194"/>
      <c r="OWT34" s="194"/>
      <c r="OWU34" s="194"/>
      <c r="OWV34" s="194"/>
      <c r="OWW34" s="194"/>
      <c r="OWX34" s="194"/>
      <c r="OWY34" s="194"/>
      <c r="OWZ34" s="194"/>
      <c r="OXA34" s="194"/>
      <c r="OXB34" s="194"/>
      <c r="OXC34" s="194"/>
      <c r="OXD34" s="194"/>
      <c r="OXE34" s="194"/>
      <c r="OXF34" s="194"/>
      <c r="OXG34" s="194"/>
      <c r="OXH34" s="194"/>
      <c r="OXI34" s="194"/>
      <c r="OXJ34" s="194"/>
      <c r="OXK34" s="194"/>
      <c r="OXL34" s="194"/>
      <c r="OXM34" s="194"/>
      <c r="OXN34" s="194"/>
      <c r="OXO34" s="194"/>
      <c r="OXP34" s="194"/>
      <c r="OXQ34" s="194"/>
      <c r="OXR34" s="194"/>
      <c r="OXS34" s="194"/>
      <c r="OXT34" s="194"/>
      <c r="OXU34" s="194"/>
      <c r="OXV34" s="194"/>
      <c r="OXW34" s="194"/>
      <c r="OXX34" s="194"/>
      <c r="OXY34" s="194"/>
      <c r="OXZ34" s="194"/>
      <c r="OYA34" s="194"/>
      <c r="OYB34" s="194"/>
      <c r="OYC34" s="194"/>
      <c r="OYD34" s="194"/>
      <c r="OYE34" s="194"/>
      <c r="OYF34" s="194"/>
      <c r="OYG34" s="194"/>
      <c r="OYH34" s="194"/>
      <c r="OYI34" s="194"/>
      <c r="OYJ34" s="194"/>
      <c r="OYK34" s="194"/>
      <c r="OYL34" s="194"/>
      <c r="OYM34" s="194"/>
      <c r="OYN34" s="194"/>
      <c r="OYO34" s="194"/>
      <c r="OYP34" s="194"/>
      <c r="OYQ34" s="194"/>
      <c r="OYR34" s="194"/>
      <c r="OYS34" s="194"/>
      <c r="OYT34" s="194"/>
      <c r="OYU34" s="194"/>
      <c r="OYV34" s="194"/>
      <c r="OYW34" s="194"/>
      <c r="OYX34" s="194"/>
      <c r="OYY34" s="194"/>
      <c r="OYZ34" s="194"/>
      <c r="OZA34" s="194"/>
      <c r="OZB34" s="194"/>
      <c r="OZC34" s="194"/>
      <c r="OZD34" s="194"/>
      <c r="OZE34" s="194"/>
      <c r="OZF34" s="194"/>
      <c r="OZG34" s="194"/>
      <c r="OZH34" s="194"/>
      <c r="OZI34" s="194"/>
      <c r="OZJ34" s="194"/>
      <c r="OZK34" s="194"/>
      <c r="OZL34" s="194"/>
      <c r="OZM34" s="194"/>
      <c r="OZN34" s="194"/>
      <c r="OZO34" s="194"/>
      <c r="OZP34" s="194"/>
      <c r="OZQ34" s="194"/>
      <c r="OZR34" s="194"/>
      <c r="OZS34" s="194"/>
      <c r="OZT34" s="194"/>
      <c r="OZU34" s="194"/>
      <c r="OZV34" s="194"/>
      <c r="OZW34" s="194"/>
      <c r="OZX34" s="194"/>
      <c r="OZY34" s="194"/>
      <c r="OZZ34" s="194"/>
      <c r="PAA34" s="194"/>
      <c r="PAB34" s="194"/>
      <c r="PAC34" s="194"/>
      <c r="PAD34" s="194"/>
      <c r="PAE34" s="194"/>
      <c r="PAF34" s="194"/>
      <c r="PAG34" s="194"/>
      <c r="PAH34" s="194"/>
      <c r="PAI34" s="194"/>
      <c r="PAJ34" s="194"/>
      <c r="PAK34" s="194"/>
      <c r="PAL34" s="194"/>
      <c r="PAM34" s="194"/>
      <c r="PAN34" s="194"/>
      <c r="PAO34" s="194"/>
      <c r="PAP34" s="194"/>
      <c r="PAQ34" s="194"/>
      <c r="PAR34" s="194"/>
      <c r="PAS34" s="194"/>
      <c r="PAT34" s="194"/>
      <c r="PAU34" s="194"/>
      <c r="PAV34" s="194"/>
      <c r="PAW34" s="194"/>
      <c r="PAX34" s="194"/>
      <c r="PAY34" s="194"/>
      <c r="PAZ34" s="194"/>
      <c r="PBA34" s="194"/>
      <c r="PBB34" s="194"/>
      <c r="PBC34" s="194"/>
      <c r="PBD34" s="194"/>
      <c r="PBE34" s="194"/>
      <c r="PBF34" s="194"/>
      <c r="PBG34" s="194"/>
      <c r="PBH34" s="194"/>
      <c r="PBI34" s="194"/>
      <c r="PBJ34" s="194"/>
      <c r="PBK34" s="194"/>
      <c r="PBL34" s="194"/>
      <c r="PBM34" s="194"/>
      <c r="PBN34" s="194"/>
      <c r="PBO34" s="194"/>
      <c r="PBP34" s="194"/>
      <c r="PBQ34" s="194"/>
      <c r="PBR34" s="194"/>
      <c r="PBS34" s="194"/>
      <c r="PBT34" s="194"/>
      <c r="PBU34" s="194"/>
      <c r="PBV34" s="194"/>
      <c r="PBW34" s="194"/>
      <c r="PBX34" s="194"/>
      <c r="PBY34" s="194"/>
      <c r="PBZ34" s="194"/>
      <c r="PCA34" s="194"/>
      <c r="PCB34" s="194"/>
      <c r="PCC34" s="194"/>
      <c r="PCD34" s="194"/>
      <c r="PCE34" s="194"/>
      <c r="PCF34" s="194"/>
      <c r="PCG34" s="194"/>
      <c r="PCH34" s="194"/>
      <c r="PCI34" s="194"/>
      <c r="PCJ34" s="194"/>
      <c r="PCK34" s="194"/>
      <c r="PCL34" s="194"/>
      <c r="PCM34" s="194"/>
      <c r="PCN34" s="194"/>
      <c r="PCO34" s="194"/>
      <c r="PCP34" s="194"/>
      <c r="PCQ34" s="194"/>
      <c r="PCR34" s="194"/>
      <c r="PCS34" s="194"/>
      <c r="PCT34" s="194"/>
      <c r="PCU34" s="194"/>
      <c r="PCV34" s="194"/>
      <c r="PCW34" s="194"/>
      <c r="PCX34" s="194"/>
      <c r="PCY34" s="194"/>
      <c r="PCZ34" s="194"/>
      <c r="PDA34" s="194"/>
      <c r="PDB34" s="194"/>
      <c r="PDC34" s="194"/>
      <c r="PDD34" s="194"/>
      <c r="PDE34" s="194"/>
      <c r="PDF34" s="194"/>
      <c r="PDG34" s="194"/>
      <c r="PDH34" s="194"/>
      <c r="PDI34" s="194"/>
      <c r="PDJ34" s="194"/>
      <c r="PDK34" s="194"/>
      <c r="PDL34" s="194"/>
      <c r="PDM34" s="194"/>
      <c r="PDN34" s="194"/>
      <c r="PDO34" s="194"/>
      <c r="PDP34" s="194"/>
      <c r="PDQ34" s="194"/>
      <c r="PDR34" s="194"/>
      <c r="PDS34" s="194"/>
      <c r="PDT34" s="194"/>
      <c r="PDU34" s="194"/>
      <c r="PDV34" s="194"/>
      <c r="PDW34" s="194"/>
      <c r="PDX34" s="194"/>
      <c r="PDY34" s="194"/>
      <c r="PDZ34" s="194"/>
      <c r="PEA34" s="194"/>
      <c r="PEB34" s="194"/>
      <c r="PEC34" s="194"/>
      <c r="PED34" s="194"/>
      <c r="PEE34" s="194"/>
      <c r="PEF34" s="194"/>
      <c r="PEG34" s="194"/>
      <c r="PEH34" s="194"/>
      <c r="PEI34" s="194"/>
      <c r="PEJ34" s="194"/>
      <c r="PEK34" s="194"/>
      <c r="PEL34" s="194"/>
      <c r="PEM34" s="194"/>
      <c r="PEN34" s="194"/>
      <c r="PEO34" s="194"/>
      <c r="PEP34" s="194"/>
      <c r="PEQ34" s="194"/>
      <c r="PER34" s="194"/>
      <c r="PES34" s="194"/>
      <c r="PET34" s="194"/>
      <c r="PEU34" s="194"/>
      <c r="PEV34" s="194"/>
      <c r="PEW34" s="194"/>
      <c r="PEX34" s="194"/>
      <c r="PEY34" s="194"/>
      <c r="PEZ34" s="194"/>
      <c r="PFA34" s="194"/>
      <c r="PFB34" s="194"/>
      <c r="PFC34" s="194"/>
      <c r="PFD34" s="194"/>
      <c r="PFE34" s="194"/>
      <c r="PFF34" s="194"/>
      <c r="PFG34" s="194"/>
      <c r="PFH34" s="194"/>
      <c r="PFI34" s="194"/>
      <c r="PFJ34" s="194"/>
      <c r="PFK34" s="194"/>
      <c r="PFL34" s="194"/>
      <c r="PFM34" s="194"/>
      <c r="PFN34" s="194"/>
      <c r="PFO34" s="194"/>
      <c r="PFP34" s="194"/>
      <c r="PFQ34" s="194"/>
      <c r="PFR34" s="194"/>
      <c r="PFS34" s="194"/>
      <c r="PFT34" s="194"/>
      <c r="PFU34" s="194"/>
      <c r="PFV34" s="194"/>
      <c r="PFW34" s="194"/>
      <c r="PFX34" s="194"/>
      <c r="PFY34" s="194"/>
      <c r="PFZ34" s="194"/>
      <c r="PGA34" s="194"/>
      <c r="PGB34" s="194"/>
      <c r="PGC34" s="194"/>
      <c r="PGD34" s="194"/>
      <c r="PGE34" s="194"/>
      <c r="PGF34" s="194"/>
      <c r="PGG34" s="194"/>
      <c r="PGH34" s="194"/>
      <c r="PGI34" s="194"/>
      <c r="PGJ34" s="194"/>
      <c r="PGK34" s="194"/>
      <c r="PGL34" s="194"/>
      <c r="PGM34" s="194"/>
      <c r="PGN34" s="194"/>
      <c r="PGO34" s="194"/>
      <c r="PGP34" s="194"/>
      <c r="PGQ34" s="194"/>
      <c r="PGR34" s="194"/>
      <c r="PGS34" s="194"/>
      <c r="PGT34" s="194"/>
      <c r="PGU34" s="194"/>
      <c r="PGV34" s="194"/>
      <c r="PGW34" s="194"/>
      <c r="PGX34" s="194"/>
      <c r="PGY34" s="194"/>
      <c r="PGZ34" s="194"/>
      <c r="PHA34" s="194"/>
      <c r="PHB34" s="194"/>
      <c r="PHC34" s="194"/>
      <c r="PHD34" s="194"/>
      <c r="PHE34" s="194"/>
      <c r="PHF34" s="194"/>
      <c r="PHG34" s="194"/>
      <c r="PHH34" s="194"/>
      <c r="PHI34" s="194"/>
      <c r="PHJ34" s="194"/>
      <c r="PHK34" s="194"/>
      <c r="PHL34" s="194"/>
      <c r="PHM34" s="194"/>
      <c r="PHN34" s="194"/>
      <c r="PHO34" s="194"/>
      <c r="PHP34" s="194"/>
      <c r="PHQ34" s="194"/>
      <c r="PHR34" s="194"/>
      <c r="PHS34" s="194"/>
      <c r="PHT34" s="194"/>
      <c r="PHU34" s="194"/>
      <c r="PHV34" s="194"/>
      <c r="PHW34" s="194"/>
      <c r="PHX34" s="194"/>
      <c r="PHY34" s="194"/>
      <c r="PHZ34" s="194"/>
      <c r="PIA34" s="194"/>
      <c r="PIB34" s="194"/>
      <c r="PIC34" s="194"/>
      <c r="PID34" s="194"/>
      <c r="PIE34" s="194"/>
      <c r="PIF34" s="194"/>
      <c r="PIG34" s="194"/>
      <c r="PIH34" s="194"/>
      <c r="PII34" s="194"/>
      <c r="PIJ34" s="194"/>
      <c r="PIK34" s="194"/>
      <c r="PIL34" s="194"/>
      <c r="PIM34" s="194"/>
      <c r="PIN34" s="194"/>
      <c r="PIO34" s="194"/>
      <c r="PIP34" s="194"/>
      <c r="PIQ34" s="194"/>
      <c r="PIR34" s="194"/>
      <c r="PIS34" s="194"/>
      <c r="PIT34" s="194"/>
      <c r="PIU34" s="194"/>
      <c r="PIV34" s="194"/>
      <c r="PIW34" s="194"/>
      <c r="PIX34" s="194"/>
      <c r="PIY34" s="194"/>
      <c r="PIZ34" s="194"/>
      <c r="PJA34" s="194"/>
      <c r="PJB34" s="194"/>
      <c r="PJC34" s="194"/>
      <c r="PJD34" s="194"/>
      <c r="PJE34" s="194"/>
      <c r="PJF34" s="194"/>
      <c r="PJG34" s="194"/>
      <c r="PJH34" s="194"/>
      <c r="PJI34" s="194"/>
      <c r="PJJ34" s="194"/>
      <c r="PJK34" s="194"/>
      <c r="PJL34" s="194"/>
      <c r="PJM34" s="194"/>
      <c r="PJN34" s="194"/>
      <c r="PJO34" s="194"/>
      <c r="PJP34" s="194"/>
      <c r="PJQ34" s="194"/>
      <c r="PJR34" s="194"/>
      <c r="PJS34" s="194"/>
      <c r="PJT34" s="194"/>
      <c r="PJU34" s="194"/>
      <c r="PJV34" s="194"/>
      <c r="PJW34" s="194"/>
      <c r="PJX34" s="194"/>
      <c r="PJY34" s="194"/>
      <c r="PJZ34" s="194"/>
      <c r="PKA34" s="194"/>
      <c r="PKB34" s="194"/>
      <c r="PKC34" s="194"/>
      <c r="PKD34" s="194"/>
      <c r="PKE34" s="194"/>
      <c r="PKF34" s="194"/>
      <c r="PKG34" s="194"/>
      <c r="PKH34" s="194"/>
      <c r="PKI34" s="194"/>
      <c r="PKJ34" s="194"/>
      <c r="PKK34" s="194"/>
      <c r="PKL34" s="194"/>
      <c r="PKM34" s="194"/>
      <c r="PKN34" s="194"/>
      <c r="PKO34" s="194"/>
      <c r="PKP34" s="194"/>
      <c r="PKQ34" s="194"/>
      <c r="PKR34" s="194"/>
      <c r="PKS34" s="194"/>
      <c r="PKT34" s="194"/>
      <c r="PKU34" s="194"/>
      <c r="PKV34" s="194"/>
      <c r="PKW34" s="194"/>
      <c r="PKX34" s="194"/>
      <c r="PKY34" s="194"/>
      <c r="PKZ34" s="194"/>
      <c r="PLA34" s="194"/>
      <c r="PLB34" s="194"/>
      <c r="PLC34" s="194"/>
      <c r="PLD34" s="194"/>
      <c r="PLE34" s="194"/>
      <c r="PLF34" s="194"/>
      <c r="PLG34" s="194"/>
      <c r="PLH34" s="194"/>
      <c r="PLI34" s="194"/>
      <c r="PLJ34" s="194"/>
      <c r="PLK34" s="194"/>
      <c r="PLL34" s="194"/>
      <c r="PLM34" s="194"/>
      <c r="PLN34" s="194"/>
      <c r="PLO34" s="194"/>
      <c r="PLP34" s="194"/>
      <c r="PLQ34" s="194"/>
      <c r="PLR34" s="194"/>
      <c r="PLS34" s="194"/>
      <c r="PLT34" s="194"/>
      <c r="PLU34" s="194"/>
      <c r="PLV34" s="194"/>
      <c r="PLW34" s="194"/>
      <c r="PLX34" s="194"/>
      <c r="PLY34" s="194"/>
      <c r="PLZ34" s="194"/>
      <c r="PMA34" s="194"/>
      <c r="PMB34" s="194"/>
      <c r="PMC34" s="194"/>
      <c r="PMD34" s="194"/>
      <c r="PME34" s="194"/>
      <c r="PMF34" s="194"/>
      <c r="PMG34" s="194"/>
      <c r="PMH34" s="194"/>
      <c r="PMI34" s="194"/>
      <c r="PMJ34" s="194"/>
      <c r="PMK34" s="194"/>
      <c r="PML34" s="194"/>
      <c r="PMM34" s="194"/>
      <c r="PMN34" s="194"/>
      <c r="PMO34" s="194"/>
      <c r="PMP34" s="194"/>
      <c r="PMQ34" s="194"/>
      <c r="PMR34" s="194"/>
      <c r="PMS34" s="194"/>
      <c r="PMT34" s="194"/>
      <c r="PMU34" s="194"/>
      <c r="PMV34" s="194"/>
      <c r="PMW34" s="194"/>
      <c r="PMX34" s="194"/>
      <c r="PMY34" s="194"/>
      <c r="PMZ34" s="194"/>
      <c r="PNA34" s="194"/>
      <c r="PNB34" s="194"/>
      <c r="PNC34" s="194"/>
      <c r="PND34" s="194"/>
      <c r="PNE34" s="194"/>
      <c r="PNF34" s="194"/>
      <c r="PNG34" s="194"/>
      <c r="PNH34" s="194"/>
      <c r="PNI34" s="194"/>
      <c r="PNJ34" s="194"/>
      <c r="PNK34" s="194"/>
      <c r="PNL34" s="194"/>
      <c r="PNM34" s="194"/>
      <c r="PNN34" s="194"/>
      <c r="PNO34" s="194"/>
      <c r="PNP34" s="194"/>
      <c r="PNQ34" s="194"/>
      <c r="PNR34" s="194"/>
      <c r="PNS34" s="194"/>
      <c r="PNT34" s="194"/>
      <c r="PNU34" s="194"/>
      <c r="PNV34" s="194"/>
      <c r="PNW34" s="194"/>
      <c r="PNX34" s="194"/>
      <c r="PNY34" s="194"/>
      <c r="PNZ34" s="194"/>
      <c r="POA34" s="194"/>
      <c r="POB34" s="194"/>
      <c r="POC34" s="194"/>
      <c r="POD34" s="194"/>
      <c r="POE34" s="194"/>
      <c r="POF34" s="194"/>
      <c r="POG34" s="194"/>
      <c r="POH34" s="194"/>
      <c r="POI34" s="194"/>
      <c r="POJ34" s="194"/>
      <c r="POK34" s="194"/>
      <c r="POL34" s="194"/>
      <c r="POM34" s="194"/>
      <c r="PON34" s="194"/>
      <c r="POO34" s="194"/>
      <c r="POP34" s="194"/>
      <c r="POQ34" s="194"/>
      <c r="POR34" s="194"/>
      <c r="POS34" s="194"/>
      <c r="POT34" s="194"/>
      <c r="POU34" s="194"/>
      <c r="POV34" s="194"/>
      <c r="POW34" s="194"/>
      <c r="POX34" s="194"/>
      <c r="POY34" s="194"/>
      <c r="POZ34" s="194"/>
      <c r="PPA34" s="194"/>
      <c r="PPB34" s="194"/>
      <c r="PPC34" s="194"/>
      <c r="PPD34" s="194"/>
      <c r="PPE34" s="194"/>
      <c r="PPF34" s="194"/>
      <c r="PPG34" s="194"/>
      <c r="PPH34" s="194"/>
      <c r="PPI34" s="194"/>
      <c r="PPJ34" s="194"/>
      <c r="PPK34" s="194"/>
      <c r="PPL34" s="194"/>
      <c r="PPM34" s="194"/>
      <c r="PPN34" s="194"/>
      <c r="PPO34" s="194"/>
      <c r="PPP34" s="194"/>
      <c r="PPQ34" s="194"/>
      <c r="PPR34" s="194"/>
      <c r="PPS34" s="194"/>
      <c r="PPT34" s="194"/>
      <c r="PPU34" s="194"/>
      <c r="PPV34" s="194"/>
      <c r="PPW34" s="194"/>
      <c r="PPX34" s="194"/>
      <c r="PPY34" s="194"/>
      <c r="PPZ34" s="194"/>
      <c r="PQA34" s="194"/>
      <c r="PQB34" s="194"/>
      <c r="PQC34" s="194"/>
      <c r="PQD34" s="194"/>
      <c r="PQE34" s="194"/>
      <c r="PQF34" s="194"/>
      <c r="PQG34" s="194"/>
      <c r="PQH34" s="194"/>
      <c r="PQI34" s="194"/>
      <c r="PQJ34" s="194"/>
      <c r="PQK34" s="194"/>
      <c r="PQL34" s="194"/>
      <c r="PQM34" s="194"/>
      <c r="PQN34" s="194"/>
      <c r="PQO34" s="194"/>
      <c r="PQP34" s="194"/>
      <c r="PQQ34" s="194"/>
      <c r="PQR34" s="194"/>
      <c r="PQS34" s="194"/>
      <c r="PQT34" s="194"/>
      <c r="PQU34" s="194"/>
      <c r="PQV34" s="194"/>
      <c r="PQW34" s="194"/>
      <c r="PQX34" s="194"/>
      <c r="PQY34" s="194"/>
      <c r="PQZ34" s="194"/>
      <c r="PRA34" s="194"/>
      <c r="PRB34" s="194"/>
      <c r="PRC34" s="194"/>
      <c r="PRD34" s="194"/>
      <c r="PRE34" s="194"/>
      <c r="PRF34" s="194"/>
      <c r="PRG34" s="194"/>
      <c r="PRH34" s="194"/>
      <c r="PRI34" s="194"/>
      <c r="PRJ34" s="194"/>
      <c r="PRK34" s="194"/>
      <c r="PRL34" s="194"/>
      <c r="PRM34" s="194"/>
      <c r="PRN34" s="194"/>
      <c r="PRO34" s="194"/>
      <c r="PRP34" s="194"/>
      <c r="PRQ34" s="194"/>
      <c r="PRR34" s="194"/>
      <c r="PRS34" s="194"/>
      <c r="PRT34" s="194"/>
      <c r="PRU34" s="194"/>
      <c r="PRV34" s="194"/>
      <c r="PRW34" s="194"/>
      <c r="PRX34" s="194"/>
      <c r="PRY34" s="194"/>
      <c r="PRZ34" s="194"/>
      <c r="PSA34" s="194"/>
      <c r="PSB34" s="194"/>
      <c r="PSC34" s="194"/>
      <c r="PSD34" s="194"/>
      <c r="PSE34" s="194"/>
      <c r="PSF34" s="194"/>
      <c r="PSG34" s="194"/>
      <c r="PSH34" s="194"/>
      <c r="PSI34" s="194"/>
      <c r="PSJ34" s="194"/>
      <c r="PSK34" s="194"/>
      <c r="PSL34" s="194"/>
      <c r="PSM34" s="194"/>
      <c r="PSN34" s="194"/>
      <c r="PSO34" s="194"/>
      <c r="PSP34" s="194"/>
      <c r="PSQ34" s="194"/>
      <c r="PSR34" s="194"/>
      <c r="PSS34" s="194"/>
      <c r="PST34" s="194"/>
      <c r="PSU34" s="194"/>
      <c r="PSV34" s="194"/>
      <c r="PSW34" s="194"/>
      <c r="PSX34" s="194"/>
      <c r="PSY34" s="194"/>
      <c r="PSZ34" s="194"/>
      <c r="PTA34" s="194"/>
      <c r="PTB34" s="194"/>
      <c r="PTC34" s="194"/>
      <c r="PTD34" s="194"/>
      <c r="PTE34" s="194"/>
      <c r="PTF34" s="194"/>
      <c r="PTG34" s="194"/>
      <c r="PTH34" s="194"/>
      <c r="PTI34" s="194"/>
      <c r="PTJ34" s="194"/>
      <c r="PTK34" s="194"/>
      <c r="PTL34" s="194"/>
      <c r="PTM34" s="194"/>
      <c r="PTN34" s="194"/>
      <c r="PTO34" s="194"/>
      <c r="PTP34" s="194"/>
      <c r="PTQ34" s="194"/>
      <c r="PTR34" s="194"/>
      <c r="PTS34" s="194"/>
      <c r="PTT34" s="194"/>
      <c r="PTU34" s="194"/>
      <c r="PTV34" s="194"/>
      <c r="PTW34" s="194"/>
      <c r="PTX34" s="194"/>
      <c r="PTY34" s="194"/>
      <c r="PTZ34" s="194"/>
      <c r="PUA34" s="194"/>
      <c r="PUB34" s="194"/>
      <c r="PUC34" s="194"/>
      <c r="PUD34" s="194"/>
      <c r="PUE34" s="194"/>
      <c r="PUF34" s="194"/>
      <c r="PUG34" s="194"/>
      <c r="PUH34" s="194"/>
      <c r="PUI34" s="194"/>
      <c r="PUJ34" s="194"/>
      <c r="PUK34" s="194"/>
      <c r="PUL34" s="194"/>
      <c r="PUM34" s="194"/>
      <c r="PUN34" s="194"/>
      <c r="PUO34" s="194"/>
      <c r="PUP34" s="194"/>
      <c r="PUQ34" s="194"/>
      <c r="PUR34" s="194"/>
      <c r="PUS34" s="194"/>
      <c r="PUT34" s="194"/>
      <c r="PUU34" s="194"/>
      <c r="PUV34" s="194"/>
      <c r="PUW34" s="194"/>
      <c r="PUX34" s="194"/>
      <c r="PUY34" s="194"/>
      <c r="PUZ34" s="194"/>
      <c r="PVA34" s="194"/>
      <c r="PVB34" s="194"/>
      <c r="PVC34" s="194"/>
      <c r="PVD34" s="194"/>
      <c r="PVE34" s="194"/>
      <c r="PVF34" s="194"/>
      <c r="PVG34" s="194"/>
      <c r="PVH34" s="194"/>
      <c r="PVI34" s="194"/>
      <c r="PVJ34" s="194"/>
      <c r="PVK34" s="194"/>
      <c r="PVL34" s="194"/>
      <c r="PVM34" s="194"/>
      <c r="PVN34" s="194"/>
      <c r="PVO34" s="194"/>
      <c r="PVP34" s="194"/>
      <c r="PVQ34" s="194"/>
      <c r="PVR34" s="194"/>
      <c r="PVS34" s="194"/>
      <c r="PVT34" s="194"/>
      <c r="PVU34" s="194"/>
      <c r="PVV34" s="194"/>
      <c r="PVW34" s="194"/>
      <c r="PVX34" s="194"/>
      <c r="PVY34" s="194"/>
      <c r="PVZ34" s="194"/>
      <c r="PWA34" s="194"/>
      <c r="PWB34" s="194"/>
      <c r="PWC34" s="194"/>
      <c r="PWD34" s="194"/>
      <c r="PWE34" s="194"/>
      <c r="PWF34" s="194"/>
      <c r="PWG34" s="194"/>
      <c r="PWH34" s="194"/>
      <c r="PWI34" s="194"/>
      <c r="PWJ34" s="194"/>
      <c r="PWK34" s="194"/>
      <c r="PWL34" s="194"/>
      <c r="PWM34" s="194"/>
      <c r="PWN34" s="194"/>
      <c r="PWO34" s="194"/>
      <c r="PWP34" s="194"/>
      <c r="PWQ34" s="194"/>
      <c r="PWR34" s="194"/>
      <c r="PWS34" s="194"/>
      <c r="PWT34" s="194"/>
      <c r="PWU34" s="194"/>
      <c r="PWV34" s="194"/>
      <c r="PWW34" s="194"/>
      <c r="PWX34" s="194"/>
      <c r="PWY34" s="194"/>
      <c r="PWZ34" s="194"/>
      <c r="PXA34" s="194"/>
      <c r="PXB34" s="194"/>
      <c r="PXC34" s="194"/>
      <c r="PXD34" s="194"/>
      <c r="PXE34" s="194"/>
      <c r="PXF34" s="194"/>
      <c r="PXG34" s="194"/>
      <c r="PXH34" s="194"/>
      <c r="PXI34" s="194"/>
      <c r="PXJ34" s="194"/>
      <c r="PXK34" s="194"/>
      <c r="PXL34" s="194"/>
      <c r="PXM34" s="194"/>
      <c r="PXN34" s="194"/>
      <c r="PXO34" s="194"/>
      <c r="PXP34" s="194"/>
      <c r="PXQ34" s="194"/>
      <c r="PXR34" s="194"/>
      <c r="PXS34" s="194"/>
      <c r="PXT34" s="194"/>
      <c r="PXU34" s="194"/>
      <c r="PXV34" s="194"/>
      <c r="PXW34" s="194"/>
      <c r="PXX34" s="194"/>
      <c r="PXY34" s="194"/>
      <c r="PXZ34" s="194"/>
      <c r="PYA34" s="194"/>
      <c r="PYB34" s="194"/>
      <c r="PYC34" s="194"/>
      <c r="PYD34" s="194"/>
      <c r="PYE34" s="194"/>
      <c r="PYF34" s="194"/>
      <c r="PYG34" s="194"/>
      <c r="PYH34" s="194"/>
      <c r="PYI34" s="194"/>
      <c r="PYJ34" s="194"/>
      <c r="PYK34" s="194"/>
      <c r="PYL34" s="194"/>
      <c r="PYM34" s="194"/>
      <c r="PYN34" s="194"/>
      <c r="PYO34" s="194"/>
      <c r="PYP34" s="194"/>
      <c r="PYQ34" s="194"/>
      <c r="PYR34" s="194"/>
      <c r="PYS34" s="194"/>
      <c r="PYT34" s="194"/>
      <c r="PYU34" s="194"/>
      <c r="PYV34" s="194"/>
      <c r="PYW34" s="194"/>
      <c r="PYX34" s="194"/>
      <c r="PYY34" s="194"/>
      <c r="PYZ34" s="194"/>
      <c r="PZA34" s="194"/>
      <c r="PZB34" s="194"/>
      <c r="PZC34" s="194"/>
      <c r="PZD34" s="194"/>
      <c r="PZE34" s="194"/>
      <c r="PZF34" s="194"/>
      <c r="PZG34" s="194"/>
      <c r="PZH34" s="194"/>
      <c r="PZI34" s="194"/>
      <c r="PZJ34" s="194"/>
      <c r="PZK34" s="194"/>
      <c r="PZL34" s="194"/>
      <c r="PZM34" s="194"/>
      <c r="PZN34" s="194"/>
      <c r="PZO34" s="194"/>
      <c r="PZP34" s="194"/>
      <c r="PZQ34" s="194"/>
      <c r="PZR34" s="194"/>
      <c r="PZS34" s="194"/>
      <c r="PZT34" s="194"/>
      <c r="PZU34" s="194"/>
      <c r="PZV34" s="194"/>
      <c r="PZW34" s="194"/>
      <c r="PZX34" s="194"/>
      <c r="PZY34" s="194"/>
      <c r="PZZ34" s="194"/>
      <c r="QAA34" s="194"/>
      <c r="QAB34" s="194"/>
      <c r="QAC34" s="194"/>
      <c r="QAD34" s="194"/>
      <c r="QAE34" s="194"/>
      <c r="QAF34" s="194"/>
      <c r="QAG34" s="194"/>
      <c r="QAH34" s="194"/>
      <c r="QAI34" s="194"/>
      <c r="QAJ34" s="194"/>
      <c r="QAK34" s="194"/>
      <c r="QAL34" s="194"/>
      <c r="QAM34" s="194"/>
      <c r="QAN34" s="194"/>
      <c r="QAO34" s="194"/>
      <c r="QAP34" s="194"/>
      <c r="QAQ34" s="194"/>
      <c r="QAR34" s="194"/>
      <c r="QAS34" s="194"/>
      <c r="QAT34" s="194"/>
      <c r="QAU34" s="194"/>
      <c r="QAV34" s="194"/>
      <c r="QAW34" s="194"/>
      <c r="QAX34" s="194"/>
      <c r="QAY34" s="194"/>
      <c r="QAZ34" s="194"/>
      <c r="QBA34" s="194"/>
      <c r="QBB34" s="194"/>
      <c r="QBC34" s="194"/>
      <c r="QBD34" s="194"/>
      <c r="QBE34" s="194"/>
      <c r="QBF34" s="194"/>
      <c r="QBG34" s="194"/>
      <c r="QBH34" s="194"/>
      <c r="QBI34" s="194"/>
      <c r="QBJ34" s="194"/>
      <c r="QBK34" s="194"/>
      <c r="QBL34" s="194"/>
      <c r="QBM34" s="194"/>
      <c r="QBN34" s="194"/>
      <c r="QBO34" s="194"/>
      <c r="QBP34" s="194"/>
      <c r="QBQ34" s="194"/>
      <c r="QBR34" s="194"/>
      <c r="QBS34" s="194"/>
      <c r="QBT34" s="194"/>
      <c r="QBU34" s="194"/>
      <c r="QBV34" s="194"/>
      <c r="QBW34" s="194"/>
      <c r="QBX34" s="194"/>
      <c r="QBY34" s="194"/>
      <c r="QBZ34" s="194"/>
      <c r="QCA34" s="194"/>
      <c r="QCB34" s="194"/>
      <c r="QCC34" s="194"/>
      <c r="QCD34" s="194"/>
      <c r="QCE34" s="194"/>
      <c r="QCF34" s="194"/>
      <c r="QCG34" s="194"/>
      <c r="QCH34" s="194"/>
      <c r="QCI34" s="194"/>
      <c r="QCJ34" s="194"/>
      <c r="QCK34" s="194"/>
      <c r="QCL34" s="194"/>
      <c r="QCM34" s="194"/>
      <c r="QCN34" s="194"/>
      <c r="QCO34" s="194"/>
      <c r="QCP34" s="194"/>
      <c r="QCQ34" s="194"/>
      <c r="QCR34" s="194"/>
      <c r="QCS34" s="194"/>
      <c r="QCT34" s="194"/>
      <c r="QCU34" s="194"/>
      <c r="QCV34" s="194"/>
      <c r="QCW34" s="194"/>
      <c r="QCX34" s="194"/>
      <c r="QCY34" s="194"/>
      <c r="QCZ34" s="194"/>
      <c r="QDA34" s="194"/>
      <c r="QDB34" s="194"/>
      <c r="QDC34" s="194"/>
      <c r="QDD34" s="194"/>
      <c r="QDE34" s="194"/>
      <c r="QDF34" s="194"/>
      <c r="QDG34" s="194"/>
      <c r="QDH34" s="194"/>
      <c r="QDI34" s="194"/>
      <c r="QDJ34" s="194"/>
      <c r="QDK34" s="194"/>
      <c r="QDL34" s="194"/>
      <c r="QDM34" s="194"/>
      <c r="QDN34" s="194"/>
      <c r="QDO34" s="194"/>
      <c r="QDP34" s="194"/>
      <c r="QDQ34" s="194"/>
      <c r="QDR34" s="194"/>
      <c r="QDS34" s="194"/>
      <c r="QDT34" s="194"/>
      <c r="QDU34" s="194"/>
      <c r="QDV34" s="194"/>
      <c r="QDW34" s="194"/>
      <c r="QDX34" s="194"/>
      <c r="QDY34" s="194"/>
      <c r="QDZ34" s="194"/>
      <c r="QEA34" s="194"/>
      <c r="QEB34" s="194"/>
      <c r="QEC34" s="194"/>
      <c r="QED34" s="194"/>
      <c r="QEE34" s="194"/>
      <c r="QEF34" s="194"/>
      <c r="QEG34" s="194"/>
      <c r="QEH34" s="194"/>
      <c r="QEI34" s="194"/>
      <c r="QEJ34" s="194"/>
      <c r="QEK34" s="194"/>
      <c r="QEL34" s="194"/>
      <c r="QEM34" s="194"/>
      <c r="QEN34" s="194"/>
      <c r="QEO34" s="194"/>
      <c r="QEP34" s="194"/>
      <c r="QEQ34" s="194"/>
      <c r="QER34" s="194"/>
      <c r="QES34" s="194"/>
      <c r="QET34" s="194"/>
      <c r="QEU34" s="194"/>
      <c r="QEV34" s="194"/>
      <c r="QEW34" s="194"/>
      <c r="QEX34" s="194"/>
      <c r="QEY34" s="194"/>
      <c r="QEZ34" s="194"/>
      <c r="QFA34" s="194"/>
      <c r="QFB34" s="194"/>
      <c r="QFC34" s="194"/>
      <c r="QFD34" s="194"/>
      <c r="QFE34" s="194"/>
      <c r="QFF34" s="194"/>
      <c r="QFG34" s="194"/>
      <c r="QFH34" s="194"/>
      <c r="QFI34" s="194"/>
      <c r="QFJ34" s="194"/>
      <c r="QFK34" s="194"/>
      <c r="QFL34" s="194"/>
      <c r="QFM34" s="194"/>
      <c r="QFN34" s="194"/>
      <c r="QFO34" s="194"/>
      <c r="QFP34" s="194"/>
      <c r="QFQ34" s="194"/>
      <c r="QFR34" s="194"/>
      <c r="QFS34" s="194"/>
      <c r="QFT34" s="194"/>
      <c r="QFU34" s="194"/>
      <c r="QFV34" s="194"/>
      <c r="QFW34" s="194"/>
      <c r="QFX34" s="194"/>
      <c r="QFY34" s="194"/>
      <c r="QFZ34" s="194"/>
      <c r="QGA34" s="194"/>
      <c r="QGB34" s="194"/>
      <c r="QGC34" s="194"/>
      <c r="QGD34" s="194"/>
      <c r="QGE34" s="194"/>
      <c r="QGF34" s="194"/>
      <c r="QGG34" s="194"/>
      <c r="QGH34" s="194"/>
      <c r="QGI34" s="194"/>
      <c r="QGJ34" s="194"/>
      <c r="QGK34" s="194"/>
      <c r="QGL34" s="194"/>
      <c r="QGM34" s="194"/>
      <c r="QGN34" s="194"/>
      <c r="QGO34" s="194"/>
      <c r="QGP34" s="194"/>
      <c r="QGQ34" s="194"/>
      <c r="QGR34" s="194"/>
      <c r="QGS34" s="194"/>
      <c r="QGT34" s="194"/>
      <c r="QGU34" s="194"/>
      <c r="QGV34" s="194"/>
      <c r="QGW34" s="194"/>
      <c r="QGX34" s="194"/>
      <c r="QGY34" s="194"/>
      <c r="QGZ34" s="194"/>
      <c r="QHA34" s="194"/>
      <c r="QHB34" s="194"/>
      <c r="QHC34" s="194"/>
      <c r="QHD34" s="194"/>
      <c r="QHE34" s="194"/>
      <c r="QHF34" s="194"/>
      <c r="QHG34" s="194"/>
      <c r="QHH34" s="194"/>
      <c r="QHI34" s="194"/>
      <c r="QHJ34" s="194"/>
      <c r="QHK34" s="194"/>
      <c r="QHL34" s="194"/>
      <c r="QHM34" s="194"/>
      <c r="QHN34" s="194"/>
      <c r="QHO34" s="194"/>
      <c r="QHP34" s="194"/>
      <c r="QHQ34" s="194"/>
      <c r="QHR34" s="194"/>
      <c r="QHS34" s="194"/>
      <c r="QHT34" s="194"/>
      <c r="QHU34" s="194"/>
      <c r="QHV34" s="194"/>
      <c r="QHW34" s="194"/>
      <c r="QHX34" s="194"/>
      <c r="QHY34" s="194"/>
      <c r="QHZ34" s="194"/>
      <c r="QIA34" s="194"/>
      <c r="QIB34" s="194"/>
      <c r="QIC34" s="194"/>
      <c r="QID34" s="194"/>
      <c r="QIE34" s="194"/>
      <c r="QIF34" s="194"/>
      <c r="QIG34" s="194"/>
      <c r="QIH34" s="194"/>
      <c r="QII34" s="194"/>
      <c r="QIJ34" s="194"/>
      <c r="QIK34" s="194"/>
      <c r="QIL34" s="194"/>
      <c r="QIM34" s="194"/>
      <c r="QIN34" s="194"/>
      <c r="QIO34" s="194"/>
      <c r="QIP34" s="194"/>
      <c r="QIQ34" s="194"/>
      <c r="QIR34" s="194"/>
      <c r="QIS34" s="194"/>
      <c r="QIT34" s="194"/>
      <c r="QIU34" s="194"/>
      <c r="QIV34" s="194"/>
      <c r="QIW34" s="194"/>
      <c r="QIX34" s="194"/>
      <c r="QIY34" s="194"/>
      <c r="QIZ34" s="194"/>
      <c r="QJA34" s="194"/>
      <c r="QJB34" s="194"/>
      <c r="QJC34" s="194"/>
      <c r="QJD34" s="194"/>
      <c r="QJE34" s="194"/>
      <c r="QJF34" s="194"/>
      <c r="QJG34" s="194"/>
      <c r="QJH34" s="194"/>
      <c r="QJI34" s="194"/>
      <c r="QJJ34" s="194"/>
      <c r="QJK34" s="194"/>
      <c r="QJL34" s="194"/>
      <c r="QJM34" s="194"/>
      <c r="QJN34" s="194"/>
      <c r="QJO34" s="194"/>
      <c r="QJP34" s="194"/>
      <c r="QJQ34" s="194"/>
      <c r="QJR34" s="194"/>
      <c r="QJS34" s="194"/>
      <c r="QJT34" s="194"/>
      <c r="QJU34" s="194"/>
      <c r="QJV34" s="194"/>
      <c r="QJW34" s="194"/>
      <c r="QJX34" s="194"/>
      <c r="QJY34" s="194"/>
      <c r="QJZ34" s="194"/>
      <c r="QKA34" s="194"/>
      <c r="QKB34" s="194"/>
      <c r="QKC34" s="194"/>
      <c r="QKD34" s="194"/>
      <c r="QKE34" s="194"/>
      <c r="QKF34" s="194"/>
      <c r="QKG34" s="194"/>
      <c r="QKH34" s="194"/>
      <c r="QKI34" s="194"/>
      <c r="QKJ34" s="194"/>
      <c r="QKK34" s="194"/>
      <c r="QKL34" s="194"/>
      <c r="QKM34" s="194"/>
      <c r="QKN34" s="194"/>
      <c r="QKO34" s="194"/>
      <c r="QKP34" s="194"/>
      <c r="QKQ34" s="194"/>
      <c r="QKR34" s="194"/>
      <c r="QKS34" s="194"/>
      <c r="QKT34" s="194"/>
      <c r="QKU34" s="194"/>
      <c r="QKV34" s="194"/>
      <c r="QKW34" s="194"/>
      <c r="QKX34" s="194"/>
      <c r="QKY34" s="194"/>
      <c r="QKZ34" s="194"/>
      <c r="QLA34" s="194"/>
      <c r="QLB34" s="194"/>
      <c r="QLC34" s="194"/>
      <c r="QLD34" s="194"/>
      <c r="QLE34" s="194"/>
      <c r="QLF34" s="194"/>
      <c r="QLG34" s="194"/>
      <c r="QLH34" s="194"/>
      <c r="QLI34" s="194"/>
      <c r="QLJ34" s="194"/>
      <c r="QLK34" s="194"/>
      <c r="QLL34" s="194"/>
      <c r="QLM34" s="194"/>
      <c r="QLN34" s="194"/>
      <c r="QLO34" s="194"/>
      <c r="QLP34" s="194"/>
      <c r="QLQ34" s="194"/>
      <c r="QLR34" s="194"/>
      <c r="QLS34" s="194"/>
      <c r="QLT34" s="194"/>
      <c r="QLU34" s="194"/>
      <c r="QLV34" s="194"/>
      <c r="QLW34" s="194"/>
      <c r="QLX34" s="194"/>
      <c r="QLY34" s="194"/>
      <c r="QLZ34" s="194"/>
      <c r="QMA34" s="194"/>
      <c r="QMB34" s="194"/>
      <c r="QMC34" s="194"/>
      <c r="QMD34" s="194"/>
      <c r="QME34" s="194"/>
      <c r="QMF34" s="194"/>
      <c r="QMG34" s="194"/>
      <c r="QMH34" s="194"/>
      <c r="QMI34" s="194"/>
      <c r="QMJ34" s="194"/>
      <c r="QMK34" s="194"/>
      <c r="QML34" s="194"/>
      <c r="QMM34" s="194"/>
      <c r="QMN34" s="194"/>
      <c r="QMO34" s="194"/>
      <c r="QMP34" s="194"/>
      <c r="QMQ34" s="194"/>
      <c r="QMR34" s="194"/>
      <c r="QMS34" s="194"/>
      <c r="QMT34" s="194"/>
      <c r="QMU34" s="194"/>
      <c r="QMV34" s="194"/>
      <c r="QMW34" s="194"/>
      <c r="QMX34" s="194"/>
      <c r="QMY34" s="194"/>
      <c r="QMZ34" s="194"/>
      <c r="QNA34" s="194"/>
      <c r="QNB34" s="194"/>
      <c r="QNC34" s="194"/>
      <c r="QND34" s="194"/>
      <c r="QNE34" s="194"/>
      <c r="QNF34" s="194"/>
      <c r="QNG34" s="194"/>
      <c r="QNH34" s="194"/>
      <c r="QNI34" s="194"/>
      <c r="QNJ34" s="194"/>
      <c r="QNK34" s="194"/>
      <c r="QNL34" s="194"/>
      <c r="QNM34" s="194"/>
      <c r="QNN34" s="194"/>
      <c r="QNO34" s="194"/>
      <c r="QNP34" s="194"/>
      <c r="QNQ34" s="194"/>
      <c r="QNR34" s="194"/>
      <c r="QNS34" s="194"/>
      <c r="QNT34" s="194"/>
      <c r="QNU34" s="194"/>
      <c r="QNV34" s="194"/>
      <c r="QNW34" s="194"/>
      <c r="QNX34" s="194"/>
      <c r="QNY34" s="194"/>
      <c r="QNZ34" s="194"/>
      <c r="QOA34" s="194"/>
      <c r="QOB34" s="194"/>
      <c r="QOC34" s="194"/>
      <c r="QOD34" s="194"/>
      <c r="QOE34" s="194"/>
      <c r="QOF34" s="194"/>
      <c r="QOG34" s="194"/>
      <c r="QOH34" s="194"/>
      <c r="QOI34" s="194"/>
      <c r="QOJ34" s="194"/>
      <c r="QOK34" s="194"/>
      <c r="QOL34" s="194"/>
      <c r="QOM34" s="194"/>
      <c r="QON34" s="194"/>
      <c r="QOO34" s="194"/>
      <c r="QOP34" s="194"/>
      <c r="QOQ34" s="194"/>
      <c r="QOR34" s="194"/>
      <c r="QOS34" s="194"/>
      <c r="QOT34" s="194"/>
      <c r="QOU34" s="194"/>
      <c r="QOV34" s="194"/>
      <c r="QOW34" s="194"/>
      <c r="QOX34" s="194"/>
      <c r="QOY34" s="194"/>
      <c r="QOZ34" s="194"/>
      <c r="QPA34" s="194"/>
      <c r="QPB34" s="194"/>
      <c r="QPC34" s="194"/>
      <c r="QPD34" s="194"/>
      <c r="QPE34" s="194"/>
      <c r="QPF34" s="194"/>
      <c r="QPG34" s="194"/>
      <c r="QPH34" s="194"/>
      <c r="QPI34" s="194"/>
      <c r="QPJ34" s="194"/>
      <c r="QPK34" s="194"/>
      <c r="QPL34" s="194"/>
      <c r="QPM34" s="194"/>
      <c r="QPN34" s="194"/>
      <c r="QPO34" s="194"/>
      <c r="QPP34" s="194"/>
      <c r="QPQ34" s="194"/>
      <c r="QPR34" s="194"/>
      <c r="QPS34" s="194"/>
      <c r="QPT34" s="194"/>
      <c r="QPU34" s="194"/>
      <c r="QPV34" s="194"/>
      <c r="QPW34" s="194"/>
      <c r="QPX34" s="194"/>
      <c r="QPY34" s="194"/>
      <c r="QPZ34" s="194"/>
      <c r="QQA34" s="194"/>
      <c r="QQB34" s="194"/>
      <c r="QQC34" s="194"/>
      <c r="QQD34" s="194"/>
      <c r="QQE34" s="194"/>
      <c r="QQF34" s="194"/>
      <c r="QQG34" s="194"/>
      <c r="QQH34" s="194"/>
      <c r="QQI34" s="194"/>
      <c r="QQJ34" s="194"/>
      <c r="QQK34" s="194"/>
      <c r="QQL34" s="194"/>
      <c r="QQM34" s="194"/>
      <c r="QQN34" s="194"/>
      <c r="QQO34" s="194"/>
      <c r="QQP34" s="194"/>
      <c r="QQQ34" s="194"/>
      <c r="QQR34" s="194"/>
      <c r="QQS34" s="194"/>
      <c r="QQT34" s="194"/>
      <c r="QQU34" s="194"/>
      <c r="QQV34" s="194"/>
      <c r="QQW34" s="194"/>
      <c r="QQX34" s="194"/>
      <c r="QQY34" s="194"/>
      <c r="QQZ34" s="194"/>
      <c r="QRA34" s="194"/>
      <c r="QRB34" s="194"/>
      <c r="QRC34" s="194"/>
      <c r="QRD34" s="194"/>
      <c r="QRE34" s="194"/>
      <c r="QRF34" s="194"/>
      <c r="QRG34" s="194"/>
      <c r="QRH34" s="194"/>
      <c r="QRI34" s="194"/>
      <c r="QRJ34" s="194"/>
      <c r="QRK34" s="194"/>
      <c r="QRL34" s="194"/>
      <c r="QRM34" s="194"/>
      <c r="QRN34" s="194"/>
      <c r="QRO34" s="194"/>
      <c r="QRP34" s="194"/>
      <c r="QRQ34" s="194"/>
      <c r="QRR34" s="194"/>
      <c r="QRS34" s="194"/>
      <c r="QRT34" s="194"/>
      <c r="QRU34" s="194"/>
      <c r="QRV34" s="194"/>
      <c r="QRW34" s="194"/>
      <c r="QRX34" s="194"/>
      <c r="QRY34" s="194"/>
      <c r="QRZ34" s="194"/>
      <c r="QSA34" s="194"/>
      <c r="QSB34" s="194"/>
      <c r="QSC34" s="194"/>
      <c r="QSD34" s="194"/>
      <c r="QSE34" s="194"/>
      <c r="QSF34" s="194"/>
      <c r="QSG34" s="194"/>
      <c r="QSH34" s="194"/>
      <c r="QSI34" s="194"/>
      <c r="QSJ34" s="194"/>
      <c r="QSK34" s="194"/>
      <c r="QSL34" s="194"/>
      <c r="QSM34" s="194"/>
      <c r="QSN34" s="194"/>
      <c r="QSO34" s="194"/>
      <c r="QSP34" s="194"/>
      <c r="QSQ34" s="194"/>
      <c r="QSR34" s="194"/>
      <c r="QSS34" s="194"/>
      <c r="QST34" s="194"/>
      <c r="QSU34" s="194"/>
      <c r="QSV34" s="194"/>
      <c r="QSW34" s="194"/>
      <c r="QSX34" s="194"/>
      <c r="QSY34" s="194"/>
      <c r="QSZ34" s="194"/>
      <c r="QTA34" s="194"/>
      <c r="QTB34" s="194"/>
      <c r="QTC34" s="194"/>
      <c r="QTD34" s="194"/>
      <c r="QTE34" s="194"/>
      <c r="QTF34" s="194"/>
      <c r="QTG34" s="194"/>
      <c r="QTH34" s="194"/>
      <c r="QTI34" s="194"/>
      <c r="QTJ34" s="194"/>
      <c r="QTK34" s="194"/>
      <c r="QTL34" s="194"/>
      <c r="QTM34" s="194"/>
      <c r="QTN34" s="194"/>
      <c r="QTO34" s="194"/>
      <c r="QTP34" s="194"/>
      <c r="QTQ34" s="194"/>
      <c r="QTR34" s="194"/>
      <c r="QTS34" s="194"/>
      <c r="QTT34" s="194"/>
      <c r="QTU34" s="194"/>
      <c r="QTV34" s="194"/>
      <c r="QTW34" s="194"/>
      <c r="QTX34" s="194"/>
      <c r="QTY34" s="194"/>
      <c r="QTZ34" s="194"/>
      <c r="QUA34" s="194"/>
      <c r="QUB34" s="194"/>
      <c r="QUC34" s="194"/>
      <c r="QUD34" s="194"/>
      <c r="QUE34" s="194"/>
      <c r="QUF34" s="194"/>
      <c r="QUG34" s="194"/>
      <c r="QUH34" s="194"/>
      <c r="QUI34" s="194"/>
      <c r="QUJ34" s="194"/>
      <c r="QUK34" s="194"/>
      <c r="QUL34" s="194"/>
      <c r="QUM34" s="194"/>
      <c r="QUN34" s="194"/>
      <c r="QUO34" s="194"/>
      <c r="QUP34" s="194"/>
      <c r="QUQ34" s="194"/>
      <c r="QUR34" s="194"/>
      <c r="QUS34" s="194"/>
      <c r="QUT34" s="194"/>
      <c r="QUU34" s="194"/>
      <c r="QUV34" s="194"/>
      <c r="QUW34" s="194"/>
      <c r="QUX34" s="194"/>
      <c r="QUY34" s="194"/>
      <c r="QUZ34" s="194"/>
      <c r="QVA34" s="194"/>
      <c r="QVB34" s="194"/>
      <c r="QVC34" s="194"/>
      <c r="QVD34" s="194"/>
      <c r="QVE34" s="194"/>
      <c r="QVF34" s="194"/>
      <c r="QVG34" s="194"/>
      <c r="QVH34" s="194"/>
      <c r="QVI34" s="194"/>
      <c r="QVJ34" s="194"/>
      <c r="QVK34" s="194"/>
      <c r="QVL34" s="194"/>
      <c r="QVM34" s="194"/>
      <c r="QVN34" s="194"/>
      <c r="QVO34" s="194"/>
      <c r="QVP34" s="194"/>
      <c r="QVQ34" s="194"/>
      <c r="QVR34" s="194"/>
      <c r="QVS34" s="194"/>
      <c r="QVT34" s="194"/>
      <c r="QVU34" s="194"/>
      <c r="QVV34" s="194"/>
      <c r="QVW34" s="194"/>
      <c r="QVX34" s="194"/>
      <c r="QVY34" s="194"/>
      <c r="QVZ34" s="194"/>
      <c r="QWA34" s="194"/>
      <c r="QWB34" s="194"/>
      <c r="QWC34" s="194"/>
      <c r="QWD34" s="194"/>
      <c r="QWE34" s="194"/>
      <c r="QWF34" s="194"/>
      <c r="QWG34" s="194"/>
      <c r="QWH34" s="194"/>
      <c r="QWI34" s="194"/>
      <c r="QWJ34" s="194"/>
      <c r="QWK34" s="194"/>
      <c r="QWL34" s="194"/>
      <c r="QWM34" s="194"/>
      <c r="QWN34" s="194"/>
      <c r="QWO34" s="194"/>
      <c r="QWP34" s="194"/>
      <c r="QWQ34" s="194"/>
      <c r="QWR34" s="194"/>
      <c r="QWS34" s="194"/>
      <c r="QWT34" s="194"/>
      <c r="QWU34" s="194"/>
      <c r="QWV34" s="194"/>
      <c r="QWW34" s="194"/>
      <c r="QWX34" s="194"/>
      <c r="QWY34" s="194"/>
      <c r="QWZ34" s="194"/>
      <c r="QXA34" s="194"/>
      <c r="QXB34" s="194"/>
      <c r="QXC34" s="194"/>
      <c r="QXD34" s="194"/>
      <c r="QXE34" s="194"/>
      <c r="QXF34" s="194"/>
      <c r="QXG34" s="194"/>
      <c r="QXH34" s="194"/>
      <c r="QXI34" s="194"/>
      <c r="QXJ34" s="194"/>
      <c r="QXK34" s="194"/>
      <c r="QXL34" s="194"/>
      <c r="QXM34" s="194"/>
      <c r="QXN34" s="194"/>
      <c r="QXO34" s="194"/>
      <c r="QXP34" s="194"/>
      <c r="QXQ34" s="194"/>
      <c r="QXR34" s="194"/>
      <c r="QXS34" s="194"/>
      <c r="QXT34" s="194"/>
      <c r="QXU34" s="194"/>
      <c r="QXV34" s="194"/>
      <c r="QXW34" s="194"/>
      <c r="QXX34" s="194"/>
      <c r="QXY34" s="194"/>
      <c r="QXZ34" s="194"/>
      <c r="QYA34" s="194"/>
      <c r="QYB34" s="194"/>
      <c r="QYC34" s="194"/>
      <c r="QYD34" s="194"/>
      <c r="QYE34" s="194"/>
      <c r="QYF34" s="194"/>
      <c r="QYG34" s="194"/>
      <c r="QYH34" s="194"/>
      <c r="QYI34" s="194"/>
      <c r="QYJ34" s="194"/>
      <c r="QYK34" s="194"/>
      <c r="QYL34" s="194"/>
      <c r="QYM34" s="194"/>
      <c r="QYN34" s="194"/>
      <c r="QYO34" s="194"/>
      <c r="QYP34" s="194"/>
      <c r="QYQ34" s="194"/>
      <c r="QYR34" s="194"/>
      <c r="QYS34" s="194"/>
      <c r="QYT34" s="194"/>
      <c r="QYU34" s="194"/>
      <c r="QYV34" s="194"/>
      <c r="QYW34" s="194"/>
      <c r="QYX34" s="194"/>
      <c r="QYY34" s="194"/>
      <c r="QYZ34" s="194"/>
      <c r="QZA34" s="194"/>
      <c r="QZB34" s="194"/>
      <c r="QZC34" s="194"/>
      <c r="QZD34" s="194"/>
      <c r="QZE34" s="194"/>
      <c r="QZF34" s="194"/>
      <c r="QZG34" s="194"/>
      <c r="QZH34" s="194"/>
      <c r="QZI34" s="194"/>
      <c r="QZJ34" s="194"/>
      <c r="QZK34" s="194"/>
      <c r="QZL34" s="194"/>
      <c r="QZM34" s="194"/>
      <c r="QZN34" s="194"/>
      <c r="QZO34" s="194"/>
      <c r="QZP34" s="194"/>
      <c r="QZQ34" s="194"/>
      <c r="QZR34" s="194"/>
      <c r="QZS34" s="194"/>
      <c r="QZT34" s="194"/>
      <c r="QZU34" s="194"/>
      <c r="QZV34" s="194"/>
      <c r="QZW34" s="194"/>
      <c r="QZX34" s="194"/>
      <c r="QZY34" s="194"/>
      <c r="QZZ34" s="194"/>
      <c r="RAA34" s="194"/>
      <c r="RAB34" s="194"/>
      <c r="RAC34" s="194"/>
      <c r="RAD34" s="194"/>
      <c r="RAE34" s="194"/>
      <c r="RAF34" s="194"/>
      <c r="RAG34" s="194"/>
      <c r="RAH34" s="194"/>
      <c r="RAI34" s="194"/>
      <c r="RAJ34" s="194"/>
      <c r="RAK34" s="194"/>
      <c r="RAL34" s="194"/>
      <c r="RAM34" s="194"/>
      <c r="RAN34" s="194"/>
      <c r="RAO34" s="194"/>
      <c r="RAP34" s="194"/>
      <c r="RAQ34" s="194"/>
      <c r="RAR34" s="194"/>
      <c r="RAS34" s="194"/>
      <c r="RAT34" s="194"/>
      <c r="RAU34" s="194"/>
      <c r="RAV34" s="194"/>
      <c r="RAW34" s="194"/>
      <c r="RAX34" s="194"/>
      <c r="RAY34" s="194"/>
      <c r="RAZ34" s="194"/>
      <c r="RBA34" s="194"/>
      <c r="RBB34" s="194"/>
      <c r="RBC34" s="194"/>
      <c r="RBD34" s="194"/>
      <c r="RBE34" s="194"/>
      <c r="RBF34" s="194"/>
      <c r="RBG34" s="194"/>
      <c r="RBH34" s="194"/>
      <c r="RBI34" s="194"/>
      <c r="RBJ34" s="194"/>
      <c r="RBK34" s="194"/>
      <c r="RBL34" s="194"/>
      <c r="RBM34" s="194"/>
      <c r="RBN34" s="194"/>
      <c r="RBO34" s="194"/>
      <c r="RBP34" s="194"/>
      <c r="RBQ34" s="194"/>
      <c r="RBR34" s="194"/>
      <c r="RBS34" s="194"/>
      <c r="RBT34" s="194"/>
      <c r="RBU34" s="194"/>
      <c r="RBV34" s="194"/>
      <c r="RBW34" s="194"/>
      <c r="RBX34" s="194"/>
      <c r="RBY34" s="194"/>
      <c r="RBZ34" s="194"/>
      <c r="RCA34" s="194"/>
      <c r="RCB34" s="194"/>
      <c r="RCC34" s="194"/>
      <c r="RCD34" s="194"/>
      <c r="RCE34" s="194"/>
      <c r="RCF34" s="194"/>
      <c r="RCG34" s="194"/>
      <c r="RCH34" s="194"/>
      <c r="RCI34" s="194"/>
      <c r="RCJ34" s="194"/>
      <c r="RCK34" s="194"/>
      <c r="RCL34" s="194"/>
      <c r="RCM34" s="194"/>
      <c r="RCN34" s="194"/>
      <c r="RCO34" s="194"/>
      <c r="RCP34" s="194"/>
      <c r="RCQ34" s="194"/>
      <c r="RCR34" s="194"/>
      <c r="RCS34" s="194"/>
      <c r="RCT34" s="194"/>
      <c r="RCU34" s="194"/>
      <c r="RCV34" s="194"/>
      <c r="RCW34" s="194"/>
      <c r="RCX34" s="194"/>
      <c r="RCY34" s="194"/>
      <c r="RCZ34" s="194"/>
      <c r="RDA34" s="194"/>
      <c r="RDB34" s="194"/>
      <c r="RDC34" s="194"/>
      <c r="RDD34" s="194"/>
      <c r="RDE34" s="194"/>
      <c r="RDF34" s="194"/>
      <c r="RDG34" s="194"/>
      <c r="RDH34" s="194"/>
      <c r="RDI34" s="194"/>
      <c r="RDJ34" s="194"/>
      <c r="RDK34" s="194"/>
      <c r="RDL34" s="194"/>
      <c r="RDM34" s="194"/>
      <c r="RDN34" s="194"/>
      <c r="RDO34" s="194"/>
      <c r="RDP34" s="194"/>
      <c r="RDQ34" s="194"/>
      <c r="RDR34" s="194"/>
      <c r="RDS34" s="194"/>
      <c r="RDT34" s="194"/>
      <c r="RDU34" s="194"/>
      <c r="RDV34" s="194"/>
      <c r="RDW34" s="194"/>
      <c r="RDX34" s="194"/>
      <c r="RDY34" s="194"/>
      <c r="RDZ34" s="194"/>
      <c r="REA34" s="194"/>
      <c r="REB34" s="194"/>
      <c r="REC34" s="194"/>
      <c r="RED34" s="194"/>
      <c r="REE34" s="194"/>
      <c r="REF34" s="194"/>
      <c r="REG34" s="194"/>
      <c r="REH34" s="194"/>
      <c r="REI34" s="194"/>
      <c r="REJ34" s="194"/>
      <c r="REK34" s="194"/>
      <c r="REL34" s="194"/>
      <c r="REM34" s="194"/>
      <c r="REN34" s="194"/>
      <c r="REO34" s="194"/>
      <c r="REP34" s="194"/>
      <c r="REQ34" s="194"/>
      <c r="RER34" s="194"/>
      <c r="RES34" s="194"/>
      <c r="RET34" s="194"/>
      <c r="REU34" s="194"/>
      <c r="REV34" s="194"/>
      <c r="REW34" s="194"/>
      <c r="REX34" s="194"/>
      <c r="REY34" s="194"/>
      <c r="REZ34" s="194"/>
      <c r="RFA34" s="194"/>
      <c r="RFB34" s="194"/>
      <c r="RFC34" s="194"/>
      <c r="RFD34" s="194"/>
      <c r="RFE34" s="194"/>
      <c r="RFF34" s="194"/>
      <c r="RFG34" s="194"/>
      <c r="RFH34" s="194"/>
      <c r="RFI34" s="194"/>
      <c r="RFJ34" s="194"/>
      <c r="RFK34" s="194"/>
      <c r="RFL34" s="194"/>
      <c r="RFM34" s="194"/>
      <c r="RFN34" s="194"/>
      <c r="RFO34" s="194"/>
      <c r="RFP34" s="194"/>
      <c r="RFQ34" s="194"/>
      <c r="RFR34" s="194"/>
      <c r="RFS34" s="194"/>
      <c r="RFT34" s="194"/>
      <c r="RFU34" s="194"/>
      <c r="RFV34" s="194"/>
      <c r="RFW34" s="194"/>
      <c r="RFX34" s="194"/>
      <c r="RFY34" s="194"/>
      <c r="RFZ34" s="194"/>
      <c r="RGA34" s="194"/>
      <c r="RGB34" s="194"/>
      <c r="RGC34" s="194"/>
      <c r="RGD34" s="194"/>
      <c r="RGE34" s="194"/>
      <c r="RGF34" s="194"/>
      <c r="RGG34" s="194"/>
      <c r="RGH34" s="194"/>
      <c r="RGI34" s="194"/>
      <c r="RGJ34" s="194"/>
      <c r="RGK34" s="194"/>
      <c r="RGL34" s="194"/>
      <c r="RGM34" s="194"/>
      <c r="RGN34" s="194"/>
      <c r="RGO34" s="194"/>
      <c r="RGP34" s="194"/>
      <c r="RGQ34" s="194"/>
      <c r="RGR34" s="194"/>
      <c r="RGS34" s="194"/>
      <c r="RGT34" s="194"/>
      <c r="RGU34" s="194"/>
      <c r="RGV34" s="194"/>
      <c r="RGW34" s="194"/>
      <c r="RGX34" s="194"/>
      <c r="RGY34" s="194"/>
      <c r="RGZ34" s="194"/>
      <c r="RHA34" s="194"/>
      <c r="RHB34" s="194"/>
      <c r="RHC34" s="194"/>
      <c r="RHD34" s="194"/>
      <c r="RHE34" s="194"/>
      <c r="RHF34" s="194"/>
      <c r="RHG34" s="194"/>
      <c r="RHH34" s="194"/>
      <c r="RHI34" s="194"/>
      <c r="RHJ34" s="194"/>
      <c r="RHK34" s="194"/>
      <c r="RHL34" s="194"/>
      <c r="RHM34" s="194"/>
      <c r="RHN34" s="194"/>
      <c r="RHO34" s="194"/>
      <c r="RHP34" s="194"/>
      <c r="RHQ34" s="194"/>
      <c r="RHR34" s="194"/>
      <c r="RHS34" s="194"/>
      <c r="RHT34" s="194"/>
      <c r="RHU34" s="194"/>
      <c r="RHV34" s="194"/>
      <c r="RHW34" s="194"/>
      <c r="RHX34" s="194"/>
      <c r="RHY34" s="194"/>
      <c r="RHZ34" s="194"/>
      <c r="RIA34" s="194"/>
      <c r="RIB34" s="194"/>
      <c r="RIC34" s="194"/>
      <c r="RID34" s="194"/>
      <c r="RIE34" s="194"/>
      <c r="RIF34" s="194"/>
      <c r="RIG34" s="194"/>
      <c r="RIH34" s="194"/>
      <c r="RII34" s="194"/>
      <c r="RIJ34" s="194"/>
      <c r="RIK34" s="194"/>
      <c r="RIL34" s="194"/>
      <c r="RIM34" s="194"/>
      <c r="RIN34" s="194"/>
      <c r="RIO34" s="194"/>
      <c r="RIP34" s="194"/>
      <c r="RIQ34" s="194"/>
      <c r="RIR34" s="194"/>
      <c r="RIS34" s="194"/>
      <c r="RIT34" s="194"/>
      <c r="RIU34" s="194"/>
      <c r="RIV34" s="194"/>
      <c r="RIW34" s="194"/>
      <c r="RIX34" s="194"/>
      <c r="RIY34" s="194"/>
      <c r="RIZ34" s="194"/>
      <c r="RJA34" s="194"/>
      <c r="RJB34" s="194"/>
      <c r="RJC34" s="194"/>
      <c r="RJD34" s="194"/>
      <c r="RJE34" s="194"/>
      <c r="RJF34" s="194"/>
      <c r="RJG34" s="194"/>
      <c r="RJH34" s="194"/>
      <c r="RJI34" s="194"/>
      <c r="RJJ34" s="194"/>
      <c r="RJK34" s="194"/>
      <c r="RJL34" s="194"/>
      <c r="RJM34" s="194"/>
      <c r="RJN34" s="194"/>
      <c r="RJO34" s="194"/>
      <c r="RJP34" s="194"/>
      <c r="RJQ34" s="194"/>
      <c r="RJR34" s="194"/>
      <c r="RJS34" s="194"/>
      <c r="RJT34" s="194"/>
      <c r="RJU34" s="194"/>
      <c r="RJV34" s="194"/>
      <c r="RJW34" s="194"/>
      <c r="RJX34" s="194"/>
      <c r="RJY34" s="194"/>
      <c r="RJZ34" s="194"/>
      <c r="RKA34" s="194"/>
      <c r="RKB34" s="194"/>
      <c r="RKC34" s="194"/>
      <c r="RKD34" s="194"/>
      <c r="RKE34" s="194"/>
      <c r="RKF34" s="194"/>
      <c r="RKG34" s="194"/>
      <c r="RKH34" s="194"/>
      <c r="RKI34" s="194"/>
      <c r="RKJ34" s="194"/>
      <c r="RKK34" s="194"/>
      <c r="RKL34" s="194"/>
      <c r="RKM34" s="194"/>
      <c r="RKN34" s="194"/>
      <c r="RKO34" s="194"/>
      <c r="RKP34" s="194"/>
      <c r="RKQ34" s="194"/>
      <c r="RKR34" s="194"/>
      <c r="RKS34" s="194"/>
      <c r="RKT34" s="194"/>
      <c r="RKU34" s="194"/>
      <c r="RKV34" s="194"/>
      <c r="RKW34" s="194"/>
      <c r="RKX34" s="194"/>
      <c r="RKY34" s="194"/>
      <c r="RKZ34" s="194"/>
      <c r="RLA34" s="194"/>
      <c r="RLB34" s="194"/>
      <c r="RLC34" s="194"/>
      <c r="RLD34" s="194"/>
      <c r="RLE34" s="194"/>
      <c r="RLF34" s="194"/>
      <c r="RLG34" s="194"/>
      <c r="RLH34" s="194"/>
      <c r="RLI34" s="194"/>
      <c r="RLJ34" s="194"/>
      <c r="RLK34" s="194"/>
      <c r="RLL34" s="194"/>
      <c r="RLM34" s="194"/>
      <c r="RLN34" s="194"/>
      <c r="RLO34" s="194"/>
      <c r="RLP34" s="194"/>
      <c r="RLQ34" s="194"/>
      <c r="RLR34" s="194"/>
      <c r="RLS34" s="194"/>
      <c r="RLT34" s="194"/>
      <c r="RLU34" s="194"/>
      <c r="RLV34" s="194"/>
      <c r="RLW34" s="194"/>
      <c r="RLX34" s="194"/>
      <c r="RLY34" s="194"/>
      <c r="RLZ34" s="194"/>
      <c r="RMA34" s="194"/>
      <c r="RMB34" s="194"/>
      <c r="RMC34" s="194"/>
      <c r="RMD34" s="194"/>
      <c r="RME34" s="194"/>
      <c r="RMF34" s="194"/>
      <c r="RMG34" s="194"/>
      <c r="RMH34" s="194"/>
      <c r="RMI34" s="194"/>
      <c r="RMJ34" s="194"/>
      <c r="RMK34" s="194"/>
      <c r="RML34" s="194"/>
      <c r="RMM34" s="194"/>
      <c r="RMN34" s="194"/>
      <c r="RMO34" s="194"/>
      <c r="RMP34" s="194"/>
      <c r="RMQ34" s="194"/>
      <c r="RMR34" s="194"/>
      <c r="RMS34" s="194"/>
      <c r="RMT34" s="194"/>
      <c r="RMU34" s="194"/>
      <c r="RMV34" s="194"/>
      <c r="RMW34" s="194"/>
      <c r="RMX34" s="194"/>
      <c r="RMY34" s="194"/>
      <c r="RMZ34" s="194"/>
      <c r="RNA34" s="194"/>
      <c r="RNB34" s="194"/>
      <c r="RNC34" s="194"/>
      <c r="RND34" s="194"/>
      <c r="RNE34" s="194"/>
      <c r="RNF34" s="194"/>
      <c r="RNG34" s="194"/>
      <c r="RNH34" s="194"/>
      <c r="RNI34" s="194"/>
      <c r="RNJ34" s="194"/>
      <c r="RNK34" s="194"/>
      <c r="RNL34" s="194"/>
      <c r="RNM34" s="194"/>
      <c r="RNN34" s="194"/>
      <c r="RNO34" s="194"/>
      <c r="RNP34" s="194"/>
      <c r="RNQ34" s="194"/>
      <c r="RNR34" s="194"/>
      <c r="RNS34" s="194"/>
      <c r="RNT34" s="194"/>
      <c r="RNU34" s="194"/>
      <c r="RNV34" s="194"/>
      <c r="RNW34" s="194"/>
      <c r="RNX34" s="194"/>
      <c r="RNY34" s="194"/>
      <c r="RNZ34" s="194"/>
      <c r="ROA34" s="194"/>
      <c r="ROB34" s="194"/>
      <c r="ROC34" s="194"/>
      <c r="ROD34" s="194"/>
      <c r="ROE34" s="194"/>
      <c r="ROF34" s="194"/>
      <c r="ROG34" s="194"/>
      <c r="ROH34" s="194"/>
      <c r="ROI34" s="194"/>
      <c r="ROJ34" s="194"/>
      <c r="ROK34" s="194"/>
      <c r="ROL34" s="194"/>
      <c r="ROM34" s="194"/>
      <c r="RON34" s="194"/>
      <c r="ROO34" s="194"/>
      <c r="ROP34" s="194"/>
      <c r="ROQ34" s="194"/>
      <c r="ROR34" s="194"/>
      <c r="ROS34" s="194"/>
      <c r="ROT34" s="194"/>
      <c r="ROU34" s="194"/>
      <c r="ROV34" s="194"/>
      <c r="ROW34" s="194"/>
      <c r="ROX34" s="194"/>
      <c r="ROY34" s="194"/>
      <c r="ROZ34" s="194"/>
      <c r="RPA34" s="194"/>
      <c r="RPB34" s="194"/>
      <c r="RPC34" s="194"/>
      <c r="RPD34" s="194"/>
      <c r="RPE34" s="194"/>
      <c r="RPF34" s="194"/>
      <c r="RPG34" s="194"/>
      <c r="RPH34" s="194"/>
      <c r="RPI34" s="194"/>
      <c r="RPJ34" s="194"/>
      <c r="RPK34" s="194"/>
      <c r="RPL34" s="194"/>
      <c r="RPM34" s="194"/>
      <c r="RPN34" s="194"/>
      <c r="RPO34" s="194"/>
      <c r="RPP34" s="194"/>
      <c r="RPQ34" s="194"/>
      <c r="RPR34" s="194"/>
      <c r="RPS34" s="194"/>
      <c r="RPT34" s="194"/>
      <c r="RPU34" s="194"/>
      <c r="RPV34" s="194"/>
      <c r="RPW34" s="194"/>
      <c r="RPX34" s="194"/>
      <c r="RPY34" s="194"/>
      <c r="RPZ34" s="194"/>
      <c r="RQA34" s="194"/>
      <c r="RQB34" s="194"/>
      <c r="RQC34" s="194"/>
      <c r="RQD34" s="194"/>
      <c r="RQE34" s="194"/>
      <c r="RQF34" s="194"/>
      <c r="RQG34" s="194"/>
      <c r="RQH34" s="194"/>
      <c r="RQI34" s="194"/>
      <c r="RQJ34" s="194"/>
      <c r="RQK34" s="194"/>
      <c r="RQL34" s="194"/>
      <c r="RQM34" s="194"/>
      <c r="RQN34" s="194"/>
      <c r="RQO34" s="194"/>
      <c r="RQP34" s="194"/>
      <c r="RQQ34" s="194"/>
      <c r="RQR34" s="194"/>
      <c r="RQS34" s="194"/>
      <c r="RQT34" s="194"/>
      <c r="RQU34" s="194"/>
      <c r="RQV34" s="194"/>
      <c r="RQW34" s="194"/>
      <c r="RQX34" s="194"/>
      <c r="RQY34" s="194"/>
      <c r="RQZ34" s="194"/>
      <c r="RRA34" s="194"/>
      <c r="RRB34" s="194"/>
      <c r="RRC34" s="194"/>
      <c r="RRD34" s="194"/>
      <c r="RRE34" s="194"/>
      <c r="RRF34" s="194"/>
      <c r="RRG34" s="194"/>
      <c r="RRH34" s="194"/>
      <c r="RRI34" s="194"/>
      <c r="RRJ34" s="194"/>
      <c r="RRK34" s="194"/>
      <c r="RRL34" s="194"/>
      <c r="RRM34" s="194"/>
      <c r="RRN34" s="194"/>
      <c r="RRO34" s="194"/>
      <c r="RRP34" s="194"/>
      <c r="RRQ34" s="194"/>
      <c r="RRR34" s="194"/>
      <c r="RRS34" s="194"/>
      <c r="RRT34" s="194"/>
      <c r="RRU34" s="194"/>
      <c r="RRV34" s="194"/>
      <c r="RRW34" s="194"/>
      <c r="RRX34" s="194"/>
      <c r="RRY34" s="194"/>
      <c r="RRZ34" s="194"/>
      <c r="RSA34" s="194"/>
      <c r="RSB34" s="194"/>
      <c r="RSC34" s="194"/>
      <c r="RSD34" s="194"/>
      <c r="RSE34" s="194"/>
      <c r="RSF34" s="194"/>
      <c r="RSG34" s="194"/>
      <c r="RSH34" s="194"/>
      <c r="RSI34" s="194"/>
      <c r="RSJ34" s="194"/>
      <c r="RSK34" s="194"/>
      <c r="RSL34" s="194"/>
      <c r="RSM34" s="194"/>
      <c r="RSN34" s="194"/>
      <c r="RSO34" s="194"/>
      <c r="RSP34" s="194"/>
      <c r="RSQ34" s="194"/>
      <c r="RSR34" s="194"/>
      <c r="RSS34" s="194"/>
      <c r="RST34" s="194"/>
      <c r="RSU34" s="194"/>
      <c r="RSV34" s="194"/>
      <c r="RSW34" s="194"/>
      <c r="RSX34" s="194"/>
      <c r="RSY34" s="194"/>
      <c r="RSZ34" s="194"/>
      <c r="RTA34" s="194"/>
      <c r="RTB34" s="194"/>
      <c r="RTC34" s="194"/>
      <c r="RTD34" s="194"/>
      <c r="RTE34" s="194"/>
      <c r="RTF34" s="194"/>
      <c r="RTG34" s="194"/>
      <c r="RTH34" s="194"/>
      <c r="RTI34" s="194"/>
      <c r="RTJ34" s="194"/>
      <c r="RTK34" s="194"/>
      <c r="RTL34" s="194"/>
      <c r="RTM34" s="194"/>
      <c r="RTN34" s="194"/>
      <c r="RTO34" s="194"/>
      <c r="RTP34" s="194"/>
      <c r="RTQ34" s="194"/>
      <c r="RTR34" s="194"/>
      <c r="RTS34" s="194"/>
      <c r="RTT34" s="194"/>
      <c r="RTU34" s="194"/>
      <c r="RTV34" s="194"/>
      <c r="RTW34" s="194"/>
      <c r="RTX34" s="194"/>
      <c r="RTY34" s="194"/>
      <c r="RTZ34" s="194"/>
      <c r="RUA34" s="194"/>
      <c r="RUB34" s="194"/>
      <c r="RUC34" s="194"/>
      <c r="RUD34" s="194"/>
      <c r="RUE34" s="194"/>
      <c r="RUF34" s="194"/>
      <c r="RUG34" s="194"/>
      <c r="RUH34" s="194"/>
      <c r="RUI34" s="194"/>
      <c r="RUJ34" s="194"/>
      <c r="RUK34" s="194"/>
      <c r="RUL34" s="194"/>
      <c r="RUM34" s="194"/>
      <c r="RUN34" s="194"/>
      <c r="RUO34" s="194"/>
      <c r="RUP34" s="194"/>
      <c r="RUQ34" s="194"/>
      <c r="RUR34" s="194"/>
      <c r="RUS34" s="194"/>
      <c r="RUT34" s="194"/>
      <c r="RUU34" s="194"/>
      <c r="RUV34" s="194"/>
      <c r="RUW34" s="194"/>
      <c r="RUX34" s="194"/>
      <c r="RUY34" s="194"/>
      <c r="RUZ34" s="194"/>
      <c r="RVA34" s="194"/>
      <c r="RVB34" s="194"/>
      <c r="RVC34" s="194"/>
      <c r="RVD34" s="194"/>
      <c r="RVE34" s="194"/>
      <c r="RVF34" s="194"/>
      <c r="RVG34" s="194"/>
      <c r="RVH34" s="194"/>
      <c r="RVI34" s="194"/>
      <c r="RVJ34" s="194"/>
      <c r="RVK34" s="194"/>
      <c r="RVL34" s="194"/>
      <c r="RVM34" s="194"/>
      <c r="RVN34" s="194"/>
      <c r="RVO34" s="194"/>
      <c r="RVP34" s="194"/>
      <c r="RVQ34" s="194"/>
      <c r="RVR34" s="194"/>
      <c r="RVS34" s="194"/>
      <c r="RVT34" s="194"/>
      <c r="RVU34" s="194"/>
      <c r="RVV34" s="194"/>
      <c r="RVW34" s="194"/>
      <c r="RVX34" s="194"/>
      <c r="RVY34" s="194"/>
      <c r="RVZ34" s="194"/>
      <c r="RWA34" s="194"/>
      <c r="RWB34" s="194"/>
      <c r="RWC34" s="194"/>
      <c r="RWD34" s="194"/>
      <c r="RWE34" s="194"/>
      <c r="RWF34" s="194"/>
      <c r="RWG34" s="194"/>
      <c r="RWH34" s="194"/>
      <c r="RWI34" s="194"/>
      <c r="RWJ34" s="194"/>
      <c r="RWK34" s="194"/>
      <c r="RWL34" s="194"/>
      <c r="RWM34" s="194"/>
      <c r="RWN34" s="194"/>
      <c r="RWO34" s="194"/>
      <c r="RWP34" s="194"/>
      <c r="RWQ34" s="194"/>
      <c r="RWR34" s="194"/>
      <c r="RWS34" s="194"/>
      <c r="RWT34" s="194"/>
      <c r="RWU34" s="194"/>
      <c r="RWV34" s="194"/>
      <c r="RWW34" s="194"/>
      <c r="RWX34" s="194"/>
      <c r="RWY34" s="194"/>
      <c r="RWZ34" s="194"/>
      <c r="RXA34" s="194"/>
      <c r="RXB34" s="194"/>
      <c r="RXC34" s="194"/>
      <c r="RXD34" s="194"/>
      <c r="RXE34" s="194"/>
      <c r="RXF34" s="194"/>
      <c r="RXG34" s="194"/>
      <c r="RXH34" s="194"/>
      <c r="RXI34" s="194"/>
      <c r="RXJ34" s="194"/>
      <c r="RXK34" s="194"/>
      <c r="RXL34" s="194"/>
      <c r="RXM34" s="194"/>
      <c r="RXN34" s="194"/>
      <c r="RXO34" s="194"/>
      <c r="RXP34" s="194"/>
      <c r="RXQ34" s="194"/>
      <c r="RXR34" s="194"/>
      <c r="RXS34" s="194"/>
      <c r="RXT34" s="194"/>
      <c r="RXU34" s="194"/>
      <c r="RXV34" s="194"/>
      <c r="RXW34" s="194"/>
      <c r="RXX34" s="194"/>
      <c r="RXY34" s="194"/>
      <c r="RXZ34" s="194"/>
      <c r="RYA34" s="194"/>
      <c r="RYB34" s="194"/>
      <c r="RYC34" s="194"/>
      <c r="RYD34" s="194"/>
      <c r="RYE34" s="194"/>
      <c r="RYF34" s="194"/>
      <c r="RYG34" s="194"/>
      <c r="RYH34" s="194"/>
      <c r="RYI34" s="194"/>
      <c r="RYJ34" s="194"/>
      <c r="RYK34" s="194"/>
      <c r="RYL34" s="194"/>
      <c r="RYM34" s="194"/>
      <c r="RYN34" s="194"/>
      <c r="RYO34" s="194"/>
      <c r="RYP34" s="194"/>
      <c r="RYQ34" s="194"/>
      <c r="RYR34" s="194"/>
      <c r="RYS34" s="194"/>
      <c r="RYT34" s="194"/>
      <c r="RYU34" s="194"/>
      <c r="RYV34" s="194"/>
      <c r="RYW34" s="194"/>
      <c r="RYX34" s="194"/>
      <c r="RYY34" s="194"/>
      <c r="RYZ34" s="194"/>
      <c r="RZA34" s="194"/>
      <c r="RZB34" s="194"/>
      <c r="RZC34" s="194"/>
      <c r="RZD34" s="194"/>
      <c r="RZE34" s="194"/>
      <c r="RZF34" s="194"/>
      <c r="RZG34" s="194"/>
      <c r="RZH34" s="194"/>
      <c r="RZI34" s="194"/>
      <c r="RZJ34" s="194"/>
      <c r="RZK34" s="194"/>
      <c r="RZL34" s="194"/>
      <c r="RZM34" s="194"/>
      <c r="RZN34" s="194"/>
      <c r="RZO34" s="194"/>
      <c r="RZP34" s="194"/>
      <c r="RZQ34" s="194"/>
      <c r="RZR34" s="194"/>
      <c r="RZS34" s="194"/>
      <c r="RZT34" s="194"/>
      <c r="RZU34" s="194"/>
      <c r="RZV34" s="194"/>
      <c r="RZW34" s="194"/>
      <c r="RZX34" s="194"/>
      <c r="RZY34" s="194"/>
      <c r="RZZ34" s="194"/>
      <c r="SAA34" s="194"/>
      <c r="SAB34" s="194"/>
      <c r="SAC34" s="194"/>
      <c r="SAD34" s="194"/>
      <c r="SAE34" s="194"/>
      <c r="SAF34" s="194"/>
      <c r="SAG34" s="194"/>
      <c r="SAH34" s="194"/>
      <c r="SAI34" s="194"/>
      <c r="SAJ34" s="194"/>
      <c r="SAK34" s="194"/>
      <c r="SAL34" s="194"/>
      <c r="SAM34" s="194"/>
      <c r="SAN34" s="194"/>
      <c r="SAO34" s="194"/>
      <c r="SAP34" s="194"/>
      <c r="SAQ34" s="194"/>
      <c r="SAR34" s="194"/>
      <c r="SAS34" s="194"/>
      <c r="SAT34" s="194"/>
      <c r="SAU34" s="194"/>
      <c r="SAV34" s="194"/>
      <c r="SAW34" s="194"/>
      <c r="SAX34" s="194"/>
      <c r="SAY34" s="194"/>
      <c r="SAZ34" s="194"/>
      <c r="SBA34" s="194"/>
      <c r="SBB34" s="194"/>
      <c r="SBC34" s="194"/>
      <c r="SBD34" s="194"/>
      <c r="SBE34" s="194"/>
      <c r="SBF34" s="194"/>
      <c r="SBG34" s="194"/>
      <c r="SBH34" s="194"/>
      <c r="SBI34" s="194"/>
      <c r="SBJ34" s="194"/>
      <c r="SBK34" s="194"/>
      <c r="SBL34" s="194"/>
      <c r="SBM34" s="194"/>
      <c r="SBN34" s="194"/>
      <c r="SBO34" s="194"/>
      <c r="SBP34" s="194"/>
      <c r="SBQ34" s="194"/>
      <c r="SBR34" s="194"/>
      <c r="SBS34" s="194"/>
      <c r="SBT34" s="194"/>
      <c r="SBU34" s="194"/>
      <c r="SBV34" s="194"/>
      <c r="SBW34" s="194"/>
      <c r="SBX34" s="194"/>
      <c r="SBY34" s="194"/>
      <c r="SBZ34" s="194"/>
      <c r="SCA34" s="194"/>
      <c r="SCB34" s="194"/>
      <c r="SCC34" s="194"/>
      <c r="SCD34" s="194"/>
      <c r="SCE34" s="194"/>
      <c r="SCF34" s="194"/>
      <c r="SCG34" s="194"/>
      <c r="SCH34" s="194"/>
      <c r="SCI34" s="194"/>
      <c r="SCJ34" s="194"/>
      <c r="SCK34" s="194"/>
      <c r="SCL34" s="194"/>
      <c r="SCM34" s="194"/>
      <c r="SCN34" s="194"/>
      <c r="SCO34" s="194"/>
      <c r="SCP34" s="194"/>
      <c r="SCQ34" s="194"/>
      <c r="SCR34" s="194"/>
      <c r="SCS34" s="194"/>
      <c r="SCT34" s="194"/>
      <c r="SCU34" s="194"/>
      <c r="SCV34" s="194"/>
      <c r="SCW34" s="194"/>
      <c r="SCX34" s="194"/>
      <c r="SCY34" s="194"/>
      <c r="SCZ34" s="194"/>
      <c r="SDA34" s="194"/>
      <c r="SDB34" s="194"/>
      <c r="SDC34" s="194"/>
      <c r="SDD34" s="194"/>
      <c r="SDE34" s="194"/>
      <c r="SDF34" s="194"/>
      <c r="SDG34" s="194"/>
      <c r="SDH34" s="194"/>
      <c r="SDI34" s="194"/>
      <c r="SDJ34" s="194"/>
      <c r="SDK34" s="194"/>
      <c r="SDL34" s="194"/>
      <c r="SDM34" s="194"/>
      <c r="SDN34" s="194"/>
      <c r="SDO34" s="194"/>
      <c r="SDP34" s="194"/>
      <c r="SDQ34" s="194"/>
      <c r="SDR34" s="194"/>
      <c r="SDS34" s="194"/>
      <c r="SDT34" s="194"/>
      <c r="SDU34" s="194"/>
      <c r="SDV34" s="194"/>
      <c r="SDW34" s="194"/>
      <c r="SDX34" s="194"/>
      <c r="SDY34" s="194"/>
      <c r="SDZ34" s="194"/>
      <c r="SEA34" s="194"/>
      <c r="SEB34" s="194"/>
      <c r="SEC34" s="194"/>
      <c r="SED34" s="194"/>
      <c r="SEE34" s="194"/>
      <c r="SEF34" s="194"/>
      <c r="SEG34" s="194"/>
      <c r="SEH34" s="194"/>
      <c r="SEI34" s="194"/>
      <c r="SEJ34" s="194"/>
      <c r="SEK34" s="194"/>
      <c r="SEL34" s="194"/>
      <c r="SEM34" s="194"/>
      <c r="SEN34" s="194"/>
      <c r="SEO34" s="194"/>
      <c r="SEP34" s="194"/>
      <c r="SEQ34" s="194"/>
      <c r="SER34" s="194"/>
      <c r="SES34" s="194"/>
      <c r="SET34" s="194"/>
      <c r="SEU34" s="194"/>
      <c r="SEV34" s="194"/>
      <c r="SEW34" s="194"/>
      <c r="SEX34" s="194"/>
      <c r="SEY34" s="194"/>
      <c r="SEZ34" s="194"/>
      <c r="SFA34" s="194"/>
      <c r="SFB34" s="194"/>
      <c r="SFC34" s="194"/>
      <c r="SFD34" s="194"/>
      <c r="SFE34" s="194"/>
      <c r="SFF34" s="194"/>
      <c r="SFG34" s="194"/>
      <c r="SFH34" s="194"/>
      <c r="SFI34" s="194"/>
      <c r="SFJ34" s="194"/>
      <c r="SFK34" s="194"/>
      <c r="SFL34" s="194"/>
      <c r="SFM34" s="194"/>
      <c r="SFN34" s="194"/>
      <c r="SFO34" s="194"/>
      <c r="SFP34" s="194"/>
      <c r="SFQ34" s="194"/>
      <c r="SFR34" s="194"/>
      <c r="SFS34" s="194"/>
      <c r="SFT34" s="194"/>
      <c r="SFU34" s="194"/>
      <c r="SFV34" s="194"/>
      <c r="SFW34" s="194"/>
      <c r="SFX34" s="194"/>
      <c r="SFY34" s="194"/>
      <c r="SFZ34" s="194"/>
      <c r="SGA34" s="194"/>
      <c r="SGB34" s="194"/>
      <c r="SGC34" s="194"/>
      <c r="SGD34" s="194"/>
      <c r="SGE34" s="194"/>
      <c r="SGF34" s="194"/>
      <c r="SGG34" s="194"/>
      <c r="SGH34" s="194"/>
      <c r="SGI34" s="194"/>
      <c r="SGJ34" s="194"/>
      <c r="SGK34" s="194"/>
      <c r="SGL34" s="194"/>
      <c r="SGM34" s="194"/>
      <c r="SGN34" s="194"/>
      <c r="SGO34" s="194"/>
      <c r="SGP34" s="194"/>
      <c r="SGQ34" s="194"/>
      <c r="SGR34" s="194"/>
      <c r="SGS34" s="194"/>
      <c r="SGT34" s="194"/>
      <c r="SGU34" s="194"/>
      <c r="SGV34" s="194"/>
      <c r="SGW34" s="194"/>
      <c r="SGX34" s="194"/>
      <c r="SGY34" s="194"/>
      <c r="SGZ34" s="194"/>
      <c r="SHA34" s="194"/>
      <c r="SHB34" s="194"/>
      <c r="SHC34" s="194"/>
      <c r="SHD34" s="194"/>
      <c r="SHE34" s="194"/>
      <c r="SHF34" s="194"/>
      <c r="SHG34" s="194"/>
      <c r="SHH34" s="194"/>
      <c r="SHI34" s="194"/>
      <c r="SHJ34" s="194"/>
      <c r="SHK34" s="194"/>
      <c r="SHL34" s="194"/>
      <c r="SHM34" s="194"/>
      <c r="SHN34" s="194"/>
      <c r="SHO34" s="194"/>
      <c r="SHP34" s="194"/>
      <c r="SHQ34" s="194"/>
      <c r="SHR34" s="194"/>
      <c r="SHS34" s="194"/>
      <c r="SHT34" s="194"/>
      <c r="SHU34" s="194"/>
      <c r="SHV34" s="194"/>
      <c r="SHW34" s="194"/>
      <c r="SHX34" s="194"/>
      <c r="SHY34" s="194"/>
      <c r="SHZ34" s="194"/>
      <c r="SIA34" s="194"/>
      <c r="SIB34" s="194"/>
      <c r="SIC34" s="194"/>
      <c r="SID34" s="194"/>
      <c r="SIE34" s="194"/>
      <c r="SIF34" s="194"/>
      <c r="SIG34" s="194"/>
      <c r="SIH34" s="194"/>
      <c r="SII34" s="194"/>
      <c r="SIJ34" s="194"/>
      <c r="SIK34" s="194"/>
      <c r="SIL34" s="194"/>
      <c r="SIM34" s="194"/>
      <c r="SIN34" s="194"/>
      <c r="SIO34" s="194"/>
      <c r="SIP34" s="194"/>
      <c r="SIQ34" s="194"/>
      <c r="SIR34" s="194"/>
      <c r="SIS34" s="194"/>
      <c r="SIT34" s="194"/>
      <c r="SIU34" s="194"/>
      <c r="SIV34" s="194"/>
      <c r="SIW34" s="194"/>
      <c r="SIX34" s="194"/>
      <c r="SIY34" s="194"/>
      <c r="SIZ34" s="194"/>
      <c r="SJA34" s="194"/>
      <c r="SJB34" s="194"/>
      <c r="SJC34" s="194"/>
      <c r="SJD34" s="194"/>
      <c r="SJE34" s="194"/>
      <c r="SJF34" s="194"/>
      <c r="SJG34" s="194"/>
      <c r="SJH34" s="194"/>
      <c r="SJI34" s="194"/>
      <c r="SJJ34" s="194"/>
      <c r="SJK34" s="194"/>
      <c r="SJL34" s="194"/>
      <c r="SJM34" s="194"/>
      <c r="SJN34" s="194"/>
      <c r="SJO34" s="194"/>
      <c r="SJP34" s="194"/>
      <c r="SJQ34" s="194"/>
      <c r="SJR34" s="194"/>
      <c r="SJS34" s="194"/>
      <c r="SJT34" s="194"/>
      <c r="SJU34" s="194"/>
      <c r="SJV34" s="194"/>
      <c r="SJW34" s="194"/>
      <c r="SJX34" s="194"/>
      <c r="SJY34" s="194"/>
      <c r="SJZ34" s="194"/>
      <c r="SKA34" s="194"/>
      <c r="SKB34" s="194"/>
      <c r="SKC34" s="194"/>
      <c r="SKD34" s="194"/>
      <c r="SKE34" s="194"/>
      <c r="SKF34" s="194"/>
      <c r="SKG34" s="194"/>
      <c r="SKH34" s="194"/>
      <c r="SKI34" s="194"/>
      <c r="SKJ34" s="194"/>
      <c r="SKK34" s="194"/>
      <c r="SKL34" s="194"/>
      <c r="SKM34" s="194"/>
      <c r="SKN34" s="194"/>
      <c r="SKO34" s="194"/>
      <c r="SKP34" s="194"/>
      <c r="SKQ34" s="194"/>
      <c r="SKR34" s="194"/>
      <c r="SKS34" s="194"/>
      <c r="SKT34" s="194"/>
      <c r="SKU34" s="194"/>
      <c r="SKV34" s="194"/>
      <c r="SKW34" s="194"/>
      <c r="SKX34" s="194"/>
      <c r="SKY34" s="194"/>
      <c r="SKZ34" s="194"/>
      <c r="SLA34" s="194"/>
      <c r="SLB34" s="194"/>
      <c r="SLC34" s="194"/>
      <c r="SLD34" s="194"/>
      <c r="SLE34" s="194"/>
      <c r="SLF34" s="194"/>
      <c r="SLG34" s="194"/>
      <c r="SLH34" s="194"/>
      <c r="SLI34" s="194"/>
      <c r="SLJ34" s="194"/>
      <c r="SLK34" s="194"/>
      <c r="SLL34" s="194"/>
      <c r="SLM34" s="194"/>
      <c r="SLN34" s="194"/>
      <c r="SLO34" s="194"/>
      <c r="SLP34" s="194"/>
      <c r="SLQ34" s="194"/>
      <c r="SLR34" s="194"/>
      <c r="SLS34" s="194"/>
      <c r="SLT34" s="194"/>
      <c r="SLU34" s="194"/>
      <c r="SLV34" s="194"/>
      <c r="SLW34" s="194"/>
      <c r="SLX34" s="194"/>
      <c r="SLY34" s="194"/>
      <c r="SLZ34" s="194"/>
      <c r="SMA34" s="194"/>
      <c r="SMB34" s="194"/>
      <c r="SMC34" s="194"/>
      <c r="SMD34" s="194"/>
      <c r="SME34" s="194"/>
      <c r="SMF34" s="194"/>
      <c r="SMG34" s="194"/>
      <c r="SMH34" s="194"/>
      <c r="SMI34" s="194"/>
      <c r="SMJ34" s="194"/>
      <c r="SMK34" s="194"/>
      <c r="SML34" s="194"/>
      <c r="SMM34" s="194"/>
      <c r="SMN34" s="194"/>
      <c r="SMO34" s="194"/>
      <c r="SMP34" s="194"/>
      <c r="SMQ34" s="194"/>
      <c r="SMR34" s="194"/>
      <c r="SMS34" s="194"/>
      <c r="SMT34" s="194"/>
      <c r="SMU34" s="194"/>
      <c r="SMV34" s="194"/>
      <c r="SMW34" s="194"/>
      <c r="SMX34" s="194"/>
      <c r="SMY34" s="194"/>
      <c r="SMZ34" s="194"/>
      <c r="SNA34" s="194"/>
      <c r="SNB34" s="194"/>
      <c r="SNC34" s="194"/>
      <c r="SND34" s="194"/>
      <c r="SNE34" s="194"/>
      <c r="SNF34" s="194"/>
      <c r="SNG34" s="194"/>
      <c r="SNH34" s="194"/>
      <c r="SNI34" s="194"/>
      <c r="SNJ34" s="194"/>
      <c r="SNK34" s="194"/>
      <c r="SNL34" s="194"/>
      <c r="SNM34" s="194"/>
      <c r="SNN34" s="194"/>
      <c r="SNO34" s="194"/>
      <c r="SNP34" s="194"/>
      <c r="SNQ34" s="194"/>
      <c r="SNR34" s="194"/>
      <c r="SNS34" s="194"/>
      <c r="SNT34" s="194"/>
      <c r="SNU34" s="194"/>
      <c r="SNV34" s="194"/>
      <c r="SNW34" s="194"/>
      <c r="SNX34" s="194"/>
      <c r="SNY34" s="194"/>
      <c r="SNZ34" s="194"/>
      <c r="SOA34" s="194"/>
      <c r="SOB34" s="194"/>
      <c r="SOC34" s="194"/>
      <c r="SOD34" s="194"/>
      <c r="SOE34" s="194"/>
      <c r="SOF34" s="194"/>
      <c r="SOG34" s="194"/>
      <c r="SOH34" s="194"/>
      <c r="SOI34" s="194"/>
      <c r="SOJ34" s="194"/>
      <c r="SOK34" s="194"/>
      <c r="SOL34" s="194"/>
      <c r="SOM34" s="194"/>
      <c r="SON34" s="194"/>
      <c r="SOO34" s="194"/>
      <c r="SOP34" s="194"/>
      <c r="SOQ34" s="194"/>
      <c r="SOR34" s="194"/>
      <c r="SOS34" s="194"/>
      <c r="SOT34" s="194"/>
      <c r="SOU34" s="194"/>
      <c r="SOV34" s="194"/>
      <c r="SOW34" s="194"/>
      <c r="SOX34" s="194"/>
      <c r="SOY34" s="194"/>
      <c r="SOZ34" s="194"/>
      <c r="SPA34" s="194"/>
      <c r="SPB34" s="194"/>
      <c r="SPC34" s="194"/>
      <c r="SPD34" s="194"/>
      <c r="SPE34" s="194"/>
      <c r="SPF34" s="194"/>
      <c r="SPG34" s="194"/>
      <c r="SPH34" s="194"/>
      <c r="SPI34" s="194"/>
      <c r="SPJ34" s="194"/>
      <c r="SPK34" s="194"/>
      <c r="SPL34" s="194"/>
      <c r="SPM34" s="194"/>
      <c r="SPN34" s="194"/>
      <c r="SPO34" s="194"/>
      <c r="SPP34" s="194"/>
      <c r="SPQ34" s="194"/>
      <c r="SPR34" s="194"/>
      <c r="SPS34" s="194"/>
      <c r="SPT34" s="194"/>
      <c r="SPU34" s="194"/>
      <c r="SPV34" s="194"/>
      <c r="SPW34" s="194"/>
      <c r="SPX34" s="194"/>
      <c r="SPY34" s="194"/>
      <c r="SPZ34" s="194"/>
      <c r="SQA34" s="194"/>
      <c r="SQB34" s="194"/>
      <c r="SQC34" s="194"/>
      <c r="SQD34" s="194"/>
      <c r="SQE34" s="194"/>
      <c r="SQF34" s="194"/>
      <c r="SQG34" s="194"/>
      <c r="SQH34" s="194"/>
      <c r="SQI34" s="194"/>
      <c r="SQJ34" s="194"/>
      <c r="SQK34" s="194"/>
      <c r="SQL34" s="194"/>
      <c r="SQM34" s="194"/>
      <c r="SQN34" s="194"/>
      <c r="SQO34" s="194"/>
      <c r="SQP34" s="194"/>
      <c r="SQQ34" s="194"/>
      <c r="SQR34" s="194"/>
      <c r="SQS34" s="194"/>
      <c r="SQT34" s="194"/>
      <c r="SQU34" s="194"/>
      <c r="SQV34" s="194"/>
      <c r="SQW34" s="194"/>
      <c r="SQX34" s="194"/>
      <c r="SQY34" s="194"/>
      <c r="SQZ34" s="194"/>
      <c r="SRA34" s="194"/>
      <c r="SRB34" s="194"/>
      <c r="SRC34" s="194"/>
      <c r="SRD34" s="194"/>
      <c r="SRE34" s="194"/>
      <c r="SRF34" s="194"/>
      <c r="SRG34" s="194"/>
      <c r="SRH34" s="194"/>
      <c r="SRI34" s="194"/>
      <c r="SRJ34" s="194"/>
      <c r="SRK34" s="194"/>
      <c r="SRL34" s="194"/>
      <c r="SRM34" s="194"/>
      <c r="SRN34" s="194"/>
      <c r="SRO34" s="194"/>
      <c r="SRP34" s="194"/>
      <c r="SRQ34" s="194"/>
      <c r="SRR34" s="194"/>
      <c r="SRS34" s="194"/>
      <c r="SRT34" s="194"/>
      <c r="SRU34" s="194"/>
      <c r="SRV34" s="194"/>
      <c r="SRW34" s="194"/>
      <c r="SRX34" s="194"/>
      <c r="SRY34" s="194"/>
      <c r="SRZ34" s="194"/>
      <c r="SSA34" s="194"/>
      <c r="SSB34" s="194"/>
      <c r="SSC34" s="194"/>
      <c r="SSD34" s="194"/>
      <c r="SSE34" s="194"/>
      <c r="SSF34" s="194"/>
      <c r="SSG34" s="194"/>
      <c r="SSH34" s="194"/>
      <c r="SSI34" s="194"/>
      <c r="SSJ34" s="194"/>
      <c r="SSK34" s="194"/>
      <c r="SSL34" s="194"/>
      <c r="SSM34" s="194"/>
      <c r="SSN34" s="194"/>
      <c r="SSO34" s="194"/>
      <c r="SSP34" s="194"/>
      <c r="SSQ34" s="194"/>
      <c r="SSR34" s="194"/>
      <c r="SSS34" s="194"/>
      <c r="SST34" s="194"/>
      <c r="SSU34" s="194"/>
      <c r="SSV34" s="194"/>
      <c r="SSW34" s="194"/>
      <c r="SSX34" s="194"/>
      <c r="SSY34" s="194"/>
      <c r="SSZ34" s="194"/>
      <c r="STA34" s="194"/>
      <c r="STB34" s="194"/>
      <c r="STC34" s="194"/>
      <c r="STD34" s="194"/>
      <c r="STE34" s="194"/>
      <c r="STF34" s="194"/>
      <c r="STG34" s="194"/>
      <c r="STH34" s="194"/>
      <c r="STI34" s="194"/>
      <c r="STJ34" s="194"/>
      <c r="STK34" s="194"/>
      <c r="STL34" s="194"/>
      <c r="STM34" s="194"/>
      <c r="STN34" s="194"/>
      <c r="STO34" s="194"/>
      <c r="STP34" s="194"/>
      <c r="STQ34" s="194"/>
      <c r="STR34" s="194"/>
      <c r="STS34" s="194"/>
      <c r="STT34" s="194"/>
      <c r="STU34" s="194"/>
      <c r="STV34" s="194"/>
      <c r="STW34" s="194"/>
      <c r="STX34" s="194"/>
      <c r="STY34" s="194"/>
      <c r="STZ34" s="194"/>
      <c r="SUA34" s="194"/>
      <c r="SUB34" s="194"/>
      <c r="SUC34" s="194"/>
      <c r="SUD34" s="194"/>
      <c r="SUE34" s="194"/>
      <c r="SUF34" s="194"/>
      <c r="SUG34" s="194"/>
      <c r="SUH34" s="194"/>
      <c r="SUI34" s="194"/>
      <c r="SUJ34" s="194"/>
      <c r="SUK34" s="194"/>
      <c r="SUL34" s="194"/>
      <c r="SUM34" s="194"/>
      <c r="SUN34" s="194"/>
      <c r="SUO34" s="194"/>
      <c r="SUP34" s="194"/>
      <c r="SUQ34" s="194"/>
      <c r="SUR34" s="194"/>
      <c r="SUS34" s="194"/>
      <c r="SUT34" s="194"/>
      <c r="SUU34" s="194"/>
      <c r="SUV34" s="194"/>
      <c r="SUW34" s="194"/>
      <c r="SUX34" s="194"/>
      <c r="SUY34" s="194"/>
      <c r="SUZ34" s="194"/>
      <c r="SVA34" s="194"/>
      <c r="SVB34" s="194"/>
      <c r="SVC34" s="194"/>
      <c r="SVD34" s="194"/>
      <c r="SVE34" s="194"/>
      <c r="SVF34" s="194"/>
      <c r="SVG34" s="194"/>
      <c r="SVH34" s="194"/>
      <c r="SVI34" s="194"/>
      <c r="SVJ34" s="194"/>
      <c r="SVK34" s="194"/>
      <c r="SVL34" s="194"/>
      <c r="SVM34" s="194"/>
      <c r="SVN34" s="194"/>
      <c r="SVO34" s="194"/>
      <c r="SVP34" s="194"/>
      <c r="SVQ34" s="194"/>
      <c r="SVR34" s="194"/>
      <c r="SVS34" s="194"/>
      <c r="SVT34" s="194"/>
      <c r="SVU34" s="194"/>
      <c r="SVV34" s="194"/>
      <c r="SVW34" s="194"/>
      <c r="SVX34" s="194"/>
      <c r="SVY34" s="194"/>
      <c r="SVZ34" s="194"/>
      <c r="SWA34" s="194"/>
      <c r="SWB34" s="194"/>
      <c r="SWC34" s="194"/>
      <c r="SWD34" s="194"/>
      <c r="SWE34" s="194"/>
      <c r="SWF34" s="194"/>
      <c r="SWG34" s="194"/>
      <c r="SWH34" s="194"/>
      <c r="SWI34" s="194"/>
      <c r="SWJ34" s="194"/>
      <c r="SWK34" s="194"/>
      <c r="SWL34" s="194"/>
      <c r="SWM34" s="194"/>
      <c r="SWN34" s="194"/>
      <c r="SWO34" s="194"/>
      <c r="SWP34" s="194"/>
      <c r="SWQ34" s="194"/>
      <c r="SWR34" s="194"/>
      <c r="SWS34" s="194"/>
      <c r="SWT34" s="194"/>
      <c r="SWU34" s="194"/>
      <c r="SWV34" s="194"/>
      <c r="SWW34" s="194"/>
      <c r="SWX34" s="194"/>
      <c r="SWY34" s="194"/>
      <c r="SWZ34" s="194"/>
      <c r="SXA34" s="194"/>
      <c r="SXB34" s="194"/>
      <c r="SXC34" s="194"/>
      <c r="SXD34" s="194"/>
      <c r="SXE34" s="194"/>
      <c r="SXF34" s="194"/>
      <c r="SXG34" s="194"/>
      <c r="SXH34" s="194"/>
      <c r="SXI34" s="194"/>
      <c r="SXJ34" s="194"/>
      <c r="SXK34" s="194"/>
      <c r="SXL34" s="194"/>
      <c r="SXM34" s="194"/>
      <c r="SXN34" s="194"/>
      <c r="SXO34" s="194"/>
      <c r="SXP34" s="194"/>
      <c r="SXQ34" s="194"/>
      <c r="SXR34" s="194"/>
      <c r="SXS34" s="194"/>
      <c r="SXT34" s="194"/>
      <c r="SXU34" s="194"/>
      <c r="SXV34" s="194"/>
      <c r="SXW34" s="194"/>
      <c r="SXX34" s="194"/>
      <c r="SXY34" s="194"/>
      <c r="SXZ34" s="194"/>
      <c r="SYA34" s="194"/>
      <c r="SYB34" s="194"/>
      <c r="SYC34" s="194"/>
      <c r="SYD34" s="194"/>
      <c r="SYE34" s="194"/>
      <c r="SYF34" s="194"/>
      <c r="SYG34" s="194"/>
      <c r="SYH34" s="194"/>
      <c r="SYI34" s="194"/>
      <c r="SYJ34" s="194"/>
      <c r="SYK34" s="194"/>
      <c r="SYL34" s="194"/>
      <c r="SYM34" s="194"/>
      <c r="SYN34" s="194"/>
      <c r="SYO34" s="194"/>
      <c r="SYP34" s="194"/>
      <c r="SYQ34" s="194"/>
      <c r="SYR34" s="194"/>
      <c r="SYS34" s="194"/>
      <c r="SYT34" s="194"/>
      <c r="SYU34" s="194"/>
      <c r="SYV34" s="194"/>
      <c r="SYW34" s="194"/>
      <c r="SYX34" s="194"/>
      <c r="SYY34" s="194"/>
      <c r="SYZ34" s="194"/>
      <c r="SZA34" s="194"/>
      <c r="SZB34" s="194"/>
      <c r="SZC34" s="194"/>
      <c r="SZD34" s="194"/>
      <c r="SZE34" s="194"/>
      <c r="SZF34" s="194"/>
      <c r="SZG34" s="194"/>
      <c r="SZH34" s="194"/>
      <c r="SZI34" s="194"/>
      <c r="SZJ34" s="194"/>
      <c r="SZK34" s="194"/>
      <c r="SZL34" s="194"/>
      <c r="SZM34" s="194"/>
      <c r="SZN34" s="194"/>
      <c r="SZO34" s="194"/>
      <c r="SZP34" s="194"/>
      <c r="SZQ34" s="194"/>
      <c r="SZR34" s="194"/>
      <c r="SZS34" s="194"/>
      <c r="SZT34" s="194"/>
      <c r="SZU34" s="194"/>
      <c r="SZV34" s="194"/>
      <c r="SZW34" s="194"/>
      <c r="SZX34" s="194"/>
      <c r="SZY34" s="194"/>
      <c r="SZZ34" s="194"/>
      <c r="TAA34" s="194"/>
      <c r="TAB34" s="194"/>
      <c r="TAC34" s="194"/>
      <c r="TAD34" s="194"/>
      <c r="TAE34" s="194"/>
      <c r="TAF34" s="194"/>
      <c r="TAG34" s="194"/>
      <c r="TAH34" s="194"/>
      <c r="TAI34" s="194"/>
      <c r="TAJ34" s="194"/>
      <c r="TAK34" s="194"/>
      <c r="TAL34" s="194"/>
      <c r="TAM34" s="194"/>
      <c r="TAN34" s="194"/>
      <c r="TAO34" s="194"/>
      <c r="TAP34" s="194"/>
      <c r="TAQ34" s="194"/>
      <c r="TAR34" s="194"/>
      <c r="TAS34" s="194"/>
      <c r="TAT34" s="194"/>
      <c r="TAU34" s="194"/>
      <c r="TAV34" s="194"/>
      <c r="TAW34" s="194"/>
      <c r="TAX34" s="194"/>
      <c r="TAY34" s="194"/>
      <c r="TAZ34" s="194"/>
      <c r="TBA34" s="194"/>
      <c r="TBB34" s="194"/>
      <c r="TBC34" s="194"/>
      <c r="TBD34" s="194"/>
      <c r="TBE34" s="194"/>
      <c r="TBF34" s="194"/>
      <c r="TBG34" s="194"/>
      <c r="TBH34" s="194"/>
      <c r="TBI34" s="194"/>
      <c r="TBJ34" s="194"/>
      <c r="TBK34" s="194"/>
      <c r="TBL34" s="194"/>
      <c r="TBM34" s="194"/>
      <c r="TBN34" s="194"/>
      <c r="TBO34" s="194"/>
      <c r="TBP34" s="194"/>
      <c r="TBQ34" s="194"/>
      <c r="TBR34" s="194"/>
      <c r="TBS34" s="194"/>
      <c r="TBT34" s="194"/>
      <c r="TBU34" s="194"/>
      <c r="TBV34" s="194"/>
      <c r="TBW34" s="194"/>
      <c r="TBX34" s="194"/>
      <c r="TBY34" s="194"/>
      <c r="TBZ34" s="194"/>
      <c r="TCA34" s="194"/>
      <c r="TCB34" s="194"/>
      <c r="TCC34" s="194"/>
      <c r="TCD34" s="194"/>
      <c r="TCE34" s="194"/>
      <c r="TCF34" s="194"/>
      <c r="TCG34" s="194"/>
      <c r="TCH34" s="194"/>
      <c r="TCI34" s="194"/>
      <c r="TCJ34" s="194"/>
      <c r="TCK34" s="194"/>
      <c r="TCL34" s="194"/>
      <c r="TCM34" s="194"/>
      <c r="TCN34" s="194"/>
      <c r="TCO34" s="194"/>
      <c r="TCP34" s="194"/>
      <c r="TCQ34" s="194"/>
      <c r="TCR34" s="194"/>
      <c r="TCS34" s="194"/>
      <c r="TCT34" s="194"/>
      <c r="TCU34" s="194"/>
      <c r="TCV34" s="194"/>
      <c r="TCW34" s="194"/>
      <c r="TCX34" s="194"/>
      <c r="TCY34" s="194"/>
      <c r="TCZ34" s="194"/>
      <c r="TDA34" s="194"/>
      <c r="TDB34" s="194"/>
      <c r="TDC34" s="194"/>
      <c r="TDD34" s="194"/>
      <c r="TDE34" s="194"/>
      <c r="TDF34" s="194"/>
      <c r="TDG34" s="194"/>
      <c r="TDH34" s="194"/>
      <c r="TDI34" s="194"/>
      <c r="TDJ34" s="194"/>
      <c r="TDK34" s="194"/>
      <c r="TDL34" s="194"/>
      <c r="TDM34" s="194"/>
      <c r="TDN34" s="194"/>
      <c r="TDO34" s="194"/>
      <c r="TDP34" s="194"/>
      <c r="TDQ34" s="194"/>
      <c r="TDR34" s="194"/>
      <c r="TDS34" s="194"/>
      <c r="TDT34" s="194"/>
      <c r="TDU34" s="194"/>
      <c r="TDV34" s="194"/>
      <c r="TDW34" s="194"/>
      <c r="TDX34" s="194"/>
      <c r="TDY34" s="194"/>
      <c r="TDZ34" s="194"/>
      <c r="TEA34" s="194"/>
      <c r="TEB34" s="194"/>
      <c r="TEC34" s="194"/>
      <c r="TED34" s="194"/>
      <c r="TEE34" s="194"/>
      <c r="TEF34" s="194"/>
      <c r="TEG34" s="194"/>
      <c r="TEH34" s="194"/>
      <c r="TEI34" s="194"/>
      <c r="TEJ34" s="194"/>
      <c r="TEK34" s="194"/>
      <c r="TEL34" s="194"/>
      <c r="TEM34" s="194"/>
      <c r="TEN34" s="194"/>
      <c r="TEO34" s="194"/>
      <c r="TEP34" s="194"/>
      <c r="TEQ34" s="194"/>
      <c r="TER34" s="194"/>
      <c r="TES34" s="194"/>
      <c r="TET34" s="194"/>
      <c r="TEU34" s="194"/>
      <c r="TEV34" s="194"/>
      <c r="TEW34" s="194"/>
      <c r="TEX34" s="194"/>
      <c r="TEY34" s="194"/>
      <c r="TEZ34" s="194"/>
      <c r="TFA34" s="194"/>
      <c r="TFB34" s="194"/>
      <c r="TFC34" s="194"/>
      <c r="TFD34" s="194"/>
      <c r="TFE34" s="194"/>
      <c r="TFF34" s="194"/>
      <c r="TFG34" s="194"/>
      <c r="TFH34" s="194"/>
      <c r="TFI34" s="194"/>
      <c r="TFJ34" s="194"/>
      <c r="TFK34" s="194"/>
      <c r="TFL34" s="194"/>
      <c r="TFM34" s="194"/>
      <c r="TFN34" s="194"/>
      <c r="TFO34" s="194"/>
      <c r="TFP34" s="194"/>
      <c r="TFQ34" s="194"/>
      <c r="TFR34" s="194"/>
      <c r="TFS34" s="194"/>
      <c r="TFT34" s="194"/>
      <c r="TFU34" s="194"/>
      <c r="TFV34" s="194"/>
      <c r="TFW34" s="194"/>
      <c r="TFX34" s="194"/>
      <c r="TFY34" s="194"/>
      <c r="TFZ34" s="194"/>
      <c r="TGA34" s="194"/>
      <c r="TGB34" s="194"/>
      <c r="TGC34" s="194"/>
      <c r="TGD34" s="194"/>
      <c r="TGE34" s="194"/>
      <c r="TGF34" s="194"/>
      <c r="TGG34" s="194"/>
      <c r="TGH34" s="194"/>
      <c r="TGI34" s="194"/>
      <c r="TGJ34" s="194"/>
      <c r="TGK34" s="194"/>
      <c r="TGL34" s="194"/>
      <c r="TGM34" s="194"/>
      <c r="TGN34" s="194"/>
      <c r="TGO34" s="194"/>
      <c r="TGP34" s="194"/>
      <c r="TGQ34" s="194"/>
      <c r="TGR34" s="194"/>
      <c r="TGS34" s="194"/>
      <c r="TGT34" s="194"/>
      <c r="TGU34" s="194"/>
      <c r="TGV34" s="194"/>
      <c r="TGW34" s="194"/>
      <c r="TGX34" s="194"/>
      <c r="TGY34" s="194"/>
      <c r="TGZ34" s="194"/>
      <c r="THA34" s="194"/>
      <c r="THB34" s="194"/>
      <c r="THC34" s="194"/>
      <c r="THD34" s="194"/>
      <c r="THE34" s="194"/>
      <c r="THF34" s="194"/>
      <c r="THG34" s="194"/>
      <c r="THH34" s="194"/>
      <c r="THI34" s="194"/>
      <c r="THJ34" s="194"/>
      <c r="THK34" s="194"/>
      <c r="THL34" s="194"/>
      <c r="THM34" s="194"/>
      <c r="THN34" s="194"/>
      <c r="THO34" s="194"/>
      <c r="THP34" s="194"/>
      <c r="THQ34" s="194"/>
      <c r="THR34" s="194"/>
      <c r="THS34" s="194"/>
      <c r="THT34" s="194"/>
      <c r="THU34" s="194"/>
      <c r="THV34" s="194"/>
      <c r="THW34" s="194"/>
      <c r="THX34" s="194"/>
      <c r="THY34" s="194"/>
      <c r="THZ34" s="194"/>
      <c r="TIA34" s="194"/>
      <c r="TIB34" s="194"/>
      <c r="TIC34" s="194"/>
      <c r="TID34" s="194"/>
      <c r="TIE34" s="194"/>
      <c r="TIF34" s="194"/>
      <c r="TIG34" s="194"/>
      <c r="TIH34" s="194"/>
      <c r="TII34" s="194"/>
      <c r="TIJ34" s="194"/>
      <c r="TIK34" s="194"/>
      <c r="TIL34" s="194"/>
      <c r="TIM34" s="194"/>
      <c r="TIN34" s="194"/>
      <c r="TIO34" s="194"/>
      <c r="TIP34" s="194"/>
      <c r="TIQ34" s="194"/>
      <c r="TIR34" s="194"/>
      <c r="TIS34" s="194"/>
      <c r="TIT34" s="194"/>
      <c r="TIU34" s="194"/>
      <c r="TIV34" s="194"/>
      <c r="TIW34" s="194"/>
      <c r="TIX34" s="194"/>
      <c r="TIY34" s="194"/>
      <c r="TIZ34" s="194"/>
      <c r="TJA34" s="194"/>
      <c r="TJB34" s="194"/>
      <c r="TJC34" s="194"/>
      <c r="TJD34" s="194"/>
      <c r="TJE34" s="194"/>
      <c r="TJF34" s="194"/>
      <c r="TJG34" s="194"/>
      <c r="TJH34" s="194"/>
      <c r="TJI34" s="194"/>
      <c r="TJJ34" s="194"/>
      <c r="TJK34" s="194"/>
      <c r="TJL34" s="194"/>
      <c r="TJM34" s="194"/>
      <c r="TJN34" s="194"/>
      <c r="TJO34" s="194"/>
      <c r="TJP34" s="194"/>
      <c r="TJQ34" s="194"/>
      <c r="TJR34" s="194"/>
      <c r="TJS34" s="194"/>
      <c r="TJT34" s="194"/>
      <c r="TJU34" s="194"/>
      <c r="TJV34" s="194"/>
      <c r="TJW34" s="194"/>
      <c r="TJX34" s="194"/>
      <c r="TJY34" s="194"/>
      <c r="TJZ34" s="194"/>
      <c r="TKA34" s="194"/>
      <c r="TKB34" s="194"/>
      <c r="TKC34" s="194"/>
      <c r="TKD34" s="194"/>
      <c r="TKE34" s="194"/>
      <c r="TKF34" s="194"/>
      <c r="TKG34" s="194"/>
      <c r="TKH34" s="194"/>
      <c r="TKI34" s="194"/>
      <c r="TKJ34" s="194"/>
      <c r="TKK34" s="194"/>
      <c r="TKL34" s="194"/>
      <c r="TKM34" s="194"/>
      <c r="TKN34" s="194"/>
      <c r="TKO34" s="194"/>
      <c r="TKP34" s="194"/>
      <c r="TKQ34" s="194"/>
      <c r="TKR34" s="194"/>
      <c r="TKS34" s="194"/>
      <c r="TKT34" s="194"/>
      <c r="TKU34" s="194"/>
      <c r="TKV34" s="194"/>
      <c r="TKW34" s="194"/>
      <c r="TKX34" s="194"/>
      <c r="TKY34" s="194"/>
      <c r="TKZ34" s="194"/>
      <c r="TLA34" s="194"/>
      <c r="TLB34" s="194"/>
      <c r="TLC34" s="194"/>
      <c r="TLD34" s="194"/>
      <c r="TLE34" s="194"/>
      <c r="TLF34" s="194"/>
      <c r="TLG34" s="194"/>
      <c r="TLH34" s="194"/>
      <c r="TLI34" s="194"/>
      <c r="TLJ34" s="194"/>
      <c r="TLK34" s="194"/>
      <c r="TLL34" s="194"/>
      <c r="TLM34" s="194"/>
      <c r="TLN34" s="194"/>
      <c r="TLO34" s="194"/>
      <c r="TLP34" s="194"/>
      <c r="TLQ34" s="194"/>
      <c r="TLR34" s="194"/>
      <c r="TLS34" s="194"/>
      <c r="TLT34" s="194"/>
      <c r="TLU34" s="194"/>
      <c r="TLV34" s="194"/>
      <c r="TLW34" s="194"/>
      <c r="TLX34" s="194"/>
      <c r="TLY34" s="194"/>
      <c r="TLZ34" s="194"/>
      <c r="TMA34" s="194"/>
      <c r="TMB34" s="194"/>
      <c r="TMC34" s="194"/>
      <c r="TMD34" s="194"/>
      <c r="TME34" s="194"/>
      <c r="TMF34" s="194"/>
      <c r="TMG34" s="194"/>
      <c r="TMH34" s="194"/>
      <c r="TMI34" s="194"/>
      <c r="TMJ34" s="194"/>
      <c r="TMK34" s="194"/>
      <c r="TML34" s="194"/>
      <c r="TMM34" s="194"/>
      <c r="TMN34" s="194"/>
      <c r="TMO34" s="194"/>
      <c r="TMP34" s="194"/>
      <c r="TMQ34" s="194"/>
      <c r="TMR34" s="194"/>
      <c r="TMS34" s="194"/>
      <c r="TMT34" s="194"/>
      <c r="TMU34" s="194"/>
      <c r="TMV34" s="194"/>
      <c r="TMW34" s="194"/>
      <c r="TMX34" s="194"/>
      <c r="TMY34" s="194"/>
      <c r="TMZ34" s="194"/>
      <c r="TNA34" s="194"/>
      <c r="TNB34" s="194"/>
      <c r="TNC34" s="194"/>
      <c r="TND34" s="194"/>
      <c r="TNE34" s="194"/>
      <c r="TNF34" s="194"/>
      <c r="TNG34" s="194"/>
      <c r="TNH34" s="194"/>
      <c r="TNI34" s="194"/>
      <c r="TNJ34" s="194"/>
      <c r="TNK34" s="194"/>
      <c r="TNL34" s="194"/>
      <c r="TNM34" s="194"/>
      <c r="TNN34" s="194"/>
      <c r="TNO34" s="194"/>
      <c r="TNP34" s="194"/>
      <c r="TNQ34" s="194"/>
      <c r="TNR34" s="194"/>
      <c r="TNS34" s="194"/>
      <c r="TNT34" s="194"/>
      <c r="TNU34" s="194"/>
      <c r="TNV34" s="194"/>
      <c r="TNW34" s="194"/>
      <c r="TNX34" s="194"/>
      <c r="TNY34" s="194"/>
      <c r="TNZ34" s="194"/>
      <c r="TOA34" s="194"/>
      <c r="TOB34" s="194"/>
      <c r="TOC34" s="194"/>
      <c r="TOD34" s="194"/>
      <c r="TOE34" s="194"/>
      <c r="TOF34" s="194"/>
      <c r="TOG34" s="194"/>
      <c r="TOH34" s="194"/>
      <c r="TOI34" s="194"/>
      <c r="TOJ34" s="194"/>
      <c r="TOK34" s="194"/>
      <c r="TOL34" s="194"/>
      <c r="TOM34" s="194"/>
      <c r="TON34" s="194"/>
      <c r="TOO34" s="194"/>
      <c r="TOP34" s="194"/>
      <c r="TOQ34" s="194"/>
      <c r="TOR34" s="194"/>
      <c r="TOS34" s="194"/>
      <c r="TOT34" s="194"/>
      <c r="TOU34" s="194"/>
      <c r="TOV34" s="194"/>
      <c r="TOW34" s="194"/>
      <c r="TOX34" s="194"/>
      <c r="TOY34" s="194"/>
      <c r="TOZ34" s="194"/>
      <c r="TPA34" s="194"/>
      <c r="TPB34" s="194"/>
      <c r="TPC34" s="194"/>
      <c r="TPD34" s="194"/>
      <c r="TPE34" s="194"/>
      <c r="TPF34" s="194"/>
      <c r="TPG34" s="194"/>
      <c r="TPH34" s="194"/>
      <c r="TPI34" s="194"/>
      <c r="TPJ34" s="194"/>
      <c r="TPK34" s="194"/>
      <c r="TPL34" s="194"/>
      <c r="TPM34" s="194"/>
      <c r="TPN34" s="194"/>
      <c r="TPO34" s="194"/>
      <c r="TPP34" s="194"/>
      <c r="TPQ34" s="194"/>
      <c r="TPR34" s="194"/>
      <c r="TPS34" s="194"/>
      <c r="TPT34" s="194"/>
      <c r="TPU34" s="194"/>
      <c r="TPV34" s="194"/>
      <c r="TPW34" s="194"/>
      <c r="TPX34" s="194"/>
      <c r="TPY34" s="194"/>
      <c r="TPZ34" s="194"/>
      <c r="TQA34" s="194"/>
      <c r="TQB34" s="194"/>
      <c r="TQC34" s="194"/>
      <c r="TQD34" s="194"/>
      <c r="TQE34" s="194"/>
      <c r="TQF34" s="194"/>
      <c r="TQG34" s="194"/>
      <c r="TQH34" s="194"/>
      <c r="TQI34" s="194"/>
      <c r="TQJ34" s="194"/>
      <c r="TQK34" s="194"/>
      <c r="TQL34" s="194"/>
      <c r="TQM34" s="194"/>
      <c r="TQN34" s="194"/>
      <c r="TQO34" s="194"/>
      <c r="TQP34" s="194"/>
      <c r="TQQ34" s="194"/>
      <c r="TQR34" s="194"/>
      <c r="TQS34" s="194"/>
      <c r="TQT34" s="194"/>
      <c r="TQU34" s="194"/>
      <c r="TQV34" s="194"/>
      <c r="TQW34" s="194"/>
      <c r="TQX34" s="194"/>
      <c r="TQY34" s="194"/>
      <c r="TQZ34" s="194"/>
      <c r="TRA34" s="194"/>
      <c r="TRB34" s="194"/>
      <c r="TRC34" s="194"/>
      <c r="TRD34" s="194"/>
      <c r="TRE34" s="194"/>
      <c r="TRF34" s="194"/>
      <c r="TRG34" s="194"/>
      <c r="TRH34" s="194"/>
      <c r="TRI34" s="194"/>
      <c r="TRJ34" s="194"/>
      <c r="TRK34" s="194"/>
      <c r="TRL34" s="194"/>
      <c r="TRM34" s="194"/>
      <c r="TRN34" s="194"/>
      <c r="TRO34" s="194"/>
      <c r="TRP34" s="194"/>
      <c r="TRQ34" s="194"/>
      <c r="TRR34" s="194"/>
      <c r="TRS34" s="194"/>
      <c r="TRT34" s="194"/>
      <c r="TRU34" s="194"/>
      <c r="TRV34" s="194"/>
      <c r="TRW34" s="194"/>
      <c r="TRX34" s="194"/>
      <c r="TRY34" s="194"/>
      <c r="TRZ34" s="194"/>
      <c r="TSA34" s="194"/>
      <c r="TSB34" s="194"/>
      <c r="TSC34" s="194"/>
      <c r="TSD34" s="194"/>
      <c r="TSE34" s="194"/>
      <c r="TSF34" s="194"/>
      <c r="TSG34" s="194"/>
      <c r="TSH34" s="194"/>
      <c r="TSI34" s="194"/>
      <c r="TSJ34" s="194"/>
      <c r="TSK34" s="194"/>
      <c r="TSL34" s="194"/>
      <c r="TSM34" s="194"/>
      <c r="TSN34" s="194"/>
      <c r="TSO34" s="194"/>
      <c r="TSP34" s="194"/>
      <c r="TSQ34" s="194"/>
      <c r="TSR34" s="194"/>
      <c r="TSS34" s="194"/>
      <c r="TST34" s="194"/>
      <c r="TSU34" s="194"/>
      <c r="TSV34" s="194"/>
      <c r="TSW34" s="194"/>
      <c r="TSX34" s="194"/>
      <c r="TSY34" s="194"/>
      <c r="TSZ34" s="194"/>
      <c r="TTA34" s="194"/>
      <c r="TTB34" s="194"/>
      <c r="TTC34" s="194"/>
      <c r="TTD34" s="194"/>
      <c r="TTE34" s="194"/>
      <c r="TTF34" s="194"/>
      <c r="TTG34" s="194"/>
      <c r="TTH34" s="194"/>
      <c r="TTI34" s="194"/>
      <c r="TTJ34" s="194"/>
      <c r="TTK34" s="194"/>
      <c r="TTL34" s="194"/>
      <c r="TTM34" s="194"/>
      <c r="TTN34" s="194"/>
      <c r="TTO34" s="194"/>
      <c r="TTP34" s="194"/>
      <c r="TTQ34" s="194"/>
      <c r="TTR34" s="194"/>
      <c r="TTS34" s="194"/>
      <c r="TTT34" s="194"/>
      <c r="TTU34" s="194"/>
      <c r="TTV34" s="194"/>
      <c r="TTW34" s="194"/>
      <c r="TTX34" s="194"/>
      <c r="TTY34" s="194"/>
      <c r="TTZ34" s="194"/>
      <c r="TUA34" s="194"/>
      <c r="TUB34" s="194"/>
      <c r="TUC34" s="194"/>
      <c r="TUD34" s="194"/>
      <c r="TUE34" s="194"/>
      <c r="TUF34" s="194"/>
      <c r="TUG34" s="194"/>
      <c r="TUH34" s="194"/>
      <c r="TUI34" s="194"/>
      <c r="TUJ34" s="194"/>
      <c r="TUK34" s="194"/>
      <c r="TUL34" s="194"/>
      <c r="TUM34" s="194"/>
      <c r="TUN34" s="194"/>
      <c r="TUO34" s="194"/>
      <c r="TUP34" s="194"/>
      <c r="TUQ34" s="194"/>
      <c r="TUR34" s="194"/>
      <c r="TUS34" s="194"/>
      <c r="TUT34" s="194"/>
      <c r="TUU34" s="194"/>
      <c r="TUV34" s="194"/>
      <c r="TUW34" s="194"/>
      <c r="TUX34" s="194"/>
      <c r="TUY34" s="194"/>
      <c r="TUZ34" s="194"/>
      <c r="TVA34" s="194"/>
      <c r="TVB34" s="194"/>
      <c r="TVC34" s="194"/>
      <c r="TVD34" s="194"/>
      <c r="TVE34" s="194"/>
      <c r="TVF34" s="194"/>
      <c r="TVG34" s="194"/>
      <c r="TVH34" s="194"/>
      <c r="TVI34" s="194"/>
      <c r="TVJ34" s="194"/>
      <c r="TVK34" s="194"/>
      <c r="TVL34" s="194"/>
      <c r="TVM34" s="194"/>
      <c r="TVN34" s="194"/>
      <c r="TVO34" s="194"/>
      <c r="TVP34" s="194"/>
      <c r="TVQ34" s="194"/>
      <c r="TVR34" s="194"/>
      <c r="TVS34" s="194"/>
      <c r="TVT34" s="194"/>
      <c r="TVU34" s="194"/>
      <c r="TVV34" s="194"/>
      <c r="TVW34" s="194"/>
      <c r="TVX34" s="194"/>
      <c r="TVY34" s="194"/>
      <c r="TVZ34" s="194"/>
      <c r="TWA34" s="194"/>
      <c r="TWB34" s="194"/>
      <c r="TWC34" s="194"/>
      <c r="TWD34" s="194"/>
      <c r="TWE34" s="194"/>
      <c r="TWF34" s="194"/>
      <c r="TWG34" s="194"/>
      <c r="TWH34" s="194"/>
      <c r="TWI34" s="194"/>
      <c r="TWJ34" s="194"/>
      <c r="TWK34" s="194"/>
      <c r="TWL34" s="194"/>
      <c r="TWM34" s="194"/>
      <c r="TWN34" s="194"/>
      <c r="TWO34" s="194"/>
      <c r="TWP34" s="194"/>
      <c r="TWQ34" s="194"/>
      <c r="TWR34" s="194"/>
      <c r="TWS34" s="194"/>
      <c r="TWT34" s="194"/>
      <c r="TWU34" s="194"/>
      <c r="TWV34" s="194"/>
      <c r="TWW34" s="194"/>
      <c r="TWX34" s="194"/>
      <c r="TWY34" s="194"/>
      <c r="TWZ34" s="194"/>
      <c r="TXA34" s="194"/>
      <c r="TXB34" s="194"/>
      <c r="TXC34" s="194"/>
      <c r="TXD34" s="194"/>
      <c r="TXE34" s="194"/>
      <c r="TXF34" s="194"/>
      <c r="TXG34" s="194"/>
      <c r="TXH34" s="194"/>
      <c r="TXI34" s="194"/>
      <c r="TXJ34" s="194"/>
      <c r="TXK34" s="194"/>
      <c r="TXL34" s="194"/>
      <c r="TXM34" s="194"/>
      <c r="TXN34" s="194"/>
      <c r="TXO34" s="194"/>
      <c r="TXP34" s="194"/>
      <c r="TXQ34" s="194"/>
      <c r="TXR34" s="194"/>
      <c r="TXS34" s="194"/>
      <c r="TXT34" s="194"/>
      <c r="TXU34" s="194"/>
      <c r="TXV34" s="194"/>
      <c r="TXW34" s="194"/>
      <c r="TXX34" s="194"/>
      <c r="TXY34" s="194"/>
      <c r="TXZ34" s="194"/>
      <c r="TYA34" s="194"/>
      <c r="TYB34" s="194"/>
      <c r="TYC34" s="194"/>
      <c r="TYD34" s="194"/>
      <c r="TYE34" s="194"/>
      <c r="TYF34" s="194"/>
      <c r="TYG34" s="194"/>
      <c r="TYH34" s="194"/>
      <c r="TYI34" s="194"/>
      <c r="TYJ34" s="194"/>
      <c r="TYK34" s="194"/>
      <c r="TYL34" s="194"/>
      <c r="TYM34" s="194"/>
      <c r="TYN34" s="194"/>
      <c r="TYO34" s="194"/>
      <c r="TYP34" s="194"/>
      <c r="TYQ34" s="194"/>
      <c r="TYR34" s="194"/>
      <c r="TYS34" s="194"/>
      <c r="TYT34" s="194"/>
      <c r="TYU34" s="194"/>
      <c r="TYV34" s="194"/>
      <c r="TYW34" s="194"/>
      <c r="TYX34" s="194"/>
      <c r="TYY34" s="194"/>
      <c r="TYZ34" s="194"/>
      <c r="TZA34" s="194"/>
      <c r="TZB34" s="194"/>
      <c r="TZC34" s="194"/>
      <c r="TZD34" s="194"/>
      <c r="TZE34" s="194"/>
      <c r="TZF34" s="194"/>
      <c r="TZG34" s="194"/>
      <c r="TZH34" s="194"/>
      <c r="TZI34" s="194"/>
      <c r="TZJ34" s="194"/>
      <c r="TZK34" s="194"/>
      <c r="TZL34" s="194"/>
      <c r="TZM34" s="194"/>
      <c r="TZN34" s="194"/>
      <c r="TZO34" s="194"/>
      <c r="TZP34" s="194"/>
      <c r="TZQ34" s="194"/>
      <c r="TZR34" s="194"/>
      <c r="TZS34" s="194"/>
      <c r="TZT34" s="194"/>
      <c r="TZU34" s="194"/>
      <c r="TZV34" s="194"/>
      <c r="TZW34" s="194"/>
      <c r="TZX34" s="194"/>
      <c r="TZY34" s="194"/>
      <c r="TZZ34" s="194"/>
      <c r="UAA34" s="194"/>
      <c r="UAB34" s="194"/>
      <c r="UAC34" s="194"/>
      <c r="UAD34" s="194"/>
      <c r="UAE34" s="194"/>
      <c r="UAF34" s="194"/>
      <c r="UAG34" s="194"/>
      <c r="UAH34" s="194"/>
      <c r="UAI34" s="194"/>
      <c r="UAJ34" s="194"/>
      <c r="UAK34" s="194"/>
      <c r="UAL34" s="194"/>
      <c r="UAM34" s="194"/>
      <c r="UAN34" s="194"/>
      <c r="UAO34" s="194"/>
      <c r="UAP34" s="194"/>
      <c r="UAQ34" s="194"/>
      <c r="UAR34" s="194"/>
      <c r="UAS34" s="194"/>
      <c r="UAT34" s="194"/>
      <c r="UAU34" s="194"/>
      <c r="UAV34" s="194"/>
      <c r="UAW34" s="194"/>
      <c r="UAX34" s="194"/>
      <c r="UAY34" s="194"/>
      <c r="UAZ34" s="194"/>
      <c r="UBA34" s="194"/>
      <c r="UBB34" s="194"/>
      <c r="UBC34" s="194"/>
      <c r="UBD34" s="194"/>
      <c r="UBE34" s="194"/>
      <c r="UBF34" s="194"/>
      <c r="UBG34" s="194"/>
      <c r="UBH34" s="194"/>
      <c r="UBI34" s="194"/>
      <c r="UBJ34" s="194"/>
      <c r="UBK34" s="194"/>
      <c r="UBL34" s="194"/>
      <c r="UBM34" s="194"/>
      <c r="UBN34" s="194"/>
      <c r="UBO34" s="194"/>
      <c r="UBP34" s="194"/>
      <c r="UBQ34" s="194"/>
      <c r="UBR34" s="194"/>
      <c r="UBS34" s="194"/>
      <c r="UBT34" s="194"/>
      <c r="UBU34" s="194"/>
      <c r="UBV34" s="194"/>
      <c r="UBW34" s="194"/>
      <c r="UBX34" s="194"/>
      <c r="UBY34" s="194"/>
      <c r="UBZ34" s="194"/>
      <c r="UCA34" s="194"/>
      <c r="UCB34" s="194"/>
      <c r="UCC34" s="194"/>
      <c r="UCD34" s="194"/>
      <c r="UCE34" s="194"/>
      <c r="UCF34" s="194"/>
      <c r="UCG34" s="194"/>
      <c r="UCH34" s="194"/>
      <c r="UCI34" s="194"/>
      <c r="UCJ34" s="194"/>
      <c r="UCK34" s="194"/>
      <c r="UCL34" s="194"/>
      <c r="UCM34" s="194"/>
      <c r="UCN34" s="194"/>
      <c r="UCO34" s="194"/>
      <c r="UCP34" s="194"/>
      <c r="UCQ34" s="194"/>
      <c r="UCR34" s="194"/>
      <c r="UCS34" s="194"/>
      <c r="UCT34" s="194"/>
      <c r="UCU34" s="194"/>
      <c r="UCV34" s="194"/>
      <c r="UCW34" s="194"/>
      <c r="UCX34" s="194"/>
      <c r="UCY34" s="194"/>
      <c r="UCZ34" s="194"/>
      <c r="UDA34" s="194"/>
      <c r="UDB34" s="194"/>
      <c r="UDC34" s="194"/>
      <c r="UDD34" s="194"/>
      <c r="UDE34" s="194"/>
      <c r="UDF34" s="194"/>
      <c r="UDG34" s="194"/>
      <c r="UDH34" s="194"/>
      <c r="UDI34" s="194"/>
      <c r="UDJ34" s="194"/>
      <c r="UDK34" s="194"/>
      <c r="UDL34" s="194"/>
      <c r="UDM34" s="194"/>
      <c r="UDN34" s="194"/>
      <c r="UDO34" s="194"/>
      <c r="UDP34" s="194"/>
      <c r="UDQ34" s="194"/>
      <c r="UDR34" s="194"/>
      <c r="UDS34" s="194"/>
      <c r="UDT34" s="194"/>
      <c r="UDU34" s="194"/>
      <c r="UDV34" s="194"/>
      <c r="UDW34" s="194"/>
      <c r="UDX34" s="194"/>
      <c r="UDY34" s="194"/>
      <c r="UDZ34" s="194"/>
      <c r="UEA34" s="194"/>
      <c r="UEB34" s="194"/>
      <c r="UEC34" s="194"/>
      <c r="UED34" s="194"/>
      <c r="UEE34" s="194"/>
      <c r="UEF34" s="194"/>
      <c r="UEG34" s="194"/>
      <c r="UEH34" s="194"/>
      <c r="UEI34" s="194"/>
      <c r="UEJ34" s="194"/>
      <c r="UEK34" s="194"/>
      <c r="UEL34" s="194"/>
      <c r="UEM34" s="194"/>
      <c r="UEN34" s="194"/>
      <c r="UEO34" s="194"/>
      <c r="UEP34" s="194"/>
      <c r="UEQ34" s="194"/>
      <c r="UER34" s="194"/>
      <c r="UES34" s="194"/>
      <c r="UET34" s="194"/>
      <c r="UEU34" s="194"/>
      <c r="UEV34" s="194"/>
      <c r="UEW34" s="194"/>
      <c r="UEX34" s="194"/>
      <c r="UEY34" s="194"/>
      <c r="UEZ34" s="194"/>
      <c r="UFA34" s="194"/>
      <c r="UFB34" s="194"/>
      <c r="UFC34" s="194"/>
      <c r="UFD34" s="194"/>
      <c r="UFE34" s="194"/>
      <c r="UFF34" s="194"/>
      <c r="UFG34" s="194"/>
      <c r="UFH34" s="194"/>
      <c r="UFI34" s="194"/>
      <c r="UFJ34" s="194"/>
      <c r="UFK34" s="194"/>
      <c r="UFL34" s="194"/>
      <c r="UFM34" s="194"/>
      <c r="UFN34" s="194"/>
      <c r="UFO34" s="194"/>
      <c r="UFP34" s="194"/>
      <c r="UFQ34" s="194"/>
      <c r="UFR34" s="194"/>
      <c r="UFS34" s="194"/>
      <c r="UFT34" s="194"/>
      <c r="UFU34" s="194"/>
      <c r="UFV34" s="194"/>
      <c r="UFW34" s="194"/>
      <c r="UFX34" s="194"/>
      <c r="UFY34" s="194"/>
      <c r="UFZ34" s="194"/>
      <c r="UGA34" s="194"/>
      <c r="UGB34" s="194"/>
      <c r="UGC34" s="194"/>
      <c r="UGD34" s="194"/>
      <c r="UGE34" s="194"/>
      <c r="UGF34" s="194"/>
      <c r="UGG34" s="194"/>
      <c r="UGH34" s="194"/>
      <c r="UGI34" s="194"/>
      <c r="UGJ34" s="194"/>
      <c r="UGK34" s="194"/>
      <c r="UGL34" s="194"/>
      <c r="UGM34" s="194"/>
      <c r="UGN34" s="194"/>
      <c r="UGO34" s="194"/>
      <c r="UGP34" s="194"/>
      <c r="UGQ34" s="194"/>
      <c r="UGR34" s="194"/>
      <c r="UGS34" s="194"/>
      <c r="UGT34" s="194"/>
      <c r="UGU34" s="194"/>
      <c r="UGV34" s="194"/>
      <c r="UGW34" s="194"/>
      <c r="UGX34" s="194"/>
      <c r="UGY34" s="194"/>
      <c r="UGZ34" s="194"/>
      <c r="UHA34" s="194"/>
      <c r="UHB34" s="194"/>
      <c r="UHC34" s="194"/>
      <c r="UHD34" s="194"/>
      <c r="UHE34" s="194"/>
      <c r="UHF34" s="194"/>
      <c r="UHG34" s="194"/>
      <c r="UHH34" s="194"/>
      <c r="UHI34" s="194"/>
      <c r="UHJ34" s="194"/>
      <c r="UHK34" s="194"/>
      <c r="UHL34" s="194"/>
      <c r="UHM34" s="194"/>
      <c r="UHN34" s="194"/>
      <c r="UHO34" s="194"/>
      <c r="UHP34" s="194"/>
      <c r="UHQ34" s="194"/>
      <c r="UHR34" s="194"/>
      <c r="UHS34" s="194"/>
      <c r="UHT34" s="194"/>
      <c r="UHU34" s="194"/>
      <c r="UHV34" s="194"/>
      <c r="UHW34" s="194"/>
      <c r="UHX34" s="194"/>
      <c r="UHY34" s="194"/>
      <c r="UHZ34" s="194"/>
      <c r="UIA34" s="194"/>
      <c r="UIB34" s="194"/>
      <c r="UIC34" s="194"/>
      <c r="UID34" s="194"/>
      <c r="UIE34" s="194"/>
      <c r="UIF34" s="194"/>
      <c r="UIG34" s="194"/>
      <c r="UIH34" s="194"/>
      <c r="UII34" s="194"/>
      <c r="UIJ34" s="194"/>
      <c r="UIK34" s="194"/>
      <c r="UIL34" s="194"/>
      <c r="UIM34" s="194"/>
      <c r="UIN34" s="194"/>
      <c r="UIO34" s="194"/>
      <c r="UIP34" s="194"/>
      <c r="UIQ34" s="194"/>
      <c r="UIR34" s="194"/>
      <c r="UIS34" s="194"/>
      <c r="UIT34" s="194"/>
      <c r="UIU34" s="194"/>
      <c r="UIV34" s="194"/>
      <c r="UIW34" s="194"/>
      <c r="UIX34" s="194"/>
      <c r="UIY34" s="194"/>
      <c r="UIZ34" s="194"/>
      <c r="UJA34" s="194"/>
      <c r="UJB34" s="194"/>
      <c r="UJC34" s="194"/>
      <c r="UJD34" s="194"/>
      <c r="UJE34" s="194"/>
      <c r="UJF34" s="194"/>
      <c r="UJG34" s="194"/>
      <c r="UJH34" s="194"/>
      <c r="UJI34" s="194"/>
      <c r="UJJ34" s="194"/>
      <c r="UJK34" s="194"/>
      <c r="UJL34" s="194"/>
      <c r="UJM34" s="194"/>
      <c r="UJN34" s="194"/>
      <c r="UJO34" s="194"/>
      <c r="UJP34" s="194"/>
      <c r="UJQ34" s="194"/>
      <c r="UJR34" s="194"/>
      <c r="UJS34" s="194"/>
      <c r="UJT34" s="194"/>
      <c r="UJU34" s="194"/>
      <c r="UJV34" s="194"/>
      <c r="UJW34" s="194"/>
      <c r="UJX34" s="194"/>
      <c r="UJY34" s="194"/>
      <c r="UJZ34" s="194"/>
      <c r="UKA34" s="194"/>
      <c r="UKB34" s="194"/>
      <c r="UKC34" s="194"/>
      <c r="UKD34" s="194"/>
      <c r="UKE34" s="194"/>
      <c r="UKF34" s="194"/>
      <c r="UKG34" s="194"/>
      <c r="UKH34" s="194"/>
      <c r="UKI34" s="194"/>
      <c r="UKJ34" s="194"/>
      <c r="UKK34" s="194"/>
      <c r="UKL34" s="194"/>
      <c r="UKM34" s="194"/>
      <c r="UKN34" s="194"/>
      <c r="UKO34" s="194"/>
      <c r="UKP34" s="194"/>
      <c r="UKQ34" s="194"/>
      <c r="UKR34" s="194"/>
      <c r="UKS34" s="194"/>
      <c r="UKT34" s="194"/>
      <c r="UKU34" s="194"/>
      <c r="UKV34" s="194"/>
      <c r="UKW34" s="194"/>
      <c r="UKX34" s="194"/>
      <c r="UKY34" s="194"/>
      <c r="UKZ34" s="194"/>
      <c r="ULA34" s="194"/>
      <c r="ULB34" s="194"/>
      <c r="ULC34" s="194"/>
      <c r="ULD34" s="194"/>
      <c r="ULE34" s="194"/>
      <c r="ULF34" s="194"/>
      <c r="ULG34" s="194"/>
      <c r="ULH34" s="194"/>
      <c r="ULI34" s="194"/>
      <c r="ULJ34" s="194"/>
      <c r="ULK34" s="194"/>
      <c r="ULL34" s="194"/>
      <c r="ULM34" s="194"/>
      <c r="ULN34" s="194"/>
      <c r="ULO34" s="194"/>
      <c r="ULP34" s="194"/>
      <c r="ULQ34" s="194"/>
      <c r="ULR34" s="194"/>
      <c r="ULS34" s="194"/>
      <c r="ULT34" s="194"/>
      <c r="ULU34" s="194"/>
      <c r="ULV34" s="194"/>
      <c r="ULW34" s="194"/>
      <c r="ULX34" s="194"/>
      <c r="ULY34" s="194"/>
      <c r="ULZ34" s="194"/>
      <c r="UMA34" s="194"/>
      <c r="UMB34" s="194"/>
      <c r="UMC34" s="194"/>
      <c r="UMD34" s="194"/>
      <c r="UME34" s="194"/>
      <c r="UMF34" s="194"/>
      <c r="UMG34" s="194"/>
      <c r="UMH34" s="194"/>
      <c r="UMI34" s="194"/>
      <c r="UMJ34" s="194"/>
      <c r="UMK34" s="194"/>
      <c r="UML34" s="194"/>
      <c r="UMM34" s="194"/>
      <c r="UMN34" s="194"/>
      <c r="UMO34" s="194"/>
      <c r="UMP34" s="194"/>
      <c r="UMQ34" s="194"/>
      <c r="UMR34" s="194"/>
      <c r="UMS34" s="194"/>
      <c r="UMT34" s="194"/>
      <c r="UMU34" s="194"/>
      <c r="UMV34" s="194"/>
      <c r="UMW34" s="194"/>
      <c r="UMX34" s="194"/>
      <c r="UMY34" s="194"/>
      <c r="UMZ34" s="194"/>
      <c r="UNA34" s="194"/>
      <c r="UNB34" s="194"/>
      <c r="UNC34" s="194"/>
      <c r="UND34" s="194"/>
      <c r="UNE34" s="194"/>
      <c r="UNF34" s="194"/>
      <c r="UNG34" s="194"/>
      <c r="UNH34" s="194"/>
      <c r="UNI34" s="194"/>
      <c r="UNJ34" s="194"/>
      <c r="UNK34" s="194"/>
      <c r="UNL34" s="194"/>
      <c r="UNM34" s="194"/>
      <c r="UNN34" s="194"/>
      <c r="UNO34" s="194"/>
      <c r="UNP34" s="194"/>
      <c r="UNQ34" s="194"/>
      <c r="UNR34" s="194"/>
      <c r="UNS34" s="194"/>
      <c r="UNT34" s="194"/>
      <c r="UNU34" s="194"/>
      <c r="UNV34" s="194"/>
      <c r="UNW34" s="194"/>
      <c r="UNX34" s="194"/>
      <c r="UNY34" s="194"/>
      <c r="UNZ34" s="194"/>
      <c r="UOA34" s="194"/>
      <c r="UOB34" s="194"/>
      <c r="UOC34" s="194"/>
      <c r="UOD34" s="194"/>
      <c r="UOE34" s="194"/>
      <c r="UOF34" s="194"/>
      <c r="UOG34" s="194"/>
      <c r="UOH34" s="194"/>
      <c r="UOI34" s="194"/>
      <c r="UOJ34" s="194"/>
      <c r="UOK34" s="194"/>
      <c r="UOL34" s="194"/>
      <c r="UOM34" s="194"/>
      <c r="UON34" s="194"/>
      <c r="UOO34" s="194"/>
      <c r="UOP34" s="194"/>
      <c r="UOQ34" s="194"/>
      <c r="UOR34" s="194"/>
      <c r="UOS34" s="194"/>
      <c r="UOT34" s="194"/>
      <c r="UOU34" s="194"/>
      <c r="UOV34" s="194"/>
      <c r="UOW34" s="194"/>
      <c r="UOX34" s="194"/>
      <c r="UOY34" s="194"/>
      <c r="UOZ34" s="194"/>
      <c r="UPA34" s="194"/>
      <c r="UPB34" s="194"/>
      <c r="UPC34" s="194"/>
      <c r="UPD34" s="194"/>
      <c r="UPE34" s="194"/>
      <c r="UPF34" s="194"/>
      <c r="UPG34" s="194"/>
      <c r="UPH34" s="194"/>
      <c r="UPI34" s="194"/>
      <c r="UPJ34" s="194"/>
      <c r="UPK34" s="194"/>
      <c r="UPL34" s="194"/>
      <c r="UPM34" s="194"/>
      <c r="UPN34" s="194"/>
      <c r="UPO34" s="194"/>
      <c r="UPP34" s="194"/>
      <c r="UPQ34" s="194"/>
      <c r="UPR34" s="194"/>
      <c r="UPS34" s="194"/>
      <c r="UPT34" s="194"/>
      <c r="UPU34" s="194"/>
      <c r="UPV34" s="194"/>
      <c r="UPW34" s="194"/>
      <c r="UPX34" s="194"/>
      <c r="UPY34" s="194"/>
      <c r="UPZ34" s="194"/>
      <c r="UQA34" s="194"/>
      <c r="UQB34" s="194"/>
      <c r="UQC34" s="194"/>
      <c r="UQD34" s="194"/>
      <c r="UQE34" s="194"/>
      <c r="UQF34" s="194"/>
      <c r="UQG34" s="194"/>
      <c r="UQH34" s="194"/>
      <c r="UQI34" s="194"/>
      <c r="UQJ34" s="194"/>
      <c r="UQK34" s="194"/>
      <c r="UQL34" s="194"/>
      <c r="UQM34" s="194"/>
      <c r="UQN34" s="194"/>
      <c r="UQO34" s="194"/>
      <c r="UQP34" s="194"/>
      <c r="UQQ34" s="194"/>
      <c r="UQR34" s="194"/>
      <c r="UQS34" s="194"/>
      <c r="UQT34" s="194"/>
      <c r="UQU34" s="194"/>
      <c r="UQV34" s="194"/>
      <c r="UQW34" s="194"/>
      <c r="UQX34" s="194"/>
      <c r="UQY34" s="194"/>
      <c r="UQZ34" s="194"/>
      <c r="URA34" s="194"/>
      <c r="URB34" s="194"/>
      <c r="URC34" s="194"/>
      <c r="URD34" s="194"/>
      <c r="URE34" s="194"/>
      <c r="URF34" s="194"/>
      <c r="URG34" s="194"/>
      <c r="URH34" s="194"/>
      <c r="URI34" s="194"/>
      <c r="URJ34" s="194"/>
      <c r="URK34" s="194"/>
      <c r="URL34" s="194"/>
      <c r="URM34" s="194"/>
      <c r="URN34" s="194"/>
      <c r="URO34" s="194"/>
      <c r="URP34" s="194"/>
      <c r="URQ34" s="194"/>
      <c r="URR34" s="194"/>
      <c r="URS34" s="194"/>
      <c r="URT34" s="194"/>
      <c r="URU34" s="194"/>
      <c r="URV34" s="194"/>
      <c r="URW34" s="194"/>
      <c r="URX34" s="194"/>
      <c r="URY34" s="194"/>
      <c r="URZ34" s="194"/>
      <c r="USA34" s="194"/>
      <c r="USB34" s="194"/>
      <c r="USC34" s="194"/>
      <c r="USD34" s="194"/>
      <c r="USE34" s="194"/>
      <c r="USF34" s="194"/>
      <c r="USG34" s="194"/>
      <c r="USH34" s="194"/>
      <c r="USI34" s="194"/>
      <c r="USJ34" s="194"/>
      <c r="USK34" s="194"/>
      <c r="USL34" s="194"/>
      <c r="USM34" s="194"/>
      <c r="USN34" s="194"/>
      <c r="USO34" s="194"/>
      <c r="USP34" s="194"/>
      <c r="USQ34" s="194"/>
      <c r="USR34" s="194"/>
      <c r="USS34" s="194"/>
      <c r="UST34" s="194"/>
      <c r="USU34" s="194"/>
      <c r="USV34" s="194"/>
      <c r="USW34" s="194"/>
      <c r="USX34" s="194"/>
      <c r="USY34" s="194"/>
      <c r="USZ34" s="194"/>
      <c r="UTA34" s="194"/>
      <c r="UTB34" s="194"/>
      <c r="UTC34" s="194"/>
      <c r="UTD34" s="194"/>
      <c r="UTE34" s="194"/>
      <c r="UTF34" s="194"/>
      <c r="UTG34" s="194"/>
      <c r="UTH34" s="194"/>
      <c r="UTI34" s="194"/>
      <c r="UTJ34" s="194"/>
      <c r="UTK34" s="194"/>
      <c r="UTL34" s="194"/>
      <c r="UTM34" s="194"/>
      <c r="UTN34" s="194"/>
      <c r="UTO34" s="194"/>
      <c r="UTP34" s="194"/>
      <c r="UTQ34" s="194"/>
      <c r="UTR34" s="194"/>
      <c r="UTS34" s="194"/>
      <c r="UTT34" s="194"/>
      <c r="UTU34" s="194"/>
      <c r="UTV34" s="194"/>
      <c r="UTW34" s="194"/>
      <c r="UTX34" s="194"/>
      <c r="UTY34" s="194"/>
      <c r="UTZ34" s="194"/>
      <c r="UUA34" s="194"/>
      <c r="UUB34" s="194"/>
      <c r="UUC34" s="194"/>
      <c r="UUD34" s="194"/>
      <c r="UUE34" s="194"/>
      <c r="UUF34" s="194"/>
      <c r="UUG34" s="194"/>
      <c r="UUH34" s="194"/>
      <c r="UUI34" s="194"/>
      <c r="UUJ34" s="194"/>
      <c r="UUK34" s="194"/>
      <c r="UUL34" s="194"/>
      <c r="UUM34" s="194"/>
      <c r="UUN34" s="194"/>
      <c r="UUO34" s="194"/>
      <c r="UUP34" s="194"/>
      <c r="UUQ34" s="194"/>
      <c r="UUR34" s="194"/>
      <c r="UUS34" s="194"/>
      <c r="UUT34" s="194"/>
      <c r="UUU34" s="194"/>
      <c r="UUV34" s="194"/>
      <c r="UUW34" s="194"/>
      <c r="UUX34" s="194"/>
      <c r="UUY34" s="194"/>
      <c r="UUZ34" s="194"/>
      <c r="UVA34" s="194"/>
      <c r="UVB34" s="194"/>
      <c r="UVC34" s="194"/>
      <c r="UVD34" s="194"/>
      <c r="UVE34" s="194"/>
      <c r="UVF34" s="194"/>
      <c r="UVG34" s="194"/>
      <c r="UVH34" s="194"/>
      <c r="UVI34" s="194"/>
      <c r="UVJ34" s="194"/>
      <c r="UVK34" s="194"/>
      <c r="UVL34" s="194"/>
      <c r="UVM34" s="194"/>
      <c r="UVN34" s="194"/>
      <c r="UVO34" s="194"/>
      <c r="UVP34" s="194"/>
      <c r="UVQ34" s="194"/>
      <c r="UVR34" s="194"/>
      <c r="UVS34" s="194"/>
      <c r="UVT34" s="194"/>
      <c r="UVU34" s="194"/>
      <c r="UVV34" s="194"/>
      <c r="UVW34" s="194"/>
      <c r="UVX34" s="194"/>
      <c r="UVY34" s="194"/>
      <c r="UVZ34" s="194"/>
      <c r="UWA34" s="194"/>
      <c r="UWB34" s="194"/>
      <c r="UWC34" s="194"/>
      <c r="UWD34" s="194"/>
      <c r="UWE34" s="194"/>
      <c r="UWF34" s="194"/>
      <c r="UWG34" s="194"/>
      <c r="UWH34" s="194"/>
      <c r="UWI34" s="194"/>
      <c r="UWJ34" s="194"/>
      <c r="UWK34" s="194"/>
      <c r="UWL34" s="194"/>
      <c r="UWM34" s="194"/>
      <c r="UWN34" s="194"/>
      <c r="UWO34" s="194"/>
      <c r="UWP34" s="194"/>
      <c r="UWQ34" s="194"/>
      <c r="UWR34" s="194"/>
      <c r="UWS34" s="194"/>
      <c r="UWT34" s="194"/>
      <c r="UWU34" s="194"/>
      <c r="UWV34" s="194"/>
      <c r="UWW34" s="194"/>
      <c r="UWX34" s="194"/>
      <c r="UWY34" s="194"/>
      <c r="UWZ34" s="194"/>
      <c r="UXA34" s="194"/>
      <c r="UXB34" s="194"/>
      <c r="UXC34" s="194"/>
      <c r="UXD34" s="194"/>
      <c r="UXE34" s="194"/>
      <c r="UXF34" s="194"/>
      <c r="UXG34" s="194"/>
      <c r="UXH34" s="194"/>
      <c r="UXI34" s="194"/>
      <c r="UXJ34" s="194"/>
      <c r="UXK34" s="194"/>
      <c r="UXL34" s="194"/>
      <c r="UXM34" s="194"/>
      <c r="UXN34" s="194"/>
      <c r="UXO34" s="194"/>
      <c r="UXP34" s="194"/>
      <c r="UXQ34" s="194"/>
      <c r="UXR34" s="194"/>
      <c r="UXS34" s="194"/>
      <c r="UXT34" s="194"/>
      <c r="UXU34" s="194"/>
      <c r="UXV34" s="194"/>
      <c r="UXW34" s="194"/>
      <c r="UXX34" s="194"/>
      <c r="UXY34" s="194"/>
      <c r="UXZ34" s="194"/>
      <c r="UYA34" s="194"/>
      <c r="UYB34" s="194"/>
      <c r="UYC34" s="194"/>
      <c r="UYD34" s="194"/>
      <c r="UYE34" s="194"/>
      <c r="UYF34" s="194"/>
      <c r="UYG34" s="194"/>
      <c r="UYH34" s="194"/>
      <c r="UYI34" s="194"/>
      <c r="UYJ34" s="194"/>
      <c r="UYK34" s="194"/>
      <c r="UYL34" s="194"/>
      <c r="UYM34" s="194"/>
      <c r="UYN34" s="194"/>
      <c r="UYO34" s="194"/>
      <c r="UYP34" s="194"/>
      <c r="UYQ34" s="194"/>
      <c r="UYR34" s="194"/>
      <c r="UYS34" s="194"/>
      <c r="UYT34" s="194"/>
      <c r="UYU34" s="194"/>
      <c r="UYV34" s="194"/>
      <c r="UYW34" s="194"/>
      <c r="UYX34" s="194"/>
      <c r="UYY34" s="194"/>
      <c r="UYZ34" s="194"/>
      <c r="UZA34" s="194"/>
      <c r="UZB34" s="194"/>
      <c r="UZC34" s="194"/>
      <c r="UZD34" s="194"/>
      <c r="UZE34" s="194"/>
      <c r="UZF34" s="194"/>
      <c r="UZG34" s="194"/>
      <c r="UZH34" s="194"/>
      <c r="UZI34" s="194"/>
      <c r="UZJ34" s="194"/>
      <c r="UZK34" s="194"/>
      <c r="UZL34" s="194"/>
      <c r="UZM34" s="194"/>
      <c r="UZN34" s="194"/>
      <c r="UZO34" s="194"/>
      <c r="UZP34" s="194"/>
      <c r="UZQ34" s="194"/>
      <c r="UZR34" s="194"/>
      <c r="UZS34" s="194"/>
      <c r="UZT34" s="194"/>
      <c r="UZU34" s="194"/>
      <c r="UZV34" s="194"/>
      <c r="UZW34" s="194"/>
      <c r="UZX34" s="194"/>
      <c r="UZY34" s="194"/>
      <c r="UZZ34" s="194"/>
      <c r="VAA34" s="194"/>
      <c r="VAB34" s="194"/>
      <c r="VAC34" s="194"/>
      <c r="VAD34" s="194"/>
      <c r="VAE34" s="194"/>
      <c r="VAF34" s="194"/>
      <c r="VAG34" s="194"/>
      <c r="VAH34" s="194"/>
      <c r="VAI34" s="194"/>
      <c r="VAJ34" s="194"/>
      <c r="VAK34" s="194"/>
      <c r="VAL34" s="194"/>
      <c r="VAM34" s="194"/>
      <c r="VAN34" s="194"/>
      <c r="VAO34" s="194"/>
      <c r="VAP34" s="194"/>
      <c r="VAQ34" s="194"/>
      <c r="VAR34" s="194"/>
      <c r="VAS34" s="194"/>
      <c r="VAT34" s="194"/>
      <c r="VAU34" s="194"/>
      <c r="VAV34" s="194"/>
      <c r="VAW34" s="194"/>
      <c r="VAX34" s="194"/>
      <c r="VAY34" s="194"/>
      <c r="VAZ34" s="194"/>
      <c r="VBA34" s="194"/>
      <c r="VBB34" s="194"/>
      <c r="VBC34" s="194"/>
      <c r="VBD34" s="194"/>
      <c r="VBE34" s="194"/>
      <c r="VBF34" s="194"/>
      <c r="VBG34" s="194"/>
      <c r="VBH34" s="194"/>
      <c r="VBI34" s="194"/>
      <c r="VBJ34" s="194"/>
      <c r="VBK34" s="194"/>
      <c r="VBL34" s="194"/>
      <c r="VBM34" s="194"/>
      <c r="VBN34" s="194"/>
      <c r="VBO34" s="194"/>
      <c r="VBP34" s="194"/>
      <c r="VBQ34" s="194"/>
      <c r="VBR34" s="194"/>
      <c r="VBS34" s="194"/>
      <c r="VBT34" s="194"/>
      <c r="VBU34" s="194"/>
      <c r="VBV34" s="194"/>
      <c r="VBW34" s="194"/>
      <c r="VBX34" s="194"/>
      <c r="VBY34" s="194"/>
      <c r="VBZ34" s="194"/>
      <c r="VCA34" s="194"/>
      <c r="VCB34" s="194"/>
      <c r="VCC34" s="194"/>
      <c r="VCD34" s="194"/>
      <c r="VCE34" s="194"/>
      <c r="VCF34" s="194"/>
      <c r="VCG34" s="194"/>
      <c r="VCH34" s="194"/>
      <c r="VCI34" s="194"/>
      <c r="VCJ34" s="194"/>
      <c r="VCK34" s="194"/>
      <c r="VCL34" s="194"/>
      <c r="VCM34" s="194"/>
      <c r="VCN34" s="194"/>
      <c r="VCO34" s="194"/>
      <c r="VCP34" s="194"/>
      <c r="VCQ34" s="194"/>
      <c r="VCR34" s="194"/>
      <c r="VCS34" s="194"/>
      <c r="VCT34" s="194"/>
      <c r="VCU34" s="194"/>
      <c r="VCV34" s="194"/>
      <c r="VCW34" s="194"/>
      <c r="VCX34" s="194"/>
      <c r="VCY34" s="194"/>
      <c r="VCZ34" s="194"/>
      <c r="VDA34" s="194"/>
      <c r="VDB34" s="194"/>
      <c r="VDC34" s="194"/>
      <c r="VDD34" s="194"/>
      <c r="VDE34" s="194"/>
      <c r="VDF34" s="194"/>
      <c r="VDG34" s="194"/>
      <c r="VDH34" s="194"/>
      <c r="VDI34" s="194"/>
      <c r="VDJ34" s="194"/>
      <c r="VDK34" s="194"/>
      <c r="VDL34" s="194"/>
      <c r="VDM34" s="194"/>
      <c r="VDN34" s="194"/>
      <c r="VDO34" s="194"/>
      <c r="VDP34" s="194"/>
      <c r="VDQ34" s="194"/>
      <c r="VDR34" s="194"/>
      <c r="VDS34" s="194"/>
      <c r="VDT34" s="194"/>
      <c r="VDU34" s="194"/>
      <c r="VDV34" s="194"/>
      <c r="VDW34" s="194"/>
      <c r="VDX34" s="194"/>
      <c r="VDY34" s="194"/>
      <c r="VDZ34" s="194"/>
      <c r="VEA34" s="194"/>
      <c r="VEB34" s="194"/>
      <c r="VEC34" s="194"/>
      <c r="VED34" s="194"/>
      <c r="VEE34" s="194"/>
      <c r="VEF34" s="194"/>
      <c r="VEG34" s="194"/>
      <c r="VEH34" s="194"/>
      <c r="VEI34" s="194"/>
      <c r="VEJ34" s="194"/>
      <c r="VEK34" s="194"/>
      <c r="VEL34" s="194"/>
      <c r="VEM34" s="194"/>
      <c r="VEN34" s="194"/>
      <c r="VEO34" s="194"/>
      <c r="VEP34" s="194"/>
      <c r="VEQ34" s="194"/>
      <c r="VER34" s="194"/>
      <c r="VES34" s="194"/>
      <c r="VET34" s="194"/>
      <c r="VEU34" s="194"/>
      <c r="VEV34" s="194"/>
      <c r="VEW34" s="194"/>
      <c r="VEX34" s="194"/>
      <c r="VEY34" s="194"/>
      <c r="VEZ34" s="194"/>
      <c r="VFA34" s="194"/>
      <c r="VFB34" s="194"/>
      <c r="VFC34" s="194"/>
      <c r="VFD34" s="194"/>
      <c r="VFE34" s="194"/>
      <c r="VFF34" s="194"/>
      <c r="VFG34" s="194"/>
      <c r="VFH34" s="194"/>
      <c r="VFI34" s="194"/>
      <c r="VFJ34" s="194"/>
      <c r="VFK34" s="194"/>
      <c r="VFL34" s="194"/>
      <c r="VFM34" s="194"/>
      <c r="VFN34" s="194"/>
      <c r="VFO34" s="194"/>
      <c r="VFP34" s="194"/>
      <c r="VFQ34" s="194"/>
      <c r="VFR34" s="194"/>
      <c r="VFS34" s="194"/>
      <c r="VFT34" s="194"/>
      <c r="VFU34" s="194"/>
      <c r="VFV34" s="194"/>
      <c r="VFW34" s="194"/>
      <c r="VFX34" s="194"/>
      <c r="VFY34" s="194"/>
      <c r="VFZ34" s="194"/>
      <c r="VGA34" s="194"/>
      <c r="VGB34" s="194"/>
      <c r="VGC34" s="194"/>
      <c r="VGD34" s="194"/>
      <c r="VGE34" s="194"/>
      <c r="VGF34" s="194"/>
      <c r="VGG34" s="194"/>
      <c r="VGH34" s="194"/>
      <c r="VGI34" s="194"/>
      <c r="VGJ34" s="194"/>
      <c r="VGK34" s="194"/>
      <c r="VGL34" s="194"/>
      <c r="VGM34" s="194"/>
      <c r="VGN34" s="194"/>
      <c r="VGO34" s="194"/>
      <c r="VGP34" s="194"/>
      <c r="VGQ34" s="194"/>
      <c r="VGR34" s="194"/>
      <c r="VGS34" s="194"/>
      <c r="VGT34" s="194"/>
      <c r="VGU34" s="194"/>
      <c r="VGV34" s="194"/>
      <c r="VGW34" s="194"/>
      <c r="VGX34" s="194"/>
      <c r="VGY34" s="194"/>
      <c r="VGZ34" s="194"/>
      <c r="VHA34" s="194"/>
      <c r="VHB34" s="194"/>
      <c r="VHC34" s="194"/>
      <c r="VHD34" s="194"/>
      <c r="VHE34" s="194"/>
      <c r="VHF34" s="194"/>
      <c r="VHG34" s="194"/>
      <c r="VHH34" s="194"/>
      <c r="VHI34" s="194"/>
      <c r="VHJ34" s="194"/>
      <c r="VHK34" s="194"/>
      <c r="VHL34" s="194"/>
      <c r="VHM34" s="194"/>
      <c r="VHN34" s="194"/>
      <c r="VHO34" s="194"/>
      <c r="VHP34" s="194"/>
      <c r="VHQ34" s="194"/>
      <c r="VHR34" s="194"/>
      <c r="VHS34" s="194"/>
      <c r="VHT34" s="194"/>
      <c r="VHU34" s="194"/>
      <c r="VHV34" s="194"/>
      <c r="VHW34" s="194"/>
      <c r="VHX34" s="194"/>
      <c r="VHY34" s="194"/>
      <c r="VHZ34" s="194"/>
      <c r="VIA34" s="194"/>
      <c r="VIB34" s="194"/>
      <c r="VIC34" s="194"/>
      <c r="VID34" s="194"/>
      <c r="VIE34" s="194"/>
      <c r="VIF34" s="194"/>
      <c r="VIG34" s="194"/>
      <c r="VIH34" s="194"/>
      <c r="VII34" s="194"/>
      <c r="VIJ34" s="194"/>
      <c r="VIK34" s="194"/>
      <c r="VIL34" s="194"/>
      <c r="VIM34" s="194"/>
      <c r="VIN34" s="194"/>
      <c r="VIO34" s="194"/>
      <c r="VIP34" s="194"/>
      <c r="VIQ34" s="194"/>
      <c r="VIR34" s="194"/>
      <c r="VIS34" s="194"/>
      <c r="VIT34" s="194"/>
      <c r="VIU34" s="194"/>
      <c r="VIV34" s="194"/>
      <c r="VIW34" s="194"/>
      <c r="VIX34" s="194"/>
      <c r="VIY34" s="194"/>
      <c r="VIZ34" s="194"/>
      <c r="VJA34" s="194"/>
      <c r="VJB34" s="194"/>
      <c r="VJC34" s="194"/>
      <c r="VJD34" s="194"/>
      <c r="VJE34" s="194"/>
      <c r="VJF34" s="194"/>
      <c r="VJG34" s="194"/>
      <c r="VJH34" s="194"/>
      <c r="VJI34" s="194"/>
      <c r="VJJ34" s="194"/>
      <c r="VJK34" s="194"/>
      <c r="VJL34" s="194"/>
      <c r="VJM34" s="194"/>
      <c r="VJN34" s="194"/>
      <c r="VJO34" s="194"/>
      <c r="VJP34" s="194"/>
      <c r="VJQ34" s="194"/>
      <c r="VJR34" s="194"/>
      <c r="VJS34" s="194"/>
      <c r="VJT34" s="194"/>
      <c r="VJU34" s="194"/>
      <c r="VJV34" s="194"/>
      <c r="VJW34" s="194"/>
      <c r="VJX34" s="194"/>
      <c r="VJY34" s="194"/>
      <c r="VJZ34" s="194"/>
      <c r="VKA34" s="194"/>
      <c r="VKB34" s="194"/>
      <c r="VKC34" s="194"/>
      <c r="VKD34" s="194"/>
      <c r="VKE34" s="194"/>
      <c r="VKF34" s="194"/>
      <c r="VKG34" s="194"/>
      <c r="VKH34" s="194"/>
      <c r="VKI34" s="194"/>
      <c r="VKJ34" s="194"/>
      <c r="VKK34" s="194"/>
      <c r="VKL34" s="194"/>
      <c r="VKM34" s="194"/>
      <c r="VKN34" s="194"/>
      <c r="VKO34" s="194"/>
      <c r="VKP34" s="194"/>
      <c r="VKQ34" s="194"/>
      <c r="VKR34" s="194"/>
      <c r="VKS34" s="194"/>
      <c r="VKT34" s="194"/>
      <c r="VKU34" s="194"/>
      <c r="VKV34" s="194"/>
      <c r="VKW34" s="194"/>
      <c r="VKX34" s="194"/>
      <c r="VKY34" s="194"/>
      <c r="VKZ34" s="194"/>
      <c r="VLA34" s="194"/>
      <c r="VLB34" s="194"/>
      <c r="VLC34" s="194"/>
      <c r="VLD34" s="194"/>
      <c r="VLE34" s="194"/>
      <c r="VLF34" s="194"/>
      <c r="VLG34" s="194"/>
      <c r="VLH34" s="194"/>
      <c r="VLI34" s="194"/>
      <c r="VLJ34" s="194"/>
      <c r="VLK34" s="194"/>
      <c r="VLL34" s="194"/>
      <c r="VLM34" s="194"/>
      <c r="VLN34" s="194"/>
      <c r="VLO34" s="194"/>
      <c r="VLP34" s="194"/>
      <c r="VLQ34" s="194"/>
      <c r="VLR34" s="194"/>
      <c r="VLS34" s="194"/>
      <c r="VLT34" s="194"/>
      <c r="VLU34" s="194"/>
      <c r="VLV34" s="194"/>
      <c r="VLW34" s="194"/>
      <c r="VLX34" s="194"/>
      <c r="VLY34" s="194"/>
      <c r="VLZ34" s="194"/>
      <c r="VMA34" s="194"/>
      <c r="VMB34" s="194"/>
      <c r="VMC34" s="194"/>
      <c r="VMD34" s="194"/>
      <c r="VME34" s="194"/>
      <c r="VMF34" s="194"/>
      <c r="VMG34" s="194"/>
      <c r="VMH34" s="194"/>
      <c r="VMI34" s="194"/>
      <c r="VMJ34" s="194"/>
      <c r="VMK34" s="194"/>
      <c r="VML34" s="194"/>
      <c r="VMM34" s="194"/>
      <c r="VMN34" s="194"/>
      <c r="VMO34" s="194"/>
      <c r="VMP34" s="194"/>
      <c r="VMQ34" s="194"/>
      <c r="VMR34" s="194"/>
      <c r="VMS34" s="194"/>
      <c r="VMT34" s="194"/>
      <c r="VMU34" s="194"/>
      <c r="VMV34" s="194"/>
      <c r="VMW34" s="194"/>
      <c r="VMX34" s="194"/>
      <c r="VMY34" s="194"/>
      <c r="VMZ34" s="194"/>
      <c r="VNA34" s="194"/>
      <c r="VNB34" s="194"/>
      <c r="VNC34" s="194"/>
      <c r="VND34" s="194"/>
      <c r="VNE34" s="194"/>
      <c r="VNF34" s="194"/>
      <c r="VNG34" s="194"/>
      <c r="VNH34" s="194"/>
      <c r="VNI34" s="194"/>
      <c r="VNJ34" s="194"/>
      <c r="VNK34" s="194"/>
      <c r="VNL34" s="194"/>
      <c r="VNM34" s="194"/>
      <c r="VNN34" s="194"/>
      <c r="VNO34" s="194"/>
      <c r="VNP34" s="194"/>
      <c r="VNQ34" s="194"/>
      <c r="VNR34" s="194"/>
      <c r="VNS34" s="194"/>
      <c r="VNT34" s="194"/>
      <c r="VNU34" s="194"/>
      <c r="VNV34" s="194"/>
      <c r="VNW34" s="194"/>
      <c r="VNX34" s="194"/>
      <c r="VNY34" s="194"/>
      <c r="VNZ34" s="194"/>
      <c r="VOA34" s="194"/>
      <c r="VOB34" s="194"/>
      <c r="VOC34" s="194"/>
      <c r="VOD34" s="194"/>
      <c r="VOE34" s="194"/>
      <c r="VOF34" s="194"/>
      <c r="VOG34" s="194"/>
      <c r="VOH34" s="194"/>
      <c r="VOI34" s="194"/>
      <c r="VOJ34" s="194"/>
      <c r="VOK34" s="194"/>
      <c r="VOL34" s="194"/>
      <c r="VOM34" s="194"/>
      <c r="VON34" s="194"/>
      <c r="VOO34" s="194"/>
      <c r="VOP34" s="194"/>
      <c r="VOQ34" s="194"/>
      <c r="VOR34" s="194"/>
      <c r="VOS34" s="194"/>
      <c r="VOT34" s="194"/>
      <c r="VOU34" s="194"/>
      <c r="VOV34" s="194"/>
      <c r="VOW34" s="194"/>
      <c r="VOX34" s="194"/>
      <c r="VOY34" s="194"/>
      <c r="VOZ34" s="194"/>
      <c r="VPA34" s="194"/>
      <c r="VPB34" s="194"/>
      <c r="VPC34" s="194"/>
      <c r="VPD34" s="194"/>
      <c r="VPE34" s="194"/>
      <c r="VPF34" s="194"/>
      <c r="VPG34" s="194"/>
      <c r="VPH34" s="194"/>
      <c r="VPI34" s="194"/>
      <c r="VPJ34" s="194"/>
      <c r="VPK34" s="194"/>
      <c r="VPL34" s="194"/>
      <c r="VPM34" s="194"/>
      <c r="VPN34" s="194"/>
      <c r="VPO34" s="194"/>
      <c r="VPP34" s="194"/>
      <c r="VPQ34" s="194"/>
      <c r="VPR34" s="194"/>
      <c r="VPS34" s="194"/>
      <c r="VPT34" s="194"/>
      <c r="VPU34" s="194"/>
      <c r="VPV34" s="194"/>
      <c r="VPW34" s="194"/>
      <c r="VPX34" s="194"/>
      <c r="VPY34" s="194"/>
      <c r="VPZ34" s="194"/>
      <c r="VQA34" s="194"/>
      <c r="VQB34" s="194"/>
      <c r="VQC34" s="194"/>
      <c r="VQD34" s="194"/>
      <c r="VQE34" s="194"/>
      <c r="VQF34" s="194"/>
      <c r="VQG34" s="194"/>
      <c r="VQH34" s="194"/>
      <c r="VQI34" s="194"/>
      <c r="VQJ34" s="194"/>
      <c r="VQK34" s="194"/>
      <c r="VQL34" s="194"/>
      <c r="VQM34" s="194"/>
      <c r="VQN34" s="194"/>
      <c r="VQO34" s="194"/>
      <c r="VQP34" s="194"/>
      <c r="VQQ34" s="194"/>
      <c r="VQR34" s="194"/>
      <c r="VQS34" s="194"/>
      <c r="VQT34" s="194"/>
      <c r="VQU34" s="194"/>
      <c r="VQV34" s="194"/>
      <c r="VQW34" s="194"/>
      <c r="VQX34" s="194"/>
      <c r="VQY34" s="194"/>
      <c r="VQZ34" s="194"/>
      <c r="VRA34" s="194"/>
      <c r="VRB34" s="194"/>
      <c r="VRC34" s="194"/>
      <c r="VRD34" s="194"/>
      <c r="VRE34" s="194"/>
      <c r="VRF34" s="194"/>
      <c r="VRG34" s="194"/>
      <c r="VRH34" s="194"/>
      <c r="VRI34" s="194"/>
      <c r="VRJ34" s="194"/>
      <c r="VRK34" s="194"/>
      <c r="VRL34" s="194"/>
      <c r="VRM34" s="194"/>
      <c r="VRN34" s="194"/>
      <c r="VRO34" s="194"/>
      <c r="VRP34" s="194"/>
      <c r="VRQ34" s="194"/>
      <c r="VRR34" s="194"/>
      <c r="VRS34" s="194"/>
      <c r="VRT34" s="194"/>
      <c r="VRU34" s="194"/>
      <c r="VRV34" s="194"/>
      <c r="VRW34" s="194"/>
      <c r="VRX34" s="194"/>
      <c r="VRY34" s="194"/>
      <c r="VRZ34" s="194"/>
      <c r="VSA34" s="194"/>
      <c r="VSB34" s="194"/>
      <c r="VSC34" s="194"/>
      <c r="VSD34" s="194"/>
      <c r="VSE34" s="194"/>
      <c r="VSF34" s="194"/>
      <c r="VSG34" s="194"/>
      <c r="VSH34" s="194"/>
      <c r="VSI34" s="194"/>
      <c r="VSJ34" s="194"/>
      <c r="VSK34" s="194"/>
      <c r="VSL34" s="194"/>
      <c r="VSM34" s="194"/>
      <c r="VSN34" s="194"/>
      <c r="VSO34" s="194"/>
      <c r="VSP34" s="194"/>
      <c r="VSQ34" s="194"/>
      <c r="VSR34" s="194"/>
      <c r="VSS34" s="194"/>
      <c r="VST34" s="194"/>
      <c r="VSU34" s="194"/>
      <c r="VSV34" s="194"/>
      <c r="VSW34" s="194"/>
      <c r="VSX34" s="194"/>
      <c r="VSY34" s="194"/>
      <c r="VSZ34" s="194"/>
      <c r="VTA34" s="194"/>
      <c r="VTB34" s="194"/>
      <c r="VTC34" s="194"/>
      <c r="VTD34" s="194"/>
      <c r="VTE34" s="194"/>
      <c r="VTF34" s="194"/>
      <c r="VTG34" s="194"/>
      <c r="VTH34" s="194"/>
      <c r="VTI34" s="194"/>
      <c r="VTJ34" s="194"/>
      <c r="VTK34" s="194"/>
      <c r="VTL34" s="194"/>
      <c r="VTM34" s="194"/>
      <c r="VTN34" s="194"/>
      <c r="VTO34" s="194"/>
      <c r="VTP34" s="194"/>
      <c r="VTQ34" s="194"/>
      <c r="VTR34" s="194"/>
      <c r="VTS34" s="194"/>
      <c r="VTT34" s="194"/>
      <c r="VTU34" s="194"/>
      <c r="VTV34" s="194"/>
      <c r="VTW34" s="194"/>
      <c r="VTX34" s="194"/>
      <c r="VTY34" s="194"/>
      <c r="VTZ34" s="194"/>
      <c r="VUA34" s="194"/>
      <c r="VUB34" s="194"/>
      <c r="VUC34" s="194"/>
      <c r="VUD34" s="194"/>
      <c r="VUE34" s="194"/>
      <c r="VUF34" s="194"/>
      <c r="VUG34" s="194"/>
      <c r="VUH34" s="194"/>
      <c r="VUI34" s="194"/>
      <c r="VUJ34" s="194"/>
      <c r="VUK34" s="194"/>
      <c r="VUL34" s="194"/>
      <c r="VUM34" s="194"/>
      <c r="VUN34" s="194"/>
      <c r="VUO34" s="194"/>
      <c r="VUP34" s="194"/>
      <c r="VUQ34" s="194"/>
      <c r="VUR34" s="194"/>
      <c r="VUS34" s="194"/>
      <c r="VUT34" s="194"/>
      <c r="VUU34" s="194"/>
      <c r="VUV34" s="194"/>
      <c r="VUW34" s="194"/>
      <c r="VUX34" s="194"/>
      <c r="VUY34" s="194"/>
      <c r="VUZ34" s="194"/>
      <c r="VVA34" s="194"/>
      <c r="VVB34" s="194"/>
      <c r="VVC34" s="194"/>
      <c r="VVD34" s="194"/>
      <c r="VVE34" s="194"/>
      <c r="VVF34" s="194"/>
      <c r="VVG34" s="194"/>
      <c r="VVH34" s="194"/>
      <c r="VVI34" s="194"/>
      <c r="VVJ34" s="194"/>
      <c r="VVK34" s="194"/>
      <c r="VVL34" s="194"/>
      <c r="VVM34" s="194"/>
      <c r="VVN34" s="194"/>
      <c r="VVO34" s="194"/>
      <c r="VVP34" s="194"/>
      <c r="VVQ34" s="194"/>
      <c r="VVR34" s="194"/>
      <c r="VVS34" s="194"/>
      <c r="VVT34" s="194"/>
      <c r="VVU34" s="194"/>
      <c r="VVV34" s="194"/>
      <c r="VVW34" s="194"/>
      <c r="VVX34" s="194"/>
      <c r="VVY34" s="194"/>
      <c r="VVZ34" s="194"/>
      <c r="VWA34" s="194"/>
      <c r="VWB34" s="194"/>
      <c r="VWC34" s="194"/>
      <c r="VWD34" s="194"/>
      <c r="VWE34" s="194"/>
      <c r="VWF34" s="194"/>
      <c r="VWG34" s="194"/>
      <c r="VWH34" s="194"/>
      <c r="VWI34" s="194"/>
      <c r="VWJ34" s="194"/>
      <c r="VWK34" s="194"/>
      <c r="VWL34" s="194"/>
      <c r="VWM34" s="194"/>
      <c r="VWN34" s="194"/>
      <c r="VWO34" s="194"/>
      <c r="VWP34" s="194"/>
      <c r="VWQ34" s="194"/>
      <c r="VWR34" s="194"/>
      <c r="VWS34" s="194"/>
      <c r="VWT34" s="194"/>
      <c r="VWU34" s="194"/>
      <c r="VWV34" s="194"/>
      <c r="VWW34" s="194"/>
      <c r="VWX34" s="194"/>
      <c r="VWY34" s="194"/>
      <c r="VWZ34" s="194"/>
      <c r="VXA34" s="194"/>
      <c r="VXB34" s="194"/>
      <c r="VXC34" s="194"/>
      <c r="VXD34" s="194"/>
      <c r="VXE34" s="194"/>
      <c r="VXF34" s="194"/>
      <c r="VXG34" s="194"/>
      <c r="VXH34" s="194"/>
      <c r="VXI34" s="194"/>
      <c r="VXJ34" s="194"/>
      <c r="VXK34" s="194"/>
      <c r="VXL34" s="194"/>
      <c r="VXM34" s="194"/>
      <c r="VXN34" s="194"/>
      <c r="VXO34" s="194"/>
      <c r="VXP34" s="194"/>
      <c r="VXQ34" s="194"/>
      <c r="VXR34" s="194"/>
      <c r="VXS34" s="194"/>
      <c r="VXT34" s="194"/>
      <c r="VXU34" s="194"/>
      <c r="VXV34" s="194"/>
      <c r="VXW34" s="194"/>
      <c r="VXX34" s="194"/>
      <c r="VXY34" s="194"/>
      <c r="VXZ34" s="194"/>
      <c r="VYA34" s="194"/>
      <c r="VYB34" s="194"/>
      <c r="VYC34" s="194"/>
      <c r="VYD34" s="194"/>
      <c r="VYE34" s="194"/>
      <c r="VYF34" s="194"/>
      <c r="VYG34" s="194"/>
      <c r="VYH34" s="194"/>
      <c r="VYI34" s="194"/>
      <c r="VYJ34" s="194"/>
      <c r="VYK34" s="194"/>
      <c r="VYL34" s="194"/>
      <c r="VYM34" s="194"/>
      <c r="VYN34" s="194"/>
      <c r="VYO34" s="194"/>
      <c r="VYP34" s="194"/>
      <c r="VYQ34" s="194"/>
      <c r="VYR34" s="194"/>
      <c r="VYS34" s="194"/>
      <c r="VYT34" s="194"/>
      <c r="VYU34" s="194"/>
      <c r="VYV34" s="194"/>
      <c r="VYW34" s="194"/>
      <c r="VYX34" s="194"/>
      <c r="VYY34" s="194"/>
      <c r="VYZ34" s="194"/>
      <c r="VZA34" s="194"/>
      <c r="VZB34" s="194"/>
      <c r="VZC34" s="194"/>
      <c r="VZD34" s="194"/>
      <c r="VZE34" s="194"/>
      <c r="VZF34" s="194"/>
      <c r="VZG34" s="194"/>
      <c r="VZH34" s="194"/>
      <c r="VZI34" s="194"/>
      <c r="VZJ34" s="194"/>
      <c r="VZK34" s="194"/>
      <c r="VZL34" s="194"/>
      <c r="VZM34" s="194"/>
      <c r="VZN34" s="194"/>
      <c r="VZO34" s="194"/>
      <c r="VZP34" s="194"/>
      <c r="VZQ34" s="194"/>
      <c r="VZR34" s="194"/>
      <c r="VZS34" s="194"/>
      <c r="VZT34" s="194"/>
      <c r="VZU34" s="194"/>
      <c r="VZV34" s="194"/>
      <c r="VZW34" s="194"/>
      <c r="VZX34" s="194"/>
      <c r="VZY34" s="194"/>
      <c r="VZZ34" s="194"/>
      <c r="WAA34" s="194"/>
      <c r="WAB34" s="194"/>
      <c r="WAC34" s="194"/>
      <c r="WAD34" s="194"/>
      <c r="WAE34" s="194"/>
      <c r="WAF34" s="194"/>
      <c r="WAG34" s="194"/>
      <c r="WAH34" s="194"/>
      <c r="WAI34" s="194"/>
      <c r="WAJ34" s="194"/>
      <c r="WAK34" s="194"/>
      <c r="WAL34" s="194"/>
      <c r="WAM34" s="194"/>
      <c r="WAN34" s="194"/>
      <c r="WAO34" s="194"/>
      <c r="WAP34" s="194"/>
      <c r="WAQ34" s="194"/>
      <c r="WAR34" s="194"/>
      <c r="WAS34" s="194"/>
      <c r="WAT34" s="194"/>
      <c r="WAU34" s="194"/>
      <c r="WAV34" s="194"/>
      <c r="WAW34" s="194"/>
      <c r="WAX34" s="194"/>
      <c r="WAY34" s="194"/>
      <c r="WAZ34" s="194"/>
      <c r="WBA34" s="194"/>
      <c r="WBB34" s="194"/>
      <c r="WBC34" s="194"/>
      <c r="WBD34" s="194"/>
      <c r="WBE34" s="194"/>
      <c r="WBF34" s="194"/>
      <c r="WBG34" s="194"/>
      <c r="WBH34" s="194"/>
      <c r="WBI34" s="194"/>
      <c r="WBJ34" s="194"/>
      <c r="WBK34" s="194"/>
      <c r="WBL34" s="194"/>
      <c r="WBM34" s="194"/>
      <c r="WBN34" s="194"/>
      <c r="WBO34" s="194"/>
      <c r="WBP34" s="194"/>
      <c r="WBQ34" s="194"/>
      <c r="WBR34" s="194"/>
      <c r="WBS34" s="194"/>
      <c r="WBT34" s="194"/>
      <c r="WBU34" s="194"/>
      <c r="WBV34" s="194"/>
      <c r="WBW34" s="194"/>
      <c r="WBX34" s="194"/>
      <c r="WBY34" s="194"/>
      <c r="WBZ34" s="194"/>
      <c r="WCA34" s="194"/>
      <c r="WCB34" s="194"/>
      <c r="WCC34" s="194"/>
      <c r="WCD34" s="194"/>
      <c r="WCE34" s="194"/>
      <c r="WCF34" s="194"/>
      <c r="WCG34" s="194"/>
      <c r="WCH34" s="194"/>
      <c r="WCI34" s="194"/>
      <c r="WCJ34" s="194"/>
      <c r="WCK34" s="194"/>
      <c r="WCL34" s="194"/>
      <c r="WCM34" s="194"/>
      <c r="WCN34" s="194"/>
      <c r="WCO34" s="194"/>
      <c r="WCP34" s="194"/>
      <c r="WCQ34" s="194"/>
      <c r="WCR34" s="194"/>
      <c r="WCS34" s="194"/>
      <c r="WCT34" s="194"/>
      <c r="WCU34" s="194"/>
      <c r="WCV34" s="194"/>
      <c r="WCW34" s="194"/>
      <c r="WCX34" s="194"/>
      <c r="WCY34" s="194"/>
      <c r="WCZ34" s="194"/>
      <c r="WDA34" s="194"/>
      <c r="WDB34" s="194"/>
      <c r="WDC34" s="194"/>
      <c r="WDD34" s="194"/>
      <c r="WDE34" s="194"/>
      <c r="WDF34" s="194"/>
      <c r="WDG34" s="194"/>
      <c r="WDH34" s="194"/>
      <c r="WDI34" s="194"/>
      <c r="WDJ34" s="194"/>
      <c r="WDK34" s="194"/>
      <c r="WDL34" s="194"/>
      <c r="WDM34" s="194"/>
      <c r="WDN34" s="194"/>
      <c r="WDO34" s="194"/>
      <c r="WDP34" s="194"/>
      <c r="WDQ34" s="194"/>
      <c r="WDR34" s="194"/>
      <c r="WDS34" s="194"/>
      <c r="WDT34" s="194"/>
      <c r="WDU34" s="194"/>
      <c r="WDV34" s="194"/>
      <c r="WDW34" s="194"/>
      <c r="WDX34" s="194"/>
      <c r="WDY34" s="194"/>
      <c r="WDZ34" s="194"/>
      <c r="WEA34" s="194"/>
      <c r="WEB34" s="194"/>
      <c r="WEC34" s="194"/>
      <c r="WED34" s="194"/>
      <c r="WEE34" s="194"/>
      <c r="WEF34" s="194"/>
      <c r="WEG34" s="194"/>
      <c r="WEH34" s="194"/>
      <c r="WEI34" s="194"/>
      <c r="WEJ34" s="194"/>
      <c r="WEK34" s="194"/>
      <c r="WEL34" s="194"/>
      <c r="WEM34" s="194"/>
      <c r="WEN34" s="194"/>
      <c r="WEO34" s="194"/>
      <c r="WEP34" s="194"/>
      <c r="WEQ34" s="194"/>
      <c r="WER34" s="194"/>
      <c r="WES34" s="194"/>
      <c r="WET34" s="194"/>
      <c r="WEU34" s="194"/>
      <c r="WEV34" s="194"/>
      <c r="WEW34" s="194"/>
      <c r="WEX34" s="194"/>
      <c r="WEY34" s="194"/>
      <c r="WEZ34" s="194"/>
      <c r="WFA34" s="194"/>
      <c r="WFB34" s="194"/>
      <c r="WFC34" s="194"/>
      <c r="WFD34" s="194"/>
      <c r="WFE34" s="194"/>
      <c r="WFF34" s="194"/>
      <c r="WFG34" s="194"/>
      <c r="WFH34" s="194"/>
      <c r="WFI34" s="194"/>
      <c r="WFJ34" s="194"/>
      <c r="WFK34" s="194"/>
      <c r="WFL34" s="194"/>
      <c r="WFM34" s="194"/>
      <c r="WFN34" s="194"/>
      <c r="WFO34" s="194"/>
      <c r="WFP34" s="194"/>
      <c r="WFQ34" s="194"/>
      <c r="WFR34" s="194"/>
      <c r="WFS34" s="194"/>
      <c r="WFT34" s="194"/>
      <c r="WFU34" s="194"/>
      <c r="WFV34" s="194"/>
      <c r="WFW34" s="194"/>
      <c r="WFX34" s="194"/>
      <c r="WFY34" s="194"/>
      <c r="WFZ34" s="194"/>
      <c r="WGA34" s="194"/>
      <c r="WGB34" s="194"/>
      <c r="WGC34" s="194"/>
      <c r="WGD34" s="194"/>
      <c r="WGE34" s="194"/>
      <c r="WGF34" s="194"/>
      <c r="WGG34" s="194"/>
      <c r="WGH34" s="194"/>
      <c r="WGI34" s="194"/>
      <c r="WGJ34" s="194"/>
      <c r="WGK34" s="194"/>
      <c r="WGL34" s="194"/>
      <c r="WGM34" s="194"/>
      <c r="WGN34" s="194"/>
      <c r="WGO34" s="194"/>
      <c r="WGP34" s="194"/>
      <c r="WGQ34" s="194"/>
      <c r="WGR34" s="194"/>
      <c r="WGS34" s="194"/>
      <c r="WGT34" s="194"/>
      <c r="WGU34" s="194"/>
      <c r="WGV34" s="194"/>
      <c r="WGW34" s="194"/>
      <c r="WGX34" s="194"/>
      <c r="WGY34" s="194"/>
      <c r="WGZ34" s="194"/>
      <c r="WHA34" s="194"/>
      <c r="WHB34" s="194"/>
      <c r="WHC34" s="194"/>
      <c r="WHD34" s="194"/>
      <c r="WHE34" s="194"/>
      <c r="WHF34" s="194"/>
      <c r="WHG34" s="194"/>
      <c r="WHH34" s="194"/>
      <c r="WHI34" s="194"/>
      <c r="WHJ34" s="194"/>
      <c r="WHK34" s="194"/>
      <c r="WHL34" s="194"/>
      <c r="WHM34" s="194"/>
      <c r="WHN34" s="194"/>
      <c r="WHO34" s="194"/>
      <c r="WHP34" s="194"/>
      <c r="WHQ34" s="194"/>
      <c r="WHR34" s="194"/>
      <c r="WHS34" s="194"/>
      <c r="WHT34" s="194"/>
      <c r="WHU34" s="194"/>
      <c r="WHV34" s="194"/>
      <c r="WHW34" s="194"/>
      <c r="WHX34" s="194"/>
      <c r="WHY34" s="194"/>
      <c r="WHZ34" s="194"/>
      <c r="WIA34" s="194"/>
      <c r="WIB34" s="194"/>
      <c r="WIC34" s="194"/>
      <c r="WID34" s="194"/>
      <c r="WIE34" s="194"/>
      <c r="WIF34" s="194"/>
      <c r="WIG34" s="194"/>
      <c r="WIH34" s="194"/>
      <c r="WII34" s="194"/>
      <c r="WIJ34" s="194"/>
      <c r="WIK34" s="194"/>
      <c r="WIL34" s="194"/>
      <c r="WIM34" s="194"/>
      <c r="WIN34" s="194"/>
      <c r="WIO34" s="194"/>
      <c r="WIP34" s="194"/>
      <c r="WIQ34" s="194"/>
      <c r="WIR34" s="194"/>
      <c r="WIS34" s="194"/>
      <c r="WIT34" s="194"/>
      <c r="WIU34" s="194"/>
      <c r="WIV34" s="194"/>
      <c r="WIW34" s="194"/>
      <c r="WIX34" s="194"/>
      <c r="WIY34" s="194"/>
      <c r="WIZ34" s="194"/>
      <c r="WJA34" s="194"/>
      <c r="WJB34" s="194"/>
      <c r="WJC34" s="194"/>
      <c r="WJD34" s="194"/>
      <c r="WJE34" s="194"/>
      <c r="WJF34" s="194"/>
      <c r="WJG34" s="194"/>
      <c r="WJH34" s="194"/>
      <c r="WJI34" s="194"/>
      <c r="WJJ34" s="194"/>
      <c r="WJK34" s="194"/>
      <c r="WJL34" s="194"/>
      <c r="WJM34" s="194"/>
      <c r="WJN34" s="194"/>
      <c r="WJO34" s="194"/>
      <c r="WJP34" s="194"/>
      <c r="WJQ34" s="194"/>
      <c r="WJR34" s="194"/>
      <c r="WJS34" s="194"/>
      <c r="WJT34" s="194"/>
      <c r="WJU34" s="194"/>
      <c r="WJV34" s="194"/>
      <c r="WJW34" s="194"/>
      <c r="WJX34" s="194"/>
      <c r="WJY34" s="194"/>
      <c r="WJZ34" s="194"/>
      <c r="WKA34" s="194"/>
      <c r="WKB34" s="194"/>
      <c r="WKC34" s="194"/>
      <c r="WKD34" s="194"/>
      <c r="WKE34" s="194"/>
      <c r="WKF34" s="194"/>
      <c r="WKG34" s="194"/>
      <c r="WKH34" s="194"/>
      <c r="WKI34" s="194"/>
      <c r="WKJ34" s="194"/>
      <c r="WKK34" s="194"/>
      <c r="WKL34" s="194"/>
      <c r="WKM34" s="194"/>
      <c r="WKN34" s="194"/>
      <c r="WKO34" s="194"/>
      <c r="WKP34" s="194"/>
      <c r="WKQ34" s="194"/>
      <c r="WKR34" s="194"/>
      <c r="WKS34" s="194"/>
      <c r="WKT34" s="194"/>
      <c r="WKU34" s="194"/>
      <c r="WKV34" s="194"/>
      <c r="WKW34" s="194"/>
      <c r="WKX34" s="194"/>
      <c r="WKY34" s="194"/>
      <c r="WKZ34" s="194"/>
      <c r="WLA34" s="194"/>
      <c r="WLB34" s="194"/>
      <c r="WLC34" s="194"/>
      <c r="WLD34" s="194"/>
      <c r="WLE34" s="194"/>
      <c r="WLF34" s="194"/>
      <c r="WLG34" s="194"/>
      <c r="WLH34" s="194"/>
      <c r="WLI34" s="194"/>
      <c r="WLJ34" s="194"/>
      <c r="WLK34" s="194"/>
      <c r="WLL34" s="194"/>
      <c r="WLM34" s="194"/>
      <c r="WLN34" s="194"/>
      <c r="WLO34" s="194"/>
      <c r="WLP34" s="194"/>
      <c r="WLQ34" s="194"/>
      <c r="WLR34" s="194"/>
      <c r="WLS34" s="194"/>
      <c r="WLT34" s="194"/>
      <c r="WLU34" s="194"/>
      <c r="WLV34" s="194"/>
      <c r="WLW34" s="194"/>
      <c r="WLX34" s="194"/>
      <c r="WLY34" s="194"/>
      <c r="WLZ34" s="194"/>
      <c r="WMA34" s="194"/>
      <c r="WMB34" s="194"/>
      <c r="WMC34" s="194"/>
      <c r="WMD34" s="194"/>
      <c r="WME34" s="194"/>
      <c r="WMF34" s="194"/>
      <c r="WMG34" s="194"/>
      <c r="WMH34" s="194"/>
      <c r="WMI34" s="194"/>
      <c r="WMJ34" s="194"/>
      <c r="WMK34" s="194"/>
      <c r="WML34" s="194"/>
      <c r="WMM34" s="194"/>
      <c r="WMN34" s="194"/>
      <c r="WMO34" s="194"/>
      <c r="WMP34" s="194"/>
      <c r="WMQ34" s="194"/>
      <c r="WMR34" s="194"/>
      <c r="WMS34" s="194"/>
      <c r="WMT34" s="194"/>
      <c r="WMU34" s="194"/>
      <c r="WMV34" s="194"/>
      <c r="WMW34" s="194"/>
      <c r="WMX34" s="194"/>
      <c r="WMY34" s="194"/>
      <c r="WMZ34" s="194"/>
      <c r="WNA34" s="194"/>
      <c r="WNB34" s="194"/>
      <c r="WNC34" s="194"/>
      <c r="WND34" s="194"/>
      <c r="WNE34" s="194"/>
      <c r="WNF34" s="194"/>
      <c r="WNG34" s="194"/>
      <c r="WNH34" s="194"/>
      <c r="WNI34" s="194"/>
      <c r="WNJ34" s="194"/>
      <c r="WNK34" s="194"/>
      <c r="WNL34" s="194"/>
      <c r="WNM34" s="194"/>
      <c r="WNN34" s="194"/>
      <c r="WNO34" s="194"/>
      <c r="WNP34" s="194"/>
      <c r="WNQ34" s="194"/>
      <c r="WNR34" s="194"/>
      <c r="WNS34" s="194"/>
      <c r="WNT34" s="194"/>
      <c r="WNU34" s="194"/>
      <c r="WNV34" s="194"/>
      <c r="WNW34" s="194"/>
      <c r="WNX34" s="194"/>
      <c r="WNY34" s="194"/>
      <c r="WNZ34" s="194"/>
      <c r="WOA34" s="194"/>
      <c r="WOB34" s="194"/>
      <c r="WOC34" s="194"/>
      <c r="WOD34" s="194"/>
      <c r="WOE34" s="194"/>
      <c r="WOF34" s="194"/>
      <c r="WOG34" s="194"/>
      <c r="WOH34" s="194"/>
      <c r="WOI34" s="194"/>
      <c r="WOJ34" s="194"/>
      <c r="WOK34" s="194"/>
      <c r="WOL34" s="194"/>
      <c r="WOM34" s="194"/>
      <c r="WON34" s="194"/>
      <c r="WOO34" s="194"/>
      <c r="WOP34" s="194"/>
      <c r="WOQ34" s="194"/>
      <c r="WOR34" s="194"/>
      <c r="WOS34" s="194"/>
      <c r="WOT34" s="194"/>
      <c r="WOU34" s="194"/>
      <c r="WOV34" s="194"/>
      <c r="WOW34" s="194"/>
      <c r="WOX34" s="194"/>
      <c r="WOY34" s="194"/>
      <c r="WOZ34" s="194"/>
      <c r="WPA34" s="194"/>
      <c r="WPB34" s="194"/>
      <c r="WPC34" s="194"/>
      <c r="WPD34" s="194"/>
      <c r="WPE34" s="194"/>
      <c r="WPF34" s="194"/>
      <c r="WPG34" s="194"/>
      <c r="WPH34" s="194"/>
      <c r="WPI34" s="194"/>
      <c r="WPJ34" s="194"/>
      <c r="WPK34" s="194"/>
      <c r="WPL34" s="194"/>
      <c r="WPM34" s="194"/>
      <c r="WPN34" s="194"/>
      <c r="WPO34" s="194"/>
      <c r="WPP34" s="194"/>
      <c r="WPQ34" s="194"/>
      <c r="WPR34" s="194"/>
      <c r="WPS34" s="194"/>
      <c r="WPT34" s="194"/>
      <c r="WPU34" s="194"/>
      <c r="WPV34" s="194"/>
      <c r="WPW34" s="194"/>
      <c r="WPX34" s="194"/>
      <c r="WPY34" s="194"/>
      <c r="WPZ34" s="194"/>
      <c r="WQA34" s="194"/>
      <c r="WQB34" s="194"/>
      <c r="WQC34" s="194"/>
      <c r="WQD34" s="194"/>
      <c r="WQE34" s="194"/>
      <c r="WQF34" s="194"/>
      <c r="WQG34" s="194"/>
      <c r="WQH34" s="194"/>
      <c r="WQI34" s="194"/>
      <c r="WQJ34" s="194"/>
      <c r="WQK34" s="194"/>
      <c r="WQL34" s="194"/>
      <c r="WQM34" s="194"/>
      <c r="WQN34" s="194"/>
      <c r="WQO34" s="194"/>
      <c r="WQP34" s="194"/>
      <c r="WQQ34" s="194"/>
      <c r="WQR34" s="194"/>
      <c r="WQS34" s="194"/>
      <c r="WQT34" s="194"/>
      <c r="WQU34" s="194"/>
      <c r="WQV34" s="194"/>
      <c r="WQW34" s="194"/>
      <c r="WQX34" s="194"/>
      <c r="WQY34" s="194"/>
      <c r="WQZ34" s="194"/>
      <c r="WRA34" s="194"/>
      <c r="WRB34" s="194"/>
      <c r="WRC34" s="194"/>
      <c r="WRD34" s="194"/>
      <c r="WRE34" s="194"/>
      <c r="WRF34" s="194"/>
      <c r="WRG34" s="194"/>
      <c r="WRH34" s="194"/>
      <c r="WRI34" s="194"/>
      <c r="WRJ34" s="194"/>
      <c r="WRK34" s="194"/>
      <c r="WRL34" s="194"/>
      <c r="WRM34" s="194"/>
      <c r="WRN34" s="194"/>
      <c r="WRO34" s="194"/>
      <c r="WRP34" s="194"/>
      <c r="WRQ34" s="194"/>
      <c r="WRR34" s="194"/>
      <c r="WRS34" s="194"/>
      <c r="WRT34" s="194"/>
      <c r="WRU34" s="194"/>
      <c r="WRV34" s="194"/>
      <c r="WRW34" s="194"/>
      <c r="WRX34" s="194"/>
      <c r="WRY34" s="194"/>
      <c r="WRZ34" s="194"/>
      <c r="WSA34" s="194"/>
      <c r="WSB34" s="194"/>
      <c r="WSC34" s="194"/>
      <c r="WSD34" s="194"/>
      <c r="WSE34" s="194"/>
      <c r="WSF34" s="194"/>
      <c r="WSG34" s="194"/>
      <c r="WSH34" s="194"/>
      <c r="WSI34" s="194"/>
      <c r="WSJ34" s="194"/>
      <c r="WSK34" s="194"/>
      <c r="WSL34" s="194"/>
      <c r="WSM34" s="194"/>
      <c r="WSN34" s="194"/>
      <c r="WSO34" s="194"/>
      <c r="WSP34" s="194"/>
      <c r="WSQ34" s="194"/>
      <c r="WSR34" s="194"/>
      <c r="WSS34" s="194"/>
      <c r="WST34" s="194"/>
      <c r="WSU34" s="194"/>
      <c r="WSV34" s="194"/>
      <c r="WSW34" s="194"/>
      <c r="WSX34" s="194"/>
      <c r="WSY34" s="194"/>
      <c r="WSZ34" s="194"/>
      <c r="WTA34" s="194"/>
      <c r="WTB34" s="194"/>
      <c r="WTC34" s="194"/>
      <c r="WTD34" s="194"/>
      <c r="WTE34" s="194"/>
      <c r="WTF34" s="194"/>
      <c r="WTG34" s="194"/>
      <c r="WTH34" s="194"/>
      <c r="WTI34" s="194"/>
      <c r="WTJ34" s="194"/>
      <c r="WTK34" s="194"/>
      <c r="WTL34" s="194"/>
      <c r="WTM34" s="194"/>
      <c r="WTN34" s="194"/>
      <c r="WTO34" s="194"/>
      <c r="WTP34" s="194"/>
      <c r="WTQ34" s="194"/>
      <c r="WTR34" s="194"/>
      <c r="WTS34" s="194"/>
      <c r="WTT34" s="194"/>
      <c r="WTU34" s="194"/>
      <c r="WTV34" s="194"/>
      <c r="WTW34" s="194"/>
      <c r="WTX34" s="194"/>
      <c r="WTY34" s="194"/>
      <c r="WTZ34" s="194"/>
      <c r="WUA34" s="194"/>
      <c r="WUB34" s="194"/>
      <c r="WUC34" s="194"/>
      <c r="WUD34" s="194"/>
      <c r="WUE34" s="194"/>
      <c r="WUF34" s="194"/>
      <c r="WUG34" s="194"/>
      <c r="WUH34" s="194"/>
      <c r="WUI34" s="194"/>
      <c r="WUJ34" s="194"/>
      <c r="WUK34" s="194"/>
      <c r="WUL34" s="194"/>
      <c r="WUM34" s="194"/>
      <c r="WUN34" s="194"/>
      <c r="WUO34" s="194"/>
      <c r="WUP34" s="194"/>
      <c r="WUQ34" s="194"/>
      <c r="WUR34" s="194"/>
      <c r="WUS34" s="194"/>
      <c r="WUT34" s="194"/>
      <c r="WUU34" s="194"/>
      <c r="WUV34" s="194"/>
      <c r="WUW34" s="194"/>
      <c r="WUX34" s="194"/>
      <c r="WUY34" s="194"/>
      <c r="WUZ34" s="194"/>
      <c r="WVA34" s="194"/>
      <c r="WVB34" s="194"/>
      <c r="WVC34" s="194"/>
      <c r="WVD34" s="194"/>
      <c r="WVE34" s="194"/>
      <c r="WVF34" s="194"/>
      <c r="WVG34" s="194"/>
      <c r="WVH34" s="194"/>
      <c r="WVI34" s="194"/>
      <c r="WVJ34" s="194"/>
      <c r="WVK34" s="194"/>
      <c r="WVL34" s="194"/>
      <c r="WVM34" s="194"/>
      <c r="WVN34" s="194"/>
      <c r="WVO34" s="194"/>
      <c r="WVP34" s="194"/>
      <c r="WVQ34" s="194"/>
      <c r="WVR34" s="194"/>
      <c r="WVS34" s="194"/>
      <c r="WVT34" s="194"/>
      <c r="WVU34" s="194"/>
      <c r="WVV34" s="194"/>
      <c r="WVW34" s="194"/>
      <c r="WVX34" s="194"/>
      <c r="WVY34" s="194"/>
      <c r="WVZ34" s="194"/>
      <c r="WWA34" s="194"/>
      <c r="WWB34" s="194"/>
      <c r="WWC34" s="194"/>
      <c r="WWD34" s="194"/>
      <c r="WWE34" s="194"/>
      <c r="WWF34" s="194"/>
      <c r="WWG34" s="194"/>
      <c r="WWH34" s="194"/>
      <c r="WWI34" s="194"/>
      <c r="WWJ34" s="194"/>
      <c r="WWK34" s="194"/>
      <c r="WWL34" s="194"/>
      <c r="WWM34" s="194"/>
      <c r="WWN34" s="194"/>
      <c r="WWO34" s="194"/>
      <c r="WWP34" s="194"/>
      <c r="WWQ34" s="194"/>
      <c r="WWR34" s="194"/>
      <c r="WWS34" s="194"/>
      <c r="WWT34" s="194"/>
      <c r="WWU34" s="194"/>
      <c r="WWV34" s="194"/>
      <c r="WWW34" s="194"/>
      <c r="WWX34" s="194"/>
      <c r="WWY34" s="194"/>
      <c r="WWZ34" s="194"/>
      <c r="WXA34" s="194"/>
      <c r="WXB34" s="194"/>
      <c r="WXC34" s="194"/>
      <c r="WXD34" s="194"/>
      <c r="WXE34" s="194"/>
      <c r="WXF34" s="194"/>
      <c r="WXG34" s="194"/>
      <c r="WXH34" s="194"/>
      <c r="WXI34" s="194"/>
      <c r="WXJ34" s="194"/>
      <c r="WXK34" s="194"/>
      <c r="WXL34" s="194"/>
      <c r="WXM34" s="194"/>
      <c r="WXN34" s="194"/>
      <c r="WXO34" s="194"/>
      <c r="WXP34" s="194"/>
      <c r="WXQ34" s="194"/>
      <c r="WXR34" s="194"/>
      <c r="WXS34" s="194"/>
      <c r="WXT34" s="194"/>
      <c r="WXU34" s="194"/>
      <c r="WXV34" s="194"/>
      <c r="WXW34" s="194"/>
      <c r="WXX34" s="194"/>
      <c r="WXY34" s="194"/>
      <c r="WXZ34" s="194"/>
      <c r="WYA34" s="194"/>
      <c r="WYB34" s="194"/>
      <c r="WYC34" s="194"/>
      <c r="WYD34" s="194"/>
      <c r="WYE34" s="194"/>
      <c r="WYF34" s="194"/>
      <c r="WYG34" s="194"/>
      <c r="WYH34" s="194"/>
      <c r="WYI34" s="194"/>
      <c r="WYJ34" s="194"/>
      <c r="WYK34" s="194"/>
      <c r="WYL34" s="194"/>
      <c r="WYM34" s="194"/>
      <c r="WYN34" s="194"/>
      <c r="WYO34" s="194"/>
      <c r="WYP34" s="194"/>
      <c r="WYQ34" s="194"/>
      <c r="WYR34" s="194"/>
      <c r="WYS34" s="194"/>
      <c r="WYT34" s="194"/>
      <c r="WYU34" s="194"/>
      <c r="WYV34" s="194"/>
      <c r="WYW34" s="194"/>
      <c r="WYX34" s="194"/>
      <c r="WYY34" s="194"/>
      <c r="WYZ34" s="194"/>
      <c r="WZA34" s="194"/>
      <c r="WZB34" s="194"/>
      <c r="WZC34" s="194"/>
      <c r="WZD34" s="194"/>
      <c r="WZE34" s="194"/>
      <c r="WZF34" s="194"/>
      <c r="WZG34" s="194"/>
      <c r="WZH34" s="194"/>
      <c r="WZI34" s="194"/>
      <c r="WZJ34" s="194"/>
      <c r="WZK34" s="194"/>
      <c r="WZL34" s="194"/>
      <c r="WZM34" s="194"/>
      <c r="WZN34" s="194"/>
      <c r="WZO34" s="194"/>
      <c r="WZP34" s="194"/>
      <c r="WZQ34" s="194"/>
      <c r="WZR34" s="194"/>
      <c r="WZS34" s="194"/>
      <c r="WZT34" s="194"/>
      <c r="WZU34" s="194"/>
      <c r="WZV34" s="194"/>
      <c r="WZW34" s="194"/>
      <c r="WZX34" s="194"/>
      <c r="WZY34" s="194"/>
      <c r="WZZ34" s="194"/>
      <c r="XAA34" s="194"/>
      <c r="XAB34" s="194"/>
      <c r="XAC34" s="194"/>
      <c r="XAD34" s="194"/>
      <c r="XAE34" s="194"/>
      <c r="XAF34" s="194"/>
      <c r="XAG34" s="194"/>
      <c r="XAH34" s="194"/>
      <c r="XAI34" s="194"/>
      <c r="XAJ34" s="194"/>
      <c r="XAK34" s="194"/>
      <c r="XAL34" s="194"/>
      <c r="XAM34" s="194"/>
      <c r="XAN34" s="194"/>
      <c r="XAO34" s="194"/>
      <c r="XAP34" s="194"/>
      <c r="XAQ34" s="194"/>
      <c r="XAR34" s="194"/>
      <c r="XAS34" s="194"/>
      <c r="XAT34" s="194"/>
      <c r="XAU34" s="194"/>
      <c r="XAV34" s="194"/>
      <c r="XAW34" s="194"/>
      <c r="XAX34" s="194"/>
      <c r="XAY34" s="194"/>
      <c r="XAZ34" s="194"/>
      <c r="XBA34" s="194"/>
      <c r="XBB34" s="194"/>
      <c r="XBC34" s="194"/>
      <c r="XBD34" s="194"/>
      <c r="XBE34" s="194"/>
      <c r="XBF34" s="194"/>
      <c r="XBG34" s="194"/>
      <c r="XBH34" s="194"/>
      <c r="XBI34" s="194"/>
      <c r="XBJ34" s="194"/>
      <c r="XBK34" s="194"/>
      <c r="XBL34" s="194"/>
      <c r="XBM34" s="194"/>
      <c r="XBN34" s="194"/>
      <c r="XBO34" s="194"/>
      <c r="XBP34" s="194"/>
      <c r="XBQ34" s="194"/>
      <c r="XBR34" s="194"/>
      <c r="XBS34" s="194"/>
      <c r="XBT34" s="194"/>
      <c r="XBU34" s="194"/>
      <c r="XBV34" s="194"/>
      <c r="XBW34" s="194"/>
      <c r="XBX34" s="194"/>
      <c r="XBY34" s="194"/>
      <c r="XBZ34" s="194"/>
      <c r="XCA34" s="194"/>
      <c r="XCB34" s="194"/>
      <c r="XCC34" s="194"/>
    </row>
    <row r="35" spans="1:16344" s="198" customFormat="1" ht="33.6" outlineLevel="2" x14ac:dyDescent="0.25">
      <c r="A35" s="173">
        <f t="shared" si="20"/>
        <v>17</v>
      </c>
      <c r="B35" s="174" t="s">
        <v>794</v>
      </c>
      <c r="C35" s="174" t="s">
        <v>857</v>
      </c>
      <c r="D35" s="147" t="s">
        <v>516</v>
      </c>
      <c r="E35" s="255">
        <f>J35+I35+H35+G35+F35</f>
        <v>5000</v>
      </c>
      <c r="F35" s="255">
        <v>0</v>
      </c>
      <c r="G35" s="255">
        <v>0</v>
      </c>
      <c r="H35" s="255">
        <v>0</v>
      </c>
      <c r="I35" s="255">
        <v>0</v>
      </c>
      <c r="J35" s="255">
        <v>5000</v>
      </c>
      <c r="K35" s="255">
        <v>0</v>
      </c>
      <c r="L35" s="255">
        <v>0</v>
      </c>
      <c r="M35" s="255">
        <v>0</v>
      </c>
      <c r="N35" s="255">
        <v>0</v>
      </c>
      <c r="O35" s="262">
        <v>0</v>
      </c>
      <c r="P35" s="262">
        <v>0</v>
      </c>
      <c r="Q35" s="147" t="s">
        <v>507</v>
      </c>
      <c r="R35" s="147"/>
      <c r="S35" s="173">
        <v>2023</v>
      </c>
      <c r="T35" s="177"/>
      <c r="U35" s="177"/>
      <c r="V35" s="177"/>
      <c r="W35" s="177"/>
      <c r="X35" s="177"/>
      <c r="Y35" s="177"/>
      <c r="Z35" s="177"/>
      <c r="AA35" s="177"/>
      <c r="AB35" s="177"/>
      <c r="AC35" s="177"/>
      <c r="AD35" s="177"/>
      <c r="AE35" s="177"/>
      <c r="AF35" s="177"/>
      <c r="AG35" s="194"/>
      <c r="AH35" s="194"/>
      <c r="AI35" s="194"/>
      <c r="AJ35" s="194"/>
      <c r="AK35" s="194"/>
      <c r="AL35" s="194"/>
      <c r="AM35" s="194"/>
      <c r="AN35" s="194"/>
      <c r="AO35" s="194"/>
      <c r="AP35" s="194"/>
      <c r="AQ35" s="194"/>
      <c r="AR35" s="194"/>
      <c r="AS35" s="194"/>
      <c r="AT35" s="194"/>
      <c r="AU35" s="194"/>
      <c r="AV35" s="194"/>
      <c r="AW35" s="194"/>
      <c r="AX35" s="194"/>
      <c r="AY35" s="194"/>
      <c r="AZ35" s="194"/>
      <c r="BA35" s="194"/>
      <c r="BB35" s="194"/>
      <c r="BC35" s="194"/>
      <c r="BD35" s="194"/>
      <c r="BE35" s="194"/>
      <c r="BF35" s="194"/>
      <c r="BG35" s="194"/>
      <c r="BH35" s="194"/>
      <c r="BI35" s="194"/>
      <c r="BJ35" s="194"/>
      <c r="BK35" s="194"/>
      <c r="BL35" s="194"/>
      <c r="BM35" s="194"/>
      <c r="BN35" s="194"/>
      <c r="BO35" s="194"/>
      <c r="BP35" s="194"/>
      <c r="BQ35" s="194"/>
      <c r="BR35" s="194"/>
      <c r="BS35" s="194"/>
      <c r="BT35" s="194"/>
      <c r="BU35" s="194"/>
      <c r="BV35" s="194"/>
      <c r="BW35" s="194"/>
      <c r="BX35" s="194"/>
      <c r="BY35" s="194"/>
      <c r="BZ35" s="194"/>
      <c r="CA35" s="194"/>
      <c r="CB35" s="194"/>
      <c r="CC35" s="194"/>
      <c r="CD35" s="194"/>
      <c r="CE35" s="194"/>
      <c r="CF35" s="194"/>
      <c r="CG35" s="194"/>
      <c r="CH35" s="194"/>
      <c r="CI35" s="194"/>
      <c r="CJ35" s="194"/>
      <c r="CK35" s="194"/>
      <c r="CL35" s="194"/>
      <c r="CM35" s="194"/>
      <c r="CN35" s="194"/>
      <c r="CO35" s="194"/>
      <c r="CP35" s="194"/>
      <c r="CQ35" s="194"/>
      <c r="CR35" s="194"/>
      <c r="CS35" s="194"/>
      <c r="CT35" s="194"/>
      <c r="CU35" s="194"/>
      <c r="CV35" s="194"/>
      <c r="CW35" s="194"/>
      <c r="CX35" s="194"/>
      <c r="CY35" s="194"/>
      <c r="CZ35" s="194"/>
      <c r="DA35" s="194"/>
      <c r="DB35" s="194"/>
      <c r="DC35" s="194"/>
      <c r="DD35" s="194"/>
      <c r="DE35" s="194"/>
      <c r="DF35" s="194"/>
      <c r="DG35" s="194"/>
      <c r="DH35" s="194"/>
      <c r="DI35" s="194"/>
      <c r="DJ35" s="194"/>
      <c r="DK35" s="194"/>
      <c r="DL35" s="194"/>
      <c r="DM35" s="194"/>
      <c r="DN35" s="194"/>
      <c r="DO35" s="194"/>
      <c r="DP35" s="194"/>
      <c r="DQ35" s="194"/>
      <c r="DR35" s="194"/>
      <c r="DS35" s="194"/>
      <c r="DT35" s="194"/>
      <c r="DU35" s="194"/>
      <c r="DV35" s="194"/>
      <c r="DW35" s="194"/>
      <c r="DX35" s="194"/>
      <c r="DY35" s="194"/>
      <c r="DZ35" s="194"/>
      <c r="EA35" s="194"/>
      <c r="EB35" s="194"/>
      <c r="EC35" s="194"/>
      <c r="ED35" s="194"/>
      <c r="EE35" s="194"/>
      <c r="EF35" s="194"/>
      <c r="EG35" s="194"/>
      <c r="EH35" s="194"/>
      <c r="EI35" s="194"/>
      <c r="EJ35" s="194"/>
      <c r="EK35" s="194"/>
      <c r="EL35" s="194"/>
      <c r="EM35" s="194"/>
      <c r="EN35" s="194"/>
      <c r="EO35" s="194"/>
      <c r="EP35" s="194"/>
      <c r="EQ35" s="194"/>
      <c r="ER35" s="194"/>
      <c r="ES35" s="194"/>
      <c r="ET35" s="194"/>
      <c r="EU35" s="194"/>
      <c r="EV35" s="194"/>
      <c r="EW35" s="194"/>
      <c r="EX35" s="194"/>
      <c r="EY35" s="194"/>
      <c r="EZ35" s="194"/>
      <c r="FA35" s="194"/>
      <c r="FB35" s="194"/>
      <c r="FC35" s="194"/>
      <c r="FD35" s="194"/>
      <c r="FE35" s="194"/>
      <c r="FF35" s="194"/>
      <c r="FG35" s="194"/>
      <c r="FH35" s="194"/>
      <c r="FI35" s="194"/>
      <c r="FJ35" s="194"/>
      <c r="FK35" s="194"/>
      <c r="FL35" s="194"/>
      <c r="FM35" s="194"/>
      <c r="FN35" s="194"/>
      <c r="FO35" s="194"/>
      <c r="FP35" s="194"/>
      <c r="FQ35" s="194"/>
      <c r="FR35" s="194"/>
      <c r="FS35" s="194"/>
      <c r="FT35" s="194"/>
      <c r="FU35" s="194"/>
      <c r="FV35" s="194"/>
      <c r="FW35" s="194"/>
      <c r="FX35" s="194"/>
      <c r="FY35" s="194"/>
      <c r="FZ35" s="194"/>
      <c r="GA35" s="194"/>
      <c r="GB35" s="194"/>
      <c r="GC35" s="194"/>
      <c r="GD35" s="194"/>
      <c r="GE35" s="194"/>
      <c r="GF35" s="194"/>
      <c r="GG35" s="194"/>
      <c r="GH35" s="194"/>
      <c r="GI35" s="194"/>
      <c r="GJ35" s="194"/>
      <c r="GK35" s="194"/>
      <c r="GL35" s="194"/>
      <c r="GM35" s="194"/>
      <c r="GN35" s="194"/>
      <c r="GO35" s="194"/>
      <c r="GP35" s="194"/>
      <c r="GQ35" s="194"/>
      <c r="GR35" s="194"/>
      <c r="GS35" s="194"/>
      <c r="GT35" s="194"/>
      <c r="GU35" s="194"/>
      <c r="GV35" s="194"/>
      <c r="GW35" s="194"/>
      <c r="GX35" s="194"/>
      <c r="GY35" s="194"/>
      <c r="GZ35" s="194"/>
      <c r="HA35" s="194"/>
      <c r="HB35" s="194"/>
      <c r="HC35" s="194"/>
      <c r="HD35" s="194"/>
      <c r="HE35" s="194"/>
      <c r="HF35" s="194"/>
      <c r="HG35" s="194"/>
      <c r="HH35" s="194"/>
      <c r="HI35" s="194"/>
      <c r="HJ35" s="194"/>
      <c r="HK35" s="194"/>
      <c r="HL35" s="194"/>
      <c r="HM35" s="194"/>
      <c r="HN35" s="194"/>
      <c r="HO35" s="194"/>
      <c r="HP35" s="194"/>
      <c r="HQ35" s="194"/>
      <c r="HR35" s="194"/>
      <c r="HS35" s="194"/>
      <c r="HT35" s="194"/>
      <c r="HU35" s="194"/>
      <c r="HV35" s="194"/>
      <c r="HW35" s="194"/>
      <c r="HX35" s="194"/>
      <c r="HY35" s="194"/>
      <c r="HZ35" s="194"/>
      <c r="IA35" s="194"/>
      <c r="IB35" s="194"/>
      <c r="IC35" s="194"/>
      <c r="ID35" s="194"/>
      <c r="IE35" s="194"/>
      <c r="IF35" s="194"/>
      <c r="IG35" s="194"/>
      <c r="IH35" s="194"/>
      <c r="II35" s="194"/>
      <c r="IJ35" s="194"/>
      <c r="IK35" s="194"/>
      <c r="IL35" s="194"/>
      <c r="IM35" s="194"/>
      <c r="IN35" s="194"/>
      <c r="IO35" s="194"/>
      <c r="IP35" s="194"/>
      <c r="IQ35" s="194"/>
      <c r="IR35" s="194"/>
      <c r="IS35" s="194"/>
      <c r="IT35" s="194"/>
      <c r="IU35" s="194"/>
      <c r="IV35" s="194"/>
      <c r="IW35" s="194"/>
      <c r="IX35" s="194"/>
      <c r="IY35" s="194"/>
      <c r="IZ35" s="194"/>
      <c r="JA35" s="194"/>
      <c r="JB35" s="194"/>
      <c r="JC35" s="194"/>
      <c r="JD35" s="194"/>
      <c r="JE35" s="194"/>
      <c r="JF35" s="194"/>
      <c r="JG35" s="194"/>
      <c r="JH35" s="194"/>
      <c r="JI35" s="194"/>
      <c r="JJ35" s="194"/>
      <c r="JK35" s="194"/>
      <c r="JL35" s="194"/>
      <c r="JM35" s="194"/>
      <c r="JN35" s="194"/>
      <c r="JO35" s="194"/>
      <c r="JP35" s="194"/>
      <c r="JQ35" s="194"/>
      <c r="JR35" s="194"/>
      <c r="JS35" s="194"/>
      <c r="JT35" s="194"/>
      <c r="JU35" s="194"/>
      <c r="JV35" s="194"/>
      <c r="JW35" s="194"/>
      <c r="JX35" s="194"/>
      <c r="JY35" s="194"/>
      <c r="JZ35" s="194"/>
      <c r="KA35" s="194"/>
      <c r="KB35" s="194"/>
      <c r="KC35" s="194"/>
      <c r="KD35" s="194"/>
      <c r="KE35" s="194"/>
      <c r="KF35" s="194"/>
      <c r="KG35" s="194"/>
      <c r="KH35" s="194"/>
      <c r="KI35" s="194"/>
      <c r="KJ35" s="194"/>
      <c r="KK35" s="194"/>
      <c r="KL35" s="194"/>
      <c r="KM35" s="194"/>
      <c r="KN35" s="194"/>
      <c r="KO35" s="194"/>
      <c r="KP35" s="194"/>
      <c r="KQ35" s="194"/>
      <c r="KR35" s="194"/>
      <c r="KS35" s="194"/>
      <c r="KT35" s="194"/>
      <c r="KU35" s="194"/>
      <c r="KV35" s="194"/>
      <c r="KW35" s="194"/>
      <c r="KX35" s="194"/>
      <c r="KY35" s="194"/>
      <c r="KZ35" s="194"/>
      <c r="LA35" s="194"/>
      <c r="LB35" s="194"/>
      <c r="LC35" s="194"/>
      <c r="LD35" s="194"/>
      <c r="LE35" s="194"/>
      <c r="LF35" s="194"/>
      <c r="LG35" s="194"/>
      <c r="LH35" s="194"/>
      <c r="LI35" s="194"/>
      <c r="LJ35" s="194"/>
      <c r="LK35" s="194"/>
      <c r="LL35" s="194"/>
      <c r="LM35" s="194"/>
      <c r="LN35" s="194"/>
      <c r="LO35" s="194"/>
      <c r="LP35" s="194"/>
      <c r="LQ35" s="194"/>
      <c r="LR35" s="194"/>
      <c r="LS35" s="194"/>
      <c r="LT35" s="194"/>
      <c r="LU35" s="194"/>
      <c r="LV35" s="194"/>
      <c r="LW35" s="194"/>
      <c r="LX35" s="194"/>
      <c r="LY35" s="194"/>
      <c r="LZ35" s="194"/>
      <c r="MA35" s="194"/>
      <c r="MB35" s="194"/>
      <c r="MC35" s="194"/>
      <c r="MD35" s="194"/>
      <c r="ME35" s="194"/>
      <c r="MF35" s="194"/>
      <c r="MG35" s="194"/>
      <c r="MH35" s="194"/>
      <c r="MI35" s="194"/>
      <c r="MJ35" s="194"/>
      <c r="MK35" s="194"/>
      <c r="ML35" s="194"/>
      <c r="MM35" s="194"/>
      <c r="MN35" s="194"/>
      <c r="MO35" s="194"/>
      <c r="MP35" s="194"/>
      <c r="MQ35" s="194"/>
      <c r="MR35" s="194"/>
      <c r="MS35" s="194"/>
      <c r="MT35" s="194"/>
      <c r="MU35" s="194"/>
      <c r="MV35" s="194"/>
      <c r="MW35" s="194"/>
      <c r="MX35" s="194"/>
      <c r="MY35" s="194"/>
      <c r="MZ35" s="194"/>
      <c r="NA35" s="194"/>
      <c r="NB35" s="194"/>
      <c r="NC35" s="194"/>
      <c r="ND35" s="194"/>
      <c r="NE35" s="194"/>
      <c r="NF35" s="194"/>
      <c r="NG35" s="194"/>
      <c r="NH35" s="194"/>
      <c r="NI35" s="194"/>
      <c r="NJ35" s="194"/>
      <c r="NK35" s="194"/>
      <c r="NL35" s="194"/>
      <c r="NM35" s="194"/>
      <c r="NN35" s="194"/>
      <c r="NO35" s="194"/>
      <c r="NP35" s="194"/>
      <c r="NQ35" s="194"/>
      <c r="NR35" s="194"/>
      <c r="NS35" s="194"/>
      <c r="NT35" s="194"/>
      <c r="NU35" s="194"/>
      <c r="NV35" s="194"/>
      <c r="NW35" s="194"/>
      <c r="NX35" s="194"/>
      <c r="NY35" s="194"/>
      <c r="NZ35" s="194"/>
      <c r="OA35" s="194"/>
      <c r="OB35" s="194"/>
      <c r="OC35" s="194"/>
      <c r="OD35" s="194"/>
      <c r="OE35" s="194"/>
      <c r="OF35" s="194"/>
      <c r="OG35" s="194"/>
      <c r="OH35" s="194"/>
      <c r="OI35" s="194"/>
      <c r="OJ35" s="194"/>
      <c r="OK35" s="194"/>
      <c r="OL35" s="194"/>
      <c r="OM35" s="194"/>
      <c r="ON35" s="194"/>
      <c r="OO35" s="194"/>
      <c r="OP35" s="194"/>
      <c r="OQ35" s="194"/>
      <c r="OR35" s="194"/>
      <c r="OS35" s="194"/>
      <c r="OT35" s="194"/>
      <c r="OU35" s="194"/>
      <c r="OV35" s="194"/>
      <c r="OW35" s="194"/>
      <c r="OX35" s="194"/>
      <c r="OY35" s="194"/>
      <c r="OZ35" s="194"/>
      <c r="PA35" s="194"/>
      <c r="PB35" s="194"/>
      <c r="PC35" s="194"/>
      <c r="PD35" s="194"/>
      <c r="PE35" s="194"/>
      <c r="PF35" s="194"/>
      <c r="PG35" s="194"/>
      <c r="PH35" s="194"/>
      <c r="PI35" s="194"/>
      <c r="PJ35" s="194"/>
      <c r="PK35" s="194"/>
      <c r="PL35" s="194"/>
      <c r="PM35" s="194"/>
      <c r="PN35" s="194"/>
      <c r="PO35" s="194"/>
      <c r="PP35" s="194"/>
      <c r="PQ35" s="194"/>
      <c r="PR35" s="194"/>
      <c r="PS35" s="194"/>
      <c r="PT35" s="194"/>
      <c r="PU35" s="194"/>
      <c r="PV35" s="194"/>
      <c r="PW35" s="194"/>
      <c r="PX35" s="194"/>
      <c r="PY35" s="194"/>
      <c r="PZ35" s="194"/>
      <c r="QA35" s="194"/>
      <c r="QB35" s="194"/>
      <c r="QC35" s="194"/>
      <c r="QD35" s="194"/>
      <c r="QE35" s="194"/>
      <c r="QF35" s="194"/>
      <c r="QG35" s="194"/>
      <c r="QH35" s="194"/>
      <c r="QI35" s="194"/>
      <c r="QJ35" s="194"/>
      <c r="QK35" s="194"/>
      <c r="QL35" s="194"/>
      <c r="QM35" s="194"/>
      <c r="QN35" s="194"/>
      <c r="QO35" s="194"/>
      <c r="QP35" s="194"/>
      <c r="QQ35" s="194"/>
      <c r="QR35" s="194"/>
      <c r="QS35" s="194"/>
      <c r="QT35" s="194"/>
      <c r="QU35" s="194"/>
      <c r="QV35" s="194"/>
      <c r="QW35" s="194"/>
      <c r="QX35" s="194"/>
      <c r="QY35" s="194"/>
      <c r="QZ35" s="194"/>
      <c r="RA35" s="194"/>
      <c r="RB35" s="194"/>
      <c r="RC35" s="194"/>
      <c r="RD35" s="194"/>
      <c r="RE35" s="194"/>
      <c r="RF35" s="194"/>
      <c r="RG35" s="194"/>
      <c r="RH35" s="194"/>
      <c r="RI35" s="194"/>
      <c r="RJ35" s="194"/>
      <c r="RK35" s="194"/>
      <c r="RL35" s="194"/>
      <c r="RM35" s="194"/>
      <c r="RN35" s="194"/>
      <c r="RO35" s="194"/>
      <c r="RP35" s="194"/>
      <c r="RQ35" s="194"/>
      <c r="RR35" s="194"/>
      <c r="RS35" s="194"/>
      <c r="RT35" s="194"/>
      <c r="RU35" s="194"/>
      <c r="RV35" s="194"/>
      <c r="RW35" s="194"/>
      <c r="RX35" s="194"/>
      <c r="RY35" s="194"/>
      <c r="RZ35" s="194"/>
      <c r="SA35" s="194"/>
      <c r="SB35" s="194"/>
      <c r="SC35" s="194"/>
      <c r="SD35" s="194"/>
      <c r="SE35" s="194"/>
      <c r="SF35" s="194"/>
      <c r="SG35" s="194"/>
      <c r="SH35" s="194"/>
      <c r="SI35" s="194"/>
      <c r="SJ35" s="194"/>
      <c r="SK35" s="194"/>
      <c r="SL35" s="194"/>
      <c r="SM35" s="194"/>
      <c r="SN35" s="194"/>
      <c r="SO35" s="194"/>
      <c r="SP35" s="194"/>
      <c r="SQ35" s="194"/>
      <c r="SR35" s="194"/>
      <c r="SS35" s="194"/>
      <c r="ST35" s="194"/>
      <c r="SU35" s="194"/>
      <c r="SV35" s="194"/>
      <c r="SW35" s="194"/>
      <c r="SX35" s="194"/>
      <c r="SY35" s="194"/>
      <c r="SZ35" s="194"/>
      <c r="TA35" s="194"/>
      <c r="TB35" s="194"/>
      <c r="TC35" s="194"/>
      <c r="TD35" s="194"/>
      <c r="TE35" s="194"/>
      <c r="TF35" s="194"/>
      <c r="TG35" s="194"/>
      <c r="TH35" s="194"/>
      <c r="TI35" s="194"/>
      <c r="TJ35" s="194"/>
      <c r="TK35" s="194"/>
      <c r="TL35" s="194"/>
      <c r="TM35" s="194"/>
      <c r="TN35" s="194"/>
      <c r="TO35" s="194"/>
      <c r="TP35" s="194"/>
      <c r="TQ35" s="194"/>
      <c r="TR35" s="194"/>
      <c r="TS35" s="194"/>
      <c r="TT35" s="194"/>
      <c r="TU35" s="194"/>
      <c r="TV35" s="194"/>
      <c r="TW35" s="194"/>
      <c r="TX35" s="194"/>
      <c r="TY35" s="194"/>
      <c r="TZ35" s="194"/>
      <c r="UA35" s="194"/>
      <c r="UB35" s="194"/>
      <c r="UC35" s="194"/>
      <c r="UD35" s="194"/>
      <c r="UE35" s="194"/>
      <c r="UF35" s="194"/>
      <c r="UG35" s="194"/>
      <c r="UH35" s="194"/>
      <c r="UI35" s="194"/>
      <c r="UJ35" s="194"/>
      <c r="UK35" s="194"/>
      <c r="UL35" s="194"/>
      <c r="UM35" s="194"/>
      <c r="UN35" s="194"/>
      <c r="UO35" s="194"/>
      <c r="UP35" s="194"/>
      <c r="UQ35" s="194"/>
      <c r="UR35" s="194"/>
      <c r="US35" s="194"/>
      <c r="UT35" s="194"/>
      <c r="UU35" s="194"/>
      <c r="UV35" s="194"/>
      <c r="UW35" s="194"/>
      <c r="UX35" s="194"/>
      <c r="UY35" s="194"/>
      <c r="UZ35" s="194"/>
      <c r="VA35" s="194"/>
      <c r="VB35" s="194"/>
      <c r="VC35" s="194"/>
      <c r="VD35" s="194"/>
      <c r="VE35" s="194"/>
      <c r="VF35" s="194"/>
      <c r="VG35" s="194"/>
      <c r="VH35" s="194"/>
      <c r="VI35" s="194"/>
      <c r="VJ35" s="194"/>
      <c r="VK35" s="194"/>
      <c r="VL35" s="194"/>
      <c r="VM35" s="194"/>
      <c r="VN35" s="194"/>
      <c r="VO35" s="194"/>
      <c r="VP35" s="194"/>
      <c r="VQ35" s="194"/>
      <c r="VR35" s="194"/>
      <c r="VS35" s="194"/>
      <c r="VT35" s="194"/>
      <c r="VU35" s="194"/>
      <c r="VV35" s="194"/>
      <c r="VW35" s="194"/>
      <c r="VX35" s="194"/>
      <c r="VY35" s="194"/>
      <c r="VZ35" s="194"/>
      <c r="WA35" s="194"/>
      <c r="WB35" s="194"/>
      <c r="WC35" s="194"/>
      <c r="WD35" s="194"/>
      <c r="WE35" s="194"/>
      <c r="WF35" s="194"/>
      <c r="WG35" s="194"/>
      <c r="WH35" s="194"/>
      <c r="WI35" s="194"/>
      <c r="WJ35" s="194"/>
      <c r="WK35" s="194"/>
      <c r="WL35" s="194"/>
      <c r="WM35" s="194"/>
      <c r="WN35" s="194"/>
      <c r="WO35" s="194"/>
      <c r="WP35" s="194"/>
      <c r="WQ35" s="194"/>
      <c r="WR35" s="194"/>
      <c r="WS35" s="194"/>
      <c r="WT35" s="194"/>
      <c r="WU35" s="194"/>
      <c r="WV35" s="194"/>
      <c r="WW35" s="194"/>
      <c r="WX35" s="194"/>
      <c r="WY35" s="194"/>
      <c r="WZ35" s="194"/>
      <c r="XA35" s="194"/>
      <c r="XB35" s="194"/>
      <c r="XC35" s="194"/>
      <c r="XD35" s="194"/>
      <c r="XE35" s="194"/>
      <c r="XF35" s="194"/>
      <c r="XG35" s="194"/>
      <c r="XH35" s="194"/>
      <c r="XI35" s="194"/>
      <c r="XJ35" s="194"/>
      <c r="XK35" s="194"/>
      <c r="XL35" s="194"/>
      <c r="XM35" s="194"/>
      <c r="XN35" s="194"/>
      <c r="XO35" s="194"/>
      <c r="XP35" s="194"/>
      <c r="XQ35" s="194"/>
      <c r="XR35" s="194"/>
      <c r="XS35" s="194"/>
      <c r="XT35" s="194"/>
      <c r="XU35" s="194"/>
      <c r="XV35" s="194"/>
      <c r="XW35" s="194"/>
      <c r="XX35" s="194"/>
      <c r="XY35" s="194"/>
      <c r="XZ35" s="194"/>
      <c r="YA35" s="194"/>
      <c r="YB35" s="194"/>
      <c r="YC35" s="194"/>
      <c r="YD35" s="194"/>
      <c r="YE35" s="194"/>
      <c r="YF35" s="194"/>
      <c r="YG35" s="194"/>
      <c r="YH35" s="194"/>
      <c r="YI35" s="194"/>
      <c r="YJ35" s="194"/>
      <c r="YK35" s="194"/>
      <c r="YL35" s="194"/>
      <c r="YM35" s="194"/>
      <c r="YN35" s="194"/>
      <c r="YO35" s="194"/>
      <c r="YP35" s="194"/>
      <c r="YQ35" s="194"/>
      <c r="YR35" s="194"/>
      <c r="YS35" s="194"/>
      <c r="YT35" s="194"/>
      <c r="YU35" s="194"/>
      <c r="YV35" s="194"/>
      <c r="YW35" s="194"/>
      <c r="YX35" s="194"/>
      <c r="YY35" s="194"/>
      <c r="YZ35" s="194"/>
      <c r="ZA35" s="194"/>
      <c r="ZB35" s="194"/>
      <c r="ZC35" s="194"/>
      <c r="ZD35" s="194"/>
      <c r="ZE35" s="194"/>
      <c r="ZF35" s="194"/>
      <c r="ZG35" s="194"/>
      <c r="ZH35" s="194"/>
      <c r="ZI35" s="194"/>
      <c r="ZJ35" s="194"/>
      <c r="ZK35" s="194"/>
      <c r="ZL35" s="194"/>
      <c r="ZM35" s="194"/>
      <c r="ZN35" s="194"/>
      <c r="ZO35" s="194"/>
      <c r="ZP35" s="194"/>
      <c r="ZQ35" s="194"/>
      <c r="ZR35" s="194"/>
      <c r="ZS35" s="194"/>
      <c r="ZT35" s="194"/>
      <c r="ZU35" s="194"/>
      <c r="ZV35" s="194"/>
      <c r="ZW35" s="194"/>
      <c r="ZX35" s="194"/>
      <c r="ZY35" s="194"/>
      <c r="ZZ35" s="194"/>
      <c r="AAA35" s="194"/>
      <c r="AAB35" s="194"/>
      <c r="AAC35" s="194"/>
      <c r="AAD35" s="194"/>
      <c r="AAE35" s="194"/>
      <c r="AAF35" s="194"/>
      <c r="AAG35" s="194"/>
      <c r="AAH35" s="194"/>
      <c r="AAI35" s="194"/>
      <c r="AAJ35" s="194"/>
      <c r="AAK35" s="194"/>
      <c r="AAL35" s="194"/>
      <c r="AAM35" s="194"/>
      <c r="AAN35" s="194"/>
      <c r="AAO35" s="194"/>
      <c r="AAP35" s="194"/>
      <c r="AAQ35" s="194"/>
      <c r="AAR35" s="194"/>
      <c r="AAS35" s="194"/>
      <c r="AAT35" s="194"/>
      <c r="AAU35" s="194"/>
      <c r="AAV35" s="194"/>
      <c r="AAW35" s="194"/>
      <c r="AAX35" s="194"/>
      <c r="AAY35" s="194"/>
      <c r="AAZ35" s="194"/>
      <c r="ABA35" s="194"/>
      <c r="ABB35" s="194"/>
      <c r="ABC35" s="194"/>
      <c r="ABD35" s="194"/>
      <c r="ABE35" s="194"/>
      <c r="ABF35" s="194"/>
      <c r="ABG35" s="194"/>
      <c r="ABH35" s="194"/>
      <c r="ABI35" s="194"/>
      <c r="ABJ35" s="194"/>
      <c r="ABK35" s="194"/>
      <c r="ABL35" s="194"/>
      <c r="ABM35" s="194"/>
      <c r="ABN35" s="194"/>
      <c r="ABO35" s="194"/>
      <c r="ABP35" s="194"/>
      <c r="ABQ35" s="194"/>
      <c r="ABR35" s="194"/>
      <c r="ABS35" s="194"/>
      <c r="ABT35" s="194"/>
      <c r="ABU35" s="194"/>
      <c r="ABV35" s="194"/>
      <c r="ABW35" s="194"/>
      <c r="ABX35" s="194"/>
      <c r="ABY35" s="194"/>
      <c r="ABZ35" s="194"/>
      <c r="ACA35" s="194"/>
      <c r="ACB35" s="194"/>
      <c r="ACC35" s="194"/>
      <c r="ACD35" s="194"/>
      <c r="ACE35" s="194"/>
      <c r="ACF35" s="194"/>
      <c r="ACG35" s="194"/>
      <c r="ACH35" s="194"/>
      <c r="ACI35" s="194"/>
      <c r="ACJ35" s="194"/>
      <c r="ACK35" s="194"/>
      <c r="ACL35" s="194"/>
      <c r="ACM35" s="194"/>
      <c r="ACN35" s="194"/>
      <c r="ACO35" s="194"/>
      <c r="ACP35" s="194"/>
      <c r="ACQ35" s="194"/>
      <c r="ACR35" s="194"/>
      <c r="ACS35" s="194"/>
      <c r="ACT35" s="194"/>
      <c r="ACU35" s="194"/>
      <c r="ACV35" s="194"/>
      <c r="ACW35" s="194"/>
      <c r="ACX35" s="194"/>
      <c r="ACY35" s="194"/>
      <c r="ACZ35" s="194"/>
      <c r="ADA35" s="194"/>
      <c r="ADB35" s="194"/>
      <c r="ADC35" s="194"/>
      <c r="ADD35" s="194"/>
      <c r="ADE35" s="194"/>
      <c r="ADF35" s="194"/>
      <c r="ADG35" s="194"/>
      <c r="ADH35" s="194"/>
      <c r="ADI35" s="194"/>
      <c r="ADJ35" s="194"/>
      <c r="ADK35" s="194"/>
      <c r="ADL35" s="194"/>
      <c r="ADM35" s="194"/>
      <c r="ADN35" s="194"/>
      <c r="ADO35" s="194"/>
      <c r="ADP35" s="194"/>
      <c r="ADQ35" s="194"/>
      <c r="ADR35" s="194"/>
      <c r="ADS35" s="194"/>
      <c r="ADT35" s="194"/>
      <c r="ADU35" s="194"/>
      <c r="ADV35" s="194"/>
      <c r="ADW35" s="194"/>
      <c r="ADX35" s="194"/>
      <c r="ADY35" s="194"/>
      <c r="ADZ35" s="194"/>
      <c r="AEA35" s="194"/>
      <c r="AEB35" s="194"/>
      <c r="AEC35" s="194"/>
      <c r="AED35" s="194"/>
      <c r="AEE35" s="194"/>
      <c r="AEF35" s="194"/>
      <c r="AEG35" s="194"/>
      <c r="AEH35" s="194"/>
      <c r="AEI35" s="194"/>
      <c r="AEJ35" s="194"/>
      <c r="AEK35" s="194"/>
      <c r="AEL35" s="194"/>
      <c r="AEM35" s="194"/>
      <c r="AEN35" s="194"/>
      <c r="AEO35" s="194"/>
      <c r="AEP35" s="194"/>
      <c r="AEQ35" s="194"/>
      <c r="AER35" s="194"/>
      <c r="AES35" s="194"/>
      <c r="AET35" s="194"/>
      <c r="AEU35" s="194"/>
      <c r="AEV35" s="194"/>
      <c r="AEW35" s="194"/>
      <c r="AEX35" s="194"/>
      <c r="AEY35" s="194"/>
      <c r="AEZ35" s="194"/>
      <c r="AFA35" s="194"/>
      <c r="AFB35" s="194"/>
      <c r="AFC35" s="194"/>
      <c r="AFD35" s="194"/>
      <c r="AFE35" s="194"/>
      <c r="AFF35" s="194"/>
      <c r="AFG35" s="194"/>
      <c r="AFH35" s="194"/>
      <c r="AFI35" s="194"/>
      <c r="AFJ35" s="194"/>
      <c r="AFK35" s="194"/>
      <c r="AFL35" s="194"/>
      <c r="AFM35" s="194"/>
      <c r="AFN35" s="194"/>
      <c r="AFO35" s="194"/>
      <c r="AFP35" s="194"/>
      <c r="AFQ35" s="194"/>
      <c r="AFR35" s="194"/>
      <c r="AFS35" s="194"/>
      <c r="AFT35" s="194"/>
      <c r="AFU35" s="194"/>
      <c r="AFV35" s="194"/>
      <c r="AFW35" s="194"/>
      <c r="AFX35" s="194"/>
      <c r="AFY35" s="194"/>
      <c r="AFZ35" s="194"/>
      <c r="AGA35" s="194"/>
      <c r="AGB35" s="194"/>
      <c r="AGC35" s="194"/>
      <c r="AGD35" s="194"/>
      <c r="AGE35" s="194"/>
      <c r="AGF35" s="194"/>
      <c r="AGG35" s="194"/>
      <c r="AGH35" s="194"/>
      <c r="AGI35" s="194"/>
      <c r="AGJ35" s="194"/>
      <c r="AGK35" s="194"/>
      <c r="AGL35" s="194"/>
      <c r="AGM35" s="194"/>
      <c r="AGN35" s="194"/>
      <c r="AGO35" s="194"/>
      <c r="AGP35" s="194"/>
      <c r="AGQ35" s="194"/>
      <c r="AGR35" s="194"/>
      <c r="AGS35" s="194"/>
      <c r="AGT35" s="194"/>
      <c r="AGU35" s="194"/>
      <c r="AGV35" s="194"/>
      <c r="AGW35" s="194"/>
      <c r="AGX35" s="194"/>
      <c r="AGY35" s="194"/>
      <c r="AGZ35" s="194"/>
      <c r="AHA35" s="194"/>
      <c r="AHB35" s="194"/>
      <c r="AHC35" s="194"/>
      <c r="AHD35" s="194"/>
      <c r="AHE35" s="194"/>
      <c r="AHF35" s="194"/>
      <c r="AHG35" s="194"/>
      <c r="AHH35" s="194"/>
      <c r="AHI35" s="194"/>
      <c r="AHJ35" s="194"/>
      <c r="AHK35" s="194"/>
      <c r="AHL35" s="194"/>
      <c r="AHM35" s="194"/>
      <c r="AHN35" s="194"/>
      <c r="AHO35" s="194"/>
      <c r="AHP35" s="194"/>
      <c r="AHQ35" s="194"/>
      <c r="AHR35" s="194"/>
      <c r="AHS35" s="194"/>
      <c r="AHT35" s="194"/>
      <c r="AHU35" s="194"/>
      <c r="AHV35" s="194"/>
      <c r="AHW35" s="194"/>
      <c r="AHX35" s="194"/>
      <c r="AHY35" s="194"/>
      <c r="AHZ35" s="194"/>
      <c r="AIA35" s="194"/>
      <c r="AIB35" s="194"/>
      <c r="AIC35" s="194"/>
      <c r="AID35" s="194"/>
      <c r="AIE35" s="194"/>
      <c r="AIF35" s="194"/>
      <c r="AIG35" s="194"/>
      <c r="AIH35" s="194"/>
      <c r="AII35" s="194"/>
      <c r="AIJ35" s="194"/>
      <c r="AIK35" s="194"/>
      <c r="AIL35" s="194"/>
      <c r="AIM35" s="194"/>
      <c r="AIN35" s="194"/>
      <c r="AIO35" s="194"/>
      <c r="AIP35" s="194"/>
      <c r="AIQ35" s="194"/>
      <c r="AIR35" s="194"/>
      <c r="AIS35" s="194"/>
      <c r="AIT35" s="194"/>
      <c r="AIU35" s="194"/>
      <c r="AIV35" s="194"/>
      <c r="AIW35" s="194"/>
      <c r="AIX35" s="194"/>
      <c r="AIY35" s="194"/>
      <c r="AIZ35" s="194"/>
      <c r="AJA35" s="194"/>
      <c r="AJB35" s="194"/>
      <c r="AJC35" s="194"/>
      <c r="AJD35" s="194"/>
      <c r="AJE35" s="194"/>
      <c r="AJF35" s="194"/>
      <c r="AJG35" s="194"/>
      <c r="AJH35" s="194"/>
      <c r="AJI35" s="194"/>
      <c r="AJJ35" s="194"/>
      <c r="AJK35" s="194"/>
      <c r="AJL35" s="194"/>
      <c r="AJM35" s="194"/>
      <c r="AJN35" s="194"/>
      <c r="AJO35" s="194"/>
      <c r="AJP35" s="194"/>
      <c r="AJQ35" s="194"/>
      <c r="AJR35" s="194"/>
      <c r="AJS35" s="194"/>
      <c r="AJT35" s="194"/>
      <c r="AJU35" s="194"/>
      <c r="AJV35" s="194"/>
      <c r="AJW35" s="194"/>
      <c r="AJX35" s="194"/>
      <c r="AJY35" s="194"/>
      <c r="AJZ35" s="194"/>
      <c r="AKA35" s="194"/>
      <c r="AKB35" s="194"/>
      <c r="AKC35" s="194"/>
      <c r="AKD35" s="194"/>
      <c r="AKE35" s="194"/>
      <c r="AKF35" s="194"/>
      <c r="AKG35" s="194"/>
      <c r="AKH35" s="194"/>
      <c r="AKI35" s="194"/>
      <c r="AKJ35" s="194"/>
      <c r="AKK35" s="194"/>
      <c r="AKL35" s="194"/>
      <c r="AKM35" s="194"/>
      <c r="AKN35" s="194"/>
      <c r="AKO35" s="194"/>
      <c r="AKP35" s="194"/>
      <c r="AKQ35" s="194"/>
      <c r="AKR35" s="194"/>
      <c r="AKS35" s="194"/>
      <c r="AKT35" s="194"/>
      <c r="AKU35" s="194"/>
      <c r="AKV35" s="194"/>
      <c r="AKW35" s="194"/>
      <c r="AKX35" s="194"/>
      <c r="AKY35" s="194"/>
      <c r="AKZ35" s="194"/>
      <c r="ALA35" s="194"/>
      <c r="ALB35" s="194"/>
      <c r="ALC35" s="194"/>
      <c r="ALD35" s="194"/>
      <c r="ALE35" s="194"/>
      <c r="ALF35" s="194"/>
      <c r="ALG35" s="194"/>
      <c r="ALH35" s="194"/>
      <c r="ALI35" s="194"/>
      <c r="ALJ35" s="194"/>
      <c r="ALK35" s="194"/>
      <c r="ALL35" s="194"/>
      <c r="ALM35" s="194"/>
      <c r="ALN35" s="194"/>
      <c r="ALO35" s="194"/>
      <c r="ALP35" s="194"/>
      <c r="ALQ35" s="194"/>
      <c r="ALR35" s="194"/>
      <c r="ALS35" s="194"/>
      <c r="ALT35" s="194"/>
      <c r="ALU35" s="194"/>
      <c r="ALV35" s="194"/>
      <c r="ALW35" s="194"/>
      <c r="ALX35" s="194"/>
      <c r="ALY35" s="194"/>
      <c r="ALZ35" s="194"/>
      <c r="AMA35" s="194"/>
      <c r="AMB35" s="194"/>
      <c r="AMC35" s="194"/>
      <c r="AMD35" s="194"/>
      <c r="AME35" s="194"/>
      <c r="AMF35" s="194"/>
      <c r="AMG35" s="194"/>
      <c r="AMH35" s="194"/>
      <c r="AMI35" s="194"/>
      <c r="AMJ35" s="194"/>
      <c r="AMK35" s="194"/>
      <c r="AML35" s="194"/>
      <c r="AMM35" s="194"/>
      <c r="AMN35" s="194"/>
      <c r="AMO35" s="194"/>
      <c r="AMP35" s="194"/>
      <c r="AMQ35" s="194"/>
      <c r="AMR35" s="194"/>
      <c r="AMS35" s="194"/>
      <c r="AMT35" s="194"/>
      <c r="AMU35" s="194"/>
      <c r="AMV35" s="194"/>
      <c r="AMW35" s="194"/>
      <c r="AMX35" s="194"/>
      <c r="AMY35" s="194"/>
      <c r="AMZ35" s="194"/>
      <c r="ANA35" s="194"/>
      <c r="ANB35" s="194"/>
      <c r="ANC35" s="194"/>
      <c r="AND35" s="194"/>
      <c r="ANE35" s="194"/>
      <c r="ANF35" s="194"/>
      <c r="ANG35" s="194"/>
      <c r="ANH35" s="194"/>
      <c r="ANI35" s="194"/>
      <c r="ANJ35" s="194"/>
      <c r="ANK35" s="194"/>
      <c r="ANL35" s="194"/>
      <c r="ANM35" s="194"/>
      <c r="ANN35" s="194"/>
      <c r="ANO35" s="194"/>
      <c r="ANP35" s="194"/>
      <c r="ANQ35" s="194"/>
      <c r="ANR35" s="194"/>
      <c r="ANS35" s="194"/>
      <c r="ANT35" s="194"/>
      <c r="ANU35" s="194"/>
      <c r="ANV35" s="194"/>
      <c r="ANW35" s="194"/>
      <c r="ANX35" s="194"/>
      <c r="ANY35" s="194"/>
      <c r="ANZ35" s="194"/>
      <c r="AOA35" s="194"/>
      <c r="AOB35" s="194"/>
      <c r="AOC35" s="194"/>
      <c r="AOD35" s="194"/>
      <c r="AOE35" s="194"/>
      <c r="AOF35" s="194"/>
      <c r="AOG35" s="194"/>
      <c r="AOH35" s="194"/>
      <c r="AOI35" s="194"/>
      <c r="AOJ35" s="194"/>
      <c r="AOK35" s="194"/>
      <c r="AOL35" s="194"/>
      <c r="AOM35" s="194"/>
      <c r="AON35" s="194"/>
      <c r="AOO35" s="194"/>
      <c r="AOP35" s="194"/>
      <c r="AOQ35" s="194"/>
      <c r="AOR35" s="194"/>
      <c r="AOS35" s="194"/>
      <c r="AOT35" s="194"/>
      <c r="AOU35" s="194"/>
      <c r="AOV35" s="194"/>
      <c r="AOW35" s="194"/>
      <c r="AOX35" s="194"/>
      <c r="AOY35" s="194"/>
      <c r="AOZ35" s="194"/>
      <c r="APA35" s="194"/>
      <c r="APB35" s="194"/>
      <c r="APC35" s="194"/>
      <c r="APD35" s="194"/>
      <c r="APE35" s="194"/>
      <c r="APF35" s="194"/>
      <c r="APG35" s="194"/>
      <c r="APH35" s="194"/>
      <c r="API35" s="194"/>
      <c r="APJ35" s="194"/>
      <c r="APK35" s="194"/>
      <c r="APL35" s="194"/>
      <c r="APM35" s="194"/>
      <c r="APN35" s="194"/>
      <c r="APO35" s="194"/>
      <c r="APP35" s="194"/>
      <c r="APQ35" s="194"/>
      <c r="APR35" s="194"/>
      <c r="APS35" s="194"/>
      <c r="APT35" s="194"/>
      <c r="APU35" s="194"/>
      <c r="APV35" s="194"/>
      <c r="APW35" s="194"/>
      <c r="APX35" s="194"/>
      <c r="APY35" s="194"/>
      <c r="APZ35" s="194"/>
      <c r="AQA35" s="194"/>
      <c r="AQB35" s="194"/>
      <c r="AQC35" s="194"/>
      <c r="AQD35" s="194"/>
      <c r="AQE35" s="194"/>
      <c r="AQF35" s="194"/>
      <c r="AQG35" s="194"/>
      <c r="AQH35" s="194"/>
      <c r="AQI35" s="194"/>
      <c r="AQJ35" s="194"/>
      <c r="AQK35" s="194"/>
      <c r="AQL35" s="194"/>
      <c r="AQM35" s="194"/>
      <c r="AQN35" s="194"/>
      <c r="AQO35" s="194"/>
      <c r="AQP35" s="194"/>
      <c r="AQQ35" s="194"/>
      <c r="AQR35" s="194"/>
      <c r="AQS35" s="194"/>
      <c r="AQT35" s="194"/>
      <c r="AQU35" s="194"/>
      <c r="AQV35" s="194"/>
      <c r="AQW35" s="194"/>
      <c r="AQX35" s="194"/>
      <c r="AQY35" s="194"/>
      <c r="AQZ35" s="194"/>
      <c r="ARA35" s="194"/>
      <c r="ARB35" s="194"/>
      <c r="ARC35" s="194"/>
      <c r="ARD35" s="194"/>
      <c r="ARE35" s="194"/>
      <c r="ARF35" s="194"/>
      <c r="ARG35" s="194"/>
      <c r="ARH35" s="194"/>
      <c r="ARI35" s="194"/>
      <c r="ARJ35" s="194"/>
      <c r="ARK35" s="194"/>
      <c r="ARL35" s="194"/>
      <c r="ARM35" s="194"/>
      <c r="ARN35" s="194"/>
      <c r="ARO35" s="194"/>
      <c r="ARP35" s="194"/>
      <c r="ARQ35" s="194"/>
      <c r="ARR35" s="194"/>
      <c r="ARS35" s="194"/>
      <c r="ART35" s="194"/>
      <c r="ARU35" s="194"/>
      <c r="ARV35" s="194"/>
      <c r="ARW35" s="194"/>
      <c r="ARX35" s="194"/>
      <c r="ARY35" s="194"/>
      <c r="ARZ35" s="194"/>
      <c r="ASA35" s="194"/>
      <c r="ASB35" s="194"/>
      <c r="ASC35" s="194"/>
      <c r="ASD35" s="194"/>
      <c r="ASE35" s="194"/>
      <c r="ASF35" s="194"/>
      <c r="ASG35" s="194"/>
      <c r="ASH35" s="194"/>
      <c r="ASI35" s="194"/>
      <c r="ASJ35" s="194"/>
      <c r="ASK35" s="194"/>
      <c r="ASL35" s="194"/>
      <c r="ASM35" s="194"/>
      <c r="ASN35" s="194"/>
      <c r="ASO35" s="194"/>
      <c r="ASP35" s="194"/>
      <c r="ASQ35" s="194"/>
      <c r="ASR35" s="194"/>
      <c r="ASS35" s="194"/>
      <c r="AST35" s="194"/>
      <c r="ASU35" s="194"/>
      <c r="ASV35" s="194"/>
      <c r="ASW35" s="194"/>
      <c r="ASX35" s="194"/>
      <c r="ASY35" s="194"/>
      <c r="ASZ35" s="194"/>
      <c r="ATA35" s="194"/>
      <c r="ATB35" s="194"/>
      <c r="ATC35" s="194"/>
      <c r="ATD35" s="194"/>
      <c r="ATE35" s="194"/>
      <c r="ATF35" s="194"/>
      <c r="ATG35" s="194"/>
      <c r="ATH35" s="194"/>
      <c r="ATI35" s="194"/>
      <c r="ATJ35" s="194"/>
      <c r="ATK35" s="194"/>
      <c r="ATL35" s="194"/>
      <c r="ATM35" s="194"/>
      <c r="ATN35" s="194"/>
      <c r="ATO35" s="194"/>
      <c r="ATP35" s="194"/>
      <c r="ATQ35" s="194"/>
      <c r="ATR35" s="194"/>
      <c r="ATS35" s="194"/>
      <c r="ATT35" s="194"/>
      <c r="ATU35" s="194"/>
      <c r="ATV35" s="194"/>
      <c r="ATW35" s="194"/>
      <c r="ATX35" s="194"/>
      <c r="ATY35" s="194"/>
      <c r="ATZ35" s="194"/>
      <c r="AUA35" s="194"/>
      <c r="AUB35" s="194"/>
      <c r="AUC35" s="194"/>
      <c r="AUD35" s="194"/>
      <c r="AUE35" s="194"/>
      <c r="AUF35" s="194"/>
      <c r="AUG35" s="194"/>
      <c r="AUH35" s="194"/>
      <c r="AUI35" s="194"/>
      <c r="AUJ35" s="194"/>
      <c r="AUK35" s="194"/>
      <c r="AUL35" s="194"/>
      <c r="AUM35" s="194"/>
      <c r="AUN35" s="194"/>
      <c r="AUO35" s="194"/>
      <c r="AUP35" s="194"/>
      <c r="AUQ35" s="194"/>
      <c r="AUR35" s="194"/>
      <c r="AUS35" s="194"/>
      <c r="AUT35" s="194"/>
      <c r="AUU35" s="194"/>
      <c r="AUV35" s="194"/>
      <c r="AUW35" s="194"/>
      <c r="AUX35" s="194"/>
      <c r="AUY35" s="194"/>
      <c r="AUZ35" s="194"/>
      <c r="AVA35" s="194"/>
      <c r="AVB35" s="194"/>
      <c r="AVC35" s="194"/>
      <c r="AVD35" s="194"/>
      <c r="AVE35" s="194"/>
      <c r="AVF35" s="194"/>
      <c r="AVG35" s="194"/>
      <c r="AVH35" s="194"/>
      <c r="AVI35" s="194"/>
      <c r="AVJ35" s="194"/>
      <c r="AVK35" s="194"/>
      <c r="AVL35" s="194"/>
      <c r="AVM35" s="194"/>
      <c r="AVN35" s="194"/>
      <c r="AVO35" s="194"/>
      <c r="AVP35" s="194"/>
      <c r="AVQ35" s="194"/>
      <c r="AVR35" s="194"/>
      <c r="AVS35" s="194"/>
      <c r="AVT35" s="194"/>
      <c r="AVU35" s="194"/>
      <c r="AVV35" s="194"/>
      <c r="AVW35" s="194"/>
      <c r="AVX35" s="194"/>
      <c r="AVY35" s="194"/>
      <c r="AVZ35" s="194"/>
      <c r="AWA35" s="194"/>
      <c r="AWB35" s="194"/>
      <c r="AWC35" s="194"/>
      <c r="AWD35" s="194"/>
      <c r="AWE35" s="194"/>
      <c r="AWF35" s="194"/>
      <c r="AWG35" s="194"/>
      <c r="AWH35" s="194"/>
      <c r="AWI35" s="194"/>
      <c r="AWJ35" s="194"/>
      <c r="AWK35" s="194"/>
      <c r="AWL35" s="194"/>
      <c r="AWM35" s="194"/>
      <c r="AWN35" s="194"/>
      <c r="AWO35" s="194"/>
      <c r="AWP35" s="194"/>
      <c r="AWQ35" s="194"/>
      <c r="AWR35" s="194"/>
      <c r="AWS35" s="194"/>
      <c r="AWT35" s="194"/>
      <c r="AWU35" s="194"/>
      <c r="AWV35" s="194"/>
      <c r="AWW35" s="194"/>
      <c r="AWX35" s="194"/>
      <c r="AWY35" s="194"/>
      <c r="AWZ35" s="194"/>
      <c r="AXA35" s="194"/>
      <c r="AXB35" s="194"/>
      <c r="AXC35" s="194"/>
      <c r="AXD35" s="194"/>
      <c r="AXE35" s="194"/>
      <c r="AXF35" s="194"/>
      <c r="AXG35" s="194"/>
      <c r="AXH35" s="194"/>
      <c r="AXI35" s="194"/>
      <c r="AXJ35" s="194"/>
      <c r="AXK35" s="194"/>
      <c r="AXL35" s="194"/>
      <c r="AXM35" s="194"/>
      <c r="AXN35" s="194"/>
      <c r="AXO35" s="194"/>
      <c r="AXP35" s="194"/>
      <c r="AXQ35" s="194"/>
      <c r="AXR35" s="194"/>
      <c r="AXS35" s="194"/>
      <c r="AXT35" s="194"/>
      <c r="AXU35" s="194"/>
      <c r="AXV35" s="194"/>
      <c r="AXW35" s="194"/>
      <c r="AXX35" s="194"/>
      <c r="AXY35" s="194"/>
      <c r="AXZ35" s="194"/>
      <c r="AYA35" s="194"/>
      <c r="AYB35" s="194"/>
      <c r="AYC35" s="194"/>
      <c r="AYD35" s="194"/>
      <c r="AYE35" s="194"/>
      <c r="AYF35" s="194"/>
      <c r="AYG35" s="194"/>
      <c r="AYH35" s="194"/>
      <c r="AYI35" s="194"/>
      <c r="AYJ35" s="194"/>
      <c r="AYK35" s="194"/>
      <c r="AYL35" s="194"/>
      <c r="AYM35" s="194"/>
      <c r="AYN35" s="194"/>
      <c r="AYO35" s="194"/>
      <c r="AYP35" s="194"/>
      <c r="AYQ35" s="194"/>
      <c r="AYR35" s="194"/>
      <c r="AYS35" s="194"/>
      <c r="AYT35" s="194"/>
      <c r="AYU35" s="194"/>
      <c r="AYV35" s="194"/>
      <c r="AYW35" s="194"/>
      <c r="AYX35" s="194"/>
      <c r="AYY35" s="194"/>
      <c r="AYZ35" s="194"/>
      <c r="AZA35" s="194"/>
      <c r="AZB35" s="194"/>
      <c r="AZC35" s="194"/>
      <c r="AZD35" s="194"/>
      <c r="AZE35" s="194"/>
      <c r="AZF35" s="194"/>
      <c r="AZG35" s="194"/>
      <c r="AZH35" s="194"/>
      <c r="AZI35" s="194"/>
      <c r="AZJ35" s="194"/>
      <c r="AZK35" s="194"/>
      <c r="AZL35" s="194"/>
      <c r="AZM35" s="194"/>
      <c r="AZN35" s="194"/>
      <c r="AZO35" s="194"/>
      <c r="AZP35" s="194"/>
      <c r="AZQ35" s="194"/>
      <c r="AZR35" s="194"/>
      <c r="AZS35" s="194"/>
      <c r="AZT35" s="194"/>
      <c r="AZU35" s="194"/>
      <c r="AZV35" s="194"/>
      <c r="AZW35" s="194"/>
      <c r="AZX35" s="194"/>
      <c r="AZY35" s="194"/>
      <c r="AZZ35" s="194"/>
      <c r="BAA35" s="194"/>
      <c r="BAB35" s="194"/>
      <c r="BAC35" s="194"/>
      <c r="BAD35" s="194"/>
      <c r="BAE35" s="194"/>
      <c r="BAF35" s="194"/>
      <c r="BAG35" s="194"/>
      <c r="BAH35" s="194"/>
      <c r="BAI35" s="194"/>
      <c r="BAJ35" s="194"/>
      <c r="BAK35" s="194"/>
      <c r="BAL35" s="194"/>
      <c r="BAM35" s="194"/>
      <c r="BAN35" s="194"/>
      <c r="BAO35" s="194"/>
      <c r="BAP35" s="194"/>
      <c r="BAQ35" s="194"/>
      <c r="BAR35" s="194"/>
      <c r="BAS35" s="194"/>
      <c r="BAT35" s="194"/>
      <c r="BAU35" s="194"/>
      <c r="BAV35" s="194"/>
      <c r="BAW35" s="194"/>
      <c r="BAX35" s="194"/>
      <c r="BAY35" s="194"/>
      <c r="BAZ35" s="194"/>
      <c r="BBA35" s="194"/>
      <c r="BBB35" s="194"/>
      <c r="BBC35" s="194"/>
      <c r="BBD35" s="194"/>
      <c r="BBE35" s="194"/>
      <c r="BBF35" s="194"/>
      <c r="BBG35" s="194"/>
      <c r="BBH35" s="194"/>
      <c r="BBI35" s="194"/>
      <c r="BBJ35" s="194"/>
      <c r="BBK35" s="194"/>
      <c r="BBL35" s="194"/>
      <c r="BBM35" s="194"/>
      <c r="BBN35" s="194"/>
      <c r="BBO35" s="194"/>
      <c r="BBP35" s="194"/>
      <c r="BBQ35" s="194"/>
      <c r="BBR35" s="194"/>
      <c r="BBS35" s="194"/>
      <c r="BBT35" s="194"/>
      <c r="BBU35" s="194"/>
      <c r="BBV35" s="194"/>
      <c r="BBW35" s="194"/>
      <c r="BBX35" s="194"/>
      <c r="BBY35" s="194"/>
      <c r="BBZ35" s="194"/>
      <c r="BCA35" s="194"/>
      <c r="BCB35" s="194"/>
      <c r="BCC35" s="194"/>
      <c r="BCD35" s="194"/>
      <c r="BCE35" s="194"/>
      <c r="BCF35" s="194"/>
      <c r="BCG35" s="194"/>
      <c r="BCH35" s="194"/>
      <c r="BCI35" s="194"/>
      <c r="BCJ35" s="194"/>
      <c r="BCK35" s="194"/>
      <c r="BCL35" s="194"/>
      <c r="BCM35" s="194"/>
      <c r="BCN35" s="194"/>
      <c r="BCO35" s="194"/>
      <c r="BCP35" s="194"/>
      <c r="BCQ35" s="194"/>
      <c r="BCR35" s="194"/>
      <c r="BCS35" s="194"/>
      <c r="BCT35" s="194"/>
      <c r="BCU35" s="194"/>
      <c r="BCV35" s="194"/>
      <c r="BCW35" s="194"/>
      <c r="BCX35" s="194"/>
      <c r="BCY35" s="194"/>
      <c r="BCZ35" s="194"/>
      <c r="BDA35" s="194"/>
      <c r="BDB35" s="194"/>
      <c r="BDC35" s="194"/>
      <c r="BDD35" s="194"/>
      <c r="BDE35" s="194"/>
      <c r="BDF35" s="194"/>
      <c r="BDG35" s="194"/>
      <c r="BDH35" s="194"/>
      <c r="BDI35" s="194"/>
      <c r="BDJ35" s="194"/>
      <c r="BDK35" s="194"/>
      <c r="BDL35" s="194"/>
      <c r="BDM35" s="194"/>
      <c r="BDN35" s="194"/>
      <c r="BDO35" s="194"/>
      <c r="BDP35" s="194"/>
      <c r="BDQ35" s="194"/>
      <c r="BDR35" s="194"/>
      <c r="BDS35" s="194"/>
      <c r="BDT35" s="194"/>
      <c r="BDU35" s="194"/>
      <c r="BDV35" s="194"/>
      <c r="BDW35" s="194"/>
      <c r="BDX35" s="194"/>
      <c r="BDY35" s="194"/>
      <c r="BDZ35" s="194"/>
      <c r="BEA35" s="194"/>
      <c r="BEB35" s="194"/>
      <c r="BEC35" s="194"/>
      <c r="BED35" s="194"/>
      <c r="BEE35" s="194"/>
      <c r="BEF35" s="194"/>
      <c r="BEG35" s="194"/>
      <c r="BEH35" s="194"/>
      <c r="BEI35" s="194"/>
      <c r="BEJ35" s="194"/>
      <c r="BEK35" s="194"/>
      <c r="BEL35" s="194"/>
      <c r="BEM35" s="194"/>
      <c r="BEN35" s="194"/>
      <c r="BEO35" s="194"/>
      <c r="BEP35" s="194"/>
      <c r="BEQ35" s="194"/>
      <c r="BER35" s="194"/>
      <c r="BES35" s="194"/>
      <c r="BET35" s="194"/>
      <c r="BEU35" s="194"/>
      <c r="BEV35" s="194"/>
      <c r="BEW35" s="194"/>
      <c r="BEX35" s="194"/>
      <c r="BEY35" s="194"/>
      <c r="BEZ35" s="194"/>
      <c r="BFA35" s="194"/>
      <c r="BFB35" s="194"/>
      <c r="BFC35" s="194"/>
      <c r="BFD35" s="194"/>
      <c r="BFE35" s="194"/>
      <c r="BFF35" s="194"/>
      <c r="BFG35" s="194"/>
      <c r="BFH35" s="194"/>
      <c r="BFI35" s="194"/>
      <c r="BFJ35" s="194"/>
      <c r="BFK35" s="194"/>
      <c r="BFL35" s="194"/>
      <c r="BFM35" s="194"/>
      <c r="BFN35" s="194"/>
      <c r="BFO35" s="194"/>
      <c r="BFP35" s="194"/>
      <c r="BFQ35" s="194"/>
      <c r="BFR35" s="194"/>
      <c r="BFS35" s="194"/>
      <c r="BFT35" s="194"/>
      <c r="BFU35" s="194"/>
      <c r="BFV35" s="194"/>
      <c r="BFW35" s="194"/>
      <c r="BFX35" s="194"/>
      <c r="BFY35" s="194"/>
      <c r="BFZ35" s="194"/>
      <c r="BGA35" s="194"/>
      <c r="BGB35" s="194"/>
      <c r="BGC35" s="194"/>
      <c r="BGD35" s="194"/>
      <c r="BGE35" s="194"/>
      <c r="BGF35" s="194"/>
      <c r="BGG35" s="194"/>
      <c r="BGH35" s="194"/>
      <c r="BGI35" s="194"/>
      <c r="BGJ35" s="194"/>
      <c r="BGK35" s="194"/>
      <c r="BGL35" s="194"/>
      <c r="BGM35" s="194"/>
      <c r="BGN35" s="194"/>
      <c r="BGO35" s="194"/>
      <c r="BGP35" s="194"/>
      <c r="BGQ35" s="194"/>
      <c r="BGR35" s="194"/>
      <c r="BGS35" s="194"/>
      <c r="BGT35" s="194"/>
      <c r="BGU35" s="194"/>
      <c r="BGV35" s="194"/>
      <c r="BGW35" s="194"/>
      <c r="BGX35" s="194"/>
      <c r="BGY35" s="194"/>
      <c r="BGZ35" s="194"/>
      <c r="BHA35" s="194"/>
      <c r="BHB35" s="194"/>
      <c r="BHC35" s="194"/>
      <c r="BHD35" s="194"/>
      <c r="BHE35" s="194"/>
      <c r="BHF35" s="194"/>
      <c r="BHG35" s="194"/>
      <c r="BHH35" s="194"/>
      <c r="BHI35" s="194"/>
      <c r="BHJ35" s="194"/>
      <c r="BHK35" s="194"/>
      <c r="BHL35" s="194"/>
      <c r="BHM35" s="194"/>
      <c r="BHN35" s="194"/>
      <c r="BHO35" s="194"/>
      <c r="BHP35" s="194"/>
      <c r="BHQ35" s="194"/>
      <c r="BHR35" s="194"/>
      <c r="BHS35" s="194"/>
      <c r="BHT35" s="194"/>
      <c r="BHU35" s="194"/>
      <c r="BHV35" s="194"/>
      <c r="BHW35" s="194"/>
      <c r="BHX35" s="194"/>
      <c r="BHY35" s="194"/>
      <c r="BHZ35" s="194"/>
      <c r="BIA35" s="194"/>
      <c r="BIB35" s="194"/>
      <c r="BIC35" s="194"/>
      <c r="BID35" s="194"/>
      <c r="BIE35" s="194"/>
      <c r="BIF35" s="194"/>
      <c r="BIG35" s="194"/>
      <c r="BIH35" s="194"/>
      <c r="BII35" s="194"/>
      <c r="BIJ35" s="194"/>
      <c r="BIK35" s="194"/>
      <c r="BIL35" s="194"/>
      <c r="BIM35" s="194"/>
      <c r="BIN35" s="194"/>
      <c r="BIO35" s="194"/>
      <c r="BIP35" s="194"/>
      <c r="BIQ35" s="194"/>
      <c r="BIR35" s="194"/>
      <c r="BIS35" s="194"/>
      <c r="BIT35" s="194"/>
      <c r="BIU35" s="194"/>
      <c r="BIV35" s="194"/>
      <c r="BIW35" s="194"/>
      <c r="BIX35" s="194"/>
      <c r="BIY35" s="194"/>
      <c r="BIZ35" s="194"/>
      <c r="BJA35" s="194"/>
      <c r="BJB35" s="194"/>
      <c r="BJC35" s="194"/>
      <c r="BJD35" s="194"/>
      <c r="BJE35" s="194"/>
      <c r="BJF35" s="194"/>
      <c r="BJG35" s="194"/>
      <c r="BJH35" s="194"/>
      <c r="BJI35" s="194"/>
      <c r="BJJ35" s="194"/>
      <c r="BJK35" s="194"/>
      <c r="BJL35" s="194"/>
      <c r="BJM35" s="194"/>
      <c r="BJN35" s="194"/>
      <c r="BJO35" s="194"/>
      <c r="BJP35" s="194"/>
      <c r="BJQ35" s="194"/>
      <c r="BJR35" s="194"/>
      <c r="BJS35" s="194"/>
      <c r="BJT35" s="194"/>
      <c r="BJU35" s="194"/>
      <c r="BJV35" s="194"/>
      <c r="BJW35" s="194"/>
      <c r="BJX35" s="194"/>
      <c r="BJY35" s="194"/>
      <c r="BJZ35" s="194"/>
      <c r="BKA35" s="194"/>
      <c r="BKB35" s="194"/>
      <c r="BKC35" s="194"/>
      <c r="BKD35" s="194"/>
      <c r="BKE35" s="194"/>
      <c r="BKF35" s="194"/>
      <c r="BKG35" s="194"/>
      <c r="BKH35" s="194"/>
      <c r="BKI35" s="194"/>
      <c r="BKJ35" s="194"/>
      <c r="BKK35" s="194"/>
      <c r="BKL35" s="194"/>
      <c r="BKM35" s="194"/>
      <c r="BKN35" s="194"/>
      <c r="BKO35" s="194"/>
      <c r="BKP35" s="194"/>
      <c r="BKQ35" s="194"/>
      <c r="BKR35" s="194"/>
      <c r="BKS35" s="194"/>
      <c r="BKT35" s="194"/>
      <c r="BKU35" s="194"/>
      <c r="BKV35" s="194"/>
      <c r="BKW35" s="194"/>
      <c r="BKX35" s="194"/>
      <c r="BKY35" s="194"/>
      <c r="BKZ35" s="194"/>
      <c r="BLA35" s="194"/>
      <c r="BLB35" s="194"/>
      <c r="BLC35" s="194"/>
      <c r="BLD35" s="194"/>
      <c r="BLE35" s="194"/>
      <c r="BLF35" s="194"/>
      <c r="BLG35" s="194"/>
      <c r="BLH35" s="194"/>
      <c r="BLI35" s="194"/>
      <c r="BLJ35" s="194"/>
      <c r="BLK35" s="194"/>
      <c r="BLL35" s="194"/>
      <c r="BLM35" s="194"/>
      <c r="BLN35" s="194"/>
      <c r="BLO35" s="194"/>
      <c r="BLP35" s="194"/>
      <c r="BLQ35" s="194"/>
      <c r="BLR35" s="194"/>
      <c r="BLS35" s="194"/>
      <c r="BLT35" s="194"/>
      <c r="BLU35" s="194"/>
      <c r="BLV35" s="194"/>
      <c r="BLW35" s="194"/>
      <c r="BLX35" s="194"/>
      <c r="BLY35" s="194"/>
      <c r="BLZ35" s="194"/>
      <c r="BMA35" s="194"/>
      <c r="BMB35" s="194"/>
      <c r="BMC35" s="194"/>
      <c r="BMD35" s="194"/>
      <c r="BME35" s="194"/>
      <c r="BMF35" s="194"/>
      <c r="BMG35" s="194"/>
      <c r="BMH35" s="194"/>
      <c r="BMI35" s="194"/>
      <c r="BMJ35" s="194"/>
      <c r="BMK35" s="194"/>
      <c r="BML35" s="194"/>
      <c r="BMM35" s="194"/>
      <c r="BMN35" s="194"/>
      <c r="BMO35" s="194"/>
      <c r="BMP35" s="194"/>
      <c r="BMQ35" s="194"/>
      <c r="BMR35" s="194"/>
      <c r="BMS35" s="194"/>
      <c r="BMT35" s="194"/>
      <c r="BMU35" s="194"/>
      <c r="BMV35" s="194"/>
      <c r="BMW35" s="194"/>
      <c r="BMX35" s="194"/>
      <c r="BMY35" s="194"/>
      <c r="BMZ35" s="194"/>
      <c r="BNA35" s="194"/>
      <c r="BNB35" s="194"/>
      <c r="BNC35" s="194"/>
      <c r="BND35" s="194"/>
      <c r="BNE35" s="194"/>
      <c r="BNF35" s="194"/>
      <c r="BNG35" s="194"/>
      <c r="BNH35" s="194"/>
      <c r="BNI35" s="194"/>
      <c r="BNJ35" s="194"/>
      <c r="BNK35" s="194"/>
      <c r="BNL35" s="194"/>
      <c r="BNM35" s="194"/>
      <c r="BNN35" s="194"/>
      <c r="BNO35" s="194"/>
      <c r="BNP35" s="194"/>
      <c r="BNQ35" s="194"/>
      <c r="BNR35" s="194"/>
      <c r="BNS35" s="194"/>
      <c r="BNT35" s="194"/>
      <c r="BNU35" s="194"/>
      <c r="BNV35" s="194"/>
      <c r="BNW35" s="194"/>
      <c r="BNX35" s="194"/>
      <c r="BNY35" s="194"/>
      <c r="BNZ35" s="194"/>
      <c r="BOA35" s="194"/>
      <c r="BOB35" s="194"/>
      <c r="BOC35" s="194"/>
      <c r="BOD35" s="194"/>
      <c r="BOE35" s="194"/>
      <c r="BOF35" s="194"/>
      <c r="BOG35" s="194"/>
      <c r="BOH35" s="194"/>
      <c r="BOI35" s="194"/>
      <c r="BOJ35" s="194"/>
      <c r="BOK35" s="194"/>
      <c r="BOL35" s="194"/>
      <c r="BOM35" s="194"/>
      <c r="BON35" s="194"/>
      <c r="BOO35" s="194"/>
      <c r="BOP35" s="194"/>
      <c r="BOQ35" s="194"/>
      <c r="BOR35" s="194"/>
      <c r="BOS35" s="194"/>
      <c r="BOT35" s="194"/>
      <c r="BOU35" s="194"/>
      <c r="BOV35" s="194"/>
      <c r="BOW35" s="194"/>
      <c r="BOX35" s="194"/>
      <c r="BOY35" s="194"/>
      <c r="BOZ35" s="194"/>
      <c r="BPA35" s="194"/>
      <c r="BPB35" s="194"/>
      <c r="BPC35" s="194"/>
      <c r="BPD35" s="194"/>
      <c r="BPE35" s="194"/>
      <c r="BPF35" s="194"/>
      <c r="BPG35" s="194"/>
      <c r="BPH35" s="194"/>
      <c r="BPI35" s="194"/>
      <c r="BPJ35" s="194"/>
      <c r="BPK35" s="194"/>
      <c r="BPL35" s="194"/>
      <c r="BPM35" s="194"/>
      <c r="BPN35" s="194"/>
      <c r="BPO35" s="194"/>
      <c r="BPP35" s="194"/>
      <c r="BPQ35" s="194"/>
      <c r="BPR35" s="194"/>
      <c r="BPS35" s="194"/>
      <c r="BPT35" s="194"/>
      <c r="BPU35" s="194"/>
      <c r="BPV35" s="194"/>
      <c r="BPW35" s="194"/>
      <c r="BPX35" s="194"/>
      <c r="BPY35" s="194"/>
      <c r="BPZ35" s="194"/>
      <c r="BQA35" s="194"/>
      <c r="BQB35" s="194"/>
      <c r="BQC35" s="194"/>
      <c r="BQD35" s="194"/>
      <c r="BQE35" s="194"/>
      <c r="BQF35" s="194"/>
      <c r="BQG35" s="194"/>
      <c r="BQH35" s="194"/>
      <c r="BQI35" s="194"/>
      <c r="BQJ35" s="194"/>
      <c r="BQK35" s="194"/>
      <c r="BQL35" s="194"/>
      <c r="BQM35" s="194"/>
      <c r="BQN35" s="194"/>
      <c r="BQO35" s="194"/>
      <c r="BQP35" s="194"/>
      <c r="BQQ35" s="194"/>
      <c r="BQR35" s="194"/>
      <c r="BQS35" s="194"/>
      <c r="BQT35" s="194"/>
      <c r="BQU35" s="194"/>
      <c r="BQV35" s="194"/>
      <c r="BQW35" s="194"/>
      <c r="BQX35" s="194"/>
      <c r="BQY35" s="194"/>
      <c r="BQZ35" s="194"/>
      <c r="BRA35" s="194"/>
      <c r="BRB35" s="194"/>
      <c r="BRC35" s="194"/>
      <c r="BRD35" s="194"/>
      <c r="BRE35" s="194"/>
      <c r="BRF35" s="194"/>
      <c r="BRG35" s="194"/>
      <c r="BRH35" s="194"/>
      <c r="BRI35" s="194"/>
      <c r="BRJ35" s="194"/>
      <c r="BRK35" s="194"/>
      <c r="BRL35" s="194"/>
      <c r="BRM35" s="194"/>
      <c r="BRN35" s="194"/>
      <c r="BRO35" s="194"/>
      <c r="BRP35" s="194"/>
      <c r="BRQ35" s="194"/>
      <c r="BRR35" s="194"/>
      <c r="BRS35" s="194"/>
      <c r="BRT35" s="194"/>
      <c r="BRU35" s="194"/>
      <c r="BRV35" s="194"/>
      <c r="BRW35" s="194"/>
      <c r="BRX35" s="194"/>
      <c r="BRY35" s="194"/>
      <c r="BRZ35" s="194"/>
      <c r="BSA35" s="194"/>
      <c r="BSB35" s="194"/>
      <c r="BSC35" s="194"/>
      <c r="BSD35" s="194"/>
      <c r="BSE35" s="194"/>
      <c r="BSF35" s="194"/>
      <c r="BSG35" s="194"/>
      <c r="BSH35" s="194"/>
      <c r="BSI35" s="194"/>
      <c r="BSJ35" s="194"/>
      <c r="BSK35" s="194"/>
      <c r="BSL35" s="194"/>
      <c r="BSM35" s="194"/>
      <c r="BSN35" s="194"/>
      <c r="BSO35" s="194"/>
      <c r="BSP35" s="194"/>
      <c r="BSQ35" s="194"/>
      <c r="BSR35" s="194"/>
      <c r="BSS35" s="194"/>
      <c r="BST35" s="194"/>
      <c r="BSU35" s="194"/>
      <c r="BSV35" s="194"/>
      <c r="BSW35" s="194"/>
      <c r="BSX35" s="194"/>
      <c r="BSY35" s="194"/>
      <c r="BSZ35" s="194"/>
      <c r="BTA35" s="194"/>
      <c r="BTB35" s="194"/>
      <c r="BTC35" s="194"/>
      <c r="BTD35" s="194"/>
      <c r="BTE35" s="194"/>
      <c r="BTF35" s="194"/>
      <c r="BTG35" s="194"/>
      <c r="BTH35" s="194"/>
      <c r="BTI35" s="194"/>
      <c r="BTJ35" s="194"/>
      <c r="BTK35" s="194"/>
      <c r="BTL35" s="194"/>
      <c r="BTM35" s="194"/>
      <c r="BTN35" s="194"/>
      <c r="BTO35" s="194"/>
      <c r="BTP35" s="194"/>
      <c r="BTQ35" s="194"/>
      <c r="BTR35" s="194"/>
      <c r="BTS35" s="194"/>
      <c r="BTT35" s="194"/>
      <c r="BTU35" s="194"/>
      <c r="BTV35" s="194"/>
      <c r="BTW35" s="194"/>
      <c r="BTX35" s="194"/>
      <c r="BTY35" s="194"/>
      <c r="BTZ35" s="194"/>
      <c r="BUA35" s="194"/>
      <c r="BUB35" s="194"/>
      <c r="BUC35" s="194"/>
      <c r="BUD35" s="194"/>
      <c r="BUE35" s="194"/>
      <c r="BUF35" s="194"/>
      <c r="BUG35" s="194"/>
      <c r="BUH35" s="194"/>
      <c r="BUI35" s="194"/>
      <c r="BUJ35" s="194"/>
      <c r="BUK35" s="194"/>
      <c r="BUL35" s="194"/>
      <c r="BUM35" s="194"/>
      <c r="BUN35" s="194"/>
      <c r="BUO35" s="194"/>
      <c r="BUP35" s="194"/>
      <c r="BUQ35" s="194"/>
      <c r="BUR35" s="194"/>
      <c r="BUS35" s="194"/>
      <c r="BUT35" s="194"/>
      <c r="BUU35" s="194"/>
      <c r="BUV35" s="194"/>
      <c r="BUW35" s="194"/>
      <c r="BUX35" s="194"/>
      <c r="BUY35" s="194"/>
      <c r="BUZ35" s="194"/>
      <c r="BVA35" s="194"/>
      <c r="BVB35" s="194"/>
      <c r="BVC35" s="194"/>
      <c r="BVD35" s="194"/>
      <c r="BVE35" s="194"/>
      <c r="BVF35" s="194"/>
      <c r="BVG35" s="194"/>
      <c r="BVH35" s="194"/>
      <c r="BVI35" s="194"/>
      <c r="BVJ35" s="194"/>
      <c r="BVK35" s="194"/>
      <c r="BVL35" s="194"/>
      <c r="BVM35" s="194"/>
      <c r="BVN35" s="194"/>
      <c r="BVO35" s="194"/>
      <c r="BVP35" s="194"/>
      <c r="BVQ35" s="194"/>
      <c r="BVR35" s="194"/>
      <c r="BVS35" s="194"/>
      <c r="BVT35" s="194"/>
      <c r="BVU35" s="194"/>
      <c r="BVV35" s="194"/>
      <c r="BVW35" s="194"/>
      <c r="BVX35" s="194"/>
      <c r="BVY35" s="194"/>
      <c r="BVZ35" s="194"/>
      <c r="BWA35" s="194"/>
      <c r="BWB35" s="194"/>
      <c r="BWC35" s="194"/>
      <c r="BWD35" s="194"/>
      <c r="BWE35" s="194"/>
      <c r="BWF35" s="194"/>
      <c r="BWG35" s="194"/>
      <c r="BWH35" s="194"/>
      <c r="BWI35" s="194"/>
      <c r="BWJ35" s="194"/>
      <c r="BWK35" s="194"/>
      <c r="BWL35" s="194"/>
      <c r="BWM35" s="194"/>
      <c r="BWN35" s="194"/>
      <c r="BWO35" s="194"/>
      <c r="BWP35" s="194"/>
      <c r="BWQ35" s="194"/>
      <c r="BWR35" s="194"/>
      <c r="BWS35" s="194"/>
      <c r="BWT35" s="194"/>
      <c r="BWU35" s="194"/>
      <c r="BWV35" s="194"/>
      <c r="BWW35" s="194"/>
      <c r="BWX35" s="194"/>
      <c r="BWY35" s="194"/>
      <c r="BWZ35" s="194"/>
      <c r="BXA35" s="194"/>
      <c r="BXB35" s="194"/>
      <c r="BXC35" s="194"/>
      <c r="BXD35" s="194"/>
      <c r="BXE35" s="194"/>
      <c r="BXF35" s="194"/>
      <c r="BXG35" s="194"/>
      <c r="BXH35" s="194"/>
      <c r="BXI35" s="194"/>
      <c r="BXJ35" s="194"/>
      <c r="BXK35" s="194"/>
      <c r="BXL35" s="194"/>
      <c r="BXM35" s="194"/>
      <c r="BXN35" s="194"/>
      <c r="BXO35" s="194"/>
      <c r="BXP35" s="194"/>
      <c r="BXQ35" s="194"/>
      <c r="BXR35" s="194"/>
      <c r="BXS35" s="194"/>
      <c r="BXT35" s="194"/>
      <c r="BXU35" s="194"/>
      <c r="BXV35" s="194"/>
      <c r="BXW35" s="194"/>
      <c r="BXX35" s="194"/>
      <c r="BXY35" s="194"/>
      <c r="BXZ35" s="194"/>
      <c r="BYA35" s="194"/>
      <c r="BYB35" s="194"/>
      <c r="BYC35" s="194"/>
      <c r="BYD35" s="194"/>
      <c r="BYE35" s="194"/>
      <c r="BYF35" s="194"/>
      <c r="BYG35" s="194"/>
      <c r="BYH35" s="194"/>
      <c r="BYI35" s="194"/>
      <c r="BYJ35" s="194"/>
      <c r="BYK35" s="194"/>
      <c r="BYL35" s="194"/>
      <c r="BYM35" s="194"/>
      <c r="BYN35" s="194"/>
      <c r="BYO35" s="194"/>
      <c r="BYP35" s="194"/>
      <c r="BYQ35" s="194"/>
      <c r="BYR35" s="194"/>
      <c r="BYS35" s="194"/>
      <c r="BYT35" s="194"/>
      <c r="BYU35" s="194"/>
      <c r="BYV35" s="194"/>
      <c r="BYW35" s="194"/>
      <c r="BYX35" s="194"/>
      <c r="BYY35" s="194"/>
      <c r="BYZ35" s="194"/>
      <c r="BZA35" s="194"/>
      <c r="BZB35" s="194"/>
      <c r="BZC35" s="194"/>
      <c r="BZD35" s="194"/>
      <c r="BZE35" s="194"/>
      <c r="BZF35" s="194"/>
      <c r="BZG35" s="194"/>
      <c r="BZH35" s="194"/>
      <c r="BZI35" s="194"/>
      <c r="BZJ35" s="194"/>
      <c r="BZK35" s="194"/>
      <c r="BZL35" s="194"/>
      <c r="BZM35" s="194"/>
      <c r="BZN35" s="194"/>
      <c r="BZO35" s="194"/>
      <c r="BZP35" s="194"/>
      <c r="BZQ35" s="194"/>
      <c r="BZR35" s="194"/>
      <c r="BZS35" s="194"/>
      <c r="BZT35" s="194"/>
      <c r="BZU35" s="194"/>
      <c r="BZV35" s="194"/>
      <c r="BZW35" s="194"/>
      <c r="BZX35" s="194"/>
      <c r="BZY35" s="194"/>
      <c r="BZZ35" s="194"/>
      <c r="CAA35" s="194"/>
      <c r="CAB35" s="194"/>
      <c r="CAC35" s="194"/>
      <c r="CAD35" s="194"/>
      <c r="CAE35" s="194"/>
      <c r="CAF35" s="194"/>
      <c r="CAG35" s="194"/>
      <c r="CAH35" s="194"/>
      <c r="CAI35" s="194"/>
      <c r="CAJ35" s="194"/>
      <c r="CAK35" s="194"/>
      <c r="CAL35" s="194"/>
      <c r="CAM35" s="194"/>
      <c r="CAN35" s="194"/>
      <c r="CAO35" s="194"/>
      <c r="CAP35" s="194"/>
      <c r="CAQ35" s="194"/>
      <c r="CAR35" s="194"/>
      <c r="CAS35" s="194"/>
      <c r="CAT35" s="194"/>
      <c r="CAU35" s="194"/>
      <c r="CAV35" s="194"/>
      <c r="CAW35" s="194"/>
      <c r="CAX35" s="194"/>
      <c r="CAY35" s="194"/>
      <c r="CAZ35" s="194"/>
      <c r="CBA35" s="194"/>
      <c r="CBB35" s="194"/>
      <c r="CBC35" s="194"/>
      <c r="CBD35" s="194"/>
      <c r="CBE35" s="194"/>
      <c r="CBF35" s="194"/>
      <c r="CBG35" s="194"/>
      <c r="CBH35" s="194"/>
      <c r="CBI35" s="194"/>
      <c r="CBJ35" s="194"/>
      <c r="CBK35" s="194"/>
      <c r="CBL35" s="194"/>
      <c r="CBM35" s="194"/>
      <c r="CBN35" s="194"/>
      <c r="CBO35" s="194"/>
      <c r="CBP35" s="194"/>
      <c r="CBQ35" s="194"/>
      <c r="CBR35" s="194"/>
      <c r="CBS35" s="194"/>
      <c r="CBT35" s="194"/>
      <c r="CBU35" s="194"/>
      <c r="CBV35" s="194"/>
      <c r="CBW35" s="194"/>
      <c r="CBX35" s="194"/>
      <c r="CBY35" s="194"/>
      <c r="CBZ35" s="194"/>
      <c r="CCA35" s="194"/>
      <c r="CCB35" s="194"/>
      <c r="CCC35" s="194"/>
      <c r="CCD35" s="194"/>
      <c r="CCE35" s="194"/>
      <c r="CCF35" s="194"/>
      <c r="CCG35" s="194"/>
      <c r="CCH35" s="194"/>
      <c r="CCI35" s="194"/>
      <c r="CCJ35" s="194"/>
      <c r="CCK35" s="194"/>
      <c r="CCL35" s="194"/>
      <c r="CCM35" s="194"/>
      <c r="CCN35" s="194"/>
      <c r="CCO35" s="194"/>
      <c r="CCP35" s="194"/>
      <c r="CCQ35" s="194"/>
      <c r="CCR35" s="194"/>
      <c r="CCS35" s="194"/>
      <c r="CCT35" s="194"/>
      <c r="CCU35" s="194"/>
      <c r="CCV35" s="194"/>
      <c r="CCW35" s="194"/>
      <c r="CCX35" s="194"/>
      <c r="CCY35" s="194"/>
      <c r="CCZ35" s="194"/>
      <c r="CDA35" s="194"/>
      <c r="CDB35" s="194"/>
      <c r="CDC35" s="194"/>
      <c r="CDD35" s="194"/>
      <c r="CDE35" s="194"/>
      <c r="CDF35" s="194"/>
      <c r="CDG35" s="194"/>
      <c r="CDH35" s="194"/>
      <c r="CDI35" s="194"/>
      <c r="CDJ35" s="194"/>
      <c r="CDK35" s="194"/>
      <c r="CDL35" s="194"/>
      <c r="CDM35" s="194"/>
      <c r="CDN35" s="194"/>
      <c r="CDO35" s="194"/>
      <c r="CDP35" s="194"/>
      <c r="CDQ35" s="194"/>
      <c r="CDR35" s="194"/>
      <c r="CDS35" s="194"/>
      <c r="CDT35" s="194"/>
      <c r="CDU35" s="194"/>
      <c r="CDV35" s="194"/>
      <c r="CDW35" s="194"/>
      <c r="CDX35" s="194"/>
      <c r="CDY35" s="194"/>
      <c r="CDZ35" s="194"/>
      <c r="CEA35" s="194"/>
      <c r="CEB35" s="194"/>
      <c r="CEC35" s="194"/>
      <c r="CED35" s="194"/>
      <c r="CEE35" s="194"/>
      <c r="CEF35" s="194"/>
      <c r="CEG35" s="194"/>
      <c r="CEH35" s="194"/>
      <c r="CEI35" s="194"/>
      <c r="CEJ35" s="194"/>
      <c r="CEK35" s="194"/>
      <c r="CEL35" s="194"/>
      <c r="CEM35" s="194"/>
      <c r="CEN35" s="194"/>
      <c r="CEO35" s="194"/>
      <c r="CEP35" s="194"/>
      <c r="CEQ35" s="194"/>
      <c r="CER35" s="194"/>
      <c r="CES35" s="194"/>
      <c r="CET35" s="194"/>
      <c r="CEU35" s="194"/>
      <c r="CEV35" s="194"/>
      <c r="CEW35" s="194"/>
      <c r="CEX35" s="194"/>
      <c r="CEY35" s="194"/>
      <c r="CEZ35" s="194"/>
      <c r="CFA35" s="194"/>
      <c r="CFB35" s="194"/>
      <c r="CFC35" s="194"/>
      <c r="CFD35" s="194"/>
      <c r="CFE35" s="194"/>
      <c r="CFF35" s="194"/>
      <c r="CFG35" s="194"/>
      <c r="CFH35" s="194"/>
      <c r="CFI35" s="194"/>
      <c r="CFJ35" s="194"/>
      <c r="CFK35" s="194"/>
      <c r="CFL35" s="194"/>
      <c r="CFM35" s="194"/>
      <c r="CFN35" s="194"/>
      <c r="CFO35" s="194"/>
      <c r="CFP35" s="194"/>
      <c r="CFQ35" s="194"/>
      <c r="CFR35" s="194"/>
      <c r="CFS35" s="194"/>
      <c r="CFT35" s="194"/>
      <c r="CFU35" s="194"/>
      <c r="CFV35" s="194"/>
      <c r="CFW35" s="194"/>
      <c r="CFX35" s="194"/>
      <c r="CFY35" s="194"/>
      <c r="CFZ35" s="194"/>
      <c r="CGA35" s="194"/>
      <c r="CGB35" s="194"/>
      <c r="CGC35" s="194"/>
      <c r="CGD35" s="194"/>
      <c r="CGE35" s="194"/>
      <c r="CGF35" s="194"/>
      <c r="CGG35" s="194"/>
      <c r="CGH35" s="194"/>
      <c r="CGI35" s="194"/>
      <c r="CGJ35" s="194"/>
      <c r="CGK35" s="194"/>
      <c r="CGL35" s="194"/>
      <c r="CGM35" s="194"/>
      <c r="CGN35" s="194"/>
      <c r="CGO35" s="194"/>
      <c r="CGP35" s="194"/>
      <c r="CGQ35" s="194"/>
      <c r="CGR35" s="194"/>
      <c r="CGS35" s="194"/>
      <c r="CGT35" s="194"/>
      <c r="CGU35" s="194"/>
      <c r="CGV35" s="194"/>
      <c r="CGW35" s="194"/>
      <c r="CGX35" s="194"/>
      <c r="CGY35" s="194"/>
      <c r="CGZ35" s="194"/>
      <c r="CHA35" s="194"/>
      <c r="CHB35" s="194"/>
      <c r="CHC35" s="194"/>
      <c r="CHD35" s="194"/>
      <c r="CHE35" s="194"/>
      <c r="CHF35" s="194"/>
      <c r="CHG35" s="194"/>
      <c r="CHH35" s="194"/>
      <c r="CHI35" s="194"/>
      <c r="CHJ35" s="194"/>
      <c r="CHK35" s="194"/>
      <c r="CHL35" s="194"/>
      <c r="CHM35" s="194"/>
      <c r="CHN35" s="194"/>
      <c r="CHO35" s="194"/>
      <c r="CHP35" s="194"/>
      <c r="CHQ35" s="194"/>
      <c r="CHR35" s="194"/>
      <c r="CHS35" s="194"/>
      <c r="CHT35" s="194"/>
      <c r="CHU35" s="194"/>
      <c r="CHV35" s="194"/>
      <c r="CHW35" s="194"/>
      <c r="CHX35" s="194"/>
      <c r="CHY35" s="194"/>
      <c r="CHZ35" s="194"/>
      <c r="CIA35" s="194"/>
      <c r="CIB35" s="194"/>
      <c r="CIC35" s="194"/>
      <c r="CID35" s="194"/>
      <c r="CIE35" s="194"/>
      <c r="CIF35" s="194"/>
      <c r="CIG35" s="194"/>
      <c r="CIH35" s="194"/>
      <c r="CII35" s="194"/>
      <c r="CIJ35" s="194"/>
      <c r="CIK35" s="194"/>
      <c r="CIL35" s="194"/>
      <c r="CIM35" s="194"/>
      <c r="CIN35" s="194"/>
      <c r="CIO35" s="194"/>
      <c r="CIP35" s="194"/>
      <c r="CIQ35" s="194"/>
      <c r="CIR35" s="194"/>
      <c r="CIS35" s="194"/>
      <c r="CIT35" s="194"/>
      <c r="CIU35" s="194"/>
      <c r="CIV35" s="194"/>
      <c r="CIW35" s="194"/>
      <c r="CIX35" s="194"/>
      <c r="CIY35" s="194"/>
      <c r="CIZ35" s="194"/>
      <c r="CJA35" s="194"/>
      <c r="CJB35" s="194"/>
      <c r="CJC35" s="194"/>
      <c r="CJD35" s="194"/>
      <c r="CJE35" s="194"/>
      <c r="CJF35" s="194"/>
      <c r="CJG35" s="194"/>
      <c r="CJH35" s="194"/>
      <c r="CJI35" s="194"/>
      <c r="CJJ35" s="194"/>
      <c r="CJK35" s="194"/>
      <c r="CJL35" s="194"/>
      <c r="CJM35" s="194"/>
      <c r="CJN35" s="194"/>
      <c r="CJO35" s="194"/>
      <c r="CJP35" s="194"/>
      <c r="CJQ35" s="194"/>
      <c r="CJR35" s="194"/>
      <c r="CJS35" s="194"/>
      <c r="CJT35" s="194"/>
      <c r="CJU35" s="194"/>
      <c r="CJV35" s="194"/>
      <c r="CJW35" s="194"/>
      <c r="CJX35" s="194"/>
      <c r="CJY35" s="194"/>
      <c r="CJZ35" s="194"/>
      <c r="CKA35" s="194"/>
      <c r="CKB35" s="194"/>
      <c r="CKC35" s="194"/>
      <c r="CKD35" s="194"/>
      <c r="CKE35" s="194"/>
      <c r="CKF35" s="194"/>
      <c r="CKG35" s="194"/>
      <c r="CKH35" s="194"/>
      <c r="CKI35" s="194"/>
      <c r="CKJ35" s="194"/>
      <c r="CKK35" s="194"/>
      <c r="CKL35" s="194"/>
      <c r="CKM35" s="194"/>
      <c r="CKN35" s="194"/>
      <c r="CKO35" s="194"/>
      <c r="CKP35" s="194"/>
      <c r="CKQ35" s="194"/>
      <c r="CKR35" s="194"/>
      <c r="CKS35" s="194"/>
      <c r="CKT35" s="194"/>
      <c r="CKU35" s="194"/>
      <c r="CKV35" s="194"/>
      <c r="CKW35" s="194"/>
      <c r="CKX35" s="194"/>
      <c r="CKY35" s="194"/>
      <c r="CKZ35" s="194"/>
      <c r="CLA35" s="194"/>
      <c r="CLB35" s="194"/>
      <c r="CLC35" s="194"/>
      <c r="CLD35" s="194"/>
      <c r="CLE35" s="194"/>
      <c r="CLF35" s="194"/>
      <c r="CLG35" s="194"/>
      <c r="CLH35" s="194"/>
      <c r="CLI35" s="194"/>
      <c r="CLJ35" s="194"/>
      <c r="CLK35" s="194"/>
      <c r="CLL35" s="194"/>
      <c r="CLM35" s="194"/>
      <c r="CLN35" s="194"/>
      <c r="CLO35" s="194"/>
      <c r="CLP35" s="194"/>
      <c r="CLQ35" s="194"/>
      <c r="CLR35" s="194"/>
      <c r="CLS35" s="194"/>
      <c r="CLT35" s="194"/>
      <c r="CLU35" s="194"/>
      <c r="CLV35" s="194"/>
      <c r="CLW35" s="194"/>
      <c r="CLX35" s="194"/>
      <c r="CLY35" s="194"/>
      <c r="CLZ35" s="194"/>
      <c r="CMA35" s="194"/>
      <c r="CMB35" s="194"/>
      <c r="CMC35" s="194"/>
      <c r="CMD35" s="194"/>
      <c r="CME35" s="194"/>
      <c r="CMF35" s="194"/>
      <c r="CMG35" s="194"/>
      <c r="CMH35" s="194"/>
      <c r="CMI35" s="194"/>
      <c r="CMJ35" s="194"/>
      <c r="CMK35" s="194"/>
      <c r="CML35" s="194"/>
      <c r="CMM35" s="194"/>
      <c r="CMN35" s="194"/>
      <c r="CMO35" s="194"/>
      <c r="CMP35" s="194"/>
      <c r="CMQ35" s="194"/>
      <c r="CMR35" s="194"/>
      <c r="CMS35" s="194"/>
      <c r="CMT35" s="194"/>
      <c r="CMU35" s="194"/>
      <c r="CMV35" s="194"/>
      <c r="CMW35" s="194"/>
      <c r="CMX35" s="194"/>
      <c r="CMY35" s="194"/>
      <c r="CMZ35" s="194"/>
      <c r="CNA35" s="194"/>
      <c r="CNB35" s="194"/>
      <c r="CNC35" s="194"/>
      <c r="CND35" s="194"/>
      <c r="CNE35" s="194"/>
      <c r="CNF35" s="194"/>
      <c r="CNG35" s="194"/>
      <c r="CNH35" s="194"/>
      <c r="CNI35" s="194"/>
      <c r="CNJ35" s="194"/>
      <c r="CNK35" s="194"/>
      <c r="CNL35" s="194"/>
      <c r="CNM35" s="194"/>
      <c r="CNN35" s="194"/>
      <c r="CNO35" s="194"/>
      <c r="CNP35" s="194"/>
      <c r="CNQ35" s="194"/>
      <c r="CNR35" s="194"/>
      <c r="CNS35" s="194"/>
      <c r="CNT35" s="194"/>
      <c r="CNU35" s="194"/>
      <c r="CNV35" s="194"/>
      <c r="CNW35" s="194"/>
      <c r="CNX35" s="194"/>
      <c r="CNY35" s="194"/>
      <c r="CNZ35" s="194"/>
      <c r="COA35" s="194"/>
      <c r="COB35" s="194"/>
      <c r="COC35" s="194"/>
      <c r="COD35" s="194"/>
      <c r="COE35" s="194"/>
      <c r="COF35" s="194"/>
      <c r="COG35" s="194"/>
      <c r="COH35" s="194"/>
      <c r="COI35" s="194"/>
      <c r="COJ35" s="194"/>
      <c r="COK35" s="194"/>
      <c r="COL35" s="194"/>
      <c r="COM35" s="194"/>
      <c r="CON35" s="194"/>
      <c r="COO35" s="194"/>
      <c r="COP35" s="194"/>
      <c r="COQ35" s="194"/>
      <c r="COR35" s="194"/>
      <c r="COS35" s="194"/>
      <c r="COT35" s="194"/>
      <c r="COU35" s="194"/>
      <c r="COV35" s="194"/>
      <c r="COW35" s="194"/>
      <c r="COX35" s="194"/>
      <c r="COY35" s="194"/>
      <c r="COZ35" s="194"/>
      <c r="CPA35" s="194"/>
      <c r="CPB35" s="194"/>
      <c r="CPC35" s="194"/>
      <c r="CPD35" s="194"/>
      <c r="CPE35" s="194"/>
      <c r="CPF35" s="194"/>
      <c r="CPG35" s="194"/>
      <c r="CPH35" s="194"/>
      <c r="CPI35" s="194"/>
      <c r="CPJ35" s="194"/>
      <c r="CPK35" s="194"/>
      <c r="CPL35" s="194"/>
      <c r="CPM35" s="194"/>
      <c r="CPN35" s="194"/>
      <c r="CPO35" s="194"/>
      <c r="CPP35" s="194"/>
      <c r="CPQ35" s="194"/>
      <c r="CPR35" s="194"/>
      <c r="CPS35" s="194"/>
      <c r="CPT35" s="194"/>
      <c r="CPU35" s="194"/>
      <c r="CPV35" s="194"/>
      <c r="CPW35" s="194"/>
      <c r="CPX35" s="194"/>
      <c r="CPY35" s="194"/>
      <c r="CPZ35" s="194"/>
      <c r="CQA35" s="194"/>
      <c r="CQB35" s="194"/>
      <c r="CQC35" s="194"/>
      <c r="CQD35" s="194"/>
      <c r="CQE35" s="194"/>
      <c r="CQF35" s="194"/>
      <c r="CQG35" s="194"/>
      <c r="CQH35" s="194"/>
      <c r="CQI35" s="194"/>
      <c r="CQJ35" s="194"/>
      <c r="CQK35" s="194"/>
      <c r="CQL35" s="194"/>
      <c r="CQM35" s="194"/>
      <c r="CQN35" s="194"/>
      <c r="CQO35" s="194"/>
      <c r="CQP35" s="194"/>
      <c r="CQQ35" s="194"/>
      <c r="CQR35" s="194"/>
      <c r="CQS35" s="194"/>
      <c r="CQT35" s="194"/>
      <c r="CQU35" s="194"/>
      <c r="CQV35" s="194"/>
      <c r="CQW35" s="194"/>
      <c r="CQX35" s="194"/>
      <c r="CQY35" s="194"/>
      <c r="CQZ35" s="194"/>
      <c r="CRA35" s="194"/>
      <c r="CRB35" s="194"/>
      <c r="CRC35" s="194"/>
      <c r="CRD35" s="194"/>
      <c r="CRE35" s="194"/>
      <c r="CRF35" s="194"/>
      <c r="CRG35" s="194"/>
      <c r="CRH35" s="194"/>
      <c r="CRI35" s="194"/>
      <c r="CRJ35" s="194"/>
      <c r="CRK35" s="194"/>
      <c r="CRL35" s="194"/>
      <c r="CRM35" s="194"/>
      <c r="CRN35" s="194"/>
      <c r="CRO35" s="194"/>
      <c r="CRP35" s="194"/>
      <c r="CRQ35" s="194"/>
      <c r="CRR35" s="194"/>
      <c r="CRS35" s="194"/>
      <c r="CRT35" s="194"/>
      <c r="CRU35" s="194"/>
      <c r="CRV35" s="194"/>
      <c r="CRW35" s="194"/>
      <c r="CRX35" s="194"/>
      <c r="CRY35" s="194"/>
      <c r="CRZ35" s="194"/>
      <c r="CSA35" s="194"/>
      <c r="CSB35" s="194"/>
      <c r="CSC35" s="194"/>
      <c r="CSD35" s="194"/>
      <c r="CSE35" s="194"/>
      <c r="CSF35" s="194"/>
      <c r="CSG35" s="194"/>
      <c r="CSH35" s="194"/>
      <c r="CSI35" s="194"/>
      <c r="CSJ35" s="194"/>
      <c r="CSK35" s="194"/>
      <c r="CSL35" s="194"/>
      <c r="CSM35" s="194"/>
      <c r="CSN35" s="194"/>
      <c r="CSO35" s="194"/>
      <c r="CSP35" s="194"/>
      <c r="CSQ35" s="194"/>
      <c r="CSR35" s="194"/>
      <c r="CSS35" s="194"/>
      <c r="CST35" s="194"/>
      <c r="CSU35" s="194"/>
      <c r="CSV35" s="194"/>
      <c r="CSW35" s="194"/>
      <c r="CSX35" s="194"/>
      <c r="CSY35" s="194"/>
      <c r="CSZ35" s="194"/>
      <c r="CTA35" s="194"/>
      <c r="CTB35" s="194"/>
      <c r="CTC35" s="194"/>
      <c r="CTD35" s="194"/>
      <c r="CTE35" s="194"/>
      <c r="CTF35" s="194"/>
      <c r="CTG35" s="194"/>
      <c r="CTH35" s="194"/>
      <c r="CTI35" s="194"/>
      <c r="CTJ35" s="194"/>
      <c r="CTK35" s="194"/>
      <c r="CTL35" s="194"/>
      <c r="CTM35" s="194"/>
      <c r="CTN35" s="194"/>
      <c r="CTO35" s="194"/>
      <c r="CTP35" s="194"/>
      <c r="CTQ35" s="194"/>
      <c r="CTR35" s="194"/>
      <c r="CTS35" s="194"/>
      <c r="CTT35" s="194"/>
      <c r="CTU35" s="194"/>
      <c r="CTV35" s="194"/>
      <c r="CTW35" s="194"/>
      <c r="CTX35" s="194"/>
      <c r="CTY35" s="194"/>
      <c r="CTZ35" s="194"/>
      <c r="CUA35" s="194"/>
      <c r="CUB35" s="194"/>
      <c r="CUC35" s="194"/>
      <c r="CUD35" s="194"/>
      <c r="CUE35" s="194"/>
      <c r="CUF35" s="194"/>
      <c r="CUG35" s="194"/>
      <c r="CUH35" s="194"/>
      <c r="CUI35" s="194"/>
      <c r="CUJ35" s="194"/>
      <c r="CUK35" s="194"/>
      <c r="CUL35" s="194"/>
      <c r="CUM35" s="194"/>
      <c r="CUN35" s="194"/>
      <c r="CUO35" s="194"/>
      <c r="CUP35" s="194"/>
      <c r="CUQ35" s="194"/>
      <c r="CUR35" s="194"/>
      <c r="CUS35" s="194"/>
      <c r="CUT35" s="194"/>
      <c r="CUU35" s="194"/>
      <c r="CUV35" s="194"/>
      <c r="CUW35" s="194"/>
      <c r="CUX35" s="194"/>
      <c r="CUY35" s="194"/>
      <c r="CUZ35" s="194"/>
      <c r="CVA35" s="194"/>
      <c r="CVB35" s="194"/>
      <c r="CVC35" s="194"/>
      <c r="CVD35" s="194"/>
      <c r="CVE35" s="194"/>
      <c r="CVF35" s="194"/>
      <c r="CVG35" s="194"/>
      <c r="CVH35" s="194"/>
      <c r="CVI35" s="194"/>
      <c r="CVJ35" s="194"/>
      <c r="CVK35" s="194"/>
      <c r="CVL35" s="194"/>
      <c r="CVM35" s="194"/>
      <c r="CVN35" s="194"/>
      <c r="CVO35" s="194"/>
      <c r="CVP35" s="194"/>
      <c r="CVQ35" s="194"/>
      <c r="CVR35" s="194"/>
      <c r="CVS35" s="194"/>
      <c r="CVT35" s="194"/>
      <c r="CVU35" s="194"/>
      <c r="CVV35" s="194"/>
      <c r="CVW35" s="194"/>
      <c r="CVX35" s="194"/>
      <c r="CVY35" s="194"/>
      <c r="CVZ35" s="194"/>
      <c r="CWA35" s="194"/>
      <c r="CWB35" s="194"/>
      <c r="CWC35" s="194"/>
      <c r="CWD35" s="194"/>
      <c r="CWE35" s="194"/>
      <c r="CWF35" s="194"/>
      <c r="CWG35" s="194"/>
      <c r="CWH35" s="194"/>
      <c r="CWI35" s="194"/>
      <c r="CWJ35" s="194"/>
      <c r="CWK35" s="194"/>
      <c r="CWL35" s="194"/>
      <c r="CWM35" s="194"/>
      <c r="CWN35" s="194"/>
      <c r="CWO35" s="194"/>
      <c r="CWP35" s="194"/>
      <c r="CWQ35" s="194"/>
      <c r="CWR35" s="194"/>
      <c r="CWS35" s="194"/>
      <c r="CWT35" s="194"/>
      <c r="CWU35" s="194"/>
      <c r="CWV35" s="194"/>
      <c r="CWW35" s="194"/>
      <c r="CWX35" s="194"/>
      <c r="CWY35" s="194"/>
      <c r="CWZ35" s="194"/>
      <c r="CXA35" s="194"/>
      <c r="CXB35" s="194"/>
      <c r="CXC35" s="194"/>
      <c r="CXD35" s="194"/>
      <c r="CXE35" s="194"/>
      <c r="CXF35" s="194"/>
      <c r="CXG35" s="194"/>
      <c r="CXH35" s="194"/>
      <c r="CXI35" s="194"/>
      <c r="CXJ35" s="194"/>
      <c r="CXK35" s="194"/>
      <c r="CXL35" s="194"/>
      <c r="CXM35" s="194"/>
      <c r="CXN35" s="194"/>
      <c r="CXO35" s="194"/>
      <c r="CXP35" s="194"/>
      <c r="CXQ35" s="194"/>
      <c r="CXR35" s="194"/>
      <c r="CXS35" s="194"/>
      <c r="CXT35" s="194"/>
      <c r="CXU35" s="194"/>
      <c r="CXV35" s="194"/>
      <c r="CXW35" s="194"/>
      <c r="CXX35" s="194"/>
      <c r="CXY35" s="194"/>
      <c r="CXZ35" s="194"/>
      <c r="CYA35" s="194"/>
      <c r="CYB35" s="194"/>
      <c r="CYC35" s="194"/>
      <c r="CYD35" s="194"/>
      <c r="CYE35" s="194"/>
      <c r="CYF35" s="194"/>
      <c r="CYG35" s="194"/>
      <c r="CYH35" s="194"/>
      <c r="CYI35" s="194"/>
      <c r="CYJ35" s="194"/>
      <c r="CYK35" s="194"/>
      <c r="CYL35" s="194"/>
      <c r="CYM35" s="194"/>
      <c r="CYN35" s="194"/>
      <c r="CYO35" s="194"/>
      <c r="CYP35" s="194"/>
      <c r="CYQ35" s="194"/>
      <c r="CYR35" s="194"/>
      <c r="CYS35" s="194"/>
      <c r="CYT35" s="194"/>
      <c r="CYU35" s="194"/>
      <c r="CYV35" s="194"/>
      <c r="CYW35" s="194"/>
      <c r="CYX35" s="194"/>
      <c r="CYY35" s="194"/>
      <c r="CYZ35" s="194"/>
      <c r="CZA35" s="194"/>
      <c r="CZB35" s="194"/>
      <c r="CZC35" s="194"/>
      <c r="CZD35" s="194"/>
      <c r="CZE35" s="194"/>
      <c r="CZF35" s="194"/>
      <c r="CZG35" s="194"/>
      <c r="CZH35" s="194"/>
      <c r="CZI35" s="194"/>
      <c r="CZJ35" s="194"/>
      <c r="CZK35" s="194"/>
      <c r="CZL35" s="194"/>
      <c r="CZM35" s="194"/>
      <c r="CZN35" s="194"/>
      <c r="CZO35" s="194"/>
      <c r="CZP35" s="194"/>
      <c r="CZQ35" s="194"/>
      <c r="CZR35" s="194"/>
      <c r="CZS35" s="194"/>
      <c r="CZT35" s="194"/>
      <c r="CZU35" s="194"/>
      <c r="CZV35" s="194"/>
      <c r="CZW35" s="194"/>
      <c r="CZX35" s="194"/>
      <c r="CZY35" s="194"/>
      <c r="CZZ35" s="194"/>
      <c r="DAA35" s="194"/>
      <c r="DAB35" s="194"/>
      <c r="DAC35" s="194"/>
      <c r="DAD35" s="194"/>
      <c r="DAE35" s="194"/>
      <c r="DAF35" s="194"/>
      <c r="DAG35" s="194"/>
      <c r="DAH35" s="194"/>
      <c r="DAI35" s="194"/>
      <c r="DAJ35" s="194"/>
      <c r="DAK35" s="194"/>
      <c r="DAL35" s="194"/>
      <c r="DAM35" s="194"/>
      <c r="DAN35" s="194"/>
      <c r="DAO35" s="194"/>
      <c r="DAP35" s="194"/>
      <c r="DAQ35" s="194"/>
      <c r="DAR35" s="194"/>
      <c r="DAS35" s="194"/>
      <c r="DAT35" s="194"/>
      <c r="DAU35" s="194"/>
      <c r="DAV35" s="194"/>
      <c r="DAW35" s="194"/>
      <c r="DAX35" s="194"/>
      <c r="DAY35" s="194"/>
      <c r="DAZ35" s="194"/>
      <c r="DBA35" s="194"/>
      <c r="DBB35" s="194"/>
      <c r="DBC35" s="194"/>
      <c r="DBD35" s="194"/>
      <c r="DBE35" s="194"/>
      <c r="DBF35" s="194"/>
      <c r="DBG35" s="194"/>
      <c r="DBH35" s="194"/>
      <c r="DBI35" s="194"/>
      <c r="DBJ35" s="194"/>
      <c r="DBK35" s="194"/>
      <c r="DBL35" s="194"/>
      <c r="DBM35" s="194"/>
      <c r="DBN35" s="194"/>
      <c r="DBO35" s="194"/>
      <c r="DBP35" s="194"/>
      <c r="DBQ35" s="194"/>
      <c r="DBR35" s="194"/>
      <c r="DBS35" s="194"/>
      <c r="DBT35" s="194"/>
      <c r="DBU35" s="194"/>
      <c r="DBV35" s="194"/>
      <c r="DBW35" s="194"/>
      <c r="DBX35" s="194"/>
      <c r="DBY35" s="194"/>
      <c r="DBZ35" s="194"/>
      <c r="DCA35" s="194"/>
      <c r="DCB35" s="194"/>
      <c r="DCC35" s="194"/>
      <c r="DCD35" s="194"/>
      <c r="DCE35" s="194"/>
      <c r="DCF35" s="194"/>
      <c r="DCG35" s="194"/>
      <c r="DCH35" s="194"/>
      <c r="DCI35" s="194"/>
      <c r="DCJ35" s="194"/>
      <c r="DCK35" s="194"/>
      <c r="DCL35" s="194"/>
      <c r="DCM35" s="194"/>
      <c r="DCN35" s="194"/>
      <c r="DCO35" s="194"/>
      <c r="DCP35" s="194"/>
      <c r="DCQ35" s="194"/>
      <c r="DCR35" s="194"/>
      <c r="DCS35" s="194"/>
      <c r="DCT35" s="194"/>
      <c r="DCU35" s="194"/>
      <c r="DCV35" s="194"/>
      <c r="DCW35" s="194"/>
      <c r="DCX35" s="194"/>
      <c r="DCY35" s="194"/>
      <c r="DCZ35" s="194"/>
      <c r="DDA35" s="194"/>
      <c r="DDB35" s="194"/>
      <c r="DDC35" s="194"/>
      <c r="DDD35" s="194"/>
      <c r="DDE35" s="194"/>
      <c r="DDF35" s="194"/>
      <c r="DDG35" s="194"/>
      <c r="DDH35" s="194"/>
      <c r="DDI35" s="194"/>
      <c r="DDJ35" s="194"/>
      <c r="DDK35" s="194"/>
      <c r="DDL35" s="194"/>
      <c r="DDM35" s="194"/>
      <c r="DDN35" s="194"/>
      <c r="DDO35" s="194"/>
      <c r="DDP35" s="194"/>
      <c r="DDQ35" s="194"/>
      <c r="DDR35" s="194"/>
      <c r="DDS35" s="194"/>
      <c r="DDT35" s="194"/>
      <c r="DDU35" s="194"/>
      <c r="DDV35" s="194"/>
      <c r="DDW35" s="194"/>
      <c r="DDX35" s="194"/>
      <c r="DDY35" s="194"/>
      <c r="DDZ35" s="194"/>
      <c r="DEA35" s="194"/>
      <c r="DEB35" s="194"/>
      <c r="DEC35" s="194"/>
      <c r="DED35" s="194"/>
      <c r="DEE35" s="194"/>
      <c r="DEF35" s="194"/>
      <c r="DEG35" s="194"/>
      <c r="DEH35" s="194"/>
      <c r="DEI35" s="194"/>
      <c r="DEJ35" s="194"/>
      <c r="DEK35" s="194"/>
      <c r="DEL35" s="194"/>
      <c r="DEM35" s="194"/>
      <c r="DEN35" s="194"/>
      <c r="DEO35" s="194"/>
      <c r="DEP35" s="194"/>
      <c r="DEQ35" s="194"/>
      <c r="DER35" s="194"/>
      <c r="DES35" s="194"/>
      <c r="DET35" s="194"/>
      <c r="DEU35" s="194"/>
      <c r="DEV35" s="194"/>
      <c r="DEW35" s="194"/>
      <c r="DEX35" s="194"/>
      <c r="DEY35" s="194"/>
      <c r="DEZ35" s="194"/>
      <c r="DFA35" s="194"/>
      <c r="DFB35" s="194"/>
      <c r="DFC35" s="194"/>
      <c r="DFD35" s="194"/>
      <c r="DFE35" s="194"/>
      <c r="DFF35" s="194"/>
      <c r="DFG35" s="194"/>
      <c r="DFH35" s="194"/>
      <c r="DFI35" s="194"/>
      <c r="DFJ35" s="194"/>
      <c r="DFK35" s="194"/>
      <c r="DFL35" s="194"/>
      <c r="DFM35" s="194"/>
      <c r="DFN35" s="194"/>
      <c r="DFO35" s="194"/>
      <c r="DFP35" s="194"/>
      <c r="DFQ35" s="194"/>
      <c r="DFR35" s="194"/>
      <c r="DFS35" s="194"/>
      <c r="DFT35" s="194"/>
      <c r="DFU35" s="194"/>
      <c r="DFV35" s="194"/>
      <c r="DFW35" s="194"/>
      <c r="DFX35" s="194"/>
      <c r="DFY35" s="194"/>
      <c r="DFZ35" s="194"/>
      <c r="DGA35" s="194"/>
      <c r="DGB35" s="194"/>
      <c r="DGC35" s="194"/>
      <c r="DGD35" s="194"/>
      <c r="DGE35" s="194"/>
      <c r="DGF35" s="194"/>
      <c r="DGG35" s="194"/>
      <c r="DGH35" s="194"/>
      <c r="DGI35" s="194"/>
      <c r="DGJ35" s="194"/>
      <c r="DGK35" s="194"/>
      <c r="DGL35" s="194"/>
      <c r="DGM35" s="194"/>
      <c r="DGN35" s="194"/>
      <c r="DGO35" s="194"/>
      <c r="DGP35" s="194"/>
      <c r="DGQ35" s="194"/>
      <c r="DGR35" s="194"/>
      <c r="DGS35" s="194"/>
      <c r="DGT35" s="194"/>
      <c r="DGU35" s="194"/>
      <c r="DGV35" s="194"/>
      <c r="DGW35" s="194"/>
      <c r="DGX35" s="194"/>
      <c r="DGY35" s="194"/>
      <c r="DGZ35" s="194"/>
      <c r="DHA35" s="194"/>
      <c r="DHB35" s="194"/>
      <c r="DHC35" s="194"/>
      <c r="DHD35" s="194"/>
      <c r="DHE35" s="194"/>
      <c r="DHF35" s="194"/>
      <c r="DHG35" s="194"/>
      <c r="DHH35" s="194"/>
      <c r="DHI35" s="194"/>
      <c r="DHJ35" s="194"/>
      <c r="DHK35" s="194"/>
      <c r="DHL35" s="194"/>
      <c r="DHM35" s="194"/>
      <c r="DHN35" s="194"/>
      <c r="DHO35" s="194"/>
      <c r="DHP35" s="194"/>
      <c r="DHQ35" s="194"/>
      <c r="DHR35" s="194"/>
      <c r="DHS35" s="194"/>
      <c r="DHT35" s="194"/>
      <c r="DHU35" s="194"/>
      <c r="DHV35" s="194"/>
      <c r="DHW35" s="194"/>
      <c r="DHX35" s="194"/>
      <c r="DHY35" s="194"/>
      <c r="DHZ35" s="194"/>
      <c r="DIA35" s="194"/>
      <c r="DIB35" s="194"/>
      <c r="DIC35" s="194"/>
      <c r="DID35" s="194"/>
      <c r="DIE35" s="194"/>
      <c r="DIF35" s="194"/>
      <c r="DIG35" s="194"/>
      <c r="DIH35" s="194"/>
      <c r="DII35" s="194"/>
      <c r="DIJ35" s="194"/>
      <c r="DIK35" s="194"/>
      <c r="DIL35" s="194"/>
      <c r="DIM35" s="194"/>
      <c r="DIN35" s="194"/>
      <c r="DIO35" s="194"/>
      <c r="DIP35" s="194"/>
      <c r="DIQ35" s="194"/>
      <c r="DIR35" s="194"/>
      <c r="DIS35" s="194"/>
      <c r="DIT35" s="194"/>
      <c r="DIU35" s="194"/>
      <c r="DIV35" s="194"/>
      <c r="DIW35" s="194"/>
      <c r="DIX35" s="194"/>
      <c r="DIY35" s="194"/>
      <c r="DIZ35" s="194"/>
      <c r="DJA35" s="194"/>
      <c r="DJB35" s="194"/>
      <c r="DJC35" s="194"/>
      <c r="DJD35" s="194"/>
      <c r="DJE35" s="194"/>
      <c r="DJF35" s="194"/>
      <c r="DJG35" s="194"/>
      <c r="DJH35" s="194"/>
      <c r="DJI35" s="194"/>
      <c r="DJJ35" s="194"/>
      <c r="DJK35" s="194"/>
      <c r="DJL35" s="194"/>
      <c r="DJM35" s="194"/>
      <c r="DJN35" s="194"/>
      <c r="DJO35" s="194"/>
      <c r="DJP35" s="194"/>
      <c r="DJQ35" s="194"/>
      <c r="DJR35" s="194"/>
      <c r="DJS35" s="194"/>
      <c r="DJT35" s="194"/>
      <c r="DJU35" s="194"/>
      <c r="DJV35" s="194"/>
      <c r="DJW35" s="194"/>
      <c r="DJX35" s="194"/>
      <c r="DJY35" s="194"/>
      <c r="DJZ35" s="194"/>
      <c r="DKA35" s="194"/>
      <c r="DKB35" s="194"/>
      <c r="DKC35" s="194"/>
      <c r="DKD35" s="194"/>
      <c r="DKE35" s="194"/>
      <c r="DKF35" s="194"/>
      <c r="DKG35" s="194"/>
      <c r="DKH35" s="194"/>
      <c r="DKI35" s="194"/>
      <c r="DKJ35" s="194"/>
      <c r="DKK35" s="194"/>
      <c r="DKL35" s="194"/>
      <c r="DKM35" s="194"/>
      <c r="DKN35" s="194"/>
      <c r="DKO35" s="194"/>
      <c r="DKP35" s="194"/>
      <c r="DKQ35" s="194"/>
      <c r="DKR35" s="194"/>
      <c r="DKS35" s="194"/>
      <c r="DKT35" s="194"/>
      <c r="DKU35" s="194"/>
      <c r="DKV35" s="194"/>
      <c r="DKW35" s="194"/>
      <c r="DKX35" s="194"/>
      <c r="DKY35" s="194"/>
      <c r="DKZ35" s="194"/>
      <c r="DLA35" s="194"/>
      <c r="DLB35" s="194"/>
      <c r="DLC35" s="194"/>
      <c r="DLD35" s="194"/>
      <c r="DLE35" s="194"/>
      <c r="DLF35" s="194"/>
      <c r="DLG35" s="194"/>
      <c r="DLH35" s="194"/>
      <c r="DLI35" s="194"/>
      <c r="DLJ35" s="194"/>
      <c r="DLK35" s="194"/>
      <c r="DLL35" s="194"/>
      <c r="DLM35" s="194"/>
      <c r="DLN35" s="194"/>
      <c r="DLO35" s="194"/>
      <c r="DLP35" s="194"/>
      <c r="DLQ35" s="194"/>
      <c r="DLR35" s="194"/>
      <c r="DLS35" s="194"/>
      <c r="DLT35" s="194"/>
      <c r="DLU35" s="194"/>
      <c r="DLV35" s="194"/>
      <c r="DLW35" s="194"/>
      <c r="DLX35" s="194"/>
      <c r="DLY35" s="194"/>
      <c r="DLZ35" s="194"/>
      <c r="DMA35" s="194"/>
      <c r="DMB35" s="194"/>
      <c r="DMC35" s="194"/>
      <c r="DMD35" s="194"/>
      <c r="DME35" s="194"/>
      <c r="DMF35" s="194"/>
      <c r="DMG35" s="194"/>
      <c r="DMH35" s="194"/>
      <c r="DMI35" s="194"/>
      <c r="DMJ35" s="194"/>
      <c r="DMK35" s="194"/>
      <c r="DML35" s="194"/>
      <c r="DMM35" s="194"/>
      <c r="DMN35" s="194"/>
      <c r="DMO35" s="194"/>
      <c r="DMP35" s="194"/>
      <c r="DMQ35" s="194"/>
      <c r="DMR35" s="194"/>
      <c r="DMS35" s="194"/>
      <c r="DMT35" s="194"/>
      <c r="DMU35" s="194"/>
      <c r="DMV35" s="194"/>
      <c r="DMW35" s="194"/>
      <c r="DMX35" s="194"/>
      <c r="DMY35" s="194"/>
      <c r="DMZ35" s="194"/>
      <c r="DNA35" s="194"/>
      <c r="DNB35" s="194"/>
      <c r="DNC35" s="194"/>
      <c r="DND35" s="194"/>
      <c r="DNE35" s="194"/>
      <c r="DNF35" s="194"/>
      <c r="DNG35" s="194"/>
      <c r="DNH35" s="194"/>
      <c r="DNI35" s="194"/>
      <c r="DNJ35" s="194"/>
      <c r="DNK35" s="194"/>
      <c r="DNL35" s="194"/>
      <c r="DNM35" s="194"/>
      <c r="DNN35" s="194"/>
      <c r="DNO35" s="194"/>
      <c r="DNP35" s="194"/>
      <c r="DNQ35" s="194"/>
      <c r="DNR35" s="194"/>
      <c r="DNS35" s="194"/>
      <c r="DNT35" s="194"/>
      <c r="DNU35" s="194"/>
      <c r="DNV35" s="194"/>
      <c r="DNW35" s="194"/>
      <c r="DNX35" s="194"/>
      <c r="DNY35" s="194"/>
      <c r="DNZ35" s="194"/>
      <c r="DOA35" s="194"/>
      <c r="DOB35" s="194"/>
      <c r="DOC35" s="194"/>
      <c r="DOD35" s="194"/>
      <c r="DOE35" s="194"/>
      <c r="DOF35" s="194"/>
      <c r="DOG35" s="194"/>
      <c r="DOH35" s="194"/>
      <c r="DOI35" s="194"/>
      <c r="DOJ35" s="194"/>
      <c r="DOK35" s="194"/>
      <c r="DOL35" s="194"/>
      <c r="DOM35" s="194"/>
      <c r="DON35" s="194"/>
      <c r="DOO35" s="194"/>
      <c r="DOP35" s="194"/>
      <c r="DOQ35" s="194"/>
      <c r="DOR35" s="194"/>
      <c r="DOS35" s="194"/>
      <c r="DOT35" s="194"/>
      <c r="DOU35" s="194"/>
      <c r="DOV35" s="194"/>
      <c r="DOW35" s="194"/>
      <c r="DOX35" s="194"/>
      <c r="DOY35" s="194"/>
      <c r="DOZ35" s="194"/>
      <c r="DPA35" s="194"/>
      <c r="DPB35" s="194"/>
      <c r="DPC35" s="194"/>
      <c r="DPD35" s="194"/>
      <c r="DPE35" s="194"/>
      <c r="DPF35" s="194"/>
      <c r="DPG35" s="194"/>
      <c r="DPH35" s="194"/>
      <c r="DPI35" s="194"/>
      <c r="DPJ35" s="194"/>
      <c r="DPK35" s="194"/>
      <c r="DPL35" s="194"/>
      <c r="DPM35" s="194"/>
      <c r="DPN35" s="194"/>
      <c r="DPO35" s="194"/>
      <c r="DPP35" s="194"/>
      <c r="DPQ35" s="194"/>
      <c r="DPR35" s="194"/>
      <c r="DPS35" s="194"/>
      <c r="DPT35" s="194"/>
      <c r="DPU35" s="194"/>
      <c r="DPV35" s="194"/>
      <c r="DPW35" s="194"/>
      <c r="DPX35" s="194"/>
      <c r="DPY35" s="194"/>
      <c r="DPZ35" s="194"/>
      <c r="DQA35" s="194"/>
      <c r="DQB35" s="194"/>
      <c r="DQC35" s="194"/>
      <c r="DQD35" s="194"/>
      <c r="DQE35" s="194"/>
      <c r="DQF35" s="194"/>
      <c r="DQG35" s="194"/>
      <c r="DQH35" s="194"/>
      <c r="DQI35" s="194"/>
      <c r="DQJ35" s="194"/>
      <c r="DQK35" s="194"/>
      <c r="DQL35" s="194"/>
      <c r="DQM35" s="194"/>
      <c r="DQN35" s="194"/>
      <c r="DQO35" s="194"/>
      <c r="DQP35" s="194"/>
      <c r="DQQ35" s="194"/>
      <c r="DQR35" s="194"/>
      <c r="DQS35" s="194"/>
      <c r="DQT35" s="194"/>
      <c r="DQU35" s="194"/>
      <c r="DQV35" s="194"/>
      <c r="DQW35" s="194"/>
      <c r="DQX35" s="194"/>
      <c r="DQY35" s="194"/>
      <c r="DQZ35" s="194"/>
      <c r="DRA35" s="194"/>
      <c r="DRB35" s="194"/>
      <c r="DRC35" s="194"/>
      <c r="DRD35" s="194"/>
      <c r="DRE35" s="194"/>
      <c r="DRF35" s="194"/>
      <c r="DRG35" s="194"/>
      <c r="DRH35" s="194"/>
      <c r="DRI35" s="194"/>
      <c r="DRJ35" s="194"/>
      <c r="DRK35" s="194"/>
      <c r="DRL35" s="194"/>
      <c r="DRM35" s="194"/>
      <c r="DRN35" s="194"/>
      <c r="DRO35" s="194"/>
      <c r="DRP35" s="194"/>
      <c r="DRQ35" s="194"/>
      <c r="DRR35" s="194"/>
      <c r="DRS35" s="194"/>
      <c r="DRT35" s="194"/>
      <c r="DRU35" s="194"/>
      <c r="DRV35" s="194"/>
      <c r="DRW35" s="194"/>
      <c r="DRX35" s="194"/>
      <c r="DRY35" s="194"/>
      <c r="DRZ35" s="194"/>
      <c r="DSA35" s="194"/>
      <c r="DSB35" s="194"/>
      <c r="DSC35" s="194"/>
      <c r="DSD35" s="194"/>
      <c r="DSE35" s="194"/>
      <c r="DSF35" s="194"/>
      <c r="DSG35" s="194"/>
      <c r="DSH35" s="194"/>
      <c r="DSI35" s="194"/>
      <c r="DSJ35" s="194"/>
      <c r="DSK35" s="194"/>
      <c r="DSL35" s="194"/>
      <c r="DSM35" s="194"/>
      <c r="DSN35" s="194"/>
      <c r="DSO35" s="194"/>
      <c r="DSP35" s="194"/>
      <c r="DSQ35" s="194"/>
      <c r="DSR35" s="194"/>
      <c r="DSS35" s="194"/>
      <c r="DST35" s="194"/>
      <c r="DSU35" s="194"/>
      <c r="DSV35" s="194"/>
      <c r="DSW35" s="194"/>
      <c r="DSX35" s="194"/>
      <c r="DSY35" s="194"/>
      <c r="DSZ35" s="194"/>
      <c r="DTA35" s="194"/>
      <c r="DTB35" s="194"/>
      <c r="DTC35" s="194"/>
      <c r="DTD35" s="194"/>
      <c r="DTE35" s="194"/>
      <c r="DTF35" s="194"/>
      <c r="DTG35" s="194"/>
      <c r="DTH35" s="194"/>
      <c r="DTI35" s="194"/>
      <c r="DTJ35" s="194"/>
      <c r="DTK35" s="194"/>
      <c r="DTL35" s="194"/>
      <c r="DTM35" s="194"/>
      <c r="DTN35" s="194"/>
      <c r="DTO35" s="194"/>
      <c r="DTP35" s="194"/>
      <c r="DTQ35" s="194"/>
      <c r="DTR35" s="194"/>
      <c r="DTS35" s="194"/>
      <c r="DTT35" s="194"/>
      <c r="DTU35" s="194"/>
      <c r="DTV35" s="194"/>
      <c r="DTW35" s="194"/>
      <c r="DTX35" s="194"/>
      <c r="DTY35" s="194"/>
      <c r="DTZ35" s="194"/>
      <c r="DUA35" s="194"/>
      <c r="DUB35" s="194"/>
      <c r="DUC35" s="194"/>
      <c r="DUD35" s="194"/>
      <c r="DUE35" s="194"/>
      <c r="DUF35" s="194"/>
      <c r="DUG35" s="194"/>
      <c r="DUH35" s="194"/>
      <c r="DUI35" s="194"/>
      <c r="DUJ35" s="194"/>
      <c r="DUK35" s="194"/>
      <c r="DUL35" s="194"/>
      <c r="DUM35" s="194"/>
      <c r="DUN35" s="194"/>
      <c r="DUO35" s="194"/>
      <c r="DUP35" s="194"/>
      <c r="DUQ35" s="194"/>
      <c r="DUR35" s="194"/>
      <c r="DUS35" s="194"/>
      <c r="DUT35" s="194"/>
      <c r="DUU35" s="194"/>
      <c r="DUV35" s="194"/>
      <c r="DUW35" s="194"/>
      <c r="DUX35" s="194"/>
      <c r="DUY35" s="194"/>
      <c r="DUZ35" s="194"/>
      <c r="DVA35" s="194"/>
      <c r="DVB35" s="194"/>
      <c r="DVC35" s="194"/>
      <c r="DVD35" s="194"/>
      <c r="DVE35" s="194"/>
      <c r="DVF35" s="194"/>
      <c r="DVG35" s="194"/>
      <c r="DVH35" s="194"/>
      <c r="DVI35" s="194"/>
      <c r="DVJ35" s="194"/>
      <c r="DVK35" s="194"/>
      <c r="DVL35" s="194"/>
      <c r="DVM35" s="194"/>
      <c r="DVN35" s="194"/>
      <c r="DVO35" s="194"/>
      <c r="DVP35" s="194"/>
      <c r="DVQ35" s="194"/>
      <c r="DVR35" s="194"/>
      <c r="DVS35" s="194"/>
      <c r="DVT35" s="194"/>
      <c r="DVU35" s="194"/>
      <c r="DVV35" s="194"/>
      <c r="DVW35" s="194"/>
      <c r="DVX35" s="194"/>
      <c r="DVY35" s="194"/>
      <c r="DVZ35" s="194"/>
      <c r="DWA35" s="194"/>
      <c r="DWB35" s="194"/>
      <c r="DWC35" s="194"/>
      <c r="DWD35" s="194"/>
      <c r="DWE35" s="194"/>
      <c r="DWF35" s="194"/>
      <c r="DWG35" s="194"/>
      <c r="DWH35" s="194"/>
      <c r="DWI35" s="194"/>
      <c r="DWJ35" s="194"/>
      <c r="DWK35" s="194"/>
      <c r="DWL35" s="194"/>
      <c r="DWM35" s="194"/>
      <c r="DWN35" s="194"/>
      <c r="DWO35" s="194"/>
      <c r="DWP35" s="194"/>
      <c r="DWQ35" s="194"/>
      <c r="DWR35" s="194"/>
      <c r="DWS35" s="194"/>
      <c r="DWT35" s="194"/>
      <c r="DWU35" s="194"/>
      <c r="DWV35" s="194"/>
      <c r="DWW35" s="194"/>
      <c r="DWX35" s="194"/>
      <c r="DWY35" s="194"/>
      <c r="DWZ35" s="194"/>
      <c r="DXA35" s="194"/>
      <c r="DXB35" s="194"/>
      <c r="DXC35" s="194"/>
      <c r="DXD35" s="194"/>
      <c r="DXE35" s="194"/>
      <c r="DXF35" s="194"/>
      <c r="DXG35" s="194"/>
      <c r="DXH35" s="194"/>
      <c r="DXI35" s="194"/>
      <c r="DXJ35" s="194"/>
      <c r="DXK35" s="194"/>
      <c r="DXL35" s="194"/>
      <c r="DXM35" s="194"/>
      <c r="DXN35" s="194"/>
      <c r="DXO35" s="194"/>
      <c r="DXP35" s="194"/>
      <c r="DXQ35" s="194"/>
      <c r="DXR35" s="194"/>
      <c r="DXS35" s="194"/>
      <c r="DXT35" s="194"/>
      <c r="DXU35" s="194"/>
      <c r="DXV35" s="194"/>
      <c r="DXW35" s="194"/>
      <c r="DXX35" s="194"/>
      <c r="DXY35" s="194"/>
      <c r="DXZ35" s="194"/>
      <c r="DYA35" s="194"/>
      <c r="DYB35" s="194"/>
      <c r="DYC35" s="194"/>
      <c r="DYD35" s="194"/>
      <c r="DYE35" s="194"/>
      <c r="DYF35" s="194"/>
      <c r="DYG35" s="194"/>
      <c r="DYH35" s="194"/>
      <c r="DYI35" s="194"/>
      <c r="DYJ35" s="194"/>
      <c r="DYK35" s="194"/>
      <c r="DYL35" s="194"/>
      <c r="DYM35" s="194"/>
      <c r="DYN35" s="194"/>
      <c r="DYO35" s="194"/>
      <c r="DYP35" s="194"/>
      <c r="DYQ35" s="194"/>
      <c r="DYR35" s="194"/>
      <c r="DYS35" s="194"/>
      <c r="DYT35" s="194"/>
      <c r="DYU35" s="194"/>
      <c r="DYV35" s="194"/>
      <c r="DYW35" s="194"/>
      <c r="DYX35" s="194"/>
      <c r="DYY35" s="194"/>
      <c r="DYZ35" s="194"/>
      <c r="DZA35" s="194"/>
      <c r="DZB35" s="194"/>
      <c r="DZC35" s="194"/>
      <c r="DZD35" s="194"/>
      <c r="DZE35" s="194"/>
      <c r="DZF35" s="194"/>
      <c r="DZG35" s="194"/>
      <c r="DZH35" s="194"/>
      <c r="DZI35" s="194"/>
      <c r="DZJ35" s="194"/>
      <c r="DZK35" s="194"/>
      <c r="DZL35" s="194"/>
      <c r="DZM35" s="194"/>
      <c r="DZN35" s="194"/>
      <c r="DZO35" s="194"/>
      <c r="DZP35" s="194"/>
      <c r="DZQ35" s="194"/>
      <c r="DZR35" s="194"/>
      <c r="DZS35" s="194"/>
      <c r="DZT35" s="194"/>
      <c r="DZU35" s="194"/>
      <c r="DZV35" s="194"/>
      <c r="DZW35" s="194"/>
      <c r="DZX35" s="194"/>
      <c r="DZY35" s="194"/>
      <c r="DZZ35" s="194"/>
      <c r="EAA35" s="194"/>
      <c r="EAB35" s="194"/>
      <c r="EAC35" s="194"/>
      <c r="EAD35" s="194"/>
      <c r="EAE35" s="194"/>
      <c r="EAF35" s="194"/>
      <c r="EAG35" s="194"/>
      <c r="EAH35" s="194"/>
      <c r="EAI35" s="194"/>
      <c r="EAJ35" s="194"/>
      <c r="EAK35" s="194"/>
      <c r="EAL35" s="194"/>
      <c r="EAM35" s="194"/>
      <c r="EAN35" s="194"/>
      <c r="EAO35" s="194"/>
      <c r="EAP35" s="194"/>
      <c r="EAQ35" s="194"/>
      <c r="EAR35" s="194"/>
      <c r="EAS35" s="194"/>
      <c r="EAT35" s="194"/>
      <c r="EAU35" s="194"/>
      <c r="EAV35" s="194"/>
      <c r="EAW35" s="194"/>
      <c r="EAX35" s="194"/>
      <c r="EAY35" s="194"/>
      <c r="EAZ35" s="194"/>
      <c r="EBA35" s="194"/>
      <c r="EBB35" s="194"/>
      <c r="EBC35" s="194"/>
      <c r="EBD35" s="194"/>
      <c r="EBE35" s="194"/>
      <c r="EBF35" s="194"/>
      <c r="EBG35" s="194"/>
      <c r="EBH35" s="194"/>
      <c r="EBI35" s="194"/>
      <c r="EBJ35" s="194"/>
      <c r="EBK35" s="194"/>
      <c r="EBL35" s="194"/>
      <c r="EBM35" s="194"/>
      <c r="EBN35" s="194"/>
      <c r="EBO35" s="194"/>
      <c r="EBP35" s="194"/>
      <c r="EBQ35" s="194"/>
      <c r="EBR35" s="194"/>
      <c r="EBS35" s="194"/>
      <c r="EBT35" s="194"/>
      <c r="EBU35" s="194"/>
      <c r="EBV35" s="194"/>
      <c r="EBW35" s="194"/>
      <c r="EBX35" s="194"/>
      <c r="EBY35" s="194"/>
      <c r="EBZ35" s="194"/>
      <c r="ECA35" s="194"/>
      <c r="ECB35" s="194"/>
      <c r="ECC35" s="194"/>
      <c r="ECD35" s="194"/>
      <c r="ECE35" s="194"/>
      <c r="ECF35" s="194"/>
      <c r="ECG35" s="194"/>
      <c r="ECH35" s="194"/>
      <c r="ECI35" s="194"/>
      <c r="ECJ35" s="194"/>
      <c r="ECK35" s="194"/>
      <c r="ECL35" s="194"/>
      <c r="ECM35" s="194"/>
      <c r="ECN35" s="194"/>
      <c r="ECO35" s="194"/>
      <c r="ECP35" s="194"/>
      <c r="ECQ35" s="194"/>
      <c r="ECR35" s="194"/>
      <c r="ECS35" s="194"/>
      <c r="ECT35" s="194"/>
      <c r="ECU35" s="194"/>
      <c r="ECV35" s="194"/>
      <c r="ECW35" s="194"/>
      <c r="ECX35" s="194"/>
      <c r="ECY35" s="194"/>
      <c r="ECZ35" s="194"/>
      <c r="EDA35" s="194"/>
      <c r="EDB35" s="194"/>
      <c r="EDC35" s="194"/>
      <c r="EDD35" s="194"/>
      <c r="EDE35" s="194"/>
      <c r="EDF35" s="194"/>
      <c r="EDG35" s="194"/>
      <c r="EDH35" s="194"/>
      <c r="EDI35" s="194"/>
      <c r="EDJ35" s="194"/>
      <c r="EDK35" s="194"/>
      <c r="EDL35" s="194"/>
      <c r="EDM35" s="194"/>
      <c r="EDN35" s="194"/>
      <c r="EDO35" s="194"/>
      <c r="EDP35" s="194"/>
      <c r="EDQ35" s="194"/>
      <c r="EDR35" s="194"/>
      <c r="EDS35" s="194"/>
      <c r="EDT35" s="194"/>
      <c r="EDU35" s="194"/>
      <c r="EDV35" s="194"/>
      <c r="EDW35" s="194"/>
      <c r="EDX35" s="194"/>
      <c r="EDY35" s="194"/>
      <c r="EDZ35" s="194"/>
      <c r="EEA35" s="194"/>
      <c r="EEB35" s="194"/>
      <c r="EEC35" s="194"/>
      <c r="EED35" s="194"/>
      <c r="EEE35" s="194"/>
      <c r="EEF35" s="194"/>
      <c r="EEG35" s="194"/>
      <c r="EEH35" s="194"/>
      <c r="EEI35" s="194"/>
      <c r="EEJ35" s="194"/>
      <c r="EEK35" s="194"/>
      <c r="EEL35" s="194"/>
      <c r="EEM35" s="194"/>
      <c r="EEN35" s="194"/>
      <c r="EEO35" s="194"/>
      <c r="EEP35" s="194"/>
      <c r="EEQ35" s="194"/>
      <c r="EER35" s="194"/>
      <c r="EES35" s="194"/>
      <c r="EET35" s="194"/>
      <c r="EEU35" s="194"/>
      <c r="EEV35" s="194"/>
      <c r="EEW35" s="194"/>
      <c r="EEX35" s="194"/>
      <c r="EEY35" s="194"/>
      <c r="EEZ35" s="194"/>
      <c r="EFA35" s="194"/>
      <c r="EFB35" s="194"/>
      <c r="EFC35" s="194"/>
      <c r="EFD35" s="194"/>
      <c r="EFE35" s="194"/>
      <c r="EFF35" s="194"/>
      <c r="EFG35" s="194"/>
      <c r="EFH35" s="194"/>
      <c r="EFI35" s="194"/>
      <c r="EFJ35" s="194"/>
      <c r="EFK35" s="194"/>
      <c r="EFL35" s="194"/>
      <c r="EFM35" s="194"/>
      <c r="EFN35" s="194"/>
      <c r="EFO35" s="194"/>
      <c r="EFP35" s="194"/>
      <c r="EFQ35" s="194"/>
      <c r="EFR35" s="194"/>
      <c r="EFS35" s="194"/>
      <c r="EFT35" s="194"/>
      <c r="EFU35" s="194"/>
      <c r="EFV35" s="194"/>
      <c r="EFW35" s="194"/>
      <c r="EFX35" s="194"/>
      <c r="EFY35" s="194"/>
      <c r="EFZ35" s="194"/>
      <c r="EGA35" s="194"/>
      <c r="EGB35" s="194"/>
      <c r="EGC35" s="194"/>
      <c r="EGD35" s="194"/>
      <c r="EGE35" s="194"/>
      <c r="EGF35" s="194"/>
      <c r="EGG35" s="194"/>
      <c r="EGH35" s="194"/>
      <c r="EGI35" s="194"/>
      <c r="EGJ35" s="194"/>
      <c r="EGK35" s="194"/>
      <c r="EGL35" s="194"/>
      <c r="EGM35" s="194"/>
      <c r="EGN35" s="194"/>
      <c r="EGO35" s="194"/>
      <c r="EGP35" s="194"/>
      <c r="EGQ35" s="194"/>
      <c r="EGR35" s="194"/>
      <c r="EGS35" s="194"/>
      <c r="EGT35" s="194"/>
      <c r="EGU35" s="194"/>
      <c r="EGV35" s="194"/>
      <c r="EGW35" s="194"/>
      <c r="EGX35" s="194"/>
      <c r="EGY35" s="194"/>
      <c r="EGZ35" s="194"/>
      <c r="EHA35" s="194"/>
      <c r="EHB35" s="194"/>
      <c r="EHC35" s="194"/>
      <c r="EHD35" s="194"/>
      <c r="EHE35" s="194"/>
      <c r="EHF35" s="194"/>
      <c r="EHG35" s="194"/>
      <c r="EHH35" s="194"/>
      <c r="EHI35" s="194"/>
      <c r="EHJ35" s="194"/>
      <c r="EHK35" s="194"/>
      <c r="EHL35" s="194"/>
      <c r="EHM35" s="194"/>
      <c r="EHN35" s="194"/>
      <c r="EHO35" s="194"/>
      <c r="EHP35" s="194"/>
      <c r="EHQ35" s="194"/>
      <c r="EHR35" s="194"/>
      <c r="EHS35" s="194"/>
      <c r="EHT35" s="194"/>
      <c r="EHU35" s="194"/>
      <c r="EHV35" s="194"/>
      <c r="EHW35" s="194"/>
      <c r="EHX35" s="194"/>
      <c r="EHY35" s="194"/>
      <c r="EHZ35" s="194"/>
      <c r="EIA35" s="194"/>
      <c r="EIB35" s="194"/>
      <c r="EIC35" s="194"/>
      <c r="EID35" s="194"/>
      <c r="EIE35" s="194"/>
      <c r="EIF35" s="194"/>
      <c r="EIG35" s="194"/>
      <c r="EIH35" s="194"/>
      <c r="EII35" s="194"/>
      <c r="EIJ35" s="194"/>
      <c r="EIK35" s="194"/>
      <c r="EIL35" s="194"/>
      <c r="EIM35" s="194"/>
      <c r="EIN35" s="194"/>
      <c r="EIO35" s="194"/>
      <c r="EIP35" s="194"/>
      <c r="EIQ35" s="194"/>
      <c r="EIR35" s="194"/>
      <c r="EIS35" s="194"/>
      <c r="EIT35" s="194"/>
      <c r="EIU35" s="194"/>
      <c r="EIV35" s="194"/>
      <c r="EIW35" s="194"/>
      <c r="EIX35" s="194"/>
      <c r="EIY35" s="194"/>
      <c r="EIZ35" s="194"/>
      <c r="EJA35" s="194"/>
      <c r="EJB35" s="194"/>
      <c r="EJC35" s="194"/>
      <c r="EJD35" s="194"/>
      <c r="EJE35" s="194"/>
      <c r="EJF35" s="194"/>
      <c r="EJG35" s="194"/>
      <c r="EJH35" s="194"/>
      <c r="EJI35" s="194"/>
      <c r="EJJ35" s="194"/>
      <c r="EJK35" s="194"/>
      <c r="EJL35" s="194"/>
      <c r="EJM35" s="194"/>
      <c r="EJN35" s="194"/>
      <c r="EJO35" s="194"/>
      <c r="EJP35" s="194"/>
      <c r="EJQ35" s="194"/>
      <c r="EJR35" s="194"/>
      <c r="EJS35" s="194"/>
      <c r="EJT35" s="194"/>
      <c r="EJU35" s="194"/>
      <c r="EJV35" s="194"/>
      <c r="EJW35" s="194"/>
      <c r="EJX35" s="194"/>
      <c r="EJY35" s="194"/>
      <c r="EJZ35" s="194"/>
      <c r="EKA35" s="194"/>
      <c r="EKB35" s="194"/>
      <c r="EKC35" s="194"/>
      <c r="EKD35" s="194"/>
      <c r="EKE35" s="194"/>
      <c r="EKF35" s="194"/>
      <c r="EKG35" s="194"/>
      <c r="EKH35" s="194"/>
      <c r="EKI35" s="194"/>
      <c r="EKJ35" s="194"/>
      <c r="EKK35" s="194"/>
      <c r="EKL35" s="194"/>
      <c r="EKM35" s="194"/>
      <c r="EKN35" s="194"/>
      <c r="EKO35" s="194"/>
      <c r="EKP35" s="194"/>
      <c r="EKQ35" s="194"/>
      <c r="EKR35" s="194"/>
      <c r="EKS35" s="194"/>
      <c r="EKT35" s="194"/>
      <c r="EKU35" s="194"/>
      <c r="EKV35" s="194"/>
      <c r="EKW35" s="194"/>
      <c r="EKX35" s="194"/>
      <c r="EKY35" s="194"/>
      <c r="EKZ35" s="194"/>
      <c r="ELA35" s="194"/>
      <c r="ELB35" s="194"/>
      <c r="ELC35" s="194"/>
      <c r="ELD35" s="194"/>
      <c r="ELE35" s="194"/>
      <c r="ELF35" s="194"/>
      <c r="ELG35" s="194"/>
      <c r="ELH35" s="194"/>
      <c r="ELI35" s="194"/>
      <c r="ELJ35" s="194"/>
      <c r="ELK35" s="194"/>
      <c r="ELL35" s="194"/>
      <c r="ELM35" s="194"/>
      <c r="ELN35" s="194"/>
      <c r="ELO35" s="194"/>
      <c r="ELP35" s="194"/>
      <c r="ELQ35" s="194"/>
      <c r="ELR35" s="194"/>
      <c r="ELS35" s="194"/>
      <c r="ELT35" s="194"/>
      <c r="ELU35" s="194"/>
      <c r="ELV35" s="194"/>
      <c r="ELW35" s="194"/>
      <c r="ELX35" s="194"/>
      <c r="ELY35" s="194"/>
      <c r="ELZ35" s="194"/>
      <c r="EMA35" s="194"/>
      <c r="EMB35" s="194"/>
      <c r="EMC35" s="194"/>
      <c r="EMD35" s="194"/>
      <c r="EME35" s="194"/>
      <c r="EMF35" s="194"/>
      <c r="EMG35" s="194"/>
      <c r="EMH35" s="194"/>
      <c r="EMI35" s="194"/>
      <c r="EMJ35" s="194"/>
      <c r="EMK35" s="194"/>
      <c r="EML35" s="194"/>
      <c r="EMM35" s="194"/>
      <c r="EMN35" s="194"/>
      <c r="EMO35" s="194"/>
      <c r="EMP35" s="194"/>
      <c r="EMQ35" s="194"/>
      <c r="EMR35" s="194"/>
      <c r="EMS35" s="194"/>
      <c r="EMT35" s="194"/>
      <c r="EMU35" s="194"/>
      <c r="EMV35" s="194"/>
      <c r="EMW35" s="194"/>
      <c r="EMX35" s="194"/>
      <c r="EMY35" s="194"/>
      <c r="EMZ35" s="194"/>
      <c r="ENA35" s="194"/>
      <c r="ENB35" s="194"/>
      <c r="ENC35" s="194"/>
      <c r="END35" s="194"/>
      <c r="ENE35" s="194"/>
      <c r="ENF35" s="194"/>
      <c r="ENG35" s="194"/>
      <c r="ENH35" s="194"/>
      <c r="ENI35" s="194"/>
      <c r="ENJ35" s="194"/>
      <c r="ENK35" s="194"/>
      <c r="ENL35" s="194"/>
      <c r="ENM35" s="194"/>
      <c r="ENN35" s="194"/>
      <c r="ENO35" s="194"/>
      <c r="ENP35" s="194"/>
      <c r="ENQ35" s="194"/>
      <c r="ENR35" s="194"/>
      <c r="ENS35" s="194"/>
      <c r="ENT35" s="194"/>
      <c r="ENU35" s="194"/>
      <c r="ENV35" s="194"/>
      <c r="ENW35" s="194"/>
      <c r="ENX35" s="194"/>
      <c r="ENY35" s="194"/>
      <c r="ENZ35" s="194"/>
      <c r="EOA35" s="194"/>
      <c r="EOB35" s="194"/>
      <c r="EOC35" s="194"/>
      <c r="EOD35" s="194"/>
      <c r="EOE35" s="194"/>
      <c r="EOF35" s="194"/>
      <c r="EOG35" s="194"/>
      <c r="EOH35" s="194"/>
      <c r="EOI35" s="194"/>
      <c r="EOJ35" s="194"/>
      <c r="EOK35" s="194"/>
      <c r="EOL35" s="194"/>
      <c r="EOM35" s="194"/>
      <c r="EON35" s="194"/>
      <c r="EOO35" s="194"/>
      <c r="EOP35" s="194"/>
      <c r="EOQ35" s="194"/>
      <c r="EOR35" s="194"/>
      <c r="EOS35" s="194"/>
      <c r="EOT35" s="194"/>
      <c r="EOU35" s="194"/>
      <c r="EOV35" s="194"/>
      <c r="EOW35" s="194"/>
      <c r="EOX35" s="194"/>
      <c r="EOY35" s="194"/>
      <c r="EOZ35" s="194"/>
      <c r="EPA35" s="194"/>
      <c r="EPB35" s="194"/>
      <c r="EPC35" s="194"/>
      <c r="EPD35" s="194"/>
      <c r="EPE35" s="194"/>
      <c r="EPF35" s="194"/>
      <c r="EPG35" s="194"/>
      <c r="EPH35" s="194"/>
      <c r="EPI35" s="194"/>
      <c r="EPJ35" s="194"/>
      <c r="EPK35" s="194"/>
      <c r="EPL35" s="194"/>
      <c r="EPM35" s="194"/>
      <c r="EPN35" s="194"/>
      <c r="EPO35" s="194"/>
      <c r="EPP35" s="194"/>
      <c r="EPQ35" s="194"/>
      <c r="EPR35" s="194"/>
      <c r="EPS35" s="194"/>
      <c r="EPT35" s="194"/>
      <c r="EPU35" s="194"/>
      <c r="EPV35" s="194"/>
      <c r="EPW35" s="194"/>
      <c r="EPX35" s="194"/>
      <c r="EPY35" s="194"/>
      <c r="EPZ35" s="194"/>
      <c r="EQA35" s="194"/>
      <c r="EQB35" s="194"/>
      <c r="EQC35" s="194"/>
      <c r="EQD35" s="194"/>
      <c r="EQE35" s="194"/>
      <c r="EQF35" s="194"/>
      <c r="EQG35" s="194"/>
      <c r="EQH35" s="194"/>
      <c r="EQI35" s="194"/>
      <c r="EQJ35" s="194"/>
      <c r="EQK35" s="194"/>
      <c r="EQL35" s="194"/>
      <c r="EQM35" s="194"/>
      <c r="EQN35" s="194"/>
      <c r="EQO35" s="194"/>
      <c r="EQP35" s="194"/>
      <c r="EQQ35" s="194"/>
      <c r="EQR35" s="194"/>
      <c r="EQS35" s="194"/>
      <c r="EQT35" s="194"/>
      <c r="EQU35" s="194"/>
      <c r="EQV35" s="194"/>
      <c r="EQW35" s="194"/>
      <c r="EQX35" s="194"/>
      <c r="EQY35" s="194"/>
      <c r="EQZ35" s="194"/>
      <c r="ERA35" s="194"/>
      <c r="ERB35" s="194"/>
      <c r="ERC35" s="194"/>
      <c r="ERD35" s="194"/>
      <c r="ERE35" s="194"/>
      <c r="ERF35" s="194"/>
      <c r="ERG35" s="194"/>
      <c r="ERH35" s="194"/>
      <c r="ERI35" s="194"/>
      <c r="ERJ35" s="194"/>
      <c r="ERK35" s="194"/>
      <c r="ERL35" s="194"/>
      <c r="ERM35" s="194"/>
      <c r="ERN35" s="194"/>
      <c r="ERO35" s="194"/>
      <c r="ERP35" s="194"/>
      <c r="ERQ35" s="194"/>
      <c r="ERR35" s="194"/>
      <c r="ERS35" s="194"/>
      <c r="ERT35" s="194"/>
      <c r="ERU35" s="194"/>
      <c r="ERV35" s="194"/>
      <c r="ERW35" s="194"/>
      <c r="ERX35" s="194"/>
      <c r="ERY35" s="194"/>
      <c r="ERZ35" s="194"/>
      <c r="ESA35" s="194"/>
      <c r="ESB35" s="194"/>
      <c r="ESC35" s="194"/>
      <c r="ESD35" s="194"/>
      <c r="ESE35" s="194"/>
      <c r="ESF35" s="194"/>
      <c r="ESG35" s="194"/>
      <c r="ESH35" s="194"/>
      <c r="ESI35" s="194"/>
      <c r="ESJ35" s="194"/>
      <c r="ESK35" s="194"/>
      <c r="ESL35" s="194"/>
      <c r="ESM35" s="194"/>
      <c r="ESN35" s="194"/>
      <c r="ESO35" s="194"/>
      <c r="ESP35" s="194"/>
      <c r="ESQ35" s="194"/>
      <c r="ESR35" s="194"/>
      <c r="ESS35" s="194"/>
      <c r="EST35" s="194"/>
      <c r="ESU35" s="194"/>
      <c r="ESV35" s="194"/>
      <c r="ESW35" s="194"/>
      <c r="ESX35" s="194"/>
      <c r="ESY35" s="194"/>
      <c r="ESZ35" s="194"/>
      <c r="ETA35" s="194"/>
      <c r="ETB35" s="194"/>
      <c r="ETC35" s="194"/>
      <c r="ETD35" s="194"/>
      <c r="ETE35" s="194"/>
      <c r="ETF35" s="194"/>
      <c r="ETG35" s="194"/>
      <c r="ETH35" s="194"/>
      <c r="ETI35" s="194"/>
      <c r="ETJ35" s="194"/>
      <c r="ETK35" s="194"/>
      <c r="ETL35" s="194"/>
      <c r="ETM35" s="194"/>
      <c r="ETN35" s="194"/>
      <c r="ETO35" s="194"/>
      <c r="ETP35" s="194"/>
      <c r="ETQ35" s="194"/>
      <c r="ETR35" s="194"/>
      <c r="ETS35" s="194"/>
      <c r="ETT35" s="194"/>
      <c r="ETU35" s="194"/>
      <c r="ETV35" s="194"/>
      <c r="ETW35" s="194"/>
      <c r="ETX35" s="194"/>
      <c r="ETY35" s="194"/>
      <c r="ETZ35" s="194"/>
      <c r="EUA35" s="194"/>
      <c r="EUB35" s="194"/>
      <c r="EUC35" s="194"/>
      <c r="EUD35" s="194"/>
      <c r="EUE35" s="194"/>
      <c r="EUF35" s="194"/>
      <c r="EUG35" s="194"/>
      <c r="EUH35" s="194"/>
      <c r="EUI35" s="194"/>
      <c r="EUJ35" s="194"/>
      <c r="EUK35" s="194"/>
      <c r="EUL35" s="194"/>
      <c r="EUM35" s="194"/>
      <c r="EUN35" s="194"/>
      <c r="EUO35" s="194"/>
      <c r="EUP35" s="194"/>
      <c r="EUQ35" s="194"/>
      <c r="EUR35" s="194"/>
      <c r="EUS35" s="194"/>
      <c r="EUT35" s="194"/>
      <c r="EUU35" s="194"/>
      <c r="EUV35" s="194"/>
      <c r="EUW35" s="194"/>
      <c r="EUX35" s="194"/>
      <c r="EUY35" s="194"/>
      <c r="EUZ35" s="194"/>
      <c r="EVA35" s="194"/>
      <c r="EVB35" s="194"/>
      <c r="EVC35" s="194"/>
      <c r="EVD35" s="194"/>
      <c r="EVE35" s="194"/>
      <c r="EVF35" s="194"/>
      <c r="EVG35" s="194"/>
      <c r="EVH35" s="194"/>
      <c r="EVI35" s="194"/>
      <c r="EVJ35" s="194"/>
      <c r="EVK35" s="194"/>
      <c r="EVL35" s="194"/>
      <c r="EVM35" s="194"/>
      <c r="EVN35" s="194"/>
      <c r="EVO35" s="194"/>
      <c r="EVP35" s="194"/>
      <c r="EVQ35" s="194"/>
      <c r="EVR35" s="194"/>
      <c r="EVS35" s="194"/>
      <c r="EVT35" s="194"/>
      <c r="EVU35" s="194"/>
      <c r="EVV35" s="194"/>
      <c r="EVW35" s="194"/>
      <c r="EVX35" s="194"/>
      <c r="EVY35" s="194"/>
      <c r="EVZ35" s="194"/>
      <c r="EWA35" s="194"/>
      <c r="EWB35" s="194"/>
      <c r="EWC35" s="194"/>
      <c r="EWD35" s="194"/>
      <c r="EWE35" s="194"/>
      <c r="EWF35" s="194"/>
      <c r="EWG35" s="194"/>
      <c r="EWH35" s="194"/>
      <c r="EWI35" s="194"/>
      <c r="EWJ35" s="194"/>
      <c r="EWK35" s="194"/>
      <c r="EWL35" s="194"/>
      <c r="EWM35" s="194"/>
      <c r="EWN35" s="194"/>
      <c r="EWO35" s="194"/>
      <c r="EWP35" s="194"/>
      <c r="EWQ35" s="194"/>
      <c r="EWR35" s="194"/>
      <c r="EWS35" s="194"/>
      <c r="EWT35" s="194"/>
      <c r="EWU35" s="194"/>
      <c r="EWV35" s="194"/>
      <c r="EWW35" s="194"/>
      <c r="EWX35" s="194"/>
      <c r="EWY35" s="194"/>
      <c r="EWZ35" s="194"/>
      <c r="EXA35" s="194"/>
      <c r="EXB35" s="194"/>
      <c r="EXC35" s="194"/>
      <c r="EXD35" s="194"/>
      <c r="EXE35" s="194"/>
      <c r="EXF35" s="194"/>
      <c r="EXG35" s="194"/>
      <c r="EXH35" s="194"/>
      <c r="EXI35" s="194"/>
      <c r="EXJ35" s="194"/>
      <c r="EXK35" s="194"/>
      <c r="EXL35" s="194"/>
      <c r="EXM35" s="194"/>
      <c r="EXN35" s="194"/>
      <c r="EXO35" s="194"/>
      <c r="EXP35" s="194"/>
      <c r="EXQ35" s="194"/>
      <c r="EXR35" s="194"/>
      <c r="EXS35" s="194"/>
      <c r="EXT35" s="194"/>
      <c r="EXU35" s="194"/>
      <c r="EXV35" s="194"/>
      <c r="EXW35" s="194"/>
      <c r="EXX35" s="194"/>
      <c r="EXY35" s="194"/>
      <c r="EXZ35" s="194"/>
      <c r="EYA35" s="194"/>
      <c r="EYB35" s="194"/>
      <c r="EYC35" s="194"/>
      <c r="EYD35" s="194"/>
      <c r="EYE35" s="194"/>
      <c r="EYF35" s="194"/>
      <c r="EYG35" s="194"/>
      <c r="EYH35" s="194"/>
      <c r="EYI35" s="194"/>
      <c r="EYJ35" s="194"/>
      <c r="EYK35" s="194"/>
      <c r="EYL35" s="194"/>
      <c r="EYM35" s="194"/>
      <c r="EYN35" s="194"/>
      <c r="EYO35" s="194"/>
      <c r="EYP35" s="194"/>
      <c r="EYQ35" s="194"/>
      <c r="EYR35" s="194"/>
      <c r="EYS35" s="194"/>
      <c r="EYT35" s="194"/>
      <c r="EYU35" s="194"/>
      <c r="EYV35" s="194"/>
      <c r="EYW35" s="194"/>
      <c r="EYX35" s="194"/>
      <c r="EYY35" s="194"/>
      <c r="EYZ35" s="194"/>
      <c r="EZA35" s="194"/>
      <c r="EZB35" s="194"/>
      <c r="EZC35" s="194"/>
      <c r="EZD35" s="194"/>
      <c r="EZE35" s="194"/>
      <c r="EZF35" s="194"/>
      <c r="EZG35" s="194"/>
      <c r="EZH35" s="194"/>
      <c r="EZI35" s="194"/>
      <c r="EZJ35" s="194"/>
      <c r="EZK35" s="194"/>
      <c r="EZL35" s="194"/>
      <c r="EZM35" s="194"/>
      <c r="EZN35" s="194"/>
      <c r="EZO35" s="194"/>
      <c r="EZP35" s="194"/>
      <c r="EZQ35" s="194"/>
      <c r="EZR35" s="194"/>
      <c r="EZS35" s="194"/>
      <c r="EZT35" s="194"/>
      <c r="EZU35" s="194"/>
      <c r="EZV35" s="194"/>
      <c r="EZW35" s="194"/>
      <c r="EZX35" s="194"/>
      <c r="EZY35" s="194"/>
      <c r="EZZ35" s="194"/>
      <c r="FAA35" s="194"/>
      <c r="FAB35" s="194"/>
      <c r="FAC35" s="194"/>
      <c r="FAD35" s="194"/>
      <c r="FAE35" s="194"/>
      <c r="FAF35" s="194"/>
      <c r="FAG35" s="194"/>
      <c r="FAH35" s="194"/>
      <c r="FAI35" s="194"/>
      <c r="FAJ35" s="194"/>
      <c r="FAK35" s="194"/>
      <c r="FAL35" s="194"/>
      <c r="FAM35" s="194"/>
      <c r="FAN35" s="194"/>
      <c r="FAO35" s="194"/>
      <c r="FAP35" s="194"/>
      <c r="FAQ35" s="194"/>
      <c r="FAR35" s="194"/>
      <c r="FAS35" s="194"/>
      <c r="FAT35" s="194"/>
      <c r="FAU35" s="194"/>
      <c r="FAV35" s="194"/>
      <c r="FAW35" s="194"/>
      <c r="FAX35" s="194"/>
      <c r="FAY35" s="194"/>
      <c r="FAZ35" s="194"/>
      <c r="FBA35" s="194"/>
      <c r="FBB35" s="194"/>
      <c r="FBC35" s="194"/>
      <c r="FBD35" s="194"/>
      <c r="FBE35" s="194"/>
      <c r="FBF35" s="194"/>
      <c r="FBG35" s="194"/>
      <c r="FBH35" s="194"/>
      <c r="FBI35" s="194"/>
      <c r="FBJ35" s="194"/>
      <c r="FBK35" s="194"/>
      <c r="FBL35" s="194"/>
      <c r="FBM35" s="194"/>
      <c r="FBN35" s="194"/>
      <c r="FBO35" s="194"/>
      <c r="FBP35" s="194"/>
      <c r="FBQ35" s="194"/>
      <c r="FBR35" s="194"/>
      <c r="FBS35" s="194"/>
      <c r="FBT35" s="194"/>
      <c r="FBU35" s="194"/>
      <c r="FBV35" s="194"/>
      <c r="FBW35" s="194"/>
      <c r="FBX35" s="194"/>
      <c r="FBY35" s="194"/>
      <c r="FBZ35" s="194"/>
      <c r="FCA35" s="194"/>
      <c r="FCB35" s="194"/>
      <c r="FCC35" s="194"/>
      <c r="FCD35" s="194"/>
      <c r="FCE35" s="194"/>
      <c r="FCF35" s="194"/>
      <c r="FCG35" s="194"/>
      <c r="FCH35" s="194"/>
      <c r="FCI35" s="194"/>
      <c r="FCJ35" s="194"/>
      <c r="FCK35" s="194"/>
      <c r="FCL35" s="194"/>
      <c r="FCM35" s="194"/>
      <c r="FCN35" s="194"/>
      <c r="FCO35" s="194"/>
      <c r="FCP35" s="194"/>
      <c r="FCQ35" s="194"/>
      <c r="FCR35" s="194"/>
      <c r="FCS35" s="194"/>
      <c r="FCT35" s="194"/>
      <c r="FCU35" s="194"/>
      <c r="FCV35" s="194"/>
      <c r="FCW35" s="194"/>
      <c r="FCX35" s="194"/>
      <c r="FCY35" s="194"/>
      <c r="FCZ35" s="194"/>
      <c r="FDA35" s="194"/>
      <c r="FDB35" s="194"/>
      <c r="FDC35" s="194"/>
      <c r="FDD35" s="194"/>
      <c r="FDE35" s="194"/>
      <c r="FDF35" s="194"/>
      <c r="FDG35" s="194"/>
      <c r="FDH35" s="194"/>
      <c r="FDI35" s="194"/>
      <c r="FDJ35" s="194"/>
      <c r="FDK35" s="194"/>
      <c r="FDL35" s="194"/>
      <c r="FDM35" s="194"/>
      <c r="FDN35" s="194"/>
      <c r="FDO35" s="194"/>
      <c r="FDP35" s="194"/>
      <c r="FDQ35" s="194"/>
      <c r="FDR35" s="194"/>
      <c r="FDS35" s="194"/>
      <c r="FDT35" s="194"/>
      <c r="FDU35" s="194"/>
      <c r="FDV35" s="194"/>
      <c r="FDW35" s="194"/>
      <c r="FDX35" s="194"/>
      <c r="FDY35" s="194"/>
      <c r="FDZ35" s="194"/>
      <c r="FEA35" s="194"/>
      <c r="FEB35" s="194"/>
      <c r="FEC35" s="194"/>
      <c r="FED35" s="194"/>
      <c r="FEE35" s="194"/>
      <c r="FEF35" s="194"/>
      <c r="FEG35" s="194"/>
      <c r="FEH35" s="194"/>
      <c r="FEI35" s="194"/>
      <c r="FEJ35" s="194"/>
      <c r="FEK35" s="194"/>
      <c r="FEL35" s="194"/>
      <c r="FEM35" s="194"/>
      <c r="FEN35" s="194"/>
      <c r="FEO35" s="194"/>
      <c r="FEP35" s="194"/>
      <c r="FEQ35" s="194"/>
      <c r="FER35" s="194"/>
      <c r="FES35" s="194"/>
      <c r="FET35" s="194"/>
      <c r="FEU35" s="194"/>
      <c r="FEV35" s="194"/>
      <c r="FEW35" s="194"/>
      <c r="FEX35" s="194"/>
      <c r="FEY35" s="194"/>
      <c r="FEZ35" s="194"/>
      <c r="FFA35" s="194"/>
      <c r="FFB35" s="194"/>
      <c r="FFC35" s="194"/>
      <c r="FFD35" s="194"/>
      <c r="FFE35" s="194"/>
      <c r="FFF35" s="194"/>
      <c r="FFG35" s="194"/>
      <c r="FFH35" s="194"/>
      <c r="FFI35" s="194"/>
      <c r="FFJ35" s="194"/>
      <c r="FFK35" s="194"/>
      <c r="FFL35" s="194"/>
      <c r="FFM35" s="194"/>
      <c r="FFN35" s="194"/>
      <c r="FFO35" s="194"/>
      <c r="FFP35" s="194"/>
      <c r="FFQ35" s="194"/>
      <c r="FFR35" s="194"/>
      <c r="FFS35" s="194"/>
      <c r="FFT35" s="194"/>
      <c r="FFU35" s="194"/>
      <c r="FFV35" s="194"/>
      <c r="FFW35" s="194"/>
      <c r="FFX35" s="194"/>
      <c r="FFY35" s="194"/>
      <c r="FFZ35" s="194"/>
      <c r="FGA35" s="194"/>
      <c r="FGB35" s="194"/>
      <c r="FGC35" s="194"/>
      <c r="FGD35" s="194"/>
      <c r="FGE35" s="194"/>
      <c r="FGF35" s="194"/>
      <c r="FGG35" s="194"/>
      <c r="FGH35" s="194"/>
      <c r="FGI35" s="194"/>
      <c r="FGJ35" s="194"/>
      <c r="FGK35" s="194"/>
      <c r="FGL35" s="194"/>
      <c r="FGM35" s="194"/>
      <c r="FGN35" s="194"/>
      <c r="FGO35" s="194"/>
      <c r="FGP35" s="194"/>
      <c r="FGQ35" s="194"/>
      <c r="FGR35" s="194"/>
      <c r="FGS35" s="194"/>
      <c r="FGT35" s="194"/>
      <c r="FGU35" s="194"/>
      <c r="FGV35" s="194"/>
      <c r="FGW35" s="194"/>
      <c r="FGX35" s="194"/>
      <c r="FGY35" s="194"/>
      <c r="FGZ35" s="194"/>
      <c r="FHA35" s="194"/>
      <c r="FHB35" s="194"/>
      <c r="FHC35" s="194"/>
      <c r="FHD35" s="194"/>
      <c r="FHE35" s="194"/>
      <c r="FHF35" s="194"/>
      <c r="FHG35" s="194"/>
      <c r="FHH35" s="194"/>
      <c r="FHI35" s="194"/>
      <c r="FHJ35" s="194"/>
      <c r="FHK35" s="194"/>
      <c r="FHL35" s="194"/>
      <c r="FHM35" s="194"/>
      <c r="FHN35" s="194"/>
      <c r="FHO35" s="194"/>
      <c r="FHP35" s="194"/>
      <c r="FHQ35" s="194"/>
      <c r="FHR35" s="194"/>
      <c r="FHS35" s="194"/>
      <c r="FHT35" s="194"/>
      <c r="FHU35" s="194"/>
      <c r="FHV35" s="194"/>
      <c r="FHW35" s="194"/>
      <c r="FHX35" s="194"/>
      <c r="FHY35" s="194"/>
      <c r="FHZ35" s="194"/>
      <c r="FIA35" s="194"/>
      <c r="FIB35" s="194"/>
      <c r="FIC35" s="194"/>
      <c r="FID35" s="194"/>
      <c r="FIE35" s="194"/>
      <c r="FIF35" s="194"/>
      <c r="FIG35" s="194"/>
      <c r="FIH35" s="194"/>
      <c r="FII35" s="194"/>
      <c r="FIJ35" s="194"/>
      <c r="FIK35" s="194"/>
      <c r="FIL35" s="194"/>
      <c r="FIM35" s="194"/>
      <c r="FIN35" s="194"/>
      <c r="FIO35" s="194"/>
      <c r="FIP35" s="194"/>
      <c r="FIQ35" s="194"/>
      <c r="FIR35" s="194"/>
      <c r="FIS35" s="194"/>
      <c r="FIT35" s="194"/>
      <c r="FIU35" s="194"/>
      <c r="FIV35" s="194"/>
      <c r="FIW35" s="194"/>
      <c r="FIX35" s="194"/>
      <c r="FIY35" s="194"/>
      <c r="FIZ35" s="194"/>
      <c r="FJA35" s="194"/>
      <c r="FJB35" s="194"/>
      <c r="FJC35" s="194"/>
      <c r="FJD35" s="194"/>
      <c r="FJE35" s="194"/>
      <c r="FJF35" s="194"/>
      <c r="FJG35" s="194"/>
      <c r="FJH35" s="194"/>
      <c r="FJI35" s="194"/>
      <c r="FJJ35" s="194"/>
      <c r="FJK35" s="194"/>
      <c r="FJL35" s="194"/>
      <c r="FJM35" s="194"/>
      <c r="FJN35" s="194"/>
      <c r="FJO35" s="194"/>
      <c r="FJP35" s="194"/>
      <c r="FJQ35" s="194"/>
      <c r="FJR35" s="194"/>
      <c r="FJS35" s="194"/>
      <c r="FJT35" s="194"/>
      <c r="FJU35" s="194"/>
      <c r="FJV35" s="194"/>
      <c r="FJW35" s="194"/>
      <c r="FJX35" s="194"/>
      <c r="FJY35" s="194"/>
      <c r="FJZ35" s="194"/>
      <c r="FKA35" s="194"/>
      <c r="FKB35" s="194"/>
      <c r="FKC35" s="194"/>
      <c r="FKD35" s="194"/>
      <c r="FKE35" s="194"/>
      <c r="FKF35" s="194"/>
      <c r="FKG35" s="194"/>
      <c r="FKH35" s="194"/>
      <c r="FKI35" s="194"/>
      <c r="FKJ35" s="194"/>
      <c r="FKK35" s="194"/>
      <c r="FKL35" s="194"/>
      <c r="FKM35" s="194"/>
      <c r="FKN35" s="194"/>
      <c r="FKO35" s="194"/>
      <c r="FKP35" s="194"/>
      <c r="FKQ35" s="194"/>
      <c r="FKR35" s="194"/>
      <c r="FKS35" s="194"/>
      <c r="FKT35" s="194"/>
      <c r="FKU35" s="194"/>
      <c r="FKV35" s="194"/>
      <c r="FKW35" s="194"/>
      <c r="FKX35" s="194"/>
      <c r="FKY35" s="194"/>
      <c r="FKZ35" s="194"/>
      <c r="FLA35" s="194"/>
      <c r="FLB35" s="194"/>
      <c r="FLC35" s="194"/>
      <c r="FLD35" s="194"/>
      <c r="FLE35" s="194"/>
      <c r="FLF35" s="194"/>
      <c r="FLG35" s="194"/>
      <c r="FLH35" s="194"/>
      <c r="FLI35" s="194"/>
      <c r="FLJ35" s="194"/>
      <c r="FLK35" s="194"/>
      <c r="FLL35" s="194"/>
      <c r="FLM35" s="194"/>
      <c r="FLN35" s="194"/>
      <c r="FLO35" s="194"/>
      <c r="FLP35" s="194"/>
      <c r="FLQ35" s="194"/>
      <c r="FLR35" s="194"/>
      <c r="FLS35" s="194"/>
      <c r="FLT35" s="194"/>
      <c r="FLU35" s="194"/>
      <c r="FLV35" s="194"/>
      <c r="FLW35" s="194"/>
      <c r="FLX35" s="194"/>
      <c r="FLY35" s="194"/>
      <c r="FLZ35" s="194"/>
      <c r="FMA35" s="194"/>
      <c r="FMB35" s="194"/>
      <c r="FMC35" s="194"/>
      <c r="FMD35" s="194"/>
      <c r="FME35" s="194"/>
      <c r="FMF35" s="194"/>
      <c r="FMG35" s="194"/>
      <c r="FMH35" s="194"/>
      <c r="FMI35" s="194"/>
      <c r="FMJ35" s="194"/>
      <c r="FMK35" s="194"/>
      <c r="FML35" s="194"/>
      <c r="FMM35" s="194"/>
      <c r="FMN35" s="194"/>
      <c r="FMO35" s="194"/>
      <c r="FMP35" s="194"/>
      <c r="FMQ35" s="194"/>
      <c r="FMR35" s="194"/>
      <c r="FMS35" s="194"/>
      <c r="FMT35" s="194"/>
      <c r="FMU35" s="194"/>
      <c r="FMV35" s="194"/>
      <c r="FMW35" s="194"/>
      <c r="FMX35" s="194"/>
      <c r="FMY35" s="194"/>
      <c r="FMZ35" s="194"/>
      <c r="FNA35" s="194"/>
      <c r="FNB35" s="194"/>
      <c r="FNC35" s="194"/>
      <c r="FND35" s="194"/>
      <c r="FNE35" s="194"/>
      <c r="FNF35" s="194"/>
      <c r="FNG35" s="194"/>
      <c r="FNH35" s="194"/>
      <c r="FNI35" s="194"/>
      <c r="FNJ35" s="194"/>
      <c r="FNK35" s="194"/>
      <c r="FNL35" s="194"/>
      <c r="FNM35" s="194"/>
      <c r="FNN35" s="194"/>
      <c r="FNO35" s="194"/>
      <c r="FNP35" s="194"/>
      <c r="FNQ35" s="194"/>
      <c r="FNR35" s="194"/>
      <c r="FNS35" s="194"/>
      <c r="FNT35" s="194"/>
      <c r="FNU35" s="194"/>
      <c r="FNV35" s="194"/>
      <c r="FNW35" s="194"/>
      <c r="FNX35" s="194"/>
      <c r="FNY35" s="194"/>
      <c r="FNZ35" s="194"/>
      <c r="FOA35" s="194"/>
      <c r="FOB35" s="194"/>
      <c r="FOC35" s="194"/>
      <c r="FOD35" s="194"/>
      <c r="FOE35" s="194"/>
      <c r="FOF35" s="194"/>
      <c r="FOG35" s="194"/>
      <c r="FOH35" s="194"/>
      <c r="FOI35" s="194"/>
      <c r="FOJ35" s="194"/>
      <c r="FOK35" s="194"/>
      <c r="FOL35" s="194"/>
      <c r="FOM35" s="194"/>
      <c r="FON35" s="194"/>
      <c r="FOO35" s="194"/>
      <c r="FOP35" s="194"/>
      <c r="FOQ35" s="194"/>
      <c r="FOR35" s="194"/>
      <c r="FOS35" s="194"/>
      <c r="FOT35" s="194"/>
      <c r="FOU35" s="194"/>
      <c r="FOV35" s="194"/>
      <c r="FOW35" s="194"/>
      <c r="FOX35" s="194"/>
      <c r="FOY35" s="194"/>
      <c r="FOZ35" s="194"/>
      <c r="FPA35" s="194"/>
      <c r="FPB35" s="194"/>
      <c r="FPC35" s="194"/>
      <c r="FPD35" s="194"/>
      <c r="FPE35" s="194"/>
      <c r="FPF35" s="194"/>
      <c r="FPG35" s="194"/>
      <c r="FPH35" s="194"/>
      <c r="FPI35" s="194"/>
      <c r="FPJ35" s="194"/>
      <c r="FPK35" s="194"/>
      <c r="FPL35" s="194"/>
      <c r="FPM35" s="194"/>
      <c r="FPN35" s="194"/>
      <c r="FPO35" s="194"/>
      <c r="FPP35" s="194"/>
      <c r="FPQ35" s="194"/>
      <c r="FPR35" s="194"/>
      <c r="FPS35" s="194"/>
      <c r="FPT35" s="194"/>
      <c r="FPU35" s="194"/>
      <c r="FPV35" s="194"/>
      <c r="FPW35" s="194"/>
      <c r="FPX35" s="194"/>
      <c r="FPY35" s="194"/>
      <c r="FPZ35" s="194"/>
      <c r="FQA35" s="194"/>
      <c r="FQB35" s="194"/>
      <c r="FQC35" s="194"/>
      <c r="FQD35" s="194"/>
      <c r="FQE35" s="194"/>
      <c r="FQF35" s="194"/>
      <c r="FQG35" s="194"/>
      <c r="FQH35" s="194"/>
      <c r="FQI35" s="194"/>
      <c r="FQJ35" s="194"/>
      <c r="FQK35" s="194"/>
      <c r="FQL35" s="194"/>
      <c r="FQM35" s="194"/>
      <c r="FQN35" s="194"/>
      <c r="FQO35" s="194"/>
      <c r="FQP35" s="194"/>
      <c r="FQQ35" s="194"/>
      <c r="FQR35" s="194"/>
      <c r="FQS35" s="194"/>
      <c r="FQT35" s="194"/>
      <c r="FQU35" s="194"/>
      <c r="FQV35" s="194"/>
      <c r="FQW35" s="194"/>
      <c r="FQX35" s="194"/>
      <c r="FQY35" s="194"/>
      <c r="FQZ35" s="194"/>
      <c r="FRA35" s="194"/>
      <c r="FRB35" s="194"/>
      <c r="FRC35" s="194"/>
      <c r="FRD35" s="194"/>
      <c r="FRE35" s="194"/>
      <c r="FRF35" s="194"/>
      <c r="FRG35" s="194"/>
      <c r="FRH35" s="194"/>
      <c r="FRI35" s="194"/>
      <c r="FRJ35" s="194"/>
      <c r="FRK35" s="194"/>
      <c r="FRL35" s="194"/>
      <c r="FRM35" s="194"/>
      <c r="FRN35" s="194"/>
      <c r="FRO35" s="194"/>
      <c r="FRP35" s="194"/>
      <c r="FRQ35" s="194"/>
      <c r="FRR35" s="194"/>
      <c r="FRS35" s="194"/>
      <c r="FRT35" s="194"/>
      <c r="FRU35" s="194"/>
      <c r="FRV35" s="194"/>
      <c r="FRW35" s="194"/>
      <c r="FRX35" s="194"/>
      <c r="FRY35" s="194"/>
      <c r="FRZ35" s="194"/>
      <c r="FSA35" s="194"/>
      <c r="FSB35" s="194"/>
      <c r="FSC35" s="194"/>
      <c r="FSD35" s="194"/>
      <c r="FSE35" s="194"/>
      <c r="FSF35" s="194"/>
      <c r="FSG35" s="194"/>
      <c r="FSH35" s="194"/>
      <c r="FSI35" s="194"/>
      <c r="FSJ35" s="194"/>
      <c r="FSK35" s="194"/>
      <c r="FSL35" s="194"/>
      <c r="FSM35" s="194"/>
      <c r="FSN35" s="194"/>
      <c r="FSO35" s="194"/>
      <c r="FSP35" s="194"/>
      <c r="FSQ35" s="194"/>
      <c r="FSR35" s="194"/>
      <c r="FSS35" s="194"/>
      <c r="FST35" s="194"/>
      <c r="FSU35" s="194"/>
      <c r="FSV35" s="194"/>
      <c r="FSW35" s="194"/>
      <c r="FSX35" s="194"/>
      <c r="FSY35" s="194"/>
      <c r="FSZ35" s="194"/>
      <c r="FTA35" s="194"/>
      <c r="FTB35" s="194"/>
      <c r="FTC35" s="194"/>
      <c r="FTD35" s="194"/>
      <c r="FTE35" s="194"/>
      <c r="FTF35" s="194"/>
      <c r="FTG35" s="194"/>
      <c r="FTH35" s="194"/>
      <c r="FTI35" s="194"/>
      <c r="FTJ35" s="194"/>
      <c r="FTK35" s="194"/>
      <c r="FTL35" s="194"/>
      <c r="FTM35" s="194"/>
      <c r="FTN35" s="194"/>
      <c r="FTO35" s="194"/>
      <c r="FTP35" s="194"/>
      <c r="FTQ35" s="194"/>
      <c r="FTR35" s="194"/>
      <c r="FTS35" s="194"/>
      <c r="FTT35" s="194"/>
      <c r="FTU35" s="194"/>
      <c r="FTV35" s="194"/>
      <c r="FTW35" s="194"/>
      <c r="FTX35" s="194"/>
      <c r="FTY35" s="194"/>
      <c r="FTZ35" s="194"/>
      <c r="FUA35" s="194"/>
      <c r="FUB35" s="194"/>
      <c r="FUC35" s="194"/>
      <c r="FUD35" s="194"/>
      <c r="FUE35" s="194"/>
      <c r="FUF35" s="194"/>
      <c r="FUG35" s="194"/>
      <c r="FUH35" s="194"/>
      <c r="FUI35" s="194"/>
      <c r="FUJ35" s="194"/>
      <c r="FUK35" s="194"/>
      <c r="FUL35" s="194"/>
      <c r="FUM35" s="194"/>
      <c r="FUN35" s="194"/>
      <c r="FUO35" s="194"/>
      <c r="FUP35" s="194"/>
      <c r="FUQ35" s="194"/>
      <c r="FUR35" s="194"/>
      <c r="FUS35" s="194"/>
      <c r="FUT35" s="194"/>
      <c r="FUU35" s="194"/>
      <c r="FUV35" s="194"/>
      <c r="FUW35" s="194"/>
      <c r="FUX35" s="194"/>
      <c r="FUY35" s="194"/>
      <c r="FUZ35" s="194"/>
      <c r="FVA35" s="194"/>
      <c r="FVB35" s="194"/>
      <c r="FVC35" s="194"/>
      <c r="FVD35" s="194"/>
      <c r="FVE35" s="194"/>
      <c r="FVF35" s="194"/>
      <c r="FVG35" s="194"/>
      <c r="FVH35" s="194"/>
      <c r="FVI35" s="194"/>
      <c r="FVJ35" s="194"/>
      <c r="FVK35" s="194"/>
      <c r="FVL35" s="194"/>
      <c r="FVM35" s="194"/>
      <c r="FVN35" s="194"/>
      <c r="FVO35" s="194"/>
      <c r="FVP35" s="194"/>
      <c r="FVQ35" s="194"/>
      <c r="FVR35" s="194"/>
      <c r="FVS35" s="194"/>
      <c r="FVT35" s="194"/>
      <c r="FVU35" s="194"/>
      <c r="FVV35" s="194"/>
      <c r="FVW35" s="194"/>
      <c r="FVX35" s="194"/>
      <c r="FVY35" s="194"/>
      <c r="FVZ35" s="194"/>
      <c r="FWA35" s="194"/>
      <c r="FWB35" s="194"/>
      <c r="FWC35" s="194"/>
      <c r="FWD35" s="194"/>
      <c r="FWE35" s="194"/>
      <c r="FWF35" s="194"/>
      <c r="FWG35" s="194"/>
      <c r="FWH35" s="194"/>
      <c r="FWI35" s="194"/>
      <c r="FWJ35" s="194"/>
      <c r="FWK35" s="194"/>
      <c r="FWL35" s="194"/>
      <c r="FWM35" s="194"/>
      <c r="FWN35" s="194"/>
      <c r="FWO35" s="194"/>
      <c r="FWP35" s="194"/>
      <c r="FWQ35" s="194"/>
      <c r="FWR35" s="194"/>
      <c r="FWS35" s="194"/>
      <c r="FWT35" s="194"/>
      <c r="FWU35" s="194"/>
      <c r="FWV35" s="194"/>
      <c r="FWW35" s="194"/>
      <c r="FWX35" s="194"/>
      <c r="FWY35" s="194"/>
      <c r="FWZ35" s="194"/>
      <c r="FXA35" s="194"/>
      <c r="FXB35" s="194"/>
      <c r="FXC35" s="194"/>
      <c r="FXD35" s="194"/>
      <c r="FXE35" s="194"/>
      <c r="FXF35" s="194"/>
      <c r="FXG35" s="194"/>
      <c r="FXH35" s="194"/>
      <c r="FXI35" s="194"/>
      <c r="FXJ35" s="194"/>
      <c r="FXK35" s="194"/>
      <c r="FXL35" s="194"/>
      <c r="FXM35" s="194"/>
      <c r="FXN35" s="194"/>
      <c r="FXO35" s="194"/>
      <c r="FXP35" s="194"/>
      <c r="FXQ35" s="194"/>
      <c r="FXR35" s="194"/>
      <c r="FXS35" s="194"/>
      <c r="FXT35" s="194"/>
      <c r="FXU35" s="194"/>
      <c r="FXV35" s="194"/>
      <c r="FXW35" s="194"/>
      <c r="FXX35" s="194"/>
      <c r="FXY35" s="194"/>
      <c r="FXZ35" s="194"/>
      <c r="FYA35" s="194"/>
      <c r="FYB35" s="194"/>
      <c r="FYC35" s="194"/>
      <c r="FYD35" s="194"/>
      <c r="FYE35" s="194"/>
      <c r="FYF35" s="194"/>
      <c r="FYG35" s="194"/>
      <c r="FYH35" s="194"/>
      <c r="FYI35" s="194"/>
      <c r="FYJ35" s="194"/>
      <c r="FYK35" s="194"/>
      <c r="FYL35" s="194"/>
      <c r="FYM35" s="194"/>
      <c r="FYN35" s="194"/>
      <c r="FYO35" s="194"/>
      <c r="FYP35" s="194"/>
      <c r="FYQ35" s="194"/>
      <c r="FYR35" s="194"/>
      <c r="FYS35" s="194"/>
      <c r="FYT35" s="194"/>
      <c r="FYU35" s="194"/>
      <c r="FYV35" s="194"/>
      <c r="FYW35" s="194"/>
      <c r="FYX35" s="194"/>
      <c r="FYY35" s="194"/>
      <c r="FYZ35" s="194"/>
      <c r="FZA35" s="194"/>
      <c r="FZB35" s="194"/>
      <c r="FZC35" s="194"/>
      <c r="FZD35" s="194"/>
      <c r="FZE35" s="194"/>
      <c r="FZF35" s="194"/>
      <c r="FZG35" s="194"/>
      <c r="FZH35" s="194"/>
      <c r="FZI35" s="194"/>
      <c r="FZJ35" s="194"/>
      <c r="FZK35" s="194"/>
      <c r="FZL35" s="194"/>
      <c r="FZM35" s="194"/>
      <c r="FZN35" s="194"/>
      <c r="FZO35" s="194"/>
      <c r="FZP35" s="194"/>
      <c r="FZQ35" s="194"/>
      <c r="FZR35" s="194"/>
      <c r="FZS35" s="194"/>
      <c r="FZT35" s="194"/>
      <c r="FZU35" s="194"/>
      <c r="FZV35" s="194"/>
      <c r="FZW35" s="194"/>
      <c r="FZX35" s="194"/>
      <c r="FZY35" s="194"/>
      <c r="FZZ35" s="194"/>
      <c r="GAA35" s="194"/>
      <c r="GAB35" s="194"/>
      <c r="GAC35" s="194"/>
      <c r="GAD35" s="194"/>
      <c r="GAE35" s="194"/>
      <c r="GAF35" s="194"/>
      <c r="GAG35" s="194"/>
      <c r="GAH35" s="194"/>
      <c r="GAI35" s="194"/>
      <c r="GAJ35" s="194"/>
      <c r="GAK35" s="194"/>
      <c r="GAL35" s="194"/>
      <c r="GAM35" s="194"/>
      <c r="GAN35" s="194"/>
      <c r="GAO35" s="194"/>
      <c r="GAP35" s="194"/>
      <c r="GAQ35" s="194"/>
      <c r="GAR35" s="194"/>
      <c r="GAS35" s="194"/>
      <c r="GAT35" s="194"/>
      <c r="GAU35" s="194"/>
      <c r="GAV35" s="194"/>
      <c r="GAW35" s="194"/>
      <c r="GAX35" s="194"/>
      <c r="GAY35" s="194"/>
      <c r="GAZ35" s="194"/>
      <c r="GBA35" s="194"/>
      <c r="GBB35" s="194"/>
      <c r="GBC35" s="194"/>
      <c r="GBD35" s="194"/>
      <c r="GBE35" s="194"/>
      <c r="GBF35" s="194"/>
      <c r="GBG35" s="194"/>
      <c r="GBH35" s="194"/>
      <c r="GBI35" s="194"/>
      <c r="GBJ35" s="194"/>
      <c r="GBK35" s="194"/>
      <c r="GBL35" s="194"/>
      <c r="GBM35" s="194"/>
      <c r="GBN35" s="194"/>
      <c r="GBO35" s="194"/>
      <c r="GBP35" s="194"/>
      <c r="GBQ35" s="194"/>
      <c r="GBR35" s="194"/>
      <c r="GBS35" s="194"/>
      <c r="GBT35" s="194"/>
      <c r="GBU35" s="194"/>
      <c r="GBV35" s="194"/>
      <c r="GBW35" s="194"/>
      <c r="GBX35" s="194"/>
      <c r="GBY35" s="194"/>
      <c r="GBZ35" s="194"/>
      <c r="GCA35" s="194"/>
      <c r="GCB35" s="194"/>
      <c r="GCC35" s="194"/>
      <c r="GCD35" s="194"/>
      <c r="GCE35" s="194"/>
      <c r="GCF35" s="194"/>
      <c r="GCG35" s="194"/>
      <c r="GCH35" s="194"/>
      <c r="GCI35" s="194"/>
      <c r="GCJ35" s="194"/>
      <c r="GCK35" s="194"/>
      <c r="GCL35" s="194"/>
      <c r="GCM35" s="194"/>
      <c r="GCN35" s="194"/>
      <c r="GCO35" s="194"/>
      <c r="GCP35" s="194"/>
      <c r="GCQ35" s="194"/>
      <c r="GCR35" s="194"/>
      <c r="GCS35" s="194"/>
      <c r="GCT35" s="194"/>
      <c r="GCU35" s="194"/>
      <c r="GCV35" s="194"/>
      <c r="GCW35" s="194"/>
      <c r="GCX35" s="194"/>
      <c r="GCY35" s="194"/>
      <c r="GCZ35" s="194"/>
      <c r="GDA35" s="194"/>
      <c r="GDB35" s="194"/>
      <c r="GDC35" s="194"/>
      <c r="GDD35" s="194"/>
      <c r="GDE35" s="194"/>
      <c r="GDF35" s="194"/>
      <c r="GDG35" s="194"/>
      <c r="GDH35" s="194"/>
      <c r="GDI35" s="194"/>
      <c r="GDJ35" s="194"/>
      <c r="GDK35" s="194"/>
      <c r="GDL35" s="194"/>
      <c r="GDM35" s="194"/>
      <c r="GDN35" s="194"/>
      <c r="GDO35" s="194"/>
      <c r="GDP35" s="194"/>
      <c r="GDQ35" s="194"/>
      <c r="GDR35" s="194"/>
      <c r="GDS35" s="194"/>
      <c r="GDT35" s="194"/>
      <c r="GDU35" s="194"/>
      <c r="GDV35" s="194"/>
      <c r="GDW35" s="194"/>
      <c r="GDX35" s="194"/>
      <c r="GDY35" s="194"/>
      <c r="GDZ35" s="194"/>
      <c r="GEA35" s="194"/>
      <c r="GEB35" s="194"/>
      <c r="GEC35" s="194"/>
      <c r="GED35" s="194"/>
      <c r="GEE35" s="194"/>
      <c r="GEF35" s="194"/>
      <c r="GEG35" s="194"/>
      <c r="GEH35" s="194"/>
      <c r="GEI35" s="194"/>
      <c r="GEJ35" s="194"/>
      <c r="GEK35" s="194"/>
      <c r="GEL35" s="194"/>
      <c r="GEM35" s="194"/>
      <c r="GEN35" s="194"/>
      <c r="GEO35" s="194"/>
      <c r="GEP35" s="194"/>
      <c r="GEQ35" s="194"/>
      <c r="GER35" s="194"/>
      <c r="GES35" s="194"/>
      <c r="GET35" s="194"/>
      <c r="GEU35" s="194"/>
      <c r="GEV35" s="194"/>
      <c r="GEW35" s="194"/>
      <c r="GEX35" s="194"/>
      <c r="GEY35" s="194"/>
      <c r="GEZ35" s="194"/>
      <c r="GFA35" s="194"/>
      <c r="GFB35" s="194"/>
      <c r="GFC35" s="194"/>
      <c r="GFD35" s="194"/>
      <c r="GFE35" s="194"/>
      <c r="GFF35" s="194"/>
      <c r="GFG35" s="194"/>
      <c r="GFH35" s="194"/>
      <c r="GFI35" s="194"/>
      <c r="GFJ35" s="194"/>
      <c r="GFK35" s="194"/>
      <c r="GFL35" s="194"/>
      <c r="GFM35" s="194"/>
      <c r="GFN35" s="194"/>
      <c r="GFO35" s="194"/>
      <c r="GFP35" s="194"/>
      <c r="GFQ35" s="194"/>
      <c r="GFR35" s="194"/>
      <c r="GFS35" s="194"/>
      <c r="GFT35" s="194"/>
      <c r="GFU35" s="194"/>
      <c r="GFV35" s="194"/>
      <c r="GFW35" s="194"/>
      <c r="GFX35" s="194"/>
      <c r="GFY35" s="194"/>
      <c r="GFZ35" s="194"/>
      <c r="GGA35" s="194"/>
      <c r="GGB35" s="194"/>
      <c r="GGC35" s="194"/>
      <c r="GGD35" s="194"/>
      <c r="GGE35" s="194"/>
      <c r="GGF35" s="194"/>
      <c r="GGG35" s="194"/>
      <c r="GGH35" s="194"/>
      <c r="GGI35" s="194"/>
      <c r="GGJ35" s="194"/>
      <c r="GGK35" s="194"/>
      <c r="GGL35" s="194"/>
      <c r="GGM35" s="194"/>
      <c r="GGN35" s="194"/>
      <c r="GGO35" s="194"/>
      <c r="GGP35" s="194"/>
      <c r="GGQ35" s="194"/>
      <c r="GGR35" s="194"/>
      <c r="GGS35" s="194"/>
      <c r="GGT35" s="194"/>
      <c r="GGU35" s="194"/>
      <c r="GGV35" s="194"/>
      <c r="GGW35" s="194"/>
      <c r="GGX35" s="194"/>
      <c r="GGY35" s="194"/>
      <c r="GGZ35" s="194"/>
      <c r="GHA35" s="194"/>
      <c r="GHB35" s="194"/>
      <c r="GHC35" s="194"/>
      <c r="GHD35" s="194"/>
      <c r="GHE35" s="194"/>
      <c r="GHF35" s="194"/>
      <c r="GHG35" s="194"/>
      <c r="GHH35" s="194"/>
      <c r="GHI35" s="194"/>
      <c r="GHJ35" s="194"/>
      <c r="GHK35" s="194"/>
      <c r="GHL35" s="194"/>
      <c r="GHM35" s="194"/>
      <c r="GHN35" s="194"/>
      <c r="GHO35" s="194"/>
      <c r="GHP35" s="194"/>
      <c r="GHQ35" s="194"/>
      <c r="GHR35" s="194"/>
      <c r="GHS35" s="194"/>
      <c r="GHT35" s="194"/>
      <c r="GHU35" s="194"/>
      <c r="GHV35" s="194"/>
      <c r="GHW35" s="194"/>
      <c r="GHX35" s="194"/>
      <c r="GHY35" s="194"/>
      <c r="GHZ35" s="194"/>
      <c r="GIA35" s="194"/>
      <c r="GIB35" s="194"/>
      <c r="GIC35" s="194"/>
      <c r="GID35" s="194"/>
      <c r="GIE35" s="194"/>
      <c r="GIF35" s="194"/>
      <c r="GIG35" s="194"/>
      <c r="GIH35" s="194"/>
      <c r="GII35" s="194"/>
      <c r="GIJ35" s="194"/>
      <c r="GIK35" s="194"/>
      <c r="GIL35" s="194"/>
      <c r="GIM35" s="194"/>
      <c r="GIN35" s="194"/>
      <c r="GIO35" s="194"/>
      <c r="GIP35" s="194"/>
      <c r="GIQ35" s="194"/>
      <c r="GIR35" s="194"/>
      <c r="GIS35" s="194"/>
      <c r="GIT35" s="194"/>
      <c r="GIU35" s="194"/>
      <c r="GIV35" s="194"/>
      <c r="GIW35" s="194"/>
      <c r="GIX35" s="194"/>
      <c r="GIY35" s="194"/>
      <c r="GIZ35" s="194"/>
      <c r="GJA35" s="194"/>
      <c r="GJB35" s="194"/>
      <c r="GJC35" s="194"/>
      <c r="GJD35" s="194"/>
      <c r="GJE35" s="194"/>
      <c r="GJF35" s="194"/>
      <c r="GJG35" s="194"/>
      <c r="GJH35" s="194"/>
      <c r="GJI35" s="194"/>
      <c r="GJJ35" s="194"/>
      <c r="GJK35" s="194"/>
      <c r="GJL35" s="194"/>
      <c r="GJM35" s="194"/>
      <c r="GJN35" s="194"/>
      <c r="GJO35" s="194"/>
      <c r="GJP35" s="194"/>
      <c r="GJQ35" s="194"/>
      <c r="GJR35" s="194"/>
      <c r="GJS35" s="194"/>
      <c r="GJT35" s="194"/>
      <c r="GJU35" s="194"/>
      <c r="GJV35" s="194"/>
      <c r="GJW35" s="194"/>
      <c r="GJX35" s="194"/>
      <c r="GJY35" s="194"/>
      <c r="GJZ35" s="194"/>
      <c r="GKA35" s="194"/>
      <c r="GKB35" s="194"/>
      <c r="GKC35" s="194"/>
      <c r="GKD35" s="194"/>
      <c r="GKE35" s="194"/>
      <c r="GKF35" s="194"/>
      <c r="GKG35" s="194"/>
      <c r="GKH35" s="194"/>
      <c r="GKI35" s="194"/>
      <c r="GKJ35" s="194"/>
      <c r="GKK35" s="194"/>
      <c r="GKL35" s="194"/>
      <c r="GKM35" s="194"/>
      <c r="GKN35" s="194"/>
      <c r="GKO35" s="194"/>
      <c r="GKP35" s="194"/>
      <c r="GKQ35" s="194"/>
      <c r="GKR35" s="194"/>
      <c r="GKS35" s="194"/>
      <c r="GKT35" s="194"/>
      <c r="GKU35" s="194"/>
      <c r="GKV35" s="194"/>
      <c r="GKW35" s="194"/>
      <c r="GKX35" s="194"/>
      <c r="GKY35" s="194"/>
      <c r="GKZ35" s="194"/>
      <c r="GLA35" s="194"/>
      <c r="GLB35" s="194"/>
      <c r="GLC35" s="194"/>
      <c r="GLD35" s="194"/>
      <c r="GLE35" s="194"/>
      <c r="GLF35" s="194"/>
      <c r="GLG35" s="194"/>
      <c r="GLH35" s="194"/>
      <c r="GLI35" s="194"/>
      <c r="GLJ35" s="194"/>
      <c r="GLK35" s="194"/>
      <c r="GLL35" s="194"/>
      <c r="GLM35" s="194"/>
      <c r="GLN35" s="194"/>
      <c r="GLO35" s="194"/>
      <c r="GLP35" s="194"/>
      <c r="GLQ35" s="194"/>
      <c r="GLR35" s="194"/>
      <c r="GLS35" s="194"/>
      <c r="GLT35" s="194"/>
      <c r="GLU35" s="194"/>
      <c r="GLV35" s="194"/>
      <c r="GLW35" s="194"/>
      <c r="GLX35" s="194"/>
      <c r="GLY35" s="194"/>
      <c r="GLZ35" s="194"/>
      <c r="GMA35" s="194"/>
      <c r="GMB35" s="194"/>
      <c r="GMC35" s="194"/>
      <c r="GMD35" s="194"/>
      <c r="GME35" s="194"/>
      <c r="GMF35" s="194"/>
      <c r="GMG35" s="194"/>
      <c r="GMH35" s="194"/>
      <c r="GMI35" s="194"/>
      <c r="GMJ35" s="194"/>
      <c r="GMK35" s="194"/>
      <c r="GML35" s="194"/>
      <c r="GMM35" s="194"/>
      <c r="GMN35" s="194"/>
      <c r="GMO35" s="194"/>
      <c r="GMP35" s="194"/>
      <c r="GMQ35" s="194"/>
      <c r="GMR35" s="194"/>
      <c r="GMS35" s="194"/>
      <c r="GMT35" s="194"/>
      <c r="GMU35" s="194"/>
      <c r="GMV35" s="194"/>
      <c r="GMW35" s="194"/>
      <c r="GMX35" s="194"/>
      <c r="GMY35" s="194"/>
      <c r="GMZ35" s="194"/>
      <c r="GNA35" s="194"/>
      <c r="GNB35" s="194"/>
      <c r="GNC35" s="194"/>
      <c r="GND35" s="194"/>
      <c r="GNE35" s="194"/>
      <c r="GNF35" s="194"/>
      <c r="GNG35" s="194"/>
      <c r="GNH35" s="194"/>
      <c r="GNI35" s="194"/>
      <c r="GNJ35" s="194"/>
      <c r="GNK35" s="194"/>
      <c r="GNL35" s="194"/>
      <c r="GNM35" s="194"/>
      <c r="GNN35" s="194"/>
      <c r="GNO35" s="194"/>
      <c r="GNP35" s="194"/>
      <c r="GNQ35" s="194"/>
      <c r="GNR35" s="194"/>
      <c r="GNS35" s="194"/>
      <c r="GNT35" s="194"/>
      <c r="GNU35" s="194"/>
      <c r="GNV35" s="194"/>
      <c r="GNW35" s="194"/>
      <c r="GNX35" s="194"/>
      <c r="GNY35" s="194"/>
      <c r="GNZ35" s="194"/>
      <c r="GOA35" s="194"/>
      <c r="GOB35" s="194"/>
      <c r="GOC35" s="194"/>
      <c r="GOD35" s="194"/>
      <c r="GOE35" s="194"/>
      <c r="GOF35" s="194"/>
      <c r="GOG35" s="194"/>
      <c r="GOH35" s="194"/>
      <c r="GOI35" s="194"/>
      <c r="GOJ35" s="194"/>
      <c r="GOK35" s="194"/>
      <c r="GOL35" s="194"/>
      <c r="GOM35" s="194"/>
      <c r="GON35" s="194"/>
      <c r="GOO35" s="194"/>
      <c r="GOP35" s="194"/>
      <c r="GOQ35" s="194"/>
      <c r="GOR35" s="194"/>
      <c r="GOS35" s="194"/>
      <c r="GOT35" s="194"/>
      <c r="GOU35" s="194"/>
      <c r="GOV35" s="194"/>
      <c r="GOW35" s="194"/>
      <c r="GOX35" s="194"/>
      <c r="GOY35" s="194"/>
      <c r="GOZ35" s="194"/>
      <c r="GPA35" s="194"/>
      <c r="GPB35" s="194"/>
      <c r="GPC35" s="194"/>
      <c r="GPD35" s="194"/>
      <c r="GPE35" s="194"/>
      <c r="GPF35" s="194"/>
      <c r="GPG35" s="194"/>
      <c r="GPH35" s="194"/>
      <c r="GPI35" s="194"/>
      <c r="GPJ35" s="194"/>
      <c r="GPK35" s="194"/>
      <c r="GPL35" s="194"/>
      <c r="GPM35" s="194"/>
      <c r="GPN35" s="194"/>
      <c r="GPO35" s="194"/>
      <c r="GPP35" s="194"/>
      <c r="GPQ35" s="194"/>
      <c r="GPR35" s="194"/>
      <c r="GPS35" s="194"/>
      <c r="GPT35" s="194"/>
      <c r="GPU35" s="194"/>
      <c r="GPV35" s="194"/>
      <c r="GPW35" s="194"/>
      <c r="GPX35" s="194"/>
      <c r="GPY35" s="194"/>
      <c r="GPZ35" s="194"/>
      <c r="GQA35" s="194"/>
      <c r="GQB35" s="194"/>
      <c r="GQC35" s="194"/>
      <c r="GQD35" s="194"/>
      <c r="GQE35" s="194"/>
      <c r="GQF35" s="194"/>
      <c r="GQG35" s="194"/>
      <c r="GQH35" s="194"/>
      <c r="GQI35" s="194"/>
      <c r="GQJ35" s="194"/>
      <c r="GQK35" s="194"/>
      <c r="GQL35" s="194"/>
      <c r="GQM35" s="194"/>
      <c r="GQN35" s="194"/>
      <c r="GQO35" s="194"/>
      <c r="GQP35" s="194"/>
      <c r="GQQ35" s="194"/>
      <c r="GQR35" s="194"/>
      <c r="GQS35" s="194"/>
      <c r="GQT35" s="194"/>
      <c r="GQU35" s="194"/>
      <c r="GQV35" s="194"/>
      <c r="GQW35" s="194"/>
      <c r="GQX35" s="194"/>
      <c r="GQY35" s="194"/>
      <c r="GQZ35" s="194"/>
      <c r="GRA35" s="194"/>
      <c r="GRB35" s="194"/>
      <c r="GRC35" s="194"/>
      <c r="GRD35" s="194"/>
      <c r="GRE35" s="194"/>
      <c r="GRF35" s="194"/>
      <c r="GRG35" s="194"/>
      <c r="GRH35" s="194"/>
      <c r="GRI35" s="194"/>
      <c r="GRJ35" s="194"/>
      <c r="GRK35" s="194"/>
      <c r="GRL35" s="194"/>
      <c r="GRM35" s="194"/>
      <c r="GRN35" s="194"/>
      <c r="GRO35" s="194"/>
      <c r="GRP35" s="194"/>
      <c r="GRQ35" s="194"/>
      <c r="GRR35" s="194"/>
      <c r="GRS35" s="194"/>
      <c r="GRT35" s="194"/>
      <c r="GRU35" s="194"/>
      <c r="GRV35" s="194"/>
      <c r="GRW35" s="194"/>
      <c r="GRX35" s="194"/>
      <c r="GRY35" s="194"/>
      <c r="GRZ35" s="194"/>
      <c r="GSA35" s="194"/>
      <c r="GSB35" s="194"/>
      <c r="GSC35" s="194"/>
      <c r="GSD35" s="194"/>
      <c r="GSE35" s="194"/>
      <c r="GSF35" s="194"/>
      <c r="GSG35" s="194"/>
      <c r="GSH35" s="194"/>
      <c r="GSI35" s="194"/>
      <c r="GSJ35" s="194"/>
      <c r="GSK35" s="194"/>
      <c r="GSL35" s="194"/>
      <c r="GSM35" s="194"/>
      <c r="GSN35" s="194"/>
      <c r="GSO35" s="194"/>
      <c r="GSP35" s="194"/>
      <c r="GSQ35" s="194"/>
      <c r="GSR35" s="194"/>
      <c r="GSS35" s="194"/>
      <c r="GST35" s="194"/>
      <c r="GSU35" s="194"/>
      <c r="GSV35" s="194"/>
      <c r="GSW35" s="194"/>
      <c r="GSX35" s="194"/>
      <c r="GSY35" s="194"/>
      <c r="GSZ35" s="194"/>
      <c r="GTA35" s="194"/>
      <c r="GTB35" s="194"/>
      <c r="GTC35" s="194"/>
      <c r="GTD35" s="194"/>
      <c r="GTE35" s="194"/>
      <c r="GTF35" s="194"/>
      <c r="GTG35" s="194"/>
      <c r="GTH35" s="194"/>
      <c r="GTI35" s="194"/>
      <c r="GTJ35" s="194"/>
      <c r="GTK35" s="194"/>
      <c r="GTL35" s="194"/>
      <c r="GTM35" s="194"/>
      <c r="GTN35" s="194"/>
      <c r="GTO35" s="194"/>
      <c r="GTP35" s="194"/>
      <c r="GTQ35" s="194"/>
      <c r="GTR35" s="194"/>
      <c r="GTS35" s="194"/>
      <c r="GTT35" s="194"/>
      <c r="GTU35" s="194"/>
      <c r="GTV35" s="194"/>
      <c r="GTW35" s="194"/>
      <c r="GTX35" s="194"/>
      <c r="GTY35" s="194"/>
      <c r="GTZ35" s="194"/>
      <c r="GUA35" s="194"/>
      <c r="GUB35" s="194"/>
      <c r="GUC35" s="194"/>
      <c r="GUD35" s="194"/>
      <c r="GUE35" s="194"/>
      <c r="GUF35" s="194"/>
      <c r="GUG35" s="194"/>
      <c r="GUH35" s="194"/>
      <c r="GUI35" s="194"/>
      <c r="GUJ35" s="194"/>
      <c r="GUK35" s="194"/>
      <c r="GUL35" s="194"/>
      <c r="GUM35" s="194"/>
      <c r="GUN35" s="194"/>
      <c r="GUO35" s="194"/>
      <c r="GUP35" s="194"/>
      <c r="GUQ35" s="194"/>
      <c r="GUR35" s="194"/>
      <c r="GUS35" s="194"/>
      <c r="GUT35" s="194"/>
      <c r="GUU35" s="194"/>
      <c r="GUV35" s="194"/>
      <c r="GUW35" s="194"/>
      <c r="GUX35" s="194"/>
      <c r="GUY35" s="194"/>
      <c r="GUZ35" s="194"/>
      <c r="GVA35" s="194"/>
      <c r="GVB35" s="194"/>
      <c r="GVC35" s="194"/>
      <c r="GVD35" s="194"/>
      <c r="GVE35" s="194"/>
      <c r="GVF35" s="194"/>
      <c r="GVG35" s="194"/>
      <c r="GVH35" s="194"/>
      <c r="GVI35" s="194"/>
      <c r="GVJ35" s="194"/>
      <c r="GVK35" s="194"/>
      <c r="GVL35" s="194"/>
      <c r="GVM35" s="194"/>
      <c r="GVN35" s="194"/>
      <c r="GVO35" s="194"/>
      <c r="GVP35" s="194"/>
      <c r="GVQ35" s="194"/>
      <c r="GVR35" s="194"/>
      <c r="GVS35" s="194"/>
      <c r="GVT35" s="194"/>
      <c r="GVU35" s="194"/>
      <c r="GVV35" s="194"/>
      <c r="GVW35" s="194"/>
      <c r="GVX35" s="194"/>
      <c r="GVY35" s="194"/>
      <c r="GVZ35" s="194"/>
      <c r="GWA35" s="194"/>
      <c r="GWB35" s="194"/>
      <c r="GWC35" s="194"/>
      <c r="GWD35" s="194"/>
      <c r="GWE35" s="194"/>
      <c r="GWF35" s="194"/>
      <c r="GWG35" s="194"/>
      <c r="GWH35" s="194"/>
      <c r="GWI35" s="194"/>
      <c r="GWJ35" s="194"/>
      <c r="GWK35" s="194"/>
      <c r="GWL35" s="194"/>
      <c r="GWM35" s="194"/>
      <c r="GWN35" s="194"/>
      <c r="GWO35" s="194"/>
      <c r="GWP35" s="194"/>
      <c r="GWQ35" s="194"/>
      <c r="GWR35" s="194"/>
      <c r="GWS35" s="194"/>
      <c r="GWT35" s="194"/>
      <c r="GWU35" s="194"/>
      <c r="GWV35" s="194"/>
      <c r="GWW35" s="194"/>
      <c r="GWX35" s="194"/>
      <c r="GWY35" s="194"/>
      <c r="GWZ35" s="194"/>
      <c r="GXA35" s="194"/>
      <c r="GXB35" s="194"/>
      <c r="GXC35" s="194"/>
      <c r="GXD35" s="194"/>
      <c r="GXE35" s="194"/>
      <c r="GXF35" s="194"/>
      <c r="GXG35" s="194"/>
      <c r="GXH35" s="194"/>
      <c r="GXI35" s="194"/>
      <c r="GXJ35" s="194"/>
      <c r="GXK35" s="194"/>
      <c r="GXL35" s="194"/>
      <c r="GXM35" s="194"/>
      <c r="GXN35" s="194"/>
      <c r="GXO35" s="194"/>
      <c r="GXP35" s="194"/>
      <c r="GXQ35" s="194"/>
      <c r="GXR35" s="194"/>
      <c r="GXS35" s="194"/>
      <c r="GXT35" s="194"/>
      <c r="GXU35" s="194"/>
      <c r="GXV35" s="194"/>
      <c r="GXW35" s="194"/>
      <c r="GXX35" s="194"/>
      <c r="GXY35" s="194"/>
      <c r="GXZ35" s="194"/>
      <c r="GYA35" s="194"/>
      <c r="GYB35" s="194"/>
      <c r="GYC35" s="194"/>
      <c r="GYD35" s="194"/>
      <c r="GYE35" s="194"/>
      <c r="GYF35" s="194"/>
      <c r="GYG35" s="194"/>
      <c r="GYH35" s="194"/>
      <c r="GYI35" s="194"/>
      <c r="GYJ35" s="194"/>
      <c r="GYK35" s="194"/>
      <c r="GYL35" s="194"/>
      <c r="GYM35" s="194"/>
      <c r="GYN35" s="194"/>
      <c r="GYO35" s="194"/>
      <c r="GYP35" s="194"/>
      <c r="GYQ35" s="194"/>
      <c r="GYR35" s="194"/>
      <c r="GYS35" s="194"/>
      <c r="GYT35" s="194"/>
      <c r="GYU35" s="194"/>
      <c r="GYV35" s="194"/>
      <c r="GYW35" s="194"/>
      <c r="GYX35" s="194"/>
      <c r="GYY35" s="194"/>
      <c r="GYZ35" s="194"/>
      <c r="GZA35" s="194"/>
      <c r="GZB35" s="194"/>
      <c r="GZC35" s="194"/>
      <c r="GZD35" s="194"/>
      <c r="GZE35" s="194"/>
      <c r="GZF35" s="194"/>
      <c r="GZG35" s="194"/>
      <c r="GZH35" s="194"/>
      <c r="GZI35" s="194"/>
      <c r="GZJ35" s="194"/>
      <c r="GZK35" s="194"/>
      <c r="GZL35" s="194"/>
      <c r="GZM35" s="194"/>
      <c r="GZN35" s="194"/>
      <c r="GZO35" s="194"/>
      <c r="GZP35" s="194"/>
      <c r="GZQ35" s="194"/>
      <c r="GZR35" s="194"/>
      <c r="GZS35" s="194"/>
      <c r="GZT35" s="194"/>
      <c r="GZU35" s="194"/>
      <c r="GZV35" s="194"/>
      <c r="GZW35" s="194"/>
      <c r="GZX35" s="194"/>
      <c r="GZY35" s="194"/>
      <c r="GZZ35" s="194"/>
      <c r="HAA35" s="194"/>
      <c r="HAB35" s="194"/>
      <c r="HAC35" s="194"/>
      <c r="HAD35" s="194"/>
      <c r="HAE35" s="194"/>
      <c r="HAF35" s="194"/>
      <c r="HAG35" s="194"/>
      <c r="HAH35" s="194"/>
      <c r="HAI35" s="194"/>
      <c r="HAJ35" s="194"/>
      <c r="HAK35" s="194"/>
      <c r="HAL35" s="194"/>
      <c r="HAM35" s="194"/>
      <c r="HAN35" s="194"/>
      <c r="HAO35" s="194"/>
      <c r="HAP35" s="194"/>
      <c r="HAQ35" s="194"/>
      <c r="HAR35" s="194"/>
      <c r="HAS35" s="194"/>
      <c r="HAT35" s="194"/>
      <c r="HAU35" s="194"/>
      <c r="HAV35" s="194"/>
      <c r="HAW35" s="194"/>
      <c r="HAX35" s="194"/>
      <c r="HAY35" s="194"/>
      <c r="HAZ35" s="194"/>
      <c r="HBA35" s="194"/>
      <c r="HBB35" s="194"/>
      <c r="HBC35" s="194"/>
      <c r="HBD35" s="194"/>
      <c r="HBE35" s="194"/>
      <c r="HBF35" s="194"/>
      <c r="HBG35" s="194"/>
      <c r="HBH35" s="194"/>
      <c r="HBI35" s="194"/>
      <c r="HBJ35" s="194"/>
      <c r="HBK35" s="194"/>
      <c r="HBL35" s="194"/>
      <c r="HBM35" s="194"/>
      <c r="HBN35" s="194"/>
      <c r="HBO35" s="194"/>
      <c r="HBP35" s="194"/>
      <c r="HBQ35" s="194"/>
      <c r="HBR35" s="194"/>
      <c r="HBS35" s="194"/>
      <c r="HBT35" s="194"/>
      <c r="HBU35" s="194"/>
      <c r="HBV35" s="194"/>
      <c r="HBW35" s="194"/>
      <c r="HBX35" s="194"/>
      <c r="HBY35" s="194"/>
      <c r="HBZ35" s="194"/>
      <c r="HCA35" s="194"/>
      <c r="HCB35" s="194"/>
      <c r="HCC35" s="194"/>
      <c r="HCD35" s="194"/>
      <c r="HCE35" s="194"/>
      <c r="HCF35" s="194"/>
      <c r="HCG35" s="194"/>
      <c r="HCH35" s="194"/>
      <c r="HCI35" s="194"/>
      <c r="HCJ35" s="194"/>
      <c r="HCK35" s="194"/>
      <c r="HCL35" s="194"/>
      <c r="HCM35" s="194"/>
      <c r="HCN35" s="194"/>
      <c r="HCO35" s="194"/>
      <c r="HCP35" s="194"/>
      <c r="HCQ35" s="194"/>
      <c r="HCR35" s="194"/>
      <c r="HCS35" s="194"/>
      <c r="HCT35" s="194"/>
      <c r="HCU35" s="194"/>
      <c r="HCV35" s="194"/>
      <c r="HCW35" s="194"/>
      <c r="HCX35" s="194"/>
      <c r="HCY35" s="194"/>
      <c r="HCZ35" s="194"/>
      <c r="HDA35" s="194"/>
      <c r="HDB35" s="194"/>
      <c r="HDC35" s="194"/>
      <c r="HDD35" s="194"/>
      <c r="HDE35" s="194"/>
      <c r="HDF35" s="194"/>
      <c r="HDG35" s="194"/>
      <c r="HDH35" s="194"/>
      <c r="HDI35" s="194"/>
      <c r="HDJ35" s="194"/>
      <c r="HDK35" s="194"/>
      <c r="HDL35" s="194"/>
      <c r="HDM35" s="194"/>
      <c r="HDN35" s="194"/>
      <c r="HDO35" s="194"/>
      <c r="HDP35" s="194"/>
      <c r="HDQ35" s="194"/>
      <c r="HDR35" s="194"/>
      <c r="HDS35" s="194"/>
      <c r="HDT35" s="194"/>
      <c r="HDU35" s="194"/>
      <c r="HDV35" s="194"/>
      <c r="HDW35" s="194"/>
      <c r="HDX35" s="194"/>
      <c r="HDY35" s="194"/>
      <c r="HDZ35" s="194"/>
      <c r="HEA35" s="194"/>
      <c r="HEB35" s="194"/>
      <c r="HEC35" s="194"/>
      <c r="HED35" s="194"/>
      <c r="HEE35" s="194"/>
      <c r="HEF35" s="194"/>
      <c r="HEG35" s="194"/>
      <c r="HEH35" s="194"/>
      <c r="HEI35" s="194"/>
      <c r="HEJ35" s="194"/>
      <c r="HEK35" s="194"/>
      <c r="HEL35" s="194"/>
      <c r="HEM35" s="194"/>
      <c r="HEN35" s="194"/>
      <c r="HEO35" s="194"/>
      <c r="HEP35" s="194"/>
      <c r="HEQ35" s="194"/>
      <c r="HER35" s="194"/>
      <c r="HES35" s="194"/>
      <c r="HET35" s="194"/>
      <c r="HEU35" s="194"/>
      <c r="HEV35" s="194"/>
      <c r="HEW35" s="194"/>
      <c r="HEX35" s="194"/>
      <c r="HEY35" s="194"/>
      <c r="HEZ35" s="194"/>
      <c r="HFA35" s="194"/>
      <c r="HFB35" s="194"/>
      <c r="HFC35" s="194"/>
      <c r="HFD35" s="194"/>
      <c r="HFE35" s="194"/>
      <c r="HFF35" s="194"/>
      <c r="HFG35" s="194"/>
      <c r="HFH35" s="194"/>
      <c r="HFI35" s="194"/>
      <c r="HFJ35" s="194"/>
      <c r="HFK35" s="194"/>
      <c r="HFL35" s="194"/>
      <c r="HFM35" s="194"/>
      <c r="HFN35" s="194"/>
      <c r="HFO35" s="194"/>
      <c r="HFP35" s="194"/>
      <c r="HFQ35" s="194"/>
      <c r="HFR35" s="194"/>
      <c r="HFS35" s="194"/>
      <c r="HFT35" s="194"/>
      <c r="HFU35" s="194"/>
      <c r="HFV35" s="194"/>
      <c r="HFW35" s="194"/>
      <c r="HFX35" s="194"/>
      <c r="HFY35" s="194"/>
      <c r="HFZ35" s="194"/>
      <c r="HGA35" s="194"/>
      <c r="HGB35" s="194"/>
      <c r="HGC35" s="194"/>
      <c r="HGD35" s="194"/>
      <c r="HGE35" s="194"/>
      <c r="HGF35" s="194"/>
      <c r="HGG35" s="194"/>
      <c r="HGH35" s="194"/>
      <c r="HGI35" s="194"/>
      <c r="HGJ35" s="194"/>
      <c r="HGK35" s="194"/>
      <c r="HGL35" s="194"/>
      <c r="HGM35" s="194"/>
      <c r="HGN35" s="194"/>
      <c r="HGO35" s="194"/>
      <c r="HGP35" s="194"/>
      <c r="HGQ35" s="194"/>
      <c r="HGR35" s="194"/>
      <c r="HGS35" s="194"/>
      <c r="HGT35" s="194"/>
      <c r="HGU35" s="194"/>
      <c r="HGV35" s="194"/>
      <c r="HGW35" s="194"/>
      <c r="HGX35" s="194"/>
      <c r="HGY35" s="194"/>
      <c r="HGZ35" s="194"/>
      <c r="HHA35" s="194"/>
      <c r="HHB35" s="194"/>
      <c r="HHC35" s="194"/>
      <c r="HHD35" s="194"/>
      <c r="HHE35" s="194"/>
      <c r="HHF35" s="194"/>
      <c r="HHG35" s="194"/>
      <c r="HHH35" s="194"/>
      <c r="HHI35" s="194"/>
      <c r="HHJ35" s="194"/>
      <c r="HHK35" s="194"/>
      <c r="HHL35" s="194"/>
      <c r="HHM35" s="194"/>
      <c r="HHN35" s="194"/>
      <c r="HHO35" s="194"/>
      <c r="HHP35" s="194"/>
      <c r="HHQ35" s="194"/>
      <c r="HHR35" s="194"/>
      <c r="HHS35" s="194"/>
      <c r="HHT35" s="194"/>
      <c r="HHU35" s="194"/>
      <c r="HHV35" s="194"/>
      <c r="HHW35" s="194"/>
      <c r="HHX35" s="194"/>
      <c r="HHY35" s="194"/>
      <c r="HHZ35" s="194"/>
      <c r="HIA35" s="194"/>
      <c r="HIB35" s="194"/>
      <c r="HIC35" s="194"/>
      <c r="HID35" s="194"/>
      <c r="HIE35" s="194"/>
      <c r="HIF35" s="194"/>
      <c r="HIG35" s="194"/>
      <c r="HIH35" s="194"/>
      <c r="HII35" s="194"/>
      <c r="HIJ35" s="194"/>
      <c r="HIK35" s="194"/>
      <c r="HIL35" s="194"/>
      <c r="HIM35" s="194"/>
      <c r="HIN35" s="194"/>
      <c r="HIO35" s="194"/>
      <c r="HIP35" s="194"/>
      <c r="HIQ35" s="194"/>
      <c r="HIR35" s="194"/>
      <c r="HIS35" s="194"/>
      <c r="HIT35" s="194"/>
      <c r="HIU35" s="194"/>
      <c r="HIV35" s="194"/>
      <c r="HIW35" s="194"/>
      <c r="HIX35" s="194"/>
      <c r="HIY35" s="194"/>
      <c r="HIZ35" s="194"/>
      <c r="HJA35" s="194"/>
      <c r="HJB35" s="194"/>
      <c r="HJC35" s="194"/>
      <c r="HJD35" s="194"/>
      <c r="HJE35" s="194"/>
      <c r="HJF35" s="194"/>
      <c r="HJG35" s="194"/>
      <c r="HJH35" s="194"/>
      <c r="HJI35" s="194"/>
      <c r="HJJ35" s="194"/>
      <c r="HJK35" s="194"/>
      <c r="HJL35" s="194"/>
      <c r="HJM35" s="194"/>
      <c r="HJN35" s="194"/>
      <c r="HJO35" s="194"/>
      <c r="HJP35" s="194"/>
      <c r="HJQ35" s="194"/>
      <c r="HJR35" s="194"/>
      <c r="HJS35" s="194"/>
      <c r="HJT35" s="194"/>
      <c r="HJU35" s="194"/>
      <c r="HJV35" s="194"/>
      <c r="HJW35" s="194"/>
      <c r="HJX35" s="194"/>
      <c r="HJY35" s="194"/>
      <c r="HJZ35" s="194"/>
      <c r="HKA35" s="194"/>
      <c r="HKB35" s="194"/>
      <c r="HKC35" s="194"/>
      <c r="HKD35" s="194"/>
      <c r="HKE35" s="194"/>
      <c r="HKF35" s="194"/>
      <c r="HKG35" s="194"/>
      <c r="HKH35" s="194"/>
      <c r="HKI35" s="194"/>
      <c r="HKJ35" s="194"/>
      <c r="HKK35" s="194"/>
      <c r="HKL35" s="194"/>
      <c r="HKM35" s="194"/>
      <c r="HKN35" s="194"/>
      <c r="HKO35" s="194"/>
      <c r="HKP35" s="194"/>
      <c r="HKQ35" s="194"/>
      <c r="HKR35" s="194"/>
      <c r="HKS35" s="194"/>
      <c r="HKT35" s="194"/>
      <c r="HKU35" s="194"/>
      <c r="HKV35" s="194"/>
      <c r="HKW35" s="194"/>
      <c r="HKX35" s="194"/>
      <c r="HKY35" s="194"/>
      <c r="HKZ35" s="194"/>
      <c r="HLA35" s="194"/>
      <c r="HLB35" s="194"/>
      <c r="HLC35" s="194"/>
      <c r="HLD35" s="194"/>
      <c r="HLE35" s="194"/>
      <c r="HLF35" s="194"/>
      <c r="HLG35" s="194"/>
      <c r="HLH35" s="194"/>
      <c r="HLI35" s="194"/>
      <c r="HLJ35" s="194"/>
      <c r="HLK35" s="194"/>
      <c r="HLL35" s="194"/>
      <c r="HLM35" s="194"/>
      <c r="HLN35" s="194"/>
      <c r="HLO35" s="194"/>
      <c r="HLP35" s="194"/>
      <c r="HLQ35" s="194"/>
      <c r="HLR35" s="194"/>
      <c r="HLS35" s="194"/>
      <c r="HLT35" s="194"/>
      <c r="HLU35" s="194"/>
      <c r="HLV35" s="194"/>
      <c r="HLW35" s="194"/>
      <c r="HLX35" s="194"/>
      <c r="HLY35" s="194"/>
      <c r="HLZ35" s="194"/>
      <c r="HMA35" s="194"/>
      <c r="HMB35" s="194"/>
      <c r="HMC35" s="194"/>
      <c r="HMD35" s="194"/>
      <c r="HME35" s="194"/>
      <c r="HMF35" s="194"/>
      <c r="HMG35" s="194"/>
      <c r="HMH35" s="194"/>
      <c r="HMI35" s="194"/>
      <c r="HMJ35" s="194"/>
      <c r="HMK35" s="194"/>
      <c r="HML35" s="194"/>
      <c r="HMM35" s="194"/>
      <c r="HMN35" s="194"/>
      <c r="HMO35" s="194"/>
      <c r="HMP35" s="194"/>
      <c r="HMQ35" s="194"/>
      <c r="HMR35" s="194"/>
      <c r="HMS35" s="194"/>
      <c r="HMT35" s="194"/>
      <c r="HMU35" s="194"/>
      <c r="HMV35" s="194"/>
      <c r="HMW35" s="194"/>
      <c r="HMX35" s="194"/>
      <c r="HMY35" s="194"/>
      <c r="HMZ35" s="194"/>
      <c r="HNA35" s="194"/>
      <c r="HNB35" s="194"/>
      <c r="HNC35" s="194"/>
      <c r="HND35" s="194"/>
      <c r="HNE35" s="194"/>
      <c r="HNF35" s="194"/>
      <c r="HNG35" s="194"/>
      <c r="HNH35" s="194"/>
      <c r="HNI35" s="194"/>
      <c r="HNJ35" s="194"/>
      <c r="HNK35" s="194"/>
      <c r="HNL35" s="194"/>
      <c r="HNM35" s="194"/>
      <c r="HNN35" s="194"/>
      <c r="HNO35" s="194"/>
      <c r="HNP35" s="194"/>
      <c r="HNQ35" s="194"/>
      <c r="HNR35" s="194"/>
      <c r="HNS35" s="194"/>
      <c r="HNT35" s="194"/>
      <c r="HNU35" s="194"/>
      <c r="HNV35" s="194"/>
      <c r="HNW35" s="194"/>
      <c r="HNX35" s="194"/>
      <c r="HNY35" s="194"/>
      <c r="HNZ35" s="194"/>
      <c r="HOA35" s="194"/>
      <c r="HOB35" s="194"/>
      <c r="HOC35" s="194"/>
      <c r="HOD35" s="194"/>
      <c r="HOE35" s="194"/>
      <c r="HOF35" s="194"/>
      <c r="HOG35" s="194"/>
      <c r="HOH35" s="194"/>
      <c r="HOI35" s="194"/>
      <c r="HOJ35" s="194"/>
      <c r="HOK35" s="194"/>
      <c r="HOL35" s="194"/>
      <c r="HOM35" s="194"/>
      <c r="HON35" s="194"/>
      <c r="HOO35" s="194"/>
      <c r="HOP35" s="194"/>
      <c r="HOQ35" s="194"/>
      <c r="HOR35" s="194"/>
      <c r="HOS35" s="194"/>
      <c r="HOT35" s="194"/>
      <c r="HOU35" s="194"/>
      <c r="HOV35" s="194"/>
      <c r="HOW35" s="194"/>
      <c r="HOX35" s="194"/>
      <c r="HOY35" s="194"/>
      <c r="HOZ35" s="194"/>
      <c r="HPA35" s="194"/>
      <c r="HPB35" s="194"/>
      <c r="HPC35" s="194"/>
      <c r="HPD35" s="194"/>
      <c r="HPE35" s="194"/>
      <c r="HPF35" s="194"/>
      <c r="HPG35" s="194"/>
      <c r="HPH35" s="194"/>
      <c r="HPI35" s="194"/>
      <c r="HPJ35" s="194"/>
      <c r="HPK35" s="194"/>
      <c r="HPL35" s="194"/>
      <c r="HPM35" s="194"/>
      <c r="HPN35" s="194"/>
      <c r="HPO35" s="194"/>
      <c r="HPP35" s="194"/>
      <c r="HPQ35" s="194"/>
      <c r="HPR35" s="194"/>
      <c r="HPS35" s="194"/>
      <c r="HPT35" s="194"/>
      <c r="HPU35" s="194"/>
      <c r="HPV35" s="194"/>
      <c r="HPW35" s="194"/>
      <c r="HPX35" s="194"/>
      <c r="HPY35" s="194"/>
      <c r="HPZ35" s="194"/>
      <c r="HQA35" s="194"/>
      <c r="HQB35" s="194"/>
      <c r="HQC35" s="194"/>
      <c r="HQD35" s="194"/>
      <c r="HQE35" s="194"/>
      <c r="HQF35" s="194"/>
      <c r="HQG35" s="194"/>
      <c r="HQH35" s="194"/>
      <c r="HQI35" s="194"/>
      <c r="HQJ35" s="194"/>
      <c r="HQK35" s="194"/>
      <c r="HQL35" s="194"/>
      <c r="HQM35" s="194"/>
      <c r="HQN35" s="194"/>
      <c r="HQO35" s="194"/>
      <c r="HQP35" s="194"/>
      <c r="HQQ35" s="194"/>
      <c r="HQR35" s="194"/>
      <c r="HQS35" s="194"/>
      <c r="HQT35" s="194"/>
      <c r="HQU35" s="194"/>
      <c r="HQV35" s="194"/>
      <c r="HQW35" s="194"/>
      <c r="HQX35" s="194"/>
      <c r="HQY35" s="194"/>
      <c r="HQZ35" s="194"/>
      <c r="HRA35" s="194"/>
      <c r="HRB35" s="194"/>
      <c r="HRC35" s="194"/>
      <c r="HRD35" s="194"/>
      <c r="HRE35" s="194"/>
      <c r="HRF35" s="194"/>
      <c r="HRG35" s="194"/>
      <c r="HRH35" s="194"/>
      <c r="HRI35" s="194"/>
      <c r="HRJ35" s="194"/>
      <c r="HRK35" s="194"/>
      <c r="HRL35" s="194"/>
      <c r="HRM35" s="194"/>
      <c r="HRN35" s="194"/>
      <c r="HRO35" s="194"/>
      <c r="HRP35" s="194"/>
      <c r="HRQ35" s="194"/>
      <c r="HRR35" s="194"/>
      <c r="HRS35" s="194"/>
      <c r="HRT35" s="194"/>
      <c r="HRU35" s="194"/>
      <c r="HRV35" s="194"/>
      <c r="HRW35" s="194"/>
      <c r="HRX35" s="194"/>
      <c r="HRY35" s="194"/>
      <c r="HRZ35" s="194"/>
      <c r="HSA35" s="194"/>
      <c r="HSB35" s="194"/>
      <c r="HSC35" s="194"/>
      <c r="HSD35" s="194"/>
      <c r="HSE35" s="194"/>
      <c r="HSF35" s="194"/>
      <c r="HSG35" s="194"/>
      <c r="HSH35" s="194"/>
      <c r="HSI35" s="194"/>
      <c r="HSJ35" s="194"/>
      <c r="HSK35" s="194"/>
      <c r="HSL35" s="194"/>
      <c r="HSM35" s="194"/>
      <c r="HSN35" s="194"/>
      <c r="HSO35" s="194"/>
      <c r="HSP35" s="194"/>
      <c r="HSQ35" s="194"/>
      <c r="HSR35" s="194"/>
      <c r="HSS35" s="194"/>
      <c r="HST35" s="194"/>
      <c r="HSU35" s="194"/>
      <c r="HSV35" s="194"/>
      <c r="HSW35" s="194"/>
      <c r="HSX35" s="194"/>
      <c r="HSY35" s="194"/>
      <c r="HSZ35" s="194"/>
      <c r="HTA35" s="194"/>
      <c r="HTB35" s="194"/>
      <c r="HTC35" s="194"/>
      <c r="HTD35" s="194"/>
      <c r="HTE35" s="194"/>
      <c r="HTF35" s="194"/>
      <c r="HTG35" s="194"/>
      <c r="HTH35" s="194"/>
      <c r="HTI35" s="194"/>
      <c r="HTJ35" s="194"/>
      <c r="HTK35" s="194"/>
      <c r="HTL35" s="194"/>
      <c r="HTM35" s="194"/>
      <c r="HTN35" s="194"/>
      <c r="HTO35" s="194"/>
      <c r="HTP35" s="194"/>
      <c r="HTQ35" s="194"/>
      <c r="HTR35" s="194"/>
      <c r="HTS35" s="194"/>
      <c r="HTT35" s="194"/>
      <c r="HTU35" s="194"/>
      <c r="HTV35" s="194"/>
      <c r="HTW35" s="194"/>
      <c r="HTX35" s="194"/>
      <c r="HTY35" s="194"/>
      <c r="HTZ35" s="194"/>
      <c r="HUA35" s="194"/>
      <c r="HUB35" s="194"/>
      <c r="HUC35" s="194"/>
      <c r="HUD35" s="194"/>
      <c r="HUE35" s="194"/>
      <c r="HUF35" s="194"/>
      <c r="HUG35" s="194"/>
      <c r="HUH35" s="194"/>
      <c r="HUI35" s="194"/>
      <c r="HUJ35" s="194"/>
      <c r="HUK35" s="194"/>
      <c r="HUL35" s="194"/>
      <c r="HUM35" s="194"/>
      <c r="HUN35" s="194"/>
      <c r="HUO35" s="194"/>
      <c r="HUP35" s="194"/>
      <c r="HUQ35" s="194"/>
      <c r="HUR35" s="194"/>
      <c r="HUS35" s="194"/>
      <c r="HUT35" s="194"/>
      <c r="HUU35" s="194"/>
      <c r="HUV35" s="194"/>
      <c r="HUW35" s="194"/>
      <c r="HUX35" s="194"/>
      <c r="HUY35" s="194"/>
      <c r="HUZ35" s="194"/>
      <c r="HVA35" s="194"/>
      <c r="HVB35" s="194"/>
      <c r="HVC35" s="194"/>
      <c r="HVD35" s="194"/>
      <c r="HVE35" s="194"/>
      <c r="HVF35" s="194"/>
      <c r="HVG35" s="194"/>
      <c r="HVH35" s="194"/>
      <c r="HVI35" s="194"/>
      <c r="HVJ35" s="194"/>
      <c r="HVK35" s="194"/>
      <c r="HVL35" s="194"/>
      <c r="HVM35" s="194"/>
      <c r="HVN35" s="194"/>
      <c r="HVO35" s="194"/>
      <c r="HVP35" s="194"/>
      <c r="HVQ35" s="194"/>
      <c r="HVR35" s="194"/>
      <c r="HVS35" s="194"/>
      <c r="HVT35" s="194"/>
      <c r="HVU35" s="194"/>
      <c r="HVV35" s="194"/>
      <c r="HVW35" s="194"/>
      <c r="HVX35" s="194"/>
      <c r="HVY35" s="194"/>
      <c r="HVZ35" s="194"/>
      <c r="HWA35" s="194"/>
      <c r="HWB35" s="194"/>
      <c r="HWC35" s="194"/>
      <c r="HWD35" s="194"/>
      <c r="HWE35" s="194"/>
      <c r="HWF35" s="194"/>
      <c r="HWG35" s="194"/>
      <c r="HWH35" s="194"/>
      <c r="HWI35" s="194"/>
      <c r="HWJ35" s="194"/>
      <c r="HWK35" s="194"/>
      <c r="HWL35" s="194"/>
      <c r="HWM35" s="194"/>
      <c r="HWN35" s="194"/>
      <c r="HWO35" s="194"/>
      <c r="HWP35" s="194"/>
      <c r="HWQ35" s="194"/>
      <c r="HWR35" s="194"/>
      <c r="HWS35" s="194"/>
      <c r="HWT35" s="194"/>
      <c r="HWU35" s="194"/>
      <c r="HWV35" s="194"/>
      <c r="HWW35" s="194"/>
      <c r="HWX35" s="194"/>
      <c r="HWY35" s="194"/>
      <c r="HWZ35" s="194"/>
      <c r="HXA35" s="194"/>
      <c r="HXB35" s="194"/>
      <c r="HXC35" s="194"/>
      <c r="HXD35" s="194"/>
      <c r="HXE35" s="194"/>
      <c r="HXF35" s="194"/>
      <c r="HXG35" s="194"/>
      <c r="HXH35" s="194"/>
      <c r="HXI35" s="194"/>
      <c r="HXJ35" s="194"/>
      <c r="HXK35" s="194"/>
      <c r="HXL35" s="194"/>
      <c r="HXM35" s="194"/>
      <c r="HXN35" s="194"/>
      <c r="HXO35" s="194"/>
      <c r="HXP35" s="194"/>
      <c r="HXQ35" s="194"/>
      <c r="HXR35" s="194"/>
      <c r="HXS35" s="194"/>
      <c r="HXT35" s="194"/>
      <c r="HXU35" s="194"/>
      <c r="HXV35" s="194"/>
      <c r="HXW35" s="194"/>
      <c r="HXX35" s="194"/>
      <c r="HXY35" s="194"/>
      <c r="HXZ35" s="194"/>
      <c r="HYA35" s="194"/>
      <c r="HYB35" s="194"/>
      <c r="HYC35" s="194"/>
      <c r="HYD35" s="194"/>
      <c r="HYE35" s="194"/>
      <c r="HYF35" s="194"/>
      <c r="HYG35" s="194"/>
      <c r="HYH35" s="194"/>
      <c r="HYI35" s="194"/>
      <c r="HYJ35" s="194"/>
      <c r="HYK35" s="194"/>
      <c r="HYL35" s="194"/>
      <c r="HYM35" s="194"/>
      <c r="HYN35" s="194"/>
      <c r="HYO35" s="194"/>
      <c r="HYP35" s="194"/>
      <c r="HYQ35" s="194"/>
      <c r="HYR35" s="194"/>
      <c r="HYS35" s="194"/>
      <c r="HYT35" s="194"/>
      <c r="HYU35" s="194"/>
      <c r="HYV35" s="194"/>
      <c r="HYW35" s="194"/>
      <c r="HYX35" s="194"/>
      <c r="HYY35" s="194"/>
      <c r="HYZ35" s="194"/>
      <c r="HZA35" s="194"/>
      <c r="HZB35" s="194"/>
      <c r="HZC35" s="194"/>
      <c r="HZD35" s="194"/>
      <c r="HZE35" s="194"/>
      <c r="HZF35" s="194"/>
      <c r="HZG35" s="194"/>
      <c r="HZH35" s="194"/>
      <c r="HZI35" s="194"/>
      <c r="HZJ35" s="194"/>
      <c r="HZK35" s="194"/>
      <c r="HZL35" s="194"/>
      <c r="HZM35" s="194"/>
      <c r="HZN35" s="194"/>
      <c r="HZO35" s="194"/>
      <c r="HZP35" s="194"/>
      <c r="HZQ35" s="194"/>
      <c r="HZR35" s="194"/>
      <c r="HZS35" s="194"/>
      <c r="HZT35" s="194"/>
      <c r="HZU35" s="194"/>
      <c r="HZV35" s="194"/>
      <c r="HZW35" s="194"/>
      <c r="HZX35" s="194"/>
      <c r="HZY35" s="194"/>
      <c r="HZZ35" s="194"/>
      <c r="IAA35" s="194"/>
      <c r="IAB35" s="194"/>
      <c r="IAC35" s="194"/>
      <c r="IAD35" s="194"/>
      <c r="IAE35" s="194"/>
      <c r="IAF35" s="194"/>
      <c r="IAG35" s="194"/>
      <c r="IAH35" s="194"/>
      <c r="IAI35" s="194"/>
      <c r="IAJ35" s="194"/>
      <c r="IAK35" s="194"/>
      <c r="IAL35" s="194"/>
      <c r="IAM35" s="194"/>
      <c r="IAN35" s="194"/>
      <c r="IAO35" s="194"/>
      <c r="IAP35" s="194"/>
      <c r="IAQ35" s="194"/>
      <c r="IAR35" s="194"/>
      <c r="IAS35" s="194"/>
      <c r="IAT35" s="194"/>
      <c r="IAU35" s="194"/>
      <c r="IAV35" s="194"/>
      <c r="IAW35" s="194"/>
      <c r="IAX35" s="194"/>
      <c r="IAY35" s="194"/>
      <c r="IAZ35" s="194"/>
      <c r="IBA35" s="194"/>
      <c r="IBB35" s="194"/>
      <c r="IBC35" s="194"/>
      <c r="IBD35" s="194"/>
      <c r="IBE35" s="194"/>
      <c r="IBF35" s="194"/>
      <c r="IBG35" s="194"/>
      <c r="IBH35" s="194"/>
      <c r="IBI35" s="194"/>
      <c r="IBJ35" s="194"/>
      <c r="IBK35" s="194"/>
      <c r="IBL35" s="194"/>
      <c r="IBM35" s="194"/>
      <c r="IBN35" s="194"/>
      <c r="IBO35" s="194"/>
      <c r="IBP35" s="194"/>
      <c r="IBQ35" s="194"/>
      <c r="IBR35" s="194"/>
      <c r="IBS35" s="194"/>
      <c r="IBT35" s="194"/>
      <c r="IBU35" s="194"/>
      <c r="IBV35" s="194"/>
      <c r="IBW35" s="194"/>
      <c r="IBX35" s="194"/>
      <c r="IBY35" s="194"/>
      <c r="IBZ35" s="194"/>
      <c r="ICA35" s="194"/>
      <c r="ICB35" s="194"/>
      <c r="ICC35" s="194"/>
      <c r="ICD35" s="194"/>
      <c r="ICE35" s="194"/>
      <c r="ICF35" s="194"/>
      <c r="ICG35" s="194"/>
      <c r="ICH35" s="194"/>
      <c r="ICI35" s="194"/>
      <c r="ICJ35" s="194"/>
      <c r="ICK35" s="194"/>
      <c r="ICL35" s="194"/>
      <c r="ICM35" s="194"/>
      <c r="ICN35" s="194"/>
      <c r="ICO35" s="194"/>
      <c r="ICP35" s="194"/>
      <c r="ICQ35" s="194"/>
      <c r="ICR35" s="194"/>
      <c r="ICS35" s="194"/>
      <c r="ICT35" s="194"/>
      <c r="ICU35" s="194"/>
      <c r="ICV35" s="194"/>
      <c r="ICW35" s="194"/>
      <c r="ICX35" s="194"/>
      <c r="ICY35" s="194"/>
      <c r="ICZ35" s="194"/>
      <c r="IDA35" s="194"/>
      <c r="IDB35" s="194"/>
      <c r="IDC35" s="194"/>
      <c r="IDD35" s="194"/>
      <c r="IDE35" s="194"/>
      <c r="IDF35" s="194"/>
      <c r="IDG35" s="194"/>
      <c r="IDH35" s="194"/>
      <c r="IDI35" s="194"/>
      <c r="IDJ35" s="194"/>
      <c r="IDK35" s="194"/>
      <c r="IDL35" s="194"/>
      <c r="IDM35" s="194"/>
      <c r="IDN35" s="194"/>
      <c r="IDO35" s="194"/>
      <c r="IDP35" s="194"/>
      <c r="IDQ35" s="194"/>
      <c r="IDR35" s="194"/>
      <c r="IDS35" s="194"/>
      <c r="IDT35" s="194"/>
      <c r="IDU35" s="194"/>
      <c r="IDV35" s="194"/>
      <c r="IDW35" s="194"/>
      <c r="IDX35" s="194"/>
      <c r="IDY35" s="194"/>
      <c r="IDZ35" s="194"/>
      <c r="IEA35" s="194"/>
      <c r="IEB35" s="194"/>
      <c r="IEC35" s="194"/>
      <c r="IED35" s="194"/>
      <c r="IEE35" s="194"/>
      <c r="IEF35" s="194"/>
      <c r="IEG35" s="194"/>
      <c r="IEH35" s="194"/>
      <c r="IEI35" s="194"/>
      <c r="IEJ35" s="194"/>
      <c r="IEK35" s="194"/>
      <c r="IEL35" s="194"/>
      <c r="IEM35" s="194"/>
      <c r="IEN35" s="194"/>
      <c r="IEO35" s="194"/>
      <c r="IEP35" s="194"/>
      <c r="IEQ35" s="194"/>
      <c r="IER35" s="194"/>
      <c r="IES35" s="194"/>
      <c r="IET35" s="194"/>
      <c r="IEU35" s="194"/>
      <c r="IEV35" s="194"/>
      <c r="IEW35" s="194"/>
      <c r="IEX35" s="194"/>
      <c r="IEY35" s="194"/>
      <c r="IEZ35" s="194"/>
      <c r="IFA35" s="194"/>
      <c r="IFB35" s="194"/>
      <c r="IFC35" s="194"/>
      <c r="IFD35" s="194"/>
      <c r="IFE35" s="194"/>
      <c r="IFF35" s="194"/>
      <c r="IFG35" s="194"/>
      <c r="IFH35" s="194"/>
      <c r="IFI35" s="194"/>
      <c r="IFJ35" s="194"/>
      <c r="IFK35" s="194"/>
      <c r="IFL35" s="194"/>
      <c r="IFM35" s="194"/>
      <c r="IFN35" s="194"/>
      <c r="IFO35" s="194"/>
      <c r="IFP35" s="194"/>
      <c r="IFQ35" s="194"/>
      <c r="IFR35" s="194"/>
      <c r="IFS35" s="194"/>
      <c r="IFT35" s="194"/>
      <c r="IFU35" s="194"/>
      <c r="IFV35" s="194"/>
      <c r="IFW35" s="194"/>
      <c r="IFX35" s="194"/>
      <c r="IFY35" s="194"/>
      <c r="IFZ35" s="194"/>
      <c r="IGA35" s="194"/>
      <c r="IGB35" s="194"/>
      <c r="IGC35" s="194"/>
      <c r="IGD35" s="194"/>
      <c r="IGE35" s="194"/>
      <c r="IGF35" s="194"/>
      <c r="IGG35" s="194"/>
      <c r="IGH35" s="194"/>
      <c r="IGI35" s="194"/>
      <c r="IGJ35" s="194"/>
      <c r="IGK35" s="194"/>
      <c r="IGL35" s="194"/>
      <c r="IGM35" s="194"/>
      <c r="IGN35" s="194"/>
      <c r="IGO35" s="194"/>
      <c r="IGP35" s="194"/>
      <c r="IGQ35" s="194"/>
      <c r="IGR35" s="194"/>
      <c r="IGS35" s="194"/>
      <c r="IGT35" s="194"/>
      <c r="IGU35" s="194"/>
      <c r="IGV35" s="194"/>
      <c r="IGW35" s="194"/>
      <c r="IGX35" s="194"/>
      <c r="IGY35" s="194"/>
      <c r="IGZ35" s="194"/>
      <c r="IHA35" s="194"/>
      <c r="IHB35" s="194"/>
      <c r="IHC35" s="194"/>
      <c r="IHD35" s="194"/>
      <c r="IHE35" s="194"/>
      <c r="IHF35" s="194"/>
      <c r="IHG35" s="194"/>
      <c r="IHH35" s="194"/>
      <c r="IHI35" s="194"/>
      <c r="IHJ35" s="194"/>
      <c r="IHK35" s="194"/>
      <c r="IHL35" s="194"/>
      <c r="IHM35" s="194"/>
      <c r="IHN35" s="194"/>
      <c r="IHO35" s="194"/>
      <c r="IHP35" s="194"/>
      <c r="IHQ35" s="194"/>
      <c r="IHR35" s="194"/>
      <c r="IHS35" s="194"/>
      <c r="IHT35" s="194"/>
      <c r="IHU35" s="194"/>
      <c r="IHV35" s="194"/>
      <c r="IHW35" s="194"/>
      <c r="IHX35" s="194"/>
      <c r="IHY35" s="194"/>
      <c r="IHZ35" s="194"/>
      <c r="IIA35" s="194"/>
      <c r="IIB35" s="194"/>
      <c r="IIC35" s="194"/>
      <c r="IID35" s="194"/>
      <c r="IIE35" s="194"/>
      <c r="IIF35" s="194"/>
      <c r="IIG35" s="194"/>
      <c r="IIH35" s="194"/>
      <c r="III35" s="194"/>
      <c r="IIJ35" s="194"/>
      <c r="IIK35" s="194"/>
      <c r="IIL35" s="194"/>
      <c r="IIM35" s="194"/>
      <c r="IIN35" s="194"/>
      <c r="IIO35" s="194"/>
      <c r="IIP35" s="194"/>
      <c r="IIQ35" s="194"/>
      <c r="IIR35" s="194"/>
      <c r="IIS35" s="194"/>
      <c r="IIT35" s="194"/>
      <c r="IIU35" s="194"/>
      <c r="IIV35" s="194"/>
      <c r="IIW35" s="194"/>
      <c r="IIX35" s="194"/>
      <c r="IIY35" s="194"/>
      <c r="IIZ35" s="194"/>
      <c r="IJA35" s="194"/>
      <c r="IJB35" s="194"/>
      <c r="IJC35" s="194"/>
      <c r="IJD35" s="194"/>
      <c r="IJE35" s="194"/>
      <c r="IJF35" s="194"/>
      <c r="IJG35" s="194"/>
      <c r="IJH35" s="194"/>
      <c r="IJI35" s="194"/>
      <c r="IJJ35" s="194"/>
      <c r="IJK35" s="194"/>
      <c r="IJL35" s="194"/>
      <c r="IJM35" s="194"/>
      <c r="IJN35" s="194"/>
      <c r="IJO35" s="194"/>
      <c r="IJP35" s="194"/>
      <c r="IJQ35" s="194"/>
      <c r="IJR35" s="194"/>
      <c r="IJS35" s="194"/>
      <c r="IJT35" s="194"/>
      <c r="IJU35" s="194"/>
      <c r="IJV35" s="194"/>
      <c r="IJW35" s="194"/>
      <c r="IJX35" s="194"/>
      <c r="IJY35" s="194"/>
      <c r="IJZ35" s="194"/>
      <c r="IKA35" s="194"/>
      <c r="IKB35" s="194"/>
      <c r="IKC35" s="194"/>
      <c r="IKD35" s="194"/>
      <c r="IKE35" s="194"/>
      <c r="IKF35" s="194"/>
      <c r="IKG35" s="194"/>
      <c r="IKH35" s="194"/>
      <c r="IKI35" s="194"/>
      <c r="IKJ35" s="194"/>
      <c r="IKK35" s="194"/>
      <c r="IKL35" s="194"/>
      <c r="IKM35" s="194"/>
      <c r="IKN35" s="194"/>
      <c r="IKO35" s="194"/>
      <c r="IKP35" s="194"/>
      <c r="IKQ35" s="194"/>
      <c r="IKR35" s="194"/>
      <c r="IKS35" s="194"/>
      <c r="IKT35" s="194"/>
      <c r="IKU35" s="194"/>
      <c r="IKV35" s="194"/>
      <c r="IKW35" s="194"/>
      <c r="IKX35" s="194"/>
      <c r="IKY35" s="194"/>
      <c r="IKZ35" s="194"/>
      <c r="ILA35" s="194"/>
      <c r="ILB35" s="194"/>
      <c r="ILC35" s="194"/>
      <c r="ILD35" s="194"/>
      <c r="ILE35" s="194"/>
      <c r="ILF35" s="194"/>
      <c r="ILG35" s="194"/>
      <c r="ILH35" s="194"/>
      <c r="ILI35" s="194"/>
      <c r="ILJ35" s="194"/>
      <c r="ILK35" s="194"/>
      <c r="ILL35" s="194"/>
      <c r="ILM35" s="194"/>
      <c r="ILN35" s="194"/>
      <c r="ILO35" s="194"/>
      <c r="ILP35" s="194"/>
      <c r="ILQ35" s="194"/>
      <c r="ILR35" s="194"/>
      <c r="ILS35" s="194"/>
      <c r="ILT35" s="194"/>
      <c r="ILU35" s="194"/>
      <c r="ILV35" s="194"/>
      <c r="ILW35" s="194"/>
      <c r="ILX35" s="194"/>
      <c r="ILY35" s="194"/>
      <c r="ILZ35" s="194"/>
      <c r="IMA35" s="194"/>
      <c r="IMB35" s="194"/>
      <c r="IMC35" s="194"/>
      <c r="IMD35" s="194"/>
      <c r="IME35" s="194"/>
      <c r="IMF35" s="194"/>
      <c r="IMG35" s="194"/>
      <c r="IMH35" s="194"/>
      <c r="IMI35" s="194"/>
      <c r="IMJ35" s="194"/>
      <c r="IMK35" s="194"/>
      <c r="IML35" s="194"/>
      <c r="IMM35" s="194"/>
      <c r="IMN35" s="194"/>
      <c r="IMO35" s="194"/>
      <c r="IMP35" s="194"/>
      <c r="IMQ35" s="194"/>
      <c r="IMR35" s="194"/>
      <c r="IMS35" s="194"/>
      <c r="IMT35" s="194"/>
      <c r="IMU35" s="194"/>
      <c r="IMV35" s="194"/>
      <c r="IMW35" s="194"/>
      <c r="IMX35" s="194"/>
      <c r="IMY35" s="194"/>
      <c r="IMZ35" s="194"/>
      <c r="INA35" s="194"/>
      <c r="INB35" s="194"/>
      <c r="INC35" s="194"/>
      <c r="IND35" s="194"/>
      <c r="INE35" s="194"/>
      <c r="INF35" s="194"/>
      <c r="ING35" s="194"/>
      <c r="INH35" s="194"/>
      <c r="INI35" s="194"/>
      <c r="INJ35" s="194"/>
      <c r="INK35" s="194"/>
      <c r="INL35" s="194"/>
      <c r="INM35" s="194"/>
      <c r="INN35" s="194"/>
      <c r="INO35" s="194"/>
      <c r="INP35" s="194"/>
      <c r="INQ35" s="194"/>
      <c r="INR35" s="194"/>
      <c r="INS35" s="194"/>
      <c r="INT35" s="194"/>
      <c r="INU35" s="194"/>
      <c r="INV35" s="194"/>
      <c r="INW35" s="194"/>
      <c r="INX35" s="194"/>
      <c r="INY35" s="194"/>
      <c r="INZ35" s="194"/>
      <c r="IOA35" s="194"/>
      <c r="IOB35" s="194"/>
      <c r="IOC35" s="194"/>
      <c r="IOD35" s="194"/>
      <c r="IOE35" s="194"/>
      <c r="IOF35" s="194"/>
      <c r="IOG35" s="194"/>
      <c r="IOH35" s="194"/>
      <c r="IOI35" s="194"/>
      <c r="IOJ35" s="194"/>
      <c r="IOK35" s="194"/>
      <c r="IOL35" s="194"/>
      <c r="IOM35" s="194"/>
      <c r="ION35" s="194"/>
      <c r="IOO35" s="194"/>
      <c r="IOP35" s="194"/>
      <c r="IOQ35" s="194"/>
      <c r="IOR35" s="194"/>
      <c r="IOS35" s="194"/>
      <c r="IOT35" s="194"/>
      <c r="IOU35" s="194"/>
      <c r="IOV35" s="194"/>
      <c r="IOW35" s="194"/>
      <c r="IOX35" s="194"/>
      <c r="IOY35" s="194"/>
      <c r="IOZ35" s="194"/>
      <c r="IPA35" s="194"/>
      <c r="IPB35" s="194"/>
      <c r="IPC35" s="194"/>
      <c r="IPD35" s="194"/>
      <c r="IPE35" s="194"/>
      <c r="IPF35" s="194"/>
      <c r="IPG35" s="194"/>
      <c r="IPH35" s="194"/>
      <c r="IPI35" s="194"/>
      <c r="IPJ35" s="194"/>
      <c r="IPK35" s="194"/>
      <c r="IPL35" s="194"/>
      <c r="IPM35" s="194"/>
      <c r="IPN35" s="194"/>
      <c r="IPO35" s="194"/>
      <c r="IPP35" s="194"/>
      <c r="IPQ35" s="194"/>
      <c r="IPR35" s="194"/>
      <c r="IPS35" s="194"/>
      <c r="IPT35" s="194"/>
      <c r="IPU35" s="194"/>
      <c r="IPV35" s="194"/>
      <c r="IPW35" s="194"/>
      <c r="IPX35" s="194"/>
      <c r="IPY35" s="194"/>
      <c r="IPZ35" s="194"/>
      <c r="IQA35" s="194"/>
      <c r="IQB35" s="194"/>
      <c r="IQC35" s="194"/>
      <c r="IQD35" s="194"/>
      <c r="IQE35" s="194"/>
      <c r="IQF35" s="194"/>
      <c r="IQG35" s="194"/>
      <c r="IQH35" s="194"/>
      <c r="IQI35" s="194"/>
      <c r="IQJ35" s="194"/>
      <c r="IQK35" s="194"/>
      <c r="IQL35" s="194"/>
      <c r="IQM35" s="194"/>
      <c r="IQN35" s="194"/>
      <c r="IQO35" s="194"/>
      <c r="IQP35" s="194"/>
      <c r="IQQ35" s="194"/>
      <c r="IQR35" s="194"/>
      <c r="IQS35" s="194"/>
      <c r="IQT35" s="194"/>
      <c r="IQU35" s="194"/>
      <c r="IQV35" s="194"/>
      <c r="IQW35" s="194"/>
      <c r="IQX35" s="194"/>
      <c r="IQY35" s="194"/>
      <c r="IQZ35" s="194"/>
      <c r="IRA35" s="194"/>
      <c r="IRB35" s="194"/>
      <c r="IRC35" s="194"/>
      <c r="IRD35" s="194"/>
      <c r="IRE35" s="194"/>
      <c r="IRF35" s="194"/>
      <c r="IRG35" s="194"/>
      <c r="IRH35" s="194"/>
      <c r="IRI35" s="194"/>
      <c r="IRJ35" s="194"/>
      <c r="IRK35" s="194"/>
      <c r="IRL35" s="194"/>
      <c r="IRM35" s="194"/>
      <c r="IRN35" s="194"/>
      <c r="IRO35" s="194"/>
      <c r="IRP35" s="194"/>
      <c r="IRQ35" s="194"/>
      <c r="IRR35" s="194"/>
      <c r="IRS35" s="194"/>
      <c r="IRT35" s="194"/>
      <c r="IRU35" s="194"/>
      <c r="IRV35" s="194"/>
      <c r="IRW35" s="194"/>
      <c r="IRX35" s="194"/>
      <c r="IRY35" s="194"/>
      <c r="IRZ35" s="194"/>
      <c r="ISA35" s="194"/>
      <c r="ISB35" s="194"/>
      <c r="ISC35" s="194"/>
      <c r="ISD35" s="194"/>
      <c r="ISE35" s="194"/>
      <c r="ISF35" s="194"/>
      <c r="ISG35" s="194"/>
      <c r="ISH35" s="194"/>
      <c r="ISI35" s="194"/>
      <c r="ISJ35" s="194"/>
      <c r="ISK35" s="194"/>
      <c r="ISL35" s="194"/>
      <c r="ISM35" s="194"/>
      <c r="ISN35" s="194"/>
      <c r="ISO35" s="194"/>
      <c r="ISP35" s="194"/>
      <c r="ISQ35" s="194"/>
      <c r="ISR35" s="194"/>
      <c r="ISS35" s="194"/>
      <c r="IST35" s="194"/>
      <c r="ISU35" s="194"/>
      <c r="ISV35" s="194"/>
      <c r="ISW35" s="194"/>
      <c r="ISX35" s="194"/>
      <c r="ISY35" s="194"/>
      <c r="ISZ35" s="194"/>
      <c r="ITA35" s="194"/>
      <c r="ITB35" s="194"/>
      <c r="ITC35" s="194"/>
      <c r="ITD35" s="194"/>
      <c r="ITE35" s="194"/>
      <c r="ITF35" s="194"/>
      <c r="ITG35" s="194"/>
      <c r="ITH35" s="194"/>
      <c r="ITI35" s="194"/>
      <c r="ITJ35" s="194"/>
      <c r="ITK35" s="194"/>
      <c r="ITL35" s="194"/>
      <c r="ITM35" s="194"/>
      <c r="ITN35" s="194"/>
      <c r="ITO35" s="194"/>
      <c r="ITP35" s="194"/>
      <c r="ITQ35" s="194"/>
      <c r="ITR35" s="194"/>
      <c r="ITS35" s="194"/>
      <c r="ITT35" s="194"/>
      <c r="ITU35" s="194"/>
      <c r="ITV35" s="194"/>
      <c r="ITW35" s="194"/>
      <c r="ITX35" s="194"/>
      <c r="ITY35" s="194"/>
      <c r="ITZ35" s="194"/>
      <c r="IUA35" s="194"/>
      <c r="IUB35" s="194"/>
      <c r="IUC35" s="194"/>
      <c r="IUD35" s="194"/>
      <c r="IUE35" s="194"/>
      <c r="IUF35" s="194"/>
      <c r="IUG35" s="194"/>
      <c r="IUH35" s="194"/>
      <c r="IUI35" s="194"/>
      <c r="IUJ35" s="194"/>
      <c r="IUK35" s="194"/>
      <c r="IUL35" s="194"/>
      <c r="IUM35" s="194"/>
      <c r="IUN35" s="194"/>
      <c r="IUO35" s="194"/>
      <c r="IUP35" s="194"/>
      <c r="IUQ35" s="194"/>
      <c r="IUR35" s="194"/>
      <c r="IUS35" s="194"/>
      <c r="IUT35" s="194"/>
      <c r="IUU35" s="194"/>
      <c r="IUV35" s="194"/>
      <c r="IUW35" s="194"/>
      <c r="IUX35" s="194"/>
      <c r="IUY35" s="194"/>
      <c r="IUZ35" s="194"/>
      <c r="IVA35" s="194"/>
      <c r="IVB35" s="194"/>
      <c r="IVC35" s="194"/>
      <c r="IVD35" s="194"/>
      <c r="IVE35" s="194"/>
      <c r="IVF35" s="194"/>
      <c r="IVG35" s="194"/>
      <c r="IVH35" s="194"/>
      <c r="IVI35" s="194"/>
      <c r="IVJ35" s="194"/>
      <c r="IVK35" s="194"/>
      <c r="IVL35" s="194"/>
      <c r="IVM35" s="194"/>
      <c r="IVN35" s="194"/>
      <c r="IVO35" s="194"/>
      <c r="IVP35" s="194"/>
      <c r="IVQ35" s="194"/>
      <c r="IVR35" s="194"/>
      <c r="IVS35" s="194"/>
      <c r="IVT35" s="194"/>
      <c r="IVU35" s="194"/>
      <c r="IVV35" s="194"/>
      <c r="IVW35" s="194"/>
      <c r="IVX35" s="194"/>
      <c r="IVY35" s="194"/>
      <c r="IVZ35" s="194"/>
      <c r="IWA35" s="194"/>
      <c r="IWB35" s="194"/>
      <c r="IWC35" s="194"/>
      <c r="IWD35" s="194"/>
      <c r="IWE35" s="194"/>
      <c r="IWF35" s="194"/>
      <c r="IWG35" s="194"/>
      <c r="IWH35" s="194"/>
      <c r="IWI35" s="194"/>
      <c r="IWJ35" s="194"/>
      <c r="IWK35" s="194"/>
      <c r="IWL35" s="194"/>
      <c r="IWM35" s="194"/>
      <c r="IWN35" s="194"/>
      <c r="IWO35" s="194"/>
      <c r="IWP35" s="194"/>
      <c r="IWQ35" s="194"/>
      <c r="IWR35" s="194"/>
      <c r="IWS35" s="194"/>
      <c r="IWT35" s="194"/>
      <c r="IWU35" s="194"/>
      <c r="IWV35" s="194"/>
      <c r="IWW35" s="194"/>
      <c r="IWX35" s="194"/>
      <c r="IWY35" s="194"/>
      <c r="IWZ35" s="194"/>
      <c r="IXA35" s="194"/>
      <c r="IXB35" s="194"/>
      <c r="IXC35" s="194"/>
      <c r="IXD35" s="194"/>
      <c r="IXE35" s="194"/>
      <c r="IXF35" s="194"/>
      <c r="IXG35" s="194"/>
      <c r="IXH35" s="194"/>
      <c r="IXI35" s="194"/>
      <c r="IXJ35" s="194"/>
      <c r="IXK35" s="194"/>
      <c r="IXL35" s="194"/>
      <c r="IXM35" s="194"/>
      <c r="IXN35" s="194"/>
      <c r="IXO35" s="194"/>
      <c r="IXP35" s="194"/>
      <c r="IXQ35" s="194"/>
      <c r="IXR35" s="194"/>
      <c r="IXS35" s="194"/>
      <c r="IXT35" s="194"/>
      <c r="IXU35" s="194"/>
      <c r="IXV35" s="194"/>
      <c r="IXW35" s="194"/>
      <c r="IXX35" s="194"/>
      <c r="IXY35" s="194"/>
      <c r="IXZ35" s="194"/>
      <c r="IYA35" s="194"/>
      <c r="IYB35" s="194"/>
      <c r="IYC35" s="194"/>
      <c r="IYD35" s="194"/>
      <c r="IYE35" s="194"/>
      <c r="IYF35" s="194"/>
      <c r="IYG35" s="194"/>
      <c r="IYH35" s="194"/>
      <c r="IYI35" s="194"/>
      <c r="IYJ35" s="194"/>
      <c r="IYK35" s="194"/>
      <c r="IYL35" s="194"/>
      <c r="IYM35" s="194"/>
      <c r="IYN35" s="194"/>
      <c r="IYO35" s="194"/>
      <c r="IYP35" s="194"/>
      <c r="IYQ35" s="194"/>
      <c r="IYR35" s="194"/>
      <c r="IYS35" s="194"/>
      <c r="IYT35" s="194"/>
      <c r="IYU35" s="194"/>
      <c r="IYV35" s="194"/>
      <c r="IYW35" s="194"/>
      <c r="IYX35" s="194"/>
      <c r="IYY35" s="194"/>
      <c r="IYZ35" s="194"/>
      <c r="IZA35" s="194"/>
      <c r="IZB35" s="194"/>
      <c r="IZC35" s="194"/>
      <c r="IZD35" s="194"/>
      <c r="IZE35" s="194"/>
      <c r="IZF35" s="194"/>
      <c r="IZG35" s="194"/>
      <c r="IZH35" s="194"/>
      <c r="IZI35" s="194"/>
      <c r="IZJ35" s="194"/>
      <c r="IZK35" s="194"/>
      <c r="IZL35" s="194"/>
      <c r="IZM35" s="194"/>
      <c r="IZN35" s="194"/>
      <c r="IZO35" s="194"/>
      <c r="IZP35" s="194"/>
      <c r="IZQ35" s="194"/>
      <c r="IZR35" s="194"/>
      <c r="IZS35" s="194"/>
      <c r="IZT35" s="194"/>
      <c r="IZU35" s="194"/>
      <c r="IZV35" s="194"/>
      <c r="IZW35" s="194"/>
      <c r="IZX35" s="194"/>
      <c r="IZY35" s="194"/>
      <c r="IZZ35" s="194"/>
      <c r="JAA35" s="194"/>
      <c r="JAB35" s="194"/>
      <c r="JAC35" s="194"/>
      <c r="JAD35" s="194"/>
      <c r="JAE35" s="194"/>
      <c r="JAF35" s="194"/>
      <c r="JAG35" s="194"/>
      <c r="JAH35" s="194"/>
      <c r="JAI35" s="194"/>
      <c r="JAJ35" s="194"/>
      <c r="JAK35" s="194"/>
      <c r="JAL35" s="194"/>
      <c r="JAM35" s="194"/>
      <c r="JAN35" s="194"/>
      <c r="JAO35" s="194"/>
      <c r="JAP35" s="194"/>
      <c r="JAQ35" s="194"/>
      <c r="JAR35" s="194"/>
      <c r="JAS35" s="194"/>
      <c r="JAT35" s="194"/>
      <c r="JAU35" s="194"/>
      <c r="JAV35" s="194"/>
      <c r="JAW35" s="194"/>
      <c r="JAX35" s="194"/>
      <c r="JAY35" s="194"/>
      <c r="JAZ35" s="194"/>
      <c r="JBA35" s="194"/>
      <c r="JBB35" s="194"/>
      <c r="JBC35" s="194"/>
      <c r="JBD35" s="194"/>
      <c r="JBE35" s="194"/>
      <c r="JBF35" s="194"/>
      <c r="JBG35" s="194"/>
      <c r="JBH35" s="194"/>
      <c r="JBI35" s="194"/>
      <c r="JBJ35" s="194"/>
      <c r="JBK35" s="194"/>
      <c r="JBL35" s="194"/>
      <c r="JBM35" s="194"/>
      <c r="JBN35" s="194"/>
      <c r="JBO35" s="194"/>
      <c r="JBP35" s="194"/>
      <c r="JBQ35" s="194"/>
      <c r="JBR35" s="194"/>
      <c r="JBS35" s="194"/>
      <c r="JBT35" s="194"/>
      <c r="JBU35" s="194"/>
      <c r="JBV35" s="194"/>
      <c r="JBW35" s="194"/>
      <c r="JBX35" s="194"/>
      <c r="JBY35" s="194"/>
      <c r="JBZ35" s="194"/>
      <c r="JCA35" s="194"/>
      <c r="JCB35" s="194"/>
      <c r="JCC35" s="194"/>
      <c r="JCD35" s="194"/>
      <c r="JCE35" s="194"/>
      <c r="JCF35" s="194"/>
      <c r="JCG35" s="194"/>
      <c r="JCH35" s="194"/>
      <c r="JCI35" s="194"/>
      <c r="JCJ35" s="194"/>
      <c r="JCK35" s="194"/>
      <c r="JCL35" s="194"/>
      <c r="JCM35" s="194"/>
      <c r="JCN35" s="194"/>
      <c r="JCO35" s="194"/>
      <c r="JCP35" s="194"/>
      <c r="JCQ35" s="194"/>
      <c r="JCR35" s="194"/>
      <c r="JCS35" s="194"/>
      <c r="JCT35" s="194"/>
      <c r="JCU35" s="194"/>
      <c r="JCV35" s="194"/>
      <c r="JCW35" s="194"/>
      <c r="JCX35" s="194"/>
      <c r="JCY35" s="194"/>
      <c r="JCZ35" s="194"/>
      <c r="JDA35" s="194"/>
      <c r="JDB35" s="194"/>
      <c r="JDC35" s="194"/>
      <c r="JDD35" s="194"/>
      <c r="JDE35" s="194"/>
      <c r="JDF35" s="194"/>
      <c r="JDG35" s="194"/>
      <c r="JDH35" s="194"/>
      <c r="JDI35" s="194"/>
      <c r="JDJ35" s="194"/>
      <c r="JDK35" s="194"/>
      <c r="JDL35" s="194"/>
      <c r="JDM35" s="194"/>
      <c r="JDN35" s="194"/>
      <c r="JDO35" s="194"/>
      <c r="JDP35" s="194"/>
      <c r="JDQ35" s="194"/>
      <c r="JDR35" s="194"/>
      <c r="JDS35" s="194"/>
      <c r="JDT35" s="194"/>
      <c r="JDU35" s="194"/>
      <c r="JDV35" s="194"/>
      <c r="JDW35" s="194"/>
      <c r="JDX35" s="194"/>
      <c r="JDY35" s="194"/>
      <c r="JDZ35" s="194"/>
      <c r="JEA35" s="194"/>
      <c r="JEB35" s="194"/>
      <c r="JEC35" s="194"/>
      <c r="JED35" s="194"/>
      <c r="JEE35" s="194"/>
      <c r="JEF35" s="194"/>
      <c r="JEG35" s="194"/>
      <c r="JEH35" s="194"/>
      <c r="JEI35" s="194"/>
      <c r="JEJ35" s="194"/>
      <c r="JEK35" s="194"/>
      <c r="JEL35" s="194"/>
      <c r="JEM35" s="194"/>
      <c r="JEN35" s="194"/>
      <c r="JEO35" s="194"/>
      <c r="JEP35" s="194"/>
      <c r="JEQ35" s="194"/>
      <c r="JER35" s="194"/>
      <c r="JES35" s="194"/>
      <c r="JET35" s="194"/>
      <c r="JEU35" s="194"/>
      <c r="JEV35" s="194"/>
      <c r="JEW35" s="194"/>
      <c r="JEX35" s="194"/>
      <c r="JEY35" s="194"/>
      <c r="JEZ35" s="194"/>
      <c r="JFA35" s="194"/>
      <c r="JFB35" s="194"/>
      <c r="JFC35" s="194"/>
      <c r="JFD35" s="194"/>
      <c r="JFE35" s="194"/>
      <c r="JFF35" s="194"/>
      <c r="JFG35" s="194"/>
      <c r="JFH35" s="194"/>
      <c r="JFI35" s="194"/>
      <c r="JFJ35" s="194"/>
      <c r="JFK35" s="194"/>
      <c r="JFL35" s="194"/>
      <c r="JFM35" s="194"/>
      <c r="JFN35" s="194"/>
      <c r="JFO35" s="194"/>
      <c r="JFP35" s="194"/>
      <c r="JFQ35" s="194"/>
      <c r="JFR35" s="194"/>
      <c r="JFS35" s="194"/>
      <c r="JFT35" s="194"/>
      <c r="JFU35" s="194"/>
      <c r="JFV35" s="194"/>
      <c r="JFW35" s="194"/>
      <c r="JFX35" s="194"/>
      <c r="JFY35" s="194"/>
      <c r="JFZ35" s="194"/>
      <c r="JGA35" s="194"/>
      <c r="JGB35" s="194"/>
      <c r="JGC35" s="194"/>
      <c r="JGD35" s="194"/>
      <c r="JGE35" s="194"/>
      <c r="JGF35" s="194"/>
      <c r="JGG35" s="194"/>
      <c r="JGH35" s="194"/>
      <c r="JGI35" s="194"/>
      <c r="JGJ35" s="194"/>
      <c r="JGK35" s="194"/>
      <c r="JGL35" s="194"/>
      <c r="JGM35" s="194"/>
      <c r="JGN35" s="194"/>
      <c r="JGO35" s="194"/>
      <c r="JGP35" s="194"/>
      <c r="JGQ35" s="194"/>
      <c r="JGR35" s="194"/>
      <c r="JGS35" s="194"/>
      <c r="JGT35" s="194"/>
      <c r="JGU35" s="194"/>
      <c r="JGV35" s="194"/>
      <c r="JGW35" s="194"/>
      <c r="JGX35" s="194"/>
      <c r="JGY35" s="194"/>
      <c r="JGZ35" s="194"/>
      <c r="JHA35" s="194"/>
      <c r="JHB35" s="194"/>
      <c r="JHC35" s="194"/>
      <c r="JHD35" s="194"/>
      <c r="JHE35" s="194"/>
      <c r="JHF35" s="194"/>
      <c r="JHG35" s="194"/>
      <c r="JHH35" s="194"/>
      <c r="JHI35" s="194"/>
      <c r="JHJ35" s="194"/>
      <c r="JHK35" s="194"/>
      <c r="JHL35" s="194"/>
      <c r="JHM35" s="194"/>
      <c r="JHN35" s="194"/>
      <c r="JHO35" s="194"/>
      <c r="JHP35" s="194"/>
      <c r="JHQ35" s="194"/>
      <c r="JHR35" s="194"/>
      <c r="JHS35" s="194"/>
      <c r="JHT35" s="194"/>
      <c r="JHU35" s="194"/>
      <c r="JHV35" s="194"/>
      <c r="JHW35" s="194"/>
      <c r="JHX35" s="194"/>
      <c r="JHY35" s="194"/>
      <c r="JHZ35" s="194"/>
      <c r="JIA35" s="194"/>
      <c r="JIB35" s="194"/>
      <c r="JIC35" s="194"/>
      <c r="JID35" s="194"/>
      <c r="JIE35" s="194"/>
      <c r="JIF35" s="194"/>
      <c r="JIG35" s="194"/>
      <c r="JIH35" s="194"/>
      <c r="JII35" s="194"/>
      <c r="JIJ35" s="194"/>
      <c r="JIK35" s="194"/>
      <c r="JIL35" s="194"/>
      <c r="JIM35" s="194"/>
      <c r="JIN35" s="194"/>
      <c r="JIO35" s="194"/>
      <c r="JIP35" s="194"/>
      <c r="JIQ35" s="194"/>
      <c r="JIR35" s="194"/>
      <c r="JIS35" s="194"/>
      <c r="JIT35" s="194"/>
      <c r="JIU35" s="194"/>
      <c r="JIV35" s="194"/>
      <c r="JIW35" s="194"/>
      <c r="JIX35" s="194"/>
      <c r="JIY35" s="194"/>
      <c r="JIZ35" s="194"/>
      <c r="JJA35" s="194"/>
      <c r="JJB35" s="194"/>
      <c r="JJC35" s="194"/>
      <c r="JJD35" s="194"/>
      <c r="JJE35" s="194"/>
      <c r="JJF35" s="194"/>
      <c r="JJG35" s="194"/>
      <c r="JJH35" s="194"/>
      <c r="JJI35" s="194"/>
      <c r="JJJ35" s="194"/>
      <c r="JJK35" s="194"/>
      <c r="JJL35" s="194"/>
      <c r="JJM35" s="194"/>
      <c r="JJN35" s="194"/>
      <c r="JJO35" s="194"/>
      <c r="JJP35" s="194"/>
      <c r="JJQ35" s="194"/>
      <c r="JJR35" s="194"/>
      <c r="JJS35" s="194"/>
      <c r="JJT35" s="194"/>
      <c r="JJU35" s="194"/>
      <c r="JJV35" s="194"/>
      <c r="JJW35" s="194"/>
      <c r="JJX35" s="194"/>
      <c r="JJY35" s="194"/>
      <c r="JJZ35" s="194"/>
      <c r="JKA35" s="194"/>
      <c r="JKB35" s="194"/>
      <c r="JKC35" s="194"/>
      <c r="JKD35" s="194"/>
      <c r="JKE35" s="194"/>
      <c r="JKF35" s="194"/>
      <c r="JKG35" s="194"/>
      <c r="JKH35" s="194"/>
      <c r="JKI35" s="194"/>
      <c r="JKJ35" s="194"/>
      <c r="JKK35" s="194"/>
      <c r="JKL35" s="194"/>
      <c r="JKM35" s="194"/>
      <c r="JKN35" s="194"/>
      <c r="JKO35" s="194"/>
      <c r="JKP35" s="194"/>
      <c r="JKQ35" s="194"/>
      <c r="JKR35" s="194"/>
      <c r="JKS35" s="194"/>
      <c r="JKT35" s="194"/>
      <c r="JKU35" s="194"/>
      <c r="JKV35" s="194"/>
      <c r="JKW35" s="194"/>
      <c r="JKX35" s="194"/>
      <c r="JKY35" s="194"/>
      <c r="JKZ35" s="194"/>
      <c r="JLA35" s="194"/>
      <c r="JLB35" s="194"/>
      <c r="JLC35" s="194"/>
      <c r="JLD35" s="194"/>
      <c r="JLE35" s="194"/>
      <c r="JLF35" s="194"/>
      <c r="JLG35" s="194"/>
      <c r="JLH35" s="194"/>
      <c r="JLI35" s="194"/>
      <c r="JLJ35" s="194"/>
      <c r="JLK35" s="194"/>
      <c r="JLL35" s="194"/>
      <c r="JLM35" s="194"/>
      <c r="JLN35" s="194"/>
      <c r="JLO35" s="194"/>
      <c r="JLP35" s="194"/>
      <c r="JLQ35" s="194"/>
      <c r="JLR35" s="194"/>
      <c r="JLS35" s="194"/>
      <c r="JLT35" s="194"/>
      <c r="JLU35" s="194"/>
      <c r="JLV35" s="194"/>
      <c r="JLW35" s="194"/>
      <c r="JLX35" s="194"/>
      <c r="JLY35" s="194"/>
      <c r="JLZ35" s="194"/>
      <c r="JMA35" s="194"/>
      <c r="JMB35" s="194"/>
      <c r="JMC35" s="194"/>
      <c r="JMD35" s="194"/>
      <c r="JME35" s="194"/>
      <c r="JMF35" s="194"/>
      <c r="JMG35" s="194"/>
      <c r="JMH35" s="194"/>
      <c r="JMI35" s="194"/>
      <c r="JMJ35" s="194"/>
      <c r="JMK35" s="194"/>
      <c r="JML35" s="194"/>
      <c r="JMM35" s="194"/>
      <c r="JMN35" s="194"/>
      <c r="JMO35" s="194"/>
      <c r="JMP35" s="194"/>
      <c r="JMQ35" s="194"/>
      <c r="JMR35" s="194"/>
      <c r="JMS35" s="194"/>
      <c r="JMT35" s="194"/>
      <c r="JMU35" s="194"/>
      <c r="JMV35" s="194"/>
      <c r="JMW35" s="194"/>
      <c r="JMX35" s="194"/>
      <c r="JMY35" s="194"/>
      <c r="JMZ35" s="194"/>
      <c r="JNA35" s="194"/>
      <c r="JNB35" s="194"/>
      <c r="JNC35" s="194"/>
      <c r="JND35" s="194"/>
      <c r="JNE35" s="194"/>
      <c r="JNF35" s="194"/>
      <c r="JNG35" s="194"/>
      <c r="JNH35" s="194"/>
      <c r="JNI35" s="194"/>
      <c r="JNJ35" s="194"/>
      <c r="JNK35" s="194"/>
      <c r="JNL35" s="194"/>
      <c r="JNM35" s="194"/>
      <c r="JNN35" s="194"/>
      <c r="JNO35" s="194"/>
      <c r="JNP35" s="194"/>
      <c r="JNQ35" s="194"/>
      <c r="JNR35" s="194"/>
      <c r="JNS35" s="194"/>
      <c r="JNT35" s="194"/>
      <c r="JNU35" s="194"/>
      <c r="JNV35" s="194"/>
      <c r="JNW35" s="194"/>
      <c r="JNX35" s="194"/>
      <c r="JNY35" s="194"/>
      <c r="JNZ35" s="194"/>
      <c r="JOA35" s="194"/>
      <c r="JOB35" s="194"/>
      <c r="JOC35" s="194"/>
      <c r="JOD35" s="194"/>
      <c r="JOE35" s="194"/>
      <c r="JOF35" s="194"/>
      <c r="JOG35" s="194"/>
      <c r="JOH35" s="194"/>
      <c r="JOI35" s="194"/>
      <c r="JOJ35" s="194"/>
      <c r="JOK35" s="194"/>
      <c r="JOL35" s="194"/>
      <c r="JOM35" s="194"/>
      <c r="JON35" s="194"/>
      <c r="JOO35" s="194"/>
      <c r="JOP35" s="194"/>
      <c r="JOQ35" s="194"/>
      <c r="JOR35" s="194"/>
      <c r="JOS35" s="194"/>
      <c r="JOT35" s="194"/>
      <c r="JOU35" s="194"/>
      <c r="JOV35" s="194"/>
      <c r="JOW35" s="194"/>
      <c r="JOX35" s="194"/>
      <c r="JOY35" s="194"/>
      <c r="JOZ35" s="194"/>
      <c r="JPA35" s="194"/>
      <c r="JPB35" s="194"/>
      <c r="JPC35" s="194"/>
      <c r="JPD35" s="194"/>
      <c r="JPE35" s="194"/>
      <c r="JPF35" s="194"/>
      <c r="JPG35" s="194"/>
      <c r="JPH35" s="194"/>
      <c r="JPI35" s="194"/>
      <c r="JPJ35" s="194"/>
      <c r="JPK35" s="194"/>
      <c r="JPL35" s="194"/>
      <c r="JPM35" s="194"/>
      <c r="JPN35" s="194"/>
      <c r="JPO35" s="194"/>
      <c r="JPP35" s="194"/>
      <c r="JPQ35" s="194"/>
      <c r="JPR35" s="194"/>
      <c r="JPS35" s="194"/>
      <c r="JPT35" s="194"/>
      <c r="JPU35" s="194"/>
      <c r="JPV35" s="194"/>
      <c r="JPW35" s="194"/>
      <c r="JPX35" s="194"/>
      <c r="JPY35" s="194"/>
      <c r="JPZ35" s="194"/>
      <c r="JQA35" s="194"/>
      <c r="JQB35" s="194"/>
      <c r="JQC35" s="194"/>
      <c r="JQD35" s="194"/>
      <c r="JQE35" s="194"/>
      <c r="JQF35" s="194"/>
      <c r="JQG35" s="194"/>
      <c r="JQH35" s="194"/>
      <c r="JQI35" s="194"/>
      <c r="JQJ35" s="194"/>
      <c r="JQK35" s="194"/>
      <c r="JQL35" s="194"/>
      <c r="JQM35" s="194"/>
      <c r="JQN35" s="194"/>
      <c r="JQO35" s="194"/>
      <c r="JQP35" s="194"/>
      <c r="JQQ35" s="194"/>
      <c r="JQR35" s="194"/>
      <c r="JQS35" s="194"/>
      <c r="JQT35" s="194"/>
      <c r="JQU35" s="194"/>
      <c r="JQV35" s="194"/>
      <c r="JQW35" s="194"/>
      <c r="JQX35" s="194"/>
      <c r="JQY35" s="194"/>
      <c r="JQZ35" s="194"/>
      <c r="JRA35" s="194"/>
      <c r="JRB35" s="194"/>
      <c r="JRC35" s="194"/>
      <c r="JRD35" s="194"/>
      <c r="JRE35" s="194"/>
      <c r="JRF35" s="194"/>
      <c r="JRG35" s="194"/>
      <c r="JRH35" s="194"/>
      <c r="JRI35" s="194"/>
      <c r="JRJ35" s="194"/>
      <c r="JRK35" s="194"/>
      <c r="JRL35" s="194"/>
      <c r="JRM35" s="194"/>
      <c r="JRN35" s="194"/>
      <c r="JRO35" s="194"/>
      <c r="JRP35" s="194"/>
      <c r="JRQ35" s="194"/>
      <c r="JRR35" s="194"/>
      <c r="JRS35" s="194"/>
      <c r="JRT35" s="194"/>
      <c r="JRU35" s="194"/>
      <c r="JRV35" s="194"/>
      <c r="JRW35" s="194"/>
      <c r="JRX35" s="194"/>
      <c r="JRY35" s="194"/>
      <c r="JRZ35" s="194"/>
      <c r="JSA35" s="194"/>
      <c r="JSB35" s="194"/>
      <c r="JSC35" s="194"/>
      <c r="JSD35" s="194"/>
      <c r="JSE35" s="194"/>
      <c r="JSF35" s="194"/>
      <c r="JSG35" s="194"/>
      <c r="JSH35" s="194"/>
      <c r="JSI35" s="194"/>
      <c r="JSJ35" s="194"/>
      <c r="JSK35" s="194"/>
      <c r="JSL35" s="194"/>
      <c r="JSM35" s="194"/>
      <c r="JSN35" s="194"/>
      <c r="JSO35" s="194"/>
      <c r="JSP35" s="194"/>
      <c r="JSQ35" s="194"/>
      <c r="JSR35" s="194"/>
      <c r="JSS35" s="194"/>
      <c r="JST35" s="194"/>
      <c r="JSU35" s="194"/>
      <c r="JSV35" s="194"/>
      <c r="JSW35" s="194"/>
      <c r="JSX35" s="194"/>
      <c r="JSY35" s="194"/>
      <c r="JSZ35" s="194"/>
      <c r="JTA35" s="194"/>
      <c r="JTB35" s="194"/>
      <c r="JTC35" s="194"/>
      <c r="JTD35" s="194"/>
      <c r="JTE35" s="194"/>
      <c r="JTF35" s="194"/>
      <c r="JTG35" s="194"/>
      <c r="JTH35" s="194"/>
      <c r="JTI35" s="194"/>
      <c r="JTJ35" s="194"/>
      <c r="JTK35" s="194"/>
      <c r="JTL35" s="194"/>
      <c r="JTM35" s="194"/>
      <c r="JTN35" s="194"/>
      <c r="JTO35" s="194"/>
      <c r="JTP35" s="194"/>
      <c r="JTQ35" s="194"/>
      <c r="JTR35" s="194"/>
      <c r="JTS35" s="194"/>
      <c r="JTT35" s="194"/>
      <c r="JTU35" s="194"/>
      <c r="JTV35" s="194"/>
      <c r="JTW35" s="194"/>
      <c r="JTX35" s="194"/>
      <c r="JTY35" s="194"/>
      <c r="JTZ35" s="194"/>
      <c r="JUA35" s="194"/>
      <c r="JUB35" s="194"/>
      <c r="JUC35" s="194"/>
      <c r="JUD35" s="194"/>
      <c r="JUE35" s="194"/>
      <c r="JUF35" s="194"/>
      <c r="JUG35" s="194"/>
      <c r="JUH35" s="194"/>
      <c r="JUI35" s="194"/>
      <c r="JUJ35" s="194"/>
      <c r="JUK35" s="194"/>
      <c r="JUL35" s="194"/>
      <c r="JUM35" s="194"/>
      <c r="JUN35" s="194"/>
      <c r="JUO35" s="194"/>
      <c r="JUP35" s="194"/>
      <c r="JUQ35" s="194"/>
      <c r="JUR35" s="194"/>
      <c r="JUS35" s="194"/>
      <c r="JUT35" s="194"/>
      <c r="JUU35" s="194"/>
      <c r="JUV35" s="194"/>
      <c r="JUW35" s="194"/>
      <c r="JUX35" s="194"/>
      <c r="JUY35" s="194"/>
      <c r="JUZ35" s="194"/>
      <c r="JVA35" s="194"/>
      <c r="JVB35" s="194"/>
      <c r="JVC35" s="194"/>
      <c r="JVD35" s="194"/>
      <c r="JVE35" s="194"/>
      <c r="JVF35" s="194"/>
      <c r="JVG35" s="194"/>
      <c r="JVH35" s="194"/>
      <c r="JVI35" s="194"/>
      <c r="JVJ35" s="194"/>
      <c r="JVK35" s="194"/>
      <c r="JVL35" s="194"/>
      <c r="JVM35" s="194"/>
      <c r="JVN35" s="194"/>
      <c r="JVO35" s="194"/>
      <c r="JVP35" s="194"/>
      <c r="JVQ35" s="194"/>
      <c r="JVR35" s="194"/>
      <c r="JVS35" s="194"/>
      <c r="JVT35" s="194"/>
      <c r="JVU35" s="194"/>
      <c r="JVV35" s="194"/>
      <c r="JVW35" s="194"/>
      <c r="JVX35" s="194"/>
      <c r="JVY35" s="194"/>
      <c r="JVZ35" s="194"/>
      <c r="JWA35" s="194"/>
      <c r="JWB35" s="194"/>
      <c r="JWC35" s="194"/>
      <c r="JWD35" s="194"/>
      <c r="JWE35" s="194"/>
      <c r="JWF35" s="194"/>
      <c r="JWG35" s="194"/>
      <c r="JWH35" s="194"/>
      <c r="JWI35" s="194"/>
      <c r="JWJ35" s="194"/>
      <c r="JWK35" s="194"/>
      <c r="JWL35" s="194"/>
      <c r="JWM35" s="194"/>
      <c r="JWN35" s="194"/>
      <c r="JWO35" s="194"/>
      <c r="JWP35" s="194"/>
      <c r="JWQ35" s="194"/>
      <c r="JWR35" s="194"/>
      <c r="JWS35" s="194"/>
      <c r="JWT35" s="194"/>
      <c r="JWU35" s="194"/>
      <c r="JWV35" s="194"/>
      <c r="JWW35" s="194"/>
      <c r="JWX35" s="194"/>
      <c r="JWY35" s="194"/>
      <c r="JWZ35" s="194"/>
      <c r="JXA35" s="194"/>
      <c r="JXB35" s="194"/>
      <c r="JXC35" s="194"/>
      <c r="JXD35" s="194"/>
      <c r="JXE35" s="194"/>
      <c r="JXF35" s="194"/>
      <c r="JXG35" s="194"/>
      <c r="JXH35" s="194"/>
      <c r="JXI35" s="194"/>
      <c r="JXJ35" s="194"/>
      <c r="JXK35" s="194"/>
      <c r="JXL35" s="194"/>
      <c r="JXM35" s="194"/>
      <c r="JXN35" s="194"/>
      <c r="JXO35" s="194"/>
      <c r="JXP35" s="194"/>
      <c r="JXQ35" s="194"/>
      <c r="JXR35" s="194"/>
      <c r="JXS35" s="194"/>
      <c r="JXT35" s="194"/>
      <c r="JXU35" s="194"/>
      <c r="JXV35" s="194"/>
      <c r="JXW35" s="194"/>
      <c r="JXX35" s="194"/>
      <c r="JXY35" s="194"/>
      <c r="JXZ35" s="194"/>
      <c r="JYA35" s="194"/>
      <c r="JYB35" s="194"/>
      <c r="JYC35" s="194"/>
      <c r="JYD35" s="194"/>
      <c r="JYE35" s="194"/>
      <c r="JYF35" s="194"/>
      <c r="JYG35" s="194"/>
      <c r="JYH35" s="194"/>
      <c r="JYI35" s="194"/>
      <c r="JYJ35" s="194"/>
      <c r="JYK35" s="194"/>
      <c r="JYL35" s="194"/>
      <c r="JYM35" s="194"/>
      <c r="JYN35" s="194"/>
      <c r="JYO35" s="194"/>
      <c r="JYP35" s="194"/>
      <c r="JYQ35" s="194"/>
      <c r="JYR35" s="194"/>
      <c r="JYS35" s="194"/>
      <c r="JYT35" s="194"/>
      <c r="JYU35" s="194"/>
      <c r="JYV35" s="194"/>
      <c r="JYW35" s="194"/>
      <c r="JYX35" s="194"/>
      <c r="JYY35" s="194"/>
      <c r="JYZ35" s="194"/>
      <c r="JZA35" s="194"/>
      <c r="JZB35" s="194"/>
      <c r="JZC35" s="194"/>
      <c r="JZD35" s="194"/>
      <c r="JZE35" s="194"/>
      <c r="JZF35" s="194"/>
      <c r="JZG35" s="194"/>
      <c r="JZH35" s="194"/>
      <c r="JZI35" s="194"/>
      <c r="JZJ35" s="194"/>
      <c r="JZK35" s="194"/>
      <c r="JZL35" s="194"/>
      <c r="JZM35" s="194"/>
      <c r="JZN35" s="194"/>
      <c r="JZO35" s="194"/>
      <c r="JZP35" s="194"/>
      <c r="JZQ35" s="194"/>
      <c r="JZR35" s="194"/>
      <c r="JZS35" s="194"/>
      <c r="JZT35" s="194"/>
      <c r="JZU35" s="194"/>
      <c r="JZV35" s="194"/>
      <c r="JZW35" s="194"/>
      <c r="JZX35" s="194"/>
      <c r="JZY35" s="194"/>
      <c r="JZZ35" s="194"/>
      <c r="KAA35" s="194"/>
      <c r="KAB35" s="194"/>
      <c r="KAC35" s="194"/>
      <c r="KAD35" s="194"/>
      <c r="KAE35" s="194"/>
      <c r="KAF35" s="194"/>
      <c r="KAG35" s="194"/>
      <c r="KAH35" s="194"/>
      <c r="KAI35" s="194"/>
      <c r="KAJ35" s="194"/>
      <c r="KAK35" s="194"/>
      <c r="KAL35" s="194"/>
      <c r="KAM35" s="194"/>
      <c r="KAN35" s="194"/>
      <c r="KAO35" s="194"/>
      <c r="KAP35" s="194"/>
      <c r="KAQ35" s="194"/>
      <c r="KAR35" s="194"/>
      <c r="KAS35" s="194"/>
      <c r="KAT35" s="194"/>
      <c r="KAU35" s="194"/>
      <c r="KAV35" s="194"/>
      <c r="KAW35" s="194"/>
      <c r="KAX35" s="194"/>
      <c r="KAY35" s="194"/>
      <c r="KAZ35" s="194"/>
      <c r="KBA35" s="194"/>
      <c r="KBB35" s="194"/>
      <c r="KBC35" s="194"/>
      <c r="KBD35" s="194"/>
      <c r="KBE35" s="194"/>
      <c r="KBF35" s="194"/>
      <c r="KBG35" s="194"/>
      <c r="KBH35" s="194"/>
      <c r="KBI35" s="194"/>
      <c r="KBJ35" s="194"/>
      <c r="KBK35" s="194"/>
      <c r="KBL35" s="194"/>
      <c r="KBM35" s="194"/>
      <c r="KBN35" s="194"/>
      <c r="KBO35" s="194"/>
      <c r="KBP35" s="194"/>
      <c r="KBQ35" s="194"/>
      <c r="KBR35" s="194"/>
      <c r="KBS35" s="194"/>
      <c r="KBT35" s="194"/>
      <c r="KBU35" s="194"/>
      <c r="KBV35" s="194"/>
      <c r="KBW35" s="194"/>
      <c r="KBX35" s="194"/>
      <c r="KBY35" s="194"/>
      <c r="KBZ35" s="194"/>
      <c r="KCA35" s="194"/>
      <c r="KCB35" s="194"/>
      <c r="KCC35" s="194"/>
      <c r="KCD35" s="194"/>
      <c r="KCE35" s="194"/>
      <c r="KCF35" s="194"/>
      <c r="KCG35" s="194"/>
      <c r="KCH35" s="194"/>
      <c r="KCI35" s="194"/>
      <c r="KCJ35" s="194"/>
      <c r="KCK35" s="194"/>
      <c r="KCL35" s="194"/>
      <c r="KCM35" s="194"/>
      <c r="KCN35" s="194"/>
      <c r="KCO35" s="194"/>
      <c r="KCP35" s="194"/>
      <c r="KCQ35" s="194"/>
      <c r="KCR35" s="194"/>
      <c r="KCS35" s="194"/>
      <c r="KCT35" s="194"/>
      <c r="KCU35" s="194"/>
      <c r="KCV35" s="194"/>
      <c r="KCW35" s="194"/>
      <c r="KCX35" s="194"/>
      <c r="KCY35" s="194"/>
      <c r="KCZ35" s="194"/>
      <c r="KDA35" s="194"/>
      <c r="KDB35" s="194"/>
      <c r="KDC35" s="194"/>
      <c r="KDD35" s="194"/>
      <c r="KDE35" s="194"/>
      <c r="KDF35" s="194"/>
      <c r="KDG35" s="194"/>
      <c r="KDH35" s="194"/>
      <c r="KDI35" s="194"/>
      <c r="KDJ35" s="194"/>
      <c r="KDK35" s="194"/>
      <c r="KDL35" s="194"/>
      <c r="KDM35" s="194"/>
      <c r="KDN35" s="194"/>
      <c r="KDO35" s="194"/>
      <c r="KDP35" s="194"/>
      <c r="KDQ35" s="194"/>
      <c r="KDR35" s="194"/>
      <c r="KDS35" s="194"/>
      <c r="KDT35" s="194"/>
      <c r="KDU35" s="194"/>
      <c r="KDV35" s="194"/>
      <c r="KDW35" s="194"/>
      <c r="KDX35" s="194"/>
      <c r="KDY35" s="194"/>
      <c r="KDZ35" s="194"/>
      <c r="KEA35" s="194"/>
      <c r="KEB35" s="194"/>
      <c r="KEC35" s="194"/>
      <c r="KED35" s="194"/>
      <c r="KEE35" s="194"/>
      <c r="KEF35" s="194"/>
      <c r="KEG35" s="194"/>
      <c r="KEH35" s="194"/>
      <c r="KEI35" s="194"/>
      <c r="KEJ35" s="194"/>
      <c r="KEK35" s="194"/>
      <c r="KEL35" s="194"/>
      <c r="KEM35" s="194"/>
      <c r="KEN35" s="194"/>
      <c r="KEO35" s="194"/>
      <c r="KEP35" s="194"/>
      <c r="KEQ35" s="194"/>
      <c r="KER35" s="194"/>
      <c r="KES35" s="194"/>
      <c r="KET35" s="194"/>
      <c r="KEU35" s="194"/>
      <c r="KEV35" s="194"/>
      <c r="KEW35" s="194"/>
      <c r="KEX35" s="194"/>
      <c r="KEY35" s="194"/>
      <c r="KEZ35" s="194"/>
      <c r="KFA35" s="194"/>
      <c r="KFB35" s="194"/>
      <c r="KFC35" s="194"/>
      <c r="KFD35" s="194"/>
      <c r="KFE35" s="194"/>
      <c r="KFF35" s="194"/>
      <c r="KFG35" s="194"/>
      <c r="KFH35" s="194"/>
      <c r="KFI35" s="194"/>
      <c r="KFJ35" s="194"/>
      <c r="KFK35" s="194"/>
      <c r="KFL35" s="194"/>
      <c r="KFM35" s="194"/>
      <c r="KFN35" s="194"/>
      <c r="KFO35" s="194"/>
      <c r="KFP35" s="194"/>
      <c r="KFQ35" s="194"/>
      <c r="KFR35" s="194"/>
      <c r="KFS35" s="194"/>
      <c r="KFT35" s="194"/>
      <c r="KFU35" s="194"/>
      <c r="KFV35" s="194"/>
      <c r="KFW35" s="194"/>
      <c r="KFX35" s="194"/>
      <c r="KFY35" s="194"/>
      <c r="KFZ35" s="194"/>
      <c r="KGA35" s="194"/>
      <c r="KGB35" s="194"/>
      <c r="KGC35" s="194"/>
      <c r="KGD35" s="194"/>
      <c r="KGE35" s="194"/>
      <c r="KGF35" s="194"/>
      <c r="KGG35" s="194"/>
      <c r="KGH35" s="194"/>
      <c r="KGI35" s="194"/>
      <c r="KGJ35" s="194"/>
      <c r="KGK35" s="194"/>
      <c r="KGL35" s="194"/>
      <c r="KGM35" s="194"/>
      <c r="KGN35" s="194"/>
      <c r="KGO35" s="194"/>
      <c r="KGP35" s="194"/>
      <c r="KGQ35" s="194"/>
      <c r="KGR35" s="194"/>
      <c r="KGS35" s="194"/>
      <c r="KGT35" s="194"/>
      <c r="KGU35" s="194"/>
      <c r="KGV35" s="194"/>
      <c r="KGW35" s="194"/>
      <c r="KGX35" s="194"/>
      <c r="KGY35" s="194"/>
      <c r="KGZ35" s="194"/>
      <c r="KHA35" s="194"/>
      <c r="KHB35" s="194"/>
      <c r="KHC35" s="194"/>
      <c r="KHD35" s="194"/>
      <c r="KHE35" s="194"/>
      <c r="KHF35" s="194"/>
      <c r="KHG35" s="194"/>
      <c r="KHH35" s="194"/>
      <c r="KHI35" s="194"/>
      <c r="KHJ35" s="194"/>
      <c r="KHK35" s="194"/>
      <c r="KHL35" s="194"/>
      <c r="KHM35" s="194"/>
      <c r="KHN35" s="194"/>
      <c r="KHO35" s="194"/>
      <c r="KHP35" s="194"/>
      <c r="KHQ35" s="194"/>
      <c r="KHR35" s="194"/>
      <c r="KHS35" s="194"/>
      <c r="KHT35" s="194"/>
      <c r="KHU35" s="194"/>
      <c r="KHV35" s="194"/>
      <c r="KHW35" s="194"/>
      <c r="KHX35" s="194"/>
      <c r="KHY35" s="194"/>
      <c r="KHZ35" s="194"/>
      <c r="KIA35" s="194"/>
      <c r="KIB35" s="194"/>
      <c r="KIC35" s="194"/>
      <c r="KID35" s="194"/>
      <c r="KIE35" s="194"/>
      <c r="KIF35" s="194"/>
      <c r="KIG35" s="194"/>
      <c r="KIH35" s="194"/>
      <c r="KII35" s="194"/>
      <c r="KIJ35" s="194"/>
      <c r="KIK35" s="194"/>
      <c r="KIL35" s="194"/>
      <c r="KIM35" s="194"/>
      <c r="KIN35" s="194"/>
      <c r="KIO35" s="194"/>
      <c r="KIP35" s="194"/>
      <c r="KIQ35" s="194"/>
      <c r="KIR35" s="194"/>
      <c r="KIS35" s="194"/>
      <c r="KIT35" s="194"/>
      <c r="KIU35" s="194"/>
      <c r="KIV35" s="194"/>
      <c r="KIW35" s="194"/>
      <c r="KIX35" s="194"/>
      <c r="KIY35" s="194"/>
      <c r="KIZ35" s="194"/>
      <c r="KJA35" s="194"/>
      <c r="KJB35" s="194"/>
      <c r="KJC35" s="194"/>
      <c r="KJD35" s="194"/>
      <c r="KJE35" s="194"/>
      <c r="KJF35" s="194"/>
      <c r="KJG35" s="194"/>
      <c r="KJH35" s="194"/>
      <c r="KJI35" s="194"/>
      <c r="KJJ35" s="194"/>
      <c r="KJK35" s="194"/>
      <c r="KJL35" s="194"/>
      <c r="KJM35" s="194"/>
      <c r="KJN35" s="194"/>
      <c r="KJO35" s="194"/>
      <c r="KJP35" s="194"/>
      <c r="KJQ35" s="194"/>
      <c r="KJR35" s="194"/>
      <c r="KJS35" s="194"/>
      <c r="KJT35" s="194"/>
      <c r="KJU35" s="194"/>
      <c r="KJV35" s="194"/>
      <c r="KJW35" s="194"/>
      <c r="KJX35" s="194"/>
      <c r="KJY35" s="194"/>
      <c r="KJZ35" s="194"/>
      <c r="KKA35" s="194"/>
      <c r="KKB35" s="194"/>
      <c r="KKC35" s="194"/>
      <c r="KKD35" s="194"/>
      <c r="KKE35" s="194"/>
      <c r="KKF35" s="194"/>
      <c r="KKG35" s="194"/>
      <c r="KKH35" s="194"/>
      <c r="KKI35" s="194"/>
      <c r="KKJ35" s="194"/>
      <c r="KKK35" s="194"/>
      <c r="KKL35" s="194"/>
      <c r="KKM35" s="194"/>
      <c r="KKN35" s="194"/>
      <c r="KKO35" s="194"/>
      <c r="KKP35" s="194"/>
      <c r="KKQ35" s="194"/>
      <c r="KKR35" s="194"/>
      <c r="KKS35" s="194"/>
      <c r="KKT35" s="194"/>
      <c r="KKU35" s="194"/>
      <c r="KKV35" s="194"/>
      <c r="KKW35" s="194"/>
      <c r="KKX35" s="194"/>
      <c r="KKY35" s="194"/>
      <c r="KKZ35" s="194"/>
      <c r="KLA35" s="194"/>
      <c r="KLB35" s="194"/>
      <c r="KLC35" s="194"/>
      <c r="KLD35" s="194"/>
      <c r="KLE35" s="194"/>
      <c r="KLF35" s="194"/>
      <c r="KLG35" s="194"/>
      <c r="KLH35" s="194"/>
      <c r="KLI35" s="194"/>
      <c r="KLJ35" s="194"/>
      <c r="KLK35" s="194"/>
      <c r="KLL35" s="194"/>
      <c r="KLM35" s="194"/>
      <c r="KLN35" s="194"/>
      <c r="KLO35" s="194"/>
      <c r="KLP35" s="194"/>
      <c r="KLQ35" s="194"/>
      <c r="KLR35" s="194"/>
      <c r="KLS35" s="194"/>
      <c r="KLT35" s="194"/>
      <c r="KLU35" s="194"/>
      <c r="KLV35" s="194"/>
      <c r="KLW35" s="194"/>
      <c r="KLX35" s="194"/>
      <c r="KLY35" s="194"/>
      <c r="KLZ35" s="194"/>
      <c r="KMA35" s="194"/>
      <c r="KMB35" s="194"/>
      <c r="KMC35" s="194"/>
      <c r="KMD35" s="194"/>
      <c r="KME35" s="194"/>
      <c r="KMF35" s="194"/>
      <c r="KMG35" s="194"/>
      <c r="KMH35" s="194"/>
      <c r="KMI35" s="194"/>
      <c r="KMJ35" s="194"/>
      <c r="KMK35" s="194"/>
      <c r="KML35" s="194"/>
      <c r="KMM35" s="194"/>
      <c r="KMN35" s="194"/>
      <c r="KMO35" s="194"/>
      <c r="KMP35" s="194"/>
      <c r="KMQ35" s="194"/>
      <c r="KMR35" s="194"/>
      <c r="KMS35" s="194"/>
      <c r="KMT35" s="194"/>
      <c r="KMU35" s="194"/>
      <c r="KMV35" s="194"/>
      <c r="KMW35" s="194"/>
      <c r="KMX35" s="194"/>
      <c r="KMY35" s="194"/>
      <c r="KMZ35" s="194"/>
      <c r="KNA35" s="194"/>
      <c r="KNB35" s="194"/>
      <c r="KNC35" s="194"/>
      <c r="KND35" s="194"/>
      <c r="KNE35" s="194"/>
      <c r="KNF35" s="194"/>
      <c r="KNG35" s="194"/>
      <c r="KNH35" s="194"/>
      <c r="KNI35" s="194"/>
      <c r="KNJ35" s="194"/>
      <c r="KNK35" s="194"/>
      <c r="KNL35" s="194"/>
      <c r="KNM35" s="194"/>
      <c r="KNN35" s="194"/>
      <c r="KNO35" s="194"/>
      <c r="KNP35" s="194"/>
      <c r="KNQ35" s="194"/>
      <c r="KNR35" s="194"/>
      <c r="KNS35" s="194"/>
      <c r="KNT35" s="194"/>
      <c r="KNU35" s="194"/>
      <c r="KNV35" s="194"/>
      <c r="KNW35" s="194"/>
      <c r="KNX35" s="194"/>
      <c r="KNY35" s="194"/>
      <c r="KNZ35" s="194"/>
      <c r="KOA35" s="194"/>
      <c r="KOB35" s="194"/>
      <c r="KOC35" s="194"/>
      <c r="KOD35" s="194"/>
      <c r="KOE35" s="194"/>
      <c r="KOF35" s="194"/>
      <c r="KOG35" s="194"/>
      <c r="KOH35" s="194"/>
      <c r="KOI35" s="194"/>
      <c r="KOJ35" s="194"/>
      <c r="KOK35" s="194"/>
      <c r="KOL35" s="194"/>
      <c r="KOM35" s="194"/>
      <c r="KON35" s="194"/>
      <c r="KOO35" s="194"/>
      <c r="KOP35" s="194"/>
      <c r="KOQ35" s="194"/>
      <c r="KOR35" s="194"/>
      <c r="KOS35" s="194"/>
      <c r="KOT35" s="194"/>
      <c r="KOU35" s="194"/>
      <c r="KOV35" s="194"/>
      <c r="KOW35" s="194"/>
      <c r="KOX35" s="194"/>
      <c r="KOY35" s="194"/>
      <c r="KOZ35" s="194"/>
      <c r="KPA35" s="194"/>
      <c r="KPB35" s="194"/>
      <c r="KPC35" s="194"/>
      <c r="KPD35" s="194"/>
      <c r="KPE35" s="194"/>
      <c r="KPF35" s="194"/>
      <c r="KPG35" s="194"/>
      <c r="KPH35" s="194"/>
      <c r="KPI35" s="194"/>
      <c r="KPJ35" s="194"/>
      <c r="KPK35" s="194"/>
      <c r="KPL35" s="194"/>
      <c r="KPM35" s="194"/>
      <c r="KPN35" s="194"/>
      <c r="KPO35" s="194"/>
      <c r="KPP35" s="194"/>
      <c r="KPQ35" s="194"/>
      <c r="KPR35" s="194"/>
      <c r="KPS35" s="194"/>
      <c r="KPT35" s="194"/>
      <c r="KPU35" s="194"/>
      <c r="KPV35" s="194"/>
      <c r="KPW35" s="194"/>
      <c r="KPX35" s="194"/>
      <c r="KPY35" s="194"/>
      <c r="KPZ35" s="194"/>
      <c r="KQA35" s="194"/>
      <c r="KQB35" s="194"/>
      <c r="KQC35" s="194"/>
      <c r="KQD35" s="194"/>
      <c r="KQE35" s="194"/>
      <c r="KQF35" s="194"/>
      <c r="KQG35" s="194"/>
      <c r="KQH35" s="194"/>
      <c r="KQI35" s="194"/>
      <c r="KQJ35" s="194"/>
      <c r="KQK35" s="194"/>
      <c r="KQL35" s="194"/>
      <c r="KQM35" s="194"/>
      <c r="KQN35" s="194"/>
      <c r="KQO35" s="194"/>
      <c r="KQP35" s="194"/>
      <c r="KQQ35" s="194"/>
      <c r="KQR35" s="194"/>
      <c r="KQS35" s="194"/>
      <c r="KQT35" s="194"/>
      <c r="KQU35" s="194"/>
      <c r="KQV35" s="194"/>
      <c r="KQW35" s="194"/>
      <c r="KQX35" s="194"/>
      <c r="KQY35" s="194"/>
      <c r="KQZ35" s="194"/>
      <c r="KRA35" s="194"/>
      <c r="KRB35" s="194"/>
      <c r="KRC35" s="194"/>
      <c r="KRD35" s="194"/>
      <c r="KRE35" s="194"/>
      <c r="KRF35" s="194"/>
      <c r="KRG35" s="194"/>
      <c r="KRH35" s="194"/>
      <c r="KRI35" s="194"/>
      <c r="KRJ35" s="194"/>
      <c r="KRK35" s="194"/>
      <c r="KRL35" s="194"/>
      <c r="KRM35" s="194"/>
      <c r="KRN35" s="194"/>
      <c r="KRO35" s="194"/>
      <c r="KRP35" s="194"/>
      <c r="KRQ35" s="194"/>
      <c r="KRR35" s="194"/>
      <c r="KRS35" s="194"/>
      <c r="KRT35" s="194"/>
      <c r="KRU35" s="194"/>
      <c r="KRV35" s="194"/>
      <c r="KRW35" s="194"/>
      <c r="KRX35" s="194"/>
      <c r="KRY35" s="194"/>
      <c r="KRZ35" s="194"/>
      <c r="KSA35" s="194"/>
      <c r="KSB35" s="194"/>
      <c r="KSC35" s="194"/>
      <c r="KSD35" s="194"/>
      <c r="KSE35" s="194"/>
      <c r="KSF35" s="194"/>
      <c r="KSG35" s="194"/>
      <c r="KSH35" s="194"/>
      <c r="KSI35" s="194"/>
      <c r="KSJ35" s="194"/>
      <c r="KSK35" s="194"/>
      <c r="KSL35" s="194"/>
      <c r="KSM35" s="194"/>
      <c r="KSN35" s="194"/>
      <c r="KSO35" s="194"/>
      <c r="KSP35" s="194"/>
      <c r="KSQ35" s="194"/>
      <c r="KSR35" s="194"/>
      <c r="KSS35" s="194"/>
      <c r="KST35" s="194"/>
      <c r="KSU35" s="194"/>
      <c r="KSV35" s="194"/>
      <c r="KSW35" s="194"/>
      <c r="KSX35" s="194"/>
      <c r="KSY35" s="194"/>
      <c r="KSZ35" s="194"/>
      <c r="KTA35" s="194"/>
      <c r="KTB35" s="194"/>
      <c r="KTC35" s="194"/>
      <c r="KTD35" s="194"/>
      <c r="KTE35" s="194"/>
      <c r="KTF35" s="194"/>
      <c r="KTG35" s="194"/>
      <c r="KTH35" s="194"/>
      <c r="KTI35" s="194"/>
      <c r="KTJ35" s="194"/>
      <c r="KTK35" s="194"/>
      <c r="KTL35" s="194"/>
      <c r="KTM35" s="194"/>
      <c r="KTN35" s="194"/>
      <c r="KTO35" s="194"/>
      <c r="KTP35" s="194"/>
      <c r="KTQ35" s="194"/>
      <c r="KTR35" s="194"/>
      <c r="KTS35" s="194"/>
      <c r="KTT35" s="194"/>
      <c r="KTU35" s="194"/>
      <c r="KTV35" s="194"/>
      <c r="KTW35" s="194"/>
      <c r="KTX35" s="194"/>
      <c r="KTY35" s="194"/>
      <c r="KTZ35" s="194"/>
      <c r="KUA35" s="194"/>
      <c r="KUB35" s="194"/>
      <c r="KUC35" s="194"/>
      <c r="KUD35" s="194"/>
      <c r="KUE35" s="194"/>
      <c r="KUF35" s="194"/>
      <c r="KUG35" s="194"/>
      <c r="KUH35" s="194"/>
      <c r="KUI35" s="194"/>
      <c r="KUJ35" s="194"/>
      <c r="KUK35" s="194"/>
      <c r="KUL35" s="194"/>
      <c r="KUM35" s="194"/>
      <c r="KUN35" s="194"/>
      <c r="KUO35" s="194"/>
      <c r="KUP35" s="194"/>
      <c r="KUQ35" s="194"/>
      <c r="KUR35" s="194"/>
      <c r="KUS35" s="194"/>
      <c r="KUT35" s="194"/>
      <c r="KUU35" s="194"/>
      <c r="KUV35" s="194"/>
      <c r="KUW35" s="194"/>
      <c r="KUX35" s="194"/>
      <c r="KUY35" s="194"/>
      <c r="KUZ35" s="194"/>
      <c r="KVA35" s="194"/>
      <c r="KVB35" s="194"/>
      <c r="KVC35" s="194"/>
      <c r="KVD35" s="194"/>
      <c r="KVE35" s="194"/>
      <c r="KVF35" s="194"/>
      <c r="KVG35" s="194"/>
      <c r="KVH35" s="194"/>
      <c r="KVI35" s="194"/>
      <c r="KVJ35" s="194"/>
      <c r="KVK35" s="194"/>
      <c r="KVL35" s="194"/>
      <c r="KVM35" s="194"/>
      <c r="KVN35" s="194"/>
      <c r="KVO35" s="194"/>
      <c r="KVP35" s="194"/>
      <c r="KVQ35" s="194"/>
      <c r="KVR35" s="194"/>
      <c r="KVS35" s="194"/>
      <c r="KVT35" s="194"/>
      <c r="KVU35" s="194"/>
      <c r="KVV35" s="194"/>
      <c r="KVW35" s="194"/>
      <c r="KVX35" s="194"/>
      <c r="KVY35" s="194"/>
      <c r="KVZ35" s="194"/>
      <c r="KWA35" s="194"/>
      <c r="KWB35" s="194"/>
      <c r="KWC35" s="194"/>
      <c r="KWD35" s="194"/>
      <c r="KWE35" s="194"/>
      <c r="KWF35" s="194"/>
      <c r="KWG35" s="194"/>
      <c r="KWH35" s="194"/>
      <c r="KWI35" s="194"/>
      <c r="KWJ35" s="194"/>
      <c r="KWK35" s="194"/>
      <c r="KWL35" s="194"/>
      <c r="KWM35" s="194"/>
      <c r="KWN35" s="194"/>
      <c r="KWO35" s="194"/>
      <c r="KWP35" s="194"/>
      <c r="KWQ35" s="194"/>
      <c r="KWR35" s="194"/>
      <c r="KWS35" s="194"/>
      <c r="KWT35" s="194"/>
      <c r="KWU35" s="194"/>
      <c r="KWV35" s="194"/>
      <c r="KWW35" s="194"/>
      <c r="KWX35" s="194"/>
      <c r="KWY35" s="194"/>
      <c r="KWZ35" s="194"/>
      <c r="KXA35" s="194"/>
      <c r="KXB35" s="194"/>
      <c r="KXC35" s="194"/>
      <c r="KXD35" s="194"/>
      <c r="KXE35" s="194"/>
      <c r="KXF35" s="194"/>
      <c r="KXG35" s="194"/>
      <c r="KXH35" s="194"/>
      <c r="KXI35" s="194"/>
      <c r="KXJ35" s="194"/>
      <c r="KXK35" s="194"/>
      <c r="KXL35" s="194"/>
      <c r="KXM35" s="194"/>
      <c r="KXN35" s="194"/>
      <c r="KXO35" s="194"/>
      <c r="KXP35" s="194"/>
      <c r="KXQ35" s="194"/>
      <c r="KXR35" s="194"/>
      <c r="KXS35" s="194"/>
      <c r="KXT35" s="194"/>
      <c r="KXU35" s="194"/>
      <c r="KXV35" s="194"/>
      <c r="KXW35" s="194"/>
      <c r="KXX35" s="194"/>
      <c r="KXY35" s="194"/>
      <c r="KXZ35" s="194"/>
      <c r="KYA35" s="194"/>
      <c r="KYB35" s="194"/>
      <c r="KYC35" s="194"/>
      <c r="KYD35" s="194"/>
      <c r="KYE35" s="194"/>
      <c r="KYF35" s="194"/>
      <c r="KYG35" s="194"/>
      <c r="KYH35" s="194"/>
      <c r="KYI35" s="194"/>
      <c r="KYJ35" s="194"/>
      <c r="KYK35" s="194"/>
      <c r="KYL35" s="194"/>
      <c r="KYM35" s="194"/>
      <c r="KYN35" s="194"/>
      <c r="KYO35" s="194"/>
      <c r="KYP35" s="194"/>
      <c r="KYQ35" s="194"/>
      <c r="KYR35" s="194"/>
      <c r="KYS35" s="194"/>
      <c r="KYT35" s="194"/>
      <c r="KYU35" s="194"/>
      <c r="KYV35" s="194"/>
      <c r="KYW35" s="194"/>
      <c r="KYX35" s="194"/>
      <c r="KYY35" s="194"/>
      <c r="KYZ35" s="194"/>
      <c r="KZA35" s="194"/>
      <c r="KZB35" s="194"/>
      <c r="KZC35" s="194"/>
      <c r="KZD35" s="194"/>
      <c r="KZE35" s="194"/>
      <c r="KZF35" s="194"/>
      <c r="KZG35" s="194"/>
      <c r="KZH35" s="194"/>
      <c r="KZI35" s="194"/>
      <c r="KZJ35" s="194"/>
      <c r="KZK35" s="194"/>
      <c r="KZL35" s="194"/>
      <c r="KZM35" s="194"/>
      <c r="KZN35" s="194"/>
      <c r="KZO35" s="194"/>
      <c r="KZP35" s="194"/>
      <c r="KZQ35" s="194"/>
      <c r="KZR35" s="194"/>
      <c r="KZS35" s="194"/>
      <c r="KZT35" s="194"/>
      <c r="KZU35" s="194"/>
      <c r="KZV35" s="194"/>
      <c r="KZW35" s="194"/>
      <c r="KZX35" s="194"/>
      <c r="KZY35" s="194"/>
      <c r="KZZ35" s="194"/>
      <c r="LAA35" s="194"/>
      <c r="LAB35" s="194"/>
      <c r="LAC35" s="194"/>
      <c r="LAD35" s="194"/>
      <c r="LAE35" s="194"/>
      <c r="LAF35" s="194"/>
      <c r="LAG35" s="194"/>
      <c r="LAH35" s="194"/>
      <c r="LAI35" s="194"/>
      <c r="LAJ35" s="194"/>
      <c r="LAK35" s="194"/>
      <c r="LAL35" s="194"/>
      <c r="LAM35" s="194"/>
      <c r="LAN35" s="194"/>
      <c r="LAO35" s="194"/>
      <c r="LAP35" s="194"/>
      <c r="LAQ35" s="194"/>
      <c r="LAR35" s="194"/>
      <c r="LAS35" s="194"/>
      <c r="LAT35" s="194"/>
      <c r="LAU35" s="194"/>
      <c r="LAV35" s="194"/>
      <c r="LAW35" s="194"/>
      <c r="LAX35" s="194"/>
      <c r="LAY35" s="194"/>
      <c r="LAZ35" s="194"/>
      <c r="LBA35" s="194"/>
      <c r="LBB35" s="194"/>
      <c r="LBC35" s="194"/>
      <c r="LBD35" s="194"/>
      <c r="LBE35" s="194"/>
      <c r="LBF35" s="194"/>
      <c r="LBG35" s="194"/>
      <c r="LBH35" s="194"/>
      <c r="LBI35" s="194"/>
      <c r="LBJ35" s="194"/>
      <c r="LBK35" s="194"/>
      <c r="LBL35" s="194"/>
      <c r="LBM35" s="194"/>
      <c r="LBN35" s="194"/>
      <c r="LBO35" s="194"/>
      <c r="LBP35" s="194"/>
      <c r="LBQ35" s="194"/>
      <c r="LBR35" s="194"/>
      <c r="LBS35" s="194"/>
      <c r="LBT35" s="194"/>
      <c r="LBU35" s="194"/>
      <c r="LBV35" s="194"/>
      <c r="LBW35" s="194"/>
      <c r="LBX35" s="194"/>
      <c r="LBY35" s="194"/>
      <c r="LBZ35" s="194"/>
      <c r="LCA35" s="194"/>
      <c r="LCB35" s="194"/>
      <c r="LCC35" s="194"/>
      <c r="LCD35" s="194"/>
      <c r="LCE35" s="194"/>
      <c r="LCF35" s="194"/>
      <c r="LCG35" s="194"/>
      <c r="LCH35" s="194"/>
      <c r="LCI35" s="194"/>
      <c r="LCJ35" s="194"/>
      <c r="LCK35" s="194"/>
      <c r="LCL35" s="194"/>
      <c r="LCM35" s="194"/>
      <c r="LCN35" s="194"/>
      <c r="LCO35" s="194"/>
      <c r="LCP35" s="194"/>
      <c r="LCQ35" s="194"/>
      <c r="LCR35" s="194"/>
      <c r="LCS35" s="194"/>
      <c r="LCT35" s="194"/>
      <c r="LCU35" s="194"/>
      <c r="LCV35" s="194"/>
      <c r="LCW35" s="194"/>
      <c r="LCX35" s="194"/>
      <c r="LCY35" s="194"/>
      <c r="LCZ35" s="194"/>
      <c r="LDA35" s="194"/>
      <c r="LDB35" s="194"/>
      <c r="LDC35" s="194"/>
      <c r="LDD35" s="194"/>
      <c r="LDE35" s="194"/>
      <c r="LDF35" s="194"/>
      <c r="LDG35" s="194"/>
      <c r="LDH35" s="194"/>
      <c r="LDI35" s="194"/>
      <c r="LDJ35" s="194"/>
      <c r="LDK35" s="194"/>
      <c r="LDL35" s="194"/>
      <c r="LDM35" s="194"/>
      <c r="LDN35" s="194"/>
      <c r="LDO35" s="194"/>
      <c r="LDP35" s="194"/>
      <c r="LDQ35" s="194"/>
      <c r="LDR35" s="194"/>
      <c r="LDS35" s="194"/>
      <c r="LDT35" s="194"/>
      <c r="LDU35" s="194"/>
      <c r="LDV35" s="194"/>
      <c r="LDW35" s="194"/>
      <c r="LDX35" s="194"/>
      <c r="LDY35" s="194"/>
      <c r="LDZ35" s="194"/>
      <c r="LEA35" s="194"/>
      <c r="LEB35" s="194"/>
      <c r="LEC35" s="194"/>
      <c r="LED35" s="194"/>
      <c r="LEE35" s="194"/>
      <c r="LEF35" s="194"/>
      <c r="LEG35" s="194"/>
      <c r="LEH35" s="194"/>
      <c r="LEI35" s="194"/>
      <c r="LEJ35" s="194"/>
      <c r="LEK35" s="194"/>
      <c r="LEL35" s="194"/>
      <c r="LEM35" s="194"/>
      <c r="LEN35" s="194"/>
      <c r="LEO35" s="194"/>
      <c r="LEP35" s="194"/>
      <c r="LEQ35" s="194"/>
      <c r="LER35" s="194"/>
      <c r="LES35" s="194"/>
      <c r="LET35" s="194"/>
      <c r="LEU35" s="194"/>
      <c r="LEV35" s="194"/>
      <c r="LEW35" s="194"/>
      <c r="LEX35" s="194"/>
      <c r="LEY35" s="194"/>
      <c r="LEZ35" s="194"/>
      <c r="LFA35" s="194"/>
      <c r="LFB35" s="194"/>
      <c r="LFC35" s="194"/>
      <c r="LFD35" s="194"/>
      <c r="LFE35" s="194"/>
      <c r="LFF35" s="194"/>
      <c r="LFG35" s="194"/>
      <c r="LFH35" s="194"/>
      <c r="LFI35" s="194"/>
      <c r="LFJ35" s="194"/>
      <c r="LFK35" s="194"/>
      <c r="LFL35" s="194"/>
      <c r="LFM35" s="194"/>
      <c r="LFN35" s="194"/>
      <c r="LFO35" s="194"/>
      <c r="LFP35" s="194"/>
      <c r="LFQ35" s="194"/>
      <c r="LFR35" s="194"/>
      <c r="LFS35" s="194"/>
      <c r="LFT35" s="194"/>
      <c r="LFU35" s="194"/>
      <c r="LFV35" s="194"/>
      <c r="LFW35" s="194"/>
      <c r="LFX35" s="194"/>
      <c r="LFY35" s="194"/>
      <c r="LFZ35" s="194"/>
      <c r="LGA35" s="194"/>
      <c r="LGB35" s="194"/>
      <c r="LGC35" s="194"/>
      <c r="LGD35" s="194"/>
      <c r="LGE35" s="194"/>
      <c r="LGF35" s="194"/>
      <c r="LGG35" s="194"/>
      <c r="LGH35" s="194"/>
      <c r="LGI35" s="194"/>
      <c r="LGJ35" s="194"/>
      <c r="LGK35" s="194"/>
      <c r="LGL35" s="194"/>
      <c r="LGM35" s="194"/>
      <c r="LGN35" s="194"/>
      <c r="LGO35" s="194"/>
      <c r="LGP35" s="194"/>
      <c r="LGQ35" s="194"/>
      <c r="LGR35" s="194"/>
      <c r="LGS35" s="194"/>
      <c r="LGT35" s="194"/>
      <c r="LGU35" s="194"/>
      <c r="LGV35" s="194"/>
      <c r="LGW35" s="194"/>
      <c r="LGX35" s="194"/>
      <c r="LGY35" s="194"/>
      <c r="LGZ35" s="194"/>
      <c r="LHA35" s="194"/>
      <c r="LHB35" s="194"/>
      <c r="LHC35" s="194"/>
      <c r="LHD35" s="194"/>
      <c r="LHE35" s="194"/>
      <c r="LHF35" s="194"/>
      <c r="LHG35" s="194"/>
      <c r="LHH35" s="194"/>
      <c r="LHI35" s="194"/>
      <c r="LHJ35" s="194"/>
      <c r="LHK35" s="194"/>
      <c r="LHL35" s="194"/>
      <c r="LHM35" s="194"/>
      <c r="LHN35" s="194"/>
      <c r="LHO35" s="194"/>
      <c r="LHP35" s="194"/>
      <c r="LHQ35" s="194"/>
      <c r="LHR35" s="194"/>
      <c r="LHS35" s="194"/>
      <c r="LHT35" s="194"/>
      <c r="LHU35" s="194"/>
      <c r="LHV35" s="194"/>
      <c r="LHW35" s="194"/>
      <c r="LHX35" s="194"/>
      <c r="LHY35" s="194"/>
      <c r="LHZ35" s="194"/>
      <c r="LIA35" s="194"/>
      <c r="LIB35" s="194"/>
      <c r="LIC35" s="194"/>
      <c r="LID35" s="194"/>
      <c r="LIE35" s="194"/>
      <c r="LIF35" s="194"/>
      <c r="LIG35" s="194"/>
      <c r="LIH35" s="194"/>
      <c r="LII35" s="194"/>
      <c r="LIJ35" s="194"/>
      <c r="LIK35" s="194"/>
      <c r="LIL35" s="194"/>
      <c r="LIM35" s="194"/>
      <c r="LIN35" s="194"/>
      <c r="LIO35" s="194"/>
      <c r="LIP35" s="194"/>
      <c r="LIQ35" s="194"/>
      <c r="LIR35" s="194"/>
      <c r="LIS35" s="194"/>
      <c r="LIT35" s="194"/>
      <c r="LIU35" s="194"/>
      <c r="LIV35" s="194"/>
      <c r="LIW35" s="194"/>
      <c r="LIX35" s="194"/>
      <c r="LIY35" s="194"/>
      <c r="LIZ35" s="194"/>
      <c r="LJA35" s="194"/>
      <c r="LJB35" s="194"/>
      <c r="LJC35" s="194"/>
      <c r="LJD35" s="194"/>
      <c r="LJE35" s="194"/>
      <c r="LJF35" s="194"/>
      <c r="LJG35" s="194"/>
      <c r="LJH35" s="194"/>
      <c r="LJI35" s="194"/>
      <c r="LJJ35" s="194"/>
      <c r="LJK35" s="194"/>
      <c r="LJL35" s="194"/>
      <c r="LJM35" s="194"/>
      <c r="LJN35" s="194"/>
      <c r="LJO35" s="194"/>
      <c r="LJP35" s="194"/>
      <c r="LJQ35" s="194"/>
      <c r="LJR35" s="194"/>
      <c r="LJS35" s="194"/>
      <c r="LJT35" s="194"/>
      <c r="LJU35" s="194"/>
      <c r="LJV35" s="194"/>
      <c r="LJW35" s="194"/>
      <c r="LJX35" s="194"/>
      <c r="LJY35" s="194"/>
      <c r="LJZ35" s="194"/>
      <c r="LKA35" s="194"/>
      <c r="LKB35" s="194"/>
      <c r="LKC35" s="194"/>
      <c r="LKD35" s="194"/>
      <c r="LKE35" s="194"/>
      <c r="LKF35" s="194"/>
      <c r="LKG35" s="194"/>
      <c r="LKH35" s="194"/>
      <c r="LKI35" s="194"/>
      <c r="LKJ35" s="194"/>
      <c r="LKK35" s="194"/>
      <c r="LKL35" s="194"/>
      <c r="LKM35" s="194"/>
      <c r="LKN35" s="194"/>
      <c r="LKO35" s="194"/>
      <c r="LKP35" s="194"/>
      <c r="LKQ35" s="194"/>
      <c r="LKR35" s="194"/>
      <c r="LKS35" s="194"/>
      <c r="LKT35" s="194"/>
      <c r="LKU35" s="194"/>
      <c r="LKV35" s="194"/>
      <c r="LKW35" s="194"/>
      <c r="LKX35" s="194"/>
      <c r="LKY35" s="194"/>
      <c r="LKZ35" s="194"/>
      <c r="LLA35" s="194"/>
      <c r="LLB35" s="194"/>
      <c r="LLC35" s="194"/>
      <c r="LLD35" s="194"/>
      <c r="LLE35" s="194"/>
      <c r="LLF35" s="194"/>
      <c r="LLG35" s="194"/>
      <c r="LLH35" s="194"/>
      <c r="LLI35" s="194"/>
      <c r="LLJ35" s="194"/>
      <c r="LLK35" s="194"/>
      <c r="LLL35" s="194"/>
      <c r="LLM35" s="194"/>
      <c r="LLN35" s="194"/>
      <c r="LLO35" s="194"/>
      <c r="LLP35" s="194"/>
      <c r="LLQ35" s="194"/>
      <c r="LLR35" s="194"/>
      <c r="LLS35" s="194"/>
      <c r="LLT35" s="194"/>
      <c r="LLU35" s="194"/>
      <c r="LLV35" s="194"/>
      <c r="LLW35" s="194"/>
      <c r="LLX35" s="194"/>
      <c r="LLY35" s="194"/>
      <c r="LLZ35" s="194"/>
      <c r="LMA35" s="194"/>
      <c r="LMB35" s="194"/>
      <c r="LMC35" s="194"/>
      <c r="LMD35" s="194"/>
      <c r="LME35" s="194"/>
      <c r="LMF35" s="194"/>
      <c r="LMG35" s="194"/>
      <c r="LMH35" s="194"/>
      <c r="LMI35" s="194"/>
      <c r="LMJ35" s="194"/>
      <c r="LMK35" s="194"/>
      <c r="LML35" s="194"/>
      <c r="LMM35" s="194"/>
      <c r="LMN35" s="194"/>
      <c r="LMO35" s="194"/>
      <c r="LMP35" s="194"/>
      <c r="LMQ35" s="194"/>
      <c r="LMR35" s="194"/>
      <c r="LMS35" s="194"/>
      <c r="LMT35" s="194"/>
      <c r="LMU35" s="194"/>
      <c r="LMV35" s="194"/>
      <c r="LMW35" s="194"/>
      <c r="LMX35" s="194"/>
      <c r="LMY35" s="194"/>
      <c r="LMZ35" s="194"/>
      <c r="LNA35" s="194"/>
      <c r="LNB35" s="194"/>
      <c r="LNC35" s="194"/>
      <c r="LND35" s="194"/>
      <c r="LNE35" s="194"/>
      <c r="LNF35" s="194"/>
      <c r="LNG35" s="194"/>
      <c r="LNH35" s="194"/>
      <c r="LNI35" s="194"/>
      <c r="LNJ35" s="194"/>
      <c r="LNK35" s="194"/>
      <c r="LNL35" s="194"/>
      <c r="LNM35" s="194"/>
      <c r="LNN35" s="194"/>
      <c r="LNO35" s="194"/>
      <c r="LNP35" s="194"/>
      <c r="LNQ35" s="194"/>
      <c r="LNR35" s="194"/>
      <c r="LNS35" s="194"/>
      <c r="LNT35" s="194"/>
      <c r="LNU35" s="194"/>
      <c r="LNV35" s="194"/>
      <c r="LNW35" s="194"/>
      <c r="LNX35" s="194"/>
      <c r="LNY35" s="194"/>
      <c r="LNZ35" s="194"/>
      <c r="LOA35" s="194"/>
      <c r="LOB35" s="194"/>
      <c r="LOC35" s="194"/>
      <c r="LOD35" s="194"/>
      <c r="LOE35" s="194"/>
      <c r="LOF35" s="194"/>
      <c r="LOG35" s="194"/>
      <c r="LOH35" s="194"/>
      <c r="LOI35" s="194"/>
      <c r="LOJ35" s="194"/>
      <c r="LOK35" s="194"/>
      <c r="LOL35" s="194"/>
      <c r="LOM35" s="194"/>
      <c r="LON35" s="194"/>
      <c r="LOO35" s="194"/>
      <c r="LOP35" s="194"/>
      <c r="LOQ35" s="194"/>
      <c r="LOR35" s="194"/>
      <c r="LOS35" s="194"/>
      <c r="LOT35" s="194"/>
      <c r="LOU35" s="194"/>
      <c r="LOV35" s="194"/>
      <c r="LOW35" s="194"/>
      <c r="LOX35" s="194"/>
      <c r="LOY35" s="194"/>
      <c r="LOZ35" s="194"/>
      <c r="LPA35" s="194"/>
      <c r="LPB35" s="194"/>
      <c r="LPC35" s="194"/>
      <c r="LPD35" s="194"/>
      <c r="LPE35" s="194"/>
      <c r="LPF35" s="194"/>
      <c r="LPG35" s="194"/>
      <c r="LPH35" s="194"/>
      <c r="LPI35" s="194"/>
      <c r="LPJ35" s="194"/>
      <c r="LPK35" s="194"/>
      <c r="LPL35" s="194"/>
      <c r="LPM35" s="194"/>
      <c r="LPN35" s="194"/>
      <c r="LPO35" s="194"/>
      <c r="LPP35" s="194"/>
      <c r="LPQ35" s="194"/>
      <c r="LPR35" s="194"/>
      <c r="LPS35" s="194"/>
      <c r="LPT35" s="194"/>
      <c r="LPU35" s="194"/>
      <c r="LPV35" s="194"/>
      <c r="LPW35" s="194"/>
      <c r="LPX35" s="194"/>
      <c r="LPY35" s="194"/>
      <c r="LPZ35" s="194"/>
      <c r="LQA35" s="194"/>
      <c r="LQB35" s="194"/>
      <c r="LQC35" s="194"/>
      <c r="LQD35" s="194"/>
      <c r="LQE35" s="194"/>
      <c r="LQF35" s="194"/>
      <c r="LQG35" s="194"/>
      <c r="LQH35" s="194"/>
      <c r="LQI35" s="194"/>
      <c r="LQJ35" s="194"/>
      <c r="LQK35" s="194"/>
      <c r="LQL35" s="194"/>
      <c r="LQM35" s="194"/>
      <c r="LQN35" s="194"/>
      <c r="LQO35" s="194"/>
      <c r="LQP35" s="194"/>
      <c r="LQQ35" s="194"/>
      <c r="LQR35" s="194"/>
      <c r="LQS35" s="194"/>
      <c r="LQT35" s="194"/>
      <c r="LQU35" s="194"/>
      <c r="LQV35" s="194"/>
      <c r="LQW35" s="194"/>
      <c r="LQX35" s="194"/>
      <c r="LQY35" s="194"/>
      <c r="LQZ35" s="194"/>
      <c r="LRA35" s="194"/>
      <c r="LRB35" s="194"/>
      <c r="LRC35" s="194"/>
      <c r="LRD35" s="194"/>
      <c r="LRE35" s="194"/>
      <c r="LRF35" s="194"/>
      <c r="LRG35" s="194"/>
      <c r="LRH35" s="194"/>
      <c r="LRI35" s="194"/>
      <c r="LRJ35" s="194"/>
      <c r="LRK35" s="194"/>
      <c r="LRL35" s="194"/>
      <c r="LRM35" s="194"/>
      <c r="LRN35" s="194"/>
      <c r="LRO35" s="194"/>
      <c r="LRP35" s="194"/>
      <c r="LRQ35" s="194"/>
      <c r="LRR35" s="194"/>
      <c r="LRS35" s="194"/>
      <c r="LRT35" s="194"/>
      <c r="LRU35" s="194"/>
      <c r="LRV35" s="194"/>
      <c r="LRW35" s="194"/>
      <c r="LRX35" s="194"/>
      <c r="LRY35" s="194"/>
      <c r="LRZ35" s="194"/>
      <c r="LSA35" s="194"/>
      <c r="LSB35" s="194"/>
      <c r="LSC35" s="194"/>
      <c r="LSD35" s="194"/>
      <c r="LSE35" s="194"/>
      <c r="LSF35" s="194"/>
      <c r="LSG35" s="194"/>
      <c r="LSH35" s="194"/>
      <c r="LSI35" s="194"/>
      <c r="LSJ35" s="194"/>
      <c r="LSK35" s="194"/>
      <c r="LSL35" s="194"/>
      <c r="LSM35" s="194"/>
      <c r="LSN35" s="194"/>
      <c r="LSO35" s="194"/>
      <c r="LSP35" s="194"/>
      <c r="LSQ35" s="194"/>
      <c r="LSR35" s="194"/>
      <c r="LSS35" s="194"/>
      <c r="LST35" s="194"/>
      <c r="LSU35" s="194"/>
      <c r="LSV35" s="194"/>
      <c r="LSW35" s="194"/>
      <c r="LSX35" s="194"/>
      <c r="LSY35" s="194"/>
      <c r="LSZ35" s="194"/>
      <c r="LTA35" s="194"/>
      <c r="LTB35" s="194"/>
      <c r="LTC35" s="194"/>
      <c r="LTD35" s="194"/>
      <c r="LTE35" s="194"/>
      <c r="LTF35" s="194"/>
      <c r="LTG35" s="194"/>
      <c r="LTH35" s="194"/>
      <c r="LTI35" s="194"/>
      <c r="LTJ35" s="194"/>
      <c r="LTK35" s="194"/>
      <c r="LTL35" s="194"/>
      <c r="LTM35" s="194"/>
      <c r="LTN35" s="194"/>
      <c r="LTO35" s="194"/>
      <c r="LTP35" s="194"/>
      <c r="LTQ35" s="194"/>
      <c r="LTR35" s="194"/>
      <c r="LTS35" s="194"/>
      <c r="LTT35" s="194"/>
      <c r="LTU35" s="194"/>
      <c r="LTV35" s="194"/>
      <c r="LTW35" s="194"/>
      <c r="LTX35" s="194"/>
      <c r="LTY35" s="194"/>
      <c r="LTZ35" s="194"/>
      <c r="LUA35" s="194"/>
      <c r="LUB35" s="194"/>
      <c r="LUC35" s="194"/>
      <c r="LUD35" s="194"/>
      <c r="LUE35" s="194"/>
      <c r="LUF35" s="194"/>
      <c r="LUG35" s="194"/>
      <c r="LUH35" s="194"/>
      <c r="LUI35" s="194"/>
      <c r="LUJ35" s="194"/>
      <c r="LUK35" s="194"/>
      <c r="LUL35" s="194"/>
      <c r="LUM35" s="194"/>
      <c r="LUN35" s="194"/>
      <c r="LUO35" s="194"/>
      <c r="LUP35" s="194"/>
      <c r="LUQ35" s="194"/>
      <c r="LUR35" s="194"/>
      <c r="LUS35" s="194"/>
      <c r="LUT35" s="194"/>
      <c r="LUU35" s="194"/>
      <c r="LUV35" s="194"/>
      <c r="LUW35" s="194"/>
      <c r="LUX35" s="194"/>
      <c r="LUY35" s="194"/>
      <c r="LUZ35" s="194"/>
      <c r="LVA35" s="194"/>
      <c r="LVB35" s="194"/>
      <c r="LVC35" s="194"/>
      <c r="LVD35" s="194"/>
      <c r="LVE35" s="194"/>
      <c r="LVF35" s="194"/>
      <c r="LVG35" s="194"/>
      <c r="LVH35" s="194"/>
      <c r="LVI35" s="194"/>
      <c r="LVJ35" s="194"/>
      <c r="LVK35" s="194"/>
      <c r="LVL35" s="194"/>
      <c r="LVM35" s="194"/>
      <c r="LVN35" s="194"/>
      <c r="LVO35" s="194"/>
      <c r="LVP35" s="194"/>
      <c r="LVQ35" s="194"/>
      <c r="LVR35" s="194"/>
      <c r="LVS35" s="194"/>
      <c r="LVT35" s="194"/>
      <c r="LVU35" s="194"/>
      <c r="LVV35" s="194"/>
      <c r="LVW35" s="194"/>
      <c r="LVX35" s="194"/>
      <c r="LVY35" s="194"/>
      <c r="LVZ35" s="194"/>
      <c r="LWA35" s="194"/>
      <c r="LWB35" s="194"/>
      <c r="LWC35" s="194"/>
      <c r="LWD35" s="194"/>
      <c r="LWE35" s="194"/>
      <c r="LWF35" s="194"/>
      <c r="LWG35" s="194"/>
      <c r="LWH35" s="194"/>
      <c r="LWI35" s="194"/>
      <c r="LWJ35" s="194"/>
      <c r="LWK35" s="194"/>
      <c r="LWL35" s="194"/>
      <c r="LWM35" s="194"/>
      <c r="LWN35" s="194"/>
      <c r="LWO35" s="194"/>
      <c r="LWP35" s="194"/>
      <c r="LWQ35" s="194"/>
      <c r="LWR35" s="194"/>
      <c r="LWS35" s="194"/>
      <c r="LWT35" s="194"/>
      <c r="LWU35" s="194"/>
      <c r="LWV35" s="194"/>
      <c r="LWW35" s="194"/>
      <c r="LWX35" s="194"/>
      <c r="LWY35" s="194"/>
      <c r="LWZ35" s="194"/>
      <c r="LXA35" s="194"/>
      <c r="LXB35" s="194"/>
      <c r="LXC35" s="194"/>
      <c r="LXD35" s="194"/>
      <c r="LXE35" s="194"/>
      <c r="LXF35" s="194"/>
      <c r="LXG35" s="194"/>
      <c r="LXH35" s="194"/>
      <c r="LXI35" s="194"/>
      <c r="LXJ35" s="194"/>
      <c r="LXK35" s="194"/>
      <c r="LXL35" s="194"/>
      <c r="LXM35" s="194"/>
      <c r="LXN35" s="194"/>
      <c r="LXO35" s="194"/>
      <c r="LXP35" s="194"/>
      <c r="LXQ35" s="194"/>
      <c r="LXR35" s="194"/>
      <c r="LXS35" s="194"/>
      <c r="LXT35" s="194"/>
      <c r="LXU35" s="194"/>
      <c r="LXV35" s="194"/>
      <c r="LXW35" s="194"/>
      <c r="LXX35" s="194"/>
      <c r="LXY35" s="194"/>
      <c r="LXZ35" s="194"/>
      <c r="LYA35" s="194"/>
      <c r="LYB35" s="194"/>
      <c r="LYC35" s="194"/>
      <c r="LYD35" s="194"/>
      <c r="LYE35" s="194"/>
      <c r="LYF35" s="194"/>
      <c r="LYG35" s="194"/>
      <c r="LYH35" s="194"/>
      <c r="LYI35" s="194"/>
      <c r="LYJ35" s="194"/>
      <c r="LYK35" s="194"/>
      <c r="LYL35" s="194"/>
      <c r="LYM35" s="194"/>
      <c r="LYN35" s="194"/>
      <c r="LYO35" s="194"/>
      <c r="LYP35" s="194"/>
      <c r="LYQ35" s="194"/>
      <c r="LYR35" s="194"/>
      <c r="LYS35" s="194"/>
      <c r="LYT35" s="194"/>
      <c r="LYU35" s="194"/>
      <c r="LYV35" s="194"/>
      <c r="LYW35" s="194"/>
      <c r="LYX35" s="194"/>
      <c r="LYY35" s="194"/>
      <c r="LYZ35" s="194"/>
      <c r="LZA35" s="194"/>
      <c r="LZB35" s="194"/>
      <c r="LZC35" s="194"/>
      <c r="LZD35" s="194"/>
      <c r="LZE35" s="194"/>
      <c r="LZF35" s="194"/>
      <c r="LZG35" s="194"/>
      <c r="LZH35" s="194"/>
      <c r="LZI35" s="194"/>
      <c r="LZJ35" s="194"/>
      <c r="LZK35" s="194"/>
      <c r="LZL35" s="194"/>
      <c r="LZM35" s="194"/>
      <c r="LZN35" s="194"/>
      <c r="LZO35" s="194"/>
      <c r="LZP35" s="194"/>
      <c r="LZQ35" s="194"/>
      <c r="LZR35" s="194"/>
      <c r="LZS35" s="194"/>
      <c r="LZT35" s="194"/>
      <c r="LZU35" s="194"/>
      <c r="LZV35" s="194"/>
      <c r="LZW35" s="194"/>
      <c r="LZX35" s="194"/>
      <c r="LZY35" s="194"/>
      <c r="LZZ35" s="194"/>
      <c r="MAA35" s="194"/>
      <c r="MAB35" s="194"/>
      <c r="MAC35" s="194"/>
      <c r="MAD35" s="194"/>
      <c r="MAE35" s="194"/>
      <c r="MAF35" s="194"/>
      <c r="MAG35" s="194"/>
      <c r="MAH35" s="194"/>
      <c r="MAI35" s="194"/>
      <c r="MAJ35" s="194"/>
      <c r="MAK35" s="194"/>
      <c r="MAL35" s="194"/>
      <c r="MAM35" s="194"/>
      <c r="MAN35" s="194"/>
      <c r="MAO35" s="194"/>
      <c r="MAP35" s="194"/>
      <c r="MAQ35" s="194"/>
      <c r="MAR35" s="194"/>
      <c r="MAS35" s="194"/>
      <c r="MAT35" s="194"/>
      <c r="MAU35" s="194"/>
      <c r="MAV35" s="194"/>
      <c r="MAW35" s="194"/>
      <c r="MAX35" s="194"/>
      <c r="MAY35" s="194"/>
      <c r="MAZ35" s="194"/>
      <c r="MBA35" s="194"/>
      <c r="MBB35" s="194"/>
      <c r="MBC35" s="194"/>
      <c r="MBD35" s="194"/>
      <c r="MBE35" s="194"/>
      <c r="MBF35" s="194"/>
      <c r="MBG35" s="194"/>
      <c r="MBH35" s="194"/>
      <c r="MBI35" s="194"/>
      <c r="MBJ35" s="194"/>
      <c r="MBK35" s="194"/>
      <c r="MBL35" s="194"/>
      <c r="MBM35" s="194"/>
      <c r="MBN35" s="194"/>
      <c r="MBO35" s="194"/>
      <c r="MBP35" s="194"/>
      <c r="MBQ35" s="194"/>
      <c r="MBR35" s="194"/>
      <c r="MBS35" s="194"/>
      <c r="MBT35" s="194"/>
      <c r="MBU35" s="194"/>
      <c r="MBV35" s="194"/>
      <c r="MBW35" s="194"/>
      <c r="MBX35" s="194"/>
      <c r="MBY35" s="194"/>
      <c r="MBZ35" s="194"/>
      <c r="MCA35" s="194"/>
      <c r="MCB35" s="194"/>
      <c r="MCC35" s="194"/>
      <c r="MCD35" s="194"/>
      <c r="MCE35" s="194"/>
      <c r="MCF35" s="194"/>
      <c r="MCG35" s="194"/>
      <c r="MCH35" s="194"/>
      <c r="MCI35" s="194"/>
      <c r="MCJ35" s="194"/>
      <c r="MCK35" s="194"/>
      <c r="MCL35" s="194"/>
      <c r="MCM35" s="194"/>
      <c r="MCN35" s="194"/>
      <c r="MCO35" s="194"/>
      <c r="MCP35" s="194"/>
      <c r="MCQ35" s="194"/>
      <c r="MCR35" s="194"/>
      <c r="MCS35" s="194"/>
      <c r="MCT35" s="194"/>
      <c r="MCU35" s="194"/>
      <c r="MCV35" s="194"/>
      <c r="MCW35" s="194"/>
      <c r="MCX35" s="194"/>
      <c r="MCY35" s="194"/>
      <c r="MCZ35" s="194"/>
      <c r="MDA35" s="194"/>
      <c r="MDB35" s="194"/>
      <c r="MDC35" s="194"/>
      <c r="MDD35" s="194"/>
      <c r="MDE35" s="194"/>
      <c r="MDF35" s="194"/>
      <c r="MDG35" s="194"/>
      <c r="MDH35" s="194"/>
      <c r="MDI35" s="194"/>
      <c r="MDJ35" s="194"/>
      <c r="MDK35" s="194"/>
      <c r="MDL35" s="194"/>
      <c r="MDM35" s="194"/>
      <c r="MDN35" s="194"/>
      <c r="MDO35" s="194"/>
      <c r="MDP35" s="194"/>
      <c r="MDQ35" s="194"/>
      <c r="MDR35" s="194"/>
      <c r="MDS35" s="194"/>
      <c r="MDT35" s="194"/>
      <c r="MDU35" s="194"/>
      <c r="MDV35" s="194"/>
      <c r="MDW35" s="194"/>
      <c r="MDX35" s="194"/>
      <c r="MDY35" s="194"/>
      <c r="MDZ35" s="194"/>
      <c r="MEA35" s="194"/>
      <c r="MEB35" s="194"/>
      <c r="MEC35" s="194"/>
      <c r="MED35" s="194"/>
      <c r="MEE35" s="194"/>
      <c r="MEF35" s="194"/>
      <c r="MEG35" s="194"/>
      <c r="MEH35" s="194"/>
      <c r="MEI35" s="194"/>
      <c r="MEJ35" s="194"/>
      <c r="MEK35" s="194"/>
      <c r="MEL35" s="194"/>
      <c r="MEM35" s="194"/>
      <c r="MEN35" s="194"/>
      <c r="MEO35" s="194"/>
      <c r="MEP35" s="194"/>
      <c r="MEQ35" s="194"/>
      <c r="MER35" s="194"/>
      <c r="MES35" s="194"/>
      <c r="MET35" s="194"/>
      <c r="MEU35" s="194"/>
      <c r="MEV35" s="194"/>
      <c r="MEW35" s="194"/>
      <c r="MEX35" s="194"/>
      <c r="MEY35" s="194"/>
      <c r="MEZ35" s="194"/>
      <c r="MFA35" s="194"/>
      <c r="MFB35" s="194"/>
      <c r="MFC35" s="194"/>
      <c r="MFD35" s="194"/>
      <c r="MFE35" s="194"/>
      <c r="MFF35" s="194"/>
      <c r="MFG35" s="194"/>
      <c r="MFH35" s="194"/>
      <c r="MFI35" s="194"/>
      <c r="MFJ35" s="194"/>
      <c r="MFK35" s="194"/>
      <c r="MFL35" s="194"/>
      <c r="MFM35" s="194"/>
      <c r="MFN35" s="194"/>
      <c r="MFO35" s="194"/>
      <c r="MFP35" s="194"/>
      <c r="MFQ35" s="194"/>
      <c r="MFR35" s="194"/>
      <c r="MFS35" s="194"/>
      <c r="MFT35" s="194"/>
      <c r="MFU35" s="194"/>
      <c r="MFV35" s="194"/>
      <c r="MFW35" s="194"/>
      <c r="MFX35" s="194"/>
      <c r="MFY35" s="194"/>
      <c r="MFZ35" s="194"/>
      <c r="MGA35" s="194"/>
      <c r="MGB35" s="194"/>
      <c r="MGC35" s="194"/>
      <c r="MGD35" s="194"/>
      <c r="MGE35" s="194"/>
      <c r="MGF35" s="194"/>
      <c r="MGG35" s="194"/>
      <c r="MGH35" s="194"/>
      <c r="MGI35" s="194"/>
      <c r="MGJ35" s="194"/>
      <c r="MGK35" s="194"/>
      <c r="MGL35" s="194"/>
      <c r="MGM35" s="194"/>
      <c r="MGN35" s="194"/>
      <c r="MGO35" s="194"/>
      <c r="MGP35" s="194"/>
      <c r="MGQ35" s="194"/>
      <c r="MGR35" s="194"/>
      <c r="MGS35" s="194"/>
      <c r="MGT35" s="194"/>
      <c r="MGU35" s="194"/>
      <c r="MGV35" s="194"/>
      <c r="MGW35" s="194"/>
      <c r="MGX35" s="194"/>
      <c r="MGY35" s="194"/>
      <c r="MGZ35" s="194"/>
      <c r="MHA35" s="194"/>
      <c r="MHB35" s="194"/>
      <c r="MHC35" s="194"/>
      <c r="MHD35" s="194"/>
      <c r="MHE35" s="194"/>
      <c r="MHF35" s="194"/>
      <c r="MHG35" s="194"/>
      <c r="MHH35" s="194"/>
      <c r="MHI35" s="194"/>
      <c r="MHJ35" s="194"/>
      <c r="MHK35" s="194"/>
      <c r="MHL35" s="194"/>
      <c r="MHM35" s="194"/>
      <c r="MHN35" s="194"/>
      <c r="MHO35" s="194"/>
      <c r="MHP35" s="194"/>
      <c r="MHQ35" s="194"/>
      <c r="MHR35" s="194"/>
      <c r="MHS35" s="194"/>
      <c r="MHT35" s="194"/>
      <c r="MHU35" s="194"/>
      <c r="MHV35" s="194"/>
      <c r="MHW35" s="194"/>
      <c r="MHX35" s="194"/>
      <c r="MHY35" s="194"/>
      <c r="MHZ35" s="194"/>
      <c r="MIA35" s="194"/>
      <c r="MIB35" s="194"/>
      <c r="MIC35" s="194"/>
      <c r="MID35" s="194"/>
      <c r="MIE35" s="194"/>
      <c r="MIF35" s="194"/>
      <c r="MIG35" s="194"/>
      <c r="MIH35" s="194"/>
      <c r="MII35" s="194"/>
      <c r="MIJ35" s="194"/>
      <c r="MIK35" s="194"/>
      <c r="MIL35" s="194"/>
      <c r="MIM35" s="194"/>
      <c r="MIN35" s="194"/>
      <c r="MIO35" s="194"/>
      <c r="MIP35" s="194"/>
      <c r="MIQ35" s="194"/>
      <c r="MIR35" s="194"/>
      <c r="MIS35" s="194"/>
      <c r="MIT35" s="194"/>
      <c r="MIU35" s="194"/>
      <c r="MIV35" s="194"/>
      <c r="MIW35" s="194"/>
      <c r="MIX35" s="194"/>
      <c r="MIY35" s="194"/>
      <c r="MIZ35" s="194"/>
      <c r="MJA35" s="194"/>
      <c r="MJB35" s="194"/>
      <c r="MJC35" s="194"/>
      <c r="MJD35" s="194"/>
      <c r="MJE35" s="194"/>
      <c r="MJF35" s="194"/>
      <c r="MJG35" s="194"/>
      <c r="MJH35" s="194"/>
      <c r="MJI35" s="194"/>
      <c r="MJJ35" s="194"/>
      <c r="MJK35" s="194"/>
      <c r="MJL35" s="194"/>
      <c r="MJM35" s="194"/>
      <c r="MJN35" s="194"/>
      <c r="MJO35" s="194"/>
      <c r="MJP35" s="194"/>
      <c r="MJQ35" s="194"/>
      <c r="MJR35" s="194"/>
      <c r="MJS35" s="194"/>
      <c r="MJT35" s="194"/>
      <c r="MJU35" s="194"/>
      <c r="MJV35" s="194"/>
      <c r="MJW35" s="194"/>
      <c r="MJX35" s="194"/>
      <c r="MJY35" s="194"/>
      <c r="MJZ35" s="194"/>
      <c r="MKA35" s="194"/>
      <c r="MKB35" s="194"/>
      <c r="MKC35" s="194"/>
      <c r="MKD35" s="194"/>
      <c r="MKE35" s="194"/>
      <c r="MKF35" s="194"/>
      <c r="MKG35" s="194"/>
      <c r="MKH35" s="194"/>
      <c r="MKI35" s="194"/>
      <c r="MKJ35" s="194"/>
      <c r="MKK35" s="194"/>
      <c r="MKL35" s="194"/>
      <c r="MKM35" s="194"/>
      <c r="MKN35" s="194"/>
      <c r="MKO35" s="194"/>
      <c r="MKP35" s="194"/>
      <c r="MKQ35" s="194"/>
      <c r="MKR35" s="194"/>
      <c r="MKS35" s="194"/>
      <c r="MKT35" s="194"/>
      <c r="MKU35" s="194"/>
      <c r="MKV35" s="194"/>
      <c r="MKW35" s="194"/>
      <c r="MKX35" s="194"/>
      <c r="MKY35" s="194"/>
      <c r="MKZ35" s="194"/>
      <c r="MLA35" s="194"/>
      <c r="MLB35" s="194"/>
      <c r="MLC35" s="194"/>
      <c r="MLD35" s="194"/>
      <c r="MLE35" s="194"/>
      <c r="MLF35" s="194"/>
      <c r="MLG35" s="194"/>
      <c r="MLH35" s="194"/>
      <c r="MLI35" s="194"/>
      <c r="MLJ35" s="194"/>
      <c r="MLK35" s="194"/>
      <c r="MLL35" s="194"/>
      <c r="MLM35" s="194"/>
      <c r="MLN35" s="194"/>
      <c r="MLO35" s="194"/>
      <c r="MLP35" s="194"/>
      <c r="MLQ35" s="194"/>
      <c r="MLR35" s="194"/>
      <c r="MLS35" s="194"/>
      <c r="MLT35" s="194"/>
      <c r="MLU35" s="194"/>
      <c r="MLV35" s="194"/>
      <c r="MLW35" s="194"/>
      <c r="MLX35" s="194"/>
      <c r="MLY35" s="194"/>
      <c r="MLZ35" s="194"/>
      <c r="MMA35" s="194"/>
      <c r="MMB35" s="194"/>
      <c r="MMC35" s="194"/>
      <c r="MMD35" s="194"/>
      <c r="MME35" s="194"/>
      <c r="MMF35" s="194"/>
      <c r="MMG35" s="194"/>
      <c r="MMH35" s="194"/>
      <c r="MMI35" s="194"/>
      <c r="MMJ35" s="194"/>
      <c r="MMK35" s="194"/>
      <c r="MML35" s="194"/>
      <c r="MMM35" s="194"/>
      <c r="MMN35" s="194"/>
      <c r="MMO35" s="194"/>
      <c r="MMP35" s="194"/>
      <c r="MMQ35" s="194"/>
      <c r="MMR35" s="194"/>
      <c r="MMS35" s="194"/>
      <c r="MMT35" s="194"/>
      <c r="MMU35" s="194"/>
      <c r="MMV35" s="194"/>
      <c r="MMW35" s="194"/>
      <c r="MMX35" s="194"/>
      <c r="MMY35" s="194"/>
      <c r="MMZ35" s="194"/>
      <c r="MNA35" s="194"/>
      <c r="MNB35" s="194"/>
      <c r="MNC35" s="194"/>
      <c r="MND35" s="194"/>
      <c r="MNE35" s="194"/>
      <c r="MNF35" s="194"/>
      <c r="MNG35" s="194"/>
      <c r="MNH35" s="194"/>
      <c r="MNI35" s="194"/>
      <c r="MNJ35" s="194"/>
      <c r="MNK35" s="194"/>
      <c r="MNL35" s="194"/>
      <c r="MNM35" s="194"/>
      <c r="MNN35" s="194"/>
      <c r="MNO35" s="194"/>
      <c r="MNP35" s="194"/>
      <c r="MNQ35" s="194"/>
      <c r="MNR35" s="194"/>
      <c r="MNS35" s="194"/>
      <c r="MNT35" s="194"/>
      <c r="MNU35" s="194"/>
      <c r="MNV35" s="194"/>
      <c r="MNW35" s="194"/>
      <c r="MNX35" s="194"/>
      <c r="MNY35" s="194"/>
      <c r="MNZ35" s="194"/>
      <c r="MOA35" s="194"/>
      <c r="MOB35" s="194"/>
      <c r="MOC35" s="194"/>
      <c r="MOD35" s="194"/>
      <c r="MOE35" s="194"/>
      <c r="MOF35" s="194"/>
      <c r="MOG35" s="194"/>
      <c r="MOH35" s="194"/>
      <c r="MOI35" s="194"/>
      <c r="MOJ35" s="194"/>
      <c r="MOK35" s="194"/>
      <c r="MOL35" s="194"/>
      <c r="MOM35" s="194"/>
      <c r="MON35" s="194"/>
      <c r="MOO35" s="194"/>
      <c r="MOP35" s="194"/>
      <c r="MOQ35" s="194"/>
      <c r="MOR35" s="194"/>
      <c r="MOS35" s="194"/>
      <c r="MOT35" s="194"/>
      <c r="MOU35" s="194"/>
      <c r="MOV35" s="194"/>
      <c r="MOW35" s="194"/>
      <c r="MOX35" s="194"/>
      <c r="MOY35" s="194"/>
      <c r="MOZ35" s="194"/>
      <c r="MPA35" s="194"/>
      <c r="MPB35" s="194"/>
      <c r="MPC35" s="194"/>
      <c r="MPD35" s="194"/>
      <c r="MPE35" s="194"/>
      <c r="MPF35" s="194"/>
      <c r="MPG35" s="194"/>
      <c r="MPH35" s="194"/>
      <c r="MPI35" s="194"/>
      <c r="MPJ35" s="194"/>
      <c r="MPK35" s="194"/>
      <c r="MPL35" s="194"/>
      <c r="MPM35" s="194"/>
      <c r="MPN35" s="194"/>
      <c r="MPO35" s="194"/>
      <c r="MPP35" s="194"/>
      <c r="MPQ35" s="194"/>
      <c r="MPR35" s="194"/>
      <c r="MPS35" s="194"/>
      <c r="MPT35" s="194"/>
      <c r="MPU35" s="194"/>
      <c r="MPV35" s="194"/>
      <c r="MPW35" s="194"/>
      <c r="MPX35" s="194"/>
      <c r="MPY35" s="194"/>
      <c r="MPZ35" s="194"/>
      <c r="MQA35" s="194"/>
      <c r="MQB35" s="194"/>
      <c r="MQC35" s="194"/>
      <c r="MQD35" s="194"/>
      <c r="MQE35" s="194"/>
      <c r="MQF35" s="194"/>
      <c r="MQG35" s="194"/>
      <c r="MQH35" s="194"/>
      <c r="MQI35" s="194"/>
      <c r="MQJ35" s="194"/>
      <c r="MQK35" s="194"/>
      <c r="MQL35" s="194"/>
      <c r="MQM35" s="194"/>
      <c r="MQN35" s="194"/>
      <c r="MQO35" s="194"/>
      <c r="MQP35" s="194"/>
      <c r="MQQ35" s="194"/>
      <c r="MQR35" s="194"/>
      <c r="MQS35" s="194"/>
      <c r="MQT35" s="194"/>
      <c r="MQU35" s="194"/>
      <c r="MQV35" s="194"/>
      <c r="MQW35" s="194"/>
      <c r="MQX35" s="194"/>
      <c r="MQY35" s="194"/>
      <c r="MQZ35" s="194"/>
      <c r="MRA35" s="194"/>
      <c r="MRB35" s="194"/>
      <c r="MRC35" s="194"/>
      <c r="MRD35" s="194"/>
      <c r="MRE35" s="194"/>
      <c r="MRF35" s="194"/>
      <c r="MRG35" s="194"/>
      <c r="MRH35" s="194"/>
      <c r="MRI35" s="194"/>
      <c r="MRJ35" s="194"/>
      <c r="MRK35" s="194"/>
      <c r="MRL35" s="194"/>
      <c r="MRM35" s="194"/>
      <c r="MRN35" s="194"/>
      <c r="MRO35" s="194"/>
      <c r="MRP35" s="194"/>
      <c r="MRQ35" s="194"/>
      <c r="MRR35" s="194"/>
      <c r="MRS35" s="194"/>
      <c r="MRT35" s="194"/>
      <c r="MRU35" s="194"/>
      <c r="MRV35" s="194"/>
      <c r="MRW35" s="194"/>
      <c r="MRX35" s="194"/>
      <c r="MRY35" s="194"/>
      <c r="MRZ35" s="194"/>
      <c r="MSA35" s="194"/>
      <c r="MSB35" s="194"/>
      <c r="MSC35" s="194"/>
      <c r="MSD35" s="194"/>
      <c r="MSE35" s="194"/>
      <c r="MSF35" s="194"/>
      <c r="MSG35" s="194"/>
      <c r="MSH35" s="194"/>
      <c r="MSI35" s="194"/>
      <c r="MSJ35" s="194"/>
      <c r="MSK35" s="194"/>
      <c r="MSL35" s="194"/>
      <c r="MSM35" s="194"/>
      <c r="MSN35" s="194"/>
      <c r="MSO35" s="194"/>
      <c r="MSP35" s="194"/>
      <c r="MSQ35" s="194"/>
      <c r="MSR35" s="194"/>
      <c r="MSS35" s="194"/>
      <c r="MST35" s="194"/>
      <c r="MSU35" s="194"/>
      <c r="MSV35" s="194"/>
      <c r="MSW35" s="194"/>
      <c r="MSX35" s="194"/>
      <c r="MSY35" s="194"/>
      <c r="MSZ35" s="194"/>
      <c r="MTA35" s="194"/>
      <c r="MTB35" s="194"/>
      <c r="MTC35" s="194"/>
      <c r="MTD35" s="194"/>
      <c r="MTE35" s="194"/>
      <c r="MTF35" s="194"/>
      <c r="MTG35" s="194"/>
      <c r="MTH35" s="194"/>
      <c r="MTI35" s="194"/>
      <c r="MTJ35" s="194"/>
      <c r="MTK35" s="194"/>
      <c r="MTL35" s="194"/>
      <c r="MTM35" s="194"/>
      <c r="MTN35" s="194"/>
      <c r="MTO35" s="194"/>
      <c r="MTP35" s="194"/>
      <c r="MTQ35" s="194"/>
      <c r="MTR35" s="194"/>
      <c r="MTS35" s="194"/>
      <c r="MTT35" s="194"/>
      <c r="MTU35" s="194"/>
      <c r="MTV35" s="194"/>
      <c r="MTW35" s="194"/>
      <c r="MTX35" s="194"/>
      <c r="MTY35" s="194"/>
      <c r="MTZ35" s="194"/>
      <c r="MUA35" s="194"/>
      <c r="MUB35" s="194"/>
      <c r="MUC35" s="194"/>
      <c r="MUD35" s="194"/>
      <c r="MUE35" s="194"/>
      <c r="MUF35" s="194"/>
      <c r="MUG35" s="194"/>
      <c r="MUH35" s="194"/>
      <c r="MUI35" s="194"/>
      <c r="MUJ35" s="194"/>
      <c r="MUK35" s="194"/>
      <c r="MUL35" s="194"/>
      <c r="MUM35" s="194"/>
      <c r="MUN35" s="194"/>
      <c r="MUO35" s="194"/>
      <c r="MUP35" s="194"/>
      <c r="MUQ35" s="194"/>
      <c r="MUR35" s="194"/>
      <c r="MUS35" s="194"/>
      <c r="MUT35" s="194"/>
      <c r="MUU35" s="194"/>
      <c r="MUV35" s="194"/>
      <c r="MUW35" s="194"/>
      <c r="MUX35" s="194"/>
      <c r="MUY35" s="194"/>
      <c r="MUZ35" s="194"/>
      <c r="MVA35" s="194"/>
      <c r="MVB35" s="194"/>
      <c r="MVC35" s="194"/>
      <c r="MVD35" s="194"/>
      <c r="MVE35" s="194"/>
      <c r="MVF35" s="194"/>
      <c r="MVG35" s="194"/>
      <c r="MVH35" s="194"/>
      <c r="MVI35" s="194"/>
      <c r="MVJ35" s="194"/>
      <c r="MVK35" s="194"/>
      <c r="MVL35" s="194"/>
      <c r="MVM35" s="194"/>
      <c r="MVN35" s="194"/>
      <c r="MVO35" s="194"/>
      <c r="MVP35" s="194"/>
      <c r="MVQ35" s="194"/>
      <c r="MVR35" s="194"/>
      <c r="MVS35" s="194"/>
      <c r="MVT35" s="194"/>
      <c r="MVU35" s="194"/>
      <c r="MVV35" s="194"/>
      <c r="MVW35" s="194"/>
      <c r="MVX35" s="194"/>
      <c r="MVY35" s="194"/>
      <c r="MVZ35" s="194"/>
      <c r="MWA35" s="194"/>
      <c r="MWB35" s="194"/>
      <c r="MWC35" s="194"/>
      <c r="MWD35" s="194"/>
      <c r="MWE35" s="194"/>
      <c r="MWF35" s="194"/>
      <c r="MWG35" s="194"/>
      <c r="MWH35" s="194"/>
      <c r="MWI35" s="194"/>
      <c r="MWJ35" s="194"/>
      <c r="MWK35" s="194"/>
      <c r="MWL35" s="194"/>
      <c r="MWM35" s="194"/>
      <c r="MWN35" s="194"/>
      <c r="MWO35" s="194"/>
      <c r="MWP35" s="194"/>
      <c r="MWQ35" s="194"/>
      <c r="MWR35" s="194"/>
      <c r="MWS35" s="194"/>
      <c r="MWT35" s="194"/>
      <c r="MWU35" s="194"/>
      <c r="MWV35" s="194"/>
      <c r="MWW35" s="194"/>
      <c r="MWX35" s="194"/>
      <c r="MWY35" s="194"/>
      <c r="MWZ35" s="194"/>
      <c r="MXA35" s="194"/>
      <c r="MXB35" s="194"/>
      <c r="MXC35" s="194"/>
      <c r="MXD35" s="194"/>
      <c r="MXE35" s="194"/>
      <c r="MXF35" s="194"/>
      <c r="MXG35" s="194"/>
      <c r="MXH35" s="194"/>
      <c r="MXI35" s="194"/>
      <c r="MXJ35" s="194"/>
      <c r="MXK35" s="194"/>
      <c r="MXL35" s="194"/>
      <c r="MXM35" s="194"/>
      <c r="MXN35" s="194"/>
      <c r="MXO35" s="194"/>
      <c r="MXP35" s="194"/>
      <c r="MXQ35" s="194"/>
      <c r="MXR35" s="194"/>
      <c r="MXS35" s="194"/>
      <c r="MXT35" s="194"/>
      <c r="MXU35" s="194"/>
      <c r="MXV35" s="194"/>
      <c r="MXW35" s="194"/>
      <c r="MXX35" s="194"/>
      <c r="MXY35" s="194"/>
      <c r="MXZ35" s="194"/>
      <c r="MYA35" s="194"/>
      <c r="MYB35" s="194"/>
      <c r="MYC35" s="194"/>
      <c r="MYD35" s="194"/>
      <c r="MYE35" s="194"/>
      <c r="MYF35" s="194"/>
      <c r="MYG35" s="194"/>
      <c r="MYH35" s="194"/>
      <c r="MYI35" s="194"/>
      <c r="MYJ35" s="194"/>
      <c r="MYK35" s="194"/>
      <c r="MYL35" s="194"/>
      <c r="MYM35" s="194"/>
      <c r="MYN35" s="194"/>
      <c r="MYO35" s="194"/>
      <c r="MYP35" s="194"/>
      <c r="MYQ35" s="194"/>
      <c r="MYR35" s="194"/>
      <c r="MYS35" s="194"/>
      <c r="MYT35" s="194"/>
      <c r="MYU35" s="194"/>
      <c r="MYV35" s="194"/>
      <c r="MYW35" s="194"/>
      <c r="MYX35" s="194"/>
      <c r="MYY35" s="194"/>
      <c r="MYZ35" s="194"/>
      <c r="MZA35" s="194"/>
      <c r="MZB35" s="194"/>
      <c r="MZC35" s="194"/>
      <c r="MZD35" s="194"/>
      <c r="MZE35" s="194"/>
      <c r="MZF35" s="194"/>
      <c r="MZG35" s="194"/>
      <c r="MZH35" s="194"/>
      <c r="MZI35" s="194"/>
      <c r="MZJ35" s="194"/>
      <c r="MZK35" s="194"/>
      <c r="MZL35" s="194"/>
      <c r="MZM35" s="194"/>
      <c r="MZN35" s="194"/>
      <c r="MZO35" s="194"/>
      <c r="MZP35" s="194"/>
      <c r="MZQ35" s="194"/>
      <c r="MZR35" s="194"/>
      <c r="MZS35" s="194"/>
      <c r="MZT35" s="194"/>
      <c r="MZU35" s="194"/>
      <c r="MZV35" s="194"/>
      <c r="MZW35" s="194"/>
      <c r="MZX35" s="194"/>
      <c r="MZY35" s="194"/>
      <c r="MZZ35" s="194"/>
      <c r="NAA35" s="194"/>
      <c r="NAB35" s="194"/>
      <c r="NAC35" s="194"/>
      <c r="NAD35" s="194"/>
      <c r="NAE35" s="194"/>
      <c r="NAF35" s="194"/>
      <c r="NAG35" s="194"/>
      <c r="NAH35" s="194"/>
      <c r="NAI35" s="194"/>
      <c r="NAJ35" s="194"/>
      <c r="NAK35" s="194"/>
      <c r="NAL35" s="194"/>
      <c r="NAM35" s="194"/>
      <c r="NAN35" s="194"/>
      <c r="NAO35" s="194"/>
      <c r="NAP35" s="194"/>
      <c r="NAQ35" s="194"/>
      <c r="NAR35" s="194"/>
      <c r="NAS35" s="194"/>
      <c r="NAT35" s="194"/>
      <c r="NAU35" s="194"/>
      <c r="NAV35" s="194"/>
      <c r="NAW35" s="194"/>
      <c r="NAX35" s="194"/>
      <c r="NAY35" s="194"/>
      <c r="NAZ35" s="194"/>
      <c r="NBA35" s="194"/>
      <c r="NBB35" s="194"/>
      <c r="NBC35" s="194"/>
      <c r="NBD35" s="194"/>
      <c r="NBE35" s="194"/>
      <c r="NBF35" s="194"/>
      <c r="NBG35" s="194"/>
      <c r="NBH35" s="194"/>
      <c r="NBI35" s="194"/>
      <c r="NBJ35" s="194"/>
      <c r="NBK35" s="194"/>
      <c r="NBL35" s="194"/>
      <c r="NBM35" s="194"/>
      <c r="NBN35" s="194"/>
      <c r="NBO35" s="194"/>
      <c r="NBP35" s="194"/>
      <c r="NBQ35" s="194"/>
      <c r="NBR35" s="194"/>
      <c r="NBS35" s="194"/>
      <c r="NBT35" s="194"/>
      <c r="NBU35" s="194"/>
      <c r="NBV35" s="194"/>
      <c r="NBW35" s="194"/>
      <c r="NBX35" s="194"/>
      <c r="NBY35" s="194"/>
      <c r="NBZ35" s="194"/>
      <c r="NCA35" s="194"/>
      <c r="NCB35" s="194"/>
      <c r="NCC35" s="194"/>
      <c r="NCD35" s="194"/>
      <c r="NCE35" s="194"/>
      <c r="NCF35" s="194"/>
      <c r="NCG35" s="194"/>
      <c r="NCH35" s="194"/>
      <c r="NCI35" s="194"/>
      <c r="NCJ35" s="194"/>
      <c r="NCK35" s="194"/>
      <c r="NCL35" s="194"/>
      <c r="NCM35" s="194"/>
      <c r="NCN35" s="194"/>
      <c r="NCO35" s="194"/>
      <c r="NCP35" s="194"/>
      <c r="NCQ35" s="194"/>
      <c r="NCR35" s="194"/>
      <c r="NCS35" s="194"/>
      <c r="NCT35" s="194"/>
      <c r="NCU35" s="194"/>
      <c r="NCV35" s="194"/>
      <c r="NCW35" s="194"/>
      <c r="NCX35" s="194"/>
      <c r="NCY35" s="194"/>
      <c r="NCZ35" s="194"/>
      <c r="NDA35" s="194"/>
      <c r="NDB35" s="194"/>
      <c r="NDC35" s="194"/>
      <c r="NDD35" s="194"/>
      <c r="NDE35" s="194"/>
      <c r="NDF35" s="194"/>
      <c r="NDG35" s="194"/>
      <c r="NDH35" s="194"/>
      <c r="NDI35" s="194"/>
      <c r="NDJ35" s="194"/>
      <c r="NDK35" s="194"/>
      <c r="NDL35" s="194"/>
      <c r="NDM35" s="194"/>
      <c r="NDN35" s="194"/>
      <c r="NDO35" s="194"/>
      <c r="NDP35" s="194"/>
      <c r="NDQ35" s="194"/>
      <c r="NDR35" s="194"/>
      <c r="NDS35" s="194"/>
      <c r="NDT35" s="194"/>
      <c r="NDU35" s="194"/>
      <c r="NDV35" s="194"/>
      <c r="NDW35" s="194"/>
      <c r="NDX35" s="194"/>
      <c r="NDY35" s="194"/>
      <c r="NDZ35" s="194"/>
      <c r="NEA35" s="194"/>
      <c r="NEB35" s="194"/>
      <c r="NEC35" s="194"/>
      <c r="NED35" s="194"/>
      <c r="NEE35" s="194"/>
      <c r="NEF35" s="194"/>
      <c r="NEG35" s="194"/>
      <c r="NEH35" s="194"/>
      <c r="NEI35" s="194"/>
      <c r="NEJ35" s="194"/>
      <c r="NEK35" s="194"/>
      <c r="NEL35" s="194"/>
      <c r="NEM35" s="194"/>
      <c r="NEN35" s="194"/>
      <c r="NEO35" s="194"/>
      <c r="NEP35" s="194"/>
      <c r="NEQ35" s="194"/>
      <c r="NER35" s="194"/>
      <c r="NES35" s="194"/>
      <c r="NET35" s="194"/>
      <c r="NEU35" s="194"/>
      <c r="NEV35" s="194"/>
      <c r="NEW35" s="194"/>
      <c r="NEX35" s="194"/>
      <c r="NEY35" s="194"/>
      <c r="NEZ35" s="194"/>
      <c r="NFA35" s="194"/>
      <c r="NFB35" s="194"/>
      <c r="NFC35" s="194"/>
      <c r="NFD35" s="194"/>
      <c r="NFE35" s="194"/>
      <c r="NFF35" s="194"/>
      <c r="NFG35" s="194"/>
      <c r="NFH35" s="194"/>
      <c r="NFI35" s="194"/>
      <c r="NFJ35" s="194"/>
      <c r="NFK35" s="194"/>
      <c r="NFL35" s="194"/>
      <c r="NFM35" s="194"/>
      <c r="NFN35" s="194"/>
      <c r="NFO35" s="194"/>
      <c r="NFP35" s="194"/>
      <c r="NFQ35" s="194"/>
      <c r="NFR35" s="194"/>
      <c r="NFS35" s="194"/>
      <c r="NFT35" s="194"/>
      <c r="NFU35" s="194"/>
      <c r="NFV35" s="194"/>
      <c r="NFW35" s="194"/>
      <c r="NFX35" s="194"/>
      <c r="NFY35" s="194"/>
      <c r="NFZ35" s="194"/>
      <c r="NGA35" s="194"/>
      <c r="NGB35" s="194"/>
      <c r="NGC35" s="194"/>
      <c r="NGD35" s="194"/>
      <c r="NGE35" s="194"/>
      <c r="NGF35" s="194"/>
      <c r="NGG35" s="194"/>
      <c r="NGH35" s="194"/>
      <c r="NGI35" s="194"/>
      <c r="NGJ35" s="194"/>
      <c r="NGK35" s="194"/>
      <c r="NGL35" s="194"/>
      <c r="NGM35" s="194"/>
      <c r="NGN35" s="194"/>
      <c r="NGO35" s="194"/>
      <c r="NGP35" s="194"/>
      <c r="NGQ35" s="194"/>
      <c r="NGR35" s="194"/>
      <c r="NGS35" s="194"/>
      <c r="NGT35" s="194"/>
      <c r="NGU35" s="194"/>
      <c r="NGV35" s="194"/>
      <c r="NGW35" s="194"/>
      <c r="NGX35" s="194"/>
      <c r="NGY35" s="194"/>
      <c r="NGZ35" s="194"/>
      <c r="NHA35" s="194"/>
      <c r="NHB35" s="194"/>
      <c r="NHC35" s="194"/>
      <c r="NHD35" s="194"/>
      <c r="NHE35" s="194"/>
      <c r="NHF35" s="194"/>
      <c r="NHG35" s="194"/>
      <c r="NHH35" s="194"/>
      <c r="NHI35" s="194"/>
      <c r="NHJ35" s="194"/>
      <c r="NHK35" s="194"/>
      <c r="NHL35" s="194"/>
      <c r="NHM35" s="194"/>
      <c r="NHN35" s="194"/>
      <c r="NHO35" s="194"/>
      <c r="NHP35" s="194"/>
      <c r="NHQ35" s="194"/>
      <c r="NHR35" s="194"/>
      <c r="NHS35" s="194"/>
      <c r="NHT35" s="194"/>
      <c r="NHU35" s="194"/>
      <c r="NHV35" s="194"/>
      <c r="NHW35" s="194"/>
      <c r="NHX35" s="194"/>
      <c r="NHY35" s="194"/>
      <c r="NHZ35" s="194"/>
      <c r="NIA35" s="194"/>
      <c r="NIB35" s="194"/>
      <c r="NIC35" s="194"/>
      <c r="NID35" s="194"/>
      <c r="NIE35" s="194"/>
      <c r="NIF35" s="194"/>
      <c r="NIG35" s="194"/>
      <c r="NIH35" s="194"/>
      <c r="NII35" s="194"/>
      <c r="NIJ35" s="194"/>
      <c r="NIK35" s="194"/>
      <c r="NIL35" s="194"/>
      <c r="NIM35" s="194"/>
      <c r="NIN35" s="194"/>
      <c r="NIO35" s="194"/>
      <c r="NIP35" s="194"/>
      <c r="NIQ35" s="194"/>
      <c r="NIR35" s="194"/>
      <c r="NIS35" s="194"/>
      <c r="NIT35" s="194"/>
      <c r="NIU35" s="194"/>
      <c r="NIV35" s="194"/>
      <c r="NIW35" s="194"/>
      <c r="NIX35" s="194"/>
      <c r="NIY35" s="194"/>
      <c r="NIZ35" s="194"/>
      <c r="NJA35" s="194"/>
      <c r="NJB35" s="194"/>
      <c r="NJC35" s="194"/>
      <c r="NJD35" s="194"/>
      <c r="NJE35" s="194"/>
      <c r="NJF35" s="194"/>
      <c r="NJG35" s="194"/>
      <c r="NJH35" s="194"/>
      <c r="NJI35" s="194"/>
      <c r="NJJ35" s="194"/>
      <c r="NJK35" s="194"/>
      <c r="NJL35" s="194"/>
      <c r="NJM35" s="194"/>
      <c r="NJN35" s="194"/>
      <c r="NJO35" s="194"/>
      <c r="NJP35" s="194"/>
      <c r="NJQ35" s="194"/>
      <c r="NJR35" s="194"/>
      <c r="NJS35" s="194"/>
      <c r="NJT35" s="194"/>
      <c r="NJU35" s="194"/>
      <c r="NJV35" s="194"/>
      <c r="NJW35" s="194"/>
      <c r="NJX35" s="194"/>
      <c r="NJY35" s="194"/>
      <c r="NJZ35" s="194"/>
      <c r="NKA35" s="194"/>
      <c r="NKB35" s="194"/>
      <c r="NKC35" s="194"/>
      <c r="NKD35" s="194"/>
      <c r="NKE35" s="194"/>
      <c r="NKF35" s="194"/>
      <c r="NKG35" s="194"/>
      <c r="NKH35" s="194"/>
      <c r="NKI35" s="194"/>
      <c r="NKJ35" s="194"/>
      <c r="NKK35" s="194"/>
      <c r="NKL35" s="194"/>
      <c r="NKM35" s="194"/>
      <c r="NKN35" s="194"/>
      <c r="NKO35" s="194"/>
      <c r="NKP35" s="194"/>
      <c r="NKQ35" s="194"/>
      <c r="NKR35" s="194"/>
      <c r="NKS35" s="194"/>
      <c r="NKT35" s="194"/>
      <c r="NKU35" s="194"/>
      <c r="NKV35" s="194"/>
      <c r="NKW35" s="194"/>
      <c r="NKX35" s="194"/>
      <c r="NKY35" s="194"/>
      <c r="NKZ35" s="194"/>
      <c r="NLA35" s="194"/>
      <c r="NLB35" s="194"/>
      <c r="NLC35" s="194"/>
      <c r="NLD35" s="194"/>
      <c r="NLE35" s="194"/>
      <c r="NLF35" s="194"/>
      <c r="NLG35" s="194"/>
      <c r="NLH35" s="194"/>
      <c r="NLI35" s="194"/>
      <c r="NLJ35" s="194"/>
      <c r="NLK35" s="194"/>
      <c r="NLL35" s="194"/>
      <c r="NLM35" s="194"/>
      <c r="NLN35" s="194"/>
      <c r="NLO35" s="194"/>
      <c r="NLP35" s="194"/>
      <c r="NLQ35" s="194"/>
      <c r="NLR35" s="194"/>
      <c r="NLS35" s="194"/>
      <c r="NLT35" s="194"/>
      <c r="NLU35" s="194"/>
      <c r="NLV35" s="194"/>
      <c r="NLW35" s="194"/>
      <c r="NLX35" s="194"/>
      <c r="NLY35" s="194"/>
      <c r="NLZ35" s="194"/>
      <c r="NMA35" s="194"/>
      <c r="NMB35" s="194"/>
      <c r="NMC35" s="194"/>
      <c r="NMD35" s="194"/>
      <c r="NME35" s="194"/>
      <c r="NMF35" s="194"/>
      <c r="NMG35" s="194"/>
      <c r="NMH35" s="194"/>
      <c r="NMI35" s="194"/>
      <c r="NMJ35" s="194"/>
      <c r="NMK35" s="194"/>
      <c r="NML35" s="194"/>
      <c r="NMM35" s="194"/>
      <c r="NMN35" s="194"/>
      <c r="NMO35" s="194"/>
      <c r="NMP35" s="194"/>
      <c r="NMQ35" s="194"/>
      <c r="NMR35" s="194"/>
      <c r="NMS35" s="194"/>
      <c r="NMT35" s="194"/>
      <c r="NMU35" s="194"/>
      <c r="NMV35" s="194"/>
      <c r="NMW35" s="194"/>
      <c r="NMX35" s="194"/>
      <c r="NMY35" s="194"/>
      <c r="NMZ35" s="194"/>
      <c r="NNA35" s="194"/>
      <c r="NNB35" s="194"/>
      <c r="NNC35" s="194"/>
      <c r="NND35" s="194"/>
      <c r="NNE35" s="194"/>
      <c r="NNF35" s="194"/>
      <c r="NNG35" s="194"/>
      <c r="NNH35" s="194"/>
      <c r="NNI35" s="194"/>
      <c r="NNJ35" s="194"/>
      <c r="NNK35" s="194"/>
      <c r="NNL35" s="194"/>
      <c r="NNM35" s="194"/>
      <c r="NNN35" s="194"/>
      <c r="NNO35" s="194"/>
      <c r="NNP35" s="194"/>
      <c r="NNQ35" s="194"/>
      <c r="NNR35" s="194"/>
      <c r="NNS35" s="194"/>
      <c r="NNT35" s="194"/>
      <c r="NNU35" s="194"/>
      <c r="NNV35" s="194"/>
      <c r="NNW35" s="194"/>
      <c r="NNX35" s="194"/>
      <c r="NNY35" s="194"/>
      <c r="NNZ35" s="194"/>
      <c r="NOA35" s="194"/>
      <c r="NOB35" s="194"/>
      <c r="NOC35" s="194"/>
      <c r="NOD35" s="194"/>
      <c r="NOE35" s="194"/>
      <c r="NOF35" s="194"/>
      <c r="NOG35" s="194"/>
      <c r="NOH35" s="194"/>
      <c r="NOI35" s="194"/>
      <c r="NOJ35" s="194"/>
      <c r="NOK35" s="194"/>
      <c r="NOL35" s="194"/>
      <c r="NOM35" s="194"/>
      <c r="NON35" s="194"/>
      <c r="NOO35" s="194"/>
      <c r="NOP35" s="194"/>
      <c r="NOQ35" s="194"/>
      <c r="NOR35" s="194"/>
      <c r="NOS35" s="194"/>
      <c r="NOT35" s="194"/>
      <c r="NOU35" s="194"/>
      <c r="NOV35" s="194"/>
      <c r="NOW35" s="194"/>
      <c r="NOX35" s="194"/>
      <c r="NOY35" s="194"/>
      <c r="NOZ35" s="194"/>
      <c r="NPA35" s="194"/>
      <c r="NPB35" s="194"/>
      <c r="NPC35" s="194"/>
      <c r="NPD35" s="194"/>
      <c r="NPE35" s="194"/>
      <c r="NPF35" s="194"/>
      <c r="NPG35" s="194"/>
      <c r="NPH35" s="194"/>
      <c r="NPI35" s="194"/>
      <c r="NPJ35" s="194"/>
      <c r="NPK35" s="194"/>
      <c r="NPL35" s="194"/>
      <c r="NPM35" s="194"/>
      <c r="NPN35" s="194"/>
      <c r="NPO35" s="194"/>
      <c r="NPP35" s="194"/>
      <c r="NPQ35" s="194"/>
      <c r="NPR35" s="194"/>
      <c r="NPS35" s="194"/>
      <c r="NPT35" s="194"/>
      <c r="NPU35" s="194"/>
      <c r="NPV35" s="194"/>
      <c r="NPW35" s="194"/>
      <c r="NPX35" s="194"/>
      <c r="NPY35" s="194"/>
      <c r="NPZ35" s="194"/>
      <c r="NQA35" s="194"/>
      <c r="NQB35" s="194"/>
      <c r="NQC35" s="194"/>
      <c r="NQD35" s="194"/>
      <c r="NQE35" s="194"/>
      <c r="NQF35" s="194"/>
      <c r="NQG35" s="194"/>
      <c r="NQH35" s="194"/>
      <c r="NQI35" s="194"/>
      <c r="NQJ35" s="194"/>
      <c r="NQK35" s="194"/>
      <c r="NQL35" s="194"/>
      <c r="NQM35" s="194"/>
      <c r="NQN35" s="194"/>
      <c r="NQO35" s="194"/>
      <c r="NQP35" s="194"/>
      <c r="NQQ35" s="194"/>
      <c r="NQR35" s="194"/>
      <c r="NQS35" s="194"/>
      <c r="NQT35" s="194"/>
      <c r="NQU35" s="194"/>
      <c r="NQV35" s="194"/>
      <c r="NQW35" s="194"/>
      <c r="NQX35" s="194"/>
      <c r="NQY35" s="194"/>
      <c r="NQZ35" s="194"/>
      <c r="NRA35" s="194"/>
      <c r="NRB35" s="194"/>
      <c r="NRC35" s="194"/>
      <c r="NRD35" s="194"/>
      <c r="NRE35" s="194"/>
      <c r="NRF35" s="194"/>
      <c r="NRG35" s="194"/>
      <c r="NRH35" s="194"/>
      <c r="NRI35" s="194"/>
      <c r="NRJ35" s="194"/>
      <c r="NRK35" s="194"/>
      <c r="NRL35" s="194"/>
      <c r="NRM35" s="194"/>
      <c r="NRN35" s="194"/>
      <c r="NRO35" s="194"/>
      <c r="NRP35" s="194"/>
      <c r="NRQ35" s="194"/>
      <c r="NRR35" s="194"/>
      <c r="NRS35" s="194"/>
      <c r="NRT35" s="194"/>
      <c r="NRU35" s="194"/>
      <c r="NRV35" s="194"/>
      <c r="NRW35" s="194"/>
      <c r="NRX35" s="194"/>
      <c r="NRY35" s="194"/>
      <c r="NRZ35" s="194"/>
      <c r="NSA35" s="194"/>
      <c r="NSB35" s="194"/>
      <c r="NSC35" s="194"/>
      <c r="NSD35" s="194"/>
      <c r="NSE35" s="194"/>
      <c r="NSF35" s="194"/>
      <c r="NSG35" s="194"/>
      <c r="NSH35" s="194"/>
      <c r="NSI35" s="194"/>
      <c r="NSJ35" s="194"/>
      <c r="NSK35" s="194"/>
      <c r="NSL35" s="194"/>
      <c r="NSM35" s="194"/>
      <c r="NSN35" s="194"/>
      <c r="NSO35" s="194"/>
      <c r="NSP35" s="194"/>
      <c r="NSQ35" s="194"/>
      <c r="NSR35" s="194"/>
      <c r="NSS35" s="194"/>
      <c r="NST35" s="194"/>
      <c r="NSU35" s="194"/>
      <c r="NSV35" s="194"/>
      <c r="NSW35" s="194"/>
      <c r="NSX35" s="194"/>
      <c r="NSY35" s="194"/>
      <c r="NSZ35" s="194"/>
      <c r="NTA35" s="194"/>
      <c r="NTB35" s="194"/>
      <c r="NTC35" s="194"/>
      <c r="NTD35" s="194"/>
      <c r="NTE35" s="194"/>
      <c r="NTF35" s="194"/>
      <c r="NTG35" s="194"/>
      <c r="NTH35" s="194"/>
      <c r="NTI35" s="194"/>
      <c r="NTJ35" s="194"/>
      <c r="NTK35" s="194"/>
      <c r="NTL35" s="194"/>
      <c r="NTM35" s="194"/>
      <c r="NTN35" s="194"/>
      <c r="NTO35" s="194"/>
      <c r="NTP35" s="194"/>
      <c r="NTQ35" s="194"/>
      <c r="NTR35" s="194"/>
      <c r="NTS35" s="194"/>
      <c r="NTT35" s="194"/>
      <c r="NTU35" s="194"/>
      <c r="NTV35" s="194"/>
      <c r="NTW35" s="194"/>
      <c r="NTX35" s="194"/>
      <c r="NTY35" s="194"/>
      <c r="NTZ35" s="194"/>
      <c r="NUA35" s="194"/>
      <c r="NUB35" s="194"/>
      <c r="NUC35" s="194"/>
      <c r="NUD35" s="194"/>
      <c r="NUE35" s="194"/>
      <c r="NUF35" s="194"/>
      <c r="NUG35" s="194"/>
      <c r="NUH35" s="194"/>
      <c r="NUI35" s="194"/>
      <c r="NUJ35" s="194"/>
      <c r="NUK35" s="194"/>
      <c r="NUL35" s="194"/>
      <c r="NUM35" s="194"/>
      <c r="NUN35" s="194"/>
      <c r="NUO35" s="194"/>
      <c r="NUP35" s="194"/>
      <c r="NUQ35" s="194"/>
      <c r="NUR35" s="194"/>
      <c r="NUS35" s="194"/>
      <c r="NUT35" s="194"/>
      <c r="NUU35" s="194"/>
      <c r="NUV35" s="194"/>
      <c r="NUW35" s="194"/>
      <c r="NUX35" s="194"/>
      <c r="NUY35" s="194"/>
      <c r="NUZ35" s="194"/>
      <c r="NVA35" s="194"/>
      <c r="NVB35" s="194"/>
      <c r="NVC35" s="194"/>
      <c r="NVD35" s="194"/>
      <c r="NVE35" s="194"/>
      <c r="NVF35" s="194"/>
      <c r="NVG35" s="194"/>
      <c r="NVH35" s="194"/>
      <c r="NVI35" s="194"/>
      <c r="NVJ35" s="194"/>
      <c r="NVK35" s="194"/>
      <c r="NVL35" s="194"/>
      <c r="NVM35" s="194"/>
      <c r="NVN35" s="194"/>
      <c r="NVO35" s="194"/>
      <c r="NVP35" s="194"/>
      <c r="NVQ35" s="194"/>
      <c r="NVR35" s="194"/>
      <c r="NVS35" s="194"/>
      <c r="NVT35" s="194"/>
      <c r="NVU35" s="194"/>
      <c r="NVV35" s="194"/>
      <c r="NVW35" s="194"/>
      <c r="NVX35" s="194"/>
      <c r="NVY35" s="194"/>
      <c r="NVZ35" s="194"/>
      <c r="NWA35" s="194"/>
      <c r="NWB35" s="194"/>
      <c r="NWC35" s="194"/>
      <c r="NWD35" s="194"/>
      <c r="NWE35" s="194"/>
      <c r="NWF35" s="194"/>
      <c r="NWG35" s="194"/>
      <c r="NWH35" s="194"/>
      <c r="NWI35" s="194"/>
      <c r="NWJ35" s="194"/>
      <c r="NWK35" s="194"/>
      <c r="NWL35" s="194"/>
      <c r="NWM35" s="194"/>
      <c r="NWN35" s="194"/>
      <c r="NWO35" s="194"/>
      <c r="NWP35" s="194"/>
      <c r="NWQ35" s="194"/>
      <c r="NWR35" s="194"/>
      <c r="NWS35" s="194"/>
      <c r="NWT35" s="194"/>
      <c r="NWU35" s="194"/>
      <c r="NWV35" s="194"/>
      <c r="NWW35" s="194"/>
      <c r="NWX35" s="194"/>
      <c r="NWY35" s="194"/>
      <c r="NWZ35" s="194"/>
      <c r="NXA35" s="194"/>
      <c r="NXB35" s="194"/>
      <c r="NXC35" s="194"/>
      <c r="NXD35" s="194"/>
      <c r="NXE35" s="194"/>
      <c r="NXF35" s="194"/>
      <c r="NXG35" s="194"/>
      <c r="NXH35" s="194"/>
      <c r="NXI35" s="194"/>
      <c r="NXJ35" s="194"/>
      <c r="NXK35" s="194"/>
      <c r="NXL35" s="194"/>
      <c r="NXM35" s="194"/>
      <c r="NXN35" s="194"/>
      <c r="NXO35" s="194"/>
      <c r="NXP35" s="194"/>
      <c r="NXQ35" s="194"/>
      <c r="NXR35" s="194"/>
      <c r="NXS35" s="194"/>
      <c r="NXT35" s="194"/>
      <c r="NXU35" s="194"/>
      <c r="NXV35" s="194"/>
      <c r="NXW35" s="194"/>
      <c r="NXX35" s="194"/>
      <c r="NXY35" s="194"/>
      <c r="NXZ35" s="194"/>
      <c r="NYA35" s="194"/>
      <c r="NYB35" s="194"/>
      <c r="NYC35" s="194"/>
      <c r="NYD35" s="194"/>
      <c r="NYE35" s="194"/>
      <c r="NYF35" s="194"/>
      <c r="NYG35" s="194"/>
      <c r="NYH35" s="194"/>
      <c r="NYI35" s="194"/>
      <c r="NYJ35" s="194"/>
      <c r="NYK35" s="194"/>
      <c r="NYL35" s="194"/>
      <c r="NYM35" s="194"/>
      <c r="NYN35" s="194"/>
      <c r="NYO35" s="194"/>
      <c r="NYP35" s="194"/>
      <c r="NYQ35" s="194"/>
      <c r="NYR35" s="194"/>
      <c r="NYS35" s="194"/>
      <c r="NYT35" s="194"/>
      <c r="NYU35" s="194"/>
      <c r="NYV35" s="194"/>
      <c r="NYW35" s="194"/>
      <c r="NYX35" s="194"/>
      <c r="NYY35" s="194"/>
      <c r="NYZ35" s="194"/>
      <c r="NZA35" s="194"/>
      <c r="NZB35" s="194"/>
      <c r="NZC35" s="194"/>
      <c r="NZD35" s="194"/>
      <c r="NZE35" s="194"/>
      <c r="NZF35" s="194"/>
      <c r="NZG35" s="194"/>
      <c r="NZH35" s="194"/>
      <c r="NZI35" s="194"/>
      <c r="NZJ35" s="194"/>
      <c r="NZK35" s="194"/>
      <c r="NZL35" s="194"/>
      <c r="NZM35" s="194"/>
      <c r="NZN35" s="194"/>
      <c r="NZO35" s="194"/>
      <c r="NZP35" s="194"/>
      <c r="NZQ35" s="194"/>
      <c r="NZR35" s="194"/>
      <c r="NZS35" s="194"/>
      <c r="NZT35" s="194"/>
      <c r="NZU35" s="194"/>
      <c r="NZV35" s="194"/>
      <c r="NZW35" s="194"/>
      <c r="NZX35" s="194"/>
      <c r="NZY35" s="194"/>
      <c r="NZZ35" s="194"/>
      <c r="OAA35" s="194"/>
      <c r="OAB35" s="194"/>
      <c r="OAC35" s="194"/>
      <c r="OAD35" s="194"/>
      <c r="OAE35" s="194"/>
      <c r="OAF35" s="194"/>
      <c r="OAG35" s="194"/>
      <c r="OAH35" s="194"/>
      <c r="OAI35" s="194"/>
      <c r="OAJ35" s="194"/>
      <c r="OAK35" s="194"/>
      <c r="OAL35" s="194"/>
      <c r="OAM35" s="194"/>
      <c r="OAN35" s="194"/>
      <c r="OAO35" s="194"/>
      <c r="OAP35" s="194"/>
      <c r="OAQ35" s="194"/>
      <c r="OAR35" s="194"/>
      <c r="OAS35" s="194"/>
      <c r="OAT35" s="194"/>
      <c r="OAU35" s="194"/>
      <c r="OAV35" s="194"/>
      <c r="OAW35" s="194"/>
      <c r="OAX35" s="194"/>
      <c r="OAY35" s="194"/>
      <c r="OAZ35" s="194"/>
      <c r="OBA35" s="194"/>
      <c r="OBB35" s="194"/>
      <c r="OBC35" s="194"/>
      <c r="OBD35" s="194"/>
      <c r="OBE35" s="194"/>
      <c r="OBF35" s="194"/>
      <c r="OBG35" s="194"/>
      <c r="OBH35" s="194"/>
      <c r="OBI35" s="194"/>
      <c r="OBJ35" s="194"/>
      <c r="OBK35" s="194"/>
      <c r="OBL35" s="194"/>
      <c r="OBM35" s="194"/>
      <c r="OBN35" s="194"/>
      <c r="OBO35" s="194"/>
      <c r="OBP35" s="194"/>
      <c r="OBQ35" s="194"/>
      <c r="OBR35" s="194"/>
      <c r="OBS35" s="194"/>
      <c r="OBT35" s="194"/>
      <c r="OBU35" s="194"/>
      <c r="OBV35" s="194"/>
      <c r="OBW35" s="194"/>
      <c r="OBX35" s="194"/>
      <c r="OBY35" s="194"/>
      <c r="OBZ35" s="194"/>
      <c r="OCA35" s="194"/>
      <c r="OCB35" s="194"/>
      <c r="OCC35" s="194"/>
      <c r="OCD35" s="194"/>
      <c r="OCE35" s="194"/>
      <c r="OCF35" s="194"/>
      <c r="OCG35" s="194"/>
      <c r="OCH35" s="194"/>
      <c r="OCI35" s="194"/>
      <c r="OCJ35" s="194"/>
      <c r="OCK35" s="194"/>
      <c r="OCL35" s="194"/>
      <c r="OCM35" s="194"/>
      <c r="OCN35" s="194"/>
      <c r="OCO35" s="194"/>
      <c r="OCP35" s="194"/>
      <c r="OCQ35" s="194"/>
      <c r="OCR35" s="194"/>
      <c r="OCS35" s="194"/>
      <c r="OCT35" s="194"/>
      <c r="OCU35" s="194"/>
      <c r="OCV35" s="194"/>
      <c r="OCW35" s="194"/>
      <c r="OCX35" s="194"/>
      <c r="OCY35" s="194"/>
      <c r="OCZ35" s="194"/>
      <c r="ODA35" s="194"/>
      <c r="ODB35" s="194"/>
      <c r="ODC35" s="194"/>
      <c r="ODD35" s="194"/>
      <c r="ODE35" s="194"/>
      <c r="ODF35" s="194"/>
      <c r="ODG35" s="194"/>
      <c r="ODH35" s="194"/>
      <c r="ODI35" s="194"/>
      <c r="ODJ35" s="194"/>
      <c r="ODK35" s="194"/>
      <c r="ODL35" s="194"/>
      <c r="ODM35" s="194"/>
      <c r="ODN35" s="194"/>
      <c r="ODO35" s="194"/>
      <c r="ODP35" s="194"/>
      <c r="ODQ35" s="194"/>
      <c r="ODR35" s="194"/>
      <c r="ODS35" s="194"/>
      <c r="ODT35" s="194"/>
      <c r="ODU35" s="194"/>
      <c r="ODV35" s="194"/>
      <c r="ODW35" s="194"/>
      <c r="ODX35" s="194"/>
      <c r="ODY35" s="194"/>
      <c r="ODZ35" s="194"/>
      <c r="OEA35" s="194"/>
      <c r="OEB35" s="194"/>
      <c r="OEC35" s="194"/>
      <c r="OED35" s="194"/>
      <c r="OEE35" s="194"/>
      <c r="OEF35" s="194"/>
      <c r="OEG35" s="194"/>
      <c r="OEH35" s="194"/>
      <c r="OEI35" s="194"/>
      <c r="OEJ35" s="194"/>
      <c r="OEK35" s="194"/>
      <c r="OEL35" s="194"/>
      <c r="OEM35" s="194"/>
      <c r="OEN35" s="194"/>
      <c r="OEO35" s="194"/>
      <c r="OEP35" s="194"/>
      <c r="OEQ35" s="194"/>
      <c r="OER35" s="194"/>
      <c r="OES35" s="194"/>
      <c r="OET35" s="194"/>
      <c r="OEU35" s="194"/>
      <c r="OEV35" s="194"/>
      <c r="OEW35" s="194"/>
      <c r="OEX35" s="194"/>
      <c r="OEY35" s="194"/>
      <c r="OEZ35" s="194"/>
      <c r="OFA35" s="194"/>
      <c r="OFB35" s="194"/>
      <c r="OFC35" s="194"/>
      <c r="OFD35" s="194"/>
      <c r="OFE35" s="194"/>
      <c r="OFF35" s="194"/>
      <c r="OFG35" s="194"/>
      <c r="OFH35" s="194"/>
      <c r="OFI35" s="194"/>
      <c r="OFJ35" s="194"/>
      <c r="OFK35" s="194"/>
      <c r="OFL35" s="194"/>
      <c r="OFM35" s="194"/>
      <c r="OFN35" s="194"/>
      <c r="OFO35" s="194"/>
      <c r="OFP35" s="194"/>
      <c r="OFQ35" s="194"/>
      <c r="OFR35" s="194"/>
      <c r="OFS35" s="194"/>
      <c r="OFT35" s="194"/>
      <c r="OFU35" s="194"/>
      <c r="OFV35" s="194"/>
      <c r="OFW35" s="194"/>
      <c r="OFX35" s="194"/>
      <c r="OFY35" s="194"/>
      <c r="OFZ35" s="194"/>
      <c r="OGA35" s="194"/>
      <c r="OGB35" s="194"/>
      <c r="OGC35" s="194"/>
      <c r="OGD35" s="194"/>
      <c r="OGE35" s="194"/>
      <c r="OGF35" s="194"/>
      <c r="OGG35" s="194"/>
      <c r="OGH35" s="194"/>
      <c r="OGI35" s="194"/>
      <c r="OGJ35" s="194"/>
      <c r="OGK35" s="194"/>
      <c r="OGL35" s="194"/>
      <c r="OGM35" s="194"/>
      <c r="OGN35" s="194"/>
      <c r="OGO35" s="194"/>
      <c r="OGP35" s="194"/>
      <c r="OGQ35" s="194"/>
      <c r="OGR35" s="194"/>
      <c r="OGS35" s="194"/>
      <c r="OGT35" s="194"/>
      <c r="OGU35" s="194"/>
      <c r="OGV35" s="194"/>
      <c r="OGW35" s="194"/>
      <c r="OGX35" s="194"/>
      <c r="OGY35" s="194"/>
      <c r="OGZ35" s="194"/>
      <c r="OHA35" s="194"/>
      <c r="OHB35" s="194"/>
      <c r="OHC35" s="194"/>
      <c r="OHD35" s="194"/>
      <c r="OHE35" s="194"/>
      <c r="OHF35" s="194"/>
      <c r="OHG35" s="194"/>
      <c r="OHH35" s="194"/>
      <c r="OHI35" s="194"/>
      <c r="OHJ35" s="194"/>
      <c r="OHK35" s="194"/>
      <c r="OHL35" s="194"/>
      <c r="OHM35" s="194"/>
      <c r="OHN35" s="194"/>
      <c r="OHO35" s="194"/>
      <c r="OHP35" s="194"/>
      <c r="OHQ35" s="194"/>
      <c r="OHR35" s="194"/>
      <c r="OHS35" s="194"/>
      <c r="OHT35" s="194"/>
      <c r="OHU35" s="194"/>
      <c r="OHV35" s="194"/>
      <c r="OHW35" s="194"/>
      <c r="OHX35" s="194"/>
      <c r="OHY35" s="194"/>
      <c r="OHZ35" s="194"/>
      <c r="OIA35" s="194"/>
      <c r="OIB35" s="194"/>
      <c r="OIC35" s="194"/>
      <c r="OID35" s="194"/>
      <c r="OIE35" s="194"/>
      <c r="OIF35" s="194"/>
      <c r="OIG35" s="194"/>
      <c r="OIH35" s="194"/>
      <c r="OII35" s="194"/>
      <c r="OIJ35" s="194"/>
      <c r="OIK35" s="194"/>
      <c r="OIL35" s="194"/>
      <c r="OIM35" s="194"/>
      <c r="OIN35" s="194"/>
      <c r="OIO35" s="194"/>
      <c r="OIP35" s="194"/>
      <c r="OIQ35" s="194"/>
      <c r="OIR35" s="194"/>
      <c r="OIS35" s="194"/>
      <c r="OIT35" s="194"/>
      <c r="OIU35" s="194"/>
      <c r="OIV35" s="194"/>
      <c r="OIW35" s="194"/>
      <c r="OIX35" s="194"/>
      <c r="OIY35" s="194"/>
      <c r="OIZ35" s="194"/>
      <c r="OJA35" s="194"/>
      <c r="OJB35" s="194"/>
      <c r="OJC35" s="194"/>
      <c r="OJD35" s="194"/>
      <c r="OJE35" s="194"/>
      <c r="OJF35" s="194"/>
      <c r="OJG35" s="194"/>
      <c r="OJH35" s="194"/>
      <c r="OJI35" s="194"/>
      <c r="OJJ35" s="194"/>
      <c r="OJK35" s="194"/>
      <c r="OJL35" s="194"/>
      <c r="OJM35" s="194"/>
      <c r="OJN35" s="194"/>
      <c r="OJO35" s="194"/>
      <c r="OJP35" s="194"/>
      <c r="OJQ35" s="194"/>
      <c r="OJR35" s="194"/>
      <c r="OJS35" s="194"/>
      <c r="OJT35" s="194"/>
      <c r="OJU35" s="194"/>
      <c r="OJV35" s="194"/>
      <c r="OJW35" s="194"/>
      <c r="OJX35" s="194"/>
      <c r="OJY35" s="194"/>
      <c r="OJZ35" s="194"/>
      <c r="OKA35" s="194"/>
      <c r="OKB35" s="194"/>
      <c r="OKC35" s="194"/>
      <c r="OKD35" s="194"/>
      <c r="OKE35" s="194"/>
      <c r="OKF35" s="194"/>
      <c r="OKG35" s="194"/>
      <c r="OKH35" s="194"/>
      <c r="OKI35" s="194"/>
      <c r="OKJ35" s="194"/>
      <c r="OKK35" s="194"/>
      <c r="OKL35" s="194"/>
      <c r="OKM35" s="194"/>
      <c r="OKN35" s="194"/>
      <c r="OKO35" s="194"/>
      <c r="OKP35" s="194"/>
      <c r="OKQ35" s="194"/>
      <c r="OKR35" s="194"/>
      <c r="OKS35" s="194"/>
      <c r="OKT35" s="194"/>
      <c r="OKU35" s="194"/>
      <c r="OKV35" s="194"/>
      <c r="OKW35" s="194"/>
      <c r="OKX35" s="194"/>
      <c r="OKY35" s="194"/>
      <c r="OKZ35" s="194"/>
      <c r="OLA35" s="194"/>
      <c r="OLB35" s="194"/>
      <c r="OLC35" s="194"/>
      <c r="OLD35" s="194"/>
      <c r="OLE35" s="194"/>
      <c r="OLF35" s="194"/>
      <c r="OLG35" s="194"/>
      <c r="OLH35" s="194"/>
      <c r="OLI35" s="194"/>
      <c r="OLJ35" s="194"/>
      <c r="OLK35" s="194"/>
      <c r="OLL35" s="194"/>
      <c r="OLM35" s="194"/>
      <c r="OLN35" s="194"/>
      <c r="OLO35" s="194"/>
      <c r="OLP35" s="194"/>
      <c r="OLQ35" s="194"/>
      <c r="OLR35" s="194"/>
      <c r="OLS35" s="194"/>
      <c r="OLT35" s="194"/>
      <c r="OLU35" s="194"/>
      <c r="OLV35" s="194"/>
      <c r="OLW35" s="194"/>
      <c r="OLX35" s="194"/>
      <c r="OLY35" s="194"/>
      <c r="OLZ35" s="194"/>
      <c r="OMA35" s="194"/>
      <c r="OMB35" s="194"/>
      <c r="OMC35" s="194"/>
      <c r="OMD35" s="194"/>
      <c r="OME35" s="194"/>
      <c r="OMF35" s="194"/>
      <c r="OMG35" s="194"/>
      <c r="OMH35" s="194"/>
      <c r="OMI35" s="194"/>
      <c r="OMJ35" s="194"/>
      <c r="OMK35" s="194"/>
      <c r="OML35" s="194"/>
      <c r="OMM35" s="194"/>
      <c r="OMN35" s="194"/>
      <c r="OMO35" s="194"/>
      <c r="OMP35" s="194"/>
      <c r="OMQ35" s="194"/>
      <c r="OMR35" s="194"/>
      <c r="OMS35" s="194"/>
      <c r="OMT35" s="194"/>
      <c r="OMU35" s="194"/>
      <c r="OMV35" s="194"/>
      <c r="OMW35" s="194"/>
      <c r="OMX35" s="194"/>
      <c r="OMY35" s="194"/>
      <c r="OMZ35" s="194"/>
      <c r="ONA35" s="194"/>
      <c r="ONB35" s="194"/>
      <c r="ONC35" s="194"/>
      <c r="OND35" s="194"/>
      <c r="ONE35" s="194"/>
      <c r="ONF35" s="194"/>
      <c r="ONG35" s="194"/>
      <c r="ONH35" s="194"/>
      <c r="ONI35" s="194"/>
      <c r="ONJ35" s="194"/>
      <c r="ONK35" s="194"/>
      <c r="ONL35" s="194"/>
      <c r="ONM35" s="194"/>
      <c r="ONN35" s="194"/>
      <c r="ONO35" s="194"/>
      <c r="ONP35" s="194"/>
      <c r="ONQ35" s="194"/>
      <c r="ONR35" s="194"/>
      <c r="ONS35" s="194"/>
      <c r="ONT35" s="194"/>
      <c r="ONU35" s="194"/>
      <c r="ONV35" s="194"/>
      <c r="ONW35" s="194"/>
      <c r="ONX35" s="194"/>
      <c r="ONY35" s="194"/>
      <c r="ONZ35" s="194"/>
      <c r="OOA35" s="194"/>
      <c r="OOB35" s="194"/>
      <c r="OOC35" s="194"/>
      <c r="OOD35" s="194"/>
      <c r="OOE35" s="194"/>
      <c r="OOF35" s="194"/>
      <c r="OOG35" s="194"/>
      <c r="OOH35" s="194"/>
      <c r="OOI35" s="194"/>
      <c r="OOJ35" s="194"/>
      <c r="OOK35" s="194"/>
      <c r="OOL35" s="194"/>
      <c r="OOM35" s="194"/>
      <c r="OON35" s="194"/>
      <c r="OOO35" s="194"/>
      <c r="OOP35" s="194"/>
      <c r="OOQ35" s="194"/>
      <c r="OOR35" s="194"/>
      <c r="OOS35" s="194"/>
      <c r="OOT35" s="194"/>
      <c r="OOU35" s="194"/>
      <c r="OOV35" s="194"/>
      <c r="OOW35" s="194"/>
      <c r="OOX35" s="194"/>
      <c r="OOY35" s="194"/>
      <c r="OOZ35" s="194"/>
      <c r="OPA35" s="194"/>
      <c r="OPB35" s="194"/>
      <c r="OPC35" s="194"/>
      <c r="OPD35" s="194"/>
      <c r="OPE35" s="194"/>
      <c r="OPF35" s="194"/>
      <c r="OPG35" s="194"/>
      <c r="OPH35" s="194"/>
      <c r="OPI35" s="194"/>
      <c r="OPJ35" s="194"/>
      <c r="OPK35" s="194"/>
      <c r="OPL35" s="194"/>
      <c r="OPM35" s="194"/>
      <c r="OPN35" s="194"/>
      <c r="OPO35" s="194"/>
      <c r="OPP35" s="194"/>
      <c r="OPQ35" s="194"/>
      <c r="OPR35" s="194"/>
      <c r="OPS35" s="194"/>
      <c r="OPT35" s="194"/>
      <c r="OPU35" s="194"/>
      <c r="OPV35" s="194"/>
      <c r="OPW35" s="194"/>
      <c r="OPX35" s="194"/>
      <c r="OPY35" s="194"/>
      <c r="OPZ35" s="194"/>
      <c r="OQA35" s="194"/>
      <c r="OQB35" s="194"/>
      <c r="OQC35" s="194"/>
      <c r="OQD35" s="194"/>
      <c r="OQE35" s="194"/>
      <c r="OQF35" s="194"/>
      <c r="OQG35" s="194"/>
      <c r="OQH35" s="194"/>
      <c r="OQI35" s="194"/>
      <c r="OQJ35" s="194"/>
      <c r="OQK35" s="194"/>
      <c r="OQL35" s="194"/>
      <c r="OQM35" s="194"/>
      <c r="OQN35" s="194"/>
      <c r="OQO35" s="194"/>
      <c r="OQP35" s="194"/>
      <c r="OQQ35" s="194"/>
      <c r="OQR35" s="194"/>
      <c r="OQS35" s="194"/>
      <c r="OQT35" s="194"/>
      <c r="OQU35" s="194"/>
      <c r="OQV35" s="194"/>
      <c r="OQW35" s="194"/>
      <c r="OQX35" s="194"/>
      <c r="OQY35" s="194"/>
      <c r="OQZ35" s="194"/>
      <c r="ORA35" s="194"/>
      <c r="ORB35" s="194"/>
      <c r="ORC35" s="194"/>
      <c r="ORD35" s="194"/>
      <c r="ORE35" s="194"/>
      <c r="ORF35" s="194"/>
      <c r="ORG35" s="194"/>
      <c r="ORH35" s="194"/>
      <c r="ORI35" s="194"/>
      <c r="ORJ35" s="194"/>
      <c r="ORK35" s="194"/>
      <c r="ORL35" s="194"/>
      <c r="ORM35" s="194"/>
      <c r="ORN35" s="194"/>
      <c r="ORO35" s="194"/>
      <c r="ORP35" s="194"/>
      <c r="ORQ35" s="194"/>
      <c r="ORR35" s="194"/>
      <c r="ORS35" s="194"/>
      <c r="ORT35" s="194"/>
      <c r="ORU35" s="194"/>
      <c r="ORV35" s="194"/>
      <c r="ORW35" s="194"/>
      <c r="ORX35" s="194"/>
      <c r="ORY35" s="194"/>
      <c r="ORZ35" s="194"/>
      <c r="OSA35" s="194"/>
      <c r="OSB35" s="194"/>
      <c r="OSC35" s="194"/>
      <c r="OSD35" s="194"/>
      <c r="OSE35" s="194"/>
      <c r="OSF35" s="194"/>
      <c r="OSG35" s="194"/>
      <c r="OSH35" s="194"/>
      <c r="OSI35" s="194"/>
      <c r="OSJ35" s="194"/>
      <c r="OSK35" s="194"/>
      <c r="OSL35" s="194"/>
      <c r="OSM35" s="194"/>
      <c r="OSN35" s="194"/>
      <c r="OSO35" s="194"/>
      <c r="OSP35" s="194"/>
      <c r="OSQ35" s="194"/>
      <c r="OSR35" s="194"/>
      <c r="OSS35" s="194"/>
      <c r="OST35" s="194"/>
      <c r="OSU35" s="194"/>
      <c r="OSV35" s="194"/>
      <c r="OSW35" s="194"/>
      <c r="OSX35" s="194"/>
      <c r="OSY35" s="194"/>
      <c r="OSZ35" s="194"/>
      <c r="OTA35" s="194"/>
      <c r="OTB35" s="194"/>
      <c r="OTC35" s="194"/>
      <c r="OTD35" s="194"/>
      <c r="OTE35" s="194"/>
      <c r="OTF35" s="194"/>
      <c r="OTG35" s="194"/>
      <c r="OTH35" s="194"/>
      <c r="OTI35" s="194"/>
      <c r="OTJ35" s="194"/>
      <c r="OTK35" s="194"/>
      <c r="OTL35" s="194"/>
      <c r="OTM35" s="194"/>
      <c r="OTN35" s="194"/>
      <c r="OTO35" s="194"/>
      <c r="OTP35" s="194"/>
      <c r="OTQ35" s="194"/>
      <c r="OTR35" s="194"/>
      <c r="OTS35" s="194"/>
      <c r="OTT35" s="194"/>
      <c r="OTU35" s="194"/>
      <c r="OTV35" s="194"/>
      <c r="OTW35" s="194"/>
      <c r="OTX35" s="194"/>
      <c r="OTY35" s="194"/>
      <c r="OTZ35" s="194"/>
      <c r="OUA35" s="194"/>
      <c r="OUB35" s="194"/>
      <c r="OUC35" s="194"/>
      <c r="OUD35" s="194"/>
      <c r="OUE35" s="194"/>
      <c r="OUF35" s="194"/>
      <c r="OUG35" s="194"/>
      <c r="OUH35" s="194"/>
      <c r="OUI35" s="194"/>
      <c r="OUJ35" s="194"/>
      <c r="OUK35" s="194"/>
      <c r="OUL35" s="194"/>
      <c r="OUM35" s="194"/>
      <c r="OUN35" s="194"/>
      <c r="OUO35" s="194"/>
      <c r="OUP35" s="194"/>
      <c r="OUQ35" s="194"/>
      <c r="OUR35" s="194"/>
      <c r="OUS35" s="194"/>
      <c r="OUT35" s="194"/>
      <c r="OUU35" s="194"/>
      <c r="OUV35" s="194"/>
      <c r="OUW35" s="194"/>
      <c r="OUX35" s="194"/>
      <c r="OUY35" s="194"/>
      <c r="OUZ35" s="194"/>
      <c r="OVA35" s="194"/>
      <c r="OVB35" s="194"/>
      <c r="OVC35" s="194"/>
      <c r="OVD35" s="194"/>
      <c r="OVE35" s="194"/>
      <c r="OVF35" s="194"/>
      <c r="OVG35" s="194"/>
      <c r="OVH35" s="194"/>
      <c r="OVI35" s="194"/>
      <c r="OVJ35" s="194"/>
      <c r="OVK35" s="194"/>
      <c r="OVL35" s="194"/>
      <c r="OVM35" s="194"/>
      <c r="OVN35" s="194"/>
      <c r="OVO35" s="194"/>
      <c r="OVP35" s="194"/>
      <c r="OVQ35" s="194"/>
      <c r="OVR35" s="194"/>
      <c r="OVS35" s="194"/>
      <c r="OVT35" s="194"/>
      <c r="OVU35" s="194"/>
      <c r="OVV35" s="194"/>
      <c r="OVW35" s="194"/>
      <c r="OVX35" s="194"/>
      <c r="OVY35" s="194"/>
      <c r="OVZ35" s="194"/>
      <c r="OWA35" s="194"/>
      <c r="OWB35" s="194"/>
      <c r="OWC35" s="194"/>
      <c r="OWD35" s="194"/>
      <c r="OWE35" s="194"/>
      <c r="OWF35" s="194"/>
      <c r="OWG35" s="194"/>
      <c r="OWH35" s="194"/>
      <c r="OWI35" s="194"/>
      <c r="OWJ35" s="194"/>
      <c r="OWK35" s="194"/>
      <c r="OWL35" s="194"/>
      <c r="OWM35" s="194"/>
      <c r="OWN35" s="194"/>
      <c r="OWO35" s="194"/>
      <c r="OWP35" s="194"/>
      <c r="OWQ35" s="194"/>
      <c r="OWR35" s="194"/>
      <c r="OWS35" s="194"/>
      <c r="OWT35" s="194"/>
      <c r="OWU35" s="194"/>
      <c r="OWV35" s="194"/>
      <c r="OWW35" s="194"/>
      <c r="OWX35" s="194"/>
      <c r="OWY35" s="194"/>
      <c r="OWZ35" s="194"/>
      <c r="OXA35" s="194"/>
      <c r="OXB35" s="194"/>
      <c r="OXC35" s="194"/>
      <c r="OXD35" s="194"/>
      <c r="OXE35" s="194"/>
      <c r="OXF35" s="194"/>
      <c r="OXG35" s="194"/>
      <c r="OXH35" s="194"/>
      <c r="OXI35" s="194"/>
      <c r="OXJ35" s="194"/>
      <c r="OXK35" s="194"/>
      <c r="OXL35" s="194"/>
      <c r="OXM35" s="194"/>
      <c r="OXN35" s="194"/>
      <c r="OXO35" s="194"/>
      <c r="OXP35" s="194"/>
      <c r="OXQ35" s="194"/>
      <c r="OXR35" s="194"/>
      <c r="OXS35" s="194"/>
      <c r="OXT35" s="194"/>
      <c r="OXU35" s="194"/>
      <c r="OXV35" s="194"/>
      <c r="OXW35" s="194"/>
      <c r="OXX35" s="194"/>
      <c r="OXY35" s="194"/>
      <c r="OXZ35" s="194"/>
      <c r="OYA35" s="194"/>
      <c r="OYB35" s="194"/>
      <c r="OYC35" s="194"/>
      <c r="OYD35" s="194"/>
      <c r="OYE35" s="194"/>
      <c r="OYF35" s="194"/>
      <c r="OYG35" s="194"/>
      <c r="OYH35" s="194"/>
      <c r="OYI35" s="194"/>
      <c r="OYJ35" s="194"/>
      <c r="OYK35" s="194"/>
      <c r="OYL35" s="194"/>
      <c r="OYM35" s="194"/>
      <c r="OYN35" s="194"/>
      <c r="OYO35" s="194"/>
      <c r="OYP35" s="194"/>
      <c r="OYQ35" s="194"/>
      <c r="OYR35" s="194"/>
      <c r="OYS35" s="194"/>
      <c r="OYT35" s="194"/>
      <c r="OYU35" s="194"/>
      <c r="OYV35" s="194"/>
      <c r="OYW35" s="194"/>
      <c r="OYX35" s="194"/>
      <c r="OYY35" s="194"/>
      <c r="OYZ35" s="194"/>
      <c r="OZA35" s="194"/>
      <c r="OZB35" s="194"/>
      <c r="OZC35" s="194"/>
      <c r="OZD35" s="194"/>
      <c r="OZE35" s="194"/>
      <c r="OZF35" s="194"/>
      <c r="OZG35" s="194"/>
      <c r="OZH35" s="194"/>
      <c r="OZI35" s="194"/>
      <c r="OZJ35" s="194"/>
      <c r="OZK35" s="194"/>
      <c r="OZL35" s="194"/>
      <c r="OZM35" s="194"/>
      <c r="OZN35" s="194"/>
      <c r="OZO35" s="194"/>
      <c r="OZP35" s="194"/>
      <c r="OZQ35" s="194"/>
      <c r="OZR35" s="194"/>
      <c r="OZS35" s="194"/>
      <c r="OZT35" s="194"/>
      <c r="OZU35" s="194"/>
      <c r="OZV35" s="194"/>
      <c r="OZW35" s="194"/>
      <c r="OZX35" s="194"/>
      <c r="OZY35" s="194"/>
      <c r="OZZ35" s="194"/>
      <c r="PAA35" s="194"/>
      <c r="PAB35" s="194"/>
      <c r="PAC35" s="194"/>
      <c r="PAD35" s="194"/>
      <c r="PAE35" s="194"/>
      <c r="PAF35" s="194"/>
      <c r="PAG35" s="194"/>
      <c r="PAH35" s="194"/>
      <c r="PAI35" s="194"/>
      <c r="PAJ35" s="194"/>
      <c r="PAK35" s="194"/>
      <c r="PAL35" s="194"/>
      <c r="PAM35" s="194"/>
      <c r="PAN35" s="194"/>
      <c r="PAO35" s="194"/>
      <c r="PAP35" s="194"/>
      <c r="PAQ35" s="194"/>
      <c r="PAR35" s="194"/>
      <c r="PAS35" s="194"/>
      <c r="PAT35" s="194"/>
      <c r="PAU35" s="194"/>
      <c r="PAV35" s="194"/>
      <c r="PAW35" s="194"/>
      <c r="PAX35" s="194"/>
      <c r="PAY35" s="194"/>
      <c r="PAZ35" s="194"/>
      <c r="PBA35" s="194"/>
      <c r="PBB35" s="194"/>
      <c r="PBC35" s="194"/>
      <c r="PBD35" s="194"/>
      <c r="PBE35" s="194"/>
      <c r="PBF35" s="194"/>
      <c r="PBG35" s="194"/>
      <c r="PBH35" s="194"/>
      <c r="PBI35" s="194"/>
      <c r="PBJ35" s="194"/>
      <c r="PBK35" s="194"/>
      <c r="PBL35" s="194"/>
      <c r="PBM35" s="194"/>
      <c r="PBN35" s="194"/>
      <c r="PBO35" s="194"/>
      <c r="PBP35" s="194"/>
      <c r="PBQ35" s="194"/>
      <c r="PBR35" s="194"/>
      <c r="PBS35" s="194"/>
      <c r="PBT35" s="194"/>
      <c r="PBU35" s="194"/>
      <c r="PBV35" s="194"/>
      <c r="PBW35" s="194"/>
      <c r="PBX35" s="194"/>
      <c r="PBY35" s="194"/>
      <c r="PBZ35" s="194"/>
      <c r="PCA35" s="194"/>
      <c r="PCB35" s="194"/>
      <c r="PCC35" s="194"/>
      <c r="PCD35" s="194"/>
      <c r="PCE35" s="194"/>
      <c r="PCF35" s="194"/>
      <c r="PCG35" s="194"/>
      <c r="PCH35" s="194"/>
      <c r="PCI35" s="194"/>
      <c r="PCJ35" s="194"/>
      <c r="PCK35" s="194"/>
      <c r="PCL35" s="194"/>
      <c r="PCM35" s="194"/>
      <c r="PCN35" s="194"/>
      <c r="PCO35" s="194"/>
      <c r="PCP35" s="194"/>
      <c r="PCQ35" s="194"/>
      <c r="PCR35" s="194"/>
      <c r="PCS35" s="194"/>
      <c r="PCT35" s="194"/>
      <c r="PCU35" s="194"/>
      <c r="PCV35" s="194"/>
      <c r="PCW35" s="194"/>
      <c r="PCX35" s="194"/>
      <c r="PCY35" s="194"/>
      <c r="PCZ35" s="194"/>
      <c r="PDA35" s="194"/>
      <c r="PDB35" s="194"/>
      <c r="PDC35" s="194"/>
      <c r="PDD35" s="194"/>
      <c r="PDE35" s="194"/>
      <c r="PDF35" s="194"/>
      <c r="PDG35" s="194"/>
      <c r="PDH35" s="194"/>
      <c r="PDI35" s="194"/>
      <c r="PDJ35" s="194"/>
      <c r="PDK35" s="194"/>
      <c r="PDL35" s="194"/>
      <c r="PDM35" s="194"/>
      <c r="PDN35" s="194"/>
      <c r="PDO35" s="194"/>
      <c r="PDP35" s="194"/>
      <c r="PDQ35" s="194"/>
      <c r="PDR35" s="194"/>
      <c r="PDS35" s="194"/>
      <c r="PDT35" s="194"/>
      <c r="PDU35" s="194"/>
      <c r="PDV35" s="194"/>
      <c r="PDW35" s="194"/>
      <c r="PDX35" s="194"/>
      <c r="PDY35" s="194"/>
      <c r="PDZ35" s="194"/>
      <c r="PEA35" s="194"/>
      <c r="PEB35" s="194"/>
      <c r="PEC35" s="194"/>
      <c r="PED35" s="194"/>
      <c r="PEE35" s="194"/>
      <c r="PEF35" s="194"/>
      <c r="PEG35" s="194"/>
      <c r="PEH35" s="194"/>
      <c r="PEI35" s="194"/>
      <c r="PEJ35" s="194"/>
      <c r="PEK35" s="194"/>
      <c r="PEL35" s="194"/>
      <c r="PEM35" s="194"/>
      <c r="PEN35" s="194"/>
      <c r="PEO35" s="194"/>
      <c r="PEP35" s="194"/>
      <c r="PEQ35" s="194"/>
      <c r="PER35" s="194"/>
      <c r="PES35" s="194"/>
      <c r="PET35" s="194"/>
      <c r="PEU35" s="194"/>
      <c r="PEV35" s="194"/>
      <c r="PEW35" s="194"/>
      <c r="PEX35" s="194"/>
      <c r="PEY35" s="194"/>
      <c r="PEZ35" s="194"/>
      <c r="PFA35" s="194"/>
      <c r="PFB35" s="194"/>
      <c r="PFC35" s="194"/>
      <c r="PFD35" s="194"/>
      <c r="PFE35" s="194"/>
      <c r="PFF35" s="194"/>
      <c r="PFG35" s="194"/>
      <c r="PFH35" s="194"/>
      <c r="PFI35" s="194"/>
      <c r="PFJ35" s="194"/>
      <c r="PFK35" s="194"/>
      <c r="PFL35" s="194"/>
      <c r="PFM35" s="194"/>
      <c r="PFN35" s="194"/>
      <c r="PFO35" s="194"/>
      <c r="PFP35" s="194"/>
      <c r="PFQ35" s="194"/>
      <c r="PFR35" s="194"/>
      <c r="PFS35" s="194"/>
      <c r="PFT35" s="194"/>
      <c r="PFU35" s="194"/>
      <c r="PFV35" s="194"/>
      <c r="PFW35" s="194"/>
      <c r="PFX35" s="194"/>
      <c r="PFY35" s="194"/>
      <c r="PFZ35" s="194"/>
      <c r="PGA35" s="194"/>
      <c r="PGB35" s="194"/>
      <c r="PGC35" s="194"/>
      <c r="PGD35" s="194"/>
      <c r="PGE35" s="194"/>
      <c r="PGF35" s="194"/>
      <c r="PGG35" s="194"/>
      <c r="PGH35" s="194"/>
      <c r="PGI35" s="194"/>
      <c r="PGJ35" s="194"/>
      <c r="PGK35" s="194"/>
      <c r="PGL35" s="194"/>
      <c r="PGM35" s="194"/>
      <c r="PGN35" s="194"/>
      <c r="PGO35" s="194"/>
      <c r="PGP35" s="194"/>
      <c r="PGQ35" s="194"/>
      <c r="PGR35" s="194"/>
      <c r="PGS35" s="194"/>
      <c r="PGT35" s="194"/>
      <c r="PGU35" s="194"/>
      <c r="PGV35" s="194"/>
      <c r="PGW35" s="194"/>
      <c r="PGX35" s="194"/>
      <c r="PGY35" s="194"/>
      <c r="PGZ35" s="194"/>
      <c r="PHA35" s="194"/>
      <c r="PHB35" s="194"/>
      <c r="PHC35" s="194"/>
      <c r="PHD35" s="194"/>
      <c r="PHE35" s="194"/>
      <c r="PHF35" s="194"/>
      <c r="PHG35" s="194"/>
      <c r="PHH35" s="194"/>
      <c r="PHI35" s="194"/>
      <c r="PHJ35" s="194"/>
      <c r="PHK35" s="194"/>
      <c r="PHL35" s="194"/>
      <c r="PHM35" s="194"/>
      <c r="PHN35" s="194"/>
      <c r="PHO35" s="194"/>
      <c r="PHP35" s="194"/>
      <c r="PHQ35" s="194"/>
      <c r="PHR35" s="194"/>
      <c r="PHS35" s="194"/>
      <c r="PHT35" s="194"/>
      <c r="PHU35" s="194"/>
      <c r="PHV35" s="194"/>
      <c r="PHW35" s="194"/>
      <c r="PHX35" s="194"/>
      <c r="PHY35" s="194"/>
      <c r="PHZ35" s="194"/>
      <c r="PIA35" s="194"/>
      <c r="PIB35" s="194"/>
      <c r="PIC35" s="194"/>
      <c r="PID35" s="194"/>
      <c r="PIE35" s="194"/>
      <c r="PIF35" s="194"/>
      <c r="PIG35" s="194"/>
      <c r="PIH35" s="194"/>
      <c r="PII35" s="194"/>
      <c r="PIJ35" s="194"/>
      <c r="PIK35" s="194"/>
      <c r="PIL35" s="194"/>
      <c r="PIM35" s="194"/>
      <c r="PIN35" s="194"/>
      <c r="PIO35" s="194"/>
      <c r="PIP35" s="194"/>
      <c r="PIQ35" s="194"/>
      <c r="PIR35" s="194"/>
      <c r="PIS35" s="194"/>
      <c r="PIT35" s="194"/>
      <c r="PIU35" s="194"/>
      <c r="PIV35" s="194"/>
      <c r="PIW35" s="194"/>
      <c r="PIX35" s="194"/>
      <c r="PIY35" s="194"/>
      <c r="PIZ35" s="194"/>
      <c r="PJA35" s="194"/>
      <c r="PJB35" s="194"/>
      <c r="PJC35" s="194"/>
      <c r="PJD35" s="194"/>
      <c r="PJE35" s="194"/>
      <c r="PJF35" s="194"/>
      <c r="PJG35" s="194"/>
      <c r="PJH35" s="194"/>
      <c r="PJI35" s="194"/>
      <c r="PJJ35" s="194"/>
      <c r="PJK35" s="194"/>
      <c r="PJL35" s="194"/>
      <c r="PJM35" s="194"/>
      <c r="PJN35" s="194"/>
      <c r="PJO35" s="194"/>
      <c r="PJP35" s="194"/>
      <c r="PJQ35" s="194"/>
      <c r="PJR35" s="194"/>
      <c r="PJS35" s="194"/>
      <c r="PJT35" s="194"/>
      <c r="PJU35" s="194"/>
      <c r="PJV35" s="194"/>
      <c r="PJW35" s="194"/>
      <c r="PJX35" s="194"/>
      <c r="PJY35" s="194"/>
      <c r="PJZ35" s="194"/>
      <c r="PKA35" s="194"/>
      <c r="PKB35" s="194"/>
      <c r="PKC35" s="194"/>
      <c r="PKD35" s="194"/>
      <c r="PKE35" s="194"/>
      <c r="PKF35" s="194"/>
      <c r="PKG35" s="194"/>
      <c r="PKH35" s="194"/>
      <c r="PKI35" s="194"/>
      <c r="PKJ35" s="194"/>
      <c r="PKK35" s="194"/>
      <c r="PKL35" s="194"/>
      <c r="PKM35" s="194"/>
      <c r="PKN35" s="194"/>
      <c r="PKO35" s="194"/>
      <c r="PKP35" s="194"/>
      <c r="PKQ35" s="194"/>
      <c r="PKR35" s="194"/>
      <c r="PKS35" s="194"/>
      <c r="PKT35" s="194"/>
      <c r="PKU35" s="194"/>
      <c r="PKV35" s="194"/>
      <c r="PKW35" s="194"/>
      <c r="PKX35" s="194"/>
      <c r="PKY35" s="194"/>
      <c r="PKZ35" s="194"/>
      <c r="PLA35" s="194"/>
      <c r="PLB35" s="194"/>
      <c r="PLC35" s="194"/>
      <c r="PLD35" s="194"/>
      <c r="PLE35" s="194"/>
      <c r="PLF35" s="194"/>
      <c r="PLG35" s="194"/>
      <c r="PLH35" s="194"/>
      <c r="PLI35" s="194"/>
      <c r="PLJ35" s="194"/>
      <c r="PLK35" s="194"/>
      <c r="PLL35" s="194"/>
      <c r="PLM35" s="194"/>
      <c r="PLN35" s="194"/>
      <c r="PLO35" s="194"/>
      <c r="PLP35" s="194"/>
      <c r="PLQ35" s="194"/>
      <c r="PLR35" s="194"/>
      <c r="PLS35" s="194"/>
      <c r="PLT35" s="194"/>
      <c r="PLU35" s="194"/>
      <c r="PLV35" s="194"/>
      <c r="PLW35" s="194"/>
      <c r="PLX35" s="194"/>
      <c r="PLY35" s="194"/>
      <c r="PLZ35" s="194"/>
      <c r="PMA35" s="194"/>
      <c r="PMB35" s="194"/>
      <c r="PMC35" s="194"/>
      <c r="PMD35" s="194"/>
      <c r="PME35" s="194"/>
      <c r="PMF35" s="194"/>
      <c r="PMG35" s="194"/>
      <c r="PMH35" s="194"/>
      <c r="PMI35" s="194"/>
      <c r="PMJ35" s="194"/>
      <c r="PMK35" s="194"/>
      <c r="PML35" s="194"/>
      <c r="PMM35" s="194"/>
      <c r="PMN35" s="194"/>
      <c r="PMO35" s="194"/>
      <c r="PMP35" s="194"/>
      <c r="PMQ35" s="194"/>
      <c r="PMR35" s="194"/>
      <c r="PMS35" s="194"/>
      <c r="PMT35" s="194"/>
      <c r="PMU35" s="194"/>
      <c r="PMV35" s="194"/>
      <c r="PMW35" s="194"/>
      <c r="PMX35" s="194"/>
      <c r="PMY35" s="194"/>
      <c r="PMZ35" s="194"/>
      <c r="PNA35" s="194"/>
      <c r="PNB35" s="194"/>
      <c r="PNC35" s="194"/>
      <c r="PND35" s="194"/>
      <c r="PNE35" s="194"/>
      <c r="PNF35" s="194"/>
      <c r="PNG35" s="194"/>
      <c r="PNH35" s="194"/>
      <c r="PNI35" s="194"/>
      <c r="PNJ35" s="194"/>
      <c r="PNK35" s="194"/>
      <c r="PNL35" s="194"/>
      <c r="PNM35" s="194"/>
      <c r="PNN35" s="194"/>
      <c r="PNO35" s="194"/>
      <c r="PNP35" s="194"/>
      <c r="PNQ35" s="194"/>
      <c r="PNR35" s="194"/>
      <c r="PNS35" s="194"/>
      <c r="PNT35" s="194"/>
      <c r="PNU35" s="194"/>
      <c r="PNV35" s="194"/>
      <c r="PNW35" s="194"/>
      <c r="PNX35" s="194"/>
      <c r="PNY35" s="194"/>
      <c r="PNZ35" s="194"/>
      <c r="POA35" s="194"/>
      <c r="POB35" s="194"/>
      <c r="POC35" s="194"/>
      <c r="POD35" s="194"/>
      <c r="POE35" s="194"/>
      <c r="POF35" s="194"/>
      <c r="POG35" s="194"/>
      <c r="POH35" s="194"/>
      <c r="POI35" s="194"/>
      <c r="POJ35" s="194"/>
      <c r="POK35" s="194"/>
      <c r="POL35" s="194"/>
      <c r="POM35" s="194"/>
      <c r="PON35" s="194"/>
      <c r="POO35" s="194"/>
      <c r="POP35" s="194"/>
      <c r="POQ35" s="194"/>
      <c r="POR35" s="194"/>
      <c r="POS35" s="194"/>
      <c r="POT35" s="194"/>
      <c r="POU35" s="194"/>
      <c r="POV35" s="194"/>
      <c r="POW35" s="194"/>
      <c r="POX35" s="194"/>
      <c r="POY35" s="194"/>
      <c r="POZ35" s="194"/>
      <c r="PPA35" s="194"/>
      <c r="PPB35" s="194"/>
      <c r="PPC35" s="194"/>
      <c r="PPD35" s="194"/>
      <c r="PPE35" s="194"/>
      <c r="PPF35" s="194"/>
      <c r="PPG35" s="194"/>
      <c r="PPH35" s="194"/>
      <c r="PPI35" s="194"/>
      <c r="PPJ35" s="194"/>
      <c r="PPK35" s="194"/>
      <c r="PPL35" s="194"/>
      <c r="PPM35" s="194"/>
      <c r="PPN35" s="194"/>
      <c r="PPO35" s="194"/>
      <c r="PPP35" s="194"/>
      <c r="PPQ35" s="194"/>
      <c r="PPR35" s="194"/>
      <c r="PPS35" s="194"/>
      <c r="PPT35" s="194"/>
      <c r="PPU35" s="194"/>
      <c r="PPV35" s="194"/>
      <c r="PPW35" s="194"/>
      <c r="PPX35" s="194"/>
      <c r="PPY35" s="194"/>
      <c r="PPZ35" s="194"/>
      <c r="PQA35" s="194"/>
      <c r="PQB35" s="194"/>
      <c r="PQC35" s="194"/>
      <c r="PQD35" s="194"/>
      <c r="PQE35" s="194"/>
      <c r="PQF35" s="194"/>
      <c r="PQG35" s="194"/>
      <c r="PQH35" s="194"/>
      <c r="PQI35" s="194"/>
      <c r="PQJ35" s="194"/>
      <c r="PQK35" s="194"/>
      <c r="PQL35" s="194"/>
      <c r="PQM35" s="194"/>
      <c r="PQN35" s="194"/>
      <c r="PQO35" s="194"/>
      <c r="PQP35" s="194"/>
      <c r="PQQ35" s="194"/>
      <c r="PQR35" s="194"/>
      <c r="PQS35" s="194"/>
      <c r="PQT35" s="194"/>
      <c r="PQU35" s="194"/>
      <c r="PQV35" s="194"/>
      <c r="PQW35" s="194"/>
      <c r="PQX35" s="194"/>
      <c r="PQY35" s="194"/>
      <c r="PQZ35" s="194"/>
      <c r="PRA35" s="194"/>
      <c r="PRB35" s="194"/>
      <c r="PRC35" s="194"/>
      <c r="PRD35" s="194"/>
      <c r="PRE35" s="194"/>
      <c r="PRF35" s="194"/>
      <c r="PRG35" s="194"/>
      <c r="PRH35" s="194"/>
      <c r="PRI35" s="194"/>
      <c r="PRJ35" s="194"/>
      <c r="PRK35" s="194"/>
      <c r="PRL35" s="194"/>
      <c r="PRM35" s="194"/>
      <c r="PRN35" s="194"/>
      <c r="PRO35" s="194"/>
      <c r="PRP35" s="194"/>
      <c r="PRQ35" s="194"/>
      <c r="PRR35" s="194"/>
      <c r="PRS35" s="194"/>
      <c r="PRT35" s="194"/>
      <c r="PRU35" s="194"/>
      <c r="PRV35" s="194"/>
      <c r="PRW35" s="194"/>
      <c r="PRX35" s="194"/>
      <c r="PRY35" s="194"/>
      <c r="PRZ35" s="194"/>
      <c r="PSA35" s="194"/>
      <c r="PSB35" s="194"/>
      <c r="PSC35" s="194"/>
      <c r="PSD35" s="194"/>
      <c r="PSE35" s="194"/>
      <c r="PSF35" s="194"/>
      <c r="PSG35" s="194"/>
      <c r="PSH35" s="194"/>
      <c r="PSI35" s="194"/>
      <c r="PSJ35" s="194"/>
      <c r="PSK35" s="194"/>
      <c r="PSL35" s="194"/>
      <c r="PSM35" s="194"/>
      <c r="PSN35" s="194"/>
      <c r="PSO35" s="194"/>
      <c r="PSP35" s="194"/>
      <c r="PSQ35" s="194"/>
      <c r="PSR35" s="194"/>
      <c r="PSS35" s="194"/>
      <c r="PST35" s="194"/>
      <c r="PSU35" s="194"/>
      <c r="PSV35" s="194"/>
      <c r="PSW35" s="194"/>
      <c r="PSX35" s="194"/>
      <c r="PSY35" s="194"/>
      <c r="PSZ35" s="194"/>
      <c r="PTA35" s="194"/>
      <c r="PTB35" s="194"/>
      <c r="PTC35" s="194"/>
      <c r="PTD35" s="194"/>
      <c r="PTE35" s="194"/>
      <c r="PTF35" s="194"/>
      <c r="PTG35" s="194"/>
      <c r="PTH35" s="194"/>
      <c r="PTI35" s="194"/>
      <c r="PTJ35" s="194"/>
      <c r="PTK35" s="194"/>
      <c r="PTL35" s="194"/>
      <c r="PTM35" s="194"/>
      <c r="PTN35" s="194"/>
      <c r="PTO35" s="194"/>
      <c r="PTP35" s="194"/>
      <c r="PTQ35" s="194"/>
      <c r="PTR35" s="194"/>
      <c r="PTS35" s="194"/>
      <c r="PTT35" s="194"/>
      <c r="PTU35" s="194"/>
      <c r="PTV35" s="194"/>
      <c r="PTW35" s="194"/>
      <c r="PTX35" s="194"/>
      <c r="PTY35" s="194"/>
      <c r="PTZ35" s="194"/>
      <c r="PUA35" s="194"/>
      <c r="PUB35" s="194"/>
      <c r="PUC35" s="194"/>
      <c r="PUD35" s="194"/>
      <c r="PUE35" s="194"/>
      <c r="PUF35" s="194"/>
      <c r="PUG35" s="194"/>
      <c r="PUH35" s="194"/>
      <c r="PUI35" s="194"/>
      <c r="PUJ35" s="194"/>
      <c r="PUK35" s="194"/>
      <c r="PUL35" s="194"/>
      <c r="PUM35" s="194"/>
      <c r="PUN35" s="194"/>
      <c r="PUO35" s="194"/>
      <c r="PUP35" s="194"/>
      <c r="PUQ35" s="194"/>
      <c r="PUR35" s="194"/>
      <c r="PUS35" s="194"/>
      <c r="PUT35" s="194"/>
      <c r="PUU35" s="194"/>
      <c r="PUV35" s="194"/>
      <c r="PUW35" s="194"/>
      <c r="PUX35" s="194"/>
      <c r="PUY35" s="194"/>
      <c r="PUZ35" s="194"/>
      <c r="PVA35" s="194"/>
      <c r="PVB35" s="194"/>
      <c r="PVC35" s="194"/>
      <c r="PVD35" s="194"/>
      <c r="PVE35" s="194"/>
      <c r="PVF35" s="194"/>
      <c r="PVG35" s="194"/>
      <c r="PVH35" s="194"/>
      <c r="PVI35" s="194"/>
      <c r="PVJ35" s="194"/>
      <c r="PVK35" s="194"/>
      <c r="PVL35" s="194"/>
      <c r="PVM35" s="194"/>
      <c r="PVN35" s="194"/>
      <c r="PVO35" s="194"/>
      <c r="PVP35" s="194"/>
      <c r="PVQ35" s="194"/>
      <c r="PVR35" s="194"/>
      <c r="PVS35" s="194"/>
      <c r="PVT35" s="194"/>
      <c r="PVU35" s="194"/>
      <c r="PVV35" s="194"/>
      <c r="PVW35" s="194"/>
      <c r="PVX35" s="194"/>
      <c r="PVY35" s="194"/>
      <c r="PVZ35" s="194"/>
      <c r="PWA35" s="194"/>
      <c r="PWB35" s="194"/>
      <c r="PWC35" s="194"/>
      <c r="PWD35" s="194"/>
      <c r="PWE35" s="194"/>
      <c r="PWF35" s="194"/>
      <c r="PWG35" s="194"/>
      <c r="PWH35" s="194"/>
      <c r="PWI35" s="194"/>
      <c r="PWJ35" s="194"/>
      <c r="PWK35" s="194"/>
      <c r="PWL35" s="194"/>
      <c r="PWM35" s="194"/>
      <c r="PWN35" s="194"/>
      <c r="PWO35" s="194"/>
      <c r="PWP35" s="194"/>
      <c r="PWQ35" s="194"/>
      <c r="PWR35" s="194"/>
      <c r="PWS35" s="194"/>
      <c r="PWT35" s="194"/>
      <c r="PWU35" s="194"/>
      <c r="PWV35" s="194"/>
      <c r="PWW35" s="194"/>
      <c r="PWX35" s="194"/>
      <c r="PWY35" s="194"/>
      <c r="PWZ35" s="194"/>
      <c r="PXA35" s="194"/>
      <c r="PXB35" s="194"/>
      <c r="PXC35" s="194"/>
      <c r="PXD35" s="194"/>
      <c r="PXE35" s="194"/>
      <c r="PXF35" s="194"/>
      <c r="PXG35" s="194"/>
      <c r="PXH35" s="194"/>
      <c r="PXI35" s="194"/>
      <c r="PXJ35" s="194"/>
      <c r="PXK35" s="194"/>
      <c r="PXL35" s="194"/>
      <c r="PXM35" s="194"/>
      <c r="PXN35" s="194"/>
      <c r="PXO35" s="194"/>
      <c r="PXP35" s="194"/>
      <c r="PXQ35" s="194"/>
      <c r="PXR35" s="194"/>
      <c r="PXS35" s="194"/>
      <c r="PXT35" s="194"/>
      <c r="PXU35" s="194"/>
      <c r="PXV35" s="194"/>
      <c r="PXW35" s="194"/>
      <c r="PXX35" s="194"/>
      <c r="PXY35" s="194"/>
      <c r="PXZ35" s="194"/>
      <c r="PYA35" s="194"/>
      <c r="PYB35" s="194"/>
      <c r="PYC35" s="194"/>
      <c r="PYD35" s="194"/>
      <c r="PYE35" s="194"/>
      <c r="PYF35" s="194"/>
      <c r="PYG35" s="194"/>
      <c r="PYH35" s="194"/>
      <c r="PYI35" s="194"/>
      <c r="PYJ35" s="194"/>
      <c r="PYK35" s="194"/>
      <c r="PYL35" s="194"/>
      <c r="PYM35" s="194"/>
      <c r="PYN35" s="194"/>
      <c r="PYO35" s="194"/>
      <c r="PYP35" s="194"/>
      <c r="PYQ35" s="194"/>
      <c r="PYR35" s="194"/>
      <c r="PYS35" s="194"/>
      <c r="PYT35" s="194"/>
      <c r="PYU35" s="194"/>
      <c r="PYV35" s="194"/>
      <c r="PYW35" s="194"/>
      <c r="PYX35" s="194"/>
      <c r="PYY35" s="194"/>
      <c r="PYZ35" s="194"/>
      <c r="PZA35" s="194"/>
      <c r="PZB35" s="194"/>
      <c r="PZC35" s="194"/>
      <c r="PZD35" s="194"/>
      <c r="PZE35" s="194"/>
      <c r="PZF35" s="194"/>
      <c r="PZG35" s="194"/>
      <c r="PZH35" s="194"/>
      <c r="PZI35" s="194"/>
      <c r="PZJ35" s="194"/>
      <c r="PZK35" s="194"/>
      <c r="PZL35" s="194"/>
      <c r="PZM35" s="194"/>
      <c r="PZN35" s="194"/>
      <c r="PZO35" s="194"/>
      <c r="PZP35" s="194"/>
      <c r="PZQ35" s="194"/>
      <c r="PZR35" s="194"/>
      <c r="PZS35" s="194"/>
      <c r="PZT35" s="194"/>
      <c r="PZU35" s="194"/>
      <c r="PZV35" s="194"/>
      <c r="PZW35" s="194"/>
      <c r="PZX35" s="194"/>
      <c r="PZY35" s="194"/>
      <c r="PZZ35" s="194"/>
      <c r="QAA35" s="194"/>
      <c r="QAB35" s="194"/>
      <c r="QAC35" s="194"/>
      <c r="QAD35" s="194"/>
      <c r="QAE35" s="194"/>
      <c r="QAF35" s="194"/>
      <c r="QAG35" s="194"/>
      <c r="QAH35" s="194"/>
      <c r="QAI35" s="194"/>
      <c r="QAJ35" s="194"/>
      <c r="QAK35" s="194"/>
      <c r="QAL35" s="194"/>
      <c r="QAM35" s="194"/>
      <c r="QAN35" s="194"/>
      <c r="QAO35" s="194"/>
      <c r="QAP35" s="194"/>
      <c r="QAQ35" s="194"/>
      <c r="QAR35" s="194"/>
      <c r="QAS35" s="194"/>
      <c r="QAT35" s="194"/>
      <c r="QAU35" s="194"/>
      <c r="QAV35" s="194"/>
      <c r="QAW35" s="194"/>
      <c r="QAX35" s="194"/>
      <c r="QAY35" s="194"/>
      <c r="QAZ35" s="194"/>
      <c r="QBA35" s="194"/>
      <c r="QBB35" s="194"/>
      <c r="QBC35" s="194"/>
      <c r="QBD35" s="194"/>
      <c r="QBE35" s="194"/>
      <c r="QBF35" s="194"/>
      <c r="QBG35" s="194"/>
      <c r="QBH35" s="194"/>
      <c r="QBI35" s="194"/>
      <c r="QBJ35" s="194"/>
      <c r="QBK35" s="194"/>
      <c r="QBL35" s="194"/>
      <c r="QBM35" s="194"/>
      <c r="QBN35" s="194"/>
      <c r="QBO35" s="194"/>
      <c r="QBP35" s="194"/>
      <c r="QBQ35" s="194"/>
      <c r="QBR35" s="194"/>
      <c r="QBS35" s="194"/>
      <c r="QBT35" s="194"/>
      <c r="QBU35" s="194"/>
      <c r="QBV35" s="194"/>
      <c r="QBW35" s="194"/>
      <c r="QBX35" s="194"/>
      <c r="QBY35" s="194"/>
      <c r="QBZ35" s="194"/>
      <c r="QCA35" s="194"/>
      <c r="QCB35" s="194"/>
      <c r="QCC35" s="194"/>
      <c r="QCD35" s="194"/>
      <c r="QCE35" s="194"/>
      <c r="QCF35" s="194"/>
      <c r="QCG35" s="194"/>
      <c r="QCH35" s="194"/>
      <c r="QCI35" s="194"/>
      <c r="QCJ35" s="194"/>
      <c r="QCK35" s="194"/>
      <c r="QCL35" s="194"/>
      <c r="QCM35" s="194"/>
      <c r="QCN35" s="194"/>
      <c r="QCO35" s="194"/>
      <c r="QCP35" s="194"/>
      <c r="QCQ35" s="194"/>
      <c r="QCR35" s="194"/>
      <c r="QCS35" s="194"/>
      <c r="QCT35" s="194"/>
      <c r="QCU35" s="194"/>
      <c r="QCV35" s="194"/>
      <c r="QCW35" s="194"/>
      <c r="QCX35" s="194"/>
      <c r="QCY35" s="194"/>
      <c r="QCZ35" s="194"/>
      <c r="QDA35" s="194"/>
      <c r="QDB35" s="194"/>
      <c r="QDC35" s="194"/>
      <c r="QDD35" s="194"/>
      <c r="QDE35" s="194"/>
      <c r="QDF35" s="194"/>
      <c r="QDG35" s="194"/>
      <c r="QDH35" s="194"/>
      <c r="QDI35" s="194"/>
      <c r="QDJ35" s="194"/>
      <c r="QDK35" s="194"/>
      <c r="QDL35" s="194"/>
      <c r="QDM35" s="194"/>
      <c r="QDN35" s="194"/>
      <c r="QDO35" s="194"/>
      <c r="QDP35" s="194"/>
      <c r="QDQ35" s="194"/>
      <c r="QDR35" s="194"/>
      <c r="QDS35" s="194"/>
      <c r="QDT35" s="194"/>
      <c r="QDU35" s="194"/>
      <c r="QDV35" s="194"/>
      <c r="QDW35" s="194"/>
      <c r="QDX35" s="194"/>
      <c r="QDY35" s="194"/>
      <c r="QDZ35" s="194"/>
      <c r="QEA35" s="194"/>
      <c r="QEB35" s="194"/>
      <c r="QEC35" s="194"/>
      <c r="QED35" s="194"/>
      <c r="QEE35" s="194"/>
      <c r="QEF35" s="194"/>
      <c r="QEG35" s="194"/>
      <c r="QEH35" s="194"/>
      <c r="QEI35" s="194"/>
      <c r="QEJ35" s="194"/>
      <c r="QEK35" s="194"/>
      <c r="QEL35" s="194"/>
      <c r="QEM35" s="194"/>
      <c r="QEN35" s="194"/>
      <c r="QEO35" s="194"/>
      <c r="QEP35" s="194"/>
      <c r="QEQ35" s="194"/>
      <c r="QER35" s="194"/>
      <c r="QES35" s="194"/>
      <c r="QET35" s="194"/>
      <c r="QEU35" s="194"/>
      <c r="QEV35" s="194"/>
      <c r="QEW35" s="194"/>
      <c r="QEX35" s="194"/>
      <c r="QEY35" s="194"/>
      <c r="QEZ35" s="194"/>
      <c r="QFA35" s="194"/>
      <c r="QFB35" s="194"/>
      <c r="QFC35" s="194"/>
      <c r="QFD35" s="194"/>
      <c r="QFE35" s="194"/>
      <c r="QFF35" s="194"/>
      <c r="QFG35" s="194"/>
      <c r="QFH35" s="194"/>
      <c r="QFI35" s="194"/>
      <c r="QFJ35" s="194"/>
      <c r="QFK35" s="194"/>
      <c r="QFL35" s="194"/>
      <c r="QFM35" s="194"/>
      <c r="QFN35" s="194"/>
      <c r="QFO35" s="194"/>
      <c r="QFP35" s="194"/>
      <c r="QFQ35" s="194"/>
      <c r="QFR35" s="194"/>
      <c r="QFS35" s="194"/>
      <c r="QFT35" s="194"/>
      <c r="QFU35" s="194"/>
      <c r="QFV35" s="194"/>
      <c r="QFW35" s="194"/>
      <c r="QFX35" s="194"/>
      <c r="QFY35" s="194"/>
      <c r="QFZ35" s="194"/>
      <c r="QGA35" s="194"/>
      <c r="QGB35" s="194"/>
      <c r="QGC35" s="194"/>
      <c r="QGD35" s="194"/>
      <c r="QGE35" s="194"/>
      <c r="QGF35" s="194"/>
      <c r="QGG35" s="194"/>
      <c r="QGH35" s="194"/>
      <c r="QGI35" s="194"/>
      <c r="QGJ35" s="194"/>
      <c r="QGK35" s="194"/>
      <c r="QGL35" s="194"/>
      <c r="QGM35" s="194"/>
      <c r="QGN35" s="194"/>
      <c r="QGO35" s="194"/>
      <c r="QGP35" s="194"/>
      <c r="QGQ35" s="194"/>
      <c r="QGR35" s="194"/>
      <c r="QGS35" s="194"/>
      <c r="QGT35" s="194"/>
      <c r="QGU35" s="194"/>
      <c r="QGV35" s="194"/>
      <c r="QGW35" s="194"/>
      <c r="QGX35" s="194"/>
      <c r="QGY35" s="194"/>
      <c r="QGZ35" s="194"/>
      <c r="QHA35" s="194"/>
      <c r="QHB35" s="194"/>
      <c r="QHC35" s="194"/>
      <c r="QHD35" s="194"/>
      <c r="QHE35" s="194"/>
      <c r="QHF35" s="194"/>
      <c r="QHG35" s="194"/>
      <c r="QHH35" s="194"/>
      <c r="QHI35" s="194"/>
      <c r="QHJ35" s="194"/>
      <c r="QHK35" s="194"/>
      <c r="QHL35" s="194"/>
      <c r="QHM35" s="194"/>
      <c r="QHN35" s="194"/>
      <c r="QHO35" s="194"/>
      <c r="QHP35" s="194"/>
      <c r="QHQ35" s="194"/>
      <c r="QHR35" s="194"/>
      <c r="QHS35" s="194"/>
      <c r="QHT35" s="194"/>
      <c r="QHU35" s="194"/>
      <c r="QHV35" s="194"/>
      <c r="QHW35" s="194"/>
      <c r="QHX35" s="194"/>
      <c r="QHY35" s="194"/>
      <c r="QHZ35" s="194"/>
      <c r="QIA35" s="194"/>
      <c r="QIB35" s="194"/>
      <c r="QIC35" s="194"/>
      <c r="QID35" s="194"/>
      <c r="QIE35" s="194"/>
      <c r="QIF35" s="194"/>
      <c r="QIG35" s="194"/>
      <c r="QIH35" s="194"/>
      <c r="QII35" s="194"/>
      <c r="QIJ35" s="194"/>
      <c r="QIK35" s="194"/>
      <c r="QIL35" s="194"/>
      <c r="QIM35" s="194"/>
      <c r="QIN35" s="194"/>
      <c r="QIO35" s="194"/>
      <c r="QIP35" s="194"/>
      <c r="QIQ35" s="194"/>
      <c r="QIR35" s="194"/>
      <c r="QIS35" s="194"/>
      <c r="QIT35" s="194"/>
      <c r="QIU35" s="194"/>
      <c r="QIV35" s="194"/>
      <c r="QIW35" s="194"/>
      <c r="QIX35" s="194"/>
      <c r="QIY35" s="194"/>
      <c r="QIZ35" s="194"/>
      <c r="QJA35" s="194"/>
      <c r="QJB35" s="194"/>
      <c r="QJC35" s="194"/>
      <c r="QJD35" s="194"/>
      <c r="QJE35" s="194"/>
      <c r="QJF35" s="194"/>
      <c r="QJG35" s="194"/>
      <c r="QJH35" s="194"/>
      <c r="QJI35" s="194"/>
      <c r="QJJ35" s="194"/>
      <c r="QJK35" s="194"/>
      <c r="QJL35" s="194"/>
      <c r="QJM35" s="194"/>
      <c r="QJN35" s="194"/>
      <c r="QJO35" s="194"/>
      <c r="QJP35" s="194"/>
      <c r="QJQ35" s="194"/>
      <c r="QJR35" s="194"/>
      <c r="QJS35" s="194"/>
      <c r="QJT35" s="194"/>
      <c r="QJU35" s="194"/>
      <c r="QJV35" s="194"/>
      <c r="QJW35" s="194"/>
      <c r="QJX35" s="194"/>
      <c r="QJY35" s="194"/>
      <c r="QJZ35" s="194"/>
      <c r="QKA35" s="194"/>
      <c r="QKB35" s="194"/>
      <c r="QKC35" s="194"/>
      <c r="QKD35" s="194"/>
      <c r="QKE35" s="194"/>
      <c r="QKF35" s="194"/>
      <c r="QKG35" s="194"/>
      <c r="QKH35" s="194"/>
      <c r="QKI35" s="194"/>
      <c r="QKJ35" s="194"/>
      <c r="QKK35" s="194"/>
      <c r="QKL35" s="194"/>
      <c r="QKM35" s="194"/>
      <c r="QKN35" s="194"/>
      <c r="QKO35" s="194"/>
      <c r="QKP35" s="194"/>
      <c r="QKQ35" s="194"/>
      <c r="QKR35" s="194"/>
      <c r="QKS35" s="194"/>
      <c r="QKT35" s="194"/>
      <c r="QKU35" s="194"/>
      <c r="QKV35" s="194"/>
      <c r="QKW35" s="194"/>
      <c r="QKX35" s="194"/>
      <c r="QKY35" s="194"/>
      <c r="QKZ35" s="194"/>
      <c r="QLA35" s="194"/>
      <c r="QLB35" s="194"/>
      <c r="QLC35" s="194"/>
      <c r="QLD35" s="194"/>
      <c r="QLE35" s="194"/>
      <c r="QLF35" s="194"/>
      <c r="QLG35" s="194"/>
      <c r="QLH35" s="194"/>
      <c r="QLI35" s="194"/>
      <c r="QLJ35" s="194"/>
      <c r="QLK35" s="194"/>
      <c r="QLL35" s="194"/>
      <c r="QLM35" s="194"/>
      <c r="QLN35" s="194"/>
      <c r="QLO35" s="194"/>
      <c r="QLP35" s="194"/>
      <c r="QLQ35" s="194"/>
      <c r="QLR35" s="194"/>
      <c r="QLS35" s="194"/>
      <c r="QLT35" s="194"/>
      <c r="QLU35" s="194"/>
      <c r="QLV35" s="194"/>
      <c r="QLW35" s="194"/>
      <c r="QLX35" s="194"/>
      <c r="QLY35" s="194"/>
      <c r="QLZ35" s="194"/>
      <c r="QMA35" s="194"/>
      <c r="QMB35" s="194"/>
      <c r="QMC35" s="194"/>
      <c r="QMD35" s="194"/>
      <c r="QME35" s="194"/>
      <c r="QMF35" s="194"/>
      <c r="QMG35" s="194"/>
      <c r="QMH35" s="194"/>
      <c r="QMI35" s="194"/>
      <c r="QMJ35" s="194"/>
      <c r="QMK35" s="194"/>
      <c r="QML35" s="194"/>
      <c r="QMM35" s="194"/>
      <c r="QMN35" s="194"/>
      <c r="QMO35" s="194"/>
      <c r="QMP35" s="194"/>
      <c r="QMQ35" s="194"/>
      <c r="QMR35" s="194"/>
      <c r="QMS35" s="194"/>
      <c r="QMT35" s="194"/>
      <c r="QMU35" s="194"/>
      <c r="QMV35" s="194"/>
      <c r="QMW35" s="194"/>
      <c r="QMX35" s="194"/>
      <c r="QMY35" s="194"/>
      <c r="QMZ35" s="194"/>
      <c r="QNA35" s="194"/>
      <c r="QNB35" s="194"/>
      <c r="QNC35" s="194"/>
      <c r="QND35" s="194"/>
      <c r="QNE35" s="194"/>
      <c r="QNF35" s="194"/>
      <c r="QNG35" s="194"/>
      <c r="QNH35" s="194"/>
      <c r="QNI35" s="194"/>
      <c r="QNJ35" s="194"/>
      <c r="QNK35" s="194"/>
      <c r="QNL35" s="194"/>
      <c r="QNM35" s="194"/>
      <c r="QNN35" s="194"/>
      <c r="QNO35" s="194"/>
      <c r="QNP35" s="194"/>
      <c r="QNQ35" s="194"/>
      <c r="QNR35" s="194"/>
      <c r="QNS35" s="194"/>
      <c r="QNT35" s="194"/>
      <c r="QNU35" s="194"/>
      <c r="QNV35" s="194"/>
      <c r="QNW35" s="194"/>
      <c r="QNX35" s="194"/>
      <c r="QNY35" s="194"/>
      <c r="QNZ35" s="194"/>
      <c r="QOA35" s="194"/>
      <c r="QOB35" s="194"/>
      <c r="QOC35" s="194"/>
      <c r="QOD35" s="194"/>
      <c r="QOE35" s="194"/>
      <c r="QOF35" s="194"/>
      <c r="QOG35" s="194"/>
      <c r="QOH35" s="194"/>
      <c r="QOI35" s="194"/>
      <c r="QOJ35" s="194"/>
      <c r="QOK35" s="194"/>
      <c r="QOL35" s="194"/>
      <c r="QOM35" s="194"/>
      <c r="QON35" s="194"/>
      <c r="QOO35" s="194"/>
      <c r="QOP35" s="194"/>
      <c r="QOQ35" s="194"/>
      <c r="QOR35" s="194"/>
      <c r="QOS35" s="194"/>
      <c r="QOT35" s="194"/>
      <c r="QOU35" s="194"/>
      <c r="QOV35" s="194"/>
      <c r="QOW35" s="194"/>
      <c r="QOX35" s="194"/>
      <c r="QOY35" s="194"/>
      <c r="QOZ35" s="194"/>
      <c r="QPA35" s="194"/>
      <c r="QPB35" s="194"/>
      <c r="QPC35" s="194"/>
      <c r="QPD35" s="194"/>
      <c r="QPE35" s="194"/>
      <c r="QPF35" s="194"/>
      <c r="QPG35" s="194"/>
      <c r="QPH35" s="194"/>
      <c r="QPI35" s="194"/>
      <c r="QPJ35" s="194"/>
      <c r="QPK35" s="194"/>
      <c r="QPL35" s="194"/>
      <c r="QPM35" s="194"/>
      <c r="QPN35" s="194"/>
      <c r="QPO35" s="194"/>
      <c r="QPP35" s="194"/>
      <c r="QPQ35" s="194"/>
      <c r="QPR35" s="194"/>
      <c r="QPS35" s="194"/>
      <c r="QPT35" s="194"/>
      <c r="QPU35" s="194"/>
      <c r="QPV35" s="194"/>
      <c r="QPW35" s="194"/>
      <c r="QPX35" s="194"/>
      <c r="QPY35" s="194"/>
      <c r="QPZ35" s="194"/>
      <c r="QQA35" s="194"/>
      <c r="QQB35" s="194"/>
      <c r="QQC35" s="194"/>
      <c r="QQD35" s="194"/>
      <c r="QQE35" s="194"/>
      <c r="QQF35" s="194"/>
      <c r="QQG35" s="194"/>
      <c r="QQH35" s="194"/>
      <c r="QQI35" s="194"/>
      <c r="QQJ35" s="194"/>
      <c r="QQK35" s="194"/>
      <c r="QQL35" s="194"/>
      <c r="QQM35" s="194"/>
      <c r="QQN35" s="194"/>
      <c r="QQO35" s="194"/>
      <c r="QQP35" s="194"/>
      <c r="QQQ35" s="194"/>
      <c r="QQR35" s="194"/>
      <c r="QQS35" s="194"/>
      <c r="QQT35" s="194"/>
      <c r="QQU35" s="194"/>
      <c r="QQV35" s="194"/>
      <c r="QQW35" s="194"/>
      <c r="QQX35" s="194"/>
      <c r="QQY35" s="194"/>
      <c r="QQZ35" s="194"/>
      <c r="QRA35" s="194"/>
      <c r="QRB35" s="194"/>
      <c r="QRC35" s="194"/>
      <c r="QRD35" s="194"/>
      <c r="QRE35" s="194"/>
      <c r="QRF35" s="194"/>
      <c r="QRG35" s="194"/>
      <c r="QRH35" s="194"/>
      <c r="QRI35" s="194"/>
      <c r="QRJ35" s="194"/>
      <c r="QRK35" s="194"/>
      <c r="QRL35" s="194"/>
      <c r="QRM35" s="194"/>
      <c r="QRN35" s="194"/>
      <c r="QRO35" s="194"/>
      <c r="QRP35" s="194"/>
      <c r="QRQ35" s="194"/>
      <c r="QRR35" s="194"/>
      <c r="QRS35" s="194"/>
      <c r="QRT35" s="194"/>
      <c r="QRU35" s="194"/>
      <c r="QRV35" s="194"/>
      <c r="QRW35" s="194"/>
      <c r="QRX35" s="194"/>
      <c r="QRY35" s="194"/>
      <c r="QRZ35" s="194"/>
      <c r="QSA35" s="194"/>
      <c r="QSB35" s="194"/>
      <c r="QSC35" s="194"/>
      <c r="QSD35" s="194"/>
      <c r="QSE35" s="194"/>
      <c r="QSF35" s="194"/>
      <c r="QSG35" s="194"/>
      <c r="QSH35" s="194"/>
      <c r="QSI35" s="194"/>
      <c r="QSJ35" s="194"/>
      <c r="QSK35" s="194"/>
      <c r="QSL35" s="194"/>
      <c r="QSM35" s="194"/>
      <c r="QSN35" s="194"/>
      <c r="QSO35" s="194"/>
      <c r="QSP35" s="194"/>
      <c r="QSQ35" s="194"/>
      <c r="QSR35" s="194"/>
      <c r="QSS35" s="194"/>
      <c r="QST35" s="194"/>
      <c r="QSU35" s="194"/>
      <c r="QSV35" s="194"/>
      <c r="QSW35" s="194"/>
      <c r="QSX35" s="194"/>
      <c r="QSY35" s="194"/>
      <c r="QSZ35" s="194"/>
      <c r="QTA35" s="194"/>
      <c r="QTB35" s="194"/>
      <c r="QTC35" s="194"/>
      <c r="QTD35" s="194"/>
      <c r="QTE35" s="194"/>
      <c r="QTF35" s="194"/>
      <c r="QTG35" s="194"/>
      <c r="QTH35" s="194"/>
      <c r="QTI35" s="194"/>
      <c r="QTJ35" s="194"/>
      <c r="QTK35" s="194"/>
      <c r="QTL35" s="194"/>
      <c r="QTM35" s="194"/>
      <c r="QTN35" s="194"/>
      <c r="QTO35" s="194"/>
      <c r="QTP35" s="194"/>
      <c r="QTQ35" s="194"/>
      <c r="QTR35" s="194"/>
      <c r="QTS35" s="194"/>
      <c r="QTT35" s="194"/>
      <c r="QTU35" s="194"/>
      <c r="QTV35" s="194"/>
      <c r="QTW35" s="194"/>
      <c r="QTX35" s="194"/>
      <c r="QTY35" s="194"/>
      <c r="QTZ35" s="194"/>
      <c r="QUA35" s="194"/>
      <c r="QUB35" s="194"/>
      <c r="QUC35" s="194"/>
      <c r="QUD35" s="194"/>
      <c r="QUE35" s="194"/>
      <c r="QUF35" s="194"/>
      <c r="QUG35" s="194"/>
      <c r="QUH35" s="194"/>
      <c r="QUI35" s="194"/>
      <c r="QUJ35" s="194"/>
      <c r="QUK35" s="194"/>
      <c r="QUL35" s="194"/>
      <c r="QUM35" s="194"/>
      <c r="QUN35" s="194"/>
      <c r="QUO35" s="194"/>
      <c r="QUP35" s="194"/>
      <c r="QUQ35" s="194"/>
      <c r="QUR35" s="194"/>
      <c r="QUS35" s="194"/>
      <c r="QUT35" s="194"/>
      <c r="QUU35" s="194"/>
      <c r="QUV35" s="194"/>
      <c r="QUW35" s="194"/>
      <c r="QUX35" s="194"/>
      <c r="QUY35" s="194"/>
      <c r="QUZ35" s="194"/>
      <c r="QVA35" s="194"/>
      <c r="QVB35" s="194"/>
      <c r="QVC35" s="194"/>
      <c r="QVD35" s="194"/>
      <c r="QVE35" s="194"/>
      <c r="QVF35" s="194"/>
      <c r="QVG35" s="194"/>
      <c r="QVH35" s="194"/>
      <c r="QVI35" s="194"/>
      <c r="QVJ35" s="194"/>
      <c r="QVK35" s="194"/>
      <c r="QVL35" s="194"/>
      <c r="QVM35" s="194"/>
      <c r="QVN35" s="194"/>
      <c r="QVO35" s="194"/>
      <c r="QVP35" s="194"/>
      <c r="QVQ35" s="194"/>
      <c r="QVR35" s="194"/>
      <c r="QVS35" s="194"/>
      <c r="QVT35" s="194"/>
      <c r="QVU35" s="194"/>
      <c r="QVV35" s="194"/>
      <c r="QVW35" s="194"/>
      <c r="QVX35" s="194"/>
      <c r="QVY35" s="194"/>
      <c r="QVZ35" s="194"/>
      <c r="QWA35" s="194"/>
      <c r="QWB35" s="194"/>
      <c r="QWC35" s="194"/>
      <c r="QWD35" s="194"/>
      <c r="QWE35" s="194"/>
      <c r="QWF35" s="194"/>
      <c r="QWG35" s="194"/>
      <c r="QWH35" s="194"/>
      <c r="QWI35" s="194"/>
      <c r="QWJ35" s="194"/>
      <c r="QWK35" s="194"/>
      <c r="QWL35" s="194"/>
      <c r="QWM35" s="194"/>
      <c r="QWN35" s="194"/>
      <c r="QWO35" s="194"/>
      <c r="QWP35" s="194"/>
      <c r="QWQ35" s="194"/>
      <c r="QWR35" s="194"/>
      <c r="QWS35" s="194"/>
      <c r="QWT35" s="194"/>
      <c r="QWU35" s="194"/>
      <c r="QWV35" s="194"/>
      <c r="QWW35" s="194"/>
      <c r="QWX35" s="194"/>
      <c r="QWY35" s="194"/>
      <c r="QWZ35" s="194"/>
      <c r="QXA35" s="194"/>
      <c r="QXB35" s="194"/>
      <c r="QXC35" s="194"/>
      <c r="QXD35" s="194"/>
      <c r="QXE35" s="194"/>
      <c r="QXF35" s="194"/>
      <c r="QXG35" s="194"/>
      <c r="QXH35" s="194"/>
      <c r="QXI35" s="194"/>
      <c r="QXJ35" s="194"/>
      <c r="QXK35" s="194"/>
      <c r="QXL35" s="194"/>
      <c r="QXM35" s="194"/>
      <c r="QXN35" s="194"/>
      <c r="QXO35" s="194"/>
      <c r="QXP35" s="194"/>
      <c r="QXQ35" s="194"/>
      <c r="QXR35" s="194"/>
      <c r="QXS35" s="194"/>
      <c r="QXT35" s="194"/>
      <c r="QXU35" s="194"/>
      <c r="QXV35" s="194"/>
      <c r="QXW35" s="194"/>
      <c r="QXX35" s="194"/>
      <c r="QXY35" s="194"/>
      <c r="QXZ35" s="194"/>
      <c r="QYA35" s="194"/>
      <c r="QYB35" s="194"/>
      <c r="QYC35" s="194"/>
      <c r="QYD35" s="194"/>
      <c r="QYE35" s="194"/>
      <c r="QYF35" s="194"/>
      <c r="QYG35" s="194"/>
      <c r="QYH35" s="194"/>
      <c r="QYI35" s="194"/>
      <c r="QYJ35" s="194"/>
      <c r="QYK35" s="194"/>
      <c r="QYL35" s="194"/>
      <c r="QYM35" s="194"/>
      <c r="QYN35" s="194"/>
      <c r="QYO35" s="194"/>
      <c r="QYP35" s="194"/>
      <c r="QYQ35" s="194"/>
      <c r="QYR35" s="194"/>
      <c r="QYS35" s="194"/>
      <c r="QYT35" s="194"/>
      <c r="QYU35" s="194"/>
      <c r="QYV35" s="194"/>
      <c r="QYW35" s="194"/>
      <c r="QYX35" s="194"/>
      <c r="QYY35" s="194"/>
      <c r="QYZ35" s="194"/>
      <c r="QZA35" s="194"/>
      <c r="QZB35" s="194"/>
      <c r="QZC35" s="194"/>
      <c r="QZD35" s="194"/>
      <c r="QZE35" s="194"/>
      <c r="QZF35" s="194"/>
      <c r="QZG35" s="194"/>
      <c r="QZH35" s="194"/>
      <c r="QZI35" s="194"/>
      <c r="QZJ35" s="194"/>
      <c r="QZK35" s="194"/>
      <c r="QZL35" s="194"/>
      <c r="QZM35" s="194"/>
      <c r="QZN35" s="194"/>
      <c r="QZO35" s="194"/>
      <c r="QZP35" s="194"/>
      <c r="QZQ35" s="194"/>
      <c r="QZR35" s="194"/>
      <c r="QZS35" s="194"/>
      <c r="QZT35" s="194"/>
      <c r="QZU35" s="194"/>
      <c r="QZV35" s="194"/>
      <c r="QZW35" s="194"/>
      <c r="QZX35" s="194"/>
      <c r="QZY35" s="194"/>
      <c r="QZZ35" s="194"/>
      <c r="RAA35" s="194"/>
      <c r="RAB35" s="194"/>
      <c r="RAC35" s="194"/>
      <c r="RAD35" s="194"/>
      <c r="RAE35" s="194"/>
      <c r="RAF35" s="194"/>
      <c r="RAG35" s="194"/>
      <c r="RAH35" s="194"/>
      <c r="RAI35" s="194"/>
      <c r="RAJ35" s="194"/>
      <c r="RAK35" s="194"/>
      <c r="RAL35" s="194"/>
      <c r="RAM35" s="194"/>
      <c r="RAN35" s="194"/>
      <c r="RAO35" s="194"/>
      <c r="RAP35" s="194"/>
      <c r="RAQ35" s="194"/>
      <c r="RAR35" s="194"/>
      <c r="RAS35" s="194"/>
      <c r="RAT35" s="194"/>
      <c r="RAU35" s="194"/>
      <c r="RAV35" s="194"/>
      <c r="RAW35" s="194"/>
      <c r="RAX35" s="194"/>
      <c r="RAY35" s="194"/>
      <c r="RAZ35" s="194"/>
      <c r="RBA35" s="194"/>
      <c r="RBB35" s="194"/>
      <c r="RBC35" s="194"/>
      <c r="RBD35" s="194"/>
      <c r="RBE35" s="194"/>
      <c r="RBF35" s="194"/>
      <c r="RBG35" s="194"/>
      <c r="RBH35" s="194"/>
      <c r="RBI35" s="194"/>
      <c r="RBJ35" s="194"/>
      <c r="RBK35" s="194"/>
      <c r="RBL35" s="194"/>
      <c r="RBM35" s="194"/>
      <c r="RBN35" s="194"/>
      <c r="RBO35" s="194"/>
      <c r="RBP35" s="194"/>
      <c r="RBQ35" s="194"/>
      <c r="RBR35" s="194"/>
      <c r="RBS35" s="194"/>
      <c r="RBT35" s="194"/>
      <c r="RBU35" s="194"/>
      <c r="RBV35" s="194"/>
      <c r="RBW35" s="194"/>
      <c r="RBX35" s="194"/>
      <c r="RBY35" s="194"/>
      <c r="RBZ35" s="194"/>
      <c r="RCA35" s="194"/>
      <c r="RCB35" s="194"/>
      <c r="RCC35" s="194"/>
      <c r="RCD35" s="194"/>
      <c r="RCE35" s="194"/>
      <c r="RCF35" s="194"/>
      <c r="RCG35" s="194"/>
      <c r="RCH35" s="194"/>
      <c r="RCI35" s="194"/>
      <c r="RCJ35" s="194"/>
      <c r="RCK35" s="194"/>
      <c r="RCL35" s="194"/>
      <c r="RCM35" s="194"/>
      <c r="RCN35" s="194"/>
      <c r="RCO35" s="194"/>
      <c r="RCP35" s="194"/>
      <c r="RCQ35" s="194"/>
      <c r="RCR35" s="194"/>
      <c r="RCS35" s="194"/>
      <c r="RCT35" s="194"/>
      <c r="RCU35" s="194"/>
      <c r="RCV35" s="194"/>
      <c r="RCW35" s="194"/>
      <c r="RCX35" s="194"/>
      <c r="RCY35" s="194"/>
      <c r="RCZ35" s="194"/>
      <c r="RDA35" s="194"/>
      <c r="RDB35" s="194"/>
      <c r="RDC35" s="194"/>
      <c r="RDD35" s="194"/>
      <c r="RDE35" s="194"/>
      <c r="RDF35" s="194"/>
      <c r="RDG35" s="194"/>
      <c r="RDH35" s="194"/>
      <c r="RDI35" s="194"/>
      <c r="RDJ35" s="194"/>
      <c r="RDK35" s="194"/>
      <c r="RDL35" s="194"/>
      <c r="RDM35" s="194"/>
      <c r="RDN35" s="194"/>
      <c r="RDO35" s="194"/>
      <c r="RDP35" s="194"/>
      <c r="RDQ35" s="194"/>
      <c r="RDR35" s="194"/>
      <c r="RDS35" s="194"/>
      <c r="RDT35" s="194"/>
      <c r="RDU35" s="194"/>
      <c r="RDV35" s="194"/>
      <c r="RDW35" s="194"/>
      <c r="RDX35" s="194"/>
      <c r="RDY35" s="194"/>
      <c r="RDZ35" s="194"/>
      <c r="REA35" s="194"/>
      <c r="REB35" s="194"/>
      <c r="REC35" s="194"/>
      <c r="RED35" s="194"/>
      <c r="REE35" s="194"/>
      <c r="REF35" s="194"/>
      <c r="REG35" s="194"/>
      <c r="REH35" s="194"/>
      <c r="REI35" s="194"/>
      <c r="REJ35" s="194"/>
      <c r="REK35" s="194"/>
      <c r="REL35" s="194"/>
      <c r="REM35" s="194"/>
      <c r="REN35" s="194"/>
      <c r="REO35" s="194"/>
      <c r="REP35" s="194"/>
      <c r="REQ35" s="194"/>
      <c r="RER35" s="194"/>
      <c r="RES35" s="194"/>
      <c r="RET35" s="194"/>
      <c r="REU35" s="194"/>
      <c r="REV35" s="194"/>
      <c r="REW35" s="194"/>
      <c r="REX35" s="194"/>
      <c r="REY35" s="194"/>
      <c r="REZ35" s="194"/>
      <c r="RFA35" s="194"/>
      <c r="RFB35" s="194"/>
      <c r="RFC35" s="194"/>
      <c r="RFD35" s="194"/>
      <c r="RFE35" s="194"/>
      <c r="RFF35" s="194"/>
      <c r="RFG35" s="194"/>
      <c r="RFH35" s="194"/>
      <c r="RFI35" s="194"/>
      <c r="RFJ35" s="194"/>
      <c r="RFK35" s="194"/>
      <c r="RFL35" s="194"/>
      <c r="RFM35" s="194"/>
      <c r="RFN35" s="194"/>
      <c r="RFO35" s="194"/>
      <c r="RFP35" s="194"/>
      <c r="RFQ35" s="194"/>
      <c r="RFR35" s="194"/>
      <c r="RFS35" s="194"/>
      <c r="RFT35" s="194"/>
      <c r="RFU35" s="194"/>
      <c r="RFV35" s="194"/>
      <c r="RFW35" s="194"/>
      <c r="RFX35" s="194"/>
      <c r="RFY35" s="194"/>
      <c r="RFZ35" s="194"/>
      <c r="RGA35" s="194"/>
      <c r="RGB35" s="194"/>
      <c r="RGC35" s="194"/>
      <c r="RGD35" s="194"/>
      <c r="RGE35" s="194"/>
      <c r="RGF35" s="194"/>
      <c r="RGG35" s="194"/>
      <c r="RGH35" s="194"/>
      <c r="RGI35" s="194"/>
      <c r="RGJ35" s="194"/>
      <c r="RGK35" s="194"/>
      <c r="RGL35" s="194"/>
      <c r="RGM35" s="194"/>
      <c r="RGN35" s="194"/>
      <c r="RGO35" s="194"/>
      <c r="RGP35" s="194"/>
      <c r="RGQ35" s="194"/>
      <c r="RGR35" s="194"/>
      <c r="RGS35" s="194"/>
      <c r="RGT35" s="194"/>
      <c r="RGU35" s="194"/>
      <c r="RGV35" s="194"/>
      <c r="RGW35" s="194"/>
      <c r="RGX35" s="194"/>
      <c r="RGY35" s="194"/>
      <c r="RGZ35" s="194"/>
      <c r="RHA35" s="194"/>
      <c r="RHB35" s="194"/>
      <c r="RHC35" s="194"/>
      <c r="RHD35" s="194"/>
      <c r="RHE35" s="194"/>
      <c r="RHF35" s="194"/>
      <c r="RHG35" s="194"/>
      <c r="RHH35" s="194"/>
      <c r="RHI35" s="194"/>
      <c r="RHJ35" s="194"/>
      <c r="RHK35" s="194"/>
      <c r="RHL35" s="194"/>
      <c r="RHM35" s="194"/>
      <c r="RHN35" s="194"/>
      <c r="RHO35" s="194"/>
      <c r="RHP35" s="194"/>
      <c r="RHQ35" s="194"/>
      <c r="RHR35" s="194"/>
      <c r="RHS35" s="194"/>
      <c r="RHT35" s="194"/>
      <c r="RHU35" s="194"/>
      <c r="RHV35" s="194"/>
      <c r="RHW35" s="194"/>
      <c r="RHX35" s="194"/>
      <c r="RHY35" s="194"/>
      <c r="RHZ35" s="194"/>
      <c r="RIA35" s="194"/>
      <c r="RIB35" s="194"/>
      <c r="RIC35" s="194"/>
      <c r="RID35" s="194"/>
      <c r="RIE35" s="194"/>
      <c r="RIF35" s="194"/>
      <c r="RIG35" s="194"/>
      <c r="RIH35" s="194"/>
      <c r="RII35" s="194"/>
      <c r="RIJ35" s="194"/>
      <c r="RIK35" s="194"/>
      <c r="RIL35" s="194"/>
      <c r="RIM35" s="194"/>
      <c r="RIN35" s="194"/>
      <c r="RIO35" s="194"/>
      <c r="RIP35" s="194"/>
      <c r="RIQ35" s="194"/>
      <c r="RIR35" s="194"/>
      <c r="RIS35" s="194"/>
      <c r="RIT35" s="194"/>
      <c r="RIU35" s="194"/>
      <c r="RIV35" s="194"/>
      <c r="RIW35" s="194"/>
      <c r="RIX35" s="194"/>
      <c r="RIY35" s="194"/>
      <c r="RIZ35" s="194"/>
      <c r="RJA35" s="194"/>
      <c r="RJB35" s="194"/>
      <c r="RJC35" s="194"/>
      <c r="RJD35" s="194"/>
      <c r="RJE35" s="194"/>
      <c r="RJF35" s="194"/>
      <c r="RJG35" s="194"/>
      <c r="RJH35" s="194"/>
      <c r="RJI35" s="194"/>
      <c r="RJJ35" s="194"/>
      <c r="RJK35" s="194"/>
      <c r="RJL35" s="194"/>
      <c r="RJM35" s="194"/>
      <c r="RJN35" s="194"/>
      <c r="RJO35" s="194"/>
      <c r="RJP35" s="194"/>
      <c r="RJQ35" s="194"/>
      <c r="RJR35" s="194"/>
      <c r="RJS35" s="194"/>
      <c r="RJT35" s="194"/>
      <c r="RJU35" s="194"/>
      <c r="RJV35" s="194"/>
      <c r="RJW35" s="194"/>
      <c r="RJX35" s="194"/>
      <c r="RJY35" s="194"/>
      <c r="RJZ35" s="194"/>
      <c r="RKA35" s="194"/>
      <c r="RKB35" s="194"/>
      <c r="RKC35" s="194"/>
      <c r="RKD35" s="194"/>
      <c r="RKE35" s="194"/>
      <c r="RKF35" s="194"/>
      <c r="RKG35" s="194"/>
      <c r="RKH35" s="194"/>
      <c r="RKI35" s="194"/>
      <c r="RKJ35" s="194"/>
      <c r="RKK35" s="194"/>
      <c r="RKL35" s="194"/>
      <c r="RKM35" s="194"/>
      <c r="RKN35" s="194"/>
      <c r="RKO35" s="194"/>
      <c r="RKP35" s="194"/>
      <c r="RKQ35" s="194"/>
      <c r="RKR35" s="194"/>
      <c r="RKS35" s="194"/>
      <c r="RKT35" s="194"/>
      <c r="RKU35" s="194"/>
      <c r="RKV35" s="194"/>
      <c r="RKW35" s="194"/>
      <c r="RKX35" s="194"/>
      <c r="RKY35" s="194"/>
      <c r="RKZ35" s="194"/>
      <c r="RLA35" s="194"/>
      <c r="RLB35" s="194"/>
      <c r="RLC35" s="194"/>
      <c r="RLD35" s="194"/>
      <c r="RLE35" s="194"/>
      <c r="RLF35" s="194"/>
      <c r="RLG35" s="194"/>
      <c r="RLH35" s="194"/>
      <c r="RLI35" s="194"/>
      <c r="RLJ35" s="194"/>
      <c r="RLK35" s="194"/>
      <c r="RLL35" s="194"/>
      <c r="RLM35" s="194"/>
      <c r="RLN35" s="194"/>
      <c r="RLO35" s="194"/>
      <c r="RLP35" s="194"/>
      <c r="RLQ35" s="194"/>
      <c r="RLR35" s="194"/>
      <c r="RLS35" s="194"/>
      <c r="RLT35" s="194"/>
      <c r="RLU35" s="194"/>
      <c r="RLV35" s="194"/>
      <c r="RLW35" s="194"/>
      <c r="RLX35" s="194"/>
      <c r="RLY35" s="194"/>
      <c r="RLZ35" s="194"/>
      <c r="RMA35" s="194"/>
      <c r="RMB35" s="194"/>
      <c r="RMC35" s="194"/>
      <c r="RMD35" s="194"/>
      <c r="RME35" s="194"/>
      <c r="RMF35" s="194"/>
      <c r="RMG35" s="194"/>
      <c r="RMH35" s="194"/>
      <c r="RMI35" s="194"/>
      <c r="RMJ35" s="194"/>
      <c r="RMK35" s="194"/>
      <c r="RML35" s="194"/>
      <c r="RMM35" s="194"/>
      <c r="RMN35" s="194"/>
      <c r="RMO35" s="194"/>
      <c r="RMP35" s="194"/>
      <c r="RMQ35" s="194"/>
      <c r="RMR35" s="194"/>
      <c r="RMS35" s="194"/>
      <c r="RMT35" s="194"/>
      <c r="RMU35" s="194"/>
      <c r="RMV35" s="194"/>
      <c r="RMW35" s="194"/>
      <c r="RMX35" s="194"/>
      <c r="RMY35" s="194"/>
      <c r="RMZ35" s="194"/>
      <c r="RNA35" s="194"/>
      <c r="RNB35" s="194"/>
      <c r="RNC35" s="194"/>
      <c r="RND35" s="194"/>
      <c r="RNE35" s="194"/>
      <c r="RNF35" s="194"/>
      <c r="RNG35" s="194"/>
      <c r="RNH35" s="194"/>
      <c r="RNI35" s="194"/>
      <c r="RNJ35" s="194"/>
      <c r="RNK35" s="194"/>
      <c r="RNL35" s="194"/>
      <c r="RNM35" s="194"/>
      <c r="RNN35" s="194"/>
      <c r="RNO35" s="194"/>
      <c r="RNP35" s="194"/>
      <c r="RNQ35" s="194"/>
      <c r="RNR35" s="194"/>
      <c r="RNS35" s="194"/>
      <c r="RNT35" s="194"/>
      <c r="RNU35" s="194"/>
      <c r="RNV35" s="194"/>
      <c r="RNW35" s="194"/>
      <c r="RNX35" s="194"/>
      <c r="RNY35" s="194"/>
      <c r="RNZ35" s="194"/>
      <c r="ROA35" s="194"/>
      <c r="ROB35" s="194"/>
      <c r="ROC35" s="194"/>
      <c r="ROD35" s="194"/>
      <c r="ROE35" s="194"/>
      <c r="ROF35" s="194"/>
      <c r="ROG35" s="194"/>
      <c r="ROH35" s="194"/>
      <c r="ROI35" s="194"/>
      <c r="ROJ35" s="194"/>
      <c r="ROK35" s="194"/>
      <c r="ROL35" s="194"/>
      <c r="ROM35" s="194"/>
      <c r="RON35" s="194"/>
      <c r="ROO35" s="194"/>
      <c r="ROP35" s="194"/>
      <c r="ROQ35" s="194"/>
      <c r="ROR35" s="194"/>
      <c r="ROS35" s="194"/>
      <c r="ROT35" s="194"/>
      <c r="ROU35" s="194"/>
      <c r="ROV35" s="194"/>
      <c r="ROW35" s="194"/>
      <c r="ROX35" s="194"/>
      <c r="ROY35" s="194"/>
      <c r="ROZ35" s="194"/>
      <c r="RPA35" s="194"/>
      <c r="RPB35" s="194"/>
      <c r="RPC35" s="194"/>
      <c r="RPD35" s="194"/>
      <c r="RPE35" s="194"/>
      <c r="RPF35" s="194"/>
      <c r="RPG35" s="194"/>
      <c r="RPH35" s="194"/>
      <c r="RPI35" s="194"/>
      <c r="RPJ35" s="194"/>
      <c r="RPK35" s="194"/>
      <c r="RPL35" s="194"/>
      <c r="RPM35" s="194"/>
      <c r="RPN35" s="194"/>
      <c r="RPO35" s="194"/>
      <c r="RPP35" s="194"/>
      <c r="RPQ35" s="194"/>
      <c r="RPR35" s="194"/>
      <c r="RPS35" s="194"/>
      <c r="RPT35" s="194"/>
      <c r="RPU35" s="194"/>
      <c r="RPV35" s="194"/>
      <c r="RPW35" s="194"/>
      <c r="RPX35" s="194"/>
      <c r="RPY35" s="194"/>
      <c r="RPZ35" s="194"/>
      <c r="RQA35" s="194"/>
      <c r="RQB35" s="194"/>
      <c r="RQC35" s="194"/>
      <c r="RQD35" s="194"/>
      <c r="RQE35" s="194"/>
      <c r="RQF35" s="194"/>
      <c r="RQG35" s="194"/>
      <c r="RQH35" s="194"/>
      <c r="RQI35" s="194"/>
      <c r="RQJ35" s="194"/>
      <c r="RQK35" s="194"/>
      <c r="RQL35" s="194"/>
      <c r="RQM35" s="194"/>
      <c r="RQN35" s="194"/>
      <c r="RQO35" s="194"/>
      <c r="RQP35" s="194"/>
      <c r="RQQ35" s="194"/>
      <c r="RQR35" s="194"/>
      <c r="RQS35" s="194"/>
      <c r="RQT35" s="194"/>
      <c r="RQU35" s="194"/>
      <c r="RQV35" s="194"/>
      <c r="RQW35" s="194"/>
      <c r="RQX35" s="194"/>
      <c r="RQY35" s="194"/>
      <c r="RQZ35" s="194"/>
      <c r="RRA35" s="194"/>
      <c r="RRB35" s="194"/>
      <c r="RRC35" s="194"/>
      <c r="RRD35" s="194"/>
      <c r="RRE35" s="194"/>
      <c r="RRF35" s="194"/>
      <c r="RRG35" s="194"/>
      <c r="RRH35" s="194"/>
      <c r="RRI35" s="194"/>
      <c r="RRJ35" s="194"/>
      <c r="RRK35" s="194"/>
      <c r="RRL35" s="194"/>
      <c r="RRM35" s="194"/>
      <c r="RRN35" s="194"/>
      <c r="RRO35" s="194"/>
      <c r="RRP35" s="194"/>
      <c r="RRQ35" s="194"/>
      <c r="RRR35" s="194"/>
      <c r="RRS35" s="194"/>
      <c r="RRT35" s="194"/>
      <c r="RRU35" s="194"/>
      <c r="RRV35" s="194"/>
      <c r="RRW35" s="194"/>
      <c r="RRX35" s="194"/>
      <c r="RRY35" s="194"/>
      <c r="RRZ35" s="194"/>
      <c r="RSA35" s="194"/>
      <c r="RSB35" s="194"/>
      <c r="RSC35" s="194"/>
      <c r="RSD35" s="194"/>
      <c r="RSE35" s="194"/>
      <c r="RSF35" s="194"/>
      <c r="RSG35" s="194"/>
      <c r="RSH35" s="194"/>
      <c r="RSI35" s="194"/>
      <c r="RSJ35" s="194"/>
      <c r="RSK35" s="194"/>
      <c r="RSL35" s="194"/>
      <c r="RSM35" s="194"/>
      <c r="RSN35" s="194"/>
      <c r="RSO35" s="194"/>
      <c r="RSP35" s="194"/>
      <c r="RSQ35" s="194"/>
      <c r="RSR35" s="194"/>
      <c r="RSS35" s="194"/>
      <c r="RST35" s="194"/>
      <c r="RSU35" s="194"/>
      <c r="RSV35" s="194"/>
      <c r="RSW35" s="194"/>
      <c r="RSX35" s="194"/>
      <c r="RSY35" s="194"/>
      <c r="RSZ35" s="194"/>
      <c r="RTA35" s="194"/>
      <c r="RTB35" s="194"/>
      <c r="RTC35" s="194"/>
      <c r="RTD35" s="194"/>
      <c r="RTE35" s="194"/>
      <c r="RTF35" s="194"/>
      <c r="RTG35" s="194"/>
      <c r="RTH35" s="194"/>
      <c r="RTI35" s="194"/>
      <c r="RTJ35" s="194"/>
      <c r="RTK35" s="194"/>
      <c r="RTL35" s="194"/>
      <c r="RTM35" s="194"/>
      <c r="RTN35" s="194"/>
      <c r="RTO35" s="194"/>
      <c r="RTP35" s="194"/>
      <c r="RTQ35" s="194"/>
      <c r="RTR35" s="194"/>
      <c r="RTS35" s="194"/>
      <c r="RTT35" s="194"/>
      <c r="RTU35" s="194"/>
      <c r="RTV35" s="194"/>
      <c r="RTW35" s="194"/>
      <c r="RTX35" s="194"/>
      <c r="RTY35" s="194"/>
      <c r="RTZ35" s="194"/>
      <c r="RUA35" s="194"/>
      <c r="RUB35" s="194"/>
      <c r="RUC35" s="194"/>
      <c r="RUD35" s="194"/>
      <c r="RUE35" s="194"/>
      <c r="RUF35" s="194"/>
      <c r="RUG35" s="194"/>
      <c r="RUH35" s="194"/>
      <c r="RUI35" s="194"/>
      <c r="RUJ35" s="194"/>
      <c r="RUK35" s="194"/>
      <c r="RUL35" s="194"/>
      <c r="RUM35" s="194"/>
      <c r="RUN35" s="194"/>
      <c r="RUO35" s="194"/>
      <c r="RUP35" s="194"/>
      <c r="RUQ35" s="194"/>
      <c r="RUR35" s="194"/>
      <c r="RUS35" s="194"/>
      <c r="RUT35" s="194"/>
      <c r="RUU35" s="194"/>
      <c r="RUV35" s="194"/>
      <c r="RUW35" s="194"/>
      <c r="RUX35" s="194"/>
      <c r="RUY35" s="194"/>
      <c r="RUZ35" s="194"/>
      <c r="RVA35" s="194"/>
      <c r="RVB35" s="194"/>
      <c r="RVC35" s="194"/>
      <c r="RVD35" s="194"/>
      <c r="RVE35" s="194"/>
      <c r="RVF35" s="194"/>
      <c r="RVG35" s="194"/>
      <c r="RVH35" s="194"/>
      <c r="RVI35" s="194"/>
      <c r="RVJ35" s="194"/>
      <c r="RVK35" s="194"/>
      <c r="RVL35" s="194"/>
      <c r="RVM35" s="194"/>
      <c r="RVN35" s="194"/>
      <c r="RVO35" s="194"/>
      <c r="RVP35" s="194"/>
      <c r="RVQ35" s="194"/>
      <c r="RVR35" s="194"/>
      <c r="RVS35" s="194"/>
      <c r="RVT35" s="194"/>
      <c r="RVU35" s="194"/>
      <c r="RVV35" s="194"/>
      <c r="RVW35" s="194"/>
      <c r="RVX35" s="194"/>
      <c r="RVY35" s="194"/>
      <c r="RVZ35" s="194"/>
      <c r="RWA35" s="194"/>
      <c r="RWB35" s="194"/>
      <c r="RWC35" s="194"/>
      <c r="RWD35" s="194"/>
      <c r="RWE35" s="194"/>
      <c r="RWF35" s="194"/>
      <c r="RWG35" s="194"/>
      <c r="RWH35" s="194"/>
      <c r="RWI35" s="194"/>
      <c r="RWJ35" s="194"/>
      <c r="RWK35" s="194"/>
      <c r="RWL35" s="194"/>
      <c r="RWM35" s="194"/>
      <c r="RWN35" s="194"/>
      <c r="RWO35" s="194"/>
      <c r="RWP35" s="194"/>
      <c r="RWQ35" s="194"/>
      <c r="RWR35" s="194"/>
      <c r="RWS35" s="194"/>
      <c r="RWT35" s="194"/>
      <c r="RWU35" s="194"/>
      <c r="RWV35" s="194"/>
      <c r="RWW35" s="194"/>
      <c r="RWX35" s="194"/>
      <c r="RWY35" s="194"/>
      <c r="RWZ35" s="194"/>
      <c r="RXA35" s="194"/>
      <c r="RXB35" s="194"/>
      <c r="RXC35" s="194"/>
      <c r="RXD35" s="194"/>
      <c r="RXE35" s="194"/>
      <c r="RXF35" s="194"/>
      <c r="RXG35" s="194"/>
      <c r="RXH35" s="194"/>
      <c r="RXI35" s="194"/>
      <c r="RXJ35" s="194"/>
      <c r="RXK35" s="194"/>
      <c r="RXL35" s="194"/>
      <c r="RXM35" s="194"/>
      <c r="RXN35" s="194"/>
      <c r="RXO35" s="194"/>
      <c r="RXP35" s="194"/>
      <c r="RXQ35" s="194"/>
      <c r="RXR35" s="194"/>
      <c r="RXS35" s="194"/>
      <c r="RXT35" s="194"/>
      <c r="RXU35" s="194"/>
      <c r="RXV35" s="194"/>
      <c r="RXW35" s="194"/>
      <c r="RXX35" s="194"/>
      <c r="RXY35" s="194"/>
      <c r="RXZ35" s="194"/>
      <c r="RYA35" s="194"/>
      <c r="RYB35" s="194"/>
      <c r="RYC35" s="194"/>
      <c r="RYD35" s="194"/>
      <c r="RYE35" s="194"/>
      <c r="RYF35" s="194"/>
      <c r="RYG35" s="194"/>
      <c r="RYH35" s="194"/>
      <c r="RYI35" s="194"/>
      <c r="RYJ35" s="194"/>
      <c r="RYK35" s="194"/>
      <c r="RYL35" s="194"/>
      <c r="RYM35" s="194"/>
      <c r="RYN35" s="194"/>
      <c r="RYO35" s="194"/>
      <c r="RYP35" s="194"/>
      <c r="RYQ35" s="194"/>
      <c r="RYR35" s="194"/>
      <c r="RYS35" s="194"/>
      <c r="RYT35" s="194"/>
      <c r="RYU35" s="194"/>
      <c r="RYV35" s="194"/>
      <c r="RYW35" s="194"/>
      <c r="RYX35" s="194"/>
      <c r="RYY35" s="194"/>
      <c r="RYZ35" s="194"/>
      <c r="RZA35" s="194"/>
      <c r="RZB35" s="194"/>
      <c r="RZC35" s="194"/>
      <c r="RZD35" s="194"/>
      <c r="RZE35" s="194"/>
      <c r="RZF35" s="194"/>
      <c r="RZG35" s="194"/>
      <c r="RZH35" s="194"/>
      <c r="RZI35" s="194"/>
      <c r="RZJ35" s="194"/>
      <c r="RZK35" s="194"/>
      <c r="RZL35" s="194"/>
      <c r="RZM35" s="194"/>
      <c r="RZN35" s="194"/>
      <c r="RZO35" s="194"/>
      <c r="RZP35" s="194"/>
      <c r="RZQ35" s="194"/>
      <c r="RZR35" s="194"/>
      <c r="RZS35" s="194"/>
      <c r="RZT35" s="194"/>
      <c r="RZU35" s="194"/>
      <c r="RZV35" s="194"/>
      <c r="RZW35" s="194"/>
      <c r="RZX35" s="194"/>
      <c r="RZY35" s="194"/>
      <c r="RZZ35" s="194"/>
      <c r="SAA35" s="194"/>
      <c r="SAB35" s="194"/>
      <c r="SAC35" s="194"/>
      <c r="SAD35" s="194"/>
      <c r="SAE35" s="194"/>
      <c r="SAF35" s="194"/>
      <c r="SAG35" s="194"/>
      <c r="SAH35" s="194"/>
      <c r="SAI35" s="194"/>
      <c r="SAJ35" s="194"/>
      <c r="SAK35" s="194"/>
      <c r="SAL35" s="194"/>
      <c r="SAM35" s="194"/>
      <c r="SAN35" s="194"/>
      <c r="SAO35" s="194"/>
      <c r="SAP35" s="194"/>
      <c r="SAQ35" s="194"/>
      <c r="SAR35" s="194"/>
      <c r="SAS35" s="194"/>
      <c r="SAT35" s="194"/>
      <c r="SAU35" s="194"/>
      <c r="SAV35" s="194"/>
      <c r="SAW35" s="194"/>
      <c r="SAX35" s="194"/>
      <c r="SAY35" s="194"/>
      <c r="SAZ35" s="194"/>
      <c r="SBA35" s="194"/>
      <c r="SBB35" s="194"/>
      <c r="SBC35" s="194"/>
      <c r="SBD35" s="194"/>
      <c r="SBE35" s="194"/>
      <c r="SBF35" s="194"/>
      <c r="SBG35" s="194"/>
      <c r="SBH35" s="194"/>
      <c r="SBI35" s="194"/>
      <c r="SBJ35" s="194"/>
      <c r="SBK35" s="194"/>
      <c r="SBL35" s="194"/>
      <c r="SBM35" s="194"/>
      <c r="SBN35" s="194"/>
      <c r="SBO35" s="194"/>
      <c r="SBP35" s="194"/>
      <c r="SBQ35" s="194"/>
      <c r="SBR35" s="194"/>
      <c r="SBS35" s="194"/>
      <c r="SBT35" s="194"/>
      <c r="SBU35" s="194"/>
      <c r="SBV35" s="194"/>
      <c r="SBW35" s="194"/>
      <c r="SBX35" s="194"/>
      <c r="SBY35" s="194"/>
      <c r="SBZ35" s="194"/>
      <c r="SCA35" s="194"/>
      <c r="SCB35" s="194"/>
      <c r="SCC35" s="194"/>
      <c r="SCD35" s="194"/>
      <c r="SCE35" s="194"/>
      <c r="SCF35" s="194"/>
      <c r="SCG35" s="194"/>
      <c r="SCH35" s="194"/>
      <c r="SCI35" s="194"/>
      <c r="SCJ35" s="194"/>
      <c r="SCK35" s="194"/>
      <c r="SCL35" s="194"/>
      <c r="SCM35" s="194"/>
      <c r="SCN35" s="194"/>
      <c r="SCO35" s="194"/>
      <c r="SCP35" s="194"/>
      <c r="SCQ35" s="194"/>
      <c r="SCR35" s="194"/>
      <c r="SCS35" s="194"/>
      <c r="SCT35" s="194"/>
      <c r="SCU35" s="194"/>
      <c r="SCV35" s="194"/>
      <c r="SCW35" s="194"/>
      <c r="SCX35" s="194"/>
      <c r="SCY35" s="194"/>
      <c r="SCZ35" s="194"/>
      <c r="SDA35" s="194"/>
      <c r="SDB35" s="194"/>
      <c r="SDC35" s="194"/>
      <c r="SDD35" s="194"/>
      <c r="SDE35" s="194"/>
      <c r="SDF35" s="194"/>
      <c r="SDG35" s="194"/>
      <c r="SDH35" s="194"/>
      <c r="SDI35" s="194"/>
      <c r="SDJ35" s="194"/>
      <c r="SDK35" s="194"/>
      <c r="SDL35" s="194"/>
      <c r="SDM35" s="194"/>
      <c r="SDN35" s="194"/>
      <c r="SDO35" s="194"/>
      <c r="SDP35" s="194"/>
      <c r="SDQ35" s="194"/>
      <c r="SDR35" s="194"/>
      <c r="SDS35" s="194"/>
      <c r="SDT35" s="194"/>
      <c r="SDU35" s="194"/>
      <c r="SDV35" s="194"/>
      <c r="SDW35" s="194"/>
      <c r="SDX35" s="194"/>
      <c r="SDY35" s="194"/>
      <c r="SDZ35" s="194"/>
      <c r="SEA35" s="194"/>
      <c r="SEB35" s="194"/>
      <c r="SEC35" s="194"/>
      <c r="SED35" s="194"/>
      <c r="SEE35" s="194"/>
      <c r="SEF35" s="194"/>
      <c r="SEG35" s="194"/>
      <c r="SEH35" s="194"/>
      <c r="SEI35" s="194"/>
      <c r="SEJ35" s="194"/>
      <c r="SEK35" s="194"/>
      <c r="SEL35" s="194"/>
      <c r="SEM35" s="194"/>
      <c r="SEN35" s="194"/>
      <c r="SEO35" s="194"/>
      <c r="SEP35" s="194"/>
      <c r="SEQ35" s="194"/>
      <c r="SER35" s="194"/>
      <c r="SES35" s="194"/>
      <c r="SET35" s="194"/>
      <c r="SEU35" s="194"/>
      <c r="SEV35" s="194"/>
      <c r="SEW35" s="194"/>
      <c r="SEX35" s="194"/>
      <c r="SEY35" s="194"/>
      <c r="SEZ35" s="194"/>
      <c r="SFA35" s="194"/>
      <c r="SFB35" s="194"/>
      <c r="SFC35" s="194"/>
      <c r="SFD35" s="194"/>
      <c r="SFE35" s="194"/>
      <c r="SFF35" s="194"/>
      <c r="SFG35" s="194"/>
      <c r="SFH35" s="194"/>
      <c r="SFI35" s="194"/>
      <c r="SFJ35" s="194"/>
      <c r="SFK35" s="194"/>
      <c r="SFL35" s="194"/>
      <c r="SFM35" s="194"/>
      <c r="SFN35" s="194"/>
      <c r="SFO35" s="194"/>
      <c r="SFP35" s="194"/>
      <c r="SFQ35" s="194"/>
      <c r="SFR35" s="194"/>
      <c r="SFS35" s="194"/>
      <c r="SFT35" s="194"/>
      <c r="SFU35" s="194"/>
      <c r="SFV35" s="194"/>
      <c r="SFW35" s="194"/>
      <c r="SFX35" s="194"/>
      <c r="SFY35" s="194"/>
      <c r="SFZ35" s="194"/>
      <c r="SGA35" s="194"/>
      <c r="SGB35" s="194"/>
      <c r="SGC35" s="194"/>
      <c r="SGD35" s="194"/>
      <c r="SGE35" s="194"/>
      <c r="SGF35" s="194"/>
      <c r="SGG35" s="194"/>
      <c r="SGH35" s="194"/>
      <c r="SGI35" s="194"/>
      <c r="SGJ35" s="194"/>
      <c r="SGK35" s="194"/>
      <c r="SGL35" s="194"/>
      <c r="SGM35" s="194"/>
      <c r="SGN35" s="194"/>
      <c r="SGO35" s="194"/>
      <c r="SGP35" s="194"/>
      <c r="SGQ35" s="194"/>
      <c r="SGR35" s="194"/>
      <c r="SGS35" s="194"/>
      <c r="SGT35" s="194"/>
      <c r="SGU35" s="194"/>
      <c r="SGV35" s="194"/>
      <c r="SGW35" s="194"/>
      <c r="SGX35" s="194"/>
      <c r="SGY35" s="194"/>
      <c r="SGZ35" s="194"/>
      <c r="SHA35" s="194"/>
      <c r="SHB35" s="194"/>
      <c r="SHC35" s="194"/>
      <c r="SHD35" s="194"/>
      <c r="SHE35" s="194"/>
      <c r="SHF35" s="194"/>
      <c r="SHG35" s="194"/>
      <c r="SHH35" s="194"/>
      <c r="SHI35" s="194"/>
      <c r="SHJ35" s="194"/>
      <c r="SHK35" s="194"/>
      <c r="SHL35" s="194"/>
      <c r="SHM35" s="194"/>
      <c r="SHN35" s="194"/>
      <c r="SHO35" s="194"/>
      <c r="SHP35" s="194"/>
      <c r="SHQ35" s="194"/>
      <c r="SHR35" s="194"/>
      <c r="SHS35" s="194"/>
      <c r="SHT35" s="194"/>
      <c r="SHU35" s="194"/>
      <c r="SHV35" s="194"/>
      <c r="SHW35" s="194"/>
      <c r="SHX35" s="194"/>
      <c r="SHY35" s="194"/>
      <c r="SHZ35" s="194"/>
      <c r="SIA35" s="194"/>
      <c r="SIB35" s="194"/>
      <c r="SIC35" s="194"/>
      <c r="SID35" s="194"/>
      <c r="SIE35" s="194"/>
      <c r="SIF35" s="194"/>
      <c r="SIG35" s="194"/>
      <c r="SIH35" s="194"/>
      <c r="SII35" s="194"/>
      <c r="SIJ35" s="194"/>
      <c r="SIK35" s="194"/>
      <c r="SIL35" s="194"/>
      <c r="SIM35" s="194"/>
      <c r="SIN35" s="194"/>
      <c r="SIO35" s="194"/>
      <c r="SIP35" s="194"/>
      <c r="SIQ35" s="194"/>
      <c r="SIR35" s="194"/>
      <c r="SIS35" s="194"/>
      <c r="SIT35" s="194"/>
      <c r="SIU35" s="194"/>
      <c r="SIV35" s="194"/>
      <c r="SIW35" s="194"/>
      <c r="SIX35" s="194"/>
      <c r="SIY35" s="194"/>
      <c r="SIZ35" s="194"/>
      <c r="SJA35" s="194"/>
      <c r="SJB35" s="194"/>
      <c r="SJC35" s="194"/>
      <c r="SJD35" s="194"/>
      <c r="SJE35" s="194"/>
      <c r="SJF35" s="194"/>
      <c r="SJG35" s="194"/>
      <c r="SJH35" s="194"/>
      <c r="SJI35" s="194"/>
      <c r="SJJ35" s="194"/>
      <c r="SJK35" s="194"/>
      <c r="SJL35" s="194"/>
      <c r="SJM35" s="194"/>
      <c r="SJN35" s="194"/>
      <c r="SJO35" s="194"/>
      <c r="SJP35" s="194"/>
      <c r="SJQ35" s="194"/>
      <c r="SJR35" s="194"/>
      <c r="SJS35" s="194"/>
      <c r="SJT35" s="194"/>
      <c r="SJU35" s="194"/>
      <c r="SJV35" s="194"/>
      <c r="SJW35" s="194"/>
      <c r="SJX35" s="194"/>
      <c r="SJY35" s="194"/>
      <c r="SJZ35" s="194"/>
      <c r="SKA35" s="194"/>
      <c r="SKB35" s="194"/>
      <c r="SKC35" s="194"/>
      <c r="SKD35" s="194"/>
      <c r="SKE35" s="194"/>
      <c r="SKF35" s="194"/>
      <c r="SKG35" s="194"/>
      <c r="SKH35" s="194"/>
      <c r="SKI35" s="194"/>
      <c r="SKJ35" s="194"/>
      <c r="SKK35" s="194"/>
      <c r="SKL35" s="194"/>
      <c r="SKM35" s="194"/>
      <c r="SKN35" s="194"/>
      <c r="SKO35" s="194"/>
      <c r="SKP35" s="194"/>
      <c r="SKQ35" s="194"/>
      <c r="SKR35" s="194"/>
      <c r="SKS35" s="194"/>
      <c r="SKT35" s="194"/>
      <c r="SKU35" s="194"/>
      <c r="SKV35" s="194"/>
      <c r="SKW35" s="194"/>
      <c r="SKX35" s="194"/>
      <c r="SKY35" s="194"/>
      <c r="SKZ35" s="194"/>
      <c r="SLA35" s="194"/>
      <c r="SLB35" s="194"/>
      <c r="SLC35" s="194"/>
      <c r="SLD35" s="194"/>
      <c r="SLE35" s="194"/>
      <c r="SLF35" s="194"/>
      <c r="SLG35" s="194"/>
      <c r="SLH35" s="194"/>
      <c r="SLI35" s="194"/>
      <c r="SLJ35" s="194"/>
      <c r="SLK35" s="194"/>
      <c r="SLL35" s="194"/>
      <c r="SLM35" s="194"/>
      <c r="SLN35" s="194"/>
      <c r="SLO35" s="194"/>
      <c r="SLP35" s="194"/>
      <c r="SLQ35" s="194"/>
      <c r="SLR35" s="194"/>
      <c r="SLS35" s="194"/>
      <c r="SLT35" s="194"/>
      <c r="SLU35" s="194"/>
      <c r="SLV35" s="194"/>
      <c r="SLW35" s="194"/>
      <c r="SLX35" s="194"/>
      <c r="SLY35" s="194"/>
      <c r="SLZ35" s="194"/>
      <c r="SMA35" s="194"/>
      <c r="SMB35" s="194"/>
      <c r="SMC35" s="194"/>
      <c r="SMD35" s="194"/>
      <c r="SME35" s="194"/>
      <c r="SMF35" s="194"/>
      <c r="SMG35" s="194"/>
      <c r="SMH35" s="194"/>
      <c r="SMI35" s="194"/>
      <c r="SMJ35" s="194"/>
      <c r="SMK35" s="194"/>
      <c r="SML35" s="194"/>
      <c r="SMM35" s="194"/>
      <c r="SMN35" s="194"/>
      <c r="SMO35" s="194"/>
      <c r="SMP35" s="194"/>
      <c r="SMQ35" s="194"/>
      <c r="SMR35" s="194"/>
      <c r="SMS35" s="194"/>
      <c r="SMT35" s="194"/>
      <c r="SMU35" s="194"/>
      <c r="SMV35" s="194"/>
      <c r="SMW35" s="194"/>
      <c r="SMX35" s="194"/>
      <c r="SMY35" s="194"/>
      <c r="SMZ35" s="194"/>
      <c r="SNA35" s="194"/>
      <c r="SNB35" s="194"/>
      <c r="SNC35" s="194"/>
      <c r="SND35" s="194"/>
      <c r="SNE35" s="194"/>
      <c r="SNF35" s="194"/>
      <c r="SNG35" s="194"/>
      <c r="SNH35" s="194"/>
      <c r="SNI35" s="194"/>
      <c r="SNJ35" s="194"/>
      <c r="SNK35" s="194"/>
      <c r="SNL35" s="194"/>
      <c r="SNM35" s="194"/>
      <c r="SNN35" s="194"/>
      <c r="SNO35" s="194"/>
      <c r="SNP35" s="194"/>
      <c r="SNQ35" s="194"/>
      <c r="SNR35" s="194"/>
      <c r="SNS35" s="194"/>
      <c r="SNT35" s="194"/>
      <c r="SNU35" s="194"/>
      <c r="SNV35" s="194"/>
      <c r="SNW35" s="194"/>
      <c r="SNX35" s="194"/>
      <c r="SNY35" s="194"/>
      <c r="SNZ35" s="194"/>
      <c r="SOA35" s="194"/>
      <c r="SOB35" s="194"/>
      <c r="SOC35" s="194"/>
      <c r="SOD35" s="194"/>
      <c r="SOE35" s="194"/>
      <c r="SOF35" s="194"/>
      <c r="SOG35" s="194"/>
      <c r="SOH35" s="194"/>
      <c r="SOI35" s="194"/>
      <c r="SOJ35" s="194"/>
      <c r="SOK35" s="194"/>
      <c r="SOL35" s="194"/>
      <c r="SOM35" s="194"/>
      <c r="SON35" s="194"/>
      <c r="SOO35" s="194"/>
      <c r="SOP35" s="194"/>
      <c r="SOQ35" s="194"/>
      <c r="SOR35" s="194"/>
      <c r="SOS35" s="194"/>
      <c r="SOT35" s="194"/>
      <c r="SOU35" s="194"/>
      <c r="SOV35" s="194"/>
      <c r="SOW35" s="194"/>
      <c r="SOX35" s="194"/>
      <c r="SOY35" s="194"/>
      <c r="SOZ35" s="194"/>
      <c r="SPA35" s="194"/>
      <c r="SPB35" s="194"/>
      <c r="SPC35" s="194"/>
      <c r="SPD35" s="194"/>
      <c r="SPE35" s="194"/>
      <c r="SPF35" s="194"/>
      <c r="SPG35" s="194"/>
      <c r="SPH35" s="194"/>
      <c r="SPI35" s="194"/>
      <c r="SPJ35" s="194"/>
      <c r="SPK35" s="194"/>
      <c r="SPL35" s="194"/>
      <c r="SPM35" s="194"/>
      <c r="SPN35" s="194"/>
      <c r="SPO35" s="194"/>
      <c r="SPP35" s="194"/>
      <c r="SPQ35" s="194"/>
      <c r="SPR35" s="194"/>
      <c r="SPS35" s="194"/>
      <c r="SPT35" s="194"/>
      <c r="SPU35" s="194"/>
      <c r="SPV35" s="194"/>
      <c r="SPW35" s="194"/>
      <c r="SPX35" s="194"/>
      <c r="SPY35" s="194"/>
      <c r="SPZ35" s="194"/>
      <c r="SQA35" s="194"/>
      <c r="SQB35" s="194"/>
      <c r="SQC35" s="194"/>
      <c r="SQD35" s="194"/>
      <c r="SQE35" s="194"/>
      <c r="SQF35" s="194"/>
      <c r="SQG35" s="194"/>
      <c r="SQH35" s="194"/>
      <c r="SQI35" s="194"/>
      <c r="SQJ35" s="194"/>
      <c r="SQK35" s="194"/>
      <c r="SQL35" s="194"/>
      <c r="SQM35" s="194"/>
      <c r="SQN35" s="194"/>
      <c r="SQO35" s="194"/>
      <c r="SQP35" s="194"/>
      <c r="SQQ35" s="194"/>
      <c r="SQR35" s="194"/>
      <c r="SQS35" s="194"/>
      <c r="SQT35" s="194"/>
      <c r="SQU35" s="194"/>
      <c r="SQV35" s="194"/>
      <c r="SQW35" s="194"/>
      <c r="SQX35" s="194"/>
      <c r="SQY35" s="194"/>
      <c r="SQZ35" s="194"/>
      <c r="SRA35" s="194"/>
      <c r="SRB35" s="194"/>
      <c r="SRC35" s="194"/>
      <c r="SRD35" s="194"/>
      <c r="SRE35" s="194"/>
      <c r="SRF35" s="194"/>
      <c r="SRG35" s="194"/>
      <c r="SRH35" s="194"/>
      <c r="SRI35" s="194"/>
      <c r="SRJ35" s="194"/>
      <c r="SRK35" s="194"/>
      <c r="SRL35" s="194"/>
      <c r="SRM35" s="194"/>
      <c r="SRN35" s="194"/>
      <c r="SRO35" s="194"/>
      <c r="SRP35" s="194"/>
      <c r="SRQ35" s="194"/>
      <c r="SRR35" s="194"/>
      <c r="SRS35" s="194"/>
      <c r="SRT35" s="194"/>
      <c r="SRU35" s="194"/>
      <c r="SRV35" s="194"/>
      <c r="SRW35" s="194"/>
      <c r="SRX35" s="194"/>
      <c r="SRY35" s="194"/>
      <c r="SRZ35" s="194"/>
      <c r="SSA35" s="194"/>
      <c r="SSB35" s="194"/>
      <c r="SSC35" s="194"/>
      <c r="SSD35" s="194"/>
      <c r="SSE35" s="194"/>
      <c r="SSF35" s="194"/>
      <c r="SSG35" s="194"/>
      <c r="SSH35" s="194"/>
      <c r="SSI35" s="194"/>
      <c r="SSJ35" s="194"/>
      <c r="SSK35" s="194"/>
      <c r="SSL35" s="194"/>
      <c r="SSM35" s="194"/>
      <c r="SSN35" s="194"/>
      <c r="SSO35" s="194"/>
      <c r="SSP35" s="194"/>
      <c r="SSQ35" s="194"/>
      <c r="SSR35" s="194"/>
      <c r="SSS35" s="194"/>
      <c r="SST35" s="194"/>
      <c r="SSU35" s="194"/>
      <c r="SSV35" s="194"/>
      <c r="SSW35" s="194"/>
      <c r="SSX35" s="194"/>
      <c r="SSY35" s="194"/>
      <c r="SSZ35" s="194"/>
      <c r="STA35" s="194"/>
      <c r="STB35" s="194"/>
      <c r="STC35" s="194"/>
      <c r="STD35" s="194"/>
      <c r="STE35" s="194"/>
      <c r="STF35" s="194"/>
      <c r="STG35" s="194"/>
      <c r="STH35" s="194"/>
      <c r="STI35" s="194"/>
      <c r="STJ35" s="194"/>
      <c r="STK35" s="194"/>
      <c r="STL35" s="194"/>
      <c r="STM35" s="194"/>
      <c r="STN35" s="194"/>
      <c r="STO35" s="194"/>
      <c r="STP35" s="194"/>
      <c r="STQ35" s="194"/>
      <c r="STR35" s="194"/>
      <c r="STS35" s="194"/>
      <c r="STT35" s="194"/>
      <c r="STU35" s="194"/>
      <c r="STV35" s="194"/>
      <c r="STW35" s="194"/>
      <c r="STX35" s="194"/>
      <c r="STY35" s="194"/>
      <c r="STZ35" s="194"/>
      <c r="SUA35" s="194"/>
      <c r="SUB35" s="194"/>
      <c r="SUC35" s="194"/>
      <c r="SUD35" s="194"/>
      <c r="SUE35" s="194"/>
      <c r="SUF35" s="194"/>
      <c r="SUG35" s="194"/>
      <c r="SUH35" s="194"/>
      <c r="SUI35" s="194"/>
      <c r="SUJ35" s="194"/>
      <c r="SUK35" s="194"/>
      <c r="SUL35" s="194"/>
      <c r="SUM35" s="194"/>
      <c r="SUN35" s="194"/>
      <c r="SUO35" s="194"/>
      <c r="SUP35" s="194"/>
      <c r="SUQ35" s="194"/>
      <c r="SUR35" s="194"/>
      <c r="SUS35" s="194"/>
      <c r="SUT35" s="194"/>
      <c r="SUU35" s="194"/>
      <c r="SUV35" s="194"/>
      <c r="SUW35" s="194"/>
      <c r="SUX35" s="194"/>
      <c r="SUY35" s="194"/>
      <c r="SUZ35" s="194"/>
      <c r="SVA35" s="194"/>
      <c r="SVB35" s="194"/>
      <c r="SVC35" s="194"/>
      <c r="SVD35" s="194"/>
      <c r="SVE35" s="194"/>
      <c r="SVF35" s="194"/>
      <c r="SVG35" s="194"/>
      <c r="SVH35" s="194"/>
      <c r="SVI35" s="194"/>
      <c r="SVJ35" s="194"/>
      <c r="SVK35" s="194"/>
      <c r="SVL35" s="194"/>
      <c r="SVM35" s="194"/>
      <c r="SVN35" s="194"/>
      <c r="SVO35" s="194"/>
      <c r="SVP35" s="194"/>
      <c r="SVQ35" s="194"/>
      <c r="SVR35" s="194"/>
      <c r="SVS35" s="194"/>
      <c r="SVT35" s="194"/>
      <c r="SVU35" s="194"/>
      <c r="SVV35" s="194"/>
      <c r="SVW35" s="194"/>
      <c r="SVX35" s="194"/>
      <c r="SVY35" s="194"/>
      <c r="SVZ35" s="194"/>
      <c r="SWA35" s="194"/>
      <c r="SWB35" s="194"/>
      <c r="SWC35" s="194"/>
      <c r="SWD35" s="194"/>
      <c r="SWE35" s="194"/>
      <c r="SWF35" s="194"/>
      <c r="SWG35" s="194"/>
      <c r="SWH35" s="194"/>
      <c r="SWI35" s="194"/>
      <c r="SWJ35" s="194"/>
      <c r="SWK35" s="194"/>
      <c r="SWL35" s="194"/>
      <c r="SWM35" s="194"/>
      <c r="SWN35" s="194"/>
      <c r="SWO35" s="194"/>
      <c r="SWP35" s="194"/>
      <c r="SWQ35" s="194"/>
      <c r="SWR35" s="194"/>
      <c r="SWS35" s="194"/>
      <c r="SWT35" s="194"/>
      <c r="SWU35" s="194"/>
      <c r="SWV35" s="194"/>
      <c r="SWW35" s="194"/>
      <c r="SWX35" s="194"/>
      <c r="SWY35" s="194"/>
      <c r="SWZ35" s="194"/>
      <c r="SXA35" s="194"/>
      <c r="SXB35" s="194"/>
      <c r="SXC35" s="194"/>
      <c r="SXD35" s="194"/>
      <c r="SXE35" s="194"/>
      <c r="SXF35" s="194"/>
      <c r="SXG35" s="194"/>
      <c r="SXH35" s="194"/>
      <c r="SXI35" s="194"/>
      <c r="SXJ35" s="194"/>
      <c r="SXK35" s="194"/>
      <c r="SXL35" s="194"/>
      <c r="SXM35" s="194"/>
      <c r="SXN35" s="194"/>
      <c r="SXO35" s="194"/>
      <c r="SXP35" s="194"/>
      <c r="SXQ35" s="194"/>
      <c r="SXR35" s="194"/>
      <c r="SXS35" s="194"/>
      <c r="SXT35" s="194"/>
      <c r="SXU35" s="194"/>
      <c r="SXV35" s="194"/>
      <c r="SXW35" s="194"/>
      <c r="SXX35" s="194"/>
      <c r="SXY35" s="194"/>
      <c r="SXZ35" s="194"/>
      <c r="SYA35" s="194"/>
      <c r="SYB35" s="194"/>
      <c r="SYC35" s="194"/>
      <c r="SYD35" s="194"/>
      <c r="SYE35" s="194"/>
      <c r="SYF35" s="194"/>
      <c r="SYG35" s="194"/>
      <c r="SYH35" s="194"/>
      <c r="SYI35" s="194"/>
      <c r="SYJ35" s="194"/>
      <c r="SYK35" s="194"/>
      <c r="SYL35" s="194"/>
      <c r="SYM35" s="194"/>
      <c r="SYN35" s="194"/>
      <c r="SYO35" s="194"/>
      <c r="SYP35" s="194"/>
      <c r="SYQ35" s="194"/>
      <c r="SYR35" s="194"/>
      <c r="SYS35" s="194"/>
      <c r="SYT35" s="194"/>
      <c r="SYU35" s="194"/>
      <c r="SYV35" s="194"/>
      <c r="SYW35" s="194"/>
      <c r="SYX35" s="194"/>
      <c r="SYY35" s="194"/>
      <c r="SYZ35" s="194"/>
      <c r="SZA35" s="194"/>
      <c r="SZB35" s="194"/>
      <c r="SZC35" s="194"/>
      <c r="SZD35" s="194"/>
      <c r="SZE35" s="194"/>
      <c r="SZF35" s="194"/>
      <c r="SZG35" s="194"/>
      <c r="SZH35" s="194"/>
      <c r="SZI35" s="194"/>
      <c r="SZJ35" s="194"/>
      <c r="SZK35" s="194"/>
      <c r="SZL35" s="194"/>
      <c r="SZM35" s="194"/>
      <c r="SZN35" s="194"/>
      <c r="SZO35" s="194"/>
      <c r="SZP35" s="194"/>
      <c r="SZQ35" s="194"/>
      <c r="SZR35" s="194"/>
      <c r="SZS35" s="194"/>
      <c r="SZT35" s="194"/>
      <c r="SZU35" s="194"/>
      <c r="SZV35" s="194"/>
      <c r="SZW35" s="194"/>
      <c r="SZX35" s="194"/>
      <c r="SZY35" s="194"/>
      <c r="SZZ35" s="194"/>
      <c r="TAA35" s="194"/>
      <c r="TAB35" s="194"/>
      <c r="TAC35" s="194"/>
      <c r="TAD35" s="194"/>
      <c r="TAE35" s="194"/>
      <c r="TAF35" s="194"/>
      <c r="TAG35" s="194"/>
      <c r="TAH35" s="194"/>
      <c r="TAI35" s="194"/>
      <c r="TAJ35" s="194"/>
      <c r="TAK35" s="194"/>
      <c r="TAL35" s="194"/>
      <c r="TAM35" s="194"/>
      <c r="TAN35" s="194"/>
      <c r="TAO35" s="194"/>
      <c r="TAP35" s="194"/>
      <c r="TAQ35" s="194"/>
      <c r="TAR35" s="194"/>
      <c r="TAS35" s="194"/>
      <c r="TAT35" s="194"/>
      <c r="TAU35" s="194"/>
      <c r="TAV35" s="194"/>
      <c r="TAW35" s="194"/>
      <c r="TAX35" s="194"/>
      <c r="TAY35" s="194"/>
      <c r="TAZ35" s="194"/>
      <c r="TBA35" s="194"/>
      <c r="TBB35" s="194"/>
      <c r="TBC35" s="194"/>
      <c r="TBD35" s="194"/>
      <c r="TBE35" s="194"/>
      <c r="TBF35" s="194"/>
      <c r="TBG35" s="194"/>
      <c r="TBH35" s="194"/>
      <c r="TBI35" s="194"/>
      <c r="TBJ35" s="194"/>
      <c r="TBK35" s="194"/>
      <c r="TBL35" s="194"/>
      <c r="TBM35" s="194"/>
      <c r="TBN35" s="194"/>
      <c r="TBO35" s="194"/>
      <c r="TBP35" s="194"/>
      <c r="TBQ35" s="194"/>
      <c r="TBR35" s="194"/>
      <c r="TBS35" s="194"/>
      <c r="TBT35" s="194"/>
      <c r="TBU35" s="194"/>
      <c r="TBV35" s="194"/>
      <c r="TBW35" s="194"/>
      <c r="TBX35" s="194"/>
      <c r="TBY35" s="194"/>
      <c r="TBZ35" s="194"/>
      <c r="TCA35" s="194"/>
      <c r="TCB35" s="194"/>
      <c r="TCC35" s="194"/>
      <c r="TCD35" s="194"/>
      <c r="TCE35" s="194"/>
      <c r="TCF35" s="194"/>
      <c r="TCG35" s="194"/>
      <c r="TCH35" s="194"/>
      <c r="TCI35" s="194"/>
      <c r="TCJ35" s="194"/>
      <c r="TCK35" s="194"/>
      <c r="TCL35" s="194"/>
      <c r="TCM35" s="194"/>
      <c r="TCN35" s="194"/>
      <c r="TCO35" s="194"/>
      <c r="TCP35" s="194"/>
      <c r="TCQ35" s="194"/>
      <c r="TCR35" s="194"/>
      <c r="TCS35" s="194"/>
      <c r="TCT35" s="194"/>
      <c r="TCU35" s="194"/>
      <c r="TCV35" s="194"/>
      <c r="TCW35" s="194"/>
      <c r="TCX35" s="194"/>
      <c r="TCY35" s="194"/>
      <c r="TCZ35" s="194"/>
      <c r="TDA35" s="194"/>
      <c r="TDB35" s="194"/>
      <c r="TDC35" s="194"/>
      <c r="TDD35" s="194"/>
      <c r="TDE35" s="194"/>
      <c r="TDF35" s="194"/>
      <c r="TDG35" s="194"/>
      <c r="TDH35" s="194"/>
      <c r="TDI35" s="194"/>
      <c r="TDJ35" s="194"/>
      <c r="TDK35" s="194"/>
      <c r="TDL35" s="194"/>
      <c r="TDM35" s="194"/>
      <c r="TDN35" s="194"/>
      <c r="TDO35" s="194"/>
      <c r="TDP35" s="194"/>
      <c r="TDQ35" s="194"/>
      <c r="TDR35" s="194"/>
      <c r="TDS35" s="194"/>
      <c r="TDT35" s="194"/>
      <c r="TDU35" s="194"/>
      <c r="TDV35" s="194"/>
      <c r="TDW35" s="194"/>
      <c r="TDX35" s="194"/>
      <c r="TDY35" s="194"/>
      <c r="TDZ35" s="194"/>
      <c r="TEA35" s="194"/>
      <c r="TEB35" s="194"/>
      <c r="TEC35" s="194"/>
      <c r="TED35" s="194"/>
      <c r="TEE35" s="194"/>
      <c r="TEF35" s="194"/>
      <c r="TEG35" s="194"/>
      <c r="TEH35" s="194"/>
      <c r="TEI35" s="194"/>
      <c r="TEJ35" s="194"/>
      <c r="TEK35" s="194"/>
      <c r="TEL35" s="194"/>
      <c r="TEM35" s="194"/>
      <c r="TEN35" s="194"/>
      <c r="TEO35" s="194"/>
      <c r="TEP35" s="194"/>
      <c r="TEQ35" s="194"/>
      <c r="TER35" s="194"/>
      <c r="TES35" s="194"/>
      <c r="TET35" s="194"/>
      <c r="TEU35" s="194"/>
      <c r="TEV35" s="194"/>
      <c r="TEW35" s="194"/>
      <c r="TEX35" s="194"/>
      <c r="TEY35" s="194"/>
      <c r="TEZ35" s="194"/>
      <c r="TFA35" s="194"/>
      <c r="TFB35" s="194"/>
      <c r="TFC35" s="194"/>
      <c r="TFD35" s="194"/>
      <c r="TFE35" s="194"/>
      <c r="TFF35" s="194"/>
      <c r="TFG35" s="194"/>
      <c r="TFH35" s="194"/>
      <c r="TFI35" s="194"/>
      <c r="TFJ35" s="194"/>
      <c r="TFK35" s="194"/>
      <c r="TFL35" s="194"/>
      <c r="TFM35" s="194"/>
      <c r="TFN35" s="194"/>
      <c r="TFO35" s="194"/>
      <c r="TFP35" s="194"/>
      <c r="TFQ35" s="194"/>
      <c r="TFR35" s="194"/>
      <c r="TFS35" s="194"/>
      <c r="TFT35" s="194"/>
      <c r="TFU35" s="194"/>
      <c r="TFV35" s="194"/>
      <c r="TFW35" s="194"/>
      <c r="TFX35" s="194"/>
      <c r="TFY35" s="194"/>
      <c r="TFZ35" s="194"/>
      <c r="TGA35" s="194"/>
      <c r="TGB35" s="194"/>
      <c r="TGC35" s="194"/>
      <c r="TGD35" s="194"/>
      <c r="TGE35" s="194"/>
      <c r="TGF35" s="194"/>
      <c r="TGG35" s="194"/>
      <c r="TGH35" s="194"/>
      <c r="TGI35" s="194"/>
      <c r="TGJ35" s="194"/>
      <c r="TGK35" s="194"/>
      <c r="TGL35" s="194"/>
      <c r="TGM35" s="194"/>
      <c r="TGN35" s="194"/>
      <c r="TGO35" s="194"/>
      <c r="TGP35" s="194"/>
      <c r="TGQ35" s="194"/>
      <c r="TGR35" s="194"/>
      <c r="TGS35" s="194"/>
      <c r="TGT35" s="194"/>
      <c r="TGU35" s="194"/>
      <c r="TGV35" s="194"/>
      <c r="TGW35" s="194"/>
      <c r="TGX35" s="194"/>
      <c r="TGY35" s="194"/>
      <c r="TGZ35" s="194"/>
      <c r="THA35" s="194"/>
      <c r="THB35" s="194"/>
      <c r="THC35" s="194"/>
      <c r="THD35" s="194"/>
      <c r="THE35" s="194"/>
      <c r="THF35" s="194"/>
      <c r="THG35" s="194"/>
      <c r="THH35" s="194"/>
      <c r="THI35" s="194"/>
      <c r="THJ35" s="194"/>
      <c r="THK35" s="194"/>
      <c r="THL35" s="194"/>
      <c r="THM35" s="194"/>
      <c r="THN35" s="194"/>
      <c r="THO35" s="194"/>
      <c r="THP35" s="194"/>
      <c r="THQ35" s="194"/>
      <c r="THR35" s="194"/>
      <c r="THS35" s="194"/>
      <c r="THT35" s="194"/>
      <c r="THU35" s="194"/>
      <c r="THV35" s="194"/>
      <c r="THW35" s="194"/>
      <c r="THX35" s="194"/>
      <c r="THY35" s="194"/>
      <c r="THZ35" s="194"/>
      <c r="TIA35" s="194"/>
      <c r="TIB35" s="194"/>
      <c r="TIC35" s="194"/>
      <c r="TID35" s="194"/>
      <c r="TIE35" s="194"/>
      <c r="TIF35" s="194"/>
      <c r="TIG35" s="194"/>
      <c r="TIH35" s="194"/>
      <c r="TII35" s="194"/>
      <c r="TIJ35" s="194"/>
      <c r="TIK35" s="194"/>
      <c r="TIL35" s="194"/>
      <c r="TIM35" s="194"/>
      <c r="TIN35" s="194"/>
      <c r="TIO35" s="194"/>
      <c r="TIP35" s="194"/>
      <c r="TIQ35" s="194"/>
      <c r="TIR35" s="194"/>
      <c r="TIS35" s="194"/>
      <c r="TIT35" s="194"/>
      <c r="TIU35" s="194"/>
      <c r="TIV35" s="194"/>
      <c r="TIW35" s="194"/>
      <c r="TIX35" s="194"/>
      <c r="TIY35" s="194"/>
      <c r="TIZ35" s="194"/>
      <c r="TJA35" s="194"/>
      <c r="TJB35" s="194"/>
      <c r="TJC35" s="194"/>
      <c r="TJD35" s="194"/>
      <c r="TJE35" s="194"/>
      <c r="TJF35" s="194"/>
      <c r="TJG35" s="194"/>
      <c r="TJH35" s="194"/>
      <c r="TJI35" s="194"/>
      <c r="TJJ35" s="194"/>
      <c r="TJK35" s="194"/>
      <c r="TJL35" s="194"/>
      <c r="TJM35" s="194"/>
      <c r="TJN35" s="194"/>
      <c r="TJO35" s="194"/>
      <c r="TJP35" s="194"/>
      <c r="TJQ35" s="194"/>
      <c r="TJR35" s="194"/>
      <c r="TJS35" s="194"/>
      <c r="TJT35" s="194"/>
      <c r="TJU35" s="194"/>
      <c r="TJV35" s="194"/>
      <c r="TJW35" s="194"/>
      <c r="TJX35" s="194"/>
      <c r="TJY35" s="194"/>
      <c r="TJZ35" s="194"/>
      <c r="TKA35" s="194"/>
      <c r="TKB35" s="194"/>
      <c r="TKC35" s="194"/>
      <c r="TKD35" s="194"/>
      <c r="TKE35" s="194"/>
      <c r="TKF35" s="194"/>
      <c r="TKG35" s="194"/>
      <c r="TKH35" s="194"/>
      <c r="TKI35" s="194"/>
      <c r="TKJ35" s="194"/>
      <c r="TKK35" s="194"/>
      <c r="TKL35" s="194"/>
      <c r="TKM35" s="194"/>
      <c r="TKN35" s="194"/>
      <c r="TKO35" s="194"/>
      <c r="TKP35" s="194"/>
      <c r="TKQ35" s="194"/>
      <c r="TKR35" s="194"/>
      <c r="TKS35" s="194"/>
      <c r="TKT35" s="194"/>
      <c r="TKU35" s="194"/>
      <c r="TKV35" s="194"/>
      <c r="TKW35" s="194"/>
      <c r="TKX35" s="194"/>
      <c r="TKY35" s="194"/>
      <c r="TKZ35" s="194"/>
      <c r="TLA35" s="194"/>
      <c r="TLB35" s="194"/>
      <c r="TLC35" s="194"/>
      <c r="TLD35" s="194"/>
      <c r="TLE35" s="194"/>
      <c r="TLF35" s="194"/>
      <c r="TLG35" s="194"/>
      <c r="TLH35" s="194"/>
      <c r="TLI35" s="194"/>
      <c r="TLJ35" s="194"/>
      <c r="TLK35" s="194"/>
      <c r="TLL35" s="194"/>
      <c r="TLM35" s="194"/>
      <c r="TLN35" s="194"/>
      <c r="TLO35" s="194"/>
      <c r="TLP35" s="194"/>
      <c r="TLQ35" s="194"/>
      <c r="TLR35" s="194"/>
      <c r="TLS35" s="194"/>
      <c r="TLT35" s="194"/>
      <c r="TLU35" s="194"/>
      <c r="TLV35" s="194"/>
      <c r="TLW35" s="194"/>
      <c r="TLX35" s="194"/>
      <c r="TLY35" s="194"/>
      <c r="TLZ35" s="194"/>
      <c r="TMA35" s="194"/>
      <c r="TMB35" s="194"/>
      <c r="TMC35" s="194"/>
      <c r="TMD35" s="194"/>
      <c r="TME35" s="194"/>
      <c r="TMF35" s="194"/>
      <c r="TMG35" s="194"/>
      <c r="TMH35" s="194"/>
      <c r="TMI35" s="194"/>
      <c r="TMJ35" s="194"/>
      <c r="TMK35" s="194"/>
      <c r="TML35" s="194"/>
      <c r="TMM35" s="194"/>
      <c r="TMN35" s="194"/>
      <c r="TMO35" s="194"/>
      <c r="TMP35" s="194"/>
      <c r="TMQ35" s="194"/>
      <c r="TMR35" s="194"/>
      <c r="TMS35" s="194"/>
      <c r="TMT35" s="194"/>
      <c r="TMU35" s="194"/>
      <c r="TMV35" s="194"/>
      <c r="TMW35" s="194"/>
      <c r="TMX35" s="194"/>
      <c r="TMY35" s="194"/>
      <c r="TMZ35" s="194"/>
      <c r="TNA35" s="194"/>
      <c r="TNB35" s="194"/>
      <c r="TNC35" s="194"/>
      <c r="TND35" s="194"/>
      <c r="TNE35" s="194"/>
      <c r="TNF35" s="194"/>
      <c r="TNG35" s="194"/>
      <c r="TNH35" s="194"/>
      <c r="TNI35" s="194"/>
      <c r="TNJ35" s="194"/>
      <c r="TNK35" s="194"/>
      <c r="TNL35" s="194"/>
      <c r="TNM35" s="194"/>
      <c r="TNN35" s="194"/>
      <c r="TNO35" s="194"/>
      <c r="TNP35" s="194"/>
      <c r="TNQ35" s="194"/>
      <c r="TNR35" s="194"/>
      <c r="TNS35" s="194"/>
      <c r="TNT35" s="194"/>
      <c r="TNU35" s="194"/>
      <c r="TNV35" s="194"/>
      <c r="TNW35" s="194"/>
      <c r="TNX35" s="194"/>
      <c r="TNY35" s="194"/>
      <c r="TNZ35" s="194"/>
      <c r="TOA35" s="194"/>
      <c r="TOB35" s="194"/>
      <c r="TOC35" s="194"/>
      <c r="TOD35" s="194"/>
      <c r="TOE35" s="194"/>
      <c r="TOF35" s="194"/>
      <c r="TOG35" s="194"/>
      <c r="TOH35" s="194"/>
      <c r="TOI35" s="194"/>
      <c r="TOJ35" s="194"/>
      <c r="TOK35" s="194"/>
      <c r="TOL35" s="194"/>
      <c r="TOM35" s="194"/>
      <c r="TON35" s="194"/>
      <c r="TOO35" s="194"/>
      <c r="TOP35" s="194"/>
      <c r="TOQ35" s="194"/>
      <c r="TOR35" s="194"/>
      <c r="TOS35" s="194"/>
      <c r="TOT35" s="194"/>
      <c r="TOU35" s="194"/>
      <c r="TOV35" s="194"/>
      <c r="TOW35" s="194"/>
      <c r="TOX35" s="194"/>
      <c r="TOY35" s="194"/>
      <c r="TOZ35" s="194"/>
      <c r="TPA35" s="194"/>
      <c r="TPB35" s="194"/>
      <c r="TPC35" s="194"/>
      <c r="TPD35" s="194"/>
      <c r="TPE35" s="194"/>
      <c r="TPF35" s="194"/>
      <c r="TPG35" s="194"/>
      <c r="TPH35" s="194"/>
      <c r="TPI35" s="194"/>
      <c r="TPJ35" s="194"/>
      <c r="TPK35" s="194"/>
      <c r="TPL35" s="194"/>
      <c r="TPM35" s="194"/>
      <c r="TPN35" s="194"/>
      <c r="TPO35" s="194"/>
      <c r="TPP35" s="194"/>
      <c r="TPQ35" s="194"/>
      <c r="TPR35" s="194"/>
      <c r="TPS35" s="194"/>
      <c r="TPT35" s="194"/>
      <c r="TPU35" s="194"/>
      <c r="TPV35" s="194"/>
      <c r="TPW35" s="194"/>
      <c r="TPX35" s="194"/>
      <c r="TPY35" s="194"/>
      <c r="TPZ35" s="194"/>
      <c r="TQA35" s="194"/>
      <c r="TQB35" s="194"/>
      <c r="TQC35" s="194"/>
      <c r="TQD35" s="194"/>
      <c r="TQE35" s="194"/>
      <c r="TQF35" s="194"/>
      <c r="TQG35" s="194"/>
      <c r="TQH35" s="194"/>
      <c r="TQI35" s="194"/>
      <c r="TQJ35" s="194"/>
      <c r="TQK35" s="194"/>
      <c r="TQL35" s="194"/>
      <c r="TQM35" s="194"/>
      <c r="TQN35" s="194"/>
      <c r="TQO35" s="194"/>
      <c r="TQP35" s="194"/>
      <c r="TQQ35" s="194"/>
      <c r="TQR35" s="194"/>
      <c r="TQS35" s="194"/>
      <c r="TQT35" s="194"/>
      <c r="TQU35" s="194"/>
      <c r="TQV35" s="194"/>
      <c r="TQW35" s="194"/>
      <c r="TQX35" s="194"/>
      <c r="TQY35" s="194"/>
      <c r="TQZ35" s="194"/>
      <c r="TRA35" s="194"/>
      <c r="TRB35" s="194"/>
      <c r="TRC35" s="194"/>
      <c r="TRD35" s="194"/>
      <c r="TRE35" s="194"/>
      <c r="TRF35" s="194"/>
      <c r="TRG35" s="194"/>
      <c r="TRH35" s="194"/>
      <c r="TRI35" s="194"/>
      <c r="TRJ35" s="194"/>
      <c r="TRK35" s="194"/>
      <c r="TRL35" s="194"/>
      <c r="TRM35" s="194"/>
      <c r="TRN35" s="194"/>
      <c r="TRO35" s="194"/>
      <c r="TRP35" s="194"/>
      <c r="TRQ35" s="194"/>
      <c r="TRR35" s="194"/>
      <c r="TRS35" s="194"/>
      <c r="TRT35" s="194"/>
      <c r="TRU35" s="194"/>
      <c r="TRV35" s="194"/>
      <c r="TRW35" s="194"/>
      <c r="TRX35" s="194"/>
      <c r="TRY35" s="194"/>
      <c r="TRZ35" s="194"/>
      <c r="TSA35" s="194"/>
      <c r="TSB35" s="194"/>
      <c r="TSC35" s="194"/>
      <c r="TSD35" s="194"/>
      <c r="TSE35" s="194"/>
      <c r="TSF35" s="194"/>
      <c r="TSG35" s="194"/>
      <c r="TSH35" s="194"/>
      <c r="TSI35" s="194"/>
      <c r="TSJ35" s="194"/>
      <c r="TSK35" s="194"/>
      <c r="TSL35" s="194"/>
      <c r="TSM35" s="194"/>
      <c r="TSN35" s="194"/>
      <c r="TSO35" s="194"/>
      <c r="TSP35" s="194"/>
      <c r="TSQ35" s="194"/>
      <c r="TSR35" s="194"/>
      <c r="TSS35" s="194"/>
      <c r="TST35" s="194"/>
      <c r="TSU35" s="194"/>
      <c r="TSV35" s="194"/>
      <c r="TSW35" s="194"/>
      <c r="TSX35" s="194"/>
      <c r="TSY35" s="194"/>
      <c r="TSZ35" s="194"/>
      <c r="TTA35" s="194"/>
      <c r="TTB35" s="194"/>
      <c r="TTC35" s="194"/>
      <c r="TTD35" s="194"/>
      <c r="TTE35" s="194"/>
      <c r="TTF35" s="194"/>
      <c r="TTG35" s="194"/>
      <c r="TTH35" s="194"/>
      <c r="TTI35" s="194"/>
      <c r="TTJ35" s="194"/>
      <c r="TTK35" s="194"/>
      <c r="TTL35" s="194"/>
      <c r="TTM35" s="194"/>
      <c r="TTN35" s="194"/>
      <c r="TTO35" s="194"/>
      <c r="TTP35" s="194"/>
      <c r="TTQ35" s="194"/>
      <c r="TTR35" s="194"/>
      <c r="TTS35" s="194"/>
      <c r="TTT35" s="194"/>
      <c r="TTU35" s="194"/>
      <c r="TTV35" s="194"/>
      <c r="TTW35" s="194"/>
      <c r="TTX35" s="194"/>
      <c r="TTY35" s="194"/>
      <c r="TTZ35" s="194"/>
      <c r="TUA35" s="194"/>
      <c r="TUB35" s="194"/>
      <c r="TUC35" s="194"/>
      <c r="TUD35" s="194"/>
      <c r="TUE35" s="194"/>
      <c r="TUF35" s="194"/>
      <c r="TUG35" s="194"/>
      <c r="TUH35" s="194"/>
      <c r="TUI35" s="194"/>
      <c r="TUJ35" s="194"/>
      <c r="TUK35" s="194"/>
      <c r="TUL35" s="194"/>
      <c r="TUM35" s="194"/>
      <c r="TUN35" s="194"/>
      <c r="TUO35" s="194"/>
      <c r="TUP35" s="194"/>
      <c r="TUQ35" s="194"/>
      <c r="TUR35" s="194"/>
      <c r="TUS35" s="194"/>
      <c r="TUT35" s="194"/>
      <c r="TUU35" s="194"/>
      <c r="TUV35" s="194"/>
      <c r="TUW35" s="194"/>
      <c r="TUX35" s="194"/>
      <c r="TUY35" s="194"/>
      <c r="TUZ35" s="194"/>
      <c r="TVA35" s="194"/>
      <c r="TVB35" s="194"/>
      <c r="TVC35" s="194"/>
      <c r="TVD35" s="194"/>
      <c r="TVE35" s="194"/>
      <c r="TVF35" s="194"/>
      <c r="TVG35" s="194"/>
      <c r="TVH35" s="194"/>
      <c r="TVI35" s="194"/>
      <c r="TVJ35" s="194"/>
      <c r="TVK35" s="194"/>
      <c r="TVL35" s="194"/>
      <c r="TVM35" s="194"/>
      <c r="TVN35" s="194"/>
      <c r="TVO35" s="194"/>
      <c r="TVP35" s="194"/>
      <c r="TVQ35" s="194"/>
      <c r="TVR35" s="194"/>
      <c r="TVS35" s="194"/>
      <c r="TVT35" s="194"/>
      <c r="TVU35" s="194"/>
      <c r="TVV35" s="194"/>
      <c r="TVW35" s="194"/>
      <c r="TVX35" s="194"/>
      <c r="TVY35" s="194"/>
      <c r="TVZ35" s="194"/>
      <c r="TWA35" s="194"/>
      <c r="TWB35" s="194"/>
      <c r="TWC35" s="194"/>
      <c r="TWD35" s="194"/>
      <c r="TWE35" s="194"/>
      <c r="TWF35" s="194"/>
      <c r="TWG35" s="194"/>
      <c r="TWH35" s="194"/>
      <c r="TWI35" s="194"/>
      <c r="TWJ35" s="194"/>
      <c r="TWK35" s="194"/>
      <c r="TWL35" s="194"/>
      <c r="TWM35" s="194"/>
      <c r="TWN35" s="194"/>
      <c r="TWO35" s="194"/>
      <c r="TWP35" s="194"/>
      <c r="TWQ35" s="194"/>
      <c r="TWR35" s="194"/>
      <c r="TWS35" s="194"/>
      <c r="TWT35" s="194"/>
      <c r="TWU35" s="194"/>
      <c r="TWV35" s="194"/>
      <c r="TWW35" s="194"/>
      <c r="TWX35" s="194"/>
      <c r="TWY35" s="194"/>
      <c r="TWZ35" s="194"/>
      <c r="TXA35" s="194"/>
      <c r="TXB35" s="194"/>
      <c r="TXC35" s="194"/>
      <c r="TXD35" s="194"/>
      <c r="TXE35" s="194"/>
      <c r="TXF35" s="194"/>
      <c r="TXG35" s="194"/>
      <c r="TXH35" s="194"/>
      <c r="TXI35" s="194"/>
      <c r="TXJ35" s="194"/>
      <c r="TXK35" s="194"/>
      <c r="TXL35" s="194"/>
      <c r="TXM35" s="194"/>
      <c r="TXN35" s="194"/>
      <c r="TXO35" s="194"/>
      <c r="TXP35" s="194"/>
      <c r="TXQ35" s="194"/>
      <c r="TXR35" s="194"/>
      <c r="TXS35" s="194"/>
      <c r="TXT35" s="194"/>
      <c r="TXU35" s="194"/>
      <c r="TXV35" s="194"/>
      <c r="TXW35" s="194"/>
      <c r="TXX35" s="194"/>
      <c r="TXY35" s="194"/>
      <c r="TXZ35" s="194"/>
      <c r="TYA35" s="194"/>
      <c r="TYB35" s="194"/>
      <c r="TYC35" s="194"/>
      <c r="TYD35" s="194"/>
      <c r="TYE35" s="194"/>
      <c r="TYF35" s="194"/>
      <c r="TYG35" s="194"/>
      <c r="TYH35" s="194"/>
      <c r="TYI35" s="194"/>
      <c r="TYJ35" s="194"/>
      <c r="TYK35" s="194"/>
      <c r="TYL35" s="194"/>
      <c r="TYM35" s="194"/>
      <c r="TYN35" s="194"/>
      <c r="TYO35" s="194"/>
      <c r="TYP35" s="194"/>
      <c r="TYQ35" s="194"/>
      <c r="TYR35" s="194"/>
      <c r="TYS35" s="194"/>
      <c r="TYT35" s="194"/>
      <c r="TYU35" s="194"/>
      <c r="TYV35" s="194"/>
      <c r="TYW35" s="194"/>
      <c r="TYX35" s="194"/>
      <c r="TYY35" s="194"/>
      <c r="TYZ35" s="194"/>
      <c r="TZA35" s="194"/>
      <c r="TZB35" s="194"/>
      <c r="TZC35" s="194"/>
      <c r="TZD35" s="194"/>
      <c r="TZE35" s="194"/>
      <c r="TZF35" s="194"/>
      <c r="TZG35" s="194"/>
      <c r="TZH35" s="194"/>
      <c r="TZI35" s="194"/>
      <c r="TZJ35" s="194"/>
      <c r="TZK35" s="194"/>
      <c r="TZL35" s="194"/>
      <c r="TZM35" s="194"/>
      <c r="TZN35" s="194"/>
      <c r="TZO35" s="194"/>
      <c r="TZP35" s="194"/>
      <c r="TZQ35" s="194"/>
      <c r="TZR35" s="194"/>
      <c r="TZS35" s="194"/>
      <c r="TZT35" s="194"/>
      <c r="TZU35" s="194"/>
      <c r="TZV35" s="194"/>
      <c r="TZW35" s="194"/>
      <c r="TZX35" s="194"/>
      <c r="TZY35" s="194"/>
      <c r="TZZ35" s="194"/>
      <c r="UAA35" s="194"/>
      <c r="UAB35" s="194"/>
      <c r="UAC35" s="194"/>
      <c r="UAD35" s="194"/>
      <c r="UAE35" s="194"/>
      <c r="UAF35" s="194"/>
      <c r="UAG35" s="194"/>
      <c r="UAH35" s="194"/>
      <c r="UAI35" s="194"/>
      <c r="UAJ35" s="194"/>
      <c r="UAK35" s="194"/>
      <c r="UAL35" s="194"/>
      <c r="UAM35" s="194"/>
      <c r="UAN35" s="194"/>
      <c r="UAO35" s="194"/>
      <c r="UAP35" s="194"/>
      <c r="UAQ35" s="194"/>
      <c r="UAR35" s="194"/>
      <c r="UAS35" s="194"/>
      <c r="UAT35" s="194"/>
      <c r="UAU35" s="194"/>
      <c r="UAV35" s="194"/>
      <c r="UAW35" s="194"/>
      <c r="UAX35" s="194"/>
      <c r="UAY35" s="194"/>
      <c r="UAZ35" s="194"/>
      <c r="UBA35" s="194"/>
      <c r="UBB35" s="194"/>
      <c r="UBC35" s="194"/>
      <c r="UBD35" s="194"/>
      <c r="UBE35" s="194"/>
      <c r="UBF35" s="194"/>
      <c r="UBG35" s="194"/>
      <c r="UBH35" s="194"/>
      <c r="UBI35" s="194"/>
      <c r="UBJ35" s="194"/>
      <c r="UBK35" s="194"/>
      <c r="UBL35" s="194"/>
      <c r="UBM35" s="194"/>
      <c r="UBN35" s="194"/>
      <c r="UBO35" s="194"/>
      <c r="UBP35" s="194"/>
      <c r="UBQ35" s="194"/>
      <c r="UBR35" s="194"/>
      <c r="UBS35" s="194"/>
      <c r="UBT35" s="194"/>
      <c r="UBU35" s="194"/>
      <c r="UBV35" s="194"/>
      <c r="UBW35" s="194"/>
      <c r="UBX35" s="194"/>
      <c r="UBY35" s="194"/>
      <c r="UBZ35" s="194"/>
      <c r="UCA35" s="194"/>
      <c r="UCB35" s="194"/>
      <c r="UCC35" s="194"/>
      <c r="UCD35" s="194"/>
      <c r="UCE35" s="194"/>
      <c r="UCF35" s="194"/>
      <c r="UCG35" s="194"/>
      <c r="UCH35" s="194"/>
      <c r="UCI35" s="194"/>
      <c r="UCJ35" s="194"/>
      <c r="UCK35" s="194"/>
      <c r="UCL35" s="194"/>
      <c r="UCM35" s="194"/>
      <c r="UCN35" s="194"/>
      <c r="UCO35" s="194"/>
      <c r="UCP35" s="194"/>
      <c r="UCQ35" s="194"/>
      <c r="UCR35" s="194"/>
      <c r="UCS35" s="194"/>
      <c r="UCT35" s="194"/>
      <c r="UCU35" s="194"/>
      <c r="UCV35" s="194"/>
      <c r="UCW35" s="194"/>
      <c r="UCX35" s="194"/>
      <c r="UCY35" s="194"/>
      <c r="UCZ35" s="194"/>
      <c r="UDA35" s="194"/>
      <c r="UDB35" s="194"/>
      <c r="UDC35" s="194"/>
      <c r="UDD35" s="194"/>
      <c r="UDE35" s="194"/>
      <c r="UDF35" s="194"/>
      <c r="UDG35" s="194"/>
      <c r="UDH35" s="194"/>
      <c r="UDI35" s="194"/>
      <c r="UDJ35" s="194"/>
      <c r="UDK35" s="194"/>
      <c r="UDL35" s="194"/>
      <c r="UDM35" s="194"/>
      <c r="UDN35" s="194"/>
      <c r="UDO35" s="194"/>
      <c r="UDP35" s="194"/>
      <c r="UDQ35" s="194"/>
      <c r="UDR35" s="194"/>
      <c r="UDS35" s="194"/>
      <c r="UDT35" s="194"/>
      <c r="UDU35" s="194"/>
      <c r="UDV35" s="194"/>
      <c r="UDW35" s="194"/>
      <c r="UDX35" s="194"/>
      <c r="UDY35" s="194"/>
      <c r="UDZ35" s="194"/>
      <c r="UEA35" s="194"/>
      <c r="UEB35" s="194"/>
      <c r="UEC35" s="194"/>
      <c r="UED35" s="194"/>
      <c r="UEE35" s="194"/>
      <c r="UEF35" s="194"/>
      <c r="UEG35" s="194"/>
      <c r="UEH35" s="194"/>
      <c r="UEI35" s="194"/>
      <c r="UEJ35" s="194"/>
      <c r="UEK35" s="194"/>
      <c r="UEL35" s="194"/>
      <c r="UEM35" s="194"/>
      <c r="UEN35" s="194"/>
      <c r="UEO35" s="194"/>
      <c r="UEP35" s="194"/>
      <c r="UEQ35" s="194"/>
      <c r="UER35" s="194"/>
      <c r="UES35" s="194"/>
      <c r="UET35" s="194"/>
      <c r="UEU35" s="194"/>
      <c r="UEV35" s="194"/>
      <c r="UEW35" s="194"/>
      <c r="UEX35" s="194"/>
      <c r="UEY35" s="194"/>
      <c r="UEZ35" s="194"/>
      <c r="UFA35" s="194"/>
      <c r="UFB35" s="194"/>
      <c r="UFC35" s="194"/>
      <c r="UFD35" s="194"/>
      <c r="UFE35" s="194"/>
      <c r="UFF35" s="194"/>
      <c r="UFG35" s="194"/>
      <c r="UFH35" s="194"/>
      <c r="UFI35" s="194"/>
      <c r="UFJ35" s="194"/>
      <c r="UFK35" s="194"/>
      <c r="UFL35" s="194"/>
      <c r="UFM35" s="194"/>
      <c r="UFN35" s="194"/>
      <c r="UFO35" s="194"/>
      <c r="UFP35" s="194"/>
      <c r="UFQ35" s="194"/>
      <c r="UFR35" s="194"/>
      <c r="UFS35" s="194"/>
      <c r="UFT35" s="194"/>
      <c r="UFU35" s="194"/>
      <c r="UFV35" s="194"/>
      <c r="UFW35" s="194"/>
      <c r="UFX35" s="194"/>
      <c r="UFY35" s="194"/>
      <c r="UFZ35" s="194"/>
      <c r="UGA35" s="194"/>
      <c r="UGB35" s="194"/>
      <c r="UGC35" s="194"/>
      <c r="UGD35" s="194"/>
      <c r="UGE35" s="194"/>
      <c r="UGF35" s="194"/>
      <c r="UGG35" s="194"/>
      <c r="UGH35" s="194"/>
      <c r="UGI35" s="194"/>
      <c r="UGJ35" s="194"/>
      <c r="UGK35" s="194"/>
      <c r="UGL35" s="194"/>
      <c r="UGM35" s="194"/>
      <c r="UGN35" s="194"/>
      <c r="UGO35" s="194"/>
      <c r="UGP35" s="194"/>
      <c r="UGQ35" s="194"/>
      <c r="UGR35" s="194"/>
      <c r="UGS35" s="194"/>
      <c r="UGT35" s="194"/>
      <c r="UGU35" s="194"/>
      <c r="UGV35" s="194"/>
      <c r="UGW35" s="194"/>
      <c r="UGX35" s="194"/>
      <c r="UGY35" s="194"/>
      <c r="UGZ35" s="194"/>
      <c r="UHA35" s="194"/>
      <c r="UHB35" s="194"/>
      <c r="UHC35" s="194"/>
      <c r="UHD35" s="194"/>
      <c r="UHE35" s="194"/>
      <c r="UHF35" s="194"/>
      <c r="UHG35" s="194"/>
      <c r="UHH35" s="194"/>
      <c r="UHI35" s="194"/>
      <c r="UHJ35" s="194"/>
      <c r="UHK35" s="194"/>
      <c r="UHL35" s="194"/>
      <c r="UHM35" s="194"/>
      <c r="UHN35" s="194"/>
      <c r="UHO35" s="194"/>
      <c r="UHP35" s="194"/>
      <c r="UHQ35" s="194"/>
      <c r="UHR35" s="194"/>
      <c r="UHS35" s="194"/>
      <c r="UHT35" s="194"/>
      <c r="UHU35" s="194"/>
      <c r="UHV35" s="194"/>
      <c r="UHW35" s="194"/>
      <c r="UHX35" s="194"/>
      <c r="UHY35" s="194"/>
      <c r="UHZ35" s="194"/>
      <c r="UIA35" s="194"/>
      <c r="UIB35" s="194"/>
      <c r="UIC35" s="194"/>
      <c r="UID35" s="194"/>
      <c r="UIE35" s="194"/>
      <c r="UIF35" s="194"/>
      <c r="UIG35" s="194"/>
      <c r="UIH35" s="194"/>
      <c r="UII35" s="194"/>
      <c r="UIJ35" s="194"/>
      <c r="UIK35" s="194"/>
      <c r="UIL35" s="194"/>
      <c r="UIM35" s="194"/>
      <c r="UIN35" s="194"/>
      <c r="UIO35" s="194"/>
      <c r="UIP35" s="194"/>
      <c r="UIQ35" s="194"/>
      <c r="UIR35" s="194"/>
      <c r="UIS35" s="194"/>
      <c r="UIT35" s="194"/>
      <c r="UIU35" s="194"/>
      <c r="UIV35" s="194"/>
      <c r="UIW35" s="194"/>
      <c r="UIX35" s="194"/>
      <c r="UIY35" s="194"/>
      <c r="UIZ35" s="194"/>
      <c r="UJA35" s="194"/>
      <c r="UJB35" s="194"/>
      <c r="UJC35" s="194"/>
      <c r="UJD35" s="194"/>
      <c r="UJE35" s="194"/>
      <c r="UJF35" s="194"/>
      <c r="UJG35" s="194"/>
      <c r="UJH35" s="194"/>
      <c r="UJI35" s="194"/>
      <c r="UJJ35" s="194"/>
      <c r="UJK35" s="194"/>
      <c r="UJL35" s="194"/>
      <c r="UJM35" s="194"/>
      <c r="UJN35" s="194"/>
      <c r="UJO35" s="194"/>
      <c r="UJP35" s="194"/>
      <c r="UJQ35" s="194"/>
      <c r="UJR35" s="194"/>
      <c r="UJS35" s="194"/>
      <c r="UJT35" s="194"/>
      <c r="UJU35" s="194"/>
      <c r="UJV35" s="194"/>
      <c r="UJW35" s="194"/>
      <c r="UJX35" s="194"/>
      <c r="UJY35" s="194"/>
      <c r="UJZ35" s="194"/>
      <c r="UKA35" s="194"/>
      <c r="UKB35" s="194"/>
      <c r="UKC35" s="194"/>
      <c r="UKD35" s="194"/>
      <c r="UKE35" s="194"/>
      <c r="UKF35" s="194"/>
      <c r="UKG35" s="194"/>
      <c r="UKH35" s="194"/>
      <c r="UKI35" s="194"/>
      <c r="UKJ35" s="194"/>
      <c r="UKK35" s="194"/>
      <c r="UKL35" s="194"/>
      <c r="UKM35" s="194"/>
      <c r="UKN35" s="194"/>
      <c r="UKO35" s="194"/>
      <c r="UKP35" s="194"/>
      <c r="UKQ35" s="194"/>
      <c r="UKR35" s="194"/>
      <c r="UKS35" s="194"/>
      <c r="UKT35" s="194"/>
      <c r="UKU35" s="194"/>
      <c r="UKV35" s="194"/>
      <c r="UKW35" s="194"/>
      <c r="UKX35" s="194"/>
      <c r="UKY35" s="194"/>
      <c r="UKZ35" s="194"/>
      <c r="ULA35" s="194"/>
      <c r="ULB35" s="194"/>
      <c r="ULC35" s="194"/>
      <c r="ULD35" s="194"/>
      <c r="ULE35" s="194"/>
      <c r="ULF35" s="194"/>
      <c r="ULG35" s="194"/>
      <c r="ULH35" s="194"/>
      <c r="ULI35" s="194"/>
      <c r="ULJ35" s="194"/>
      <c r="ULK35" s="194"/>
      <c r="ULL35" s="194"/>
      <c r="ULM35" s="194"/>
      <c r="ULN35" s="194"/>
      <c r="ULO35" s="194"/>
      <c r="ULP35" s="194"/>
      <c r="ULQ35" s="194"/>
      <c r="ULR35" s="194"/>
      <c r="ULS35" s="194"/>
      <c r="ULT35" s="194"/>
      <c r="ULU35" s="194"/>
      <c r="ULV35" s="194"/>
      <c r="ULW35" s="194"/>
      <c r="ULX35" s="194"/>
      <c r="ULY35" s="194"/>
      <c r="ULZ35" s="194"/>
      <c r="UMA35" s="194"/>
      <c r="UMB35" s="194"/>
      <c r="UMC35" s="194"/>
      <c r="UMD35" s="194"/>
      <c r="UME35" s="194"/>
      <c r="UMF35" s="194"/>
      <c r="UMG35" s="194"/>
      <c r="UMH35" s="194"/>
      <c r="UMI35" s="194"/>
      <c r="UMJ35" s="194"/>
      <c r="UMK35" s="194"/>
      <c r="UML35" s="194"/>
      <c r="UMM35" s="194"/>
      <c r="UMN35" s="194"/>
      <c r="UMO35" s="194"/>
      <c r="UMP35" s="194"/>
      <c r="UMQ35" s="194"/>
      <c r="UMR35" s="194"/>
      <c r="UMS35" s="194"/>
      <c r="UMT35" s="194"/>
      <c r="UMU35" s="194"/>
      <c r="UMV35" s="194"/>
      <c r="UMW35" s="194"/>
      <c r="UMX35" s="194"/>
      <c r="UMY35" s="194"/>
      <c r="UMZ35" s="194"/>
      <c r="UNA35" s="194"/>
      <c r="UNB35" s="194"/>
      <c r="UNC35" s="194"/>
      <c r="UND35" s="194"/>
      <c r="UNE35" s="194"/>
      <c r="UNF35" s="194"/>
      <c r="UNG35" s="194"/>
      <c r="UNH35" s="194"/>
      <c r="UNI35" s="194"/>
      <c r="UNJ35" s="194"/>
      <c r="UNK35" s="194"/>
      <c r="UNL35" s="194"/>
      <c r="UNM35" s="194"/>
      <c r="UNN35" s="194"/>
      <c r="UNO35" s="194"/>
      <c r="UNP35" s="194"/>
      <c r="UNQ35" s="194"/>
      <c r="UNR35" s="194"/>
      <c r="UNS35" s="194"/>
      <c r="UNT35" s="194"/>
      <c r="UNU35" s="194"/>
      <c r="UNV35" s="194"/>
      <c r="UNW35" s="194"/>
      <c r="UNX35" s="194"/>
      <c r="UNY35" s="194"/>
      <c r="UNZ35" s="194"/>
      <c r="UOA35" s="194"/>
      <c r="UOB35" s="194"/>
      <c r="UOC35" s="194"/>
      <c r="UOD35" s="194"/>
      <c r="UOE35" s="194"/>
      <c r="UOF35" s="194"/>
      <c r="UOG35" s="194"/>
      <c r="UOH35" s="194"/>
      <c r="UOI35" s="194"/>
      <c r="UOJ35" s="194"/>
      <c r="UOK35" s="194"/>
      <c r="UOL35" s="194"/>
      <c r="UOM35" s="194"/>
      <c r="UON35" s="194"/>
      <c r="UOO35" s="194"/>
      <c r="UOP35" s="194"/>
      <c r="UOQ35" s="194"/>
      <c r="UOR35" s="194"/>
      <c r="UOS35" s="194"/>
      <c r="UOT35" s="194"/>
      <c r="UOU35" s="194"/>
      <c r="UOV35" s="194"/>
      <c r="UOW35" s="194"/>
      <c r="UOX35" s="194"/>
      <c r="UOY35" s="194"/>
      <c r="UOZ35" s="194"/>
      <c r="UPA35" s="194"/>
      <c r="UPB35" s="194"/>
      <c r="UPC35" s="194"/>
      <c r="UPD35" s="194"/>
      <c r="UPE35" s="194"/>
      <c r="UPF35" s="194"/>
      <c r="UPG35" s="194"/>
      <c r="UPH35" s="194"/>
      <c r="UPI35" s="194"/>
      <c r="UPJ35" s="194"/>
      <c r="UPK35" s="194"/>
      <c r="UPL35" s="194"/>
      <c r="UPM35" s="194"/>
      <c r="UPN35" s="194"/>
      <c r="UPO35" s="194"/>
      <c r="UPP35" s="194"/>
      <c r="UPQ35" s="194"/>
      <c r="UPR35" s="194"/>
      <c r="UPS35" s="194"/>
      <c r="UPT35" s="194"/>
      <c r="UPU35" s="194"/>
      <c r="UPV35" s="194"/>
      <c r="UPW35" s="194"/>
      <c r="UPX35" s="194"/>
      <c r="UPY35" s="194"/>
      <c r="UPZ35" s="194"/>
      <c r="UQA35" s="194"/>
      <c r="UQB35" s="194"/>
      <c r="UQC35" s="194"/>
      <c r="UQD35" s="194"/>
      <c r="UQE35" s="194"/>
      <c r="UQF35" s="194"/>
      <c r="UQG35" s="194"/>
      <c r="UQH35" s="194"/>
      <c r="UQI35" s="194"/>
      <c r="UQJ35" s="194"/>
      <c r="UQK35" s="194"/>
      <c r="UQL35" s="194"/>
      <c r="UQM35" s="194"/>
      <c r="UQN35" s="194"/>
      <c r="UQO35" s="194"/>
      <c r="UQP35" s="194"/>
      <c r="UQQ35" s="194"/>
      <c r="UQR35" s="194"/>
      <c r="UQS35" s="194"/>
      <c r="UQT35" s="194"/>
      <c r="UQU35" s="194"/>
      <c r="UQV35" s="194"/>
      <c r="UQW35" s="194"/>
      <c r="UQX35" s="194"/>
      <c r="UQY35" s="194"/>
      <c r="UQZ35" s="194"/>
      <c r="URA35" s="194"/>
      <c r="URB35" s="194"/>
      <c r="URC35" s="194"/>
      <c r="URD35" s="194"/>
      <c r="URE35" s="194"/>
      <c r="URF35" s="194"/>
      <c r="URG35" s="194"/>
      <c r="URH35" s="194"/>
      <c r="URI35" s="194"/>
      <c r="URJ35" s="194"/>
      <c r="URK35" s="194"/>
      <c r="URL35" s="194"/>
      <c r="URM35" s="194"/>
      <c r="URN35" s="194"/>
      <c r="URO35" s="194"/>
      <c r="URP35" s="194"/>
      <c r="URQ35" s="194"/>
      <c r="URR35" s="194"/>
      <c r="URS35" s="194"/>
      <c r="URT35" s="194"/>
      <c r="URU35" s="194"/>
      <c r="URV35" s="194"/>
      <c r="URW35" s="194"/>
      <c r="URX35" s="194"/>
      <c r="URY35" s="194"/>
      <c r="URZ35" s="194"/>
      <c r="USA35" s="194"/>
      <c r="USB35" s="194"/>
      <c r="USC35" s="194"/>
      <c r="USD35" s="194"/>
      <c r="USE35" s="194"/>
      <c r="USF35" s="194"/>
      <c r="USG35" s="194"/>
      <c r="USH35" s="194"/>
      <c r="USI35" s="194"/>
      <c r="USJ35" s="194"/>
      <c r="USK35" s="194"/>
      <c r="USL35" s="194"/>
      <c r="USM35" s="194"/>
      <c r="USN35" s="194"/>
      <c r="USO35" s="194"/>
      <c r="USP35" s="194"/>
      <c r="USQ35" s="194"/>
      <c r="USR35" s="194"/>
      <c r="USS35" s="194"/>
      <c r="UST35" s="194"/>
      <c r="USU35" s="194"/>
      <c r="USV35" s="194"/>
      <c r="USW35" s="194"/>
      <c r="USX35" s="194"/>
      <c r="USY35" s="194"/>
      <c r="USZ35" s="194"/>
      <c r="UTA35" s="194"/>
      <c r="UTB35" s="194"/>
      <c r="UTC35" s="194"/>
      <c r="UTD35" s="194"/>
      <c r="UTE35" s="194"/>
      <c r="UTF35" s="194"/>
      <c r="UTG35" s="194"/>
      <c r="UTH35" s="194"/>
      <c r="UTI35" s="194"/>
      <c r="UTJ35" s="194"/>
      <c r="UTK35" s="194"/>
      <c r="UTL35" s="194"/>
      <c r="UTM35" s="194"/>
      <c r="UTN35" s="194"/>
      <c r="UTO35" s="194"/>
      <c r="UTP35" s="194"/>
      <c r="UTQ35" s="194"/>
      <c r="UTR35" s="194"/>
      <c r="UTS35" s="194"/>
      <c r="UTT35" s="194"/>
      <c r="UTU35" s="194"/>
      <c r="UTV35" s="194"/>
      <c r="UTW35" s="194"/>
      <c r="UTX35" s="194"/>
      <c r="UTY35" s="194"/>
      <c r="UTZ35" s="194"/>
      <c r="UUA35" s="194"/>
      <c r="UUB35" s="194"/>
      <c r="UUC35" s="194"/>
      <c r="UUD35" s="194"/>
      <c r="UUE35" s="194"/>
      <c r="UUF35" s="194"/>
      <c r="UUG35" s="194"/>
      <c r="UUH35" s="194"/>
      <c r="UUI35" s="194"/>
      <c r="UUJ35" s="194"/>
      <c r="UUK35" s="194"/>
      <c r="UUL35" s="194"/>
      <c r="UUM35" s="194"/>
      <c r="UUN35" s="194"/>
      <c r="UUO35" s="194"/>
      <c r="UUP35" s="194"/>
      <c r="UUQ35" s="194"/>
      <c r="UUR35" s="194"/>
      <c r="UUS35" s="194"/>
      <c r="UUT35" s="194"/>
      <c r="UUU35" s="194"/>
      <c r="UUV35" s="194"/>
      <c r="UUW35" s="194"/>
      <c r="UUX35" s="194"/>
      <c r="UUY35" s="194"/>
      <c r="UUZ35" s="194"/>
      <c r="UVA35" s="194"/>
      <c r="UVB35" s="194"/>
      <c r="UVC35" s="194"/>
      <c r="UVD35" s="194"/>
      <c r="UVE35" s="194"/>
      <c r="UVF35" s="194"/>
      <c r="UVG35" s="194"/>
      <c r="UVH35" s="194"/>
      <c r="UVI35" s="194"/>
      <c r="UVJ35" s="194"/>
      <c r="UVK35" s="194"/>
      <c r="UVL35" s="194"/>
      <c r="UVM35" s="194"/>
      <c r="UVN35" s="194"/>
      <c r="UVO35" s="194"/>
      <c r="UVP35" s="194"/>
      <c r="UVQ35" s="194"/>
      <c r="UVR35" s="194"/>
      <c r="UVS35" s="194"/>
      <c r="UVT35" s="194"/>
      <c r="UVU35" s="194"/>
      <c r="UVV35" s="194"/>
      <c r="UVW35" s="194"/>
      <c r="UVX35" s="194"/>
      <c r="UVY35" s="194"/>
      <c r="UVZ35" s="194"/>
      <c r="UWA35" s="194"/>
      <c r="UWB35" s="194"/>
      <c r="UWC35" s="194"/>
      <c r="UWD35" s="194"/>
      <c r="UWE35" s="194"/>
      <c r="UWF35" s="194"/>
      <c r="UWG35" s="194"/>
      <c r="UWH35" s="194"/>
      <c r="UWI35" s="194"/>
      <c r="UWJ35" s="194"/>
      <c r="UWK35" s="194"/>
      <c r="UWL35" s="194"/>
      <c r="UWM35" s="194"/>
      <c r="UWN35" s="194"/>
      <c r="UWO35" s="194"/>
      <c r="UWP35" s="194"/>
      <c r="UWQ35" s="194"/>
      <c r="UWR35" s="194"/>
      <c r="UWS35" s="194"/>
      <c r="UWT35" s="194"/>
      <c r="UWU35" s="194"/>
      <c r="UWV35" s="194"/>
      <c r="UWW35" s="194"/>
      <c r="UWX35" s="194"/>
      <c r="UWY35" s="194"/>
      <c r="UWZ35" s="194"/>
      <c r="UXA35" s="194"/>
      <c r="UXB35" s="194"/>
      <c r="UXC35" s="194"/>
      <c r="UXD35" s="194"/>
      <c r="UXE35" s="194"/>
      <c r="UXF35" s="194"/>
      <c r="UXG35" s="194"/>
      <c r="UXH35" s="194"/>
      <c r="UXI35" s="194"/>
      <c r="UXJ35" s="194"/>
      <c r="UXK35" s="194"/>
      <c r="UXL35" s="194"/>
      <c r="UXM35" s="194"/>
      <c r="UXN35" s="194"/>
      <c r="UXO35" s="194"/>
      <c r="UXP35" s="194"/>
      <c r="UXQ35" s="194"/>
      <c r="UXR35" s="194"/>
      <c r="UXS35" s="194"/>
      <c r="UXT35" s="194"/>
      <c r="UXU35" s="194"/>
      <c r="UXV35" s="194"/>
      <c r="UXW35" s="194"/>
      <c r="UXX35" s="194"/>
      <c r="UXY35" s="194"/>
      <c r="UXZ35" s="194"/>
      <c r="UYA35" s="194"/>
      <c r="UYB35" s="194"/>
      <c r="UYC35" s="194"/>
      <c r="UYD35" s="194"/>
      <c r="UYE35" s="194"/>
      <c r="UYF35" s="194"/>
      <c r="UYG35" s="194"/>
      <c r="UYH35" s="194"/>
      <c r="UYI35" s="194"/>
      <c r="UYJ35" s="194"/>
      <c r="UYK35" s="194"/>
      <c r="UYL35" s="194"/>
      <c r="UYM35" s="194"/>
      <c r="UYN35" s="194"/>
      <c r="UYO35" s="194"/>
      <c r="UYP35" s="194"/>
      <c r="UYQ35" s="194"/>
      <c r="UYR35" s="194"/>
      <c r="UYS35" s="194"/>
      <c r="UYT35" s="194"/>
      <c r="UYU35" s="194"/>
      <c r="UYV35" s="194"/>
      <c r="UYW35" s="194"/>
      <c r="UYX35" s="194"/>
      <c r="UYY35" s="194"/>
      <c r="UYZ35" s="194"/>
      <c r="UZA35" s="194"/>
      <c r="UZB35" s="194"/>
      <c r="UZC35" s="194"/>
      <c r="UZD35" s="194"/>
      <c r="UZE35" s="194"/>
      <c r="UZF35" s="194"/>
      <c r="UZG35" s="194"/>
      <c r="UZH35" s="194"/>
      <c r="UZI35" s="194"/>
      <c r="UZJ35" s="194"/>
      <c r="UZK35" s="194"/>
      <c r="UZL35" s="194"/>
      <c r="UZM35" s="194"/>
      <c r="UZN35" s="194"/>
      <c r="UZO35" s="194"/>
      <c r="UZP35" s="194"/>
      <c r="UZQ35" s="194"/>
      <c r="UZR35" s="194"/>
      <c r="UZS35" s="194"/>
      <c r="UZT35" s="194"/>
      <c r="UZU35" s="194"/>
      <c r="UZV35" s="194"/>
      <c r="UZW35" s="194"/>
      <c r="UZX35" s="194"/>
      <c r="UZY35" s="194"/>
      <c r="UZZ35" s="194"/>
      <c r="VAA35" s="194"/>
      <c r="VAB35" s="194"/>
      <c r="VAC35" s="194"/>
      <c r="VAD35" s="194"/>
      <c r="VAE35" s="194"/>
      <c r="VAF35" s="194"/>
      <c r="VAG35" s="194"/>
      <c r="VAH35" s="194"/>
      <c r="VAI35" s="194"/>
      <c r="VAJ35" s="194"/>
      <c r="VAK35" s="194"/>
      <c r="VAL35" s="194"/>
      <c r="VAM35" s="194"/>
      <c r="VAN35" s="194"/>
      <c r="VAO35" s="194"/>
      <c r="VAP35" s="194"/>
      <c r="VAQ35" s="194"/>
      <c r="VAR35" s="194"/>
      <c r="VAS35" s="194"/>
      <c r="VAT35" s="194"/>
      <c r="VAU35" s="194"/>
      <c r="VAV35" s="194"/>
      <c r="VAW35" s="194"/>
      <c r="VAX35" s="194"/>
      <c r="VAY35" s="194"/>
      <c r="VAZ35" s="194"/>
      <c r="VBA35" s="194"/>
      <c r="VBB35" s="194"/>
      <c r="VBC35" s="194"/>
      <c r="VBD35" s="194"/>
      <c r="VBE35" s="194"/>
      <c r="VBF35" s="194"/>
      <c r="VBG35" s="194"/>
      <c r="VBH35" s="194"/>
      <c r="VBI35" s="194"/>
      <c r="VBJ35" s="194"/>
      <c r="VBK35" s="194"/>
      <c r="VBL35" s="194"/>
      <c r="VBM35" s="194"/>
      <c r="VBN35" s="194"/>
      <c r="VBO35" s="194"/>
      <c r="VBP35" s="194"/>
      <c r="VBQ35" s="194"/>
      <c r="VBR35" s="194"/>
      <c r="VBS35" s="194"/>
      <c r="VBT35" s="194"/>
      <c r="VBU35" s="194"/>
      <c r="VBV35" s="194"/>
      <c r="VBW35" s="194"/>
      <c r="VBX35" s="194"/>
      <c r="VBY35" s="194"/>
      <c r="VBZ35" s="194"/>
      <c r="VCA35" s="194"/>
      <c r="VCB35" s="194"/>
      <c r="VCC35" s="194"/>
      <c r="VCD35" s="194"/>
      <c r="VCE35" s="194"/>
      <c r="VCF35" s="194"/>
      <c r="VCG35" s="194"/>
      <c r="VCH35" s="194"/>
      <c r="VCI35" s="194"/>
      <c r="VCJ35" s="194"/>
      <c r="VCK35" s="194"/>
      <c r="VCL35" s="194"/>
      <c r="VCM35" s="194"/>
      <c r="VCN35" s="194"/>
      <c r="VCO35" s="194"/>
      <c r="VCP35" s="194"/>
      <c r="VCQ35" s="194"/>
      <c r="VCR35" s="194"/>
      <c r="VCS35" s="194"/>
      <c r="VCT35" s="194"/>
      <c r="VCU35" s="194"/>
      <c r="VCV35" s="194"/>
      <c r="VCW35" s="194"/>
      <c r="VCX35" s="194"/>
      <c r="VCY35" s="194"/>
      <c r="VCZ35" s="194"/>
      <c r="VDA35" s="194"/>
      <c r="VDB35" s="194"/>
      <c r="VDC35" s="194"/>
      <c r="VDD35" s="194"/>
      <c r="VDE35" s="194"/>
      <c r="VDF35" s="194"/>
      <c r="VDG35" s="194"/>
      <c r="VDH35" s="194"/>
      <c r="VDI35" s="194"/>
      <c r="VDJ35" s="194"/>
      <c r="VDK35" s="194"/>
      <c r="VDL35" s="194"/>
      <c r="VDM35" s="194"/>
      <c r="VDN35" s="194"/>
      <c r="VDO35" s="194"/>
      <c r="VDP35" s="194"/>
      <c r="VDQ35" s="194"/>
      <c r="VDR35" s="194"/>
      <c r="VDS35" s="194"/>
      <c r="VDT35" s="194"/>
      <c r="VDU35" s="194"/>
      <c r="VDV35" s="194"/>
      <c r="VDW35" s="194"/>
      <c r="VDX35" s="194"/>
      <c r="VDY35" s="194"/>
      <c r="VDZ35" s="194"/>
      <c r="VEA35" s="194"/>
      <c r="VEB35" s="194"/>
      <c r="VEC35" s="194"/>
      <c r="VED35" s="194"/>
      <c r="VEE35" s="194"/>
      <c r="VEF35" s="194"/>
      <c r="VEG35" s="194"/>
      <c r="VEH35" s="194"/>
      <c r="VEI35" s="194"/>
      <c r="VEJ35" s="194"/>
      <c r="VEK35" s="194"/>
      <c r="VEL35" s="194"/>
      <c r="VEM35" s="194"/>
      <c r="VEN35" s="194"/>
      <c r="VEO35" s="194"/>
      <c r="VEP35" s="194"/>
      <c r="VEQ35" s="194"/>
      <c r="VER35" s="194"/>
      <c r="VES35" s="194"/>
      <c r="VET35" s="194"/>
      <c r="VEU35" s="194"/>
      <c r="VEV35" s="194"/>
      <c r="VEW35" s="194"/>
      <c r="VEX35" s="194"/>
      <c r="VEY35" s="194"/>
      <c r="VEZ35" s="194"/>
      <c r="VFA35" s="194"/>
      <c r="VFB35" s="194"/>
      <c r="VFC35" s="194"/>
      <c r="VFD35" s="194"/>
      <c r="VFE35" s="194"/>
      <c r="VFF35" s="194"/>
      <c r="VFG35" s="194"/>
      <c r="VFH35" s="194"/>
      <c r="VFI35" s="194"/>
      <c r="VFJ35" s="194"/>
      <c r="VFK35" s="194"/>
      <c r="VFL35" s="194"/>
      <c r="VFM35" s="194"/>
      <c r="VFN35" s="194"/>
      <c r="VFO35" s="194"/>
      <c r="VFP35" s="194"/>
      <c r="VFQ35" s="194"/>
      <c r="VFR35" s="194"/>
      <c r="VFS35" s="194"/>
      <c r="VFT35" s="194"/>
      <c r="VFU35" s="194"/>
      <c r="VFV35" s="194"/>
      <c r="VFW35" s="194"/>
      <c r="VFX35" s="194"/>
      <c r="VFY35" s="194"/>
      <c r="VFZ35" s="194"/>
      <c r="VGA35" s="194"/>
      <c r="VGB35" s="194"/>
      <c r="VGC35" s="194"/>
      <c r="VGD35" s="194"/>
      <c r="VGE35" s="194"/>
      <c r="VGF35" s="194"/>
      <c r="VGG35" s="194"/>
      <c r="VGH35" s="194"/>
      <c r="VGI35" s="194"/>
      <c r="VGJ35" s="194"/>
      <c r="VGK35" s="194"/>
      <c r="VGL35" s="194"/>
      <c r="VGM35" s="194"/>
      <c r="VGN35" s="194"/>
      <c r="VGO35" s="194"/>
      <c r="VGP35" s="194"/>
      <c r="VGQ35" s="194"/>
      <c r="VGR35" s="194"/>
      <c r="VGS35" s="194"/>
      <c r="VGT35" s="194"/>
      <c r="VGU35" s="194"/>
      <c r="VGV35" s="194"/>
      <c r="VGW35" s="194"/>
      <c r="VGX35" s="194"/>
      <c r="VGY35" s="194"/>
      <c r="VGZ35" s="194"/>
      <c r="VHA35" s="194"/>
      <c r="VHB35" s="194"/>
      <c r="VHC35" s="194"/>
      <c r="VHD35" s="194"/>
      <c r="VHE35" s="194"/>
      <c r="VHF35" s="194"/>
      <c r="VHG35" s="194"/>
      <c r="VHH35" s="194"/>
      <c r="VHI35" s="194"/>
      <c r="VHJ35" s="194"/>
      <c r="VHK35" s="194"/>
      <c r="VHL35" s="194"/>
      <c r="VHM35" s="194"/>
      <c r="VHN35" s="194"/>
      <c r="VHO35" s="194"/>
      <c r="VHP35" s="194"/>
      <c r="VHQ35" s="194"/>
      <c r="VHR35" s="194"/>
      <c r="VHS35" s="194"/>
      <c r="VHT35" s="194"/>
      <c r="VHU35" s="194"/>
      <c r="VHV35" s="194"/>
      <c r="VHW35" s="194"/>
      <c r="VHX35" s="194"/>
      <c r="VHY35" s="194"/>
      <c r="VHZ35" s="194"/>
      <c r="VIA35" s="194"/>
      <c r="VIB35" s="194"/>
      <c r="VIC35" s="194"/>
      <c r="VID35" s="194"/>
      <c r="VIE35" s="194"/>
      <c r="VIF35" s="194"/>
      <c r="VIG35" s="194"/>
      <c r="VIH35" s="194"/>
      <c r="VII35" s="194"/>
      <c r="VIJ35" s="194"/>
      <c r="VIK35" s="194"/>
      <c r="VIL35" s="194"/>
      <c r="VIM35" s="194"/>
      <c r="VIN35" s="194"/>
      <c r="VIO35" s="194"/>
      <c r="VIP35" s="194"/>
      <c r="VIQ35" s="194"/>
      <c r="VIR35" s="194"/>
      <c r="VIS35" s="194"/>
      <c r="VIT35" s="194"/>
      <c r="VIU35" s="194"/>
      <c r="VIV35" s="194"/>
      <c r="VIW35" s="194"/>
      <c r="VIX35" s="194"/>
      <c r="VIY35" s="194"/>
      <c r="VIZ35" s="194"/>
      <c r="VJA35" s="194"/>
      <c r="VJB35" s="194"/>
      <c r="VJC35" s="194"/>
      <c r="VJD35" s="194"/>
      <c r="VJE35" s="194"/>
      <c r="VJF35" s="194"/>
      <c r="VJG35" s="194"/>
      <c r="VJH35" s="194"/>
      <c r="VJI35" s="194"/>
      <c r="VJJ35" s="194"/>
      <c r="VJK35" s="194"/>
      <c r="VJL35" s="194"/>
      <c r="VJM35" s="194"/>
      <c r="VJN35" s="194"/>
      <c r="VJO35" s="194"/>
      <c r="VJP35" s="194"/>
      <c r="VJQ35" s="194"/>
      <c r="VJR35" s="194"/>
      <c r="VJS35" s="194"/>
      <c r="VJT35" s="194"/>
      <c r="VJU35" s="194"/>
      <c r="VJV35" s="194"/>
      <c r="VJW35" s="194"/>
      <c r="VJX35" s="194"/>
      <c r="VJY35" s="194"/>
      <c r="VJZ35" s="194"/>
      <c r="VKA35" s="194"/>
      <c r="VKB35" s="194"/>
      <c r="VKC35" s="194"/>
      <c r="VKD35" s="194"/>
      <c r="VKE35" s="194"/>
      <c r="VKF35" s="194"/>
      <c r="VKG35" s="194"/>
      <c r="VKH35" s="194"/>
      <c r="VKI35" s="194"/>
      <c r="VKJ35" s="194"/>
      <c r="VKK35" s="194"/>
      <c r="VKL35" s="194"/>
      <c r="VKM35" s="194"/>
      <c r="VKN35" s="194"/>
      <c r="VKO35" s="194"/>
      <c r="VKP35" s="194"/>
      <c r="VKQ35" s="194"/>
      <c r="VKR35" s="194"/>
      <c r="VKS35" s="194"/>
      <c r="VKT35" s="194"/>
      <c r="VKU35" s="194"/>
      <c r="VKV35" s="194"/>
      <c r="VKW35" s="194"/>
      <c r="VKX35" s="194"/>
      <c r="VKY35" s="194"/>
      <c r="VKZ35" s="194"/>
      <c r="VLA35" s="194"/>
      <c r="VLB35" s="194"/>
      <c r="VLC35" s="194"/>
      <c r="VLD35" s="194"/>
      <c r="VLE35" s="194"/>
      <c r="VLF35" s="194"/>
      <c r="VLG35" s="194"/>
      <c r="VLH35" s="194"/>
      <c r="VLI35" s="194"/>
      <c r="VLJ35" s="194"/>
      <c r="VLK35" s="194"/>
      <c r="VLL35" s="194"/>
      <c r="VLM35" s="194"/>
      <c r="VLN35" s="194"/>
      <c r="VLO35" s="194"/>
      <c r="VLP35" s="194"/>
      <c r="VLQ35" s="194"/>
      <c r="VLR35" s="194"/>
      <c r="VLS35" s="194"/>
      <c r="VLT35" s="194"/>
      <c r="VLU35" s="194"/>
      <c r="VLV35" s="194"/>
      <c r="VLW35" s="194"/>
      <c r="VLX35" s="194"/>
      <c r="VLY35" s="194"/>
      <c r="VLZ35" s="194"/>
      <c r="VMA35" s="194"/>
      <c r="VMB35" s="194"/>
      <c r="VMC35" s="194"/>
      <c r="VMD35" s="194"/>
      <c r="VME35" s="194"/>
      <c r="VMF35" s="194"/>
      <c r="VMG35" s="194"/>
      <c r="VMH35" s="194"/>
      <c r="VMI35" s="194"/>
      <c r="VMJ35" s="194"/>
      <c r="VMK35" s="194"/>
      <c r="VML35" s="194"/>
      <c r="VMM35" s="194"/>
      <c r="VMN35" s="194"/>
      <c r="VMO35" s="194"/>
      <c r="VMP35" s="194"/>
      <c r="VMQ35" s="194"/>
      <c r="VMR35" s="194"/>
      <c r="VMS35" s="194"/>
      <c r="VMT35" s="194"/>
      <c r="VMU35" s="194"/>
      <c r="VMV35" s="194"/>
      <c r="VMW35" s="194"/>
      <c r="VMX35" s="194"/>
      <c r="VMY35" s="194"/>
      <c r="VMZ35" s="194"/>
      <c r="VNA35" s="194"/>
      <c r="VNB35" s="194"/>
      <c r="VNC35" s="194"/>
      <c r="VND35" s="194"/>
      <c r="VNE35" s="194"/>
      <c r="VNF35" s="194"/>
      <c r="VNG35" s="194"/>
      <c r="VNH35" s="194"/>
      <c r="VNI35" s="194"/>
      <c r="VNJ35" s="194"/>
      <c r="VNK35" s="194"/>
      <c r="VNL35" s="194"/>
      <c r="VNM35" s="194"/>
      <c r="VNN35" s="194"/>
      <c r="VNO35" s="194"/>
      <c r="VNP35" s="194"/>
      <c r="VNQ35" s="194"/>
      <c r="VNR35" s="194"/>
      <c r="VNS35" s="194"/>
      <c r="VNT35" s="194"/>
      <c r="VNU35" s="194"/>
      <c r="VNV35" s="194"/>
      <c r="VNW35" s="194"/>
      <c r="VNX35" s="194"/>
      <c r="VNY35" s="194"/>
      <c r="VNZ35" s="194"/>
      <c r="VOA35" s="194"/>
      <c r="VOB35" s="194"/>
      <c r="VOC35" s="194"/>
      <c r="VOD35" s="194"/>
      <c r="VOE35" s="194"/>
      <c r="VOF35" s="194"/>
      <c r="VOG35" s="194"/>
      <c r="VOH35" s="194"/>
      <c r="VOI35" s="194"/>
      <c r="VOJ35" s="194"/>
      <c r="VOK35" s="194"/>
      <c r="VOL35" s="194"/>
      <c r="VOM35" s="194"/>
      <c r="VON35" s="194"/>
      <c r="VOO35" s="194"/>
      <c r="VOP35" s="194"/>
      <c r="VOQ35" s="194"/>
      <c r="VOR35" s="194"/>
      <c r="VOS35" s="194"/>
      <c r="VOT35" s="194"/>
      <c r="VOU35" s="194"/>
      <c r="VOV35" s="194"/>
      <c r="VOW35" s="194"/>
      <c r="VOX35" s="194"/>
      <c r="VOY35" s="194"/>
      <c r="VOZ35" s="194"/>
      <c r="VPA35" s="194"/>
      <c r="VPB35" s="194"/>
      <c r="VPC35" s="194"/>
      <c r="VPD35" s="194"/>
      <c r="VPE35" s="194"/>
      <c r="VPF35" s="194"/>
      <c r="VPG35" s="194"/>
      <c r="VPH35" s="194"/>
      <c r="VPI35" s="194"/>
      <c r="VPJ35" s="194"/>
      <c r="VPK35" s="194"/>
      <c r="VPL35" s="194"/>
      <c r="VPM35" s="194"/>
      <c r="VPN35" s="194"/>
      <c r="VPO35" s="194"/>
      <c r="VPP35" s="194"/>
      <c r="VPQ35" s="194"/>
      <c r="VPR35" s="194"/>
      <c r="VPS35" s="194"/>
      <c r="VPT35" s="194"/>
      <c r="VPU35" s="194"/>
      <c r="VPV35" s="194"/>
      <c r="VPW35" s="194"/>
      <c r="VPX35" s="194"/>
      <c r="VPY35" s="194"/>
      <c r="VPZ35" s="194"/>
      <c r="VQA35" s="194"/>
      <c r="VQB35" s="194"/>
      <c r="VQC35" s="194"/>
      <c r="VQD35" s="194"/>
      <c r="VQE35" s="194"/>
      <c r="VQF35" s="194"/>
      <c r="VQG35" s="194"/>
      <c r="VQH35" s="194"/>
      <c r="VQI35" s="194"/>
      <c r="VQJ35" s="194"/>
      <c r="VQK35" s="194"/>
      <c r="VQL35" s="194"/>
      <c r="VQM35" s="194"/>
      <c r="VQN35" s="194"/>
      <c r="VQO35" s="194"/>
      <c r="VQP35" s="194"/>
      <c r="VQQ35" s="194"/>
      <c r="VQR35" s="194"/>
      <c r="VQS35" s="194"/>
      <c r="VQT35" s="194"/>
      <c r="VQU35" s="194"/>
      <c r="VQV35" s="194"/>
      <c r="VQW35" s="194"/>
      <c r="VQX35" s="194"/>
      <c r="VQY35" s="194"/>
      <c r="VQZ35" s="194"/>
      <c r="VRA35" s="194"/>
      <c r="VRB35" s="194"/>
      <c r="VRC35" s="194"/>
      <c r="VRD35" s="194"/>
      <c r="VRE35" s="194"/>
      <c r="VRF35" s="194"/>
      <c r="VRG35" s="194"/>
      <c r="VRH35" s="194"/>
      <c r="VRI35" s="194"/>
      <c r="VRJ35" s="194"/>
      <c r="VRK35" s="194"/>
      <c r="VRL35" s="194"/>
      <c r="VRM35" s="194"/>
      <c r="VRN35" s="194"/>
      <c r="VRO35" s="194"/>
      <c r="VRP35" s="194"/>
      <c r="VRQ35" s="194"/>
      <c r="VRR35" s="194"/>
      <c r="VRS35" s="194"/>
      <c r="VRT35" s="194"/>
      <c r="VRU35" s="194"/>
      <c r="VRV35" s="194"/>
      <c r="VRW35" s="194"/>
      <c r="VRX35" s="194"/>
      <c r="VRY35" s="194"/>
      <c r="VRZ35" s="194"/>
      <c r="VSA35" s="194"/>
      <c r="VSB35" s="194"/>
      <c r="VSC35" s="194"/>
      <c r="VSD35" s="194"/>
      <c r="VSE35" s="194"/>
      <c r="VSF35" s="194"/>
      <c r="VSG35" s="194"/>
      <c r="VSH35" s="194"/>
      <c r="VSI35" s="194"/>
      <c r="VSJ35" s="194"/>
      <c r="VSK35" s="194"/>
      <c r="VSL35" s="194"/>
      <c r="VSM35" s="194"/>
      <c r="VSN35" s="194"/>
      <c r="VSO35" s="194"/>
      <c r="VSP35" s="194"/>
      <c r="VSQ35" s="194"/>
      <c r="VSR35" s="194"/>
      <c r="VSS35" s="194"/>
      <c r="VST35" s="194"/>
      <c r="VSU35" s="194"/>
      <c r="VSV35" s="194"/>
      <c r="VSW35" s="194"/>
      <c r="VSX35" s="194"/>
      <c r="VSY35" s="194"/>
      <c r="VSZ35" s="194"/>
      <c r="VTA35" s="194"/>
      <c r="VTB35" s="194"/>
      <c r="VTC35" s="194"/>
      <c r="VTD35" s="194"/>
      <c r="VTE35" s="194"/>
      <c r="VTF35" s="194"/>
      <c r="VTG35" s="194"/>
      <c r="VTH35" s="194"/>
      <c r="VTI35" s="194"/>
      <c r="VTJ35" s="194"/>
      <c r="VTK35" s="194"/>
      <c r="VTL35" s="194"/>
      <c r="VTM35" s="194"/>
      <c r="VTN35" s="194"/>
      <c r="VTO35" s="194"/>
      <c r="VTP35" s="194"/>
      <c r="VTQ35" s="194"/>
      <c r="VTR35" s="194"/>
      <c r="VTS35" s="194"/>
      <c r="VTT35" s="194"/>
      <c r="VTU35" s="194"/>
      <c r="VTV35" s="194"/>
      <c r="VTW35" s="194"/>
      <c r="VTX35" s="194"/>
      <c r="VTY35" s="194"/>
      <c r="VTZ35" s="194"/>
      <c r="VUA35" s="194"/>
      <c r="VUB35" s="194"/>
      <c r="VUC35" s="194"/>
      <c r="VUD35" s="194"/>
      <c r="VUE35" s="194"/>
      <c r="VUF35" s="194"/>
      <c r="VUG35" s="194"/>
      <c r="VUH35" s="194"/>
      <c r="VUI35" s="194"/>
      <c r="VUJ35" s="194"/>
      <c r="VUK35" s="194"/>
      <c r="VUL35" s="194"/>
      <c r="VUM35" s="194"/>
      <c r="VUN35" s="194"/>
      <c r="VUO35" s="194"/>
      <c r="VUP35" s="194"/>
      <c r="VUQ35" s="194"/>
      <c r="VUR35" s="194"/>
      <c r="VUS35" s="194"/>
      <c r="VUT35" s="194"/>
      <c r="VUU35" s="194"/>
      <c r="VUV35" s="194"/>
      <c r="VUW35" s="194"/>
      <c r="VUX35" s="194"/>
      <c r="VUY35" s="194"/>
      <c r="VUZ35" s="194"/>
      <c r="VVA35" s="194"/>
      <c r="VVB35" s="194"/>
      <c r="VVC35" s="194"/>
      <c r="VVD35" s="194"/>
      <c r="VVE35" s="194"/>
      <c r="VVF35" s="194"/>
      <c r="VVG35" s="194"/>
      <c r="VVH35" s="194"/>
      <c r="VVI35" s="194"/>
      <c r="VVJ35" s="194"/>
      <c r="VVK35" s="194"/>
      <c r="VVL35" s="194"/>
      <c r="VVM35" s="194"/>
      <c r="VVN35" s="194"/>
      <c r="VVO35" s="194"/>
      <c r="VVP35" s="194"/>
      <c r="VVQ35" s="194"/>
      <c r="VVR35" s="194"/>
      <c r="VVS35" s="194"/>
      <c r="VVT35" s="194"/>
      <c r="VVU35" s="194"/>
      <c r="VVV35" s="194"/>
      <c r="VVW35" s="194"/>
      <c r="VVX35" s="194"/>
      <c r="VVY35" s="194"/>
      <c r="VVZ35" s="194"/>
      <c r="VWA35" s="194"/>
      <c r="VWB35" s="194"/>
      <c r="VWC35" s="194"/>
      <c r="VWD35" s="194"/>
      <c r="VWE35" s="194"/>
      <c r="VWF35" s="194"/>
      <c r="VWG35" s="194"/>
      <c r="VWH35" s="194"/>
      <c r="VWI35" s="194"/>
      <c r="VWJ35" s="194"/>
      <c r="VWK35" s="194"/>
      <c r="VWL35" s="194"/>
      <c r="VWM35" s="194"/>
      <c r="VWN35" s="194"/>
      <c r="VWO35" s="194"/>
      <c r="VWP35" s="194"/>
      <c r="VWQ35" s="194"/>
      <c r="VWR35" s="194"/>
      <c r="VWS35" s="194"/>
      <c r="VWT35" s="194"/>
      <c r="VWU35" s="194"/>
      <c r="VWV35" s="194"/>
      <c r="VWW35" s="194"/>
      <c r="VWX35" s="194"/>
      <c r="VWY35" s="194"/>
      <c r="VWZ35" s="194"/>
      <c r="VXA35" s="194"/>
      <c r="VXB35" s="194"/>
      <c r="VXC35" s="194"/>
      <c r="VXD35" s="194"/>
      <c r="VXE35" s="194"/>
      <c r="VXF35" s="194"/>
      <c r="VXG35" s="194"/>
      <c r="VXH35" s="194"/>
      <c r="VXI35" s="194"/>
      <c r="VXJ35" s="194"/>
      <c r="VXK35" s="194"/>
      <c r="VXL35" s="194"/>
      <c r="VXM35" s="194"/>
      <c r="VXN35" s="194"/>
      <c r="VXO35" s="194"/>
      <c r="VXP35" s="194"/>
      <c r="VXQ35" s="194"/>
      <c r="VXR35" s="194"/>
      <c r="VXS35" s="194"/>
      <c r="VXT35" s="194"/>
      <c r="VXU35" s="194"/>
      <c r="VXV35" s="194"/>
      <c r="VXW35" s="194"/>
      <c r="VXX35" s="194"/>
      <c r="VXY35" s="194"/>
      <c r="VXZ35" s="194"/>
      <c r="VYA35" s="194"/>
      <c r="VYB35" s="194"/>
      <c r="VYC35" s="194"/>
      <c r="VYD35" s="194"/>
      <c r="VYE35" s="194"/>
      <c r="VYF35" s="194"/>
      <c r="VYG35" s="194"/>
      <c r="VYH35" s="194"/>
      <c r="VYI35" s="194"/>
      <c r="VYJ35" s="194"/>
      <c r="VYK35" s="194"/>
      <c r="VYL35" s="194"/>
      <c r="VYM35" s="194"/>
      <c r="VYN35" s="194"/>
      <c r="VYO35" s="194"/>
      <c r="VYP35" s="194"/>
      <c r="VYQ35" s="194"/>
      <c r="VYR35" s="194"/>
      <c r="VYS35" s="194"/>
      <c r="VYT35" s="194"/>
      <c r="VYU35" s="194"/>
      <c r="VYV35" s="194"/>
      <c r="VYW35" s="194"/>
      <c r="VYX35" s="194"/>
      <c r="VYY35" s="194"/>
      <c r="VYZ35" s="194"/>
      <c r="VZA35" s="194"/>
      <c r="VZB35" s="194"/>
      <c r="VZC35" s="194"/>
      <c r="VZD35" s="194"/>
      <c r="VZE35" s="194"/>
      <c r="VZF35" s="194"/>
      <c r="VZG35" s="194"/>
      <c r="VZH35" s="194"/>
      <c r="VZI35" s="194"/>
      <c r="VZJ35" s="194"/>
      <c r="VZK35" s="194"/>
      <c r="VZL35" s="194"/>
      <c r="VZM35" s="194"/>
      <c r="VZN35" s="194"/>
      <c r="VZO35" s="194"/>
      <c r="VZP35" s="194"/>
      <c r="VZQ35" s="194"/>
      <c r="VZR35" s="194"/>
      <c r="VZS35" s="194"/>
      <c r="VZT35" s="194"/>
      <c r="VZU35" s="194"/>
      <c r="VZV35" s="194"/>
      <c r="VZW35" s="194"/>
      <c r="VZX35" s="194"/>
      <c r="VZY35" s="194"/>
      <c r="VZZ35" s="194"/>
      <c r="WAA35" s="194"/>
      <c r="WAB35" s="194"/>
      <c r="WAC35" s="194"/>
      <c r="WAD35" s="194"/>
      <c r="WAE35" s="194"/>
      <c r="WAF35" s="194"/>
      <c r="WAG35" s="194"/>
      <c r="WAH35" s="194"/>
      <c r="WAI35" s="194"/>
      <c r="WAJ35" s="194"/>
      <c r="WAK35" s="194"/>
      <c r="WAL35" s="194"/>
      <c r="WAM35" s="194"/>
      <c r="WAN35" s="194"/>
      <c r="WAO35" s="194"/>
      <c r="WAP35" s="194"/>
      <c r="WAQ35" s="194"/>
      <c r="WAR35" s="194"/>
      <c r="WAS35" s="194"/>
      <c r="WAT35" s="194"/>
      <c r="WAU35" s="194"/>
      <c r="WAV35" s="194"/>
      <c r="WAW35" s="194"/>
      <c r="WAX35" s="194"/>
      <c r="WAY35" s="194"/>
      <c r="WAZ35" s="194"/>
      <c r="WBA35" s="194"/>
      <c r="WBB35" s="194"/>
      <c r="WBC35" s="194"/>
      <c r="WBD35" s="194"/>
      <c r="WBE35" s="194"/>
      <c r="WBF35" s="194"/>
      <c r="WBG35" s="194"/>
      <c r="WBH35" s="194"/>
      <c r="WBI35" s="194"/>
      <c r="WBJ35" s="194"/>
      <c r="WBK35" s="194"/>
      <c r="WBL35" s="194"/>
      <c r="WBM35" s="194"/>
      <c r="WBN35" s="194"/>
      <c r="WBO35" s="194"/>
      <c r="WBP35" s="194"/>
      <c r="WBQ35" s="194"/>
      <c r="WBR35" s="194"/>
      <c r="WBS35" s="194"/>
      <c r="WBT35" s="194"/>
      <c r="WBU35" s="194"/>
      <c r="WBV35" s="194"/>
      <c r="WBW35" s="194"/>
      <c r="WBX35" s="194"/>
      <c r="WBY35" s="194"/>
      <c r="WBZ35" s="194"/>
      <c r="WCA35" s="194"/>
      <c r="WCB35" s="194"/>
      <c r="WCC35" s="194"/>
      <c r="WCD35" s="194"/>
      <c r="WCE35" s="194"/>
      <c r="WCF35" s="194"/>
      <c r="WCG35" s="194"/>
      <c r="WCH35" s="194"/>
      <c r="WCI35" s="194"/>
      <c r="WCJ35" s="194"/>
      <c r="WCK35" s="194"/>
      <c r="WCL35" s="194"/>
      <c r="WCM35" s="194"/>
      <c r="WCN35" s="194"/>
      <c r="WCO35" s="194"/>
      <c r="WCP35" s="194"/>
      <c r="WCQ35" s="194"/>
      <c r="WCR35" s="194"/>
      <c r="WCS35" s="194"/>
      <c r="WCT35" s="194"/>
      <c r="WCU35" s="194"/>
      <c r="WCV35" s="194"/>
      <c r="WCW35" s="194"/>
      <c r="WCX35" s="194"/>
      <c r="WCY35" s="194"/>
      <c r="WCZ35" s="194"/>
      <c r="WDA35" s="194"/>
      <c r="WDB35" s="194"/>
      <c r="WDC35" s="194"/>
      <c r="WDD35" s="194"/>
      <c r="WDE35" s="194"/>
      <c r="WDF35" s="194"/>
      <c r="WDG35" s="194"/>
      <c r="WDH35" s="194"/>
      <c r="WDI35" s="194"/>
      <c r="WDJ35" s="194"/>
      <c r="WDK35" s="194"/>
      <c r="WDL35" s="194"/>
      <c r="WDM35" s="194"/>
      <c r="WDN35" s="194"/>
      <c r="WDO35" s="194"/>
      <c r="WDP35" s="194"/>
      <c r="WDQ35" s="194"/>
      <c r="WDR35" s="194"/>
      <c r="WDS35" s="194"/>
      <c r="WDT35" s="194"/>
      <c r="WDU35" s="194"/>
      <c r="WDV35" s="194"/>
      <c r="WDW35" s="194"/>
      <c r="WDX35" s="194"/>
      <c r="WDY35" s="194"/>
      <c r="WDZ35" s="194"/>
      <c r="WEA35" s="194"/>
      <c r="WEB35" s="194"/>
      <c r="WEC35" s="194"/>
      <c r="WED35" s="194"/>
      <c r="WEE35" s="194"/>
      <c r="WEF35" s="194"/>
      <c r="WEG35" s="194"/>
      <c r="WEH35" s="194"/>
      <c r="WEI35" s="194"/>
      <c r="WEJ35" s="194"/>
      <c r="WEK35" s="194"/>
      <c r="WEL35" s="194"/>
      <c r="WEM35" s="194"/>
      <c r="WEN35" s="194"/>
      <c r="WEO35" s="194"/>
      <c r="WEP35" s="194"/>
      <c r="WEQ35" s="194"/>
      <c r="WER35" s="194"/>
      <c r="WES35" s="194"/>
      <c r="WET35" s="194"/>
      <c r="WEU35" s="194"/>
      <c r="WEV35" s="194"/>
      <c r="WEW35" s="194"/>
      <c r="WEX35" s="194"/>
      <c r="WEY35" s="194"/>
      <c r="WEZ35" s="194"/>
      <c r="WFA35" s="194"/>
      <c r="WFB35" s="194"/>
      <c r="WFC35" s="194"/>
      <c r="WFD35" s="194"/>
      <c r="WFE35" s="194"/>
      <c r="WFF35" s="194"/>
      <c r="WFG35" s="194"/>
      <c r="WFH35" s="194"/>
      <c r="WFI35" s="194"/>
      <c r="WFJ35" s="194"/>
      <c r="WFK35" s="194"/>
      <c r="WFL35" s="194"/>
      <c r="WFM35" s="194"/>
      <c r="WFN35" s="194"/>
      <c r="WFO35" s="194"/>
      <c r="WFP35" s="194"/>
      <c r="WFQ35" s="194"/>
      <c r="WFR35" s="194"/>
      <c r="WFS35" s="194"/>
      <c r="WFT35" s="194"/>
      <c r="WFU35" s="194"/>
      <c r="WFV35" s="194"/>
      <c r="WFW35" s="194"/>
      <c r="WFX35" s="194"/>
      <c r="WFY35" s="194"/>
      <c r="WFZ35" s="194"/>
      <c r="WGA35" s="194"/>
      <c r="WGB35" s="194"/>
      <c r="WGC35" s="194"/>
      <c r="WGD35" s="194"/>
      <c r="WGE35" s="194"/>
      <c r="WGF35" s="194"/>
      <c r="WGG35" s="194"/>
      <c r="WGH35" s="194"/>
      <c r="WGI35" s="194"/>
      <c r="WGJ35" s="194"/>
      <c r="WGK35" s="194"/>
      <c r="WGL35" s="194"/>
      <c r="WGM35" s="194"/>
      <c r="WGN35" s="194"/>
      <c r="WGO35" s="194"/>
      <c r="WGP35" s="194"/>
      <c r="WGQ35" s="194"/>
      <c r="WGR35" s="194"/>
      <c r="WGS35" s="194"/>
      <c r="WGT35" s="194"/>
      <c r="WGU35" s="194"/>
      <c r="WGV35" s="194"/>
      <c r="WGW35" s="194"/>
      <c r="WGX35" s="194"/>
      <c r="WGY35" s="194"/>
      <c r="WGZ35" s="194"/>
      <c r="WHA35" s="194"/>
      <c r="WHB35" s="194"/>
      <c r="WHC35" s="194"/>
      <c r="WHD35" s="194"/>
      <c r="WHE35" s="194"/>
      <c r="WHF35" s="194"/>
      <c r="WHG35" s="194"/>
      <c r="WHH35" s="194"/>
      <c r="WHI35" s="194"/>
      <c r="WHJ35" s="194"/>
      <c r="WHK35" s="194"/>
      <c r="WHL35" s="194"/>
      <c r="WHM35" s="194"/>
      <c r="WHN35" s="194"/>
      <c r="WHO35" s="194"/>
      <c r="WHP35" s="194"/>
      <c r="WHQ35" s="194"/>
      <c r="WHR35" s="194"/>
      <c r="WHS35" s="194"/>
      <c r="WHT35" s="194"/>
      <c r="WHU35" s="194"/>
      <c r="WHV35" s="194"/>
      <c r="WHW35" s="194"/>
      <c r="WHX35" s="194"/>
      <c r="WHY35" s="194"/>
      <c r="WHZ35" s="194"/>
      <c r="WIA35" s="194"/>
      <c r="WIB35" s="194"/>
      <c r="WIC35" s="194"/>
      <c r="WID35" s="194"/>
      <c r="WIE35" s="194"/>
      <c r="WIF35" s="194"/>
      <c r="WIG35" s="194"/>
      <c r="WIH35" s="194"/>
      <c r="WII35" s="194"/>
      <c r="WIJ35" s="194"/>
      <c r="WIK35" s="194"/>
      <c r="WIL35" s="194"/>
      <c r="WIM35" s="194"/>
      <c r="WIN35" s="194"/>
      <c r="WIO35" s="194"/>
      <c r="WIP35" s="194"/>
      <c r="WIQ35" s="194"/>
      <c r="WIR35" s="194"/>
      <c r="WIS35" s="194"/>
      <c r="WIT35" s="194"/>
      <c r="WIU35" s="194"/>
      <c r="WIV35" s="194"/>
      <c r="WIW35" s="194"/>
      <c r="WIX35" s="194"/>
      <c r="WIY35" s="194"/>
      <c r="WIZ35" s="194"/>
      <c r="WJA35" s="194"/>
      <c r="WJB35" s="194"/>
      <c r="WJC35" s="194"/>
      <c r="WJD35" s="194"/>
      <c r="WJE35" s="194"/>
      <c r="WJF35" s="194"/>
      <c r="WJG35" s="194"/>
      <c r="WJH35" s="194"/>
      <c r="WJI35" s="194"/>
      <c r="WJJ35" s="194"/>
      <c r="WJK35" s="194"/>
      <c r="WJL35" s="194"/>
      <c r="WJM35" s="194"/>
      <c r="WJN35" s="194"/>
      <c r="WJO35" s="194"/>
      <c r="WJP35" s="194"/>
      <c r="WJQ35" s="194"/>
      <c r="WJR35" s="194"/>
      <c r="WJS35" s="194"/>
      <c r="WJT35" s="194"/>
      <c r="WJU35" s="194"/>
      <c r="WJV35" s="194"/>
      <c r="WJW35" s="194"/>
      <c r="WJX35" s="194"/>
      <c r="WJY35" s="194"/>
      <c r="WJZ35" s="194"/>
      <c r="WKA35" s="194"/>
      <c r="WKB35" s="194"/>
      <c r="WKC35" s="194"/>
      <c r="WKD35" s="194"/>
      <c r="WKE35" s="194"/>
      <c r="WKF35" s="194"/>
      <c r="WKG35" s="194"/>
      <c r="WKH35" s="194"/>
      <c r="WKI35" s="194"/>
      <c r="WKJ35" s="194"/>
      <c r="WKK35" s="194"/>
      <c r="WKL35" s="194"/>
      <c r="WKM35" s="194"/>
      <c r="WKN35" s="194"/>
      <c r="WKO35" s="194"/>
      <c r="WKP35" s="194"/>
      <c r="WKQ35" s="194"/>
      <c r="WKR35" s="194"/>
      <c r="WKS35" s="194"/>
      <c r="WKT35" s="194"/>
      <c r="WKU35" s="194"/>
      <c r="WKV35" s="194"/>
      <c r="WKW35" s="194"/>
      <c r="WKX35" s="194"/>
      <c r="WKY35" s="194"/>
      <c r="WKZ35" s="194"/>
      <c r="WLA35" s="194"/>
      <c r="WLB35" s="194"/>
      <c r="WLC35" s="194"/>
      <c r="WLD35" s="194"/>
      <c r="WLE35" s="194"/>
      <c r="WLF35" s="194"/>
      <c r="WLG35" s="194"/>
      <c r="WLH35" s="194"/>
      <c r="WLI35" s="194"/>
      <c r="WLJ35" s="194"/>
      <c r="WLK35" s="194"/>
      <c r="WLL35" s="194"/>
      <c r="WLM35" s="194"/>
      <c r="WLN35" s="194"/>
      <c r="WLO35" s="194"/>
      <c r="WLP35" s="194"/>
      <c r="WLQ35" s="194"/>
      <c r="WLR35" s="194"/>
      <c r="WLS35" s="194"/>
      <c r="WLT35" s="194"/>
      <c r="WLU35" s="194"/>
      <c r="WLV35" s="194"/>
      <c r="WLW35" s="194"/>
      <c r="WLX35" s="194"/>
      <c r="WLY35" s="194"/>
      <c r="WLZ35" s="194"/>
      <c r="WMA35" s="194"/>
      <c r="WMB35" s="194"/>
      <c r="WMC35" s="194"/>
      <c r="WMD35" s="194"/>
      <c r="WME35" s="194"/>
      <c r="WMF35" s="194"/>
      <c r="WMG35" s="194"/>
      <c r="WMH35" s="194"/>
      <c r="WMI35" s="194"/>
      <c r="WMJ35" s="194"/>
      <c r="WMK35" s="194"/>
      <c r="WML35" s="194"/>
      <c r="WMM35" s="194"/>
      <c r="WMN35" s="194"/>
      <c r="WMO35" s="194"/>
      <c r="WMP35" s="194"/>
      <c r="WMQ35" s="194"/>
      <c r="WMR35" s="194"/>
      <c r="WMS35" s="194"/>
      <c r="WMT35" s="194"/>
      <c r="WMU35" s="194"/>
      <c r="WMV35" s="194"/>
      <c r="WMW35" s="194"/>
      <c r="WMX35" s="194"/>
      <c r="WMY35" s="194"/>
      <c r="WMZ35" s="194"/>
      <c r="WNA35" s="194"/>
      <c r="WNB35" s="194"/>
      <c r="WNC35" s="194"/>
      <c r="WND35" s="194"/>
      <c r="WNE35" s="194"/>
      <c r="WNF35" s="194"/>
      <c r="WNG35" s="194"/>
      <c r="WNH35" s="194"/>
      <c r="WNI35" s="194"/>
      <c r="WNJ35" s="194"/>
      <c r="WNK35" s="194"/>
      <c r="WNL35" s="194"/>
      <c r="WNM35" s="194"/>
      <c r="WNN35" s="194"/>
      <c r="WNO35" s="194"/>
      <c r="WNP35" s="194"/>
      <c r="WNQ35" s="194"/>
      <c r="WNR35" s="194"/>
      <c r="WNS35" s="194"/>
      <c r="WNT35" s="194"/>
      <c r="WNU35" s="194"/>
      <c r="WNV35" s="194"/>
      <c r="WNW35" s="194"/>
      <c r="WNX35" s="194"/>
      <c r="WNY35" s="194"/>
      <c r="WNZ35" s="194"/>
      <c r="WOA35" s="194"/>
      <c r="WOB35" s="194"/>
      <c r="WOC35" s="194"/>
      <c r="WOD35" s="194"/>
      <c r="WOE35" s="194"/>
      <c r="WOF35" s="194"/>
      <c r="WOG35" s="194"/>
      <c r="WOH35" s="194"/>
      <c r="WOI35" s="194"/>
      <c r="WOJ35" s="194"/>
      <c r="WOK35" s="194"/>
      <c r="WOL35" s="194"/>
      <c r="WOM35" s="194"/>
      <c r="WON35" s="194"/>
      <c r="WOO35" s="194"/>
      <c r="WOP35" s="194"/>
      <c r="WOQ35" s="194"/>
      <c r="WOR35" s="194"/>
      <c r="WOS35" s="194"/>
      <c r="WOT35" s="194"/>
      <c r="WOU35" s="194"/>
      <c r="WOV35" s="194"/>
      <c r="WOW35" s="194"/>
      <c r="WOX35" s="194"/>
      <c r="WOY35" s="194"/>
      <c r="WOZ35" s="194"/>
      <c r="WPA35" s="194"/>
      <c r="WPB35" s="194"/>
      <c r="WPC35" s="194"/>
      <c r="WPD35" s="194"/>
      <c r="WPE35" s="194"/>
      <c r="WPF35" s="194"/>
      <c r="WPG35" s="194"/>
      <c r="WPH35" s="194"/>
      <c r="WPI35" s="194"/>
      <c r="WPJ35" s="194"/>
      <c r="WPK35" s="194"/>
      <c r="WPL35" s="194"/>
      <c r="WPM35" s="194"/>
      <c r="WPN35" s="194"/>
      <c r="WPO35" s="194"/>
      <c r="WPP35" s="194"/>
      <c r="WPQ35" s="194"/>
      <c r="WPR35" s="194"/>
      <c r="WPS35" s="194"/>
      <c r="WPT35" s="194"/>
      <c r="WPU35" s="194"/>
      <c r="WPV35" s="194"/>
      <c r="WPW35" s="194"/>
      <c r="WPX35" s="194"/>
      <c r="WPY35" s="194"/>
      <c r="WPZ35" s="194"/>
      <c r="WQA35" s="194"/>
      <c r="WQB35" s="194"/>
      <c r="WQC35" s="194"/>
      <c r="WQD35" s="194"/>
      <c r="WQE35" s="194"/>
      <c r="WQF35" s="194"/>
      <c r="WQG35" s="194"/>
      <c r="WQH35" s="194"/>
      <c r="WQI35" s="194"/>
      <c r="WQJ35" s="194"/>
      <c r="WQK35" s="194"/>
      <c r="WQL35" s="194"/>
      <c r="WQM35" s="194"/>
      <c r="WQN35" s="194"/>
      <c r="WQO35" s="194"/>
      <c r="WQP35" s="194"/>
      <c r="WQQ35" s="194"/>
      <c r="WQR35" s="194"/>
      <c r="WQS35" s="194"/>
      <c r="WQT35" s="194"/>
      <c r="WQU35" s="194"/>
      <c r="WQV35" s="194"/>
      <c r="WQW35" s="194"/>
      <c r="WQX35" s="194"/>
      <c r="WQY35" s="194"/>
      <c r="WQZ35" s="194"/>
      <c r="WRA35" s="194"/>
      <c r="WRB35" s="194"/>
      <c r="WRC35" s="194"/>
      <c r="WRD35" s="194"/>
      <c r="WRE35" s="194"/>
      <c r="WRF35" s="194"/>
      <c r="WRG35" s="194"/>
      <c r="WRH35" s="194"/>
      <c r="WRI35" s="194"/>
      <c r="WRJ35" s="194"/>
      <c r="WRK35" s="194"/>
      <c r="WRL35" s="194"/>
      <c r="WRM35" s="194"/>
      <c r="WRN35" s="194"/>
      <c r="WRO35" s="194"/>
      <c r="WRP35" s="194"/>
      <c r="WRQ35" s="194"/>
      <c r="WRR35" s="194"/>
      <c r="WRS35" s="194"/>
      <c r="WRT35" s="194"/>
      <c r="WRU35" s="194"/>
      <c r="WRV35" s="194"/>
      <c r="WRW35" s="194"/>
      <c r="WRX35" s="194"/>
      <c r="WRY35" s="194"/>
      <c r="WRZ35" s="194"/>
      <c r="WSA35" s="194"/>
      <c r="WSB35" s="194"/>
      <c r="WSC35" s="194"/>
      <c r="WSD35" s="194"/>
      <c r="WSE35" s="194"/>
      <c r="WSF35" s="194"/>
      <c r="WSG35" s="194"/>
      <c r="WSH35" s="194"/>
      <c r="WSI35" s="194"/>
      <c r="WSJ35" s="194"/>
      <c r="WSK35" s="194"/>
      <c r="WSL35" s="194"/>
      <c r="WSM35" s="194"/>
      <c r="WSN35" s="194"/>
      <c r="WSO35" s="194"/>
      <c r="WSP35" s="194"/>
      <c r="WSQ35" s="194"/>
      <c r="WSR35" s="194"/>
      <c r="WSS35" s="194"/>
      <c r="WST35" s="194"/>
      <c r="WSU35" s="194"/>
      <c r="WSV35" s="194"/>
      <c r="WSW35" s="194"/>
      <c r="WSX35" s="194"/>
      <c r="WSY35" s="194"/>
      <c r="WSZ35" s="194"/>
      <c r="WTA35" s="194"/>
      <c r="WTB35" s="194"/>
      <c r="WTC35" s="194"/>
      <c r="WTD35" s="194"/>
      <c r="WTE35" s="194"/>
      <c r="WTF35" s="194"/>
      <c r="WTG35" s="194"/>
      <c r="WTH35" s="194"/>
      <c r="WTI35" s="194"/>
      <c r="WTJ35" s="194"/>
      <c r="WTK35" s="194"/>
      <c r="WTL35" s="194"/>
      <c r="WTM35" s="194"/>
      <c r="WTN35" s="194"/>
      <c r="WTO35" s="194"/>
      <c r="WTP35" s="194"/>
      <c r="WTQ35" s="194"/>
      <c r="WTR35" s="194"/>
      <c r="WTS35" s="194"/>
      <c r="WTT35" s="194"/>
      <c r="WTU35" s="194"/>
      <c r="WTV35" s="194"/>
      <c r="WTW35" s="194"/>
      <c r="WTX35" s="194"/>
      <c r="WTY35" s="194"/>
      <c r="WTZ35" s="194"/>
      <c r="WUA35" s="194"/>
      <c r="WUB35" s="194"/>
      <c r="WUC35" s="194"/>
      <c r="WUD35" s="194"/>
      <c r="WUE35" s="194"/>
      <c r="WUF35" s="194"/>
      <c r="WUG35" s="194"/>
      <c r="WUH35" s="194"/>
      <c r="WUI35" s="194"/>
      <c r="WUJ35" s="194"/>
      <c r="WUK35" s="194"/>
      <c r="WUL35" s="194"/>
      <c r="WUM35" s="194"/>
      <c r="WUN35" s="194"/>
      <c r="WUO35" s="194"/>
      <c r="WUP35" s="194"/>
      <c r="WUQ35" s="194"/>
      <c r="WUR35" s="194"/>
      <c r="WUS35" s="194"/>
      <c r="WUT35" s="194"/>
      <c r="WUU35" s="194"/>
      <c r="WUV35" s="194"/>
      <c r="WUW35" s="194"/>
      <c r="WUX35" s="194"/>
      <c r="WUY35" s="194"/>
      <c r="WUZ35" s="194"/>
      <c r="WVA35" s="194"/>
      <c r="WVB35" s="194"/>
      <c r="WVC35" s="194"/>
      <c r="WVD35" s="194"/>
      <c r="WVE35" s="194"/>
      <c r="WVF35" s="194"/>
      <c r="WVG35" s="194"/>
      <c r="WVH35" s="194"/>
      <c r="WVI35" s="194"/>
      <c r="WVJ35" s="194"/>
      <c r="WVK35" s="194"/>
      <c r="WVL35" s="194"/>
      <c r="WVM35" s="194"/>
      <c r="WVN35" s="194"/>
      <c r="WVO35" s="194"/>
      <c r="WVP35" s="194"/>
      <c r="WVQ35" s="194"/>
      <c r="WVR35" s="194"/>
      <c r="WVS35" s="194"/>
      <c r="WVT35" s="194"/>
      <c r="WVU35" s="194"/>
      <c r="WVV35" s="194"/>
      <c r="WVW35" s="194"/>
      <c r="WVX35" s="194"/>
      <c r="WVY35" s="194"/>
      <c r="WVZ35" s="194"/>
      <c r="WWA35" s="194"/>
      <c r="WWB35" s="194"/>
      <c r="WWC35" s="194"/>
      <c r="WWD35" s="194"/>
      <c r="WWE35" s="194"/>
      <c r="WWF35" s="194"/>
      <c r="WWG35" s="194"/>
      <c r="WWH35" s="194"/>
      <c r="WWI35" s="194"/>
      <c r="WWJ35" s="194"/>
      <c r="WWK35" s="194"/>
      <c r="WWL35" s="194"/>
      <c r="WWM35" s="194"/>
      <c r="WWN35" s="194"/>
      <c r="WWO35" s="194"/>
      <c r="WWP35" s="194"/>
      <c r="WWQ35" s="194"/>
      <c r="WWR35" s="194"/>
      <c r="WWS35" s="194"/>
      <c r="WWT35" s="194"/>
      <c r="WWU35" s="194"/>
      <c r="WWV35" s="194"/>
      <c r="WWW35" s="194"/>
      <c r="WWX35" s="194"/>
      <c r="WWY35" s="194"/>
      <c r="WWZ35" s="194"/>
      <c r="WXA35" s="194"/>
      <c r="WXB35" s="194"/>
      <c r="WXC35" s="194"/>
      <c r="WXD35" s="194"/>
      <c r="WXE35" s="194"/>
      <c r="WXF35" s="194"/>
      <c r="WXG35" s="194"/>
      <c r="WXH35" s="194"/>
      <c r="WXI35" s="194"/>
      <c r="WXJ35" s="194"/>
      <c r="WXK35" s="194"/>
      <c r="WXL35" s="194"/>
      <c r="WXM35" s="194"/>
      <c r="WXN35" s="194"/>
      <c r="WXO35" s="194"/>
      <c r="WXP35" s="194"/>
      <c r="WXQ35" s="194"/>
      <c r="WXR35" s="194"/>
      <c r="WXS35" s="194"/>
      <c r="WXT35" s="194"/>
      <c r="WXU35" s="194"/>
      <c r="WXV35" s="194"/>
      <c r="WXW35" s="194"/>
      <c r="WXX35" s="194"/>
      <c r="WXY35" s="194"/>
      <c r="WXZ35" s="194"/>
      <c r="WYA35" s="194"/>
      <c r="WYB35" s="194"/>
      <c r="WYC35" s="194"/>
      <c r="WYD35" s="194"/>
      <c r="WYE35" s="194"/>
      <c r="WYF35" s="194"/>
      <c r="WYG35" s="194"/>
      <c r="WYH35" s="194"/>
      <c r="WYI35" s="194"/>
      <c r="WYJ35" s="194"/>
      <c r="WYK35" s="194"/>
      <c r="WYL35" s="194"/>
      <c r="WYM35" s="194"/>
      <c r="WYN35" s="194"/>
      <c r="WYO35" s="194"/>
      <c r="WYP35" s="194"/>
      <c r="WYQ35" s="194"/>
      <c r="WYR35" s="194"/>
      <c r="WYS35" s="194"/>
      <c r="WYT35" s="194"/>
      <c r="WYU35" s="194"/>
      <c r="WYV35" s="194"/>
      <c r="WYW35" s="194"/>
      <c r="WYX35" s="194"/>
      <c r="WYY35" s="194"/>
      <c r="WYZ35" s="194"/>
      <c r="WZA35" s="194"/>
      <c r="WZB35" s="194"/>
      <c r="WZC35" s="194"/>
      <c r="WZD35" s="194"/>
      <c r="WZE35" s="194"/>
      <c r="WZF35" s="194"/>
      <c r="WZG35" s="194"/>
      <c r="WZH35" s="194"/>
      <c r="WZI35" s="194"/>
      <c r="WZJ35" s="194"/>
      <c r="WZK35" s="194"/>
      <c r="WZL35" s="194"/>
      <c r="WZM35" s="194"/>
      <c r="WZN35" s="194"/>
      <c r="WZO35" s="194"/>
      <c r="WZP35" s="194"/>
      <c r="WZQ35" s="194"/>
      <c r="WZR35" s="194"/>
      <c r="WZS35" s="194"/>
      <c r="WZT35" s="194"/>
      <c r="WZU35" s="194"/>
      <c r="WZV35" s="194"/>
      <c r="WZW35" s="194"/>
      <c r="WZX35" s="194"/>
      <c r="WZY35" s="194"/>
      <c r="WZZ35" s="194"/>
      <c r="XAA35" s="194"/>
      <c r="XAB35" s="194"/>
      <c r="XAC35" s="194"/>
      <c r="XAD35" s="194"/>
      <c r="XAE35" s="194"/>
      <c r="XAF35" s="194"/>
      <c r="XAG35" s="194"/>
      <c r="XAH35" s="194"/>
      <c r="XAI35" s="194"/>
      <c r="XAJ35" s="194"/>
      <c r="XAK35" s="194"/>
      <c r="XAL35" s="194"/>
      <c r="XAM35" s="194"/>
      <c r="XAN35" s="194"/>
      <c r="XAO35" s="194"/>
      <c r="XAP35" s="194"/>
      <c r="XAQ35" s="194"/>
      <c r="XAR35" s="194"/>
      <c r="XAS35" s="194"/>
      <c r="XAT35" s="194"/>
      <c r="XAU35" s="194"/>
      <c r="XAV35" s="194"/>
      <c r="XAW35" s="194"/>
      <c r="XAX35" s="194"/>
      <c r="XAY35" s="194"/>
      <c r="XAZ35" s="194"/>
      <c r="XBA35" s="194"/>
      <c r="XBB35" s="194"/>
      <c r="XBC35" s="194"/>
      <c r="XBD35" s="194"/>
      <c r="XBE35" s="194"/>
      <c r="XBF35" s="194"/>
      <c r="XBG35" s="194"/>
      <c r="XBH35" s="194"/>
      <c r="XBI35" s="194"/>
      <c r="XBJ35" s="194"/>
      <c r="XBK35" s="194"/>
      <c r="XBL35" s="194"/>
      <c r="XBM35" s="194"/>
      <c r="XBN35" s="194"/>
      <c r="XBO35" s="194"/>
      <c r="XBP35" s="194"/>
      <c r="XBQ35" s="194"/>
      <c r="XBR35" s="194"/>
      <c r="XBS35" s="194"/>
      <c r="XBT35" s="194"/>
      <c r="XBU35" s="194"/>
      <c r="XBV35" s="194"/>
      <c r="XBW35" s="194"/>
      <c r="XBX35" s="194"/>
      <c r="XBY35" s="194"/>
      <c r="XBZ35" s="194"/>
      <c r="XCA35" s="194"/>
      <c r="XCB35" s="194"/>
      <c r="XCC35" s="194"/>
      <c r="XCD35" s="194"/>
      <c r="XCE35" s="194"/>
      <c r="XCF35" s="194"/>
      <c r="XCG35" s="194"/>
      <c r="XCH35" s="194"/>
      <c r="XCI35" s="194"/>
      <c r="XCJ35" s="194"/>
      <c r="XCK35" s="194"/>
      <c r="XCL35" s="194"/>
      <c r="XCM35" s="194"/>
      <c r="XCN35" s="194"/>
      <c r="XCO35" s="194"/>
      <c r="XCP35" s="194"/>
      <c r="XCQ35" s="194"/>
      <c r="XCR35" s="194"/>
      <c r="XCS35" s="194"/>
      <c r="XCT35" s="194"/>
      <c r="XCU35" s="194"/>
      <c r="XCV35" s="194"/>
      <c r="XCW35" s="194"/>
      <c r="XCX35" s="194"/>
      <c r="XCY35" s="194"/>
      <c r="XCZ35" s="194"/>
      <c r="XDA35" s="194"/>
      <c r="XDB35" s="194"/>
      <c r="XDC35" s="194"/>
      <c r="XDD35" s="194"/>
      <c r="XDE35" s="194"/>
      <c r="XDF35" s="194"/>
      <c r="XDG35" s="194"/>
      <c r="XDH35" s="194"/>
      <c r="XDI35" s="194"/>
      <c r="XDJ35" s="194"/>
      <c r="XDK35" s="194"/>
      <c r="XDL35" s="194"/>
      <c r="XDM35" s="194"/>
      <c r="XDN35" s="194"/>
      <c r="XDO35" s="194"/>
      <c r="XDP35" s="194"/>
    </row>
    <row r="36" spans="1:16344" s="198" customFormat="1" ht="33.6" outlineLevel="2" x14ac:dyDescent="0.25">
      <c r="A36" s="173">
        <f t="shared" si="20"/>
        <v>18</v>
      </c>
      <c r="B36" s="174" t="s">
        <v>488</v>
      </c>
      <c r="C36" s="174" t="s">
        <v>857</v>
      </c>
      <c r="D36" s="147" t="s">
        <v>516</v>
      </c>
      <c r="E36" s="255">
        <f>SUM(F36:I36)</f>
        <v>300</v>
      </c>
      <c r="F36" s="255">
        <v>0</v>
      </c>
      <c r="G36" s="255">
        <v>0</v>
      </c>
      <c r="H36" s="255">
        <v>0</v>
      </c>
      <c r="I36" s="255">
        <v>300</v>
      </c>
      <c r="J36" s="255">
        <v>0</v>
      </c>
      <c r="K36" s="255">
        <v>0</v>
      </c>
      <c r="L36" s="255">
        <v>0</v>
      </c>
      <c r="M36" s="255">
        <v>0</v>
      </c>
      <c r="N36" s="255">
        <v>0</v>
      </c>
      <c r="O36" s="262">
        <v>0</v>
      </c>
      <c r="P36" s="262">
        <v>0</v>
      </c>
      <c r="Q36" s="147" t="s">
        <v>507</v>
      </c>
      <c r="R36" s="147"/>
      <c r="S36" s="173">
        <v>2023</v>
      </c>
      <c r="T36" s="177"/>
      <c r="U36" s="177"/>
      <c r="V36" s="177"/>
      <c r="W36" s="177"/>
      <c r="X36" s="177"/>
      <c r="Y36" s="177"/>
      <c r="Z36" s="177"/>
      <c r="AA36" s="177"/>
      <c r="AB36" s="177"/>
      <c r="AC36" s="177"/>
      <c r="AD36" s="177"/>
      <c r="AE36" s="177"/>
      <c r="AF36" s="177"/>
      <c r="AG36" s="194"/>
      <c r="AH36" s="194"/>
      <c r="AI36" s="194"/>
      <c r="AJ36" s="194"/>
      <c r="AK36" s="194"/>
      <c r="AL36" s="194"/>
      <c r="AM36" s="194"/>
      <c r="AN36" s="194"/>
      <c r="AO36" s="194"/>
      <c r="AP36" s="194"/>
      <c r="AQ36" s="194"/>
      <c r="AR36" s="194"/>
      <c r="AS36" s="194"/>
      <c r="AT36" s="194"/>
      <c r="AU36" s="194"/>
      <c r="AV36" s="194"/>
      <c r="AW36" s="194"/>
      <c r="AX36" s="194"/>
      <c r="AY36" s="194"/>
      <c r="AZ36" s="194"/>
      <c r="BA36" s="194"/>
      <c r="BB36" s="194"/>
      <c r="BC36" s="194"/>
      <c r="BD36" s="194"/>
      <c r="BE36" s="194"/>
      <c r="BF36" s="194"/>
      <c r="BG36" s="194"/>
      <c r="BH36" s="194"/>
      <c r="BI36" s="194"/>
      <c r="BJ36" s="194"/>
      <c r="BK36" s="194"/>
      <c r="BL36" s="194"/>
      <c r="BM36" s="194"/>
      <c r="BN36" s="194"/>
      <c r="BO36" s="194"/>
      <c r="BP36" s="194"/>
      <c r="BQ36" s="194"/>
      <c r="BR36" s="194"/>
      <c r="BS36" s="194"/>
      <c r="BT36" s="194"/>
      <c r="BU36" s="194"/>
      <c r="BV36" s="194"/>
      <c r="BW36" s="194"/>
      <c r="BX36" s="194"/>
      <c r="BY36" s="194"/>
      <c r="BZ36" s="194"/>
      <c r="CA36" s="194"/>
      <c r="CB36" s="194"/>
      <c r="CC36" s="194"/>
      <c r="CD36" s="194"/>
      <c r="CE36" s="194"/>
      <c r="CF36" s="194"/>
      <c r="CG36" s="194"/>
      <c r="CH36" s="194"/>
      <c r="CI36" s="194"/>
      <c r="CJ36" s="194"/>
      <c r="CK36" s="194"/>
      <c r="CL36" s="194"/>
      <c r="CM36" s="194"/>
      <c r="CN36" s="194"/>
      <c r="CO36" s="194"/>
      <c r="CP36" s="194"/>
      <c r="CQ36" s="194"/>
      <c r="CR36" s="194"/>
      <c r="CS36" s="194"/>
      <c r="CT36" s="194"/>
      <c r="CU36" s="194"/>
      <c r="CV36" s="194"/>
      <c r="CW36" s="194"/>
      <c r="CX36" s="194"/>
      <c r="CY36" s="194"/>
      <c r="CZ36" s="194"/>
      <c r="DA36" s="194"/>
      <c r="DB36" s="194"/>
      <c r="DC36" s="194"/>
      <c r="DD36" s="194"/>
      <c r="DE36" s="194"/>
      <c r="DF36" s="194"/>
      <c r="DG36" s="194"/>
      <c r="DH36" s="194"/>
      <c r="DI36" s="194"/>
      <c r="DJ36" s="194"/>
      <c r="DK36" s="194"/>
      <c r="DL36" s="194"/>
      <c r="DM36" s="194"/>
      <c r="DN36" s="194"/>
      <c r="DO36" s="194"/>
      <c r="DP36" s="194"/>
      <c r="DQ36" s="194"/>
      <c r="DR36" s="194"/>
      <c r="DS36" s="194"/>
      <c r="DT36" s="194"/>
      <c r="DU36" s="194"/>
      <c r="DV36" s="194"/>
      <c r="DW36" s="194"/>
      <c r="DX36" s="194"/>
      <c r="DY36" s="194"/>
      <c r="DZ36" s="194"/>
      <c r="EA36" s="194"/>
      <c r="EB36" s="194"/>
      <c r="EC36" s="194"/>
      <c r="ED36" s="194"/>
      <c r="EE36" s="194"/>
      <c r="EF36" s="194"/>
      <c r="EG36" s="194"/>
      <c r="EH36" s="194"/>
      <c r="EI36" s="194"/>
      <c r="EJ36" s="194"/>
      <c r="EK36" s="194"/>
      <c r="EL36" s="194"/>
      <c r="EM36" s="194"/>
      <c r="EN36" s="194"/>
      <c r="EO36" s="194"/>
      <c r="EP36" s="194"/>
      <c r="EQ36" s="194"/>
      <c r="ER36" s="194"/>
      <c r="ES36" s="194"/>
      <c r="ET36" s="194"/>
      <c r="EU36" s="194"/>
      <c r="EV36" s="194"/>
      <c r="EW36" s="194"/>
      <c r="EX36" s="194"/>
      <c r="EY36" s="194"/>
      <c r="EZ36" s="194"/>
      <c r="FA36" s="194"/>
      <c r="FB36" s="194"/>
      <c r="FC36" s="194"/>
      <c r="FD36" s="194"/>
      <c r="FE36" s="194"/>
      <c r="FF36" s="194"/>
      <c r="FG36" s="194"/>
      <c r="FH36" s="194"/>
      <c r="FI36" s="194"/>
      <c r="FJ36" s="194"/>
      <c r="FK36" s="194"/>
      <c r="FL36" s="194"/>
      <c r="FM36" s="194"/>
      <c r="FN36" s="194"/>
      <c r="FO36" s="194"/>
      <c r="FP36" s="194"/>
      <c r="FQ36" s="194"/>
      <c r="FR36" s="194"/>
      <c r="FS36" s="194"/>
      <c r="FT36" s="194"/>
      <c r="FU36" s="194"/>
      <c r="FV36" s="194"/>
      <c r="FW36" s="194"/>
      <c r="FX36" s="194"/>
      <c r="FY36" s="194"/>
      <c r="FZ36" s="194"/>
      <c r="GA36" s="194"/>
      <c r="GB36" s="194"/>
      <c r="GC36" s="194"/>
      <c r="GD36" s="194"/>
      <c r="GE36" s="194"/>
      <c r="GF36" s="194"/>
      <c r="GG36" s="194"/>
      <c r="GH36" s="194"/>
      <c r="GI36" s="194"/>
      <c r="GJ36" s="194"/>
      <c r="GK36" s="194"/>
      <c r="GL36" s="194"/>
      <c r="GM36" s="194"/>
      <c r="GN36" s="194"/>
      <c r="GO36" s="194"/>
      <c r="GP36" s="194"/>
      <c r="GQ36" s="194"/>
      <c r="GR36" s="194"/>
      <c r="GS36" s="194"/>
      <c r="GT36" s="194"/>
      <c r="GU36" s="194"/>
      <c r="GV36" s="194"/>
      <c r="GW36" s="194"/>
      <c r="GX36" s="194"/>
      <c r="GY36" s="194"/>
      <c r="GZ36" s="194"/>
      <c r="HA36" s="194"/>
      <c r="HB36" s="194"/>
      <c r="HC36" s="194"/>
      <c r="HD36" s="194"/>
      <c r="HE36" s="194"/>
      <c r="HF36" s="194"/>
      <c r="HG36" s="194"/>
      <c r="HH36" s="194"/>
      <c r="HI36" s="194"/>
      <c r="HJ36" s="194"/>
      <c r="HK36" s="194"/>
      <c r="HL36" s="194"/>
      <c r="HM36" s="194"/>
      <c r="HN36" s="194"/>
      <c r="HO36" s="194"/>
      <c r="HP36" s="194"/>
      <c r="HQ36" s="194"/>
      <c r="HR36" s="194"/>
      <c r="HS36" s="194"/>
      <c r="HT36" s="194"/>
      <c r="HU36" s="194"/>
      <c r="HV36" s="194"/>
      <c r="HW36" s="194"/>
      <c r="HX36" s="194"/>
      <c r="HY36" s="194"/>
      <c r="HZ36" s="194"/>
      <c r="IA36" s="194"/>
      <c r="IB36" s="194"/>
      <c r="IC36" s="194"/>
      <c r="ID36" s="194"/>
      <c r="IE36" s="194"/>
      <c r="IF36" s="194"/>
      <c r="IG36" s="194"/>
      <c r="IH36" s="194"/>
      <c r="II36" s="194"/>
      <c r="IJ36" s="194"/>
      <c r="IK36" s="194"/>
      <c r="IL36" s="194"/>
      <c r="IM36" s="194"/>
      <c r="IN36" s="194"/>
      <c r="IO36" s="194"/>
      <c r="IP36" s="194"/>
      <c r="IQ36" s="194"/>
      <c r="IR36" s="194"/>
      <c r="IS36" s="194"/>
      <c r="IT36" s="194"/>
      <c r="IU36" s="194"/>
      <c r="IV36" s="194"/>
      <c r="IW36" s="194"/>
      <c r="IX36" s="194"/>
      <c r="IY36" s="194"/>
      <c r="IZ36" s="194"/>
      <c r="JA36" s="194"/>
      <c r="JB36" s="194"/>
      <c r="JC36" s="194"/>
      <c r="JD36" s="194"/>
      <c r="JE36" s="194"/>
      <c r="JF36" s="194"/>
      <c r="JG36" s="194"/>
      <c r="JH36" s="194"/>
      <c r="JI36" s="194"/>
      <c r="JJ36" s="194"/>
      <c r="JK36" s="194"/>
      <c r="JL36" s="194"/>
      <c r="JM36" s="194"/>
      <c r="JN36" s="194"/>
      <c r="JO36" s="194"/>
      <c r="JP36" s="194"/>
      <c r="JQ36" s="194"/>
      <c r="JR36" s="194"/>
      <c r="JS36" s="194"/>
      <c r="JT36" s="194"/>
      <c r="JU36" s="194"/>
      <c r="JV36" s="194"/>
      <c r="JW36" s="194"/>
      <c r="JX36" s="194"/>
      <c r="JY36" s="194"/>
      <c r="JZ36" s="194"/>
      <c r="KA36" s="194"/>
      <c r="KB36" s="194"/>
      <c r="KC36" s="194"/>
      <c r="KD36" s="194"/>
      <c r="KE36" s="194"/>
      <c r="KF36" s="194"/>
      <c r="KG36" s="194"/>
      <c r="KH36" s="194"/>
      <c r="KI36" s="194"/>
      <c r="KJ36" s="194"/>
      <c r="KK36" s="194"/>
      <c r="KL36" s="194"/>
      <c r="KM36" s="194"/>
      <c r="KN36" s="194"/>
      <c r="KO36" s="194"/>
      <c r="KP36" s="194"/>
      <c r="KQ36" s="194"/>
      <c r="KR36" s="194"/>
      <c r="KS36" s="194"/>
      <c r="KT36" s="194"/>
      <c r="KU36" s="194"/>
      <c r="KV36" s="194"/>
      <c r="KW36" s="194"/>
      <c r="KX36" s="194"/>
      <c r="KY36" s="194"/>
      <c r="KZ36" s="194"/>
      <c r="LA36" s="194"/>
      <c r="LB36" s="194"/>
      <c r="LC36" s="194"/>
      <c r="LD36" s="194"/>
      <c r="LE36" s="194"/>
      <c r="LF36" s="194"/>
      <c r="LG36" s="194"/>
      <c r="LH36" s="194"/>
      <c r="LI36" s="194"/>
      <c r="LJ36" s="194"/>
      <c r="LK36" s="194"/>
      <c r="LL36" s="194"/>
      <c r="LM36" s="194"/>
      <c r="LN36" s="194"/>
      <c r="LO36" s="194"/>
      <c r="LP36" s="194"/>
      <c r="LQ36" s="194"/>
      <c r="LR36" s="194"/>
      <c r="LS36" s="194"/>
      <c r="LT36" s="194"/>
      <c r="LU36" s="194"/>
      <c r="LV36" s="194"/>
      <c r="LW36" s="194"/>
      <c r="LX36" s="194"/>
      <c r="LY36" s="194"/>
      <c r="LZ36" s="194"/>
      <c r="MA36" s="194"/>
      <c r="MB36" s="194"/>
      <c r="MC36" s="194"/>
      <c r="MD36" s="194"/>
      <c r="ME36" s="194"/>
      <c r="MF36" s="194"/>
      <c r="MG36" s="194"/>
      <c r="MH36" s="194"/>
      <c r="MI36" s="194"/>
      <c r="MJ36" s="194"/>
      <c r="MK36" s="194"/>
      <c r="ML36" s="194"/>
      <c r="MM36" s="194"/>
      <c r="MN36" s="194"/>
      <c r="MO36" s="194"/>
      <c r="MP36" s="194"/>
      <c r="MQ36" s="194"/>
      <c r="MR36" s="194"/>
      <c r="MS36" s="194"/>
      <c r="MT36" s="194"/>
      <c r="MU36" s="194"/>
      <c r="MV36" s="194"/>
      <c r="MW36" s="194"/>
      <c r="MX36" s="194"/>
      <c r="MY36" s="194"/>
      <c r="MZ36" s="194"/>
      <c r="NA36" s="194"/>
      <c r="NB36" s="194"/>
      <c r="NC36" s="194"/>
      <c r="ND36" s="194"/>
      <c r="NE36" s="194"/>
      <c r="NF36" s="194"/>
      <c r="NG36" s="194"/>
      <c r="NH36" s="194"/>
      <c r="NI36" s="194"/>
      <c r="NJ36" s="194"/>
      <c r="NK36" s="194"/>
      <c r="NL36" s="194"/>
      <c r="NM36" s="194"/>
      <c r="NN36" s="194"/>
      <c r="NO36" s="194"/>
      <c r="NP36" s="194"/>
      <c r="NQ36" s="194"/>
      <c r="NR36" s="194"/>
      <c r="NS36" s="194"/>
      <c r="NT36" s="194"/>
      <c r="NU36" s="194"/>
      <c r="NV36" s="194"/>
      <c r="NW36" s="194"/>
      <c r="NX36" s="194"/>
      <c r="NY36" s="194"/>
      <c r="NZ36" s="194"/>
      <c r="OA36" s="194"/>
      <c r="OB36" s="194"/>
      <c r="OC36" s="194"/>
      <c r="OD36" s="194"/>
      <c r="OE36" s="194"/>
      <c r="OF36" s="194"/>
      <c r="OG36" s="194"/>
      <c r="OH36" s="194"/>
      <c r="OI36" s="194"/>
      <c r="OJ36" s="194"/>
      <c r="OK36" s="194"/>
      <c r="OL36" s="194"/>
      <c r="OM36" s="194"/>
      <c r="ON36" s="194"/>
      <c r="OO36" s="194"/>
      <c r="OP36" s="194"/>
      <c r="OQ36" s="194"/>
      <c r="OR36" s="194"/>
      <c r="OS36" s="194"/>
      <c r="OT36" s="194"/>
      <c r="OU36" s="194"/>
      <c r="OV36" s="194"/>
      <c r="OW36" s="194"/>
      <c r="OX36" s="194"/>
      <c r="OY36" s="194"/>
      <c r="OZ36" s="194"/>
      <c r="PA36" s="194"/>
      <c r="PB36" s="194"/>
      <c r="PC36" s="194"/>
      <c r="PD36" s="194"/>
      <c r="PE36" s="194"/>
      <c r="PF36" s="194"/>
      <c r="PG36" s="194"/>
      <c r="PH36" s="194"/>
      <c r="PI36" s="194"/>
      <c r="PJ36" s="194"/>
      <c r="PK36" s="194"/>
      <c r="PL36" s="194"/>
      <c r="PM36" s="194"/>
      <c r="PN36" s="194"/>
      <c r="PO36" s="194"/>
      <c r="PP36" s="194"/>
      <c r="PQ36" s="194"/>
      <c r="PR36" s="194"/>
      <c r="PS36" s="194"/>
      <c r="PT36" s="194"/>
      <c r="PU36" s="194"/>
      <c r="PV36" s="194"/>
      <c r="PW36" s="194"/>
      <c r="PX36" s="194"/>
      <c r="PY36" s="194"/>
      <c r="PZ36" s="194"/>
      <c r="QA36" s="194"/>
      <c r="QB36" s="194"/>
      <c r="QC36" s="194"/>
      <c r="QD36" s="194"/>
      <c r="QE36" s="194"/>
      <c r="QF36" s="194"/>
      <c r="QG36" s="194"/>
      <c r="QH36" s="194"/>
      <c r="QI36" s="194"/>
      <c r="QJ36" s="194"/>
      <c r="QK36" s="194"/>
      <c r="QL36" s="194"/>
      <c r="QM36" s="194"/>
      <c r="QN36" s="194"/>
      <c r="QO36" s="194"/>
      <c r="QP36" s="194"/>
      <c r="QQ36" s="194"/>
      <c r="QR36" s="194"/>
      <c r="QS36" s="194"/>
      <c r="QT36" s="194"/>
      <c r="QU36" s="194"/>
      <c r="QV36" s="194"/>
      <c r="QW36" s="194"/>
      <c r="QX36" s="194"/>
      <c r="QY36" s="194"/>
      <c r="QZ36" s="194"/>
      <c r="RA36" s="194"/>
      <c r="RB36" s="194"/>
      <c r="RC36" s="194"/>
      <c r="RD36" s="194"/>
      <c r="RE36" s="194"/>
      <c r="RF36" s="194"/>
      <c r="RG36" s="194"/>
      <c r="RH36" s="194"/>
      <c r="RI36" s="194"/>
      <c r="RJ36" s="194"/>
      <c r="RK36" s="194"/>
      <c r="RL36" s="194"/>
      <c r="RM36" s="194"/>
      <c r="RN36" s="194"/>
      <c r="RO36" s="194"/>
      <c r="RP36" s="194"/>
      <c r="RQ36" s="194"/>
      <c r="RR36" s="194"/>
      <c r="RS36" s="194"/>
      <c r="RT36" s="194"/>
      <c r="RU36" s="194"/>
      <c r="RV36" s="194"/>
      <c r="RW36" s="194"/>
      <c r="RX36" s="194"/>
      <c r="RY36" s="194"/>
      <c r="RZ36" s="194"/>
      <c r="SA36" s="194"/>
      <c r="SB36" s="194"/>
      <c r="SC36" s="194"/>
      <c r="SD36" s="194"/>
      <c r="SE36" s="194"/>
      <c r="SF36" s="194"/>
      <c r="SG36" s="194"/>
      <c r="SH36" s="194"/>
      <c r="SI36" s="194"/>
      <c r="SJ36" s="194"/>
      <c r="SK36" s="194"/>
      <c r="SL36" s="194"/>
      <c r="SM36" s="194"/>
      <c r="SN36" s="194"/>
      <c r="SO36" s="194"/>
      <c r="SP36" s="194"/>
      <c r="SQ36" s="194"/>
      <c r="SR36" s="194"/>
      <c r="SS36" s="194"/>
      <c r="ST36" s="194"/>
      <c r="SU36" s="194"/>
      <c r="SV36" s="194"/>
      <c r="SW36" s="194"/>
      <c r="SX36" s="194"/>
      <c r="SY36" s="194"/>
      <c r="SZ36" s="194"/>
      <c r="TA36" s="194"/>
      <c r="TB36" s="194"/>
      <c r="TC36" s="194"/>
      <c r="TD36" s="194"/>
      <c r="TE36" s="194"/>
      <c r="TF36" s="194"/>
      <c r="TG36" s="194"/>
      <c r="TH36" s="194"/>
      <c r="TI36" s="194"/>
      <c r="TJ36" s="194"/>
      <c r="TK36" s="194"/>
      <c r="TL36" s="194"/>
      <c r="TM36" s="194"/>
      <c r="TN36" s="194"/>
      <c r="TO36" s="194"/>
      <c r="TP36" s="194"/>
      <c r="TQ36" s="194"/>
      <c r="TR36" s="194"/>
      <c r="TS36" s="194"/>
      <c r="TT36" s="194"/>
      <c r="TU36" s="194"/>
      <c r="TV36" s="194"/>
      <c r="TW36" s="194"/>
      <c r="TX36" s="194"/>
      <c r="TY36" s="194"/>
      <c r="TZ36" s="194"/>
      <c r="UA36" s="194"/>
      <c r="UB36" s="194"/>
      <c r="UC36" s="194"/>
      <c r="UD36" s="194"/>
      <c r="UE36" s="194"/>
      <c r="UF36" s="194"/>
      <c r="UG36" s="194"/>
      <c r="UH36" s="194"/>
      <c r="UI36" s="194"/>
      <c r="UJ36" s="194"/>
      <c r="UK36" s="194"/>
      <c r="UL36" s="194"/>
      <c r="UM36" s="194"/>
      <c r="UN36" s="194"/>
      <c r="UO36" s="194"/>
      <c r="UP36" s="194"/>
      <c r="UQ36" s="194"/>
      <c r="UR36" s="194"/>
      <c r="US36" s="194"/>
      <c r="UT36" s="194"/>
      <c r="UU36" s="194"/>
      <c r="UV36" s="194"/>
      <c r="UW36" s="194"/>
      <c r="UX36" s="194"/>
      <c r="UY36" s="194"/>
      <c r="UZ36" s="194"/>
      <c r="VA36" s="194"/>
      <c r="VB36" s="194"/>
      <c r="VC36" s="194"/>
      <c r="VD36" s="194"/>
      <c r="VE36" s="194"/>
      <c r="VF36" s="194"/>
      <c r="VG36" s="194"/>
      <c r="VH36" s="194"/>
      <c r="VI36" s="194"/>
      <c r="VJ36" s="194"/>
      <c r="VK36" s="194"/>
      <c r="VL36" s="194"/>
      <c r="VM36" s="194"/>
      <c r="VN36" s="194"/>
      <c r="VO36" s="194"/>
      <c r="VP36" s="194"/>
      <c r="VQ36" s="194"/>
      <c r="VR36" s="194"/>
      <c r="VS36" s="194"/>
      <c r="VT36" s="194"/>
      <c r="VU36" s="194"/>
      <c r="VV36" s="194"/>
      <c r="VW36" s="194"/>
      <c r="VX36" s="194"/>
      <c r="VY36" s="194"/>
      <c r="VZ36" s="194"/>
      <c r="WA36" s="194"/>
      <c r="WB36" s="194"/>
      <c r="WC36" s="194"/>
      <c r="WD36" s="194"/>
      <c r="WE36" s="194"/>
      <c r="WF36" s="194"/>
      <c r="WG36" s="194"/>
      <c r="WH36" s="194"/>
      <c r="WI36" s="194"/>
      <c r="WJ36" s="194"/>
      <c r="WK36" s="194"/>
      <c r="WL36" s="194"/>
      <c r="WM36" s="194"/>
      <c r="WN36" s="194"/>
      <c r="WO36" s="194"/>
      <c r="WP36" s="194"/>
      <c r="WQ36" s="194"/>
      <c r="WR36" s="194"/>
      <c r="WS36" s="194"/>
      <c r="WT36" s="194"/>
      <c r="WU36" s="194"/>
      <c r="WV36" s="194"/>
      <c r="WW36" s="194"/>
      <c r="WX36" s="194"/>
      <c r="WY36" s="194"/>
      <c r="WZ36" s="194"/>
      <c r="XA36" s="194"/>
      <c r="XB36" s="194"/>
      <c r="XC36" s="194"/>
      <c r="XD36" s="194"/>
      <c r="XE36" s="194"/>
      <c r="XF36" s="194"/>
      <c r="XG36" s="194"/>
      <c r="XH36" s="194"/>
      <c r="XI36" s="194"/>
      <c r="XJ36" s="194"/>
      <c r="XK36" s="194"/>
      <c r="XL36" s="194"/>
      <c r="XM36" s="194"/>
      <c r="XN36" s="194"/>
      <c r="XO36" s="194"/>
      <c r="XP36" s="194"/>
      <c r="XQ36" s="194"/>
      <c r="XR36" s="194"/>
      <c r="XS36" s="194"/>
      <c r="XT36" s="194"/>
      <c r="XU36" s="194"/>
      <c r="XV36" s="194"/>
      <c r="XW36" s="194"/>
      <c r="XX36" s="194"/>
      <c r="XY36" s="194"/>
      <c r="XZ36" s="194"/>
      <c r="YA36" s="194"/>
      <c r="YB36" s="194"/>
      <c r="YC36" s="194"/>
      <c r="YD36" s="194"/>
      <c r="YE36" s="194"/>
      <c r="YF36" s="194"/>
      <c r="YG36" s="194"/>
      <c r="YH36" s="194"/>
      <c r="YI36" s="194"/>
      <c r="YJ36" s="194"/>
      <c r="YK36" s="194"/>
      <c r="YL36" s="194"/>
      <c r="YM36" s="194"/>
      <c r="YN36" s="194"/>
      <c r="YO36" s="194"/>
      <c r="YP36" s="194"/>
      <c r="YQ36" s="194"/>
      <c r="YR36" s="194"/>
      <c r="YS36" s="194"/>
      <c r="YT36" s="194"/>
      <c r="YU36" s="194"/>
      <c r="YV36" s="194"/>
      <c r="YW36" s="194"/>
      <c r="YX36" s="194"/>
      <c r="YY36" s="194"/>
      <c r="YZ36" s="194"/>
      <c r="ZA36" s="194"/>
      <c r="ZB36" s="194"/>
      <c r="ZC36" s="194"/>
      <c r="ZD36" s="194"/>
      <c r="ZE36" s="194"/>
      <c r="ZF36" s="194"/>
      <c r="ZG36" s="194"/>
      <c r="ZH36" s="194"/>
      <c r="ZI36" s="194"/>
      <c r="ZJ36" s="194"/>
      <c r="ZK36" s="194"/>
      <c r="ZL36" s="194"/>
      <c r="ZM36" s="194"/>
      <c r="ZN36" s="194"/>
      <c r="ZO36" s="194"/>
      <c r="ZP36" s="194"/>
      <c r="ZQ36" s="194"/>
      <c r="ZR36" s="194"/>
      <c r="ZS36" s="194"/>
      <c r="ZT36" s="194"/>
      <c r="ZU36" s="194"/>
      <c r="ZV36" s="194"/>
      <c r="ZW36" s="194"/>
      <c r="ZX36" s="194"/>
      <c r="ZY36" s="194"/>
      <c r="ZZ36" s="194"/>
      <c r="AAA36" s="194"/>
      <c r="AAB36" s="194"/>
      <c r="AAC36" s="194"/>
      <c r="AAD36" s="194"/>
      <c r="AAE36" s="194"/>
      <c r="AAF36" s="194"/>
      <c r="AAG36" s="194"/>
      <c r="AAH36" s="194"/>
      <c r="AAI36" s="194"/>
      <c r="AAJ36" s="194"/>
      <c r="AAK36" s="194"/>
      <c r="AAL36" s="194"/>
      <c r="AAM36" s="194"/>
      <c r="AAN36" s="194"/>
      <c r="AAO36" s="194"/>
      <c r="AAP36" s="194"/>
      <c r="AAQ36" s="194"/>
      <c r="AAR36" s="194"/>
      <c r="AAS36" s="194"/>
      <c r="AAT36" s="194"/>
      <c r="AAU36" s="194"/>
      <c r="AAV36" s="194"/>
      <c r="AAW36" s="194"/>
      <c r="AAX36" s="194"/>
      <c r="AAY36" s="194"/>
      <c r="AAZ36" s="194"/>
      <c r="ABA36" s="194"/>
      <c r="ABB36" s="194"/>
      <c r="ABC36" s="194"/>
      <c r="ABD36" s="194"/>
      <c r="ABE36" s="194"/>
      <c r="ABF36" s="194"/>
      <c r="ABG36" s="194"/>
      <c r="ABH36" s="194"/>
      <c r="ABI36" s="194"/>
      <c r="ABJ36" s="194"/>
      <c r="ABK36" s="194"/>
      <c r="ABL36" s="194"/>
      <c r="ABM36" s="194"/>
      <c r="ABN36" s="194"/>
      <c r="ABO36" s="194"/>
      <c r="ABP36" s="194"/>
      <c r="ABQ36" s="194"/>
      <c r="ABR36" s="194"/>
      <c r="ABS36" s="194"/>
      <c r="ABT36" s="194"/>
      <c r="ABU36" s="194"/>
      <c r="ABV36" s="194"/>
      <c r="ABW36" s="194"/>
      <c r="ABX36" s="194"/>
      <c r="ABY36" s="194"/>
      <c r="ABZ36" s="194"/>
      <c r="ACA36" s="194"/>
      <c r="ACB36" s="194"/>
      <c r="ACC36" s="194"/>
      <c r="ACD36" s="194"/>
      <c r="ACE36" s="194"/>
      <c r="ACF36" s="194"/>
      <c r="ACG36" s="194"/>
      <c r="ACH36" s="194"/>
      <c r="ACI36" s="194"/>
      <c r="ACJ36" s="194"/>
      <c r="ACK36" s="194"/>
      <c r="ACL36" s="194"/>
      <c r="ACM36" s="194"/>
      <c r="ACN36" s="194"/>
      <c r="ACO36" s="194"/>
      <c r="ACP36" s="194"/>
      <c r="ACQ36" s="194"/>
      <c r="ACR36" s="194"/>
      <c r="ACS36" s="194"/>
      <c r="ACT36" s="194"/>
      <c r="ACU36" s="194"/>
      <c r="ACV36" s="194"/>
      <c r="ACW36" s="194"/>
      <c r="ACX36" s="194"/>
      <c r="ACY36" s="194"/>
      <c r="ACZ36" s="194"/>
      <c r="ADA36" s="194"/>
      <c r="ADB36" s="194"/>
      <c r="ADC36" s="194"/>
      <c r="ADD36" s="194"/>
      <c r="ADE36" s="194"/>
      <c r="ADF36" s="194"/>
      <c r="ADG36" s="194"/>
      <c r="ADH36" s="194"/>
      <c r="ADI36" s="194"/>
      <c r="ADJ36" s="194"/>
      <c r="ADK36" s="194"/>
      <c r="ADL36" s="194"/>
      <c r="ADM36" s="194"/>
      <c r="ADN36" s="194"/>
      <c r="ADO36" s="194"/>
      <c r="ADP36" s="194"/>
      <c r="ADQ36" s="194"/>
      <c r="ADR36" s="194"/>
      <c r="ADS36" s="194"/>
      <c r="ADT36" s="194"/>
      <c r="ADU36" s="194"/>
      <c r="ADV36" s="194"/>
      <c r="ADW36" s="194"/>
      <c r="ADX36" s="194"/>
      <c r="ADY36" s="194"/>
      <c r="ADZ36" s="194"/>
      <c r="AEA36" s="194"/>
      <c r="AEB36" s="194"/>
      <c r="AEC36" s="194"/>
      <c r="AED36" s="194"/>
      <c r="AEE36" s="194"/>
      <c r="AEF36" s="194"/>
      <c r="AEG36" s="194"/>
      <c r="AEH36" s="194"/>
      <c r="AEI36" s="194"/>
      <c r="AEJ36" s="194"/>
      <c r="AEK36" s="194"/>
      <c r="AEL36" s="194"/>
      <c r="AEM36" s="194"/>
      <c r="AEN36" s="194"/>
      <c r="AEO36" s="194"/>
      <c r="AEP36" s="194"/>
      <c r="AEQ36" s="194"/>
      <c r="AER36" s="194"/>
      <c r="AES36" s="194"/>
      <c r="AET36" s="194"/>
      <c r="AEU36" s="194"/>
      <c r="AEV36" s="194"/>
      <c r="AEW36" s="194"/>
      <c r="AEX36" s="194"/>
      <c r="AEY36" s="194"/>
      <c r="AEZ36" s="194"/>
      <c r="AFA36" s="194"/>
      <c r="AFB36" s="194"/>
      <c r="AFC36" s="194"/>
      <c r="AFD36" s="194"/>
      <c r="AFE36" s="194"/>
      <c r="AFF36" s="194"/>
      <c r="AFG36" s="194"/>
      <c r="AFH36" s="194"/>
      <c r="AFI36" s="194"/>
      <c r="AFJ36" s="194"/>
      <c r="AFK36" s="194"/>
      <c r="AFL36" s="194"/>
      <c r="AFM36" s="194"/>
      <c r="AFN36" s="194"/>
      <c r="AFO36" s="194"/>
      <c r="AFP36" s="194"/>
      <c r="AFQ36" s="194"/>
      <c r="AFR36" s="194"/>
      <c r="AFS36" s="194"/>
      <c r="AFT36" s="194"/>
      <c r="AFU36" s="194"/>
      <c r="AFV36" s="194"/>
      <c r="AFW36" s="194"/>
      <c r="AFX36" s="194"/>
      <c r="AFY36" s="194"/>
      <c r="AFZ36" s="194"/>
      <c r="AGA36" s="194"/>
      <c r="AGB36" s="194"/>
      <c r="AGC36" s="194"/>
      <c r="AGD36" s="194"/>
      <c r="AGE36" s="194"/>
      <c r="AGF36" s="194"/>
      <c r="AGG36" s="194"/>
      <c r="AGH36" s="194"/>
      <c r="AGI36" s="194"/>
      <c r="AGJ36" s="194"/>
      <c r="AGK36" s="194"/>
      <c r="AGL36" s="194"/>
      <c r="AGM36" s="194"/>
      <c r="AGN36" s="194"/>
      <c r="AGO36" s="194"/>
      <c r="AGP36" s="194"/>
      <c r="AGQ36" s="194"/>
      <c r="AGR36" s="194"/>
      <c r="AGS36" s="194"/>
      <c r="AGT36" s="194"/>
      <c r="AGU36" s="194"/>
      <c r="AGV36" s="194"/>
      <c r="AGW36" s="194"/>
      <c r="AGX36" s="194"/>
      <c r="AGY36" s="194"/>
      <c r="AGZ36" s="194"/>
      <c r="AHA36" s="194"/>
      <c r="AHB36" s="194"/>
      <c r="AHC36" s="194"/>
      <c r="AHD36" s="194"/>
      <c r="AHE36" s="194"/>
      <c r="AHF36" s="194"/>
      <c r="AHG36" s="194"/>
      <c r="AHH36" s="194"/>
      <c r="AHI36" s="194"/>
      <c r="AHJ36" s="194"/>
      <c r="AHK36" s="194"/>
      <c r="AHL36" s="194"/>
      <c r="AHM36" s="194"/>
      <c r="AHN36" s="194"/>
      <c r="AHO36" s="194"/>
      <c r="AHP36" s="194"/>
      <c r="AHQ36" s="194"/>
      <c r="AHR36" s="194"/>
      <c r="AHS36" s="194"/>
      <c r="AHT36" s="194"/>
      <c r="AHU36" s="194"/>
      <c r="AHV36" s="194"/>
      <c r="AHW36" s="194"/>
      <c r="AHX36" s="194"/>
      <c r="AHY36" s="194"/>
      <c r="AHZ36" s="194"/>
      <c r="AIA36" s="194"/>
      <c r="AIB36" s="194"/>
      <c r="AIC36" s="194"/>
      <c r="AID36" s="194"/>
      <c r="AIE36" s="194"/>
      <c r="AIF36" s="194"/>
      <c r="AIG36" s="194"/>
      <c r="AIH36" s="194"/>
      <c r="AII36" s="194"/>
      <c r="AIJ36" s="194"/>
      <c r="AIK36" s="194"/>
      <c r="AIL36" s="194"/>
      <c r="AIM36" s="194"/>
      <c r="AIN36" s="194"/>
      <c r="AIO36" s="194"/>
      <c r="AIP36" s="194"/>
      <c r="AIQ36" s="194"/>
      <c r="AIR36" s="194"/>
      <c r="AIS36" s="194"/>
      <c r="AIT36" s="194"/>
      <c r="AIU36" s="194"/>
      <c r="AIV36" s="194"/>
      <c r="AIW36" s="194"/>
      <c r="AIX36" s="194"/>
      <c r="AIY36" s="194"/>
      <c r="AIZ36" s="194"/>
      <c r="AJA36" s="194"/>
      <c r="AJB36" s="194"/>
      <c r="AJC36" s="194"/>
      <c r="AJD36" s="194"/>
      <c r="AJE36" s="194"/>
      <c r="AJF36" s="194"/>
      <c r="AJG36" s="194"/>
      <c r="AJH36" s="194"/>
      <c r="AJI36" s="194"/>
      <c r="AJJ36" s="194"/>
      <c r="AJK36" s="194"/>
      <c r="AJL36" s="194"/>
      <c r="AJM36" s="194"/>
      <c r="AJN36" s="194"/>
      <c r="AJO36" s="194"/>
      <c r="AJP36" s="194"/>
      <c r="AJQ36" s="194"/>
      <c r="AJR36" s="194"/>
      <c r="AJS36" s="194"/>
      <c r="AJT36" s="194"/>
      <c r="AJU36" s="194"/>
      <c r="AJV36" s="194"/>
      <c r="AJW36" s="194"/>
      <c r="AJX36" s="194"/>
      <c r="AJY36" s="194"/>
      <c r="AJZ36" s="194"/>
      <c r="AKA36" s="194"/>
      <c r="AKB36" s="194"/>
      <c r="AKC36" s="194"/>
      <c r="AKD36" s="194"/>
      <c r="AKE36" s="194"/>
      <c r="AKF36" s="194"/>
      <c r="AKG36" s="194"/>
      <c r="AKH36" s="194"/>
      <c r="AKI36" s="194"/>
      <c r="AKJ36" s="194"/>
      <c r="AKK36" s="194"/>
      <c r="AKL36" s="194"/>
      <c r="AKM36" s="194"/>
      <c r="AKN36" s="194"/>
      <c r="AKO36" s="194"/>
      <c r="AKP36" s="194"/>
      <c r="AKQ36" s="194"/>
      <c r="AKR36" s="194"/>
      <c r="AKS36" s="194"/>
      <c r="AKT36" s="194"/>
      <c r="AKU36" s="194"/>
      <c r="AKV36" s="194"/>
      <c r="AKW36" s="194"/>
      <c r="AKX36" s="194"/>
      <c r="AKY36" s="194"/>
      <c r="AKZ36" s="194"/>
      <c r="ALA36" s="194"/>
      <c r="ALB36" s="194"/>
      <c r="ALC36" s="194"/>
      <c r="ALD36" s="194"/>
      <c r="ALE36" s="194"/>
      <c r="ALF36" s="194"/>
      <c r="ALG36" s="194"/>
      <c r="ALH36" s="194"/>
      <c r="ALI36" s="194"/>
      <c r="ALJ36" s="194"/>
      <c r="ALK36" s="194"/>
      <c r="ALL36" s="194"/>
      <c r="ALM36" s="194"/>
      <c r="ALN36" s="194"/>
      <c r="ALO36" s="194"/>
      <c r="ALP36" s="194"/>
      <c r="ALQ36" s="194"/>
      <c r="ALR36" s="194"/>
      <c r="ALS36" s="194"/>
      <c r="ALT36" s="194"/>
      <c r="ALU36" s="194"/>
      <c r="ALV36" s="194"/>
      <c r="ALW36" s="194"/>
      <c r="ALX36" s="194"/>
      <c r="ALY36" s="194"/>
      <c r="ALZ36" s="194"/>
      <c r="AMA36" s="194"/>
      <c r="AMB36" s="194"/>
      <c r="AMC36" s="194"/>
      <c r="AMD36" s="194"/>
      <c r="AME36" s="194"/>
      <c r="AMF36" s="194"/>
      <c r="AMG36" s="194"/>
      <c r="AMH36" s="194"/>
      <c r="AMI36" s="194"/>
      <c r="AMJ36" s="194"/>
      <c r="AMK36" s="194"/>
      <c r="AML36" s="194"/>
      <c r="AMM36" s="194"/>
      <c r="AMN36" s="194"/>
      <c r="AMO36" s="194"/>
      <c r="AMP36" s="194"/>
      <c r="AMQ36" s="194"/>
      <c r="AMR36" s="194"/>
      <c r="AMS36" s="194"/>
      <c r="AMT36" s="194"/>
      <c r="AMU36" s="194"/>
      <c r="AMV36" s="194"/>
      <c r="AMW36" s="194"/>
      <c r="AMX36" s="194"/>
      <c r="AMY36" s="194"/>
      <c r="AMZ36" s="194"/>
      <c r="ANA36" s="194"/>
      <c r="ANB36" s="194"/>
      <c r="ANC36" s="194"/>
      <c r="AND36" s="194"/>
      <c r="ANE36" s="194"/>
      <c r="ANF36" s="194"/>
      <c r="ANG36" s="194"/>
      <c r="ANH36" s="194"/>
      <c r="ANI36" s="194"/>
      <c r="ANJ36" s="194"/>
      <c r="ANK36" s="194"/>
      <c r="ANL36" s="194"/>
      <c r="ANM36" s="194"/>
      <c r="ANN36" s="194"/>
      <c r="ANO36" s="194"/>
      <c r="ANP36" s="194"/>
      <c r="ANQ36" s="194"/>
      <c r="ANR36" s="194"/>
      <c r="ANS36" s="194"/>
      <c r="ANT36" s="194"/>
      <c r="ANU36" s="194"/>
      <c r="ANV36" s="194"/>
      <c r="ANW36" s="194"/>
      <c r="ANX36" s="194"/>
      <c r="ANY36" s="194"/>
      <c r="ANZ36" s="194"/>
      <c r="AOA36" s="194"/>
      <c r="AOB36" s="194"/>
      <c r="AOC36" s="194"/>
      <c r="AOD36" s="194"/>
      <c r="AOE36" s="194"/>
      <c r="AOF36" s="194"/>
      <c r="AOG36" s="194"/>
      <c r="AOH36" s="194"/>
      <c r="AOI36" s="194"/>
      <c r="AOJ36" s="194"/>
      <c r="AOK36" s="194"/>
      <c r="AOL36" s="194"/>
      <c r="AOM36" s="194"/>
      <c r="AON36" s="194"/>
      <c r="AOO36" s="194"/>
      <c r="AOP36" s="194"/>
      <c r="AOQ36" s="194"/>
      <c r="AOR36" s="194"/>
      <c r="AOS36" s="194"/>
      <c r="AOT36" s="194"/>
      <c r="AOU36" s="194"/>
      <c r="AOV36" s="194"/>
      <c r="AOW36" s="194"/>
      <c r="AOX36" s="194"/>
      <c r="AOY36" s="194"/>
      <c r="AOZ36" s="194"/>
      <c r="APA36" s="194"/>
      <c r="APB36" s="194"/>
      <c r="APC36" s="194"/>
      <c r="APD36" s="194"/>
      <c r="APE36" s="194"/>
      <c r="APF36" s="194"/>
      <c r="APG36" s="194"/>
      <c r="APH36" s="194"/>
      <c r="API36" s="194"/>
      <c r="APJ36" s="194"/>
      <c r="APK36" s="194"/>
      <c r="APL36" s="194"/>
      <c r="APM36" s="194"/>
      <c r="APN36" s="194"/>
      <c r="APO36" s="194"/>
      <c r="APP36" s="194"/>
      <c r="APQ36" s="194"/>
      <c r="APR36" s="194"/>
      <c r="APS36" s="194"/>
      <c r="APT36" s="194"/>
      <c r="APU36" s="194"/>
      <c r="APV36" s="194"/>
      <c r="APW36" s="194"/>
      <c r="APX36" s="194"/>
      <c r="APY36" s="194"/>
      <c r="APZ36" s="194"/>
      <c r="AQA36" s="194"/>
      <c r="AQB36" s="194"/>
      <c r="AQC36" s="194"/>
      <c r="AQD36" s="194"/>
      <c r="AQE36" s="194"/>
      <c r="AQF36" s="194"/>
      <c r="AQG36" s="194"/>
      <c r="AQH36" s="194"/>
      <c r="AQI36" s="194"/>
      <c r="AQJ36" s="194"/>
      <c r="AQK36" s="194"/>
      <c r="AQL36" s="194"/>
      <c r="AQM36" s="194"/>
      <c r="AQN36" s="194"/>
      <c r="AQO36" s="194"/>
      <c r="AQP36" s="194"/>
      <c r="AQQ36" s="194"/>
      <c r="AQR36" s="194"/>
      <c r="AQS36" s="194"/>
      <c r="AQT36" s="194"/>
      <c r="AQU36" s="194"/>
      <c r="AQV36" s="194"/>
      <c r="AQW36" s="194"/>
      <c r="AQX36" s="194"/>
      <c r="AQY36" s="194"/>
      <c r="AQZ36" s="194"/>
      <c r="ARA36" s="194"/>
      <c r="ARB36" s="194"/>
      <c r="ARC36" s="194"/>
      <c r="ARD36" s="194"/>
      <c r="ARE36" s="194"/>
      <c r="ARF36" s="194"/>
      <c r="ARG36" s="194"/>
      <c r="ARH36" s="194"/>
      <c r="ARI36" s="194"/>
      <c r="ARJ36" s="194"/>
      <c r="ARK36" s="194"/>
      <c r="ARL36" s="194"/>
      <c r="ARM36" s="194"/>
      <c r="ARN36" s="194"/>
      <c r="ARO36" s="194"/>
      <c r="ARP36" s="194"/>
      <c r="ARQ36" s="194"/>
      <c r="ARR36" s="194"/>
      <c r="ARS36" s="194"/>
      <c r="ART36" s="194"/>
      <c r="ARU36" s="194"/>
      <c r="ARV36" s="194"/>
      <c r="ARW36" s="194"/>
      <c r="ARX36" s="194"/>
      <c r="ARY36" s="194"/>
      <c r="ARZ36" s="194"/>
      <c r="ASA36" s="194"/>
      <c r="ASB36" s="194"/>
      <c r="ASC36" s="194"/>
      <c r="ASD36" s="194"/>
      <c r="ASE36" s="194"/>
      <c r="ASF36" s="194"/>
      <c r="ASG36" s="194"/>
      <c r="ASH36" s="194"/>
      <c r="ASI36" s="194"/>
      <c r="ASJ36" s="194"/>
      <c r="ASK36" s="194"/>
      <c r="ASL36" s="194"/>
      <c r="ASM36" s="194"/>
      <c r="ASN36" s="194"/>
      <c r="ASO36" s="194"/>
      <c r="ASP36" s="194"/>
      <c r="ASQ36" s="194"/>
      <c r="ASR36" s="194"/>
      <c r="ASS36" s="194"/>
      <c r="AST36" s="194"/>
      <c r="ASU36" s="194"/>
      <c r="ASV36" s="194"/>
      <c r="ASW36" s="194"/>
      <c r="ASX36" s="194"/>
      <c r="ASY36" s="194"/>
      <c r="ASZ36" s="194"/>
      <c r="ATA36" s="194"/>
      <c r="ATB36" s="194"/>
      <c r="ATC36" s="194"/>
      <c r="ATD36" s="194"/>
      <c r="ATE36" s="194"/>
      <c r="ATF36" s="194"/>
      <c r="ATG36" s="194"/>
      <c r="ATH36" s="194"/>
      <c r="ATI36" s="194"/>
      <c r="ATJ36" s="194"/>
      <c r="ATK36" s="194"/>
      <c r="ATL36" s="194"/>
      <c r="ATM36" s="194"/>
      <c r="ATN36" s="194"/>
      <c r="ATO36" s="194"/>
      <c r="ATP36" s="194"/>
      <c r="ATQ36" s="194"/>
      <c r="ATR36" s="194"/>
      <c r="ATS36" s="194"/>
      <c r="ATT36" s="194"/>
      <c r="ATU36" s="194"/>
      <c r="ATV36" s="194"/>
      <c r="ATW36" s="194"/>
      <c r="ATX36" s="194"/>
      <c r="ATY36" s="194"/>
      <c r="ATZ36" s="194"/>
      <c r="AUA36" s="194"/>
      <c r="AUB36" s="194"/>
      <c r="AUC36" s="194"/>
      <c r="AUD36" s="194"/>
      <c r="AUE36" s="194"/>
      <c r="AUF36" s="194"/>
      <c r="AUG36" s="194"/>
      <c r="AUH36" s="194"/>
      <c r="AUI36" s="194"/>
      <c r="AUJ36" s="194"/>
      <c r="AUK36" s="194"/>
      <c r="AUL36" s="194"/>
      <c r="AUM36" s="194"/>
      <c r="AUN36" s="194"/>
      <c r="AUO36" s="194"/>
      <c r="AUP36" s="194"/>
      <c r="AUQ36" s="194"/>
      <c r="AUR36" s="194"/>
      <c r="AUS36" s="194"/>
      <c r="AUT36" s="194"/>
      <c r="AUU36" s="194"/>
      <c r="AUV36" s="194"/>
      <c r="AUW36" s="194"/>
      <c r="AUX36" s="194"/>
      <c r="AUY36" s="194"/>
      <c r="AUZ36" s="194"/>
      <c r="AVA36" s="194"/>
      <c r="AVB36" s="194"/>
      <c r="AVC36" s="194"/>
      <c r="AVD36" s="194"/>
      <c r="AVE36" s="194"/>
      <c r="AVF36" s="194"/>
      <c r="AVG36" s="194"/>
      <c r="AVH36" s="194"/>
      <c r="AVI36" s="194"/>
      <c r="AVJ36" s="194"/>
      <c r="AVK36" s="194"/>
      <c r="AVL36" s="194"/>
      <c r="AVM36" s="194"/>
      <c r="AVN36" s="194"/>
      <c r="AVO36" s="194"/>
      <c r="AVP36" s="194"/>
      <c r="AVQ36" s="194"/>
      <c r="AVR36" s="194"/>
      <c r="AVS36" s="194"/>
      <c r="AVT36" s="194"/>
      <c r="AVU36" s="194"/>
      <c r="AVV36" s="194"/>
      <c r="AVW36" s="194"/>
      <c r="AVX36" s="194"/>
      <c r="AVY36" s="194"/>
      <c r="AVZ36" s="194"/>
      <c r="AWA36" s="194"/>
      <c r="AWB36" s="194"/>
      <c r="AWC36" s="194"/>
      <c r="AWD36" s="194"/>
      <c r="AWE36" s="194"/>
      <c r="AWF36" s="194"/>
      <c r="AWG36" s="194"/>
      <c r="AWH36" s="194"/>
      <c r="AWI36" s="194"/>
      <c r="AWJ36" s="194"/>
      <c r="AWK36" s="194"/>
      <c r="AWL36" s="194"/>
      <c r="AWM36" s="194"/>
      <c r="AWN36" s="194"/>
      <c r="AWO36" s="194"/>
      <c r="AWP36" s="194"/>
      <c r="AWQ36" s="194"/>
      <c r="AWR36" s="194"/>
      <c r="AWS36" s="194"/>
      <c r="AWT36" s="194"/>
      <c r="AWU36" s="194"/>
      <c r="AWV36" s="194"/>
      <c r="AWW36" s="194"/>
      <c r="AWX36" s="194"/>
      <c r="AWY36" s="194"/>
      <c r="AWZ36" s="194"/>
      <c r="AXA36" s="194"/>
      <c r="AXB36" s="194"/>
      <c r="AXC36" s="194"/>
      <c r="AXD36" s="194"/>
      <c r="AXE36" s="194"/>
      <c r="AXF36" s="194"/>
      <c r="AXG36" s="194"/>
      <c r="AXH36" s="194"/>
      <c r="AXI36" s="194"/>
      <c r="AXJ36" s="194"/>
      <c r="AXK36" s="194"/>
      <c r="AXL36" s="194"/>
      <c r="AXM36" s="194"/>
      <c r="AXN36" s="194"/>
      <c r="AXO36" s="194"/>
      <c r="AXP36" s="194"/>
      <c r="AXQ36" s="194"/>
      <c r="AXR36" s="194"/>
      <c r="AXS36" s="194"/>
      <c r="AXT36" s="194"/>
      <c r="AXU36" s="194"/>
      <c r="AXV36" s="194"/>
      <c r="AXW36" s="194"/>
      <c r="AXX36" s="194"/>
      <c r="AXY36" s="194"/>
      <c r="AXZ36" s="194"/>
      <c r="AYA36" s="194"/>
      <c r="AYB36" s="194"/>
      <c r="AYC36" s="194"/>
      <c r="AYD36" s="194"/>
      <c r="AYE36" s="194"/>
      <c r="AYF36" s="194"/>
      <c r="AYG36" s="194"/>
      <c r="AYH36" s="194"/>
      <c r="AYI36" s="194"/>
      <c r="AYJ36" s="194"/>
      <c r="AYK36" s="194"/>
      <c r="AYL36" s="194"/>
      <c r="AYM36" s="194"/>
      <c r="AYN36" s="194"/>
      <c r="AYO36" s="194"/>
      <c r="AYP36" s="194"/>
      <c r="AYQ36" s="194"/>
      <c r="AYR36" s="194"/>
      <c r="AYS36" s="194"/>
      <c r="AYT36" s="194"/>
      <c r="AYU36" s="194"/>
      <c r="AYV36" s="194"/>
      <c r="AYW36" s="194"/>
      <c r="AYX36" s="194"/>
      <c r="AYY36" s="194"/>
      <c r="AYZ36" s="194"/>
      <c r="AZA36" s="194"/>
      <c r="AZB36" s="194"/>
      <c r="AZC36" s="194"/>
      <c r="AZD36" s="194"/>
      <c r="AZE36" s="194"/>
      <c r="AZF36" s="194"/>
      <c r="AZG36" s="194"/>
      <c r="AZH36" s="194"/>
      <c r="AZI36" s="194"/>
      <c r="AZJ36" s="194"/>
      <c r="AZK36" s="194"/>
      <c r="AZL36" s="194"/>
      <c r="AZM36" s="194"/>
      <c r="AZN36" s="194"/>
      <c r="AZO36" s="194"/>
      <c r="AZP36" s="194"/>
      <c r="AZQ36" s="194"/>
      <c r="AZR36" s="194"/>
      <c r="AZS36" s="194"/>
      <c r="AZT36" s="194"/>
      <c r="AZU36" s="194"/>
      <c r="AZV36" s="194"/>
      <c r="AZW36" s="194"/>
      <c r="AZX36" s="194"/>
      <c r="AZY36" s="194"/>
      <c r="AZZ36" s="194"/>
      <c r="BAA36" s="194"/>
      <c r="BAB36" s="194"/>
      <c r="BAC36" s="194"/>
      <c r="BAD36" s="194"/>
      <c r="BAE36" s="194"/>
      <c r="BAF36" s="194"/>
      <c r="BAG36" s="194"/>
      <c r="BAH36" s="194"/>
      <c r="BAI36" s="194"/>
      <c r="BAJ36" s="194"/>
      <c r="BAK36" s="194"/>
      <c r="BAL36" s="194"/>
      <c r="BAM36" s="194"/>
      <c r="BAN36" s="194"/>
      <c r="BAO36" s="194"/>
      <c r="BAP36" s="194"/>
      <c r="BAQ36" s="194"/>
      <c r="BAR36" s="194"/>
      <c r="BAS36" s="194"/>
      <c r="BAT36" s="194"/>
      <c r="BAU36" s="194"/>
      <c r="BAV36" s="194"/>
      <c r="BAW36" s="194"/>
      <c r="BAX36" s="194"/>
      <c r="BAY36" s="194"/>
      <c r="BAZ36" s="194"/>
      <c r="BBA36" s="194"/>
      <c r="BBB36" s="194"/>
      <c r="BBC36" s="194"/>
      <c r="BBD36" s="194"/>
      <c r="BBE36" s="194"/>
      <c r="BBF36" s="194"/>
      <c r="BBG36" s="194"/>
      <c r="BBH36" s="194"/>
      <c r="BBI36" s="194"/>
      <c r="BBJ36" s="194"/>
      <c r="BBK36" s="194"/>
      <c r="BBL36" s="194"/>
      <c r="BBM36" s="194"/>
      <c r="BBN36" s="194"/>
      <c r="BBO36" s="194"/>
      <c r="BBP36" s="194"/>
      <c r="BBQ36" s="194"/>
      <c r="BBR36" s="194"/>
      <c r="BBS36" s="194"/>
      <c r="BBT36" s="194"/>
      <c r="BBU36" s="194"/>
      <c r="BBV36" s="194"/>
      <c r="BBW36" s="194"/>
      <c r="BBX36" s="194"/>
      <c r="BBY36" s="194"/>
      <c r="BBZ36" s="194"/>
      <c r="BCA36" s="194"/>
      <c r="BCB36" s="194"/>
      <c r="BCC36" s="194"/>
      <c r="BCD36" s="194"/>
      <c r="BCE36" s="194"/>
      <c r="BCF36" s="194"/>
      <c r="BCG36" s="194"/>
      <c r="BCH36" s="194"/>
      <c r="BCI36" s="194"/>
      <c r="BCJ36" s="194"/>
      <c r="BCK36" s="194"/>
      <c r="BCL36" s="194"/>
      <c r="BCM36" s="194"/>
      <c r="BCN36" s="194"/>
      <c r="BCO36" s="194"/>
      <c r="BCP36" s="194"/>
      <c r="BCQ36" s="194"/>
      <c r="BCR36" s="194"/>
      <c r="BCS36" s="194"/>
      <c r="BCT36" s="194"/>
      <c r="BCU36" s="194"/>
      <c r="BCV36" s="194"/>
      <c r="BCW36" s="194"/>
      <c r="BCX36" s="194"/>
      <c r="BCY36" s="194"/>
      <c r="BCZ36" s="194"/>
      <c r="BDA36" s="194"/>
      <c r="BDB36" s="194"/>
      <c r="BDC36" s="194"/>
      <c r="BDD36" s="194"/>
      <c r="BDE36" s="194"/>
      <c r="BDF36" s="194"/>
      <c r="BDG36" s="194"/>
      <c r="BDH36" s="194"/>
      <c r="BDI36" s="194"/>
      <c r="BDJ36" s="194"/>
      <c r="BDK36" s="194"/>
      <c r="BDL36" s="194"/>
      <c r="BDM36" s="194"/>
      <c r="BDN36" s="194"/>
      <c r="BDO36" s="194"/>
      <c r="BDP36" s="194"/>
      <c r="BDQ36" s="194"/>
      <c r="BDR36" s="194"/>
      <c r="BDS36" s="194"/>
      <c r="BDT36" s="194"/>
      <c r="BDU36" s="194"/>
      <c r="BDV36" s="194"/>
      <c r="BDW36" s="194"/>
      <c r="BDX36" s="194"/>
      <c r="BDY36" s="194"/>
      <c r="BDZ36" s="194"/>
      <c r="BEA36" s="194"/>
      <c r="BEB36" s="194"/>
      <c r="BEC36" s="194"/>
      <c r="BED36" s="194"/>
      <c r="BEE36" s="194"/>
      <c r="BEF36" s="194"/>
      <c r="BEG36" s="194"/>
      <c r="BEH36" s="194"/>
      <c r="BEI36" s="194"/>
      <c r="BEJ36" s="194"/>
      <c r="BEK36" s="194"/>
      <c r="BEL36" s="194"/>
      <c r="BEM36" s="194"/>
      <c r="BEN36" s="194"/>
      <c r="BEO36" s="194"/>
      <c r="BEP36" s="194"/>
      <c r="BEQ36" s="194"/>
      <c r="BER36" s="194"/>
      <c r="BES36" s="194"/>
      <c r="BET36" s="194"/>
      <c r="BEU36" s="194"/>
      <c r="BEV36" s="194"/>
      <c r="BEW36" s="194"/>
      <c r="BEX36" s="194"/>
      <c r="BEY36" s="194"/>
      <c r="BEZ36" s="194"/>
      <c r="BFA36" s="194"/>
      <c r="BFB36" s="194"/>
      <c r="BFC36" s="194"/>
      <c r="BFD36" s="194"/>
      <c r="BFE36" s="194"/>
      <c r="BFF36" s="194"/>
      <c r="BFG36" s="194"/>
      <c r="BFH36" s="194"/>
      <c r="BFI36" s="194"/>
      <c r="BFJ36" s="194"/>
      <c r="BFK36" s="194"/>
      <c r="BFL36" s="194"/>
      <c r="BFM36" s="194"/>
      <c r="BFN36" s="194"/>
      <c r="BFO36" s="194"/>
      <c r="BFP36" s="194"/>
      <c r="BFQ36" s="194"/>
      <c r="BFR36" s="194"/>
      <c r="BFS36" s="194"/>
      <c r="BFT36" s="194"/>
      <c r="BFU36" s="194"/>
      <c r="BFV36" s="194"/>
      <c r="BFW36" s="194"/>
      <c r="BFX36" s="194"/>
      <c r="BFY36" s="194"/>
      <c r="BFZ36" s="194"/>
      <c r="BGA36" s="194"/>
      <c r="BGB36" s="194"/>
      <c r="BGC36" s="194"/>
      <c r="BGD36" s="194"/>
      <c r="BGE36" s="194"/>
      <c r="BGF36" s="194"/>
      <c r="BGG36" s="194"/>
      <c r="BGH36" s="194"/>
      <c r="BGI36" s="194"/>
      <c r="BGJ36" s="194"/>
      <c r="BGK36" s="194"/>
      <c r="BGL36" s="194"/>
      <c r="BGM36" s="194"/>
      <c r="BGN36" s="194"/>
      <c r="BGO36" s="194"/>
      <c r="BGP36" s="194"/>
      <c r="BGQ36" s="194"/>
      <c r="BGR36" s="194"/>
      <c r="BGS36" s="194"/>
      <c r="BGT36" s="194"/>
      <c r="BGU36" s="194"/>
      <c r="BGV36" s="194"/>
      <c r="BGW36" s="194"/>
      <c r="BGX36" s="194"/>
      <c r="BGY36" s="194"/>
      <c r="BGZ36" s="194"/>
      <c r="BHA36" s="194"/>
      <c r="BHB36" s="194"/>
      <c r="BHC36" s="194"/>
      <c r="BHD36" s="194"/>
      <c r="BHE36" s="194"/>
      <c r="BHF36" s="194"/>
      <c r="BHG36" s="194"/>
      <c r="BHH36" s="194"/>
      <c r="BHI36" s="194"/>
      <c r="BHJ36" s="194"/>
      <c r="BHK36" s="194"/>
      <c r="BHL36" s="194"/>
      <c r="BHM36" s="194"/>
      <c r="BHN36" s="194"/>
      <c r="BHO36" s="194"/>
      <c r="BHP36" s="194"/>
      <c r="BHQ36" s="194"/>
      <c r="BHR36" s="194"/>
      <c r="BHS36" s="194"/>
      <c r="BHT36" s="194"/>
      <c r="BHU36" s="194"/>
      <c r="BHV36" s="194"/>
      <c r="BHW36" s="194"/>
      <c r="BHX36" s="194"/>
      <c r="BHY36" s="194"/>
      <c r="BHZ36" s="194"/>
      <c r="BIA36" s="194"/>
      <c r="BIB36" s="194"/>
      <c r="BIC36" s="194"/>
      <c r="BID36" s="194"/>
      <c r="BIE36" s="194"/>
      <c r="BIF36" s="194"/>
      <c r="BIG36" s="194"/>
      <c r="BIH36" s="194"/>
      <c r="BII36" s="194"/>
      <c r="BIJ36" s="194"/>
      <c r="BIK36" s="194"/>
      <c r="BIL36" s="194"/>
      <c r="BIM36" s="194"/>
      <c r="BIN36" s="194"/>
      <c r="BIO36" s="194"/>
      <c r="BIP36" s="194"/>
      <c r="BIQ36" s="194"/>
      <c r="BIR36" s="194"/>
      <c r="BIS36" s="194"/>
      <c r="BIT36" s="194"/>
      <c r="BIU36" s="194"/>
      <c r="BIV36" s="194"/>
      <c r="BIW36" s="194"/>
      <c r="BIX36" s="194"/>
      <c r="BIY36" s="194"/>
      <c r="BIZ36" s="194"/>
      <c r="BJA36" s="194"/>
      <c r="BJB36" s="194"/>
      <c r="BJC36" s="194"/>
      <c r="BJD36" s="194"/>
      <c r="BJE36" s="194"/>
      <c r="BJF36" s="194"/>
      <c r="BJG36" s="194"/>
      <c r="BJH36" s="194"/>
      <c r="BJI36" s="194"/>
      <c r="BJJ36" s="194"/>
      <c r="BJK36" s="194"/>
      <c r="BJL36" s="194"/>
      <c r="BJM36" s="194"/>
      <c r="BJN36" s="194"/>
      <c r="BJO36" s="194"/>
      <c r="BJP36" s="194"/>
      <c r="BJQ36" s="194"/>
      <c r="BJR36" s="194"/>
      <c r="BJS36" s="194"/>
      <c r="BJT36" s="194"/>
      <c r="BJU36" s="194"/>
      <c r="BJV36" s="194"/>
      <c r="BJW36" s="194"/>
      <c r="BJX36" s="194"/>
      <c r="BJY36" s="194"/>
      <c r="BJZ36" s="194"/>
      <c r="BKA36" s="194"/>
      <c r="BKB36" s="194"/>
      <c r="BKC36" s="194"/>
      <c r="BKD36" s="194"/>
      <c r="BKE36" s="194"/>
      <c r="BKF36" s="194"/>
      <c r="BKG36" s="194"/>
      <c r="BKH36" s="194"/>
      <c r="BKI36" s="194"/>
      <c r="BKJ36" s="194"/>
      <c r="BKK36" s="194"/>
      <c r="BKL36" s="194"/>
      <c r="BKM36" s="194"/>
      <c r="BKN36" s="194"/>
      <c r="BKO36" s="194"/>
      <c r="BKP36" s="194"/>
      <c r="BKQ36" s="194"/>
      <c r="BKR36" s="194"/>
      <c r="BKS36" s="194"/>
      <c r="BKT36" s="194"/>
      <c r="BKU36" s="194"/>
      <c r="BKV36" s="194"/>
      <c r="BKW36" s="194"/>
      <c r="BKX36" s="194"/>
      <c r="BKY36" s="194"/>
      <c r="BKZ36" s="194"/>
      <c r="BLA36" s="194"/>
      <c r="BLB36" s="194"/>
      <c r="BLC36" s="194"/>
      <c r="BLD36" s="194"/>
      <c r="BLE36" s="194"/>
      <c r="BLF36" s="194"/>
      <c r="BLG36" s="194"/>
      <c r="BLH36" s="194"/>
      <c r="BLI36" s="194"/>
      <c r="BLJ36" s="194"/>
      <c r="BLK36" s="194"/>
      <c r="BLL36" s="194"/>
      <c r="BLM36" s="194"/>
      <c r="BLN36" s="194"/>
      <c r="BLO36" s="194"/>
      <c r="BLP36" s="194"/>
      <c r="BLQ36" s="194"/>
      <c r="BLR36" s="194"/>
      <c r="BLS36" s="194"/>
      <c r="BLT36" s="194"/>
      <c r="BLU36" s="194"/>
      <c r="BLV36" s="194"/>
      <c r="BLW36" s="194"/>
      <c r="BLX36" s="194"/>
      <c r="BLY36" s="194"/>
      <c r="BLZ36" s="194"/>
      <c r="BMA36" s="194"/>
      <c r="BMB36" s="194"/>
      <c r="BMC36" s="194"/>
      <c r="BMD36" s="194"/>
      <c r="BME36" s="194"/>
      <c r="BMF36" s="194"/>
      <c r="BMG36" s="194"/>
      <c r="BMH36" s="194"/>
      <c r="BMI36" s="194"/>
      <c r="BMJ36" s="194"/>
      <c r="BMK36" s="194"/>
      <c r="BML36" s="194"/>
      <c r="BMM36" s="194"/>
      <c r="BMN36" s="194"/>
      <c r="BMO36" s="194"/>
      <c r="BMP36" s="194"/>
      <c r="BMQ36" s="194"/>
      <c r="BMR36" s="194"/>
      <c r="BMS36" s="194"/>
      <c r="BMT36" s="194"/>
      <c r="BMU36" s="194"/>
      <c r="BMV36" s="194"/>
      <c r="BMW36" s="194"/>
      <c r="BMX36" s="194"/>
      <c r="BMY36" s="194"/>
      <c r="BMZ36" s="194"/>
      <c r="BNA36" s="194"/>
      <c r="BNB36" s="194"/>
      <c r="BNC36" s="194"/>
      <c r="BND36" s="194"/>
      <c r="BNE36" s="194"/>
      <c r="BNF36" s="194"/>
      <c r="BNG36" s="194"/>
      <c r="BNH36" s="194"/>
      <c r="BNI36" s="194"/>
      <c r="BNJ36" s="194"/>
      <c r="BNK36" s="194"/>
      <c r="BNL36" s="194"/>
      <c r="BNM36" s="194"/>
      <c r="BNN36" s="194"/>
      <c r="BNO36" s="194"/>
      <c r="BNP36" s="194"/>
      <c r="BNQ36" s="194"/>
      <c r="BNR36" s="194"/>
      <c r="BNS36" s="194"/>
      <c r="BNT36" s="194"/>
      <c r="BNU36" s="194"/>
      <c r="BNV36" s="194"/>
      <c r="BNW36" s="194"/>
      <c r="BNX36" s="194"/>
      <c r="BNY36" s="194"/>
      <c r="BNZ36" s="194"/>
      <c r="BOA36" s="194"/>
      <c r="BOB36" s="194"/>
      <c r="BOC36" s="194"/>
      <c r="BOD36" s="194"/>
      <c r="BOE36" s="194"/>
      <c r="BOF36" s="194"/>
      <c r="BOG36" s="194"/>
      <c r="BOH36" s="194"/>
      <c r="BOI36" s="194"/>
      <c r="BOJ36" s="194"/>
      <c r="BOK36" s="194"/>
      <c r="BOL36" s="194"/>
      <c r="BOM36" s="194"/>
      <c r="BON36" s="194"/>
      <c r="BOO36" s="194"/>
      <c r="BOP36" s="194"/>
      <c r="BOQ36" s="194"/>
      <c r="BOR36" s="194"/>
      <c r="BOS36" s="194"/>
      <c r="BOT36" s="194"/>
      <c r="BOU36" s="194"/>
      <c r="BOV36" s="194"/>
      <c r="BOW36" s="194"/>
      <c r="BOX36" s="194"/>
      <c r="BOY36" s="194"/>
      <c r="BOZ36" s="194"/>
      <c r="BPA36" s="194"/>
      <c r="BPB36" s="194"/>
      <c r="BPC36" s="194"/>
      <c r="BPD36" s="194"/>
      <c r="BPE36" s="194"/>
      <c r="BPF36" s="194"/>
      <c r="BPG36" s="194"/>
      <c r="BPH36" s="194"/>
      <c r="BPI36" s="194"/>
      <c r="BPJ36" s="194"/>
      <c r="BPK36" s="194"/>
      <c r="BPL36" s="194"/>
      <c r="BPM36" s="194"/>
      <c r="BPN36" s="194"/>
      <c r="BPO36" s="194"/>
      <c r="BPP36" s="194"/>
      <c r="BPQ36" s="194"/>
      <c r="BPR36" s="194"/>
      <c r="BPS36" s="194"/>
      <c r="BPT36" s="194"/>
      <c r="BPU36" s="194"/>
      <c r="BPV36" s="194"/>
      <c r="BPW36" s="194"/>
      <c r="BPX36" s="194"/>
      <c r="BPY36" s="194"/>
      <c r="BPZ36" s="194"/>
      <c r="BQA36" s="194"/>
      <c r="BQB36" s="194"/>
      <c r="BQC36" s="194"/>
      <c r="BQD36" s="194"/>
      <c r="BQE36" s="194"/>
      <c r="BQF36" s="194"/>
      <c r="BQG36" s="194"/>
      <c r="BQH36" s="194"/>
      <c r="BQI36" s="194"/>
      <c r="BQJ36" s="194"/>
      <c r="BQK36" s="194"/>
      <c r="BQL36" s="194"/>
      <c r="BQM36" s="194"/>
      <c r="BQN36" s="194"/>
      <c r="BQO36" s="194"/>
      <c r="BQP36" s="194"/>
      <c r="BQQ36" s="194"/>
      <c r="BQR36" s="194"/>
      <c r="BQS36" s="194"/>
      <c r="BQT36" s="194"/>
      <c r="BQU36" s="194"/>
      <c r="BQV36" s="194"/>
      <c r="BQW36" s="194"/>
      <c r="BQX36" s="194"/>
      <c r="BQY36" s="194"/>
      <c r="BQZ36" s="194"/>
      <c r="BRA36" s="194"/>
      <c r="BRB36" s="194"/>
      <c r="BRC36" s="194"/>
      <c r="BRD36" s="194"/>
      <c r="BRE36" s="194"/>
      <c r="BRF36" s="194"/>
      <c r="BRG36" s="194"/>
      <c r="BRH36" s="194"/>
      <c r="BRI36" s="194"/>
      <c r="BRJ36" s="194"/>
      <c r="BRK36" s="194"/>
      <c r="BRL36" s="194"/>
      <c r="BRM36" s="194"/>
      <c r="BRN36" s="194"/>
      <c r="BRO36" s="194"/>
      <c r="BRP36" s="194"/>
      <c r="BRQ36" s="194"/>
      <c r="BRR36" s="194"/>
      <c r="BRS36" s="194"/>
      <c r="BRT36" s="194"/>
      <c r="BRU36" s="194"/>
      <c r="BRV36" s="194"/>
      <c r="BRW36" s="194"/>
      <c r="BRX36" s="194"/>
      <c r="BRY36" s="194"/>
      <c r="BRZ36" s="194"/>
      <c r="BSA36" s="194"/>
      <c r="BSB36" s="194"/>
      <c r="BSC36" s="194"/>
      <c r="BSD36" s="194"/>
      <c r="BSE36" s="194"/>
      <c r="BSF36" s="194"/>
      <c r="BSG36" s="194"/>
      <c r="BSH36" s="194"/>
      <c r="BSI36" s="194"/>
      <c r="BSJ36" s="194"/>
      <c r="BSK36" s="194"/>
      <c r="BSL36" s="194"/>
      <c r="BSM36" s="194"/>
      <c r="BSN36" s="194"/>
      <c r="BSO36" s="194"/>
      <c r="BSP36" s="194"/>
      <c r="BSQ36" s="194"/>
      <c r="BSR36" s="194"/>
      <c r="BSS36" s="194"/>
      <c r="BST36" s="194"/>
      <c r="BSU36" s="194"/>
      <c r="BSV36" s="194"/>
      <c r="BSW36" s="194"/>
      <c r="BSX36" s="194"/>
      <c r="BSY36" s="194"/>
      <c r="BSZ36" s="194"/>
      <c r="BTA36" s="194"/>
      <c r="BTB36" s="194"/>
      <c r="BTC36" s="194"/>
      <c r="BTD36" s="194"/>
      <c r="BTE36" s="194"/>
      <c r="BTF36" s="194"/>
      <c r="BTG36" s="194"/>
      <c r="BTH36" s="194"/>
      <c r="BTI36" s="194"/>
      <c r="BTJ36" s="194"/>
      <c r="BTK36" s="194"/>
      <c r="BTL36" s="194"/>
      <c r="BTM36" s="194"/>
      <c r="BTN36" s="194"/>
      <c r="BTO36" s="194"/>
      <c r="BTP36" s="194"/>
      <c r="BTQ36" s="194"/>
      <c r="BTR36" s="194"/>
      <c r="BTS36" s="194"/>
      <c r="BTT36" s="194"/>
      <c r="BTU36" s="194"/>
      <c r="BTV36" s="194"/>
      <c r="BTW36" s="194"/>
      <c r="BTX36" s="194"/>
      <c r="BTY36" s="194"/>
      <c r="BTZ36" s="194"/>
      <c r="BUA36" s="194"/>
      <c r="BUB36" s="194"/>
      <c r="BUC36" s="194"/>
      <c r="BUD36" s="194"/>
      <c r="BUE36" s="194"/>
      <c r="BUF36" s="194"/>
      <c r="BUG36" s="194"/>
      <c r="BUH36" s="194"/>
      <c r="BUI36" s="194"/>
      <c r="BUJ36" s="194"/>
      <c r="BUK36" s="194"/>
      <c r="BUL36" s="194"/>
      <c r="BUM36" s="194"/>
      <c r="BUN36" s="194"/>
      <c r="BUO36" s="194"/>
      <c r="BUP36" s="194"/>
      <c r="BUQ36" s="194"/>
      <c r="BUR36" s="194"/>
      <c r="BUS36" s="194"/>
      <c r="BUT36" s="194"/>
      <c r="BUU36" s="194"/>
      <c r="BUV36" s="194"/>
      <c r="BUW36" s="194"/>
      <c r="BUX36" s="194"/>
      <c r="BUY36" s="194"/>
      <c r="BUZ36" s="194"/>
      <c r="BVA36" s="194"/>
      <c r="BVB36" s="194"/>
      <c r="BVC36" s="194"/>
      <c r="BVD36" s="194"/>
      <c r="BVE36" s="194"/>
      <c r="BVF36" s="194"/>
      <c r="BVG36" s="194"/>
      <c r="BVH36" s="194"/>
      <c r="BVI36" s="194"/>
      <c r="BVJ36" s="194"/>
      <c r="BVK36" s="194"/>
      <c r="BVL36" s="194"/>
      <c r="BVM36" s="194"/>
      <c r="BVN36" s="194"/>
      <c r="BVO36" s="194"/>
      <c r="BVP36" s="194"/>
      <c r="BVQ36" s="194"/>
      <c r="BVR36" s="194"/>
      <c r="BVS36" s="194"/>
      <c r="BVT36" s="194"/>
      <c r="BVU36" s="194"/>
      <c r="BVV36" s="194"/>
      <c r="BVW36" s="194"/>
      <c r="BVX36" s="194"/>
      <c r="BVY36" s="194"/>
      <c r="BVZ36" s="194"/>
      <c r="BWA36" s="194"/>
      <c r="BWB36" s="194"/>
      <c r="BWC36" s="194"/>
      <c r="BWD36" s="194"/>
      <c r="BWE36" s="194"/>
      <c r="BWF36" s="194"/>
      <c r="BWG36" s="194"/>
      <c r="BWH36" s="194"/>
      <c r="BWI36" s="194"/>
      <c r="BWJ36" s="194"/>
      <c r="BWK36" s="194"/>
      <c r="BWL36" s="194"/>
      <c r="BWM36" s="194"/>
      <c r="BWN36" s="194"/>
      <c r="BWO36" s="194"/>
      <c r="BWP36" s="194"/>
      <c r="BWQ36" s="194"/>
      <c r="BWR36" s="194"/>
      <c r="BWS36" s="194"/>
      <c r="BWT36" s="194"/>
      <c r="BWU36" s="194"/>
      <c r="BWV36" s="194"/>
      <c r="BWW36" s="194"/>
      <c r="BWX36" s="194"/>
      <c r="BWY36" s="194"/>
      <c r="BWZ36" s="194"/>
      <c r="BXA36" s="194"/>
      <c r="BXB36" s="194"/>
      <c r="BXC36" s="194"/>
      <c r="BXD36" s="194"/>
      <c r="BXE36" s="194"/>
      <c r="BXF36" s="194"/>
      <c r="BXG36" s="194"/>
      <c r="BXH36" s="194"/>
      <c r="BXI36" s="194"/>
      <c r="BXJ36" s="194"/>
      <c r="BXK36" s="194"/>
      <c r="BXL36" s="194"/>
      <c r="BXM36" s="194"/>
      <c r="BXN36" s="194"/>
      <c r="BXO36" s="194"/>
      <c r="BXP36" s="194"/>
      <c r="BXQ36" s="194"/>
      <c r="BXR36" s="194"/>
      <c r="BXS36" s="194"/>
      <c r="BXT36" s="194"/>
      <c r="BXU36" s="194"/>
      <c r="BXV36" s="194"/>
      <c r="BXW36" s="194"/>
      <c r="BXX36" s="194"/>
      <c r="BXY36" s="194"/>
      <c r="BXZ36" s="194"/>
      <c r="BYA36" s="194"/>
      <c r="BYB36" s="194"/>
      <c r="BYC36" s="194"/>
      <c r="BYD36" s="194"/>
      <c r="BYE36" s="194"/>
      <c r="BYF36" s="194"/>
      <c r="BYG36" s="194"/>
      <c r="BYH36" s="194"/>
      <c r="BYI36" s="194"/>
      <c r="BYJ36" s="194"/>
      <c r="BYK36" s="194"/>
      <c r="BYL36" s="194"/>
      <c r="BYM36" s="194"/>
      <c r="BYN36" s="194"/>
      <c r="BYO36" s="194"/>
      <c r="BYP36" s="194"/>
      <c r="BYQ36" s="194"/>
      <c r="BYR36" s="194"/>
      <c r="BYS36" s="194"/>
      <c r="BYT36" s="194"/>
      <c r="BYU36" s="194"/>
      <c r="BYV36" s="194"/>
      <c r="BYW36" s="194"/>
      <c r="BYX36" s="194"/>
      <c r="BYY36" s="194"/>
      <c r="BYZ36" s="194"/>
      <c r="BZA36" s="194"/>
      <c r="BZB36" s="194"/>
      <c r="BZC36" s="194"/>
      <c r="BZD36" s="194"/>
      <c r="BZE36" s="194"/>
      <c r="BZF36" s="194"/>
      <c r="BZG36" s="194"/>
      <c r="BZH36" s="194"/>
      <c r="BZI36" s="194"/>
      <c r="BZJ36" s="194"/>
      <c r="BZK36" s="194"/>
      <c r="BZL36" s="194"/>
      <c r="BZM36" s="194"/>
      <c r="BZN36" s="194"/>
      <c r="BZO36" s="194"/>
      <c r="BZP36" s="194"/>
      <c r="BZQ36" s="194"/>
      <c r="BZR36" s="194"/>
      <c r="BZS36" s="194"/>
      <c r="BZT36" s="194"/>
      <c r="BZU36" s="194"/>
      <c r="BZV36" s="194"/>
      <c r="BZW36" s="194"/>
      <c r="BZX36" s="194"/>
      <c r="BZY36" s="194"/>
      <c r="BZZ36" s="194"/>
      <c r="CAA36" s="194"/>
      <c r="CAB36" s="194"/>
      <c r="CAC36" s="194"/>
      <c r="CAD36" s="194"/>
      <c r="CAE36" s="194"/>
      <c r="CAF36" s="194"/>
      <c r="CAG36" s="194"/>
      <c r="CAH36" s="194"/>
      <c r="CAI36" s="194"/>
      <c r="CAJ36" s="194"/>
      <c r="CAK36" s="194"/>
      <c r="CAL36" s="194"/>
      <c r="CAM36" s="194"/>
      <c r="CAN36" s="194"/>
      <c r="CAO36" s="194"/>
      <c r="CAP36" s="194"/>
      <c r="CAQ36" s="194"/>
      <c r="CAR36" s="194"/>
      <c r="CAS36" s="194"/>
      <c r="CAT36" s="194"/>
      <c r="CAU36" s="194"/>
      <c r="CAV36" s="194"/>
      <c r="CAW36" s="194"/>
      <c r="CAX36" s="194"/>
      <c r="CAY36" s="194"/>
      <c r="CAZ36" s="194"/>
      <c r="CBA36" s="194"/>
      <c r="CBB36" s="194"/>
      <c r="CBC36" s="194"/>
      <c r="CBD36" s="194"/>
      <c r="CBE36" s="194"/>
      <c r="CBF36" s="194"/>
      <c r="CBG36" s="194"/>
      <c r="CBH36" s="194"/>
      <c r="CBI36" s="194"/>
      <c r="CBJ36" s="194"/>
      <c r="CBK36" s="194"/>
      <c r="CBL36" s="194"/>
      <c r="CBM36" s="194"/>
      <c r="CBN36" s="194"/>
      <c r="CBO36" s="194"/>
      <c r="CBP36" s="194"/>
      <c r="CBQ36" s="194"/>
      <c r="CBR36" s="194"/>
      <c r="CBS36" s="194"/>
      <c r="CBT36" s="194"/>
      <c r="CBU36" s="194"/>
      <c r="CBV36" s="194"/>
      <c r="CBW36" s="194"/>
      <c r="CBX36" s="194"/>
      <c r="CBY36" s="194"/>
      <c r="CBZ36" s="194"/>
      <c r="CCA36" s="194"/>
      <c r="CCB36" s="194"/>
      <c r="CCC36" s="194"/>
      <c r="CCD36" s="194"/>
      <c r="CCE36" s="194"/>
      <c r="CCF36" s="194"/>
      <c r="CCG36" s="194"/>
      <c r="CCH36" s="194"/>
      <c r="CCI36" s="194"/>
      <c r="CCJ36" s="194"/>
      <c r="CCK36" s="194"/>
      <c r="CCL36" s="194"/>
      <c r="CCM36" s="194"/>
      <c r="CCN36" s="194"/>
      <c r="CCO36" s="194"/>
      <c r="CCP36" s="194"/>
      <c r="CCQ36" s="194"/>
      <c r="CCR36" s="194"/>
      <c r="CCS36" s="194"/>
      <c r="CCT36" s="194"/>
      <c r="CCU36" s="194"/>
      <c r="CCV36" s="194"/>
      <c r="CCW36" s="194"/>
      <c r="CCX36" s="194"/>
      <c r="CCY36" s="194"/>
      <c r="CCZ36" s="194"/>
      <c r="CDA36" s="194"/>
      <c r="CDB36" s="194"/>
      <c r="CDC36" s="194"/>
      <c r="CDD36" s="194"/>
      <c r="CDE36" s="194"/>
      <c r="CDF36" s="194"/>
      <c r="CDG36" s="194"/>
      <c r="CDH36" s="194"/>
      <c r="CDI36" s="194"/>
      <c r="CDJ36" s="194"/>
      <c r="CDK36" s="194"/>
      <c r="CDL36" s="194"/>
      <c r="CDM36" s="194"/>
      <c r="CDN36" s="194"/>
      <c r="CDO36" s="194"/>
      <c r="CDP36" s="194"/>
      <c r="CDQ36" s="194"/>
      <c r="CDR36" s="194"/>
      <c r="CDS36" s="194"/>
      <c r="CDT36" s="194"/>
      <c r="CDU36" s="194"/>
      <c r="CDV36" s="194"/>
      <c r="CDW36" s="194"/>
      <c r="CDX36" s="194"/>
      <c r="CDY36" s="194"/>
      <c r="CDZ36" s="194"/>
      <c r="CEA36" s="194"/>
      <c r="CEB36" s="194"/>
      <c r="CEC36" s="194"/>
      <c r="CED36" s="194"/>
      <c r="CEE36" s="194"/>
      <c r="CEF36" s="194"/>
      <c r="CEG36" s="194"/>
      <c r="CEH36" s="194"/>
      <c r="CEI36" s="194"/>
      <c r="CEJ36" s="194"/>
      <c r="CEK36" s="194"/>
      <c r="CEL36" s="194"/>
      <c r="CEM36" s="194"/>
      <c r="CEN36" s="194"/>
      <c r="CEO36" s="194"/>
      <c r="CEP36" s="194"/>
      <c r="CEQ36" s="194"/>
      <c r="CER36" s="194"/>
      <c r="CES36" s="194"/>
      <c r="CET36" s="194"/>
      <c r="CEU36" s="194"/>
      <c r="CEV36" s="194"/>
      <c r="CEW36" s="194"/>
      <c r="CEX36" s="194"/>
      <c r="CEY36" s="194"/>
      <c r="CEZ36" s="194"/>
      <c r="CFA36" s="194"/>
      <c r="CFB36" s="194"/>
      <c r="CFC36" s="194"/>
      <c r="CFD36" s="194"/>
      <c r="CFE36" s="194"/>
      <c r="CFF36" s="194"/>
      <c r="CFG36" s="194"/>
      <c r="CFH36" s="194"/>
      <c r="CFI36" s="194"/>
      <c r="CFJ36" s="194"/>
      <c r="CFK36" s="194"/>
      <c r="CFL36" s="194"/>
      <c r="CFM36" s="194"/>
      <c r="CFN36" s="194"/>
      <c r="CFO36" s="194"/>
      <c r="CFP36" s="194"/>
      <c r="CFQ36" s="194"/>
      <c r="CFR36" s="194"/>
      <c r="CFS36" s="194"/>
      <c r="CFT36" s="194"/>
      <c r="CFU36" s="194"/>
      <c r="CFV36" s="194"/>
      <c r="CFW36" s="194"/>
      <c r="CFX36" s="194"/>
      <c r="CFY36" s="194"/>
      <c r="CFZ36" s="194"/>
      <c r="CGA36" s="194"/>
      <c r="CGB36" s="194"/>
      <c r="CGC36" s="194"/>
      <c r="CGD36" s="194"/>
      <c r="CGE36" s="194"/>
      <c r="CGF36" s="194"/>
      <c r="CGG36" s="194"/>
      <c r="CGH36" s="194"/>
      <c r="CGI36" s="194"/>
      <c r="CGJ36" s="194"/>
      <c r="CGK36" s="194"/>
      <c r="CGL36" s="194"/>
      <c r="CGM36" s="194"/>
      <c r="CGN36" s="194"/>
      <c r="CGO36" s="194"/>
      <c r="CGP36" s="194"/>
      <c r="CGQ36" s="194"/>
      <c r="CGR36" s="194"/>
      <c r="CGS36" s="194"/>
      <c r="CGT36" s="194"/>
      <c r="CGU36" s="194"/>
      <c r="CGV36" s="194"/>
      <c r="CGW36" s="194"/>
      <c r="CGX36" s="194"/>
      <c r="CGY36" s="194"/>
      <c r="CGZ36" s="194"/>
      <c r="CHA36" s="194"/>
      <c r="CHB36" s="194"/>
      <c r="CHC36" s="194"/>
      <c r="CHD36" s="194"/>
      <c r="CHE36" s="194"/>
      <c r="CHF36" s="194"/>
      <c r="CHG36" s="194"/>
      <c r="CHH36" s="194"/>
      <c r="CHI36" s="194"/>
      <c r="CHJ36" s="194"/>
      <c r="CHK36" s="194"/>
      <c r="CHL36" s="194"/>
      <c r="CHM36" s="194"/>
      <c r="CHN36" s="194"/>
      <c r="CHO36" s="194"/>
      <c r="CHP36" s="194"/>
      <c r="CHQ36" s="194"/>
      <c r="CHR36" s="194"/>
      <c r="CHS36" s="194"/>
      <c r="CHT36" s="194"/>
      <c r="CHU36" s="194"/>
      <c r="CHV36" s="194"/>
      <c r="CHW36" s="194"/>
      <c r="CHX36" s="194"/>
      <c r="CHY36" s="194"/>
      <c r="CHZ36" s="194"/>
      <c r="CIA36" s="194"/>
      <c r="CIB36" s="194"/>
      <c r="CIC36" s="194"/>
      <c r="CID36" s="194"/>
      <c r="CIE36" s="194"/>
      <c r="CIF36" s="194"/>
      <c r="CIG36" s="194"/>
      <c r="CIH36" s="194"/>
      <c r="CII36" s="194"/>
      <c r="CIJ36" s="194"/>
      <c r="CIK36" s="194"/>
      <c r="CIL36" s="194"/>
      <c r="CIM36" s="194"/>
      <c r="CIN36" s="194"/>
      <c r="CIO36" s="194"/>
      <c r="CIP36" s="194"/>
      <c r="CIQ36" s="194"/>
      <c r="CIR36" s="194"/>
      <c r="CIS36" s="194"/>
      <c r="CIT36" s="194"/>
      <c r="CIU36" s="194"/>
      <c r="CIV36" s="194"/>
      <c r="CIW36" s="194"/>
      <c r="CIX36" s="194"/>
      <c r="CIY36" s="194"/>
      <c r="CIZ36" s="194"/>
      <c r="CJA36" s="194"/>
      <c r="CJB36" s="194"/>
      <c r="CJC36" s="194"/>
      <c r="CJD36" s="194"/>
      <c r="CJE36" s="194"/>
      <c r="CJF36" s="194"/>
      <c r="CJG36" s="194"/>
      <c r="CJH36" s="194"/>
      <c r="CJI36" s="194"/>
      <c r="CJJ36" s="194"/>
      <c r="CJK36" s="194"/>
      <c r="CJL36" s="194"/>
      <c r="CJM36" s="194"/>
      <c r="CJN36" s="194"/>
      <c r="CJO36" s="194"/>
      <c r="CJP36" s="194"/>
      <c r="CJQ36" s="194"/>
      <c r="CJR36" s="194"/>
      <c r="CJS36" s="194"/>
      <c r="CJT36" s="194"/>
      <c r="CJU36" s="194"/>
      <c r="CJV36" s="194"/>
      <c r="CJW36" s="194"/>
      <c r="CJX36" s="194"/>
      <c r="CJY36" s="194"/>
      <c r="CJZ36" s="194"/>
      <c r="CKA36" s="194"/>
      <c r="CKB36" s="194"/>
      <c r="CKC36" s="194"/>
      <c r="CKD36" s="194"/>
      <c r="CKE36" s="194"/>
      <c r="CKF36" s="194"/>
      <c r="CKG36" s="194"/>
      <c r="CKH36" s="194"/>
      <c r="CKI36" s="194"/>
      <c r="CKJ36" s="194"/>
      <c r="CKK36" s="194"/>
      <c r="CKL36" s="194"/>
      <c r="CKM36" s="194"/>
      <c r="CKN36" s="194"/>
      <c r="CKO36" s="194"/>
      <c r="CKP36" s="194"/>
      <c r="CKQ36" s="194"/>
      <c r="CKR36" s="194"/>
      <c r="CKS36" s="194"/>
      <c r="CKT36" s="194"/>
      <c r="CKU36" s="194"/>
      <c r="CKV36" s="194"/>
      <c r="CKW36" s="194"/>
      <c r="CKX36" s="194"/>
      <c r="CKY36" s="194"/>
      <c r="CKZ36" s="194"/>
      <c r="CLA36" s="194"/>
      <c r="CLB36" s="194"/>
      <c r="CLC36" s="194"/>
      <c r="CLD36" s="194"/>
      <c r="CLE36" s="194"/>
      <c r="CLF36" s="194"/>
      <c r="CLG36" s="194"/>
      <c r="CLH36" s="194"/>
      <c r="CLI36" s="194"/>
      <c r="CLJ36" s="194"/>
      <c r="CLK36" s="194"/>
      <c r="CLL36" s="194"/>
      <c r="CLM36" s="194"/>
      <c r="CLN36" s="194"/>
      <c r="CLO36" s="194"/>
      <c r="CLP36" s="194"/>
      <c r="CLQ36" s="194"/>
      <c r="CLR36" s="194"/>
      <c r="CLS36" s="194"/>
      <c r="CLT36" s="194"/>
      <c r="CLU36" s="194"/>
      <c r="CLV36" s="194"/>
      <c r="CLW36" s="194"/>
      <c r="CLX36" s="194"/>
      <c r="CLY36" s="194"/>
      <c r="CLZ36" s="194"/>
      <c r="CMA36" s="194"/>
      <c r="CMB36" s="194"/>
      <c r="CMC36" s="194"/>
      <c r="CMD36" s="194"/>
      <c r="CME36" s="194"/>
      <c r="CMF36" s="194"/>
      <c r="CMG36" s="194"/>
      <c r="CMH36" s="194"/>
      <c r="CMI36" s="194"/>
      <c r="CMJ36" s="194"/>
      <c r="CMK36" s="194"/>
      <c r="CML36" s="194"/>
      <c r="CMM36" s="194"/>
      <c r="CMN36" s="194"/>
      <c r="CMO36" s="194"/>
      <c r="CMP36" s="194"/>
      <c r="CMQ36" s="194"/>
      <c r="CMR36" s="194"/>
      <c r="CMS36" s="194"/>
      <c r="CMT36" s="194"/>
      <c r="CMU36" s="194"/>
      <c r="CMV36" s="194"/>
      <c r="CMW36" s="194"/>
      <c r="CMX36" s="194"/>
      <c r="CMY36" s="194"/>
      <c r="CMZ36" s="194"/>
      <c r="CNA36" s="194"/>
      <c r="CNB36" s="194"/>
      <c r="CNC36" s="194"/>
      <c r="CND36" s="194"/>
      <c r="CNE36" s="194"/>
      <c r="CNF36" s="194"/>
      <c r="CNG36" s="194"/>
      <c r="CNH36" s="194"/>
      <c r="CNI36" s="194"/>
      <c r="CNJ36" s="194"/>
      <c r="CNK36" s="194"/>
      <c r="CNL36" s="194"/>
      <c r="CNM36" s="194"/>
      <c r="CNN36" s="194"/>
      <c r="CNO36" s="194"/>
      <c r="CNP36" s="194"/>
      <c r="CNQ36" s="194"/>
      <c r="CNR36" s="194"/>
      <c r="CNS36" s="194"/>
      <c r="CNT36" s="194"/>
      <c r="CNU36" s="194"/>
      <c r="CNV36" s="194"/>
      <c r="CNW36" s="194"/>
      <c r="CNX36" s="194"/>
      <c r="CNY36" s="194"/>
      <c r="CNZ36" s="194"/>
      <c r="COA36" s="194"/>
      <c r="COB36" s="194"/>
      <c r="COC36" s="194"/>
      <c r="COD36" s="194"/>
      <c r="COE36" s="194"/>
      <c r="COF36" s="194"/>
      <c r="COG36" s="194"/>
      <c r="COH36" s="194"/>
      <c r="COI36" s="194"/>
      <c r="COJ36" s="194"/>
      <c r="COK36" s="194"/>
      <c r="COL36" s="194"/>
      <c r="COM36" s="194"/>
      <c r="CON36" s="194"/>
      <c r="COO36" s="194"/>
      <c r="COP36" s="194"/>
      <c r="COQ36" s="194"/>
      <c r="COR36" s="194"/>
      <c r="COS36" s="194"/>
      <c r="COT36" s="194"/>
      <c r="COU36" s="194"/>
      <c r="COV36" s="194"/>
      <c r="COW36" s="194"/>
      <c r="COX36" s="194"/>
      <c r="COY36" s="194"/>
      <c r="COZ36" s="194"/>
      <c r="CPA36" s="194"/>
      <c r="CPB36" s="194"/>
      <c r="CPC36" s="194"/>
      <c r="CPD36" s="194"/>
      <c r="CPE36" s="194"/>
      <c r="CPF36" s="194"/>
      <c r="CPG36" s="194"/>
      <c r="CPH36" s="194"/>
      <c r="CPI36" s="194"/>
      <c r="CPJ36" s="194"/>
      <c r="CPK36" s="194"/>
      <c r="CPL36" s="194"/>
      <c r="CPM36" s="194"/>
      <c r="CPN36" s="194"/>
      <c r="CPO36" s="194"/>
      <c r="CPP36" s="194"/>
      <c r="CPQ36" s="194"/>
      <c r="CPR36" s="194"/>
      <c r="CPS36" s="194"/>
      <c r="CPT36" s="194"/>
      <c r="CPU36" s="194"/>
      <c r="CPV36" s="194"/>
      <c r="CPW36" s="194"/>
      <c r="CPX36" s="194"/>
      <c r="CPY36" s="194"/>
      <c r="CPZ36" s="194"/>
      <c r="CQA36" s="194"/>
      <c r="CQB36" s="194"/>
      <c r="CQC36" s="194"/>
      <c r="CQD36" s="194"/>
      <c r="CQE36" s="194"/>
      <c r="CQF36" s="194"/>
      <c r="CQG36" s="194"/>
      <c r="CQH36" s="194"/>
      <c r="CQI36" s="194"/>
      <c r="CQJ36" s="194"/>
      <c r="CQK36" s="194"/>
      <c r="CQL36" s="194"/>
      <c r="CQM36" s="194"/>
      <c r="CQN36" s="194"/>
      <c r="CQO36" s="194"/>
      <c r="CQP36" s="194"/>
      <c r="CQQ36" s="194"/>
      <c r="CQR36" s="194"/>
      <c r="CQS36" s="194"/>
      <c r="CQT36" s="194"/>
      <c r="CQU36" s="194"/>
      <c r="CQV36" s="194"/>
      <c r="CQW36" s="194"/>
      <c r="CQX36" s="194"/>
      <c r="CQY36" s="194"/>
      <c r="CQZ36" s="194"/>
      <c r="CRA36" s="194"/>
      <c r="CRB36" s="194"/>
      <c r="CRC36" s="194"/>
      <c r="CRD36" s="194"/>
      <c r="CRE36" s="194"/>
      <c r="CRF36" s="194"/>
      <c r="CRG36" s="194"/>
      <c r="CRH36" s="194"/>
      <c r="CRI36" s="194"/>
      <c r="CRJ36" s="194"/>
      <c r="CRK36" s="194"/>
      <c r="CRL36" s="194"/>
      <c r="CRM36" s="194"/>
      <c r="CRN36" s="194"/>
      <c r="CRO36" s="194"/>
      <c r="CRP36" s="194"/>
      <c r="CRQ36" s="194"/>
      <c r="CRR36" s="194"/>
      <c r="CRS36" s="194"/>
      <c r="CRT36" s="194"/>
      <c r="CRU36" s="194"/>
      <c r="CRV36" s="194"/>
      <c r="CRW36" s="194"/>
      <c r="CRX36" s="194"/>
      <c r="CRY36" s="194"/>
      <c r="CRZ36" s="194"/>
      <c r="CSA36" s="194"/>
      <c r="CSB36" s="194"/>
      <c r="CSC36" s="194"/>
      <c r="CSD36" s="194"/>
      <c r="CSE36" s="194"/>
      <c r="CSF36" s="194"/>
      <c r="CSG36" s="194"/>
      <c r="CSH36" s="194"/>
      <c r="CSI36" s="194"/>
      <c r="CSJ36" s="194"/>
      <c r="CSK36" s="194"/>
      <c r="CSL36" s="194"/>
      <c r="CSM36" s="194"/>
      <c r="CSN36" s="194"/>
      <c r="CSO36" s="194"/>
      <c r="CSP36" s="194"/>
      <c r="CSQ36" s="194"/>
      <c r="CSR36" s="194"/>
      <c r="CSS36" s="194"/>
      <c r="CST36" s="194"/>
      <c r="CSU36" s="194"/>
      <c r="CSV36" s="194"/>
      <c r="CSW36" s="194"/>
      <c r="CSX36" s="194"/>
      <c r="CSY36" s="194"/>
      <c r="CSZ36" s="194"/>
      <c r="CTA36" s="194"/>
      <c r="CTB36" s="194"/>
      <c r="CTC36" s="194"/>
      <c r="CTD36" s="194"/>
      <c r="CTE36" s="194"/>
      <c r="CTF36" s="194"/>
      <c r="CTG36" s="194"/>
      <c r="CTH36" s="194"/>
      <c r="CTI36" s="194"/>
      <c r="CTJ36" s="194"/>
      <c r="CTK36" s="194"/>
      <c r="CTL36" s="194"/>
      <c r="CTM36" s="194"/>
      <c r="CTN36" s="194"/>
      <c r="CTO36" s="194"/>
      <c r="CTP36" s="194"/>
      <c r="CTQ36" s="194"/>
      <c r="CTR36" s="194"/>
      <c r="CTS36" s="194"/>
      <c r="CTT36" s="194"/>
      <c r="CTU36" s="194"/>
      <c r="CTV36" s="194"/>
      <c r="CTW36" s="194"/>
      <c r="CTX36" s="194"/>
      <c r="CTY36" s="194"/>
      <c r="CTZ36" s="194"/>
      <c r="CUA36" s="194"/>
      <c r="CUB36" s="194"/>
      <c r="CUC36" s="194"/>
      <c r="CUD36" s="194"/>
      <c r="CUE36" s="194"/>
      <c r="CUF36" s="194"/>
      <c r="CUG36" s="194"/>
      <c r="CUH36" s="194"/>
      <c r="CUI36" s="194"/>
      <c r="CUJ36" s="194"/>
      <c r="CUK36" s="194"/>
      <c r="CUL36" s="194"/>
      <c r="CUM36" s="194"/>
      <c r="CUN36" s="194"/>
      <c r="CUO36" s="194"/>
      <c r="CUP36" s="194"/>
      <c r="CUQ36" s="194"/>
      <c r="CUR36" s="194"/>
      <c r="CUS36" s="194"/>
      <c r="CUT36" s="194"/>
      <c r="CUU36" s="194"/>
      <c r="CUV36" s="194"/>
      <c r="CUW36" s="194"/>
      <c r="CUX36" s="194"/>
      <c r="CUY36" s="194"/>
      <c r="CUZ36" s="194"/>
      <c r="CVA36" s="194"/>
      <c r="CVB36" s="194"/>
      <c r="CVC36" s="194"/>
      <c r="CVD36" s="194"/>
      <c r="CVE36" s="194"/>
      <c r="CVF36" s="194"/>
      <c r="CVG36" s="194"/>
      <c r="CVH36" s="194"/>
      <c r="CVI36" s="194"/>
      <c r="CVJ36" s="194"/>
      <c r="CVK36" s="194"/>
      <c r="CVL36" s="194"/>
      <c r="CVM36" s="194"/>
      <c r="CVN36" s="194"/>
      <c r="CVO36" s="194"/>
      <c r="CVP36" s="194"/>
      <c r="CVQ36" s="194"/>
      <c r="CVR36" s="194"/>
      <c r="CVS36" s="194"/>
      <c r="CVT36" s="194"/>
      <c r="CVU36" s="194"/>
      <c r="CVV36" s="194"/>
      <c r="CVW36" s="194"/>
      <c r="CVX36" s="194"/>
      <c r="CVY36" s="194"/>
      <c r="CVZ36" s="194"/>
      <c r="CWA36" s="194"/>
      <c r="CWB36" s="194"/>
      <c r="CWC36" s="194"/>
      <c r="CWD36" s="194"/>
      <c r="CWE36" s="194"/>
      <c r="CWF36" s="194"/>
      <c r="CWG36" s="194"/>
      <c r="CWH36" s="194"/>
      <c r="CWI36" s="194"/>
      <c r="CWJ36" s="194"/>
      <c r="CWK36" s="194"/>
      <c r="CWL36" s="194"/>
      <c r="CWM36" s="194"/>
      <c r="CWN36" s="194"/>
      <c r="CWO36" s="194"/>
      <c r="CWP36" s="194"/>
      <c r="CWQ36" s="194"/>
      <c r="CWR36" s="194"/>
      <c r="CWS36" s="194"/>
      <c r="CWT36" s="194"/>
      <c r="CWU36" s="194"/>
      <c r="CWV36" s="194"/>
      <c r="CWW36" s="194"/>
      <c r="CWX36" s="194"/>
      <c r="CWY36" s="194"/>
      <c r="CWZ36" s="194"/>
      <c r="CXA36" s="194"/>
      <c r="CXB36" s="194"/>
      <c r="CXC36" s="194"/>
      <c r="CXD36" s="194"/>
      <c r="CXE36" s="194"/>
      <c r="CXF36" s="194"/>
      <c r="CXG36" s="194"/>
      <c r="CXH36" s="194"/>
      <c r="CXI36" s="194"/>
      <c r="CXJ36" s="194"/>
      <c r="CXK36" s="194"/>
      <c r="CXL36" s="194"/>
      <c r="CXM36" s="194"/>
      <c r="CXN36" s="194"/>
      <c r="CXO36" s="194"/>
      <c r="CXP36" s="194"/>
      <c r="CXQ36" s="194"/>
      <c r="CXR36" s="194"/>
      <c r="CXS36" s="194"/>
      <c r="CXT36" s="194"/>
      <c r="CXU36" s="194"/>
      <c r="CXV36" s="194"/>
      <c r="CXW36" s="194"/>
      <c r="CXX36" s="194"/>
      <c r="CXY36" s="194"/>
      <c r="CXZ36" s="194"/>
      <c r="CYA36" s="194"/>
      <c r="CYB36" s="194"/>
      <c r="CYC36" s="194"/>
      <c r="CYD36" s="194"/>
      <c r="CYE36" s="194"/>
      <c r="CYF36" s="194"/>
      <c r="CYG36" s="194"/>
      <c r="CYH36" s="194"/>
      <c r="CYI36" s="194"/>
      <c r="CYJ36" s="194"/>
      <c r="CYK36" s="194"/>
      <c r="CYL36" s="194"/>
      <c r="CYM36" s="194"/>
      <c r="CYN36" s="194"/>
      <c r="CYO36" s="194"/>
      <c r="CYP36" s="194"/>
      <c r="CYQ36" s="194"/>
      <c r="CYR36" s="194"/>
      <c r="CYS36" s="194"/>
      <c r="CYT36" s="194"/>
      <c r="CYU36" s="194"/>
      <c r="CYV36" s="194"/>
      <c r="CYW36" s="194"/>
      <c r="CYX36" s="194"/>
      <c r="CYY36" s="194"/>
      <c r="CYZ36" s="194"/>
      <c r="CZA36" s="194"/>
      <c r="CZB36" s="194"/>
      <c r="CZC36" s="194"/>
      <c r="CZD36" s="194"/>
      <c r="CZE36" s="194"/>
      <c r="CZF36" s="194"/>
      <c r="CZG36" s="194"/>
      <c r="CZH36" s="194"/>
      <c r="CZI36" s="194"/>
      <c r="CZJ36" s="194"/>
      <c r="CZK36" s="194"/>
      <c r="CZL36" s="194"/>
      <c r="CZM36" s="194"/>
      <c r="CZN36" s="194"/>
      <c r="CZO36" s="194"/>
      <c r="CZP36" s="194"/>
      <c r="CZQ36" s="194"/>
      <c r="CZR36" s="194"/>
      <c r="CZS36" s="194"/>
      <c r="CZT36" s="194"/>
      <c r="CZU36" s="194"/>
      <c r="CZV36" s="194"/>
      <c r="CZW36" s="194"/>
      <c r="CZX36" s="194"/>
      <c r="CZY36" s="194"/>
      <c r="CZZ36" s="194"/>
      <c r="DAA36" s="194"/>
      <c r="DAB36" s="194"/>
      <c r="DAC36" s="194"/>
      <c r="DAD36" s="194"/>
      <c r="DAE36" s="194"/>
      <c r="DAF36" s="194"/>
      <c r="DAG36" s="194"/>
      <c r="DAH36" s="194"/>
      <c r="DAI36" s="194"/>
      <c r="DAJ36" s="194"/>
      <c r="DAK36" s="194"/>
      <c r="DAL36" s="194"/>
      <c r="DAM36" s="194"/>
      <c r="DAN36" s="194"/>
      <c r="DAO36" s="194"/>
      <c r="DAP36" s="194"/>
      <c r="DAQ36" s="194"/>
      <c r="DAR36" s="194"/>
      <c r="DAS36" s="194"/>
      <c r="DAT36" s="194"/>
      <c r="DAU36" s="194"/>
      <c r="DAV36" s="194"/>
      <c r="DAW36" s="194"/>
      <c r="DAX36" s="194"/>
      <c r="DAY36" s="194"/>
      <c r="DAZ36" s="194"/>
      <c r="DBA36" s="194"/>
      <c r="DBB36" s="194"/>
      <c r="DBC36" s="194"/>
      <c r="DBD36" s="194"/>
      <c r="DBE36" s="194"/>
      <c r="DBF36" s="194"/>
      <c r="DBG36" s="194"/>
      <c r="DBH36" s="194"/>
      <c r="DBI36" s="194"/>
      <c r="DBJ36" s="194"/>
      <c r="DBK36" s="194"/>
      <c r="DBL36" s="194"/>
      <c r="DBM36" s="194"/>
      <c r="DBN36" s="194"/>
      <c r="DBO36" s="194"/>
      <c r="DBP36" s="194"/>
      <c r="DBQ36" s="194"/>
      <c r="DBR36" s="194"/>
      <c r="DBS36" s="194"/>
      <c r="DBT36" s="194"/>
      <c r="DBU36" s="194"/>
      <c r="DBV36" s="194"/>
      <c r="DBW36" s="194"/>
      <c r="DBX36" s="194"/>
      <c r="DBY36" s="194"/>
      <c r="DBZ36" s="194"/>
      <c r="DCA36" s="194"/>
      <c r="DCB36" s="194"/>
      <c r="DCC36" s="194"/>
      <c r="DCD36" s="194"/>
      <c r="DCE36" s="194"/>
      <c r="DCF36" s="194"/>
      <c r="DCG36" s="194"/>
      <c r="DCH36" s="194"/>
      <c r="DCI36" s="194"/>
      <c r="DCJ36" s="194"/>
      <c r="DCK36" s="194"/>
      <c r="DCL36" s="194"/>
      <c r="DCM36" s="194"/>
      <c r="DCN36" s="194"/>
      <c r="DCO36" s="194"/>
      <c r="DCP36" s="194"/>
      <c r="DCQ36" s="194"/>
      <c r="DCR36" s="194"/>
      <c r="DCS36" s="194"/>
      <c r="DCT36" s="194"/>
      <c r="DCU36" s="194"/>
      <c r="DCV36" s="194"/>
      <c r="DCW36" s="194"/>
      <c r="DCX36" s="194"/>
      <c r="DCY36" s="194"/>
      <c r="DCZ36" s="194"/>
      <c r="DDA36" s="194"/>
      <c r="DDB36" s="194"/>
      <c r="DDC36" s="194"/>
      <c r="DDD36" s="194"/>
      <c r="DDE36" s="194"/>
      <c r="DDF36" s="194"/>
      <c r="DDG36" s="194"/>
      <c r="DDH36" s="194"/>
      <c r="DDI36" s="194"/>
      <c r="DDJ36" s="194"/>
      <c r="DDK36" s="194"/>
      <c r="DDL36" s="194"/>
      <c r="DDM36" s="194"/>
      <c r="DDN36" s="194"/>
      <c r="DDO36" s="194"/>
      <c r="DDP36" s="194"/>
      <c r="DDQ36" s="194"/>
      <c r="DDR36" s="194"/>
      <c r="DDS36" s="194"/>
      <c r="DDT36" s="194"/>
      <c r="DDU36" s="194"/>
      <c r="DDV36" s="194"/>
      <c r="DDW36" s="194"/>
      <c r="DDX36" s="194"/>
      <c r="DDY36" s="194"/>
      <c r="DDZ36" s="194"/>
      <c r="DEA36" s="194"/>
      <c r="DEB36" s="194"/>
      <c r="DEC36" s="194"/>
      <c r="DED36" s="194"/>
      <c r="DEE36" s="194"/>
      <c r="DEF36" s="194"/>
      <c r="DEG36" s="194"/>
      <c r="DEH36" s="194"/>
      <c r="DEI36" s="194"/>
      <c r="DEJ36" s="194"/>
      <c r="DEK36" s="194"/>
      <c r="DEL36" s="194"/>
      <c r="DEM36" s="194"/>
      <c r="DEN36" s="194"/>
      <c r="DEO36" s="194"/>
      <c r="DEP36" s="194"/>
      <c r="DEQ36" s="194"/>
      <c r="DER36" s="194"/>
      <c r="DES36" s="194"/>
      <c r="DET36" s="194"/>
      <c r="DEU36" s="194"/>
      <c r="DEV36" s="194"/>
      <c r="DEW36" s="194"/>
      <c r="DEX36" s="194"/>
      <c r="DEY36" s="194"/>
      <c r="DEZ36" s="194"/>
      <c r="DFA36" s="194"/>
      <c r="DFB36" s="194"/>
      <c r="DFC36" s="194"/>
      <c r="DFD36" s="194"/>
      <c r="DFE36" s="194"/>
      <c r="DFF36" s="194"/>
      <c r="DFG36" s="194"/>
      <c r="DFH36" s="194"/>
      <c r="DFI36" s="194"/>
      <c r="DFJ36" s="194"/>
      <c r="DFK36" s="194"/>
      <c r="DFL36" s="194"/>
      <c r="DFM36" s="194"/>
      <c r="DFN36" s="194"/>
      <c r="DFO36" s="194"/>
      <c r="DFP36" s="194"/>
      <c r="DFQ36" s="194"/>
      <c r="DFR36" s="194"/>
      <c r="DFS36" s="194"/>
      <c r="DFT36" s="194"/>
      <c r="DFU36" s="194"/>
      <c r="DFV36" s="194"/>
      <c r="DFW36" s="194"/>
      <c r="DFX36" s="194"/>
      <c r="DFY36" s="194"/>
      <c r="DFZ36" s="194"/>
      <c r="DGA36" s="194"/>
      <c r="DGB36" s="194"/>
      <c r="DGC36" s="194"/>
      <c r="DGD36" s="194"/>
      <c r="DGE36" s="194"/>
      <c r="DGF36" s="194"/>
      <c r="DGG36" s="194"/>
      <c r="DGH36" s="194"/>
      <c r="DGI36" s="194"/>
      <c r="DGJ36" s="194"/>
      <c r="DGK36" s="194"/>
      <c r="DGL36" s="194"/>
      <c r="DGM36" s="194"/>
      <c r="DGN36" s="194"/>
      <c r="DGO36" s="194"/>
      <c r="DGP36" s="194"/>
      <c r="DGQ36" s="194"/>
      <c r="DGR36" s="194"/>
      <c r="DGS36" s="194"/>
      <c r="DGT36" s="194"/>
      <c r="DGU36" s="194"/>
      <c r="DGV36" s="194"/>
      <c r="DGW36" s="194"/>
      <c r="DGX36" s="194"/>
      <c r="DGY36" s="194"/>
      <c r="DGZ36" s="194"/>
      <c r="DHA36" s="194"/>
      <c r="DHB36" s="194"/>
      <c r="DHC36" s="194"/>
      <c r="DHD36" s="194"/>
      <c r="DHE36" s="194"/>
      <c r="DHF36" s="194"/>
      <c r="DHG36" s="194"/>
      <c r="DHH36" s="194"/>
      <c r="DHI36" s="194"/>
      <c r="DHJ36" s="194"/>
      <c r="DHK36" s="194"/>
      <c r="DHL36" s="194"/>
      <c r="DHM36" s="194"/>
      <c r="DHN36" s="194"/>
      <c r="DHO36" s="194"/>
      <c r="DHP36" s="194"/>
      <c r="DHQ36" s="194"/>
      <c r="DHR36" s="194"/>
      <c r="DHS36" s="194"/>
      <c r="DHT36" s="194"/>
      <c r="DHU36" s="194"/>
      <c r="DHV36" s="194"/>
      <c r="DHW36" s="194"/>
      <c r="DHX36" s="194"/>
      <c r="DHY36" s="194"/>
      <c r="DHZ36" s="194"/>
      <c r="DIA36" s="194"/>
      <c r="DIB36" s="194"/>
      <c r="DIC36" s="194"/>
      <c r="DID36" s="194"/>
      <c r="DIE36" s="194"/>
      <c r="DIF36" s="194"/>
      <c r="DIG36" s="194"/>
      <c r="DIH36" s="194"/>
      <c r="DII36" s="194"/>
      <c r="DIJ36" s="194"/>
      <c r="DIK36" s="194"/>
      <c r="DIL36" s="194"/>
      <c r="DIM36" s="194"/>
      <c r="DIN36" s="194"/>
      <c r="DIO36" s="194"/>
      <c r="DIP36" s="194"/>
      <c r="DIQ36" s="194"/>
      <c r="DIR36" s="194"/>
      <c r="DIS36" s="194"/>
      <c r="DIT36" s="194"/>
      <c r="DIU36" s="194"/>
      <c r="DIV36" s="194"/>
      <c r="DIW36" s="194"/>
      <c r="DIX36" s="194"/>
      <c r="DIY36" s="194"/>
      <c r="DIZ36" s="194"/>
      <c r="DJA36" s="194"/>
      <c r="DJB36" s="194"/>
      <c r="DJC36" s="194"/>
      <c r="DJD36" s="194"/>
      <c r="DJE36" s="194"/>
      <c r="DJF36" s="194"/>
      <c r="DJG36" s="194"/>
      <c r="DJH36" s="194"/>
      <c r="DJI36" s="194"/>
      <c r="DJJ36" s="194"/>
      <c r="DJK36" s="194"/>
      <c r="DJL36" s="194"/>
      <c r="DJM36" s="194"/>
      <c r="DJN36" s="194"/>
      <c r="DJO36" s="194"/>
      <c r="DJP36" s="194"/>
      <c r="DJQ36" s="194"/>
      <c r="DJR36" s="194"/>
      <c r="DJS36" s="194"/>
      <c r="DJT36" s="194"/>
      <c r="DJU36" s="194"/>
      <c r="DJV36" s="194"/>
      <c r="DJW36" s="194"/>
      <c r="DJX36" s="194"/>
      <c r="DJY36" s="194"/>
      <c r="DJZ36" s="194"/>
      <c r="DKA36" s="194"/>
      <c r="DKB36" s="194"/>
      <c r="DKC36" s="194"/>
      <c r="DKD36" s="194"/>
      <c r="DKE36" s="194"/>
      <c r="DKF36" s="194"/>
      <c r="DKG36" s="194"/>
      <c r="DKH36" s="194"/>
      <c r="DKI36" s="194"/>
      <c r="DKJ36" s="194"/>
      <c r="DKK36" s="194"/>
      <c r="DKL36" s="194"/>
      <c r="DKM36" s="194"/>
      <c r="DKN36" s="194"/>
      <c r="DKO36" s="194"/>
      <c r="DKP36" s="194"/>
      <c r="DKQ36" s="194"/>
      <c r="DKR36" s="194"/>
      <c r="DKS36" s="194"/>
      <c r="DKT36" s="194"/>
      <c r="DKU36" s="194"/>
      <c r="DKV36" s="194"/>
      <c r="DKW36" s="194"/>
      <c r="DKX36" s="194"/>
      <c r="DKY36" s="194"/>
      <c r="DKZ36" s="194"/>
      <c r="DLA36" s="194"/>
      <c r="DLB36" s="194"/>
      <c r="DLC36" s="194"/>
      <c r="DLD36" s="194"/>
      <c r="DLE36" s="194"/>
      <c r="DLF36" s="194"/>
      <c r="DLG36" s="194"/>
      <c r="DLH36" s="194"/>
      <c r="DLI36" s="194"/>
      <c r="DLJ36" s="194"/>
      <c r="DLK36" s="194"/>
      <c r="DLL36" s="194"/>
      <c r="DLM36" s="194"/>
      <c r="DLN36" s="194"/>
      <c r="DLO36" s="194"/>
      <c r="DLP36" s="194"/>
      <c r="DLQ36" s="194"/>
      <c r="DLR36" s="194"/>
      <c r="DLS36" s="194"/>
      <c r="DLT36" s="194"/>
      <c r="DLU36" s="194"/>
      <c r="DLV36" s="194"/>
      <c r="DLW36" s="194"/>
      <c r="DLX36" s="194"/>
      <c r="DLY36" s="194"/>
      <c r="DLZ36" s="194"/>
      <c r="DMA36" s="194"/>
      <c r="DMB36" s="194"/>
      <c r="DMC36" s="194"/>
      <c r="DMD36" s="194"/>
      <c r="DME36" s="194"/>
      <c r="DMF36" s="194"/>
      <c r="DMG36" s="194"/>
      <c r="DMH36" s="194"/>
      <c r="DMI36" s="194"/>
      <c r="DMJ36" s="194"/>
      <c r="DMK36" s="194"/>
      <c r="DML36" s="194"/>
      <c r="DMM36" s="194"/>
      <c r="DMN36" s="194"/>
      <c r="DMO36" s="194"/>
      <c r="DMP36" s="194"/>
      <c r="DMQ36" s="194"/>
      <c r="DMR36" s="194"/>
      <c r="DMS36" s="194"/>
      <c r="DMT36" s="194"/>
      <c r="DMU36" s="194"/>
      <c r="DMV36" s="194"/>
      <c r="DMW36" s="194"/>
      <c r="DMX36" s="194"/>
      <c r="DMY36" s="194"/>
      <c r="DMZ36" s="194"/>
      <c r="DNA36" s="194"/>
      <c r="DNB36" s="194"/>
      <c r="DNC36" s="194"/>
      <c r="DND36" s="194"/>
      <c r="DNE36" s="194"/>
      <c r="DNF36" s="194"/>
      <c r="DNG36" s="194"/>
      <c r="DNH36" s="194"/>
      <c r="DNI36" s="194"/>
      <c r="DNJ36" s="194"/>
      <c r="DNK36" s="194"/>
      <c r="DNL36" s="194"/>
      <c r="DNM36" s="194"/>
      <c r="DNN36" s="194"/>
      <c r="DNO36" s="194"/>
      <c r="DNP36" s="194"/>
      <c r="DNQ36" s="194"/>
      <c r="DNR36" s="194"/>
      <c r="DNS36" s="194"/>
      <c r="DNT36" s="194"/>
      <c r="DNU36" s="194"/>
      <c r="DNV36" s="194"/>
      <c r="DNW36" s="194"/>
      <c r="DNX36" s="194"/>
      <c r="DNY36" s="194"/>
      <c r="DNZ36" s="194"/>
      <c r="DOA36" s="194"/>
      <c r="DOB36" s="194"/>
      <c r="DOC36" s="194"/>
      <c r="DOD36" s="194"/>
      <c r="DOE36" s="194"/>
      <c r="DOF36" s="194"/>
      <c r="DOG36" s="194"/>
      <c r="DOH36" s="194"/>
      <c r="DOI36" s="194"/>
      <c r="DOJ36" s="194"/>
      <c r="DOK36" s="194"/>
      <c r="DOL36" s="194"/>
      <c r="DOM36" s="194"/>
      <c r="DON36" s="194"/>
      <c r="DOO36" s="194"/>
      <c r="DOP36" s="194"/>
      <c r="DOQ36" s="194"/>
      <c r="DOR36" s="194"/>
      <c r="DOS36" s="194"/>
      <c r="DOT36" s="194"/>
      <c r="DOU36" s="194"/>
      <c r="DOV36" s="194"/>
      <c r="DOW36" s="194"/>
      <c r="DOX36" s="194"/>
      <c r="DOY36" s="194"/>
      <c r="DOZ36" s="194"/>
      <c r="DPA36" s="194"/>
      <c r="DPB36" s="194"/>
      <c r="DPC36" s="194"/>
      <c r="DPD36" s="194"/>
      <c r="DPE36" s="194"/>
      <c r="DPF36" s="194"/>
      <c r="DPG36" s="194"/>
      <c r="DPH36" s="194"/>
      <c r="DPI36" s="194"/>
      <c r="DPJ36" s="194"/>
      <c r="DPK36" s="194"/>
      <c r="DPL36" s="194"/>
      <c r="DPM36" s="194"/>
      <c r="DPN36" s="194"/>
      <c r="DPO36" s="194"/>
      <c r="DPP36" s="194"/>
      <c r="DPQ36" s="194"/>
      <c r="DPR36" s="194"/>
      <c r="DPS36" s="194"/>
      <c r="DPT36" s="194"/>
      <c r="DPU36" s="194"/>
      <c r="DPV36" s="194"/>
      <c r="DPW36" s="194"/>
      <c r="DPX36" s="194"/>
      <c r="DPY36" s="194"/>
      <c r="DPZ36" s="194"/>
      <c r="DQA36" s="194"/>
      <c r="DQB36" s="194"/>
      <c r="DQC36" s="194"/>
      <c r="DQD36" s="194"/>
      <c r="DQE36" s="194"/>
      <c r="DQF36" s="194"/>
      <c r="DQG36" s="194"/>
      <c r="DQH36" s="194"/>
      <c r="DQI36" s="194"/>
      <c r="DQJ36" s="194"/>
      <c r="DQK36" s="194"/>
      <c r="DQL36" s="194"/>
      <c r="DQM36" s="194"/>
      <c r="DQN36" s="194"/>
      <c r="DQO36" s="194"/>
      <c r="DQP36" s="194"/>
      <c r="DQQ36" s="194"/>
      <c r="DQR36" s="194"/>
      <c r="DQS36" s="194"/>
      <c r="DQT36" s="194"/>
      <c r="DQU36" s="194"/>
      <c r="DQV36" s="194"/>
      <c r="DQW36" s="194"/>
      <c r="DQX36" s="194"/>
      <c r="DQY36" s="194"/>
      <c r="DQZ36" s="194"/>
      <c r="DRA36" s="194"/>
      <c r="DRB36" s="194"/>
      <c r="DRC36" s="194"/>
      <c r="DRD36" s="194"/>
      <c r="DRE36" s="194"/>
      <c r="DRF36" s="194"/>
      <c r="DRG36" s="194"/>
      <c r="DRH36" s="194"/>
      <c r="DRI36" s="194"/>
      <c r="DRJ36" s="194"/>
      <c r="DRK36" s="194"/>
      <c r="DRL36" s="194"/>
      <c r="DRM36" s="194"/>
      <c r="DRN36" s="194"/>
      <c r="DRO36" s="194"/>
      <c r="DRP36" s="194"/>
      <c r="DRQ36" s="194"/>
      <c r="DRR36" s="194"/>
      <c r="DRS36" s="194"/>
      <c r="DRT36" s="194"/>
      <c r="DRU36" s="194"/>
      <c r="DRV36" s="194"/>
      <c r="DRW36" s="194"/>
      <c r="DRX36" s="194"/>
      <c r="DRY36" s="194"/>
      <c r="DRZ36" s="194"/>
      <c r="DSA36" s="194"/>
      <c r="DSB36" s="194"/>
      <c r="DSC36" s="194"/>
      <c r="DSD36" s="194"/>
      <c r="DSE36" s="194"/>
      <c r="DSF36" s="194"/>
      <c r="DSG36" s="194"/>
      <c r="DSH36" s="194"/>
      <c r="DSI36" s="194"/>
      <c r="DSJ36" s="194"/>
      <c r="DSK36" s="194"/>
      <c r="DSL36" s="194"/>
      <c r="DSM36" s="194"/>
      <c r="DSN36" s="194"/>
      <c r="DSO36" s="194"/>
      <c r="DSP36" s="194"/>
      <c r="DSQ36" s="194"/>
      <c r="DSR36" s="194"/>
      <c r="DSS36" s="194"/>
      <c r="DST36" s="194"/>
      <c r="DSU36" s="194"/>
      <c r="DSV36" s="194"/>
      <c r="DSW36" s="194"/>
      <c r="DSX36" s="194"/>
      <c r="DSY36" s="194"/>
      <c r="DSZ36" s="194"/>
      <c r="DTA36" s="194"/>
      <c r="DTB36" s="194"/>
      <c r="DTC36" s="194"/>
      <c r="DTD36" s="194"/>
      <c r="DTE36" s="194"/>
      <c r="DTF36" s="194"/>
      <c r="DTG36" s="194"/>
      <c r="DTH36" s="194"/>
      <c r="DTI36" s="194"/>
      <c r="DTJ36" s="194"/>
      <c r="DTK36" s="194"/>
      <c r="DTL36" s="194"/>
      <c r="DTM36" s="194"/>
      <c r="DTN36" s="194"/>
      <c r="DTO36" s="194"/>
      <c r="DTP36" s="194"/>
      <c r="DTQ36" s="194"/>
      <c r="DTR36" s="194"/>
      <c r="DTS36" s="194"/>
      <c r="DTT36" s="194"/>
      <c r="DTU36" s="194"/>
      <c r="DTV36" s="194"/>
      <c r="DTW36" s="194"/>
      <c r="DTX36" s="194"/>
      <c r="DTY36" s="194"/>
      <c r="DTZ36" s="194"/>
      <c r="DUA36" s="194"/>
      <c r="DUB36" s="194"/>
      <c r="DUC36" s="194"/>
      <c r="DUD36" s="194"/>
      <c r="DUE36" s="194"/>
      <c r="DUF36" s="194"/>
      <c r="DUG36" s="194"/>
      <c r="DUH36" s="194"/>
      <c r="DUI36" s="194"/>
      <c r="DUJ36" s="194"/>
      <c r="DUK36" s="194"/>
      <c r="DUL36" s="194"/>
      <c r="DUM36" s="194"/>
      <c r="DUN36" s="194"/>
      <c r="DUO36" s="194"/>
      <c r="DUP36" s="194"/>
      <c r="DUQ36" s="194"/>
      <c r="DUR36" s="194"/>
      <c r="DUS36" s="194"/>
      <c r="DUT36" s="194"/>
      <c r="DUU36" s="194"/>
      <c r="DUV36" s="194"/>
      <c r="DUW36" s="194"/>
      <c r="DUX36" s="194"/>
      <c r="DUY36" s="194"/>
      <c r="DUZ36" s="194"/>
      <c r="DVA36" s="194"/>
      <c r="DVB36" s="194"/>
      <c r="DVC36" s="194"/>
      <c r="DVD36" s="194"/>
      <c r="DVE36" s="194"/>
      <c r="DVF36" s="194"/>
      <c r="DVG36" s="194"/>
      <c r="DVH36" s="194"/>
      <c r="DVI36" s="194"/>
      <c r="DVJ36" s="194"/>
      <c r="DVK36" s="194"/>
      <c r="DVL36" s="194"/>
      <c r="DVM36" s="194"/>
      <c r="DVN36" s="194"/>
      <c r="DVO36" s="194"/>
      <c r="DVP36" s="194"/>
      <c r="DVQ36" s="194"/>
      <c r="DVR36" s="194"/>
      <c r="DVS36" s="194"/>
      <c r="DVT36" s="194"/>
      <c r="DVU36" s="194"/>
      <c r="DVV36" s="194"/>
      <c r="DVW36" s="194"/>
      <c r="DVX36" s="194"/>
      <c r="DVY36" s="194"/>
      <c r="DVZ36" s="194"/>
      <c r="DWA36" s="194"/>
      <c r="DWB36" s="194"/>
      <c r="DWC36" s="194"/>
      <c r="DWD36" s="194"/>
      <c r="DWE36" s="194"/>
      <c r="DWF36" s="194"/>
      <c r="DWG36" s="194"/>
      <c r="DWH36" s="194"/>
      <c r="DWI36" s="194"/>
      <c r="DWJ36" s="194"/>
      <c r="DWK36" s="194"/>
      <c r="DWL36" s="194"/>
      <c r="DWM36" s="194"/>
      <c r="DWN36" s="194"/>
      <c r="DWO36" s="194"/>
      <c r="DWP36" s="194"/>
      <c r="DWQ36" s="194"/>
      <c r="DWR36" s="194"/>
      <c r="DWS36" s="194"/>
      <c r="DWT36" s="194"/>
      <c r="DWU36" s="194"/>
      <c r="DWV36" s="194"/>
      <c r="DWW36" s="194"/>
      <c r="DWX36" s="194"/>
      <c r="DWY36" s="194"/>
      <c r="DWZ36" s="194"/>
      <c r="DXA36" s="194"/>
      <c r="DXB36" s="194"/>
      <c r="DXC36" s="194"/>
      <c r="DXD36" s="194"/>
      <c r="DXE36" s="194"/>
      <c r="DXF36" s="194"/>
      <c r="DXG36" s="194"/>
      <c r="DXH36" s="194"/>
      <c r="DXI36" s="194"/>
      <c r="DXJ36" s="194"/>
      <c r="DXK36" s="194"/>
      <c r="DXL36" s="194"/>
      <c r="DXM36" s="194"/>
      <c r="DXN36" s="194"/>
      <c r="DXO36" s="194"/>
      <c r="DXP36" s="194"/>
      <c r="DXQ36" s="194"/>
      <c r="DXR36" s="194"/>
      <c r="DXS36" s="194"/>
      <c r="DXT36" s="194"/>
      <c r="DXU36" s="194"/>
      <c r="DXV36" s="194"/>
      <c r="DXW36" s="194"/>
      <c r="DXX36" s="194"/>
      <c r="DXY36" s="194"/>
      <c r="DXZ36" s="194"/>
      <c r="DYA36" s="194"/>
      <c r="DYB36" s="194"/>
      <c r="DYC36" s="194"/>
      <c r="DYD36" s="194"/>
      <c r="DYE36" s="194"/>
      <c r="DYF36" s="194"/>
      <c r="DYG36" s="194"/>
      <c r="DYH36" s="194"/>
      <c r="DYI36" s="194"/>
      <c r="DYJ36" s="194"/>
      <c r="DYK36" s="194"/>
      <c r="DYL36" s="194"/>
      <c r="DYM36" s="194"/>
      <c r="DYN36" s="194"/>
      <c r="DYO36" s="194"/>
      <c r="DYP36" s="194"/>
      <c r="DYQ36" s="194"/>
      <c r="DYR36" s="194"/>
      <c r="DYS36" s="194"/>
      <c r="DYT36" s="194"/>
      <c r="DYU36" s="194"/>
      <c r="DYV36" s="194"/>
      <c r="DYW36" s="194"/>
      <c r="DYX36" s="194"/>
      <c r="DYY36" s="194"/>
      <c r="DYZ36" s="194"/>
      <c r="DZA36" s="194"/>
      <c r="DZB36" s="194"/>
      <c r="DZC36" s="194"/>
      <c r="DZD36" s="194"/>
      <c r="DZE36" s="194"/>
      <c r="DZF36" s="194"/>
      <c r="DZG36" s="194"/>
      <c r="DZH36" s="194"/>
      <c r="DZI36" s="194"/>
      <c r="DZJ36" s="194"/>
      <c r="DZK36" s="194"/>
      <c r="DZL36" s="194"/>
      <c r="DZM36" s="194"/>
      <c r="DZN36" s="194"/>
      <c r="DZO36" s="194"/>
      <c r="DZP36" s="194"/>
      <c r="DZQ36" s="194"/>
      <c r="DZR36" s="194"/>
      <c r="DZS36" s="194"/>
      <c r="DZT36" s="194"/>
      <c r="DZU36" s="194"/>
      <c r="DZV36" s="194"/>
      <c r="DZW36" s="194"/>
      <c r="DZX36" s="194"/>
      <c r="DZY36" s="194"/>
      <c r="DZZ36" s="194"/>
      <c r="EAA36" s="194"/>
      <c r="EAB36" s="194"/>
      <c r="EAC36" s="194"/>
      <c r="EAD36" s="194"/>
      <c r="EAE36" s="194"/>
      <c r="EAF36" s="194"/>
      <c r="EAG36" s="194"/>
      <c r="EAH36" s="194"/>
      <c r="EAI36" s="194"/>
      <c r="EAJ36" s="194"/>
      <c r="EAK36" s="194"/>
      <c r="EAL36" s="194"/>
      <c r="EAM36" s="194"/>
      <c r="EAN36" s="194"/>
      <c r="EAO36" s="194"/>
      <c r="EAP36" s="194"/>
      <c r="EAQ36" s="194"/>
      <c r="EAR36" s="194"/>
      <c r="EAS36" s="194"/>
      <c r="EAT36" s="194"/>
      <c r="EAU36" s="194"/>
      <c r="EAV36" s="194"/>
      <c r="EAW36" s="194"/>
      <c r="EAX36" s="194"/>
      <c r="EAY36" s="194"/>
      <c r="EAZ36" s="194"/>
      <c r="EBA36" s="194"/>
      <c r="EBB36" s="194"/>
      <c r="EBC36" s="194"/>
      <c r="EBD36" s="194"/>
      <c r="EBE36" s="194"/>
      <c r="EBF36" s="194"/>
      <c r="EBG36" s="194"/>
      <c r="EBH36" s="194"/>
      <c r="EBI36" s="194"/>
      <c r="EBJ36" s="194"/>
      <c r="EBK36" s="194"/>
      <c r="EBL36" s="194"/>
      <c r="EBM36" s="194"/>
      <c r="EBN36" s="194"/>
      <c r="EBO36" s="194"/>
      <c r="EBP36" s="194"/>
      <c r="EBQ36" s="194"/>
      <c r="EBR36" s="194"/>
      <c r="EBS36" s="194"/>
      <c r="EBT36" s="194"/>
      <c r="EBU36" s="194"/>
      <c r="EBV36" s="194"/>
      <c r="EBW36" s="194"/>
      <c r="EBX36" s="194"/>
      <c r="EBY36" s="194"/>
      <c r="EBZ36" s="194"/>
      <c r="ECA36" s="194"/>
      <c r="ECB36" s="194"/>
      <c r="ECC36" s="194"/>
      <c r="ECD36" s="194"/>
      <c r="ECE36" s="194"/>
      <c r="ECF36" s="194"/>
      <c r="ECG36" s="194"/>
      <c r="ECH36" s="194"/>
      <c r="ECI36" s="194"/>
      <c r="ECJ36" s="194"/>
      <c r="ECK36" s="194"/>
      <c r="ECL36" s="194"/>
      <c r="ECM36" s="194"/>
      <c r="ECN36" s="194"/>
      <c r="ECO36" s="194"/>
      <c r="ECP36" s="194"/>
      <c r="ECQ36" s="194"/>
      <c r="ECR36" s="194"/>
      <c r="ECS36" s="194"/>
      <c r="ECT36" s="194"/>
      <c r="ECU36" s="194"/>
      <c r="ECV36" s="194"/>
      <c r="ECW36" s="194"/>
      <c r="ECX36" s="194"/>
      <c r="ECY36" s="194"/>
      <c r="ECZ36" s="194"/>
      <c r="EDA36" s="194"/>
      <c r="EDB36" s="194"/>
      <c r="EDC36" s="194"/>
      <c r="EDD36" s="194"/>
      <c r="EDE36" s="194"/>
      <c r="EDF36" s="194"/>
      <c r="EDG36" s="194"/>
      <c r="EDH36" s="194"/>
      <c r="EDI36" s="194"/>
      <c r="EDJ36" s="194"/>
      <c r="EDK36" s="194"/>
      <c r="EDL36" s="194"/>
      <c r="EDM36" s="194"/>
      <c r="EDN36" s="194"/>
      <c r="EDO36" s="194"/>
      <c r="EDP36" s="194"/>
      <c r="EDQ36" s="194"/>
      <c r="EDR36" s="194"/>
      <c r="EDS36" s="194"/>
      <c r="EDT36" s="194"/>
      <c r="EDU36" s="194"/>
      <c r="EDV36" s="194"/>
      <c r="EDW36" s="194"/>
      <c r="EDX36" s="194"/>
      <c r="EDY36" s="194"/>
      <c r="EDZ36" s="194"/>
      <c r="EEA36" s="194"/>
      <c r="EEB36" s="194"/>
      <c r="EEC36" s="194"/>
      <c r="EED36" s="194"/>
      <c r="EEE36" s="194"/>
      <c r="EEF36" s="194"/>
      <c r="EEG36" s="194"/>
      <c r="EEH36" s="194"/>
      <c r="EEI36" s="194"/>
      <c r="EEJ36" s="194"/>
      <c r="EEK36" s="194"/>
      <c r="EEL36" s="194"/>
      <c r="EEM36" s="194"/>
      <c r="EEN36" s="194"/>
      <c r="EEO36" s="194"/>
      <c r="EEP36" s="194"/>
      <c r="EEQ36" s="194"/>
      <c r="EER36" s="194"/>
      <c r="EES36" s="194"/>
      <c r="EET36" s="194"/>
      <c r="EEU36" s="194"/>
      <c r="EEV36" s="194"/>
      <c r="EEW36" s="194"/>
      <c r="EEX36" s="194"/>
      <c r="EEY36" s="194"/>
      <c r="EEZ36" s="194"/>
      <c r="EFA36" s="194"/>
      <c r="EFB36" s="194"/>
      <c r="EFC36" s="194"/>
      <c r="EFD36" s="194"/>
      <c r="EFE36" s="194"/>
      <c r="EFF36" s="194"/>
      <c r="EFG36" s="194"/>
      <c r="EFH36" s="194"/>
      <c r="EFI36" s="194"/>
      <c r="EFJ36" s="194"/>
      <c r="EFK36" s="194"/>
      <c r="EFL36" s="194"/>
      <c r="EFM36" s="194"/>
      <c r="EFN36" s="194"/>
      <c r="EFO36" s="194"/>
      <c r="EFP36" s="194"/>
      <c r="EFQ36" s="194"/>
      <c r="EFR36" s="194"/>
      <c r="EFS36" s="194"/>
      <c r="EFT36" s="194"/>
      <c r="EFU36" s="194"/>
      <c r="EFV36" s="194"/>
      <c r="EFW36" s="194"/>
      <c r="EFX36" s="194"/>
      <c r="EFY36" s="194"/>
      <c r="EFZ36" s="194"/>
      <c r="EGA36" s="194"/>
      <c r="EGB36" s="194"/>
      <c r="EGC36" s="194"/>
      <c r="EGD36" s="194"/>
      <c r="EGE36" s="194"/>
      <c r="EGF36" s="194"/>
      <c r="EGG36" s="194"/>
      <c r="EGH36" s="194"/>
      <c r="EGI36" s="194"/>
      <c r="EGJ36" s="194"/>
      <c r="EGK36" s="194"/>
      <c r="EGL36" s="194"/>
      <c r="EGM36" s="194"/>
      <c r="EGN36" s="194"/>
      <c r="EGO36" s="194"/>
      <c r="EGP36" s="194"/>
      <c r="EGQ36" s="194"/>
      <c r="EGR36" s="194"/>
      <c r="EGS36" s="194"/>
      <c r="EGT36" s="194"/>
      <c r="EGU36" s="194"/>
      <c r="EGV36" s="194"/>
      <c r="EGW36" s="194"/>
      <c r="EGX36" s="194"/>
      <c r="EGY36" s="194"/>
      <c r="EGZ36" s="194"/>
      <c r="EHA36" s="194"/>
      <c r="EHB36" s="194"/>
      <c r="EHC36" s="194"/>
      <c r="EHD36" s="194"/>
      <c r="EHE36" s="194"/>
      <c r="EHF36" s="194"/>
      <c r="EHG36" s="194"/>
      <c r="EHH36" s="194"/>
      <c r="EHI36" s="194"/>
      <c r="EHJ36" s="194"/>
      <c r="EHK36" s="194"/>
      <c r="EHL36" s="194"/>
      <c r="EHM36" s="194"/>
      <c r="EHN36" s="194"/>
      <c r="EHO36" s="194"/>
      <c r="EHP36" s="194"/>
      <c r="EHQ36" s="194"/>
      <c r="EHR36" s="194"/>
      <c r="EHS36" s="194"/>
      <c r="EHT36" s="194"/>
      <c r="EHU36" s="194"/>
      <c r="EHV36" s="194"/>
      <c r="EHW36" s="194"/>
      <c r="EHX36" s="194"/>
      <c r="EHY36" s="194"/>
      <c r="EHZ36" s="194"/>
      <c r="EIA36" s="194"/>
      <c r="EIB36" s="194"/>
      <c r="EIC36" s="194"/>
      <c r="EID36" s="194"/>
      <c r="EIE36" s="194"/>
      <c r="EIF36" s="194"/>
      <c r="EIG36" s="194"/>
      <c r="EIH36" s="194"/>
      <c r="EII36" s="194"/>
      <c r="EIJ36" s="194"/>
      <c r="EIK36" s="194"/>
      <c r="EIL36" s="194"/>
      <c r="EIM36" s="194"/>
      <c r="EIN36" s="194"/>
      <c r="EIO36" s="194"/>
      <c r="EIP36" s="194"/>
      <c r="EIQ36" s="194"/>
      <c r="EIR36" s="194"/>
      <c r="EIS36" s="194"/>
      <c r="EIT36" s="194"/>
      <c r="EIU36" s="194"/>
      <c r="EIV36" s="194"/>
      <c r="EIW36" s="194"/>
      <c r="EIX36" s="194"/>
      <c r="EIY36" s="194"/>
      <c r="EIZ36" s="194"/>
      <c r="EJA36" s="194"/>
      <c r="EJB36" s="194"/>
      <c r="EJC36" s="194"/>
      <c r="EJD36" s="194"/>
      <c r="EJE36" s="194"/>
      <c r="EJF36" s="194"/>
      <c r="EJG36" s="194"/>
      <c r="EJH36" s="194"/>
      <c r="EJI36" s="194"/>
      <c r="EJJ36" s="194"/>
      <c r="EJK36" s="194"/>
      <c r="EJL36" s="194"/>
      <c r="EJM36" s="194"/>
      <c r="EJN36" s="194"/>
      <c r="EJO36" s="194"/>
      <c r="EJP36" s="194"/>
      <c r="EJQ36" s="194"/>
      <c r="EJR36" s="194"/>
      <c r="EJS36" s="194"/>
      <c r="EJT36" s="194"/>
      <c r="EJU36" s="194"/>
      <c r="EJV36" s="194"/>
      <c r="EJW36" s="194"/>
      <c r="EJX36" s="194"/>
      <c r="EJY36" s="194"/>
      <c r="EJZ36" s="194"/>
      <c r="EKA36" s="194"/>
      <c r="EKB36" s="194"/>
      <c r="EKC36" s="194"/>
      <c r="EKD36" s="194"/>
      <c r="EKE36" s="194"/>
      <c r="EKF36" s="194"/>
      <c r="EKG36" s="194"/>
      <c r="EKH36" s="194"/>
      <c r="EKI36" s="194"/>
      <c r="EKJ36" s="194"/>
      <c r="EKK36" s="194"/>
      <c r="EKL36" s="194"/>
      <c r="EKM36" s="194"/>
      <c r="EKN36" s="194"/>
      <c r="EKO36" s="194"/>
      <c r="EKP36" s="194"/>
      <c r="EKQ36" s="194"/>
      <c r="EKR36" s="194"/>
      <c r="EKS36" s="194"/>
      <c r="EKT36" s="194"/>
      <c r="EKU36" s="194"/>
      <c r="EKV36" s="194"/>
      <c r="EKW36" s="194"/>
      <c r="EKX36" s="194"/>
      <c r="EKY36" s="194"/>
      <c r="EKZ36" s="194"/>
      <c r="ELA36" s="194"/>
      <c r="ELB36" s="194"/>
      <c r="ELC36" s="194"/>
      <c r="ELD36" s="194"/>
      <c r="ELE36" s="194"/>
      <c r="ELF36" s="194"/>
      <c r="ELG36" s="194"/>
      <c r="ELH36" s="194"/>
      <c r="ELI36" s="194"/>
      <c r="ELJ36" s="194"/>
      <c r="ELK36" s="194"/>
      <c r="ELL36" s="194"/>
      <c r="ELM36" s="194"/>
      <c r="ELN36" s="194"/>
      <c r="ELO36" s="194"/>
      <c r="ELP36" s="194"/>
      <c r="ELQ36" s="194"/>
      <c r="ELR36" s="194"/>
      <c r="ELS36" s="194"/>
      <c r="ELT36" s="194"/>
      <c r="ELU36" s="194"/>
      <c r="ELV36" s="194"/>
      <c r="ELW36" s="194"/>
      <c r="ELX36" s="194"/>
      <c r="ELY36" s="194"/>
      <c r="ELZ36" s="194"/>
      <c r="EMA36" s="194"/>
      <c r="EMB36" s="194"/>
      <c r="EMC36" s="194"/>
      <c r="EMD36" s="194"/>
      <c r="EME36" s="194"/>
      <c r="EMF36" s="194"/>
      <c r="EMG36" s="194"/>
      <c r="EMH36" s="194"/>
      <c r="EMI36" s="194"/>
      <c r="EMJ36" s="194"/>
      <c r="EMK36" s="194"/>
      <c r="EML36" s="194"/>
      <c r="EMM36" s="194"/>
      <c r="EMN36" s="194"/>
      <c r="EMO36" s="194"/>
      <c r="EMP36" s="194"/>
      <c r="EMQ36" s="194"/>
      <c r="EMR36" s="194"/>
      <c r="EMS36" s="194"/>
      <c r="EMT36" s="194"/>
      <c r="EMU36" s="194"/>
      <c r="EMV36" s="194"/>
      <c r="EMW36" s="194"/>
      <c r="EMX36" s="194"/>
      <c r="EMY36" s="194"/>
      <c r="EMZ36" s="194"/>
      <c r="ENA36" s="194"/>
      <c r="ENB36" s="194"/>
      <c r="ENC36" s="194"/>
      <c r="END36" s="194"/>
      <c r="ENE36" s="194"/>
      <c r="ENF36" s="194"/>
      <c r="ENG36" s="194"/>
      <c r="ENH36" s="194"/>
      <c r="ENI36" s="194"/>
      <c r="ENJ36" s="194"/>
      <c r="ENK36" s="194"/>
      <c r="ENL36" s="194"/>
      <c r="ENM36" s="194"/>
      <c r="ENN36" s="194"/>
      <c r="ENO36" s="194"/>
      <c r="ENP36" s="194"/>
      <c r="ENQ36" s="194"/>
      <c r="ENR36" s="194"/>
      <c r="ENS36" s="194"/>
      <c r="ENT36" s="194"/>
      <c r="ENU36" s="194"/>
      <c r="ENV36" s="194"/>
      <c r="ENW36" s="194"/>
      <c r="ENX36" s="194"/>
      <c r="ENY36" s="194"/>
      <c r="ENZ36" s="194"/>
      <c r="EOA36" s="194"/>
      <c r="EOB36" s="194"/>
      <c r="EOC36" s="194"/>
      <c r="EOD36" s="194"/>
      <c r="EOE36" s="194"/>
      <c r="EOF36" s="194"/>
      <c r="EOG36" s="194"/>
      <c r="EOH36" s="194"/>
      <c r="EOI36" s="194"/>
      <c r="EOJ36" s="194"/>
      <c r="EOK36" s="194"/>
      <c r="EOL36" s="194"/>
      <c r="EOM36" s="194"/>
      <c r="EON36" s="194"/>
      <c r="EOO36" s="194"/>
      <c r="EOP36" s="194"/>
      <c r="EOQ36" s="194"/>
      <c r="EOR36" s="194"/>
      <c r="EOS36" s="194"/>
      <c r="EOT36" s="194"/>
      <c r="EOU36" s="194"/>
      <c r="EOV36" s="194"/>
      <c r="EOW36" s="194"/>
      <c r="EOX36" s="194"/>
      <c r="EOY36" s="194"/>
      <c r="EOZ36" s="194"/>
      <c r="EPA36" s="194"/>
      <c r="EPB36" s="194"/>
      <c r="EPC36" s="194"/>
      <c r="EPD36" s="194"/>
      <c r="EPE36" s="194"/>
      <c r="EPF36" s="194"/>
      <c r="EPG36" s="194"/>
      <c r="EPH36" s="194"/>
      <c r="EPI36" s="194"/>
      <c r="EPJ36" s="194"/>
      <c r="EPK36" s="194"/>
      <c r="EPL36" s="194"/>
      <c r="EPM36" s="194"/>
      <c r="EPN36" s="194"/>
      <c r="EPO36" s="194"/>
      <c r="EPP36" s="194"/>
      <c r="EPQ36" s="194"/>
      <c r="EPR36" s="194"/>
      <c r="EPS36" s="194"/>
      <c r="EPT36" s="194"/>
      <c r="EPU36" s="194"/>
      <c r="EPV36" s="194"/>
      <c r="EPW36" s="194"/>
      <c r="EPX36" s="194"/>
      <c r="EPY36" s="194"/>
      <c r="EPZ36" s="194"/>
      <c r="EQA36" s="194"/>
      <c r="EQB36" s="194"/>
      <c r="EQC36" s="194"/>
      <c r="EQD36" s="194"/>
      <c r="EQE36" s="194"/>
      <c r="EQF36" s="194"/>
      <c r="EQG36" s="194"/>
      <c r="EQH36" s="194"/>
      <c r="EQI36" s="194"/>
      <c r="EQJ36" s="194"/>
      <c r="EQK36" s="194"/>
      <c r="EQL36" s="194"/>
      <c r="EQM36" s="194"/>
      <c r="EQN36" s="194"/>
      <c r="EQO36" s="194"/>
      <c r="EQP36" s="194"/>
      <c r="EQQ36" s="194"/>
      <c r="EQR36" s="194"/>
      <c r="EQS36" s="194"/>
      <c r="EQT36" s="194"/>
      <c r="EQU36" s="194"/>
      <c r="EQV36" s="194"/>
      <c r="EQW36" s="194"/>
      <c r="EQX36" s="194"/>
      <c r="EQY36" s="194"/>
      <c r="EQZ36" s="194"/>
      <c r="ERA36" s="194"/>
      <c r="ERB36" s="194"/>
      <c r="ERC36" s="194"/>
      <c r="ERD36" s="194"/>
      <c r="ERE36" s="194"/>
      <c r="ERF36" s="194"/>
      <c r="ERG36" s="194"/>
      <c r="ERH36" s="194"/>
      <c r="ERI36" s="194"/>
      <c r="ERJ36" s="194"/>
      <c r="ERK36" s="194"/>
      <c r="ERL36" s="194"/>
      <c r="ERM36" s="194"/>
      <c r="ERN36" s="194"/>
      <c r="ERO36" s="194"/>
      <c r="ERP36" s="194"/>
      <c r="ERQ36" s="194"/>
      <c r="ERR36" s="194"/>
      <c r="ERS36" s="194"/>
      <c r="ERT36" s="194"/>
      <c r="ERU36" s="194"/>
      <c r="ERV36" s="194"/>
      <c r="ERW36" s="194"/>
      <c r="ERX36" s="194"/>
      <c r="ERY36" s="194"/>
      <c r="ERZ36" s="194"/>
      <c r="ESA36" s="194"/>
      <c r="ESB36" s="194"/>
      <c r="ESC36" s="194"/>
      <c r="ESD36" s="194"/>
      <c r="ESE36" s="194"/>
      <c r="ESF36" s="194"/>
      <c r="ESG36" s="194"/>
      <c r="ESH36" s="194"/>
      <c r="ESI36" s="194"/>
      <c r="ESJ36" s="194"/>
      <c r="ESK36" s="194"/>
      <c r="ESL36" s="194"/>
      <c r="ESM36" s="194"/>
      <c r="ESN36" s="194"/>
      <c r="ESO36" s="194"/>
      <c r="ESP36" s="194"/>
      <c r="ESQ36" s="194"/>
      <c r="ESR36" s="194"/>
      <c r="ESS36" s="194"/>
      <c r="EST36" s="194"/>
      <c r="ESU36" s="194"/>
      <c r="ESV36" s="194"/>
      <c r="ESW36" s="194"/>
      <c r="ESX36" s="194"/>
      <c r="ESY36" s="194"/>
      <c r="ESZ36" s="194"/>
      <c r="ETA36" s="194"/>
      <c r="ETB36" s="194"/>
      <c r="ETC36" s="194"/>
      <c r="ETD36" s="194"/>
      <c r="ETE36" s="194"/>
      <c r="ETF36" s="194"/>
      <c r="ETG36" s="194"/>
      <c r="ETH36" s="194"/>
      <c r="ETI36" s="194"/>
      <c r="ETJ36" s="194"/>
      <c r="ETK36" s="194"/>
      <c r="ETL36" s="194"/>
      <c r="ETM36" s="194"/>
      <c r="ETN36" s="194"/>
      <c r="ETO36" s="194"/>
      <c r="ETP36" s="194"/>
      <c r="ETQ36" s="194"/>
      <c r="ETR36" s="194"/>
      <c r="ETS36" s="194"/>
      <c r="ETT36" s="194"/>
      <c r="ETU36" s="194"/>
      <c r="ETV36" s="194"/>
      <c r="ETW36" s="194"/>
      <c r="ETX36" s="194"/>
      <c r="ETY36" s="194"/>
      <c r="ETZ36" s="194"/>
      <c r="EUA36" s="194"/>
      <c r="EUB36" s="194"/>
      <c r="EUC36" s="194"/>
      <c r="EUD36" s="194"/>
      <c r="EUE36" s="194"/>
      <c r="EUF36" s="194"/>
      <c r="EUG36" s="194"/>
      <c r="EUH36" s="194"/>
      <c r="EUI36" s="194"/>
      <c r="EUJ36" s="194"/>
      <c r="EUK36" s="194"/>
      <c r="EUL36" s="194"/>
      <c r="EUM36" s="194"/>
      <c r="EUN36" s="194"/>
      <c r="EUO36" s="194"/>
      <c r="EUP36" s="194"/>
      <c r="EUQ36" s="194"/>
      <c r="EUR36" s="194"/>
      <c r="EUS36" s="194"/>
      <c r="EUT36" s="194"/>
      <c r="EUU36" s="194"/>
      <c r="EUV36" s="194"/>
      <c r="EUW36" s="194"/>
      <c r="EUX36" s="194"/>
      <c r="EUY36" s="194"/>
      <c r="EUZ36" s="194"/>
      <c r="EVA36" s="194"/>
      <c r="EVB36" s="194"/>
      <c r="EVC36" s="194"/>
      <c r="EVD36" s="194"/>
      <c r="EVE36" s="194"/>
      <c r="EVF36" s="194"/>
      <c r="EVG36" s="194"/>
      <c r="EVH36" s="194"/>
      <c r="EVI36" s="194"/>
      <c r="EVJ36" s="194"/>
      <c r="EVK36" s="194"/>
      <c r="EVL36" s="194"/>
      <c r="EVM36" s="194"/>
      <c r="EVN36" s="194"/>
      <c r="EVO36" s="194"/>
      <c r="EVP36" s="194"/>
      <c r="EVQ36" s="194"/>
      <c r="EVR36" s="194"/>
      <c r="EVS36" s="194"/>
      <c r="EVT36" s="194"/>
      <c r="EVU36" s="194"/>
      <c r="EVV36" s="194"/>
      <c r="EVW36" s="194"/>
      <c r="EVX36" s="194"/>
      <c r="EVY36" s="194"/>
      <c r="EVZ36" s="194"/>
      <c r="EWA36" s="194"/>
      <c r="EWB36" s="194"/>
      <c r="EWC36" s="194"/>
      <c r="EWD36" s="194"/>
      <c r="EWE36" s="194"/>
      <c r="EWF36" s="194"/>
      <c r="EWG36" s="194"/>
      <c r="EWH36" s="194"/>
      <c r="EWI36" s="194"/>
      <c r="EWJ36" s="194"/>
      <c r="EWK36" s="194"/>
      <c r="EWL36" s="194"/>
      <c r="EWM36" s="194"/>
      <c r="EWN36" s="194"/>
      <c r="EWO36" s="194"/>
      <c r="EWP36" s="194"/>
      <c r="EWQ36" s="194"/>
      <c r="EWR36" s="194"/>
      <c r="EWS36" s="194"/>
      <c r="EWT36" s="194"/>
      <c r="EWU36" s="194"/>
      <c r="EWV36" s="194"/>
      <c r="EWW36" s="194"/>
      <c r="EWX36" s="194"/>
      <c r="EWY36" s="194"/>
      <c r="EWZ36" s="194"/>
      <c r="EXA36" s="194"/>
      <c r="EXB36" s="194"/>
      <c r="EXC36" s="194"/>
      <c r="EXD36" s="194"/>
      <c r="EXE36" s="194"/>
      <c r="EXF36" s="194"/>
      <c r="EXG36" s="194"/>
      <c r="EXH36" s="194"/>
      <c r="EXI36" s="194"/>
      <c r="EXJ36" s="194"/>
      <c r="EXK36" s="194"/>
      <c r="EXL36" s="194"/>
      <c r="EXM36" s="194"/>
      <c r="EXN36" s="194"/>
      <c r="EXO36" s="194"/>
      <c r="EXP36" s="194"/>
      <c r="EXQ36" s="194"/>
      <c r="EXR36" s="194"/>
      <c r="EXS36" s="194"/>
      <c r="EXT36" s="194"/>
      <c r="EXU36" s="194"/>
      <c r="EXV36" s="194"/>
      <c r="EXW36" s="194"/>
      <c r="EXX36" s="194"/>
      <c r="EXY36" s="194"/>
      <c r="EXZ36" s="194"/>
      <c r="EYA36" s="194"/>
      <c r="EYB36" s="194"/>
      <c r="EYC36" s="194"/>
      <c r="EYD36" s="194"/>
      <c r="EYE36" s="194"/>
      <c r="EYF36" s="194"/>
      <c r="EYG36" s="194"/>
      <c r="EYH36" s="194"/>
      <c r="EYI36" s="194"/>
      <c r="EYJ36" s="194"/>
      <c r="EYK36" s="194"/>
      <c r="EYL36" s="194"/>
      <c r="EYM36" s="194"/>
      <c r="EYN36" s="194"/>
      <c r="EYO36" s="194"/>
      <c r="EYP36" s="194"/>
      <c r="EYQ36" s="194"/>
      <c r="EYR36" s="194"/>
      <c r="EYS36" s="194"/>
      <c r="EYT36" s="194"/>
      <c r="EYU36" s="194"/>
      <c r="EYV36" s="194"/>
      <c r="EYW36" s="194"/>
      <c r="EYX36" s="194"/>
      <c r="EYY36" s="194"/>
      <c r="EYZ36" s="194"/>
      <c r="EZA36" s="194"/>
      <c r="EZB36" s="194"/>
      <c r="EZC36" s="194"/>
      <c r="EZD36" s="194"/>
      <c r="EZE36" s="194"/>
      <c r="EZF36" s="194"/>
      <c r="EZG36" s="194"/>
      <c r="EZH36" s="194"/>
      <c r="EZI36" s="194"/>
      <c r="EZJ36" s="194"/>
      <c r="EZK36" s="194"/>
      <c r="EZL36" s="194"/>
      <c r="EZM36" s="194"/>
      <c r="EZN36" s="194"/>
      <c r="EZO36" s="194"/>
      <c r="EZP36" s="194"/>
      <c r="EZQ36" s="194"/>
      <c r="EZR36" s="194"/>
      <c r="EZS36" s="194"/>
      <c r="EZT36" s="194"/>
      <c r="EZU36" s="194"/>
      <c r="EZV36" s="194"/>
      <c r="EZW36" s="194"/>
      <c r="EZX36" s="194"/>
      <c r="EZY36" s="194"/>
      <c r="EZZ36" s="194"/>
      <c r="FAA36" s="194"/>
      <c r="FAB36" s="194"/>
      <c r="FAC36" s="194"/>
      <c r="FAD36" s="194"/>
      <c r="FAE36" s="194"/>
      <c r="FAF36" s="194"/>
      <c r="FAG36" s="194"/>
      <c r="FAH36" s="194"/>
      <c r="FAI36" s="194"/>
      <c r="FAJ36" s="194"/>
      <c r="FAK36" s="194"/>
      <c r="FAL36" s="194"/>
      <c r="FAM36" s="194"/>
      <c r="FAN36" s="194"/>
      <c r="FAO36" s="194"/>
      <c r="FAP36" s="194"/>
      <c r="FAQ36" s="194"/>
      <c r="FAR36" s="194"/>
      <c r="FAS36" s="194"/>
      <c r="FAT36" s="194"/>
      <c r="FAU36" s="194"/>
      <c r="FAV36" s="194"/>
      <c r="FAW36" s="194"/>
      <c r="FAX36" s="194"/>
      <c r="FAY36" s="194"/>
      <c r="FAZ36" s="194"/>
      <c r="FBA36" s="194"/>
      <c r="FBB36" s="194"/>
      <c r="FBC36" s="194"/>
      <c r="FBD36" s="194"/>
      <c r="FBE36" s="194"/>
      <c r="FBF36" s="194"/>
      <c r="FBG36" s="194"/>
      <c r="FBH36" s="194"/>
      <c r="FBI36" s="194"/>
      <c r="FBJ36" s="194"/>
      <c r="FBK36" s="194"/>
      <c r="FBL36" s="194"/>
      <c r="FBM36" s="194"/>
      <c r="FBN36" s="194"/>
      <c r="FBO36" s="194"/>
      <c r="FBP36" s="194"/>
      <c r="FBQ36" s="194"/>
      <c r="FBR36" s="194"/>
      <c r="FBS36" s="194"/>
      <c r="FBT36" s="194"/>
      <c r="FBU36" s="194"/>
      <c r="FBV36" s="194"/>
      <c r="FBW36" s="194"/>
      <c r="FBX36" s="194"/>
      <c r="FBY36" s="194"/>
      <c r="FBZ36" s="194"/>
      <c r="FCA36" s="194"/>
      <c r="FCB36" s="194"/>
      <c r="FCC36" s="194"/>
      <c r="FCD36" s="194"/>
      <c r="FCE36" s="194"/>
      <c r="FCF36" s="194"/>
      <c r="FCG36" s="194"/>
      <c r="FCH36" s="194"/>
      <c r="FCI36" s="194"/>
      <c r="FCJ36" s="194"/>
      <c r="FCK36" s="194"/>
      <c r="FCL36" s="194"/>
      <c r="FCM36" s="194"/>
      <c r="FCN36" s="194"/>
      <c r="FCO36" s="194"/>
      <c r="FCP36" s="194"/>
      <c r="FCQ36" s="194"/>
      <c r="FCR36" s="194"/>
      <c r="FCS36" s="194"/>
      <c r="FCT36" s="194"/>
      <c r="FCU36" s="194"/>
      <c r="FCV36" s="194"/>
      <c r="FCW36" s="194"/>
      <c r="FCX36" s="194"/>
      <c r="FCY36" s="194"/>
      <c r="FCZ36" s="194"/>
      <c r="FDA36" s="194"/>
      <c r="FDB36" s="194"/>
      <c r="FDC36" s="194"/>
      <c r="FDD36" s="194"/>
      <c r="FDE36" s="194"/>
      <c r="FDF36" s="194"/>
      <c r="FDG36" s="194"/>
      <c r="FDH36" s="194"/>
      <c r="FDI36" s="194"/>
      <c r="FDJ36" s="194"/>
      <c r="FDK36" s="194"/>
      <c r="FDL36" s="194"/>
      <c r="FDM36" s="194"/>
      <c r="FDN36" s="194"/>
      <c r="FDO36" s="194"/>
      <c r="FDP36" s="194"/>
      <c r="FDQ36" s="194"/>
      <c r="FDR36" s="194"/>
      <c r="FDS36" s="194"/>
      <c r="FDT36" s="194"/>
      <c r="FDU36" s="194"/>
      <c r="FDV36" s="194"/>
      <c r="FDW36" s="194"/>
      <c r="FDX36" s="194"/>
      <c r="FDY36" s="194"/>
      <c r="FDZ36" s="194"/>
      <c r="FEA36" s="194"/>
      <c r="FEB36" s="194"/>
      <c r="FEC36" s="194"/>
      <c r="FED36" s="194"/>
      <c r="FEE36" s="194"/>
      <c r="FEF36" s="194"/>
      <c r="FEG36" s="194"/>
      <c r="FEH36" s="194"/>
      <c r="FEI36" s="194"/>
      <c r="FEJ36" s="194"/>
      <c r="FEK36" s="194"/>
      <c r="FEL36" s="194"/>
      <c r="FEM36" s="194"/>
      <c r="FEN36" s="194"/>
      <c r="FEO36" s="194"/>
      <c r="FEP36" s="194"/>
      <c r="FEQ36" s="194"/>
      <c r="FER36" s="194"/>
      <c r="FES36" s="194"/>
      <c r="FET36" s="194"/>
      <c r="FEU36" s="194"/>
      <c r="FEV36" s="194"/>
      <c r="FEW36" s="194"/>
      <c r="FEX36" s="194"/>
      <c r="FEY36" s="194"/>
      <c r="FEZ36" s="194"/>
      <c r="FFA36" s="194"/>
      <c r="FFB36" s="194"/>
      <c r="FFC36" s="194"/>
      <c r="FFD36" s="194"/>
      <c r="FFE36" s="194"/>
      <c r="FFF36" s="194"/>
      <c r="FFG36" s="194"/>
      <c r="FFH36" s="194"/>
      <c r="FFI36" s="194"/>
      <c r="FFJ36" s="194"/>
      <c r="FFK36" s="194"/>
      <c r="FFL36" s="194"/>
      <c r="FFM36" s="194"/>
      <c r="FFN36" s="194"/>
      <c r="FFO36" s="194"/>
      <c r="FFP36" s="194"/>
      <c r="FFQ36" s="194"/>
      <c r="FFR36" s="194"/>
      <c r="FFS36" s="194"/>
      <c r="FFT36" s="194"/>
      <c r="FFU36" s="194"/>
      <c r="FFV36" s="194"/>
      <c r="FFW36" s="194"/>
      <c r="FFX36" s="194"/>
      <c r="FFY36" s="194"/>
      <c r="FFZ36" s="194"/>
      <c r="FGA36" s="194"/>
      <c r="FGB36" s="194"/>
      <c r="FGC36" s="194"/>
      <c r="FGD36" s="194"/>
      <c r="FGE36" s="194"/>
      <c r="FGF36" s="194"/>
      <c r="FGG36" s="194"/>
      <c r="FGH36" s="194"/>
      <c r="FGI36" s="194"/>
      <c r="FGJ36" s="194"/>
      <c r="FGK36" s="194"/>
      <c r="FGL36" s="194"/>
      <c r="FGM36" s="194"/>
      <c r="FGN36" s="194"/>
      <c r="FGO36" s="194"/>
      <c r="FGP36" s="194"/>
      <c r="FGQ36" s="194"/>
      <c r="FGR36" s="194"/>
      <c r="FGS36" s="194"/>
      <c r="FGT36" s="194"/>
      <c r="FGU36" s="194"/>
      <c r="FGV36" s="194"/>
      <c r="FGW36" s="194"/>
      <c r="FGX36" s="194"/>
      <c r="FGY36" s="194"/>
      <c r="FGZ36" s="194"/>
      <c r="FHA36" s="194"/>
      <c r="FHB36" s="194"/>
      <c r="FHC36" s="194"/>
      <c r="FHD36" s="194"/>
      <c r="FHE36" s="194"/>
      <c r="FHF36" s="194"/>
      <c r="FHG36" s="194"/>
      <c r="FHH36" s="194"/>
      <c r="FHI36" s="194"/>
      <c r="FHJ36" s="194"/>
      <c r="FHK36" s="194"/>
      <c r="FHL36" s="194"/>
      <c r="FHM36" s="194"/>
      <c r="FHN36" s="194"/>
      <c r="FHO36" s="194"/>
      <c r="FHP36" s="194"/>
      <c r="FHQ36" s="194"/>
      <c r="FHR36" s="194"/>
      <c r="FHS36" s="194"/>
      <c r="FHT36" s="194"/>
      <c r="FHU36" s="194"/>
      <c r="FHV36" s="194"/>
      <c r="FHW36" s="194"/>
      <c r="FHX36" s="194"/>
      <c r="FHY36" s="194"/>
      <c r="FHZ36" s="194"/>
      <c r="FIA36" s="194"/>
      <c r="FIB36" s="194"/>
      <c r="FIC36" s="194"/>
      <c r="FID36" s="194"/>
      <c r="FIE36" s="194"/>
      <c r="FIF36" s="194"/>
      <c r="FIG36" s="194"/>
      <c r="FIH36" s="194"/>
      <c r="FII36" s="194"/>
      <c r="FIJ36" s="194"/>
      <c r="FIK36" s="194"/>
      <c r="FIL36" s="194"/>
      <c r="FIM36" s="194"/>
      <c r="FIN36" s="194"/>
      <c r="FIO36" s="194"/>
      <c r="FIP36" s="194"/>
      <c r="FIQ36" s="194"/>
      <c r="FIR36" s="194"/>
      <c r="FIS36" s="194"/>
      <c r="FIT36" s="194"/>
      <c r="FIU36" s="194"/>
      <c r="FIV36" s="194"/>
      <c r="FIW36" s="194"/>
      <c r="FIX36" s="194"/>
      <c r="FIY36" s="194"/>
      <c r="FIZ36" s="194"/>
      <c r="FJA36" s="194"/>
      <c r="FJB36" s="194"/>
      <c r="FJC36" s="194"/>
      <c r="FJD36" s="194"/>
      <c r="FJE36" s="194"/>
      <c r="FJF36" s="194"/>
      <c r="FJG36" s="194"/>
      <c r="FJH36" s="194"/>
      <c r="FJI36" s="194"/>
      <c r="FJJ36" s="194"/>
      <c r="FJK36" s="194"/>
      <c r="FJL36" s="194"/>
      <c r="FJM36" s="194"/>
      <c r="FJN36" s="194"/>
      <c r="FJO36" s="194"/>
      <c r="FJP36" s="194"/>
      <c r="FJQ36" s="194"/>
      <c r="FJR36" s="194"/>
      <c r="FJS36" s="194"/>
      <c r="FJT36" s="194"/>
      <c r="FJU36" s="194"/>
      <c r="FJV36" s="194"/>
      <c r="FJW36" s="194"/>
      <c r="FJX36" s="194"/>
      <c r="FJY36" s="194"/>
      <c r="FJZ36" s="194"/>
      <c r="FKA36" s="194"/>
      <c r="FKB36" s="194"/>
      <c r="FKC36" s="194"/>
      <c r="FKD36" s="194"/>
      <c r="FKE36" s="194"/>
      <c r="FKF36" s="194"/>
      <c r="FKG36" s="194"/>
      <c r="FKH36" s="194"/>
      <c r="FKI36" s="194"/>
      <c r="FKJ36" s="194"/>
      <c r="FKK36" s="194"/>
      <c r="FKL36" s="194"/>
      <c r="FKM36" s="194"/>
      <c r="FKN36" s="194"/>
      <c r="FKO36" s="194"/>
      <c r="FKP36" s="194"/>
      <c r="FKQ36" s="194"/>
      <c r="FKR36" s="194"/>
      <c r="FKS36" s="194"/>
      <c r="FKT36" s="194"/>
      <c r="FKU36" s="194"/>
      <c r="FKV36" s="194"/>
      <c r="FKW36" s="194"/>
      <c r="FKX36" s="194"/>
      <c r="FKY36" s="194"/>
      <c r="FKZ36" s="194"/>
      <c r="FLA36" s="194"/>
      <c r="FLB36" s="194"/>
      <c r="FLC36" s="194"/>
      <c r="FLD36" s="194"/>
      <c r="FLE36" s="194"/>
      <c r="FLF36" s="194"/>
      <c r="FLG36" s="194"/>
      <c r="FLH36" s="194"/>
      <c r="FLI36" s="194"/>
      <c r="FLJ36" s="194"/>
      <c r="FLK36" s="194"/>
      <c r="FLL36" s="194"/>
      <c r="FLM36" s="194"/>
      <c r="FLN36" s="194"/>
      <c r="FLO36" s="194"/>
      <c r="FLP36" s="194"/>
      <c r="FLQ36" s="194"/>
      <c r="FLR36" s="194"/>
      <c r="FLS36" s="194"/>
      <c r="FLT36" s="194"/>
      <c r="FLU36" s="194"/>
      <c r="FLV36" s="194"/>
      <c r="FLW36" s="194"/>
      <c r="FLX36" s="194"/>
      <c r="FLY36" s="194"/>
      <c r="FLZ36" s="194"/>
      <c r="FMA36" s="194"/>
      <c r="FMB36" s="194"/>
      <c r="FMC36" s="194"/>
      <c r="FMD36" s="194"/>
      <c r="FME36" s="194"/>
      <c r="FMF36" s="194"/>
      <c r="FMG36" s="194"/>
      <c r="FMH36" s="194"/>
      <c r="FMI36" s="194"/>
      <c r="FMJ36" s="194"/>
      <c r="FMK36" s="194"/>
      <c r="FML36" s="194"/>
      <c r="FMM36" s="194"/>
      <c r="FMN36" s="194"/>
      <c r="FMO36" s="194"/>
      <c r="FMP36" s="194"/>
      <c r="FMQ36" s="194"/>
      <c r="FMR36" s="194"/>
      <c r="FMS36" s="194"/>
      <c r="FMT36" s="194"/>
      <c r="FMU36" s="194"/>
      <c r="FMV36" s="194"/>
      <c r="FMW36" s="194"/>
      <c r="FMX36" s="194"/>
      <c r="FMY36" s="194"/>
      <c r="FMZ36" s="194"/>
      <c r="FNA36" s="194"/>
      <c r="FNB36" s="194"/>
      <c r="FNC36" s="194"/>
      <c r="FND36" s="194"/>
      <c r="FNE36" s="194"/>
      <c r="FNF36" s="194"/>
      <c r="FNG36" s="194"/>
      <c r="FNH36" s="194"/>
      <c r="FNI36" s="194"/>
      <c r="FNJ36" s="194"/>
      <c r="FNK36" s="194"/>
      <c r="FNL36" s="194"/>
      <c r="FNM36" s="194"/>
      <c r="FNN36" s="194"/>
      <c r="FNO36" s="194"/>
      <c r="FNP36" s="194"/>
      <c r="FNQ36" s="194"/>
      <c r="FNR36" s="194"/>
      <c r="FNS36" s="194"/>
      <c r="FNT36" s="194"/>
      <c r="FNU36" s="194"/>
      <c r="FNV36" s="194"/>
      <c r="FNW36" s="194"/>
      <c r="FNX36" s="194"/>
      <c r="FNY36" s="194"/>
      <c r="FNZ36" s="194"/>
      <c r="FOA36" s="194"/>
      <c r="FOB36" s="194"/>
      <c r="FOC36" s="194"/>
      <c r="FOD36" s="194"/>
      <c r="FOE36" s="194"/>
      <c r="FOF36" s="194"/>
      <c r="FOG36" s="194"/>
      <c r="FOH36" s="194"/>
      <c r="FOI36" s="194"/>
      <c r="FOJ36" s="194"/>
      <c r="FOK36" s="194"/>
      <c r="FOL36" s="194"/>
      <c r="FOM36" s="194"/>
      <c r="FON36" s="194"/>
      <c r="FOO36" s="194"/>
      <c r="FOP36" s="194"/>
      <c r="FOQ36" s="194"/>
      <c r="FOR36" s="194"/>
      <c r="FOS36" s="194"/>
      <c r="FOT36" s="194"/>
      <c r="FOU36" s="194"/>
      <c r="FOV36" s="194"/>
      <c r="FOW36" s="194"/>
      <c r="FOX36" s="194"/>
      <c r="FOY36" s="194"/>
      <c r="FOZ36" s="194"/>
      <c r="FPA36" s="194"/>
      <c r="FPB36" s="194"/>
      <c r="FPC36" s="194"/>
      <c r="FPD36" s="194"/>
      <c r="FPE36" s="194"/>
      <c r="FPF36" s="194"/>
      <c r="FPG36" s="194"/>
      <c r="FPH36" s="194"/>
      <c r="FPI36" s="194"/>
      <c r="FPJ36" s="194"/>
      <c r="FPK36" s="194"/>
      <c r="FPL36" s="194"/>
      <c r="FPM36" s="194"/>
      <c r="FPN36" s="194"/>
      <c r="FPO36" s="194"/>
      <c r="FPP36" s="194"/>
      <c r="FPQ36" s="194"/>
      <c r="FPR36" s="194"/>
      <c r="FPS36" s="194"/>
      <c r="FPT36" s="194"/>
      <c r="FPU36" s="194"/>
      <c r="FPV36" s="194"/>
      <c r="FPW36" s="194"/>
      <c r="FPX36" s="194"/>
      <c r="FPY36" s="194"/>
      <c r="FPZ36" s="194"/>
      <c r="FQA36" s="194"/>
      <c r="FQB36" s="194"/>
      <c r="FQC36" s="194"/>
      <c r="FQD36" s="194"/>
      <c r="FQE36" s="194"/>
      <c r="FQF36" s="194"/>
      <c r="FQG36" s="194"/>
      <c r="FQH36" s="194"/>
      <c r="FQI36" s="194"/>
      <c r="FQJ36" s="194"/>
      <c r="FQK36" s="194"/>
      <c r="FQL36" s="194"/>
      <c r="FQM36" s="194"/>
      <c r="FQN36" s="194"/>
      <c r="FQO36" s="194"/>
      <c r="FQP36" s="194"/>
      <c r="FQQ36" s="194"/>
      <c r="FQR36" s="194"/>
      <c r="FQS36" s="194"/>
      <c r="FQT36" s="194"/>
      <c r="FQU36" s="194"/>
      <c r="FQV36" s="194"/>
      <c r="FQW36" s="194"/>
      <c r="FQX36" s="194"/>
      <c r="FQY36" s="194"/>
      <c r="FQZ36" s="194"/>
      <c r="FRA36" s="194"/>
      <c r="FRB36" s="194"/>
      <c r="FRC36" s="194"/>
      <c r="FRD36" s="194"/>
      <c r="FRE36" s="194"/>
      <c r="FRF36" s="194"/>
      <c r="FRG36" s="194"/>
      <c r="FRH36" s="194"/>
      <c r="FRI36" s="194"/>
      <c r="FRJ36" s="194"/>
      <c r="FRK36" s="194"/>
      <c r="FRL36" s="194"/>
      <c r="FRM36" s="194"/>
      <c r="FRN36" s="194"/>
      <c r="FRO36" s="194"/>
      <c r="FRP36" s="194"/>
      <c r="FRQ36" s="194"/>
      <c r="FRR36" s="194"/>
      <c r="FRS36" s="194"/>
      <c r="FRT36" s="194"/>
      <c r="FRU36" s="194"/>
      <c r="FRV36" s="194"/>
      <c r="FRW36" s="194"/>
      <c r="FRX36" s="194"/>
      <c r="FRY36" s="194"/>
      <c r="FRZ36" s="194"/>
      <c r="FSA36" s="194"/>
      <c r="FSB36" s="194"/>
      <c r="FSC36" s="194"/>
      <c r="FSD36" s="194"/>
      <c r="FSE36" s="194"/>
      <c r="FSF36" s="194"/>
      <c r="FSG36" s="194"/>
      <c r="FSH36" s="194"/>
      <c r="FSI36" s="194"/>
      <c r="FSJ36" s="194"/>
      <c r="FSK36" s="194"/>
      <c r="FSL36" s="194"/>
      <c r="FSM36" s="194"/>
      <c r="FSN36" s="194"/>
      <c r="FSO36" s="194"/>
      <c r="FSP36" s="194"/>
      <c r="FSQ36" s="194"/>
      <c r="FSR36" s="194"/>
      <c r="FSS36" s="194"/>
      <c r="FST36" s="194"/>
      <c r="FSU36" s="194"/>
      <c r="FSV36" s="194"/>
      <c r="FSW36" s="194"/>
      <c r="FSX36" s="194"/>
      <c r="FSY36" s="194"/>
      <c r="FSZ36" s="194"/>
      <c r="FTA36" s="194"/>
      <c r="FTB36" s="194"/>
      <c r="FTC36" s="194"/>
      <c r="FTD36" s="194"/>
      <c r="FTE36" s="194"/>
      <c r="FTF36" s="194"/>
      <c r="FTG36" s="194"/>
      <c r="FTH36" s="194"/>
      <c r="FTI36" s="194"/>
      <c r="FTJ36" s="194"/>
      <c r="FTK36" s="194"/>
      <c r="FTL36" s="194"/>
      <c r="FTM36" s="194"/>
      <c r="FTN36" s="194"/>
      <c r="FTO36" s="194"/>
      <c r="FTP36" s="194"/>
      <c r="FTQ36" s="194"/>
      <c r="FTR36" s="194"/>
      <c r="FTS36" s="194"/>
      <c r="FTT36" s="194"/>
      <c r="FTU36" s="194"/>
      <c r="FTV36" s="194"/>
      <c r="FTW36" s="194"/>
      <c r="FTX36" s="194"/>
      <c r="FTY36" s="194"/>
      <c r="FTZ36" s="194"/>
      <c r="FUA36" s="194"/>
      <c r="FUB36" s="194"/>
      <c r="FUC36" s="194"/>
      <c r="FUD36" s="194"/>
      <c r="FUE36" s="194"/>
      <c r="FUF36" s="194"/>
      <c r="FUG36" s="194"/>
      <c r="FUH36" s="194"/>
      <c r="FUI36" s="194"/>
      <c r="FUJ36" s="194"/>
      <c r="FUK36" s="194"/>
      <c r="FUL36" s="194"/>
      <c r="FUM36" s="194"/>
      <c r="FUN36" s="194"/>
      <c r="FUO36" s="194"/>
      <c r="FUP36" s="194"/>
      <c r="FUQ36" s="194"/>
      <c r="FUR36" s="194"/>
      <c r="FUS36" s="194"/>
      <c r="FUT36" s="194"/>
      <c r="FUU36" s="194"/>
      <c r="FUV36" s="194"/>
      <c r="FUW36" s="194"/>
      <c r="FUX36" s="194"/>
      <c r="FUY36" s="194"/>
      <c r="FUZ36" s="194"/>
      <c r="FVA36" s="194"/>
      <c r="FVB36" s="194"/>
      <c r="FVC36" s="194"/>
      <c r="FVD36" s="194"/>
      <c r="FVE36" s="194"/>
      <c r="FVF36" s="194"/>
      <c r="FVG36" s="194"/>
      <c r="FVH36" s="194"/>
      <c r="FVI36" s="194"/>
      <c r="FVJ36" s="194"/>
      <c r="FVK36" s="194"/>
      <c r="FVL36" s="194"/>
      <c r="FVM36" s="194"/>
      <c r="FVN36" s="194"/>
      <c r="FVO36" s="194"/>
      <c r="FVP36" s="194"/>
      <c r="FVQ36" s="194"/>
      <c r="FVR36" s="194"/>
      <c r="FVS36" s="194"/>
      <c r="FVT36" s="194"/>
      <c r="FVU36" s="194"/>
      <c r="FVV36" s="194"/>
      <c r="FVW36" s="194"/>
      <c r="FVX36" s="194"/>
      <c r="FVY36" s="194"/>
      <c r="FVZ36" s="194"/>
      <c r="FWA36" s="194"/>
      <c r="FWB36" s="194"/>
      <c r="FWC36" s="194"/>
      <c r="FWD36" s="194"/>
      <c r="FWE36" s="194"/>
      <c r="FWF36" s="194"/>
      <c r="FWG36" s="194"/>
      <c r="FWH36" s="194"/>
      <c r="FWI36" s="194"/>
      <c r="FWJ36" s="194"/>
      <c r="FWK36" s="194"/>
      <c r="FWL36" s="194"/>
      <c r="FWM36" s="194"/>
      <c r="FWN36" s="194"/>
      <c r="FWO36" s="194"/>
      <c r="FWP36" s="194"/>
      <c r="FWQ36" s="194"/>
      <c r="FWR36" s="194"/>
      <c r="FWS36" s="194"/>
      <c r="FWT36" s="194"/>
      <c r="FWU36" s="194"/>
      <c r="FWV36" s="194"/>
      <c r="FWW36" s="194"/>
      <c r="FWX36" s="194"/>
      <c r="FWY36" s="194"/>
      <c r="FWZ36" s="194"/>
      <c r="FXA36" s="194"/>
      <c r="FXB36" s="194"/>
      <c r="FXC36" s="194"/>
      <c r="FXD36" s="194"/>
      <c r="FXE36" s="194"/>
      <c r="FXF36" s="194"/>
      <c r="FXG36" s="194"/>
      <c r="FXH36" s="194"/>
      <c r="FXI36" s="194"/>
      <c r="FXJ36" s="194"/>
      <c r="FXK36" s="194"/>
      <c r="FXL36" s="194"/>
      <c r="FXM36" s="194"/>
      <c r="FXN36" s="194"/>
      <c r="FXO36" s="194"/>
      <c r="FXP36" s="194"/>
      <c r="FXQ36" s="194"/>
      <c r="FXR36" s="194"/>
      <c r="FXS36" s="194"/>
      <c r="FXT36" s="194"/>
      <c r="FXU36" s="194"/>
      <c r="FXV36" s="194"/>
      <c r="FXW36" s="194"/>
      <c r="FXX36" s="194"/>
      <c r="FXY36" s="194"/>
      <c r="FXZ36" s="194"/>
      <c r="FYA36" s="194"/>
      <c r="FYB36" s="194"/>
      <c r="FYC36" s="194"/>
      <c r="FYD36" s="194"/>
      <c r="FYE36" s="194"/>
      <c r="FYF36" s="194"/>
      <c r="FYG36" s="194"/>
      <c r="FYH36" s="194"/>
      <c r="FYI36" s="194"/>
      <c r="FYJ36" s="194"/>
      <c r="FYK36" s="194"/>
      <c r="FYL36" s="194"/>
      <c r="FYM36" s="194"/>
      <c r="FYN36" s="194"/>
      <c r="FYO36" s="194"/>
      <c r="FYP36" s="194"/>
      <c r="FYQ36" s="194"/>
      <c r="FYR36" s="194"/>
      <c r="FYS36" s="194"/>
      <c r="FYT36" s="194"/>
      <c r="FYU36" s="194"/>
      <c r="FYV36" s="194"/>
      <c r="FYW36" s="194"/>
      <c r="FYX36" s="194"/>
      <c r="FYY36" s="194"/>
      <c r="FYZ36" s="194"/>
      <c r="FZA36" s="194"/>
      <c r="FZB36" s="194"/>
      <c r="FZC36" s="194"/>
      <c r="FZD36" s="194"/>
      <c r="FZE36" s="194"/>
      <c r="FZF36" s="194"/>
      <c r="FZG36" s="194"/>
      <c r="FZH36" s="194"/>
      <c r="FZI36" s="194"/>
      <c r="FZJ36" s="194"/>
      <c r="FZK36" s="194"/>
      <c r="FZL36" s="194"/>
      <c r="FZM36" s="194"/>
      <c r="FZN36" s="194"/>
      <c r="FZO36" s="194"/>
      <c r="FZP36" s="194"/>
      <c r="FZQ36" s="194"/>
      <c r="FZR36" s="194"/>
      <c r="FZS36" s="194"/>
      <c r="FZT36" s="194"/>
      <c r="FZU36" s="194"/>
      <c r="FZV36" s="194"/>
      <c r="FZW36" s="194"/>
      <c r="FZX36" s="194"/>
      <c r="FZY36" s="194"/>
      <c r="FZZ36" s="194"/>
      <c r="GAA36" s="194"/>
      <c r="GAB36" s="194"/>
      <c r="GAC36" s="194"/>
      <c r="GAD36" s="194"/>
      <c r="GAE36" s="194"/>
      <c r="GAF36" s="194"/>
      <c r="GAG36" s="194"/>
      <c r="GAH36" s="194"/>
      <c r="GAI36" s="194"/>
      <c r="GAJ36" s="194"/>
      <c r="GAK36" s="194"/>
      <c r="GAL36" s="194"/>
      <c r="GAM36" s="194"/>
      <c r="GAN36" s="194"/>
      <c r="GAO36" s="194"/>
      <c r="GAP36" s="194"/>
      <c r="GAQ36" s="194"/>
      <c r="GAR36" s="194"/>
      <c r="GAS36" s="194"/>
      <c r="GAT36" s="194"/>
      <c r="GAU36" s="194"/>
      <c r="GAV36" s="194"/>
      <c r="GAW36" s="194"/>
      <c r="GAX36" s="194"/>
      <c r="GAY36" s="194"/>
      <c r="GAZ36" s="194"/>
      <c r="GBA36" s="194"/>
      <c r="GBB36" s="194"/>
      <c r="GBC36" s="194"/>
      <c r="GBD36" s="194"/>
      <c r="GBE36" s="194"/>
      <c r="GBF36" s="194"/>
      <c r="GBG36" s="194"/>
      <c r="GBH36" s="194"/>
      <c r="GBI36" s="194"/>
      <c r="GBJ36" s="194"/>
      <c r="GBK36" s="194"/>
      <c r="GBL36" s="194"/>
      <c r="GBM36" s="194"/>
      <c r="GBN36" s="194"/>
      <c r="GBO36" s="194"/>
      <c r="GBP36" s="194"/>
      <c r="GBQ36" s="194"/>
      <c r="GBR36" s="194"/>
      <c r="GBS36" s="194"/>
      <c r="GBT36" s="194"/>
      <c r="GBU36" s="194"/>
      <c r="GBV36" s="194"/>
      <c r="GBW36" s="194"/>
      <c r="GBX36" s="194"/>
      <c r="GBY36" s="194"/>
      <c r="GBZ36" s="194"/>
      <c r="GCA36" s="194"/>
      <c r="GCB36" s="194"/>
      <c r="GCC36" s="194"/>
      <c r="GCD36" s="194"/>
      <c r="GCE36" s="194"/>
      <c r="GCF36" s="194"/>
      <c r="GCG36" s="194"/>
      <c r="GCH36" s="194"/>
      <c r="GCI36" s="194"/>
      <c r="GCJ36" s="194"/>
      <c r="GCK36" s="194"/>
      <c r="GCL36" s="194"/>
      <c r="GCM36" s="194"/>
      <c r="GCN36" s="194"/>
      <c r="GCO36" s="194"/>
      <c r="GCP36" s="194"/>
      <c r="GCQ36" s="194"/>
      <c r="GCR36" s="194"/>
      <c r="GCS36" s="194"/>
      <c r="GCT36" s="194"/>
      <c r="GCU36" s="194"/>
      <c r="GCV36" s="194"/>
      <c r="GCW36" s="194"/>
      <c r="GCX36" s="194"/>
      <c r="GCY36" s="194"/>
      <c r="GCZ36" s="194"/>
      <c r="GDA36" s="194"/>
      <c r="GDB36" s="194"/>
      <c r="GDC36" s="194"/>
      <c r="GDD36" s="194"/>
      <c r="GDE36" s="194"/>
      <c r="GDF36" s="194"/>
      <c r="GDG36" s="194"/>
      <c r="GDH36" s="194"/>
      <c r="GDI36" s="194"/>
      <c r="GDJ36" s="194"/>
      <c r="GDK36" s="194"/>
      <c r="GDL36" s="194"/>
      <c r="GDM36" s="194"/>
      <c r="GDN36" s="194"/>
      <c r="GDO36" s="194"/>
      <c r="GDP36" s="194"/>
      <c r="GDQ36" s="194"/>
      <c r="GDR36" s="194"/>
      <c r="GDS36" s="194"/>
      <c r="GDT36" s="194"/>
      <c r="GDU36" s="194"/>
      <c r="GDV36" s="194"/>
      <c r="GDW36" s="194"/>
      <c r="GDX36" s="194"/>
      <c r="GDY36" s="194"/>
      <c r="GDZ36" s="194"/>
      <c r="GEA36" s="194"/>
      <c r="GEB36" s="194"/>
      <c r="GEC36" s="194"/>
      <c r="GED36" s="194"/>
      <c r="GEE36" s="194"/>
      <c r="GEF36" s="194"/>
      <c r="GEG36" s="194"/>
      <c r="GEH36" s="194"/>
      <c r="GEI36" s="194"/>
      <c r="GEJ36" s="194"/>
      <c r="GEK36" s="194"/>
      <c r="GEL36" s="194"/>
      <c r="GEM36" s="194"/>
      <c r="GEN36" s="194"/>
      <c r="GEO36" s="194"/>
      <c r="GEP36" s="194"/>
      <c r="GEQ36" s="194"/>
      <c r="GER36" s="194"/>
      <c r="GES36" s="194"/>
      <c r="GET36" s="194"/>
      <c r="GEU36" s="194"/>
      <c r="GEV36" s="194"/>
      <c r="GEW36" s="194"/>
      <c r="GEX36" s="194"/>
      <c r="GEY36" s="194"/>
      <c r="GEZ36" s="194"/>
      <c r="GFA36" s="194"/>
      <c r="GFB36" s="194"/>
      <c r="GFC36" s="194"/>
      <c r="GFD36" s="194"/>
      <c r="GFE36" s="194"/>
      <c r="GFF36" s="194"/>
      <c r="GFG36" s="194"/>
      <c r="GFH36" s="194"/>
      <c r="GFI36" s="194"/>
      <c r="GFJ36" s="194"/>
      <c r="GFK36" s="194"/>
      <c r="GFL36" s="194"/>
      <c r="GFM36" s="194"/>
      <c r="GFN36" s="194"/>
      <c r="GFO36" s="194"/>
      <c r="GFP36" s="194"/>
      <c r="GFQ36" s="194"/>
      <c r="GFR36" s="194"/>
      <c r="GFS36" s="194"/>
      <c r="GFT36" s="194"/>
      <c r="GFU36" s="194"/>
      <c r="GFV36" s="194"/>
      <c r="GFW36" s="194"/>
      <c r="GFX36" s="194"/>
      <c r="GFY36" s="194"/>
      <c r="GFZ36" s="194"/>
      <c r="GGA36" s="194"/>
      <c r="GGB36" s="194"/>
      <c r="GGC36" s="194"/>
      <c r="GGD36" s="194"/>
      <c r="GGE36" s="194"/>
      <c r="GGF36" s="194"/>
      <c r="GGG36" s="194"/>
      <c r="GGH36" s="194"/>
      <c r="GGI36" s="194"/>
      <c r="GGJ36" s="194"/>
      <c r="GGK36" s="194"/>
      <c r="GGL36" s="194"/>
      <c r="GGM36" s="194"/>
      <c r="GGN36" s="194"/>
      <c r="GGO36" s="194"/>
      <c r="GGP36" s="194"/>
      <c r="GGQ36" s="194"/>
      <c r="GGR36" s="194"/>
      <c r="GGS36" s="194"/>
      <c r="GGT36" s="194"/>
      <c r="GGU36" s="194"/>
      <c r="GGV36" s="194"/>
      <c r="GGW36" s="194"/>
      <c r="GGX36" s="194"/>
      <c r="GGY36" s="194"/>
      <c r="GGZ36" s="194"/>
      <c r="GHA36" s="194"/>
      <c r="GHB36" s="194"/>
      <c r="GHC36" s="194"/>
      <c r="GHD36" s="194"/>
      <c r="GHE36" s="194"/>
      <c r="GHF36" s="194"/>
      <c r="GHG36" s="194"/>
      <c r="GHH36" s="194"/>
      <c r="GHI36" s="194"/>
      <c r="GHJ36" s="194"/>
      <c r="GHK36" s="194"/>
      <c r="GHL36" s="194"/>
      <c r="GHM36" s="194"/>
      <c r="GHN36" s="194"/>
      <c r="GHO36" s="194"/>
      <c r="GHP36" s="194"/>
      <c r="GHQ36" s="194"/>
      <c r="GHR36" s="194"/>
      <c r="GHS36" s="194"/>
      <c r="GHT36" s="194"/>
      <c r="GHU36" s="194"/>
      <c r="GHV36" s="194"/>
      <c r="GHW36" s="194"/>
      <c r="GHX36" s="194"/>
      <c r="GHY36" s="194"/>
      <c r="GHZ36" s="194"/>
      <c r="GIA36" s="194"/>
      <c r="GIB36" s="194"/>
      <c r="GIC36" s="194"/>
      <c r="GID36" s="194"/>
      <c r="GIE36" s="194"/>
      <c r="GIF36" s="194"/>
      <c r="GIG36" s="194"/>
      <c r="GIH36" s="194"/>
      <c r="GII36" s="194"/>
      <c r="GIJ36" s="194"/>
      <c r="GIK36" s="194"/>
      <c r="GIL36" s="194"/>
      <c r="GIM36" s="194"/>
      <c r="GIN36" s="194"/>
      <c r="GIO36" s="194"/>
      <c r="GIP36" s="194"/>
      <c r="GIQ36" s="194"/>
      <c r="GIR36" s="194"/>
      <c r="GIS36" s="194"/>
      <c r="GIT36" s="194"/>
      <c r="GIU36" s="194"/>
      <c r="GIV36" s="194"/>
      <c r="GIW36" s="194"/>
      <c r="GIX36" s="194"/>
      <c r="GIY36" s="194"/>
      <c r="GIZ36" s="194"/>
      <c r="GJA36" s="194"/>
      <c r="GJB36" s="194"/>
      <c r="GJC36" s="194"/>
      <c r="GJD36" s="194"/>
      <c r="GJE36" s="194"/>
      <c r="GJF36" s="194"/>
      <c r="GJG36" s="194"/>
      <c r="GJH36" s="194"/>
      <c r="GJI36" s="194"/>
      <c r="GJJ36" s="194"/>
      <c r="GJK36" s="194"/>
      <c r="GJL36" s="194"/>
      <c r="GJM36" s="194"/>
      <c r="GJN36" s="194"/>
      <c r="GJO36" s="194"/>
      <c r="GJP36" s="194"/>
      <c r="GJQ36" s="194"/>
      <c r="GJR36" s="194"/>
      <c r="GJS36" s="194"/>
      <c r="GJT36" s="194"/>
      <c r="GJU36" s="194"/>
      <c r="GJV36" s="194"/>
      <c r="GJW36" s="194"/>
      <c r="GJX36" s="194"/>
      <c r="GJY36" s="194"/>
      <c r="GJZ36" s="194"/>
      <c r="GKA36" s="194"/>
      <c r="GKB36" s="194"/>
      <c r="GKC36" s="194"/>
      <c r="GKD36" s="194"/>
      <c r="GKE36" s="194"/>
      <c r="GKF36" s="194"/>
      <c r="GKG36" s="194"/>
      <c r="GKH36" s="194"/>
      <c r="GKI36" s="194"/>
      <c r="GKJ36" s="194"/>
      <c r="GKK36" s="194"/>
      <c r="GKL36" s="194"/>
      <c r="GKM36" s="194"/>
      <c r="GKN36" s="194"/>
      <c r="GKO36" s="194"/>
      <c r="GKP36" s="194"/>
      <c r="GKQ36" s="194"/>
      <c r="GKR36" s="194"/>
      <c r="GKS36" s="194"/>
      <c r="GKT36" s="194"/>
      <c r="GKU36" s="194"/>
      <c r="GKV36" s="194"/>
      <c r="GKW36" s="194"/>
      <c r="GKX36" s="194"/>
      <c r="GKY36" s="194"/>
      <c r="GKZ36" s="194"/>
      <c r="GLA36" s="194"/>
      <c r="GLB36" s="194"/>
      <c r="GLC36" s="194"/>
      <c r="GLD36" s="194"/>
      <c r="GLE36" s="194"/>
      <c r="GLF36" s="194"/>
      <c r="GLG36" s="194"/>
      <c r="GLH36" s="194"/>
      <c r="GLI36" s="194"/>
      <c r="GLJ36" s="194"/>
      <c r="GLK36" s="194"/>
      <c r="GLL36" s="194"/>
      <c r="GLM36" s="194"/>
      <c r="GLN36" s="194"/>
      <c r="GLO36" s="194"/>
      <c r="GLP36" s="194"/>
      <c r="GLQ36" s="194"/>
      <c r="GLR36" s="194"/>
      <c r="GLS36" s="194"/>
      <c r="GLT36" s="194"/>
      <c r="GLU36" s="194"/>
      <c r="GLV36" s="194"/>
      <c r="GLW36" s="194"/>
      <c r="GLX36" s="194"/>
      <c r="GLY36" s="194"/>
      <c r="GLZ36" s="194"/>
      <c r="GMA36" s="194"/>
      <c r="GMB36" s="194"/>
      <c r="GMC36" s="194"/>
      <c r="GMD36" s="194"/>
      <c r="GME36" s="194"/>
      <c r="GMF36" s="194"/>
      <c r="GMG36" s="194"/>
      <c r="GMH36" s="194"/>
      <c r="GMI36" s="194"/>
      <c r="GMJ36" s="194"/>
      <c r="GMK36" s="194"/>
      <c r="GML36" s="194"/>
      <c r="GMM36" s="194"/>
      <c r="GMN36" s="194"/>
      <c r="GMO36" s="194"/>
      <c r="GMP36" s="194"/>
      <c r="GMQ36" s="194"/>
      <c r="GMR36" s="194"/>
      <c r="GMS36" s="194"/>
      <c r="GMT36" s="194"/>
      <c r="GMU36" s="194"/>
      <c r="GMV36" s="194"/>
      <c r="GMW36" s="194"/>
      <c r="GMX36" s="194"/>
      <c r="GMY36" s="194"/>
      <c r="GMZ36" s="194"/>
      <c r="GNA36" s="194"/>
      <c r="GNB36" s="194"/>
      <c r="GNC36" s="194"/>
      <c r="GND36" s="194"/>
      <c r="GNE36" s="194"/>
      <c r="GNF36" s="194"/>
      <c r="GNG36" s="194"/>
      <c r="GNH36" s="194"/>
      <c r="GNI36" s="194"/>
      <c r="GNJ36" s="194"/>
      <c r="GNK36" s="194"/>
      <c r="GNL36" s="194"/>
      <c r="GNM36" s="194"/>
      <c r="GNN36" s="194"/>
      <c r="GNO36" s="194"/>
      <c r="GNP36" s="194"/>
      <c r="GNQ36" s="194"/>
      <c r="GNR36" s="194"/>
      <c r="GNS36" s="194"/>
      <c r="GNT36" s="194"/>
      <c r="GNU36" s="194"/>
      <c r="GNV36" s="194"/>
      <c r="GNW36" s="194"/>
      <c r="GNX36" s="194"/>
      <c r="GNY36" s="194"/>
      <c r="GNZ36" s="194"/>
      <c r="GOA36" s="194"/>
      <c r="GOB36" s="194"/>
      <c r="GOC36" s="194"/>
      <c r="GOD36" s="194"/>
      <c r="GOE36" s="194"/>
      <c r="GOF36" s="194"/>
      <c r="GOG36" s="194"/>
      <c r="GOH36" s="194"/>
      <c r="GOI36" s="194"/>
      <c r="GOJ36" s="194"/>
      <c r="GOK36" s="194"/>
      <c r="GOL36" s="194"/>
      <c r="GOM36" s="194"/>
      <c r="GON36" s="194"/>
      <c r="GOO36" s="194"/>
      <c r="GOP36" s="194"/>
      <c r="GOQ36" s="194"/>
      <c r="GOR36" s="194"/>
      <c r="GOS36" s="194"/>
      <c r="GOT36" s="194"/>
      <c r="GOU36" s="194"/>
      <c r="GOV36" s="194"/>
      <c r="GOW36" s="194"/>
      <c r="GOX36" s="194"/>
      <c r="GOY36" s="194"/>
      <c r="GOZ36" s="194"/>
      <c r="GPA36" s="194"/>
      <c r="GPB36" s="194"/>
      <c r="GPC36" s="194"/>
      <c r="GPD36" s="194"/>
      <c r="GPE36" s="194"/>
      <c r="GPF36" s="194"/>
      <c r="GPG36" s="194"/>
      <c r="GPH36" s="194"/>
      <c r="GPI36" s="194"/>
      <c r="GPJ36" s="194"/>
      <c r="GPK36" s="194"/>
      <c r="GPL36" s="194"/>
      <c r="GPM36" s="194"/>
      <c r="GPN36" s="194"/>
      <c r="GPO36" s="194"/>
      <c r="GPP36" s="194"/>
      <c r="GPQ36" s="194"/>
      <c r="GPR36" s="194"/>
      <c r="GPS36" s="194"/>
      <c r="GPT36" s="194"/>
      <c r="GPU36" s="194"/>
      <c r="GPV36" s="194"/>
      <c r="GPW36" s="194"/>
      <c r="GPX36" s="194"/>
      <c r="GPY36" s="194"/>
      <c r="GPZ36" s="194"/>
      <c r="GQA36" s="194"/>
      <c r="GQB36" s="194"/>
      <c r="GQC36" s="194"/>
      <c r="GQD36" s="194"/>
      <c r="GQE36" s="194"/>
      <c r="GQF36" s="194"/>
      <c r="GQG36" s="194"/>
      <c r="GQH36" s="194"/>
      <c r="GQI36" s="194"/>
      <c r="GQJ36" s="194"/>
      <c r="GQK36" s="194"/>
      <c r="GQL36" s="194"/>
      <c r="GQM36" s="194"/>
      <c r="GQN36" s="194"/>
      <c r="GQO36" s="194"/>
      <c r="GQP36" s="194"/>
      <c r="GQQ36" s="194"/>
      <c r="GQR36" s="194"/>
      <c r="GQS36" s="194"/>
      <c r="GQT36" s="194"/>
      <c r="GQU36" s="194"/>
      <c r="GQV36" s="194"/>
      <c r="GQW36" s="194"/>
      <c r="GQX36" s="194"/>
      <c r="GQY36" s="194"/>
      <c r="GQZ36" s="194"/>
      <c r="GRA36" s="194"/>
      <c r="GRB36" s="194"/>
      <c r="GRC36" s="194"/>
      <c r="GRD36" s="194"/>
      <c r="GRE36" s="194"/>
      <c r="GRF36" s="194"/>
      <c r="GRG36" s="194"/>
      <c r="GRH36" s="194"/>
      <c r="GRI36" s="194"/>
      <c r="GRJ36" s="194"/>
      <c r="GRK36" s="194"/>
      <c r="GRL36" s="194"/>
      <c r="GRM36" s="194"/>
      <c r="GRN36" s="194"/>
      <c r="GRO36" s="194"/>
      <c r="GRP36" s="194"/>
      <c r="GRQ36" s="194"/>
      <c r="GRR36" s="194"/>
      <c r="GRS36" s="194"/>
      <c r="GRT36" s="194"/>
      <c r="GRU36" s="194"/>
      <c r="GRV36" s="194"/>
      <c r="GRW36" s="194"/>
      <c r="GRX36" s="194"/>
      <c r="GRY36" s="194"/>
      <c r="GRZ36" s="194"/>
      <c r="GSA36" s="194"/>
      <c r="GSB36" s="194"/>
      <c r="GSC36" s="194"/>
      <c r="GSD36" s="194"/>
      <c r="GSE36" s="194"/>
      <c r="GSF36" s="194"/>
      <c r="GSG36" s="194"/>
      <c r="GSH36" s="194"/>
      <c r="GSI36" s="194"/>
      <c r="GSJ36" s="194"/>
      <c r="GSK36" s="194"/>
      <c r="GSL36" s="194"/>
      <c r="GSM36" s="194"/>
      <c r="GSN36" s="194"/>
      <c r="GSO36" s="194"/>
      <c r="GSP36" s="194"/>
      <c r="GSQ36" s="194"/>
      <c r="GSR36" s="194"/>
      <c r="GSS36" s="194"/>
      <c r="GST36" s="194"/>
      <c r="GSU36" s="194"/>
      <c r="GSV36" s="194"/>
      <c r="GSW36" s="194"/>
      <c r="GSX36" s="194"/>
      <c r="GSY36" s="194"/>
      <c r="GSZ36" s="194"/>
      <c r="GTA36" s="194"/>
      <c r="GTB36" s="194"/>
      <c r="GTC36" s="194"/>
      <c r="GTD36" s="194"/>
      <c r="GTE36" s="194"/>
      <c r="GTF36" s="194"/>
      <c r="GTG36" s="194"/>
      <c r="GTH36" s="194"/>
      <c r="GTI36" s="194"/>
      <c r="GTJ36" s="194"/>
      <c r="GTK36" s="194"/>
      <c r="GTL36" s="194"/>
      <c r="GTM36" s="194"/>
      <c r="GTN36" s="194"/>
      <c r="GTO36" s="194"/>
      <c r="GTP36" s="194"/>
      <c r="GTQ36" s="194"/>
      <c r="GTR36" s="194"/>
      <c r="GTS36" s="194"/>
      <c r="GTT36" s="194"/>
      <c r="GTU36" s="194"/>
      <c r="GTV36" s="194"/>
      <c r="GTW36" s="194"/>
      <c r="GTX36" s="194"/>
      <c r="GTY36" s="194"/>
      <c r="GTZ36" s="194"/>
      <c r="GUA36" s="194"/>
      <c r="GUB36" s="194"/>
      <c r="GUC36" s="194"/>
      <c r="GUD36" s="194"/>
      <c r="GUE36" s="194"/>
      <c r="GUF36" s="194"/>
      <c r="GUG36" s="194"/>
      <c r="GUH36" s="194"/>
      <c r="GUI36" s="194"/>
      <c r="GUJ36" s="194"/>
      <c r="GUK36" s="194"/>
      <c r="GUL36" s="194"/>
      <c r="GUM36" s="194"/>
      <c r="GUN36" s="194"/>
      <c r="GUO36" s="194"/>
      <c r="GUP36" s="194"/>
      <c r="GUQ36" s="194"/>
      <c r="GUR36" s="194"/>
      <c r="GUS36" s="194"/>
      <c r="GUT36" s="194"/>
      <c r="GUU36" s="194"/>
      <c r="GUV36" s="194"/>
      <c r="GUW36" s="194"/>
      <c r="GUX36" s="194"/>
      <c r="GUY36" s="194"/>
      <c r="GUZ36" s="194"/>
      <c r="GVA36" s="194"/>
      <c r="GVB36" s="194"/>
      <c r="GVC36" s="194"/>
      <c r="GVD36" s="194"/>
      <c r="GVE36" s="194"/>
      <c r="GVF36" s="194"/>
      <c r="GVG36" s="194"/>
      <c r="GVH36" s="194"/>
      <c r="GVI36" s="194"/>
      <c r="GVJ36" s="194"/>
      <c r="GVK36" s="194"/>
      <c r="GVL36" s="194"/>
      <c r="GVM36" s="194"/>
      <c r="GVN36" s="194"/>
      <c r="GVO36" s="194"/>
      <c r="GVP36" s="194"/>
      <c r="GVQ36" s="194"/>
      <c r="GVR36" s="194"/>
      <c r="GVS36" s="194"/>
      <c r="GVT36" s="194"/>
      <c r="GVU36" s="194"/>
      <c r="GVV36" s="194"/>
      <c r="GVW36" s="194"/>
      <c r="GVX36" s="194"/>
      <c r="GVY36" s="194"/>
      <c r="GVZ36" s="194"/>
      <c r="GWA36" s="194"/>
      <c r="GWB36" s="194"/>
      <c r="GWC36" s="194"/>
      <c r="GWD36" s="194"/>
      <c r="GWE36" s="194"/>
      <c r="GWF36" s="194"/>
      <c r="GWG36" s="194"/>
      <c r="GWH36" s="194"/>
      <c r="GWI36" s="194"/>
      <c r="GWJ36" s="194"/>
      <c r="GWK36" s="194"/>
      <c r="GWL36" s="194"/>
      <c r="GWM36" s="194"/>
      <c r="GWN36" s="194"/>
      <c r="GWO36" s="194"/>
      <c r="GWP36" s="194"/>
      <c r="GWQ36" s="194"/>
      <c r="GWR36" s="194"/>
      <c r="GWS36" s="194"/>
      <c r="GWT36" s="194"/>
      <c r="GWU36" s="194"/>
      <c r="GWV36" s="194"/>
      <c r="GWW36" s="194"/>
      <c r="GWX36" s="194"/>
      <c r="GWY36" s="194"/>
      <c r="GWZ36" s="194"/>
      <c r="GXA36" s="194"/>
      <c r="GXB36" s="194"/>
      <c r="GXC36" s="194"/>
      <c r="GXD36" s="194"/>
      <c r="GXE36" s="194"/>
      <c r="GXF36" s="194"/>
      <c r="GXG36" s="194"/>
      <c r="GXH36" s="194"/>
      <c r="GXI36" s="194"/>
      <c r="GXJ36" s="194"/>
      <c r="GXK36" s="194"/>
      <c r="GXL36" s="194"/>
      <c r="GXM36" s="194"/>
      <c r="GXN36" s="194"/>
      <c r="GXO36" s="194"/>
      <c r="GXP36" s="194"/>
      <c r="GXQ36" s="194"/>
      <c r="GXR36" s="194"/>
      <c r="GXS36" s="194"/>
      <c r="GXT36" s="194"/>
      <c r="GXU36" s="194"/>
      <c r="GXV36" s="194"/>
      <c r="GXW36" s="194"/>
      <c r="GXX36" s="194"/>
      <c r="GXY36" s="194"/>
      <c r="GXZ36" s="194"/>
      <c r="GYA36" s="194"/>
      <c r="GYB36" s="194"/>
      <c r="GYC36" s="194"/>
      <c r="GYD36" s="194"/>
      <c r="GYE36" s="194"/>
      <c r="GYF36" s="194"/>
      <c r="GYG36" s="194"/>
      <c r="GYH36" s="194"/>
      <c r="GYI36" s="194"/>
      <c r="GYJ36" s="194"/>
      <c r="GYK36" s="194"/>
      <c r="GYL36" s="194"/>
      <c r="GYM36" s="194"/>
      <c r="GYN36" s="194"/>
      <c r="GYO36" s="194"/>
      <c r="GYP36" s="194"/>
      <c r="GYQ36" s="194"/>
      <c r="GYR36" s="194"/>
      <c r="GYS36" s="194"/>
      <c r="GYT36" s="194"/>
      <c r="GYU36" s="194"/>
      <c r="GYV36" s="194"/>
      <c r="GYW36" s="194"/>
      <c r="GYX36" s="194"/>
      <c r="GYY36" s="194"/>
      <c r="GYZ36" s="194"/>
      <c r="GZA36" s="194"/>
      <c r="GZB36" s="194"/>
      <c r="GZC36" s="194"/>
      <c r="GZD36" s="194"/>
      <c r="GZE36" s="194"/>
      <c r="GZF36" s="194"/>
      <c r="GZG36" s="194"/>
      <c r="GZH36" s="194"/>
      <c r="GZI36" s="194"/>
      <c r="GZJ36" s="194"/>
      <c r="GZK36" s="194"/>
      <c r="GZL36" s="194"/>
      <c r="GZM36" s="194"/>
      <c r="GZN36" s="194"/>
      <c r="GZO36" s="194"/>
      <c r="GZP36" s="194"/>
      <c r="GZQ36" s="194"/>
      <c r="GZR36" s="194"/>
      <c r="GZS36" s="194"/>
      <c r="GZT36" s="194"/>
      <c r="GZU36" s="194"/>
      <c r="GZV36" s="194"/>
      <c r="GZW36" s="194"/>
      <c r="GZX36" s="194"/>
      <c r="GZY36" s="194"/>
      <c r="GZZ36" s="194"/>
      <c r="HAA36" s="194"/>
      <c r="HAB36" s="194"/>
      <c r="HAC36" s="194"/>
      <c r="HAD36" s="194"/>
      <c r="HAE36" s="194"/>
      <c r="HAF36" s="194"/>
      <c r="HAG36" s="194"/>
      <c r="HAH36" s="194"/>
      <c r="HAI36" s="194"/>
      <c r="HAJ36" s="194"/>
      <c r="HAK36" s="194"/>
      <c r="HAL36" s="194"/>
      <c r="HAM36" s="194"/>
      <c r="HAN36" s="194"/>
      <c r="HAO36" s="194"/>
      <c r="HAP36" s="194"/>
      <c r="HAQ36" s="194"/>
      <c r="HAR36" s="194"/>
      <c r="HAS36" s="194"/>
      <c r="HAT36" s="194"/>
      <c r="HAU36" s="194"/>
      <c r="HAV36" s="194"/>
      <c r="HAW36" s="194"/>
      <c r="HAX36" s="194"/>
      <c r="HAY36" s="194"/>
      <c r="HAZ36" s="194"/>
      <c r="HBA36" s="194"/>
      <c r="HBB36" s="194"/>
      <c r="HBC36" s="194"/>
      <c r="HBD36" s="194"/>
      <c r="HBE36" s="194"/>
      <c r="HBF36" s="194"/>
      <c r="HBG36" s="194"/>
      <c r="HBH36" s="194"/>
      <c r="HBI36" s="194"/>
      <c r="HBJ36" s="194"/>
      <c r="HBK36" s="194"/>
      <c r="HBL36" s="194"/>
      <c r="HBM36" s="194"/>
      <c r="HBN36" s="194"/>
      <c r="HBO36" s="194"/>
      <c r="HBP36" s="194"/>
      <c r="HBQ36" s="194"/>
      <c r="HBR36" s="194"/>
      <c r="HBS36" s="194"/>
      <c r="HBT36" s="194"/>
      <c r="HBU36" s="194"/>
      <c r="HBV36" s="194"/>
      <c r="HBW36" s="194"/>
      <c r="HBX36" s="194"/>
      <c r="HBY36" s="194"/>
      <c r="HBZ36" s="194"/>
      <c r="HCA36" s="194"/>
      <c r="HCB36" s="194"/>
      <c r="HCC36" s="194"/>
      <c r="HCD36" s="194"/>
      <c r="HCE36" s="194"/>
      <c r="HCF36" s="194"/>
      <c r="HCG36" s="194"/>
      <c r="HCH36" s="194"/>
      <c r="HCI36" s="194"/>
      <c r="HCJ36" s="194"/>
      <c r="HCK36" s="194"/>
      <c r="HCL36" s="194"/>
      <c r="HCM36" s="194"/>
      <c r="HCN36" s="194"/>
      <c r="HCO36" s="194"/>
      <c r="HCP36" s="194"/>
      <c r="HCQ36" s="194"/>
      <c r="HCR36" s="194"/>
      <c r="HCS36" s="194"/>
      <c r="HCT36" s="194"/>
      <c r="HCU36" s="194"/>
      <c r="HCV36" s="194"/>
      <c r="HCW36" s="194"/>
      <c r="HCX36" s="194"/>
      <c r="HCY36" s="194"/>
      <c r="HCZ36" s="194"/>
      <c r="HDA36" s="194"/>
      <c r="HDB36" s="194"/>
      <c r="HDC36" s="194"/>
      <c r="HDD36" s="194"/>
      <c r="HDE36" s="194"/>
      <c r="HDF36" s="194"/>
      <c r="HDG36" s="194"/>
      <c r="HDH36" s="194"/>
      <c r="HDI36" s="194"/>
      <c r="HDJ36" s="194"/>
      <c r="HDK36" s="194"/>
      <c r="HDL36" s="194"/>
      <c r="HDM36" s="194"/>
      <c r="HDN36" s="194"/>
      <c r="HDO36" s="194"/>
      <c r="HDP36" s="194"/>
      <c r="HDQ36" s="194"/>
      <c r="HDR36" s="194"/>
      <c r="HDS36" s="194"/>
      <c r="HDT36" s="194"/>
      <c r="HDU36" s="194"/>
      <c r="HDV36" s="194"/>
      <c r="HDW36" s="194"/>
      <c r="HDX36" s="194"/>
      <c r="HDY36" s="194"/>
      <c r="HDZ36" s="194"/>
      <c r="HEA36" s="194"/>
      <c r="HEB36" s="194"/>
      <c r="HEC36" s="194"/>
      <c r="HED36" s="194"/>
      <c r="HEE36" s="194"/>
      <c r="HEF36" s="194"/>
      <c r="HEG36" s="194"/>
      <c r="HEH36" s="194"/>
      <c r="HEI36" s="194"/>
      <c r="HEJ36" s="194"/>
      <c r="HEK36" s="194"/>
      <c r="HEL36" s="194"/>
      <c r="HEM36" s="194"/>
      <c r="HEN36" s="194"/>
      <c r="HEO36" s="194"/>
      <c r="HEP36" s="194"/>
      <c r="HEQ36" s="194"/>
      <c r="HER36" s="194"/>
      <c r="HES36" s="194"/>
      <c r="HET36" s="194"/>
      <c r="HEU36" s="194"/>
      <c r="HEV36" s="194"/>
      <c r="HEW36" s="194"/>
      <c r="HEX36" s="194"/>
      <c r="HEY36" s="194"/>
      <c r="HEZ36" s="194"/>
      <c r="HFA36" s="194"/>
      <c r="HFB36" s="194"/>
      <c r="HFC36" s="194"/>
      <c r="HFD36" s="194"/>
      <c r="HFE36" s="194"/>
      <c r="HFF36" s="194"/>
      <c r="HFG36" s="194"/>
      <c r="HFH36" s="194"/>
      <c r="HFI36" s="194"/>
      <c r="HFJ36" s="194"/>
      <c r="HFK36" s="194"/>
      <c r="HFL36" s="194"/>
      <c r="HFM36" s="194"/>
      <c r="HFN36" s="194"/>
      <c r="HFO36" s="194"/>
      <c r="HFP36" s="194"/>
      <c r="HFQ36" s="194"/>
      <c r="HFR36" s="194"/>
      <c r="HFS36" s="194"/>
      <c r="HFT36" s="194"/>
      <c r="HFU36" s="194"/>
      <c r="HFV36" s="194"/>
      <c r="HFW36" s="194"/>
      <c r="HFX36" s="194"/>
      <c r="HFY36" s="194"/>
      <c r="HFZ36" s="194"/>
      <c r="HGA36" s="194"/>
      <c r="HGB36" s="194"/>
      <c r="HGC36" s="194"/>
      <c r="HGD36" s="194"/>
      <c r="HGE36" s="194"/>
      <c r="HGF36" s="194"/>
      <c r="HGG36" s="194"/>
      <c r="HGH36" s="194"/>
      <c r="HGI36" s="194"/>
      <c r="HGJ36" s="194"/>
      <c r="HGK36" s="194"/>
      <c r="HGL36" s="194"/>
      <c r="HGM36" s="194"/>
      <c r="HGN36" s="194"/>
      <c r="HGO36" s="194"/>
      <c r="HGP36" s="194"/>
      <c r="HGQ36" s="194"/>
      <c r="HGR36" s="194"/>
      <c r="HGS36" s="194"/>
      <c r="HGT36" s="194"/>
      <c r="HGU36" s="194"/>
      <c r="HGV36" s="194"/>
      <c r="HGW36" s="194"/>
      <c r="HGX36" s="194"/>
      <c r="HGY36" s="194"/>
      <c r="HGZ36" s="194"/>
      <c r="HHA36" s="194"/>
      <c r="HHB36" s="194"/>
      <c r="HHC36" s="194"/>
      <c r="HHD36" s="194"/>
      <c r="HHE36" s="194"/>
      <c r="HHF36" s="194"/>
      <c r="HHG36" s="194"/>
      <c r="HHH36" s="194"/>
      <c r="HHI36" s="194"/>
      <c r="HHJ36" s="194"/>
      <c r="HHK36" s="194"/>
      <c r="HHL36" s="194"/>
      <c r="HHM36" s="194"/>
      <c r="HHN36" s="194"/>
      <c r="HHO36" s="194"/>
      <c r="HHP36" s="194"/>
      <c r="HHQ36" s="194"/>
      <c r="HHR36" s="194"/>
      <c r="HHS36" s="194"/>
      <c r="HHT36" s="194"/>
      <c r="HHU36" s="194"/>
      <c r="HHV36" s="194"/>
      <c r="HHW36" s="194"/>
      <c r="HHX36" s="194"/>
      <c r="HHY36" s="194"/>
      <c r="HHZ36" s="194"/>
      <c r="HIA36" s="194"/>
      <c r="HIB36" s="194"/>
      <c r="HIC36" s="194"/>
      <c r="HID36" s="194"/>
      <c r="HIE36" s="194"/>
      <c r="HIF36" s="194"/>
      <c r="HIG36" s="194"/>
      <c r="HIH36" s="194"/>
      <c r="HII36" s="194"/>
      <c r="HIJ36" s="194"/>
      <c r="HIK36" s="194"/>
      <c r="HIL36" s="194"/>
      <c r="HIM36" s="194"/>
      <c r="HIN36" s="194"/>
      <c r="HIO36" s="194"/>
      <c r="HIP36" s="194"/>
      <c r="HIQ36" s="194"/>
      <c r="HIR36" s="194"/>
      <c r="HIS36" s="194"/>
      <c r="HIT36" s="194"/>
      <c r="HIU36" s="194"/>
      <c r="HIV36" s="194"/>
      <c r="HIW36" s="194"/>
      <c r="HIX36" s="194"/>
      <c r="HIY36" s="194"/>
      <c r="HIZ36" s="194"/>
      <c r="HJA36" s="194"/>
      <c r="HJB36" s="194"/>
      <c r="HJC36" s="194"/>
      <c r="HJD36" s="194"/>
      <c r="HJE36" s="194"/>
      <c r="HJF36" s="194"/>
      <c r="HJG36" s="194"/>
      <c r="HJH36" s="194"/>
      <c r="HJI36" s="194"/>
      <c r="HJJ36" s="194"/>
      <c r="HJK36" s="194"/>
      <c r="HJL36" s="194"/>
      <c r="HJM36" s="194"/>
      <c r="HJN36" s="194"/>
      <c r="HJO36" s="194"/>
      <c r="HJP36" s="194"/>
      <c r="HJQ36" s="194"/>
      <c r="HJR36" s="194"/>
      <c r="HJS36" s="194"/>
      <c r="HJT36" s="194"/>
      <c r="HJU36" s="194"/>
      <c r="HJV36" s="194"/>
      <c r="HJW36" s="194"/>
      <c r="HJX36" s="194"/>
      <c r="HJY36" s="194"/>
      <c r="HJZ36" s="194"/>
      <c r="HKA36" s="194"/>
      <c r="HKB36" s="194"/>
      <c r="HKC36" s="194"/>
      <c r="HKD36" s="194"/>
      <c r="HKE36" s="194"/>
      <c r="HKF36" s="194"/>
      <c r="HKG36" s="194"/>
      <c r="HKH36" s="194"/>
      <c r="HKI36" s="194"/>
      <c r="HKJ36" s="194"/>
      <c r="HKK36" s="194"/>
      <c r="HKL36" s="194"/>
      <c r="HKM36" s="194"/>
      <c r="HKN36" s="194"/>
      <c r="HKO36" s="194"/>
      <c r="HKP36" s="194"/>
      <c r="HKQ36" s="194"/>
      <c r="HKR36" s="194"/>
      <c r="HKS36" s="194"/>
      <c r="HKT36" s="194"/>
      <c r="HKU36" s="194"/>
      <c r="HKV36" s="194"/>
      <c r="HKW36" s="194"/>
      <c r="HKX36" s="194"/>
      <c r="HKY36" s="194"/>
      <c r="HKZ36" s="194"/>
      <c r="HLA36" s="194"/>
      <c r="HLB36" s="194"/>
      <c r="HLC36" s="194"/>
      <c r="HLD36" s="194"/>
      <c r="HLE36" s="194"/>
      <c r="HLF36" s="194"/>
      <c r="HLG36" s="194"/>
      <c r="HLH36" s="194"/>
      <c r="HLI36" s="194"/>
      <c r="HLJ36" s="194"/>
      <c r="HLK36" s="194"/>
      <c r="HLL36" s="194"/>
      <c r="HLM36" s="194"/>
      <c r="HLN36" s="194"/>
      <c r="HLO36" s="194"/>
      <c r="HLP36" s="194"/>
      <c r="HLQ36" s="194"/>
      <c r="HLR36" s="194"/>
      <c r="HLS36" s="194"/>
      <c r="HLT36" s="194"/>
      <c r="HLU36" s="194"/>
      <c r="HLV36" s="194"/>
      <c r="HLW36" s="194"/>
      <c r="HLX36" s="194"/>
      <c r="HLY36" s="194"/>
      <c r="HLZ36" s="194"/>
      <c r="HMA36" s="194"/>
      <c r="HMB36" s="194"/>
      <c r="HMC36" s="194"/>
      <c r="HMD36" s="194"/>
      <c r="HME36" s="194"/>
      <c r="HMF36" s="194"/>
      <c r="HMG36" s="194"/>
      <c r="HMH36" s="194"/>
      <c r="HMI36" s="194"/>
      <c r="HMJ36" s="194"/>
      <c r="HMK36" s="194"/>
      <c r="HML36" s="194"/>
      <c r="HMM36" s="194"/>
      <c r="HMN36" s="194"/>
      <c r="HMO36" s="194"/>
      <c r="HMP36" s="194"/>
      <c r="HMQ36" s="194"/>
      <c r="HMR36" s="194"/>
      <c r="HMS36" s="194"/>
      <c r="HMT36" s="194"/>
      <c r="HMU36" s="194"/>
      <c r="HMV36" s="194"/>
      <c r="HMW36" s="194"/>
      <c r="HMX36" s="194"/>
      <c r="HMY36" s="194"/>
      <c r="HMZ36" s="194"/>
      <c r="HNA36" s="194"/>
      <c r="HNB36" s="194"/>
      <c r="HNC36" s="194"/>
      <c r="HND36" s="194"/>
      <c r="HNE36" s="194"/>
      <c r="HNF36" s="194"/>
      <c r="HNG36" s="194"/>
      <c r="HNH36" s="194"/>
      <c r="HNI36" s="194"/>
      <c r="HNJ36" s="194"/>
      <c r="HNK36" s="194"/>
      <c r="HNL36" s="194"/>
      <c r="HNM36" s="194"/>
      <c r="HNN36" s="194"/>
      <c r="HNO36" s="194"/>
      <c r="HNP36" s="194"/>
      <c r="HNQ36" s="194"/>
      <c r="HNR36" s="194"/>
      <c r="HNS36" s="194"/>
      <c r="HNT36" s="194"/>
      <c r="HNU36" s="194"/>
      <c r="HNV36" s="194"/>
      <c r="HNW36" s="194"/>
      <c r="HNX36" s="194"/>
      <c r="HNY36" s="194"/>
      <c r="HNZ36" s="194"/>
      <c r="HOA36" s="194"/>
      <c r="HOB36" s="194"/>
      <c r="HOC36" s="194"/>
      <c r="HOD36" s="194"/>
      <c r="HOE36" s="194"/>
      <c r="HOF36" s="194"/>
      <c r="HOG36" s="194"/>
      <c r="HOH36" s="194"/>
      <c r="HOI36" s="194"/>
      <c r="HOJ36" s="194"/>
      <c r="HOK36" s="194"/>
      <c r="HOL36" s="194"/>
      <c r="HOM36" s="194"/>
      <c r="HON36" s="194"/>
      <c r="HOO36" s="194"/>
      <c r="HOP36" s="194"/>
      <c r="HOQ36" s="194"/>
      <c r="HOR36" s="194"/>
      <c r="HOS36" s="194"/>
      <c r="HOT36" s="194"/>
      <c r="HOU36" s="194"/>
      <c r="HOV36" s="194"/>
      <c r="HOW36" s="194"/>
      <c r="HOX36" s="194"/>
      <c r="HOY36" s="194"/>
      <c r="HOZ36" s="194"/>
      <c r="HPA36" s="194"/>
      <c r="HPB36" s="194"/>
      <c r="HPC36" s="194"/>
      <c r="HPD36" s="194"/>
      <c r="HPE36" s="194"/>
      <c r="HPF36" s="194"/>
      <c r="HPG36" s="194"/>
      <c r="HPH36" s="194"/>
      <c r="HPI36" s="194"/>
      <c r="HPJ36" s="194"/>
      <c r="HPK36" s="194"/>
      <c r="HPL36" s="194"/>
      <c r="HPM36" s="194"/>
      <c r="HPN36" s="194"/>
      <c r="HPO36" s="194"/>
      <c r="HPP36" s="194"/>
      <c r="HPQ36" s="194"/>
      <c r="HPR36" s="194"/>
      <c r="HPS36" s="194"/>
      <c r="HPT36" s="194"/>
      <c r="HPU36" s="194"/>
      <c r="HPV36" s="194"/>
      <c r="HPW36" s="194"/>
      <c r="HPX36" s="194"/>
      <c r="HPY36" s="194"/>
      <c r="HPZ36" s="194"/>
      <c r="HQA36" s="194"/>
      <c r="HQB36" s="194"/>
      <c r="HQC36" s="194"/>
      <c r="HQD36" s="194"/>
      <c r="HQE36" s="194"/>
      <c r="HQF36" s="194"/>
      <c r="HQG36" s="194"/>
      <c r="HQH36" s="194"/>
      <c r="HQI36" s="194"/>
      <c r="HQJ36" s="194"/>
      <c r="HQK36" s="194"/>
      <c r="HQL36" s="194"/>
      <c r="HQM36" s="194"/>
      <c r="HQN36" s="194"/>
      <c r="HQO36" s="194"/>
      <c r="HQP36" s="194"/>
      <c r="HQQ36" s="194"/>
      <c r="HQR36" s="194"/>
      <c r="HQS36" s="194"/>
      <c r="HQT36" s="194"/>
      <c r="HQU36" s="194"/>
      <c r="HQV36" s="194"/>
      <c r="HQW36" s="194"/>
      <c r="HQX36" s="194"/>
      <c r="HQY36" s="194"/>
      <c r="HQZ36" s="194"/>
      <c r="HRA36" s="194"/>
      <c r="HRB36" s="194"/>
      <c r="HRC36" s="194"/>
      <c r="HRD36" s="194"/>
      <c r="HRE36" s="194"/>
      <c r="HRF36" s="194"/>
      <c r="HRG36" s="194"/>
      <c r="HRH36" s="194"/>
      <c r="HRI36" s="194"/>
      <c r="HRJ36" s="194"/>
      <c r="HRK36" s="194"/>
      <c r="HRL36" s="194"/>
      <c r="HRM36" s="194"/>
      <c r="HRN36" s="194"/>
      <c r="HRO36" s="194"/>
      <c r="HRP36" s="194"/>
      <c r="HRQ36" s="194"/>
      <c r="HRR36" s="194"/>
      <c r="HRS36" s="194"/>
      <c r="HRT36" s="194"/>
      <c r="HRU36" s="194"/>
      <c r="HRV36" s="194"/>
      <c r="HRW36" s="194"/>
      <c r="HRX36" s="194"/>
      <c r="HRY36" s="194"/>
      <c r="HRZ36" s="194"/>
      <c r="HSA36" s="194"/>
      <c r="HSB36" s="194"/>
      <c r="HSC36" s="194"/>
      <c r="HSD36" s="194"/>
      <c r="HSE36" s="194"/>
      <c r="HSF36" s="194"/>
      <c r="HSG36" s="194"/>
      <c r="HSH36" s="194"/>
      <c r="HSI36" s="194"/>
      <c r="HSJ36" s="194"/>
      <c r="HSK36" s="194"/>
      <c r="HSL36" s="194"/>
      <c r="HSM36" s="194"/>
      <c r="HSN36" s="194"/>
      <c r="HSO36" s="194"/>
      <c r="HSP36" s="194"/>
      <c r="HSQ36" s="194"/>
      <c r="HSR36" s="194"/>
      <c r="HSS36" s="194"/>
      <c r="HST36" s="194"/>
      <c r="HSU36" s="194"/>
      <c r="HSV36" s="194"/>
      <c r="HSW36" s="194"/>
      <c r="HSX36" s="194"/>
      <c r="HSY36" s="194"/>
      <c r="HSZ36" s="194"/>
      <c r="HTA36" s="194"/>
      <c r="HTB36" s="194"/>
      <c r="HTC36" s="194"/>
      <c r="HTD36" s="194"/>
      <c r="HTE36" s="194"/>
      <c r="HTF36" s="194"/>
      <c r="HTG36" s="194"/>
      <c r="HTH36" s="194"/>
      <c r="HTI36" s="194"/>
      <c r="HTJ36" s="194"/>
      <c r="HTK36" s="194"/>
      <c r="HTL36" s="194"/>
      <c r="HTM36" s="194"/>
      <c r="HTN36" s="194"/>
      <c r="HTO36" s="194"/>
      <c r="HTP36" s="194"/>
      <c r="HTQ36" s="194"/>
      <c r="HTR36" s="194"/>
      <c r="HTS36" s="194"/>
      <c r="HTT36" s="194"/>
      <c r="HTU36" s="194"/>
      <c r="HTV36" s="194"/>
      <c r="HTW36" s="194"/>
      <c r="HTX36" s="194"/>
      <c r="HTY36" s="194"/>
      <c r="HTZ36" s="194"/>
      <c r="HUA36" s="194"/>
      <c r="HUB36" s="194"/>
      <c r="HUC36" s="194"/>
      <c r="HUD36" s="194"/>
      <c r="HUE36" s="194"/>
      <c r="HUF36" s="194"/>
      <c r="HUG36" s="194"/>
      <c r="HUH36" s="194"/>
      <c r="HUI36" s="194"/>
      <c r="HUJ36" s="194"/>
      <c r="HUK36" s="194"/>
      <c r="HUL36" s="194"/>
      <c r="HUM36" s="194"/>
      <c r="HUN36" s="194"/>
      <c r="HUO36" s="194"/>
      <c r="HUP36" s="194"/>
      <c r="HUQ36" s="194"/>
      <c r="HUR36" s="194"/>
      <c r="HUS36" s="194"/>
      <c r="HUT36" s="194"/>
      <c r="HUU36" s="194"/>
      <c r="HUV36" s="194"/>
      <c r="HUW36" s="194"/>
      <c r="HUX36" s="194"/>
      <c r="HUY36" s="194"/>
      <c r="HUZ36" s="194"/>
      <c r="HVA36" s="194"/>
      <c r="HVB36" s="194"/>
      <c r="HVC36" s="194"/>
      <c r="HVD36" s="194"/>
      <c r="HVE36" s="194"/>
      <c r="HVF36" s="194"/>
      <c r="HVG36" s="194"/>
      <c r="HVH36" s="194"/>
      <c r="HVI36" s="194"/>
      <c r="HVJ36" s="194"/>
      <c r="HVK36" s="194"/>
      <c r="HVL36" s="194"/>
      <c r="HVM36" s="194"/>
      <c r="HVN36" s="194"/>
      <c r="HVO36" s="194"/>
      <c r="HVP36" s="194"/>
      <c r="HVQ36" s="194"/>
      <c r="HVR36" s="194"/>
      <c r="HVS36" s="194"/>
      <c r="HVT36" s="194"/>
      <c r="HVU36" s="194"/>
      <c r="HVV36" s="194"/>
      <c r="HVW36" s="194"/>
      <c r="HVX36" s="194"/>
      <c r="HVY36" s="194"/>
      <c r="HVZ36" s="194"/>
      <c r="HWA36" s="194"/>
      <c r="HWB36" s="194"/>
      <c r="HWC36" s="194"/>
      <c r="HWD36" s="194"/>
      <c r="HWE36" s="194"/>
      <c r="HWF36" s="194"/>
      <c r="HWG36" s="194"/>
      <c r="HWH36" s="194"/>
      <c r="HWI36" s="194"/>
      <c r="HWJ36" s="194"/>
      <c r="HWK36" s="194"/>
      <c r="HWL36" s="194"/>
      <c r="HWM36" s="194"/>
      <c r="HWN36" s="194"/>
      <c r="HWO36" s="194"/>
      <c r="HWP36" s="194"/>
      <c r="HWQ36" s="194"/>
      <c r="HWR36" s="194"/>
      <c r="HWS36" s="194"/>
      <c r="HWT36" s="194"/>
      <c r="HWU36" s="194"/>
      <c r="HWV36" s="194"/>
      <c r="HWW36" s="194"/>
      <c r="HWX36" s="194"/>
      <c r="HWY36" s="194"/>
      <c r="HWZ36" s="194"/>
      <c r="HXA36" s="194"/>
      <c r="HXB36" s="194"/>
      <c r="HXC36" s="194"/>
      <c r="HXD36" s="194"/>
      <c r="HXE36" s="194"/>
      <c r="HXF36" s="194"/>
      <c r="HXG36" s="194"/>
      <c r="HXH36" s="194"/>
      <c r="HXI36" s="194"/>
      <c r="HXJ36" s="194"/>
      <c r="HXK36" s="194"/>
      <c r="HXL36" s="194"/>
      <c r="HXM36" s="194"/>
      <c r="HXN36" s="194"/>
      <c r="HXO36" s="194"/>
      <c r="HXP36" s="194"/>
      <c r="HXQ36" s="194"/>
      <c r="HXR36" s="194"/>
      <c r="HXS36" s="194"/>
      <c r="HXT36" s="194"/>
      <c r="HXU36" s="194"/>
      <c r="HXV36" s="194"/>
      <c r="HXW36" s="194"/>
      <c r="HXX36" s="194"/>
      <c r="HXY36" s="194"/>
      <c r="HXZ36" s="194"/>
      <c r="HYA36" s="194"/>
      <c r="HYB36" s="194"/>
      <c r="HYC36" s="194"/>
      <c r="HYD36" s="194"/>
      <c r="HYE36" s="194"/>
      <c r="HYF36" s="194"/>
      <c r="HYG36" s="194"/>
      <c r="HYH36" s="194"/>
      <c r="HYI36" s="194"/>
      <c r="HYJ36" s="194"/>
      <c r="HYK36" s="194"/>
      <c r="HYL36" s="194"/>
      <c r="HYM36" s="194"/>
      <c r="HYN36" s="194"/>
      <c r="HYO36" s="194"/>
      <c r="HYP36" s="194"/>
      <c r="HYQ36" s="194"/>
      <c r="HYR36" s="194"/>
      <c r="HYS36" s="194"/>
      <c r="HYT36" s="194"/>
      <c r="HYU36" s="194"/>
      <c r="HYV36" s="194"/>
      <c r="HYW36" s="194"/>
      <c r="HYX36" s="194"/>
      <c r="HYY36" s="194"/>
      <c r="HYZ36" s="194"/>
      <c r="HZA36" s="194"/>
      <c r="HZB36" s="194"/>
      <c r="HZC36" s="194"/>
      <c r="HZD36" s="194"/>
      <c r="HZE36" s="194"/>
      <c r="HZF36" s="194"/>
      <c r="HZG36" s="194"/>
      <c r="HZH36" s="194"/>
      <c r="HZI36" s="194"/>
      <c r="HZJ36" s="194"/>
      <c r="HZK36" s="194"/>
      <c r="HZL36" s="194"/>
      <c r="HZM36" s="194"/>
      <c r="HZN36" s="194"/>
      <c r="HZO36" s="194"/>
      <c r="HZP36" s="194"/>
      <c r="HZQ36" s="194"/>
      <c r="HZR36" s="194"/>
      <c r="HZS36" s="194"/>
      <c r="HZT36" s="194"/>
      <c r="HZU36" s="194"/>
      <c r="HZV36" s="194"/>
      <c r="HZW36" s="194"/>
      <c r="HZX36" s="194"/>
      <c r="HZY36" s="194"/>
      <c r="HZZ36" s="194"/>
      <c r="IAA36" s="194"/>
      <c r="IAB36" s="194"/>
      <c r="IAC36" s="194"/>
      <c r="IAD36" s="194"/>
      <c r="IAE36" s="194"/>
      <c r="IAF36" s="194"/>
      <c r="IAG36" s="194"/>
      <c r="IAH36" s="194"/>
      <c r="IAI36" s="194"/>
      <c r="IAJ36" s="194"/>
      <c r="IAK36" s="194"/>
      <c r="IAL36" s="194"/>
      <c r="IAM36" s="194"/>
      <c r="IAN36" s="194"/>
      <c r="IAO36" s="194"/>
      <c r="IAP36" s="194"/>
      <c r="IAQ36" s="194"/>
      <c r="IAR36" s="194"/>
      <c r="IAS36" s="194"/>
      <c r="IAT36" s="194"/>
      <c r="IAU36" s="194"/>
      <c r="IAV36" s="194"/>
      <c r="IAW36" s="194"/>
      <c r="IAX36" s="194"/>
      <c r="IAY36" s="194"/>
      <c r="IAZ36" s="194"/>
      <c r="IBA36" s="194"/>
      <c r="IBB36" s="194"/>
      <c r="IBC36" s="194"/>
      <c r="IBD36" s="194"/>
      <c r="IBE36" s="194"/>
      <c r="IBF36" s="194"/>
      <c r="IBG36" s="194"/>
      <c r="IBH36" s="194"/>
      <c r="IBI36" s="194"/>
      <c r="IBJ36" s="194"/>
      <c r="IBK36" s="194"/>
      <c r="IBL36" s="194"/>
      <c r="IBM36" s="194"/>
      <c r="IBN36" s="194"/>
      <c r="IBO36" s="194"/>
      <c r="IBP36" s="194"/>
      <c r="IBQ36" s="194"/>
      <c r="IBR36" s="194"/>
      <c r="IBS36" s="194"/>
      <c r="IBT36" s="194"/>
      <c r="IBU36" s="194"/>
      <c r="IBV36" s="194"/>
      <c r="IBW36" s="194"/>
      <c r="IBX36" s="194"/>
      <c r="IBY36" s="194"/>
      <c r="IBZ36" s="194"/>
      <c r="ICA36" s="194"/>
      <c r="ICB36" s="194"/>
      <c r="ICC36" s="194"/>
      <c r="ICD36" s="194"/>
      <c r="ICE36" s="194"/>
      <c r="ICF36" s="194"/>
      <c r="ICG36" s="194"/>
      <c r="ICH36" s="194"/>
      <c r="ICI36" s="194"/>
      <c r="ICJ36" s="194"/>
      <c r="ICK36" s="194"/>
      <c r="ICL36" s="194"/>
      <c r="ICM36" s="194"/>
      <c r="ICN36" s="194"/>
      <c r="ICO36" s="194"/>
      <c r="ICP36" s="194"/>
      <c r="ICQ36" s="194"/>
      <c r="ICR36" s="194"/>
      <c r="ICS36" s="194"/>
      <c r="ICT36" s="194"/>
      <c r="ICU36" s="194"/>
      <c r="ICV36" s="194"/>
      <c r="ICW36" s="194"/>
      <c r="ICX36" s="194"/>
      <c r="ICY36" s="194"/>
      <c r="ICZ36" s="194"/>
      <c r="IDA36" s="194"/>
      <c r="IDB36" s="194"/>
      <c r="IDC36" s="194"/>
      <c r="IDD36" s="194"/>
      <c r="IDE36" s="194"/>
      <c r="IDF36" s="194"/>
      <c r="IDG36" s="194"/>
      <c r="IDH36" s="194"/>
      <c r="IDI36" s="194"/>
      <c r="IDJ36" s="194"/>
      <c r="IDK36" s="194"/>
      <c r="IDL36" s="194"/>
      <c r="IDM36" s="194"/>
      <c r="IDN36" s="194"/>
      <c r="IDO36" s="194"/>
      <c r="IDP36" s="194"/>
      <c r="IDQ36" s="194"/>
      <c r="IDR36" s="194"/>
      <c r="IDS36" s="194"/>
      <c r="IDT36" s="194"/>
      <c r="IDU36" s="194"/>
      <c r="IDV36" s="194"/>
      <c r="IDW36" s="194"/>
      <c r="IDX36" s="194"/>
      <c r="IDY36" s="194"/>
      <c r="IDZ36" s="194"/>
      <c r="IEA36" s="194"/>
      <c r="IEB36" s="194"/>
      <c r="IEC36" s="194"/>
      <c r="IED36" s="194"/>
      <c r="IEE36" s="194"/>
      <c r="IEF36" s="194"/>
      <c r="IEG36" s="194"/>
      <c r="IEH36" s="194"/>
      <c r="IEI36" s="194"/>
      <c r="IEJ36" s="194"/>
      <c r="IEK36" s="194"/>
      <c r="IEL36" s="194"/>
      <c r="IEM36" s="194"/>
      <c r="IEN36" s="194"/>
      <c r="IEO36" s="194"/>
      <c r="IEP36" s="194"/>
      <c r="IEQ36" s="194"/>
      <c r="IER36" s="194"/>
      <c r="IES36" s="194"/>
      <c r="IET36" s="194"/>
      <c r="IEU36" s="194"/>
      <c r="IEV36" s="194"/>
      <c r="IEW36" s="194"/>
      <c r="IEX36" s="194"/>
      <c r="IEY36" s="194"/>
      <c r="IEZ36" s="194"/>
      <c r="IFA36" s="194"/>
      <c r="IFB36" s="194"/>
      <c r="IFC36" s="194"/>
      <c r="IFD36" s="194"/>
      <c r="IFE36" s="194"/>
      <c r="IFF36" s="194"/>
      <c r="IFG36" s="194"/>
      <c r="IFH36" s="194"/>
      <c r="IFI36" s="194"/>
      <c r="IFJ36" s="194"/>
      <c r="IFK36" s="194"/>
      <c r="IFL36" s="194"/>
      <c r="IFM36" s="194"/>
      <c r="IFN36" s="194"/>
      <c r="IFO36" s="194"/>
      <c r="IFP36" s="194"/>
      <c r="IFQ36" s="194"/>
      <c r="IFR36" s="194"/>
      <c r="IFS36" s="194"/>
      <c r="IFT36" s="194"/>
      <c r="IFU36" s="194"/>
      <c r="IFV36" s="194"/>
      <c r="IFW36" s="194"/>
      <c r="IFX36" s="194"/>
      <c r="IFY36" s="194"/>
      <c r="IFZ36" s="194"/>
      <c r="IGA36" s="194"/>
      <c r="IGB36" s="194"/>
      <c r="IGC36" s="194"/>
      <c r="IGD36" s="194"/>
      <c r="IGE36" s="194"/>
      <c r="IGF36" s="194"/>
      <c r="IGG36" s="194"/>
      <c r="IGH36" s="194"/>
      <c r="IGI36" s="194"/>
      <c r="IGJ36" s="194"/>
      <c r="IGK36" s="194"/>
      <c r="IGL36" s="194"/>
      <c r="IGM36" s="194"/>
      <c r="IGN36" s="194"/>
      <c r="IGO36" s="194"/>
      <c r="IGP36" s="194"/>
      <c r="IGQ36" s="194"/>
      <c r="IGR36" s="194"/>
      <c r="IGS36" s="194"/>
      <c r="IGT36" s="194"/>
      <c r="IGU36" s="194"/>
      <c r="IGV36" s="194"/>
      <c r="IGW36" s="194"/>
      <c r="IGX36" s="194"/>
      <c r="IGY36" s="194"/>
      <c r="IGZ36" s="194"/>
      <c r="IHA36" s="194"/>
      <c r="IHB36" s="194"/>
      <c r="IHC36" s="194"/>
      <c r="IHD36" s="194"/>
      <c r="IHE36" s="194"/>
      <c r="IHF36" s="194"/>
      <c r="IHG36" s="194"/>
      <c r="IHH36" s="194"/>
      <c r="IHI36" s="194"/>
      <c r="IHJ36" s="194"/>
      <c r="IHK36" s="194"/>
      <c r="IHL36" s="194"/>
      <c r="IHM36" s="194"/>
      <c r="IHN36" s="194"/>
      <c r="IHO36" s="194"/>
      <c r="IHP36" s="194"/>
      <c r="IHQ36" s="194"/>
      <c r="IHR36" s="194"/>
      <c r="IHS36" s="194"/>
      <c r="IHT36" s="194"/>
      <c r="IHU36" s="194"/>
      <c r="IHV36" s="194"/>
      <c r="IHW36" s="194"/>
      <c r="IHX36" s="194"/>
      <c r="IHY36" s="194"/>
      <c r="IHZ36" s="194"/>
      <c r="IIA36" s="194"/>
      <c r="IIB36" s="194"/>
      <c r="IIC36" s="194"/>
      <c r="IID36" s="194"/>
      <c r="IIE36" s="194"/>
      <c r="IIF36" s="194"/>
      <c r="IIG36" s="194"/>
      <c r="IIH36" s="194"/>
      <c r="III36" s="194"/>
      <c r="IIJ36" s="194"/>
      <c r="IIK36" s="194"/>
      <c r="IIL36" s="194"/>
      <c r="IIM36" s="194"/>
      <c r="IIN36" s="194"/>
      <c r="IIO36" s="194"/>
      <c r="IIP36" s="194"/>
      <c r="IIQ36" s="194"/>
      <c r="IIR36" s="194"/>
      <c r="IIS36" s="194"/>
      <c r="IIT36" s="194"/>
      <c r="IIU36" s="194"/>
      <c r="IIV36" s="194"/>
      <c r="IIW36" s="194"/>
      <c r="IIX36" s="194"/>
      <c r="IIY36" s="194"/>
      <c r="IIZ36" s="194"/>
      <c r="IJA36" s="194"/>
      <c r="IJB36" s="194"/>
      <c r="IJC36" s="194"/>
      <c r="IJD36" s="194"/>
      <c r="IJE36" s="194"/>
      <c r="IJF36" s="194"/>
      <c r="IJG36" s="194"/>
      <c r="IJH36" s="194"/>
      <c r="IJI36" s="194"/>
      <c r="IJJ36" s="194"/>
      <c r="IJK36" s="194"/>
      <c r="IJL36" s="194"/>
      <c r="IJM36" s="194"/>
      <c r="IJN36" s="194"/>
      <c r="IJO36" s="194"/>
      <c r="IJP36" s="194"/>
      <c r="IJQ36" s="194"/>
      <c r="IJR36" s="194"/>
      <c r="IJS36" s="194"/>
      <c r="IJT36" s="194"/>
      <c r="IJU36" s="194"/>
      <c r="IJV36" s="194"/>
      <c r="IJW36" s="194"/>
      <c r="IJX36" s="194"/>
      <c r="IJY36" s="194"/>
      <c r="IJZ36" s="194"/>
      <c r="IKA36" s="194"/>
      <c r="IKB36" s="194"/>
      <c r="IKC36" s="194"/>
      <c r="IKD36" s="194"/>
      <c r="IKE36" s="194"/>
      <c r="IKF36" s="194"/>
      <c r="IKG36" s="194"/>
      <c r="IKH36" s="194"/>
      <c r="IKI36" s="194"/>
      <c r="IKJ36" s="194"/>
      <c r="IKK36" s="194"/>
      <c r="IKL36" s="194"/>
      <c r="IKM36" s="194"/>
      <c r="IKN36" s="194"/>
      <c r="IKO36" s="194"/>
      <c r="IKP36" s="194"/>
      <c r="IKQ36" s="194"/>
      <c r="IKR36" s="194"/>
      <c r="IKS36" s="194"/>
      <c r="IKT36" s="194"/>
      <c r="IKU36" s="194"/>
      <c r="IKV36" s="194"/>
      <c r="IKW36" s="194"/>
      <c r="IKX36" s="194"/>
      <c r="IKY36" s="194"/>
      <c r="IKZ36" s="194"/>
      <c r="ILA36" s="194"/>
      <c r="ILB36" s="194"/>
      <c r="ILC36" s="194"/>
      <c r="ILD36" s="194"/>
      <c r="ILE36" s="194"/>
      <c r="ILF36" s="194"/>
      <c r="ILG36" s="194"/>
      <c r="ILH36" s="194"/>
      <c r="ILI36" s="194"/>
      <c r="ILJ36" s="194"/>
      <c r="ILK36" s="194"/>
      <c r="ILL36" s="194"/>
      <c r="ILM36" s="194"/>
      <c r="ILN36" s="194"/>
      <c r="ILO36" s="194"/>
      <c r="ILP36" s="194"/>
      <c r="ILQ36" s="194"/>
      <c r="ILR36" s="194"/>
      <c r="ILS36" s="194"/>
      <c r="ILT36" s="194"/>
      <c r="ILU36" s="194"/>
      <c r="ILV36" s="194"/>
      <c r="ILW36" s="194"/>
      <c r="ILX36" s="194"/>
      <c r="ILY36" s="194"/>
      <c r="ILZ36" s="194"/>
      <c r="IMA36" s="194"/>
      <c r="IMB36" s="194"/>
      <c r="IMC36" s="194"/>
      <c r="IMD36" s="194"/>
      <c r="IME36" s="194"/>
      <c r="IMF36" s="194"/>
      <c r="IMG36" s="194"/>
      <c r="IMH36" s="194"/>
      <c r="IMI36" s="194"/>
      <c r="IMJ36" s="194"/>
      <c r="IMK36" s="194"/>
      <c r="IML36" s="194"/>
      <c r="IMM36" s="194"/>
      <c r="IMN36" s="194"/>
      <c r="IMO36" s="194"/>
      <c r="IMP36" s="194"/>
      <c r="IMQ36" s="194"/>
      <c r="IMR36" s="194"/>
      <c r="IMS36" s="194"/>
      <c r="IMT36" s="194"/>
      <c r="IMU36" s="194"/>
      <c r="IMV36" s="194"/>
      <c r="IMW36" s="194"/>
      <c r="IMX36" s="194"/>
      <c r="IMY36" s="194"/>
      <c r="IMZ36" s="194"/>
      <c r="INA36" s="194"/>
      <c r="INB36" s="194"/>
      <c r="INC36" s="194"/>
      <c r="IND36" s="194"/>
      <c r="INE36" s="194"/>
      <c r="INF36" s="194"/>
      <c r="ING36" s="194"/>
      <c r="INH36" s="194"/>
      <c r="INI36" s="194"/>
      <c r="INJ36" s="194"/>
      <c r="INK36" s="194"/>
      <c r="INL36" s="194"/>
      <c r="INM36" s="194"/>
      <c r="INN36" s="194"/>
      <c r="INO36" s="194"/>
      <c r="INP36" s="194"/>
      <c r="INQ36" s="194"/>
      <c r="INR36" s="194"/>
      <c r="INS36" s="194"/>
      <c r="INT36" s="194"/>
      <c r="INU36" s="194"/>
      <c r="INV36" s="194"/>
      <c r="INW36" s="194"/>
      <c r="INX36" s="194"/>
      <c r="INY36" s="194"/>
      <c r="INZ36" s="194"/>
      <c r="IOA36" s="194"/>
      <c r="IOB36" s="194"/>
      <c r="IOC36" s="194"/>
      <c r="IOD36" s="194"/>
      <c r="IOE36" s="194"/>
      <c r="IOF36" s="194"/>
      <c r="IOG36" s="194"/>
      <c r="IOH36" s="194"/>
      <c r="IOI36" s="194"/>
      <c r="IOJ36" s="194"/>
      <c r="IOK36" s="194"/>
      <c r="IOL36" s="194"/>
      <c r="IOM36" s="194"/>
      <c r="ION36" s="194"/>
      <c r="IOO36" s="194"/>
      <c r="IOP36" s="194"/>
      <c r="IOQ36" s="194"/>
      <c r="IOR36" s="194"/>
      <c r="IOS36" s="194"/>
      <c r="IOT36" s="194"/>
      <c r="IOU36" s="194"/>
      <c r="IOV36" s="194"/>
      <c r="IOW36" s="194"/>
      <c r="IOX36" s="194"/>
      <c r="IOY36" s="194"/>
      <c r="IOZ36" s="194"/>
      <c r="IPA36" s="194"/>
      <c r="IPB36" s="194"/>
      <c r="IPC36" s="194"/>
      <c r="IPD36" s="194"/>
      <c r="IPE36" s="194"/>
      <c r="IPF36" s="194"/>
      <c r="IPG36" s="194"/>
      <c r="IPH36" s="194"/>
      <c r="IPI36" s="194"/>
      <c r="IPJ36" s="194"/>
      <c r="IPK36" s="194"/>
      <c r="IPL36" s="194"/>
      <c r="IPM36" s="194"/>
      <c r="IPN36" s="194"/>
      <c r="IPO36" s="194"/>
      <c r="IPP36" s="194"/>
      <c r="IPQ36" s="194"/>
      <c r="IPR36" s="194"/>
      <c r="IPS36" s="194"/>
      <c r="IPT36" s="194"/>
      <c r="IPU36" s="194"/>
      <c r="IPV36" s="194"/>
      <c r="IPW36" s="194"/>
      <c r="IPX36" s="194"/>
      <c r="IPY36" s="194"/>
      <c r="IPZ36" s="194"/>
      <c r="IQA36" s="194"/>
      <c r="IQB36" s="194"/>
      <c r="IQC36" s="194"/>
      <c r="IQD36" s="194"/>
      <c r="IQE36" s="194"/>
      <c r="IQF36" s="194"/>
      <c r="IQG36" s="194"/>
      <c r="IQH36" s="194"/>
      <c r="IQI36" s="194"/>
      <c r="IQJ36" s="194"/>
      <c r="IQK36" s="194"/>
      <c r="IQL36" s="194"/>
      <c r="IQM36" s="194"/>
      <c r="IQN36" s="194"/>
      <c r="IQO36" s="194"/>
      <c r="IQP36" s="194"/>
      <c r="IQQ36" s="194"/>
      <c r="IQR36" s="194"/>
      <c r="IQS36" s="194"/>
      <c r="IQT36" s="194"/>
      <c r="IQU36" s="194"/>
      <c r="IQV36" s="194"/>
      <c r="IQW36" s="194"/>
      <c r="IQX36" s="194"/>
      <c r="IQY36" s="194"/>
      <c r="IQZ36" s="194"/>
      <c r="IRA36" s="194"/>
      <c r="IRB36" s="194"/>
      <c r="IRC36" s="194"/>
      <c r="IRD36" s="194"/>
      <c r="IRE36" s="194"/>
      <c r="IRF36" s="194"/>
      <c r="IRG36" s="194"/>
      <c r="IRH36" s="194"/>
      <c r="IRI36" s="194"/>
      <c r="IRJ36" s="194"/>
      <c r="IRK36" s="194"/>
      <c r="IRL36" s="194"/>
      <c r="IRM36" s="194"/>
      <c r="IRN36" s="194"/>
      <c r="IRO36" s="194"/>
      <c r="IRP36" s="194"/>
      <c r="IRQ36" s="194"/>
      <c r="IRR36" s="194"/>
      <c r="IRS36" s="194"/>
      <c r="IRT36" s="194"/>
      <c r="IRU36" s="194"/>
      <c r="IRV36" s="194"/>
      <c r="IRW36" s="194"/>
      <c r="IRX36" s="194"/>
      <c r="IRY36" s="194"/>
      <c r="IRZ36" s="194"/>
      <c r="ISA36" s="194"/>
      <c r="ISB36" s="194"/>
      <c r="ISC36" s="194"/>
      <c r="ISD36" s="194"/>
      <c r="ISE36" s="194"/>
      <c r="ISF36" s="194"/>
      <c r="ISG36" s="194"/>
      <c r="ISH36" s="194"/>
      <c r="ISI36" s="194"/>
      <c r="ISJ36" s="194"/>
      <c r="ISK36" s="194"/>
      <c r="ISL36" s="194"/>
      <c r="ISM36" s="194"/>
      <c r="ISN36" s="194"/>
      <c r="ISO36" s="194"/>
      <c r="ISP36" s="194"/>
      <c r="ISQ36" s="194"/>
      <c r="ISR36" s="194"/>
      <c r="ISS36" s="194"/>
      <c r="IST36" s="194"/>
      <c r="ISU36" s="194"/>
      <c r="ISV36" s="194"/>
      <c r="ISW36" s="194"/>
      <c r="ISX36" s="194"/>
      <c r="ISY36" s="194"/>
      <c r="ISZ36" s="194"/>
      <c r="ITA36" s="194"/>
      <c r="ITB36" s="194"/>
      <c r="ITC36" s="194"/>
      <c r="ITD36" s="194"/>
      <c r="ITE36" s="194"/>
      <c r="ITF36" s="194"/>
      <c r="ITG36" s="194"/>
      <c r="ITH36" s="194"/>
      <c r="ITI36" s="194"/>
      <c r="ITJ36" s="194"/>
      <c r="ITK36" s="194"/>
      <c r="ITL36" s="194"/>
      <c r="ITM36" s="194"/>
      <c r="ITN36" s="194"/>
      <c r="ITO36" s="194"/>
      <c r="ITP36" s="194"/>
      <c r="ITQ36" s="194"/>
      <c r="ITR36" s="194"/>
      <c r="ITS36" s="194"/>
      <c r="ITT36" s="194"/>
      <c r="ITU36" s="194"/>
      <c r="ITV36" s="194"/>
      <c r="ITW36" s="194"/>
      <c r="ITX36" s="194"/>
      <c r="ITY36" s="194"/>
      <c r="ITZ36" s="194"/>
      <c r="IUA36" s="194"/>
      <c r="IUB36" s="194"/>
      <c r="IUC36" s="194"/>
      <c r="IUD36" s="194"/>
      <c r="IUE36" s="194"/>
      <c r="IUF36" s="194"/>
      <c r="IUG36" s="194"/>
      <c r="IUH36" s="194"/>
      <c r="IUI36" s="194"/>
      <c r="IUJ36" s="194"/>
      <c r="IUK36" s="194"/>
      <c r="IUL36" s="194"/>
      <c r="IUM36" s="194"/>
      <c r="IUN36" s="194"/>
      <c r="IUO36" s="194"/>
      <c r="IUP36" s="194"/>
      <c r="IUQ36" s="194"/>
      <c r="IUR36" s="194"/>
      <c r="IUS36" s="194"/>
      <c r="IUT36" s="194"/>
      <c r="IUU36" s="194"/>
      <c r="IUV36" s="194"/>
      <c r="IUW36" s="194"/>
      <c r="IUX36" s="194"/>
      <c r="IUY36" s="194"/>
      <c r="IUZ36" s="194"/>
      <c r="IVA36" s="194"/>
      <c r="IVB36" s="194"/>
      <c r="IVC36" s="194"/>
      <c r="IVD36" s="194"/>
      <c r="IVE36" s="194"/>
      <c r="IVF36" s="194"/>
      <c r="IVG36" s="194"/>
      <c r="IVH36" s="194"/>
      <c r="IVI36" s="194"/>
      <c r="IVJ36" s="194"/>
      <c r="IVK36" s="194"/>
      <c r="IVL36" s="194"/>
      <c r="IVM36" s="194"/>
      <c r="IVN36" s="194"/>
      <c r="IVO36" s="194"/>
      <c r="IVP36" s="194"/>
      <c r="IVQ36" s="194"/>
      <c r="IVR36" s="194"/>
      <c r="IVS36" s="194"/>
      <c r="IVT36" s="194"/>
      <c r="IVU36" s="194"/>
      <c r="IVV36" s="194"/>
      <c r="IVW36" s="194"/>
      <c r="IVX36" s="194"/>
      <c r="IVY36" s="194"/>
      <c r="IVZ36" s="194"/>
      <c r="IWA36" s="194"/>
      <c r="IWB36" s="194"/>
      <c r="IWC36" s="194"/>
      <c r="IWD36" s="194"/>
      <c r="IWE36" s="194"/>
      <c r="IWF36" s="194"/>
      <c r="IWG36" s="194"/>
      <c r="IWH36" s="194"/>
      <c r="IWI36" s="194"/>
      <c r="IWJ36" s="194"/>
      <c r="IWK36" s="194"/>
      <c r="IWL36" s="194"/>
      <c r="IWM36" s="194"/>
      <c r="IWN36" s="194"/>
      <c r="IWO36" s="194"/>
      <c r="IWP36" s="194"/>
      <c r="IWQ36" s="194"/>
      <c r="IWR36" s="194"/>
      <c r="IWS36" s="194"/>
      <c r="IWT36" s="194"/>
      <c r="IWU36" s="194"/>
      <c r="IWV36" s="194"/>
      <c r="IWW36" s="194"/>
      <c r="IWX36" s="194"/>
      <c r="IWY36" s="194"/>
      <c r="IWZ36" s="194"/>
      <c r="IXA36" s="194"/>
      <c r="IXB36" s="194"/>
      <c r="IXC36" s="194"/>
      <c r="IXD36" s="194"/>
      <c r="IXE36" s="194"/>
      <c r="IXF36" s="194"/>
      <c r="IXG36" s="194"/>
      <c r="IXH36" s="194"/>
      <c r="IXI36" s="194"/>
      <c r="IXJ36" s="194"/>
      <c r="IXK36" s="194"/>
      <c r="IXL36" s="194"/>
      <c r="IXM36" s="194"/>
      <c r="IXN36" s="194"/>
      <c r="IXO36" s="194"/>
      <c r="IXP36" s="194"/>
      <c r="IXQ36" s="194"/>
      <c r="IXR36" s="194"/>
      <c r="IXS36" s="194"/>
      <c r="IXT36" s="194"/>
      <c r="IXU36" s="194"/>
      <c r="IXV36" s="194"/>
      <c r="IXW36" s="194"/>
      <c r="IXX36" s="194"/>
      <c r="IXY36" s="194"/>
      <c r="IXZ36" s="194"/>
      <c r="IYA36" s="194"/>
      <c r="IYB36" s="194"/>
      <c r="IYC36" s="194"/>
      <c r="IYD36" s="194"/>
      <c r="IYE36" s="194"/>
      <c r="IYF36" s="194"/>
      <c r="IYG36" s="194"/>
      <c r="IYH36" s="194"/>
      <c r="IYI36" s="194"/>
      <c r="IYJ36" s="194"/>
      <c r="IYK36" s="194"/>
      <c r="IYL36" s="194"/>
      <c r="IYM36" s="194"/>
      <c r="IYN36" s="194"/>
      <c r="IYO36" s="194"/>
      <c r="IYP36" s="194"/>
      <c r="IYQ36" s="194"/>
      <c r="IYR36" s="194"/>
      <c r="IYS36" s="194"/>
      <c r="IYT36" s="194"/>
      <c r="IYU36" s="194"/>
      <c r="IYV36" s="194"/>
      <c r="IYW36" s="194"/>
      <c r="IYX36" s="194"/>
      <c r="IYY36" s="194"/>
      <c r="IYZ36" s="194"/>
      <c r="IZA36" s="194"/>
      <c r="IZB36" s="194"/>
      <c r="IZC36" s="194"/>
      <c r="IZD36" s="194"/>
      <c r="IZE36" s="194"/>
      <c r="IZF36" s="194"/>
      <c r="IZG36" s="194"/>
      <c r="IZH36" s="194"/>
      <c r="IZI36" s="194"/>
      <c r="IZJ36" s="194"/>
      <c r="IZK36" s="194"/>
      <c r="IZL36" s="194"/>
      <c r="IZM36" s="194"/>
      <c r="IZN36" s="194"/>
      <c r="IZO36" s="194"/>
      <c r="IZP36" s="194"/>
      <c r="IZQ36" s="194"/>
      <c r="IZR36" s="194"/>
      <c r="IZS36" s="194"/>
      <c r="IZT36" s="194"/>
      <c r="IZU36" s="194"/>
      <c r="IZV36" s="194"/>
      <c r="IZW36" s="194"/>
      <c r="IZX36" s="194"/>
      <c r="IZY36" s="194"/>
      <c r="IZZ36" s="194"/>
      <c r="JAA36" s="194"/>
      <c r="JAB36" s="194"/>
      <c r="JAC36" s="194"/>
      <c r="JAD36" s="194"/>
      <c r="JAE36" s="194"/>
      <c r="JAF36" s="194"/>
      <c r="JAG36" s="194"/>
      <c r="JAH36" s="194"/>
      <c r="JAI36" s="194"/>
      <c r="JAJ36" s="194"/>
      <c r="JAK36" s="194"/>
      <c r="JAL36" s="194"/>
      <c r="JAM36" s="194"/>
      <c r="JAN36" s="194"/>
      <c r="JAO36" s="194"/>
      <c r="JAP36" s="194"/>
      <c r="JAQ36" s="194"/>
      <c r="JAR36" s="194"/>
      <c r="JAS36" s="194"/>
      <c r="JAT36" s="194"/>
      <c r="JAU36" s="194"/>
      <c r="JAV36" s="194"/>
      <c r="JAW36" s="194"/>
      <c r="JAX36" s="194"/>
      <c r="JAY36" s="194"/>
      <c r="JAZ36" s="194"/>
      <c r="JBA36" s="194"/>
      <c r="JBB36" s="194"/>
      <c r="JBC36" s="194"/>
      <c r="JBD36" s="194"/>
      <c r="JBE36" s="194"/>
      <c r="JBF36" s="194"/>
      <c r="JBG36" s="194"/>
      <c r="JBH36" s="194"/>
      <c r="JBI36" s="194"/>
      <c r="JBJ36" s="194"/>
      <c r="JBK36" s="194"/>
      <c r="JBL36" s="194"/>
      <c r="JBM36" s="194"/>
      <c r="JBN36" s="194"/>
      <c r="JBO36" s="194"/>
      <c r="JBP36" s="194"/>
      <c r="JBQ36" s="194"/>
      <c r="JBR36" s="194"/>
      <c r="JBS36" s="194"/>
      <c r="JBT36" s="194"/>
      <c r="JBU36" s="194"/>
      <c r="JBV36" s="194"/>
      <c r="JBW36" s="194"/>
      <c r="JBX36" s="194"/>
      <c r="JBY36" s="194"/>
      <c r="JBZ36" s="194"/>
      <c r="JCA36" s="194"/>
      <c r="JCB36" s="194"/>
      <c r="JCC36" s="194"/>
      <c r="JCD36" s="194"/>
      <c r="JCE36" s="194"/>
      <c r="JCF36" s="194"/>
      <c r="JCG36" s="194"/>
      <c r="JCH36" s="194"/>
      <c r="JCI36" s="194"/>
      <c r="JCJ36" s="194"/>
      <c r="JCK36" s="194"/>
      <c r="JCL36" s="194"/>
      <c r="JCM36" s="194"/>
      <c r="JCN36" s="194"/>
      <c r="JCO36" s="194"/>
      <c r="JCP36" s="194"/>
      <c r="JCQ36" s="194"/>
      <c r="JCR36" s="194"/>
      <c r="JCS36" s="194"/>
      <c r="JCT36" s="194"/>
      <c r="JCU36" s="194"/>
      <c r="JCV36" s="194"/>
      <c r="JCW36" s="194"/>
      <c r="JCX36" s="194"/>
      <c r="JCY36" s="194"/>
      <c r="JCZ36" s="194"/>
      <c r="JDA36" s="194"/>
      <c r="JDB36" s="194"/>
      <c r="JDC36" s="194"/>
      <c r="JDD36" s="194"/>
      <c r="JDE36" s="194"/>
      <c r="JDF36" s="194"/>
      <c r="JDG36" s="194"/>
      <c r="JDH36" s="194"/>
      <c r="JDI36" s="194"/>
      <c r="JDJ36" s="194"/>
      <c r="JDK36" s="194"/>
      <c r="JDL36" s="194"/>
      <c r="JDM36" s="194"/>
      <c r="JDN36" s="194"/>
      <c r="JDO36" s="194"/>
      <c r="JDP36" s="194"/>
      <c r="JDQ36" s="194"/>
      <c r="JDR36" s="194"/>
      <c r="JDS36" s="194"/>
      <c r="JDT36" s="194"/>
      <c r="JDU36" s="194"/>
      <c r="JDV36" s="194"/>
      <c r="JDW36" s="194"/>
      <c r="JDX36" s="194"/>
      <c r="JDY36" s="194"/>
      <c r="JDZ36" s="194"/>
      <c r="JEA36" s="194"/>
      <c r="JEB36" s="194"/>
      <c r="JEC36" s="194"/>
      <c r="JED36" s="194"/>
      <c r="JEE36" s="194"/>
      <c r="JEF36" s="194"/>
      <c r="JEG36" s="194"/>
      <c r="JEH36" s="194"/>
      <c r="JEI36" s="194"/>
      <c r="JEJ36" s="194"/>
      <c r="JEK36" s="194"/>
      <c r="JEL36" s="194"/>
      <c r="JEM36" s="194"/>
      <c r="JEN36" s="194"/>
      <c r="JEO36" s="194"/>
      <c r="JEP36" s="194"/>
      <c r="JEQ36" s="194"/>
      <c r="JER36" s="194"/>
      <c r="JES36" s="194"/>
      <c r="JET36" s="194"/>
      <c r="JEU36" s="194"/>
      <c r="JEV36" s="194"/>
      <c r="JEW36" s="194"/>
      <c r="JEX36" s="194"/>
      <c r="JEY36" s="194"/>
      <c r="JEZ36" s="194"/>
      <c r="JFA36" s="194"/>
      <c r="JFB36" s="194"/>
      <c r="JFC36" s="194"/>
      <c r="JFD36" s="194"/>
      <c r="JFE36" s="194"/>
      <c r="JFF36" s="194"/>
      <c r="JFG36" s="194"/>
      <c r="JFH36" s="194"/>
      <c r="JFI36" s="194"/>
      <c r="JFJ36" s="194"/>
      <c r="JFK36" s="194"/>
      <c r="JFL36" s="194"/>
      <c r="JFM36" s="194"/>
      <c r="JFN36" s="194"/>
      <c r="JFO36" s="194"/>
      <c r="JFP36" s="194"/>
      <c r="JFQ36" s="194"/>
      <c r="JFR36" s="194"/>
      <c r="JFS36" s="194"/>
      <c r="JFT36" s="194"/>
      <c r="JFU36" s="194"/>
      <c r="JFV36" s="194"/>
      <c r="JFW36" s="194"/>
      <c r="JFX36" s="194"/>
      <c r="JFY36" s="194"/>
      <c r="JFZ36" s="194"/>
      <c r="JGA36" s="194"/>
      <c r="JGB36" s="194"/>
      <c r="JGC36" s="194"/>
      <c r="JGD36" s="194"/>
      <c r="JGE36" s="194"/>
      <c r="JGF36" s="194"/>
      <c r="JGG36" s="194"/>
      <c r="JGH36" s="194"/>
      <c r="JGI36" s="194"/>
      <c r="JGJ36" s="194"/>
      <c r="JGK36" s="194"/>
      <c r="JGL36" s="194"/>
      <c r="JGM36" s="194"/>
      <c r="JGN36" s="194"/>
      <c r="JGO36" s="194"/>
      <c r="JGP36" s="194"/>
      <c r="JGQ36" s="194"/>
      <c r="JGR36" s="194"/>
      <c r="JGS36" s="194"/>
      <c r="JGT36" s="194"/>
      <c r="JGU36" s="194"/>
      <c r="JGV36" s="194"/>
      <c r="JGW36" s="194"/>
      <c r="JGX36" s="194"/>
      <c r="JGY36" s="194"/>
      <c r="JGZ36" s="194"/>
      <c r="JHA36" s="194"/>
      <c r="JHB36" s="194"/>
      <c r="JHC36" s="194"/>
      <c r="JHD36" s="194"/>
      <c r="JHE36" s="194"/>
      <c r="JHF36" s="194"/>
      <c r="JHG36" s="194"/>
      <c r="JHH36" s="194"/>
      <c r="JHI36" s="194"/>
      <c r="JHJ36" s="194"/>
      <c r="JHK36" s="194"/>
      <c r="JHL36" s="194"/>
      <c r="JHM36" s="194"/>
      <c r="JHN36" s="194"/>
      <c r="JHO36" s="194"/>
      <c r="JHP36" s="194"/>
      <c r="JHQ36" s="194"/>
      <c r="JHR36" s="194"/>
      <c r="JHS36" s="194"/>
      <c r="JHT36" s="194"/>
      <c r="JHU36" s="194"/>
      <c r="JHV36" s="194"/>
      <c r="JHW36" s="194"/>
      <c r="JHX36" s="194"/>
      <c r="JHY36" s="194"/>
      <c r="JHZ36" s="194"/>
      <c r="JIA36" s="194"/>
      <c r="JIB36" s="194"/>
      <c r="JIC36" s="194"/>
      <c r="JID36" s="194"/>
      <c r="JIE36" s="194"/>
      <c r="JIF36" s="194"/>
      <c r="JIG36" s="194"/>
      <c r="JIH36" s="194"/>
      <c r="JII36" s="194"/>
      <c r="JIJ36" s="194"/>
      <c r="JIK36" s="194"/>
      <c r="JIL36" s="194"/>
      <c r="JIM36" s="194"/>
      <c r="JIN36" s="194"/>
      <c r="JIO36" s="194"/>
      <c r="JIP36" s="194"/>
      <c r="JIQ36" s="194"/>
      <c r="JIR36" s="194"/>
      <c r="JIS36" s="194"/>
      <c r="JIT36" s="194"/>
      <c r="JIU36" s="194"/>
      <c r="JIV36" s="194"/>
      <c r="JIW36" s="194"/>
      <c r="JIX36" s="194"/>
      <c r="JIY36" s="194"/>
      <c r="JIZ36" s="194"/>
      <c r="JJA36" s="194"/>
      <c r="JJB36" s="194"/>
      <c r="JJC36" s="194"/>
      <c r="JJD36" s="194"/>
      <c r="JJE36" s="194"/>
      <c r="JJF36" s="194"/>
      <c r="JJG36" s="194"/>
      <c r="JJH36" s="194"/>
      <c r="JJI36" s="194"/>
      <c r="JJJ36" s="194"/>
      <c r="JJK36" s="194"/>
      <c r="JJL36" s="194"/>
      <c r="JJM36" s="194"/>
      <c r="JJN36" s="194"/>
      <c r="JJO36" s="194"/>
      <c r="JJP36" s="194"/>
      <c r="JJQ36" s="194"/>
      <c r="JJR36" s="194"/>
      <c r="JJS36" s="194"/>
      <c r="JJT36" s="194"/>
      <c r="JJU36" s="194"/>
      <c r="JJV36" s="194"/>
      <c r="JJW36" s="194"/>
      <c r="JJX36" s="194"/>
      <c r="JJY36" s="194"/>
      <c r="JJZ36" s="194"/>
      <c r="JKA36" s="194"/>
      <c r="JKB36" s="194"/>
      <c r="JKC36" s="194"/>
      <c r="JKD36" s="194"/>
      <c r="JKE36" s="194"/>
      <c r="JKF36" s="194"/>
      <c r="JKG36" s="194"/>
      <c r="JKH36" s="194"/>
      <c r="JKI36" s="194"/>
      <c r="JKJ36" s="194"/>
      <c r="JKK36" s="194"/>
      <c r="JKL36" s="194"/>
      <c r="JKM36" s="194"/>
      <c r="JKN36" s="194"/>
      <c r="JKO36" s="194"/>
      <c r="JKP36" s="194"/>
      <c r="JKQ36" s="194"/>
      <c r="JKR36" s="194"/>
      <c r="JKS36" s="194"/>
      <c r="JKT36" s="194"/>
      <c r="JKU36" s="194"/>
      <c r="JKV36" s="194"/>
      <c r="JKW36" s="194"/>
      <c r="JKX36" s="194"/>
      <c r="JKY36" s="194"/>
      <c r="JKZ36" s="194"/>
      <c r="JLA36" s="194"/>
      <c r="JLB36" s="194"/>
      <c r="JLC36" s="194"/>
      <c r="JLD36" s="194"/>
      <c r="JLE36" s="194"/>
      <c r="JLF36" s="194"/>
      <c r="JLG36" s="194"/>
      <c r="JLH36" s="194"/>
      <c r="JLI36" s="194"/>
      <c r="JLJ36" s="194"/>
      <c r="JLK36" s="194"/>
      <c r="JLL36" s="194"/>
      <c r="JLM36" s="194"/>
      <c r="JLN36" s="194"/>
      <c r="JLO36" s="194"/>
      <c r="JLP36" s="194"/>
      <c r="JLQ36" s="194"/>
      <c r="JLR36" s="194"/>
      <c r="JLS36" s="194"/>
      <c r="JLT36" s="194"/>
      <c r="JLU36" s="194"/>
      <c r="JLV36" s="194"/>
      <c r="JLW36" s="194"/>
      <c r="JLX36" s="194"/>
      <c r="JLY36" s="194"/>
      <c r="JLZ36" s="194"/>
      <c r="JMA36" s="194"/>
      <c r="JMB36" s="194"/>
      <c r="JMC36" s="194"/>
      <c r="JMD36" s="194"/>
      <c r="JME36" s="194"/>
      <c r="JMF36" s="194"/>
      <c r="JMG36" s="194"/>
      <c r="JMH36" s="194"/>
      <c r="JMI36" s="194"/>
      <c r="JMJ36" s="194"/>
      <c r="JMK36" s="194"/>
      <c r="JML36" s="194"/>
      <c r="JMM36" s="194"/>
      <c r="JMN36" s="194"/>
      <c r="JMO36" s="194"/>
      <c r="JMP36" s="194"/>
      <c r="JMQ36" s="194"/>
      <c r="JMR36" s="194"/>
      <c r="JMS36" s="194"/>
      <c r="JMT36" s="194"/>
      <c r="JMU36" s="194"/>
      <c r="JMV36" s="194"/>
      <c r="JMW36" s="194"/>
      <c r="JMX36" s="194"/>
      <c r="JMY36" s="194"/>
      <c r="JMZ36" s="194"/>
      <c r="JNA36" s="194"/>
      <c r="JNB36" s="194"/>
      <c r="JNC36" s="194"/>
      <c r="JND36" s="194"/>
      <c r="JNE36" s="194"/>
      <c r="JNF36" s="194"/>
      <c r="JNG36" s="194"/>
      <c r="JNH36" s="194"/>
      <c r="JNI36" s="194"/>
      <c r="JNJ36" s="194"/>
      <c r="JNK36" s="194"/>
      <c r="JNL36" s="194"/>
      <c r="JNM36" s="194"/>
      <c r="JNN36" s="194"/>
      <c r="JNO36" s="194"/>
      <c r="JNP36" s="194"/>
      <c r="JNQ36" s="194"/>
      <c r="JNR36" s="194"/>
      <c r="JNS36" s="194"/>
      <c r="JNT36" s="194"/>
      <c r="JNU36" s="194"/>
      <c r="JNV36" s="194"/>
      <c r="JNW36" s="194"/>
      <c r="JNX36" s="194"/>
      <c r="JNY36" s="194"/>
      <c r="JNZ36" s="194"/>
      <c r="JOA36" s="194"/>
      <c r="JOB36" s="194"/>
      <c r="JOC36" s="194"/>
      <c r="JOD36" s="194"/>
      <c r="JOE36" s="194"/>
      <c r="JOF36" s="194"/>
      <c r="JOG36" s="194"/>
      <c r="JOH36" s="194"/>
      <c r="JOI36" s="194"/>
      <c r="JOJ36" s="194"/>
      <c r="JOK36" s="194"/>
      <c r="JOL36" s="194"/>
      <c r="JOM36" s="194"/>
      <c r="JON36" s="194"/>
      <c r="JOO36" s="194"/>
      <c r="JOP36" s="194"/>
      <c r="JOQ36" s="194"/>
      <c r="JOR36" s="194"/>
      <c r="JOS36" s="194"/>
      <c r="JOT36" s="194"/>
      <c r="JOU36" s="194"/>
      <c r="JOV36" s="194"/>
      <c r="JOW36" s="194"/>
      <c r="JOX36" s="194"/>
      <c r="JOY36" s="194"/>
      <c r="JOZ36" s="194"/>
      <c r="JPA36" s="194"/>
      <c r="JPB36" s="194"/>
      <c r="JPC36" s="194"/>
      <c r="JPD36" s="194"/>
      <c r="JPE36" s="194"/>
      <c r="JPF36" s="194"/>
      <c r="JPG36" s="194"/>
      <c r="JPH36" s="194"/>
      <c r="JPI36" s="194"/>
      <c r="JPJ36" s="194"/>
      <c r="JPK36" s="194"/>
      <c r="JPL36" s="194"/>
      <c r="JPM36" s="194"/>
      <c r="JPN36" s="194"/>
      <c r="JPO36" s="194"/>
      <c r="JPP36" s="194"/>
      <c r="JPQ36" s="194"/>
      <c r="JPR36" s="194"/>
      <c r="JPS36" s="194"/>
      <c r="JPT36" s="194"/>
      <c r="JPU36" s="194"/>
      <c r="JPV36" s="194"/>
      <c r="JPW36" s="194"/>
      <c r="JPX36" s="194"/>
      <c r="JPY36" s="194"/>
      <c r="JPZ36" s="194"/>
      <c r="JQA36" s="194"/>
      <c r="JQB36" s="194"/>
      <c r="JQC36" s="194"/>
      <c r="JQD36" s="194"/>
      <c r="JQE36" s="194"/>
      <c r="JQF36" s="194"/>
      <c r="JQG36" s="194"/>
      <c r="JQH36" s="194"/>
      <c r="JQI36" s="194"/>
      <c r="JQJ36" s="194"/>
      <c r="JQK36" s="194"/>
      <c r="JQL36" s="194"/>
      <c r="JQM36" s="194"/>
      <c r="JQN36" s="194"/>
      <c r="JQO36" s="194"/>
      <c r="JQP36" s="194"/>
      <c r="JQQ36" s="194"/>
      <c r="JQR36" s="194"/>
      <c r="JQS36" s="194"/>
      <c r="JQT36" s="194"/>
      <c r="JQU36" s="194"/>
      <c r="JQV36" s="194"/>
      <c r="JQW36" s="194"/>
      <c r="JQX36" s="194"/>
      <c r="JQY36" s="194"/>
      <c r="JQZ36" s="194"/>
      <c r="JRA36" s="194"/>
      <c r="JRB36" s="194"/>
      <c r="JRC36" s="194"/>
      <c r="JRD36" s="194"/>
      <c r="JRE36" s="194"/>
      <c r="JRF36" s="194"/>
      <c r="JRG36" s="194"/>
      <c r="JRH36" s="194"/>
      <c r="JRI36" s="194"/>
      <c r="JRJ36" s="194"/>
      <c r="JRK36" s="194"/>
      <c r="JRL36" s="194"/>
      <c r="JRM36" s="194"/>
      <c r="JRN36" s="194"/>
      <c r="JRO36" s="194"/>
      <c r="JRP36" s="194"/>
      <c r="JRQ36" s="194"/>
      <c r="JRR36" s="194"/>
      <c r="JRS36" s="194"/>
      <c r="JRT36" s="194"/>
      <c r="JRU36" s="194"/>
      <c r="JRV36" s="194"/>
      <c r="JRW36" s="194"/>
      <c r="JRX36" s="194"/>
      <c r="JRY36" s="194"/>
      <c r="JRZ36" s="194"/>
      <c r="JSA36" s="194"/>
      <c r="JSB36" s="194"/>
      <c r="JSC36" s="194"/>
      <c r="JSD36" s="194"/>
      <c r="JSE36" s="194"/>
      <c r="JSF36" s="194"/>
      <c r="JSG36" s="194"/>
      <c r="JSH36" s="194"/>
      <c r="JSI36" s="194"/>
      <c r="JSJ36" s="194"/>
      <c r="JSK36" s="194"/>
      <c r="JSL36" s="194"/>
      <c r="JSM36" s="194"/>
      <c r="JSN36" s="194"/>
      <c r="JSO36" s="194"/>
      <c r="JSP36" s="194"/>
      <c r="JSQ36" s="194"/>
      <c r="JSR36" s="194"/>
      <c r="JSS36" s="194"/>
      <c r="JST36" s="194"/>
      <c r="JSU36" s="194"/>
      <c r="JSV36" s="194"/>
      <c r="JSW36" s="194"/>
      <c r="JSX36" s="194"/>
      <c r="JSY36" s="194"/>
      <c r="JSZ36" s="194"/>
      <c r="JTA36" s="194"/>
      <c r="JTB36" s="194"/>
      <c r="JTC36" s="194"/>
      <c r="JTD36" s="194"/>
      <c r="JTE36" s="194"/>
      <c r="JTF36" s="194"/>
      <c r="JTG36" s="194"/>
      <c r="JTH36" s="194"/>
      <c r="JTI36" s="194"/>
      <c r="JTJ36" s="194"/>
      <c r="JTK36" s="194"/>
      <c r="JTL36" s="194"/>
      <c r="JTM36" s="194"/>
      <c r="JTN36" s="194"/>
      <c r="JTO36" s="194"/>
      <c r="JTP36" s="194"/>
      <c r="JTQ36" s="194"/>
      <c r="JTR36" s="194"/>
      <c r="JTS36" s="194"/>
      <c r="JTT36" s="194"/>
      <c r="JTU36" s="194"/>
      <c r="JTV36" s="194"/>
      <c r="JTW36" s="194"/>
      <c r="JTX36" s="194"/>
      <c r="JTY36" s="194"/>
      <c r="JTZ36" s="194"/>
      <c r="JUA36" s="194"/>
      <c r="JUB36" s="194"/>
      <c r="JUC36" s="194"/>
      <c r="JUD36" s="194"/>
      <c r="JUE36" s="194"/>
      <c r="JUF36" s="194"/>
      <c r="JUG36" s="194"/>
      <c r="JUH36" s="194"/>
      <c r="JUI36" s="194"/>
      <c r="JUJ36" s="194"/>
      <c r="JUK36" s="194"/>
      <c r="JUL36" s="194"/>
      <c r="JUM36" s="194"/>
      <c r="JUN36" s="194"/>
      <c r="JUO36" s="194"/>
      <c r="JUP36" s="194"/>
      <c r="JUQ36" s="194"/>
      <c r="JUR36" s="194"/>
      <c r="JUS36" s="194"/>
      <c r="JUT36" s="194"/>
      <c r="JUU36" s="194"/>
      <c r="JUV36" s="194"/>
      <c r="JUW36" s="194"/>
      <c r="JUX36" s="194"/>
      <c r="JUY36" s="194"/>
      <c r="JUZ36" s="194"/>
      <c r="JVA36" s="194"/>
      <c r="JVB36" s="194"/>
      <c r="JVC36" s="194"/>
      <c r="JVD36" s="194"/>
      <c r="JVE36" s="194"/>
      <c r="JVF36" s="194"/>
      <c r="JVG36" s="194"/>
      <c r="JVH36" s="194"/>
      <c r="JVI36" s="194"/>
      <c r="JVJ36" s="194"/>
      <c r="JVK36" s="194"/>
      <c r="JVL36" s="194"/>
      <c r="JVM36" s="194"/>
      <c r="JVN36" s="194"/>
      <c r="JVO36" s="194"/>
      <c r="JVP36" s="194"/>
      <c r="JVQ36" s="194"/>
      <c r="JVR36" s="194"/>
      <c r="JVS36" s="194"/>
      <c r="JVT36" s="194"/>
      <c r="JVU36" s="194"/>
      <c r="JVV36" s="194"/>
      <c r="JVW36" s="194"/>
      <c r="JVX36" s="194"/>
      <c r="JVY36" s="194"/>
      <c r="JVZ36" s="194"/>
      <c r="JWA36" s="194"/>
      <c r="JWB36" s="194"/>
      <c r="JWC36" s="194"/>
      <c r="JWD36" s="194"/>
      <c r="JWE36" s="194"/>
      <c r="JWF36" s="194"/>
      <c r="JWG36" s="194"/>
      <c r="JWH36" s="194"/>
      <c r="JWI36" s="194"/>
      <c r="JWJ36" s="194"/>
      <c r="JWK36" s="194"/>
      <c r="JWL36" s="194"/>
      <c r="JWM36" s="194"/>
      <c r="JWN36" s="194"/>
      <c r="JWO36" s="194"/>
      <c r="JWP36" s="194"/>
      <c r="JWQ36" s="194"/>
      <c r="JWR36" s="194"/>
      <c r="JWS36" s="194"/>
      <c r="JWT36" s="194"/>
      <c r="JWU36" s="194"/>
      <c r="JWV36" s="194"/>
      <c r="JWW36" s="194"/>
      <c r="JWX36" s="194"/>
      <c r="JWY36" s="194"/>
      <c r="JWZ36" s="194"/>
      <c r="JXA36" s="194"/>
      <c r="JXB36" s="194"/>
      <c r="JXC36" s="194"/>
      <c r="JXD36" s="194"/>
      <c r="JXE36" s="194"/>
      <c r="JXF36" s="194"/>
      <c r="JXG36" s="194"/>
      <c r="JXH36" s="194"/>
      <c r="JXI36" s="194"/>
      <c r="JXJ36" s="194"/>
      <c r="JXK36" s="194"/>
      <c r="JXL36" s="194"/>
      <c r="JXM36" s="194"/>
      <c r="JXN36" s="194"/>
      <c r="JXO36" s="194"/>
      <c r="JXP36" s="194"/>
      <c r="JXQ36" s="194"/>
      <c r="JXR36" s="194"/>
      <c r="JXS36" s="194"/>
      <c r="JXT36" s="194"/>
      <c r="JXU36" s="194"/>
      <c r="JXV36" s="194"/>
      <c r="JXW36" s="194"/>
      <c r="JXX36" s="194"/>
      <c r="JXY36" s="194"/>
      <c r="JXZ36" s="194"/>
      <c r="JYA36" s="194"/>
      <c r="JYB36" s="194"/>
      <c r="JYC36" s="194"/>
      <c r="JYD36" s="194"/>
      <c r="JYE36" s="194"/>
      <c r="JYF36" s="194"/>
      <c r="JYG36" s="194"/>
      <c r="JYH36" s="194"/>
      <c r="JYI36" s="194"/>
      <c r="JYJ36" s="194"/>
      <c r="JYK36" s="194"/>
      <c r="JYL36" s="194"/>
      <c r="JYM36" s="194"/>
      <c r="JYN36" s="194"/>
      <c r="JYO36" s="194"/>
      <c r="JYP36" s="194"/>
      <c r="JYQ36" s="194"/>
      <c r="JYR36" s="194"/>
      <c r="JYS36" s="194"/>
      <c r="JYT36" s="194"/>
      <c r="JYU36" s="194"/>
      <c r="JYV36" s="194"/>
      <c r="JYW36" s="194"/>
      <c r="JYX36" s="194"/>
      <c r="JYY36" s="194"/>
      <c r="JYZ36" s="194"/>
      <c r="JZA36" s="194"/>
      <c r="JZB36" s="194"/>
      <c r="JZC36" s="194"/>
      <c r="JZD36" s="194"/>
      <c r="JZE36" s="194"/>
      <c r="JZF36" s="194"/>
      <c r="JZG36" s="194"/>
      <c r="JZH36" s="194"/>
      <c r="JZI36" s="194"/>
      <c r="JZJ36" s="194"/>
      <c r="JZK36" s="194"/>
      <c r="JZL36" s="194"/>
      <c r="JZM36" s="194"/>
      <c r="JZN36" s="194"/>
      <c r="JZO36" s="194"/>
      <c r="JZP36" s="194"/>
      <c r="JZQ36" s="194"/>
      <c r="JZR36" s="194"/>
      <c r="JZS36" s="194"/>
      <c r="JZT36" s="194"/>
      <c r="JZU36" s="194"/>
      <c r="JZV36" s="194"/>
      <c r="JZW36" s="194"/>
      <c r="JZX36" s="194"/>
      <c r="JZY36" s="194"/>
      <c r="JZZ36" s="194"/>
      <c r="KAA36" s="194"/>
      <c r="KAB36" s="194"/>
      <c r="KAC36" s="194"/>
      <c r="KAD36" s="194"/>
      <c r="KAE36" s="194"/>
      <c r="KAF36" s="194"/>
      <c r="KAG36" s="194"/>
      <c r="KAH36" s="194"/>
      <c r="KAI36" s="194"/>
      <c r="KAJ36" s="194"/>
      <c r="KAK36" s="194"/>
      <c r="KAL36" s="194"/>
      <c r="KAM36" s="194"/>
      <c r="KAN36" s="194"/>
      <c r="KAO36" s="194"/>
      <c r="KAP36" s="194"/>
      <c r="KAQ36" s="194"/>
      <c r="KAR36" s="194"/>
      <c r="KAS36" s="194"/>
      <c r="KAT36" s="194"/>
      <c r="KAU36" s="194"/>
      <c r="KAV36" s="194"/>
      <c r="KAW36" s="194"/>
      <c r="KAX36" s="194"/>
      <c r="KAY36" s="194"/>
      <c r="KAZ36" s="194"/>
      <c r="KBA36" s="194"/>
      <c r="KBB36" s="194"/>
      <c r="KBC36" s="194"/>
      <c r="KBD36" s="194"/>
      <c r="KBE36" s="194"/>
      <c r="KBF36" s="194"/>
      <c r="KBG36" s="194"/>
      <c r="KBH36" s="194"/>
      <c r="KBI36" s="194"/>
      <c r="KBJ36" s="194"/>
      <c r="KBK36" s="194"/>
      <c r="KBL36" s="194"/>
      <c r="KBM36" s="194"/>
      <c r="KBN36" s="194"/>
      <c r="KBO36" s="194"/>
      <c r="KBP36" s="194"/>
      <c r="KBQ36" s="194"/>
      <c r="KBR36" s="194"/>
      <c r="KBS36" s="194"/>
      <c r="KBT36" s="194"/>
      <c r="KBU36" s="194"/>
      <c r="KBV36" s="194"/>
      <c r="KBW36" s="194"/>
      <c r="KBX36" s="194"/>
      <c r="KBY36" s="194"/>
      <c r="KBZ36" s="194"/>
      <c r="KCA36" s="194"/>
      <c r="KCB36" s="194"/>
      <c r="KCC36" s="194"/>
      <c r="KCD36" s="194"/>
      <c r="KCE36" s="194"/>
      <c r="KCF36" s="194"/>
      <c r="KCG36" s="194"/>
      <c r="KCH36" s="194"/>
      <c r="KCI36" s="194"/>
      <c r="KCJ36" s="194"/>
      <c r="KCK36" s="194"/>
      <c r="KCL36" s="194"/>
      <c r="KCM36" s="194"/>
      <c r="KCN36" s="194"/>
      <c r="KCO36" s="194"/>
      <c r="KCP36" s="194"/>
      <c r="KCQ36" s="194"/>
      <c r="KCR36" s="194"/>
      <c r="KCS36" s="194"/>
      <c r="KCT36" s="194"/>
      <c r="KCU36" s="194"/>
      <c r="KCV36" s="194"/>
      <c r="KCW36" s="194"/>
      <c r="KCX36" s="194"/>
      <c r="KCY36" s="194"/>
      <c r="KCZ36" s="194"/>
      <c r="KDA36" s="194"/>
      <c r="KDB36" s="194"/>
      <c r="KDC36" s="194"/>
      <c r="KDD36" s="194"/>
      <c r="KDE36" s="194"/>
      <c r="KDF36" s="194"/>
      <c r="KDG36" s="194"/>
      <c r="KDH36" s="194"/>
      <c r="KDI36" s="194"/>
      <c r="KDJ36" s="194"/>
      <c r="KDK36" s="194"/>
      <c r="KDL36" s="194"/>
      <c r="KDM36" s="194"/>
      <c r="KDN36" s="194"/>
      <c r="KDO36" s="194"/>
      <c r="KDP36" s="194"/>
      <c r="KDQ36" s="194"/>
      <c r="KDR36" s="194"/>
      <c r="KDS36" s="194"/>
      <c r="KDT36" s="194"/>
      <c r="KDU36" s="194"/>
      <c r="KDV36" s="194"/>
      <c r="KDW36" s="194"/>
      <c r="KDX36" s="194"/>
      <c r="KDY36" s="194"/>
      <c r="KDZ36" s="194"/>
      <c r="KEA36" s="194"/>
      <c r="KEB36" s="194"/>
      <c r="KEC36" s="194"/>
      <c r="KED36" s="194"/>
      <c r="KEE36" s="194"/>
      <c r="KEF36" s="194"/>
      <c r="KEG36" s="194"/>
      <c r="KEH36" s="194"/>
      <c r="KEI36" s="194"/>
      <c r="KEJ36" s="194"/>
      <c r="KEK36" s="194"/>
      <c r="KEL36" s="194"/>
      <c r="KEM36" s="194"/>
      <c r="KEN36" s="194"/>
      <c r="KEO36" s="194"/>
      <c r="KEP36" s="194"/>
      <c r="KEQ36" s="194"/>
      <c r="KER36" s="194"/>
      <c r="KES36" s="194"/>
      <c r="KET36" s="194"/>
      <c r="KEU36" s="194"/>
      <c r="KEV36" s="194"/>
      <c r="KEW36" s="194"/>
      <c r="KEX36" s="194"/>
      <c r="KEY36" s="194"/>
      <c r="KEZ36" s="194"/>
      <c r="KFA36" s="194"/>
      <c r="KFB36" s="194"/>
      <c r="KFC36" s="194"/>
      <c r="KFD36" s="194"/>
      <c r="KFE36" s="194"/>
      <c r="KFF36" s="194"/>
      <c r="KFG36" s="194"/>
      <c r="KFH36" s="194"/>
      <c r="KFI36" s="194"/>
      <c r="KFJ36" s="194"/>
      <c r="KFK36" s="194"/>
      <c r="KFL36" s="194"/>
      <c r="KFM36" s="194"/>
      <c r="KFN36" s="194"/>
      <c r="KFO36" s="194"/>
      <c r="KFP36" s="194"/>
      <c r="KFQ36" s="194"/>
      <c r="KFR36" s="194"/>
      <c r="KFS36" s="194"/>
      <c r="KFT36" s="194"/>
      <c r="KFU36" s="194"/>
      <c r="KFV36" s="194"/>
      <c r="KFW36" s="194"/>
      <c r="KFX36" s="194"/>
      <c r="KFY36" s="194"/>
      <c r="KFZ36" s="194"/>
      <c r="KGA36" s="194"/>
      <c r="KGB36" s="194"/>
      <c r="KGC36" s="194"/>
      <c r="KGD36" s="194"/>
      <c r="KGE36" s="194"/>
      <c r="KGF36" s="194"/>
      <c r="KGG36" s="194"/>
      <c r="KGH36" s="194"/>
      <c r="KGI36" s="194"/>
      <c r="KGJ36" s="194"/>
      <c r="KGK36" s="194"/>
      <c r="KGL36" s="194"/>
      <c r="KGM36" s="194"/>
      <c r="KGN36" s="194"/>
      <c r="KGO36" s="194"/>
      <c r="KGP36" s="194"/>
      <c r="KGQ36" s="194"/>
      <c r="KGR36" s="194"/>
      <c r="KGS36" s="194"/>
      <c r="KGT36" s="194"/>
      <c r="KGU36" s="194"/>
      <c r="KGV36" s="194"/>
      <c r="KGW36" s="194"/>
      <c r="KGX36" s="194"/>
      <c r="KGY36" s="194"/>
      <c r="KGZ36" s="194"/>
      <c r="KHA36" s="194"/>
      <c r="KHB36" s="194"/>
      <c r="KHC36" s="194"/>
      <c r="KHD36" s="194"/>
      <c r="KHE36" s="194"/>
      <c r="KHF36" s="194"/>
      <c r="KHG36" s="194"/>
      <c r="KHH36" s="194"/>
      <c r="KHI36" s="194"/>
      <c r="KHJ36" s="194"/>
      <c r="KHK36" s="194"/>
      <c r="KHL36" s="194"/>
      <c r="KHM36" s="194"/>
      <c r="KHN36" s="194"/>
      <c r="KHO36" s="194"/>
      <c r="KHP36" s="194"/>
      <c r="KHQ36" s="194"/>
      <c r="KHR36" s="194"/>
      <c r="KHS36" s="194"/>
      <c r="KHT36" s="194"/>
      <c r="KHU36" s="194"/>
      <c r="KHV36" s="194"/>
      <c r="KHW36" s="194"/>
      <c r="KHX36" s="194"/>
      <c r="KHY36" s="194"/>
      <c r="KHZ36" s="194"/>
      <c r="KIA36" s="194"/>
      <c r="KIB36" s="194"/>
      <c r="KIC36" s="194"/>
      <c r="KID36" s="194"/>
      <c r="KIE36" s="194"/>
      <c r="KIF36" s="194"/>
      <c r="KIG36" s="194"/>
      <c r="KIH36" s="194"/>
      <c r="KII36" s="194"/>
      <c r="KIJ36" s="194"/>
      <c r="KIK36" s="194"/>
      <c r="KIL36" s="194"/>
      <c r="KIM36" s="194"/>
      <c r="KIN36" s="194"/>
      <c r="KIO36" s="194"/>
      <c r="KIP36" s="194"/>
      <c r="KIQ36" s="194"/>
      <c r="KIR36" s="194"/>
      <c r="KIS36" s="194"/>
      <c r="KIT36" s="194"/>
      <c r="KIU36" s="194"/>
      <c r="KIV36" s="194"/>
      <c r="KIW36" s="194"/>
      <c r="KIX36" s="194"/>
      <c r="KIY36" s="194"/>
      <c r="KIZ36" s="194"/>
      <c r="KJA36" s="194"/>
      <c r="KJB36" s="194"/>
      <c r="KJC36" s="194"/>
      <c r="KJD36" s="194"/>
      <c r="KJE36" s="194"/>
      <c r="KJF36" s="194"/>
      <c r="KJG36" s="194"/>
      <c r="KJH36" s="194"/>
      <c r="KJI36" s="194"/>
      <c r="KJJ36" s="194"/>
      <c r="KJK36" s="194"/>
      <c r="KJL36" s="194"/>
      <c r="KJM36" s="194"/>
      <c r="KJN36" s="194"/>
      <c r="KJO36" s="194"/>
      <c r="KJP36" s="194"/>
      <c r="KJQ36" s="194"/>
      <c r="KJR36" s="194"/>
      <c r="KJS36" s="194"/>
      <c r="KJT36" s="194"/>
      <c r="KJU36" s="194"/>
      <c r="KJV36" s="194"/>
      <c r="KJW36" s="194"/>
      <c r="KJX36" s="194"/>
      <c r="KJY36" s="194"/>
      <c r="KJZ36" s="194"/>
      <c r="KKA36" s="194"/>
      <c r="KKB36" s="194"/>
      <c r="KKC36" s="194"/>
      <c r="KKD36" s="194"/>
      <c r="KKE36" s="194"/>
      <c r="KKF36" s="194"/>
      <c r="KKG36" s="194"/>
      <c r="KKH36" s="194"/>
      <c r="KKI36" s="194"/>
      <c r="KKJ36" s="194"/>
      <c r="KKK36" s="194"/>
      <c r="KKL36" s="194"/>
      <c r="KKM36" s="194"/>
      <c r="KKN36" s="194"/>
      <c r="KKO36" s="194"/>
      <c r="KKP36" s="194"/>
      <c r="KKQ36" s="194"/>
      <c r="KKR36" s="194"/>
      <c r="KKS36" s="194"/>
      <c r="KKT36" s="194"/>
      <c r="KKU36" s="194"/>
      <c r="KKV36" s="194"/>
      <c r="KKW36" s="194"/>
      <c r="KKX36" s="194"/>
      <c r="KKY36" s="194"/>
      <c r="KKZ36" s="194"/>
      <c r="KLA36" s="194"/>
      <c r="KLB36" s="194"/>
      <c r="KLC36" s="194"/>
      <c r="KLD36" s="194"/>
      <c r="KLE36" s="194"/>
      <c r="KLF36" s="194"/>
      <c r="KLG36" s="194"/>
      <c r="KLH36" s="194"/>
      <c r="KLI36" s="194"/>
      <c r="KLJ36" s="194"/>
      <c r="KLK36" s="194"/>
      <c r="KLL36" s="194"/>
      <c r="KLM36" s="194"/>
      <c r="KLN36" s="194"/>
      <c r="KLO36" s="194"/>
      <c r="KLP36" s="194"/>
      <c r="KLQ36" s="194"/>
      <c r="KLR36" s="194"/>
      <c r="KLS36" s="194"/>
      <c r="KLT36" s="194"/>
      <c r="KLU36" s="194"/>
      <c r="KLV36" s="194"/>
      <c r="KLW36" s="194"/>
      <c r="KLX36" s="194"/>
      <c r="KLY36" s="194"/>
      <c r="KLZ36" s="194"/>
      <c r="KMA36" s="194"/>
      <c r="KMB36" s="194"/>
      <c r="KMC36" s="194"/>
      <c r="KMD36" s="194"/>
      <c r="KME36" s="194"/>
      <c r="KMF36" s="194"/>
      <c r="KMG36" s="194"/>
      <c r="KMH36" s="194"/>
      <c r="KMI36" s="194"/>
      <c r="KMJ36" s="194"/>
      <c r="KMK36" s="194"/>
      <c r="KML36" s="194"/>
      <c r="KMM36" s="194"/>
      <c r="KMN36" s="194"/>
      <c r="KMO36" s="194"/>
      <c r="KMP36" s="194"/>
      <c r="KMQ36" s="194"/>
      <c r="KMR36" s="194"/>
      <c r="KMS36" s="194"/>
      <c r="KMT36" s="194"/>
      <c r="KMU36" s="194"/>
      <c r="KMV36" s="194"/>
      <c r="KMW36" s="194"/>
      <c r="KMX36" s="194"/>
      <c r="KMY36" s="194"/>
      <c r="KMZ36" s="194"/>
      <c r="KNA36" s="194"/>
      <c r="KNB36" s="194"/>
      <c r="KNC36" s="194"/>
      <c r="KND36" s="194"/>
      <c r="KNE36" s="194"/>
      <c r="KNF36" s="194"/>
      <c r="KNG36" s="194"/>
      <c r="KNH36" s="194"/>
      <c r="KNI36" s="194"/>
      <c r="KNJ36" s="194"/>
      <c r="KNK36" s="194"/>
      <c r="KNL36" s="194"/>
      <c r="KNM36" s="194"/>
      <c r="KNN36" s="194"/>
      <c r="KNO36" s="194"/>
      <c r="KNP36" s="194"/>
      <c r="KNQ36" s="194"/>
      <c r="KNR36" s="194"/>
      <c r="KNS36" s="194"/>
      <c r="KNT36" s="194"/>
      <c r="KNU36" s="194"/>
      <c r="KNV36" s="194"/>
      <c r="KNW36" s="194"/>
      <c r="KNX36" s="194"/>
      <c r="KNY36" s="194"/>
      <c r="KNZ36" s="194"/>
      <c r="KOA36" s="194"/>
      <c r="KOB36" s="194"/>
      <c r="KOC36" s="194"/>
      <c r="KOD36" s="194"/>
      <c r="KOE36" s="194"/>
      <c r="KOF36" s="194"/>
      <c r="KOG36" s="194"/>
      <c r="KOH36" s="194"/>
      <c r="KOI36" s="194"/>
      <c r="KOJ36" s="194"/>
      <c r="KOK36" s="194"/>
      <c r="KOL36" s="194"/>
      <c r="KOM36" s="194"/>
      <c r="KON36" s="194"/>
      <c r="KOO36" s="194"/>
      <c r="KOP36" s="194"/>
      <c r="KOQ36" s="194"/>
      <c r="KOR36" s="194"/>
      <c r="KOS36" s="194"/>
      <c r="KOT36" s="194"/>
      <c r="KOU36" s="194"/>
      <c r="KOV36" s="194"/>
      <c r="KOW36" s="194"/>
      <c r="KOX36" s="194"/>
      <c r="KOY36" s="194"/>
      <c r="KOZ36" s="194"/>
      <c r="KPA36" s="194"/>
      <c r="KPB36" s="194"/>
      <c r="KPC36" s="194"/>
      <c r="KPD36" s="194"/>
      <c r="KPE36" s="194"/>
      <c r="KPF36" s="194"/>
      <c r="KPG36" s="194"/>
      <c r="KPH36" s="194"/>
      <c r="KPI36" s="194"/>
      <c r="KPJ36" s="194"/>
      <c r="KPK36" s="194"/>
      <c r="KPL36" s="194"/>
      <c r="KPM36" s="194"/>
      <c r="KPN36" s="194"/>
      <c r="KPO36" s="194"/>
      <c r="KPP36" s="194"/>
      <c r="KPQ36" s="194"/>
      <c r="KPR36" s="194"/>
      <c r="KPS36" s="194"/>
      <c r="KPT36" s="194"/>
      <c r="KPU36" s="194"/>
      <c r="KPV36" s="194"/>
      <c r="KPW36" s="194"/>
      <c r="KPX36" s="194"/>
      <c r="KPY36" s="194"/>
      <c r="KPZ36" s="194"/>
      <c r="KQA36" s="194"/>
      <c r="KQB36" s="194"/>
      <c r="KQC36" s="194"/>
      <c r="KQD36" s="194"/>
      <c r="KQE36" s="194"/>
      <c r="KQF36" s="194"/>
      <c r="KQG36" s="194"/>
      <c r="KQH36" s="194"/>
      <c r="KQI36" s="194"/>
      <c r="KQJ36" s="194"/>
      <c r="KQK36" s="194"/>
      <c r="KQL36" s="194"/>
      <c r="KQM36" s="194"/>
      <c r="KQN36" s="194"/>
      <c r="KQO36" s="194"/>
      <c r="KQP36" s="194"/>
      <c r="KQQ36" s="194"/>
      <c r="KQR36" s="194"/>
      <c r="KQS36" s="194"/>
      <c r="KQT36" s="194"/>
      <c r="KQU36" s="194"/>
      <c r="KQV36" s="194"/>
      <c r="KQW36" s="194"/>
      <c r="KQX36" s="194"/>
      <c r="KQY36" s="194"/>
      <c r="KQZ36" s="194"/>
      <c r="KRA36" s="194"/>
      <c r="KRB36" s="194"/>
      <c r="KRC36" s="194"/>
      <c r="KRD36" s="194"/>
      <c r="KRE36" s="194"/>
      <c r="KRF36" s="194"/>
      <c r="KRG36" s="194"/>
      <c r="KRH36" s="194"/>
      <c r="KRI36" s="194"/>
      <c r="KRJ36" s="194"/>
      <c r="KRK36" s="194"/>
      <c r="KRL36" s="194"/>
      <c r="KRM36" s="194"/>
      <c r="KRN36" s="194"/>
      <c r="KRO36" s="194"/>
      <c r="KRP36" s="194"/>
      <c r="KRQ36" s="194"/>
      <c r="KRR36" s="194"/>
      <c r="KRS36" s="194"/>
      <c r="KRT36" s="194"/>
      <c r="KRU36" s="194"/>
      <c r="KRV36" s="194"/>
      <c r="KRW36" s="194"/>
      <c r="KRX36" s="194"/>
      <c r="KRY36" s="194"/>
      <c r="KRZ36" s="194"/>
      <c r="KSA36" s="194"/>
      <c r="KSB36" s="194"/>
      <c r="KSC36" s="194"/>
      <c r="KSD36" s="194"/>
      <c r="KSE36" s="194"/>
      <c r="KSF36" s="194"/>
      <c r="KSG36" s="194"/>
      <c r="KSH36" s="194"/>
      <c r="KSI36" s="194"/>
      <c r="KSJ36" s="194"/>
      <c r="KSK36" s="194"/>
      <c r="KSL36" s="194"/>
      <c r="KSM36" s="194"/>
      <c r="KSN36" s="194"/>
      <c r="KSO36" s="194"/>
      <c r="KSP36" s="194"/>
      <c r="KSQ36" s="194"/>
      <c r="KSR36" s="194"/>
      <c r="KSS36" s="194"/>
      <c r="KST36" s="194"/>
      <c r="KSU36" s="194"/>
      <c r="KSV36" s="194"/>
      <c r="KSW36" s="194"/>
      <c r="KSX36" s="194"/>
      <c r="KSY36" s="194"/>
      <c r="KSZ36" s="194"/>
      <c r="KTA36" s="194"/>
      <c r="KTB36" s="194"/>
      <c r="KTC36" s="194"/>
      <c r="KTD36" s="194"/>
      <c r="KTE36" s="194"/>
      <c r="KTF36" s="194"/>
      <c r="KTG36" s="194"/>
      <c r="KTH36" s="194"/>
      <c r="KTI36" s="194"/>
      <c r="KTJ36" s="194"/>
      <c r="KTK36" s="194"/>
      <c r="KTL36" s="194"/>
      <c r="KTM36" s="194"/>
      <c r="KTN36" s="194"/>
      <c r="KTO36" s="194"/>
      <c r="KTP36" s="194"/>
      <c r="KTQ36" s="194"/>
      <c r="KTR36" s="194"/>
      <c r="KTS36" s="194"/>
      <c r="KTT36" s="194"/>
      <c r="KTU36" s="194"/>
      <c r="KTV36" s="194"/>
      <c r="KTW36" s="194"/>
      <c r="KTX36" s="194"/>
      <c r="KTY36" s="194"/>
      <c r="KTZ36" s="194"/>
      <c r="KUA36" s="194"/>
      <c r="KUB36" s="194"/>
      <c r="KUC36" s="194"/>
      <c r="KUD36" s="194"/>
      <c r="KUE36" s="194"/>
      <c r="KUF36" s="194"/>
      <c r="KUG36" s="194"/>
      <c r="KUH36" s="194"/>
      <c r="KUI36" s="194"/>
      <c r="KUJ36" s="194"/>
      <c r="KUK36" s="194"/>
      <c r="KUL36" s="194"/>
      <c r="KUM36" s="194"/>
      <c r="KUN36" s="194"/>
      <c r="KUO36" s="194"/>
      <c r="KUP36" s="194"/>
      <c r="KUQ36" s="194"/>
      <c r="KUR36" s="194"/>
      <c r="KUS36" s="194"/>
      <c r="KUT36" s="194"/>
      <c r="KUU36" s="194"/>
      <c r="KUV36" s="194"/>
      <c r="KUW36" s="194"/>
      <c r="KUX36" s="194"/>
      <c r="KUY36" s="194"/>
      <c r="KUZ36" s="194"/>
      <c r="KVA36" s="194"/>
      <c r="KVB36" s="194"/>
      <c r="KVC36" s="194"/>
      <c r="KVD36" s="194"/>
      <c r="KVE36" s="194"/>
      <c r="KVF36" s="194"/>
      <c r="KVG36" s="194"/>
      <c r="KVH36" s="194"/>
      <c r="KVI36" s="194"/>
      <c r="KVJ36" s="194"/>
      <c r="KVK36" s="194"/>
      <c r="KVL36" s="194"/>
      <c r="KVM36" s="194"/>
      <c r="KVN36" s="194"/>
      <c r="KVO36" s="194"/>
      <c r="KVP36" s="194"/>
      <c r="KVQ36" s="194"/>
      <c r="KVR36" s="194"/>
      <c r="KVS36" s="194"/>
      <c r="KVT36" s="194"/>
      <c r="KVU36" s="194"/>
      <c r="KVV36" s="194"/>
      <c r="KVW36" s="194"/>
      <c r="KVX36" s="194"/>
      <c r="KVY36" s="194"/>
      <c r="KVZ36" s="194"/>
      <c r="KWA36" s="194"/>
      <c r="KWB36" s="194"/>
      <c r="KWC36" s="194"/>
      <c r="KWD36" s="194"/>
      <c r="KWE36" s="194"/>
      <c r="KWF36" s="194"/>
      <c r="KWG36" s="194"/>
      <c r="KWH36" s="194"/>
      <c r="KWI36" s="194"/>
      <c r="KWJ36" s="194"/>
      <c r="KWK36" s="194"/>
      <c r="KWL36" s="194"/>
      <c r="KWM36" s="194"/>
      <c r="KWN36" s="194"/>
      <c r="KWO36" s="194"/>
      <c r="KWP36" s="194"/>
      <c r="KWQ36" s="194"/>
      <c r="KWR36" s="194"/>
      <c r="KWS36" s="194"/>
      <c r="KWT36" s="194"/>
      <c r="KWU36" s="194"/>
      <c r="KWV36" s="194"/>
      <c r="KWW36" s="194"/>
      <c r="KWX36" s="194"/>
      <c r="KWY36" s="194"/>
      <c r="KWZ36" s="194"/>
      <c r="KXA36" s="194"/>
      <c r="KXB36" s="194"/>
      <c r="KXC36" s="194"/>
      <c r="KXD36" s="194"/>
      <c r="KXE36" s="194"/>
      <c r="KXF36" s="194"/>
      <c r="KXG36" s="194"/>
      <c r="KXH36" s="194"/>
      <c r="KXI36" s="194"/>
      <c r="KXJ36" s="194"/>
      <c r="KXK36" s="194"/>
      <c r="KXL36" s="194"/>
      <c r="KXM36" s="194"/>
      <c r="KXN36" s="194"/>
      <c r="KXO36" s="194"/>
      <c r="KXP36" s="194"/>
      <c r="KXQ36" s="194"/>
      <c r="KXR36" s="194"/>
      <c r="KXS36" s="194"/>
      <c r="KXT36" s="194"/>
      <c r="KXU36" s="194"/>
      <c r="KXV36" s="194"/>
      <c r="KXW36" s="194"/>
      <c r="KXX36" s="194"/>
      <c r="KXY36" s="194"/>
      <c r="KXZ36" s="194"/>
      <c r="KYA36" s="194"/>
      <c r="KYB36" s="194"/>
      <c r="KYC36" s="194"/>
      <c r="KYD36" s="194"/>
      <c r="KYE36" s="194"/>
      <c r="KYF36" s="194"/>
      <c r="KYG36" s="194"/>
      <c r="KYH36" s="194"/>
      <c r="KYI36" s="194"/>
      <c r="KYJ36" s="194"/>
      <c r="KYK36" s="194"/>
      <c r="KYL36" s="194"/>
      <c r="KYM36" s="194"/>
      <c r="KYN36" s="194"/>
      <c r="KYO36" s="194"/>
      <c r="KYP36" s="194"/>
      <c r="KYQ36" s="194"/>
      <c r="KYR36" s="194"/>
      <c r="KYS36" s="194"/>
      <c r="KYT36" s="194"/>
      <c r="KYU36" s="194"/>
      <c r="KYV36" s="194"/>
      <c r="KYW36" s="194"/>
      <c r="KYX36" s="194"/>
      <c r="KYY36" s="194"/>
      <c r="KYZ36" s="194"/>
      <c r="KZA36" s="194"/>
      <c r="KZB36" s="194"/>
      <c r="KZC36" s="194"/>
      <c r="KZD36" s="194"/>
      <c r="KZE36" s="194"/>
      <c r="KZF36" s="194"/>
      <c r="KZG36" s="194"/>
      <c r="KZH36" s="194"/>
      <c r="KZI36" s="194"/>
      <c r="KZJ36" s="194"/>
      <c r="KZK36" s="194"/>
      <c r="KZL36" s="194"/>
      <c r="KZM36" s="194"/>
      <c r="KZN36" s="194"/>
      <c r="KZO36" s="194"/>
      <c r="KZP36" s="194"/>
      <c r="KZQ36" s="194"/>
      <c r="KZR36" s="194"/>
      <c r="KZS36" s="194"/>
      <c r="KZT36" s="194"/>
      <c r="KZU36" s="194"/>
      <c r="KZV36" s="194"/>
      <c r="KZW36" s="194"/>
      <c r="KZX36" s="194"/>
      <c r="KZY36" s="194"/>
      <c r="KZZ36" s="194"/>
      <c r="LAA36" s="194"/>
      <c r="LAB36" s="194"/>
      <c r="LAC36" s="194"/>
      <c r="LAD36" s="194"/>
      <c r="LAE36" s="194"/>
      <c r="LAF36" s="194"/>
      <c r="LAG36" s="194"/>
      <c r="LAH36" s="194"/>
      <c r="LAI36" s="194"/>
      <c r="LAJ36" s="194"/>
      <c r="LAK36" s="194"/>
      <c r="LAL36" s="194"/>
      <c r="LAM36" s="194"/>
      <c r="LAN36" s="194"/>
      <c r="LAO36" s="194"/>
      <c r="LAP36" s="194"/>
      <c r="LAQ36" s="194"/>
      <c r="LAR36" s="194"/>
      <c r="LAS36" s="194"/>
      <c r="LAT36" s="194"/>
      <c r="LAU36" s="194"/>
      <c r="LAV36" s="194"/>
      <c r="LAW36" s="194"/>
      <c r="LAX36" s="194"/>
      <c r="LAY36" s="194"/>
      <c r="LAZ36" s="194"/>
      <c r="LBA36" s="194"/>
      <c r="LBB36" s="194"/>
      <c r="LBC36" s="194"/>
      <c r="LBD36" s="194"/>
      <c r="LBE36" s="194"/>
      <c r="LBF36" s="194"/>
      <c r="LBG36" s="194"/>
      <c r="LBH36" s="194"/>
      <c r="LBI36" s="194"/>
      <c r="LBJ36" s="194"/>
      <c r="LBK36" s="194"/>
      <c r="LBL36" s="194"/>
      <c r="LBM36" s="194"/>
      <c r="LBN36" s="194"/>
      <c r="LBO36" s="194"/>
      <c r="LBP36" s="194"/>
      <c r="LBQ36" s="194"/>
      <c r="LBR36" s="194"/>
      <c r="LBS36" s="194"/>
      <c r="LBT36" s="194"/>
      <c r="LBU36" s="194"/>
      <c r="LBV36" s="194"/>
      <c r="LBW36" s="194"/>
      <c r="LBX36" s="194"/>
      <c r="LBY36" s="194"/>
      <c r="LBZ36" s="194"/>
      <c r="LCA36" s="194"/>
      <c r="LCB36" s="194"/>
      <c r="LCC36" s="194"/>
      <c r="LCD36" s="194"/>
      <c r="LCE36" s="194"/>
      <c r="LCF36" s="194"/>
      <c r="LCG36" s="194"/>
      <c r="LCH36" s="194"/>
      <c r="LCI36" s="194"/>
      <c r="LCJ36" s="194"/>
      <c r="LCK36" s="194"/>
      <c r="LCL36" s="194"/>
      <c r="LCM36" s="194"/>
      <c r="LCN36" s="194"/>
      <c r="LCO36" s="194"/>
      <c r="LCP36" s="194"/>
      <c r="LCQ36" s="194"/>
      <c r="LCR36" s="194"/>
      <c r="LCS36" s="194"/>
      <c r="LCT36" s="194"/>
      <c r="LCU36" s="194"/>
      <c r="LCV36" s="194"/>
      <c r="LCW36" s="194"/>
      <c r="LCX36" s="194"/>
      <c r="LCY36" s="194"/>
      <c r="LCZ36" s="194"/>
      <c r="LDA36" s="194"/>
      <c r="LDB36" s="194"/>
      <c r="LDC36" s="194"/>
      <c r="LDD36" s="194"/>
      <c r="LDE36" s="194"/>
      <c r="LDF36" s="194"/>
      <c r="LDG36" s="194"/>
      <c r="LDH36" s="194"/>
      <c r="LDI36" s="194"/>
      <c r="LDJ36" s="194"/>
      <c r="LDK36" s="194"/>
      <c r="LDL36" s="194"/>
      <c r="LDM36" s="194"/>
      <c r="LDN36" s="194"/>
      <c r="LDO36" s="194"/>
      <c r="LDP36" s="194"/>
      <c r="LDQ36" s="194"/>
      <c r="LDR36" s="194"/>
      <c r="LDS36" s="194"/>
      <c r="LDT36" s="194"/>
      <c r="LDU36" s="194"/>
      <c r="LDV36" s="194"/>
      <c r="LDW36" s="194"/>
      <c r="LDX36" s="194"/>
      <c r="LDY36" s="194"/>
      <c r="LDZ36" s="194"/>
      <c r="LEA36" s="194"/>
      <c r="LEB36" s="194"/>
      <c r="LEC36" s="194"/>
      <c r="LED36" s="194"/>
      <c r="LEE36" s="194"/>
      <c r="LEF36" s="194"/>
      <c r="LEG36" s="194"/>
      <c r="LEH36" s="194"/>
      <c r="LEI36" s="194"/>
      <c r="LEJ36" s="194"/>
      <c r="LEK36" s="194"/>
      <c r="LEL36" s="194"/>
      <c r="LEM36" s="194"/>
      <c r="LEN36" s="194"/>
      <c r="LEO36" s="194"/>
      <c r="LEP36" s="194"/>
      <c r="LEQ36" s="194"/>
      <c r="LER36" s="194"/>
      <c r="LES36" s="194"/>
      <c r="LET36" s="194"/>
      <c r="LEU36" s="194"/>
      <c r="LEV36" s="194"/>
      <c r="LEW36" s="194"/>
      <c r="LEX36" s="194"/>
      <c r="LEY36" s="194"/>
      <c r="LEZ36" s="194"/>
      <c r="LFA36" s="194"/>
      <c r="LFB36" s="194"/>
      <c r="LFC36" s="194"/>
      <c r="LFD36" s="194"/>
      <c r="LFE36" s="194"/>
      <c r="LFF36" s="194"/>
      <c r="LFG36" s="194"/>
      <c r="LFH36" s="194"/>
      <c r="LFI36" s="194"/>
      <c r="LFJ36" s="194"/>
      <c r="LFK36" s="194"/>
      <c r="LFL36" s="194"/>
      <c r="LFM36" s="194"/>
      <c r="LFN36" s="194"/>
      <c r="LFO36" s="194"/>
      <c r="LFP36" s="194"/>
      <c r="LFQ36" s="194"/>
      <c r="LFR36" s="194"/>
      <c r="LFS36" s="194"/>
      <c r="LFT36" s="194"/>
      <c r="LFU36" s="194"/>
      <c r="LFV36" s="194"/>
      <c r="LFW36" s="194"/>
      <c r="LFX36" s="194"/>
      <c r="LFY36" s="194"/>
      <c r="LFZ36" s="194"/>
      <c r="LGA36" s="194"/>
      <c r="LGB36" s="194"/>
      <c r="LGC36" s="194"/>
      <c r="LGD36" s="194"/>
      <c r="LGE36" s="194"/>
      <c r="LGF36" s="194"/>
      <c r="LGG36" s="194"/>
      <c r="LGH36" s="194"/>
      <c r="LGI36" s="194"/>
      <c r="LGJ36" s="194"/>
      <c r="LGK36" s="194"/>
      <c r="LGL36" s="194"/>
      <c r="LGM36" s="194"/>
      <c r="LGN36" s="194"/>
      <c r="LGO36" s="194"/>
      <c r="LGP36" s="194"/>
      <c r="LGQ36" s="194"/>
      <c r="LGR36" s="194"/>
      <c r="LGS36" s="194"/>
      <c r="LGT36" s="194"/>
      <c r="LGU36" s="194"/>
      <c r="LGV36" s="194"/>
      <c r="LGW36" s="194"/>
      <c r="LGX36" s="194"/>
      <c r="LGY36" s="194"/>
      <c r="LGZ36" s="194"/>
      <c r="LHA36" s="194"/>
      <c r="LHB36" s="194"/>
      <c r="LHC36" s="194"/>
      <c r="LHD36" s="194"/>
      <c r="LHE36" s="194"/>
      <c r="LHF36" s="194"/>
      <c r="LHG36" s="194"/>
      <c r="LHH36" s="194"/>
      <c r="LHI36" s="194"/>
      <c r="LHJ36" s="194"/>
      <c r="LHK36" s="194"/>
      <c r="LHL36" s="194"/>
      <c r="LHM36" s="194"/>
      <c r="LHN36" s="194"/>
      <c r="LHO36" s="194"/>
      <c r="LHP36" s="194"/>
      <c r="LHQ36" s="194"/>
      <c r="LHR36" s="194"/>
      <c r="LHS36" s="194"/>
      <c r="LHT36" s="194"/>
      <c r="LHU36" s="194"/>
      <c r="LHV36" s="194"/>
      <c r="LHW36" s="194"/>
      <c r="LHX36" s="194"/>
      <c r="LHY36" s="194"/>
      <c r="LHZ36" s="194"/>
      <c r="LIA36" s="194"/>
      <c r="LIB36" s="194"/>
      <c r="LIC36" s="194"/>
      <c r="LID36" s="194"/>
      <c r="LIE36" s="194"/>
      <c r="LIF36" s="194"/>
      <c r="LIG36" s="194"/>
      <c r="LIH36" s="194"/>
      <c r="LII36" s="194"/>
      <c r="LIJ36" s="194"/>
      <c r="LIK36" s="194"/>
      <c r="LIL36" s="194"/>
      <c r="LIM36" s="194"/>
      <c r="LIN36" s="194"/>
      <c r="LIO36" s="194"/>
      <c r="LIP36" s="194"/>
      <c r="LIQ36" s="194"/>
      <c r="LIR36" s="194"/>
      <c r="LIS36" s="194"/>
      <c r="LIT36" s="194"/>
      <c r="LIU36" s="194"/>
      <c r="LIV36" s="194"/>
      <c r="LIW36" s="194"/>
      <c r="LIX36" s="194"/>
      <c r="LIY36" s="194"/>
      <c r="LIZ36" s="194"/>
      <c r="LJA36" s="194"/>
      <c r="LJB36" s="194"/>
      <c r="LJC36" s="194"/>
      <c r="LJD36" s="194"/>
      <c r="LJE36" s="194"/>
      <c r="LJF36" s="194"/>
      <c r="LJG36" s="194"/>
      <c r="LJH36" s="194"/>
      <c r="LJI36" s="194"/>
      <c r="LJJ36" s="194"/>
      <c r="LJK36" s="194"/>
      <c r="LJL36" s="194"/>
      <c r="LJM36" s="194"/>
      <c r="LJN36" s="194"/>
      <c r="LJO36" s="194"/>
      <c r="LJP36" s="194"/>
      <c r="LJQ36" s="194"/>
      <c r="LJR36" s="194"/>
      <c r="LJS36" s="194"/>
      <c r="LJT36" s="194"/>
      <c r="LJU36" s="194"/>
      <c r="LJV36" s="194"/>
      <c r="LJW36" s="194"/>
      <c r="LJX36" s="194"/>
      <c r="LJY36" s="194"/>
      <c r="LJZ36" s="194"/>
      <c r="LKA36" s="194"/>
      <c r="LKB36" s="194"/>
      <c r="LKC36" s="194"/>
      <c r="LKD36" s="194"/>
      <c r="LKE36" s="194"/>
      <c r="LKF36" s="194"/>
      <c r="LKG36" s="194"/>
      <c r="LKH36" s="194"/>
      <c r="LKI36" s="194"/>
      <c r="LKJ36" s="194"/>
      <c r="LKK36" s="194"/>
      <c r="LKL36" s="194"/>
      <c r="LKM36" s="194"/>
      <c r="LKN36" s="194"/>
      <c r="LKO36" s="194"/>
      <c r="LKP36" s="194"/>
      <c r="LKQ36" s="194"/>
      <c r="LKR36" s="194"/>
      <c r="LKS36" s="194"/>
      <c r="LKT36" s="194"/>
      <c r="LKU36" s="194"/>
      <c r="LKV36" s="194"/>
      <c r="LKW36" s="194"/>
      <c r="LKX36" s="194"/>
      <c r="LKY36" s="194"/>
      <c r="LKZ36" s="194"/>
      <c r="LLA36" s="194"/>
      <c r="LLB36" s="194"/>
      <c r="LLC36" s="194"/>
      <c r="LLD36" s="194"/>
      <c r="LLE36" s="194"/>
      <c r="LLF36" s="194"/>
      <c r="LLG36" s="194"/>
      <c r="LLH36" s="194"/>
      <c r="LLI36" s="194"/>
      <c r="LLJ36" s="194"/>
      <c r="LLK36" s="194"/>
      <c r="LLL36" s="194"/>
      <c r="LLM36" s="194"/>
      <c r="LLN36" s="194"/>
      <c r="LLO36" s="194"/>
      <c r="LLP36" s="194"/>
      <c r="LLQ36" s="194"/>
      <c r="LLR36" s="194"/>
      <c r="LLS36" s="194"/>
      <c r="LLT36" s="194"/>
      <c r="LLU36" s="194"/>
      <c r="LLV36" s="194"/>
      <c r="LLW36" s="194"/>
      <c r="LLX36" s="194"/>
      <c r="LLY36" s="194"/>
      <c r="LLZ36" s="194"/>
      <c r="LMA36" s="194"/>
      <c r="LMB36" s="194"/>
      <c r="LMC36" s="194"/>
      <c r="LMD36" s="194"/>
      <c r="LME36" s="194"/>
      <c r="LMF36" s="194"/>
      <c r="LMG36" s="194"/>
      <c r="LMH36" s="194"/>
      <c r="LMI36" s="194"/>
      <c r="LMJ36" s="194"/>
      <c r="LMK36" s="194"/>
      <c r="LML36" s="194"/>
      <c r="LMM36" s="194"/>
      <c r="LMN36" s="194"/>
      <c r="LMO36" s="194"/>
      <c r="LMP36" s="194"/>
      <c r="LMQ36" s="194"/>
      <c r="LMR36" s="194"/>
      <c r="LMS36" s="194"/>
      <c r="LMT36" s="194"/>
      <c r="LMU36" s="194"/>
      <c r="LMV36" s="194"/>
      <c r="LMW36" s="194"/>
      <c r="LMX36" s="194"/>
      <c r="LMY36" s="194"/>
      <c r="LMZ36" s="194"/>
      <c r="LNA36" s="194"/>
      <c r="LNB36" s="194"/>
      <c r="LNC36" s="194"/>
      <c r="LND36" s="194"/>
      <c r="LNE36" s="194"/>
      <c r="LNF36" s="194"/>
      <c r="LNG36" s="194"/>
      <c r="LNH36" s="194"/>
      <c r="LNI36" s="194"/>
      <c r="LNJ36" s="194"/>
      <c r="LNK36" s="194"/>
      <c r="LNL36" s="194"/>
      <c r="LNM36" s="194"/>
      <c r="LNN36" s="194"/>
      <c r="LNO36" s="194"/>
      <c r="LNP36" s="194"/>
      <c r="LNQ36" s="194"/>
      <c r="LNR36" s="194"/>
      <c r="LNS36" s="194"/>
      <c r="LNT36" s="194"/>
      <c r="LNU36" s="194"/>
      <c r="LNV36" s="194"/>
      <c r="LNW36" s="194"/>
      <c r="LNX36" s="194"/>
      <c r="LNY36" s="194"/>
      <c r="LNZ36" s="194"/>
      <c r="LOA36" s="194"/>
      <c r="LOB36" s="194"/>
      <c r="LOC36" s="194"/>
      <c r="LOD36" s="194"/>
      <c r="LOE36" s="194"/>
      <c r="LOF36" s="194"/>
      <c r="LOG36" s="194"/>
      <c r="LOH36" s="194"/>
      <c r="LOI36" s="194"/>
      <c r="LOJ36" s="194"/>
      <c r="LOK36" s="194"/>
      <c r="LOL36" s="194"/>
      <c r="LOM36" s="194"/>
      <c r="LON36" s="194"/>
      <c r="LOO36" s="194"/>
      <c r="LOP36" s="194"/>
      <c r="LOQ36" s="194"/>
      <c r="LOR36" s="194"/>
      <c r="LOS36" s="194"/>
      <c r="LOT36" s="194"/>
      <c r="LOU36" s="194"/>
      <c r="LOV36" s="194"/>
      <c r="LOW36" s="194"/>
      <c r="LOX36" s="194"/>
      <c r="LOY36" s="194"/>
      <c r="LOZ36" s="194"/>
      <c r="LPA36" s="194"/>
      <c r="LPB36" s="194"/>
      <c r="LPC36" s="194"/>
      <c r="LPD36" s="194"/>
      <c r="LPE36" s="194"/>
      <c r="LPF36" s="194"/>
      <c r="LPG36" s="194"/>
      <c r="LPH36" s="194"/>
      <c r="LPI36" s="194"/>
      <c r="LPJ36" s="194"/>
      <c r="LPK36" s="194"/>
      <c r="LPL36" s="194"/>
      <c r="LPM36" s="194"/>
      <c r="LPN36" s="194"/>
      <c r="LPO36" s="194"/>
      <c r="LPP36" s="194"/>
      <c r="LPQ36" s="194"/>
      <c r="LPR36" s="194"/>
      <c r="LPS36" s="194"/>
      <c r="LPT36" s="194"/>
      <c r="LPU36" s="194"/>
      <c r="LPV36" s="194"/>
      <c r="LPW36" s="194"/>
      <c r="LPX36" s="194"/>
      <c r="LPY36" s="194"/>
      <c r="LPZ36" s="194"/>
      <c r="LQA36" s="194"/>
      <c r="LQB36" s="194"/>
      <c r="LQC36" s="194"/>
      <c r="LQD36" s="194"/>
      <c r="LQE36" s="194"/>
      <c r="LQF36" s="194"/>
      <c r="LQG36" s="194"/>
      <c r="LQH36" s="194"/>
      <c r="LQI36" s="194"/>
      <c r="LQJ36" s="194"/>
      <c r="LQK36" s="194"/>
      <c r="LQL36" s="194"/>
      <c r="LQM36" s="194"/>
      <c r="LQN36" s="194"/>
      <c r="LQO36" s="194"/>
      <c r="LQP36" s="194"/>
      <c r="LQQ36" s="194"/>
      <c r="LQR36" s="194"/>
      <c r="LQS36" s="194"/>
      <c r="LQT36" s="194"/>
      <c r="LQU36" s="194"/>
      <c r="LQV36" s="194"/>
      <c r="LQW36" s="194"/>
      <c r="LQX36" s="194"/>
      <c r="LQY36" s="194"/>
      <c r="LQZ36" s="194"/>
      <c r="LRA36" s="194"/>
      <c r="LRB36" s="194"/>
      <c r="LRC36" s="194"/>
      <c r="LRD36" s="194"/>
      <c r="LRE36" s="194"/>
      <c r="LRF36" s="194"/>
      <c r="LRG36" s="194"/>
      <c r="LRH36" s="194"/>
      <c r="LRI36" s="194"/>
      <c r="LRJ36" s="194"/>
      <c r="LRK36" s="194"/>
      <c r="LRL36" s="194"/>
      <c r="LRM36" s="194"/>
      <c r="LRN36" s="194"/>
      <c r="LRO36" s="194"/>
      <c r="LRP36" s="194"/>
      <c r="LRQ36" s="194"/>
      <c r="LRR36" s="194"/>
      <c r="LRS36" s="194"/>
      <c r="LRT36" s="194"/>
      <c r="LRU36" s="194"/>
      <c r="LRV36" s="194"/>
      <c r="LRW36" s="194"/>
      <c r="LRX36" s="194"/>
      <c r="LRY36" s="194"/>
      <c r="LRZ36" s="194"/>
      <c r="LSA36" s="194"/>
      <c r="LSB36" s="194"/>
      <c r="LSC36" s="194"/>
      <c r="LSD36" s="194"/>
      <c r="LSE36" s="194"/>
      <c r="LSF36" s="194"/>
      <c r="LSG36" s="194"/>
      <c r="LSH36" s="194"/>
      <c r="LSI36" s="194"/>
      <c r="LSJ36" s="194"/>
      <c r="LSK36" s="194"/>
      <c r="LSL36" s="194"/>
      <c r="LSM36" s="194"/>
      <c r="LSN36" s="194"/>
      <c r="LSO36" s="194"/>
      <c r="LSP36" s="194"/>
      <c r="LSQ36" s="194"/>
      <c r="LSR36" s="194"/>
      <c r="LSS36" s="194"/>
      <c r="LST36" s="194"/>
      <c r="LSU36" s="194"/>
      <c r="LSV36" s="194"/>
      <c r="LSW36" s="194"/>
      <c r="LSX36" s="194"/>
      <c r="LSY36" s="194"/>
      <c r="LSZ36" s="194"/>
      <c r="LTA36" s="194"/>
      <c r="LTB36" s="194"/>
      <c r="LTC36" s="194"/>
      <c r="LTD36" s="194"/>
      <c r="LTE36" s="194"/>
      <c r="LTF36" s="194"/>
      <c r="LTG36" s="194"/>
      <c r="LTH36" s="194"/>
      <c r="LTI36" s="194"/>
      <c r="LTJ36" s="194"/>
      <c r="LTK36" s="194"/>
      <c r="LTL36" s="194"/>
      <c r="LTM36" s="194"/>
      <c r="LTN36" s="194"/>
      <c r="LTO36" s="194"/>
      <c r="LTP36" s="194"/>
      <c r="LTQ36" s="194"/>
      <c r="LTR36" s="194"/>
      <c r="LTS36" s="194"/>
      <c r="LTT36" s="194"/>
      <c r="LTU36" s="194"/>
      <c r="LTV36" s="194"/>
      <c r="LTW36" s="194"/>
      <c r="LTX36" s="194"/>
      <c r="LTY36" s="194"/>
      <c r="LTZ36" s="194"/>
      <c r="LUA36" s="194"/>
      <c r="LUB36" s="194"/>
      <c r="LUC36" s="194"/>
      <c r="LUD36" s="194"/>
      <c r="LUE36" s="194"/>
      <c r="LUF36" s="194"/>
      <c r="LUG36" s="194"/>
      <c r="LUH36" s="194"/>
      <c r="LUI36" s="194"/>
      <c r="LUJ36" s="194"/>
      <c r="LUK36" s="194"/>
      <c r="LUL36" s="194"/>
      <c r="LUM36" s="194"/>
      <c r="LUN36" s="194"/>
      <c r="LUO36" s="194"/>
      <c r="LUP36" s="194"/>
      <c r="LUQ36" s="194"/>
      <c r="LUR36" s="194"/>
      <c r="LUS36" s="194"/>
      <c r="LUT36" s="194"/>
      <c r="LUU36" s="194"/>
      <c r="LUV36" s="194"/>
      <c r="LUW36" s="194"/>
      <c r="LUX36" s="194"/>
      <c r="LUY36" s="194"/>
      <c r="LUZ36" s="194"/>
      <c r="LVA36" s="194"/>
      <c r="LVB36" s="194"/>
      <c r="LVC36" s="194"/>
      <c r="LVD36" s="194"/>
      <c r="LVE36" s="194"/>
      <c r="LVF36" s="194"/>
      <c r="LVG36" s="194"/>
      <c r="LVH36" s="194"/>
      <c r="LVI36" s="194"/>
      <c r="LVJ36" s="194"/>
      <c r="LVK36" s="194"/>
      <c r="LVL36" s="194"/>
      <c r="LVM36" s="194"/>
      <c r="LVN36" s="194"/>
      <c r="LVO36" s="194"/>
      <c r="LVP36" s="194"/>
      <c r="LVQ36" s="194"/>
      <c r="LVR36" s="194"/>
      <c r="LVS36" s="194"/>
      <c r="LVT36" s="194"/>
      <c r="LVU36" s="194"/>
      <c r="LVV36" s="194"/>
      <c r="LVW36" s="194"/>
      <c r="LVX36" s="194"/>
      <c r="LVY36" s="194"/>
      <c r="LVZ36" s="194"/>
      <c r="LWA36" s="194"/>
      <c r="LWB36" s="194"/>
      <c r="LWC36" s="194"/>
      <c r="LWD36" s="194"/>
      <c r="LWE36" s="194"/>
      <c r="LWF36" s="194"/>
      <c r="LWG36" s="194"/>
      <c r="LWH36" s="194"/>
      <c r="LWI36" s="194"/>
      <c r="LWJ36" s="194"/>
      <c r="LWK36" s="194"/>
      <c r="LWL36" s="194"/>
      <c r="LWM36" s="194"/>
      <c r="LWN36" s="194"/>
      <c r="LWO36" s="194"/>
      <c r="LWP36" s="194"/>
      <c r="LWQ36" s="194"/>
      <c r="LWR36" s="194"/>
      <c r="LWS36" s="194"/>
      <c r="LWT36" s="194"/>
      <c r="LWU36" s="194"/>
      <c r="LWV36" s="194"/>
      <c r="LWW36" s="194"/>
      <c r="LWX36" s="194"/>
      <c r="LWY36" s="194"/>
      <c r="LWZ36" s="194"/>
      <c r="LXA36" s="194"/>
      <c r="LXB36" s="194"/>
      <c r="LXC36" s="194"/>
      <c r="LXD36" s="194"/>
      <c r="LXE36" s="194"/>
      <c r="LXF36" s="194"/>
      <c r="LXG36" s="194"/>
      <c r="LXH36" s="194"/>
      <c r="LXI36" s="194"/>
      <c r="LXJ36" s="194"/>
      <c r="LXK36" s="194"/>
      <c r="LXL36" s="194"/>
      <c r="LXM36" s="194"/>
      <c r="LXN36" s="194"/>
      <c r="LXO36" s="194"/>
      <c r="LXP36" s="194"/>
      <c r="LXQ36" s="194"/>
      <c r="LXR36" s="194"/>
      <c r="LXS36" s="194"/>
      <c r="LXT36" s="194"/>
      <c r="LXU36" s="194"/>
      <c r="LXV36" s="194"/>
      <c r="LXW36" s="194"/>
      <c r="LXX36" s="194"/>
      <c r="LXY36" s="194"/>
      <c r="LXZ36" s="194"/>
      <c r="LYA36" s="194"/>
      <c r="LYB36" s="194"/>
      <c r="LYC36" s="194"/>
      <c r="LYD36" s="194"/>
      <c r="LYE36" s="194"/>
      <c r="LYF36" s="194"/>
      <c r="LYG36" s="194"/>
      <c r="LYH36" s="194"/>
      <c r="LYI36" s="194"/>
      <c r="LYJ36" s="194"/>
      <c r="LYK36" s="194"/>
      <c r="LYL36" s="194"/>
      <c r="LYM36" s="194"/>
      <c r="LYN36" s="194"/>
      <c r="LYO36" s="194"/>
      <c r="LYP36" s="194"/>
      <c r="LYQ36" s="194"/>
      <c r="LYR36" s="194"/>
      <c r="LYS36" s="194"/>
      <c r="LYT36" s="194"/>
      <c r="LYU36" s="194"/>
      <c r="LYV36" s="194"/>
      <c r="LYW36" s="194"/>
      <c r="LYX36" s="194"/>
      <c r="LYY36" s="194"/>
      <c r="LYZ36" s="194"/>
      <c r="LZA36" s="194"/>
      <c r="LZB36" s="194"/>
      <c r="LZC36" s="194"/>
      <c r="LZD36" s="194"/>
      <c r="LZE36" s="194"/>
      <c r="LZF36" s="194"/>
      <c r="LZG36" s="194"/>
      <c r="LZH36" s="194"/>
      <c r="LZI36" s="194"/>
      <c r="LZJ36" s="194"/>
      <c r="LZK36" s="194"/>
      <c r="LZL36" s="194"/>
      <c r="LZM36" s="194"/>
      <c r="LZN36" s="194"/>
      <c r="LZO36" s="194"/>
      <c r="LZP36" s="194"/>
      <c r="LZQ36" s="194"/>
      <c r="LZR36" s="194"/>
      <c r="LZS36" s="194"/>
      <c r="LZT36" s="194"/>
      <c r="LZU36" s="194"/>
      <c r="LZV36" s="194"/>
      <c r="LZW36" s="194"/>
      <c r="LZX36" s="194"/>
      <c r="LZY36" s="194"/>
      <c r="LZZ36" s="194"/>
      <c r="MAA36" s="194"/>
      <c r="MAB36" s="194"/>
      <c r="MAC36" s="194"/>
      <c r="MAD36" s="194"/>
      <c r="MAE36" s="194"/>
      <c r="MAF36" s="194"/>
      <c r="MAG36" s="194"/>
      <c r="MAH36" s="194"/>
      <c r="MAI36" s="194"/>
      <c r="MAJ36" s="194"/>
      <c r="MAK36" s="194"/>
      <c r="MAL36" s="194"/>
      <c r="MAM36" s="194"/>
      <c r="MAN36" s="194"/>
      <c r="MAO36" s="194"/>
      <c r="MAP36" s="194"/>
      <c r="MAQ36" s="194"/>
      <c r="MAR36" s="194"/>
      <c r="MAS36" s="194"/>
      <c r="MAT36" s="194"/>
      <c r="MAU36" s="194"/>
      <c r="MAV36" s="194"/>
      <c r="MAW36" s="194"/>
      <c r="MAX36" s="194"/>
      <c r="MAY36" s="194"/>
      <c r="MAZ36" s="194"/>
      <c r="MBA36" s="194"/>
      <c r="MBB36" s="194"/>
      <c r="MBC36" s="194"/>
      <c r="MBD36" s="194"/>
      <c r="MBE36" s="194"/>
      <c r="MBF36" s="194"/>
      <c r="MBG36" s="194"/>
      <c r="MBH36" s="194"/>
      <c r="MBI36" s="194"/>
      <c r="MBJ36" s="194"/>
      <c r="MBK36" s="194"/>
      <c r="MBL36" s="194"/>
      <c r="MBM36" s="194"/>
      <c r="MBN36" s="194"/>
      <c r="MBO36" s="194"/>
      <c r="MBP36" s="194"/>
      <c r="MBQ36" s="194"/>
      <c r="MBR36" s="194"/>
      <c r="MBS36" s="194"/>
      <c r="MBT36" s="194"/>
      <c r="MBU36" s="194"/>
      <c r="MBV36" s="194"/>
      <c r="MBW36" s="194"/>
      <c r="MBX36" s="194"/>
      <c r="MBY36" s="194"/>
      <c r="MBZ36" s="194"/>
      <c r="MCA36" s="194"/>
      <c r="MCB36" s="194"/>
      <c r="MCC36" s="194"/>
      <c r="MCD36" s="194"/>
      <c r="MCE36" s="194"/>
      <c r="MCF36" s="194"/>
      <c r="MCG36" s="194"/>
      <c r="MCH36" s="194"/>
      <c r="MCI36" s="194"/>
      <c r="MCJ36" s="194"/>
      <c r="MCK36" s="194"/>
      <c r="MCL36" s="194"/>
      <c r="MCM36" s="194"/>
      <c r="MCN36" s="194"/>
      <c r="MCO36" s="194"/>
      <c r="MCP36" s="194"/>
      <c r="MCQ36" s="194"/>
      <c r="MCR36" s="194"/>
      <c r="MCS36" s="194"/>
      <c r="MCT36" s="194"/>
      <c r="MCU36" s="194"/>
      <c r="MCV36" s="194"/>
      <c r="MCW36" s="194"/>
      <c r="MCX36" s="194"/>
      <c r="MCY36" s="194"/>
      <c r="MCZ36" s="194"/>
      <c r="MDA36" s="194"/>
      <c r="MDB36" s="194"/>
      <c r="MDC36" s="194"/>
      <c r="MDD36" s="194"/>
      <c r="MDE36" s="194"/>
      <c r="MDF36" s="194"/>
      <c r="MDG36" s="194"/>
      <c r="MDH36" s="194"/>
      <c r="MDI36" s="194"/>
      <c r="MDJ36" s="194"/>
      <c r="MDK36" s="194"/>
      <c r="MDL36" s="194"/>
      <c r="MDM36" s="194"/>
      <c r="MDN36" s="194"/>
      <c r="MDO36" s="194"/>
      <c r="MDP36" s="194"/>
      <c r="MDQ36" s="194"/>
      <c r="MDR36" s="194"/>
      <c r="MDS36" s="194"/>
      <c r="MDT36" s="194"/>
      <c r="MDU36" s="194"/>
      <c r="MDV36" s="194"/>
      <c r="MDW36" s="194"/>
      <c r="MDX36" s="194"/>
      <c r="MDY36" s="194"/>
      <c r="MDZ36" s="194"/>
      <c r="MEA36" s="194"/>
      <c r="MEB36" s="194"/>
      <c r="MEC36" s="194"/>
      <c r="MED36" s="194"/>
      <c r="MEE36" s="194"/>
      <c r="MEF36" s="194"/>
      <c r="MEG36" s="194"/>
      <c r="MEH36" s="194"/>
      <c r="MEI36" s="194"/>
      <c r="MEJ36" s="194"/>
      <c r="MEK36" s="194"/>
      <c r="MEL36" s="194"/>
      <c r="MEM36" s="194"/>
      <c r="MEN36" s="194"/>
      <c r="MEO36" s="194"/>
      <c r="MEP36" s="194"/>
      <c r="MEQ36" s="194"/>
      <c r="MER36" s="194"/>
      <c r="MES36" s="194"/>
      <c r="MET36" s="194"/>
      <c r="MEU36" s="194"/>
      <c r="MEV36" s="194"/>
      <c r="MEW36" s="194"/>
      <c r="MEX36" s="194"/>
      <c r="MEY36" s="194"/>
      <c r="MEZ36" s="194"/>
      <c r="MFA36" s="194"/>
      <c r="MFB36" s="194"/>
      <c r="MFC36" s="194"/>
      <c r="MFD36" s="194"/>
      <c r="MFE36" s="194"/>
      <c r="MFF36" s="194"/>
      <c r="MFG36" s="194"/>
      <c r="MFH36" s="194"/>
      <c r="MFI36" s="194"/>
      <c r="MFJ36" s="194"/>
      <c r="MFK36" s="194"/>
      <c r="MFL36" s="194"/>
      <c r="MFM36" s="194"/>
      <c r="MFN36" s="194"/>
      <c r="MFO36" s="194"/>
      <c r="MFP36" s="194"/>
      <c r="MFQ36" s="194"/>
      <c r="MFR36" s="194"/>
      <c r="MFS36" s="194"/>
      <c r="MFT36" s="194"/>
      <c r="MFU36" s="194"/>
      <c r="MFV36" s="194"/>
      <c r="MFW36" s="194"/>
      <c r="MFX36" s="194"/>
      <c r="MFY36" s="194"/>
      <c r="MFZ36" s="194"/>
      <c r="MGA36" s="194"/>
      <c r="MGB36" s="194"/>
      <c r="MGC36" s="194"/>
      <c r="MGD36" s="194"/>
      <c r="MGE36" s="194"/>
      <c r="MGF36" s="194"/>
      <c r="MGG36" s="194"/>
      <c r="MGH36" s="194"/>
      <c r="MGI36" s="194"/>
      <c r="MGJ36" s="194"/>
      <c r="MGK36" s="194"/>
      <c r="MGL36" s="194"/>
      <c r="MGM36" s="194"/>
      <c r="MGN36" s="194"/>
      <c r="MGO36" s="194"/>
      <c r="MGP36" s="194"/>
      <c r="MGQ36" s="194"/>
      <c r="MGR36" s="194"/>
      <c r="MGS36" s="194"/>
      <c r="MGT36" s="194"/>
      <c r="MGU36" s="194"/>
      <c r="MGV36" s="194"/>
      <c r="MGW36" s="194"/>
      <c r="MGX36" s="194"/>
      <c r="MGY36" s="194"/>
      <c r="MGZ36" s="194"/>
      <c r="MHA36" s="194"/>
      <c r="MHB36" s="194"/>
      <c r="MHC36" s="194"/>
      <c r="MHD36" s="194"/>
      <c r="MHE36" s="194"/>
      <c r="MHF36" s="194"/>
      <c r="MHG36" s="194"/>
      <c r="MHH36" s="194"/>
      <c r="MHI36" s="194"/>
      <c r="MHJ36" s="194"/>
      <c r="MHK36" s="194"/>
      <c r="MHL36" s="194"/>
      <c r="MHM36" s="194"/>
      <c r="MHN36" s="194"/>
      <c r="MHO36" s="194"/>
      <c r="MHP36" s="194"/>
      <c r="MHQ36" s="194"/>
      <c r="MHR36" s="194"/>
      <c r="MHS36" s="194"/>
      <c r="MHT36" s="194"/>
      <c r="MHU36" s="194"/>
      <c r="MHV36" s="194"/>
      <c r="MHW36" s="194"/>
      <c r="MHX36" s="194"/>
      <c r="MHY36" s="194"/>
      <c r="MHZ36" s="194"/>
      <c r="MIA36" s="194"/>
      <c r="MIB36" s="194"/>
      <c r="MIC36" s="194"/>
      <c r="MID36" s="194"/>
      <c r="MIE36" s="194"/>
      <c r="MIF36" s="194"/>
      <c r="MIG36" s="194"/>
      <c r="MIH36" s="194"/>
      <c r="MII36" s="194"/>
      <c r="MIJ36" s="194"/>
      <c r="MIK36" s="194"/>
      <c r="MIL36" s="194"/>
      <c r="MIM36" s="194"/>
      <c r="MIN36" s="194"/>
      <c r="MIO36" s="194"/>
      <c r="MIP36" s="194"/>
      <c r="MIQ36" s="194"/>
      <c r="MIR36" s="194"/>
      <c r="MIS36" s="194"/>
      <c r="MIT36" s="194"/>
      <c r="MIU36" s="194"/>
      <c r="MIV36" s="194"/>
      <c r="MIW36" s="194"/>
      <c r="MIX36" s="194"/>
      <c r="MIY36" s="194"/>
      <c r="MIZ36" s="194"/>
      <c r="MJA36" s="194"/>
      <c r="MJB36" s="194"/>
      <c r="MJC36" s="194"/>
      <c r="MJD36" s="194"/>
      <c r="MJE36" s="194"/>
      <c r="MJF36" s="194"/>
      <c r="MJG36" s="194"/>
      <c r="MJH36" s="194"/>
      <c r="MJI36" s="194"/>
      <c r="MJJ36" s="194"/>
      <c r="MJK36" s="194"/>
      <c r="MJL36" s="194"/>
      <c r="MJM36" s="194"/>
      <c r="MJN36" s="194"/>
      <c r="MJO36" s="194"/>
      <c r="MJP36" s="194"/>
      <c r="MJQ36" s="194"/>
      <c r="MJR36" s="194"/>
      <c r="MJS36" s="194"/>
      <c r="MJT36" s="194"/>
      <c r="MJU36" s="194"/>
      <c r="MJV36" s="194"/>
      <c r="MJW36" s="194"/>
      <c r="MJX36" s="194"/>
      <c r="MJY36" s="194"/>
      <c r="MJZ36" s="194"/>
      <c r="MKA36" s="194"/>
      <c r="MKB36" s="194"/>
      <c r="MKC36" s="194"/>
      <c r="MKD36" s="194"/>
      <c r="MKE36" s="194"/>
      <c r="MKF36" s="194"/>
      <c r="MKG36" s="194"/>
      <c r="MKH36" s="194"/>
      <c r="MKI36" s="194"/>
      <c r="MKJ36" s="194"/>
      <c r="MKK36" s="194"/>
      <c r="MKL36" s="194"/>
      <c r="MKM36" s="194"/>
      <c r="MKN36" s="194"/>
      <c r="MKO36" s="194"/>
      <c r="MKP36" s="194"/>
      <c r="MKQ36" s="194"/>
      <c r="MKR36" s="194"/>
      <c r="MKS36" s="194"/>
      <c r="MKT36" s="194"/>
      <c r="MKU36" s="194"/>
      <c r="MKV36" s="194"/>
      <c r="MKW36" s="194"/>
      <c r="MKX36" s="194"/>
      <c r="MKY36" s="194"/>
      <c r="MKZ36" s="194"/>
      <c r="MLA36" s="194"/>
      <c r="MLB36" s="194"/>
      <c r="MLC36" s="194"/>
      <c r="MLD36" s="194"/>
      <c r="MLE36" s="194"/>
      <c r="MLF36" s="194"/>
      <c r="MLG36" s="194"/>
      <c r="MLH36" s="194"/>
      <c r="MLI36" s="194"/>
      <c r="MLJ36" s="194"/>
      <c r="MLK36" s="194"/>
      <c r="MLL36" s="194"/>
      <c r="MLM36" s="194"/>
      <c r="MLN36" s="194"/>
      <c r="MLO36" s="194"/>
      <c r="MLP36" s="194"/>
      <c r="MLQ36" s="194"/>
      <c r="MLR36" s="194"/>
      <c r="MLS36" s="194"/>
      <c r="MLT36" s="194"/>
      <c r="MLU36" s="194"/>
      <c r="MLV36" s="194"/>
      <c r="MLW36" s="194"/>
      <c r="MLX36" s="194"/>
      <c r="MLY36" s="194"/>
      <c r="MLZ36" s="194"/>
      <c r="MMA36" s="194"/>
      <c r="MMB36" s="194"/>
      <c r="MMC36" s="194"/>
      <c r="MMD36" s="194"/>
      <c r="MME36" s="194"/>
      <c r="MMF36" s="194"/>
      <c r="MMG36" s="194"/>
      <c r="MMH36" s="194"/>
      <c r="MMI36" s="194"/>
      <c r="MMJ36" s="194"/>
      <c r="MMK36" s="194"/>
      <c r="MML36" s="194"/>
      <c r="MMM36" s="194"/>
      <c r="MMN36" s="194"/>
      <c r="MMO36" s="194"/>
      <c r="MMP36" s="194"/>
      <c r="MMQ36" s="194"/>
      <c r="MMR36" s="194"/>
      <c r="MMS36" s="194"/>
      <c r="MMT36" s="194"/>
      <c r="MMU36" s="194"/>
      <c r="MMV36" s="194"/>
      <c r="MMW36" s="194"/>
      <c r="MMX36" s="194"/>
      <c r="MMY36" s="194"/>
      <c r="MMZ36" s="194"/>
      <c r="MNA36" s="194"/>
      <c r="MNB36" s="194"/>
      <c r="MNC36" s="194"/>
      <c r="MND36" s="194"/>
      <c r="MNE36" s="194"/>
      <c r="MNF36" s="194"/>
      <c r="MNG36" s="194"/>
      <c r="MNH36" s="194"/>
      <c r="MNI36" s="194"/>
      <c r="MNJ36" s="194"/>
      <c r="MNK36" s="194"/>
      <c r="MNL36" s="194"/>
      <c r="MNM36" s="194"/>
      <c r="MNN36" s="194"/>
      <c r="MNO36" s="194"/>
      <c r="MNP36" s="194"/>
      <c r="MNQ36" s="194"/>
      <c r="MNR36" s="194"/>
      <c r="MNS36" s="194"/>
      <c r="MNT36" s="194"/>
      <c r="MNU36" s="194"/>
      <c r="MNV36" s="194"/>
      <c r="MNW36" s="194"/>
      <c r="MNX36" s="194"/>
      <c r="MNY36" s="194"/>
      <c r="MNZ36" s="194"/>
      <c r="MOA36" s="194"/>
      <c r="MOB36" s="194"/>
      <c r="MOC36" s="194"/>
      <c r="MOD36" s="194"/>
      <c r="MOE36" s="194"/>
      <c r="MOF36" s="194"/>
      <c r="MOG36" s="194"/>
      <c r="MOH36" s="194"/>
      <c r="MOI36" s="194"/>
      <c r="MOJ36" s="194"/>
      <c r="MOK36" s="194"/>
      <c r="MOL36" s="194"/>
      <c r="MOM36" s="194"/>
      <c r="MON36" s="194"/>
      <c r="MOO36" s="194"/>
      <c r="MOP36" s="194"/>
      <c r="MOQ36" s="194"/>
      <c r="MOR36" s="194"/>
      <c r="MOS36" s="194"/>
      <c r="MOT36" s="194"/>
      <c r="MOU36" s="194"/>
      <c r="MOV36" s="194"/>
      <c r="MOW36" s="194"/>
      <c r="MOX36" s="194"/>
      <c r="MOY36" s="194"/>
      <c r="MOZ36" s="194"/>
      <c r="MPA36" s="194"/>
      <c r="MPB36" s="194"/>
      <c r="MPC36" s="194"/>
      <c r="MPD36" s="194"/>
      <c r="MPE36" s="194"/>
      <c r="MPF36" s="194"/>
      <c r="MPG36" s="194"/>
      <c r="MPH36" s="194"/>
      <c r="MPI36" s="194"/>
      <c r="MPJ36" s="194"/>
      <c r="MPK36" s="194"/>
      <c r="MPL36" s="194"/>
      <c r="MPM36" s="194"/>
      <c r="MPN36" s="194"/>
      <c r="MPO36" s="194"/>
      <c r="MPP36" s="194"/>
      <c r="MPQ36" s="194"/>
      <c r="MPR36" s="194"/>
      <c r="MPS36" s="194"/>
      <c r="MPT36" s="194"/>
      <c r="MPU36" s="194"/>
      <c r="MPV36" s="194"/>
      <c r="MPW36" s="194"/>
      <c r="MPX36" s="194"/>
      <c r="MPY36" s="194"/>
      <c r="MPZ36" s="194"/>
      <c r="MQA36" s="194"/>
      <c r="MQB36" s="194"/>
      <c r="MQC36" s="194"/>
      <c r="MQD36" s="194"/>
      <c r="MQE36" s="194"/>
      <c r="MQF36" s="194"/>
      <c r="MQG36" s="194"/>
      <c r="MQH36" s="194"/>
      <c r="MQI36" s="194"/>
      <c r="MQJ36" s="194"/>
      <c r="MQK36" s="194"/>
      <c r="MQL36" s="194"/>
      <c r="MQM36" s="194"/>
      <c r="MQN36" s="194"/>
      <c r="MQO36" s="194"/>
      <c r="MQP36" s="194"/>
      <c r="MQQ36" s="194"/>
      <c r="MQR36" s="194"/>
      <c r="MQS36" s="194"/>
      <c r="MQT36" s="194"/>
      <c r="MQU36" s="194"/>
      <c r="MQV36" s="194"/>
      <c r="MQW36" s="194"/>
      <c r="MQX36" s="194"/>
      <c r="MQY36" s="194"/>
      <c r="MQZ36" s="194"/>
      <c r="MRA36" s="194"/>
      <c r="MRB36" s="194"/>
      <c r="MRC36" s="194"/>
      <c r="MRD36" s="194"/>
      <c r="MRE36" s="194"/>
      <c r="MRF36" s="194"/>
      <c r="MRG36" s="194"/>
      <c r="MRH36" s="194"/>
      <c r="MRI36" s="194"/>
      <c r="MRJ36" s="194"/>
      <c r="MRK36" s="194"/>
      <c r="MRL36" s="194"/>
      <c r="MRM36" s="194"/>
      <c r="MRN36" s="194"/>
      <c r="MRO36" s="194"/>
      <c r="MRP36" s="194"/>
      <c r="MRQ36" s="194"/>
      <c r="MRR36" s="194"/>
      <c r="MRS36" s="194"/>
      <c r="MRT36" s="194"/>
      <c r="MRU36" s="194"/>
      <c r="MRV36" s="194"/>
      <c r="MRW36" s="194"/>
      <c r="MRX36" s="194"/>
      <c r="MRY36" s="194"/>
      <c r="MRZ36" s="194"/>
      <c r="MSA36" s="194"/>
      <c r="MSB36" s="194"/>
      <c r="MSC36" s="194"/>
      <c r="MSD36" s="194"/>
      <c r="MSE36" s="194"/>
      <c r="MSF36" s="194"/>
      <c r="MSG36" s="194"/>
      <c r="MSH36" s="194"/>
      <c r="MSI36" s="194"/>
      <c r="MSJ36" s="194"/>
      <c r="MSK36" s="194"/>
      <c r="MSL36" s="194"/>
      <c r="MSM36" s="194"/>
      <c r="MSN36" s="194"/>
      <c r="MSO36" s="194"/>
      <c r="MSP36" s="194"/>
      <c r="MSQ36" s="194"/>
      <c r="MSR36" s="194"/>
      <c r="MSS36" s="194"/>
      <c r="MST36" s="194"/>
      <c r="MSU36" s="194"/>
      <c r="MSV36" s="194"/>
      <c r="MSW36" s="194"/>
      <c r="MSX36" s="194"/>
      <c r="MSY36" s="194"/>
      <c r="MSZ36" s="194"/>
      <c r="MTA36" s="194"/>
      <c r="MTB36" s="194"/>
      <c r="MTC36" s="194"/>
      <c r="MTD36" s="194"/>
      <c r="MTE36" s="194"/>
      <c r="MTF36" s="194"/>
      <c r="MTG36" s="194"/>
      <c r="MTH36" s="194"/>
      <c r="MTI36" s="194"/>
      <c r="MTJ36" s="194"/>
      <c r="MTK36" s="194"/>
      <c r="MTL36" s="194"/>
      <c r="MTM36" s="194"/>
      <c r="MTN36" s="194"/>
      <c r="MTO36" s="194"/>
      <c r="MTP36" s="194"/>
      <c r="MTQ36" s="194"/>
      <c r="MTR36" s="194"/>
      <c r="MTS36" s="194"/>
      <c r="MTT36" s="194"/>
      <c r="MTU36" s="194"/>
      <c r="MTV36" s="194"/>
      <c r="MTW36" s="194"/>
      <c r="MTX36" s="194"/>
      <c r="MTY36" s="194"/>
      <c r="MTZ36" s="194"/>
      <c r="MUA36" s="194"/>
      <c r="MUB36" s="194"/>
      <c r="MUC36" s="194"/>
      <c r="MUD36" s="194"/>
      <c r="MUE36" s="194"/>
      <c r="MUF36" s="194"/>
      <c r="MUG36" s="194"/>
      <c r="MUH36" s="194"/>
      <c r="MUI36" s="194"/>
      <c r="MUJ36" s="194"/>
      <c r="MUK36" s="194"/>
      <c r="MUL36" s="194"/>
      <c r="MUM36" s="194"/>
      <c r="MUN36" s="194"/>
      <c r="MUO36" s="194"/>
      <c r="MUP36" s="194"/>
      <c r="MUQ36" s="194"/>
      <c r="MUR36" s="194"/>
      <c r="MUS36" s="194"/>
      <c r="MUT36" s="194"/>
      <c r="MUU36" s="194"/>
      <c r="MUV36" s="194"/>
      <c r="MUW36" s="194"/>
      <c r="MUX36" s="194"/>
      <c r="MUY36" s="194"/>
      <c r="MUZ36" s="194"/>
      <c r="MVA36" s="194"/>
      <c r="MVB36" s="194"/>
      <c r="MVC36" s="194"/>
      <c r="MVD36" s="194"/>
      <c r="MVE36" s="194"/>
      <c r="MVF36" s="194"/>
      <c r="MVG36" s="194"/>
      <c r="MVH36" s="194"/>
      <c r="MVI36" s="194"/>
      <c r="MVJ36" s="194"/>
      <c r="MVK36" s="194"/>
      <c r="MVL36" s="194"/>
      <c r="MVM36" s="194"/>
      <c r="MVN36" s="194"/>
      <c r="MVO36" s="194"/>
      <c r="MVP36" s="194"/>
      <c r="MVQ36" s="194"/>
      <c r="MVR36" s="194"/>
      <c r="MVS36" s="194"/>
      <c r="MVT36" s="194"/>
      <c r="MVU36" s="194"/>
      <c r="MVV36" s="194"/>
      <c r="MVW36" s="194"/>
      <c r="MVX36" s="194"/>
      <c r="MVY36" s="194"/>
      <c r="MVZ36" s="194"/>
      <c r="MWA36" s="194"/>
      <c r="MWB36" s="194"/>
      <c r="MWC36" s="194"/>
      <c r="MWD36" s="194"/>
      <c r="MWE36" s="194"/>
      <c r="MWF36" s="194"/>
      <c r="MWG36" s="194"/>
      <c r="MWH36" s="194"/>
      <c r="MWI36" s="194"/>
      <c r="MWJ36" s="194"/>
      <c r="MWK36" s="194"/>
      <c r="MWL36" s="194"/>
      <c r="MWM36" s="194"/>
      <c r="MWN36" s="194"/>
      <c r="MWO36" s="194"/>
      <c r="MWP36" s="194"/>
      <c r="MWQ36" s="194"/>
      <c r="MWR36" s="194"/>
      <c r="MWS36" s="194"/>
      <c r="MWT36" s="194"/>
      <c r="MWU36" s="194"/>
      <c r="MWV36" s="194"/>
      <c r="MWW36" s="194"/>
      <c r="MWX36" s="194"/>
      <c r="MWY36" s="194"/>
      <c r="MWZ36" s="194"/>
      <c r="MXA36" s="194"/>
      <c r="MXB36" s="194"/>
      <c r="MXC36" s="194"/>
      <c r="MXD36" s="194"/>
      <c r="MXE36" s="194"/>
      <c r="MXF36" s="194"/>
      <c r="MXG36" s="194"/>
      <c r="MXH36" s="194"/>
      <c r="MXI36" s="194"/>
      <c r="MXJ36" s="194"/>
      <c r="MXK36" s="194"/>
      <c r="MXL36" s="194"/>
      <c r="MXM36" s="194"/>
      <c r="MXN36" s="194"/>
      <c r="MXO36" s="194"/>
      <c r="MXP36" s="194"/>
      <c r="MXQ36" s="194"/>
      <c r="MXR36" s="194"/>
      <c r="MXS36" s="194"/>
      <c r="MXT36" s="194"/>
      <c r="MXU36" s="194"/>
      <c r="MXV36" s="194"/>
      <c r="MXW36" s="194"/>
      <c r="MXX36" s="194"/>
      <c r="MXY36" s="194"/>
      <c r="MXZ36" s="194"/>
      <c r="MYA36" s="194"/>
      <c r="MYB36" s="194"/>
      <c r="MYC36" s="194"/>
      <c r="MYD36" s="194"/>
      <c r="MYE36" s="194"/>
      <c r="MYF36" s="194"/>
      <c r="MYG36" s="194"/>
      <c r="MYH36" s="194"/>
      <c r="MYI36" s="194"/>
      <c r="MYJ36" s="194"/>
      <c r="MYK36" s="194"/>
      <c r="MYL36" s="194"/>
      <c r="MYM36" s="194"/>
      <c r="MYN36" s="194"/>
      <c r="MYO36" s="194"/>
      <c r="MYP36" s="194"/>
      <c r="MYQ36" s="194"/>
      <c r="MYR36" s="194"/>
      <c r="MYS36" s="194"/>
      <c r="MYT36" s="194"/>
      <c r="MYU36" s="194"/>
      <c r="MYV36" s="194"/>
      <c r="MYW36" s="194"/>
      <c r="MYX36" s="194"/>
      <c r="MYY36" s="194"/>
      <c r="MYZ36" s="194"/>
      <c r="MZA36" s="194"/>
      <c r="MZB36" s="194"/>
      <c r="MZC36" s="194"/>
      <c r="MZD36" s="194"/>
      <c r="MZE36" s="194"/>
      <c r="MZF36" s="194"/>
      <c r="MZG36" s="194"/>
      <c r="MZH36" s="194"/>
      <c r="MZI36" s="194"/>
      <c r="MZJ36" s="194"/>
      <c r="MZK36" s="194"/>
      <c r="MZL36" s="194"/>
      <c r="MZM36" s="194"/>
      <c r="MZN36" s="194"/>
      <c r="MZO36" s="194"/>
      <c r="MZP36" s="194"/>
      <c r="MZQ36" s="194"/>
      <c r="MZR36" s="194"/>
      <c r="MZS36" s="194"/>
      <c r="MZT36" s="194"/>
      <c r="MZU36" s="194"/>
      <c r="MZV36" s="194"/>
      <c r="MZW36" s="194"/>
      <c r="MZX36" s="194"/>
      <c r="MZY36" s="194"/>
      <c r="MZZ36" s="194"/>
      <c r="NAA36" s="194"/>
      <c r="NAB36" s="194"/>
      <c r="NAC36" s="194"/>
      <c r="NAD36" s="194"/>
      <c r="NAE36" s="194"/>
      <c r="NAF36" s="194"/>
      <c r="NAG36" s="194"/>
      <c r="NAH36" s="194"/>
      <c r="NAI36" s="194"/>
      <c r="NAJ36" s="194"/>
      <c r="NAK36" s="194"/>
      <c r="NAL36" s="194"/>
      <c r="NAM36" s="194"/>
      <c r="NAN36" s="194"/>
      <c r="NAO36" s="194"/>
      <c r="NAP36" s="194"/>
      <c r="NAQ36" s="194"/>
      <c r="NAR36" s="194"/>
      <c r="NAS36" s="194"/>
      <c r="NAT36" s="194"/>
      <c r="NAU36" s="194"/>
      <c r="NAV36" s="194"/>
      <c r="NAW36" s="194"/>
      <c r="NAX36" s="194"/>
      <c r="NAY36" s="194"/>
      <c r="NAZ36" s="194"/>
      <c r="NBA36" s="194"/>
      <c r="NBB36" s="194"/>
      <c r="NBC36" s="194"/>
      <c r="NBD36" s="194"/>
      <c r="NBE36" s="194"/>
      <c r="NBF36" s="194"/>
      <c r="NBG36" s="194"/>
      <c r="NBH36" s="194"/>
      <c r="NBI36" s="194"/>
      <c r="NBJ36" s="194"/>
      <c r="NBK36" s="194"/>
      <c r="NBL36" s="194"/>
      <c r="NBM36" s="194"/>
      <c r="NBN36" s="194"/>
      <c r="NBO36" s="194"/>
      <c r="NBP36" s="194"/>
      <c r="NBQ36" s="194"/>
      <c r="NBR36" s="194"/>
      <c r="NBS36" s="194"/>
      <c r="NBT36" s="194"/>
      <c r="NBU36" s="194"/>
      <c r="NBV36" s="194"/>
      <c r="NBW36" s="194"/>
      <c r="NBX36" s="194"/>
      <c r="NBY36" s="194"/>
      <c r="NBZ36" s="194"/>
      <c r="NCA36" s="194"/>
      <c r="NCB36" s="194"/>
      <c r="NCC36" s="194"/>
      <c r="NCD36" s="194"/>
      <c r="NCE36" s="194"/>
      <c r="NCF36" s="194"/>
      <c r="NCG36" s="194"/>
      <c r="NCH36" s="194"/>
      <c r="NCI36" s="194"/>
      <c r="NCJ36" s="194"/>
      <c r="NCK36" s="194"/>
      <c r="NCL36" s="194"/>
      <c r="NCM36" s="194"/>
      <c r="NCN36" s="194"/>
      <c r="NCO36" s="194"/>
      <c r="NCP36" s="194"/>
      <c r="NCQ36" s="194"/>
      <c r="NCR36" s="194"/>
      <c r="NCS36" s="194"/>
      <c r="NCT36" s="194"/>
      <c r="NCU36" s="194"/>
      <c r="NCV36" s="194"/>
      <c r="NCW36" s="194"/>
      <c r="NCX36" s="194"/>
      <c r="NCY36" s="194"/>
      <c r="NCZ36" s="194"/>
      <c r="NDA36" s="194"/>
      <c r="NDB36" s="194"/>
      <c r="NDC36" s="194"/>
      <c r="NDD36" s="194"/>
      <c r="NDE36" s="194"/>
      <c r="NDF36" s="194"/>
      <c r="NDG36" s="194"/>
      <c r="NDH36" s="194"/>
      <c r="NDI36" s="194"/>
      <c r="NDJ36" s="194"/>
      <c r="NDK36" s="194"/>
      <c r="NDL36" s="194"/>
      <c r="NDM36" s="194"/>
      <c r="NDN36" s="194"/>
      <c r="NDO36" s="194"/>
      <c r="NDP36" s="194"/>
      <c r="NDQ36" s="194"/>
      <c r="NDR36" s="194"/>
      <c r="NDS36" s="194"/>
      <c r="NDT36" s="194"/>
      <c r="NDU36" s="194"/>
      <c r="NDV36" s="194"/>
      <c r="NDW36" s="194"/>
      <c r="NDX36" s="194"/>
      <c r="NDY36" s="194"/>
      <c r="NDZ36" s="194"/>
      <c r="NEA36" s="194"/>
      <c r="NEB36" s="194"/>
      <c r="NEC36" s="194"/>
      <c r="NED36" s="194"/>
      <c r="NEE36" s="194"/>
      <c r="NEF36" s="194"/>
      <c r="NEG36" s="194"/>
      <c r="NEH36" s="194"/>
      <c r="NEI36" s="194"/>
      <c r="NEJ36" s="194"/>
      <c r="NEK36" s="194"/>
      <c r="NEL36" s="194"/>
      <c r="NEM36" s="194"/>
      <c r="NEN36" s="194"/>
      <c r="NEO36" s="194"/>
      <c r="NEP36" s="194"/>
      <c r="NEQ36" s="194"/>
      <c r="NER36" s="194"/>
      <c r="NES36" s="194"/>
      <c r="NET36" s="194"/>
      <c r="NEU36" s="194"/>
      <c r="NEV36" s="194"/>
      <c r="NEW36" s="194"/>
      <c r="NEX36" s="194"/>
      <c r="NEY36" s="194"/>
      <c r="NEZ36" s="194"/>
      <c r="NFA36" s="194"/>
      <c r="NFB36" s="194"/>
      <c r="NFC36" s="194"/>
      <c r="NFD36" s="194"/>
      <c r="NFE36" s="194"/>
      <c r="NFF36" s="194"/>
      <c r="NFG36" s="194"/>
      <c r="NFH36" s="194"/>
      <c r="NFI36" s="194"/>
      <c r="NFJ36" s="194"/>
      <c r="NFK36" s="194"/>
      <c r="NFL36" s="194"/>
      <c r="NFM36" s="194"/>
      <c r="NFN36" s="194"/>
      <c r="NFO36" s="194"/>
      <c r="NFP36" s="194"/>
      <c r="NFQ36" s="194"/>
      <c r="NFR36" s="194"/>
      <c r="NFS36" s="194"/>
      <c r="NFT36" s="194"/>
      <c r="NFU36" s="194"/>
      <c r="NFV36" s="194"/>
      <c r="NFW36" s="194"/>
      <c r="NFX36" s="194"/>
      <c r="NFY36" s="194"/>
      <c r="NFZ36" s="194"/>
      <c r="NGA36" s="194"/>
      <c r="NGB36" s="194"/>
      <c r="NGC36" s="194"/>
      <c r="NGD36" s="194"/>
      <c r="NGE36" s="194"/>
      <c r="NGF36" s="194"/>
      <c r="NGG36" s="194"/>
      <c r="NGH36" s="194"/>
      <c r="NGI36" s="194"/>
      <c r="NGJ36" s="194"/>
      <c r="NGK36" s="194"/>
      <c r="NGL36" s="194"/>
      <c r="NGM36" s="194"/>
      <c r="NGN36" s="194"/>
      <c r="NGO36" s="194"/>
      <c r="NGP36" s="194"/>
      <c r="NGQ36" s="194"/>
      <c r="NGR36" s="194"/>
      <c r="NGS36" s="194"/>
      <c r="NGT36" s="194"/>
      <c r="NGU36" s="194"/>
      <c r="NGV36" s="194"/>
      <c r="NGW36" s="194"/>
      <c r="NGX36" s="194"/>
      <c r="NGY36" s="194"/>
      <c r="NGZ36" s="194"/>
      <c r="NHA36" s="194"/>
      <c r="NHB36" s="194"/>
      <c r="NHC36" s="194"/>
      <c r="NHD36" s="194"/>
      <c r="NHE36" s="194"/>
      <c r="NHF36" s="194"/>
      <c r="NHG36" s="194"/>
      <c r="NHH36" s="194"/>
      <c r="NHI36" s="194"/>
      <c r="NHJ36" s="194"/>
      <c r="NHK36" s="194"/>
      <c r="NHL36" s="194"/>
      <c r="NHM36" s="194"/>
      <c r="NHN36" s="194"/>
      <c r="NHO36" s="194"/>
      <c r="NHP36" s="194"/>
      <c r="NHQ36" s="194"/>
      <c r="NHR36" s="194"/>
      <c r="NHS36" s="194"/>
      <c r="NHT36" s="194"/>
      <c r="NHU36" s="194"/>
      <c r="NHV36" s="194"/>
      <c r="NHW36" s="194"/>
      <c r="NHX36" s="194"/>
      <c r="NHY36" s="194"/>
      <c r="NHZ36" s="194"/>
      <c r="NIA36" s="194"/>
      <c r="NIB36" s="194"/>
      <c r="NIC36" s="194"/>
      <c r="NID36" s="194"/>
      <c r="NIE36" s="194"/>
      <c r="NIF36" s="194"/>
      <c r="NIG36" s="194"/>
      <c r="NIH36" s="194"/>
      <c r="NII36" s="194"/>
      <c r="NIJ36" s="194"/>
      <c r="NIK36" s="194"/>
      <c r="NIL36" s="194"/>
      <c r="NIM36" s="194"/>
      <c r="NIN36" s="194"/>
      <c r="NIO36" s="194"/>
      <c r="NIP36" s="194"/>
      <c r="NIQ36" s="194"/>
      <c r="NIR36" s="194"/>
      <c r="NIS36" s="194"/>
      <c r="NIT36" s="194"/>
      <c r="NIU36" s="194"/>
      <c r="NIV36" s="194"/>
      <c r="NIW36" s="194"/>
      <c r="NIX36" s="194"/>
      <c r="NIY36" s="194"/>
      <c r="NIZ36" s="194"/>
      <c r="NJA36" s="194"/>
      <c r="NJB36" s="194"/>
      <c r="NJC36" s="194"/>
      <c r="NJD36" s="194"/>
      <c r="NJE36" s="194"/>
      <c r="NJF36" s="194"/>
      <c r="NJG36" s="194"/>
      <c r="NJH36" s="194"/>
      <c r="NJI36" s="194"/>
      <c r="NJJ36" s="194"/>
      <c r="NJK36" s="194"/>
      <c r="NJL36" s="194"/>
      <c r="NJM36" s="194"/>
      <c r="NJN36" s="194"/>
      <c r="NJO36" s="194"/>
      <c r="NJP36" s="194"/>
      <c r="NJQ36" s="194"/>
      <c r="NJR36" s="194"/>
      <c r="NJS36" s="194"/>
      <c r="NJT36" s="194"/>
      <c r="NJU36" s="194"/>
      <c r="NJV36" s="194"/>
      <c r="NJW36" s="194"/>
      <c r="NJX36" s="194"/>
      <c r="NJY36" s="194"/>
      <c r="NJZ36" s="194"/>
      <c r="NKA36" s="194"/>
      <c r="NKB36" s="194"/>
      <c r="NKC36" s="194"/>
      <c r="NKD36" s="194"/>
      <c r="NKE36" s="194"/>
      <c r="NKF36" s="194"/>
      <c r="NKG36" s="194"/>
      <c r="NKH36" s="194"/>
      <c r="NKI36" s="194"/>
      <c r="NKJ36" s="194"/>
      <c r="NKK36" s="194"/>
      <c r="NKL36" s="194"/>
      <c r="NKM36" s="194"/>
      <c r="NKN36" s="194"/>
      <c r="NKO36" s="194"/>
      <c r="NKP36" s="194"/>
      <c r="NKQ36" s="194"/>
      <c r="NKR36" s="194"/>
      <c r="NKS36" s="194"/>
      <c r="NKT36" s="194"/>
      <c r="NKU36" s="194"/>
      <c r="NKV36" s="194"/>
      <c r="NKW36" s="194"/>
      <c r="NKX36" s="194"/>
      <c r="NKY36" s="194"/>
      <c r="NKZ36" s="194"/>
      <c r="NLA36" s="194"/>
      <c r="NLB36" s="194"/>
      <c r="NLC36" s="194"/>
      <c r="NLD36" s="194"/>
      <c r="NLE36" s="194"/>
      <c r="NLF36" s="194"/>
      <c r="NLG36" s="194"/>
      <c r="NLH36" s="194"/>
      <c r="NLI36" s="194"/>
      <c r="NLJ36" s="194"/>
      <c r="NLK36" s="194"/>
      <c r="NLL36" s="194"/>
      <c r="NLM36" s="194"/>
      <c r="NLN36" s="194"/>
      <c r="NLO36" s="194"/>
      <c r="NLP36" s="194"/>
      <c r="NLQ36" s="194"/>
      <c r="NLR36" s="194"/>
      <c r="NLS36" s="194"/>
      <c r="NLT36" s="194"/>
      <c r="NLU36" s="194"/>
      <c r="NLV36" s="194"/>
      <c r="NLW36" s="194"/>
      <c r="NLX36" s="194"/>
      <c r="NLY36" s="194"/>
      <c r="NLZ36" s="194"/>
      <c r="NMA36" s="194"/>
      <c r="NMB36" s="194"/>
      <c r="NMC36" s="194"/>
      <c r="NMD36" s="194"/>
      <c r="NME36" s="194"/>
      <c r="NMF36" s="194"/>
      <c r="NMG36" s="194"/>
      <c r="NMH36" s="194"/>
      <c r="NMI36" s="194"/>
      <c r="NMJ36" s="194"/>
      <c r="NMK36" s="194"/>
      <c r="NML36" s="194"/>
      <c r="NMM36" s="194"/>
      <c r="NMN36" s="194"/>
      <c r="NMO36" s="194"/>
      <c r="NMP36" s="194"/>
      <c r="NMQ36" s="194"/>
      <c r="NMR36" s="194"/>
      <c r="NMS36" s="194"/>
      <c r="NMT36" s="194"/>
      <c r="NMU36" s="194"/>
      <c r="NMV36" s="194"/>
      <c r="NMW36" s="194"/>
      <c r="NMX36" s="194"/>
      <c r="NMY36" s="194"/>
      <c r="NMZ36" s="194"/>
      <c r="NNA36" s="194"/>
      <c r="NNB36" s="194"/>
      <c r="NNC36" s="194"/>
      <c r="NND36" s="194"/>
      <c r="NNE36" s="194"/>
      <c r="NNF36" s="194"/>
      <c r="NNG36" s="194"/>
      <c r="NNH36" s="194"/>
      <c r="NNI36" s="194"/>
      <c r="NNJ36" s="194"/>
      <c r="NNK36" s="194"/>
      <c r="NNL36" s="194"/>
      <c r="NNM36" s="194"/>
      <c r="NNN36" s="194"/>
      <c r="NNO36" s="194"/>
      <c r="NNP36" s="194"/>
      <c r="NNQ36" s="194"/>
      <c r="NNR36" s="194"/>
      <c r="NNS36" s="194"/>
      <c r="NNT36" s="194"/>
      <c r="NNU36" s="194"/>
      <c r="NNV36" s="194"/>
      <c r="NNW36" s="194"/>
      <c r="NNX36" s="194"/>
      <c r="NNY36" s="194"/>
      <c r="NNZ36" s="194"/>
      <c r="NOA36" s="194"/>
      <c r="NOB36" s="194"/>
      <c r="NOC36" s="194"/>
      <c r="NOD36" s="194"/>
      <c r="NOE36" s="194"/>
      <c r="NOF36" s="194"/>
      <c r="NOG36" s="194"/>
      <c r="NOH36" s="194"/>
      <c r="NOI36" s="194"/>
      <c r="NOJ36" s="194"/>
      <c r="NOK36" s="194"/>
      <c r="NOL36" s="194"/>
      <c r="NOM36" s="194"/>
      <c r="NON36" s="194"/>
      <c r="NOO36" s="194"/>
      <c r="NOP36" s="194"/>
      <c r="NOQ36" s="194"/>
      <c r="NOR36" s="194"/>
      <c r="NOS36" s="194"/>
      <c r="NOT36" s="194"/>
      <c r="NOU36" s="194"/>
      <c r="NOV36" s="194"/>
      <c r="NOW36" s="194"/>
      <c r="NOX36" s="194"/>
      <c r="NOY36" s="194"/>
      <c r="NOZ36" s="194"/>
      <c r="NPA36" s="194"/>
      <c r="NPB36" s="194"/>
      <c r="NPC36" s="194"/>
      <c r="NPD36" s="194"/>
      <c r="NPE36" s="194"/>
      <c r="NPF36" s="194"/>
      <c r="NPG36" s="194"/>
      <c r="NPH36" s="194"/>
      <c r="NPI36" s="194"/>
      <c r="NPJ36" s="194"/>
      <c r="NPK36" s="194"/>
      <c r="NPL36" s="194"/>
      <c r="NPM36" s="194"/>
      <c r="NPN36" s="194"/>
      <c r="NPO36" s="194"/>
      <c r="NPP36" s="194"/>
      <c r="NPQ36" s="194"/>
      <c r="NPR36" s="194"/>
      <c r="NPS36" s="194"/>
      <c r="NPT36" s="194"/>
      <c r="NPU36" s="194"/>
      <c r="NPV36" s="194"/>
      <c r="NPW36" s="194"/>
      <c r="NPX36" s="194"/>
      <c r="NPY36" s="194"/>
      <c r="NPZ36" s="194"/>
      <c r="NQA36" s="194"/>
      <c r="NQB36" s="194"/>
      <c r="NQC36" s="194"/>
      <c r="NQD36" s="194"/>
      <c r="NQE36" s="194"/>
      <c r="NQF36" s="194"/>
      <c r="NQG36" s="194"/>
      <c r="NQH36" s="194"/>
      <c r="NQI36" s="194"/>
      <c r="NQJ36" s="194"/>
      <c r="NQK36" s="194"/>
      <c r="NQL36" s="194"/>
      <c r="NQM36" s="194"/>
      <c r="NQN36" s="194"/>
      <c r="NQO36" s="194"/>
      <c r="NQP36" s="194"/>
      <c r="NQQ36" s="194"/>
      <c r="NQR36" s="194"/>
      <c r="NQS36" s="194"/>
      <c r="NQT36" s="194"/>
      <c r="NQU36" s="194"/>
      <c r="NQV36" s="194"/>
      <c r="NQW36" s="194"/>
      <c r="NQX36" s="194"/>
      <c r="NQY36" s="194"/>
      <c r="NQZ36" s="194"/>
      <c r="NRA36" s="194"/>
      <c r="NRB36" s="194"/>
      <c r="NRC36" s="194"/>
      <c r="NRD36" s="194"/>
      <c r="NRE36" s="194"/>
      <c r="NRF36" s="194"/>
      <c r="NRG36" s="194"/>
      <c r="NRH36" s="194"/>
      <c r="NRI36" s="194"/>
      <c r="NRJ36" s="194"/>
      <c r="NRK36" s="194"/>
      <c r="NRL36" s="194"/>
      <c r="NRM36" s="194"/>
      <c r="NRN36" s="194"/>
      <c r="NRO36" s="194"/>
      <c r="NRP36" s="194"/>
      <c r="NRQ36" s="194"/>
      <c r="NRR36" s="194"/>
      <c r="NRS36" s="194"/>
      <c r="NRT36" s="194"/>
      <c r="NRU36" s="194"/>
      <c r="NRV36" s="194"/>
      <c r="NRW36" s="194"/>
      <c r="NRX36" s="194"/>
      <c r="NRY36" s="194"/>
      <c r="NRZ36" s="194"/>
      <c r="NSA36" s="194"/>
      <c r="NSB36" s="194"/>
      <c r="NSC36" s="194"/>
      <c r="NSD36" s="194"/>
      <c r="NSE36" s="194"/>
      <c r="NSF36" s="194"/>
      <c r="NSG36" s="194"/>
      <c r="NSH36" s="194"/>
      <c r="NSI36" s="194"/>
      <c r="NSJ36" s="194"/>
      <c r="NSK36" s="194"/>
      <c r="NSL36" s="194"/>
      <c r="NSM36" s="194"/>
      <c r="NSN36" s="194"/>
      <c r="NSO36" s="194"/>
      <c r="NSP36" s="194"/>
      <c r="NSQ36" s="194"/>
      <c r="NSR36" s="194"/>
      <c r="NSS36" s="194"/>
      <c r="NST36" s="194"/>
      <c r="NSU36" s="194"/>
      <c r="NSV36" s="194"/>
      <c r="NSW36" s="194"/>
      <c r="NSX36" s="194"/>
      <c r="NSY36" s="194"/>
      <c r="NSZ36" s="194"/>
      <c r="NTA36" s="194"/>
      <c r="NTB36" s="194"/>
      <c r="NTC36" s="194"/>
      <c r="NTD36" s="194"/>
      <c r="NTE36" s="194"/>
      <c r="NTF36" s="194"/>
      <c r="NTG36" s="194"/>
      <c r="NTH36" s="194"/>
      <c r="NTI36" s="194"/>
      <c r="NTJ36" s="194"/>
      <c r="NTK36" s="194"/>
      <c r="NTL36" s="194"/>
      <c r="NTM36" s="194"/>
      <c r="NTN36" s="194"/>
      <c r="NTO36" s="194"/>
      <c r="NTP36" s="194"/>
      <c r="NTQ36" s="194"/>
      <c r="NTR36" s="194"/>
      <c r="NTS36" s="194"/>
      <c r="NTT36" s="194"/>
      <c r="NTU36" s="194"/>
      <c r="NTV36" s="194"/>
      <c r="NTW36" s="194"/>
      <c r="NTX36" s="194"/>
      <c r="NTY36" s="194"/>
      <c r="NTZ36" s="194"/>
      <c r="NUA36" s="194"/>
      <c r="NUB36" s="194"/>
      <c r="NUC36" s="194"/>
      <c r="NUD36" s="194"/>
      <c r="NUE36" s="194"/>
      <c r="NUF36" s="194"/>
      <c r="NUG36" s="194"/>
      <c r="NUH36" s="194"/>
      <c r="NUI36" s="194"/>
      <c r="NUJ36" s="194"/>
      <c r="NUK36" s="194"/>
      <c r="NUL36" s="194"/>
      <c r="NUM36" s="194"/>
      <c r="NUN36" s="194"/>
      <c r="NUO36" s="194"/>
      <c r="NUP36" s="194"/>
      <c r="NUQ36" s="194"/>
      <c r="NUR36" s="194"/>
      <c r="NUS36" s="194"/>
      <c r="NUT36" s="194"/>
      <c r="NUU36" s="194"/>
      <c r="NUV36" s="194"/>
      <c r="NUW36" s="194"/>
      <c r="NUX36" s="194"/>
      <c r="NUY36" s="194"/>
      <c r="NUZ36" s="194"/>
      <c r="NVA36" s="194"/>
      <c r="NVB36" s="194"/>
      <c r="NVC36" s="194"/>
      <c r="NVD36" s="194"/>
      <c r="NVE36" s="194"/>
      <c r="NVF36" s="194"/>
      <c r="NVG36" s="194"/>
      <c r="NVH36" s="194"/>
      <c r="NVI36" s="194"/>
      <c r="NVJ36" s="194"/>
      <c r="NVK36" s="194"/>
      <c r="NVL36" s="194"/>
      <c r="NVM36" s="194"/>
      <c r="NVN36" s="194"/>
      <c r="NVO36" s="194"/>
      <c r="NVP36" s="194"/>
      <c r="NVQ36" s="194"/>
      <c r="NVR36" s="194"/>
      <c r="NVS36" s="194"/>
      <c r="NVT36" s="194"/>
      <c r="NVU36" s="194"/>
      <c r="NVV36" s="194"/>
      <c r="NVW36" s="194"/>
      <c r="NVX36" s="194"/>
      <c r="NVY36" s="194"/>
      <c r="NVZ36" s="194"/>
      <c r="NWA36" s="194"/>
      <c r="NWB36" s="194"/>
      <c r="NWC36" s="194"/>
      <c r="NWD36" s="194"/>
      <c r="NWE36" s="194"/>
      <c r="NWF36" s="194"/>
      <c r="NWG36" s="194"/>
      <c r="NWH36" s="194"/>
      <c r="NWI36" s="194"/>
      <c r="NWJ36" s="194"/>
      <c r="NWK36" s="194"/>
      <c r="NWL36" s="194"/>
      <c r="NWM36" s="194"/>
      <c r="NWN36" s="194"/>
      <c r="NWO36" s="194"/>
      <c r="NWP36" s="194"/>
      <c r="NWQ36" s="194"/>
      <c r="NWR36" s="194"/>
      <c r="NWS36" s="194"/>
      <c r="NWT36" s="194"/>
      <c r="NWU36" s="194"/>
      <c r="NWV36" s="194"/>
      <c r="NWW36" s="194"/>
      <c r="NWX36" s="194"/>
      <c r="NWY36" s="194"/>
      <c r="NWZ36" s="194"/>
      <c r="NXA36" s="194"/>
      <c r="NXB36" s="194"/>
      <c r="NXC36" s="194"/>
      <c r="NXD36" s="194"/>
      <c r="NXE36" s="194"/>
      <c r="NXF36" s="194"/>
      <c r="NXG36" s="194"/>
      <c r="NXH36" s="194"/>
      <c r="NXI36" s="194"/>
      <c r="NXJ36" s="194"/>
      <c r="NXK36" s="194"/>
      <c r="NXL36" s="194"/>
      <c r="NXM36" s="194"/>
      <c r="NXN36" s="194"/>
      <c r="NXO36" s="194"/>
      <c r="NXP36" s="194"/>
      <c r="NXQ36" s="194"/>
      <c r="NXR36" s="194"/>
      <c r="NXS36" s="194"/>
      <c r="NXT36" s="194"/>
      <c r="NXU36" s="194"/>
      <c r="NXV36" s="194"/>
      <c r="NXW36" s="194"/>
      <c r="NXX36" s="194"/>
      <c r="NXY36" s="194"/>
      <c r="NXZ36" s="194"/>
      <c r="NYA36" s="194"/>
      <c r="NYB36" s="194"/>
      <c r="NYC36" s="194"/>
      <c r="NYD36" s="194"/>
      <c r="NYE36" s="194"/>
      <c r="NYF36" s="194"/>
      <c r="NYG36" s="194"/>
      <c r="NYH36" s="194"/>
      <c r="NYI36" s="194"/>
      <c r="NYJ36" s="194"/>
      <c r="NYK36" s="194"/>
      <c r="NYL36" s="194"/>
      <c r="NYM36" s="194"/>
      <c r="NYN36" s="194"/>
      <c r="NYO36" s="194"/>
      <c r="NYP36" s="194"/>
      <c r="NYQ36" s="194"/>
      <c r="NYR36" s="194"/>
      <c r="NYS36" s="194"/>
      <c r="NYT36" s="194"/>
      <c r="NYU36" s="194"/>
      <c r="NYV36" s="194"/>
      <c r="NYW36" s="194"/>
      <c r="NYX36" s="194"/>
      <c r="NYY36" s="194"/>
      <c r="NYZ36" s="194"/>
      <c r="NZA36" s="194"/>
      <c r="NZB36" s="194"/>
      <c r="NZC36" s="194"/>
      <c r="NZD36" s="194"/>
      <c r="NZE36" s="194"/>
      <c r="NZF36" s="194"/>
      <c r="NZG36" s="194"/>
      <c r="NZH36" s="194"/>
      <c r="NZI36" s="194"/>
      <c r="NZJ36" s="194"/>
      <c r="NZK36" s="194"/>
      <c r="NZL36" s="194"/>
      <c r="NZM36" s="194"/>
      <c r="NZN36" s="194"/>
      <c r="NZO36" s="194"/>
      <c r="NZP36" s="194"/>
      <c r="NZQ36" s="194"/>
      <c r="NZR36" s="194"/>
      <c r="NZS36" s="194"/>
      <c r="NZT36" s="194"/>
      <c r="NZU36" s="194"/>
      <c r="NZV36" s="194"/>
      <c r="NZW36" s="194"/>
      <c r="NZX36" s="194"/>
      <c r="NZY36" s="194"/>
      <c r="NZZ36" s="194"/>
      <c r="OAA36" s="194"/>
      <c r="OAB36" s="194"/>
      <c r="OAC36" s="194"/>
      <c r="OAD36" s="194"/>
      <c r="OAE36" s="194"/>
      <c r="OAF36" s="194"/>
      <c r="OAG36" s="194"/>
      <c r="OAH36" s="194"/>
      <c r="OAI36" s="194"/>
      <c r="OAJ36" s="194"/>
      <c r="OAK36" s="194"/>
      <c r="OAL36" s="194"/>
      <c r="OAM36" s="194"/>
      <c r="OAN36" s="194"/>
      <c r="OAO36" s="194"/>
      <c r="OAP36" s="194"/>
      <c r="OAQ36" s="194"/>
      <c r="OAR36" s="194"/>
      <c r="OAS36" s="194"/>
      <c r="OAT36" s="194"/>
      <c r="OAU36" s="194"/>
      <c r="OAV36" s="194"/>
      <c r="OAW36" s="194"/>
      <c r="OAX36" s="194"/>
      <c r="OAY36" s="194"/>
      <c r="OAZ36" s="194"/>
      <c r="OBA36" s="194"/>
      <c r="OBB36" s="194"/>
      <c r="OBC36" s="194"/>
      <c r="OBD36" s="194"/>
      <c r="OBE36" s="194"/>
      <c r="OBF36" s="194"/>
      <c r="OBG36" s="194"/>
      <c r="OBH36" s="194"/>
      <c r="OBI36" s="194"/>
      <c r="OBJ36" s="194"/>
      <c r="OBK36" s="194"/>
      <c r="OBL36" s="194"/>
      <c r="OBM36" s="194"/>
      <c r="OBN36" s="194"/>
      <c r="OBO36" s="194"/>
      <c r="OBP36" s="194"/>
      <c r="OBQ36" s="194"/>
      <c r="OBR36" s="194"/>
      <c r="OBS36" s="194"/>
      <c r="OBT36" s="194"/>
      <c r="OBU36" s="194"/>
      <c r="OBV36" s="194"/>
      <c r="OBW36" s="194"/>
      <c r="OBX36" s="194"/>
      <c r="OBY36" s="194"/>
      <c r="OBZ36" s="194"/>
      <c r="OCA36" s="194"/>
      <c r="OCB36" s="194"/>
      <c r="OCC36" s="194"/>
      <c r="OCD36" s="194"/>
      <c r="OCE36" s="194"/>
      <c r="OCF36" s="194"/>
      <c r="OCG36" s="194"/>
      <c r="OCH36" s="194"/>
      <c r="OCI36" s="194"/>
      <c r="OCJ36" s="194"/>
      <c r="OCK36" s="194"/>
      <c r="OCL36" s="194"/>
      <c r="OCM36" s="194"/>
      <c r="OCN36" s="194"/>
      <c r="OCO36" s="194"/>
      <c r="OCP36" s="194"/>
      <c r="OCQ36" s="194"/>
      <c r="OCR36" s="194"/>
      <c r="OCS36" s="194"/>
      <c r="OCT36" s="194"/>
      <c r="OCU36" s="194"/>
      <c r="OCV36" s="194"/>
      <c r="OCW36" s="194"/>
      <c r="OCX36" s="194"/>
      <c r="OCY36" s="194"/>
      <c r="OCZ36" s="194"/>
      <c r="ODA36" s="194"/>
      <c r="ODB36" s="194"/>
      <c r="ODC36" s="194"/>
      <c r="ODD36" s="194"/>
      <c r="ODE36" s="194"/>
      <c r="ODF36" s="194"/>
      <c r="ODG36" s="194"/>
      <c r="ODH36" s="194"/>
      <c r="ODI36" s="194"/>
      <c r="ODJ36" s="194"/>
      <c r="ODK36" s="194"/>
      <c r="ODL36" s="194"/>
      <c r="ODM36" s="194"/>
      <c r="ODN36" s="194"/>
      <c r="ODO36" s="194"/>
      <c r="ODP36" s="194"/>
      <c r="ODQ36" s="194"/>
      <c r="ODR36" s="194"/>
      <c r="ODS36" s="194"/>
      <c r="ODT36" s="194"/>
      <c r="ODU36" s="194"/>
      <c r="ODV36" s="194"/>
      <c r="ODW36" s="194"/>
      <c r="ODX36" s="194"/>
      <c r="ODY36" s="194"/>
      <c r="ODZ36" s="194"/>
      <c r="OEA36" s="194"/>
      <c r="OEB36" s="194"/>
      <c r="OEC36" s="194"/>
      <c r="OED36" s="194"/>
      <c r="OEE36" s="194"/>
      <c r="OEF36" s="194"/>
      <c r="OEG36" s="194"/>
      <c r="OEH36" s="194"/>
      <c r="OEI36" s="194"/>
      <c r="OEJ36" s="194"/>
      <c r="OEK36" s="194"/>
      <c r="OEL36" s="194"/>
      <c r="OEM36" s="194"/>
      <c r="OEN36" s="194"/>
      <c r="OEO36" s="194"/>
      <c r="OEP36" s="194"/>
      <c r="OEQ36" s="194"/>
      <c r="OER36" s="194"/>
      <c r="OES36" s="194"/>
      <c r="OET36" s="194"/>
      <c r="OEU36" s="194"/>
      <c r="OEV36" s="194"/>
      <c r="OEW36" s="194"/>
      <c r="OEX36" s="194"/>
      <c r="OEY36" s="194"/>
      <c r="OEZ36" s="194"/>
      <c r="OFA36" s="194"/>
      <c r="OFB36" s="194"/>
      <c r="OFC36" s="194"/>
      <c r="OFD36" s="194"/>
      <c r="OFE36" s="194"/>
      <c r="OFF36" s="194"/>
      <c r="OFG36" s="194"/>
      <c r="OFH36" s="194"/>
      <c r="OFI36" s="194"/>
      <c r="OFJ36" s="194"/>
      <c r="OFK36" s="194"/>
      <c r="OFL36" s="194"/>
      <c r="OFM36" s="194"/>
      <c r="OFN36" s="194"/>
      <c r="OFO36" s="194"/>
      <c r="OFP36" s="194"/>
      <c r="OFQ36" s="194"/>
      <c r="OFR36" s="194"/>
      <c r="OFS36" s="194"/>
      <c r="OFT36" s="194"/>
      <c r="OFU36" s="194"/>
      <c r="OFV36" s="194"/>
      <c r="OFW36" s="194"/>
      <c r="OFX36" s="194"/>
      <c r="OFY36" s="194"/>
      <c r="OFZ36" s="194"/>
      <c r="OGA36" s="194"/>
      <c r="OGB36" s="194"/>
      <c r="OGC36" s="194"/>
      <c r="OGD36" s="194"/>
      <c r="OGE36" s="194"/>
      <c r="OGF36" s="194"/>
      <c r="OGG36" s="194"/>
      <c r="OGH36" s="194"/>
      <c r="OGI36" s="194"/>
      <c r="OGJ36" s="194"/>
      <c r="OGK36" s="194"/>
      <c r="OGL36" s="194"/>
      <c r="OGM36" s="194"/>
      <c r="OGN36" s="194"/>
      <c r="OGO36" s="194"/>
      <c r="OGP36" s="194"/>
      <c r="OGQ36" s="194"/>
      <c r="OGR36" s="194"/>
      <c r="OGS36" s="194"/>
      <c r="OGT36" s="194"/>
      <c r="OGU36" s="194"/>
      <c r="OGV36" s="194"/>
      <c r="OGW36" s="194"/>
      <c r="OGX36" s="194"/>
      <c r="OGY36" s="194"/>
      <c r="OGZ36" s="194"/>
      <c r="OHA36" s="194"/>
      <c r="OHB36" s="194"/>
      <c r="OHC36" s="194"/>
      <c r="OHD36" s="194"/>
      <c r="OHE36" s="194"/>
      <c r="OHF36" s="194"/>
      <c r="OHG36" s="194"/>
      <c r="OHH36" s="194"/>
      <c r="OHI36" s="194"/>
      <c r="OHJ36" s="194"/>
      <c r="OHK36" s="194"/>
      <c r="OHL36" s="194"/>
      <c r="OHM36" s="194"/>
      <c r="OHN36" s="194"/>
      <c r="OHO36" s="194"/>
      <c r="OHP36" s="194"/>
      <c r="OHQ36" s="194"/>
      <c r="OHR36" s="194"/>
      <c r="OHS36" s="194"/>
      <c r="OHT36" s="194"/>
      <c r="OHU36" s="194"/>
      <c r="OHV36" s="194"/>
      <c r="OHW36" s="194"/>
      <c r="OHX36" s="194"/>
      <c r="OHY36" s="194"/>
      <c r="OHZ36" s="194"/>
      <c r="OIA36" s="194"/>
      <c r="OIB36" s="194"/>
      <c r="OIC36" s="194"/>
      <c r="OID36" s="194"/>
      <c r="OIE36" s="194"/>
      <c r="OIF36" s="194"/>
      <c r="OIG36" s="194"/>
      <c r="OIH36" s="194"/>
      <c r="OII36" s="194"/>
      <c r="OIJ36" s="194"/>
      <c r="OIK36" s="194"/>
      <c r="OIL36" s="194"/>
      <c r="OIM36" s="194"/>
      <c r="OIN36" s="194"/>
      <c r="OIO36" s="194"/>
      <c r="OIP36" s="194"/>
      <c r="OIQ36" s="194"/>
      <c r="OIR36" s="194"/>
      <c r="OIS36" s="194"/>
      <c r="OIT36" s="194"/>
      <c r="OIU36" s="194"/>
      <c r="OIV36" s="194"/>
      <c r="OIW36" s="194"/>
      <c r="OIX36" s="194"/>
      <c r="OIY36" s="194"/>
      <c r="OIZ36" s="194"/>
      <c r="OJA36" s="194"/>
      <c r="OJB36" s="194"/>
      <c r="OJC36" s="194"/>
      <c r="OJD36" s="194"/>
      <c r="OJE36" s="194"/>
      <c r="OJF36" s="194"/>
      <c r="OJG36" s="194"/>
      <c r="OJH36" s="194"/>
      <c r="OJI36" s="194"/>
      <c r="OJJ36" s="194"/>
      <c r="OJK36" s="194"/>
      <c r="OJL36" s="194"/>
      <c r="OJM36" s="194"/>
      <c r="OJN36" s="194"/>
      <c r="OJO36" s="194"/>
      <c r="OJP36" s="194"/>
      <c r="OJQ36" s="194"/>
      <c r="OJR36" s="194"/>
      <c r="OJS36" s="194"/>
      <c r="OJT36" s="194"/>
      <c r="OJU36" s="194"/>
      <c r="OJV36" s="194"/>
      <c r="OJW36" s="194"/>
      <c r="OJX36" s="194"/>
      <c r="OJY36" s="194"/>
      <c r="OJZ36" s="194"/>
      <c r="OKA36" s="194"/>
      <c r="OKB36" s="194"/>
      <c r="OKC36" s="194"/>
      <c r="OKD36" s="194"/>
      <c r="OKE36" s="194"/>
      <c r="OKF36" s="194"/>
      <c r="OKG36" s="194"/>
      <c r="OKH36" s="194"/>
      <c r="OKI36" s="194"/>
      <c r="OKJ36" s="194"/>
      <c r="OKK36" s="194"/>
      <c r="OKL36" s="194"/>
      <c r="OKM36" s="194"/>
      <c r="OKN36" s="194"/>
      <c r="OKO36" s="194"/>
      <c r="OKP36" s="194"/>
      <c r="OKQ36" s="194"/>
      <c r="OKR36" s="194"/>
      <c r="OKS36" s="194"/>
      <c r="OKT36" s="194"/>
      <c r="OKU36" s="194"/>
      <c r="OKV36" s="194"/>
      <c r="OKW36" s="194"/>
      <c r="OKX36" s="194"/>
      <c r="OKY36" s="194"/>
      <c r="OKZ36" s="194"/>
      <c r="OLA36" s="194"/>
      <c r="OLB36" s="194"/>
      <c r="OLC36" s="194"/>
      <c r="OLD36" s="194"/>
      <c r="OLE36" s="194"/>
      <c r="OLF36" s="194"/>
      <c r="OLG36" s="194"/>
      <c r="OLH36" s="194"/>
      <c r="OLI36" s="194"/>
      <c r="OLJ36" s="194"/>
      <c r="OLK36" s="194"/>
      <c r="OLL36" s="194"/>
      <c r="OLM36" s="194"/>
      <c r="OLN36" s="194"/>
      <c r="OLO36" s="194"/>
      <c r="OLP36" s="194"/>
      <c r="OLQ36" s="194"/>
      <c r="OLR36" s="194"/>
      <c r="OLS36" s="194"/>
      <c r="OLT36" s="194"/>
      <c r="OLU36" s="194"/>
      <c r="OLV36" s="194"/>
      <c r="OLW36" s="194"/>
      <c r="OLX36" s="194"/>
      <c r="OLY36" s="194"/>
      <c r="OLZ36" s="194"/>
      <c r="OMA36" s="194"/>
      <c r="OMB36" s="194"/>
      <c r="OMC36" s="194"/>
      <c r="OMD36" s="194"/>
      <c r="OME36" s="194"/>
      <c r="OMF36" s="194"/>
      <c r="OMG36" s="194"/>
      <c r="OMH36" s="194"/>
      <c r="OMI36" s="194"/>
      <c r="OMJ36" s="194"/>
      <c r="OMK36" s="194"/>
      <c r="OML36" s="194"/>
      <c r="OMM36" s="194"/>
      <c r="OMN36" s="194"/>
      <c r="OMO36" s="194"/>
      <c r="OMP36" s="194"/>
      <c r="OMQ36" s="194"/>
      <c r="OMR36" s="194"/>
      <c r="OMS36" s="194"/>
      <c r="OMT36" s="194"/>
      <c r="OMU36" s="194"/>
      <c r="OMV36" s="194"/>
      <c r="OMW36" s="194"/>
      <c r="OMX36" s="194"/>
      <c r="OMY36" s="194"/>
      <c r="OMZ36" s="194"/>
      <c r="ONA36" s="194"/>
      <c r="ONB36" s="194"/>
      <c r="ONC36" s="194"/>
      <c r="OND36" s="194"/>
      <c r="ONE36" s="194"/>
      <c r="ONF36" s="194"/>
      <c r="ONG36" s="194"/>
      <c r="ONH36" s="194"/>
      <c r="ONI36" s="194"/>
      <c r="ONJ36" s="194"/>
      <c r="ONK36" s="194"/>
      <c r="ONL36" s="194"/>
      <c r="ONM36" s="194"/>
      <c r="ONN36" s="194"/>
      <c r="ONO36" s="194"/>
      <c r="ONP36" s="194"/>
      <c r="ONQ36" s="194"/>
      <c r="ONR36" s="194"/>
      <c r="ONS36" s="194"/>
      <c r="ONT36" s="194"/>
      <c r="ONU36" s="194"/>
      <c r="ONV36" s="194"/>
      <c r="ONW36" s="194"/>
      <c r="ONX36" s="194"/>
      <c r="ONY36" s="194"/>
      <c r="ONZ36" s="194"/>
      <c r="OOA36" s="194"/>
      <c r="OOB36" s="194"/>
      <c r="OOC36" s="194"/>
      <c r="OOD36" s="194"/>
      <c r="OOE36" s="194"/>
      <c r="OOF36" s="194"/>
      <c r="OOG36" s="194"/>
      <c r="OOH36" s="194"/>
      <c r="OOI36" s="194"/>
      <c r="OOJ36" s="194"/>
      <c r="OOK36" s="194"/>
      <c r="OOL36" s="194"/>
      <c r="OOM36" s="194"/>
      <c r="OON36" s="194"/>
      <c r="OOO36" s="194"/>
      <c r="OOP36" s="194"/>
      <c r="OOQ36" s="194"/>
      <c r="OOR36" s="194"/>
      <c r="OOS36" s="194"/>
      <c r="OOT36" s="194"/>
      <c r="OOU36" s="194"/>
      <c r="OOV36" s="194"/>
      <c r="OOW36" s="194"/>
      <c r="OOX36" s="194"/>
      <c r="OOY36" s="194"/>
      <c r="OOZ36" s="194"/>
      <c r="OPA36" s="194"/>
      <c r="OPB36" s="194"/>
      <c r="OPC36" s="194"/>
      <c r="OPD36" s="194"/>
      <c r="OPE36" s="194"/>
      <c r="OPF36" s="194"/>
      <c r="OPG36" s="194"/>
      <c r="OPH36" s="194"/>
      <c r="OPI36" s="194"/>
      <c r="OPJ36" s="194"/>
      <c r="OPK36" s="194"/>
      <c r="OPL36" s="194"/>
      <c r="OPM36" s="194"/>
      <c r="OPN36" s="194"/>
      <c r="OPO36" s="194"/>
      <c r="OPP36" s="194"/>
      <c r="OPQ36" s="194"/>
      <c r="OPR36" s="194"/>
      <c r="OPS36" s="194"/>
      <c r="OPT36" s="194"/>
      <c r="OPU36" s="194"/>
      <c r="OPV36" s="194"/>
      <c r="OPW36" s="194"/>
      <c r="OPX36" s="194"/>
      <c r="OPY36" s="194"/>
      <c r="OPZ36" s="194"/>
      <c r="OQA36" s="194"/>
      <c r="OQB36" s="194"/>
      <c r="OQC36" s="194"/>
      <c r="OQD36" s="194"/>
      <c r="OQE36" s="194"/>
      <c r="OQF36" s="194"/>
      <c r="OQG36" s="194"/>
      <c r="OQH36" s="194"/>
      <c r="OQI36" s="194"/>
      <c r="OQJ36" s="194"/>
      <c r="OQK36" s="194"/>
      <c r="OQL36" s="194"/>
      <c r="OQM36" s="194"/>
      <c r="OQN36" s="194"/>
      <c r="OQO36" s="194"/>
      <c r="OQP36" s="194"/>
      <c r="OQQ36" s="194"/>
      <c r="OQR36" s="194"/>
      <c r="OQS36" s="194"/>
      <c r="OQT36" s="194"/>
      <c r="OQU36" s="194"/>
      <c r="OQV36" s="194"/>
      <c r="OQW36" s="194"/>
      <c r="OQX36" s="194"/>
      <c r="OQY36" s="194"/>
      <c r="OQZ36" s="194"/>
      <c r="ORA36" s="194"/>
      <c r="ORB36" s="194"/>
      <c r="ORC36" s="194"/>
      <c r="ORD36" s="194"/>
      <c r="ORE36" s="194"/>
      <c r="ORF36" s="194"/>
      <c r="ORG36" s="194"/>
      <c r="ORH36" s="194"/>
      <c r="ORI36" s="194"/>
      <c r="ORJ36" s="194"/>
      <c r="ORK36" s="194"/>
      <c r="ORL36" s="194"/>
      <c r="ORM36" s="194"/>
      <c r="ORN36" s="194"/>
      <c r="ORO36" s="194"/>
      <c r="ORP36" s="194"/>
      <c r="ORQ36" s="194"/>
      <c r="ORR36" s="194"/>
      <c r="ORS36" s="194"/>
      <c r="ORT36" s="194"/>
      <c r="ORU36" s="194"/>
      <c r="ORV36" s="194"/>
      <c r="ORW36" s="194"/>
      <c r="ORX36" s="194"/>
      <c r="ORY36" s="194"/>
      <c r="ORZ36" s="194"/>
      <c r="OSA36" s="194"/>
      <c r="OSB36" s="194"/>
      <c r="OSC36" s="194"/>
      <c r="OSD36" s="194"/>
      <c r="OSE36" s="194"/>
      <c r="OSF36" s="194"/>
      <c r="OSG36" s="194"/>
      <c r="OSH36" s="194"/>
      <c r="OSI36" s="194"/>
      <c r="OSJ36" s="194"/>
      <c r="OSK36" s="194"/>
      <c r="OSL36" s="194"/>
      <c r="OSM36" s="194"/>
      <c r="OSN36" s="194"/>
      <c r="OSO36" s="194"/>
      <c r="OSP36" s="194"/>
      <c r="OSQ36" s="194"/>
      <c r="OSR36" s="194"/>
      <c r="OSS36" s="194"/>
      <c r="OST36" s="194"/>
      <c r="OSU36" s="194"/>
      <c r="OSV36" s="194"/>
      <c r="OSW36" s="194"/>
      <c r="OSX36" s="194"/>
      <c r="OSY36" s="194"/>
      <c r="OSZ36" s="194"/>
      <c r="OTA36" s="194"/>
      <c r="OTB36" s="194"/>
      <c r="OTC36" s="194"/>
      <c r="OTD36" s="194"/>
      <c r="OTE36" s="194"/>
      <c r="OTF36" s="194"/>
      <c r="OTG36" s="194"/>
      <c r="OTH36" s="194"/>
      <c r="OTI36" s="194"/>
      <c r="OTJ36" s="194"/>
      <c r="OTK36" s="194"/>
      <c r="OTL36" s="194"/>
      <c r="OTM36" s="194"/>
      <c r="OTN36" s="194"/>
      <c r="OTO36" s="194"/>
      <c r="OTP36" s="194"/>
      <c r="OTQ36" s="194"/>
      <c r="OTR36" s="194"/>
      <c r="OTS36" s="194"/>
      <c r="OTT36" s="194"/>
      <c r="OTU36" s="194"/>
      <c r="OTV36" s="194"/>
      <c r="OTW36" s="194"/>
      <c r="OTX36" s="194"/>
      <c r="OTY36" s="194"/>
      <c r="OTZ36" s="194"/>
      <c r="OUA36" s="194"/>
      <c r="OUB36" s="194"/>
      <c r="OUC36" s="194"/>
      <c r="OUD36" s="194"/>
      <c r="OUE36" s="194"/>
      <c r="OUF36" s="194"/>
      <c r="OUG36" s="194"/>
      <c r="OUH36" s="194"/>
      <c r="OUI36" s="194"/>
      <c r="OUJ36" s="194"/>
      <c r="OUK36" s="194"/>
      <c r="OUL36" s="194"/>
      <c r="OUM36" s="194"/>
      <c r="OUN36" s="194"/>
      <c r="OUO36" s="194"/>
      <c r="OUP36" s="194"/>
      <c r="OUQ36" s="194"/>
      <c r="OUR36" s="194"/>
      <c r="OUS36" s="194"/>
      <c r="OUT36" s="194"/>
      <c r="OUU36" s="194"/>
      <c r="OUV36" s="194"/>
      <c r="OUW36" s="194"/>
      <c r="OUX36" s="194"/>
      <c r="OUY36" s="194"/>
      <c r="OUZ36" s="194"/>
      <c r="OVA36" s="194"/>
      <c r="OVB36" s="194"/>
      <c r="OVC36" s="194"/>
      <c r="OVD36" s="194"/>
      <c r="OVE36" s="194"/>
      <c r="OVF36" s="194"/>
      <c r="OVG36" s="194"/>
      <c r="OVH36" s="194"/>
      <c r="OVI36" s="194"/>
      <c r="OVJ36" s="194"/>
      <c r="OVK36" s="194"/>
      <c r="OVL36" s="194"/>
      <c r="OVM36" s="194"/>
      <c r="OVN36" s="194"/>
      <c r="OVO36" s="194"/>
      <c r="OVP36" s="194"/>
      <c r="OVQ36" s="194"/>
      <c r="OVR36" s="194"/>
      <c r="OVS36" s="194"/>
      <c r="OVT36" s="194"/>
      <c r="OVU36" s="194"/>
      <c r="OVV36" s="194"/>
      <c r="OVW36" s="194"/>
      <c r="OVX36" s="194"/>
      <c r="OVY36" s="194"/>
      <c r="OVZ36" s="194"/>
      <c r="OWA36" s="194"/>
      <c r="OWB36" s="194"/>
      <c r="OWC36" s="194"/>
      <c r="OWD36" s="194"/>
      <c r="OWE36" s="194"/>
      <c r="OWF36" s="194"/>
      <c r="OWG36" s="194"/>
      <c r="OWH36" s="194"/>
      <c r="OWI36" s="194"/>
      <c r="OWJ36" s="194"/>
      <c r="OWK36" s="194"/>
      <c r="OWL36" s="194"/>
      <c r="OWM36" s="194"/>
      <c r="OWN36" s="194"/>
      <c r="OWO36" s="194"/>
      <c r="OWP36" s="194"/>
      <c r="OWQ36" s="194"/>
      <c r="OWR36" s="194"/>
      <c r="OWS36" s="194"/>
      <c r="OWT36" s="194"/>
      <c r="OWU36" s="194"/>
      <c r="OWV36" s="194"/>
      <c r="OWW36" s="194"/>
      <c r="OWX36" s="194"/>
      <c r="OWY36" s="194"/>
      <c r="OWZ36" s="194"/>
      <c r="OXA36" s="194"/>
      <c r="OXB36" s="194"/>
      <c r="OXC36" s="194"/>
      <c r="OXD36" s="194"/>
      <c r="OXE36" s="194"/>
      <c r="OXF36" s="194"/>
      <c r="OXG36" s="194"/>
      <c r="OXH36" s="194"/>
      <c r="OXI36" s="194"/>
      <c r="OXJ36" s="194"/>
      <c r="OXK36" s="194"/>
      <c r="OXL36" s="194"/>
      <c r="OXM36" s="194"/>
      <c r="OXN36" s="194"/>
      <c r="OXO36" s="194"/>
      <c r="OXP36" s="194"/>
      <c r="OXQ36" s="194"/>
      <c r="OXR36" s="194"/>
      <c r="OXS36" s="194"/>
      <c r="OXT36" s="194"/>
      <c r="OXU36" s="194"/>
      <c r="OXV36" s="194"/>
      <c r="OXW36" s="194"/>
      <c r="OXX36" s="194"/>
      <c r="OXY36" s="194"/>
      <c r="OXZ36" s="194"/>
      <c r="OYA36" s="194"/>
      <c r="OYB36" s="194"/>
      <c r="OYC36" s="194"/>
      <c r="OYD36" s="194"/>
      <c r="OYE36" s="194"/>
      <c r="OYF36" s="194"/>
      <c r="OYG36" s="194"/>
      <c r="OYH36" s="194"/>
      <c r="OYI36" s="194"/>
      <c r="OYJ36" s="194"/>
      <c r="OYK36" s="194"/>
      <c r="OYL36" s="194"/>
      <c r="OYM36" s="194"/>
      <c r="OYN36" s="194"/>
      <c r="OYO36" s="194"/>
      <c r="OYP36" s="194"/>
      <c r="OYQ36" s="194"/>
      <c r="OYR36" s="194"/>
      <c r="OYS36" s="194"/>
      <c r="OYT36" s="194"/>
      <c r="OYU36" s="194"/>
      <c r="OYV36" s="194"/>
      <c r="OYW36" s="194"/>
      <c r="OYX36" s="194"/>
      <c r="OYY36" s="194"/>
      <c r="OYZ36" s="194"/>
      <c r="OZA36" s="194"/>
      <c r="OZB36" s="194"/>
      <c r="OZC36" s="194"/>
      <c r="OZD36" s="194"/>
      <c r="OZE36" s="194"/>
      <c r="OZF36" s="194"/>
      <c r="OZG36" s="194"/>
      <c r="OZH36" s="194"/>
      <c r="OZI36" s="194"/>
      <c r="OZJ36" s="194"/>
      <c r="OZK36" s="194"/>
      <c r="OZL36" s="194"/>
      <c r="OZM36" s="194"/>
      <c r="OZN36" s="194"/>
      <c r="OZO36" s="194"/>
      <c r="OZP36" s="194"/>
      <c r="OZQ36" s="194"/>
      <c r="OZR36" s="194"/>
      <c r="OZS36" s="194"/>
      <c r="OZT36" s="194"/>
      <c r="OZU36" s="194"/>
      <c r="OZV36" s="194"/>
      <c r="OZW36" s="194"/>
      <c r="OZX36" s="194"/>
      <c r="OZY36" s="194"/>
      <c r="OZZ36" s="194"/>
      <c r="PAA36" s="194"/>
      <c r="PAB36" s="194"/>
      <c r="PAC36" s="194"/>
      <c r="PAD36" s="194"/>
      <c r="PAE36" s="194"/>
      <c r="PAF36" s="194"/>
      <c r="PAG36" s="194"/>
      <c r="PAH36" s="194"/>
      <c r="PAI36" s="194"/>
      <c r="PAJ36" s="194"/>
      <c r="PAK36" s="194"/>
      <c r="PAL36" s="194"/>
      <c r="PAM36" s="194"/>
      <c r="PAN36" s="194"/>
      <c r="PAO36" s="194"/>
      <c r="PAP36" s="194"/>
      <c r="PAQ36" s="194"/>
      <c r="PAR36" s="194"/>
      <c r="PAS36" s="194"/>
      <c r="PAT36" s="194"/>
      <c r="PAU36" s="194"/>
      <c r="PAV36" s="194"/>
      <c r="PAW36" s="194"/>
      <c r="PAX36" s="194"/>
      <c r="PAY36" s="194"/>
      <c r="PAZ36" s="194"/>
      <c r="PBA36" s="194"/>
      <c r="PBB36" s="194"/>
      <c r="PBC36" s="194"/>
      <c r="PBD36" s="194"/>
      <c r="PBE36" s="194"/>
      <c r="PBF36" s="194"/>
      <c r="PBG36" s="194"/>
      <c r="PBH36" s="194"/>
      <c r="PBI36" s="194"/>
      <c r="PBJ36" s="194"/>
      <c r="PBK36" s="194"/>
      <c r="PBL36" s="194"/>
      <c r="PBM36" s="194"/>
      <c r="PBN36" s="194"/>
      <c r="PBO36" s="194"/>
      <c r="PBP36" s="194"/>
      <c r="PBQ36" s="194"/>
      <c r="PBR36" s="194"/>
      <c r="PBS36" s="194"/>
      <c r="PBT36" s="194"/>
      <c r="PBU36" s="194"/>
      <c r="PBV36" s="194"/>
      <c r="PBW36" s="194"/>
      <c r="PBX36" s="194"/>
      <c r="PBY36" s="194"/>
      <c r="PBZ36" s="194"/>
      <c r="PCA36" s="194"/>
      <c r="PCB36" s="194"/>
      <c r="PCC36" s="194"/>
      <c r="PCD36" s="194"/>
      <c r="PCE36" s="194"/>
      <c r="PCF36" s="194"/>
      <c r="PCG36" s="194"/>
      <c r="PCH36" s="194"/>
      <c r="PCI36" s="194"/>
      <c r="PCJ36" s="194"/>
      <c r="PCK36" s="194"/>
      <c r="PCL36" s="194"/>
      <c r="PCM36" s="194"/>
      <c r="PCN36" s="194"/>
      <c r="PCO36" s="194"/>
      <c r="PCP36" s="194"/>
      <c r="PCQ36" s="194"/>
      <c r="PCR36" s="194"/>
      <c r="PCS36" s="194"/>
      <c r="PCT36" s="194"/>
      <c r="PCU36" s="194"/>
      <c r="PCV36" s="194"/>
      <c r="PCW36" s="194"/>
      <c r="PCX36" s="194"/>
      <c r="PCY36" s="194"/>
      <c r="PCZ36" s="194"/>
      <c r="PDA36" s="194"/>
      <c r="PDB36" s="194"/>
      <c r="PDC36" s="194"/>
      <c r="PDD36" s="194"/>
      <c r="PDE36" s="194"/>
      <c r="PDF36" s="194"/>
      <c r="PDG36" s="194"/>
      <c r="PDH36" s="194"/>
      <c r="PDI36" s="194"/>
      <c r="PDJ36" s="194"/>
      <c r="PDK36" s="194"/>
      <c r="PDL36" s="194"/>
      <c r="PDM36" s="194"/>
      <c r="PDN36" s="194"/>
      <c r="PDO36" s="194"/>
      <c r="PDP36" s="194"/>
      <c r="PDQ36" s="194"/>
      <c r="PDR36" s="194"/>
      <c r="PDS36" s="194"/>
      <c r="PDT36" s="194"/>
      <c r="PDU36" s="194"/>
      <c r="PDV36" s="194"/>
      <c r="PDW36" s="194"/>
      <c r="PDX36" s="194"/>
      <c r="PDY36" s="194"/>
      <c r="PDZ36" s="194"/>
      <c r="PEA36" s="194"/>
      <c r="PEB36" s="194"/>
      <c r="PEC36" s="194"/>
      <c r="PED36" s="194"/>
      <c r="PEE36" s="194"/>
      <c r="PEF36" s="194"/>
      <c r="PEG36" s="194"/>
      <c r="PEH36" s="194"/>
      <c r="PEI36" s="194"/>
      <c r="PEJ36" s="194"/>
      <c r="PEK36" s="194"/>
      <c r="PEL36" s="194"/>
      <c r="PEM36" s="194"/>
      <c r="PEN36" s="194"/>
      <c r="PEO36" s="194"/>
      <c r="PEP36" s="194"/>
      <c r="PEQ36" s="194"/>
      <c r="PER36" s="194"/>
      <c r="PES36" s="194"/>
      <c r="PET36" s="194"/>
      <c r="PEU36" s="194"/>
      <c r="PEV36" s="194"/>
      <c r="PEW36" s="194"/>
      <c r="PEX36" s="194"/>
      <c r="PEY36" s="194"/>
      <c r="PEZ36" s="194"/>
      <c r="PFA36" s="194"/>
      <c r="PFB36" s="194"/>
      <c r="PFC36" s="194"/>
      <c r="PFD36" s="194"/>
      <c r="PFE36" s="194"/>
      <c r="PFF36" s="194"/>
      <c r="PFG36" s="194"/>
      <c r="PFH36" s="194"/>
      <c r="PFI36" s="194"/>
      <c r="PFJ36" s="194"/>
      <c r="PFK36" s="194"/>
      <c r="PFL36" s="194"/>
      <c r="PFM36" s="194"/>
      <c r="PFN36" s="194"/>
      <c r="PFO36" s="194"/>
      <c r="PFP36" s="194"/>
      <c r="PFQ36" s="194"/>
      <c r="PFR36" s="194"/>
      <c r="PFS36" s="194"/>
      <c r="PFT36" s="194"/>
      <c r="PFU36" s="194"/>
      <c r="PFV36" s="194"/>
      <c r="PFW36" s="194"/>
      <c r="PFX36" s="194"/>
      <c r="PFY36" s="194"/>
      <c r="PFZ36" s="194"/>
      <c r="PGA36" s="194"/>
      <c r="PGB36" s="194"/>
      <c r="PGC36" s="194"/>
      <c r="PGD36" s="194"/>
      <c r="PGE36" s="194"/>
      <c r="PGF36" s="194"/>
      <c r="PGG36" s="194"/>
      <c r="PGH36" s="194"/>
      <c r="PGI36" s="194"/>
      <c r="PGJ36" s="194"/>
      <c r="PGK36" s="194"/>
      <c r="PGL36" s="194"/>
      <c r="PGM36" s="194"/>
      <c r="PGN36" s="194"/>
      <c r="PGO36" s="194"/>
      <c r="PGP36" s="194"/>
      <c r="PGQ36" s="194"/>
      <c r="PGR36" s="194"/>
      <c r="PGS36" s="194"/>
      <c r="PGT36" s="194"/>
      <c r="PGU36" s="194"/>
      <c r="PGV36" s="194"/>
      <c r="PGW36" s="194"/>
      <c r="PGX36" s="194"/>
      <c r="PGY36" s="194"/>
      <c r="PGZ36" s="194"/>
      <c r="PHA36" s="194"/>
      <c r="PHB36" s="194"/>
      <c r="PHC36" s="194"/>
      <c r="PHD36" s="194"/>
      <c r="PHE36" s="194"/>
      <c r="PHF36" s="194"/>
      <c r="PHG36" s="194"/>
      <c r="PHH36" s="194"/>
      <c r="PHI36" s="194"/>
      <c r="PHJ36" s="194"/>
      <c r="PHK36" s="194"/>
      <c r="PHL36" s="194"/>
      <c r="PHM36" s="194"/>
      <c r="PHN36" s="194"/>
      <c r="PHO36" s="194"/>
      <c r="PHP36" s="194"/>
      <c r="PHQ36" s="194"/>
      <c r="PHR36" s="194"/>
      <c r="PHS36" s="194"/>
      <c r="PHT36" s="194"/>
      <c r="PHU36" s="194"/>
      <c r="PHV36" s="194"/>
      <c r="PHW36" s="194"/>
      <c r="PHX36" s="194"/>
      <c r="PHY36" s="194"/>
      <c r="PHZ36" s="194"/>
      <c r="PIA36" s="194"/>
      <c r="PIB36" s="194"/>
      <c r="PIC36" s="194"/>
      <c r="PID36" s="194"/>
      <c r="PIE36" s="194"/>
      <c r="PIF36" s="194"/>
      <c r="PIG36" s="194"/>
      <c r="PIH36" s="194"/>
      <c r="PII36" s="194"/>
      <c r="PIJ36" s="194"/>
      <c r="PIK36" s="194"/>
      <c r="PIL36" s="194"/>
      <c r="PIM36" s="194"/>
      <c r="PIN36" s="194"/>
      <c r="PIO36" s="194"/>
      <c r="PIP36" s="194"/>
      <c r="PIQ36" s="194"/>
      <c r="PIR36" s="194"/>
      <c r="PIS36" s="194"/>
      <c r="PIT36" s="194"/>
      <c r="PIU36" s="194"/>
      <c r="PIV36" s="194"/>
      <c r="PIW36" s="194"/>
      <c r="PIX36" s="194"/>
      <c r="PIY36" s="194"/>
      <c r="PIZ36" s="194"/>
      <c r="PJA36" s="194"/>
      <c r="PJB36" s="194"/>
      <c r="PJC36" s="194"/>
      <c r="PJD36" s="194"/>
      <c r="PJE36" s="194"/>
      <c r="PJF36" s="194"/>
      <c r="PJG36" s="194"/>
      <c r="PJH36" s="194"/>
      <c r="PJI36" s="194"/>
      <c r="PJJ36" s="194"/>
      <c r="PJK36" s="194"/>
      <c r="PJL36" s="194"/>
      <c r="PJM36" s="194"/>
      <c r="PJN36" s="194"/>
      <c r="PJO36" s="194"/>
      <c r="PJP36" s="194"/>
      <c r="PJQ36" s="194"/>
      <c r="PJR36" s="194"/>
      <c r="PJS36" s="194"/>
      <c r="PJT36" s="194"/>
      <c r="PJU36" s="194"/>
      <c r="PJV36" s="194"/>
      <c r="PJW36" s="194"/>
      <c r="PJX36" s="194"/>
      <c r="PJY36" s="194"/>
      <c r="PJZ36" s="194"/>
      <c r="PKA36" s="194"/>
      <c r="PKB36" s="194"/>
      <c r="PKC36" s="194"/>
      <c r="PKD36" s="194"/>
      <c r="PKE36" s="194"/>
      <c r="PKF36" s="194"/>
      <c r="PKG36" s="194"/>
      <c r="PKH36" s="194"/>
      <c r="PKI36" s="194"/>
      <c r="PKJ36" s="194"/>
      <c r="PKK36" s="194"/>
      <c r="PKL36" s="194"/>
      <c r="PKM36" s="194"/>
      <c r="PKN36" s="194"/>
      <c r="PKO36" s="194"/>
      <c r="PKP36" s="194"/>
      <c r="PKQ36" s="194"/>
      <c r="PKR36" s="194"/>
      <c r="PKS36" s="194"/>
      <c r="PKT36" s="194"/>
      <c r="PKU36" s="194"/>
      <c r="PKV36" s="194"/>
      <c r="PKW36" s="194"/>
      <c r="PKX36" s="194"/>
      <c r="PKY36" s="194"/>
      <c r="PKZ36" s="194"/>
      <c r="PLA36" s="194"/>
      <c r="PLB36" s="194"/>
      <c r="PLC36" s="194"/>
      <c r="PLD36" s="194"/>
      <c r="PLE36" s="194"/>
      <c r="PLF36" s="194"/>
      <c r="PLG36" s="194"/>
      <c r="PLH36" s="194"/>
      <c r="PLI36" s="194"/>
      <c r="PLJ36" s="194"/>
      <c r="PLK36" s="194"/>
      <c r="PLL36" s="194"/>
      <c r="PLM36" s="194"/>
      <c r="PLN36" s="194"/>
      <c r="PLO36" s="194"/>
      <c r="PLP36" s="194"/>
      <c r="PLQ36" s="194"/>
      <c r="PLR36" s="194"/>
      <c r="PLS36" s="194"/>
      <c r="PLT36" s="194"/>
      <c r="PLU36" s="194"/>
      <c r="PLV36" s="194"/>
      <c r="PLW36" s="194"/>
      <c r="PLX36" s="194"/>
      <c r="PLY36" s="194"/>
      <c r="PLZ36" s="194"/>
      <c r="PMA36" s="194"/>
      <c r="PMB36" s="194"/>
      <c r="PMC36" s="194"/>
      <c r="PMD36" s="194"/>
      <c r="PME36" s="194"/>
      <c r="PMF36" s="194"/>
      <c r="PMG36" s="194"/>
      <c r="PMH36" s="194"/>
      <c r="PMI36" s="194"/>
      <c r="PMJ36" s="194"/>
      <c r="PMK36" s="194"/>
      <c r="PML36" s="194"/>
      <c r="PMM36" s="194"/>
      <c r="PMN36" s="194"/>
      <c r="PMO36" s="194"/>
      <c r="PMP36" s="194"/>
      <c r="PMQ36" s="194"/>
      <c r="PMR36" s="194"/>
      <c r="PMS36" s="194"/>
      <c r="PMT36" s="194"/>
      <c r="PMU36" s="194"/>
      <c r="PMV36" s="194"/>
      <c r="PMW36" s="194"/>
      <c r="PMX36" s="194"/>
      <c r="PMY36" s="194"/>
      <c r="PMZ36" s="194"/>
      <c r="PNA36" s="194"/>
      <c r="PNB36" s="194"/>
      <c r="PNC36" s="194"/>
      <c r="PND36" s="194"/>
      <c r="PNE36" s="194"/>
      <c r="PNF36" s="194"/>
      <c r="PNG36" s="194"/>
      <c r="PNH36" s="194"/>
      <c r="PNI36" s="194"/>
      <c r="PNJ36" s="194"/>
      <c r="PNK36" s="194"/>
      <c r="PNL36" s="194"/>
      <c r="PNM36" s="194"/>
      <c r="PNN36" s="194"/>
      <c r="PNO36" s="194"/>
      <c r="PNP36" s="194"/>
      <c r="PNQ36" s="194"/>
      <c r="PNR36" s="194"/>
      <c r="PNS36" s="194"/>
      <c r="PNT36" s="194"/>
      <c r="PNU36" s="194"/>
      <c r="PNV36" s="194"/>
      <c r="PNW36" s="194"/>
      <c r="PNX36" s="194"/>
      <c r="PNY36" s="194"/>
      <c r="PNZ36" s="194"/>
      <c r="POA36" s="194"/>
      <c r="POB36" s="194"/>
      <c r="POC36" s="194"/>
      <c r="POD36" s="194"/>
      <c r="POE36" s="194"/>
      <c r="POF36" s="194"/>
      <c r="POG36" s="194"/>
      <c r="POH36" s="194"/>
      <c r="POI36" s="194"/>
      <c r="POJ36" s="194"/>
      <c r="POK36" s="194"/>
      <c r="POL36" s="194"/>
      <c r="POM36" s="194"/>
      <c r="PON36" s="194"/>
      <c r="POO36" s="194"/>
      <c r="POP36" s="194"/>
      <c r="POQ36" s="194"/>
      <c r="POR36" s="194"/>
      <c r="POS36" s="194"/>
      <c r="POT36" s="194"/>
      <c r="POU36" s="194"/>
      <c r="POV36" s="194"/>
      <c r="POW36" s="194"/>
      <c r="POX36" s="194"/>
      <c r="POY36" s="194"/>
      <c r="POZ36" s="194"/>
      <c r="PPA36" s="194"/>
      <c r="PPB36" s="194"/>
      <c r="PPC36" s="194"/>
      <c r="PPD36" s="194"/>
      <c r="PPE36" s="194"/>
      <c r="PPF36" s="194"/>
      <c r="PPG36" s="194"/>
      <c r="PPH36" s="194"/>
      <c r="PPI36" s="194"/>
      <c r="PPJ36" s="194"/>
      <c r="PPK36" s="194"/>
      <c r="PPL36" s="194"/>
      <c r="PPM36" s="194"/>
      <c r="PPN36" s="194"/>
      <c r="PPO36" s="194"/>
      <c r="PPP36" s="194"/>
      <c r="PPQ36" s="194"/>
      <c r="PPR36" s="194"/>
      <c r="PPS36" s="194"/>
      <c r="PPT36" s="194"/>
      <c r="PPU36" s="194"/>
      <c r="PPV36" s="194"/>
      <c r="PPW36" s="194"/>
      <c r="PPX36" s="194"/>
      <c r="PPY36" s="194"/>
      <c r="PPZ36" s="194"/>
      <c r="PQA36" s="194"/>
      <c r="PQB36" s="194"/>
      <c r="PQC36" s="194"/>
      <c r="PQD36" s="194"/>
      <c r="PQE36" s="194"/>
      <c r="PQF36" s="194"/>
      <c r="PQG36" s="194"/>
      <c r="PQH36" s="194"/>
      <c r="PQI36" s="194"/>
      <c r="PQJ36" s="194"/>
      <c r="PQK36" s="194"/>
      <c r="PQL36" s="194"/>
      <c r="PQM36" s="194"/>
      <c r="PQN36" s="194"/>
      <c r="PQO36" s="194"/>
      <c r="PQP36" s="194"/>
      <c r="PQQ36" s="194"/>
      <c r="PQR36" s="194"/>
      <c r="PQS36" s="194"/>
      <c r="PQT36" s="194"/>
      <c r="PQU36" s="194"/>
      <c r="PQV36" s="194"/>
      <c r="PQW36" s="194"/>
      <c r="PQX36" s="194"/>
      <c r="PQY36" s="194"/>
      <c r="PQZ36" s="194"/>
      <c r="PRA36" s="194"/>
      <c r="PRB36" s="194"/>
      <c r="PRC36" s="194"/>
      <c r="PRD36" s="194"/>
      <c r="PRE36" s="194"/>
      <c r="PRF36" s="194"/>
      <c r="PRG36" s="194"/>
      <c r="PRH36" s="194"/>
      <c r="PRI36" s="194"/>
      <c r="PRJ36" s="194"/>
      <c r="PRK36" s="194"/>
      <c r="PRL36" s="194"/>
      <c r="PRM36" s="194"/>
      <c r="PRN36" s="194"/>
      <c r="PRO36" s="194"/>
      <c r="PRP36" s="194"/>
      <c r="PRQ36" s="194"/>
      <c r="PRR36" s="194"/>
      <c r="PRS36" s="194"/>
      <c r="PRT36" s="194"/>
      <c r="PRU36" s="194"/>
      <c r="PRV36" s="194"/>
      <c r="PRW36" s="194"/>
      <c r="PRX36" s="194"/>
      <c r="PRY36" s="194"/>
      <c r="PRZ36" s="194"/>
      <c r="PSA36" s="194"/>
      <c r="PSB36" s="194"/>
      <c r="PSC36" s="194"/>
      <c r="PSD36" s="194"/>
      <c r="PSE36" s="194"/>
      <c r="PSF36" s="194"/>
      <c r="PSG36" s="194"/>
      <c r="PSH36" s="194"/>
      <c r="PSI36" s="194"/>
      <c r="PSJ36" s="194"/>
      <c r="PSK36" s="194"/>
      <c r="PSL36" s="194"/>
      <c r="PSM36" s="194"/>
      <c r="PSN36" s="194"/>
      <c r="PSO36" s="194"/>
      <c r="PSP36" s="194"/>
      <c r="PSQ36" s="194"/>
      <c r="PSR36" s="194"/>
      <c r="PSS36" s="194"/>
      <c r="PST36" s="194"/>
      <c r="PSU36" s="194"/>
      <c r="PSV36" s="194"/>
      <c r="PSW36" s="194"/>
      <c r="PSX36" s="194"/>
      <c r="PSY36" s="194"/>
      <c r="PSZ36" s="194"/>
      <c r="PTA36" s="194"/>
      <c r="PTB36" s="194"/>
      <c r="PTC36" s="194"/>
      <c r="PTD36" s="194"/>
      <c r="PTE36" s="194"/>
      <c r="PTF36" s="194"/>
      <c r="PTG36" s="194"/>
      <c r="PTH36" s="194"/>
      <c r="PTI36" s="194"/>
      <c r="PTJ36" s="194"/>
      <c r="PTK36" s="194"/>
      <c r="PTL36" s="194"/>
      <c r="PTM36" s="194"/>
      <c r="PTN36" s="194"/>
      <c r="PTO36" s="194"/>
      <c r="PTP36" s="194"/>
      <c r="PTQ36" s="194"/>
      <c r="PTR36" s="194"/>
      <c r="PTS36" s="194"/>
      <c r="PTT36" s="194"/>
      <c r="PTU36" s="194"/>
      <c r="PTV36" s="194"/>
      <c r="PTW36" s="194"/>
      <c r="PTX36" s="194"/>
      <c r="PTY36" s="194"/>
      <c r="PTZ36" s="194"/>
      <c r="PUA36" s="194"/>
      <c r="PUB36" s="194"/>
      <c r="PUC36" s="194"/>
      <c r="PUD36" s="194"/>
      <c r="PUE36" s="194"/>
      <c r="PUF36" s="194"/>
      <c r="PUG36" s="194"/>
      <c r="PUH36" s="194"/>
      <c r="PUI36" s="194"/>
      <c r="PUJ36" s="194"/>
      <c r="PUK36" s="194"/>
      <c r="PUL36" s="194"/>
      <c r="PUM36" s="194"/>
      <c r="PUN36" s="194"/>
      <c r="PUO36" s="194"/>
      <c r="PUP36" s="194"/>
      <c r="PUQ36" s="194"/>
      <c r="PUR36" s="194"/>
      <c r="PUS36" s="194"/>
      <c r="PUT36" s="194"/>
      <c r="PUU36" s="194"/>
      <c r="PUV36" s="194"/>
      <c r="PUW36" s="194"/>
      <c r="PUX36" s="194"/>
      <c r="PUY36" s="194"/>
      <c r="PUZ36" s="194"/>
      <c r="PVA36" s="194"/>
      <c r="PVB36" s="194"/>
      <c r="PVC36" s="194"/>
      <c r="PVD36" s="194"/>
      <c r="PVE36" s="194"/>
      <c r="PVF36" s="194"/>
      <c r="PVG36" s="194"/>
      <c r="PVH36" s="194"/>
      <c r="PVI36" s="194"/>
      <c r="PVJ36" s="194"/>
      <c r="PVK36" s="194"/>
      <c r="PVL36" s="194"/>
      <c r="PVM36" s="194"/>
      <c r="PVN36" s="194"/>
      <c r="PVO36" s="194"/>
      <c r="PVP36" s="194"/>
      <c r="PVQ36" s="194"/>
      <c r="PVR36" s="194"/>
      <c r="PVS36" s="194"/>
      <c r="PVT36" s="194"/>
      <c r="PVU36" s="194"/>
      <c r="PVV36" s="194"/>
      <c r="PVW36" s="194"/>
      <c r="PVX36" s="194"/>
      <c r="PVY36" s="194"/>
      <c r="PVZ36" s="194"/>
      <c r="PWA36" s="194"/>
      <c r="PWB36" s="194"/>
      <c r="PWC36" s="194"/>
      <c r="PWD36" s="194"/>
      <c r="PWE36" s="194"/>
      <c r="PWF36" s="194"/>
      <c r="PWG36" s="194"/>
      <c r="PWH36" s="194"/>
      <c r="PWI36" s="194"/>
      <c r="PWJ36" s="194"/>
      <c r="PWK36" s="194"/>
      <c r="PWL36" s="194"/>
      <c r="PWM36" s="194"/>
      <c r="PWN36" s="194"/>
      <c r="PWO36" s="194"/>
      <c r="PWP36" s="194"/>
      <c r="PWQ36" s="194"/>
      <c r="PWR36" s="194"/>
      <c r="PWS36" s="194"/>
      <c r="PWT36" s="194"/>
      <c r="PWU36" s="194"/>
      <c r="PWV36" s="194"/>
      <c r="PWW36" s="194"/>
      <c r="PWX36" s="194"/>
      <c r="PWY36" s="194"/>
      <c r="PWZ36" s="194"/>
      <c r="PXA36" s="194"/>
      <c r="PXB36" s="194"/>
      <c r="PXC36" s="194"/>
      <c r="PXD36" s="194"/>
      <c r="PXE36" s="194"/>
      <c r="PXF36" s="194"/>
      <c r="PXG36" s="194"/>
      <c r="PXH36" s="194"/>
      <c r="PXI36" s="194"/>
      <c r="PXJ36" s="194"/>
      <c r="PXK36" s="194"/>
      <c r="PXL36" s="194"/>
      <c r="PXM36" s="194"/>
      <c r="PXN36" s="194"/>
      <c r="PXO36" s="194"/>
      <c r="PXP36" s="194"/>
      <c r="PXQ36" s="194"/>
      <c r="PXR36" s="194"/>
      <c r="PXS36" s="194"/>
      <c r="PXT36" s="194"/>
      <c r="PXU36" s="194"/>
      <c r="PXV36" s="194"/>
      <c r="PXW36" s="194"/>
      <c r="PXX36" s="194"/>
      <c r="PXY36" s="194"/>
      <c r="PXZ36" s="194"/>
      <c r="PYA36" s="194"/>
      <c r="PYB36" s="194"/>
      <c r="PYC36" s="194"/>
      <c r="PYD36" s="194"/>
      <c r="PYE36" s="194"/>
      <c r="PYF36" s="194"/>
      <c r="PYG36" s="194"/>
      <c r="PYH36" s="194"/>
      <c r="PYI36" s="194"/>
      <c r="PYJ36" s="194"/>
      <c r="PYK36" s="194"/>
      <c r="PYL36" s="194"/>
      <c r="PYM36" s="194"/>
      <c r="PYN36" s="194"/>
      <c r="PYO36" s="194"/>
      <c r="PYP36" s="194"/>
      <c r="PYQ36" s="194"/>
      <c r="PYR36" s="194"/>
      <c r="PYS36" s="194"/>
      <c r="PYT36" s="194"/>
      <c r="PYU36" s="194"/>
      <c r="PYV36" s="194"/>
      <c r="PYW36" s="194"/>
      <c r="PYX36" s="194"/>
      <c r="PYY36" s="194"/>
      <c r="PYZ36" s="194"/>
      <c r="PZA36" s="194"/>
      <c r="PZB36" s="194"/>
      <c r="PZC36" s="194"/>
      <c r="PZD36" s="194"/>
      <c r="PZE36" s="194"/>
      <c r="PZF36" s="194"/>
      <c r="PZG36" s="194"/>
      <c r="PZH36" s="194"/>
      <c r="PZI36" s="194"/>
      <c r="PZJ36" s="194"/>
      <c r="PZK36" s="194"/>
      <c r="PZL36" s="194"/>
      <c r="PZM36" s="194"/>
      <c r="PZN36" s="194"/>
      <c r="PZO36" s="194"/>
      <c r="PZP36" s="194"/>
      <c r="PZQ36" s="194"/>
      <c r="PZR36" s="194"/>
      <c r="PZS36" s="194"/>
      <c r="PZT36" s="194"/>
      <c r="PZU36" s="194"/>
      <c r="PZV36" s="194"/>
      <c r="PZW36" s="194"/>
      <c r="PZX36" s="194"/>
      <c r="PZY36" s="194"/>
      <c r="PZZ36" s="194"/>
      <c r="QAA36" s="194"/>
      <c r="QAB36" s="194"/>
      <c r="QAC36" s="194"/>
      <c r="QAD36" s="194"/>
      <c r="QAE36" s="194"/>
      <c r="QAF36" s="194"/>
      <c r="QAG36" s="194"/>
      <c r="QAH36" s="194"/>
      <c r="QAI36" s="194"/>
      <c r="QAJ36" s="194"/>
      <c r="QAK36" s="194"/>
      <c r="QAL36" s="194"/>
      <c r="QAM36" s="194"/>
      <c r="QAN36" s="194"/>
      <c r="QAO36" s="194"/>
      <c r="QAP36" s="194"/>
      <c r="QAQ36" s="194"/>
      <c r="QAR36" s="194"/>
      <c r="QAS36" s="194"/>
      <c r="QAT36" s="194"/>
      <c r="QAU36" s="194"/>
      <c r="QAV36" s="194"/>
      <c r="QAW36" s="194"/>
      <c r="QAX36" s="194"/>
      <c r="QAY36" s="194"/>
      <c r="QAZ36" s="194"/>
      <c r="QBA36" s="194"/>
      <c r="QBB36" s="194"/>
      <c r="QBC36" s="194"/>
      <c r="QBD36" s="194"/>
      <c r="QBE36" s="194"/>
      <c r="QBF36" s="194"/>
      <c r="QBG36" s="194"/>
      <c r="QBH36" s="194"/>
      <c r="QBI36" s="194"/>
      <c r="QBJ36" s="194"/>
      <c r="QBK36" s="194"/>
      <c r="QBL36" s="194"/>
      <c r="QBM36" s="194"/>
      <c r="QBN36" s="194"/>
      <c r="QBO36" s="194"/>
      <c r="QBP36" s="194"/>
      <c r="QBQ36" s="194"/>
      <c r="QBR36" s="194"/>
      <c r="QBS36" s="194"/>
      <c r="QBT36" s="194"/>
      <c r="QBU36" s="194"/>
      <c r="QBV36" s="194"/>
      <c r="QBW36" s="194"/>
      <c r="QBX36" s="194"/>
      <c r="QBY36" s="194"/>
      <c r="QBZ36" s="194"/>
      <c r="QCA36" s="194"/>
      <c r="QCB36" s="194"/>
      <c r="QCC36" s="194"/>
      <c r="QCD36" s="194"/>
      <c r="QCE36" s="194"/>
      <c r="QCF36" s="194"/>
      <c r="QCG36" s="194"/>
      <c r="QCH36" s="194"/>
      <c r="QCI36" s="194"/>
      <c r="QCJ36" s="194"/>
      <c r="QCK36" s="194"/>
      <c r="QCL36" s="194"/>
      <c r="QCM36" s="194"/>
      <c r="QCN36" s="194"/>
      <c r="QCO36" s="194"/>
      <c r="QCP36" s="194"/>
      <c r="QCQ36" s="194"/>
      <c r="QCR36" s="194"/>
      <c r="QCS36" s="194"/>
      <c r="QCT36" s="194"/>
      <c r="QCU36" s="194"/>
      <c r="QCV36" s="194"/>
      <c r="QCW36" s="194"/>
      <c r="QCX36" s="194"/>
      <c r="QCY36" s="194"/>
      <c r="QCZ36" s="194"/>
      <c r="QDA36" s="194"/>
      <c r="QDB36" s="194"/>
      <c r="QDC36" s="194"/>
      <c r="QDD36" s="194"/>
      <c r="QDE36" s="194"/>
      <c r="QDF36" s="194"/>
      <c r="QDG36" s="194"/>
      <c r="QDH36" s="194"/>
      <c r="QDI36" s="194"/>
      <c r="QDJ36" s="194"/>
      <c r="QDK36" s="194"/>
      <c r="QDL36" s="194"/>
      <c r="QDM36" s="194"/>
      <c r="QDN36" s="194"/>
      <c r="QDO36" s="194"/>
      <c r="QDP36" s="194"/>
      <c r="QDQ36" s="194"/>
      <c r="QDR36" s="194"/>
      <c r="QDS36" s="194"/>
      <c r="QDT36" s="194"/>
      <c r="QDU36" s="194"/>
      <c r="QDV36" s="194"/>
      <c r="QDW36" s="194"/>
      <c r="QDX36" s="194"/>
      <c r="QDY36" s="194"/>
      <c r="QDZ36" s="194"/>
      <c r="QEA36" s="194"/>
      <c r="QEB36" s="194"/>
      <c r="QEC36" s="194"/>
      <c r="QED36" s="194"/>
      <c r="QEE36" s="194"/>
      <c r="QEF36" s="194"/>
      <c r="QEG36" s="194"/>
      <c r="QEH36" s="194"/>
      <c r="QEI36" s="194"/>
      <c r="QEJ36" s="194"/>
      <c r="QEK36" s="194"/>
      <c r="QEL36" s="194"/>
      <c r="QEM36" s="194"/>
      <c r="QEN36" s="194"/>
      <c r="QEO36" s="194"/>
      <c r="QEP36" s="194"/>
      <c r="QEQ36" s="194"/>
      <c r="QER36" s="194"/>
      <c r="QES36" s="194"/>
      <c r="QET36" s="194"/>
      <c r="QEU36" s="194"/>
      <c r="QEV36" s="194"/>
      <c r="QEW36" s="194"/>
      <c r="QEX36" s="194"/>
      <c r="QEY36" s="194"/>
      <c r="QEZ36" s="194"/>
      <c r="QFA36" s="194"/>
      <c r="QFB36" s="194"/>
      <c r="QFC36" s="194"/>
      <c r="QFD36" s="194"/>
      <c r="QFE36" s="194"/>
      <c r="QFF36" s="194"/>
      <c r="QFG36" s="194"/>
      <c r="QFH36" s="194"/>
      <c r="QFI36" s="194"/>
      <c r="QFJ36" s="194"/>
      <c r="QFK36" s="194"/>
      <c r="QFL36" s="194"/>
      <c r="QFM36" s="194"/>
      <c r="QFN36" s="194"/>
      <c r="QFO36" s="194"/>
      <c r="QFP36" s="194"/>
      <c r="QFQ36" s="194"/>
      <c r="QFR36" s="194"/>
      <c r="QFS36" s="194"/>
      <c r="QFT36" s="194"/>
      <c r="QFU36" s="194"/>
      <c r="QFV36" s="194"/>
      <c r="QFW36" s="194"/>
      <c r="QFX36" s="194"/>
      <c r="QFY36" s="194"/>
      <c r="QFZ36" s="194"/>
      <c r="QGA36" s="194"/>
      <c r="QGB36" s="194"/>
      <c r="QGC36" s="194"/>
      <c r="QGD36" s="194"/>
      <c r="QGE36" s="194"/>
      <c r="QGF36" s="194"/>
      <c r="QGG36" s="194"/>
      <c r="QGH36" s="194"/>
      <c r="QGI36" s="194"/>
      <c r="QGJ36" s="194"/>
      <c r="QGK36" s="194"/>
      <c r="QGL36" s="194"/>
      <c r="QGM36" s="194"/>
      <c r="QGN36" s="194"/>
      <c r="QGO36" s="194"/>
      <c r="QGP36" s="194"/>
      <c r="QGQ36" s="194"/>
      <c r="QGR36" s="194"/>
      <c r="QGS36" s="194"/>
      <c r="QGT36" s="194"/>
      <c r="QGU36" s="194"/>
      <c r="QGV36" s="194"/>
      <c r="QGW36" s="194"/>
      <c r="QGX36" s="194"/>
      <c r="QGY36" s="194"/>
      <c r="QGZ36" s="194"/>
      <c r="QHA36" s="194"/>
      <c r="QHB36" s="194"/>
      <c r="QHC36" s="194"/>
      <c r="QHD36" s="194"/>
      <c r="QHE36" s="194"/>
      <c r="QHF36" s="194"/>
      <c r="QHG36" s="194"/>
      <c r="QHH36" s="194"/>
      <c r="QHI36" s="194"/>
      <c r="QHJ36" s="194"/>
      <c r="QHK36" s="194"/>
      <c r="QHL36" s="194"/>
      <c r="QHM36" s="194"/>
      <c r="QHN36" s="194"/>
      <c r="QHO36" s="194"/>
      <c r="QHP36" s="194"/>
      <c r="QHQ36" s="194"/>
      <c r="QHR36" s="194"/>
      <c r="QHS36" s="194"/>
      <c r="QHT36" s="194"/>
      <c r="QHU36" s="194"/>
      <c r="QHV36" s="194"/>
      <c r="QHW36" s="194"/>
      <c r="QHX36" s="194"/>
      <c r="QHY36" s="194"/>
      <c r="QHZ36" s="194"/>
      <c r="QIA36" s="194"/>
      <c r="QIB36" s="194"/>
      <c r="QIC36" s="194"/>
      <c r="QID36" s="194"/>
      <c r="QIE36" s="194"/>
      <c r="QIF36" s="194"/>
      <c r="QIG36" s="194"/>
      <c r="QIH36" s="194"/>
      <c r="QII36" s="194"/>
      <c r="QIJ36" s="194"/>
      <c r="QIK36" s="194"/>
      <c r="QIL36" s="194"/>
      <c r="QIM36" s="194"/>
      <c r="QIN36" s="194"/>
      <c r="QIO36" s="194"/>
      <c r="QIP36" s="194"/>
      <c r="QIQ36" s="194"/>
      <c r="QIR36" s="194"/>
      <c r="QIS36" s="194"/>
      <c r="QIT36" s="194"/>
      <c r="QIU36" s="194"/>
      <c r="QIV36" s="194"/>
      <c r="QIW36" s="194"/>
      <c r="QIX36" s="194"/>
      <c r="QIY36" s="194"/>
      <c r="QIZ36" s="194"/>
      <c r="QJA36" s="194"/>
      <c r="QJB36" s="194"/>
      <c r="QJC36" s="194"/>
      <c r="QJD36" s="194"/>
      <c r="QJE36" s="194"/>
      <c r="QJF36" s="194"/>
      <c r="QJG36" s="194"/>
      <c r="QJH36" s="194"/>
      <c r="QJI36" s="194"/>
      <c r="QJJ36" s="194"/>
      <c r="QJK36" s="194"/>
      <c r="QJL36" s="194"/>
      <c r="QJM36" s="194"/>
      <c r="QJN36" s="194"/>
      <c r="QJO36" s="194"/>
      <c r="QJP36" s="194"/>
      <c r="QJQ36" s="194"/>
      <c r="QJR36" s="194"/>
      <c r="QJS36" s="194"/>
      <c r="QJT36" s="194"/>
      <c r="QJU36" s="194"/>
      <c r="QJV36" s="194"/>
      <c r="QJW36" s="194"/>
      <c r="QJX36" s="194"/>
      <c r="QJY36" s="194"/>
      <c r="QJZ36" s="194"/>
      <c r="QKA36" s="194"/>
      <c r="QKB36" s="194"/>
      <c r="QKC36" s="194"/>
      <c r="QKD36" s="194"/>
      <c r="QKE36" s="194"/>
      <c r="QKF36" s="194"/>
      <c r="QKG36" s="194"/>
      <c r="QKH36" s="194"/>
      <c r="QKI36" s="194"/>
      <c r="QKJ36" s="194"/>
      <c r="QKK36" s="194"/>
      <c r="QKL36" s="194"/>
      <c r="QKM36" s="194"/>
      <c r="QKN36" s="194"/>
      <c r="QKO36" s="194"/>
      <c r="QKP36" s="194"/>
      <c r="QKQ36" s="194"/>
      <c r="QKR36" s="194"/>
      <c r="QKS36" s="194"/>
      <c r="QKT36" s="194"/>
      <c r="QKU36" s="194"/>
      <c r="QKV36" s="194"/>
      <c r="QKW36" s="194"/>
      <c r="QKX36" s="194"/>
      <c r="QKY36" s="194"/>
      <c r="QKZ36" s="194"/>
      <c r="QLA36" s="194"/>
      <c r="QLB36" s="194"/>
      <c r="QLC36" s="194"/>
      <c r="QLD36" s="194"/>
      <c r="QLE36" s="194"/>
      <c r="QLF36" s="194"/>
      <c r="QLG36" s="194"/>
      <c r="QLH36" s="194"/>
      <c r="QLI36" s="194"/>
      <c r="QLJ36" s="194"/>
      <c r="QLK36" s="194"/>
      <c r="QLL36" s="194"/>
      <c r="QLM36" s="194"/>
      <c r="QLN36" s="194"/>
      <c r="QLO36" s="194"/>
      <c r="QLP36" s="194"/>
      <c r="QLQ36" s="194"/>
      <c r="QLR36" s="194"/>
      <c r="QLS36" s="194"/>
      <c r="QLT36" s="194"/>
      <c r="QLU36" s="194"/>
      <c r="QLV36" s="194"/>
      <c r="QLW36" s="194"/>
      <c r="QLX36" s="194"/>
      <c r="QLY36" s="194"/>
      <c r="QLZ36" s="194"/>
      <c r="QMA36" s="194"/>
      <c r="QMB36" s="194"/>
      <c r="QMC36" s="194"/>
      <c r="QMD36" s="194"/>
      <c r="QME36" s="194"/>
      <c r="QMF36" s="194"/>
      <c r="QMG36" s="194"/>
      <c r="QMH36" s="194"/>
      <c r="QMI36" s="194"/>
      <c r="QMJ36" s="194"/>
      <c r="QMK36" s="194"/>
      <c r="QML36" s="194"/>
      <c r="QMM36" s="194"/>
      <c r="QMN36" s="194"/>
      <c r="QMO36" s="194"/>
      <c r="QMP36" s="194"/>
      <c r="QMQ36" s="194"/>
      <c r="QMR36" s="194"/>
      <c r="QMS36" s="194"/>
      <c r="QMT36" s="194"/>
      <c r="QMU36" s="194"/>
      <c r="QMV36" s="194"/>
      <c r="QMW36" s="194"/>
      <c r="QMX36" s="194"/>
      <c r="QMY36" s="194"/>
      <c r="QMZ36" s="194"/>
      <c r="QNA36" s="194"/>
      <c r="QNB36" s="194"/>
      <c r="QNC36" s="194"/>
      <c r="QND36" s="194"/>
      <c r="QNE36" s="194"/>
      <c r="QNF36" s="194"/>
      <c r="QNG36" s="194"/>
      <c r="QNH36" s="194"/>
      <c r="QNI36" s="194"/>
      <c r="QNJ36" s="194"/>
      <c r="QNK36" s="194"/>
      <c r="QNL36" s="194"/>
      <c r="QNM36" s="194"/>
      <c r="QNN36" s="194"/>
      <c r="QNO36" s="194"/>
      <c r="QNP36" s="194"/>
      <c r="QNQ36" s="194"/>
      <c r="QNR36" s="194"/>
      <c r="QNS36" s="194"/>
      <c r="QNT36" s="194"/>
      <c r="QNU36" s="194"/>
      <c r="QNV36" s="194"/>
      <c r="QNW36" s="194"/>
      <c r="QNX36" s="194"/>
      <c r="QNY36" s="194"/>
      <c r="QNZ36" s="194"/>
      <c r="QOA36" s="194"/>
      <c r="QOB36" s="194"/>
      <c r="QOC36" s="194"/>
      <c r="QOD36" s="194"/>
      <c r="QOE36" s="194"/>
      <c r="QOF36" s="194"/>
      <c r="QOG36" s="194"/>
      <c r="QOH36" s="194"/>
      <c r="QOI36" s="194"/>
      <c r="QOJ36" s="194"/>
      <c r="QOK36" s="194"/>
      <c r="QOL36" s="194"/>
      <c r="QOM36" s="194"/>
      <c r="QON36" s="194"/>
      <c r="QOO36" s="194"/>
      <c r="QOP36" s="194"/>
      <c r="QOQ36" s="194"/>
      <c r="QOR36" s="194"/>
      <c r="QOS36" s="194"/>
      <c r="QOT36" s="194"/>
      <c r="QOU36" s="194"/>
      <c r="QOV36" s="194"/>
      <c r="QOW36" s="194"/>
      <c r="QOX36" s="194"/>
      <c r="QOY36" s="194"/>
      <c r="QOZ36" s="194"/>
      <c r="QPA36" s="194"/>
      <c r="QPB36" s="194"/>
      <c r="QPC36" s="194"/>
      <c r="QPD36" s="194"/>
      <c r="QPE36" s="194"/>
      <c r="QPF36" s="194"/>
      <c r="QPG36" s="194"/>
      <c r="QPH36" s="194"/>
      <c r="QPI36" s="194"/>
      <c r="QPJ36" s="194"/>
      <c r="QPK36" s="194"/>
      <c r="QPL36" s="194"/>
      <c r="QPM36" s="194"/>
      <c r="QPN36" s="194"/>
      <c r="QPO36" s="194"/>
      <c r="QPP36" s="194"/>
      <c r="QPQ36" s="194"/>
      <c r="QPR36" s="194"/>
      <c r="QPS36" s="194"/>
      <c r="QPT36" s="194"/>
      <c r="QPU36" s="194"/>
      <c r="QPV36" s="194"/>
      <c r="QPW36" s="194"/>
      <c r="QPX36" s="194"/>
      <c r="QPY36" s="194"/>
      <c r="QPZ36" s="194"/>
      <c r="QQA36" s="194"/>
      <c r="QQB36" s="194"/>
      <c r="QQC36" s="194"/>
      <c r="QQD36" s="194"/>
      <c r="QQE36" s="194"/>
      <c r="QQF36" s="194"/>
      <c r="QQG36" s="194"/>
      <c r="QQH36" s="194"/>
      <c r="QQI36" s="194"/>
      <c r="QQJ36" s="194"/>
      <c r="QQK36" s="194"/>
      <c r="QQL36" s="194"/>
      <c r="QQM36" s="194"/>
      <c r="QQN36" s="194"/>
      <c r="QQO36" s="194"/>
      <c r="QQP36" s="194"/>
      <c r="QQQ36" s="194"/>
      <c r="QQR36" s="194"/>
      <c r="QQS36" s="194"/>
      <c r="QQT36" s="194"/>
      <c r="QQU36" s="194"/>
      <c r="QQV36" s="194"/>
      <c r="QQW36" s="194"/>
      <c r="QQX36" s="194"/>
      <c r="QQY36" s="194"/>
      <c r="QQZ36" s="194"/>
      <c r="QRA36" s="194"/>
      <c r="QRB36" s="194"/>
      <c r="QRC36" s="194"/>
      <c r="QRD36" s="194"/>
      <c r="QRE36" s="194"/>
      <c r="QRF36" s="194"/>
      <c r="QRG36" s="194"/>
      <c r="QRH36" s="194"/>
      <c r="QRI36" s="194"/>
      <c r="QRJ36" s="194"/>
      <c r="QRK36" s="194"/>
      <c r="QRL36" s="194"/>
      <c r="QRM36" s="194"/>
      <c r="QRN36" s="194"/>
      <c r="QRO36" s="194"/>
      <c r="QRP36" s="194"/>
      <c r="QRQ36" s="194"/>
      <c r="QRR36" s="194"/>
      <c r="QRS36" s="194"/>
      <c r="QRT36" s="194"/>
      <c r="QRU36" s="194"/>
      <c r="QRV36" s="194"/>
      <c r="QRW36" s="194"/>
      <c r="QRX36" s="194"/>
      <c r="QRY36" s="194"/>
      <c r="QRZ36" s="194"/>
      <c r="QSA36" s="194"/>
      <c r="QSB36" s="194"/>
      <c r="QSC36" s="194"/>
      <c r="QSD36" s="194"/>
      <c r="QSE36" s="194"/>
      <c r="QSF36" s="194"/>
      <c r="QSG36" s="194"/>
      <c r="QSH36" s="194"/>
      <c r="QSI36" s="194"/>
      <c r="QSJ36" s="194"/>
      <c r="QSK36" s="194"/>
      <c r="QSL36" s="194"/>
      <c r="QSM36" s="194"/>
      <c r="QSN36" s="194"/>
      <c r="QSO36" s="194"/>
      <c r="QSP36" s="194"/>
      <c r="QSQ36" s="194"/>
      <c r="QSR36" s="194"/>
      <c r="QSS36" s="194"/>
      <c r="QST36" s="194"/>
      <c r="QSU36" s="194"/>
      <c r="QSV36" s="194"/>
      <c r="QSW36" s="194"/>
      <c r="QSX36" s="194"/>
      <c r="QSY36" s="194"/>
      <c r="QSZ36" s="194"/>
      <c r="QTA36" s="194"/>
      <c r="QTB36" s="194"/>
      <c r="QTC36" s="194"/>
      <c r="QTD36" s="194"/>
      <c r="QTE36" s="194"/>
      <c r="QTF36" s="194"/>
      <c r="QTG36" s="194"/>
      <c r="QTH36" s="194"/>
      <c r="QTI36" s="194"/>
      <c r="QTJ36" s="194"/>
      <c r="QTK36" s="194"/>
      <c r="QTL36" s="194"/>
      <c r="QTM36" s="194"/>
      <c r="QTN36" s="194"/>
      <c r="QTO36" s="194"/>
      <c r="QTP36" s="194"/>
      <c r="QTQ36" s="194"/>
      <c r="QTR36" s="194"/>
      <c r="QTS36" s="194"/>
      <c r="QTT36" s="194"/>
      <c r="QTU36" s="194"/>
      <c r="QTV36" s="194"/>
      <c r="QTW36" s="194"/>
      <c r="QTX36" s="194"/>
      <c r="QTY36" s="194"/>
      <c r="QTZ36" s="194"/>
      <c r="QUA36" s="194"/>
      <c r="QUB36" s="194"/>
      <c r="QUC36" s="194"/>
      <c r="QUD36" s="194"/>
      <c r="QUE36" s="194"/>
      <c r="QUF36" s="194"/>
      <c r="QUG36" s="194"/>
      <c r="QUH36" s="194"/>
      <c r="QUI36" s="194"/>
      <c r="QUJ36" s="194"/>
      <c r="QUK36" s="194"/>
      <c r="QUL36" s="194"/>
      <c r="QUM36" s="194"/>
      <c r="QUN36" s="194"/>
      <c r="QUO36" s="194"/>
      <c r="QUP36" s="194"/>
      <c r="QUQ36" s="194"/>
      <c r="QUR36" s="194"/>
      <c r="QUS36" s="194"/>
      <c r="QUT36" s="194"/>
      <c r="QUU36" s="194"/>
      <c r="QUV36" s="194"/>
      <c r="QUW36" s="194"/>
      <c r="QUX36" s="194"/>
      <c r="QUY36" s="194"/>
      <c r="QUZ36" s="194"/>
      <c r="QVA36" s="194"/>
      <c r="QVB36" s="194"/>
      <c r="QVC36" s="194"/>
      <c r="QVD36" s="194"/>
      <c r="QVE36" s="194"/>
      <c r="QVF36" s="194"/>
      <c r="QVG36" s="194"/>
      <c r="QVH36" s="194"/>
      <c r="QVI36" s="194"/>
      <c r="QVJ36" s="194"/>
      <c r="QVK36" s="194"/>
      <c r="QVL36" s="194"/>
      <c r="QVM36" s="194"/>
      <c r="QVN36" s="194"/>
      <c r="QVO36" s="194"/>
      <c r="QVP36" s="194"/>
      <c r="QVQ36" s="194"/>
      <c r="QVR36" s="194"/>
      <c r="QVS36" s="194"/>
      <c r="QVT36" s="194"/>
      <c r="QVU36" s="194"/>
      <c r="QVV36" s="194"/>
      <c r="QVW36" s="194"/>
      <c r="QVX36" s="194"/>
      <c r="QVY36" s="194"/>
      <c r="QVZ36" s="194"/>
      <c r="QWA36" s="194"/>
      <c r="QWB36" s="194"/>
      <c r="QWC36" s="194"/>
      <c r="QWD36" s="194"/>
      <c r="QWE36" s="194"/>
      <c r="QWF36" s="194"/>
      <c r="QWG36" s="194"/>
      <c r="QWH36" s="194"/>
      <c r="QWI36" s="194"/>
      <c r="QWJ36" s="194"/>
      <c r="QWK36" s="194"/>
      <c r="QWL36" s="194"/>
      <c r="QWM36" s="194"/>
      <c r="QWN36" s="194"/>
      <c r="QWO36" s="194"/>
      <c r="QWP36" s="194"/>
      <c r="QWQ36" s="194"/>
      <c r="QWR36" s="194"/>
      <c r="QWS36" s="194"/>
      <c r="QWT36" s="194"/>
      <c r="QWU36" s="194"/>
      <c r="QWV36" s="194"/>
      <c r="QWW36" s="194"/>
      <c r="QWX36" s="194"/>
      <c r="QWY36" s="194"/>
      <c r="QWZ36" s="194"/>
      <c r="QXA36" s="194"/>
      <c r="QXB36" s="194"/>
      <c r="QXC36" s="194"/>
      <c r="QXD36" s="194"/>
      <c r="QXE36" s="194"/>
      <c r="QXF36" s="194"/>
      <c r="QXG36" s="194"/>
      <c r="QXH36" s="194"/>
      <c r="QXI36" s="194"/>
      <c r="QXJ36" s="194"/>
      <c r="QXK36" s="194"/>
      <c r="QXL36" s="194"/>
      <c r="QXM36" s="194"/>
      <c r="QXN36" s="194"/>
      <c r="QXO36" s="194"/>
      <c r="QXP36" s="194"/>
      <c r="QXQ36" s="194"/>
      <c r="QXR36" s="194"/>
      <c r="QXS36" s="194"/>
      <c r="QXT36" s="194"/>
      <c r="QXU36" s="194"/>
      <c r="QXV36" s="194"/>
      <c r="QXW36" s="194"/>
      <c r="QXX36" s="194"/>
      <c r="QXY36" s="194"/>
      <c r="QXZ36" s="194"/>
      <c r="QYA36" s="194"/>
      <c r="QYB36" s="194"/>
      <c r="QYC36" s="194"/>
      <c r="QYD36" s="194"/>
      <c r="QYE36" s="194"/>
      <c r="QYF36" s="194"/>
      <c r="QYG36" s="194"/>
      <c r="QYH36" s="194"/>
      <c r="QYI36" s="194"/>
      <c r="QYJ36" s="194"/>
      <c r="QYK36" s="194"/>
      <c r="QYL36" s="194"/>
      <c r="QYM36" s="194"/>
      <c r="QYN36" s="194"/>
      <c r="QYO36" s="194"/>
      <c r="QYP36" s="194"/>
      <c r="QYQ36" s="194"/>
      <c r="QYR36" s="194"/>
      <c r="QYS36" s="194"/>
      <c r="QYT36" s="194"/>
      <c r="QYU36" s="194"/>
      <c r="QYV36" s="194"/>
      <c r="QYW36" s="194"/>
      <c r="QYX36" s="194"/>
      <c r="QYY36" s="194"/>
      <c r="QYZ36" s="194"/>
      <c r="QZA36" s="194"/>
      <c r="QZB36" s="194"/>
      <c r="QZC36" s="194"/>
      <c r="QZD36" s="194"/>
      <c r="QZE36" s="194"/>
      <c r="QZF36" s="194"/>
      <c r="QZG36" s="194"/>
      <c r="QZH36" s="194"/>
      <c r="QZI36" s="194"/>
      <c r="QZJ36" s="194"/>
      <c r="QZK36" s="194"/>
      <c r="QZL36" s="194"/>
      <c r="QZM36" s="194"/>
      <c r="QZN36" s="194"/>
      <c r="QZO36" s="194"/>
      <c r="QZP36" s="194"/>
      <c r="QZQ36" s="194"/>
      <c r="QZR36" s="194"/>
      <c r="QZS36" s="194"/>
      <c r="QZT36" s="194"/>
      <c r="QZU36" s="194"/>
      <c r="QZV36" s="194"/>
      <c r="QZW36" s="194"/>
      <c r="QZX36" s="194"/>
      <c r="QZY36" s="194"/>
      <c r="QZZ36" s="194"/>
      <c r="RAA36" s="194"/>
      <c r="RAB36" s="194"/>
      <c r="RAC36" s="194"/>
      <c r="RAD36" s="194"/>
      <c r="RAE36" s="194"/>
      <c r="RAF36" s="194"/>
      <c r="RAG36" s="194"/>
      <c r="RAH36" s="194"/>
      <c r="RAI36" s="194"/>
      <c r="RAJ36" s="194"/>
      <c r="RAK36" s="194"/>
      <c r="RAL36" s="194"/>
      <c r="RAM36" s="194"/>
      <c r="RAN36" s="194"/>
      <c r="RAO36" s="194"/>
      <c r="RAP36" s="194"/>
      <c r="RAQ36" s="194"/>
      <c r="RAR36" s="194"/>
      <c r="RAS36" s="194"/>
      <c r="RAT36" s="194"/>
      <c r="RAU36" s="194"/>
      <c r="RAV36" s="194"/>
      <c r="RAW36" s="194"/>
      <c r="RAX36" s="194"/>
      <c r="RAY36" s="194"/>
      <c r="RAZ36" s="194"/>
      <c r="RBA36" s="194"/>
      <c r="RBB36" s="194"/>
      <c r="RBC36" s="194"/>
      <c r="RBD36" s="194"/>
      <c r="RBE36" s="194"/>
      <c r="RBF36" s="194"/>
      <c r="RBG36" s="194"/>
      <c r="RBH36" s="194"/>
      <c r="RBI36" s="194"/>
      <c r="RBJ36" s="194"/>
      <c r="RBK36" s="194"/>
      <c r="RBL36" s="194"/>
      <c r="RBM36" s="194"/>
      <c r="RBN36" s="194"/>
      <c r="RBO36" s="194"/>
      <c r="RBP36" s="194"/>
      <c r="RBQ36" s="194"/>
      <c r="RBR36" s="194"/>
      <c r="RBS36" s="194"/>
      <c r="RBT36" s="194"/>
      <c r="RBU36" s="194"/>
      <c r="RBV36" s="194"/>
      <c r="RBW36" s="194"/>
      <c r="RBX36" s="194"/>
      <c r="RBY36" s="194"/>
      <c r="RBZ36" s="194"/>
      <c r="RCA36" s="194"/>
      <c r="RCB36" s="194"/>
      <c r="RCC36" s="194"/>
      <c r="RCD36" s="194"/>
      <c r="RCE36" s="194"/>
      <c r="RCF36" s="194"/>
      <c r="RCG36" s="194"/>
      <c r="RCH36" s="194"/>
      <c r="RCI36" s="194"/>
      <c r="RCJ36" s="194"/>
      <c r="RCK36" s="194"/>
      <c r="RCL36" s="194"/>
      <c r="RCM36" s="194"/>
      <c r="RCN36" s="194"/>
      <c r="RCO36" s="194"/>
      <c r="RCP36" s="194"/>
      <c r="RCQ36" s="194"/>
      <c r="RCR36" s="194"/>
      <c r="RCS36" s="194"/>
      <c r="RCT36" s="194"/>
      <c r="RCU36" s="194"/>
      <c r="RCV36" s="194"/>
      <c r="RCW36" s="194"/>
      <c r="RCX36" s="194"/>
      <c r="RCY36" s="194"/>
      <c r="RCZ36" s="194"/>
      <c r="RDA36" s="194"/>
      <c r="RDB36" s="194"/>
      <c r="RDC36" s="194"/>
      <c r="RDD36" s="194"/>
      <c r="RDE36" s="194"/>
      <c r="RDF36" s="194"/>
      <c r="RDG36" s="194"/>
      <c r="RDH36" s="194"/>
      <c r="RDI36" s="194"/>
      <c r="RDJ36" s="194"/>
      <c r="RDK36" s="194"/>
      <c r="RDL36" s="194"/>
      <c r="RDM36" s="194"/>
      <c r="RDN36" s="194"/>
      <c r="RDO36" s="194"/>
      <c r="RDP36" s="194"/>
      <c r="RDQ36" s="194"/>
      <c r="RDR36" s="194"/>
      <c r="RDS36" s="194"/>
      <c r="RDT36" s="194"/>
      <c r="RDU36" s="194"/>
      <c r="RDV36" s="194"/>
      <c r="RDW36" s="194"/>
      <c r="RDX36" s="194"/>
      <c r="RDY36" s="194"/>
      <c r="RDZ36" s="194"/>
      <c r="REA36" s="194"/>
      <c r="REB36" s="194"/>
      <c r="REC36" s="194"/>
      <c r="RED36" s="194"/>
      <c r="REE36" s="194"/>
      <c r="REF36" s="194"/>
      <c r="REG36" s="194"/>
      <c r="REH36" s="194"/>
      <c r="REI36" s="194"/>
      <c r="REJ36" s="194"/>
      <c r="REK36" s="194"/>
      <c r="REL36" s="194"/>
      <c r="REM36" s="194"/>
      <c r="REN36" s="194"/>
      <c r="REO36" s="194"/>
      <c r="REP36" s="194"/>
      <c r="REQ36" s="194"/>
      <c r="RER36" s="194"/>
      <c r="RES36" s="194"/>
      <c r="RET36" s="194"/>
      <c r="REU36" s="194"/>
      <c r="REV36" s="194"/>
      <c r="REW36" s="194"/>
      <c r="REX36" s="194"/>
      <c r="REY36" s="194"/>
      <c r="REZ36" s="194"/>
      <c r="RFA36" s="194"/>
      <c r="RFB36" s="194"/>
      <c r="RFC36" s="194"/>
      <c r="RFD36" s="194"/>
      <c r="RFE36" s="194"/>
      <c r="RFF36" s="194"/>
      <c r="RFG36" s="194"/>
      <c r="RFH36" s="194"/>
      <c r="RFI36" s="194"/>
      <c r="RFJ36" s="194"/>
      <c r="RFK36" s="194"/>
      <c r="RFL36" s="194"/>
      <c r="RFM36" s="194"/>
      <c r="RFN36" s="194"/>
      <c r="RFO36" s="194"/>
      <c r="RFP36" s="194"/>
      <c r="RFQ36" s="194"/>
      <c r="RFR36" s="194"/>
      <c r="RFS36" s="194"/>
      <c r="RFT36" s="194"/>
      <c r="RFU36" s="194"/>
      <c r="RFV36" s="194"/>
      <c r="RFW36" s="194"/>
      <c r="RFX36" s="194"/>
      <c r="RFY36" s="194"/>
      <c r="RFZ36" s="194"/>
      <c r="RGA36" s="194"/>
      <c r="RGB36" s="194"/>
      <c r="RGC36" s="194"/>
      <c r="RGD36" s="194"/>
      <c r="RGE36" s="194"/>
      <c r="RGF36" s="194"/>
      <c r="RGG36" s="194"/>
      <c r="RGH36" s="194"/>
      <c r="RGI36" s="194"/>
      <c r="RGJ36" s="194"/>
      <c r="RGK36" s="194"/>
      <c r="RGL36" s="194"/>
      <c r="RGM36" s="194"/>
      <c r="RGN36" s="194"/>
      <c r="RGO36" s="194"/>
      <c r="RGP36" s="194"/>
      <c r="RGQ36" s="194"/>
      <c r="RGR36" s="194"/>
      <c r="RGS36" s="194"/>
      <c r="RGT36" s="194"/>
      <c r="RGU36" s="194"/>
      <c r="RGV36" s="194"/>
      <c r="RGW36" s="194"/>
      <c r="RGX36" s="194"/>
      <c r="RGY36" s="194"/>
      <c r="RGZ36" s="194"/>
      <c r="RHA36" s="194"/>
      <c r="RHB36" s="194"/>
      <c r="RHC36" s="194"/>
      <c r="RHD36" s="194"/>
      <c r="RHE36" s="194"/>
      <c r="RHF36" s="194"/>
      <c r="RHG36" s="194"/>
      <c r="RHH36" s="194"/>
      <c r="RHI36" s="194"/>
      <c r="RHJ36" s="194"/>
      <c r="RHK36" s="194"/>
      <c r="RHL36" s="194"/>
      <c r="RHM36" s="194"/>
      <c r="RHN36" s="194"/>
      <c r="RHO36" s="194"/>
      <c r="RHP36" s="194"/>
      <c r="RHQ36" s="194"/>
      <c r="RHR36" s="194"/>
      <c r="RHS36" s="194"/>
      <c r="RHT36" s="194"/>
      <c r="RHU36" s="194"/>
      <c r="RHV36" s="194"/>
      <c r="RHW36" s="194"/>
      <c r="RHX36" s="194"/>
      <c r="RHY36" s="194"/>
      <c r="RHZ36" s="194"/>
      <c r="RIA36" s="194"/>
      <c r="RIB36" s="194"/>
      <c r="RIC36" s="194"/>
      <c r="RID36" s="194"/>
      <c r="RIE36" s="194"/>
      <c r="RIF36" s="194"/>
      <c r="RIG36" s="194"/>
      <c r="RIH36" s="194"/>
      <c r="RII36" s="194"/>
      <c r="RIJ36" s="194"/>
      <c r="RIK36" s="194"/>
      <c r="RIL36" s="194"/>
      <c r="RIM36" s="194"/>
      <c r="RIN36" s="194"/>
      <c r="RIO36" s="194"/>
      <c r="RIP36" s="194"/>
      <c r="RIQ36" s="194"/>
      <c r="RIR36" s="194"/>
      <c r="RIS36" s="194"/>
      <c r="RIT36" s="194"/>
      <c r="RIU36" s="194"/>
      <c r="RIV36" s="194"/>
      <c r="RIW36" s="194"/>
      <c r="RIX36" s="194"/>
      <c r="RIY36" s="194"/>
      <c r="RIZ36" s="194"/>
      <c r="RJA36" s="194"/>
      <c r="RJB36" s="194"/>
      <c r="RJC36" s="194"/>
      <c r="RJD36" s="194"/>
      <c r="RJE36" s="194"/>
      <c r="RJF36" s="194"/>
      <c r="RJG36" s="194"/>
      <c r="RJH36" s="194"/>
      <c r="RJI36" s="194"/>
      <c r="RJJ36" s="194"/>
      <c r="RJK36" s="194"/>
      <c r="RJL36" s="194"/>
      <c r="RJM36" s="194"/>
      <c r="RJN36" s="194"/>
      <c r="RJO36" s="194"/>
      <c r="RJP36" s="194"/>
      <c r="RJQ36" s="194"/>
      <c r="RJR36" s="194"/>
      <c r="RJS36" s="194"/>
      <c r="RJT36" s="194"/>
      <c r="RJU36" s="194"/>
      <c r="RJV36" s="194"/>
      <c r="RJW36" s="194"/>
      <c r="RJX36" s="194"/>
      <c r="RJY36" s="194"/>
      <c r="RJZ36" s="194"/>
      <c r="RKA36" s="194"/>
      <c r="RKB36" s="194"/>
      <c r="RKC36" s="194"/>
      <c r="RKD36" s="194"/>
      <c r="RKE36" s="194"/>
      <c r="RKF36" s="194"/>
      <c r="RKG36" s="194"/>
      <c r="RKH36" s="194"/>
      <c r="RKI36" s="194"/>
      <c r="RKJ36" s="194"/>
      <c r="RKK36" s="194"/>
      <c r="RKL36" s="194"/>
      <c r="RKM36" s="194"/>
      <c r="RKN36" s="194"/>
      <c r="RKO36" s="194"/>
      <c r="RKP36" s="194"/>
      <c r="RKQ36" s="194"/>
      <c r="RKR36" s="194"/>
      <c r="RKS36" s="194"/>
      <c r="RKT36" s="194"/>
      <c r="RKU36" s="194"/>
      <c r="RKV36" s="194"/>
      <c r="RKW36" s="194"/>
      <c r="RKX36" s="194"/>
      <c r="RKY36" s="194"/>
      <c r="RKZ36" s="194"/>
      <c r="RLA36" s="194"/>
      <c r="RLB36" s="194"/>
      <c r="RLC36" s="194"/>
      <c r="RLD36" s="194"/>
      <c r="RLE36" s="194"/>
      <c r="RLF36" s="194"/>
      <c r="RLG36" s="194"/>
      <c r="RLH36" s="194"/>
      <c r="RLI36" s="194"/>
      <c r="RLJ36" s="194"/>
      <c r="RLK36" s="194"/>
      <c r="RLL36" s="194"/>
      <c r="RLM36" s="194"/>
      <c r="RLN36" s="194"/>
      <c r="RLO36" s="194"/>
      <c r="RLP36" s="194"/>
      <c r="RLQ36" s="194"/>
      <c r="RLR36" s="194"/>
      <c r="RLS36" s="194"/>
      <c r="RLT36" s="194"/>
      <c r="RLU36" s="194"/>
      <c r="RLV36" s="194"/>
      <c r="RLW36" s="194"/>
      <c r="RLX36" s="194"/>
      <c r="RLY36" s="194"/>
      <c r="RLZ36" s="194"/>
      <c r="RMA36" s="194"/>
      <c r="RMB36" s="194"/>
      <c r="RMC36" s="194"/>
      <c r="RMD36" s="194"/>
      <c r="RME36" s="194"/>
      <c r="RMF36" s="194"/>
      <c r="RMG36" s="194"/>
      <c r="RMH36" s="194"/>
      <c r="RMI36" s="194"/>
      <c r="RMJ36" s="194"/>
      <c r="RMK36" s="194"/>
      <c r="RML36" s="194"/>
      <c r="RMM36" s="194"/>
      <c r="RMN36" s="194"/>
      <c r="RMO36" s="194"/>
      <c r="RMP36" s="194"/>
      <c r="RMQ36" s="194"/>
      <c r="RMR36" s="194"/>
      <c r="RMS36" s="194"/>
      <c r="RMT36" s="194"/>
      <c r="RMU36" s="194"/>
      <c r="RMV36" s="194"/>
      <c r="RMW36" s="194"/>
      <c r="RMX36" s="194"/>
      <c r="RMY36" s="194"/>
      <c r="RMZ36" s="194"/>
      <c r="RNA36" s="194"/>
      <c r="RNB36" s="194"/>
      <c r="RNC36" s="194"/>
      <c r="RND36" s="194"/>
      <c r="RNE36" s="194"/>
      <c r="RNF36" s="194"/>
      <c r="RNG36" s="194"/>
      <c r="RNH36" s="194"/>
      <c r="RNI36" s="194"/>
      <c r="RNJ36" s="194"/>
      <c r="RNK36" s="194"/>
      <c r="RNL36" s="194"/>
      <c r="RNM36" s="194"/>
      <c r="RNN36" s="194"/>
      <c r="RNO36" s="194"/>
      <c r="RNP36" s="194"/>
      <c r="RNQ36" s="194"/>
      <c r="RNR36" s="194"/>
      <c r="RNS36" s="194"/>
      <c r="RNT36" s="194"/>
      <c r="RNU36" s="194"/>
      <c r="RNV36" s="194"/>
      <c r="RNW36" s="194"/>
      <c r="RNX36" s="194"/>
      <c r="RNY36" s="194"/>
      <c r="RNZ36" s="194"/>
      <c r="ROA36" s="194"/>
      <c r="ROB36" s="194"/>
      <c r="ROC36" s="194"/>
      <c r="ROD36" s="194"/>
      <c r="ROE36" s="194"/>
      <c r="ROF36" s="194"/>
      <c r="ROG36" s="194"/>
      <c r="ROH36" s="194"/>
      <c r="ROI36" s="194"/>
      <c r="ROJ36" s="194"/>
      <c r="ROK36" s="194"/>
      <c r="ROL36" s="194"/>
      <c r="ROM36" s="194"/>
      <c r="RON36" s="194"/>
      <c r="ROO36" s="194"/>
      <c r="ROP36" s="194"/>
      <c r="ROQ36" s="194"/>
      <c r="ROR36" s="194"/>
      <c r="ROS36" s="194"/>
      <c r="ROT36" s="194"/>
      <c r="ROU36" s="194"/>
      <c r="ROV36" s="194"/>
      <c r="ROW36" s="194"/>
      <c r="ROX36" s="194"/>
      <c r="ROY36" s="194"/>
      <c r="ROZ36" s="194"/>
      <c r="RPA36" s="194"/>
      <c r="RPB36" s="194"/>
      <c r="RPC36" s="194"/>
      <c r="RPD36" s="194"/>
      <c r="RPE36" s="194"/>
      <c r="RPF36" s="194"/>
      <c r="RPG36" s="194"/>
      <c r="RPH36" s="194"/>
      <c r="RPI36" s="194"/>
      <c r="RPJ36" s="194"/>
      <c r="RPK36" s="194"/>
      <c r="RPL36" s="194"/>
      <c r="RPM36" s="194"/>
      <c r="RPN36" s="194"/>
      <c r="RPO36" s="194"/>
      <c r="RPP36" s="194"/>
      <c r="RPQ36" s="194"/>
      <c r="RPR36" s="194"/>
      <c r="RPS36" s="194"/>
      <c r="RPT36" s="194"/>
      <c r="RPU36" s="194"/>
      <c r="RPV36" s="194"/>
      <c r="RPW36" s="194"/>
      <c r="RPX36" s="194"/>
      <c r="RPY36" s="194"/>
      <c r="RPZ36" s="194"/>
      <c r="RQA36" s="194"/>
      <c r="RQB36" s="194"/>
      <c r="RQC36" s="194"/>
      <c r="RQD36" s="194"/>
      <c r="RQE36" s="194"/>
      <c r="RQF36" s="194"/>
      <c r="RQG36" s="194"/>
      <c r="RQH36" s="194"/>
      <c r="RQI36" s="194"/>
      <c r="RQJ36" s="194"/>
      <c r="RQK36" s="194"/>
      <c r="RQL36" s="194"/>
      <c r="RQM36" s="194"/>
      <c r="RQN36" s="194"/>
      <c r="RQO36" s="194"/>
      <c r="RQP36" s="194"/>
      <c r="RQQ36" s="194"/>
      <c r="RQR36" s="194"/>
      <c r="RQS36" s="194"/>
      <c r="RQT36" s="194"/>
      <c r="RQU36" s="194"/>
      <c r="RQV36" s="194"/>
      <c r="RQW36" s="194"/>
      <c r="RQX36" s="194"/>
      <c r="RQY36" s="194"/>
      <c r="RQZ36" s="194"/>
      <c r="RRA36" s="194"/>
      <c r="RRB36" s="194"/>
      <c r="RRC36" s="194"/>
      <c r="RRD36" s="194"/>
      <c r="RRE36" s="194"/>
      <c r="RRF36" s="194"/>
      <c r="RRG36" s="194"/>
      <c r="RRH36" s="194"/>
      <c r="RRI36" s="194"/>
      <c r="RRJ36" s="194"/>
      <c r="RRK36" s="194"/>
      <c r="RRL36" s="194"/>
      <c r="RRM36" s="194"/>
      <c r="RRN36" s="194"/>
      <c r="RRO36" s="194"/>
      <c r="RRP36" s="194"/>
      <c r="RRQ36" s="194"/>
      <c r="RRR36" s="194"/>
      <c r="RRS36" s="194"/>
      <c r="RRT36" s="194"/>
      <c r="RRU36" s="194"/>
      <c r="RRV36" s="194"/>
      <c r="RRW36" s="194"/>
      <c r="RRX36" s="194"/>
      <c r="RRY36" s="194"/>
      <c r="RRZ36" s="194"/>
      <c r="RSA36" s="194"/>
      <c r="RSB36" s="194"/>
      <c r="RSC36" s="194"/>
      <c r="RSD36" s="194"/>
      <c r="RSE36" s="194"/>
      <c r="RSF36" s="194"/>
      <c r="RSG36" s="194"/>
      <c r="RSH36" s="194"/>
      <c r="RSI36" s="194"/>
      <c r="RSJ36" s="194"/>
      <c r="RSK36" s="194"/>
      <c r="RSL36" s="194"/>
      <c r="RSM36" s="194"/>
      <c r="RSN36" s="194"/>
      <c r="RSO36" s="194"/>
      <c r="RSP36" s="194"/>
      <c r="RSQ36" s="194"/>
      <c r="RSR36" s="194"/>
      <c r="RSS36" s="194"/>
      <c r="RST36" s="194"/>
      <c r="RSU36" s="194"/>
      <c r="RSV36" s="194"/>
      <c r="RSW36" s="194"/>
      <c r="RSX36" s="194"/>
      <c r="RSY36" s="194"/>
      <c r="RSZ36" s="194"/>
      <c r="RTA36" s="194"/>
      <c r="RTB36" s="194"/>
      <c r="RTC36" s="194"/>
      <c r="RTD36" s="194"/>
      <c r="RTE36" s="194"/>
      <c r="RTF36" s="194"/>
      <c r="RTG36" s="194"/>
      <c r="RTH36" s="194"/>
      <c r="RTI36" s="194"/>
      <c r="RTJ36" s="194"/>
      <c r="RTK36" s="194"/>
      <c r="RTL36" s="194"/>
      <c r="RTM36" s="194"/>
      <c r="RTN36" s="194"/>
      <c r="RTO36" s="194"/>
      <c r="RTP36" s="194"/>
      <c r="RTQ36" s="194"/>
      <c r="RTR36" s="194"/>
      <c r="RTS36" s="194"/>
      <c r="RTT36" s="194"/>
      <c r="RTU36" s="194"/>
      <c r="RTV36" s="194"/>
      <c r="RTW36" s="194"/>
      <c r="RTX36" s="194"/>
      <c r="RTY36" s="194"/>
      <c r="RTZ36" s="194"/>
      <c r="RUA36" s="194"/>
      <c r="RUB36" s="194"/>
      <c r="RUC36" s="194"/>
      <c r="RUD36" s="194"/>
      <c r="RUE36" s="194"/>
      <c r="RUF36" s="194"/>
      <c r="RUG36" s="194"/>
      <c r="RUH36" s="194"/>
      <c r="RUI36" s="194"/>
      <c r="RUJ36" s="194"/>
      <c r="RUK36" s="194"/>
      <c r="RUL36" s="194"/>
      <c r="RUM36" s="194"/>
      <c r="RUN36" s="194"/>
      <c r="RUO36" s="194"/>
      <c r="RUP36" s="194"/>
      <c r="RUQ36" s="194"/>
      <c r="RUR36" s="194"/>
      <c r="RUS36" s="194"/>
      <c r="RUT36" s="194"/>
      <c r="RUU36" s="194"/>
      <c r="RUV36" s="194"/>
      <c r="RUW36" s="194"/>
      <c r="RUX36" s="194"/>
      <c r="RUY36" s="194"/>
      <c r="RUZ36" s="194"/>
      <c r="RVA36" s="194"/>
      <c r="RVB36" s="194"/>
      <c r="RVC36" s="194"/>
      <c r="RVD36" s="194"/>
      <c r="RVE36" s="194"/>
      <c r="RVF36" s="194"/>
      <c r="RVG36" s="194"/>
      <c r="RVH36" s="194"/>
      <c r="RVI36" s="194"/>
      <c r="RVJ36" s="194"/>
      <c r="RVK36" s="194"/>
      <c r="RVL36" s="194"/>
      <c r="RVM36" s="194"/>
      <c r="RVN36" s="194"/>
      <c r="RVO36" s="194"/>
      <c r="RVP36" s="194"/>
      <c r="RVQ36" s="194"/>
      <c r="RVR36" s="194"/>
      <c r="RVS36" s="194"/>
      <c r="RVT36" s="194"/>
      <c r="RVU36" s="194"/>
      <c r="RVV36" s="194"/>
      <c r="RVW36" s="194"/>
      <c r="RVX36" s="194"/>
      <c r="RVY36" s="194"/>
      <c r="RVZ36" s="194"/>
      <c r="RWA36" s="194"/>
      <c r="RWB36" s="194"/>
      <c r="RWC36" s="194"/>
      <c r="RWD36" s="194"/>
      <c r="RWE36" s="194"/>
      <c r="RWF36" s="194"/>
      <c r="RWG36" s="194"/>
      <c r="RWH36" s="194"/>
      <c r="RWI36" s="194"/>
      <c r="RWJ36" s="194"/>
      <c r="RWK36" s="194"/>
      <c r="RWL36" s="194"/>
      <c r="RWM36" s="194"/>
      <c r="RWN36" s="194"/>
      <c r="RWO36" s="194"/>
      <c r="RWP36" s="194"/>
      <c r="RWQ36" s="194"/>
      <c r="RWR36" s="194"/>
      <c r="RWS36" s="194"/>
      <c r="RWT36" s="194"/>
      <c r="RWU36" s="194"/>
      <c r="RWV36" s="194"/>
      <c r="RWW36" s="194"/>
      <c r="RWX36" s="194"/>
      <c r="RWY36" s="194"/>
      <c r="RWZ36" s="194"/>
      <c r="RXA36" s="194"/>
      <c r="RXB36" s="194"/>
      <c r="RXC36" s="194"/>
      <c r="RXD36" s="194"/>
      <c r="RXE36" s="194"/>
      <c r="RXF36" s="194"/>
      <c r="RXG36" s="194"/>
      <c r="RXH36" s="194"/>
      <c r="RXI36" s="194"/>
      <c r="RXJ36" s="194"/>
      <c r="RXK36" s="194"/>
      <c r="RXL36" s="194"/>
      <c r="RXM36" s="194"/>
      <c r="RXN36" s="194"/>
      <c r="RXO36" s="194"/>
      <c r="RXP36" s="194"/>
      <c r="RXQ36" s="194"/>
      <c r="RXR36" s="194"/>
      <c r="RXS36" s="194"/>
      <c r="RXT36" s="194"/>
      <c r="RXU36" s="194"/>
      <c r="RXV36" s="194"/>
      <c r="RXW36" s="194"/>
      <c r="RXX36" s="194"/>
      <c r="RXY36" s="194"/>
      <c r="RXZ36" s="194"/>
      <c r="RYA36" s="194"/>
      <c r="RYB36" s="194"/>
      <c r="RYC36" s="194"/>
      <c r="RYD36" s="194"/>
      <c r="RYE36" s="194"/>
      <c r="RYF36" s="194"/>
      <c r="RYG36" s="194"/>
      <c r="RYH36" s="194"/>
      <c r="RYI36" s="194"/>
      <c r="RYJ36" s="194"/>
      <c r="RYK36" s="194"/>
      <c r="RYL36" s="194"/>
      <c r="RYM36" s="194"/>
      <c r="RYN36" s="194"/>
      <c r="RYO36" s="194"/>
      <c r="RYP36" s="194"/>
      <c r="RYQ36" s="194"/>
      <c r="RYR36" s="194"/>
      <c r="RYS36" s="194"/>
      <c r="RYT36" s="194"/>
      <c r="RYU36" s="194"/>
      <c r="RYV36" s="194"/>
      <c r="RYW36" s="194"/>
      <c r="RYX36" s="194"/>
      <c r="RYY36" s="194"/>
      <c r="RYZ36" s="194"/>
      <c r="RZA36" s="194"/>
      <c r="RZB36" s="194"/>
      <c r="RZC36" s="194"/>
      <c r="RZD36" s="194"/>
      <c r="RZE36" s="194"/>
      <c r="RZF36" s="194"/>
      <c r="RZG36" s="194"/>
      <c r="RZH36" s="194"/>
      <c r="RZI36" s="194"/>
      <c r="RZJ36" s="194"/>
      <c r="RZK36" s="194"/>
      <c r="RZL36" s="194"/>
      <c r="RZM36" s="194"/>
      <c r="RZN36" s="194"/>
      <c r="RZO36" s="194"/>
      <c r="RZP36" s="194"/>
      <c r="RZQ36" s="194"/>
      <c r="RZR36" s="194"/>
      <c r="RZS36" s="194"/>
      <c r="RZT36" s="194"/>
      <c r="RZU36" s="194"/>
      <c r="RZV36" s="194"/>
      <c r="RZW36" s="194"/>
      <c r="RZX36" s="194"/>
      <c r="RZY36" s="194"/>
      <c r="RZZ36" s="194"/>
      <c r="SAA36" s="194"/>
      <c r="SAB36" s="194"/>
      <c r="SAC36" s="194"/>
      <c r="SAD36" s="194"/>
      <c r="SAE36" s="194"/>
      <c r="SAF36" s="194"/>
      <c r="SAG36" s="194"/>
      <c r="SAH36" s="194"/>
      <c r="SAI36" s="194"/>
      <c r="SAJ36" s="194"/>
      <c r="SAK36" s="194"/>
      <c r="SAL36" s="194"/>
      <c r="SAM36" s="194"/>
      <c r="SAN36" s="194"/>
      <c r="SAO36" s="194"/>
      <c r="SAP36" s="194"/>
      <c r="SAQ36" s="194"/>
      <c r="SAR36" s="194"/>
      <c r="SAS36" s="194"/>
      <c r="SAT36" s="194"/>
      <c r="SAU36" s="194"/>
      <c r="SAV36" s="194"/>
      <c r="SAW36" s="194"/>
      <c r="SAX36" s="194"/>
      <c r="SAY36" s="194"/>
      <c r="SAZ36" s="194"/>
      <c r="SBA36" s="194"/>
      <c r="SBB36" s="194"/>
      <c r="SBC36" s="194"/>
      <c r="SBD36" s="194"/>
      <c r="SBE36" s="194"/>
      <c r="SBF36" s="194"/>
      <c r="SBG36" s="194"/>
      <c r="SBH36" s="194"/>
      <c r="SBI36" s="194"/>
      <c r="SBJ36" s="194"/>
      <c r="SBK36" s="194"/>
      <c r="SBL36" s="194"/>
      <c r="SBM36" s="194"/>
      <c r="SBN36" s="194"/>
      <c r="SBO36" s="194"/>
      <c r="SBP36" s="194"/>
      <c r="SBQ36" s="194"/>
      <c r="SBR36" s="194"/>
      <c r="SBS36" s="194"/>
      <c r="SBT36" s="194"/>
      <c r="SBU36" s="194"/>
      <c r="SBV36" s="194"/>
      <c r="SBW36" s="194"/>
      <c r="SBX36" s="194"/>
      <c r="SBY36" s="194"/>
      <c r="SBZ36" s="194"/>
      <c r="SCA36" s="194"/>
      <c r="SCB36" s="194"/>
      <c r="SCC36" s="194"/>
      <c r="SCD36" s="194"/>
      <c r="SCE36" s="194"/>
      <c r="SCF36" s="194"/>
      <c r="SCG36" s="194"/>
      <c r="SCH36" s="194"/>
      <c r="SCI36" s="194"/>
      <c r="SCJ36" s="194"/>
      <c r="SCK36" s="194"/>
      <c r="SCL36" s="194"/>
      <c r="SCM36" s="194"/>
      <c r="SCN36" s="194"/>
      <c r="SCO36" s="194"/>
      <c r="SCP36" s="194"/>
      <c r="SCQ36" s="194"/>
      <c r="SCR36" s="194"/>
      <c r="SCS36" s="194"/>
      <c r="SCT36" s="194"/>
      <c r="SCU36" s="194"/>
      <c r="SCV36" s="194"/>
      <c r="SCW36" s="194"/>
      <c r="SCX36" s="194"/>
      <c r="SCY36" s="194"/>
      <c r="SCZ36" s="194"/>
      <c r="SDA36" s="194"/>
      <c r="SDB36" s="194"/>
      <c r="SDC36" s="194"/>
      <c r="SDD36" s="194"/>
      <c r="SDE36" s="194"/>
      <c r="SDF36" s="194"/>
      <c r="SDG36" s="194"/>
      <c r="SDH36" s="194"/>
      <c r="SDI36" s="194"/>
      <c r="SDJ36" s="194"/>
      <c r="SDK36" s="194"/>
      <c r="SDL36" s="194"/>
      <c r="SDM36" s="194"/>
      <c r="SDN36" s="194"/>
      <c r="SDO36" s="194"/>
      <c r="SDP36" s="194"/>
      <c r="SDQ36" s="194"/>
      <c r="SDR36" s="194"/>
      <c r="SDS36" s="194"/>
      <c r="SDT36" s="194"/>
      <c r="SDU36" s="194"/>
      <c r="SDV36" s="194"/>
      <c r="SDW36" s="194"/>
      <c r="SDX36" s="194"/>
      <c r="SDY36" s="194"/>
      <c r="SDZ36" s="194"/>
      <c r="SEA36" s="194"/>
      <c r="SEB36" s="194"/>
      <c r="SEC36" s="194"/>
      <c r="SED36" s="194"/>
      <c r="SEE36" s="194"/>
      <c r="SEF36" s="194"/>
      <c r="SEG36" s="194"/>
      <c r="SEH36" s="194"/>
      <c r="SEI36" s="194"/>
      <c r="SEJ36" s="194"/>
      <c r="SEK36" s="194"/>
      <c r="SEL36" s="194"/>
      <c r="SEM36" s="194"/>
      <c r="SEN36" s="194"/>
      <c r="SEO36" s="194"/>
      <c r="SEP36" s="194"/>
      <c r="SEQ36" s="194"/>
      <c r="SER36" s="194"/>
      <c r="SES36" s="194"/>
      <c r="SET36" s="194"/>
      <c r="SEU36" s="194"/>
      <c r="SEV36" s="194"/>
      <c r="SEW36" s="194"/>
      <c r="SEX36" s="194"/>
      <c r="SEY36" s="194"/>
      <c r="SEZ36" s="194"/>
      <c r="SFA36" s="194"/>
      <c r="SFB36" s="194"/>
      <c r="SFC36" s="194"/>
      <c r="SFD36" s="194"/>
      <c r="SFE36" s="194"/>
      <c r="SFF36" s="194"/>
      <c r="SFG36" s="194"/>
      <c r="SFH36" s="194"/>
      <c r="SFI36" s="194"/>
      <c r="SFJ36" s="194"/>
      <c r="SFK36" s="194"/>
      <c r="SFL36" s="194"/>
      <c r="SFM36" s="194"/>
      <c r="SFN36" s="194"/>
      <c r="SFO36" s="194"/>
      <c r="SFP36" s="194"/>
      <c r="SFQ36" s="194"/>
      <c r="SFR36" s="194"/>
      <c r="SFS36" s="194"/>
      <c r="SFT36" s="194"/>
      <c r="SFU36" s="194"/>
      <c r="SFV36" s="194"/>
      <c r="SFW36" s="194"/>
      <c r="SFX36" s="194"/>
      <c r="SFY36" s="194"/>
      <c r="SFZ36" s="194"/>
      <c r="SGA36" s="194"/>
      <c r="SGB36" s="194"/>
      <c r="SGC36" s="194"/>
      <c r="SGD36" s="194"/>
      <c r="SGE36" s="194"/>
      <c r="SGF36" s="194"/>
      <c r="SGG36" s="194"/>
      <c r="SGH36" s="194"/>
      <c r="SGI36" s="194"/>
      <c r="SGJ36" s="194"/>
      <c r="SGK36" s="194"/>
      <c r="SGL36" s="194"/>
      <c r="SGM36" s="194"/>
      <c r="SGN36" s="194"/>
      <c r="SGO36" s="194"/>
      <c r="SGP36" s="194"/>
      <c r="SGQ36" s="194"/>
      <c r="SGR36" s="194"/>
      <c r="SGS36" s="194"/>
      <c r="SGT36" s="194"/>
      <c r="SGU36" s="194"/>
      <c r="SGV36" s="194"/>
      <c r="SGW36" s="194"/>
      <c r="SGX36" s="194"/>
      <c r="SGY36" s="194"/>
      <c r="SGZ36" s="194"/>
      <c r="SHA36" s="194"/>
      <c r="SHB36" s="194"/>
      <c r="SHC36" s="194"/>
      <c r="SHD36" s="194"/>
      <c r="SHE36" s="194"/>
      <c r="SHF36" s="194"/>
      <c r="SHG36" s="194"/>
      <c r="SHH36" s="194"/>
      <c r="SHI36" s="194"/>
      <c r="SHJ36" s="194"/>
      <c r="SHK36" s="194"/>
      <c r="SHL36" s="194"/>
      <c r="SHM36" s="194"/>
      <c r="SHN36" s="194"/>
      <c r="SHO36" s="194"/>
      <c r="SHP36" s="194"/>
      <c r="SHQ36" s="194"/>
      <c r="SHR36" s="194"/>
      <c r="SHS36" s="194"/>
      <c r="SHT36" s="194"/>
      <c r="SHU36" s="194"/>
      <c r="SHV36" s="194"/>
      <c r="SHW36" s="194"/>
      <c r="SHX36" s="194"/>
      <c r="SHY36" s="194"/>
      <c r="SHZ36" s="194"/>
      <c r="SIA36" s="194"/>
      <c r="SIB36" s="194"/>
      <c r="SIC36" s="194"/>
      <c r="SID36" s="194"/>
      <c r="SIE36" s="194"/>
      <c r="SIF36" s="194"/>
      <c r="SIG36" s="194"/>
      <c r="SIH36" s="194"/>
      <c r="SII36" s="194"/>
      <c r="SIJ36" s="194"/>
      <c r="SIK36" s="194"/>
      <c r="SIL36" s="194"/>
      <c r="SIM36" s="194"/>
      <c r="SIN36" s="194"/>
      <c r="SIO36" s="194"/>
      <c r="SIP36" s="194"/>
      <c r="SIQ36" s="194"/>
      <c r="SIR36" s="194"/>
      <c r="SIS36" s="194"/>
      <c r="SIT36" s="194"/>
      <c r="SIU36" s="194"/>
      <c r="SIV36" s="194"/>
      <c r="SIW36" s="194"/>
      <c r="SIX36" s="194"/>
      <c r="SIY36" s="194"/>
      <c r="SIZ36" s="194"/>
      <c r="SJA36" s="194"/>
      <c r="SJB36" s="194"/>
      <c r="SJC36" s="194"/>
      <c r="SJD36" s="194"/>
      <c r="SJE36" s="194"/>
      <c r="SJF36" s="194"/>
      <c r="SJG36" s="194"/>
      <c r="SJH36" s="194"/>
      <c r="SJI36" s="194"/>
      <c r="SJJ36" s="194"/>
      <c r="SJK36" s="194"/>
      <c r="SJL36" s="194"/>
      <c r="SJM36" s="194"/>
      <c r="SJN36" s="194"/>
      <c r="SJO36" s="194"/>
      <c r="SJP36" s="194"/>
      <c r="SJQ36" s="194"/>
      <c r="SJR36" s="194"/>
      <c r="SJS36" s="194"/>
      <c r="SJT36" s="194"/>
      <c r="SJU36" s="194"/>
      <c r="SJV36" s="194"/>
      <c r="SJW36" s="194"/>
      <c r="SJX36" s="194"/>
      <c r="SJY36" s="194"/>
      <c r="SJZ36" s="194"/>
      <c r="SKA36" s="194"/>
      <c r="SKB36" s="194"/>
      <c r="SKC36" s="194"/>
      <c r="SKD36" s="194"/>
      <c r="SKE36" s="194"/>
      <c r="SKF36" s="194"/>
      <c r="SKG36" s="194"/>
      <c r="SKH36" s="194"/>
      <c r="SKI36" s="194"/>
      <c r="SKJ36" s="194"/>
      <c r="SKK36" s="194"/>
      <c r="SKL36" s="194"/>
      <c r="SKM36" s="194"/>
      <c r="SKN36" s="194"/>
      <c r="SKO36" s="194"/>
      <c r="SKP36" s="194"/>
      <c r="SKQ36" s="194"/>
      <c r="SKR36" s="194"/>
      <c r="SKS36" s="194"/>
      <c r="SKT36" s="194"/>
      <c r="SKU36" s="194"/>
      <c r="SKV36" s="194"/>
      <c r="SKW36" s="194"/>
      <c r="SKX36" s="194"/>
      <c r="SKY36" s="194"/>
      <c r="SKZ36" s="194"/>
      <c r="SLA36" s="194"/>
      <c r="SLB36" s="194"/>
      <c r="SLC36" s="194"/>
      <c r="SLD36" s="194"/>
      <c r="SLE36" s="194"/>
      <c r="SLF36" s="194"/>
      <c r="SLG36" s="194"/>
      <c r="SLH36" s="194"/>
      <c r="SLI36" s="194"/>
      <c r="SLJ36" s="194"/>
      <c r="SLK36" s="194"/>
      <c r="SLL36" s="194"/>
      <c r="SLM36" s="194"/>
      <c r="SLN36" s="194"/>
      <c r="SLO36" s="194"/>
      <c r="SLP36" s="194"/>
      <c r="SLQ36" s="194"/>
      <c r="SLR36" s="194"/>
      <c r="SLS36" s="194"/>
      <c r="SLT36" s="194"/>
      <c r="SLU36" s="194"/>
      <c r="SLV36" s="194"/>
      <c r="SLW36" s="194"/>
      <c r="SLX36" s="194"/>
      <c r="SLY36" s="194"/>
      <c r="SLZ36" s="194"/>
      <c r="SMA36" s="194"/>
      <c r="SMB36" s="194"/>
      <c r="SMC36" s="194"/>
      <c r="SMD36" s="194"/>
      <c r="SME36" s="194"/>
      <c r="SMF36" s="194"/>
      <c r="SMG36" s="194"/>
      <c r="SMH36" s="194"/>
      <c r="SMI36" s="194"/>
      <c r="SMJ36" s="194"/>
      <c r="SMK36" s="194"/>
      <c r="SML36" s="194"/>
      <c r="SMM36" s="194"/>
      <c r="SMN36" s="194"/>
      <c r="SMO36" s="194"/>
      <c r="SMP36" s="194"/>
      <c r="SMQ36" s="194"/>
      <c r="SMR36" s="194"/>
      <c r="SMS36" s="194"/>
      <c r="SMT36" s="194"/>
      <c r="SMU36" s="194"/>
      <c r="SMV36" s="194"/>
      <c r="SMW36" s="194"/>
      <c r="SMX36" s="194"/>
      <c r="SMY36" s="194"/>
      <c r="SMZ36" s="194"/>
      <c r="SNA36" s="194"/>
      <c r="SNB36" s="194"/>
      <c r="SNC36" s="194"/>
      <c r="SND36" s="194"/>
      <c r="SNE36" s="194"/>
      <c r="SNF36" s="194"/>
      <c r="SNG36" s="194"/>
      <c r="SNH36" s="194"/>
      <c r="SNI36" s="194"/>
      <c r="SNJ36" s="194"/>
      <c r="SNK36" s="194"/>
      <c r="SNL36" s="194"/>
      <c r="SNM36" s="194"/>
      <c r="SNN36" s="194"/>
      <c r="SNO36" s="194"/>
      <c r="SNP36" s="194"/>
      <c r="SNQ36" s="194"/>
      <c r="SNR36" s="194"/>
      <c r="SNS36" s="194"/>
      <c r="SNT36" s="194"/>
      <c r="SNU36" s="194"/>
      <c r="SNV36" s="194"/>
      <c r="SNW36" s="194"/>
      <c r="SNX36" s="194"/>
      <c r="SNY36" s="194"/>
      <c r="SNZ36" s="194"/>
      <c r="SOA36" s="194"/>
      <c r="SOB36" s="194"/>
      <c r="SOC36" s="194"/>
      <c r="SOD36" s="194"/>
      <c r="SOE36" s="194"/>
      <c r="SOF36" s="194"/>
      <c r="SOG36" s="194"/>
      <c r="SOH36" s="194"/>
      <c r="SOI36" s="194"/>
      <c r="SOJ36" s="194"/>
      <c r="SOK36" s="194"/>
      <c r="SOL36" s="194"/>
      <c r="SOM36" s="194"/>
      <c r="SON36" s="194"/>
      <c r="SOO36" s="194"/>
      <c r="SOP36" s="194"/>
      <c r="SOQ36" s="194"/>
      <c r="SOR36" s="194"/>
      <c r="SOS36" s="194"/>
      <c r="SOT36" s="194"/>
      <c r="SOU36" s="194"/>
      <c r="SOV36" s="194"/>
      <c r="SOW36" s="194"/>
      <c r="SOX36" s="194"/>
      <c r="SOY36" s="194"/>
      <c r="SOZ36" s="194"/>
      <c r="SPA36" s="194"/>
      <c r="SPB36" s="194"/>
      <c r="SPC36" s="194"/>
      <c r="SPD36" s="194"/>
      <c r="SPE36" s="194"/>
      <c r="SPF36" s="194"/>
      <c r="SPG36" s="194"/>
      <c r="SPH36" s="194"/>
      <c r="SPI36" s="194"/>
      <c r="SPJ36" s="194"/>
      <c r="SPK36" s="194"/>
      <c r="SPL36" s="194"/>
      <c r="SPM36" s="194"/>
      <c r="SPN36" s="194"/>
      <c r="SPO36" s="194"/>
      <c r="SPP36" s="194"/>
      <c r="SPQ36" s="194"/>
      <c r="SPR36" s="194"/>
      <c r="SPS36" s="194"/>
      <c r="SPT36" s="194"/>
      <c r="SPU36" s="194"/>
      <c r="SPV36" s="194"/>
      <c r="SPW36" s="194"/>
      <c r="SPX36" s="194"/>
      <c r="SPY36" s="194"/>
      <c r="SPZ36" s="194"/>
      <c r="SQA36" s="194"/>
      <c r="SQB36" s="194"/>
      <c r="SQC36" s="194"/>
      <c r="SQD36" s="194"/>
      <c r="SQE36" s="194"/>
      <c r="SQF36" s="194"/>
      <c r="SQG36" s="194"/>
      <c r="SQH36" s="194"/>
      <c r="SQI36" s="194"/>
      <c r="SQJ36" s="194"/>
      <c r="SQK36" s="194"/>
      <c r="SQL36" s="194"/>
      <c r="SQM36" s="194"/>
      <c r="SQN36" s="194"/>
      <c r="SQO36" s="194"/>
      <c r="SQP36" s="194"/>
      <c r="SQQ36" s="194"/>
      <c r="SQR36" s="194"/>
      <c r="SQS36" s="194"/>
      <c r="SQT36" s="194"/>
      <c r="SQU36" s="194"/>
      <c r="SQV36" s="194"/>
      <c r="SQW36" s="194"/>
      <c r="SQX36" s="194"/>
      <c r="SQY36" s="194"/>
      <c r="SQZ36" s="194"/>
      <c r="SRA36" s="194"/>
      <c r="SRB36" s="194"/>
      <c r="SRC36" s="194"/>
      <c r="SRD36" s="194"/>
      <c r="SRE36" s="194"/>
      <c r="SRF36" s="194"/>
      <c r="SRG36" s="194"/>
      <c r="SRH36" s="194"/>
      <c r="SRI36" s="194"/>
      <c r="SRJ36" s="194"/>
      <c r="SRK36" s="194"/>
      <c r="SRL36" s="194"/>
      <c r="SRM36" s="194"/>
      <c r="SRN36" s="194"/>
      <c r="SRO36" s="194"/>
      <c r="SRP36" s="194"/>
      <c r="SRQ36" s="194"/>
      <c r="SRR36" s="194"/>
      <c r="SRS36" s="194"/>
      <c r="SRT36" s="194"/>
      <c r="SRU36" s="194"/>
      <c r="SRV36" s="194"/>
      <c r="SRW36" s="194"/>
      <c r="SRX36" s="194"/>
      <c r="SRY36" s="194"/>
      <c r="SRZ36" s="194"/>
      <c r="SSA36" s="194"/>
      <c r="SSB36" s="194"/>
      <c r="SSC36" s="194"/>
      <c r="SSD36" s="194"/>
      <c r="SSE36" s="194"/>
      <c r="SSF36" s="194"/>
      <c r="SSG36" s="194"/>
      <c r="SSH36" s="194"/>
      <c r="SSI36" s="194"/>
      <c r="SSJ36" s="194"/>
      <c r="SSK36" s="194"/>
      <c r="SSL36" s="194"/>
      <c r="SSM36" s="194"/>
      <c r="SSN36" s="194"/>
      <c r="SSO36" s="194"/>
      <c r="SSP36" s="194"/>
      <c r="SSQ36" s="194"/>
      <c r="SSR36" s="194"/>
      <c r="SSS36" s="194"/>
      <c r="SST36" s="194"/>
      <c r="SSU36" s="194"/>
      <c r="SSV36" s="194"/>
      <c r="SSW36" s="194"/>
      <c r="SSX36" s="194"/>
      <c r="SSY36" s="194"/>
      <c r="SSZ36" s="194"/>
      <c r="STA36" s="194"/>
      <c r="STB36" s="194"/>
      <c r="STC36" s="194"/>
      <c r="STD36" s="194"/>
      <c r="STE36" s="194"/>
      <c r="STF36" s="194"/>
      <c r="STG36" s="194"/>
      <c r="STH36" s="194"/>
      <c r="STI36" s="194"/>
      <c r="STJ36" s="194"/>
      <c r="STK36" s="194"/>
      <c r="STL36" s="194"/>
      <c r="STM36" s="194"/>
      <c r="STN36" s="194"/>
      <c r="STO36" s="194"/>
      <c r="STP36" s="194"/>
      <c r="STQ36" s="194"/>
      <c r="STR36" s="194"/>
      <c r="STS36" s="194"/>
      <c r="STT36" s="194"/>
      <c r="STU36" s="194"/>
      <c r="STV36" s="194"/>
      <c r="STW36" s="194"/>
      <c r="STX36" s="194"/>
      <c r="STY36" s="194"/>
      <c r="STZ36" s="194"/>
      <c r="SUA36" s="194"/>
      <c r="SUB36" s="194"/>
      <c r="SUC36" s="194"/>
      <c r="SUD36" s="194"/>
      <c r="SUE36" s="194"/>
      <c r="SUF36" s="194"/>
      <c r="SUG36" s="194"/>
      <c r="SUH36" s="194"/>
      <c r="SUI36" s="194"/>
      <c r="SUJ36" s="194"/>
      <c r="SUK36" s="194"/>
      <c r="SUL36" s="194"/>
      <c r="SUM36" s="194"/>
      <c r="SUN36" s="194"/>
      <c r="SUO36" s="194"/>
      <c r="SUP36" s="194"/>
      <c r="SUQ36" s="194"/>
      <c r="SUR36" s="194"/>
      <c r="SUS36" s="194"/>
      <c r="SUT36" s="194"/>
      <c r="SUU36" s="194"/>
      <c r="SUV36" s="194"/>
      <c r="SUW36" s="194"/>
      <c r="SUX36" s="194"/>
      <c r="SUY36" s="194"/>
      <c r="SUZ36" s="194"/>
      <c r="SVA36" s="194"/>
      <c r="SVB36" s="194"/>
      <c r="SVC36" s="194"/>
      <c r="SVD36" s="194"/>
      <c r="SVE36" s="194"/>
      <c r="SVF36" s="194"/>
      <c r="SVG36" s="194"/>
      <c r="SVH36" s="194"/>
      <c r="SVI36" s="194"/>
      <c r="SVJ36" s="194"/>
      <c r="SVK36" s="194"/>
      <c r="SVL36" s="194"/>
      <c r="SVM36" s="194"/>
      <c r="SVN36" s="194"/>
      <c r="SVO36" s="194"/>
      <c r="SVP36" s="194"/>
      <c r="SVQ36" s="194"/>
      <c r="SVR36" s="194"/>
      <c r="SVS36" s="194"/>
      <c r="SVT36" s="194"/>
      <c r="SVU36" s="194"/>
      <c r="SVV36" s="194"/>
      <c r="SVW36" s="194"/>
      <c r="SVX36" s="194"/>
      <c r="SVY36" s="194"/>
      <c r="SVZ36" s="194"/>
      <c r="SWA36" s="194"/>
      <c r="SWB36" s="194"/>
      <c r="SWC36" s="194"/>
      <c r="SWD36" s="194"/>
      <c r="SWE36" s="194"/>
      <c r="SWF36" s="194"/>
      <c r="SWG36" s="194"/>
      <c r="SWH36" s="194"/>
      <c r="SWI36" s="194"/>
      <c r="SWJ36" s="194"/>
      <c r="SWK36" s="194"/>
      <c r="SWL36" s="194"/>
      <c r="SWM36" s="194"/>
      <c r="SWN36" s="194"/>
      <c r="SWO36" s="194"/>
      <c r="SWP36" s="194"/>
      <c r="SWQ36" s="194"/>
      <c r="SWR36" s="194"/>
      <c r="SWS36" s="194"/>
      <c r="SWT36" s="194"/>
      <c r="SWU36" s="194"/>
      <c r="SWV36" s="194"/>
      <c r="SWW36" s="194"/>
      <c r="SWX36" s="194"/>
      <c r="SWY36" s="194"/>
      <c r="SWZ36" s="194"/>
      <c r="SXA36" s="194"/>
      <c r="SXB36" s="194"/>
      <c r="SXC36" s="194"/>
      <c r="SXD36" s="194"/>
      <c r="SXE36" s="194"/>
      <c r="SXF36" s="194"/>
      <c r="SXG36" s="194"/>
      <c r="SXH36" s="194"/>
      <c r="SXI36" s="194"/>
      <c r="SXJ36" s="194"/>
      <c r="SXK36" s="194"/>
      <c r="SXL36" s="194"/>
      <c r="SXM36" s="194"/>
      <c r="SXN36" s="194"/>
      <c r="SXO36" s="194"/>
      <c r="SXP36" s="194"/>
      <c r="SXQ36" s="194"/>
      <c r="SXR36" s="194"/>
      <c r="SXS36" s="194"/>
      <c r="SXT36" s="194"/>
      <c r="SXU36" s="194"/>
      <c r="SXV36" s="194"/>
      <c r="SXW36" s="194"/>
      <c r="SXX36" s="194"/>
      <c r="SXY36" s="194"/>
      <c r="SXZ36" s="194"/>
      <c r="SYA36" s="194"/>
      <c r="SYB36" s="194"/>
      <c r="SYC36" s="194"/>
      <c r="SYD36" s="194"/>
      <c r="SYE36" s="194"/>
      <c r="SYF36" s="194"/>
      <c r="SYG36" s="194"/>
      <c r="SYH36" s="194"/>
      <c r="SYI36" s="194"/>
      <c r="SYJ36" s="194"/>
      <c r="SYK36" s="194"/>
      <c r="SYL36" s="194"/>
      <c r="SYM36" s="194"/>
      <c r="SYN36" s="194"/>
      <c r="SYO36" s="194"/>
      <c r="SYP36" s="194"/>
      <c r="SYQ36" s="194"/>
      <c r="SYR36" s="194"/>
      <c r="SYS36" s="194"/>
      <c r="SYT36" s="194"/>
      <c r="SYU36" s="194"/>
      <c r="SYV36" s="194"/>
      <c r="SYW36" s="194"/>
      <c r="SYX36" s="194"/>
      <c r="SYY36" s="194"/>
      <c r="SYZ36" s="194"/>
      <c r="SZA36" s="194"/>
      <c r="SZB36" s="194"/>
      <c r="SZC36" s="194"/>
      <c r="SZD36" s="194"/>
      <c r="SZE36" s="194"/>
      <c r="SZF36" s="194"/>
      <c r="SZG36" s="194"/>
      <c r="SZH36" s="194"/>
      <c r="SZI36" s="194"/>
      <c r="SZJ36" s="194"/>
      <c r="SZK36" s="194"/>
      <c r="SZL36" s="194"/>
      <c r="SZM36" s="194"/>
      <c r="SZN36" s="194"/>
      <c r="SZO36" s="194"/>
      <c r="SZP36" s="194"/>
      <c r="SZQ36" s="194"/>
      <c r="SZR36" s="194"/>
      <c r="SZS36" s="194"/>
      <c r="SZT36" s="194"/>
      <c r="SZU36" s="194"/>
      <c r="SZV36" s="194"/>
      <c r="SZW36" s="194"/>
      <c r="SZX36" s="194"/>
      <c r="SZY36" s="194"/>
      <c r="SZZ36" s="194"/>
      <c r="TAA36" s="194"/>
      <c r="TAB36" s="194"/>
      <c r="TAC36" s="194"/>
      <c r="TAD36" s="194"/>
      <c r="TAE36" s="194"/>
      <c r="TAF36" s="194"/>
      <c r="TAG36" s="194"/>
      <c r="TAH36" s="194"/>
      <c r="TAI36" s="194"/>
      <c r="TAJ36" s="194"/>
      <c r="TAK36" s="194"/>
      <c r="TAL36" s="194"/>
      <c r="TAM36" s="194"/>
      <c r="TAN36" s="194"/>
      <c r="TAO36" s="194"/>
      <c r="TAP36" s="194"/>
      <c r="TAQ36" s="194"/>
      <c r="TAR36" s="194"/>
      <c r="TAS36" s="194"/>
      <c r="TAT36" s="194"/>
      <c r="TAU36" s="194"/>
      <c r="TAV36" s="194"/>
      <c r="TAW36" s="194"/>
      <c r="TAX36" s="194"/>
      <c r="TAY36" s="194"/>
      <c r="TAZ36" s="194"/>
      <c r="TBA36" s="194"/>
      <c r="TBB36" s="194"/>
      <c r="TBC36" s="194"/>
      <c r="TBD36" s="194"/>
      <c r="TBE36" s="194"/>
      <c r="TBF36" s="194"/>
      <c r="TBG36" s="194"/>
      <c r="TBH36" s="194"/>
      <c r="TBI36" s="194"/>
      <c r="TBJ36" s="194"/>
      <c r="TBK36" s="194"/>
      <c r="TBL36" s="194"/>
      <c r="TBM36" s="194"/>
      <c r="TBN36" s="194"/>
      <c r="TBO36" s="194"/>
      <c r="TBP36" s="194"/>
      <c r="TBQ36" s="194"/>
      <c r="TBR36" s="194"/>
      <c r="TBS36" s="194"/>
      <c r="TBT36" s="194"/>
      <c r="TBU36" s="194"/>
      <c r="TBV36" s="194"/>
      <c r="TBW36" s="194"/>
      <c r="TBX36" s="194"/>
      <c r="TBY36" s="194"/>
      <c r="TBZ36" s="194"/>
      <c r="TCA36" s="194"/>
      <c r="TCB36" s="194"/>
      <c r="TCC36" s="194"/>
      <c r="TCD36" s="194"/>
      <c r="TCE36" s="194"/>
      <c r="TCF36" s="194"/>
      <c r="TCG36" s="194"/>
      <c r="TCH36" s="194"/>
      <c r="TCI36" s="194"/>
      <c r="TCJ36" s="194"/>
      <c r="TCK36" s="194"/>
      <c r="TCL36" s="194"/>
      <c r="TCM36" s="194"/>
      <c r="TCN36" s="194"/>
      <c r="TCO36" s="194"/>
      <c r="TCP36" s="194"/>
      <c r="TCQ36" s="194"/>
      <c r="TCR36" s="194"/>
      <c r="TCS36" s="194"/>
      <c r="TCT36" s="194"/>
      <c r="TCU36" s="194"/>
      <c r="TCV36" s="194"/>
      <c r="TCW36" s="194"/>
      <c r="TCX36" s="194"/>
      <c r="TCY36" s="194"/>
      <c r="TCZ36" s="194"/>
      <c r="TDA36" s="194"/>
      <c r="TDB36" s="194"/>
      <c r="TDC36" s="194"/>
      <c r="TDD36" s="194"/>
      <c r="TDE36" s="194"/>
      <c r="TDF36" s="194"/>
      <c r="TDG36" s="194"/>
      <c r="TDH36" s="194"/>
      <c r="TDI36" s="194"/>
      <c r="TDJ36" s="194"/>
      <c r="TDK36" s="194"/>
      <c r="TDL36" s="194"/>
      <c r="TDM36" s="194"/>
      <c r="TDN36" s="194"/>
      <c r="TDO36" s="194"/>
      <c r="TDP36" s="194"/>
      <c r="TDQ36" s="194"/>
      <c r="TDR36" s="194"/>
      <c r="TDS36" s="194"/>
      <c r="TDT36" s="194"/>
      <c r="TDU36" s="194"/>
      <c r="TDV36" s="194"/>
      <c r="TDW36" s="194"/>
      <c r="TDX36" s="194"/>
      <c r="TDY36" s="194"/>
      <c r="TDZ36" s="194"/>
      <c r="TEA36" s="194"/>
      <c r="TEB36" s="194"/>
      <c r="TEC36" s="194"/>
      <c r="TED36" s="194"/>
      <c r="TEE36" s="194"/>
      <c r="TEF36" s="194"/>
      <c r="TEG36" s="194"/>
      <c r="TEH36" s="194"/>
      <c r="TEI36" s="194"/>
      <c r="TEJ36" s="194"/>
      <c r="TEK36" s="194"/>
      <c r="TEL36" s="194"/>
      <c r="TEM36" s="194"/>
      <c r="TEN36" s="194"/>
      <c r="TEO36" s="194"/>
      <c r="TEP36" s="194"/>
      <c r="TEQ36" s="194"/>
      <c r="TER36" s="194"/>
      <c r="TES36" s="194"/>
      <c r="TET36" s="194"/>
      <c r="TEU36" s="194"/>
      <c r="TEV36" s="194"/>
      <c r="TEW36" s="194"/>
      <c r="TEX36" s="194"/>
      <c r="TEY36" s="194"/>
      <c r="TEZ36" s="194"/>
      <c r="TFA36" s="194"/>
      <c r="TFB36" s="194"/>
      <c r="TFC36" s="194"/>
      <c r="TFD36" s="194"/>
      <c r="TFE36" s="194"/>
      <c r="TFF36" s="194"/>
      <c r="TFG36" s="194"/>
      <c r="TFH36" s="194"/>
      <c r="TFI36" s="194"/>
      <c r="TFJ36" s="194"/>
      <c r="TFK36" s="194"/>
      <c r="TFL36" s="194"/>
      <c r="TFM36" s="194"/>
      <c r="TFN36" s="194"/>
      <c r="TFO36" s="194"/>
      <c r="TFP36" s="194"/>
      <c r="TFQ36" s="194"/>
      <c r="TFR36" s="194"/>
      <c r="TFS36" s="194"/>
      <c r="TFT36" s="194"/>
      <c r="TFU36" s="194"/>
      <c r="TFV36" s="194"/>
      <c r="TFW36" s="194"/>
      <c r="TFX36" s="194"/>
      <c r="TFY36" s="194"/>
      <c r="TFZ36" s="194"/>
      <c r="TGA36" s="194"/>
      <c r="TGB36" s="194"/>
      <c r="TGC36" s="194"/>
      <c r="TGD36" s="194"/>
      <c r="TGE36" s="194"/>
      <c r="TGF36" s="194"/>
      <c r="TGG36" s="194"/>
      <c r="TGH36" s="194"/>
      <c r="TGI36" s="194"/>
      <c r="TGJ36" s="194"/>
      <c r="TGK36" s="194"/>
      <c r="TGL36" s="194"/>
      <c r="TGM36" s="194"/>
      <c r="TGN36" s="194"/>
      <c r="TGO36" s="194"/>
      <c r="TGP36" s="194"/>
      <c r="TGQ36" s="194"/>
      <c r="TGR36" s="194"/>
      <c r="TGS36" s="194"/>
      <c r="TGT36" s="194"/>
      <c r="TGU36" s="194"/>
      <c r="TGV36" s="194"/>
      <c r="TGW36" s="194"/>
      <c r="TGX36" s="194"/>
      <c r="TGY36" s="194"/>
      <c r="TGZ36" s="194"/>
      <c r="THA36" s="194"/>
      <c r="THB36" s="194"/>
      <c r="THC36" s="194"/>
      <c r="THD36" s="194"/>
      <c r="THE36" s="194"/>
      <c r="THF36" s="194"/>
      <c r="THG36" s="194"/>
      <c r="THH36" s="194"/>
      <c r="THI36" s="194"/>
      <c r="THJ36" s="194"/>
      <c r="THK36" s="194"/>
      <c r="THL36" s="194"/>
      <c r="THM36" s="194"/>
      <c r="THN36" s="194"/>
      <c r="THO36" s="194"/>
      <c r="THP36" s="194"/>
      <c r="THQ36" s="194"/>
      <c r="THR36" s="194"/>
      <c r="THS36" s="194"/>
      <c r="THT36" s="194"/>
      <c r="THU36" s="194"/>
      <c r="THV36" s="194"/>
      <c r="THW36" s="194"/>
      <c r="THX36" s="194"/>
      <c r="THY36" s="194"/>
      <c r="THZ36" s="194"/>
      <c r="TIA36" s="194"/>
      <c r="TIB36" s="194"/>
      <c r="TIC36" s="194"/>
      <c r="TID36" s="194"/>
      <c r="TIE36" s="194"/>
      <c r="TIF36" s="194"/>
      <c r="TIG36" s="194"/>
      <c r="TIH36" s="194"/>
      <c r="TII36" s="194"/>
      <c r="TIJ36" s="194"/>
      <c r="TIK36" s="194"/>
      <c r="TIL36" s="194"/>
      <c r="TIM36" s="194"/>
      <c r="TIN36" s="194"/>
      <c r="TIO36" s="194"/>
      <c r="TIP36" s="194"/>
      <c r="TIQ36" s="194"/>
      <c r="TIR36" s="194"/>
      <c r="TIS36" s="194"/>
      <c r="TIT36" s="194"/>
      <c r="TIU36" s="194"/>
      <c r="TIV36" s="194"/>
      <c r="TIW36" s="194"/>
      <c r="TIX36" s="194"/>
      <c r="TIY36" s="194"/>
      <c r="TIZ36" s="194"/>
      <c r="TJA36" s="194"/>
      <c r="TJB36" s="194"/>
      <c r="TJC36" s="194"/>
      <c r="TJD36" s="194"/>
      <c r="TJE36" s="194"/>
      <c r="TJF36" s="194"/>
      <c r="TJG36" s="194"/>
      <c r="TJH36" s="194"/>
      <c r="TJI36" s="194"/>
      <c r="TJJ36" s="194"/>
      <c r="TJK36" s="194"/>
      <c r="TJL36" s="194"/>
      <c r="TJM36" s="194"/>
      <c r="TJN36" s="194"/>
      <c r="TJO36" s="194"/>
      <c r="TJP36" s="194"/>
      <c r="TJQ36" s="194"/>
      <c r="TJR36" s="194"/>
      <c r="TJS36" s="194"/>
      <c r="TJT36" s="194"/>
      <c r="TJU36" s="194"/>
      <c r="TJV36" s="194"/>
      <c r="TJW36" s="194"/>
      <c r="TJX36" s="194"/>
      <c r="TJY36" s="194"/>
      <c r="TJZ36" s="194"/>
      <c r="TKA36" s="194"/>
      <c r="TKB36" s="194"/>
      <c r="TKC36" s="194"/>
      <c r="TKD36" s="194"/>
      <c r="TKE36" s="194"/>
      <c r="TKF36" s="194"/>
      <c r="TKG36" s="194"/>
      <c r="TKH36" s="194"/>
      <c r="TKI36" s="194"/>
      <c r="TKJ36" s="194"/>
      <c r="TKK36" s="194"/>
      <c r="TKL36" s="194"/>
      <c r="TKM36" s="194"/>
      <c r="TKN36" s="194"/>
      <c r="TKO36" s="194"/>
      <c r="TKP36" s="194"/>
      <c r="TKQ36" s="194"/>
      <c r="TKR36" s="194"/>
      <c r="TKS36" s="194"/>
      <c r="TKT36" s="194"/>
      <c r="TKU36" s="194"/>
      <c r="TKV36" s="194"/>
      <c r="TKW36" s="194"/>
      <c r="TKX36" s="194"/>
      <c r="TKY36" s="194"/>
      <c r="TKZ36" s="194"/>
      <c r="TLA36" s="194"/>
      <c r="TLB36" s="194"/>
      <c r="TLC36" s="194"/>
      <c r="TLD36" s="194"/>
      <c r="TLE36" s="194"/>
      <c r="TLF36" s="194"/>
      <c r="TLG36" s="194"/>
      <c r="TLH36" s="194"/>
      <c r="TLI36" s="194"/>
      <c r="TLJ36" s="194"/>
      <c r="TLK36" s="194"/>
      <c r="TLL36" s="194"/>
      <c r="TLM36" s="194"/>
      <c r="TLN36" s="194"/>
      <c r="TLO36" s="194"/>
      <c r="TLP36" s="194"/>
      <c r="TLQ36" s="194"/>
      <c r="TLR36" s="194"/>
      <c r="TLS36" s="194"/>
      <c r="TLT36" s="194"/>
      <c r="TLU36" s="194"/>
      <c r="TLV36" s="194"/>
      <c r="TLW36" s="194"/>
      <c r="TLX36" s="194"/>
      <c r="TLY36" s="194"/>
      <c r="TLZ36" s="194"/>
      <c r="TMA36" s="194"/>
      <c r="TMB36" s="194"/>
      <c r="TMC36" s="194"/>
      <c r="TMD36" s="194"/>
      <c r="TME36" s="194"/>
      <c r="TMF36" s="194"/>
      <c r="TMG36" s="194"/>
      <c r="TMH36" s="194"/>
      <c r="TMI36" s="194"/>
      <c r="TMJ36" s="194"/>
      <c r="TMK36" s="194"/>
      <c r="TML36" s="194"/>
      <c r="TMM36" s="194"/>
      <c r="TMN36" s="194"/>
      <c r="TMO36" s="194"/>
      <c r="TMP36" s="194"/>
      <c r="TMQ36" s="194"/>
      <c r="TMR36" s="194"/>
      <c r="TMS36" s="194"/>
      <c r="TMT36" s="194"/>
      <c r="TMU36" s="194"/>
      <c r="TMV36" s="194"/>
      <c r="TMW36" s="194"/>
      <c r="TMX36" s="194"/>
      <c r="TMY36" s="194"/>
      <c r="TMZ36" s="194"/>
      <c r="TNA36" s="194"/>
      <c r="TNB36" s="194"/>
      <c r="TNC36" s="194"/>
      <c r="TND36" s="194"/>
      <c r="TNE36" s="194"/>
      <c r="TNF36" s="194"/>
      <c r="TNG36" s="194"/>
      <c r="TNH36" s="194"/>
      <c r="TNI36" s="194"/>
      <c r="TNJ36" s="194"/>
      <c r="TNK36" s="194"/>
      <c r="TNL36" s="194"/>
      <c r="TNM36" s="194"/>
      <c r="TNN36" s="194"/>
      <c r="TNO36" s="194"/>
      <c r="TNP36" s="194"/>
      <c r="TNQ36" s="194"/>
      <c r="TNR36" s="194"/>
      <c r="TNS36" s="194"/>
      <c r="TNT36" s="194"/>
      <c r="TNU36" s="194"/>
      <c r="TNV36" s="194"/>
      <c r="TNW36" s="194"/>
      <c r="TNX36" s="194"/>
      <c r="TNY36" s="194"/>
      <c r="TNZ36" s="194"/>
      <c r="TOA36" s="194"/>
      <c r="TOB36" s="194"/>
      <c r="TOC36" s="194"/>
      <c r="TOD36" s="194"/>
      <c r="TOE36" s="194"/>
      <c r="TOF36" s="194"/>
      <c r="TOG36" s="194"/>
      <c r="TOH36" s="194"/>
      <c r="TOI36" s="194"/>
      <c r="TOJ36" s="194"/>
      <c r="TOK36" s="194"/>
      <c r="TOL36" s="194"/>
      <c r="TOM36" s="194"/>
      <c r="TON36" s="194"/>
      <c r="TOO36" s="194"/>
      <c r="TOP36" s="194"/>
      <c r="TOQ36" s="194"/>
      <c r="TOR36" s="194"/>
      <c r="TOS36" s="194"/>
      <c r="TOT36" s="194"/>
      <c r="TOU36" s="194"/>
      <c r="TOV36" s="194"/>
      <c r="TOW36" s="194"/>
      <c r="TOX36" s="194"/>
      <c r="TOY36" s="194"/>
      <c r="TOZ36" s="194"/>
      <c r="TPA36" s="194"/>
      <c r="TPB36" s="194"/>
      <c r="TPC36" s="194"/>
      <c r="TPD36" s="194"/>
      <c r="TPE36" s="194"/>
      <c r="TPF36" s="194"/>
      <c r="TPG36" s="194"/>
      <c r="TPH36" s="194"/>
      <c r="TPI36" s="194"/>
      <c r="TPJ36" s="194"/>
      <c r="TPK36" s="194"/>
      <c r="TPL36" s="194"/>
      <c r="TPM36" s="194"/>
      <c r="TPN36" s="194"/>
      <c r="TPO36" s="194"/>
      <c r="TPP36" s="194"/>
      <c r="TPQ36" s="194"/>
      <c r="TPR36" s="194"/>
      <c r="TPS36" s="194"/>
      <c r="TPT36" s="194"/>
      <c r="TPU36" s="194"/>
      <c r="TPV36" s="194"/>
      <c r="TPW36" s="194"/>
      <c r="TPX36" s="194"/>
      <c r="TPY36" s="194"/>
      <c r="TPZ36" s="194"/>
      <c r="TQA36" s="194"/>
      <c r="TQB36" s="194"/>
      <c r="TQC36" s="194"/>
      <c r="TQD36" s="194"/>
      <c r="TQE36" s="194"/>
      <c r="TQF36" s="194"/>
      <c r="TQG36" s="194"/>
      <c r="TQH36" s="194"/>
      <c r="TQI36" s="194"/>
      <c r="TQJ36" s="194"/>
      <c r="TQK36" s="194"/>
      <c r="TQL36" s="194"/>
      <c r="TQM36" s="194"/>
      <c r="TQN36" s="194"/>
      <c r="TQO36" s="194"/>
      <c r="TQP36" s="194"/>
      <c r="TQQ36" s="194"/>
      <c r="TQR36" s="194"/>
      <c r="TQS36" s="194"/>
      <c r="TQT36" s="194"/>
      <c r="TQU36" s="194"/>
      <c r="TQV36" s="194"/>
      <c r="TQW36" s="194"/>
      <c r="TQX36" s="194"/>
      <c r="TQY36" s="194"/>
      <c r="TQZ36" s="194"/>
      <c r="TRA36" s="194"/>
      <c r="TRB36" s="194"/>
      <c r="TRC36" s="194"/>
      <c r="TRD36" s="194"/>
      <c r="TRE36" s="194"/>
      <c r="TRF36" s="194"/>
      <c r="TRG36" s="194"/>
      <c r="TRH36" s="194"/>
      <c r="TRI36" s="194"/>
      <c r="TRJ36" s="194"/>
      <c r="TRK36" s="194"/>
      <c r="TRL36" s="194"/>
      <c r="TRM36" s="194"/>
      <c r="TRN36" s="194"/>
      <c r="TRO36" s="194"/>
      <c r="TRP36" s="194"/>
      <c r="TRQ36" s="194"/>
      <c r="TRR36" s="194"/>
      <c r="TRS36" s="194"/>
      <c r="TRT36" s="194"/>
      <c r="TRU36" s="194"/>
      <c r="TRV36" s="194"/>
      <c r="TRW36" s="194"/>
      <c r="TRX36" s="194"/>
      <c r="TRY36" s="194"/>
      <c r="TRZ36" s="194"/>
      <c r="TSA36" s="194"/>
      <c r="TSB36" s="194"/>
      <c r="TSC36" s="194"/>
      <c r="TSD36" s="194"/>
      <c r="TSE36" s="194"/>
      <c r="TSF36" s="194"/>
      <c r="TSG36" s="194"/>
      <c r="TSH36" s="194"/>
      <c r="TSI36" s="194"/>
      <c r="TSJ36" s="194"/>
      <c r="TSK36" s="194"/>
      <c r="TSL36" s="194"/>
      <c r="TSM36" s="194"/>
      <c r="TSN36" s="194"/>
      <c r="TSO36" s="194"/>
      <c r="TSP36" s="194"/>
      <c r="TSQ36" s="194"/>
      <c r="TSR36" s="194"/>
      <c r="TSS36" s="194"/>
      <c r="TST36" s="194"/>
      <c r="TSU36" s="194"/>
      <c r="TSV36" s="194"/>
      <c r="TSW36" s="194"/>
      <c r="TSX36" s="194"/>
      <c r="TSY36" s="194"/>
      <c r="TSZ36" s="194"/>
      <c r="TTA36" s="194"/>
      <c r="TTB36" s="194"/>
      <c r="TTC36" s="194"/>
      <c r="TTD36" s="194"/>
      <c r="TTE36" s="194"/>
      <c r="TTF36" s="194"/>
      <c r="TTG36" s="194"/>
      <c r="TTH36" s="194"/>
      <c r="TTI36" s="194"/>
      <c r="TTJ36" s="194"/>
      <c r="TTK36" s="194"/>
      <c r="TTL36" s="194"/>
      <c r="TTM36" s="194"/>
      <c r="TTN36" s="194"/>
      <c r="TTO36" s="194"/>
      <c r="TTP36" s="194"/>
      <c r="TTQ36" s="194"/>
      <c r="TTR36" s="194"/>
      <c r="TTS36" s="194"/>
      <c r="TTT36" s="194"/>
      <c r="TTU36" s="194"/>
      <c r="TTV36" s="194"/>
      <c r="TTW36" s="194"/>
      <c r="TTX36" s="194"/>
      <c r="TTY36" s="194"/>
      <c r="TTZ36" s="194"/>
      <c r="TUA36" s="194"/>
      <c r="TUB36" s="194"/>
      <c r="TUC36" s="194"/>
      <c r="TUD36" s="194"/>
      <c r="TUE36" s="194"/>
      <c r="TUF36" s="194"/>
      <c r="TUG36" s="194"/>
      <c r="TUH36" s="194"/>
      <c r="TUI36" s="194"/>
      <c r="TUJ36" s="194"/>
      <c r="TUK36" s="194"/>
      <c r="TUL36" s="194"/>
      <c r="TUM36" s="194"/>
      <c r="TUN36" s="194"/>
      <c r="TUO36" s="194"/>
      <c r="TUP36" s="194"/>
      <c r="TUQ36" s="194"/>
      <c r="TUR36" s="194"/>
      <c r="TUS36" s="194"/>
      <c r="TUT36" s="194"/>
      <c r="TUU36" s="194"/>
      <c r="TUV36" s="194"/>
      <c r="TUW36" s="194"/>
      <c r="TUX36" s="194"/>
      <c r="TUY36" s="194"/>
      <c r="TUZ36" s="194"/>
      <c r="TVA36" s="194"/>
      <c r="TVB36" s="194"/>
      <c r="TVC36" s="194"/>
      <c r="TVD36" s="194"/>
      <c r="TVE36" s="194"/>
      <c r="TVF36" s="194"/>
      <c r="TVG36" s="194"/>
      <c r="TVH36" s="194"/>
      <c r="TVI36" s="194"/>
      <c r="TVJ36" s="194"/>
      <c r="TVK36" s="194"/>
      <c r="TVL36" s="194"/>
      <c r="TVM36" s="194"/>
      <c r="TVN36" s="194"/>
      <c r="TVO36" s="194"/>
      <c r="TVP36" s="194"/>
      <c r="TVQ36" s="194"/>
      <c r="TVR36" s="194"/>
      <c r="TVS36" s="194"/>
      <c r="TVT36" s="194"/>
      <c r="TVU36" s="194"/>
      <c r="TVV36" s="194"/>
      <c r="TVW36" s="194"/>
      <c r="TVX36" s="194"/>
      <c r="TVY36" s="194"/>
      <c r="TVZ36" s="194"/>
      <c r="TWA36" s="194"/>
      <c r="TWB36" s="194"/>
      <c r="TWC36" s="194"/>
      <c r="TWD36" s="194"/>
      <c r="TWE36" s="194"/>
      <c r="TWF36" s="194"/>
      <c r="TWG36" s="194"/>
      <c r="TWH36" s="194"/>
      <c r="TWI36" s="194"/>
      <c r="TWJ36" s="194"/>
      <c r="TWK36" s="194"/>
      <c r="TWL36" s="194"/>
      <c r="TWM36" s="194"/>
      <c r="TWN36" s="194"/>
      <c r="TWO36" s="194"/>
      <c r="TWP36" s="194"/>
      <c r="TWQ36" s="194"/>
      <c r="TWR36" s="194"/>
      <c r="TWS36" s="194"/>
      <c r="TWT36" s="194"/>
      <c r="TWU36" s="194"/>
      <c r="TWV36" s="194"/>
      <c r="TWW36" s="194"/>
      <c r="TWX36" s="194"/>
      <c r="TWY36" s="194"/>
      <c r="TWZ36" s="194"/>
      <c r="TXA36" s="194"/>
      <c r="TXB36" s="194"/>
      <c r="TXC36" s="194"/>
      <c r="TXD36" s="194"/>
      <c r="TXE36" s="194"/>
      <c r="TXF36" s="194"/>
      <c r="TXG36" s="194"/>
      <c r="TXH36" s="194"/>
      <c r="TXI36" s="194"/>
      <c r="TXJ36" s="194"/>
      <c r="TXK36" s="194"/>
      <c r="TXL36" s="194"/>
      <c r="TXM36" s="194"/>
      <c r="TXN36" s="194"/>
      <c r="TXO36" s="194"/>
      <c r="TXP36" s="194"/>
      <c r="TXQ36" s="194"/>
      <c r="TXR36" s="194"/>
      <c r="TXS36" s="194"/>
      <c r="TXT36" s="194"/>
      <c r="TXU36" s="194"/>
      <c r="TXV36" s="194"/>
      <c r="TXW36" s="194"/>
      <c r="TXX36" s="194"/>
      <c r="TXY36" s="194"/>
      <c r="TXZ36" s="194"/>
      <c r="TYA36" s="194"/>
      <c r="TYB36" s="194"/>
      <c r="TYC36" s="194"/>
      <c r="TYD36" s="194"/>
      <c r="TYE36" s="194"/>
      <c r="TYF36" s="194"/>
      <c r="TYG36" s="194"/>
      <c r="TYH36" s="194"/>
      <c r="TYI36" s="194"/>
      <c r="TYJ36" s="194"/>
      <c r="TYK36" s="194"/>
      <c r="TYL36" s="194"/>
      <c r="TYM36" s="194"/>
      <c r="TYN36" s="194"/>
      <c r="TYO36" s="194"/>
      <c r="TYP36" s="194"/>
      <c r="TYQ36" s="194"/>
      <c r="TYR36" s="194"/>
      <c r="TYS36" s="194"/>
      <c r="TYT36" s="194"/>
      <c r="TYU36" s="194"/>
      <c r="TYV36" s="194"/>
      <c r="TYW36" s="194"/>
      <c r="TYX36" s="194"/>
      <c r="TYY36" s="194"/>
      <c r="TYZ36" s="194"/>
      <c r="TZA36" s="194"/>
      <c r="TZB36" s="194"/>
      <c r="TZC36" s="194"/>
      <c r="TZD36" s="194"/>
      <c r="TZE36" s="194"/>
      <c r="TZF36" s="194"/>
      <c r="TZG36" s="194"/>
      <c r="TZH36" s="194"/>
      <c r="TZI36" s="194"/>
      <c r="TZJ36" s="194"/>
      <c r="TZK36" s="194"/>
      <c r="TZL36" s="194"/>
      <c r="TZM36" s="194"/>
      <c r="TZN36" s="194"/>
      <c r="TZO36" s="194"/>
      <c r="TZP36" s="194"/>
      <c r="TZQ36" s="194"/>
      <c r="TZR36" s="194"/>
      <c r="TZS36" s="194"/>
      <c r="TZT36" s="194"/>
      <c r="TZU36" s="194"/>
      <c r="TZV36" s="194"/>
      <c r="TZW36" s="194"/>
      <c r="TZX36" s="194"/>
      <c r="TZY36" s="194"/>
      <c r="TZZ36" s="194"/>
      <c r="UAA36" s="194"/>
      <c r="UAB36" s="194"/>
      <c r="UAC36" s="194"/>
      <c r="UAD36" s="194"/>
      <c r="UAE36" s="194"/>
      <c r="UAF36" s="194"/>
      <c r="UAG36" s="194"/>
      <c r="UAH36" s="194"/>
      <c r="UAI36" s="194"/>
      <c r="UAJ36" s="194"/>
      <c r="UAK36" s="194"/>
      <c r="UAL36" s="194"/>
      <c r="UAM36" s="194"/>
      <c r="UAN36" s="194"/>
      <c r="UAO36" s="194"/>
      <c r="UAP36" s="194"/>
      <c r="UAQ36" s="194"/>
      <c r="UAR36" s="194"/>
      <c r="UAS36" s="194"/>
      <c r="UAT36" s="194"/>
      <c r="UAU36" s="194"/>
      <c r="UAV36" s="194"/>
      <c r="UAW36" s="194"/>
      <c r="UAX36" s="194"/>
      <c r="UAY36" s="194"/>
      <c r="UAZ36" s="194"/>
      <c r="UBA36" s="194"/>
      <c r="UBB36" s="194"/>
      <c r="UBC36" s="194"/>
      <c r="UBD36" s="194"/>
      <c r="UBE36" s="194"/>
      <c r="UBF36" s="194"/>
      <c r="UBG36" s="194"/>
      <c r="UBH36" s="194"/>
      <c r="UBI36" s="194"/>
      <c r="UBJ36" s="194"/>
      <c r="UBK36" s="194"/>
      <c r="UBL36" s="194"/>
      <c r="UBM36" s="194"/>
      <c r="UBN36" s="194"/>
      <c r="UBO36" s="194"/>
      <c r="UBP36" s="194"/>
      <c r="UBQ36" s="194"/>
      <c r="UBR36" s="194"/>
      <c r="UBS36" s="194"/>
      <c r="UBT36" s="194"/>
      <c r="UBU36" s="194"/>
      <c r="UBV36" s="194"/>
      <c r="UBW36" s="194"/>
      <c r="UBX36" s="194"/>
      <c r="UBY36" s="194"/>
      <c r="UBZ36" s="194"/>
      <c r="UCA36" s="194"/>
      <c r="UCB36" s="194"/>
      <c r="UCC36" s="194"/>
      <c r="UCD36" s="194"/>
      <c r="UCE36" s="194"/>
      <c r="UCF36" s="194"/>
      <c r="UCG36" s="194"/>
      <c r="UCH36" s="194"/>
      <c r="UCI36" s="194"/>
      <c r="UCJ36" s="194"/>
      <c r="UCK36" s="194"/>
      <c r="UCL36" s="194"/>
      <c r="UCM36" s="194"/>
      <c r="UCN36" s="194"/>
      <c r="UCO36" s="194"/>
      <c r="UCP36" s="194"/>
      <c r="UCQ36" s="194"/>
      <c r="UCR36" s="194"/>
      <c r="UCS36" s="194"/>
      <c r="UCT36" s="194"/>
      <c r="UCU36" s="194"/>
      <c r="UCV36" s="194"/>
      <c r="UCW36" s="194"/>
      <c r="UCX36" s="194"/>
      <c r="UCY36" s="194"/>
      <c r="UCZ36" s="194"/>
      <c r="UDA36" s="194"/>
      <c r="UDB36" s="194"/>
      <c r="UDC36" s="194"/>
      <c r="UDD36" s="194"/>
      <c r="UDE36" s="194"/>
      <c r="UDF36" s="194"/>
      <c r="UDG36" s="194"/>
      <c r="UDH36" s="194"/>
      <c r="UDI36" s="194"/>
      <c r="UDJ36" s="194"/>
      <c r="UDK36" s="194"/>
      <c r="UDL36" s="194"/>
      <c r="UDM36" s="194"/>
      <c r="UDN36" s="194"/>
      <c r="UDO36" s="194"/>
      <c r="UDP36" s="194"/>
      <c r="UDQ36" s="194"/>
      <c r="UDR36" s="194"/>
      <c r="UDS36" s="194"/>
      <c r="UDT36" s="194"/>
      <c r="UDU36" s="194"/>
      <c r="UDV36" s="194"/>
      <c r="UDW36" s="194"/>
      <c r="UDX36" s="194"/>
      <c r="UDY36" s="194"/>
      <c r="UDZ36" s="194"/>
      <c r="UEA36" s="194"/>
      <c r="UEB36" s="194"/>
      <c r="UEC36" s="194"/>
      <c r="UED36" s="194"/>
      <c r="UEE36" s="194"/>
      <c r="UEF36" s="194"/>
      <c r="UEG36" s="194"/>
      <c r="UEH36" s="194"/>
      <c r="UEI36" s="194"/>
      <c r="UEJ36" s="194"/>
      <c r="UEK36" s="194"/>
      <c r="UEL36" s="194"/>
      <c r="UEM36" s="194"/>
      <c r="UEN36" s="194"/>
      <c r="UEO36" s="194"/>
      <c r="UEP36" s="194"/>
      <c r="UEQ36" s="194"/>
      <c r="UER36" s="194"/>
      <c r="UES36" s="194"/>
      <c r="UET36" s="194"/>
      <c r="UEU36" s="194"/>
      <c r="UEV36" s="194"/>
      <c r="UEW36" s="194"/>
      <c r="UEX36" s="194"/>
      <c r="UEY36" s="194"/>
      <c r="UEZ36" s="194"/>
      <c r="UFA36" s="194"/>
      <c r="UFB36" s="194"/>
      <c r="UFC36" s="194"/>
      <c r="UFD36" s="194"/>
      <c r="UFE36" s="194"/>
      <c r="UFF36" s="194"/>
      <c r="UFG36" s="194"/>
      <c r="UFH36" s="194"/>
      <c r="UFI36" s="194"/>
      <c r="UFJ36" s="194"/>
      <c r="UFK36" s="194"/>
      <c r="UFL36" s="194"/>
      <c r="UFM36" s="194"/>
      <c r="UFN36" s="194"/>
      <c r="UFO36" s="194"/>
      <c r="UFP36" s="194"/>
      <c r="UFQ36" s="194"/>
      <c r="UFR36" s="194"/>
      <c r="UFS36" s="194"/>
      <c r="UFT36" s="194"/>
      <c r="UFU36" s="194"/>
      <c r="UFV36" s="194"/>
      <c r="UFW36" s="194"/>
      <c r="UFX36" s="194"/>
      <c r="UFY36" s="194"/>
      <c r="UFZ36" s="194"/>
      <c r="UGA36" s="194"/>
      <c r="UGB36" s="194"/>
      <c r="UGC36" s="194"/>
      <c r="UGD36" s="194"/>
      <c r="UGE36" s="194"/>
      <c r="UGF36" s="194"/>
      <c r="UGG36" s="194"/>
      <c r="UGH36" s="194"/>
      <c r="UGI36" s="194"/>
      <c r="UGJ36" s="194"/>
      <c r="UGK36" s="194"/>
      <c r="UGL36" s="194"/>
      <c r="UGM36" s="194"/>
      <c r="UGN36" s="194"/>
      <c r="UGO36" s="194"/>
      <c r="UGP36" s="194"/>
      <c r="UGQ36" s="194"/>
      <c r="UGR36" s="194"/>
      <c r="UGS36" s="194"/>
      <c r="UGT36" s="194"/>
      <c r="UGU36" s="194"/>
      <c r="UGV36" s="194"/>
      <c r="UGW36" s="194"/>
      <c r="UGX36" s="194"/>
      <c r="UGY36" s="194"/>
      <c r="UGZ36" s="194"/>
      <c r="UHA36" s="194"/>
      <c r="UHB36" s="194"/>
      <c r="UHC36" s="194"/>
      <c r="UHD36" s="194"/>
      <c r="UHE36" s="194"/>
      <c r="UHF36" s="194"/>
      <c r="UHG36" s="194"/>
      <c r="UHH36" s="194"/>
      <c r="UHI36" s="194"/>
      <c r="UHJ36" s="194"/>
      <c r="UHK36" s="194"/>
      <c r="UHL36" s="194"/>
      <c r="UHM36" s="194"/>
      <c r="UHN36" s="194"/>
      <c r="UHO36" s="194"/>
      <c r="UHP36" s="194"/>
      <c r="UHQ36" s="194"/>
      <c r="UHR36" s="194"/>
      <c r="UHS36" s="194"/>
      <c r="UHT36" s="194"/>
      <c r="UHU36" s="194"/>
      <c r="UHV36" s="194"/>
      <c r="UHW36" s="194"/>
      <c r="UHX36" s="194"/>
      <c r="UHY36" s="194"/>
      <c r="UHZ36" s="194"/>
      <c r="UIA36" s="194"/>
      <c r="UIB36" s="194"/>
      <c r="UIC36" s="194"/>
      <c r="UID36" s="194"/>
      <c r="UIE36" s="194"/>
      <c r="UIF36" s="194"/>
      <c r="UIG36" s="194"/>
      <c r="UIH36" s="194"/>
      <c r="UII36" s="194"/>
      <c r="UIJ36" s="194"/>
      <c r="UIK36" s="194"/>
      <c r="UIL36" s="194"/>
      <c r="UIM36" s="194"/>
      <c r="UIN36" s="194"/>
      <c r="UIO36" s="194"/>
      <c r="UIP36" s="194"/>
      <c r="UIQ36" s="194"/>
      <c r="UIR36" s="194"/>
      <c r="UIS36" s="194"/>
      <c r="UIT36" s="194"/>
      <c r="UIU36" s="194"/>
      <c r="UIV36" s="194"/>
      <c r="UIW36" s="194"/>
      <c r="UIX36" s="194"/>
      <c r="UIY36" s="194"/>
      <c r="UIZ36" s="194"/>
      <c r="UJA36" s="194"/>
      <c r="UJB36" s="194"/>
      <c r="UJC36" s="194"/>
      <c r="UJD36" s="194"/>
      <c r="UJE36" s="194"/>
      <c r="UJF36" s="194"/>
      <c r="UJG36" s="194"/>
      <c r="UJH36" s="194"/>
      <c r="UJI36" s="194"/>
      <c r="UJJ36" s="194"/>
      <c r="UJK36" s="194"/>
      <c r="UJL36" s="194"/>
      <c r="UJM36" s="194"/>
      <c r="UJN36" s="194"/>
      <c r="UJO36" s="194"/>
      <c r="UJP36" s="194"/>
      <c r="UJQ36" s="194"/>
      <c r="UJR36" s="194"/>
      <c r="UJS36" s="194"/>
      <c r="UJT36" s="194"/>
      <c r="UJU36" s="194"/>
      <c r="UJV36" s="194"/>
      <c r="UJW36" s="194"/>
      <c r="UJX36" s="194"/>
      <c r="UJY36" s="194"/>
      <c r="UJZ36" s="194"/>
      <c r="UKA36" s="194"/>
      <c r="UKB36" s="194"/>
      <c r="UKC36" s="194"/>
      <c r="UKD36" s="194"/>
      <c r="UKE36" s="194"/>
      <c r="UKF36" s="194"/>
      <c r="UKG36" s="194"/>
      <c r="UKH36" s="194"/>
      <c r="UKI36" s="194"/>
      <c r="UKJ36" s="194"/>
      <c r="UKK36" s="194"/>
      <c r="UKL36" s="194"/>
      <c r="UKM36" s="194"/>
      <c r="UKN36" s="194"/>
      <c r="UKO36" s="194"/>
      <c r="UKP36" s="194"/>
      <c r="UKQ36" s="194"/>
      <c r="UKR36" s="194"/>
      <c r="UKS36" s="194"/>
      <c r="UKT36" s="194"/>
      <c r="UKU36" s="194"/>
      <c r="UKV36" s="194"/>
      <c r="UKW36" s="194"/>
      <c r="UKX36" s="194"/>
      <c r="UKY36" s="194"/>
      <c r="UKZ36" s="194"/>
      <c r="ULA36" s="194"/>
      <c r="ULB36" s="194"/>
      <c r="ULC36" s="194"/>
      <c r="ULD36" s="194"/>
      <c r="ULE36" s="194"/>
      <c r="ULF36" s="194"/>
      <c r="ULG36" s="194"/>
      <c r="ULH36" s="194"/>
      <c r="ULI36" s="194"/>
      <c r="ULJ36" s="194"/>
      <c r="ULK36" s="194"/>
      <c r="ULL36" s="194"/>
      <c r="ULM36" s="194"/>
      <c r="ULN36" s="194"/>
      <c r="ULO36" s="194"/>
      <c r="ULP36" s="194"/>
      <c r="ULQ36" s="194"/>
      <c r="ULR36" s="194"/>
      <c r="ULS36" s="194"/>
      <c r="ULT36" s="194"/>
      <c r="ULU36" s="194"/>
      <c r="ULV36" s="194"/>
      <c r="ULW36" s="194"/>
      <c r="ULX36" s="194"/>
      <c r="ULY36" s="194"/>
      <c r="ULZ36" s="194"/>
      <c r="UMA36" s="194"/>
      <c r="UMB36" s="194"/>
      <c r="UMC36" s="194"/>
      <c r="UMD36" s="194"/>
      <c r="UME36" s="194"/>
      <c r="UMF36" s="194"/>
      <c r="UMG36" s="194"/>
      <c r="UMH36" s="194"/>
      <c r="UMI36" s="194"/>
      <c r="UMJ36" s="194"/>
      <c r="UMK36" s="194"/>
      <c r="UML36" s="194"/>
      <c r="UMM36" s="194"/>
      <c r="UMN36" s="194"/>
      <c r="UMO36" s="194"/>
      <c r="UMP36" s="194"/>
      <c r="UMQ36" s="194"/>
      <c r="UMR36" s="194"/>
      <c r="UMS36" s="194"/>
      <c r="UMT36" s="194"/>
      <c r="UMU36" s="194"/>
      <c r="UMV36" s="194"/>
      <c r="UMW36" s="194"/>
      <c r="UMX36" s="194"/>
      <c r="UMY36" s="194"/>
      <c r="UMZ36" s="194"/>
      <c r="UNA36" s="194"/>
      <c r="UNB36" s="194"/>
      <c r="UNC36" s="194"/>
      <c r="UND36" s="194"/>
      <c r="UNE36" s="194"/>
      <c r="UNF36" s="194"/>
      <c r="UNG36" s="194"/>
      <c r="UNH36" s="194"/>
      <c r="UNI36" s="194"/>
      <c r="UNJ36" s="194"/>
      <c r="UNK36" s="194"/>
      <c r="UNL36" s="194"/>
      <c r="UNM36" s="194"/>
      <c r="UNN36" s="194"/>
      <c r="UNO36" s="194"/>
      <c r="UNP36" s="194"/>
      <c r="UNQ36" s="194"/>
      <c r="UNR36" s="194"/>
      <c r="UNS36" s="194"/>
      <c r="UNT36" s="194"/>
      <c r="UNU36" s="194"/>
      <c r="UNV36" s="194"/>
      <c r="UNW36" s="194"/>
      <c r="UNX36" s="194"/>
      <c r="UNY36" s="194"/>
      <c r="UNZ36" s="194"/>
      <c r="UOA36" s="194"/>
      <c r="UOB36" s="194"/>
      <c r="UOC36" s="194"/>
      <c r="UOD36" s="194"/>
      <c r="UOE36" s="194"/>
      <c r="UOF36" s="194"/>
      <c r="UOG36" s="194"/>
      <c r="UOH36" s="194"/>
      <c r="UOI36" s="194"/>
      <c r="UOJ36" s="194"/>
      <c r="UOK36" s="194"/>
      <c r="UOL36" s="194"/>
      <c r="UOM36" s="194"/>
      <c r="UON36" s="194"/>
      <c r="UOO36" s="194"/>
      <c r="UOP36" s="194"/>
      <c r="UOQ36" s="194"/>
      <c r="UOR36" s="194"/>
      <c r="UOS36" s="194"/>
      <c r="UOT36" s="194"/>
      <c r="UOU36" s="194"/>
      <c r="UOV36" s="194"/>
      <c r="UOW36" s="194"/>
      <c r="UOX36" s="194"/>
      <c r="UOY36" s="194"/>
      <c r="UOZ36" s="194"/>
      <c r="UPA36" s="194"/>
      <c r="UPB36" s="194"/>
      <c r="UPC36" s="194"/>
      <c r="UPD36" s="194"/>
      <c r="UPE36" s="194"/>
      <c r="UPF36" s="194"/>
      <c r="UPG36" s="194"/>
      <c r="UPH36" s="194"/>
      <c r="UPI36" s="194"/>
      <c r="UPJ36" s="194"/>
      <c r="UPK36" s="194"/>
      <c r="UPL36" s="194"/>
      <c r="UPM36" s="194"/>
      <c r="UPN36" s="194"/>
      <c r="UPO36" s="194"/>
      <c r="UPP36" s="194"/>
      <c r="UPQ36" s="194"/>
      <c r="UPR36" s="194"/>
      <c r="UPS36" s="194"/>
      <c r="UPT36" s="194"/>
      <c r="UPU36" s="194"/>
      <c r="UPV36" s="194"/>
      <c r="UPW36" s="194"/>
      <c r="UPX36" s="194"/>
      <c r="UPY36" s="194"/>
      <c r="UPZ36" s="194"/>
      <c r="UQA36" s="194"/>
      <c r="UQB36" s="194"/>
      <c r="UQC36" s="194"/>
      <c r="UQD36" s="194"/>
      <c r="UQE36" s="194"/>
      <c r="UQF36" s="194"/>
      <c r="UQG36" s="194"/>
      <c r="UQH36" s="194"/>
      <c r="UQI36" s="194"/>
      <c r="UQJ36" s="194"/>
      <c r="UQK36" s="194"/>
      <c r="UQL36" s="194"/>
      <c r="UQM36" s="194"/>
      <c r="UQN36" s="194"/>
      <c r="UQO36" s="194"/>
      <c r="UQP36" s="194"/>
      <c r="UQQ36" s="194"/>
      <c r="UQR36" s="194"/>
      <c r="UQS36" s="194"/>
      <c r="UQT36" s="194"/>
      <c r="UQU36" s="194"/>
      <c r="UQV36" s="194"/>
      <c r="UQW36" s="194"/>
      <c r="UQX36" s="194"/>
      <c r="UQY36" s="194"/>
      <c r="UQZ36" s="194"/>
      <c r="URA36" s="194"/>
      <c r="URB36" s="194"/>
      <c r="URC36" s="194"/>
      <c r="URD36" s="194"/>
      <c r="URE36" s="194"/>
      <c r="URF36" s="194"/>
      <c r="URG36" s="194"/>
      <c r="URH36" s="194"/>
      <c r="URI36" s="194"/>
      <c r="URJ36" s="194"/>
      <c r="URK36" s="194"/>
      <c r="URL36" s="194"/>
      <c r="URM36" s="194"/>
      <c r="URN36" s="194"/>
      <c r="URO36" s="194"/>
      <c r="URP36" s="194"/>
      <c r="URQ36" s="194"/>
      <c r="URR36" s="194"/>
      <c r="URS36" s="194"/>
      <c r="URT36" s="194"/>
      <c r="URU36" s="194"/>
      <c r="URV36" s="194"/>
      <c r="URW36" s="194"/>
      <c r="URX36" s="194"/>
      <c r="URY36" s="194"/>
      <c r="URZ36" s="194"/>
      <c r="USA36" s="194"/>
      <c r="USB36" s="194"/>
      <c r="USC36" s="194"/>
      <c r="USD36" s="194"/>
      <c r="USE36" s="194"/>
      <c r="USF36" s="194"/>
      <c r="USG36" s="194"/>
      <c r="USH36" s="194"/>
      <c r="USI36" s="194"/>
      <c r="USJ36" s="194"/>
      <c r="USK36" s="194"/>
      <c r="USL36" s="194"/>
      <c r="USM36" s="194"/>
      <c r="USN36" s="194"/>
      <c r="USO36" s="194"/>
      <c r="USP36" s="194"/>
      <c r="USQ36" s="194"/>
      <c r="USR36" s="194"/>
      <c r="USS36" s="194"/>
      <c r="UST36" s="194"/>
      <c r="USU36" s="194"/>
      <c r="USV36" s="194"/>
      <c r="USW36" s="194"/>
      <c r="USX36" s="194"/>
      <c r="USY36" s="194"/>
      <c r="USZ36" s="194"/>
      <c r="UTA36" s="194"/>
      <c r="UTB36" s="194"/>
      <c r="UTC36" s="194"/>
      <c r="UTD36" s="194"/>
      <c r="UTE36" s="194"/>
      <c r="UTF36" s="194"/>
      <c r="UTG36" s="194"/>
      <c r="UTH36" s="194"/>
      <c r="UTI36" s="194"/>
      <c r="UTJ36" s="194"/>
      <c r="UTK36" s="194"/>
      <c r="UTL36" s="194"/>
      <c r="UTM36" s="194"/>
      <c r="UTN36" s="194"/>
      <c r="UTO36" s="194"/>
      <c r="UTP36" s="194"/>
      <c r="UTQ36" s="194"/>
      <c r="UTR36" s="194"/>
      <c r="UTS36" s="194"/>
      <c r="UTT36" s="194"/>
      <c r="UTU36" s="194"/>
      <c r="UTV36" s="194"/>
      <c r="UTW36" s="194"/>
      <c r="UTX36" s="194"/>
      <c r="UTY36" s="194"/>
      <c r="UTZ36" s="194"/>
      <c r="UUA36" s="194"/>
      <c r="UUB36" s="194"/>
      <c r="UUC36" s="194"/>
      <c r="UUD36" s="194"/>
      <c r="UUE36" s="194"/>
      <c r="UUF36" s="194"/>
      <c r="UUG36" s="194"/>
      <c r="UUH36" s="194"/>
      <c r="UUI36" s="194"/>
      <c r="UUJ36" s="194"/>
      <c r="UUK36" s="194"/>
      <c r="UUL36" s="194"/>
      <c r="UUM36" s="194"/>
      <c r="UUN36" s="194"/>
      <c r="UUO36" s="194"/>
      <c r="UUP36" s="194"/>
      <c r="UUQ36" s="194"/>
      <c r="UUR36" s="194"/>
      <c r="UUS36" s="194"/>
      <c r="UUT36" s="194"/>
      <c r="UUU36" s="194"/>
      <c r="UUV36" s="194"/>
      <c r="UUW36" s="194"/>
      <c r="UUX36" s="194"/>
      <c r="UUY36" s="194"/>
      <c r="UUZ36" s="194"/>
      <c r="UVA36" s="194"/>
      <c r="UVB36" s="194"/>
      <c r="UVC36" s="194"/>
      <c r="UVD36" s="194"/>
      <c r="UVE36" s="194"/>
      <c r="UVF36" s="194"/>
      <c r="UVG36" s="194"/>
      <c r="UVH36" s="194"/>
      <c r="UVI36" s="194"/>
      <c r="UVJ36" s="194"/>
      <c r="UVK36" s="194"/>
      <c r="UVL36" s="194"/>
      <c r="UVM36" s="194"/>
      <c r="UVN36" s="194"/>
      <c r="UVO36" s="194"/>
      <c r="UVP36" s="194"/>
      <c r="UVQ36" s="194"/>
      <c r="UVR36" s="194"/>
      <c r="UVS36" s="194"/>
      <c r="UVT36" s="194"/>
      <c r="UVU36" s="194"/>
      <c r="UVV36" s="194"/>
      <c r="UVW36" s="194"/>
      <c r="UVX36" s="194"/>
      <c r="UVY36" s="194"/>
      <c r="UVZ36" s="194"/>
      <c r="UWA36" s="194"/>
      <c r="UWB36" s="194"/>
      <c r="UWC36" s="194"/>
      <c r="UWD36" s="194"/>
      <c r="UWE36" s="194"/>
      <c r="UWF36" s="194"/>
      <c r="UWG36" s="194"/>
      <c r="UWH36" s="194"/>
      <c r="UWI36" s="194"/>
      <c r="UWJ36" s="194"/>
      <c r="UWK36" s="194"/>
      <c r="UWL36" s="194"/>
      <c r="UWM36" s="194"/>
      <c r="UWN36" s="194"/>
      <c r="UWO36" s="194"/>
      <c r="UWP36" s="194"/>
      <c r="UWQ36" s="194"/>
      <c r="UWR36" s="194"/>
      <c r="UWS36" s="194"/>
      <c r="UWT36" s="194"/>
      <c r="UWU36" s="194"/>
      <c r="UWV36" s="194"/>
      <c r="UWW36" s="194"/>
      <c r="UWX36" s="194"/>
      <c r="UWY36" s="194"/>
      <c r="UWZ36" s="194"/>
      <c r="UXA36" s="194"/>
      <c r="UXB36" s="194"/>
      <c r="UXC36" s="194"/>
      <c r="UXD36" s="194"/>
      <c r="UXE36" s="194"/>
      <c r="UXF36" s="194"/>
      <c r="UXG36" s="194"/>
      <c r="UXH36" s="194"/>
      <c r="UXI36" s="194"/>
      <c r="UXJ36" s="194"/>
      <c r="UXK36" s="194"/>
      <c r="UXL36" s="194"/>
      <c r="UXM36" s="194"/>
      <c r="UXN36" s="194"/>
      <c r="UXO36" s="194"/>
      <c r="UXP36" s="194"/>
      <c r="UXQ36" s="194"/>
      <c r="UXR36" s="194"/>
      <c r="UXS36" s="194"/>
      <c r="UXT36" s="194"/>
      <c r="UXU36" s="194"/>
      <c r="UXV36" s="194"/>
      <c r="UXW36" s="194"/>
      <c r="UXX36" s="194"/>
      <c r="UXY36" s="194"/>
      <c r="UXZ36" s="194"/>
      <c r="UYA36" s="194"/>
      <c r="UYB36" s="194"/>
      <c r="UYC36" s="194"/>
      <c r="UYD36" s="194"/>
      <c r="UYE36" s="194"/>
      <c r="UYF36" s="194"/>
      <c r="UYG36" s="194"/>
      <c r="UYH36" s="194"/>
      <c r="UYI36" s="194"/>
      <c r="UYJ36" s="194"/>
      <c r="UYK36" s="194"/>
      <c r="UYL36" s="194"/>
      <c r="UYM36" s="194"/>
      <c r="UYN36" s="194"/>
      <c r="UYO36" s="194"/>
      <c r="UYP36" s="194"/>
      <c r="UYQ36" s="194"/>
      <c r="UYR36" s="194"/>
      <c r="UYS36" s="194"/>
      <c r="UYT36" s="194"/>
      <c r="UYU36" s="194"/>
      <c r="UYV36" s="194"/>
      <c r="UYW36" s="194"/>
      <c r="UYX36" s="194"/>
      <c r="UYY36" s="194"/>
      <c r="UYZ36" s="194"/>
      <c r="UZA36" s="194"/>
      <c r="UZB36" s="194"/>
      <c r="UZC36" s="194"/>
      <c r="UZD36" s="194"/>
      <c r="UZE36" s="194"/>
      <c r="UZF36" s="194"/>
      <c r="UZG36" s="194"/>
      <c r="UZH36" s="194"/>
      <c r="UZI36" s="194"/>
      <c r="UZJ36" s="194"/>
      <c r="UZK36" s="194"/>
      <c r="UZL36" s="194"/>
      <c r="UZM36" s="194"/>
      <c r="UZN36" s="194"/>
      <c r="UZO36" s="194"/>
      <c r="UZP36" s="194"/>
      <c r="UZQ36" s="194"/>
      <c r="UZR36" s="194"/>
      <c r="UZS36" s="194"/>
      <c r="UZT36" s="194"/>
      <c r="UZU36" s="194"/>
      <c r="UZV36" s="194"/>
      <c r="UZW36" s="194"/>
      <c r="UZX36" s="194"/>
      <c r="UZY36" s="194"/>
      <c r="UZZ36" s="194"/>
      <c r="VAA36" s="194"/>
      <c r="VAB36" s="194"/>
      <c r="VAC36" s="194"/>
      <c r="VAD36" s="194"/>
      <c r="VAE36" s="194"/>
      <c r="VAF36" s="194"/>
      <c r="VAG36" s="194"/>
      <c r="VAH36" s="194"/>
      <c r="VAI36" s="194"/>
      <c r="VAJ36" s="194"/>
      <c r="VAK36" s="194"/>
      <c r="VAL36" s="194"/>
      <c r="VAM36" s="194"/>
      <c r="VAN36" s="194"/>
      <c r="VAO36" s="194"/>
      <c r="VAP36" s="194"/>
      <c r="VAQ36" s="194"/>
      <c r="VAR36" s="194"/>
      <c r="VAS36" s="194"/>
      <c r="VAT36" s="194"/>
      <c r="VAU36" s="194"/>
      <c r="VAV36" s="194"/>
      <c r="VAW36" s="194"/>
      <c r="VAX36" s="194"/>
      <c r="VAY36" s="194"/>
      <c r="VAZ36" s="194"/>
      <c r="VBA36" s="194"/>
      <c r="VBB36" s="194"/>
      <c r="VBC36" s="194"/>
      <c r="VBD36" s="194"/>
      <c r="VBE36" s="194"/>
      <c r="VBF36" s="194"/>
      <c r="VBG36" s="194"/>
      <c r="VBH36" s="194"/>
      <c r="VBI36" s="194"/>
      <c r="VBJ36" s="194"/>
      <c r="VBK36" s="194"/>
      <c r="VBL36" s="194"/>
      <c r="VBM36" s="194"/>
      <c r="VBN36" s="194"/>
      <c r="VBO36" s="194"/>
      <c r="VBP36" s="194"/>
      <c r="VBQ36" s="194"/>
      <c r="VBR36" s="194"/>
      <c r="VBS36" s="194"/>
      <c r="VBT36" s="194"/>
      <c r="VBU36" s="194"/>
      <c r="VBV36" s="194"/>
      <c r="VBW36" s="194"/>
      <c r="VBX36" s="194"/>
      <c r="VBY36" s="194"/>
      <c r="VBZ36" s="194"/>
      <c r="VCA36" s="194"/>
      <c r="VCB36" s="194"/>
      <c r="VCC36" s="194"/>
      <c r="VCD36" s="194"/>
      <c r="VCE36" s="194"/>
      <c r="VCF36" s="194"/>
      <c r="VCG36" s="194"/>
      <c r="VCH36" s="194"/>
      <c r="VCI36" s="194"/>
      <c r="VCJ36" s="194"/>
      <c r="VCK36" s="194"/>
      <c r="VCL36" s="194"/>
      <c r="VCM36" s="194"/>
      <c r="VCN36" s="194"/>
      <c r="VCO36" s="194"/>
      <c r="VCP36" s="194"/>
      <c r="VCQ36" s="194"/>
      <c r="VCR36" s="194"/>
      <c r="VCS36" s="194"/>
      <c r="VCT36" s="194"/>
      <c r="VCU36" s="194"/>
      <c r="VCV36" s="194"/>
      <c r="VCW36" s="194"/>
      <c r="VCX36" s="194"/>
      <c r="VCY36" s="194"/>
      <c r="VCZ36" s="194"/>
      <c r="VDA36" s="194"/>
      <c r="VDB36" s="194"/>
      <c r="VDC36" s="194"/>
      <c r="VDD36" s="194"/>
      <c r="VDE36" s="194"/>
      <c r="VDF36" s="194"/>
      <c r="VDG36" s="194"/>
      <c r="VDH36" s="194"/>
      <c r="VDI36" s="194"/>
      <c r="VDJ36" s="194"/>
      <c r="VDK36" s="194"/>
      <c r="VDL36" s="194"/>
      <c r="VDM36" s="194"/>
      <c r="VDN36" s="194"/>
      <c r="VDO36" s="194"/>
      <c r="VDP36" s="194"/>
      <c r="VDQ36" s="194"/>
      <c r="VDR36" s="194"/>
      <c r="VDS36" s="194"/>
      <c r="VDT36" s="194"/>
      <c r="VDU36" s="194"/>
      <c r="VDV36" s="194"/>
      <c r="VDW36" s="194"/>
      <c r="VDX36" s="194"/>
      <c r="VDY36" s="194"/>
      <c r="VDZ36" s="194"/>
      <c r="VEA36" s="194"/>
      <c r="VEB36" s="194"/>
      <c r="VEC36" s="194"/>
      <c r="VED36" s="194"/>
      <c r="VEE36" s="194"/>
      <c r="VEF36" s="194"/>
      <c r="VEG36" s="194"/>
      <c r="VEH36" s="194"/>
      <c r="VEI36" s="194"/>
      <c r="VEJ36" s="194"/>
      <c r="VEK36" s="194"/>
      <c r="VEL36" s="194"/>
      <c r="VEM36" s="194"/>
      <c r="VEN36" s="194"/>
      <c r="VEO36" s="194"/>
      <c r="VEP36" s="194"/>
      <c r="VEQ36" s="194"/>
      <c r="VER36" s="194"/>
      <c r="VES36" s="194"/>
      <c r="VET36" s="194"/>
      <c r="VEU36" s="194"/>
      <c r="VEV36" s="194"/>
      <c r="VEW36" s="194"/>
      <c r="VEX36" s="194"/>
      <c r="VEY36" s="194"/>
      <c r="VEZ36" s="194"/>
      <c r="VFA36" s="194"/>
      <c r="VFB36" s="194"/>
      <c r="VFC36" s="194"/>
      <c r="VFD36" s="194"/>
      <c r="VFE36" s="194"/>
      <c r="VFF36" s="194"/>
      <c r="VFG36" s="194"/>
      <c r="VFH36" s="194"/>
      <c r="VFI36" s="194"/>
      <c r="VFJ36" s="194"/>
      <c r="VFK36" s="194"/>
      <c r="VFL36" s="194"/>
      <c r="VFM36" s="194"/>
      <c r="VFN36" s="194"/>
      <c r="VFO36" s="194"/>
      <c r="VFP36" s="194"/>
      <c r="VFQ36" s="194"/>
      <c r="VFR36" s="194"/>
      <c r="VFS36" s="194"/>
      <c r="VFT36" s="194"/>
      <c r="VFU36" s="194"/>
      <c r="VFV36" s="194"/>
      <c r="VFW36" s="194"/>
      <c r="VFX36" s="194"/>
      <c r="VFY36" s="194"/>
      <c r="VFZ36" s="194"/>
      <c r="VGA36" s="194"/>
      <c r="VGB36" s="194"/>
      <c r="VGC36" s="194"/>
      <c r="VGD36" s="194"/>
      <c r="VGE36" s="194"/>
      <c r="VGF36" s="194"/>
      <c r="VGG36" s="194"/>
      <c r="VGH36" s="194"/>
      <c r="VGI36" s="194"/>
      <c r="VGJ36" s="194"/>
      <c r="VGK36" s="194"/>
      <c r="VGL36" s="194"/>
      <c r="VGM36" s="194"/>
      <c r="VGN36" s="194"/>
      <c r="VGO36" s="194"/>
      <c r="VGP36" s="194"/>
      <c r="VGQ36" s="194"/>
      <c r="VGR36" s="194"/>
      <c r="VGS36" s="194"/>
      <c r="VGT36" s="194"/>
      <c r="VGU36" s="194"/>
      <c r="VGV36" s="194"/>
      <c r="VGW36" s="194"/>
      <c r="VGX36" s="194"/>
      <c r="VGY36" s="194"/>
      <c r="VGZ36" s="194"/>
      <c r="VHA36" s="194"/>
      <c r="VHB36" s="194"/>
      <c r="VHC36" s="194"/>
      <c r="VHD36" s="194"/>
      <c r="VHE36" s="194"/>
      <c r="VHF36" s="194"/>
      <c r="VHG36" s="194"/>
      <c r="VHH36" s="194"/>
      <c r="VHI36" s="194"/>
      <c r="VHJ36" s="194"/>
      <c r="VHK36" s="194"/>
      <c r="VHL36" s="194"/>
      <c r="VHM36" s="194"/>
      <c r="VHN36" s="194"/>
      <c r="VHO36" s="194"/>
      <c r="VHP36" s="194"/>
      <c r="VHQ36" s="194"/>
      <c r="VHR36" s="194"/>
      <c r="VHS36" s="194"/>
      <c r="VHT36" s="194"/>
      <c r="VHU36" s="194"/>
      <c r="VHV36" s="194"/>
      <c r="VHW36" s="194"/>
      <c r="VHX36" s="194"/>
      <c r="VHY36" s="194"/>
      <c r="VHZ36" s="194"/>
      <c r="VIA36" s="194"/>
      <c r="VIB36" s="194"/>
      <c r="VIC36" s="194"/>
      <c r="VID36" s="194"/>
      <c r="VIE36" s="194"/>
      <c r="VIF36" s="194"/>
      <c r="VIG36" s="194"/>
      <c r="VIH36" s="194"/>
      <c r="VII36" s="194"/>
      <c r="VIJ36" s="194"/>
      <c r="VIK36" s="194"/>
      <c r="VIL36" s="194"/>
      <c r="VIM36" s="194"/>
      <c r="VIN36" s="194"/>
      <c r="VIO36" s="194"/>
      <c r="VIP36" s="194"/>
      <c r="VIQ36" s="194"/>
      <c r="VIR36" s="194"/>
      <c r="VIS36" s="194"/>
      <c r="VIT36" s="194"/>
      <c r="VIU36" s="194"/>
      <c r="VIV36" s="194"/>
      <c r="VIW36" s="194"/>
      <c r="VIX36" s="194"/>
      <c r="VIY36" s="194"/>
      <c r="VIZ36" s="194"/>
      <c r="VJA36" s="194"/>
      <c r="VJB36" s="194"/>
      <c r="VJC36" s="194"/>
      <c r="VJD36" s="194"/>
      <c r="VJE36" s="194"/>
      <c r="VJF36" s="194"/>
      <c r="VJG36" s="194"/>
      <c r="VJH36" s="194"/>
      <c r="VJI36" s="194"/>
      <c r="VJJ36" s="194"/>
      <c r="VJK36" s="194"/>
      <c r="VJL36" s="194"/>
      <c r="VJM36" s="194"/>
      <c r="VJN36" s="194"/>
      <c r="VJO36" s="194"/>
      <c r="VJP36" s="194"/>
      <c r="VJQ36" s="194"/>
      <c r="VJR36" s="194"/>
      <c r="VJS36" s="194"/>
      <c r="VJT36" s="194"/>
      <c r="VJU36" s="194"/>
      <c r="VJV36" s="194"/>
      <c r="VJW36" s="194"/>
      <c r="VJX36" s="194"/>
      <c r="VJY36" s="194"/>
      <c r="VJZ36" s="194"/>
      <c r="VKA36" s="194"/>
      <c r="VKB36" s="194"/>
      <c r="VKC36" s="194"/>
      <c r="VKD36" s="194"/>
      <c r="VKE36" s="194"/>
      <c r="VKF36" s="194"/>
      <c r="VKG36" s="194"/>
      <c r="VKH36" s="194"/>
      <c r="VKI36" s="194"/>
      <c r="VKJ36" s="194"/>
      <c r="VKK36" s="194"/>
      <c r="VKL36" s="194"/>
      <c r="VKM36" s="194"/>
      <c r="VKN36" s="194"/>
      <c r="VKO36" s="194"/>
      <c r="VKP36" s="194"/>
      <c r="VKQ36" s="194"/>
      <c r="VKR36" s="194"/>
      <c r="VKS36" s="194"/>
      <c r="VKT36" s="194"/>
      <c r="VKU36" s="194"/>
      <c r="VKV36" s="194"/>
      <c r="VKW36" s="194"/>
      <c r="VKX36" s="194"/>
      <c r="VKY36" s="194"/>
      <c r="VKZ36" s="194"/>
      <c r="VLA36" s="194"/>
      <c r="VLB36" s="194"/>
      <c r="VLC36" s="194"/>
      <c r="VLD36" s="194"/>
      <c r="VLE36" s="194"/>
      <c r="VLF36" s="194"/>
      <c r="VLG36" s="194"/>
      <c r="VLH36" s="194"/>
      <c r="VLI36" s="194"/>
      <c r="VLJ36" s="194"/>
      <c r="VLK36" s="194"/>
      <c r="VLL36" s="194"/>
      <c r="VLM36" s="194"/>
      <c r="VLN36" s="194"/>
      <c r="VLO36" s="194"/>
      <c r="VLP36" s="194"/>
      <c r="VLQ36" s="194"/>
      <c r="VLR36" s="194"/>
      <c r="VLS36" s="194"/>
      <c r="VLT36" s="194"/>
      <c r="VLU36" s="194"/>
      <c r="VLV36" s="194"/>
      <c r="VLW36" s="194"/>
      <c r="VLX36" s="194"/>
      <c r="VLY36" s="194"/>
      <c r="VLZ36" s="194"/>
      <c r="VMA36" s="194"/>
      <c r="VMB36" s="194"/>
      <c r="VMC36" s="194"/>
      <c r="VMD36" s="194"/>
      <c r="VME36" s="194"/>
      <c r="VMF36" s="194"/>
      <c r="VMG36" s="194"/>
      <c r="VMH36" s="194"/>
      <c r="VMI36" s="194"/>
      <c r="VMJ36" s="194"/>
      <c r="VMK36" s="194"/>
      <c r="VML36" s="194"/>
      <c r="VMM36" s="194"/>
      <c r="VMN36" s="194"/>
      <c r="VMO36" s="194"/>
      <c r="VMP36" s="194"/>
      <c r="VMQ36" s="194"/>
      <c r="VMR36" s="194"/>
      <c r="VMS36" s="194"/>
      <c r="VMT36" s="194"/>
      <c r="VMU36" s="194"/>
      <c r="VMV36" s="194"/>
      <c r="VMW36" s="194"/>
      <c r="VMX36" s="194"/>
      <c r="VMY36" s="194"/>
      <c r="VMZ36" s="194"/>
      <c r="VNA36" s="194"/>
      <c r="VNB36" s="194"/>
      <c r="VNC36" s="194"/>
      <c r="VND36" s="194"/>
      <c r="VNE36" s="194"/>
      <c r="VNF36" s="194"/>
      <c r="VNG36" s="194"/>
      <c r="VNH36" s="194"/>
      <c r="VNI36" s="194"/>
      <c r="VNJ36" s="194"/>
      <c r="VNK36" s="194"/>
      <c r="VNL36" s="194"/>
      <c r="VNM36" s="194"/>
      <c r="VNN36" s="194"/>
      <c r="VNO36" s="194"/>
      <c r="VNP36" s="194"/>
      <c r="VNQ36" s="194"/>
      <c r="VNR36" s="194"/>
      <c r="VNS36" s="194"/>
      <c r="VNT36" s="194"/>
      <c r="VNU36" s="194"/>
      <c r="VNV36" s="194"/>
      <c r="VNW36" s="194"/>
      <c r="VNX36" s="194"/>
      <c r="VNY36" s="194"/>
      <c r="VNZ36" s="194"/>
      <c r="VOA36" s="194"/>
      <c r="VOB36" s="194"/>
      <c r="VOC36" s="194"/>
      <c r="VOD36" s="194"/>
      <c r="VOE36" s="194"/>
      <c r="VOF36" s="194"/>
      <c r="VOG36" s="194"/>
      <c r="VOH36" s="194"/>
      <c r="VOI36" s="194"/>
      <c r="VOJ36" s="194"/>
      <c r="VOK36" s="194"/>
      <c r="VOL36" s="194"/>
      <c r="VOM36" s="194"/>
      <c r="VON36" s="194"/>
      <c r="VOO36" s="194"/>
      <c r="VOP36" s="194"/>
      <c r="VOQ36" s="194"/>
      <c r="VOR36" s="194"/>
      <c r="VOS36" s="194"/>
      <c r="VOT36" s="194"/>
      <c r="VOU36" s="194"/>
      <c r="VOV36" s="194"/>
      <c r="VOW36" s="194"/>
      <c r="VOX36" s="194"/>
      <c r="VOY36" s="194"/>
      <c r="VOZ36" s="194"/>
      <c r="VPA36" s="194"/>
      <c r="VPB36" s="194"/>
      <c r="VPC36" s="194"/>
      <c r="VPD36" s="194"/>
      <c r="VPE36" s="194"/>
      <c r="VPF36" s="194"/>
      <c r="VPG36" s="194"/>
      <c r="VPH36" s="194"/>
      <c r="VPI36" s="194"/>
      <c r="VPJ36" s="194"/>
      <c r="VPK36" s="194"/>
      <c r="VPL36" s="194"/>
      <c r="VPM36" s="194"/>
      <c r="VPN36" s="194"/>
      <c r="VPO36" s="194"/>
      <c r="VPP36" s="194"/>
      <c r="VPQ36" s="194"/>
      <c r="VPR36" s="194"/>
      <c r="VPS36" s="194"/>
      <c r="VPT36" s="194"/>
      <c r="VPU36" s="194"/>
      <c r="VPV36" s="194"/>
      <c r="VPW36" s="194"/>
      <c r="VPX36" s="194"/>
      <c r="VPY36" s="194"/>
      <c r="VPZ36" s="194"/>
      <c r="VQA36" s="194"/>
      <c r="VQB36" s="194"/>
      <c r="VQC36" s="194"/>
      <c r="VQD36" s="194"/>
      <c r="VQE36" s="194"/>
      <c r="VQF36" s="194"/>
      <c r="VQG36" s="194"/>
      <c r="VQH36" s="194"/>
      <c r="VQI36" s="194"/>
      <c r="VQJ36" s="194"/>
      <c r="VQK36" s="194"/>
      <c r="VQL36" s="194"/>
      <c r="VQM36" s="194"/>
      <c r="VQN36" s="194"/>
      <c r="VQO36" s="194"/>
      <c r="VQP36" s="194"/>
      <c r="VQQ36" s="194"/>
      <c r="VQR36" s="194"/>
      <c r="VQS36" s="194"/>
      <c r="VQT36" s="194"/>
      <c r="VQU36" s="194"/>
      <c r="VQV36" s="194"/>
      <c r="VQW36" s="194"/>
      <c r="VQX36" s="194"/>
      <c r="VQY36" s="194"/>
      <c r="VQZ36" s="194"/>
      <c r="VRA36" s="194"/>
      <c r="VRB36" s="194"/>
      <c r="VRC36" s="194"/>
      <c r="VRD36" s="194"/>
      <c r="VRE36" s="194"/>
      <c r="VRF36" s="194"/>
      <c r="VRG36" s="194"/>
      <c r="VRH36" s="194"/>
      <c r="VRI36" s="194"/>
      <c r="VRJ36" s="194"/>
      <c r="VRK36" s="194"/>
      <c r="VRL36" s="194"/>
      <c r="VRM36" s="194"/>
      <c r="VRN36" s="194"/>
      <c r="VRO36" s="194"/>
      <c r="VRP36" s="194"/>
      <c r="VRQ36" s="194"/>
      <c r="VRR36" s="194"/>
      <c r="VRS36" s="194"/>
      <c r="VRT36" s="194"/>
      <c r="VRU36" s="194"/>
      <c r="VRV36" s="194"/>
      <c r="VRW36" s="194"/>
      <c r="VRX36" s="194"/>
      <c r="VRY36" s="194"/>
      <c r="VRZ36" s="194"/>
      <c r="VSA36" s="194"/>
      <c r="VSB36" s="194"/>
      <c r="VSC36" s="194"/>
      <c r="VSD36" s="194"/>
      <c r="VSE36" s="194"/>
      <c r="VSF36" s="194"/>
      <c r="VSG36" s="194"/>
      <c r="VSH36" s="194"/>
      <c r="VSI36" s="194"/>
      <c r="VSJ36" s="194"/>
      <c r="VSK36" s="194"/>
      <c r="VSL36" s="194"/>
      <c r="VSM36" s="194"/>
      <c r="VSN36" s="194"/>
      <c r="VSO36" s="194"/>
      <c r="VSP36" s="194"/>
      <c r="VSQ36" s="194"/>
      <c r="VSR36" s="194"/>
      <c r="VSS36" s="194"/>
      <c r="VST36" s="194"/>
      <c r="VSU36" s="194"/>
      <c r="VSV36" s="194"/>
      <c r="VSW36" s="194"/>
      <c r="VSX36" s="194"/>
      <c r="VSY36" s="194"/>
      <c r="VSZ36" s="194"/>
      <c r="VTA36" s="194"/>
      <c r="VTB36" s="194"/>
      <c r="VTC36" s="194"/>
      <c r="VTD36" s="194"/>
      <c r="VTE36" s="194"/>
      <c r="VTF36" s="194"/>
      <c r="VTG36" s="194"/>
      <c r="VTH36" s="194"/>
      <c r="VTI36" s="194"/>
      <c r="VTJ36" s="194"/>
      <c r="VTK36" s="194"/>
      <c r="VTL36" s="194"/>
      <c r="VTM36" s="194"/>
      <c r="VTN36" s="194"/>
      <c r="VTO36" s="194"/>
      <c r="VTP36" s="194"/>
      <c r="VTQ36" s="194"/>
      <c r="VTR36" s="194"/>
      <c r="VTS36" s="194"/>
      <c r="VTT36" s="194"/>
      <c r="VTU36" s="194"/>
      <c r="VTV36" s="194"/>
      <c r="VTW36" s="194"/>
      <c r="VTX36" s="194"/>
      <c r="VTY36" s="194"/>
      <c r="VTZ36" s="194"/>
      <c r="VUA36" s="194"/>
      <c r="VUB36" s="194"/>
      <c r="VUC36" s="194"/>
      <c r="VUD36" s="194"/>
      <c r="VUE36" s="194"/>
      <c r="VUF36" s="194"/>
      <c r="VUG36" s="194"/>
      <c r="VUH36" s="194"/>
      <c r="VUI36" s="194"/>
      <c r="VUJ36" s="194"/>
      <c r="VUK36" s="194"/>
      <c r="VUL36" s="194"/>
      <c r="VUM36" s="194"/>
      <c r="VUN36" s="194"/>
      <c r="VUO36" s="194"/>
      <c r="VUP36" s="194"/>
      <c r="VUQ36" s="194"/>
      <c r="VUR36" s="194"/>
      <c r="VUS36" s="194"/>
      <c r="VUT36" s="194"/>
      <c r="VUU36" s="194"/>
      <c r="VUV36" s="194"/>
      <c r="VUW36" s="194"/>
      <c r="VUX36" s="194"/>
      <c r="VUY36" s="194"/>
      <c r="VUZ36" s="194"/>
      <c r="VVA36" s="194"/>
      <c r="VVB36" s="194"/>
      <c r="VVC36" s="194"/>
      <c r="VVD36" s="194"/>
      <c r="VVE36" s="194"/>
      <c r="VVF36" s="194"/>
      <c r="VVG36" s="194"/>
      <c r="VVH36" s="194"/>
      <c r="VVI36" s="194"/>
      <c r="VVJ36" s="194"/>
      <c r="VVK36" s="194"/>
      <c r="VVL36" s="194"/>
      <c r="VVM36" s="194"/>
      <c r="VVN36" s="194"/>
      <c r="VVO36" s="194"/>
      <c r="VVP36" s="194"/>
      <c r="VVQ36" s="194"/>
      <c r="VVR36" s="194"/>
      <c r="VVS36" s="194"/>
      <c r="VVT36" s="194"/>
      <c r="VVU36" s="194"/>
      <c r="VVV36" s="194"/>
      <c r="VVW36" s="194"/>
      <c r="VVX36" s="194"/>
      <c r="VVY36" s="194"/>
      <c r="VVZ36" s="194"/>
      <c r="VWA36" s="194"/>
      <c r="VWB36" s="194"/>
      <c r="VWC36" s="194"/>
      <c r="VWD36" s="194"/>
      <c r="VWE36" s="194"/>
      <c r="VWF36" s="194"/>
      <c r="VWG36" s="194"/>
      <c r="VWH36" s="194"/>
      <c r="VWI36" s="194"/>
      <c r="VWJ36" s="194"/>
      <c r="VWK36" s="194"/>
      <c r="VWL36" s="194"/>
      <c r="VWM36" s="194"/>
      <c r="VWN36" s="194"/>
      <c r="VWO36" s="194"/>
      <c r="VWP36" s="194"/>
      <c r="VWQ36" s="194"/>
      <c r="VWR36" s="194"/>
      <c r="VWS36" s="194"/>
      <c r="VWT36" s="194"/>
      <c r="VWU36" s="194"/>
      <c r="VWV36" s="194"/>
      <c r="VWW36" s="194"/>
      <c r="VWX36" s="194"/>
      <c r="VWY36" s="194"/>
      <c r="VWZ36" s="194"/>
      <c r="VXA36" s="194"/>
      <c r="VXB36" s="194"/>
      <c r="VXC36" s="194"/>
      <c r="VXD36" s="194"/>
      <c r="VXE36" s="194"/>
      <c r="VXF36" s="194"/>
      <c r="VXG36" s="194"/>
      <c r="VXH36" s="194"/>
      <c r="VXI36" s="194"/>
      <c r="VXJ36" s="194"/>
      <c r="VXK36" s="194"/>
      <c r="VXL36" s="194"/>
      <c r="VXM36" s="194"/>
      <c r="VXN36" s="194"/>
      <c r="VXO36" s="194"/>
      <c r="VXP36" s="194"/>
      <c r="VXQ36" s="194"/>
      <c r="VXR36" s="194"/>
      <c r="VXS36" s="194"/>
      <c r="VXT36" s="194"/>
      <c r="VXU36" s="194"/>
      <c r="VXV36" s="194"/>
      <c r="VXW36" s="194"/>
      <c r="VXX36" s="194"/>
      <c r="VXY36" s="194"/>
      <c r="VXZ36" s="194"/>
      <c r="VYA36" s="194"/>
      <c r="VYB36" s="194"/>
      <c r="VYC36" s="194"/>
      <c r="VYD36" s="194"/>
      <c r="VYE36" s="194"/>
      <c r="VYF36" s="194"/>
      <c r="VYG36" s="194"/>
      <c r="VYH36" s="194"/>
      <c r="VYI36" s="194"/>
      <c r="VYJ36" s="194"/>
      <c r="VYK36" s="194"/>
      <c r="VYL36" s="194"/>
      <c r="VYM36" s="194"/>
      <c r="VYN36" s="194"/>
      <c r="VYO36" s="194"/>
      <c r="VYP36" s="194"/>
      <c r="VYQ36" s="194"/>
      <c r="VYR36" s="194"/>
      <c r="VYS36" s="194"/>
      <c r="VYT36" s="194"/>
      <c r="VYU36" s="194"/>
      <c r="VYV36" s="194"/>
      <c r="VYW36" s="194"/>
      <c r="VYX36" s="194"/>
      <c r="VYY36" s="194"/>
      <c r="VYZ36" s="194"/>
      <c r="VZA36" s="194"/>
      <c r="VZB36" s="194"/>
      <c r="VZC36" s="194"/>
      <c r="VZD36" s="194"/>
      <c r="VZE36" s="194"/>
      <c r="VZF36" s="194"/>
      <c r="VZG36" s="194"/>
      <c r="VZH36" s="194"/>
      <c r="VZI36" s="194"/>
      <c r="VZJ36" s="194"/>
      <c r="VZK36" s="194"/>
      <c r="VZL36" s="194"/>
      <c r="VZM36" s="194"/>
      <c r="VZN36" s="194"/>
      <c r="VZO36" s="194"/>
      <c r="VZP36" s="194"/>
      <c r="VZQ36" s="194"/>
      <c r="VZR36" s="194"/>
      <c r="VZS36" s="194"/>
      <c r="VZT36" s="194"/>
      <c r="VZU36" s="194"/>
      <c r="VZV36" s="194"/>
      <c r="VZW36" s="194"/>
      <c r="VZX36" s="194"/>
      <c r="VZY36" s="194"/>
      <c r="VZZ36" s="194"/>
      <c r="WAA36" s="194"/>
      <c r="WAB36" s="194"/>
      <c r="WAC36" s="194"/>
      <c r="WAD36" s="194"/>
      <c r="WAE36" s="194"/>
      <c r="WAF36" s="194"/>
      <c r="WAG36" s="194"/>
      <c r="WAH36" s="194"/>
      <c r="WAI36" s="194"/>
      <c r="WAJ36" s="194"/>
      <c r="WAK36" s="194"/>
      <c r="WAL36" s="194"/>
      <c r="WAM36" s="194"/>
      <c r="WAN36" s="194"/>
      <c r="WAO36" s="194"/>
      <c r="WAP36" s="194"/>
      <c r="WAQ36" s="194"/>
      <c r="WAR36" s="194"/>
      <c r="WAS36" s="194"/>
      <c r="WAT36" s="194"/>
      <c r="WAU36" s="194"/>
      <c r="WAV36" s="194"/>
      <c r="WAW36" s="194"/>
      <c r="WAX36" s="194"/>
      <c r="WAY36" s="194"/>
      <c r="WAZ36" s="194"/>
      <c r="WBA36" s="194"/>
      <c r="WBB36" s="194"/>
      <c r="WBC36" s="194"/>
      <c r="WBD36" s="194"/>
      <c r="WBE36" s="194"/>
      <c r="WBF36" s="194"/>
      <c r="WBG36" s="194"/>
      <c r="WBH36" s="194"/>
      <c r="WBI36" s="194"/>
      <c r="WBJ36" s="194"/>
      <c r="WBK36" s="194"/>
      <c r="WBL36" s="194"/>
      <c r="WBM36" s="194"/>
      <c r="WBN36" s="194"/>
      <c r="WBO36" s="194"/>
      <c r="WBP36" s="194"/>
      <c r="WBQ36" s="194"/>
      <c r="WBR36" s="194"/>
      <c r="WBS36" s="194"/>
      <c r="WBT36" s="194"/>
      <c r="WBU36" s="194"/>
      <c r="WBV36" s="194"/>
      <c r="WBW36" s="194"/>
      <c r="WBX36" s="194"/>
      <c r="WBY36" s="194"/>
      <c r="WBZ36" s="194"/>
      <c r="WCA36" s="194"/>
      <c r="WCB36" s="194"/>
      <c r="WCC36" s="194"/>
      <c r="WCD36" s="194"/>
      <c r="WCE36" s="194"/>
      <c r="WCF36" s="194"/>
      <c r="WCG36" s="194"/>
      <c r="WCH36" s="194"/>
      <c r="WCI36" s="194"/>
      <c r="WCJ36" s="194"/>
      <c r="WCK36" s="194"/>
      <c r="WCL36" s="194"/>
      <c r="WCM36" s="194"/>
      <c r="WCN36" s="194"/>
      <c r="WCO36" s="194"/>
      <c r="WCP36" s="194"/>
      <c r="WCQ36" s="194"/>
      <c r="WCR36" s="194"/>
      <c r="WCS36" s="194"/>
      <c r="WCT36" s="194"/>
      <c r="WCU36" s="194"/>
      <c r="WCV36" s="194"/>
      <c r="WCW36" s="194"/>
      <c r="WCX36" s="194"/>
      <c r="WCY36" s="194"/>
      <c r="WCZ36" s="194"/>
      <c r="WDA36" s="194"/>
      <c r="WDB36" s="194"/>
      <c r="WDC36" s="194"/>
      <c r="WDD36" s="194"/>
      <c r="WDE36" s="194"/>
      <c r="WDF36" s="194"/>
      <c r="WDG36" s="194"/>
      <c r="WDH36" s="194"/>
      <c r="WDI36" s="194"/>
      <c r="WDJ36" s="194"/>
      <c r="WDK36" s="194"/>
      <c r="WDL36" s="194"/>
      <c r="WDM36" s="194"/>
      <c r="WDN36" s="194"/>
      <c r="WDO36" s="194"/>
      <c r="WDP36" s="194"/>
      <c r="WDQ36" s="194"/>
      <c r="WDR36" s="194"/>
      <c r="WDS36" s="194"/>
      <c r="WDT36" s="194"/>
      <c r="WDU36" s="194"/>
      <c r="WDV36" s="194"/>
      <c r="WDW36" s="194"/>
      <c r="WDX36" s="194"/>
      <c r="WDY36" s="194"/>
      <c r="WDZ36" s="194"/>
      <c r="WEA36" s="194"/>
      <c r="WEB36" s="194"/>
      <c r="WEC36" s="194"/>
      <c r="WED36" s="194"/>
      <c r="WEE36" s="194"/>
      <c r="WEF36" s="194"/>
      <c r="WEG36" s="194"/>
      <c r="WEH36" s="194"/>
      <c r="WEI36" s="194"/>
      <c r="WEJ36" s="194"/>
      <c r="WEK36" s="194"/>
      <c r="WEL36" s="194"/>
      <c r="WEM36" s="194"/>
      <c r="WEN36" s="194"/>
      <c r="WEO36" s="194"/>
      <c r="WEP36" s="194"/>
      <c r="WEQ36" s="194"/>
      <c r="WER36" s="194"/>
      <c r="WES36" s="194"/>
      <c r="WET36" s="194"/>
      <c r="WEU36" s="194"/>
      <c r="WEV36" s="194"/>
      <c r="WEW36" s="194"/>
      <c r="WEX36" s="194"/>
      <c r="WEY36" s="194"/>
      <c r="WEZ36" s="194"/>
      <c r="WFA36" s="194"/>
      <c r="WFB36" s="194"/>
      <c r="WFC36" s="194"/>
      <c r="WFD36" s="194"/>
      <c r="WFE36" s="194"/>
      <c r="WFF36" s="194"/>
      <c r="WFG36" s="194"/>
      <c r="WFH36" s="194"/>
      <c r="WFI36" s="194"/>
      <c r="WFJ36" s="194"/>
      <c r="WFK36" s="194"/>
      <c r="WFL36" s="194"/>
      <c r="WFM36" s="194"/>
      <c r="WFN36" s="194"/>
      <c r="WFO36" s="194"/>
      <c r="WFP36" s="194"/>
      <c r="WFQ36" s="194"/>
      <c r="WFR36" s="194"/>
      <c r="WFS36" s="194"/>
      <c r="WFT36" s="194"/>
      <c r="WFU36" s="194"/>
      <c r="WFV36" s="194"/>
      <c r="WFW36" s="194"/>
      <c r="WFX36" s="194"/>
      <c r="WFY36" s="194"/>
      <c r="WFZ36" s="194"/>
      <c r="WGA36" s="194"/>
      <c r="WGB36" s="194"/>
      <c r="WGC36" s="194"/>
      <c r="WGD36" s="194"/>
      <c r="WGE36" s="194"/>
      <c r="WGF36" s="194"/>
      <c r="WGG36" s="194"/>
      <c r="WGH36" s="194"/>
      <c r="WGI36" s="194"/>
      <c r="WGJ36" s="194"/>
      <c r="WGK36" s="194"/>
      <c r="WGL36" s="194"/>
      <c r="WGM36" s="194"/>
      <c r="WGN36" s="194"/>
      <c r="WGO36" s="194"/>
      <c r="WGP36" s="194"/>
      <c r="WGQ36" s="194"/>
      <c r="WGR36" s="194"/>
      <c r="WGS36" s="194"/>
      <c r="WGT36" s="194"/>
      <c r="WGU36" s="194"/>
      <c r="WGV36" s="194"/>
      <c r="WGW36" s="194"/>
      <c r="WGX36" s="194"/>
      <c r="WGY36" s="194"/>
      <c r="WGZ36" s="194"/>
      <c r="WHA36" s="194"/>
      <c r="WHB36" s="194"/>
      <c r="WHC36" s="194"/>
      <c r="WHD36" s="194"/>
      <c r="WHE36" s="194"/>
      <c r="WHF36" s="194"/>
      <c r="WHG36" s="194"/>
      <c r="WHH36" s="194"/>
      <c r="WHI36" s="194"/>
      <c r="WHJ36" s="194"/>
      <c r="WHK36" s="194"/>
      <c r="WHL36" s="194"/>
      <c r="WHM36" s="194"/>
      <c r="WHN36" s="194"/>
      <c r="WHO36" s="194"/>
      <c r="WHP36" s="194"/>
      <c r="WHQ36" s="194"/>
      <c r="WHR36" s="194"/>
      <c r="WHS36" s="194"/>
      <c r="WHT36" s="194"/>
      <c r="WHU36" s="194"/>
      <c r="WHV36" s="194"/>
      <c r="WHW36" s="194"/>
      <c r="WHX36" s="194"/>
      <c r="WHY36" s="194"/>
      <c r="WHZ36" s="194"/>
      <c r="WIA36" s="194"/>
      <c r="WIB36" s="194"/>
      <c r="WIC36" s="194"/>
      <c r="WID36" s="194"/>
      <c r="WIE36" s="194"/>
      <c r="WIF36" s="194"/>
      <c r="WIG36" s="194"/>
      <c r="WIH36" s="194"/>
      <c r="WII36" s="194"/>
      <c r="WIJ36" s="194"/>
      <c r="WIK36" s="194"/>
      <c r="WIL36" s="194"/>
      <c r="WIM36" s="194"/>
      <c r="WIN36" s="194"/>
      <c r="WIO36" s="194"/>
      <c r="WIP36" s="194"/>
      <c r="WIQ36" s="194"/>
      <c r="WIR36" s="194"/>
      <c r="WIS36" s="194"/>
      <c r="WIT36" s="194"/>
      <c r="WIU36" s="194"/>
      <c r="WIV36" s="194"/>
      <c r="WIW36" s="194"/>
      <c r="WIX36" s="194"/>
      <c r="WIY36" s="194"/>
      <c r="WIZ36" s="194"/>
      <c r="WJA36" s="194"/>
      <c r="WJB36" s="194"/>
      <c r="WJC36" s="194"/>
      <c r="WJD36" s="194"/>
      <c r="WJE36" s="194"/>
      <c r="WJF36" s="194"/>
      <c r="WJG36" s="194"/>
      <c r="WJH36" s="194"/>
      <c r="WJI36" s="194"/>
      <c r="WJJ36" s="194"/>
      <c r="WJK36" s="194"/>
      <c r="WJL36" s="194"/>
      <c r="WJM36" s="194"/>
      <c r="WJN36" s="194"/>
      <c r="WJO36" s="194"/>
      <c r="WJP36" s="194"/>
      <c r="WJQ36" s="194"/>
      <c r="WJR36" s="194"/>
      <c r="WJS36" s="194"/>
      <c r="WJT36" s="194"/>
      <c r="WJU36" s="194"/>
      <c r="WJV36" s="194"/>
      <c r="WJW36" s="194"/>
      <c r="WJX36" s="194"/>
      <c r="WJY36" s="194"/>
      <c r="WJZ36" s="194"/>
      <c r="WKA36" s="194"/>
      <c r="WKB36" s="194"/>
      <c r="WKC36" s="194"/>
      <c r="WKD36" s="194"/>
      <c r="WKE36" s="194"/>
      <c r="WKF36" s="194"/>
      <c r="WKG36" s="194"/>
      <c r="WKH36" s="194"/>
      <c r="WKI36" s="194"/>
      <c r="WKJ36" s="194"/>
      <c r="WKK36" s="194"/>
      <c r="WKL36" s="194"/>
      <c r="WKM36" s="194"/>
      <c r="WKN36" s="194"/>
      <c r="WKO36" s="194"/>
      <c r="WKP36" s="194"/>
      <c r="WKQ36" s="194"/>
      <c r="WKR36" s="194"/>
      <c r="WKS36" s="194"/>
      <c r="WKT36" s="194"/>
      <c r="WKU36" s="194"/>
      <c r="WKV36" s="194"/>
      <c r="WKW36" s="194"/>
      <c r="WKX36" s="194"/>
      <c r="WKY36" s="194"/>
      <c r="WKZ36" s="194"/>
      <c r="WLA36" s="194"/>
      <c r="WLB36" s="194"/>
      <c r="WLC36" s="194"/>
      <c r="WLD36" s="194"/>
      <c r="WLE36" s="194"/>
      <c r="WLF36" s="194"/>
      <c r="WLG36" s="194"/>
      <c r="WLH36" s="194"/>
      <c r="WLI36" s="194"/>
      <c r="WLJ36" s="194"/>
      <c r="WLK36" s="194"/>
      <c r="WLL36" s="194"/>
      <c r="WLM36" s="194"/>
      <c r="WLN36" s="194"/>
      <c r="WLO36" s="194"/>
      <c r="WLP36" s="194"/>
      <c r="WLQ36" s="194"/>
      <c r="WLR36" s="194"/>
      <c r="WLS36" s="194"/>
      <c r="WLT36" s="194"/>
      <c r="WLU36" s="194"/>
      <c r="WLV36" s="194"/>
      <c r="WLW36" s="194"/>
      <c r="WLX36" s="194"/>
      <c r="WLY36" s="194"/>
      <c r="WLZ36" s="194"/>
      <c r="WMA36" s="194"/>
      <c r="WMB36" s="194"/>
      <c r="WMC36" s="194"/>
      <c r="WMD36" s="194"/>
      <c r="WME36" s="194"/>
      <c r="WMF36" s="194"/>
      <c r="WMG36" s="194"/>
      <c r="WMH36" s="194"/>
      <c r="WMI36" s="194"/>
      <c r="WMJ36" s="194"/>
      <c r="WMK36" s="194"/>
      <c r="WML36" s="194"/>
      <c r="WMM36" s="194"/>
      <c r="WMN36" s="194"/>
      <c r="WMO36" s="194"/>
      <c r="WMP36" s="194"/>
      <c r="WMQ36" s="194"/>
      <c r="WMR36" s="194"/>
      <c r="WMS36" s="194"/>
      <c r="WMT36" s="194"/>
      <c r="WMU36" s="194"/>
      <c r="WMV36" s="194"/>
      <c r="WMW36" s="194"/>
      <c r="WMX36" s="194"/>
      <c r="WMY36" s="194"/>
      <c r="WMZ36" s="194"/>
      <c r="WNA36" s="194"/>
      <c r="WNB36" s="194"/>
      <c r="WNC36" s="194"/>
      <c r="WND36" s="194"/>
      <c r="WNE36" s="194"/>
      <c r="WNF36" s="194"/>
      <c r="WNG36" s="194"/>
      <c r="WNH36" s="194"/>
      <c r="WNI36" s="194"/>
      <c r="WNJ36" s="194"/>
      <c r="WNK36" s="194"/>
      <c r="WNL36" s="194"/>
      <c r="WNM36" s="194"/>
      <c r="WNN36" s="194"/>
      <c r="WNO36" s="194"/>
      <c r="WNP36" s="194"/>
      <c r="WNQ36" s="194"/>
      <c r="WNR36" s="194"/>
      <c r="WNS36" s="194"/>
      <c r="WNT36" s="194"/>
      <c r="WNU36" s="194"/>
      <c r="WNV36" s="194"/>
      <c r="WNW36" s="194"/>
      <c r="WNX36" s="194"/>
      <c r="WNY36" s="194"/>
      <c r="WNZ36" s="194"/>
      <c r="WOA36" s="194"/>
      <c r="WOB36" s="194"/>
      <c r="WOC36" s="194"/>
      <c r="WOD36" s="194"/>
      <c r="WOE36" s="194"/>
      <c r="WOF36" s="194"/>
      <c r="WOG36" s="194"/>
      <c r="WOH36" s="194"/>
      <c r="WOI36" s="194"/>
      <c r="WOJ36" s="194"/>
      <c r="WOK36" s="194"/>
      <c r="WOL36" s="194"/>
      <c r="WOM36" s="194"/>
      <c r="WON36" s="194"/>
      <c r="WOO36" s="194"/>
      <c r="WOP36" s="194"/>
      <c r="WOQ36" s="194"/>
      <c r="WOR36" s="194"/>
      <c r="WOS36" s="194"/>
      <c r="WOT36" s="194"/>
      <c r="WOU36" s="194"/>
      <c r="WOV36" s="194"/>
      <c r="WOW36" s="194"/>
      <c r="WOX36" s="194"/>
      <c r="WOY36" s="194"/>
      <c r="WOZ36" s="194"/>
      <c r="WPA36" s="194"/>
      <c r="WPB36" s="194"/>
      <c r="WPC36" s="194"/>
      <c r="WPD36" s="194"/>
      <c r="WPE36" s="194"/>
      <c r="WPF36" s="194"/>
      <c r="WPG36" s="194"/>
      <c r="WPH36" s="194"/>
      <c r="WPI36" s="194"/>
      <c r="WPJ36" s="194"/>
      <c r="WPK36" s="194"/>
      <c r="WPL36" s="194"/>
      <c r="WPM36" s="194"/>
      <c r="WPN36" s="194"/>
      <c r="WPO36" s="194"/>
      <c r="WPP36" s="194"/>
      <c r="WPQ36" s="194"/>
      <c r="WPR36" s="194"/>
      <c r="WPS36" s="194"/>
      <c r="WPT36" s="194"/>
      <c r="WPU36" s="194"/>
      <c r="WPV36" s="194"/>
      <c r="WPW36" s="194"/>
      <c r="WPX36" s="194"/>
      <c r="WPY36" s="194"/>
      <c r="WPZ36" s="194"/>
      <c r="WQA36" s="194"/>
      <c r="WQB36" s="194"/>
      <c r="WQC36" s="194"/>
      <c r="WQD36" s="194"/>
      <c r="WQE36" s="194"/>
      <c r="WQF36" s="194"/>
      <c r="WQG36" s="194"/>
      <c r="WQH36" s="194"/>
      <c r="WQI36" s="194"/>
      <c r="WQJ36" s="194"/>
      <c r="WQK36" s="194"/>
      <c r="WQL36" s="194"/>
      <c r="WQM36" s="194"/>
      <c r="WQN36" s="194"/>
      <c r="WQO36" s="194"/>
      <c r="WQP36" s="194"/>
      <c r="WQQ36" s="194"/>
      <c r="WQR36" s="194"/>
      <c r="WQS36" s="194"/>
      <c r="WQT36" s="194"/>
      <c r="WQU36" s="194"/>
      <c r="WQV36" s="194"/>
      <c r="WQW36" s="194"/>
      <c r="WQX36" s="194"/>
      <c r="WQY36" s="194"/>
      <c r="WQZ36" s="194"/>
      <c r="WRA36" s="194"/>
      <c r="WRB36" s="194"/>
      <c r="WRC36" s="194"/>
      <c r="WRD36" s="194"/>
      <c r="WRE36" s="194"/>
      <c r="WRF36" s="194"/>
      <c r="WRG36" s="194"/>
      <c r="WRH36" s="194"/>
      <c r="WRI36" s="194"/>
      <c r="WRJ36" s="194"/>
      <c r="WRK36" s="194"/>
      <c r="WRL36" s="194"/>
      <c r="WRM36" s="194"/>
      <c r="WRN36" s="194"/>
      <c r="WRO36" s="194"/>
      <c r="WRP36" s="194"/>
      <c r="WRQ36" s="194"/>
      <c r="WRR36" s="194"/>
      <c r="WRS36" s="194"/>
      <c r="WRT36" s="194"/>
      <c r="WRU36" s="194"/>
      <c r="WRV36" s="194"/>
      <c r="WRW36" s="194"/>
      <c r="WRX36" s="194"/>
      <c r="WRY36" s="194"/>
      <c r="WRZ36" s="194"/>
      <c r="WSA36" s="194"/>
      <c r="WSB36" s="194"/>
      <c r="WSC36" s="194"/>
      <c r="WSD36" s="194"/>
      <c r="WSE36" s="194"/>
      <c r="WSF36" s="194"/>
      <c r="WSG36" s="194"/>
      <c r="WSH36" s="194"/>
      <c r="WSI36" s="194"/>
      <c r="WSJ36" s="194"/>
      <c r="WSK36" s="194"/>
      <c r="WSL36" s="194"/>
      <c r="WSM36" s="194"/>
      <c r="WSN36" s="194"/>
      <c r="WSO36" s="194"/>
      <c r="WSP36" s="194"/>
      <c r="WSQ36" s="194"/>
      <c r="WSR36" s="194"/>
      <c r="WSS36" s="194"/>
      <c r="WST36" s="194"/>
      <c r="WSU36" s="194"/>
      <c r="WSV36" s="194"/>
      <c r="WSW36" s="194"/>
      <c r="WSX36" s="194"/>
      <c r="WSY36" s="194"/>
      <c r="WSZ36" s="194"/>
      <c r="WTA36" s="194"/>
      <c r="WTB36" s="194"/>
      <c r="WTC36" s="194"/>
      <c r="WTD36" s="194"/>
      <c r="WTE36" s="194"/>
      <c r="WTF36" s="194"/>
      <c r="WTG36" s="194"/>
      <c r="WTH36" s="194"/>
      <c r="WTI36" s="194"/>
      <c r="WTJ36" s="194"/>
      <c r="WTK36" s="194"/>
      <c r="WTL36" s="194"/>
      <c r="WTM36" s="194"/>
      <c r="WTN36" s="194"/>
      <c r="WTO36" s="194"/>
      <c r="WTP36" s="194"/>
      <c r="WTQ36" s="194"/>
      <c r="WTR36" s="194"/>
      <c r="WTS36" s="194"/>
      <c r="WTT36" s="194"/>
      <c r="WTU36" s="194"/>
      <c r="WTV36" s="194"/>
      <c r="WTW36" s="194"/>
      <c r="WTX36" s="194"/>
      <c r="WTY36" s="194"/>
      <c r="WTZ36" s="194"/>
      <c r="WUA36" s="194"/>
      <c r="WUB36" s="194"/>
      <c r="WUC36" s="194"/>
      <c r="WUD36" s="194"/>
      <c r="WUE36" s="194"/>
      <c r="WUF36" s="194"/>
      <c r="WUG36" s="194"/>
      <c r="WUH36" s="194"/>
      <c r="WUI36" s="194"/>
      <c r="WUJ36" s="194"/>
      <c r="WUK36" s="194"/>
      <c r="WUL36" s="194"/>
      <c r="WUM36" s="194"/>
      <c r="WUN36" s="194"/>
      <c r="WUO36" s="194"/>
      <c r="WUP36" s="194"/>
      <c r="WUQ36" s="194"/>
      <c r="WUR36" s="194"/>
      <c r="WUS36" s="194"/>
      <c r="WUT36" s="194"/>
      <c r="WUU36" s="194"/>
      <c r="WUV36" s="194"/>
      <c r="WUW36" s="194"/>
      <c r="WUX36" s="194"/>
      <c r="WUY36" s="194"/>
      <c r="WUZ36" s="194"/>
      <c r="WVA36" s="194"/>
      <c r="WVB36" s="194"/>
      <c r="WVC36" s="194"/>
      <c r="WVD36" s="194"/>
      <c r="WVE36" s="194"/>
      <c r="WVF36" s="194"/>
      <c r="WVG36" s="194"/>
      <c r="WVH36" s="194"/>
      <c r="WVI36" s="194"/>
      <c r="WVJ36" s="194"/>
      <c r="WVK36" s="194"/>
      <c r="WVL36" s="194"/>
      <c r="WVM36" s="194"/>
      <c r="WVN36" s="194"/>
      <c r="WVO36" s="194"/>
      <c r="WVP36" s="194"/>
      <c r="WVQ36" s="194"/>
      <c r="WVR36" s="194"/>
      <c r="WVS36" s="194"/>
      <c r="WVT36" s="194"/>
      <c r="WVU36" s="194"/>
      <c r="WVV36" s="194"/>
      <c r="WVW36" s="194"/>
      <c r="WVX36" s="194"/>
      <c r="WVY36" s="194"/>
      <c r="WVZ36" s="194"/>
      <c r="WWA36" s="194"/>
      <c r="WWB36" s="194"/>
      <c r="WWC36" s="194"/>
      <c r="WWD36" s="194"/>
      <c r="WWE36" s="194"/>
      <c r="WWF36" s="194"/>
      <c r="WWG36" s="194"/>
      <c r="WWH36" s="194"/>
      <c r="WWI36" s="194"/>
      <c r="WWJ36" s="194"/>
      <c r="WWK36" s="194"/>
      <c r="WWL36" s="194"/>
      <c r="WWM36" s="194"/>
      <c r="WWN36" s="194"/>
      <c r="WWO36" s="194"/>
      <c r="WWP36" s="194"/>
      <c r="WWQ36" s="194"/>
      <c r="WWR36" s="194"/>
      <c r="WWS36" s="194"/>
      <c r="WWT36" s="194"/>
      <c r="WWU36" s="194"/>
      <c r="WWV36" s="194"/>
      <c r="WWW36" s="194"/>
      <c r="WWX36" s="194"/>
      <c r="WWY36" s="194"/>
      <c r="WWZ36" s="194"/>
      <c r="WXA36" s="194"/>
      <c r="WXB36" s="194"/>
      <c r="WXC36" s="194"/>
      <c r="WXD36" s="194"/>
      <c r="WXE36" s="194"/>
      <c r="WXF36" s="194"/>
      <c r="WXG36" s="194"/>
      <c r="WXH36" s="194"/>
      <c r="WXI36" s="194"/>
      <c r="WXJ36" s="194"/>
      <c r="WXK36" s="194"/>
      <c r="WXL36" s="194"/>
      <c r="WXM36" s="194"/>
      <c r="WXN36" s="194"/>
      <c r="WXO36" s="194"/>
      <c r="WXP36" s="194"/>
      <c r="WXQ36" s="194"/>
      <c r="WXR36" s="194"/>
      <c r="WXS36" s="194"/>
      <c r="WXT36" s="194"/>
      <c r="WXU36" s="194"/>
      <c r="WXV36" s="194"/>
      <c r="WXW36" s="194"/>
      <c r="WXX36" s="194"/>
      <c r="WXY36" s="194"/>
      <c r="WXZ36" s="194"/>
      <c r="WYA36" s="194"/>
      <c r="WYB36" s="194"/>
      <c r="WYC36" s="194"/>
      <c r="WYD36" s="194"/>
      <c r="WYE36" s="194"/>
      <c r="WYF36" s="194"/>
      <c r="WYG36" s="194"/>
      <c r="WYH36" s="194"/>
      <c r="WYI36" s="194"/>
      <c r="WYJ36" s="194"/>
      <c r="WYK36" s="194"/>
      <c r="WYL36" s="194"/>
      <c r="WYM36" s="194"/>
      <c r="WYN36" s="194"/>
      <c r="WYO36" s="194"/>
      <c r="WYP36" s="194"/>
      <c r="WYQ36" s="194"/>
      <c r="WYR36" s="194"/>
      <c r="WYS36" s="194"/>
      <c r="WYT36" s="194"/>
      <c r="WYU36" s="194"/>
      <c r="WYV36" s="194"/>
      <c r="WYW36" s="194"/>
      <c r="WYX36" s="194"/>
      <c r="WYY36" s="194"/>
      <c r="WYZ36" s="194"/>
      <c r="WZA36" s="194"/>
      <c r="WZB36" s="194"/>
      <c r="WZC36" s="194"/>
      <c r="WZD36" s="194"/>
      <c r="WZE36" s="194"/>
      <c r="WZF36" s="194"/>
      <c r="WZG36" s="194"/>
      <c r="WZH36" s="194"/>
      <c r="WZI36" s="194"/>
      <c r="WZJ36" s="194"/>
      <c r="WZK36" s="194"/>
      <c r="WZL36" s="194"/>
      <c r="WZM36" s="194"/>
      <c r="WZN36" s="194"/>
      <c r="WZO36" s="194"/>
      <c r="WZP36" s="194"/>
      <c r="WZQ36" s="194"/>
      <c r="WZR36" s="194"/>
      <c r="WZS36" s="194"/>
      <c r="WZT36" s="194"/>
      <c r="WZU36" s="194"/>
      <c r="WZV36" s="194"/>
      <c r="WZW36" s="194"/>
      <c r="WZX36" s="194"/>
      <c r="WZY36" s="194"/>
      <c r="WZZ36" s="194"/>
      <c r="XAA36" s="194"/>
      <c r="XAB36" s="194"/>
      <c r="XAC36" s="194"/>
      <c r="XAD36" s="194"/>
      <c r="XAE36" s="194"/>
      <c r="XAF36" s="194"/>
      <c r="XAG36" s="194"/>
      <c r="XAH36" s="194"/>
      <c r="XAI36" s="194"/>
      <c r="XAJ36" s="194"/>
      <c r="XAK36" s="194"/>
      <c r="XAL36" s="194"/>
      <c r="XAM36" s="194"/>
      <c r="XAN36" s="194"/>
      <c r="XAO36" s="194"/>
      <c r="XAP36" s="194"/>
      <c r="XAQ36" s="194"/>
      <c r="XAR36" s="194"/>
      <c r="XAS36" s="194"/>
      <c r="XAT36" s="194"/>
      <c r="XAU36" s="194"/>
      <c r="XAV36" s="194"/>
      <c r="XAW36" s="194"/>
      <c r="XAX36" s="194"/>
      <c r="XAY36" s="194"/>
      <c r="XAZ36" s="194"/>
      <c r="XBA36" s="194"/>
      <c r="XBB36" s="194"/>
      <c r="XBC36" s="194"/>
      <c r="XBD36" s="194"/>
      <c r="XBE36" s="194"/>
      <c r="XBF36" s="194"/>
      <c r="XBG36" s="194"/>
      <c r="XBH36" s="194"/>
      <c r="XBI36" s="194"/>
      <c r="XBJ36" s="194"/>
      <c r="XBK36" s="194"/>
      <c r="XBL36" s="194"/>
      <c r="XBM36" s="194"/>
      <c r="XBN36" s="194"/>
      <c r="XBO36" s="194"/>
      <c r="XBP36" s="194"/>
      <c r="XBQ36" s="194"/>
      <c r="XBR36" s="194"/>
      <c r="XBS36" s="194"/>
      <c r="XBT36" s="194"/>
      <c r="XBU36" s="194"/>
      <c r="XBV36" s="194"/>
      <c r="XBW36" s="194"/>
      <c r="XBX36" s="194"/>
      <c r="XBY36" s="194"/>
      <c r="XBZ36" s="194"/>
      <c r="XCA36" s="194"/>
      <c r="XCB36" s="194"/>
      <c r="XCC36" s="194"/>
      <c r="XCD36" s="194"/>
      <c r="XCE36" s="194"/>
      <c r="XCF36" s="194"/>
      <c r="XCG36" s="194"/>
      <c r="XCH36" s="194"/>
      <c r="XCI36" s="194"/>
      <c r="XCJ36" s="194"/>
      <c r="XCK36" s="194"/>
      <c r="XCL36" s="194"/>
      <c r="XCM36" s="194"/>
      <c r="XCN36" s="194"/>
      <c r="XCO36" s="194"/>
      <c r="XCP36" s="194"/>
      <c r="XCQ36" s="194"/>
      <c r="XCR36" s="194"/>
      <c r="XCS36" s="194"/>
      <c r="XCT36" s="194"/>
      <c r="XCU36" s="194"/>
      <c r="XCV36" s="194"/>
      <c r="XCW36" s="194"/>
      <c r="XCX36" s="194"/>
      <c r="XCY36" s="194"/>
      <c r="XCZ36" s="194"/>
      <c r="XDA36" s="194"/>
      <c r="XDB36" s="194"/>
      <c r="XDC36" s="194"/>
    </row>
    <row r="37" spans="1:16344" s="194" customFormat="1" ht="50.4" outlineLevel="2" x14ac:dyDescent="0.25">
      <c r="A37" s="173">
        <f t="shared" si="20"/>
        <v>19</v>
      </c>
      <c r="B37" s="174" t="s">
        <v>412</v>
      </c>
      <c r="C37" s="174" t="s">
        <v>866</v>
      </c>
      <c r="D37" s="147" t="s">
        <v>808</v>
      </c>
      <c r="E37" s="255">
        <f t="shared" ref="E37:E47" si="21">SUM(F37:I37)</f>
        <v>2000</v>
      </c>
      <c r="F37" s="255">
        <v>0</v>
      </c>
      <c r="G37" s="255">
        <v>0</v>
      </c>
      <c r="H37" s="255">
        <v>0</v>
      </c>
      <c r="I37" s="255">
        <v>2000</v>
      </c>
      <c r="J37" s="255">
        <v>0</v>
      </c>
      <c r="K37" s="255">
        <v>0</v>
      </c>
      <c r="L37" s="255">
        <v>0</v>
      </c>
      <c r="M37" s="255">
        <v>0</v>
      </c>
      <c r="N37" s="255">
        <v>0</v>
      </c>
      <c r="O37" s="255">
        <v>0</v>
      </c>
      <c r="P37" s="255">
        <v>0</v>
      </c>
      <c r="Q37" s="147" t="s">
        <v>429</v>
      </c>
      <c r="R37" s="147"/>
      <c r="S37" s="173">
        <v>2021</v>
      </c>
      <c r="T37" s="296"/>
      <c r="U37" s="296"/>
      <c r="V37" s="296"/>
      <c r="W37" s="296"/>
      <c r="X37" s="296"/>
      <c r="Y37" s="296"/>
      <c r="Z37" s="146"/>
      <c r="AA37" s="146"/>
      <c r="AB37" s="146"/>
      <c r="AC37" s="146"/>
      <c r="AD37" s="146"/>
      <c r="AE37" s="146"/>
      <c r="AF37" s="297"/>
    </row>
    <row r="38" spans="1:16344" s="194" customFormat="1" ht="50.4" outlineLevel="2" x14ac:dyDescent="0.25">
      <c r="A38" s="173">
        <f t="shared" si="20"/>
        <v>20</v>
      </c>
      <c r="B38" s="174" t="s">
        <v>413</v>
      </c>
      <c r="C38" s="174" t="s">
        <v>866</v>
      </c>
      <c r="D38" s="147" t="s">
        <v>808</v>
      </c>
      <c r="E38" s="255">
        <f t="shared" si="21"/>
        <v>3000</v>
      </c>
      <c r="F38" s="255">
        <v>0</v>
      </c>
      <c r="G38" s="255">
        <v>0</v>
      </c>
      <c r="H38" s="255">
        <v>0</v>
      </c>
      <c r="I38" s="255">
        <v>3000</v>
      </c>
      <c r="J38" s="255">
        <v>0</v>
      </c>
      <c r="K38" s="255">
        <v>0</v>
      </c>
      <c r="L38" s="255">
        <v>0</v>
      </c>
      <c r="M38" s="255">
        <v>0</v>
      </c>
      <c r="N38" s="255">
        <v>0</v>
      </c>
      <c r="O38" s="255">
        <v>0</v>
      </c>
      <c r="P38" s="255">
        <v>0</v>
      </c>
      <c r="Q38" s="147" t="s">
        <v>429</v>
      </c>
      <c r="R38" s="147"/>
      <c r="S38" s="173">
        <v>2021</v>
      </c>
      <c r="T38" s="296"/>
      <c r="U38" s="296"/>
      <c r="V38" s="296"/>
      <c r="W38" s="296"/>
      <c r="X38" s="296"/>
      <c r="Y38" s="296"/>
      <c r="Z38" s="146"/>
      <c r="AA38" s="146"/>
      <c r="AB38" s="146"/>
      <c r="AC38" s="146"/>
      <c r="AD38" s="146"/>
      <c r="AE38" s="146"/>
      <c r="AF38" s="297"/>
    </row>
    <row r="39" spans="1:16344" s="194" customFormat="1" ht="50.4" outlineLevel="2" x14ac:dyDescent="0.25">
      <c r="A39" s="173">
        <f t="shared" si="20"/>
        <v>21</v>
      </c>
      <c r="B39" s="174" t="s">
        <v>415</v>
      </c>
      <c r="C39" s="174" t="s">
        <v>866</v>
      </c>
      <c r="D39" s="147" t="s">
        <v>808</v>
      </c>
      <c r="E39" s="255">
        <f t="shared" si="21"/>
        <v>2000</v>
      </c>
      <c r="F39" s="255">
        <v>0</v>
      </c>
      <c r="G39" s="255">
        <v>0</v>
      </c>
      <c r="H39" s="255">
        <v>0</v>
      </c>
      <c r="I39" s="255">
        <v>2000</v>
      </c>
      <c r="J39" s="255">
        <v>0</v>
      </c>
      <c r="K39" s="255">
        <v>0</v>
      </c>
      <c r="L39" s="255">
        <v>0</v>
      </c>
      <c r="M39" s="255">
        <v>0</v>
      </c>
      <c r="N39" s="255">
        <v>0</v>
      </c>
      <c r="O39" s="255">
        <v>0</v>
      </c>
      <c r="P39" s="255">
        <v>0</v>
      </c>
      <c r="Q39" s="147" t="s">
        <v>429</v>
      </c>
      <c r="R39" s="147"/>
      <c r="S39" s="173">
        <v>2022</v>
      </c>
      <c r="T39" s="296"/>
      <c r="U39" s="296"/>
      <c r="V39" s="296"/>
      <c r="W39" s="296"/>
      <c r="X39" s="296"/>
      <c r="Y39" s="296"/>
      <c r="Z39" s="146"/>
      <c r="AA39" s="146"/>
      <c r="AB39" s="146"/>
      <c r="AC39" s="146"/>
      <c r="AD39" s="146"/>
      <c r="AE39" s="146"/>
      <c r="AF39" s="297"/>
    </row>
    <row r="40" spans="1:16344" s="198" customFormat="1" ht="33.6" outlineLevel="2" x14ac:dyDescent="0.25">
      <c r="A40" s="173">
        <f t="shared" si="20"/>
        <v>22</v>
      </c>
      <c r="B40" s="174" t="s">
        <v>489</v>
      </c>
      <c r="C40" s="174" t="s">
        <v>857</v>
      </c>
      <c r="D40" s="147" t="s">
        <v>516</v>
      </c>
      <c r="E40" s="255">
        <f t="shared" si="21"/>
        <v>2000</v>
      </c>
      <c r="F40" s="255">
        <v>0</v>
      </c>
      <c r="G40" s="255">
        <v>0</v>
      </c>
      <c r="H40" s="255">
        <v>0</v>
      </c>
      <c r="I40" s="255">
        <v>2000</v>
      </c>
      <c r="J40" s="255">
        <v>0</v>
      </c>
      <c r="K40" s="255">
        <v>0</v>
      </c>
      <c r="L40" s="255">
        <v>0</v>
      </c>
      <c r="M40" s="255">
        <v>0</v>
      </c>
      <c r="N40" s="255">
        <v>0</v>
      </c>
      <c r="O40" s="262">
        <v>0</v>
      </c>
      <c r="P40" s="262">
        <v>0</v>
      </c>
      <c r="Q40" s="147" t="s">
        <v>507</v>
      </c>
      <c r="R40" s="147"/>
      <c r="S40" s="173">
        <v>2021</v>
      </c>
      <c r="T40" s="177"/>
      <c r="U40" s="177"/>
      <c r="V40" s="177"/>
      <c r="W40" s="177"/>
      <c r="X40" s="177"/>
      <c r="Y40" s="177"/>
      <c r="Z40" s="177"/>
      <c r="AA40" s="177"/>
      <c r="AB40" s="177"/>
      <c r="AC40" s="177"/>
      <c r="AD40" s="177"/>
      <c r="AE40" s="177"/>
      <c r="AF40" s="177"/>
      <c r="AG40" s="194"/>
      <c r="AH40" s="194"/>
      <c r="AI40" s="194"/>
      <c r="AJ40" s="194"/>
      <c r="AK40" s="194"/>
      <c r="AL40" s="194"/>
      <c r="AM40" s="194"/>
      <c r="AN40" s="194"/>
      <c r="AO40" s="194"/>
      <c r="AP40" s="194"/>
      <c r="AQ40" s="194"/>
      <c r="AR40" s="194"/>
      <c r="AS40" s="194"/>
      <c r="AT40" s="194"/>
      <c r="AU40" s="194"/>
      <c r="AV40" s="194"/>
      <c r="AW40" s="194"/>
      <c r="AX40" s="194"/>
      <c r="AY40" s="194"/>
      <c r="AZ40" s="194"/>
      <c r="BA40" s="194"/>
      <c r="BB40" s="194"/>
      <c r="BC40" s="194"/>
      <c r="BD40" s="194"/>
      <c r="BE40" s="194"/>
      <c r="BF40" s="194"/>
      <c r="BG40" s="194"/>
      <c r="BH40" s="194"/>
      <c r="BI40" s="194"/>
      <c r="BJ40" s="194"/>
      <c r="BK40" s="194"/>
      <c r="BL40" s="194"/>
      <c r="BM40" s="194"/>
      <c r="BN40" s="194"/>
      <c r="BO40" s="194"/>
      <c r="BP40" s="194"/>
      <c r="BQ40" s="194"/>
      <c r="BR40" s="194"/>
      <c r="BS40" s="194"/>
      <c r="BT40" s="194"/>
      <c r="BU40" s="194"/>
      <c r="BV40" s="194"/>
      <c r="BW40" s="194"/>
      <c r="BX40" s="194"/>
      <c r="BY40" s="194"/>
      <c r="BZ40" s="194"/>
      <c r="CA40" s="194"/>
      <c r="CB40" s="194"/>
      <c r="CC40" s="194"/>
      <c r="CD40" s="194"/>
      <c r="CE40" s="194"/>
      <c r="CF40" s="194"/>
      <c r="CG40" s="194"/>
      <c r="CH40" s="194"/>
      <c r="CI40" s="194"/>
      <c r="CJ40" s="194"/>
      <c r="CK40" s="194"/>
      <c r="CL40" s="194"/>
      <c r="CM40" s="194"/>
      <c r="CN40" s="194"/>
      <c r="CO40" s="194"/>
      <c r="CP40" s="194"/>
      <c r="CQ40" s="194"/>
      <c r="CR40" s="194"/>
      <c r="CS40" s="194"/>
      <c r="CT40" s="194"/>
      <c r="CU40" s="194"/>
      <c r="CV40" s="194"/>
      <c r="CW40" s="194"/>
      <c r="CX40" s="194"/>
      <c r="CY40" s="194"/>
      <c r="CZ40" s="194"/>
      <c r="DA40" s="194"/>
      <c r="DB40" s="194"/>
      <c r="DC40" s="194"/>
      <c r="DD40" s="194"/>
      <c r="DE40" s="194"/>
      <c r="DF40" s="194"/>
      <c r="DG40" s="194"/>
      <c r="DH40" s="194"/>
      <c r="DI40" s="194"/>
      <c r="DJ40" s="194"/>
      <c r="DK40" s="194"/>
      <c r="DL40" s="194"/>
      <c r="DM40" s="194"/>
      <c r="DN40" s="194"/>
      <c r="DO40" s="194"/>
      <c r="DP40" s="194"/>
      <c r="DQ40" s="194"/>
      <c r="DR40" s="194"/>
      <c r="DS40" s="194"/>
      <c r="DT40" s="194"/>
      <c r="DU40" s="194"/>
      <c r="DV40" s="194"/>
      <c r="DW40" s="194"/>
      <c r="DX40" s="194"/>
      <c r="DY40" s="194"/>
      <c r="DZ40" s="194"/>
      <c r="EA40" s="194"/>
      <c r="EB40" s="194"/>
      <c r="EC40" s="194"/>
      <c r="ED40" s="194"/>
      <c r="EE40" s="194"/>
      <c r="EF40" s="194"/>
      <c r="EG40" s="194"/>
      <c r="EH40" s="194"/>
      <c r="EI40" s="194"/>
      <c r="EJ40" s="194"/>
      <c r="EK40" s="194"/>
      <c r="EL40" s="194"/>
      <c r="EM40" s="194"/>
      <c r="EN40" s="194"/>
      <c r="EO40" s="194"/>
      <c r="EP40" s="194"/>
      <c r="EQ40" s="194"/>
      <c r="ER40" s="194"/>
      <c r="ES40" s="194"/>
      <c r="ET40" s="194"/>
      <c r="EU40" s="194"/>
      <c r="EV40" s="194"/>
      <c r="EW40" s="194"/>
      <c r="EX40" s="194"/>
      <c r="EY40" s="194"/>
      <c r="EZ40" s="194"/>
      <c r="FA40" s="194"/>
      <c r="FB40" s="194"/>
      <c r="FC40" s="194"/>
      <c r="FD40" s="194"/>
      <c r="FE40" s="194"/>
      <c r="FF40" s="194"/>
      <c r="FG40" s="194"/>
      <c r="FH40" s="194"/>
      <c r="FI40" s="194"/>
      <c r="FJ40" s="194"/>
      <c r="FK40" s="194"/>
      <c r="FL40" s="194"/>
      <c r="FM40" s="194"/>
      <c r="FN40" s="194"/>
      <c r="FO40" s="194"/>
      <c r="FP40" s="194"/>
      <c r="FQ40" s="194"/>
      <c r="FR40" s="194"/>
      <c r="FS40" s="194"/>
      <c r="FT40" s="194"/>
      <c r="FU40" s="194"/>
      <c r="FV40" s="194"/>
      <c r="FW40" s="194"/>
      <c r="FX40" s="194"/>
      <c r="FY40" s="194"/>
      <c r="FZ40" s="194"/>
      <c r="GA40" s="194"/>
      <c r="GB40" s="194"/>
      <c r="GC40" s="194"/>
      <c r="GD40" s="194"/>
      <c r="GE40" s="194"/>
      <c r="GF40" s="194"/>
      <c r="GG40" s="194"/>
      <c r="GH40" s="194"/>
      <c r="GI40" s="194"/>
      <c r="GJ40" s="194"/>
      <c r="GK40" s="194"/>
      <c r="GL40" s="194"/>
      <c r="GM40" s="194"/>
      <c r="GN40" s="194"/>
      <c r="GO40" s="194"/>
      <c r="GP40" s="194"/>
      <c r="GQ40" s="194"/>
      <c r="GR40" s="194"/>
      <c r="GS40" s="194"/>
      <c r="GT40" s="194"/>
      <c r="GU40" s="194"/>
      <c r="GV40" s="194"/>
      <c r="GW40" s="194"/>
      <c r="GX40" s="194"/>
      <c r="GY40" s="194"/>
      <c r="GZ40" s="194"/>
      <c r="HA40" s="194"/>
      <c r="HB40" s="194"/>
      <c r="HC40" s="194"/>
      <c r="HD40" s="194"/>
      <c r="HE40" s="194"/>
      <c r="HF40" s="194"/>
      <c r="HG40" s="194"/>
      <c r="HH40" s="194"/>
      <c r="HI40" s="194"/>
      <c r="HJ40" s="194"/>
      <c r="HK40" s="194"/>
      <c r="HL40" s="194"/>
      <c r="HM40" s="194"/>
      <c r="HN40" s="194"/>
      <c r="HO40" s="194"/>
      <c r="HP40" s="194"/>
      <c r="HQ40" s="194"/>
      <c r="HR40" s="194"/>
      <c r="HS40" s="194"/>
      <c r="HT40" s="194"/>
      <c r="HU40" s="194"/>
      <c r="HV40" s="194"/>
      <c r="HW40" s="194"/>
      <c r="HX40" s="194"/>
      <c r="HY40" s="194"/>
      <c r="HZ40" s="194"/>
      <c r="IA40" s="194"/>
      <c r="IB40" s="194"/>
      <c r="IC40" s="194"/>
      <c r="ID40" s="194"/>
      <c r="IE40" s="194"/>
      <c r="IF40" s="194"/>
      <c r="IG40" s="194"/>
      <c r="IH40" s="194"/>
      <c r="II40" s="194"/>
      <c r="IJ40" s="194"/>
      <c r="IK40" s="194"/>
      <c r="IL40" s="194"/>
      <c r="IM40" s="194"/>
      <c r="IN40" s="194"/>
      <c r="IO40" s="194"/>
      <c r="IP40" s="194"/>
      <c r="IQ40" s="194"/>
      <c r="IR40" s="194"/>
      <c r="IS40" s="194"/>
      <c r="IT40" s="194"/>
      <c r="IU40" s="194"/>
      <c r="IV40" s="194"/>
      <c r="IW40" s="194"/>
      <c r="IX40" s="194"/>
      <c r="IY40" s="194"/>
      <c r="IZ40" s="194"/>
      <c r="JA40" s="194"/>
      <c r="JB40" s="194"/>
      <c r="JC40" s="194"/>
      <c r="JD40" s="194"/>
      <c r="JE40" s="194"/>
      <c r="JF40" s="194"/>
      <c r="JG40" s="194"/>
      <c r="JH40" s="194"/>
      <c r="JI40" s="194"/>
      <c r="JJ40" s="194"/>
      <c r="JK40" s="194"/>
      <c r="JL40" s="194"/>
      <c r="JM40" s="194"/>
      <c r="JN40" s="194"/>
      <c r="JO40" s="194"/>
      <c r="JP40" s="194"/>
      <c r="JQ40" s="194"/>
      <c r="JR40" s="194"/>
      <c r="JS40" s="194"/>
      <c r="JT40" s="194"/>
      <c r="JU40" s="194"/>
      <c r="JV40" s="194"/>
      <c r="JW40" s="194"/>
      <c r="JX40" s="194"/>
      <c r="JY40" s="194"/>
      <c r="JZ40" s="194"/>
      <c r="KA40" s="194"/>
      <c r="KB40" s="194"/>
      <c r="KC40" s="194"/>
      <c r="KD40" s="194"/>
      <c r="KE40" s="194"/>
      <c r="KF40" s="194"/>
      <c r="KG40" s="194"/>
      <c r="KH40" s="194"/>
      <c r="KI40" s="194"/>
      <c r="KJ40" s="194"/>
      <c r="KK40" s="194"/>
      <c r="KL40" s="194"/>
      <c r="KM40" s="194"/>
      <c r="KN40" s="194"/>
      <c r="KO40" s="194"/>
      <c r="KP40" s="194"/>
      <c r="KQ40" s="194"/>
      <c r="KR40" s="194"/>
      <c r="KS40" s="194"/>
      <c r="KT40" s="194"/>
      <c r="KU40" s="194"/>
      <c r="KV40" s="194"/>
      <c r="KW40" s="194"/>
      <c r="KX40" s="194"/>
      <c r="KY40" s="194"/>
      <c r="KZ40" s="194"/>
      <c r="LA40" s="194"/>
      <c r="LB40" s="194"/>
      <c r="LC40" s="194"/>
      <c r="LD40" s="194"/>
      <c r="LE40" s="194"/>
      <c r="LF40" s="194"/>
      <c r="LG40" s="194"/>
      <c r="LH40" s="194"/>
      <c r="LI40" s="194"/>
      <c r="LJ40" s="194"/>
      <c r="LK40" s="194"/>
      <c r="LL40" s="194"/>
      <c r="LM40" s="194"/>
      <c r="LN40" s="194"/>
      <c r="LO40" s="194"/>
      <c r="LP40" s="194"/>
      <c r="LQ40" s="194"/>
      <c r="LR40" s="194"/>
      <c r="LS40" s="194"/>
      <c r="LT40" s="194"/>
      <c r="LU40" s="194"/>
      <c r="LV40" s="194"/>
      <c r="LW40" s="194"/>
      <c r="LX40" s="194"/>
      <c r="LY40" s="194"/>
      <c r="LZ40" s="194"/>
      <c r="MA40" s="194"/>
      <c r="MB40" s="194"/>
      <c r="MC40" s="194"/>
      <c r="MD40" s="194"/>
      <c r="ME40" s="194"/>
      <c r="MF40" s="194"/>
      <c r="MG40" s="194"/>
      <c r="MH40" s="194"/>
      <c r="MI40" s="194"/>
      <c r="MJ40" s="194"/>
      <c r="MK40" s="194"/>
      <c r="ML40" s="194"/>
      <c r="MM40" s="194"/>
      <c r="MN40" s="194"/>
      <c r="MO40" s="194"/>
      <c r="MP40" s="194"/>
      <c r="MQ40" s="194"/>
      <c r="MR40" s="194"/>
      <c r="MS40" s="194"/>
      <c r="MT40" s="194"/>
      <c r="MU40" s="194"/>
      <c r="MV40" s="194"/>
      <c r="MW40" s="194"/>
      <c r="MX40" s="194"/>
      <c r="MY40" s="194"/>
      <c r="MZ40" s="194"/>
      <c r="NA40" s="194"/>
      <c r="NB40" s="194"/>
      <c r="NC40" s="194"/>
      <c r="ND40" s="194"/>
      <c r="NE40" s="194"/>
      <c r="NF40" s="194"/>
      <c r="NG40" s="194"/>
      <c r="NH40" s="194"/>
      <c r="NI40" s="194"/>
      <c r="NJ40" s="194"/>
      <c r="NK40" s="194"/>
      <c r="NL40" s="194"/>
      <c r="NM40" s="194"/>
      <c r="NN40" s="194"/>
      <c r="NO40" s="194"/>
      <c r="NP40" s="194"/>
      <c r="NQ40" s="194"/>
      <c r="NR40" s="194"/>
      <c r="NS40" s="194"/>
      <c r="NT40" s="194"/>
      <c r="NU40" s="194"/>
      <c r="NV40" s="194"/>
      <c r="NW40" s="194"/>
      <c r="NX40" s="194"/>
      <c r="NY40" s="194"/>
      <c r="NZ40" s="194"/>
      <c r="OA40" s="194"/>
      <c r="OB40" s="194"/>
      <c r="OC40" s="194"/>
      <c r="OD40" s="194"/>
      <c r="OE40" s="194"/>
      <c r="OF40" s="194"/>
      <c r="OG40" s="194"/>
      <c r="OH40" s="194"/>
      <c r="OI40" s="194"/>
      <c r="OJ40" s="194"/>
      <c r="OK40" s="194"/>
      <c r="OL40" s="194"/>
      <c r="OM40" s="194"/>
      <c r="ON40" s="194"/>
      <c r="OO40" s="194"/>
      <c r="OP40" s="194"/>
      <c r="OQ40" s="194"/>
      <c r="OR40" s="194"/>
      <c r="OS40" s="194"/>
      <c r="OT40" s="194"/>
      <c r="OU40" s="194"/>
      <c r="OV40" s="194"/>
      <c r="OW40" s="194"/>
      <c r="OX40" s="194"/>
      <c r="OY40" s="194"/>
      <c r="OZ40" s="194"/>
      <c r="PA40" s="194"/>
      <c r="PB40" s="194"/>
      <c r="PC40" s="194"/>
      <c r="PD40" s="194"/>
      <c r="PE40" s="194"/>
      <c r="PF40" s="194"/>
      <c r="PG40" s="194"/>
      <c r="PH40" s="194"/>
      <c r="PI40" s="194"/>
      <c r="PJ40" s="194"/>
      <c r="PK40" s="194"/>
      <c r="PL40" s="194"/>
      <c r="PM40" s="194"/>
      <c r="PN40" s="194"/>
      <c r="PO40" s="194"/>
      <c r="PP40" s="194"/>
      <c r="PQ40" s="194"/>
      <c r="PR40" s="194"/>
      <c r="PS40" s="194"/>
      <c r="PT40" s="194"/>
      <c r="PU40" s="194"/>
      <c r="PV40" s="194"/>
      <c r="PW40" s="194"/>
      <c r="PX40" s="194"/>
      <c r="PY40" s="194"/>
      <c r="PZ40" s="194"/>
      <c r="QA40" s="194"/>
      <c r="QB40" s="194"/>
      <c r="QC40" s="194"/>
      <c r="QD40" s="194"/>
      <c r="QE40" s="194"/>
      <c r="QF40" s="194"/>
      <c r="QG40" s="194"/>
      <c r="QH40" s="194"/>
      <c r="QI40" s="194"/>
      <c r="QJ40" s="194"/>
      <c r="QK40" s="194"/>
      <c r="QL40" s="194"/>
      <c r="QM40" s="194"/>
      <c r="QN40" s="194"/>
      <c r="QO40" s="194"/>
      <c r="QP40" s="194"/>
      <c r="QQ40" s="194"/>
      <c r="QR40" s="194"/>
      <c r="QS40" s="194"/>
      <c r="QT40" s="194"/>
      <c r="QU40" s="194"/>
      <c r="QV40" s="194"/>
      <c r="QW40" s="194"/>
      <c r="QX40" s="194"/>
      <c r="QY40" s="194"/>
      <c r="QZ40" s="194"/>
      <c r="RA40" s="194"/>
      <c r="RB40" s="194"/>
      <c r="RC40" s="194"/>
      <c r="RD40" s="194"/>
      <c r="RE40" s="194"/>
      <c r="RF40" s="194"/>
      <c r="RG40" s="194"/>
      <c r="RH40" s="194"/>
      <c r="RI40" s="194"/>
      <c r="RJ40" s="194"/>
      <c r="RK40" s="194"/>
      <c r="RL40" s="194"/>
      <c r="RM40" s="194"/>
      <c r="RN40" s="194"/>
      <c r="RO40" s="194"/>
      <c r="RP40" s="194"/>
      <c r="RQ40" s="194"/>
      <c r="RR40" s="194"/>
      <c r="RS40" s="194"/>
      <c r="RT40" s="194"/>
      <c r="RU40" s="194"/>
      <c r="RV40" s="194"/>
      <c r="RW40" s="194"/>
      <c r="RX40" s="194"/>
      <c r="RY40" s="194"/>
      <c r="RZ40" s="194"/>
      <c r="SA40" s="194"/>
      <c r="SB40" s="194"/>
      <c r="SC40" s="194"/>
      <c r="SD40" s="194"/>
      <c r="SE40" s="194"/>
      <c r="SF40" s="194"/>
      <c r="SG40" s="194"/>
      <c r="SH40" s="194"/>
      <c r="SI40" s="194"/>
      <c r="SJ40" s="194"/>
      <c r="SK40" s="194"/>
      <c r="SL40" s="194"/>
      <c r="SM40" s="194"/>
      <c r="SN40" s="194"/>
      <c r="SO40" s="194"/>
      <c r="SP40" s="194"/>
      <c r="SQ40" s="194"/>
      <c r="SR40" s="194"/>
      <c r="SS40" s="194"/>
      <c r="ST40" s="194"/>
      <c r="SU40" s="194"/>
      <c r="SV40" s="194"/>
      <c r="SW40" s="194"/>
      <c r="SX40" s="194"/>
      <c r="SY40" s="194"/>
      <c r="SZ40" s="194"/>
      <c r="TA40" s="194"/>
      <c r="TB40" s="194"/>
      <c r="TC40" s="194"/>
      <c r="TD40" s="194"/>
      <c r="TE40" s="194"/>
      <c r="TF40" s="194"/>
      <c r="TG40" s="194"/>
      <c r="TH40" s="194"/>
      <c r="TI40" s="194"/>
      <c r="TJ40" s="194"/>
      <c r="TK40" s="194"/>
      <c r="TL40" s="194"/>
      <c r="TM40" s="194"/>
      <c r="TN40" s="194"/>
      <c r="TO40" s="194"/>
      <c r="TP40" s="194"/>
      <c r="TQ40" s="194"/>
      <c r="TR40" s="194"/>
      <c r="TS40" s="194"/>
      <c r="TT40" s="194"/>
      <c r="TU40" s="194"/>
      <c r="TV40" s="194"/>
      <c r="TW40" s="194"/>
      <c r="TX40" s="194"/>
      <c r="TY40" s="194"/>
      <c r="TZ40" s="194"/>
      <c r="UA40" s="194"/>
      <c r="UB40" s="194"/>
      <c r="UC40" s="194"/>
      <c r="UD40" s="194"/>
      <c r="UE40" s="194"/>
      <c r="UF40" s="194"/>
      <c r="UG40" s="194"/>
      <c r="UH40" s="194"/>
      <c r="UI40" s="194"/>
      <c r="UJ40" s="194"/>
      <c r="UK40" s="194"/>
      <c r="UL40" s="194"/>
      <c r="UM40" s="194"/>
      <c r="UN40" s="194"/>
      <c r="UO40" s="194"/>
      <c r="UP40" s="194"/>
      <c r="UQ40" s="194"/>
      <c r="UR40" s="194"/>
      <c r="US40" s="194"/>
      <c r="UT40" s="194"/>
      <c r="UU40" s="194"/>
      <c r="UV40" s="194"/>
      <c r="UW40" s="194"/>
      <c r="UX40" s="194"/>
      <c r="UY40" s="194"/>
      <c r="UZ40" s="194"/>
      <c r="VA40" s="194"/>
      <c r="VB40" s="194"/>
      <c r="VC40" s="194"/>
      <c r="VD40" s="194"/>
      <c r="VE40" s="194"/>
      <c r="VF40" s="194"/>
      <c r="VG40" s="194"/>
      <c r="VH40" s="194"/>
      <c r="VI40" s="194"/>
      <c r="VJ40" s="194"/>
      <c r="VK40" s="194"/>
      <c r="VL40" s="194"/>
      <c r="VM40" s="194"/>
      <c r="VN40" s="194"/>
      <c r="VO40" s="194"/>
      <c r="VP40" s="194"/>
      <c r="VQ40" s="194"/>
      <c r="VR40" s="194"/>
      <c r="VS40" s="194"/>
      <c r="VT40" s="194"/>
      <c r="VU40" s="194"/>
      <c r="VV40" s="194"/>
      <c r="VW40" s="194"/>
      <c r="VX40" s="194"/>
      <c r="VY40" s="194"/>
      <c r="VZ40" s="194"/>
      <c r="WA40" s="194"/>
      <c r="WB40" s="194"/>
      <c r="WC40" s="194"/>
      <c r="WD40" s="194"/>
      <c r="WE40" s="194"/>
      <c r="WF40" s="194"/>
      <c r="WG40" s="194"/>
      <c r="WH40" s="194"/>
      <c r="WI40" s="194"/>
      <c r="WJ40" s="194"/>
      <c r="WK40" s="194"/>
      <c r="WL40" s="194"/>
      <c r="WM40" s="194"/>
      <c r="WN40" s="194"/>
      <c r="WO40" s="194"/>
      <c r="WP40" s="194"/>
      <c r="WQ40" s="194"/>
      <c r="WR40" s="194"/>
      <c r="WS40" s="194"/>
      <c r="WT40" s="194"/>
      <c r="WU40" s="194"/>
      <c r="WV40" s="194"/>
      <c r="WW40" s="194"/>
      <c r="WX40" s="194"/>
      <c r="WY40" s="194"/>
      <c r="WZ40" s="194"/>
      <c r="XA40" s="194"/>
      <c r="XB40" s="194"/>
      <c r="XC40" s="194"/>
      <c r="XD40" s="194"/>
      <c r="XE40" s="194"/>
      <c r="XF40" s="194"/>
      <c r="XG40" s="194"/>
      <c r="XH40" s="194"/>
      <c r="XI40" s="194"/>
      <c r="XJ40" s="194"/>
      <c r="XK40" s="194"/>
      <c r="XL40" s="194"/>
      <c r="XM40" s="194"/>
      <c r="XN40" s="194"/>
      <c r="XO40" s="194"/>
      <c r="XP40" s="194"/>
      <c r="XQ40" s="194"/>
      <c r="XR40" s="194"/>
      <c r="XS40" s="194"/>
      <c r="XT40" s="194"/>
      <c r="XU40" s="194"/>
      <c r="XV40" s="194"/>
      <c r="XW40" s="194"/>
      <c r="XX40" s="194"/>
      <c r="XY40" s="194"/>
      <c r="XZ40" s="194"/>
      <c r="YA40" s="194"/>
      <c r="YB40" s="194"/>
      <c r="YC40" s="194"/>
      <c r="YD40" s="194"/>
      <c r="YE40" s="194"/>
      <c r="YF40" s="194"/>
      <c r="YG40" s="194"/>
      <c r="YH40" s="194"/>
      <c r="YI40" s="194"/>
      <c r="YJ40" s="194"/>
      <c r="YK40" s="194"/>
      <c r="YL40" s="194"/>
      <c r="YM40" s="194"/>
      <c r="YN40" s="194"/>
      <c r="YO40" s="194"/>
      <c r="YP40" s="194"/>
      <c r="YQ40" s="194"/>
      <c r="YR40" s="194"/>
      <c r="YS40" s="194"/>
      <c r="YT40" s="194"/>
      <c r="YU40" s="194"/>
      <c r="YV40" s="194"/>
      <c r="YW40" s="194"/>
      <c r="YX40" s="194"/>
      <c r="YY40" s="194"/>
      <c r="YZ40" s="194"/>
      <c r="ZA40" s="194"/>
      <c r="ZB40" s="194"/>
      <c r="ZC40" s="194"/>
      <c r="ZD40" s="194"/>
      <c r="ZE40" s="194"/>
      <c r="ZF40" s="194"/>
      <c r="ZG40" s="194"/>
      <c r="ZH40" s="194"/>
      <c r="ZI40" s="194"/>
      <c r="ZJ40" s="194"/>
      <c r="ZK40" s="194"/>
      <c r="ZL40" s="194"/>
      <c r="ZM40" s="194"/>
      <c r="ZN40" s="194"/>
      <c r="ZO40" s="194"/>
      <c r="ZP40" s="194"/>
      <c r="ZQ40" s="194"/>
      <c r="ZR40" s="194"/>
      <c r="ZS40" s="194"/>
      <c r="ZT40" s="194"/>
      <c r="ZU40" s="194"/>
      <c r="ZV40" s="194"/>
      <c r="ZW40" s="194"/>
      <c r="ZX40" s="194"/>
      <c r="ZY40" s="194"/>
      <c r="ZZ40" s="194"/>
      <c r="AAA40" s="194"/>
      <c r="AAB40" s="194"/>
      <c r="AAC40" s="194"/>
      <c r="AAD40" s="194"/>
      <c r="AAE40" s="194"/>
      <c r="AAF40" s="194"/>
      <c r="AAG40" s="194"/>
      <c r="AAH40" s="194"/>
      <c r="AAI40" s="194"/>
      <c r="AAJ40" s="194"/>
      <c r="AAK40" s="194"/>
      <c r="AAL40" s="194"/>
      <c r="AAM40" s="194"/>
      <c r="AAN40" s="194"/>
      <c r="AAO40" s="194"/>
      <c r="AAP40" s="194"/>
      <c r="AAQ40" s="194"/>
      <c r="AAR40" s="194"/>
      <c r="AAS40" s="194"/>
      <c r="AAT40" s="194"/>
      <c r="AAU40" s="194"/>
      <c r="AAV40" s="194"/>
      <c r="AAW40" s="194"/>
      <c r="AAX40" s="194"/>
      <c r="AAY40" s="194"/>
      <c r="AAZ40" s="194"/>
      <c r="ABA40" s="194"/>
      <c r="ABB40" s="194"/>
      <c r="ABC40" s="194"/>
      <c r="ABD40" s="194"/>
      <c r="ABE40" s="194"/>
      <c r="ABF40" s="194"/>
      <c r="ABG40" s="194"/>
      <c r="ABH40" s="194"/>
      <c r="ABI40" s="194"/>
      <c r="ABJ40" s="194"/>
      <c r="ABK40" s="194"/>
      <c r="ABL40" s="194"/>
      <c r="ABM40" s="194"/>
      <c r="ABN40" s="194"/>
      <c r="ABO40" s="194"/>
      <c r="ABP40" s="194"/>
      <c r="ABQ40" s="194"/>
      <c r="ABR40" s="194"/>
      <c r="ABS40" s="194"/>
      <c r="ABT40" s="194"/>
      <c r="ABU40" s="194"/>
      <c r="ABV40" s="194"/>
      <c r="ABW40" s="194"/>
      <c r="ABX40" s="194"/>
      <c r="ABY40" s="194"/>
      <c r="ABZ40" s="194"/>
      <c r="ACA40" s="194"/>
      <c r="ACB40" s="194"/>
      <c r="ACC40" s="194"/>
      <c r="ACD40" s="194"/>
      <c r="ACE40" s="194"/>
      <c r="ACF40" s="194"/>
      <c r="ACG40" s="194"/>
      <c r="ACH40" s="194"/>
      <c r="ACI40" s="194"/>
      <c r="ACJ40" s="194"/>
      <c r="ACK40" s="194"/>
      <c r="ACL40" s="194"/>
      <c r="ACM40" s="194"/>
      <c r="ACN40" s="194"/>
      <c r="ACO40" s="194"/>
      <c r="ACP40" s="194"/>
      <c r="ACQ40" s="194"/>
      <c r="ACR40" s="194"/>
      <c r="ACS40" s="194"/>
      <c r="ACT40" s="194"/>
      <c r="ACU40" s="194"/>
      <c r="ACV40" s="194"/>
      <c r="ACW40" s="194"/>
      <c r="ACX40" s="194"/>
      <c r="ACY40" s="194"/>
      <c r="ACZ40" s="194"/>
      <c r="ADA40" s="194"/>
      <c r="ADB40" s="194"/>
      <c r="ADC40" s="194"/>
      <c r="ADD40" s="194"/>
      <c r="ADE40" s="194"/>
      <c r="ADF40" s="194"/>
      <c r="ADG40" s="194"/>
      <c r="ADH40" s="194"/>
      <c r="ADI40" s="194"/>
      <c r="ADJ40" s="194"/>
      <c r="ADK40" s="194"/>
      <c r="ADL40" s="194"/>
      <c r="ADM40" s="194"/>
      <c r="ADN40" s="194"/>
      <c r="ADO40" s="194"/>
      <c r="ADP40" s="194"/>
      <c r="ADQ40" s="194"/>
      <c r="ADR40" s="194"/>
      <c r="ADS40" s="194"/>
      <c r="ADT40" s="194"/>
      <c r="ADU40" s="194"/>
      <c r="ADV40" s="194"/>
      <c r="ADW40" s="194"/>
      <c r="ADX40" s="194"/>
      <c r="ADY40" s="194"/>
      <c r="ADZ40" s="194"/>
      <c r="AEA40" s="194"/>
      <c r="AEB40" s="194"/>
      <c r="AEC40" s="194"/>
      <c r="AED40" s="194"/>
      <c r="AEE40" s="194"/>
      <c r="AEF40" s="194"/>
      <c r="AEG40" s="194"/>
      <c r="AEH40" s="194"/>
      <c r="AEI40" s="194"/>
      <c r="AEJ40" s="194"/>
      <c r="AEK40" s="194"/>
      <c r="AEL40" s="194"/>
      <c r="AEM40" s="194"/>
      <c r="AEN40" s="194"/>
      <c r="AEO40" s="194"/>
      <c r="AEP40" s="194"/>
      <c r="AEQ40" s="194"/>
      <c r="AER40" s="194"/>
      <c r="AES40" s="194"/>
      <c r="AET40" s="194"/>
      <c r="AEU40" s="194"/>
      <c r="AEV40" s="194"/>
      <c r="AEW40" s="194"/>
      <c r="AEX40" s="194"/>
      <c r="AEY40" s="194"/>
      <c r="AEZ40" s="194"/>
      <c r="AFA40" s="194"/>
      <c r="AFB40" s="194"/>
      <c r="AFC40" s="194"/>
      <c r="AFD40" s="194"/>
      <c r="AFE40" s="194"/>
      <c r="AFF40" s="194"/>
      <c r="AFG40" s="194"/>
      <c r="AFH40" s="194"/>
      <c r="AFI40" s="194"/>
      <c r="AFJ40" s="194"/>
      <c r="AFK40" s="194"/>
      <c r="AFL40" s="194"/>
      <c r="AFM40" s="194"/>
      <c r="AFN40" s="194"/>
      <c r="AFO40" s="194"/>
      <c r="AFP40" s="194"/>
      <c r="AFQ40" s="194"/>
      <c r="AFR40" s="194"/>
      <c r="AFS40" s="194"/>
      <c r="AFT40" s="194"/>
      <c r="AFU40" s="194"/>
      <c r="AFV40" s="194"/>
      <c r="AFW40" s="194"/>
      <c r="AFX40" s="194"/>
      <c r="AFY40" s="194"/>
      <c r="AFZ40" s="194"/>
      <c r="AGA40" s="194"/>
      <c r="AGB40" s="194"/>
      <c r="AGC40" s="194"/>
      <c r="AGD40" s="194"/>
      <c r="AGE40" s="194"/>
      <c r="AGF40" s="194"/>
      <c r="AGG40" s="194"/>
      <c r="AGH40" s="194"/>
      <c r="AGI40" s="194"/>
      <c r="AGJ40" s="194"/>
      <c r="AGK40" s="194"/>
      <c r="AGL40" s="194"/>
      <c r="AGM40" s="194"/>
      <c r="AGN40" s="194"/>
      <c r="AGO40" s="194"/>
      <c r="AGP40" s="194"/>
      <c r="AGQ40" s="194"/>
      <c r="AGR40" s="194"/>
      <c r="AGS40" s="194"/>
      <c r="AGT40" s="194"/>
      <c r="AGU40" s="194"/>
      <c r="AGV40" s="194"/>
      <c r="AGW40" s="194"/>
      <c r="AGX40" s="194"/>
      <c r="AGY40" s="194"/>
      <c r="AGZ40" s="194"/>
      <c r="AHA40" s="194"/>
      <c r="AHB40" s="194"/>
      <c r="AHC40" s="194"/>
      <c r="AHD40" s="194"/>
      <c r="AHE40" s="194"/>
      <c r="AHF40" s="194"/>
      <c r="AHG40" s="194"/>
      <c r="AHH40" s="194"/>
      <c r="AHI40" s="194"/>
      <c r="AHJ40" s="194"/>
      <c r="AHK40" s="194"/>
      <c r="AHL40" s="194"/>
      <c r="AHM40" s="194"/>
      <c r="AHN40" s="194"/>
      <c r="AHO40" s="194"/>
      <c r="AHP40" s="194"/>
      <c r="AHQ40" s="194"/>
      <c r="AHR40" s="194"/>
      <c r="AHS40" s="194"/>
      <c r="AHT40" s="194"/>
      <c r="AHU40" s="194"/>
      <c r="AHV40" s="194"/>
      <c r="AHW40" s="194"/>
      <c r="AHX40" s="194"/>
      <c r="AHY40" s="194"/>
      <c r="AHZ40" s="194"/>
      <c r="AIA40" s="194"/>
      <c r="AIB40" s="194"/>
      <c r="AIC40" s="194"/>
      <c r="AID40" s="194"/>
      <c r="AIE40" s="194"/>
      <c r="AIF40" s="194"/>
      <c r="AIG40" s="194"/>
      <c r="AIH40" s="194"/>
      <c r="AII40" s="194"/>
      <c r="AIJ40" s="194"/>
      <c r="AIK40" s="194"/>
      <c r="AIL40" s="194"/>
      <c r="AIM40" s="194"/>
      <c r="AIN40" s="194"/>
      <c r="AIO40" s="194"/>
      <c r="AIP40" s="194"/>
      <c r="AIQ40" s="194"/>
      <c r="AIR40" s="194"/>
      <c r="AIS40" s="194"/>
      <c r="AIT40" s="194"/>
      <c r="AIU40" s="194"/>
      <c r="AIV40" s="194"/>
      <c r="AIW40" s="194"/>
      <c r="AIX40" s="194"/>
      <c r="AIY40" s="194"/>
      <c r="AIZ40" s="194"/>
      <c r="AJA40" s="194"/>
      <c r="AJB40" s="194"/>
      <c r="AJC40" s="194"/>
      <c r="AJD40" s="194"/>
      <c r="AJE40" s="194"/>
      <c r="AJF40" s="194"/>
      <c r="AJG40" s="194"/>
      <c r="AJH40" s="194"/>
      <c r="AJI40" s="194"/>
      <c r="AJJ40" s="194"/>
      <c r="AJK40" s="194"/>
      <c r="AJL40" s="194"/>
      <c r="AJM40" s="194"/>
      <c r="AJN40" s="194"/>
      <c r="AJO40" s="194"/>
      <c r="AJP40" s="194"/>
      <c r="AJQ40" s="194"/>
      <c r="AJR40" s="194"/>
      <c r="AJS40" s="194"/>
      <c r="AJT40" s="194"/>
      <c r="AJU40" s="194"/>
      <c r="AJV40" s="194"/>
      <c r="AJW40" s="194"/>
      <c r="AJX40" s="194"/>
      <c r="AJY40" s="194"/>
      <c r="AJZ40" s="194"/>
      <c r="AKA40" s="194"/>
      <c r="AKB40" s="194"/>
      <c r="AKC40" s="194"/>
      <c r="AKD40" s="194"/>
      <c r="AKE40" s="194"/>
      <c r="AKF40" s="194"/>
      <c r="AKG40" s="194"/>
      <c r="AKH40" s="194"/>
      <c r="AKI40" s="194"/>
      <c r="AKJ40" s="194"/>
      <c r="AKK40" s="194"/>
      <c r="AKL40" s="194"/>
      <c r="AKM40" s="194"/>
      <c r="AKN40" s="194"/>
      <c r="AKO40" s="194"/>
      <c r="AKP40" s="194"/>
      <c r="AKQ40" s="194"/>
      <c r="AKR40" s="194"/>
      <c r="AKS40" s="194"/>
      <c r="AKT40" s="194"/>
      <c r="AKU40" s="194"/>
      <c r="AKV40" s="194"/>
      <c r="AKW40" s="194"/>
      <c r="AKX40" s="194"/>
      <c r="AKY40" s="194"/>
      <c r="AKZ40" s="194"/>
      <c r="ALA40" s="194"/>
      <c r="ALB40" s="194"/>
      <c r="ALC40" s="194"/>
      <c r="ALD40" s="194"/>
      <c r="ALE40" s="194"/>
      <c r="ALF40" s="194"/>
      <c r="ALG40" s="194"/>
      <c r="ALH40" s="194"/>
      <c r="ALI40" s="194"/>
      <c r="ALJ40" s="194"/>
      <c r="ALK40" s="194"/>
      <c r="ALL40" s="194"/>
      <c r="ALM40" s="194"/>
      <c r="ALN40" s="194"/>
      <c r="ALO40" s="194"/>
      <c r="ALP40" s="194"/>
      <c r="ALQ40" s="194"/>
      <c r="ALR40" s="194"/>
      <c r="ALS40" s="194"/>
      <c r="ALT40" s="194"/>
      <c r="ALU40" s="194"/>
      <c r="ALV40" s="194"/>
      <c r="ALW40" s="194"/>
      <c r="ALX40" s="194"/>
      <c r="ALY40" s="194"/>
      <c r="ALZ40" s="194"/>
      <c r="AMA40" s="194"/>
      <c r="AMB40" s="194"/>
      <c r="AMC40" s="194"/>
      <c r="AMD40" s="194"/>
      <c r="AME40" s="194"/>
      <c r="AMF40" s="194"/>
      <c r="AMG40" s="194"/>
      <c r="AMH40" s="194"/>
      <c r="AMI40" s="194"/>
      <c r="AMJ40" s="194"/>
      <c r="AMK40" s="194"/>
      <c r="AML40" s="194"/>
      <c r="AMM40" s="194"/>
      <c r="AMN40" s="194"/>
      <c r="AMO40" s="194"/>
      <c r="AMP40" s="194"/>
      <c r="AMQ40" s="194"/>
      <c r="AMR40" s="194"/>
      <c r="AMS40" s="194"/>
      <c r="AMT40" s="194"/>
      <c r="AMU40" s="194"/>
      <c r="AMV40" s="194"/>
      <c r="AMW40" s="194"/>
      <c r="AMX40" s="194"/>
      <c r="AMY40" s="194"/>
      <c r="AMZ40" s="194"/>
      <c r="ANA40" s="194"/>
      <c r="ANB40" s="194"/>
      <c r="ANC40" s="194"/>
      <c r="AND40" s="194"/>
      <c r="ANE40" s="194"/>
      <c r="ANF40" s="194"/>
      <c r="ANG40" s="194"/>
      <c r="ANH40" s="194"/>
      <c r="ANI40" s="194"/>
      <c r="ANJ40" s="194"/>
      <c r="ANK40" s="194"/>
      <c r="ANL40" s="194"/>
      <c r="ANM40" s="194"/>
      <c r="ANN40" s="194"/>
      <c r="ANO40" s="194"/>
      <c r="ANP40" s="194"/>
      <c r="ANQ40" s="194"/>
      <c r="ANR40" s="194"/>
      <c r="ANS40" s="194"/>
      <c r="ANT40" s="194"/>
      <c r="ANU40" s="194"/>
      <c r="ANV40" s="194"/>
      <c r="ANW40" s="194"/>
      <c r="ANX40" s="194"/>
      <c r="ANY40" s="194"/>
      <c r="ANZ40" s="194"/>
      <c r="AOA40" s="194"/>
      <c r="AOB40" s="194"/>
      <c r="AOC40" s="194"/>
      <c r="AOD40" s="194"/>
      <c r="AOE40" s="194"/>
      <c r="AOF40" s="194"/>
      <c r="AOG40" s="194"/>
      <c r="AOH40" s="194"/>
      <c r="AOI40" s="194"/>
      <c r="AOJ40" s="194"/>
      <c r="AOK40" s="194"/>
      <c r="AOL40" s="194"/>
      <c r="AOM40" s="194"/>
      <c r="AON40" s="194"/>
      <c r="AOO40" s="194"/>
      <c r="AOP40" s="194"/>
      <c r="AOQ40" s="194"/>
      <c r="AOR40" s="194"/>
      <c r="AOS40" s="194"/>
      <c r="AOT40" s="194"/>
      <c r="AOU40" s="194"/>
      <c r="AOV40" s="194"/>
      <c r="AOW40" s="194"/>
      <c r="AOX40" s="194"/>
      <c r="AOY40" s="194"/>
      <c r="AOZ40" s="194"/>
      <c r="APA40" s="194"/>
      <c r="APB40" s="194"/>
      <c r="APC40" s="194"/>
      <c r="APD40" s="194"/>
      <c r="APE40" s="194"/>
      <c r="APF40" s="194"/>
      <c r="APG40" s="194"/>
      <c r="APH40" s="194"/>
      <c r="API40" s="194"/>
      <c r="APJ40" s="194"/>
      <c r="APK40" s="194"/>
      <c r="APL40" s="194"/>
      <c r="APM40" s="194"/>
      <c r="APN40" s="194"/>
      <c r="APO40" s="194"/>
      <c r="APP40" s="194"/>
      <c r="APQ40" s="194"/>
      <c r="APR40" s="194"/>
      <c r="APS40" s="194"/>
      <c r="APT40" s="194"/>
      <c r="APU40" s="194"/>
      <c r="APV40" s="194"/>
      <c r="APW40" s="194"/>
      <c r="APX40" s="194"/>
      <c r="APY40" s="194"/>
      <c r="APZ40" s="194"/>
      <c r="AQA40" s="194"/>
      <c r="AQB40" s="194"/>
      <c r="AQC40" s="194"/>
      <c r="AQD40" s="194"/>
      <c r="AQE40" s="194"/>
      <c r="AQF40" s="194"/>
      <c r="AQG40" s="194"/>
      <c r="AQH40" s="194"/>
      <c r="AQI40" s="194"/>
      <c r="AQJ40" s="194"/>
      <c r="AQK40" s="194"/>
      <c r="AQL40" s="194"/>
      <c r="AQM40" s="194"/>
      <c r="AQN40" s="194"/>
      <c r="AQO40" s="194"/>
      <c r="AQP40" s="194"/>
      <c r="AQQ40" s="194"/>
      <c r="AQR40" s="194"/>
      <c r="AQS40" s="194"/>
      <c r="AQT40" s="194"/>
      <c r="AQU40" s="194"/>
      <c r="AQV40" s="194"/>
      <c r="AQW40" s="194"/>
      <c r="AQX40" s="194"/>
      <c r="AQY40" s="194"/>
      <c r="AQZ40" s="194"/>
      <c r="ARA40" s="194"/>
      <c r="ARB40" s="194"/>
      <c r="ARC40" s="194"/>
      <c r="ARD40" s="194"/>
      <c r="ARE40" s="194"/>
      <c r="ARF40" s="194"/>
      <c r="ARG40" s="194"/>
      <c r="ARH40" s="194"/>
      <c r="ARI40" s="194"/>
      <c r="ARJ40" s="194"/>
      <c r="ARK40" s="194"/>
      <c r="ARL40" s="194"/>
      <c r="ARM40" s="194"/>
      <c r="ARN40" s="194"/>
      <c r="ARO40" s="194"/>
      <c r="ARP40" s="194"/>
      <c r="ARQ40" s="194"/>
      <c r="ARR40" s="194"/>
      <c r="ARS40" s="194"/>
      <c r="ART40" s="194"/>
      <c r="ARU40" s="194"/>
      <c r="ARV40" s="194"/>
      <c r="ARW40" s="194"/>
      <c r="ARX40" s="194"/>
      <c r="ARY40" s="194"/>
      <c r="ARZ40" s="194"/>
      <c r="ASA40" s="194"/>
      <c r="ASB40" s="194"/>
      <c r="ASC40" s="194"/>
      <c r="ASD40" s="194"/>
      <c r="ASE40" s="194"/>
      <c r="ASF40" s="194"/>
      <c r="ASG40" s="194"/>
      <c r="ASH40" s="194"/>
      <c r="ASI40" s="194"/>
      <c r="ASJ40" s="194"/>
      <c r="ASK40" s="194"/>
      <c r="ASL40" s="194"/>
      <c r="ASM40" s="194"/>
      <c r="ASN40" s="194"/>
      <c r="ASO40" s="194"/>
      <c r="ASP40" s="194"/>
      <c r="ASQ40" s="194"/>
      <c r="ASR40" s="194"/>
      <c r="ASS40" s="194"/>
      <c r="AST40" s="194"/>
      <c r="ASU40" s="194"/>
      <c r="ASV40" s="194"/>
      <c r="ASW40" s="194"/>
      <c r="ASX40" s="194"/>
      <c r="ASY40" s="194"/>
      <c r="ASZ40" s="194"/>
      <c r="ATA40" s="194"/>
      <c r="ATB40" s="194"/>
      <c r="ATC40" s="194"/>
      <c r="ATD40" s="194"/>
      <c r="ATE40" s="194"/>
      <c r="ATF40" s="194"/>
      <c r="ATG40" s="194"/>
      <c r="ATH40" s="194"/>
      <c r="ATI40" s="194"/>
      <c r="ATJ40" s="194"/>
      <c r="ATK40" s="194"/>
      <c r="ATL40" s="194"/>
      <c r="ATM40" s="194"/>
      <c r="ATN40" s="194"/>
      <c r="ATO40" s="194"/>
      <c r="ATP40" s="194"/>
      <c r="ATQ40" s="194"/>
      <c r="ATR40" s="194"/>
      <c r="ATS40" s="194"/>
      <c r="ATT40" s="194"/>
      <c r="ATU40" s="194"/>
      <c r="ATV40" s="194"/>
      <c r="ATW40" s="194"/>
      <c r="ATX40" s="194"/>
      <c r="ATY40" s="194"/>
      <c r="ATZ40" s="194"/>
      <c r="AUA40" s="194"/>
      <c r="AUB40" s="194"/>
      <c r="AUC40" s="194"/>
      <c r="AUD40" s="194"/>
      <c r="AUE40" s="194"/>
      <c r="AUF40" s="194"/>
      <c r="AUG40" s="194"/>
      <c r="AUH40" s="194"/>
      <c r="AUI40" s="194"/>
      <c r="AUJ40" s="194"/>
      <c r="AUK40" s="194"/>
      <c r="AUL40" s="194"/>
      <c r="AUM40" s="194"/>
      <c r="AUN40" s="194"/>
      <c r="AUO40" s="194"/>
      <c r="AUP40" s="194"/>
      <c r="AUQ40" s="194"/>
      <c r="AUR40" s="194"/>
      <c r="AUS40" s="194"/>
      <c r="AUT40" s="194"/>
      <c r="AUU40" s="194"/>
      <c r="AUV40" s="194"/>
      <c r="AUW40" s="194"/>
      <c r="AUX40" s="194"/>
      <c r="AUY40" s="194"/>
      <c r="AUZ40" s="194"/>
      <c r="AVA40" s="194"/>
      <c r="AVB40" s="194"/>
      <c r="AVC40" s="194"/>
      <c r="AVD40" s="194"/>
      <c r="AVE40" s="194"/>
      <c r="AVF40" s="194"/>
      <c r="AVG40" s="194"/>
      <c r="AVH40" s="194"/>
      <c r="AVI40" s="194"/>
      <c r="AVJ40" s="194"/>
      <c r="AVK40" s="194"/>
      <c r="AVL40" s="194"/>
      <c r="AVM40" s="194"/>
      <c r="AVN40" s="194"/>
      <c r="AVO40" s="194"/>
      <c r="AVP40" s="194"/>
      <c r="AVQ40" s="194"/>
      <c r="AVR40" s="194"/>
      <c r="AVS40" s="194"/>
      <c r="AVT40" s="194"/>
      <c r="AVU40" s="194"/>
      <c r="AVV40" s="194"/>
      <c r="AVW40" s="194"/>
      <c r="AVX40" s="194"/>
      <c r="AVY40" s="194"/>
      <c r="AVZ40" s="194"/>
      <c r="AWA40" s="194"/>
      <c r="AWB40" s="194"/>
      <c r="AWC40" s="194"/>
      <c r="AWD40" s="194"/>
      <c r="AWE40" s="194"/>
      <c r="AWF40" s="194"/>
      <c r="AWG40" s="194"/>
      <c r="AWH40" s="194"/>
      <c r="AWI40" s="194"/>
      <c r="AWJ40" s="194"/>
      <c r="AWK40" s="194"/>
      <c r="AWL40" s="194"/>
      <c r="AWM40" s="194"/>
      <c r="AWN40" s="194"/>
      <c r="AWO40" s="194"/>
      <c r="AWP40" s="194"/>
      <c r="AWQ40" s="194"/>
      <c r="AWR40" s="194"/>
      <c r="AWS40" s="194"/>
      <c r="AWT40" s="194"/>
      <c r="AWU40" s="194"/>
      <c r="AWV40" s="194"/>
      <c r="AWW40" s="194"/>
      <c r="AWX40" s="194"/>
      <c r="AWY40" s="194"/>
      <c r="AWZ40" s="194"/>
      <c r="AXA40" s="194"/>
      <c r="AXB40" s="194"/>
      <c r="AXC40" s="194"/>
      <c r="AXD40" s="194"/>
      <c r="AXE40" s="194"/>
      <c r="AXF40" s="194"/>
      <c r="AXG40" s="194"/>
      <c r="AXH40" s="194"/>
      <c r="AXI40" s="194"/>
      <c r="AXJ40" s="194"/>
      <c r="AXK40" s="194"/>
      <c r="AXL40" s="194"/>
      <c r="AXM40" s="194"/>
      <c r="AXN40" s="194"/>
      <c r="AXO40" s="194"/>
      <c r="AXP40" s="194"/>
      <c r="AXQ40" s="194"/>
      <c r="AXR40" s="194"/>
      <c r="AXS40" s="194"/>
      <c r="AXT40" s="194"/>
      <c r="AXU40" s="194"/>
      <c r="AXV40" s="194"/>
      <c r="AXW40" s="194"/>
      <c r="AXX40" s="194"/>
      <c r="AXY40" s="194"/>
      <c r="AXZ40" s="194"/>
      <c r="AYA40" s="194"/>
      <c r="AYB40" s="194"/>
      <c r="AYC40" s="194"/>
      <c r="AYD40" s="194"/>
      <c r="AYE40" s="194"/>
      <c r="AYF40" s="194"/>
      <c r="AYG40" s="194"/>
      <c r="AYH40" s="194"/>
      <c r="AYI40" s="194"/>
      <c r="AYJ40" s="194"/>
      <c r="AYK40" s="194"/>
      <c r="AYL40" s="194"/>
      <c r="AYM40" s="194"/>
      <c r="AYN40" s="194"/>
      <c r="AYO40" s="194"/>
      <c r="AYP40" s="194"/>
      <c r="AYQ40" s="194"/>
      <c r="AYR40" s="194"/>
      <c r="AYS40" s="194"/>
      <c r="AYT40" s="194"/>
      <c r="AYU40" s="194"/>
      <c r="AYV40" s="194"/>
      <c r="AYW40" s="194"/>
      <c r="AYX40" s="194"/>
      <c r="AYY40" s="194"/>
      <c r="AYZ40" s="194"/>
      <c r="AZA40" s="194"/>
      <c r="AZB40" s="194"/>
      <c r="AZC40" s="194"/>
      <c r="AZD40" s="194"/>
      <c r="AZE40" s="194"/>
      <c r="AZF40" s="194"/>
      <c r="AZG40" s="194"/>
      <c r="AZH40" s="194"/>
      <c r="AZI40" s="194"/>
      <c r="AZJ40" s="194"/>
      <c r="AZK40" s="194"/>
      <c r="AZL40" s="194"/>
      <c r="AZM40" s="194"/>
      <c r="AZN40" s="194"/>
      <c r="AZO40" s="194"/>
      <c r="AZP40" s="194"/>
      <c r="AZQ40" s="194"/>
      <c r="AZR40" s="194"/>
      <c r="AZS40" s="194"/>
      <c r="AZT40" s="194"/>
      <c r="AZU40" s="194"/>
      <c r="AZV40" s="194"/>
      <c r="AZW40" s="194"/>
      <c r="AZX40" s="194"/>
      <c r="AZY40" s="194"/>
      <c r="AZZ40" s="194"/>
      <c r="BAA40" s="194"/>
      <c r="BAB40" s="194"/>
      <c r="BAC40" s="194"/>
      <c r="BAD40" s="194"/>
      <c r="BAE40" s="194"/>
      <c r="BAF40" s="194"/>
      <c r="BAG40" s="194"/>
      <c r="BAH40" s="194"/>
      <c r="BAI40" s="194"/>
      <c r="BAJ40" s="194"/>
      <c r="BAK40" s="194"/>
      <c r="BAL40" s="194"/>
      <c r="BAM40" s="194"/>
      <c r="BAN40" s="194"/>
      <c r="BAO40" s="194"/>
      <c r="BAP40" s="194"/>
      <c r="BAQ40" s="194"/>
      <c r="BAR40" s="194"/>
      <c r="BAS40" s="194"/>
      <c r="BAT40" s="194"/>
      <c r="BAU40" s="194"/>
      <c r="BAV40" s="194"/>
      <c r="BAW40" s="194"/>
      <c r="BAX40" s="194"/>
      <c r="BAY40" s="194"/>
      <c r="BAZ40" s="194"/>
      <c r="BBA40" s="194"/>
      <c r="BBB40" s="194"/>
      <c r="BBC40" s="194"/>
      <c r="BBD40" s="194"/>
      <c r="BBE40" s="194"/>
      <c r="BBF40" s="194"/>
      <c r="BBG40" s="194"/>
      <c r="BBH40" s="194"/>
      <c r="BBI40" s="194"/>
      <c r="BBJ40" s="194"/>
      <c r="BBK40" s="194"/>
      <c r="BBL40" s="194"/>
      <c r="BBM40" s="194"/>
      <c r="BBN40" s="194"/>
      <c r="BBO40" s="194"/>
      <c r="BBP40" s="194"/>
      <c r="BBQ40" s="194"/>
      <c r="BBR40" s="194"/>
      <c r="BBS40" s="194"/>
      <c r="BBT40" s="194"/>
      <c r="BBU40" s="194"/>
      <c r="BBV40" s="194"/>
      <c r="BBW40" s="194"/>
      <c r="BBX40" s="194"/>
      <c r="BBY40" s="194"/>
      <c r="BBZ40" s="194"/>
      <c r="BCA40" s="194"/>
      <c r="BCB40" s="194"/>
      <c r="BCC40" s="194"/>
      <c r="BCD40" s="194"/>
      <c r="BCE40" s="194"/>
      <c r="BCF40" s="194"/>
      <c r="BCG40" s="194"/>
      <c r="BCH40" s="194"/>
      <c r="BCI40" s="194"/>
      <c r="BCJ40" s="194"/>
      <c r="BCK40" s="194"/>
      <c r="BCL40" s="194"/>
      <c r="BCM40" s="194"/>
      <c r="BCN40" s="194"/>
      <c r="BCO40" s="194"/>
      <c r="BCP40" s="194"/>
      <c r="BCQ40" s="194"/>
      <c r="BCR40" s="194"/>
      <c r="BCS40" s="194"/>
      <c r="BCT40" s="194"/>
      <c r="BCU40" s="194"/>
      <c r="BCV40" s="194"/>
      <c r="BCW40" s="194"/>
      <c r="BCX40" s="194"/>
      <c r="BCY40" s="194"/>
      <c r="BCZ40" s="194"/>
      <c r="BDA40" s="194"/>
      <c r="BDB40" s="194"/>
      <c r="BDC40" s="194"/>
      <c r="BDD40" s="194"/>
      <c r="BDE40" s="194"/>
      <c r="BDF40" s="194"/>
      <c r="BDG40" s="194"/>
      <c r="BDH40" s="194"/>
      <c r="BDI40" s="194"/>
      <c r="BDJ40" s="194"/>
      <c r="BDK40" s="194"/>
      <c r="BDL40" s="194"/>
      <c r="BDM40" s="194"/>
      <c r="BDN40" s="194"/>
      <c r="BDO40" s="194"/>
      <c r="BDP40" s="194"/>
      <c r="BDQ40" s="194"/>
      <c r="BDR40" s="194"/>
      <c r="BDS40" s="194"/>
      <c r="BDT40" s="194"/>
      <c r="BDU40" s="194"/>
      <c r="BDV40" s="194"/>
      <c r="BDW40" s="194"/>
      <c r="BDX40" s="194"/>
      <c r="BDY40" s="194"/>
      <c r="BDZ40" s="194"/>
      <c r="BEA40" s="194"/>
      <c r="BEB40" s="194"/>
      <c r="BEC40" s="194"/>
      <c r="BED40" s="194"/>
      <c r="BEE40" s="194"/>
      <c r="BEF40" s="194"/>
      <c r="BEG40" s="194"/>
      <c r="BEH40" s="194"/>
      <c r="BEI40" s="194"/>
      <c r="BEJ40" s="194"/>
      <c r="BEK40" s="194"/>
      <c r="BEL40" s="194"/>
      <c r="BEM40" s="194"/>
      <c r="BEN40" s="194"/>
      <c r="BEO40" s="194"/>
      <c r="BEP40" s="194"/>
      <c r="BEQ40" s="194"/>
      <c r="BER40" s="194"/>
      <c r="BES40" s="194"/>
      <c r="BET40" s="194"/>
      <c r="BEU40" s="194"/>
      <c r="BEV40" s="194"/>
      <c r="BEW40" s="194"/>
      <c r="BEX40" s="194"/>
      <c r="BEY40" s="194"/>
      <c r="BEZ40" s="194"/>
      <c r="BFA40" s="194"/>
      <c r="BFB40" s="194"/>
      <c r="BFC40" s="194"/>
      <c r="BFD40" s="194"/>
      <c r="BFE40" s="194"/>
      <c r="BFF40" s="194"/>
      <c r="BFG40" s="194"/>
      <c r="BFH40" s="194"/>
      <c r="BFI40" s="194"/>
      <c r="BFJ40" s="194"/>
      <c r="BFK40" s="194"/>
      <c r="BFL40" s="194"/>
      <c r="BFM40" s="194"/>
      <c r="BFN40" s="194"/>
      <c r="BFO40" s="194"/>
      <c r="BFP40" s="194"/>
      <c r="BFQ40" s="194"/>
      <c r="BFR40" s="194"/>
      <c r="BFS40" s="194"/>
      <c r="BFT40" s="194"/>
      <c r="BFU40" s="194"/>
      <c r="BFV40" s="194"/>
      <c r="BFW40" s="194"/>
      <c r="BFX40" s="194"/>
      <c r="BFY40" s="194"/>
      <c r="BFZ40" s="194"/>
      <c r="BGA40" s="194"/>
      <c r="BGB40" s="194"/>
      <c r="BGC40" s="194"/>
      <c r="BGD40" s="194"/>
      <c r="BGE40" s="194"/>
      <c r="BGF40" s="194"/>
      <c r="BGG40" s="194"/>
      <c r="BGH40" s="194"/>
      <c r="BGI40" s="194"/>
      <c r="BGJ40" s="194"/>
      <c r="BGK40" s="194"/>
      <c r="BGL40" s="194"/>
      <c r="BGM40" s="194"/>
      <c r="BGN40" s="194"/>
      <c r="BGO40" s="194"/>
      <c r="BGP40" s="194"/>
      <c r="BGQ40" s="194"/>
      <c r="BGR40" s="194"/>
      <c r="BGS40" s="194"/>
      <c r="BGT40" s="194"/>
      <c r="BGU40" s="194"/>
      <c r="BGV40" s="194"/>
      <c r="BGW40" s="194"/>
      <c r="BGX40" s="194"/>
      <c r="BGY40" s="194"/>
      <c r="BGZ40" s="194"/>
      <c r="BHA40" s="194"/>
      <c r="BHB40" s="194"/>
      <c r="BHC40" s="194"/>
      <c r="BHD40" s="194"/>
      <c r="BHE40" s="194"/>
      <c r="BHF40" s="194"/>
      <c r="BHG40" s="194"/>
      <c r="BHH40" s="194"/>
      <c r="BHI40" s="194"/>
      <c r="BHJ40" s="194"/>
      <c r="BHK40" s="194"/>
      <c r="BHL40" s="194"/>
      <c r="BHM40" s="194"/>
      <c r="BHN40" s="194"/>
      <c r="BHO40" s="194"/>
      <c r="BHP40" s="194"/>
      <c r="BHQ40" s="194"/>
      <c r="BHR40" s="194"/>
      <c r="BHS40" s="194"/>
      <c r="BHT40" s="194"/>
      <c r="BHU40" s="194"/>
      <c r="BHV40" s="194"/>
      <c r="BHW40" s="194"/>
      <c r="BHX40" s="194"/>
      <c r="BHY40" s="194"/>
      <c r="BHZ40" s="194"/>
      <c r="BIA40" s="194"/>
      <c r="BIB40" s="194"/>
      <c r="BIC40" s="194"/>
      <c r="BID40" s="194"/>
      <c r="BIE40" s="194"/>
      <c r="BIF40" s="194"/>
      <c r="BIG40" s="194"/>
      <c r="BIH40" s="194"/>
      <c r="BII40" s="194"/>
      <c r="BIJ40" s="194"/>
      <c r="BIK40" s="194"/>
      <c r="BIL40" s="194"/>
      <c r="BIM40" s="194"/>
      <c r="BIN40" s="194"/>
      <c r="BIO40" s="194"/>
      <c r="BIP40" s="194"/>
      <c r="BIQ40" s="194"/>
      <c r="BIR40" s="194"/>
      <c r="BIS40" s="194"/>
      <c r="BIT40" s="194"/>
      <c r="BIU40" s="194"/>
      <c r="BIV40" s="194"/>
      <c r="BIW40" s="194"/>
      <c r="BIX40" s="194"/>
      <c r="BIY40" s="194"/>
      <c r="BIZ40" s="194"/>
      <c r="BJA40" s="194"/>
      <c r="BJB40" s="194"/>
      <c r="BJC40" s="194"/>
      <c r="BJD40" s="194"/>
      <c r="BJE40" s="194"/>
      <c r="BJF40" s="194"/>
      <c r="BJG40" s="194"/>
      <c r="BJH40" s="194"/>
      <c r="BJI40" s="194"/>
      <c r="BJJ40" s="194"/>
      <c r="BJK40" s="194"/>
      <c r="BJL40" s="194"/>
      <c r="BJM40" s="194"/>
      <c r="BJN40" s="194"/>
      <c r="BJO40" s="194"/>
      <c r="BJP40" s="194"/>
      <c r="BJQ40" s="194"/>
      <c r="BJR40" s="194"/>
      <c r="BJS40" s="194"/>
      <c r="BJT40" s="194"/>
      <c r="BJU40" s="194"/>
      <c r="BJV40" s="194"/>
      <c r="BJW40" s="194"/>
      <c r="BJX40" s="194"/>
      <c r="BJY40" s="194"/>
      <c r="BJZ40" s="194"/>
      <c r="BKA40" s="194"/>
      <c r="BKB40" s="194"/>
      <c r="BKC40" s="194"/>
      <c r="BKD40" s="194"/>
      <c r="BKE40" s="194"/>
      <c r="BKF40" s="194"/>
      <c r="BKG40" s="194"/>
      <c r="BKH40" s="194"/>
      <c r="BKI40" s="194"/>
      <c r="BKJ40" s="194"/>
      <c r="BKK40" s="194"/>
      <c r="BKL40" s="194"/>
      <c r="BKM40" s="194"/>
      <c r="BKN40" s="194"/>
      <c r="BKO40" s="194"/>
      <c r="BKP40" s="194"/>
      <c r="BKQ40" s="194"/>
      <c r="BKR40" s="194"/>
      <c r="BKS40" s="194"/>
      <c r="BKT40" s="194"/>
      <c r="BKU40" s="194"/>
      <c r="BKV40" s="194"/>
      <c r="BKW40" s="194"/>
      <c r="BKX40" s="194"/>
      <c r="BKY40" s="194"/>
      <c r="BKZ40" s="194"/>
      <c r="BLA40" s="194"/>
      <c r="BLB40" s="194"/>
      <c r="BLC40" s="194"/>
      <c r="BLD40" s="194"/>
      <c r="BLE40" s="194"/>
      <c r="BLF40" s="194"/>
      <c r="BLG40" s="194"/>
      <c r="BLH40" s="194"/>
      <c r="BLI40" s="194"/>
      <c r="BLJ40" s="194"/>
      <c r="BLK40" s="194"/>
      <c r="BLL40" s="194"/>
      <c r="BLM40" s="194"/>
      <c r="BLN40" s="194"/>
      <c r="BLO40" s="194"/>
      <c r="BLP40" s="194"/>
      <c r="BLQ40" s="194"/>
      <c r="BLR40" s="194"/>
      <c r="BLS40" s="194"/>
      <c r="BLT40" s="194"/>
      <c r="BLU40" s="194"/>
      <c r="BLV40" s="194"/>
      <c r="BLW40" s="194"/>
      <c r="BLX40" s="194"/>
      <c r="BLY40" s="194"/>
      <c r="BLZ40" s="194"/>
      <c r="BMA40" s="194"/>
      <c r="BMB40" s="194"/>
      <c r="BMC40" s="194"/>
      <c r="BMD40" s="194"/>
      <c r="BME40" s="194"/>
      <c r="BMF40" s="194"/>
      <c r="BMG40" s="194"/>
      <c r="BMH40" s="194"/>
      <c r="BMI40" s="194"/>
      <c r="BMJ40" s="194"/>
      <c r="BMK40" s="194"/>
      <c r="BML40" s="194"/>
      <c r="BMM40" s="194"/>
      <c r="BMN40" s="194"/>
      <c r="BMO40" s="194"/>
      <c r="BMP40" s="194"/>
      <c r="BMQ40" s="194"/>
      <c r="BMR40" s="194"/>
      <c r="BMS40" s="194"/>
      <c r="BMT40" s="194"/>
      <c r="BMU40" s="194"/>
      <c r="BMV40" s="194"/>
      <c r="BMW40" s="194"/>
      <c r="BMX40" s="194"/>
      <c r="BMY40" s="194"/>
      <c r="BMZ40" s="194"/>
      <c r="BNA40" s="194"/>
      <c r="BNB40" s="194"/>
      <c r="BNC40" s="194"/>
      <c r="BND40" s="194"/>
      <c r="BNE40" s="194"/>
      <c r="BNF40" s="194"/>
      <c r="BNG40" s="194"/>
      <c r="BNH40" s="194"/>
      <c r="BNI40" s="194"/>
      <c r="BNJ40" s="194"/>
      <c r="BNK40" s="194"/>
      <c r="BNL40" s="194"/>
      <c r="BNM40" s="194"/>
      <c r="BNN40" s="194"/>
      <c r="BNO40" s="194"/>
      <c r="BNP40" s="194"/>
      <c r="BNQ40" s="194"/>
      <c r="BNR40" s="194"/>
      <c r="BNS40" s="194"/>
      <c r="BNT40" s="194"/>
      <c r="BNU40" s="194"/>
      <c r="BNV40" s="194"/>
      <c r="BNW40" s="194"/>
      <c r="BNX40" s="194"/>
      <c r="BNY40" s="194"/>
      <c r="BNZ40" s="194"/>
      <c r="BOA40" s="194"/>
      <c r="BOB40" s="194"/>
      <c r="BOC40" s="194"/>
      <c r="BOD40" s="194"/>
      <c r="BOE40" s="194"/>
      <c r="BOF40" s="194"/>
      <c r="BOG40" s="194"/>
      <c r="BOH40" s="194"/>
      <c r="BOI40" s="194"/>
      <c r="BOJ40" s="194"/>
      <c r="BOK40" s="194"/>
      <c r="BOL40" s="194"/>
      <c r="BOM40" s="194"/>
      <c r="BON40" s="194"/>
      <c r="BOO40" s="194"/>
      <c r="BOP40" s="194"/>
      <c r="BOQ40" s="194"/>
      <c r="BOR40" s="194"/>
      <c r="BOS40" s="194"/>
      <c r="BOT40" s="194"/>
      <c r="BOU40" s="194"/>
      <c r="BOV40" s="194"/>
      <c r="BOW40" s="194"/>
      <c r="BOX40" s="194"/>
      <c r="BOY40" s="194"/>
      <c r="BOZ40" s="194"/>
      <c r="BPA40" s="194"/>
      <c r="BPB40" s="194"/>
      <c r="BPC40" s="194"/>
      <c r="BPD40" s="194"/>
      <c r="BPE40" s="194"/>
      <c r="BPF40" s="194"/>
      <c r="BPG40" s="194"/>
      <c r="BPH40" s="194"/>
      <c r="BPI40" s="194"/>
      <c r="BPJ40" s="194"/>
      <c r="BPK40" s="194"/>
      <c r="BPL40" s="194"/>
      <c r="BPM40" s="194"/>
      <c r="BPN40" s="194"/>
      <c r="BPO40" s="194"/>
      <c r="BPP40" s="194"/>
      <c r="BPQ40" s="194"/>
      <c r="BPR40" s="194"/>
      <c r="BPS40" s="194"/>
      <c r="BPT40" s="194"/>
      <c r="BPU40" s="194"/>
      <c r="BPV40" s="194"/>
      <c r="BPW40" s="194"/>
      <c r="BPX40" s="194"/>
      <c r="BPY40" s="194"/>
      <c r="BPZ40" s="194"/>
      <c r="BQA40" s="194"/>
      <c r="BQB40" s="194"/>
      <c r="BQC40" s="194"/>
      <c r="BQD40" s="194"/>
      <c r="BQE40" s="194"/>
      <c r="BQF40" s="194"/>
      <c r="BQG40" s="194"/>
      <c r="BQH40" s="194"/>
      <c r="BQI40" s="194"/>
      <c r="BQJ40" s="194"/>
      <c r="BQK40" s="194"/>
      <c r="BQL40" s="194"/>
      <c r="BQM40" s="194"/>
      <c r="BQN40" s="194"/>
      <c r="BQO40" s="194"/>
      <c r="BQP40" s="194"/>
      <c r="BQQ40" s="194"/>
      <c r="BQR40" s="194"/>
      <c r="BQS40" s="194"/>
      <c r="BQT40" s="194"/>
      <c r="BQU40" s="194"/>
      <c r="BQV40" s="194"/>
      <c r="BQW40" s="194"/>
      <c r="BQX40" s="194"/>
      <c r="BQY40" s="194"/>
      <c r="BQZ40" s="194"/>
      <c r="BRA40" s="194"/>
      <c r="BRB40" s="194"/>
      <c r="BRC40" s="194"/>
      <c r="BRD40" s="194"/>
      <c r="BRE40" s="194"/>
      <c r="BRF40" s="194"/>
      <c r="BRG40" s="194"/>
      <c r="BRH40" s="194"/>
      <c r="BRI40" s="194"/>
      <c r="BRJ40" s="194"/>
      <c r="BRK40" s="194"/>
      <c r="BRL40" s="194"/>
      <c r="BRM40" s="194"/>
      <c r="BRN40" s="194"/>
      <c r="BRO40" s="194"/>
      <c r="BRP40" s="194"/>
      <c r="BRQ40" s="194"/>
      <c r="BRR40" s="194"/>
      <c r="BRS40" s="194"/>
      <c r="BRT40" s="194"/>
      <c r="BRU40" s="194"/>
      <c r="BRV40" s="194"/>
      <c r="BRW40" s="194"/>
      <c r="BRX40" s="194"/>
      <c r="BRY40" s="194"/>
      <c r="BRZ40" s="194"/>
      <c r="BSA40" s="194"/>
      <c r="BSB40" s="194"/>
      <c r="BSC40" s="194"/>
      <c r="BSD40" s="194"/>
      <c r="BSE40" s="194"/>
      <c r="BSF40" s="194"/>
      <c r="BSG40" s="194"/>
      <c r="BSH40" s="194"/>
      <c r="BSI40" s="194"/>
      <c r="BSJ40" s="194"/>
      <c r="BSK40" s="194"/>
      <c r="BSL40" s="194"/>
      <c r="BSM40" s="194"/>
      <c r="BSN40" s="194"/>
      <c r="BSO40" s="194"/>
      <c r="BSP40" s="194"/>
      <c r="BSQ40" s="194"/>
      <c r="BSR40" s="194"/>
      <c r="BSS40" s="194"/>
      <c r="BST40" s="194"/>
      <c r="BSU40" s="194"/>
      <c r="BSV40" s="194"/>
      <c r="BSW40" s="194"/>
      <c r="BSX40" s="194"/>
      <c r="BSY40" s="194"/>
      <c r="BSZ40" s="194"/>
      <c r="BTA40" s="194"/>
      <c r="BTB40" s="194"/>
      <c r="BTC40" s="194"/>
      <c r="BTD40" s="194"/>
      <c r="BTE40" s="194"/>
      <c r="BTF40" s="194"/>
      <c r="BTG40" s="194"/>
      <c r="BTH40" s="194"/>
      <c r="BTI40" s="194"/>
      <c r="BTJ40" s="194"/>
      <c r="BTK40" s="194"/>
      <c r="BTL40" s="194"/>
      <c r="BTM40" s="194"/>
      <c r="BTN40" s="194"/>
      <c r="BTO40" s="194"/>
      <c r="BTP40" s="194"/>
      <c r="BTQ40" s="194"/>
      <c r="BTR40" s="194"/>
      <c r="BTS40" s="194"/>
      <c r="BTT40" s="194"/>
      <c r="BTU40" s="194"/>
      <c r="BTV40" s="194"/>
      <c r="BTW40" s="194"/>
      <c r="BTX40" s="194"/>
      <c r="BTY40" s="194"/>
      <c r="BTZ40" s="194"/>
      <c r="BUA40" s="194"/>
      <c r="BUB40" s="194"/>
      <c r="BUC40" s="194"/>
      <c r="BUD40" s="194"/>
      <c r="BUE40" s="194"/>
      <c r="BUF40" s="194"/>
      <c r="BUG40" s="194"/>
      <c r="BUH40" s="194"/>
      <c r="BUI40" s="194"/>
      <c r="BUJ40" s="194"/>
      <c r="BUK40" s="194"/>
      <c r="BUL40" s="194"/>
      <c r="BUM40" s="194"/>
      <c r="BUN40" s="194"/>
      <c r="BUO40" s="194"/>
      <c r="BUP40" s="194"/>
      <c r="BUQ40" s="194"/>
      <c r="BUR40" s="194"/>
      <c r="BUS40" s="194"/>
      <c r="BUT40" s="194"/>
      <c r="BUU40" s="194"/>
      <c r="BUV40" s="194"/>
      <c r="BUW40" s="194"/>
      <c r="BUX40" s="194"/>
      <c r="BUY40" s="194"/>
      <c r="BUZ40" s="194"/>
      <c r="BVA40" s="194"/>
      <c r="BVB40" s="194"/>
      <c r="BVC40" s="194"/>
      <c r="BVD40" s="194"/>
      <c r="BVE40" s="194"/>
      <c r="BVF40" s="194"/>
      <c r="BVG40" s="194"/>
      <c r="BVH40" s="194"/>
      <c r="BVI40" s="194"/>
      <c r="BVJ40" s="194"/>
      <c r="BVK40" s="194"/>
      <c r="BVL40" s="194"/>
      <c r="BVM40" s="194"/>
      <c r="BVN40" s="194"/>
      <c r="BVO40" s="194"/>
      <c r="BVP40" s="194"/>
      <c r="BVQ40" s="194"/>
      <c r="BVR40" s="194"/>
      <c r="BVS40" s="194"/>
      <c r="BVT40" s="194"/>
      <c r="BVU40" s="194"/>
      <c r="BVV40" s="194"/>
      <c r="BVW40" s="194"/>
      <c r="BVX40" s="194"/>
      <c r="BVY40" s="194"/>
      <c r="BVZ40" s="194"/>
      <c r="BWA40" s="194"/>
      <c r="BWB40" s="194"/>
      <c r="BWC40" s="194"/>
      <c r="BWD40" s="194"/>
      <c r="BWE40" s="194"/>
      <c r="BWF40" s="194"/>
      <c r="BWG40" s="194"/>
      <c r="BWH40" s="194"/>
      <c r="BWI40" s="194"/>
      <c r="BWJ40" s="194"/>
      <c r="BWK40" s="194"/>
      <c r="BWL40" s="194"/>
      <c r="BWM40" s="194"/>
      <c r="BWN40" s="194"/>
      <c r="BWO40" s="194"/>
      <c r="BWP40" s="194"/>
      <c r="BWQ40" s="194"/>
      <c r="BWR40" s="194"/>
      <c r="BWS40" s="194"/>
      <c r="BWT40" s="194"/>
      <c r="BWU40" s="194"/>
      <c r="BWV40" s="194"/>
      <c r="BWW40" s="194"/>
      <c r="BWX40" s="194"/>
      <c r="BWY40" s="194"/>
      <c r="BWZ40" s="194"/>
      <c r="BXA40" s="194"/>
      <c r="BXB40" s="194"/>
      <c r="BXC40" s="194"/>
      <c r="BXD40" s="194"/>
      <c r="BXE40" s="194"/>
      <c r="BXF40" s="194"/>
      <c r="BXG40" s="194"/>
      <c r="BXH40" s="194"/>
      <c r="BXI40" s="194"/>
      <c r="BXJ40" s="194"/>
      <c r="BXK40" s="194"/>
      <c r="BXL40" s="194"/>
      <c r="BXM40" s="194"/>
      <c r="BXN40" s="194"/>
      <c r="BXO40" s="194"/>
      <c r="BXP40" s="194"/>
      <c r="BXQ40" s="194"/>
      <c r="BXR40" s="194"/>
      <c r="BXS40" s="194"/>
      <c r="BXT40" s="194"/>
      <c r="BXU40" s="194"/>
      <c r="BXV40" s="194"/>
      <c r="BXW40" s="194"/>
      <c r="BXX40" s="194"/>
      <c r="BXY40" s="194"/>
      <c r="BXZ40" s="194"/>
      <c r="BYA40" s="194"/>
      <c r="BYB40" s="194"/>
      <c r="BYC40" s="194"/>
      <c r="BYD40" s="194"/>
      <c r="BYE40" s="194"/>
      <c r="BYF40" s="194"/>
      <c r="BYG40" s="194"/>
      <c r="BYH40" s="194"/>
      <c r="BYI40" s="194"/>
      <c r="BYJ40" s="194"/>
      <c r="BYK40" s="194"/>
      <c r="BYL40" s="194"/>
      <c r="BYM40" s="194"/>
      <c r="BYN40" s="194"/>
      <c r="BYO40" s="194"/>
      <c r="BYP40" s="194"/>
      <c r="BYQ40" s="194"/>
      <c r="BYR40" s="194"/>
      <c r="BYS40" s="194"/>
      <c r="BYT40" s="194"/>
      <c r="BYU40" s="194"/>
      <c r="BYV40" s="194"/>
      <c r="BYW40" s="194"/>
      <c r="BYX40" s="194"/>
      <c r="BYY40" s="194"/>
      <c r="BYZ40" s="194"/>
      <c r="BZA40" s="194"/>
      <c r="BZB40" s="194"/>
      <c r="BZC40" s="194"/>
      <c r="BZD40" s="194"/>
      <c r="BZE40" s="194"/>
      <c r="BZF40" s="194"/>
      <c r="BZG40" s="194"/>
      <c r="BZH40" s="194"/>
      <c r="BZI40" s="194"/>
      <c r="BZJ40" s="194"/>
      <c r="BZK40" s="194"/>
      <c r="BZL40" s="194"/>
      <c r="BZM40" s="194"/>
      <c r="BZN40" s="194"/>
      <c r="BZO40" s="194"/>
      <c r="BZP40" s="194"/>
      <c r="BZQ40" s="194"/>
      <c r="BZR40" s="194"/>
      <c r="BZS40" s="194"/>
      <c r="BZT40" s="194"/>
      <c r="BZU40" s="194"/>
      <c r="BZV40" s="194"/>
      <c r="BZW40" s="194"/>
      <c r="BZX40" s="194"/>
      <c r="BZY40" s="194"/>
      <c r="BZZ40" s="194"/>
      <c r="CAA40" s="194"/>
      <c r="CAB40" s="194"/>
      <c r="CAC40" s="194"/>
      <c r="CAD40" s="194"/>
      <c r="CAE40" s="194"/>
      <c r="CAF40" s="194"/>
      <c r="CAG40" s="194"/>
      <c r="CAH40" s="194"/>
      <c r="CAI40" s="194"/>
      <c r="CAJ40" s="194"/>
      <c r="CAK40" s="194"/>
      <c r="CAL40" s="194"/>
      <c r="CAM40" s="194"/>
      <c r="CAN40" s="194"/>
      <c r="CAO40" s="194"/>
      <c r="CAP40" s="194"/>
      <c r="CAQ40" s="194"/>
      <c r="CAR40" s="194"/>
      <c r="CAS40" s="194"/>
      <c r="CAT40" s="194"/>
      <c r="CAU40" s="194"/>
      <c r="CAV40" s="194"/>
      <c r="CAW40" s="194"/>
      <c r="CAX40" s="194"/>
      <c r="CAY40" s="194"/>
      <c r="CAZ40" s="194"/>
      <c r="CBA40" s="194"/>
      <c r="CBB40" s="194"/>
      <c r="CBC40" s="194"/>
      <c r="CBD40" s="194"/>
      <c r="CBE40" s="194"/>
      <c r="CBF40" s="194"/>
      <c r="CBG40" s="194"/>
      <c r="CBH40" s="194"/>
      <c r="CBI40" s="194"/>
      <c r="CBJ40" s="194"/>
      <c r="CBK40" s="194"/>
      <c r="CBL40" s="194"/>
      <c r="CBM40" s="194"/>
      <c r="CBN40" s="194"/>
      <c r="CBO40" s="194"/>
      <c r="CBP40" s="194"/>
      <c r="CBQ40" s="194"/>
      <c r="CBR40" s="194"/>
      <c r="CBS40" s="194"/>
      <c r="CBT40" s="194"/>
      <c r="CBU40" s="194"/>
      <c r="CBV40" s="194"/>
      <c r="CBW40" s="194"/>
      <c r="CBX40" s="194"/>
      <c r="CBY40" s="194"/>
      <c r="CBZ40" s="194"/>
      <c r="CCA40" s="194"/>
      <c r="CCB40" s="194"/>
      <c r="CCC40" s="194"/>
      <c r="CCD40" s="194"/>
      <c r="CCE40" s="194"/>
      <c r="CCF40" s="194"/>
      <c r="CCG40" s="194"/>
      <c r="CCH40" s="194"/>
      <c r="CCI40" s="194"/>
      <c r="CCJ40" s="194"/>
      <c r="CCK40" s="194"/>
      <c r="CCL40" s="194"/>
      <c r="CCM40" s="194"/>
      <c r="CCN40" s="194"/>
      <c r="CCO40" s="194"/>
      <c r="CCP40" s="194"/>
      <c r="CCQ40" s="194"/>
      <c r="CCR40" s="194"/>
      <c r="CCS40" s="194"/>
      <c r="CCT40" s="194"/>
      <c r="CCU40" s="194"/>
      <c r="CCV40" s="194"/>
      <c r="CCW40" s="194"/>
      <c r="CCX40" s="194"/>
      <c r="CCY40" s="194"/>
      <c r="CCZ40" s="194"/>
      <c r="CDA40" s="194"/>
      <c r="CDB40" s="194"/>
      <c r="CDC40" s="194"/>
      <c r="CDD40" s="194"/>
      <c r="CDE40" s="194"/>
      <c r="CDF40" s="194"/>
      <c r="CDG40" s="194"/>
      <c r="CDH40" s="194"/>
      <c r="CDI40" s="194"/>
      <c r="CDJ40" s="194"/>
      <c r="CDK40" s="194"/>
      <c r="CDL40" s="194"/>
      <c r="CDM40" s="194"/>
      <c r="CDN40" s="194"/>
      <c r="CDO40" s="194"/>
      <c r="CDP40" s="194"/>
      <c r="CDQ40" s="194"/>
      <c r="CDR40" s="194"/>
      <c r="CDS40" s="194"/>
      <c r="CDT40" s="194"/>
      <c r="CDU40" s="194"/>
      <c r="CDV40" s="194"/>
      <c r="CDW40" s="194"/>
      <c r="CDX40" s="194"/>
      <c r="CDY40" s="194"/>
      <c r="CDZ40" s="194"/>
      <c r="CEA40" s="194"/>
      <c r="CEB40" s="194"/>
      <c r="CEC40" s="194"/>
      <c r="CED40" s="194"/>
      <c r="CEE40" s="194"/>
      <c r="CEF40" s="194"/>
      <c r="CEG40" s="194"/>
      <c r="CEH40" s="194"/>
      <c r="CEI40" s="194"/>
      <c r="CEJ40" s="194"/>
      <c r="CEK40" s="194"/>
      <c r="CEL40" s="194"/>
      <c r="CEM40" s="194"/>
      <c r="CEN40" s="194"/>
      <c r="CEO40" s="194"/>
      <c r="CEP40" s="194"/>
      <c r="CEQ40" s="194"/>
      <c r="CER40" s="194"/>
      <c r="CES40" s="194"/>
      <c r="CET40" s="194"/>
      <c r="CEU40" s="194"/>
      <c r="CEV40" s="194"/>
      <c r="CEW40" s="194"/>
      <c r="CEX40" s="194"/>
      <c r="CEY40" s="194"/>
      <c r="CEZ40" s="194"/>
      <c r="CFA40" s="194"/>
      <c r="CFB40" s="194"/>
      <c r="CFC40" s="194"/>
      <c r="CFD40" s="194"/>
      <c r="CFE40" s="194"/>
      <c r="CFF40" s="194"/>
      <c r="CFG40" s="194"/>
      <c r="CFH40" s="194"/>
      <c r="CFI40" s="194"/>
      <c r="CFJ40" s="194"/>
      <c r="CFK40" s="194"/>
      <c r="CFL40" s="194"/>
      <c r="CFM40" s="194"/>
      <c r="CFN40" s="194"/>
      <c r="CFO40" s="194"/>
      <c r="CFP40" s="194"/>
      <c r="CFQ40" s="194"/>
      <c r="CFR40" s="194"/>
      <c r="CFS40" s="194"/>
      <c r="CFT40" s="194"/>
      <c r="CFU40" s="194"/>
      <c r="CFV40" s="194"/>
      <c r="CFW40" s="194"/>
      <c r="CFX40" s="194"/>
      <c r="CFY40" s="194"/>
      <c r="CFZ40" s="194"/>
      <c r="CGA40" s="194"/>
      <c r="CGB40" s="194"/>
      <c r="CGC40" s="194"/>
      <c r="CGD40" s="194"/>
      <c r="CGE40" s="194"/>
      <c r="CGF40" s="194"/>
      <c r="CGG40" s="194"/>
      <c r="CGH40" s="194"/>
      <c r="CGI40" s="194"/>
      <c r="CGJ40" s="194"/>
      <c r="CGK40" s="194"/>
      <c r="CGL40" s="194"/>
      <c r="CGM40" s="194"/>
      <c r="CGN40" s="194"/>
      <c r="CGO40" s="194"/>
      <c r="CGP40" s="194"/>
      <c r="CGQ40" s="194"/>
      <c r="CGR40" s="194"/>
      <c r="CGS40" s="194"/>
      <c r="CGT40" s="194"/>
      <c r="CGU40" s="194"/>
      <c r="CGV40" s="194"/>
      <c r="CGW40" s="194"/>
      <c r="CGX40" s="194"/>
      <c r="CGY40" s="194"/>
      <c r="CGZ40" s="194"/>
      <c r="CHA40" s="194"/>
      <c r="CHB40" s="194"/>
      <c r="CHC40" s="194"/>
      <c r="CHD40" s="194"/>
      <c r="CHE40" s="194"/>
      <c r="CHF40" s="194"/>
      <c r="CHG40" s="194"/>
      <c r="CHH40" s="194"/>
      <c r="CHI40" s="194"/>
      <c r="CHJ40" s="194"/>
      <c r="CHK40" s="194"/>
      <c r="CHL40" s="194"/>
      <c r="CHM40" s="194"/>
      <c r="CHN40" s="194"/>
      <c r="CHO40" s="194"/>
      <c r="CHP40" s="194"/>
      <c r="CHQ40" s="194"/>
      <c r="CHR40" s="194"/>
      <c r="CHS40" s="194"/>
      <c r="CHT40" s="194"/>
      <c r="CHU40" s="194"/>
      <c r="CHV40" s="194"/>
      <c r="CHW40" s="194"/>
      <c r="CHX40" s="194"/>
      <c r="CHY40" s="194"/>
      <c r="CHZ40" s="194"/>
      <c r="CIA40" s="194"/>
      <c r="CIB40" s="194"/>
      <c r="CIC40" s="194"/>
      <c r="CID40" s="194"/>
      <c r="CIE40" s="194"/>
      <c r="CIF40" s="194"/>
      <c r="CIG40" s="194"/>
      <c r="CIH40" s="194"/>
      <c r="CII40" s="194"/>
      <c r="CIJ40" s="194"/>
      <c r="CIK40" s="194"/>
      <c r="CIL40" s="194"/>
      <c r="CIM40" s="194"/>
      <c r="CIN40" s="194"/>
      <c r="CIO40" s="194"/>
      <c r="CIP40" s="194"/>
      <c r="CIQ40" s="194"/>
      <c r="CIR40" s="194"/>
      <c r="CIS40" s="194"/>
      <c r="CIT40" s="194"/>
      <c r="CIU40" s="194"/>
      <c r="CIV40" s="194"/>
      <c r="CIW40" s="194"/>
      <c r="CIX40" s="194"/>
      <c r="CIY40" s="194"/>
      <c r="CIZ40" s="194"/>
      <c r="CJA40" s="194"/>
      <c r="CJB40" s="194"/>
      <c r="CJC40" s="194"/>
      <c r="CJD40" s="194"/>
      <c r="CJE40" s="194"/>
      <c r="CJF40" s="194"/>
      <c r="CJG40" s="194"/>
      <c r="CJH40" s="194"/>
      <c r="CJI40" s="194"/>
      <c r="CJJ40" s="194"/>
      <c r="CJK40" s="194"/>
      <c r="CJL40" s="194"/>
      <c r="CJM40" s="194"/>
      <c r="CJN40" s="194"/>
      <c r="CJO40" s="194"/>
      <c r="CJP40" s="194"/>
      <c r="CJQ40" s="194"/>
      <c r="CJR40" s="194"/>
      <c r="CJS40" s="194"/>
      <c r="CJT40" s="194"/>
      <c r="CJU40" s="194"/>
      <c r="CJV40" s="194"/>
      <c r="CJW40" s="194"/>
      <c r="CJX40" s="194"/>
      <c r="CJY40" s="194"/>
      <c r="CJZ40" s="194"/>
      <c r="CKA40" s="194"/>
      <c r="CKB40" s="194"/>
      <c r="CKC40" s="194"/>
      <c r="CKD40" s="194"/>
      <c r="CKE40" s="194"/>
      <c r="CKF40" s="194"/>
      <c r="CKG40" s="194"/>
      <c r="CKH40" s="194"/>
      <c r="CKI40" s="194"/>
      <c r="CKJ40" s="194"/>
      <c r="CKK40" s="194"/>
      <c r="CKL40" s="194"/>
      <c r="CKM40" s="194"/>
      <c r="CKN40" s="194"/>
      <c r="CKO40" s="194"/>
      <c r="CKP40" s="194"/>
      <c r="CKQ40" s="194"/>
      <c r="CKR40" s="194"/>
      <c r="CKS40" s="194"/>
      <c r="CKT40" s="194"/>
      <c r="CKU40" s="194"/>
      <c r="CKV40" s="194"/>
      <c r="CKW40" s="194"/>
      <c r="CKX40" s="194"/>
      <c r="CKY40" s="194"/>
      <c r="CKZ40" s="194"/>
      <c r="CLA40" s="194"/>
      <c r="CLB40" s="194"/>
      <c r="CLC40" s="194"/>
      <c r="CLD40" s="194"/>
      <c r="CLE40" s="194"/>
      <c r="CLF40" s="194"/>
      <c r="CLG40" s="194"/>
      <c r="CLH40" s="194"/>
      <c r="CLI40" s="194"/>
      <c r="CLJ40" s="194"/>
      <c r="CLK40" s="194"/>
      <c r="CLL40" s="194"/>
      <c r="CLM40" s="194"/>
      <c r="CLN40" s="194"/>
      <c r="CLO40" s="194"/>
      <c r="CLP40" s="194"/>
      <c r="CLQ40" s="194"/>
      <c r="CLR40" s="194"/>
      <c r="CLS40" s="194"/>
      <c r="CLT40" s="194"/>
      <c r="CLU40" s="194"/>
      <c r="CLV40" s="194"/>
      <c r="CLW40" s="194"/>
      <c r="CLX40" s="194"/>
      <c r="CLY40" s="194"/>
      <c r="CLZ40" s="194"/>
      <c r="CMA40" s="194"/>
      <c r="CMB40" s="194"/>
      <c r="CMC40" s="194"/>
      <c r="CMD40" s="194"/>
      <c r="CME40" s="194"/>
      <c r="CMF40" s="194"/>
      <c r="CMG40" s="194"/>
      <c r="CMH40" s="194"/>
      <c r="CMI40" s="194"/>
      <c r="CMJ40" s="194"/>
      <c r="CMK40" s="194"/>
      <c r="CML40" s="194"/>
      <c r="CMM40" s="194"/>
      <c r="CMN40" s="194"/>
      <c r="CMO40" s="194"/>
      <c r="CMP40" s="194"/>
      <c r="CMQ40" s="194"/>
      <c r="CMR40" s="194"/>
      <c r="CMS40" s="194"/>
      <c r="CMT40" s="194"/>
      <c r="CMU40" s="194"/>
      <c r="CMV40" s="194"/>
      <c r="CMW40" s="194"/>
      <c r="CMX40" s="194"/>
      <c r="CMY40" s="194"/>
      <c r="CMZ40" s="194"/>
      <c r="CNA40" s="194"/>
      <c r="CNB40" s="194"/>
      <c r="CNC40" s="194"/>
      <c r="CND40" s="194"/>
      <c r="CNE40" s="194"/>
      <c r="CNF40" s="194"/>
      <c r="CNG40" s="194"/>
      <c r="CNH40" s="194"/>
      <c r="CNI40" s="194"/>
      <c r="CNJ40" s="194"/>
      <c r="CNK40" s="194"/>
      <c r="CNL40" s="194"/>
      <c r="CNM40" s="194"/>
      <c r="CNN40" s="194"/>
      <c r="CNO40" s="194"/>
      <c r="CNP40" s="194"/>
      <c r="CNQ40" s="194"/>
      <c r="CNR40" s="194"/>
      <c r="CNS40" s="194"/>
      <c r="CNT40" s="194"/>
      <c r="CNU40" s="194"/>
      <c r="CNV40" s="194"/>
      <c r="CNW40" s="194"/>
      <c r="CNX40" s="194"/>
      <c r="CNY40" s="194"/>
      <c r="CNZ40" s="194"/>
      <c r="COA40" s="194"/>
      <c r="COB40" s="194"/>
      <c r="COC40" s="194"/>
      <c r="COD40" s="194"/>
      <c r="COE40" s="194"/>
      <c r="COF40" s="194"/>
      <c r="COG40" s="194"/>
      <c r="COH40" s="194"/>
      <c r="COI40" s="194"/>
      <c r="COJ40" s="194"/>
      <c r="COK40" s="194"/>
      <c r="COL40" s="194"/>
      <c r="COM40" s="194"/>
      <c r="CON40" s="194"/>
      <c r="COO40" s="194"/>
      <c r="COP40" s="194"/>
      <c r="COQ40" s="194"/>
      <c r="COR40" s="194"/>
      <c r="COS40" s="194"/>
      <c r="COT40" s="194"/>
      <c r="COU40" s="194"/>
      <c r="COV40" s="194"/>
      <c r="COW40" s="194"/>
      <c r="COX40" s="194"/>
      <c r="COY40" s="194"/>
      <c r="COZ40" s="194"/>
      <c r="CPA40" s="194"/>
      <c r="CPB40" s="194"/>
      <c r="CPC40" s="194"/>
      <c r="CPD40" s="194"/>
      <c r="CPE40" s="194"/>
      <c r="CPF40" s="194"/>
      <c r="CPG40" s="194"/>
      <c r="CPH40" s="194"/>
      <c r="CPI40" s="194"/>
      <c r="CPJ40" s="194"/>
      <c r="CPK40" s="194"/>
      <c r="CPL40" s="194"/>
      <c r="CPM40" s="194"/>
      <c r="CPN40" s="194"/>
      <c r="CPO40" s="194"/>
      <c r="CPP40" s="194"/>
      <c r="CPQ40" s="194"/>
      <c r="CPR40" s="194"/>
      <c r="CPS40" s="194"/>
      <c r="CPT40" s="194"/>
      <c r="CPU40" s="194"/>
      <c r="CPV40" s="194"/>
      <c r="CPW40" s="194"/>
      <c r="CPX40" s="194"/>
      <c r="CPY40" s="194"/>
      <c r="CPZ40" s="194"/>
      <c r="CQA40" s="194"/>
      <c r="CQB40" s="194"/>
      <c r="CQC40" s="194"/>
      <c r="CQD40" s="194"/>
      <c r="CQE40" s="194"/>
      <c r="CQF40" s="194"/>
      <c r="CQG40" s="194"/>
      <c r="CQH40" s="194"/>
      <c r="CQI40" s="194"/>
      <c r="CQJ40" s="194"/>
      <c r="CQK40" s="194"/>
      <c r="CQL40" s="194"/>
      <c r="CQM40" s="194"/>
      <c r="CQN40" s="194"/>
      <c r="CQO40" s="194"/>
      <c r="CQP40" s="194"/>
      <c r="CQQ40" s="194"/>
      <c r="CQR40" s="194"/>
      <c r="CQS40" s="194"/>
      <c r="CQT40" s="194"/>
      <c r="CQU40" s="194"/>
      <c r="CQV40" s="194"/>
      <c r="CQW40" s="194"/>
      <c r="CQX40" s="194"/>
      <c r="CQY40" s="194"/>
      <c r="CQZ40" s="194"/>
      <c r="CRA40" s="194"/>
      <c r="CRB40" s="194"/>
      <c r="CRC40" s="194"/>
      <c r="CRD40" s="194"/>
      <c r="CRE40" s="194"/>
      <c r="CRF40" s="194"/>
      <c r="CRG40" s="194"/>
      <c r="CRH40" s="194"/>
      <c r="CRI40" s="194"/>
      <c r="CRJ40" s="194"/>
      <c r="CRK40" s="194"/>
      <c r="CRL40" s="194"/>
      <c r="CRM40" s="194"/>
      <c r="CRN40" s="194"/>
      <c r="CRO40" s="194"/>
      <c r="CRP40" s="194"/>
      <c r="CRQ40" s="194"/>
      <c r="CRR40" s="194"/>
      <c r="CRS40" s="194"/>
      <c r="CRT40" s="194"/>
      <c r="CRU40" s="194"/>
      <c r="CRV40" s="194"/>
      <c r="CRW40" s="194"/>
      <c r="CRX40" s="194"/>
      <c r="CRY40" s="194"/>
      <c r="CRZ40" s="194"/>
      <c r="CSA40" s="194"/>
      <c r="CSB40" s="194"/>
      <c r="CSC40" s="194"/>
      <c r="CSD40" s="194"/>
      <c r="CSE40" s="194"/>
      <c r="CSF40" s="194"/>
      <c r="CSG40" s="194"/>
      <c r="CSH40" s="194"/>
      <c r="CSI40" s="194"/>
      <c r="CSJ40" s="194"/>
      <c r="CSK40" s="194"/>
      <c r="CSL40" s="194"/>
      <c r="CSM40" s="194"/>
      <c r="CSN40" s="194"/>
      <c r="CSO40" s="194"/>
      <c r="CSP40" s="194"/>
      <c r="CSQ40" s="194"/>
      <c r="CSR40" s="194"/>
      <c r="CSS40" s="194"/>
      <c r="CST40" s="194"/>
      <c r="CSU40" s="194"/>
      <c r="CSV40" s="194"/>
      <c r="CSW40" s="194"/>
      <c r="CSX40" s="194"/>
      <c r="CSY40" s="194"/>
      <c r="CSZ40" s="194"/>
      <c r="CTA40" s="194"/>
      <c r="CTB40" s="194"/>
      <c r="CTC40" s="194"/>
      <c r="CTD40" s="194"/>
      <c r="CTE40" s="194"/>
      <c r="CTF40" s="194"/>
      <c r="CTG40" s="194"/>
      <c r="CTH40" s="194"/>
      <c r="CTI40" s="194"/>
      <c r="CTJ40" s="194"/>
      <c r="CTK40" s="194"/>
      <c r="CTL40" s="194"/>
      <c r="CTM40" s="194"/>
      <c r="CTN40" s="194"/>
      <c r="CTO40" s="194"/>
      <c r="CTP40" s="194"/>
      <c r="CTQ40" s="194"/>
      <c r="CTR40" s="194"/>
      <c r="CTS40" s="194"/>
      <c r="CTT40" s="194"/>
      <c r="CTU40" s="194"/>
      <c r="CTV40" s="194"/>
      <c r="CTW40" s="194"/>
      <c r="CTX40" s="194"/>
      <c r="CTY40" s="194"/>
      <c r="CTZ40" s="194"/>
      <c r="CUA40" s="194"/>
      <c r="CUB40" s="194"/>
      <c r="CUC40" s="194"/>
      <c r="CUD40" s="194"/>
      <c r="CUE40" s="194"/>
      <c r="CUF40" s="194"/>
      <c r="CUG40" s="194"/>
      <c r="CUH40" s="194"/>
      <c r="CUI40" s="194"/>
      <c r="CUJ40" s="194"/>
      <c r="CUK40" s="194"/>
      <c r="CUL40" s="194"/>
      <c r="CUM40" s="194"/>
      <c r="CUN40" s="194"/>
      <c r="CUO40" s="194"/>
      <c r="CUP40" s="194"/>
      <c r="CUQ40" s="194"/>
      <c r="CUR40" s="194"/>
      <c r="CUS40" s="194"/>
      <c r="CUT40" s="194"/>
      <c r="CUU40" s="194"/>
      <c r="CUV40" s="194"/>
      <c r="CUW40" s="194"/>
      <c r="CUX40" s="194"/>
      <c r="CUY40" s="194"/>
      <c r="CUZ40" s="194"/>
      <c r="CVA40" s="194"/>
      <c r="CVB40" s="194"/>
      <c r="CVC40" s="194"/>
      <c r="CVD40" s="194"/>
      <c r="CVE40" s="194"/>
      <c r="CVF40" s="194"/>
      <c r="CVG40" s="194"/>
      <c r="CVH40" s="194"/>
      <c r="CVI40" s="194"/>
      <c r="CVJ40" s="194"/>
      <c r="CVK40" s="194"/>
      <c r="CVL40" s="194"/>
      <c r="CVM40" s="194"/>
      <c r="CVN40" s="194"/>
      <c r="CVO40" s="194"/>
      <c r="CVP40" s="194"/>
      <c r="CVQ40" s="194"/>
      <c r="CVR40" s="194"/>
      <c r="CVS40" s="194"/>
      <c r="CVT40" s="194"/>
      <c r="CVU40" s="194"/>
      <c r="CVV40" s="194"/>
      <c r="CVW40" s="194"/>
      <c r="CVX40" s="194"/>
      <c r="CVY40" s="194"/>
      <c r="CVZ40" s="194"/>
      <c r="CWA40" s="194"/>
      <c r="CWB40" s="194"/>
      <c r="CWC40" s="194"/>
      <c r="CWD40" s="194"/>
      <c r="CWE40" s="194"/>
      <c r="CWF40" s="194"/>
      <c r="CWG40" s="194"/>
      <c r="CWH40" s="194"/>
      <c r="CWI40" s="194"/>
      <c r="CWJ40" s="194"/>
      <c r="CWK40" s="194"/>
      <c r="CWL40" s="194"/>
      <c r="CWM40" s="194"/>
      <c r="CWN40" s="194"/>
      <c r="CWO40" s="194"/>
      <c r="CWP40" s="194"/>
      <c r="CWQ40" s="194"/>
      <c r="CWR40" s="194"/>
      <c r="CWS40" s="194"/>
      <c r="CWT40" s="194"/>
      <c r="CWU40" s="194"/>
      <c r="CWV40" s="194"/>
      <c r="CWW40" s="194"/>
      <c r="CWX40" s="194"/>
      <c r="CWY40" s="194"/>
      <c r="CWZ40" s="194"/>
      <c r="CXA40" s="194"/>
      <c r="CXB40" s="194"/>
      <c r="CXC40" s="194"/>
      <c r="CXD40" s="194"/>
      <c r="CXE40" s="194"/>
      <c r="CXF40" s="194"/>
      <c r="CXG40" s="194"/>
      <c r="CXH40" s="194"/>
      <c r="CXI40" s="194"/>
      <c r="CXJ40" s="194"/>
      <c r="CXK40" s="194"/>
      <c r="CXL40" s="194"/>
      <c r="CXM40" s="194"/>
      <c r="CXN40" s="194"/>
      <c r="CXO40" s="194"/>
      <c r="CXP40" s="194"/>
      <c r="CXQ40" s="194"/>
      <c r="CXR40" s="194"/>
      <c r="CXS40" s="194"/>
      <c r="CXT40" s="194"/>
      <c r="CXU40" s="194"/>
      <c r="CXV40" s="194"/>
      <c r="CXW40" s="194"/>
      <c r="CXX40" s="194"/>
      <c r="CXY40" s="194"/>
      <c r="CXZ40" s="194"/>
      <c r="CYA40" s="194"/>
      <c r="CYB40" s="194"/>
      <c r="CYC40" s="194"/>
      <c r="CYD40" s="194"/>
      <c r="CYE40" s="194"/>
      <c r="CYF40" s="194"/>
      <c r="CYG40" s="194"/>
      <c r="CYH40" s="194"/>
      <c r="CYI40" s="194"/>
      <c r="CYJ40" s="194"/>
      <c r="CYK40" s="194"/>
      <c r="CYL40" s="194"/>
      <c r="CYM40" s="194"/>
      <c r="CYN40" s="194"/>
      <c r="CYO40" s="194"/>
      <c r="CYP40" s="194"/>
      <c r="CYQ40" s="194"/>
      <c r="CYR40" s="194"/>
      <c r="CYS40" s="194"/>
      <c r="CYT40" s="194"/>
      <c r="CYU40" s="194"/>
      <c r="CYV40" s="194"/>
      <c r="CYW40" s="194"/>
      <c r="CYX40" s="194"/>
      <c r="CYY40" s="194"/>
      <c r="CYZ40" s="194"/>
      <c r="CZA40" s="194"/>
      <c r="CZB40" s="194"/>
      <c r="CZC40" s="194"/>
      <c r="CZD40" s="194"/>
      <c r="CZE40" s="194"/>
      <c r="CZF40" s="194"/>
      <c r="CZG40" s="194"/>
      <c r="CZH40" s="194"/>
      <c r="CZI40" s="194"/>
      <c r="CZJ40" s="194"/>
      <c r="CZK40" s="194"/>
      <c r="CZL40" s="194"/>
      <c r="CZM40" s="194"/>
      <c r="CZN40" s="194"/>
      <c r="CZO40" s="194"/>
      <c r="CZP40" s="194"/>
      <c r="CZQ40" s="194"/>
      <c r="CZR40" s="194"/>
      <c r="CZS40" s="194"/>
      <c r="CZT40" s="194"/>
      <c r="CZU40" s="194"/>
      <c r="CZV40" s="194"/>
      <c r="CZW40" s="194"/>
      <c r="CZX40" s="194"/>
      <c r="CZY40" s="194"/>
      <c r="CZZ40" s="194"/>
      <c r="DAA40" s="194"/>
      <c r="DAB40" s="194"/>
      <c r="DAC40" s="194"/>
      <c r="DAD40" s="194"/>
      <c r="DAE40" s="194"/>
      <c r="DAF40" s="194"/>
      <c r="DAG40" s="194"/>
      <c r="DAH40" s="194"/>
      <c r="DAI40" s="194"/>
      <c r="DAJ40" s="194"/>
      <c r="DAK40" s="194"/>
      <c r="DAL40" s="194"/>
      <c r="DAM40" s="194"/>
      <c r="DAN40" s="194"/>
      <c r="DAO40" s="194"/>
      <c r="DAP40" s="194"/>
      <c r="DAQ40" s="194"/>
      <c r="DAR40" s="194"/>
      <c r="DAS40" s="194"/>
      <c r="DAT40" s="194"/>
      <c r="DAU40" s="194"/>
      <c r="DAV40" s="194"/>
      <c r="DAW40" s="194"/>
      <c r="DAX40" s="194"/>
      <c r="DAY40" s="194"/>
      <c r="DAZ40" s="194"/>
      <c r="DBA40" s="194"/>
      <c r="DBB40" s="194"/>
      <c r="DBC40" s="194"/>
      <c r="DBD40" s="194"/>
      <c r="DBE40" s="194"/>
      <c r="DBF40" s="194"/>
      <c r="DBG40" s="194"/>
      <c r="DBH40" s="194"/>
      <c r="DBI40" s="194"/>
      <c r="DBJ40" s="194"/>
      <c r="DBK40" s="194"/>
      <c r="DBL40" s="194"/>
      <c r="DBM40" s="194"/>
      <c r="DBN40" s="194"/>
      <c r="DBO40" s="194"/>
      <c r="DBP40" s="194"/>
      <c r="DBQ40" s="194"/>
      <c r="DBR40" s="194"/>
      <c r="DBS40" s="194"/>
      <c r="DBT40" s="194"/>
      <c r="DBU40" s="194"/>
      <c r="DBV40" s="194"/>
      <c r="DBW40" s="194"/>
      <c r="DBX40" s="194"/>
      <c r="DBY40" s="194"/>
      <c r="DBZ40" s="194"/>
      <c r="DCA40" s="194"/>
      <c r="DCB40" s="194"/>
      <c r="DCC40" s="194"/>
      <c r="DCD40" s="194"/>
      <c r="DCE40" s="194"/>
      <c r="DCF40" s="194"/>
      <c r="DCG40" s="194"/>
      <c r="DCH40" s="194"/>
      <c r="DCI40" s="194"/>
      <c r="DCJ40" s="194"/>
      <c r="DCK40" s="194"/>
      <c r="DCL40" s="194"/>
      <c r="DCM40" s="194"/>
      <c r="DCN40" s="194"/>
      <c r="DCO40" s="194"/>
      <c r="DCP40" s="194"/>
      <c r="DCQ40" s="194"/>
      <c r="DCR40" s="194"/>
      <c r="DCS40" s="194"/>
      <c r="DCT40" s="194"/>
      <c r="DCU40" s="194"/>
      <c r="DCV40" s="194"/>
      <c r="DCW40" s="194"/>
      <c r="DCX40" s="194"/>
      <c r="DCY40" s="194"/>
      <c r="DCZ40" s="194"/>
      <c r="DDA40" s="194"/>
      <c r="DDB40" s="194"/>
      <c r="DDC40" s="194"/>
      <c r="DDD40" s="194"/>
      <c r="DDE40" s="194"/>
      <c r="DDF40" s="194"/>
      <c r="DDG40" s="194"/>
      <c r="DDH40" s="194"/>
      <c r="DDI40" s="194"/>
      <c r="DDJ40" s="194"/>
      <c r="DDK40" s="194"/>
      <c r="DDL40" s="194"/>
      <c r="DDM40" s="194"/>
      <c r="DDN40" s="194"/>
      <c r="DDO40" s="194"/>
      <c r="DDP40" s="194"/>
      <c r="DDQ40" s="194"/>
      <c r="DDR40" s="194"/>
      <c r="DDS40" s="194"/>
      <c r="DDT40" s="194"/>
      <c r="DDU40" s="194"/>
      <c r="DDV40" s="194"/>
      <c r="DDW40" s="194"/>
      <c r="DDX40" s="194"/>
      <c r="DDY40" s="194"/>
      <c r="DDZ40" s="194"/>
      <c r="DEA40" s="194"/>
      <c r="DEB40" s="194"/>
      <c r="DEC40" s="194"/>
      <c r="DED40" s="194"/>
      <c r="DEE40" s="194"/>
      <c r="DEF40" s="194"/>
      <c r="DEG40" s="194"/>
      <c r="DEH40" s="194"/>
      <c r="DEI40" s="194"/>
      <c r="DEJ40" s="194"/>
      <c r="DEK40" s="194"/>
      <c r="DEL40" s="194"/>
      <c r="DEM40" s="194"/>
      <c r="DEN40" s="194"/>
      <c r="DEO40" s="194"/>
      <c r="DEP40" s="194"/>
      <c r="DEQ40" s="194"/>
      <c r="DER40" s="194"/>
      <c r="DES40" s="194"/>
      <c r="DET40" s="194"/>
      <c r="DEU40" s="194"/>
      <c r="DEV40" s="194"/>
      <c r="DEW40" s="194"/>
      <c r="DEX40" s="194"/>
      <c r="DEY40" s="194"/>
      <c r="DEZ40" s="194"/>
      <c r="DFA40" s="194"/>
      <c r="DFB40" s="194"/>
      <c r="DFC40" s="194"/>
      <c r="DFD40" s="194"/>
      <c r="DFE40" s="194"/>
      <c r="DFF40" s="194"/>
      <c r="DFG40" s="194"/>
      <c r="DFH40" s="194"/>
      <c r="DFI40" s="194"/>
      <c r="DFJ40" s="194"/>
      <c r="DFK40" s="194"/>
      <c r="DFL40" s="194"/>
      <c r="DFM40" s="194"/>
      <c r="DFN40" s="194"/>
      <c r="DFO40" s="194"/>
      <c r="DFP40" s="194"/>
      <c r="DFQ40" s="194"/>
      <c r="DFR40" s="194"/>
      <c r="DFS40" s="194"/>
      <c r="DFT40" s="194"/>
      <c r="DFU40" s="194"/>
      <c r="DFV40" s="194"/>
      <c r="DFW40" s="194"/>
      <c r="DFX40" s="194"/>
      <c r="DFY40" s="194"/>
      <c r="DFZ40" s="194"/>
      <c r="DGA40" s="194"/>
      <c r="DGB40" s="194"/>
      <c r="DGC40" s="194"/>
      <c r="DGD40" s="194"/>
      <c r="DGE40" s="194"/>
      <c r="DGF40" s="194"/>
      <c r="DGG40" s="194"/>
      <c r="DGH40" s="194"/>
      <c r="DGI40" s="194"/>
      <c r="DGJ40" s="194"/>
      <c r="DGK40" s="194"/>
      <c r="DGL40" s="194"/>
      <c r="DGM40" s="194"/>
      <c r="DGN40" s="194"/>
      <c r="DGO40" s="194"/>
      <c r="DGP40" s="194"/>
      <c r="DGQ40" s="194"/>
      <c r="DGR40" s="194"/>
      <c r="DGS40" s="194"/>
      <c r="DGT40" s="194"/>
      <c r="DGU40" s="194"/>
      <c r="DGV40" s="194"/>
      <c r="DGW40" s="194"/>
      <c r="DGX40" s="194"/>
      <c r="DGY40" s="194"/>
      <c r="DGZ40" s="194"/>
      <c r="DHA40" s="194"/>
      <c r="DHB40" s="194"/>
      <c r="DHC40" s="194"/>
      <c r="DHD40" s="194"/>
      <c r="DHE40" s="194"/>
      <c r="DHF40" s="194"/>
      <c r="DHG40" s="194"/>
      <c r="DHH40" s="194"/>
      <c r="DHI40" s="194"/>
      <c r="DHJ40" s="194"/>
      <c r="DHK40" s="194"/>
      <c r="DHL40" s="194"/>
      <c r="DHM40" s="194"/>
      <c r="DHN40" s="194"/>
      <c r="DHO40" s="194"/>
      <c r="DHP40" s="194"/>
      <c r="DHQ40" s="194"/>
      <c r="DHR40" s="194"/>
      <c r="DHS40" s="194"/>
      <c r="DHT40" s="194"/>
      <c r="DHU40" s="194"/>
      <c r="DHV40" s="194"/>
      <c r="DHW40" s="194"/>
      <c r="DHX40" s="194"/>
      <c r="DHY40" s="194"/>
      <c r="DHZ40" s="194"/>
      <c r="DIA40" s="194"/>
      <c r="DIB40" s="194"/>
      <c r="DIC40" s="194"/>
      <c r="DID40" s="194"/>
      <c r="DIE40" s="194"/>
      <c r="DIF40" s="194"/>
      <c r="DIG40" s="194"/>
      <c r="DIH40" s="194"/>
      <c r="DII40" s="194"/>
      <c r="DIJ40" s="194"/>
      <c r="DIK40" s="194"/>
      <c r="DIL40" s="194"/>
      <c r="DIM40" s="194"/>
      <c r="DIN40" s="194"/>
      <c r="DIO40" s="194"/>
      <c r="DIP40" s="194"/>
      <c r="DIQ40" s="194"/>
      <c r="DIR40" s="194"/>
      <c r="DIS40" s="194"/>
      <c r="DIT40" s="194"/>
      <c r="DIU40" s="194"/>
      <c r="DIV40" s="194"/>
      <c r="DIW40" s="194"/>
      <c r="DIX40" s="194"/>
      <c r="DIY40" s="194"/>
      <c r="DIZ40" s="194"/>
      <c r="DJA40" s="194"/>
      <c r="DJB40" s="194"/>
      <c r="DJC40" s="194"/>
      <c r="DJD40" s="194"/>
      <c r="DJE40" s="194"/>
      <c r="DJF40" s="194"/>
      <c r="DJG40" s="194"/>
      <c r="DJH40" s="194"/>
      <c r="DJI40" s="194"/>
      <c r="DJJ40" s="194"/>
      <c r="DJK40" s="194"/>
      <c r="DJL40" s="194"/>
      <c r="DJM40" s="194"/>
      <c r="DJN40" s="194"/>
      <c r="DJO40" s="194"/>
      <c r="DJP40" s="194"/>
      <c r="DJQ40" s="194"/>
      <c r="DJR40" s="194"/>
      <c r="DJS40" s="194"/>
      <c r="DJT40" s="194"/>
      <c r="DJU40" s="194"/>
      <c r="DJV40" s="194"/>
      <c r="DJW40" s="194"/>
      <c r="DJX40" s="194"/>
      <c r="DJY40" s="194"/>
      <c r="DJZ40" s="194"/>
      <c r="DKA40" s="194"/>
      <c r="DKB40" s="194"/>
      <c r="DKC40" s="194"/>
      <c r="DKD40" s="194"/>
      <c r="DKE40" s="194"/>
      <c r="DKF40" s="194"/>
      <c r="DKG40" s="194"/>
      <c r="DKH40" s="194"/>
      <c r="DKI40" s="194"/>
      <c r="DKJ40" s="194"/>
      <c r="DKK40" s="194"/>
      <c r="DKL40" s="194"/>
      <c r="DKM40" s="194"/>
      <c r="DKN40" s="194"/>
      <c r="DKO40" s="194"/>
      <c r="DKP40" s="194"/>
      <c r="DKQ40" s="194"/>
      <c r="DKR40" s="194"/>
      <c r="DKS40" s="194"/>
      <c r="DKT40" s="194"/>
      <c r="DKU40" s="194"/>
      <c r="DKV40" s="194"/>
      <c r="DKW40" s="194"/>
      <c r="DKX40" s="194"/>
      <c r="DKY40" s="194"/>
      <c r="DKZ40" s="194"/>
      <c r="DLA40" s="194"/>
      <c r="DLB40" s="194"/>
      <c r="DLC40" s="194"/>
      <c r="DLD40" s="194"/>
      <c r="DLE40" s="194"/>
      <c r="DLF40" s="194"/>
      <c r="DLG40" s="194"/>
      <c r="DLH40" s="194"/>
      <c r="DLI40" s="194"/>
      <c r="DLJ40" s="194"/>
      <c r="DLK40" s="194"/>
      <c r="DLL40" s="194"/>
      <c r="DLM40" s="194"/>
      <c r="DLN40" s="194"/>
      <c r="DLO40" s="194"/>
      <c r="DLP40" s="194"/>
      <c r="DLQ40" s="194"/>
      <c r="DLR40" s="194"/>
      <c r="DLS40" s="194"/>
      <c r="DLT40" s="194"/>
      <c r="DLU40" s="194"/>
      <c r="DLV40" s="194"/>
      <c r="DLW40" s="194"/>
      <c r="DLX40" s="194"/>
      <c r="DLY40" s="194"/>
      <c r="DLZ40" s="194"/>
      <c r="DMA40" s="194"/>
      <c r="DMB40" s="194"/>
      <c r="DMC40" s="194"/>
      <c r="DMD40" s="194"/>
      <c r="DME40" s="194"/>
      <c r="DMF40" s="194"/>
      <c r="DMG40" s="194"/>
      <c r="DMH40" s="194"/>
      <c r="DMI40" s="194"/>
      <c r="DMJ40" s="194"/>
      <c r="DMK40" s="194"/>
      <c r="DML40" s="194"/>
      <c r="DMM40" s="194"/>
      <c r="DMN40" s="194"/>
      <c r="DMO40" s="194"/>
      <c r="DMP40" s="194"/>
      <c r="DMQ40" s="194"/>
      <c r="DMR40" s="194"/>
      <c r="DMS40" s="194"/>
      <c r="DMT40" s="194"/>
      <c r="DMU40" s="194"/>
      <c r="DMV40" s="194"/>
      <c r="DMW40" s="194"/>
      <c r="DMX40" s="194"/>
      <c r="DMY40" s="194"/>
      <c r="DMZ40" s="194"/>
      <c r="DNA40" s="194"/>
      <c r="DNB40" s="194"/>
      <c r="DNC40" s="194"/>
      <c r="DND40" s="194"/>
      <c r="DNE40" s="194"/>
      <c r="DNF40" s="194"/>
      <c r="DNG40" s="194"/>
      <c r="DNH40" s="194"/>
      <c r="DNI40" s="194"/>
      <c r="DNJ40" s="194"/>
      <c r="DNK40" s="194"/>
      <c r="DNL40" s="194"/>
      <c r="DNM40" s="194"/>
      <c r="DNN40" s="194"/>
      <c r="DNO40" s="194"/>
      <c r="DNP40" s="194"/>
      <c r="DNQ40" s="194"/>
      <c r="DNR40" s="194"/>
      <c r="DNS40" s="194"/>
      <c r="DNT40" s="194"/>
      <c r="DNU40" s="194"/>
      <c r="DNV40" s="194"/>
      <c r="DNW40" s="194"/>
      <c r="DNX40" s="194"/>
      <c r="DNY40" s="194"/>
      <c r="DNZ40" s="194"/>
      <c r="DOA40" s="194"/>
      <c r="DOB40" s="194"/>
      <c r="DOC40" s="194"/>
      <c r="DOD40" s="194"/>
      <c r="DOE40" s="194"/>
      <c r="DOF40" s="194"/>
      <c r="DOG40" s="194"/>
      <c r="DOH40" s="194"/>
      <c r="DOI40" s="194"/>
      <c r="DOJ40" s="194"/>
      <c r="DOK40" s="194"/>
      <c r="DOL40" s="194"/>
      <c r="DOM40" s="194"/>
      <c r="DON40" s="194"/>
      <c r="DOO40" s="194"/>
      <c r="DOP40" s="194"/>
      <c r="DOQ40" s="194"/>
      <c r="DOR40" s="194"/>
      <c r="DOS40" s="194"/>
      <c r="DOT40" s="194"/>
      <c r="DOU40" s="194"/>
      <c r="DOV40" s="194"/>
      <c r="DOW40" s="194"/>
      <c r="DOX40" s="194"/>
      <c r="DOY40" s="194"/>
      <c r="DOZ40" s="194"/>
      <c r="DPA40" s="194"/>
      <c r="DPB40" s="194"/>
      <c r="DPC40" s="194"/>
      <c r="DPD40" s="194"/>
      <c r="DPE40" s="194"/>
      <c r="DPF40" s="194"/>
      <c r="DPG40" s="194"/>
      <c r="DPH40" s="194"/>
      <c r="DPI40" s="194"/>
      <c r="DPJ40" s="194"/>
      <c r="DPK40" s="194"/>
      <c r="DPL40" s="194"/>
      <c r="DPM40" s="194"/>
      <c r="DPN40" s="194"/>
      <c r="DPO40" s="194"/>
      <c r="DPP40" s="194"/>
      <c r="DPQ40" s="194"/>
      <c r="DPR40" s="194"/>
      <c r="DPS40" s="194"/>
      <c r="DPT40" s="194"/>
      <c r="DPU40" s="194"/>
      <c r="DPV40" s="194"/>
      <c r="DPW40" s="194"/>
      <c r="DPX40" s="194"/>
      <c r="DPY40" s="194"/>
      <c r="DPZ40" s="194"/>
      <c r="DQA40" s="194"/>
      <c r="DQB40" s="194"/>
      <c r="DQC40" s="194"/>
      <c r="DQD40" s="194"/>
      <c r="DQE40" s="194"/>
      <c r="DQF40" s="194"/>
      <c r="DQG40" s="194"/>
      <c r="DQH40" s="194"/>
      <c r="DQI40" s="194"/>
      <c r="DQJ40" s="194"/>
      <c r="DQK40" s="194"/>
      <c r="DQL40" s="194"/>
      <c r="DQM40" s="194"/>
      <c r="DQN40" s="194"/>
      <c r="DQO40" s="194"/>
      <c r="DQP40" s="194"/>
      <c r="DQQ40" s="194"/>
      <c r="DQR40" s="194"/>
      <c r="DQS40" s="194"/>
      <c r="DQT40" s="194"/>
      <c r="DQU40" s="194"/>
      <c r="DQV40" s="194"/>
      <c r="DQW40" s="194"/>
      <c r="DQX40" s="194"/>
      <c r="DQY40" s="194"/>
      <c r="DQZ40" s="194"/>
      <c r="DRA40" s="194"/>
      <c r="DRB40" s="194"/>
      <c r="DRC40" s="194"/>
      <c r="DRD40" s="194"/>
      <c r="DRE40" s="194"/>
      <c r="DRF40" s="194"/>
      <c r="DRG40" s="194"/>
      <c r="DRH40" s="194"/>
      <c r="DRI40" s="194"/>
      <c r="DRJ40" s="194"/>
      <c r="DRK40" s="194"/>
      <c r="DRL40" s="194"/>
      <c r="DRM40" s="194"/>
      <c r="DRN40" s="194"/>
      <c r="DRO40" s="194"/>
      <c r="DRP40" s="194"/>
      <c r="DRQ40" s="194"/>
      <c r="DRR40" s="194"/>
      <c r="DRS40" s="194"/>
      <c r="DRT40" s="194"/>
      <c r="DRU40" s="194"/>
      <c r="DRV40" s="194"/>
      <c r="DRW40" s="194"/>
      <c r="DRX40" s="194"/>
      <c r="DRY40" s="194"/>
      <c r="DRZ40" s="194"/>
      <c r="DSA40" s="194"/>
      <c r="DSB40" s="194"/>
      <c r="DSC40" s="194"/>
      <c r="DSD40" s="194"/>
      <c r="DSE40" s="194"/>
      <c r="DSF40" s="194"/>
      <c r="DSG40" s="194"/>
      <c r="DSH40" s="194"/>
      <c r="DSI40" s="194"/>
      <c r="DSJ40" s="194"/>
      <c r="DSK40" s="194"/>
      <c r="DSL40" s="194"/>
      <c r="DSM40" s="194"/>
      <c r="DSN40" s="194"/>
      <c r="DSO40" s="194"/>
      <c r="DSP40" s="194"/>
      <c r="DSQ40" s="194"/>
      <c r="DSR40" s="194"/>
      <c r="DSS40" s="194"/>
      <c r="DST40" s="194"/>
      <c r="DSU40" s="194"/>
      <c r="DSV40" s="194"/>
      <c r="DSW40" s="194"/>
      <c r="DSX40" s="194"/>
      <c r="DSY40" s="194"/>
      <c r="DSZ40" s="194"/>
      <c r="DTA40" s="194"/>
      <c r="DTB40" s="194"/>
      <c r="DTC40" s="194"/>
      <c r="DTD40" s="194"/>
      <c r="DTE40" s="194"/>
      <c r="DTF40" s="194"/>
      <c r="DTG40" s="194"/>
      <c r="DTH40" s="194"/>
      <c r="DTI40" s="194"/>
      <c r="DTJ40" s="194"/>
      <c r="DTK40" s="194"/>
      <c r="DTL40" s="194"/>
      <c r="DTM40" s="194"/>
      <c r="DTN40" s="194"/>
      <c r="DTO40" s="194"/>
      <c r="DTP40" s="194"/>
      <c r="DTQ40" s="194"/>
      <c r="DTR40" s="194"/>
      <c r="DTS40" s="194"/>
      <c r="DTT40" s="194"/>
      <c r="DTU40" s="194"/>
      <c r="DTV40" s="194"/>
      <c r="DTW40" s="194"/>
      <c r="DTX40" s="194"/>
      <c r="DTY40" s="194"/>
      <c r="DTZ40" s="194"/>
      <c r="DUA40" s="194"/>
      <c r="DUB40" s="194"/>
      <c r="DUC40" s="194"/>
      <c r="DUD40" s="194"/>
      <c r="DUE40" s="194"/>
      <c r="DUF40" s="194"/>
      <c r="DUG40" s="194"/>
      <c r="DUH40" s="194"/>
      <c r="DUI40" s="194"/>
      <c r="DUJ40" s="194"/>
      <c r="DUK40" s="194"/>
      <c r="DUL40" s="194"/>
      <c r="DUM40" s="194"/>
      <c r="DUN40" s="194"/>
      <c r="DUO40" s="194"/>
      <c r="DUP40" s="194"/>
      <c r="DUQ40" s="194"/>
      <c r="DUR40" s="194"/>
      <c r="DUS40" s="194"/>
      <c r="DUT40" s="194"/>
      <c r="DUU40" s="194"/>
      <c r="DUV40" s="194"/>
      <c r="DUW40" s="194"/>
      <c r="DUX40" s="194"/>
      <c r="DUY40" s="194"/>
      <c r="DUZ40" s="194"/>
      <c r="DVA40" s="194"/>
      <c r="DVB40" s="194"/>
      <c r="DVC40" s="194"/>
      <c r="DVD40" s="194"/>
      <c r="DVE40" s="194"/>
      <c r="DVF40" s="194"/>
      <c r="DVG40" s="194"/>
      <c r="DVH40" s="194"/>
      <c r="DVI40" s="194"/>
      <c r="DVJ40" s="194"/>
      <c r="DVK40" s="194"/>
      <c r="DVL40" s="194"/>
      <c r="DVM40" s="194"/>
      <c r="DVN40" s="194"/>
      <c r="DVO40" s="194"/>
      <c r="DVP40" s="194"/>
      <c r="DVQ40" s="194"/>
      <c r="DVR40" s="194"/>
      <c r="DVS40" s="194"/>
      <c r="DVT40" s="194"/>
      <c r="DVU40" s="194"/>
      <c r="DVV40" s="194"/>
      <c r="DVW40" s="194"/>
      <c r="DVX40" s="194"/>
      <c r="DVY40" s="194"/>
      <c r="DVZ40" s="194"/>
      <c r="DWA40" s="194"/>
      <c r="DWB40" s="194"/>
      <c r="DWC40" s="194"/>
      <c r="DWD40" s="194"/>
      <c r="DWE40" s="194"/>
      <c r="DWF40" s="194"/>
      <c r="DWG40" s="194"/>
      <c r="DWH40" s="194"/>
      <c r="DWI40" s="194"/>
      <c r="DWJ40" s="194"/>
      <c r="DWK40" s="194"/>
      <c r="DWL40" s="194"/>
      <c r="DWM40" s="194"/>
      <c r="DWN40" s="194"/>
      <c r="DWO40" s="194"/>
      <c r="DWP40" s="194"/>
      <c r="DWQ40" s="194"/>
      <c r="DWR40" s="194"/>
      <c r="DWS40" s="194"/>
      <c r="DWT40" s="194"/>
      <c r="DWU40" s="194"/>
      <c r="DWV40" s="194"/>
      <c r="DWW40" s="194"/>
      <c r="DWX40" s="194"/>
      <c r="DWY40" s="194"/>
      <c r="DWZ40" s="194"/>
      <c r="DXA40" s="194"/>
      <c r="DXB40" s="194"/>
      <c r="DXC40" s="194"/>
      <c r="DXD40" s="194"/>
      <c r="DXE40" s="194"/>
      <c r="DXF40" s="194"/>
      <c r="DXG40" s="194"/>
      <c r="DXH40" s="194"/>
      <c r="DXI40" s="194"/>
      <c r="DXJ40" s="194"/>
      <c r="DXK40" s="194"/>
      <c r="DXL40" s="194"/>
      <c r="DXM40" s="194"/>
      <c r="DXN40" s="194"/>
      <c r="DXO40" s="194"/>
      <c r="DXP40" s="194"/>
      <c r="DXQ40" s="194"/>
      <c r="DXR40" s="194"/>
      <c r="DXS40" s="194"/>
      <c r="DXT40" s="194"/>
      <c r="DXU40" s="194"/>
      <c r="DXV40" s="194"/>
      <c r="DXW40" s="194"/>
      <c r="DXX40" s="194"/>
      <c r="DXY40" s="194"/>
      <c r="DXZ40" s="194"/>
      <c r="DYA40" s="194"/>
      <c r="DYB40" s="194"/>
      <c r="DYC40" s="194"/>
      <c r="DYD40" s="194"/>
      <c r="DYE40" s="194"/>
      <c r="DYF40" s="194"/>
      <c r="DYG40" s="194"/>
      <c r="DYH40" s="194"/>
      <c r="DYI40" s="194"/>
      <c r="DYJ40" s="194"/>
      <c r="DYK40" s="194"/>
      <c r="DYL40" s="194"/>
      <c r="DYM40" s="194"/>
      <c r="DYN40" s="194"/>
      <c r="DYO40" s="194"/>
      <c r="DYP40" s="194"/>
      <c r="DYQ40" s="194"/>
      <c r="DYR40" s="194"/>
      <c r="DYS40" s="194"/>
      <c r="DYT40" s="194"/>
      <c r="DYU40" s="194"/>
      <c r="DYV40" s="194"/>
      <c r="DYW40" s="194"/>
      <c r="DYX40" s="194"/>
      <c r="DYY40" s="194"/>
      <c r="DYZ40" s="194"/>
      <c r="DZA40" s="194"/>
      <c r="DZB40" s="194"/>
      <c r="DZC40" s="194"/>
      <c r="DZD40" s="194"/>
      <c r="DZE40" s="194"/>
      <c r="DZF40" s="194"/>
      <c r="DZG40" s="194"/>
      <c r="DZH40" s="194"/>
      <c r="DZI40" s="194"/>
      <c r="DZJ40" s="194"/>
      <c r="DZK40" s="194"/>
      <c r="DZL40" s="194"/>
      <c r="DZM40" s="194"/>
      <c r="DZN40" s="194"/>
      <c r="DZO40" s="194"/>
      <c r="DZP40" s="194"/>
      <c r="DZQ40" s="194"/>
      <c r="DZR40" s="194"/>
      <c r="DZS40" s="194"/>
      <c r="DZT40" s="194"/>
      <c r="DZU40" s="194"/>
      <c r="DZV40" s="194"/>
      <c r="DZW40" s="194"/>
      <c r="DZX40" s="194"/>
      <c r="DZY40" s="194"/>
      <c r="DZZ40" s="194"/>
      <c r="EAA40" s="194"/>
      <c r="EAB40" s="194"/>
      <c r="EAC40" s="194"/>
      <c r="EAD40" s="194"/>
      <c r="EAE40" s="194"/>
      <c r="EAF40" s="194"/>
      <c r="EAG40" s="194"/>
      <c r="EAH40" s="194"/>
      <c r="EAI40" s="194"/>
      <c r="EAJ40" s="194"/>
      <c r="EAK40" s="194"/>
      <c r="EAL40" s="194"/>
      <c r="EAM40" s="194"/>
      <c r="EAN40" s="194"/>
      <c r="EAO40" s="194"/>
      <c r="EAP40" s="194"/>
      <c r="EAQ40" s="194"/>
      <c r="EAR40" s="194"/>
      <c r="EAS40" s="194"/>
      <c r="EAT40" s="194"/>
      <c r="EAU40" s="194"/>
      <c r="EAV40" s="194"/>
      <c r="EAW40" s="194"/>
      <c r="EAX40" s="194"/>
      <c r="EAY40" s="194"/>
      <c r="EAZ40" s="194"/>
      <c r="EBA40" s="194"/>
      <c r="EBB40" s="194"/>
      <c r="EBC40" s="194"/>
      <c r="EBD40" s="194"/>
      <c r="EBE40" s="194"/>
      <c r="EBF40" s="194"/>
      <c r="EBG40" s="194"/>
      <c r="EBH40" s="194"/>
      <c r="EBI40" s="194"/>
      <c r="EBJ40" s="194"/>
      <c r="EBK40" s="194"/>
      <c r="EBL40" s="194"/>
      <c r="EBM40" s="194"/>
      <c r="EBN40" s="194"/>
      <c r="EBO40" s="194"/>
      <c r="EBP40" s="194"/>
      <c r="EBQ40" s="194"/>
      <c r="EBR40" s="194"/>
      <c r="EBS40" s="194"/>
      <c r="EBT40" s="194"/>
      <c r="EBU40" s="194"/>
      <c r="EBV40" s="194"/>
      <c r="EBW40" s="194"/>
      <c r="EBX40" s="194"/>
      <c r="EBY40" s="194"/>
      <c r="EBZ40" s="194"/>
      <c r="ECA40" s="194"/>
      <c r="ECB40" s="194"/>
      <c r="ECC40" s="194"/>
      <c r="ECD40" s="194"/>
      <c r="ECE40" s="194"/>
      <c r="ECF40" s="194"/>
      <c r="ECG40" s="194"/>
      <c r="ECH40" s="194"/>
      <c r="ECI40" s="194"/>
      <c r="ECJ40" s="194"/>
      <c r="ECK40" s="194"/>
      <c r="ECL40" s="194"/>
      <c r="ECM40" s="194"/>
      <c r="ECN40" s="194"/>
      <c r="ECO40" s="194"/>
      <c r="ECP40" s="194"/>
      <c r="ECQ40" s="194"/>
      <c r="ECR40" s="194"/>
      <c r="ECS40" s="194"/>
      <c r="ECT40" s="194"/>
      <c r="ECU40" s="194"/>
      <c r="ECV40" s="194"/>
      <c r="ECW40" s="194"/>
      <c r="ECX40" s="194"/>
      <c r="ECY40" s="194"/>
      <c r="ECZ40" s="194"/>
      <c r="EDA40" s="194"/>
      <c r="EDB40" s="194"/>
      <c r="EDC40" s="194"/>
      <c r="EDD40" s="194"/>
      <c r="EDE40" s="194"/>
      <c r="EDF40" s="194"/>
      <c r="EDG40" s="194"/>
      <c r="EDH40" s="194"/>
      <c r="EDI40" s="194"/>
      <c r="EDJ40" s="194"/>
      <c r="EDK40" s="194"/>
      <c r="EDL40" s="194"/>
      <c r="EDM40" s="194"/>
      <c r="EDN40" s="194"/>
      <c r="EDO40" s="194"/>
      <c r="EDP40" s="194"/>
      <c r="EDQ40" s="194"/>
      <c r="EDR40" s="194"/>
      <c r="EDS40" s="194"/>
      <c r="EDT40" s="194"/>
      <c r="EDU40" s="194"/>
      <c r="EDV40" s="194"/>
      <c r="EDW40" s="194"/>
      <c r="EDX40" s="194"/>
      <c r="EDY40" s="194"/>
      <c r="EDZ40" s="194"/>
      <c r="EEA40" s="194"/>
      <c r="EEB40" s="194"/>
      <c r="EEC40" s="194"/>
      <c r="EED40" s="194"/>
      <c r="EEE40" s="194"/>
      <c r="EEF40" s="194"/>
      <c r="EEG40" s="194"/>
      <c r="EEH40" s="194"/>
      <c r="EEI40" s="194"/>
      <c r="EEJ40" s="194"/>
      <c r="EEK40" s="194"/>
      <c r="EEL40" s="194"/>
      <c r="EEM40" s="194"/>
      <c r="EEN40" s="194"/>
      <c r="EEO40" s="194"/>
      <c r="EEP40" s="194"/>
      <c r="EEQ40" s="194"/>
      <c r="EER40" s="194"/>
      <c r="EES40" s="194"/>
      <c r="EET40" s="194"/>
      <c r="EEU40" s="194"/>
      <c r="EEV40" s="194"/>
      <c r="EEW40" s="194"/>
      <c r="EEX40" s="194"/>
      <c r="EEY40" s="194"/>
      <c r="EEZ40" s="194"/>
      <c r="EFA40" s="194"/>
      <c r="EFB40" s="194"/>
      <c r="EFC40" s="194"/>
      <c r="EFD40" s="194"/>
      <c r="EFE40" s="194"/>
      <c r="EFF40" s="194"/>
      <c r="EFG40" s="194"/>
      <c r="EFH40" s="194"/>
      <c r="EFI40" s="194"/>
      <c r="EFJ40" s="194"/>
      <c r="EFK40" s="194"/>
      <c r="EFL40" s="194"/>
      <c r="EFM40" s="194"/>
      <c r="EFN40" s="194"/>
      <c r="EFO40" s="194"/>
      <c r="EFP40" s="194"/>
      <c r="EFQ40" s="194"/>
      <c r="EFR40" s="194"/>
      <c r="EFS40" s="194"/>
      <c r="EFT40" s="194"/>
      <c r="EFU40" s="194"/>
      <c r="EFV40" s="194"/>
      <c r="EFW40" s="194"/>
      <c r="EFX40" s="194"/>
      <c r="EFY40" s="194"/>
      <c r="EFZ40" s="194"/>
      <c r="EGA40" s="194"/>
      <c r="EGB40" s="194"/>
      <c r="EGC40" s="194"/>
      <c r="EGD40" s="194"/>
      <c r="EGE40" s="194"/>
      <c r="EGF40" s="194"/>
      <c r="EGG40" s="194"/>
      <c r="EGH40" s="194"/>
      <c r="EGI40" s="194"/>
      <c r="EGJ40" s="194"/>
      <c r="EGK40" s="194"/>
      <c r="EGL40" s="194"/>
      <c r="EGM40" s="194"/>
      <c r="EGN40" s="194"/>
      <c r="EGO40" s="194"/>
      <c r="EGP40" s="194"/>
      <c r="EGQ40" s="194"/>
      <c r="EGR40" s="194"/>
      <c r="EGS40" s="194"/>
      <c r="EGT40" s="194"/>
      <c r="EGU40" s="194"/>
      <c r="EGV40" s="194"/>
      <c r="EGW40" s="194"/>
      <c r="EGX40" s="194"/>
      <c r="EGY40" s="194"/>
      <c r="EGZ40" s="194"/>
      <c r="EHA40" s="194"/>
      <c r="EHB40" s="194"/>
      <c r="EHC40" s="194"/>
      <c r="EHD40" s="194"/>
      <c r="EHE40" s="194"/>
      <c r="EHF40" s="194"/>
      <c r="EHG40" s="194"/>
      <c r="EHH40" s="194"/>
      <c r="EHI40" s="194"/>
      <c r="EHJ40" s="194"/>
      <c r="EHK40" s="194"/>
      <c r="EHL40" s="194"/>
      <c r="EHM40" s="194"/>
      <c r="EHN40" s="194"/>
      <c r="EHO40" s="194"/>
      <c r="EHP40" s="194"/>
      <c r="EHQ40" s="194"/>
      <c r="EHR40" s="194"/>
      <c r="EHS40" s="194"/>
      <c r="EHT40" s="194"/>
      <c r="EHU40" s="194"/>
      <c r="EHV40" s="194"/>
      <c r="EHW40" s="194"/>
      <c r="EHX40" s="194"/>
      <c r="EHY40" s="194"/>
      <c r="EHZ40" s="194"/>
      <c r="EIA40" s="194"/>
      <c r="EIB40" s="194"/>
      <c r="EIC40" s="194"/>
      <c r="EID40" s="194"/>
      <c r="EIE40" s="194"/>
      <c r="EIF40" s="194"/>
      <c r="EIG40" s="194"/>
      <c r="EIH40" s="194"/>
      <c r="EII40" s="194"/>
      <c r="EIJ40" s="194"/>
      <c r="EIK40" s="194"/>
      <c r="EIL40" s="194"/>
      <c r="EIM40" s="194"/>
      <c r="EIN40" s="194"/>
      <c r="EIO40" s="194"/>
      <c r="EIP40" s="194"/>
      <c r="EIQ40" s="194"/>
      <c r="EIR40" s="194"/>
      <c r="EIS40" s="194"/>
      <c r="EIT40" s="194"/>
      <c r="EIU40" s="194"/>
      <c r="EIV40" s="194"/>
      <c r="EIW40" s="194"/>
      <c r="EIX40" s="194"/>
      <c r="EIY40" s="194"/>
      <c r="EIZ40" s="194"/>
      <c r="EJA40" s="194"/>
      <c r="EJB40" s="194"/>
      <c r="EJC40" s="194"/>
      <c r="EJD40" s="194"/>
      <c r="EJE40" s="194"/>
      <c r="EJF40" s="194"/>
      <c r="EJG40" s="194"/>
      <c r="EJH40" s="194"/>
      <c r="EJI40" s="194"/>
      <c r="EJJ40" s="194"/>
      <c r="EJK40" s="194"/>
      <c r="EJL40" s="194"/>
      <c r="EJM40" s="194"/>
      <c r="EJN40" s="194"/>
      <c r="EJO40" s="194"/>
      <c r="EJP40" s="194"/>
      <c r="EJQ40" s="194"/>
      <c r="EJR40" s="194"/>
      <c r="EJS40" s="194"/>
      <c r="EJT40" s="194"/>
      <c r="EJU40" s="194"/>
      <c r="EJV40" s="194"/>
      <c r="EJW40" s="194"/>
      <c r="EJX40" s="194"/>
      <c r="EJY40" s="194"/>
      <c r="EJZ40" s="194"/>
      <c r="EKA40" s="194"/>
      <c r="EKB40" s="194"/>
      <c r="EKC40" s="194"/>
      <c r="EKD40" s="194"/>
      <c r="EKE40" s="194"/>
      <c r="EKF40" s="194"/>
      <c r="EKG40" s="194"/>
      <c r="EKH40" s="194"/>
      <c r="EKI40" s="194"/>
      <c r="EKJ40" s="194"/>
      <c r="EKK40" s="194"/>
      <c r="EKL40" s="194"/>
      <c r="EKM40" s="194"/>
      <c r="EKN40" s="194"/>
      <c r="EKO40" s="194"/>
      <c r="EKP40" s="194"/>
      <c r="EKQ40" s="194"/>
      <c r="EKR40" s="194"/>
      <c r="EKS40" s="194"/>
      <c r="EKT40" s="194"/>
      <c r="EKU40" s="194"/>
      <c r="EKV40" s="194"/>
      <c r="EKW40" s="194"/>
      <c r="EKX40" s="194"/>
      <c r="EKY40" s="194"/>
      <c r="EKZ40" s="194"/>
      <c r="ELA40" s="194"/>
      <c r="ELB40" s="194"/>
      <c r="ELC40" s="194"/>
      <c r="ELD40" s="194"/>
      <c r="ELE40" s="194"/>
      <c r="ELF40" s="194"/>
      <c r="ELG40" s="194"/>
      <c r="ELH40" s="194"/>
      <c r="ELI40" s="194"/>
      <c r="ELJ40" s="194"/>
      <c r="ELK40" s="194"/>
      <c r="ELL40" s="194"/>
      <c r="ELM40" s="194"/>
      <c r="ELN40" s="194"/>
      <c r="ELO40" s="194"/>
      <c r="ELP40" s="194"/>
      <c r="ELQ40" s="194"/>
      <c r="ELR40" s="194"/>
      <c r="ELS40" s="194"/>
      <c r="ELT40" s="194"/>
      <c r="ELU40" s="194"/>
      <c r="ELV40" s="194"/>
      <c r="ELW40" s="194"/>
      <c r="ELX40" s="194"/>
      <c r="ELY40" s="194"/>
      <c r="ELZ40" s="194"/>
      <c r="EMA40" s="194"/>
      <c r="EMB40" s="194"/>
      <c r="EMC40" s="194"/>
      <c r="EMD40" s="194"/>
      <c r="EME40" s="194"/>
      <c r="EMF40" s="194"/>
      <c r="EMG40" s="194"/>
      <c r="EMH40" s="194"/>
      <c r="EMI40" s="194"/>
      <c r="EMJ40" s="194"/>
      <c r="EMK40" s="194"/>
      <c r="EML40" s="194"/>
      <c r="EMM40" s="194"/>
      <c r="EMN40" s="194"/>
      <c r="EMO40" s="194"/>
      <c r="EMP40" s="194"/>
      <c r="EMQ40" s="194"/>
      <c r="EMR40" s="194"/>
      <c r="EMS40" s="194"/>
      <c r="EMT40" s="194"/>
      <c r="EMU40" s="194"/>
      <c r="EMV40" s="194"/>
      <c r="EMW40" s="194"/>
      <c r="EMX40" s="194"/>
      <c r="EMY40" s="194"/>
      <c r="EMZ40" s="194"/>
      <c r="ENA40" s="194"/>
      <c r="ENB40" s="194"/>
      <c r="ENC40" s="194"/>
      <c r="END40" s="194"/>
      <c r="ENE40" s="194"/>
      <c r="ENF40" s="194"/>
      <c r="ENG40" s="194"/>
      <c r="ENH40" s="194"/>
      <c r="ENI40" s="194"/>
      <c r="ENJ40" s="194"/>
      <c r="ENK40" s="194"/>
      <c r="ENL40" s="194"/>
      <c r="ENM40" s="194"/>
      <c r="ENN40" s="194"/>
      <c r="ENO40" s="194"/>
      <c r="ENP40" s="194"/>
      <c r="ENQ40" s="194"/>
      <c r="ENR40" s="194"/>
      <c r="ENS40" s="194"/>
      <c r="ENT40" s="194"/>
      <c r="ENU40" s="194"/>
      <c r="ENV40" s="194"/>
      <c r="ENW40" s="194"/>
      <c r="ENX40" s="194"/>
      <c r="ENY40" s="194"/>
      <c r="ENZ40" s="194"/>
      <c r="EOA40" s="194"/>
      <c r="EOB40" s="194"/>
      <c r="EOC40" s="194"/>
      <c r="EOD40" s="194"/>
      <c r="EOE40" s="194"/>
      <c r="EOF40" s="194"/>
      <c r="EOG40" s="194"/>
      <c r="EOH40" s="194"/>
      <c r="EOI40" s="194"/>
      <c r="EOJ40" s="194"/>
      <c r="EOK40" s="194"/>
      <c r="EOL40" s="194"/>
      <c r="EOM40" s="194"/>
      <c r="EON40" s="194"/>
      <c r="EOO40" s="194"/>
      <c r="EOP40" s="194"/>
      <c r="EOQ40" s="194"/>
      <c r="EOR40" s="194"/>
      <c r="EOS40" s="194"/>
      <c r="EOT40" s="194"/>
      <c r="EOU40" s="194"/>
      <c r="EOV40" s="194"/>
      <c r="EOW40" s="194"/>
      <c r="EOX40" s="194"/>
      <c r="EOY40" s="194"/>
      <c r="EOZ40" s="194"/>
      <c r="EPA40" s="194"/>
      <c r="EPB40" s="194"/>
      <c r="EPC40" s="194"/>
      <c r="EPD40" s="194"/>
      <c r="EPE40" s="194"/>
      <c r="EPF40" s="194"/>
      <c r="EPG40" s="194"/>
      <c r="EPH40" s="194"/>
      <c r="EPI40" s="194"/>
      <c r="EPJ40" s="194"/>
      <c r="EPK40" s="194"/>
      <c r="EPL40" s="194"/>
      <c r="EPM40" s="194"/>
      <c r="EPN40" s="194"/>
      <c r="EPO40" s="194"/>
      <c r="EPP40" s="194"/>
      <c r="EPQ40" s="194"/>
      <c r="EPR40" s="194"/>
      <c r="EPS40" s="194"/>
      <c r="EPT40" s="194"/>
      <c r="EPU40" s="194"/>
      <c r="EPV40" s="194"/>
      <c r="EPW40" s="194"/>
      <c r="EPX40" s="194"/>
      <c r="EPY40" s="194"/>
      <c r="EPZ40" s="194"/>
      <c r="EQA40" s="194"/>
      <c r="EQB40" s="194"/>
      <c r="EQC40" s="194"/>
      <c r="EQD40" s="194"/>
      <c r="EQE40" s="194"/>
      <c r="EQF40" s="194"/>
      <c r="EQG40" s="194"/>
      <c r="EQH40" s="194"/>
      <c r="EQI40" s="194"/>
      <c r="EQJ40" s="194"/>
      <c r="EQK40" s="194"/>
      <c r="EQL40" s="194"/>
      <c r="EQM40" s="194"/>
      <c r="EQN40" s="194"/>
      <c r="EQO40" s="194"/>
      <c r="EQP40" s="194"/>
      <c r="EQQ40" s="194"/>
      <c r="EQR40" s="194"/>
      <c r="EQS40" s="194"/>
      <c r="EQT40" s="194"/>
      <c r="EQU40" s="194"/>
      <c r="EQV40" s="194"/>
      <c r="EQW40" s="194"/>
      <c r="EQX40" s="194"/>
      <c r="EQY40" s="194"/>
      <c r="EQZ40" s="194"/>
      <c r="ERA40" s="194"/>
      <c r="ERB40" s="194"/>
      <c r="ERC40" s="194"/>
      <c r="ERD40" s="194"/>
      <c r="ERE40" s="194"/>
      <c r="ERF40" s="194"/>
      <c r="ERG40" s="194"/>
      <c r="ERH40" s="194"/>
      <c r="ERI40" s="194"/>
      <c r="ERJ40" s="194"/>
      <c r="ERK40" s="194"/>
      <c r="ERL40" s="194"/>
      <c r="ERM40" s="194"/>
      <c r="ERN40" s="194"/>
      <c r="ERO40" s="194"/>
      <c r="ERP40" s="194"/>
      <c r="ERQ40" s="194"/>
      <c r="ERR40" s="194"/>
      <c r="ERS40" s="194"/>
      <c r="ERT40" s="194"/>
      <c r="ERU40" s="194"/>
      <c r="ERV40" s="194"/>
      <c r="ERW40" s="194"/>
      <c r="ERX40" s="194"/>
      <c r="ERY40" s="194"/>
      <c r="ERZ40" s="194"/>
      <c r="ESA40" s="194"/>
      <c r="ESB40" s="194"/>
      <c r="ESC40" s="194"/>
      <c r="ESD40" s="194"/>
      <c r="ESE40" s="194"/>
      <c r="ESF40" s="194"/>
      <c r="ESG40" s="194"/>
      <c r="ESH40" s="194"/>
      <c r="ESI40" s="194"/>
      <c r="ESJ40" s="194"/>
      <c r="ESK40" s="194"/>
      <c r="ESL40" s="194"/>
      <c r="ESM40" s="194"/>
      <c r="ESN40" s="194"/>
      <c r="ESO40" s="194"/>
      <c r="ESP40" s="194"/>
      <c r="ESQ40" s="194"/>
      <c r="ESR40" s="194"/>
      <c r="ESS40" s="194"/>
      <c r="EST40" s="194"/>
      <c r="ESU40" s="194"/>
      <c r="ESV40" s="194"/>
      <c r="ESW40" s="194"/>
      <c r="ESX40" s="194"/>
      <c r="ESY40" s="194"/>
      <c r="ESZ40" s="194"/>
      <c r="ETA40" s="194"/>
      <c r="ETB40" s="194"/>
      <c r="ETC40" s="194"/>
      <c r="ETD40" s="194"/>
      <c r="ETE40" s="194"/>
      <c r="ETF40" s="194"/>
      <c r="ETG40" s="194"/>
      <c r="ETH40" s="194"/>
      <c r="ETI40" s="194"/>
      <c r="ETJ40" s="194"/>
      <c r="ETK40" s="194"/>
      <c r="ETL40" s="194"/>
      <c r="ETM40" s="194"/>
      <c r="ETN40" s="194"/>
      <c r="ETO40" s="194"/>
      <c r="ETP40" s="194"/>
      <c r="ETQ40" s="194"/>
      <c r="ETR40" s="194"/>
      <c r="ETS40" s="194"/>
      <c r="ETT40" s="194"/>
      <c r="ETU40" s="194"/>
      <c r="ETV40" s="194"/>
      <c r="ETW40" s="194"/>
      <c r="ETX40" s="194"/>
      <c r="ETY40" s="194"/>
      <c r="ETZ40" s="194"/>
      <c r="EUA40" s="194"/>
      <c r="EUB40" s="194"/>
      <c r="EUC40" s="194"/>
      <c r="EUD40" s="194"/>
      <c r="EUE40" s="194"/>
      <c r="EUF40" s="194"/>
      <c r="EUG40" s="194"/>
      <c r="EUH40" s="194"/>
      <c r="EUI40" s="194"/>
      <c r="EUJ40" s="194"/>
      <c r="EUK40" s="194"/>
      <c r="EUL40" s="194"/>
      <c r="EUM40" s="194"/>
      <c r="EUN40" s="194"/>
      <c r="EUO40" s="194"/>
      <c r="EUP40" s="194"/>
      <c r="EUQ40" s="194"/>
      <c r="EUR40" s="194"/>
      <c r="EUS40" s="194"/>
      <c r="EUT40" s="194"/>
      <c r="EUU40" s="194"/>
      <c r="EUV40" s="194"/>
      <c r="EUW40" s="194"/>
      <c r="EUX40" s="194"/>
      <c r="EUY40" s="194"/>
      <c r="EUZ40" s="194"/>
      <c r="EVA40" s="194"/>
      <c r="EVB40" s="194"/>
      <c r="EVC40" s="194"/>
      <c r="EVD40" s="194"/>
      <c r="EVE40" s="194"/>
      <c r="EVF40" s="194"/>
      <c r="EVG40" s="194"/>
      <c r="EVH40" s="194"/>
      <c r="EVI40" s="194"/>
      <c r="EVJ40" s="194"/>
      <c r="EVK40" s="194"/>
      <c r="EVL40" s="194"/>
      <c r="EVM40" s="194"/>
      <c r="EVN40" s="194"/>
      <c r="EVO40" s="194"/>
      <c r="EVP40" s="194"/>
      <c r="EVQ40" s="194"/>
      <c r="EVR40" s="194"/>
      <c r="EVS40" s="194"/>
      <c r="EVT40" s="194"/>
      <c r="EVU40" s="194"/>
      <c r="EVV40" s="194"/>
      <c r="EVW40" s="194"/>
      <c r="EVX40" s="194"/>
      <c r="EVY40" s="194"/>
      <c r="EVZ40" s="194"/>
      <c r="EWA40" s="194"/>
      <c r="EWB40" s="194"/>
      <c r="EWC40" s="194"/>
      <c r="EWD40" s="194"/>
      <c r="EWE40" s="194"/>
      <c r="EWF40" s="194"/>
      <c r="EWG40" s="194"/>
      <c r="EWH40" s="194"/>
      <c r="EWI40" s="194"/>
      <c r="EWJ40" s="194"/>
      <c r="EWK40" s="194"/>
      <c r="EWL40" s="194"/>
      <c r="EWM40" s="194"/>
      <c r="EWN40" s="194"/>
      <c r="EWO40" s="194"/>
      <c r="EWP40" s="194"/>
      <c r="EWQ40" s="194"/>
      <c r="EWR40" s="194"/>
      <c r="EWS40" s="194"/>
      <c r="EWT40" s="194"/>
      <c r="EWU40" s="194"/>
      <c r="EWV40" s="194"/>
      <c r="EWW40" s="194"/>
      <c r="EWX40" s="194"/>
      <c r="EWY40" s="194"/>
      <c r="EWZ40" s="194"/>
      <c r="EXA40" s="194"/>
      <c r="EXB40" s="194"/>
      <c r="EXC40" s="194"/>
      <c r="EXD40" s="194"/>
      <c r="EXE40" s="194"/>
      <c r="EXF40" s="194"/>
      <c r="EXG40" s="194"/>
      <c r="EXH40" s="194"/>
      <c r="EXI40" s="194"/>
      <c r="EXJ40" s="194"/>
      <c r="EXK40" s="194"/>
      <c r="EXL40" s="194"/>
      <c r="EXM40" s="194"/>
      <c r="EXN40" s="194"/>
      <c r="EXO40" s="194"/>
      <c r="EXP40" s="194"/>
      <c r="EXQ40" s="194"/>
      <c r="EXR40" s="194"/>
      <c r="EXS40" s="194"/>
      <c r="EXT40" s="194"/>
      <c r="EXU40" s="194"/>
      <c r="EXV40" s="194"/>
      <c r="EXW40" s="194"/>
      <c r="EXX40" s="194"/>
      <c r="EXY40" s="194"/>
      <c r="EXZ40" s="194"/>
      <c r="EYA40" s="194"/>
      <c r="EYB40" s="194"/>
      <c r="EYC40" s="194"/>
      <c r="EYD40" s="194"/>
      <c r="EYE40" s="194"/>
      <c r="EYF40" s="194"/>
      <c r="EYG40" s="194"/>
      <c r="EYH40" s="194"/>
      <c r="EYI40" s="194"/>
      <c r="EYJ40" s="194"/>
      <c r="EYK40" s="194"/>
      <c r="EYL40" s="194"/>
      <c r="EYM40" s="194"/>
      <c r="EYN40" s="194"/>
      <c r="EYO40" s="194"/>
      <c r="EYP40" s="194"/>
      <c r="EYQ40" s="194"/>
      <c r="EYR40" s="194"/>
      <c r="EYS40" s="194"/>
      <c r="EYT40" s="194"/>
      <c r="EYU40" s="194"/>
      <c r="EYV40" s="194"/>
      <c r="EYW40" s="194"/>
      <c r="EYX40" s="194"/>
      <c r="EYY40" s="194"/>
      <c r="EYZ40" s="194"/>
      <c r="EZA40" s="194"/>
      <c r="EZB40" s="194"/>
      <c r="EZC40" s="194"/>
      <c r="EZD40" s="194"/>
      <c r="EZE40" s="194"/>
      <c r="EZF40" s="194"/>
      <c r="EZG40" s="194"/>
      <c r="EZH40" s="194"/>
      <c r="EZI40" s="194"/>
      <c r="EZJ40" s="194"/>
      <c r="EZK40" s="194"/>
      <c r="EZL40" s="194"/>
      <c r="EZM40" s="194"/>
      <c r="EZN40" s="194"/>
      <c r="EZO40" s="194"/>
      <c r="EZP40" s="194"/>
      <c r="EZQ40" s="194"/>
      <c r="EZR40" s="194"/>
      <c r="EZS40" s="194"/>
      <c r="EZT40" s="194"/>
      <c r="EZU40" s="194"/>
      <c r="EZV40" s="194"/>
      <c r="EZW40" s="194"/>
      <c r="EZX40" s="194"/>
      <c r="EZY40" s="194"/>
      <c r="EZZ40" s="194"/>
      <c r="FAA40" s="194"/>
      <c r="FAB40" s="194"/>
      <c r="FAC40" s="194"/>
      <c r="FAD40" s="194"/>
      <c r="FAE40" s="194"/>
      <c r="FAF40" s="194"/>
      <c r="FAG40" s="194"/>
      <c r="FAH40" s="194"/>
      <c r="FAI40" s="194"/>
      <c r="FAJ40" s="194"/>
      <c r="FAK40" s="194"/>
      <c r="FAL40" s="194"/>
      <c r="FAM40" s="194"/>
      <c r="FAN40" s="194"/>
      <c r="FAO40" s="194"/>
      <c r="FAP40" s="194"/>
      <c r="FAQ40" s="194"/>
      <c r="FAR40" s="194"/>
      <c r="FAS40" s="194"/>
      <c r="FAT40" s="194"/>
      <c r="FAU40" s="194"/>
      <c r="FAV40" s="194"/>
      <c r="FAW40" s="194"/>
      <c r="FAX40" s="194"/>
      <c r="FAY40" s="194"/>
      <c r="FAZ40" s="194"/>
      <c r="FBA40" s="194"/>
      <c r="FBB40" s="194"/>
      <c r="FBC40" s="194"/>
      <c r="FBD40" s="194"/>
      <c r="FBE40" s="194"/>
      <c r="FBF40" s="194"/>
      <c r="FBG40" s="194"/>
      <c r="FBH40" s="194"/>
      <c r="FBI40" s="194"/>
      <c r="FBJ40" s="194"/>
      <c r="FBK40" s="194"/>
      <c r="FBL40" s="194"/>
      <c r="FBM40" s="194"/>
      <c r="FBN40" s="194"/>
      <c r="FBO40" s="194"/>
      <c r="FBP40" s="194"/>
      <c r="FBQ40" s="194"/>
      <c r="FBR40" s="194"/>
      <c r="FBS40" s="194"/>
      <c r="FBT40" s="194"/>
      <c r="FBU40" s="194"/>
      <c r="FBV40" s="194"/>
      <c r="FBW40" s="194"/>
      <c r="FBX40" s="194"/>
      <c r="FBY40" s="194"/>
      <c r="FBZ40" s="194"/>
      <c r="FCA40" s="194"/>
      <c r="FCB40" s="194"/>
      <c r="FCC40" s="194"/>
      <c r="FCD40" s="194"/>
      <c r="FCE40" s="194"/>
      <c r="FCF40" s="194"/>
      <c r="FCG40" s="194"/>
      <c r="FCH40" s="194"/>
      <c r="FCI40" s="194"/>
      <c r="FCJ40" s="194"/>
      <c r="FCK40" s="194"/>
      <c r="FCL40" s="194"/>
      <c r="FCM40" s="194"/>
      <c r="FCN40" s="194"/>
      <c r="FCO40" s="194"/>
      <c r="FCP40" s="194"/>
      <c r="FCQ40" s="194"/>
      <c r="FCR40" s="194"/>
      <c r="FCS40" s="194"/>
      <c r="FCT40" s="194"/>
      <c r="FCU40" s="194"/>
      <c r="FCV40" s="194"/>
      <c r="FCW40" s="194"/>
      <c r="FCX40" s="194"/>
      <c r="FCY40" s="194"/>
      <c r="FCZ40" s="194"/>
      <c r="FDA40" s="194"/>
      <c r="FDB40" s="194"/>
      <c r="FDC40" s="194"/>
      <c r="FDD40" s="194"/>
      <c r="FDE40" s="194"/>
      <c r="FDF40" s="194"/>
      <c r="FDG40" s="194"/>
      <c r="FDH40" s="194"/>
      <c r="FDI40" s="194"/>
      <c r="FDJ40" s="194"/>
      <c r="FDK40" s="194"/>
      <c r="FDL40" s="194"/>
      <c r="FDM40" s="194"/>
      <c r="FDN40" s="194"/>
      <c r="FDO40" s="194"/>
      <c r="FDP40" s="194"/>
      <c r="FDQ40" s="194"/>
      <c r="FDR40" s="194"/>
      <c r="FDS40" s="194"/>
      <c r="FDT40" s="194"/>
      <c r="FDU40" s="194"/>
      <c r="FDV40" s="194"/>
      <c r="FDW40" s="194"/>
      <c r="FDX40" s="194"/>
      <c r="FDY40" s="194"/>
      <c r="FDZ40" s="194"/>
      <c r="FEA40" s="194"/>
      <c r="FEB40" s="194"/>
      <c r="FEC40" s="194"/>
      <c r="FED40" s="194"/>
      <c r="FEE40" s="194"/>
      <c r="FEF40" s="194"/>
      <c r="FEG40" s="194"/>
      <c r="FEH40" s="194"/>
      <c r="FEI40" s="194"/>
      <c r="FEJ40" s="194"/>
      <c r="FEK40" s="194"/>
      <c r="FEL40" s="194"/>
      <c r="FEM40" s="194"/>
      <c r="FEN40" s="194"/>
      <c r="FEO40" s="194"/>
      <c r="FEP40" s="194"/>
      <c r="FEQ40" s="194"/>
      <c r="FER40" s="194"/>
      <c r="FES40" s="194"/>
      <c r="FET40" s="194"/>
      <c r="FEU40" s="194"/>
      <c r="FEV40" s="194"/>
      <c r="FEW40" s="194"/>
      <c r="FEX40" s="194"/>
      <c r="FEY40" s="194"/>
      <c r="FEZ40" s="194"/>
      <c r="FFA40" s="194"/>
      <c r="FFB40" s="194"/>
      <c r="FFC40" s="194"/>
      <c r="FFD40" s="194"/>
      <c r="FFE40" s="194"/>
      <c r="FFF40" s="194"/>
      <c r="FFG40" s="194"/>
      <c r="FFH40" s="194"/>
      <c r="FFI40" s="194"/>
      <c r="FFJ40" s="194"/>
      <c r="FFK40" s="194"/>
      <c r="FFL40" s="194"/>
      <c r="FFM40" s="194"/>
      <c r="FFN40" s="194"/>
      <c r="FFO40" s="194"/>
      <c r="FFP40" s="194"/>
      <c r="FFQ40" s="194"/>
      <c r="FFR40" s="194"/>
      <c r="FFS40" s="194"/>
      <c r="FFT40" s="194"/>
      <c r="FFU40" s="194"/>
      <c r="FFV40" s="194"/>
      <c r="FFW40" s="194"/>
      <c r="FFX40" s="194"/>
      <c r="FFY40" s="194"/>
      <c r="FFZ40" s="194"/>
      <c r="FGA40" s="194"/>
      <c r="FGB40" s="194"/>
      <c r="FGC40" s="194"/>
      <c r="FGD40" s="194"/>
      <c r="FGE40" s="194"/>
      <c r="FGF40" s="194"/>
      <c r="FGG40" s="194"/>
      <c r="FGH40" s="194"/>
      <c r="FGI40" s="194"/>
      <c r="FGJ40" s="194"/>
      <c r="FGK40" s="194"/>
      <c r="FGL40" s="194"/>
      <c r="FGM40" s="194"/>
      <c r="FGN40" s="194"/>
      <c r="FGO40" s="194"/>
      <c r="FGP40" s="194"/>
      <c r="FGQ40" s="194"/>
      <c r="FGR40" s="194"/>
      <c r="FGS40" s="194"/>
      <c r="FGT40" s="194"/>
      <c r="FGU40" s="194"/>
      <c r="FGV40" s="194"/>
      <c r="FGW40" s="194"/>
      <c r="FGX40" s="194"/>
      <c r="FGY40" s="194"/>
      <c r="FGZ40" s="194"/>
      <c r="FHA40" s="194"/>
      <c r="FHB40" s="194"/>
      <c r="FHC40" s="194"/>
      <c r="FHD40" s="194"/>
      <c r="FHE40" s="194"/>
      <c r="FHF40" s="194"/>
      <c r="FHG40" s="194"/>
      <c r="FHH40" s="194"/>
      <c r="FHI40" s="194"/>
      <c r="FHJ40" s="194"/>
      <c r="FHK40" s="194"/>
      <c r="FHL40" s="194"/>
      <c r="FHM40" s="194"/>
      <c r="FHN40" s="194"/>
      <c r="FHO40" s="194"/>
      <c r="FHP40" s="194"/>
      <c r="FHQ40" s="194"/>
      <c r="FHR40" s="194"/>
      <c r="FHS40" s="194"/>
      <c r="FHT40" s="194"/>
      <c r="FHU40" s="194"/>
      <c r="FHV40" s="194"/>
      <c r="FHW40" s="194"/>
      <c r="FHX40" s="194"/>
      <c r="FHY40" s="194"/>
      <c r="FHZ40" s="194"/>
      <c r="FIA40" s="194"/>
      <c r="FIB40" s="194"/>
      <c r="FIC40" s="194"/>
      <c r="FID40" s="194"/>
      <c r="FIE40" s="194"/>
      <c r="FIF40" s="194"/>
      <c r="FIG40" s="194"/>
      <c r="FIH40" s="194"/>
      <c r="FII40" s="194"/>
      <c r="FIJ40" s="194"/>
      <c r="FIK40" s="194"/>
      <c r="FIL40" s="194"/>
      <c r="FIM40" s="194"/>
      <c r="FIN40" s="194"/>
      <c r="FIO40" s="194"/>
      <c r="FIP40" s="194"/>
      <c r="FIQ40" s="194"/>
      <c r="FIR40" s="194"/>
      <c r="FIS40" s="194"/>
      <c r="FIT40" s="194"/>
      <c r="FIU40" s="194"/>
      <c r="FIV40" s="194"/>
      <c r="FIW40" s="194"/>
      <c r="FIX40" s="194"/>
      <c r="FIY40" s="194"/>
      <c r="FIZ40" s="194"/>
      <c r="FJA40" s="194"/>
      <c r="FJB40" s="194"/>
      <c r="FJC40" s="194"/>
      <c r="FJD40" s="194"/>
      <c r="FJE40" s="194"/>
      <c r="FJF40" s="194"/>
      <c r="FJG40" s="194"/>
      <c r="FJH40" s="194"/>
      <c r="FJI40" s="194"/>
      <c r="FJJ40" s="194"/>
      <c r="FJK40" s="194"/>
      <c r="FJL40" s="194"/>
      <c r="FJM40" s="194"/>
      <c r="FJN40" s="194"/>
      <c r="FJO40" s="194"/>
      <c r="FJP40" s="194"/>
      <c r="FJQ40" s="194"/>
      <c r="FJR40" s="194"/>
      <c r="FJS40" s="194"/>
      <c r="FJT40" s="194"/>
      <c r="FJU40" s="194"/>
      <c r="FJV40" s="194"/>
      <c r="FJW40" s="194"/>
      <c r="FJX40" s="194"/>
      <c r="FJY40" s="194"/>
      <c r="FJZ40" s="194"/>
      <c r="FKA40" s="194"/>
      <c r="FKB40" s="194"/>
      <c r="FKC40" s="194"/>
      <c r="FKD40" s="194"/>
      <c r="FKE40" s="194"/>
      <c r="FKF40" s="194"/>
      <c r="FKG40" s="194"/>
      <c r="FKH40" s="194"/>
      <c r="FKI40" s="194"/>
      <c r="FKJ40" s="194"/>
      <c r="FKK40" s="194"/>
      <c r="FKL40" s="194"/>
      <c r="FKM40" s="194"/>
      <c r="FKN40" s="194"/>
      <c r="FKO40" s="194"/>
      <c r="FKP40" s="194"/>
      <c r="FKQ40" s="194"/>
      <c r="FKR40" s="194"/>
      <c r="FKS40" s="194"/>
      <c r="FKT40" s="194"/>
      <c r="FKU40" s="194"/>
      <c r="FKV40" s="194"/>
      <c r="FKW40" s="194"/>
      <c r="FKX40" s="194"/>
      <c r="FKY40" s="194"/>
      <c r="FKZ40" s="194"/>
      <c r="FLA40" s="194"/>
      <c r="FLB40" s="194"/>
      <c r="FLC40" s="194"/>
      <c r="FLD40" s="194"/>
      <c r="FLE40" s="194"/>
      <c r="FLF40" s="194"/>
      <c r="FLG40" s="194"/>
      <c r="FLH40" s="194"/>
      <c r="FLI40" s="194"/>
      <c r="FLJ40" s="194"/>
      <c r="FLK40" s="194"/>
      <c r="FLL40" s="194"/>
      <c r="FLM40" s="194"/>
      <c r="FLN40" s="194"/>
      <c r="FLO40" s="194"/>
      <c r="FLP40" s="194"/>
      <c r="FLQ40" s="194"/>
      <c r="FLR40" s="194"/>
      <c r="FLS40" s="194"/>
      <c r="FLT40" s="194"/>
      <c r="FLU40" s="194"/>
      <c r="FLV40" s="194"/>
      <c r="FLW40" s="194"/>
      <c r="FLX40" s="194"/>
      <c r="FLY40" s="194"/>
      <c r="FLZ40" s="194"/>
      <c r="FMA40" s="194"/>
      <c r="FMB40" s="194"/>
      <c r="FMC40" s="194"/>
      <c r="FMD40" s="194"/>
      <c r="FME40" s="194"/>
      <c r="FMF40" s="194"/>
      <c r="FMG40" s="194"/>
      <c r="FMH40" s="194"/>
      <c r="FMI40" s="194"/>
      <c r="FMJ40" s="194"/>
      <c r="FMK40" s="194"/>
      <c r="FML40" s="194"/>
      <c r="FMM40" s="194"/>
      <c r="FMN40" s="194"/>
      <c r="FMO40" s="194"/>
      <c r="FMP40" s="194"/>
      <c r="FMQ40" s="194"/>
      <c r="FMR40" s="194"/>
      <c r="FMS40" s="194"/>
      <c r="FMT40" s="194"/>
      <c r="FMU40" s="194"/>
      <c r="FMV40" s="194"/>
      <c r="FMW40" s="194"/>
      <c r="FMX40" s="194"/>
      <c r="FMY40" s="194"/>
      <c r="FMZ40" s="194"/>
      <c r="FNA40" s="194"/>
      <c r="FNB40" s="194"/>
      <c r="FNC40" s="194"/>
      <c r="FND40" s="194"/>
      <c r="FNE40" s="194"/>
      <c r="FNF40" s="194"/>
      <c r="FNG40" s="194"/>
      <c r="FNH40" s="194"/>
      <c r="FNI40" s="194"/>
      <c r="FNJ40" s="194"/>
      <c r="FNK40" s="194"/>
      <c r="FNL40" s="194"/>
      <c r="FNM40" s="194"/>
      <c r="FNN40" s="194"/>
      <c r="FNO40" s="194"/>
      <c r="FNP40" s="194"/>
      <c r="FNQ40" s="194"/>
      <c r="FNR40" s="194"/>
      <c r="FNS40" s="194"/>
      <c r="FNT40" s="194"/>
      <c r="FNU40" s="194"/>
      <c r="FNV40" s="194"/>
      <c r="FNW40" s="194"/>
      <c r="FNX40" s="194"/>
      <c r="FNY40" s="194"/>
      <c r="FNZ40" s="194"/>
      <c r="FOA40" s="194"/>
      <c r="FOB40" s="194"/>
      <c r="FOC40" s="194"/>
      <c r="FOD40" s="194"/>
      <c r="FOE40" s="194"/>
      <c r="FOF40" s="194"/>
      <c r="FOG40" s="194"/>
      <c r="FOH40" s="194"/>
      <c r="FOI40" s="194"/>
      <c r="FOJ40" s="194"/>
      <c r="FOK40" s="194"/>
      <c r="FOL40" s="194"/>
      <c r="FOM40" s="194"/>
      <c r="FON40" s="194"/>
      <c r="FOO40" s="194"/>
      <c r="FOP40" s="194"/>
      <c r="FOQ40" s="194"/>
      <c r="FOR40" s="194"/>
      <c r="FOS40" s="194"/>
      <c r="FOT40" s="194"/>
      <c r="FOU40" s="194"/>
      <c r="FOV40" s="194"/>
      <c r="FOW40" s="194"/>
      <c r="FOX40" s="194"/>
      <c r="FOY40" s="194"/>
      <c r="FOZ40" s="194"/>
      <c r="FPA40" s="194"/>
      <c r="FPB40" s="194"/>
      <c r="FPC40" s="194"/>
      <c r="FPD40" s="194"/>
      <c r="FPE40" s="194"/>
      <c r="FPF40" s="194"/>
      <c r="FPG40" s="194"/>
      <c r="FPH40" s="194"/>
      <c r="FPI40" s="194"/>
      <c r="FPJ40" s="194"/>
      <c r="FPK40" s="194"/>
      <c r="FPL40" s="194"/>
      <c r="FPM40" s="194"/>
      <c r="FPN40" s="194"/>
      <c r="FPO40" s="194"/>
      <c r="FPP40" s="194"/>
      <c r="FPQ40" s="194"/>
      <c r="FPR40" s="194"/>
      <c r="FPS40" s="194"/>
      <c r="FPT40" s="194"/>
      <c r="FPU40" s="194"/>
      <c r="FPV40" s="194"/>
      <c r="FPW40" s="194"/>
      <c r="FPX40" s="194"/>
      <c r="FPY40" s="194"/>
      <c r="FPZ40" s="194"/>
      <c r="FQA40" s="194"/>
      <c r="FQB40" s="194"/>
      <c r="FQC40" s="194"/>
      <c r="FQD40" s="194"/>
      <c r="FQE40" s="194"/>
      <c r="FQF40" s="194"/>
      <c r="FQG40" s="194"/>
      <c r="FQH40" s="194"/>
      <c r="FQI40" s="194"/>
      <c r="FQJ40" s="194"/>
      <c r="FQK40" s="194"/>
      <c r="FQL40" s="194"/>
      <c r="FQM40" s="194"/>
      <c r="FQN40" s="194"/>
      <c r="FQO40" s="194"/>
      <c r="FQP40" s="194"/>
      <c r="FQQ40" s="194"/>
      <c r="FQR40" s="194"/>
      <c r="FQS40" s="194"/>
      <c r="FQT40" s="194"/>
      <c r="FQU40" s="194"/>
      <c r="FQV40" s="194"/>
      <c r="FQW40" s="194"/>
      <c r="FQX40" s="194"/>
      <c r="FQY40" s="194"/>
      <c r="FQZ40" s="194"/>
      <c r="FRA40" s="194"/>
      <c r="FRB40" s="194"/>
      <c r="FRC40" s="194"/>
      <c r="FRD40" s="194"/>
      <c r="FRE40" s="194"/>
      <c r="FRF40" s="194"/>
      <c r="FRG40" s="194"/>
      <c r="FRH40" s="194"/>
      <c r="FRI40" s="194"/>
      <c r="FRJ40" s="194"/>
      <c r="FRK40" s="194"/>
      <c r="FRL40" s="194"/>
      <c r="FRM40" s="194"/>
      <c r="FRN40" s="194"/>
      <c r="FRO40" s="194"/>
      <c r="FRP40" s="194"/>
      <c r="FRQ40" s="194"/>
      <c r="FRR40" s="194"/>
      <c r="FRS40" s="194"/>
      <c r="FRT40" s="194"/>
      <c r="FRU40" s="194"/>
      <c r="FRV40" s="194"/>
      <c r="FRW40" s="194"/>
      <c r="FRX40" s="194"/>
      <c r="FRY40" s="194"/>
      <c r="FRZ40" s="194"/>
      <c r="FSA40" s="194"/>
      <c r="FSB40" s="194"/>
      <c r="FSC40" s="194"/>
      <c r="FSD40" s="194"/>
      <c r="FSE40" s="194"/>
      <c r="FSF40" s="194"/>
      <c r="FSG40" s="194"/>
      <c r="FSH40" s="194"/>
      <c r="FSI40" s="194"/>
      <c r="FSJ40" s="194"/>
      <c r="FSK40" s="194"/>
      <c r="FSL40" s="194"/>
      <c r="FSM40" s="194"/>
      <c r="FSN40" s="194"/>
      <c r="FSO40" s="194"/>
      <c r="FSP40" s="194"/>
      <c r="FSQ40" s="194"/>
      <c r="FSR40" s="194"/>
      <c r="FSS40" s="194"/>
      <c r="FST40" s="194"/>
      <c r="FSU40" s="194"/>
      <c r="FSV40" s="194"/>
      <c r="FSW40" s="194"/>
      <c r="FSX40" s="194"/>
      <c r="FSY40" s="194"/>
      <c r="FSZ40" s="194"/>
      <c r="FTA40" s="194"/>
      <c r="FTB40" s="194"/>
      <c r="FTC40" s="194"/>
      <c r="FTD40" s="194"/>
      <c r="FTE40" s="194"/>
      <c r="FTF40" s="194"/>
      <c r="FTG40" s="194"/>
      <c r="FTH40" s="194"/>
      <c r="FTI40" s="194"/>
      <c r="FTJ40" s="194"/>
      <c r="FTK40" s="194"/>
      <c r="FTL40" s="194"/>
      <c r="FTM40" s="194"/>
      <c r="FTN40" s="194"/>
      <c r="FTO40" s="194"/>
      <c r="FTP40" s="194"/>
      <c r="FTQ40" s="194"/>
      <c r="FTR40" s="194"/>
      <c r="FTS40" s="194"/>
      <c r="FTT40" s="194"/>
      <c r="FTU40" s="194"/>
      <c r="FTV40" s="194"/>
      <c r="FTW40" s="194"/>
      <c r="FTX40" s="194"/>
      <c r="FTY40" s="194"/>
      <c r="FTZ40" s="194"/>
      <c r="FUA40" s="194"/>
      <c r="FUB40" s="194"/>
      <c r="FUC40" s="194"/>
      <c r="FUD40" s="194"/>
      <c r="FUE40" s="194"/>
      <c r="FUF40" s="194"/>
      <c r="FUG40" s="194"/>
      <c r="FUH40" s="194"/>
      <c r="FUI40" s="194"/>
      <c r="FUJ40" s="194"/>
      <c r="FUK40" s="194"/>
      <c r="FUL40" s="194"/>
      <c r="FUM40" s="194"/>
      <c r="FUN40" s="194"/>
      <c r="FUO40" s="194"/>
      <c r="FUP40" s="194"/>
      <c r="FUQ40" s="194"/>
      <c r="FUR40" s="194"/>
      <c r="FUS40" s="194"/>
      <c r="FUT40" s="194"/>
      <c r="FUU40" s="194"/>
      <c r="FUV40" s="194"/>
      <c r="FUW40" s="194"/>
      <c r="FUX40" s="194"/>
      <c r="FUY40" s="194"/>
      <c r="FUZ40" s="194"/>
      <c r="FVA40" s="194"/>
      <c r="FVB40" s="194"/>
      <c r="FVC40" s="194"/>
      <c r="FVD40" s="194"/>
      <c r="FVE40" s="194"/>
      <c r="FVF40" s="194"/>
      <c r="FVG40" s="194"/>
      <c r="FVH40" s="194"/>
      <c r="FVI40" s="194"/>
      <c r="FVJ40" s="194"/>
      <c r="FVK40" s="194"/>
      <c r="FVL40" s="194"/>
      <c r="FVM40" s="194"/>
      <c r="FVN40" s="194"/>
      <c r="FVO40" s="194"/>
      <c r="FVP40" s="194"/>
      <c r="FVQ40" s="194"/>
      <c r="FVR40" s="194"/>
      <c r="FVS40" s="194"/>
      <c r="FVT40" s="194"/>
      <c r="FVU40" s="194"/>
      <c r="FVV40" s="194"/>
      <c r="FVW40" s="194"/>
      <c r="FVX40" s="194"/>
      <c r="FVY40" s="194"/>
      <c r="FVZ40" s="194"/>
      <c r="FWA40" s="194"/>
      <c r="FWB40" s="194"/>
      <c r="FWC40" s="194"/>
      <c r="FWD40" s="194"/>
      <c r="FWE40" s="194"/>
      <c r="FWF40" s="194"/>
      <c r="FWG40" s="194"/>
      <c r="FWH40" s="194"/>
      <c r="FWI40" s="194"/>
      <c r="FWJ40" s="194"/>
      <c r="FWK40" s="194"/>
      <c r="FWL40" s="194"/>
      <c r="FWM40" s="194"/>
      <c r="FWN40" s="194"/>
      <c r="FWO40" s="194"/>
      <c r="FWP40" s="194"/>
      <c r="FWQ40" s="194"/>
      <c r="FWR40" s="194"/>
      <c r="FWS40" s="194"/>
      <c r="FWT40" s="194"/>
      <c r="FWU40" s="194"/>
      <c r="FWV40" s="194"/>
      <c r="FWW40" s="194"/>
      <c r="FWX40" s="194"/>
      <c r="FWY40" s="194"/>
      <c r="FWZ40" s="194"/>
      <c r="FXA40" s="194"/>
      <c r="FXB40" s="194"/>
      <c r="FXC40" s="194"/>
      <c r="FXD40" s="194"/>
      <c r="FXE40" s="194"/>
      <c r="FXF40" s="194"/>
      <c r="FXG40" s="194"/>
      <c r="FXH40" s="194"/>
      <c r="FXI40" s="194"/>
      <c r="FXJ40" s="194"/>
      <c r="FXK40" s="194"/>
      <c r="FXL40" s="194"/>
      <c r="FXM40" s="194"/>
      <c r="FXN40" s="194"/>
      <c r="FXO40" s="194"/>
      <c r="FXP40" s="194"/>
      <c r="FXQ40" s="194"/>
      <c r="FXR40" s="194"/>
      <c r="FXS40" s="194"/>
      <c r="FXT40" s="194"/>
      <c r="FXU40" s="194"/>
      <c r="FXV40" s="194"/>
      <c r="FXW40" s="194"/>
      <c r="FXX40" s="194"/>
      <c r="FXY40" s="194"/>
      <c r="FXZ40" s="194"/>
      <c r="FYA40" s="194"/>
      <c r="FYB40" s="194"/>
      <c r="FYC40" s="194"/>
      <c r="FYD40" s="194"/>
      <c r="FYE40" s="194"/>
      <c r="FYF40" s="194"/>
      <c r="FYG40" s="194"/>
      <c r="FYH40" s="194"/>
      <c r="FYI40" s="194"/>
      <c r="FYJ40" s="194"/>
      <c r="FYK40" s="194"/>
      <c r="FYL40" s="194"/>
      <c r="FYM40" s="194"/>
      <c r="FYN40" s="194"/>
      <c r="FYO40" s="194"/>
      <c r="FYP40" s="194"/>
      <c r="FYQ40" s="194"/>
      <c r="FYR40" s="194"/>
      <c r="FYS40" s="194"/>
      <c r="FYT40" s="194"/>
      <c r="FYU40" s="194"/>
      <c r="FYV40" s="194"/>
      <c r="FYW40" s="194"/>
      <c r="FYX40" s="194"/>
      <c r="FYY40" s="194"/>
      <c r="FYZ40" s="194"/>
      <c r="FZA40" s="194"/>
      <c r="FZB40" s="194"/>
      <c r="FZC40" s="194"/>
      <c r="FZD40" s="194"/>
      <c r="FZE40" s="194"/>
      <c r="FZF40" s="194"/>
      <c r="FZG40" s="194"/>
      <c r="FZH40" s="194"/>
      <c r="FZI40" s="194"/>
      <c r="FZJ40" s="194"/>
      <c r="FZK40" s="194"/>
      <c r="FZL40" s="194"/>
      <c r="FZM40" s="194"/>
      <c r="FZN40" s="194"/>
      <c r="FZO40" s="194"/>
      <c r="FZP40" s="194"/>
      <c r="FZQ40" s="194"/>
      <c r="FZR40" s="194"/>
      <c r="FZS40" s="194"/>
      <c r="FZT40" s="194"/>
      <c r="FZU40" s="194"/>
      <c r="FZV40" s="194"/>
      <c r="FZW40" s="194"/>
      <c r="FZX40" s="194"/>
      <c r="FZY40" s="194"/>
      <c r="FZZ40" s="194"/>
      <c r="GAA40" s="194"/>
      <c r="GAB40" s="194"/>
      <c r="GAC40" s="194"/>
      <c r="GAD40" s="194"/>
      <c r="GAE40" s="194"/>
      <c r="GAF40" s="194"/>
      <c r="GAG40" s="194"/>
      <c r="GAH40" s="194"/>
      <c r="GAI40" s="194"/>
      <c r="GAJ40" s="194"/>
      <c r="GAK40" s="194"/>
      <c r="GAL40" s="194"/>
      <c r="GAM40" s="194"/>
      <c r="GAN40" s="194"/>
      <c r="GAO40" s="194"/>
      <c r="GAP40" s="194"/>
      <c r="GAQ40" s="194"/>
      <c r="GAR40" s="194"/>
      <c r="GAS40" s="194"/>
      <c r="GAT40" s="194"/>
      <c r="GAU40" s="194"/>
      <c r="GAV40" s="194"/>
      <c r="GAW40" s="194"/>
      <c r="GAX40" s="194"/>
      <c r="GAY40" s="194"/>
      <c r="GAZ40" s="194"/>
      <c r="GBA40" s="194"/>
      <c r="GBB40" s="194"/>
      <c r="GBC40" s="194"/>
      <c r="GBD40" s="194"/>
      <c r="GBE40" s="194"/>
      <c r="GBF40" s="194"/>
      <c r="GBG40" s="194"/>
      <c r="GBH40" s="194"/>
      <c r="GBI40" s="194"/>
      <c r="GBJ40" s="194"/>
      <c r="GBK40" s="194"/>
      <c r="GBL40" s="194"/>
      <c r="GBM40" s="194"/>
      <c r="GBN40" s="194"/>
      <c r="GBO40" s="194"/>
      <c r="GBP40" s="194"/>
      <c r="GBQ40" s="194"/>
      <c r="GBR40" s="194"/>
      <c r="GBS40" s="194"/>
      <c r="GBT40" s="194"/>
      <c r="GBU40" s="194"/>
      <c r="GBV40" s="194"/>
      <c r="GBW40" s="194"/>
      <c r="GBX40" s="194"/>
      <c r="GBY40" s="194"/>
      <c r="GBZ40" s="194"/>
      <c r="GCA40" s="194"/>
      <c r="GCB40" s="194"/>
      <c r="GCC40" s="194"/>
      <c r="GCD40" s="194"/>
      <c r="GCE40" s="194"/>
      <c r="GCF40" s="194"/>
      <c r="GCG40" s="194"/>
      <c r="GCH40" s="194"/>
      <c r="GCI40" s="194"/>
      <c r="GCJ40" s="194"/>
      <c r="GCK40" s="194"/>
      <c r="GCL40" s="194"/>
      <c r="GCM40" s="194"/>
      <c r="GCN40" s="194"/>
      <c r="GCO40" s="194"/>
      <c r="GCP40" s="194"/>
      <c r="GCQ40" s="194"/>
      <c r="GCR40" s="194"/>
      <c r="GCS40" s="194"/>
      <c r="GCT40" s="194"/>
      <c r="GCU40" s="194"/>
      <c r="GCV40" s="194"/>
      <c r="GCW40" s="194"/>
      <c r="GCX40" s="194"/>
      <c r="GCY40" s="194"/>
      <c r="GCZ40" s="194"/>
      <c r="GDA40" s="194"/>
      <c r="GDB40" s="194"/>
      <c r="GDC40" s="194"/>
      <c r="GDD40" s="194"/>
      <c r="GDE40" s="194"/>
      <c r="GDF40" s="194"/>
      <c r="GDG40" s="194"/>
      <c r="GDH40" s="194"/>
      <c r="GDI40" s="194"/>
      <c r="GDJ40" s="194"/>
      <c r="GDK40" s="194"/>
      <c r="GDL40" s="194"/>
      <c r="GDM40" s="194"/>
      <c r="GDN40" s="194"/>
      <c r="GDO40" s="194"/>
      <c r="GDP40" s="194"/>
      <c r="GDQ40" s="194"/>
      <c r="GDR40" s="194"/>
      <c r="GDS40" s="194"/>
      <c r="GDT40" s="194"/>
      <c r="GDU40" s="194"/>
      <c r="GDV40" s="194"/>
      <c r="GDW40" s="194"/>
      <c r="GDX40" s="194"/>
      <c r="GDY40" s="194"/>
      <c r="GDZ40" s="194"/>
      <c r="GEA40" s="194"/>
      <c r="GEB40" s="194"/>
      <c r="GEC40" s="194"/>
      <c r="GED40" s="194"/>
      <c r="GEE40" s="194"/>
      <c r="GEF40" s="194"/>
      <c r="GEG40" s="194"/>
      <c r="GEH40" s="194"/>
      <c r="GEI40" s="194"/>
      <c r="GEJ40" s="194"/>
      <c r="GEK40" s="194"/>
      <c r="GEL40" s="194"/>
      <c r="GEM40" s="194"/>
      <c r="GEN40" s="194"/>
      <c r="GEO40" s="194"/>
      <c r="GEP40" s="194"/>
      <c r="GEQ40" s="194"/>
      <c r="GER40" s="194"/>
      <c r="GES40" s="194"/>
      <c r="GET40" s="194"/>
      <c r="GEU40" s="194"/>
      <c r="GEV40" s="194"/>
      <c r="GEW40" s="194"/>
      <c r="GEX40" s="194"/>
      <c r="GEY40" s="194"/>
      <c r="GEZ40" s="194"/>
      <c r="GFA40" s="194"/>
      <c r="GFB40" s="194"/>
      <c r="GFC40" s="194"/>
      <c r="GFD40" s="194"/>
      <c r="GFE40" s="194"/>
      <c r="GFF40" s="194"/>
      <c r="GFG40" s="194"/>
      <c r="GFH40" s="194"/>
      <c r="GFI40" s="194"/>
      <c r="GFJ40" s="194"/>
      <c r="GFK40" s="194"/>
      <c r="GFL40" s="194"/>
      <c r="GFM40" s="194"/>
      <c r="GFN40" s="194"/>
      <c r="GFO40" s="194"/>
      <c r="GFP40" s="194"/>
      <c r="GFQ40" s="194"/>
      <c r="GFR40" s="194"/>
      <c r="GFS40" s="194"/>
      <c r="GFT40" s="194"/>
      <c r="GFU40" s="194"/>
      <c r="GFV40" s="194"/>
      <c r="GFW40" s="194"/>
      <c r="GFX40" s="194"/>
      <c r="GFY40" s="194"/>
      <c r="GFZ40" s="194"/>
      <c r="GGA40" s="194"/>
      <c r="GGB40" s="194"/>
      <c r="GGC40" s="194"/>
      <c r="GGD40" s="194"/>
      <c r="GGE40" s="194"/>
      <c r="GGF40" s="194"/>
      <c r="GGG40" s="194"/>
      <c r="GGH40" s="194"/>
      <c r="GGI40" s="194"/>
      <c r="GGJ40" s="194"/>
      <c r="GGK40" s="194"/>
      <c r="GGL40" s="194"/>
      <c r="GGM40" s="194"/>
      <c r="GGN40" s="194"/>
      <c r="GGO40" s="194"/>
      <c r="GGP40" s="194"/>
      <c r="GGQ40" s="194"/>
      <c r="GGR40" s="194"/>
      <c r="GGS40" s="194"/>
      <c r="GGT40" s="194"/>
      <c r="GGU40" s="194"/>
      <c r="GGV40" s="194"/>
      <c r="GGW40" s="194"/>
      <c r="GGX40" s="194"/>
      <c r="GGY40" s="194"/>
      <c r="GGZ40" s="194"/>
      <c r="GHA40" s="194"/>
      <c r="GHB40" s="194"/>
      <c r="GHC40" s="194"/>
      <c r="GHD40" s="194"/>
      <c r="GHE40" s="194"/>
      <c r="GHF40" s="194"/>
      <c r="GHG40" s="194"/>
      <c r="GHH40" s="194"/>
      <c r="GHI40" s="194"/>
      <c r="GHJ40" s="194"/>
      <c r="GHK40" s="194"/>
      <c r="GHL40" s="194"/>
      <c r="GHM40" s="194"/>
      <c r="GHN40" s="194"/>
      <c r="GHO40" s="194"/>
      <c r="GHP40" s="194"/>
      <c r="GHQ40" s="194"/>
      <c r="GHR40" s="194"/>
      <c r="GHS40" s="194"/>
      <c r="GHT40" s="194"/>
      <c r="GHU40" s="194"/>
      <c r="GHV40" s="194"/>
      <c r="GHW40" s="194"/>
      <c r="GHX40" s="194"/>
      <c r="GHY40" s="194"/>
      <c r="GHZ40" s="194"/>
      <c r="GIA40" s="194"/>
      <c r="GIB40" s="194"/>
      <c r="GIC40" s="194"/>
      <c r="GID40" s="194"/>
      <c r="GIE40" s="194"/>
      <c r="GIF40" s="194"/>
      <c r="GIG40" s="194"/>
      <c r="GIH40" s="194"/>
      <c r="GII40" s="194"/>
      <c r="GIJ40" s="194"/>
      <c r="GIK40" s="194"/>
      <c r="GIL40" s="194"/>
      <c r="GIM40" s="194"/>
      <c r="GIN40" s="194"/>
      <c r="GIO40" s="194"/>
      <c r="GIP40" s="194"/>
      <c r="GIQ40" s="194"/>
      <c r="GIR40" s="194"/>
      <c r="GIS40" s="194"/>
      <c r="GIT40" s="194"/>
      <c r="GIU40" s="194"/>
      <c r="GIV40" s="194"/>
      <c r="GIW40" s="194"/>
      <c r="GIX40" s="194"/>
      <c r="GIY40" s="194"/>
      <c r="GIZ40" s="194"/>
      <c r="GJA40" s="194"/>
      <c r="GJB40" s="194"/>
      <c r="GJC40" s="194"/>
      <c r="GJD40" s="194"/>
      <c r="GJE40" s="194"/>
      <c r="GJF40" s="194"/>
      <c r="GJG40" s="194"/>
      <c r="GJH40" s="194"/>
      <c r="GJI40" s="194"/>
      <c r="GJJ40" s="194"/>
      <c r="GJK40" s="194"/>
      <c r="GJL40" s="194"/>
      <c r="GJM40" s="194"/>
      <c r="GJN40" s="194"/>
      <c r="GJO40" s="194"/>
      <c r="GJP40" s="194"/>
      <c r="GJQ40" s="194"/>
      <c r="GJR40" s="194"/>
      <c r="GJS40" s="194"/>
      <c r="GJT40" s="194"/>
      <c r="GJU40" s="194"/>
      <c r="GJV40" s="194"/>
      <c r="GJW40" s="194"/>
      <c r="GJX40" s="194"/>
      <c r="GJY40" s="194"/>
      <c r="GJZ40" s="194"/>
      <c r="GKA40" s="194"/>
      <c r="GKB40" s="194"/>
      <c r="GKC40" s="194"/>
      <c r="GKD40" s="194"/>
      <c r="GKE40" s="194"/>
      <c r="GKF40" s="194"/>
      <c r="GKG40" s="194"/>
      <c r="GKH40" s="194"/>
      <c r="GKI40" s="194"/>
      <c r="GKJ40" s="194"/>
      <c r="GKK40" s="194"/>
      <c r="GKL40" s="194"/>
      <c r="GKM40" s="194"/>
      <c r="GKN40" s="194"/>
      <c r="GKO40" s="194"/>
      <c r="GKP40" s="194"/>
      <c r="GKQ40" s="194"/>
      <c r="GKR40" s="194"/>
      <c r="GKS40" s="194"/>
      <c r="GKT40" s="194"/>
      <c r="GKU40" s="194"/>
      <c r="GKV40" s="194"/>
      <c r="GKW40" s="194"/>
      <c r="GKX40" s="194"/>
      <c r="GKY40" s="194"/>
      <c r="GKZ40" s="194"/>
      <c r="GLA40" s="194"/>
      <c r="GLB40" s="194"/>
      <c r="GLC40" s="194"/>
      <c r="GLD40" s="194"/>
      <c r="GLE40" s="194"/>
      <c r="GLF40" s="194"/>
      <c r="GLG40" s="194"/>
      <c r="GLH40" s="194"/>
      <c r="GLI40" s="194"/>
      <c r="GLJ40" s="194"/>
      <c r="GLK40" s="194"/>
      <c r="GLL40" s="194"/>
      <c r="GLM40" s="194"/>
      <c r="GLN40" s="194"/>
      <c r="GLO40" s="194"/>
      <c r="GLP40" s="194"/>
      <c r="GLQ40" s="194"/>
      <c r="GLR40" s="194"/>
      <c r="GLS40" s="194"/>
      <c r="GLT40" s="194"/>
      <c r="GLU40" s="194"/>
      <c r="GLV40" s="194"/>
      <c r="GLW40" s="194"/>
      <c r="GLX40" s="194"/>
      <c r="GLY40" s="194"/>
      <c r="GLZ40" s="194"/>
      <c r="GMA40" s="194"/>
      <c r="GMB40" s="194"/>
      <c r="GMC40" s="194"/>
      <c r="GMD40" s="194"/>
      <c r="GME40" s="194"/>
      <c r="GMF40" s="194"/>
      <c r="GMG40" s="194"/>
      <c r="GMH40" s="194"/>
      <c r="GMI40" s="194"/>
      <c r="GMJ40" s="194"/>
      <c r="GMK40" s="194"/>
      <c r="GML40" s="194"/>
      <c r="GMM40" s="194"/>
      <c r="GMN40" s="194"/>
      <c r="GMO40" s="194"/>
      <c r="GMP40" s="194"/>
      <c r="GMQ40" s="194"/>
      <c r="GMR40" s="194"/>
      <c r="GMS40" s="194"/>
      <c r="GMT40" s="194"/>
      <c r="GMU40" s="194"/>
      <c r="GMV40" s="194"/>
      <c r="GMW40" s="194"/>
      <c r="GMX40" s="194"/>
      <c r="GMY40" s="194"/>
      <c r="GMZ40" s="194"/>
      <c r="GNA40" s="194"/>
      <c r="GNB40" s="194"/>
      <c r="GNC40" s="194"/>
      <c r="GND40" s="194"/>
      <c r="GNE40" s="194"/>
      <c r="GNF40" s="194"/>
      <c r="GNG40" s="194"/>
      <c r="GNH40" s="194"/>
      <c r="GNI40" s="194"/>
      <c r="GNJ40" s="194"/>
      <c r="GNK40" s="194"/>
      <c r="GNL40" s="194"/>
      <c r="GNM40" s="194"/>
      <c r="GNN40" s="194"/>
      <c r="GNO40" s="194"/>
      <c r="GNP40" s="194"/>
      <c r="GNQ40" s="194"/>
      <c r="GNR40" s="194"/>
      <c r="GNS40" s="194"/>
      <c r="GNT40" s="194"/>
      <c r="GNU40" s="194"/>
      <c r="GNV40" s="194"/>
      <c r="GNW40" s="194"/>
      <c r="GNX40" s="194"/>
      <c r="GNY40" s="194"/>
      <c r="GNZ40" s="194"/>
      <c r="GOA40" s="194"/>
      <c r="GOB40" s="194"/>
      <c r="GOC40" s="194"/>
      <c r="GOD40" s="194"/>
      <c r="GOE40" s="194"/>
      <c r="GOF40" s="194"/>
      <c r="GOG40" s="194"/>
      <c r="GOH40" s="194"/>
      <c r="GOI40" s="194"/>
      <c r="GOJ40" s="194"/>
      <c r="GOK40" s="194"/>
      <c r="GOL40" s="194"/>
      <c r="GOM40" s="194"/>
      <c r="GON40" s="194"/>
      <c r="GOO40" s="194"/>
      <c r="GOP40" s="194"/>
      <c r="GOQ40" s="194"/>
      <c r="GOR40" s="194"/>
      <c r="GOS40" s="194"/>
      <c r="GOT40" s="194"/>
      <c r="GOU40" s="194"/>
      <c r="GOV40" s="194"/>
      <c r="GOW40" s="194"/>
      <c r="GOX40" s="194"/>
      <c r="GOY40" s="194"/>
      <c r="GOZ40" s="194"/>
      <c r="GPA40" s="194"/>
      <c r="GPB40" s="194"/>
      <c r="GPC40" s="194"/>
      <c r="GPD40" s="194"/>
      <c r="GPE40" s="194"/>
      <c r="GPF40" s="194"/>
      <c r="GPG40" s="194"/>
      <c r="GPH40" s="194"/>
      <c r="GPI40" s="194"/>
      <c r="GPJ40" s="194"/>
      <c r="GPK40" s="194"/>
      <c r="GPL40" s="194"/>
      <c r="GPM40" s="194"/>
      <c r="GPN40" s="194"/>
      <c r="GPO40" s="194"/>
      <c r="GPP40" s="194"/>
      <c r="GPQ40" s="194"/>
      <c r="GPR40" s="194"/>
      <c r="GPS40" s="194"/>
      <c r="GPT40" s="194"/>
      <c r="GPU40" s="194"/>
      <c r="GPV40" s="194"/>
      <c r="GPW40" s="194"/>
      <c r="GPX40" s="194"/>
      <c r="GPY40" s="194"/>
      <c r="GPZ40" s="194"/>
      <c r="GQA40" s="194"/>
      <c r="GQB40" s="194"/>
      <c r="GQC40" s="194"/>
      <c r="GQD40" s="194"/>
      <c r="GQE40" s="194"/>
      <c r="GQF40" s="194"/>
      <c r="GQG40" s="194"/>
      <c r="GQH40" s="194"/>
      <c r="GQI40" s="194"/>
      <c r="GQJ40" s="194"/>
      <c r="GQK40" s="194"/>
      <c r="GQL40" s="194"/>
      <c r="GQM40" s="194"/>
      <c r="GQN40" s="194"/>
      <c r="GQO40" s="194"/>
      <c r="GQP40" s="194"/>
      <c r="GQQ40" s="194"/>
      <c r="GQR40" s="194"/>
      <c r="GQS40" s="194"/>
      <c r="GQT40" s="194"/>
      <c r="GQU40" s="194"/>
      <c r="GQV40" s="194"/>
      <c r="GQW40" s="194"/>
      <c r="GQX40" s="194"/>
      <c r="GQY40" s="194"/>
      <c r="GQZ40" s="194"/>
      <c r="GRA40" s="194"/>
      <c r="GRB40" s="194"/>
      <c r="GRC40" s="194"/>
      <c r="GRD40" s="194"/>
      <c r="GRE40" s="194"/>
      <c r="GRF40" s="194"/>
      <c r="GRG40" s="194"/>
      <c r="GRH40" s="194"/>
      <c r="GRI40" s="194"/>
      <c r="GRJ40" s="194"/>
      <c r="GRK40" s="194"/>
      <c r="GRL40" s="194"/>
      <c r="GRM40" s="194"/>
      <c r="GRN40" s="194"/>
      <c r="GRO40" s="194"/>
      <c r="GRP40" s="194"/>
      <c r="GRQ40" s="194"/>
      <c r="GRR40" s="194"/>
      <c r="GRS40" s="194"/>
      <c r="GRT40" s="194"/>
      <c r="GRU40" s="194"/>
      <c r="GRV40" s="194"/>
      <c r="GRW40" s="194"/>
      <c r="GRX40" s="194"/>
      <c r="GRY40" s="194"/>
      <c r="GRZ40" s="194"/>
      <c r="GSA40" s="194"/>
      <c r="GSB40" s="194"/>
      <c r="GSC40" s="194"/>
      <c r="GSD40" s="194"/>
      <c r="GSE40" s="194"/>
      <c r="GSF40" s="194"/>
      <c r="GSG40" s="194"/>
      <c r="GSH40" s="194"/>
      <c r="GSI40" s="194"/>
      <c r="GSJ40" s="194"/>
      <c r="GSK40" s="194"/>
      <c r="GSL40" s="194"/>
      <c r="GSM40" s="194"/>
      <c r="GSN40" s="194"/>
      <c r="GSO40" s="194"/>
      <c r="GSP40" s="194"/>
      <c r="GSQ40" s="194"/>
      <c r="GSR40" s="194"/>
      <c r="GSS40" s="194"/>
      <c r="GST40" s="194"/>
      <c r="GSU40" s="194"/>
      <c r="GSV40" s="194"/>
      <c r="GSW40" s="194"/>
      <c r="GSX40" s="194"/>
      <c r="GSY40" s="194"/>
      <c r="GSZ40" s="194"/>
      <c r="GTA40" s="194"/>
      <c r="GTB40" s="194"/>
      <c r="GTC40" s="194"/>
      <c r="GTD40" s="194"/>
      <c r="GTE40" s="194"/>
      <c r="GTF40" s="194"/>
      <c r="GTG40" s="194"/>
      <c r="GTH40" s="194"/>
      <c r="GTI40" s="194"/>
      <c r="GTJ40" s="194"/>
      <c r="GTK40" s="194"/>
      <c r="GTL40" s="194"/>
      <c r="GTM40" s="194"/>
      <c r="GTN40" s="194"/>
      <c r="GTO40" s="194"/>
      <c r="GTP40" s="194"/>
      <c r="GTQ40" s="194"/>
      <c r="GTR40" s="194"/>
      <c r="GTS40" s="194"/>
      <c r="GTT40" s="194"/>
      <c r="GTU40" s="194"/>
      <c r="GTV40" s="194"/>
      <c r="GTW40" s="194"/>
      <c r="GTX40" s="194"/>
      <c r="GTY40" s="194"/>
      <c r="GTZ40" s="194"/>
      <c r="GUA40" s="194"/>
      <c r="GUB40" s="194"/>
      <c r="GUC40" s="194"/>
      <c r="GUD40" s="194"/>
      <c r="GUE40" s="194"/>
      <c r="GUF40" s="194"/>
      <c r="GUG40" s="194"/>
      <c r="GUH40" s="194"/>
      <c r="GUI40" s="194"/>
      <c r="GUJ40" s="194"/>
      <c r="GUK40" s="194"/>
      <c r="GUL40" s="194"/>
      <c r="GUM40" s="194"/>
      <c r="GUN40" s="194"/>
      <c r="GUO40" s="194"/>
      <c r="GUP40" s="194"/>
      <c r="GUQ40" s="194"/>
      <c r="GUR40" s="194"/>
      <c r="GUS40" s="194"/>
      <c r="GUT40" s="194"/>
      <c r="GUU40" s="194"/>
      <c r="GUV40" s="194"/>
      <c r="GUW40" s="194"/>
      <c r="GUX40" s="194"/>
      <c r="GUY40" s="194"/>
      <c r="GUZ40" s="194"/>
      <c r="GVA40" s="194"/>
      <c r="GVB40" s="194"/>
      <c r="GVC40" s="194"/>
      <c r="GVD40" s="194"/>
      <c r="GVE40" s="194"/>
      <c r="GVF40" s="194"/>
      <c r="GVG40" s="194"/>
      <c r="GVH40" s="194"/>
      <c r="GVI40" s="194"/>
      <c r="GVJ40" s="194"/>
      <c r="GVK40" s="194"/>
      <c r="GVL40" s="194"/>
      <c r="GVM40" s="194"/>
      <c r="GVN40" s="194"/>
      <c r="GVO40" s="194"/>
      <c r="GVP40" s="194"/>
      <c r="GVQ40" s="194"/>
      <c r="GVR40" s="194"/>
      <c r="GVS40" s="194"/>
      <c r="GVT40" s="194"/>
      <c r="GVU40" s="194"/>
      <c r="GVV40" s="194"/>
      <c r="GVW40" s="194"/>
      <c r="GVX40" s="194"/>
      <c r="GVY40" s="194"/>
      <c r="GVZ40" s="194"/>
      <c r="GWA40" s="194"/>
      <c r="GWB40" s="194"/>
      <c r="GWC40" s="194"/>
      <c r="GWD40" s="194"/>
      <c r="GWE40" s="194"/>
      <c r="GWF40" s="194"/>
      <c r="GWG40" s="194"/>
      <c r="GWH40" s="194"/>
      <c r="GWI40" s="194"/>
      <c r="GWJ40" s="194"/>
      <c r="GWK40" s="194"/>
      <c r="GWL40" s="194"/>
      <c r="GWM40" s="194"/>
      <c r="GWN40" s="194"/>
      <c r="GWO40" s="194"/>
      <c r="GWP40" s="194"/>
      <c r="GWQ40" s="194"/>
      <c r="GWR40" s="194"/>
      <c r="GWS40" s="194"/>
      <c r="GWT40" s="194"/>
      <c r="GWU40" s="194"/>
      <c r="GWV40" s="194"/>
      <c r="GWW40" s="194"/>
      <c r="GWX40" s="194"/>
      <c r="GWY40" s="194"/>
      <c r="GWZ40" s="194"/>
      <c r="GXA40" s="194"/>
      <c r="GXB40" s="194"/>
      <c r="GXC40" s="194"/>
      <c r="GXD40" s="194"/>
      <c r="GXE40" s="194"/>
      <c r="GXF40" s="194"/>
      <c r="GXG40" s="194"/>
      <c r="GXH40" s="194"/>
      <c r="GXI40" s="194"/>
      <c r="GXJ40" s="194"/>
      <c r="GXK40" s="194"/>
      <c r="GXL40" s="194"/>
      <c r="GXM40" s="194"/>
      <c r="GXN40" s="194"/>
      <c r="GXO40" s="194"/>
      <c r="GXP40" s="194"/>
      <c r="GXQ40" s="194"/>
      <c r="GXR40" s="194"/>
      <c r="GXS40" s="194"/>
      <c r="GXT40" s="194"/>
      <c r="GXU40" s="194"/>
      <c r="GXV40" s="194"/>
      <c r="GXW40" s="194"/>
      <c r="GXX40" s="194"/>
      <c r="GXY40" s="194"/>
      <c r="GXZ40" s="194"/>
      <c r="GYA40" s="194"/>
      <c r="GYB40" s="194"/>
      <c r="GYC40" s="194"/>
      <c r="GYD40" s="194"/>
      <c r="GYE40" s="194"/>
      <c r="GYF40" s="194"/>
      <c r="GYG40" s="194"/>
      <c r="GYH40" s="194"/>
      <c r="GYI40" s="194"/>
      <c r="GYJ40" s="194"/>
      <c r="GYK40" s="194"/>
      <c r="GYL40" s="194"/>
      <c r="GYM40" s="194"/>
      <c r="GYN40" s="194"/>
      <c r="GYO40" s="194"/>
      <c r="GYP40" s="194"/>
      <c r="GYQ40" s="194"/>
      <c r="GYR40" s="194"/>
      <c r="GYS40" s="194"/>
      <c r="GYT40" s="194"/>
      <c r="GYU40" s="194"/>
      <c r="GYV40" s="194"/>
      <c r="GYW40" s="194"/>
      <c r="GYX40" s="194"/>
      <c r="GYY40" s="194"/>
      <c r="GYZ40" s="194"/>
      <c r="GZA40" s="194"/>
      <c r="GZB40" s="194"/>
      <c r="GZC40" s="194"/>
      <c r="GZD40" s="194"/>
      <c r="GZE40" s="194"/>
      <c r="GZF40" s="194"/>
      <c r="GZG40" s="194"/>
      <c r="GZH40" s="194"/>
      <c r="GZI40" s="194"/>
      <c r="GZJ40" s="194"/>
      <c r="GZK40" s="194"/>
      <c r="GZL40" s="194"/>
      <c r="GZM40" s="194"/>
      <c r="GZN40" s="194"/>
      <c r="GZO40" s="194"/>
      <c r="GZP40" s="194"/>
      <c r="GZQ40" s="194"/>
      <c r="GZR40" s="194"/>
      <c r="GZS40" s="194"/>
      <c r="GZT40" s="194"/>
      <c r="GZU40" s="194"/>
      <c r="GZV40" s="194"/>
      <c r="GZW40" s="194"/>
      <c r="GZX40" s="194"/>
      <c r="GZY40" s="194"/>
      <c r="GZZ40" s="194"/>
      <c r="HAA40" s="194"/>
      <c r="HAB40" s="194"/>
      <c r="HAC40" s="194"/>
      <c r="HAD40" s="194"/>
      <c r="HAE40" s="194"/>
      <c r="HAF40" s="194"/>
      <c r="HAG40" s="194"/>
      <c r="HAH40" s="194"/>
      <c r="HAI40" s="194"/>
      <c r="HAJ40" s="194"/>
      <c r="HAK40" s="194"/>
      <c r="HAL40" s="194"/>
      <c r="HAM40" s="194"/>
      <c r="HAN40" s="194"/>
      <c r="HAO40" s="194"/>
      <c r="HAP40" s="194"/>
      <c r="HAQ40" s="194"/>
      <c r="HAR40" s="194"/>
      <c r="HAS40" s="194"/>
      <c r="HAT40" s="194"/>
      <c r="HAU40" s="194"/>
      <c r="HAV40" s="194"/>
      <c r="HAW40" s="194"/>
      <c r="HAX40" s="194"/>
      <c r="HAY40" s="194"/>
      <c r="HAZ40" s="194"/>
      <c r="HBA40" s="194"/>
      <c r="HBB40" s="194"/>
      <c r="HBC40" s="194"/>
      <c r="HBD40" s="194"/>
      <c r="HBE40" s="194"/>
      <c r="HBF40" s="194"/>
      <c r="HBG40" s="194"/>
      <c r="HBH40" s="194"/>
      <c r="HBI40" s="194"/>
      <c r="HBJ40" s="194"/>
      <c r="HBK40" s="194"/>
      <c r="HBL40" s="194"/>
      <c r="HBM40" s="194"/>
      <c r="HBN40" s="194"/>
      <c r="HBO40" s="194"/>
      <c r="HBP40" s="194"/>
      <c r="HBQ40" s="194"/>
      <c r="HBR40" s="194"/>
      <c r="HBS40" s="194"/>
      <c r="HBT40" s="194"/>
      <c r="HBU40" s="194"/>
      <c r="HBV40" s="194"/>
      <c r="HBW40" s="194"/>
      <c r="HBX40" s="194"/>
      <c r="HBY40" s="194"/>
      <c r="HBZ40" s="194"/>
      <c r="HCA40" s="194"/>
      <c r="HCB40" s="194"/>
      <c r="HCC40" s="194"/>
      <c r="HCD40" s="194"/>
      <c r="HCE40" s="194"/>
      <c r="HCF40" s="194"/>
      <c r="HCG40" s="194"/>
      <c r="HCH40" s="194"/>
      <c r="HCI40" s="194"/>
      <c r="HCJ40" s="194"/>
      <c r="HCK40" s="194"/>
      <c r="HCL40" s="194"/>
      <c r="HCM40" s="194"/>
      <c r="HCN40" s="194"/>
      <c r="HCO40" s="194"/>
      <c r="HCP40" s="194"/>
      <c r="HCQ40" s="194"/>
      <c r="HCR40" s="194"/>
      <c r="HCS40" s="194"/>
      <c r="HCT40" s="194"/>
      <c r="HCU40" s="194"/>
      <c r="HCV40" s="194"/>
      <c r="HCW40" s="194"/>
      <c r="HCX40" s="194"/>
      <c r="HCY40" s="194"/>
      <c r="HCZ40" s="194"/>
      <c r="HDA40" s="194"/>
      <c r="HDB40" s="194"/>
      <c r="HDC40" s="194"/>
      <c r="HDD40" s="194"/>
      <c r="HDE40" s="194"/>
      <c r="HDF40" s="194"/>
      <c r="HDG40" s="194"/>
      <c r="HDH40" s="194"/>
      <c r="HDI40" s="194"/>
      <c r="HDJ40" s="194"/>
      <c r="HDK40" s="194"/>
      <c r="HDL40" s="194"/>
      <c r="HDM40" s="194"/>
      <c r="HDN40" s="194"/>
      <c r="HDO40" s="194"/>
      <c r="HDP40" s="194"/>
      <c r="HDQ40" s="194"/>
      <c r="HDR40" s="194"/>
      <c r="HDS40" s="194"/>
      <c r="HDT40" s="194"/>
      <c r="HDU40" s="194"/>
      <c r="HDV40" s="194"/>
      <c r="HDW40" s="194"/>
      <c r="HDX40" s="194"/>
      <c r="HDY40" s="194"/>
      <c r="HDZ40" s="194"/>
      <c r="HEA40" s="194"/>
      <c r="HEB40" s="194"/>
      <c r="HEC40" s="194"/>
      <c r="HED40" s="194"/>
      <c r="HEE40" s="194"/>
      <c r="HEF40" s="194"/>
      <c r="HEG40" s="194"/>
      <c r="HEH40" s="194"/>
      <c r="HEI40" s="194"/>
      <c r="HEJ40" s="194"/>
      <c r="HEK40" s="194"/>
      <c r="HEL40" s="194"/>
      <c r="HEM40" s="194"/>
      <c r="HEN40" s="194"/>
      <c r="HEO40" s="194"/>
      <c r="HEP40" s="194"/>
      <c r="HEQ40" s="194"/>
      <c r="HER40" s="194"/>
      <c r="HES40" s="194"/>
      <c r="HET40" s="194"/>
      <c r="HEU40" s="194"/>
      <c r="HEV40" s="194"/>
      <c r="HEW40" s="194"/>
      <c r="HEX40" s="194"/>
      <c r="HEY40" s="194"/>
      <c r="HEZ40" s="194"/>
      <c r="HFA40" s="194"/>
      <c r="HFB40" s="194"/>
      <c r="HFC40" s="194"/>
      <c r="HFD40" s="194"/>
      <c r="HFE40" s="194"/>
      <c r="HFF40" s="194"/>
      <c r="HFG40" s="194"/>
      <c r="HFH40" s="194"/>
      <c r="HFI40" s="194"/>
      <c r="HFJ40" s="194"/>
      <c r="HFK40" s="194"/>
      <c r="HFL40" s="194"/>
      <c r="HFM40" s="194"/>
      <c r="HFN40" s="194"/>
      <c r="HFO40" s="194"/>
      <c r="HFP40" s="194"/>
      <c r="HFQ40" s="194"/>
      <c r="HFR40" s="194"/>
      <c r="HFS40" s="194"/>
      <c r="HFT40" s="194"/>
      <c r="HFU40" s="194"/>
      <c r="HFV40" s="194"/>
      <c r="HFW40" s="194"/>
      <c r="HFX40" s="194"/>
      <c r="HFY40" s="194"/>
      <c r="HFZ40" s="194"/>
      <c r="HGA40" s="194"/>
      <c r="HGB40" s="194"/>
      <c r="HGC40" s="194"/>
      <c r="HGD40" s="194"/>
      <c r="HGE40" s="194"/>
      <c r="HGF40" s="194"/>
      <c r="HGG40" s="194"/>
      <c r="HGH40" s="194"/>
      <c r="HGI40" s="194"/>
      <c r="HGJ40" s="194"/>
      <c r="HGK40" s="194"/>
      <c r="HGL40" s="194"/>
      <c r="HGM40" s="194"/>
      <c r="HGN40" s="194"/>
      <c r="HGO40" s="194"/>
      <c r="HGP40" s="194"/>
      <c r="HGQ40" s="194"/>
      <c r="HGR40" s="194"/>
      <c r="HGS40" s="194"/>
      <c r="HGT40" s="194"/>
      <c r="HGU40" s="194"/>
      <c r="HGV40" s="194"/>
      <c r="HGW40" s="194"/>
      <c r="HGX40" s="194"/>
      <c r="HGY40" s="194"/>
      <c r="HGZ40" s="194"/>
      <c r="HHA40" s="194"/>
      <c r="HHB40" s="194"/>
      <c r="HHC40" s="194"/>
      <c r="HHD40" s="194"/>
      <c r="HHE40" s="194"/>
      <c r="HHF40" s="194"/>
      <c r="HHG40" s="194"/>
      <c r="HHH40" s="194"/>
      <c r="HHI40" s="194"/>
      <c r="HHJ40" s="194"/>
      <c r="HHK40" s="194"/>
      <c r="HHL40" s="194"/>
      <c r="HHM40" s="194"/>
      <c r="HHN40" s="194"/>
      <c r="HHO40" s="194"/>
      <c r="HHP40" s="194"/>
      <c r="HHQ40" s="194"/>
      <c r="HHR40" s="194"/>
      <c r="HHS40" s="194"/>
      <c r="HHT40" s="194"/>
      <c r="HHU40" s="194"/>
      <c r="HHV40" s="194"/>
      <c r="HHW40" s="194"/>
      <c r="HHX40" s="194"/>
      <c r="HHY40" s="194"/>
      <c r="HHZ40" s="194"/>
      <c r="HIA40" s="194"/>
      <c r="HIB40" s="194"/>
      <c r="HIC40" s="194"/>
      <c r="HID40" s="194"/>
      <c r="HIE40" s="194"/>
      <c r="HIF40" s="194"/>
      <c r="HIG40" s="194"/>
      <c r="HIH40" s="194"/>
      <c r="HII40" s="194"/>
      <c r="HIJ40" s="194"/>
      <c r="HIK40" s="194"/>
      <c r="HIL40" s="194"/>
      <c r="HIM40" s="194"/>
      <c r="HIN40" s="194"/>
      <c r="HIO40" s="194"/>
      <c r="HIP40" s="194"/>
      <c r="HIQ40" s="194"/>
      <c r="HIR40" s="194"/>
      <c r="HIS40" s="194"/>
      <c r="HIT40" s="194"/>
      <c r="HIU40" s="194"/>
      <c r="HIV40" s="194"/>
      <c r="HIW40" s="194"/>
      <c r="HIX40" s="194"/>
      <c r="HIY40" s="194"/>
      <c r="HIZ40" s="194"/>
      <c r="HJA40" s="194"/>
      <c r="HJB40" s="194"/>
      <c r="HJC40" s="194"/>
      <c r="HJD40" s="194"/>
      <c r="HJE40" s="194"/>
      <c r="HJF40" s="194"/>
      <c r="HJG40" s="194"/>
      <c r="HJH40" s="194"/>
      <c r="HJI40" s="194"/>
      <c r="HJJ40" s="194"/>
      <c r="HJK40" s="194"/>
      <c r="HJL40" s="194"/>
      <c r="HJM40" s="194"/>
      <c r="HJN40" s="194"/>
      <c r="HJO40" s="194"/>
      <c r="HJP40" s="194"/>
      <c r="HJQ40" s="194"/>
      <c r="HJR40" s="194"/>
      <c r="HJS40" s="194"/>
      <c r="HJT40" s="194"/>
      <c r="HJU40" s="194"/>
      <c r="HJV40" s="194"/>
      <c r="HJW40" s="194"/>
      <c r="HJX40" s="194"/>
      <c r="HJY40" s="194"/>
      <c r="HJZ40" s="194"/>
      <c r="HKA40" s="194"/>
      <c r="HKB40" s="194"/>
      <c r="HKC40" s="194"/>
      <c r="HKD40" s="194"/>
      <c r="HKE40" s="194"/>
      <c r="HKF40" s="194"/>
      <c r="HKG40" s="194"/>
      <c r="HKH40" s="194"/>
      <c r="HKI40" s="194"/>
      <c r="HKJ40" s="194"/>
      <c r="HKK40" s="194"/>
      <c r="HKL40" s="194"/>
      <c r="HKM40" s="194"/>
      <c r="HKN40" s="194"/>
      <c r="HKO40" s="194"/>
      <c r="HKP40" s="194"/>
      <c r="HKQ40" s="194"/>
      <c r="HKR40" s="194"/>
      <c r="HKS40" s="194"/>
      <c r="HKT40" s="194"/>
      <c r="HKU40" s="194"/>
      <c r="HKV40" s="194"/>
      <c r="HKW40" s="194"/>
      <c r="HKX40" s="194"/>
      <c r="HKY40" s="194"/>
      <c r="HKZ40" s="194"/>
      <c r="HLA40" s="194"/>
      <c r="HLB40" s="194"/>
      <c r="HLC40" s="194"/>
      <c r="HLD40" s="194"/>
      <c r="HLE40" s="194"/>
      <c r="HLF40" s="194"/>
      <c r="HLG40" s="194"/>
      <c r="HLH40" s="194"/>
      <c r="HLI40" s="194"/>
      <c r="HLJ40" s="194"/>
      <c r="HLK40" s="194"/>
      <c r="HLL40" s="194"/>
      <c r="HLM40" s="194"/>
      <c r="HLN40" s="194"/>
      <c r="HLO40" s="194"/>
      <c r="HLP40" s="194"/>
      <c r="HLQ40" s="194"/>
      <c r="HLR40" s="194"/>
      <c r="HLS40" s="194"/>
      <c r="HLT40" s="194"/>
      <c r="HLU40" s="194"/>
      <c r="HLV40" s="194"/>
      <c r="HLW40" s="194"/>
      <c r="HLX40" s="194"/>
      <c r="HLY40" s="194"/>
      <c r="HLZ40" s="194"/>
      <c r="HMA40" s="194"/>
      <c r="HMB40" s="194"/>
      <c r="HMC40" s="194"/>
      <c r="HMD40" s="194"/>
      <c r="HME40" s="194"/>
      <c r="HMF40" s="194"/>
      <c r="HMG40" s="194"/>
      <c r="HMH40" s="194"/>
      <c r="HMI40" s="194"/>
      <c r="HMJ40" s="194"/>
      <c r="HMK40" s="194"/>
      <c r="HML40" s="194"/>
      <c r="HMM40" s="194"/>
      <c r="HMN40" s="194"/>
      <c r="HMO40" s="194"/>
      <c r="HMP40" s="194"/>
      <c r="HMQ40" s="194"/>
      <c r="HMR40" s="194"/>
      <c r="HMS40" s="194"/>
      <c r="HMT40" s="194"/>
      <c r="HMU40" s="194"/>
      <c r="HMV40" s="194"/>
      <c r="HMW40" s="194"/>
      <c r="HMX40" s="194"/>
      <c r="HMY40" s="194"/>
      <c r="HMZ40" s="194"/>
      <c r="HNA40" s="194"/>
      <c r="HNB40" s="194"/>
      <c r="HNC40" s="194"/>
      <c r="HND40" s="194"/>
      <c r="HNE40" s="194"/>
      <c r="HNF40" s="194"/>
      <c r="HNG40" s="194"/>
      <c r="HNH40" s="194"/>
      <c r="HNI40" s="194"/>
      <c r="HNJ40" s="194"/>
      <c r="HNK40" s="194"/>
      <c r="HNL40" s="194"/>
      <c r="HNM40" s="194"/>
      <c r="HNN40" s="194"/>
      <c r="HNO40" s="194"/>
      <c r="HNP40" s="194"/>
      <c r="HNQ40" s="194"/>
      <c r="HNR40" s="194"/>
      <c r="HNS40" s="194"/>
      <c r="HNT40" s="194"/>
      <c r="HNU40" s="194"/>
      <c r="HNV40" s="194"/>
      <c r="HNW40" s="194"/>
      <c r="HNX40" s="194"/>
      <c r="HNY40" s="194"/>
      <c r="HNZ40" s="194"/>
      <c r="HOA40" s="194"/>
      <c r="HOB40" s="194"/>
      <c r="HOC40" s="194"/>
      <c r="HOD40" s="194"/>
      <c r="HOE40" s="194"/>
      <c r="HOF40" s="194"/>
      <c r="HOG40" s="194"/>
      <c r="HOH40" s="194"/>
      <c r="HOI40" s="194"/>
      <c r="HOJ40" s="194"/>
      <c r="HOK40" s="194"/>
      <c r="HOL40" s="194"/>
      <c r="HOM40" s="194"/>
      <c r="HON40" s="194"/>
      <c r="HOO40" s="194"/>
      <c r="HOP40" s="194"/>
      <c r="HOQ40" s="194"/>
      <c r="HOR40" s="194"/>
      <c r="HOS40" s="194"/>
      <c r="HOT40" s="194"/>
      <c r="HOU40" s="194"/>
      <c r="HOV40" s="194"/>
      <c r="HOW40" s="194"/>
      <c r="HOX40" s="194"/>
      <c r="HOY40" s="194"/>
      <c r="HOZ40" s="194"/>
      <c r="HPA40" s="194"/>
      <c r="HPB40" s="194"/>
      <c r="HPC40" s="194"/>
      <c r="HPD40" s="194"/>
      <c r="HPE40" s="194"/>
      <c r="HPF40" s="194"/>
      <c r="HPG40" s="194"/>
      <c r="HPH40" s="194"/>
      <c r="HPI40" s="194"/>
      <c r="HPJ40" s="194"/>
      <c r="HPK40" s="194"/>
      <c r="HPL40" s="194"/>
      <c r="HPM40" s="194"/>
      <c r="HPN40" s="194"/>
      <c r="HPO40" s="194"/>
      <c r="HPP40" s="194"/>
      <c r="HPQ40" s="194"/>
      <c r="HPR40" s="194"/>
      <c r="HPS40" s="194"/>
      <c r="HPT40" s="194"/>
      <c r="HPU40" s="194"/>
      <c r="HPV40" s="194"/>
      <c r="HPW40" s="194"/>
      <c r="HPX40" s="194"/>
      <c r="HPY40" s="194"/>
      <c r="HPZ40" s="194"/>
      <c r="HQA40" s="194"/>
      <c r="HQB40" s="194"/>
      <c r="HQC40" s="194"/>
      <c r="HQD40" s="194"/>
      <c r="HQE40" s="194"/>
      <c r="HQF40" s="194"/>
      <c r="HQG40" s="194"/>
      <c r="HQH40" s="194"/>
      <c r="HQI40" s="194"/>
      <c r="HQJ40" s="194"/>
      <c r="HQK40" s="194"/>
      <c r="HQL40" s="194"/>
      <c r="HQM40" s="194"/>
      <c r="HQN40" s="194"/>
      <c r="HQO40" s="194"/>
      <c r="HQP40" s="194"/>
      <c r="HQQ40" s="194"/>
      <c r="HQR40" s="194"/>
      <c r="HQS40" s="194"/>
      <c r="HQT40" s="194"/>
      <c r="HQU40" s="194"/>
      <c r="HQV40" s="194"/>
      <c r="HQW40" s="194"/>
      <c r="HQX40" s="194"/>
      <c r="HQY40" s="194"/>
      <c r="HQZ40" s="194"/>
      <c r="HRA40" s="194"/>
      <c r="HRB40" s="194"/>
      <c r="HRC40" s="194"/>
      <c r="HRD40" s="194"/>
      <c r="HRE40" s="194"/>
      <c r="HRF40" s="194"/>
      <c r="HRG40" s="194"/>
      <c r="HRH40" s="194"/>
      <c r="HRI40" s="194"/>
      <c r="HRJ40" s="194"/>
      <c r="HRK40" s="194"/>
      <c r="HRL40" s="194"/>
      <c r="HRM40" s="194"/>
      <c r="HRN40" s="194"/>
      <c r="HRO40" s="194"/>
      <c r="HRP40" s="194"/>
      <c r="HRQ40" s="194"/>
      <c r="HRR40" s="194"/>
      <c r="HRS40" s="194"/>
      <c r="HRT40" s="194"/>
      <c r="HRU40" s="194"/>
      <c r="HRV40" s="194"/>
      <c r="HRW40" s="194"/>
      <c r="HRX40" s="194"/>
      <c r="HRY40" s="194"/>
      <c r="HRZ40" s="194"/>
      <c r="HSA40" s="194"/>
      <c r="HSB40" s="194"/>
      <c r="HSC40" s="194"/>
      <c r="HSD40" s="194"/>
      <c r="HSE40" s="194"/>
      <c r="HSF40" s="194"/>
      <c r="HSG40" s="194"/>
      <c r="HSH40" s="194"/>
      <c r="HSI40" s="194"/>
      <c r="HSJ40" s="194"/>
      <c r="HSK40" s="194"/>
      <c r="HSL40" s="194"/>
      <c r="HSM40" s="194"/>
      <c r="HSN40" s="194"/>
      <c r="HSO40" s="194"/>
      <c r="HSP40" s="194"/>
      <c r="HSQ40" s="194"/>
      <c r="HSR40" s="194"/>
      <c r="HSS40" s="194"/>
      <c r="HST40" s="194"/>
      <c r="HSU40" s="194"/>
      <c r="HSV40" s="194"/>
      <c r="HSW40" s="194"/>
      <c r="HSX40" s="194"/>
      <c r="HSY40" s="194"/>
      <c r="HSZ40" s="194"/>
      <c r="HTA40" s="194"/>
      <c r="HTB40" s="194"/>
      <c r="HTC40" s="194"/>
      <c r="HTD40" s="194"/>
      <c r="HTE40" s="194"/>
      <c r="HTF40" s="194"/>
      <c r="HTG40" s="194"/>
      <c r="HTH40" s="194"/>
      <c r="HTI40" s="194"/>
      <c r="HTJ40" s="194"/>
      <c r="HTK40" s="194"/>
      <c r="HTL40" s="194"/>
      <c r="HTM40" s="194"/>
      <c r="HTN40" s="194"/>
      <c r="HTO40" s="194"/>
      <c r="HTP40" s="194"/>
      <c r="HTQ40" s="194"/>
      <c r="HTR40" s="194"/>
      <c r="HTS40" s="194"/>
      <c r="HTT40" s="194"/>
      <c r="HTU40" s="194"/>
      <c r="HTV40" s="194"/>
      <c r="HTW40" s="194"/>
      <c r="HTX40" s="194"/>
      <c r="HTY40" s="194"/>
      <c r="HTZ40" s="194"/>
      <c r="HUA40" s="194"/>
      <c r="HUB40" s="194"/>
      <c r="HUC40" s="194"/>
      <c r="HUD40" s="194"/>
      <c r="HUE40" s="194"/>
      <c r="HUF40" s="194"/>
      <c r="HUG40" s="194"/>
      <c r="HUH40" s="194"/>
      <c r="HUI40" s="194"/>
      <c r="HUJ40" s="194"/>
      <c r="HUK40" s="194"/>
      <c r="HUL40" s="194"/>
      <c r="HUM40" s="194"/>
      <c r="HUN40" s="194"/>
      <c r="HUO40" s="194"/>
      <c r="HUP40" s="194"/>
      <c r="HUQ40" s="194"/>
      <c r="HUR40" s="194"/>
      <c r="HUS40" s="194"/>
      <c r="HUT40" s="194"/>
      <c r="HUU40" s="194"/>
      <c r="HUV40" s="194"/>
      <c r="HUW40" s="194"/>
      <c r="HUX40" s="194"/>
      <c r="HUY40" s="194"/>
      <c r="HUZ40" s="194"/>
      <c r="HVA40" s="194"/>
      <c r="HVB40" s="194"/>
      <c r="HVC40" s="194"/>
      <c r="HVD40" s="194"/>
      <c r="HVE40" s="194"/>
      <c r="HVF40" s="194"/>
      <c r="HVG40" s="194"/>
      <c r="HVH40" s="194"/>
      <c r="HVI40" s="194"/>
      <c r="HVJ40" s="194"/>
      <c r="HVK40" s="194"/>
      <c r="HVL40" s="194"/>
      <c r="HVM40" s="194"/>
      <c r="HVN40" s="194"/>
      <c r="HVO40" s="194"/>
      <c r="HVP40" s="194"/>
      <c r="HVQ40" s="194"/>
      <c r="HVR40" s="194"/>
      <c r="HVS40" s="194"/>
      <c r="HVT40" s="194"/>
      <c r="HVU40" s="194"/>
      <c r="HVV40" s="194"/>
      <c r="HVW40" s="194"/>
      <c r="HVX40" s="194"/>
      <c r="HVY40" s="194"/>
      <c r="HVZ40" s="194"/>
      <c r="HWA40" s="194"/>
      <c r="HWB40" s="194"/>
      <c r="HWC40" s="194"/>
      <c r="HWD40" s="194"/>
      <c r="HWE40" s="194"/>
      <c r="HWF40" s="194"/>
      <c r="HWG40" s="194"/>
      <c r="HWH40" s="194"/>
      <c r="HWI40" s="194"/>
      <c r="HWJ40" s="194"/>
      <c r="HWK40" s="194"/>
      <c r="HWL40" s="194"/>
      <c r="HWM40" s="194"/>
      <c r="HWN40" s="194"/>
      <c r="HWO40" s="194"/>
      <c r="HWP40" s="194"/>
      <c r="HWQ40" s="194"/>
      <c r="HWR40" s="194"/>
      <c r="HWS40" s="194"/>
      <c r="HWT40" s="194"/>
      <c r="HWU40" s="194"/>
      <c r="HWV40" s="194"/>
      <c r="HWW40" s="194"/>
      <c r="HWX40" s="194"/>
      <c r="HWY40" s="194"/>
      <c r="HWZ40" s="194"/>
      <c r="HXA40" s="194"/>
      <c r="HXB40" s="194"/>
      <c r="HXC40" s="194"/>
      <c r="HXD40" s="194"/>
      <c r="HXE40" s="194"/>
      <c r="HXF40" s="194"/>
      <c r="HXG40" s="194"/>
      <c r="HXH40" s="194"/>
      <c r="HXI40" s="194"/>
      <c r="HXJ40" s="194"/>
      <c r="HXK40" s="194"/>
      <c r="HXL40" s="194"/>
      <c r="HXM40" s="194"/>
      <c r="HXN40" s="194"/>
      <c r="HXO40" s="194"/>
      <c r="HXP40" s="194"/>
      <c r="HXQ40" s="194"/>
      <c r="HXR40" s="194"/>
      <c r="HXS40" s="194"/>
      <c r="HXT40" s="194"/>
      <c r="HXU40" s="194"/>
      <c r="HXV40" s="194"/>
      <c r="HXW40" s="194"/>
      <c r="HXX40" s="194"/>
      <c r="HXY40" s="194"/>
      <c r="HXZ40" s="194"/>
      <c r="HYA40" s="194"/>
      <c r="HYB40" s="194"/>
      <c r="HYC40" s="194"/>
      <c r="HYD40" s="194"/>
      <c r="HYE40" s="194"/>
      <c r="HYF40" s="194"/>
      <c r="HYG40" s="194"/>
      <c r="HYH40" s="194"/>
      <c r="HYI40" s="194"/>
      <c r="HYJ40" s="194"/>
      <c r="HYK40" s="194"/>
      <c r="HYL40" s="194"/>
      <c r="HYM40" s="194"/>
      <c r="HYN40" s="194"/>
      <c r="HYO40" s="194"/>
      <c r="HYP40" s="194"/>
      <c r="HYQ40" s="194"/>
      <c r="HYR40" s="194"/>
      <c r="HYS40" s="194"/>
      <c r="HYT40" s="194"/>
      <c r="HYU40" s="194"/>
      <c r="HYV40" s="194"/>
      <c r="HYW40" s="194"/>
      <c r="HYX40" s="194"/>
      <c r="HYY40" s="194"/>
      <c r="HYZ40" s="194"/>
      <c r="HZA40" s="194"/>
      <c r="HZB40" s="194"/>
      <c r="HZC40" s="194"/>
      <c r="HZD40" s="194"/>
      <c r="HZE40" s="194"/>
      <c r="HZF40" s="194"/>
      <c r="HZG40" s="194"/>
      <c r="HZH40" s="194"/>
      <c r="HZI40" s="194"/>
      <c r="HZJ40" s="194"/>
      <c r="HZK40" s="194"/>
      <c r="HZL40" s="194"/>
      <c r="HZM40" s="194"/>
      <c r="HZN40" s="194"/>
      <c r="HZO40" s="194"/>
      <c r="HZP40" s="194"/>
      <c r="HZQ40" s="194"/>
      <c r="HZR40" s="194"/>
      <c r="HZS40" s="194"/>
      <c r="HZT40" s="194"/>
      <c r="HZU40" s="194"/>
      <c r="HZV40" s="194"/>
      <c r="HZW40" s="194"/>
      <c r="HZX40" s="194"/>
      <c r="HZY40" s="194"/>
      <c r="HZZ40" s="194"/>
      <c r="IAA40" s="194"/>
      <c r="IAB40" s="194"/>
      <c r="IAC40" s="194"/>
      <c r="IAD40" s="194"/>
      <c r="IAE40" s="194"/>
      <c r="IAF40" s="194"/>
      <c r="IAG40" s="194"/>
      <c r="IAH40" s="194"/>
      <c r="IAI40" s="194"/>
      <c r="IAJ40" s="194"/>
      <c r="IAK40" s="194"/>
      <c r="IAL40" s="194"/>
      <c r="IAM40" s="194"/>
      <c r="IAN40" s="194"/>
      <c r="IAO40" s="194"/>
      <c r="IAP40" s="194"/>
      <c r="IAQ40" s="194"/>
      <c r="IAR40" s="194"/>
      <c r="IAS40" s="194"/>
      <c r="IAT40" s="194"/>
      <c r="IAU40" s="194"/>
      <c r="IAV40" s="194"/>
      <c r="IAW40" s="194"/>
      <c r="IAX40" s="194"/>
      <c r="IAY40" s="194"/>
      <c r="IAZ40" s="194"/>
      <c r="IBA40" s="194"/>
      <c r="IBB40" s="194"/>
      <c r="IBC40" s="194"/>
      <c r="IBD40" s="194"/>
      <c r="IBE40" s="194"/>
      <c r="IBF40" s="194"/>
      <c r="IBG40" s="194"/>
      <c r="IBH40" s="194"/>
      <c r="IBI40" s="194"/>
      <c r="IBJ40" s="194"/>
      <c r="IBK40" s="194"/>
      <c r="IBL40" s="194"/>
      <c r="IBM40" s="194"/>
      <c r="IBN40" s="194"/>
      <c r="IBO40" s="194"/>
      <c r="IBP40" s="194"/>
      <c r="IBQ40" s="194"/>
      <c r="IBR40" s="194"/>
      <c r="IBS40" s="194"/>
      <c r="IBT40" s="194"/>
      <c r="IBU40" s="194"/>
      <c r="IBV40" s="194"/>
      <c r="IBW40" s="194"/>
      <c r="IBX40" s="194"/>
      <c r="IBY40" s="194"/>
      <c r="IBZ40" s="194"/>
      <c r="ICA40" s="194"/>
      <c r="ICB40" s="194"/>
      <c r="ICC40" s="194"/>
      <c r="ICD40" s="194"/>
      <c r="ICE40" s="194"/>
      <c r="ICF40" s="194"/>
      <c r="ICG40" s="194"/>
      <c r="ICH40" s="194"/>
      <c r="ICI40" s="194"/>
      <c r="ICJ40" s="194"/>
      <c r="ICK40" s="194"/>
      <c r="ICL40" s="194"/>
      <c r="ICM40" s="194"/>
      <c r="ICN40" s="194"/>
      <c r="ICO40" s="194"/>
      <c r="ICP40" s="194"/>
      <c r="ICQ40" s="194"/>
      <c r="ICR40" s="194"/>
      <c r="ICS40" s="194"/>
      <c r="ICT40" s="194"/>
      <c r="ICU40" s="194"/>
      <c r="ICV40" s="194"/>
      <c r="ICW40" s="194"/>
      <c r="ICX40" s="194"/>
      <c r="ICY40" s="194"/>
      <c r="ICZ40" s="194"/>
      <c r="IDA40" s="194"/>
      <c r="IDB40" s="194"/>
      <c r="IDC40" s="194"/>
      <c r="IDD40" s="194"/>
      <c r="IDE40" s="194"/>
      <c r="IDF40" s="194"/>
      <c r="IDG40" s="194"/>
      <c r="IDH40" s="194"/>
      <c r="IDI40" s="194"/>
      <c r="IDJ40" s="194"/>
      <c r="IDK40" s="194"/>
      <c r="IDL40" s="194"/>
      <c r="IDM40" s="194"/>
      <c r="IDN40" s="194"/>
      <c r="IDO40" s="194"/>
      <c r="IDP40" s="194"/>
      <c r="IDQ40" s="194"/>
      <c r="IDR40" s="194"/>
      <c r="IDS40" s="194"/>
      <c r="IDT40" s="194"/>
      <c r="IDU40" s="194"/>
      <c r="IDV40" s="194"/>
      <c r="IDW40" s="194"/>
      <c r="IDX40" s="194"/>
      <c r="IDY40" s="194"/>
      <c r="IDZ40" s="194"/>
      <c r="IEA40" s="194"/>
      <c r="IEB40" s="194"/>
      <c r="IEC40" s="194"/>
      <c r="IED40" s="194"/>
      <c r="IEE40" s="194"/>
      <c r="IEF40" s="194"/>
      <c r="IEG40" s="194"/>
      <c r="IEH40" s="194"/>
      <c r="IEI40" s="194"/>
      <c r="IEJ40" s="194"/>
      <c r="IEK40" s="194"/>
      <c r="IEL40" s="194"/>
      <c r="IEM40" s="194"/>
      <c r="IEN40" s="194"/>
      <c r="IEO40" s="194"/>
      <c r="IEP40" s="194"/>
      <c r="IEQ40" s="194"/>
      <c r="IER40" s="194"/>
      <c r="IES40" s="194"/>
      <c r="IET40" s="194"/>
      <c r="IEU40" s="194"/>
      <c r="IEV40" s="194"/>
      <c r="IEW40" s="194"/>
      <c r="IEX40" s="194"/>
      <c r="IEY40" s="194"/>
      <c r="IEZ40" s="194"/>
      <c r="IFA40" s="194"/>
      <c r="IFB40" s="194"/>
      <c r="IFC40" s="194"/>
      <c r="IFD40" s="194"/>
      <c r="IFE40" s="194"/>
      <c r="IFF40" s="194"/>
      <c r="IFG40" s="194"/>
      <c r="IFH40" s="194"/>
      <c r="IFI40" s="194"/>
      <c r="IFJ40" s="194"/>
      <c r="IFK40" s="194"/>
      <c r="IFL40" s="194"/>
      <c r="IFM40" s="194"/>
      <c r="IFN40" s="194"/>
      <c r="IFO40" s="194"/>
      <c r="IFP40" s="194"/>
      <c r="IFQ40" s="194"/>
      <c r="IFR40" s="194"/>
      <c r="IFS40" s="194"/>
      <c r="IFT40" s="194"/>
      <c r="IFU40" s="194"/>
      <c r="IFV40" s="194"/>
      <c r="IFW40" s="194"/>
      <c r="IFX40" s="194"/>
      <c r="IFY40" s="194"/>
      <c r="IFZ40" s="194"/>
      <c r="IGA40" s="194"/>
      <c r="IGB40" s="194"/>
      <c r="IGC40" s="194"/>
      <c r="IGD40" s="194"/>
      <c r="IGE40" s="194"/>
      <c r="IGF40" s="194"/>
      <c r="IGG40" s="194"/>
      <c r="IGH40" s="194"/>
      <c r="IGI40" s="194"/>
      <c r="IGJ40" s="194"/>
      <c r="IGK40" s="194"/>
      <c r="IGL40" s="194"/>
      <c r="IGM40" s="194"/>
      <c r="IGN40" s="194"/>
      <c r="IGO40" s="194"/>
      <c r="IGP40" s="194"/>
      <c r="IGQ40" s="194"/>
      <c r="IGR40" s="194"/>
      <c r="IGS40" s="194"/>
      <c r="IGT40" s="194"/>
      <c r="IGU40" s="194"/>
      <c r="IGV40" s="194"/>
      <c r="IGW40" s="194"/>
      <c r="IGX40" s="194"/>
      <c r="IGY40" s="194"/>
      <c r="IGZ40" s="194"/>
      <c r="IHA40" s="194"/>
      <c r="IHB40" s="194"/>
      <c r="IHC40" s="194"/>
      <c r="IHD40" s="194"/>
      <c r="IHE40" s="194"/>
      <c r="IHF40" s="194"/>
      <c r="IHG40" s="194"/>
      <c r="IHH40" s="194"/>
      <c r="IHI40" s="194"/>
      <c r="IHJ40" s="194"/>
      <c r="IHK40" s="194"/>
      <c r="IHL40" s="194"/>
      <c r="IHM40" s="194"/>
      <c r="IHN40" s="194"/>
      <c r="IHO40" s="194"/>
      <c r="IHP40" s="194"/>
      <c r="IHQ40" s="194"/>
      <c r="IHR40" s="194"/>
      <c r="IHS40" s="194"/>
      <c r="IHT40" s="194"/>
      <c r="IHU40" s="194"/>
      <c r="IHV40" s="194"/>
      <c r="IHW40" s="194"/>
      <c r="IHX40" s="194"/>
      <c r="IHY40" s="194"/>
      <c r="IHZ40" s="194"/>
      <c r="IIA40" s="194"/>
      <c r="IIB40" s="194"/>
      <c r="IIC40" s="194"/>
      <c r="IID40" s="194"/>
      <c r="IIE40" s="194"/>
      <c r="IIF40" s="194"/>
      <c r="IIG40" s="194"/>
      <c r="IIH40" s="194"/>
      <c r="III40" s="194"/>
      <c r="IIJ40" s="194"/>
      <c r="IIK40" s="194"/>
      <c r="IIL40" s="194"/>
      <c r="IIM40" s="194"/>
      <c r="IIN40" s="194"/>
      <c r="IIO40" s="194"/>
      <c r="IIP40" s="194"/>
      <c r="IIQ40" s="194"/>
      <c r="IIR40" s="194"/>
      <c r="IIS40" s="194"/>
      <c r="IIT40" s="194"/>
      <c r="IIU40" s="194"/>
      <c r="IIV40" s="194"/>
      <c r="IIW40" s="194"/>
      <c r="IIX40" s="194"/>
      <c r="IIY40" s="194"/>
      <c r="IIZ40" s="194"/>
      <c r="IJA40" s="194"/>
      <c r="IJB40" s="194"/>
      <c r="IJC40" s="194"/>
      <c r="IJD40" s="194"/>
      <c r="IJE40" s="194"/>
      <c r="IJF40" s="194"/>
      <c r="IJG40" s="194"/>
      <c r="IJH40" s="194"/>
      <c r="IJI40" s="194"/>
      <c r="IJJ40" s="194"/>
      <c r="IJK40" s="194"/>
      <c r="IJL40" s="194"/>
      <c r="IJM40" s="194"/>
      <c r="IJN40" s="194"/>
      <c r="IJO40" s="194"/>
      <c r="IJP40" s="194"/>
      <c r="IJQ40" s="194"/>
      <c r="IJR40" s="194"/>
      <c r="IJS40" s="194"/>
      <c r="IJT40" s="194"/>
      <c r="IJU40" s="194"/>
      <c r="IJV40" s="194"/>
      <c r="IJW40" s="194"/>
      <c r="IJX40" s="194"/>
      <c r="IJY40" s="194"/>
      <c r="IJZ40" s="194"/>
      <c r="IKA40" s="194"/>
      <c r="IKB40" s="194"/>
      <c r="IKC40" s="194"/>
      <c r="IKD40" s="194"/>
      <c r="IKE40" s="194"/>
      <c r="IKF40" s="194"/>
      <c r="IKG40" s="194"/>
      <c r="IKH40" s="194"/>
      <c r="IKI40" s="194"/>
      <c r="IKJ40" s="194"/>
      <c r="IKK40" s="194"/>
      <c r="IKL40" s="194"/>
      <c r="IKM40" s="194"/>
      <c r="IKN40" s="194"/>
      <c r="IKO40" s="194"/>
      <c r="IKP40" s="194"/>
      <c r="IKQ40" s="194"/>
      <c r="IKR40" s="194"/>
      <c r="IKS40" s="194"/>
      <c r="IKT40" s="194"/>
      <c r="IKU40" s="194"/>
      <c r="IKV40" s="194"/>
      <c r="IKW40" s="194"/>
      <c r="IKX40" s="194"/>
      <c r="IKY40" s="194"/>
      <c r="IKZ40" s="194"/>
      <c r="ILA40" s="194"/>
      <c r="ILB40" s="194"/>
      <c r="ILC40" s="194"/>
      <c r="ILD40" s="194"/>
      <c r="ILE40" s="194"/>
      <c r="ILF40" s="194"/>
      <c r="ILG40" s="194"/>
      <c r="ILH40" s="194"/>
      <c r="ILI40" s="194"/>
      <c r="ILJ40" s="194"/>
      <c r="ILK40" s="194"/>
      <c r="ILL40" s="194"/>
      <c r="ILM40" s="194"/>
      <c r="ILN40" s="194"/>
      <c r="ILO40" s="194"/>
      <c r="ILP40" s="194"/>
      <c r="ILQ40" s="194"/>
      <c r="ILR40" s="194"/>
      <c r="ILS40" s="194"/>
      <c r="ILT40" s="194"/>
      <c r="ILU40" s="194"/>
      <c r="ILV40" s="194"/>
      <c r="ILW40" s="194"/>
      <c r="ILX40" s="194"/>
      <c r="ILY40" s="194"/>
      <c r="ILZ40" s="194"/>
      <c r="IMA40" s="194"/>
      <c r="IMB40" s="194"/>
      <c r="IMC40" s="194"/>
      <c r="IMD40" s="194"/>
      <c r="IME40" s="194"/>
      <c r="IMF40" s="194"/>
      <c r="IMG40" s="194"/>
      <c r="IMH40" s="194"/>
      <c r="IMI40" s="194"/>
      <c r="IMJ40" s="194"/>
      <c r="IMK40" s="194"/>
      <c r="IML40" s="194"/>
      <c r="IMM40" s="194"/>
      <c r="IMN40" s="194"/>
      <c r="IMO40" s="194"/>
      <c r="IMP40" s="194"/>
      <c r="IMQ40" s="194"/>
      <c r="IMR40" s="194"/>
      <c r="IMS40" s="194"/>
      <c r="IMT40" s="194"/>
      <c r="IMU40" s="194"/>
      <c r="IMV40" s="194"/>
      <c r="IMW40" s="194"/>
      <c r="IMX40" s="194"/>
      <c r="IMY40" s="194"/>
      <c r="IMZ40" s="194"/>
      <c r="INA40" s="194"/>
      <c r="INB40" s="194"/>
      <c r="INC40" s="194"/>
      <c r="IND40" s="194"/>
      <c r="INE40" s="194"/>
      <c r="INF40" s="194"/>
      <c r="ING40" s="194"/>
      <c r="INH40" s="194"/>
      <c r="INI40" s="194"/>
      <c r="INJ40" s="194"/>
      <c r="INK40" s="194"/>
      <c r="INL40" s="194"/>
      <c r="INM40" s="194"/>
      <c r="INN40" s="194"/>
      <c r="INO40" s="194"/>
      <c r="INP40" s="194"/>
      <c r="INQ40" s="194"/>
      <c r="INR40" s="194"/>
      <c r="INS40" s="194"/>
      <c r="INT40" s="194"/>
      <c r="INU40" s="194"/>
      <c r="INV40" s="194"/>
      <c r="INW40" s="194"/>
      <c r="INX40" s="194"/>
      <c r="INY40" s="194"/>
      <c r="INZ40" s="194"/>
      <c r="IOA40" s="194"/>
      <c r="IOB40" s="194"/>
      <c r="IOC40" s="194"/>
      <c r="IOD40" s="194"/>
      <c r="IOE40" s="194"/>
      <c r="IOF40" s="194"/>
      <c r="IOG40" s="194"/>
      <c r="IOH40" s="194"/>
      <c r="IOI40" s="194"/>
      <c r="IOJ40" s="194"/>
      <c r="IOK40" s="194"/>
      <c r="IOL40" s="194"/>
      <c r="IOM40" s="194"/>
      <c r="ION40" s="194"/>
      <c r="IOO40" s="194"/>
      <c r="IOP40" s="194"/>
      <c r="IOQ40" s="194"/>
      <c r="IOR40" s="194"/>
      <c r="IOS40" s="194"/>
      <c r="IOT40" s="194"/>
      <c r="IOU40" s="194"/>
      <c r="IOV40" s="194"/>
      <c r="IOW40" s="194"/>
      <c r="IOX40" s="194"/>
      <c r="IOY40" s="194"/>
      <c r="IOZ40" s="194"/>
      <c r="IPA40" s="194"/>
      <c r="IPB40" s="194"/>
      <c r="IPC40" s="194"/>
      <c r="IPD40" s="194"/>
      <c r="IPE40" s="194"/>
      <c r="IPF40" s="194"/>
      <c r="IPG40" s="194"/>
      <c r="IPH40" s="194"/>
      <c r="IPI40" s="194"/>
      <c r="IPJ40" s="194"/>
      <c r="IPK40" s="194"/>
      <c r="IPL40" s="194"/>
      <c r="IPM40" s="194"/>
      <c r="IPN40" s="194"/>
      <c r="IPO40" s="194"/>
      <c r="IPP40" s="194"/>
      <c r="IPQ40" s="194"/>
      <c r="IPR40" s="194"/>
      <c r="IPS40" s="194"/>
      <c r="IPT40" s="194"/>
      <c r="IPU40" s="194"/>
      <c r="IPV40" s="194"/>
      <c r="IPW40" s="194"/>
      <c r="IPX40" s="194"/>
      <c r="IPY40" s="194"/>
      <c r="IPZ40" s="194"/>
      <c r="IQA40" s="194"/>
      <c r="IQB40" s="194"/>
      <c r="IQC40" s="194"/>
      <c r="IQD40" s="194"/>
      <c r="IQE40" s="194"/>
      <c r="IQF40" s="194"/>
      <c r="IQG40" s="194"/>
      <c r="IQH40" s="194"/>
      <c r="IQI40" s="194"/>
      <c r="IQJ40" s="194"/>
      <c r="IQK40" s="194"/>
      <c r="IQL40" s="194"/>
      <c r="IQM40" s="194"/>
      <c r="IQN40" s="194"/>
      <c r="IQO40" s="194"/>
      <c r="IQP40" s="194"/>
      <c r="IQQ40" s="194"/>
      <c r="IQR40" s="194"/>
      <c r="IQS40" s="194"/>
      <c r="IQT40" s="194"/>
      <c r="IQU40" s="194"/>
      <c r="IQV40" s="194"/>
      <c r="IQW40" s="194"/>
      <c r="IQX40" s="194"/>
      <c r="IQY40" s="194"/>
      <c r="IQZ40" s="194"/>
      <c r="IRA40" s="194"/>
      <c r="IRB40" s="194"/>
      <c r="IRC40" s="194"/>
      <c r="IRD40" s="194"/>
      <c r="IRE40" s="194"/>
      <c r="IRF40" s="194"/>
      <c r="IRG40" s="194"/>
      <c r="IRH40" s="194"/>
      <c r="IRI40" s="194"/>
      <c r="IRJ40" s="194"/>
      <c r="IRK40" s="194"/>
      <c r="IRL40" s="194"/>
      <c r="IRM40" s="194"/>
      <c r="IRN40" s="194"/>
      <c r="IRO40" s="194"/>
      <c r="IRP40" s="194"/>
      <c r="IRQ40" s="194"/>
      <c r="IRR40" s="194"/>
      <c r="IRS40" s="194"/>
      <c r="IRT40" s="194"/>
      <c r="IRU40" s="194"/>
      <c r="IRV40" s="194"/>
      <c r="IRW40" s="194"/>
      <c r="IRX40" s="194"/>
      <c r="IRY40" s="194"/>
      <c r="IRZ40" s="194"/>
      <c r="ISA40" s="194"/>
      <c r="ISB40" s="194"/>
      <c r="ISC40" s="194"/>
      <c r="ISD40" s="194"/>
      <c r="ISE40" s="194"/>
      <c r="ISF40" s="194"/>
      <c r="ISG40" s="194"/>
      <c r="ISH40" s="194"/>
      <c r="ISI40" s="194"/>
      <c r="ISJ40" s="194"/>
      <c r="ISK40" s="194"/>
      <c r="ISL40" s="194"/>
      <c r="ISM40" s="194"/>
      <c r="ISN40" s="194"/>
      <c r="ISO40" s="194"/>
      <c r="ISP40" s="194"/>
      <c r="ISQ40" s="194"/>
      <c r="ISR40" s="194"/>
      <c r="ISS40" s="194"/>
      <c r="IST40" s="194"/>
      <c r="ISU40" s="194"/>
      <c r="ISV40" s="194"/>
      <c r="ISW40" s="194"/>
      <c r="ISX40" s="194"/>
      <c r="ISY40" s="194"/>
      <c r="ISZ40" s="194"/>
      <c r="ITA40" s="194"/>
      <c r="ITB40" s="194"/>
      <c r="ITC40" s="194"/>
      <c r="ITD40" s="194"/>
      <c r="ITE40" s="194"/>
      <c r="ITF40" s="194"/>
      <c r="ITG40" s="194"/>
      <c r="ITH40" s="194"/>
      <c r="ITI40" s="194"/>
      <c r="ITJ40" s="194"/>
      <c r="ITK40" s="194"/>
      <c r="ITL40" s="194"/>
      <c r="ITM40" s="194"/>
      <c r="ITN40" s="194"/>
      <c r="ITO40" s="194"/>
      <c r="ITP40" s="194"/>
      <c r="ITQ40" s="194"/>
      <c r="ITR40" s="194"/>
      <c r="ITS40" s="194"/>
      <c r="ITT40" s="194"/>
      <c r="ITU40" s="194"/>
      <c r="ITV40" s="194"/>
      <c r="ITW40" s="194"/>
      <c r="ITX40" s="194"/>
      <c r="ITY40" s="194"/>
      <c r="ITZ40" s="194"/>
      <c r="IUA40" s="194"/>
      <c r="IUB40" s="194"/>
      <c r="IUC40" s="194"/>
      <c r="IUD40" s="194"/>
      <c r="IUE40" s="194"/>
      <c r="IUF40" s="194"/>
      <c r="IUG40" s="194"/>
      <c r="IUH40" s="194"/>
      <c r="IUI40" s="194"/>
      <c r="IUJ40" s="194"/>
      <c r="IUK40" s="194"/>
      <c r="IUL40" s="194"/>
      <c r="IUM40" s="194"/>
      <c r="IUN40" s="194"/>
      <c r="IUO40" s="194"/>
      <c r="IUP40" s="194"/>
      <c r="IUQ40" s="194"/>
      <c r="IUR40" s="194"/>
      <c r="IUS40" s="194"/>
      <c r="IUT40" s="194"/>
      <c r="IUU40" s="194"/>
      <c r="IUV40" s="194"/>
      <c r="IUW40" s="194"/>
      <c r="IUX40" s="194"/>
      <c r="IUY40" s="194"/>
      <c r="IUZ40" s="194"/>
      <c r="IVA40" s="194"/>
      <c r="IVB40" s="194"/>
      <c r="IVC40" s="194"/>
      <c r="IVD40" s="194"/>
      <c r="IVE40" s="194"/>
      <c r="IVF40" s="194"/>
      <c r="IVG40" s="194"/>
      <c r="IVH40" s="194"/>
      <c r="IVI40" s="194"/>
      <c r="IVJ40" s="194"/>
      <c r="IVK40" s="194"/>
      <c r="IVL40" s="194"/>
      <c r="IVM40" s="194"/>
      <c r="IVN40" s="194"/>
      <c r="IVO40" s="194"/>
      <c r="IVP40" s="194"/>
      <c r="IVQ40" s="194"/>
      <c r="IVR40" s="194"/>
      <c r="IVS40" s="194"/>
      <c r="IVT40" s="194"/>
      <c r="IVU40" s="194"/>
      <c r="IVV40" s="194"/>
      <c r="IVW40" s="194"/>
      <c r="IVX40" s="194"/>
      <c r="IVY40" s="194"/>
      <c r="IVZ40" s="194"/>
      <c r="IWA40" s="194"/>
      <c r="IWB40" s="194"/>
      <c r="IWC40" s="194"/>
      <c r="IWD40" s="194"/>
      <c r="IWE40" s="194"/>
      <c r="IWF40" s="194"/>
      <c r="IWG40" s="194"/>
      <c r="IWH40" s="194"/>
      <c r="IWI40" s="194"/>
      <c r="IWJ40" s="194"/>
      <c r="IWK40" s="194"/>
      <c r="IWL40" s="194"/>
      <c r="IWM40" s="194"/>
      <c r="IWN40" s="194"/>
      <c r="IWO40" s="194"/>
      <c r="IWP40" s="194"/>
      <c r="IWQ40" s="194"/>
      <c r="IWR40" s="194"/>
      <c r="IWS40" s="194"/>
      <c r="IWT40" s="194"/>
      <c r="IWU40" s="194"/>
      <c r="IWV40" s="194"/>
      <c r="IWW40" s="194"/>
      <c r="IWX40" s="194"/>
      <c r="IWY40" s="194"/>
      <c r="IWZ40" s="194"/>
      <c r="IXA40" s="194"/>
      <c r="IXB40" s="194"/>
      <c r="IXC40" s="194"/>
      <c r="IXD40" s="194"/>
      <c r="IXE40" s="194"/>
      <c r="IXF40" s="194"/>
      <c r="IXG40" s="194"/>
      <c r="IXH40" s="194"/>
      <c r="IXI40" s="194"/>
      <c r="IXJ40" s="194"/>
      <c r="IXK40" s="194"/>
      <c r="IXL40" s="194"/>
      <c r="IXM40" s="194"/>
      <c r="IXN40" s="194"/>
      <c r="IXO40" s="194"/>
      <c r="IXP40" s="194"/>
      <c r="IXQ40" s="194"/>
      <c r="IXR40" s="194"/>
      <c r="IXS40" s="194"/>
      <c r="IXT40" s="194"/>
      <c r="IXU40" s="194"/>
      <c r="IXV40" s="194"/>
      <c r="IXW40" s="194"/>
      <c r="IXX40" s="194"/>
      <c r="IXY40" s="194"/>
      <c r="IXZ40" s="194"/>
      <c r="IYA40" s="194"/>
      <c r="IYB40" s="194"/>
      <c r="IYC40" s="194"/>
      <c r="IYD40" s="194"/>
      <c r="IYE40" s="194"/>
      <c r="IYF40" s="194"/>
      <c r="IYG40" s="194"/>
      <c r="IYH40" s="194"/>
      <c r="IYI40" s="194"/>
      <c r="IYJ40" s="194"/>
      <c r="IYK40" s="194"/>
      <c r="IYL40" s="194"/>
      <c r="IYM40" s="194"/>
      <c r="IYN40" s="194"/>
      <c r="IYO40" s="194"/>
      <c r="IYP40" s="194"/>
      <c r="IYQ40" s="194"/>
      <c r="IYR40" s="194"/>
      <c r="IYS40" s="194"/>
      <c r="IYT40" s="194"/>
      <c r="IYU40" s="194"/>
      <c r="IYV40" s="194"/>
      <c r="IYW40" s="194"/>
      <c r="IYX40" s="194"/>
      <c r="IYY40" s="194"/>
      <c r="IYZ40" s="194"/>
      <c r="IZA40" s="194"/>
      <c r="IZB40" s="194"/>
      <c r="IZC40" s="194"/>
      <c r="IZD40" s="194"/>
      <c r="IZE40" s="194"/>
      <c r="IZF40" s="194"/>
      <c r="IZG40" s="194"/>
      <c r="IZH40" s="194"/>
      <c r="IZI40" s="194"/>
      <c r="IZJ40" s="194"/>
      <c r="IZK40" s="194"/>
      <c r="IZL40" s="194"/>
      <c r="IZM40" s="194"/>
      <c r="IZN40" s="194"/>
      <c r="IZO40" s="194"/>
      <c r="IZP40" s="194"/>
      <c r="IZQ40" s="194"/>
      <c r="IZR40" s="194"/>
      <c r="IZS40" s="194"/>
      <c r="IZT40" s="194"/>
      <c r="IZU40" s="194"/>
      <c r="IZV40" s="194"/>
      <c r="IZW40" s="194"/>
      <c r="IZX40" s="194"/>
      <c r="IZY40" s="194"/>
      <c r="IZZ40" s="194"/>
      <c r="JAA40" s="194"/>
      <c r="JAB40" s="194"/>
      <c r="JAC40" s="194"/>
      <c r="JAD40" s="194"/>
      <c r="JAE40" s="194"/>
      <c r="JAF40" s="194"/>
      <c r="JAG40" s="194"/>
      <c r="JAH40" s="194"/>
      <c r="JAI40" s="194"/>
      <c r="JAJ40" s="194"/>
      <c r="JAK40" s="194"/>
      <c r="JAL40" s="194"/>
      <c r="JAM40" s="194"/>
      <c r="JAN40" s="194"/>
      <c r="JAO40" s="194"/>
      <c r="JAP40" s="194"/>
      <c r="JAQ40" s="194"/>
      <c r="JAR40" s="194"/>
      <c r="JAS40" s="194"/>
      <c r="JAT40" s="194"/>
      <c r="JAU40" s="194"/>
      <c r="JAV40" s="194"/>
      <c r="JAW40" s="194"/>
      <c r="JAX40" s="194"/>
      <c r="JAY40" s="194"/>
      <c r="JAZ40" s="194"/>
      <c r="JBA40" s="194"/>
      <c r="JBB40" s="194"/>
      <c r="JBC40" s="194"/>
      <c r="JBD40" s="194"/>
      <c r="JBE40" s="194"/>
      <c r="JBF40" s="194"/>
      <c r="JBG40" s="194"/>
      <c r="JBH40" s="194"/>
      <c r="JBI40" s="194"/>
      <c r="JBJ40" s="194"/>
      <c r="JBK40" s="194"/>
      <c r="JBL40" s="194"/>
      <c r="JBM40" s="194"/>
      <c r="JBN40" s="194"/>
      <c r="JBO40" s="194"/>
      <c r="JBP40" s="194"/>
      <c r="JBQ40" s="194"/>
      <c r="JBR40" s="194"/>
      <c r="JBS40" s="194"/>
      <c r="JBT40" s="194"/>
      <c r="JBU40" s="194"/>
      <c r="JBV40" s="194"/>
      <c r="JBW40" s="194"/>
      <c r="JBX40" s="194"/>
      <c r="JBY40" s="194"/>
      <c r="JBZ40" s="194"/>
      <c r="JCA40" s="194"/>
      <c r="JCB40" s="194"/>
      <c r="JCC40" s="194"/>
      <c r="JCD40" s="194"/>
      <c r="JCE40" s="194"/>
      <c r="JCF40" s="194"/>
      <c r="JCG40" s="194"/>
      <c r="JCH40" s="194"/>
      <c r="JCI40" s="194"/>
      <c r="JCJ40" s="194"/>
      <c r="JCK40" s="194"/>
      <c r="JCL40" s="194"/>
      <c r="JCM40" s="194"/>
      <c r="JCN40" s="194"/>
      <c r="JCO40" s="194"/>
      <c r="JCP40" s="194"/>
      <c r="JCQ40" s="194"/>
      <c r="JCR40" s="194"/>
      <c r="JCS40" s="194"/>
      <c r="JCT40" s="194"/>
      <c r="JCU40" s="194"/>
      <c r="JCV40" s="194"/>
      <c r="JCW40" s="194"/>
      <c r="JCX40" s="194"/>
      <c r="JCY40" s="194"/>
      <c r="JCZ40" s="194"/>
      <c r="JDA40" s="194"/>
      <c r="JDB40" s="194"/>
      <c r="JDC40" s="194"/>
      <c r="JDD40" s="194"/>
      <c r="JDE40" s="194"/>
      <c r="JDF40" s="194"/>
      <c r="JDG40" s="194"/>
      <c r="JDH40" s="194"/>
      <c r="JDI40" s="194"/>
      <c r="JDJ40" s="194"/>
      <c r="JDK40" s="194"/>
      <c r="JDL40" s="194"/>
      <c r="JDM40" s="194"/>
      <c r="JDN40" s="194"/>
      <c r="JDO40" s="194"/>
      <c r="JDP40" s="194"/>
      <c r="JDQ40" s="194"/>
      <c r="JDR40" s="194"/>
      <c r="JDS40" s="194"/>
      <c r="JDT40" s="194"/>
      <c r="JDU40" s="194"/>
      <c r="JDV40" s="194"/>
      <c r="JDW40" s="194"/>
      <c r="JDX40" s="194"/>
      <c r="JDY40" s="194"/>
      <c r="JDZ40" s="194"/>
      <c r="JEA40" s="194"/>
      <c r="JEB40" s="194"/>
      <c r="JEC40" s="194"/>
      <c r="JED40" s="194"/>
      <c r="JEE40" s="194"/>
      <c r="JEF40" s="194"/>
      <c r="JEG40" s="194"/>
      <c r="JEH40" s="194"/>
      <c r="JEI40" s="194"/>
      <c r="JEJ40" s="194"/>
      <c r="JEK40" s="194"/>
      <c r="JEL40" s="194"/>
      <c r="JEM40" s="194"/>
      <c r="JEN40" s="194"/>
      <c r="JEO40" s="194"/>
      <c r="JEP40" s="194"/>
      <c r="JEQ40" s="194"/>
      <c r="JER40" s="194"/>
      <c r="JES40" s="194"/>
      <c r="JET40" s="194"/>
      <c r="JEU40" s="194"/>
      <c r="JEV40" s="194"/>
      <c r="JEW40" s="194"/>
      <c r="JEX40" s="194"/>
      <c r="JEY40" s="194"/>
      <c r="JEZ40" s="194"/>
      <c r="JFA40" s="194"/>
      <c r="JFB40" s="194"/>
      <c r="JFC40" s="194"/>
      <c r="JFD40" s="194"/>
      <c r="JFE40" s="194"/>
      <c r="JFF40" s="194"/>
      <c r="JFG40" s="194"/>
      <c r="JFH40" s="194"/>
      <c r="JFI40" s="194"/>
      <c r="JFJ40" s="194"/>
      <c r="JFK40" s="194"/>
      <c r="JFL40" s="194"/>
      <c r="JFM40" s="194"/>
      <c r="JFN40" s="194"/>
      <c r="JFO40" s="194"/>
      <c r="JFP40" s="194"/>
      <c r="JFQ40" s="194"/>
      <c r="JFR40" s="194"/>
      <c r="JFS40" s="194"/>
      <c r="JFT40" s="194"/>
      <c r="JFU40" s="194"/>
      <c r="JFV40" s="194"/>
      <c r="JFW40" s="194"/>
      <c r="JFX40" s="194"/>
      <c r="JFY40" s="194"/>
      <c r="JFZ40" s="194"/>
      <c r="JGA40" s="194"/>
      <c r="JGB40" s="194"/>
      <c r="JGC40" s="194"/>
      <c r="JGD40" s="194"/>
      <c r="JGE40" s="194"/>
      <c r="JGF40" s="194"/>
      <c r="JGG40" s="194"/>
      <c r="JGH40" s="194"/>
      <c r="JGI40" s="194"/>
      <c r="JGJ40" s="194"/>
      <c r="JGK40" s="194"/>
      <c r="JGL40" s="194"/>
      <c r="JGM40" s="194"/>
      <c r="JGN40" s="194"/>
      <c r="JGO40" s="194"/>
      <c r="JGP40" s="194"/>
      <c r="JGQ40" s="194"/>
      <c r="JGR40" s="194"/>
      <c r="JGS40" s="194"/>
      <c r="JGT40" s="194"/>
      <c r="JGU40" s="194"/>
      <c r="JGV40" s="194"/>
      <c r="JGW40" s="194"/>
      <c r="JGX40" s="194"/>
      <c r="JGY40" s="194"/>
      <c r="JGZ40" s="194"/>
      <c r="JHA40" s="194"/>
      <c r="JHB40" s="194"/>
      <c r="JHC40" s="194"/>
      <c r="JHD40" s="194"/>
      <c r="JHE40" s="194"/>
      <c r="JHF40" s="194"/>
      <c r="JHG40" s="194"/>
      <c r="JHH40" s="194"/>
      <c r="JHI40" s="194"/>
      <c r="JHJ40" s="194"/>
      <c r="JHK40" s="194"/>
      <c r="JHL40" s="194"/>
      <c r="JHM40" s="194"/>
      <c r="JHN40" s="194"/>
      <c r="JHO40" s="194"/>
      <c r="JHP40" s="194"/>
      <c r="JHQ40" s="194"/>
      <c r="JHR40" s="194"/>
      <c r="JHS40" s="194"/>
      <c r="JHT40" s="194"/>
      <c r="JHU40" s="194"/>
      <c r="JHV40" s="194"/>
      <c r="JHW40" s="194"/>
      <c r="JHX40" s="194"/>
      <c r="JHY40" s="194"/>
      <c r="JHZ40" s="194"/>
      <c r="JIA40" s="194"/>
      <c r="JIB40" s="194"/>
      <c r="JIC40" s="194"/>
      <c r="JID40" s="194"/>
      <c r="JIE40" s="194"/>
      <c r="JIF40" s="194"/>
      <c r="JIG40" s="194"/>
      <c r="JIH40" s="194"/>
      <c r="JII40" s="194"/>
      <c r="JIJ40" s="194"/>
      <c r="JIK40" s="194"/>
      <c r="JIL40" s="194"/>
      <c r="JIM40" s="194"/>
      <c r="JIN40" s="194"/>
      <c r="JIO40" s="194"/>
      <c r="JIP40" s="194"/>
      <c r="JIQ40" s="194"/>
      <c r="JIR40" s="194"/>
      <c r="JIS40" s="194"/>
      <c r="JIT40" s="194"/>
      <c r="JIU40" s="194"/>
      <c r="JIV40" s="194"/>
      <c r="JIW40" s="194"/>
      <c r="JIX40" s="194"/>
      <c r="JIY40" s="194"/>
      <c r="JIZ40" s="194"/>
      <c r="JJA40" s="194"/>
      <c r="JJB40" s="194"/>
      <c r="JJC40" s="194"/>
      <c r="JJD40" s="194"/>
      <c r="JJE40" s="194"/>
      <c r="JJF40" s="194"/>
      <c r="JJG40" s="194"/>
      <c r="JJH40" s="194"/>
      <c r="JJI40" s="194"/>
      <c r="JJJ40" s="194"/>
      <c r="JJK40" s="194"/>
      <c r="JJL40" s="194"/>
      <c r="JJM40" s="194"/>
      <c r="JJN40" s="194"/>
      <c r="JJO40" s="194"/>
      <c r="JJP40" s="194"/>
      <c r="JJQ40" s="194"/>
      <c r="JJR40" s="194"/>
      <c r="JJS40" s="194"/>
      <c r="JJT40" s="194"/>
      <c r="JJU40" s="194"/>
      <c r="JJV40" s="194"/>
      <c r="JJW40" s="194"/>
      <c r="JJX40" s="194"/>
      <c r="JJY40" s="194"/>
      <c r="JJZ40" s="194"/>
      <c r="JKA40" s="194"/>
      <c r="JKB40" s="194"/>
      <c r="JKC40" s="194"/>
      <c r="JKD40" s="194"/>
      <c r="JKE40" s="194"/>
      <c r="JKF40" s="194"/>
      <c r="JKG40" s="194"/>
      <c r="JKH40" s="194"/>
      <c r="JKI40" s="194"/>
      <c r="JKJ40" s="194"/>
      <c r="JKK40" s="194"/>
      <c r="JKL40" s="194"/>
      <c r="JKM40" s="194"/>
      <c r="JKN40" s="194"/>
      <c r="JKO40" s="194"/>
      <c r="JKP40" s="194"/>
      <c r="JKQ40" s="194"/>
      <c r="JKR40" s="194"/>
      <c r="JKS40" s="194"/>
      <c r="JKT40" s="194"/>
      <c r="JKU40" s="194"/>
      <c r="JKV40" s="194"/>
      <c r="JKW40" s="194"/>
      <c r="JKX40" s="194"/>
      <c r="JKY40" s="194"/>
      <c r="JKZ40" s="194"/>
      <c r="JLA40" s="194"/>
      <c r="JLB40" s="194"/>
      <c r="JLC40" s="194"/>
      <c r="JLD40" s="194"/>
      <c r="JLE40" s="194"/>
      <c r="JLF40" s="194"/>
      <c r="JLG40" s="194"/>
      <c r="JLH40" s="194"/>
      <c r="JLI40" s="194"/>
      <c r="JLJ40" s="194"/>
      <c r="JLK40" s="194"/>
      <c r="JLL40" s="194"/>
      <c r="JLM40" s="194"/>
      <c r="JLN40" s="194"/>
      <c r="JLO40" s="194"/>
      <c r="JLP40" s="194"/>
      <c r="JLQ40" s="194"/>
      <c r="JLR40" s="194"/>
      <c r="JLS40" s="194"/>
      <c r="JLT40" s="194"/>
      <c r="JLU40" s="194"/>
      <c r="JLV40" s="194"/>
      <c r="JLW40" s="194"/>
      <c r="JLX40" s="194"/>
      <c r="JLY40" s="194"/>
      <c r="JLZ40" s="194"/>
      <c r="JMA40" s="194"/>
      <c r="JMB40" s="194"/>
      <c r="JMC40" s="194"/>
      <c r="JMD40" s="194"/>
      <c r="JME40" s="194"/>
      <c r="JMF40" s="194"/>
      <c r="JMG40" s="194"/>
      <c r="JMH40" s="194"/>
      <c r="JMI40" s="194"/>
      <c r="JMJ40" s="194"/>
      <c r="JMK40" s="194"/>
      <c r="JML40" s="194"/>
      <c r="JMM40" s="194"/>
      <c r="JMN40" s="194"/>
      <c r="JMO40" s="194"/>
      <c r="JMP40" s="194"/>
      <c r="JMQ40" s="194"/>
      <c r="JMR40" s="194"/>
      <c r="JMS40" s="194"/>
      <c r="JMT40" s="194"/>
      <c r="JMU40" s="194"/>
      <c r="JMV40" s="194"/>
      <c r="JMW40" s="194"/>
      <c r="JMX40" s="194"/>
      <c r="JMY40" s="194"/>
      <c r="JMZ40" s="194"/>
      <c r="JNA40" s="194"/>
      <c r="JNB40" s="194"/>
      <c r="JNC40" s="194"/>
      <c r="JND40" s="194"/>
      <c r="JNE40" s="194"/>
      <c r="JNF40" s="194"/>
      <c r="JNG40" s="194"/>
      <c r="JNH40" s="194"/>
      <c r="JNI40" s="194"/>
      <c r="JNJ40" s="194"/>
      <c r="JNK40" s="194"/>
      <c r="JNL40" s="194"/>
      <c r="JNM40" s="194"/>
      <c r="JNN40" s="194"/>
      <c r="JNO40" s="194"/>
      <c r="JNP40" s="194"/>
      <c r="JNQ40" s="194"/>
      <c r="JNR40" s="194"/>
      <c r="JNS40" s="194"/>
      <c r="JNT40" s="194"/>
      <c r="JNU40" s="194"/>
      <c r="JNV40" s="194"/>
      <c r="JNW40" s="194"/>
      <c r="JNX40" s="194"/>
      <c r="JNY40" s="194"/>
      <c r="JNZ40" s="194"/>
      <c r="JOA40" s="194"/>
      <c r="JOB40" s="194"/>
      <c r="JOC40" s="194"/>
      <c r="JOD40" s="194"/>
      <c r="JOE40" s="194"/>
      <c r="JOF40" s="194"/>
      <c r="JOG40" s="194"/>
      <c r="JOH40" s="194"/>
      <c r="JOI40" s="194"/>
      <c r="JOJ40" s="194"/>
      <c r="JOK40" s="194"/>
      <c r="JOL40" s="194"/>
      <c r="JOM40" s="194"/>
      <c r="JON40" s="194"/>
      <c r="JOO40" s="194"/>
      <c r="JOP40" s="194"/>
      <c r="JOQ40" s="194"/>
      <c r="JOR40" s="194"/>
      <c r="JOS40" s="194"/>
      <c r="JOT40" s="194"/>
      <c r="JOU40" s="194"/>
      <c r="JOV40" s="194"/>
      <c r="JOW40" s="194"/>
      <c r="JOX40" s="194"/>
      <c r="JOY40" s="194"/>
      <c r="JOZ40" s="194"/>
      <c r="JPA40" s="194"/>
      <c r="JPB40" s="194"/>
      <c r="JPC40" s="194"/>
      <c r="JPD40" s="194"/>
      <c r="JPE40" s="194"/>
      <c r="JPF40" s="194"/>
      <c r="JPG40" s="194"/>
      <c r="JPH40" s="194"/>
      <c r="JPI40" s="194"/>
      <c r="JPJ40" s="194"/>
      <c r="JPK40" s="194"/>
      <c r="JPL40" s="194"/>
      <c r="JPM40" s="194"/>
      <c r="JPN40" s="194"/>
      <c r="JPO40" s="194"/>
      <c r="JPP40" s="194"/>
      <c r="JPQ40" s="194"/>
      <c r="JPR40" s="194"/>
      <c r="JPS40" s="194"/>
      <c r="JPT40" s="194"/>
      <c r="JPU40" s="194"/>
      <c r="JPV40" s="194"/>
      <c r="JPW40" s="194"/>
      <c r="JPX40" s="194"/>
      <c r="JPY40" s="194"/>
      <c r="JPZ40" s="194"/>
      <c r="JQA40" s="194"/>
      <c r="JQB40" s="194"/>
      <c r="JQC40" s="194"/>
      <c r="JQD40" s="194"/>
      <c r="JQE40" s="194"/>
      <c r="JQF40" s="194"/>
      <c r="JQG40" s="194"/>
      <c r="JQH40" s="194"/>
      <c r="JQI40" s="194"/>
      <c r="JQJ40" s="194"/>
      <c r="JQK40" s="194"/>
      <c r="JQL40" s="194"/>
      <c r="JQM40" s="194"/>
      <c r="JQN40" s="194"/>
      <c r="JQO40" s="194"/>
      <c r="JQP40" s="194"/>
      <c r="JQQ40" s="194"/>
      <c r="JQR40" s="194"/>
      <c r="JQS40" s="194"/>
      <c r="JQT40" s="194"/>
      <c r="JQU40" s="194"/>
      <c r="JQV40" s="194"/>
      <c r="JQW40" s="194"/>
      <c r="JQX40" s="194"/>
      <c r="JQY40" s="194"/>
      <c r="JQZ40" s="194"/>
      <c r="JRA40" s="194"/>
      <c r="JRB40" s="194"/>
      <c r="JRC40" s="194"/>
      <c r="JRD40" s="194"/>
      <c r="JRE40" s="194"/>
      <c r="JRF40" s="194"/>
      <c r="JRG40" s="194"/>
      <c r="JRH40" s="194"/>
      <c r="JRI40" s="194"/>
      <c r="JRJ40" s="194"/>
      <c r="JRK40" s="194"/>
      <c r="JRL40" s="194"/>
      <c r="JRM40" s="194"/>
      <c r="JRN40" s="194"/>
      <c r="JRO40" s="194"/>
      <c r="JRP40" s="194"/>
      <c r="JRQ40" s="194"/>
      <c r="JRR40" s="194"/>
      <c r="JRS40" s="194"/>
      <c r="JRT40" s="194"/>
      <c r="JRU40" s="194"/>
      <c r="JRV40" s="194"/>
      <c r="JRW40" s="194"/>
      <c r="JRX40" s="194"/>
      <c r="JRY40" s="194"/>
      <c r="JRZ40" s="194"/>
      <c r="JSA40" s="194"/>
      <c r="JSB40" s="194"/>
      <c r="JSC40" s="194"/>
      <c r="JSD40" s="194"/>
      <c r="JSE40" s="194"/>
      <c r="JSF40" s="194"/>
      <c r="JSG40" s="194"/>
      <c r="JSH40" s="194"/>
      <c r="JSI40" s="194"/>
      <c r="JSJ40" s="194"/>
      <c r="JSK40" s="194"/>
      <c r="JSL40" s="194"/>
      <c r="JSM40" s="194"/>
      <c r="JSN40" s="194"/>
      <c r="JSO40" s="194"/>
      <c r="JSP40" s="194"/>
      <c r="JSQ40" s="194"/>
      <c r="JSR40" s="194"/>
      <c r="JSS40" s="194"/>
      <c r="JST40" s="194"/>
      <c r="JSU40" s="194"/>
      <c r="JSV40" s="194"/>
      <c r="JSW40" s="194"/>
      <c r="JSX40" s="194"/>
      <c r="JSY40" s="194"/>
      <c r="JSZ40" s="194"/>
      <c r="JTA40" s="194"/>
      <c r="JTB40" s="194"/>
      <c r="JTC40" s="194"/>
      <c r="JTD40" s="194"/>
      <c r="JTE40" s="194"/>
      <c r="JTF40" s="194"/>
      <c r="JTG40" s="194"/>
      <c r="JTH40" s="194"/>
      <c r="JTI40" s="194"/>
      <c r="JTJ40" s="194"/>
      <c r="JTK40" s="194"/>
      <c r="JTL40" s="194"/>
      <c r="JTM40" s="194"/>
      <c r="JTN40" s="194"/>
      <c r="JTO40" s="194"/>
      <c r="JTP40" s="194"/>
      <c r="JTQ40" s="194"/>
      <c r="JTR40" s="194"/>
      <c r="JTS40" s="194"/>
      <c r="JTT40" s="194"/>
      <c r="JTU40" s="194"/>
      <c r="JTV40" s="194"/>
      <c r="JTW40" s="194"/>
      <c r="JTX40" s="194"/>
      <c r="JTY40" s="194"/>
      <c r="JTZ40" s="194"/>
      <c r="JUA40" s="194"/>
      <c r="JUB40" s="194"/>
      <c r="JUC40" s="194"/>
      <c r="JUD40" s="194"/>
      <c r="JUE40" s="194"/>
      <c r="JUF40" s="194"/>
      <c r="JUG40" s="194"/>
      <c r="JUH40" s="194"/>
      <c r="JUI40" s="194"/>
      <c r="JUJ40" s="194"/>
      <c r="JUK40" s="194"/>
      <c r="JUL40" s="194"/>
      <c r="JUM40" s="194"/>
      <c r="JUN40" s="194"/>
      <c r="JUO40" s="194"/>
      <c r="JUP40" s="194"/>
      <c r="JUQ40" s="194"/>
      <c r="JUR40" s="194"/>
      <c r="JUS40" s="194"/>
      <c r="JUT40" s="194"/>
      <c r="JUU40" s="194"/>
      <c r="JUV40" s="194"/>
      <c r="JUW40" s="194"/>
      <c r="JUX40" s="194"/>
      <c r="JUY40" s="194"/>
      <c r="JUZ40" s="194"/>
      <c r="JVA40" s="194"/>
      <c r="JVB40" s="194"/>
      <c r="JVC40" s="194"/>
      <c r="JVD40" s="194"/>
      <c r="JVE40" s="194"/>
      <c r="JVF40" s="194"/>
      <c r="JVG40" s="194"/>
      <c r="JVH40" s="194"/>
      <c r="JVI40" s="194"/>
      <c r="JVJ40" s="194"/>
      <c r="JVK40" s="194"/>
      <c r="JVL40" s="194"/>
      <c r="JVM40" s="194"/>
      <c r="JVN40" s="194"/>
      <c r="JVO40" s="194"/>
      <c r="JVP40" s="194"/>
      <c r="JVQ40" s="194"/>
      <c r="JVR40" s="194"/>
      <c r="JVS40" s="194"/>
      <c r="JVT40" s="194"/>
      <c r="JVU40" s="194"/>
      <c r="JVV40" s="194"/>
      <c r="JVW40" s="194"/>
      <c r="JVX40" s="194"/>
      <c r="JVY40" s="194"/>
      <c r="JVZ40" s="194"/>
      <c r="JWA40" s="194"/>
      <c r="JWB40" s="194"/>
      <c r="JWC40" s="194"/>
      <c r="JWD40" s="194"/>
      <c r="JWE40" s="194"/>
      <c r="JWF40" s="194"/>
      <c r="JWG40" s="194"/>
      <c r="JWH40" s="194"/>
      <c r="JWI40" s="194"/>
      <c r="JWJ40" s="194"/>
      <c r="JWK40" s="194"/>
      <c r="JWL40" s="194"/>
      <c r="JWM40" s="194"/>
      <c r="JWN40" s="194"/>
      <c r="JWO40" s="194"/>
      <c r="JWP40" s="194"/>
      <c r="JWQ40" s="194"/>
      <c r="JWR40" s="194"/>
      <c r="JWS40" s="194"/>
      <c r="JWT40" s="194"/>
      <c r="JWU40" s="194"/>
      <c r="JWV40" s="194"/>
      <c r="JWW40" s="194"/>
      <c r="JWX40" s="194"/>
      <c r="JWY40" s="194"/>
      <c r="JWZ40" s="194"/>
      <c r="JXA40" s="194"/>
      <c r="JXB40" s="194"/>
      <c r="JXC40" s="194"/>
      <c r="JXD40" s="194"/>
      <c r="JXE40" s="194"/>
      <c r="JXF40" s="194"/>
      <c r="JXG40" s="194"/>
      <c r="JXH40" s="194"/>
      <c r="JXI40" s="194"/>
      <c r="JXJ40" s="194"/>
      <c r="JXK40" s="194"/>
      <c r="JXL40" s="194"/>
      <c r="JXM40" s="194"/>
      <c r="JXN40" s="194"/>
      <c r="JXO40" s="194"/>
      <c r="JXP40" s="194"/>
      <c r="JXQ40" s="194"/>
      <c r="JXR40" s="194"/>
      <c r="JXS40" s="194"/>
      <c r="JXT40" s="194"/>
      <c r="JXU40" s="194"/>
      <c r="JXV40" s="194"/>
      <c r="JXW40" s="194"/>
      <c r="JXX40" s="194"/>
      <c r="JXY40" s="194"/>
      <c r="JXZ40" s="194"/>
      <c r="JYA40" s="194"/>
      <c r="JYB40" s="194"/>
      <c r="JYC40" s="194"/>
      <c r="JYD40" s="194"/>
      <c r="JYE40" s="194"/>
      <c r="JYF40" s="194"/>
      <c r="JYG40" s="194"/>
      <c r="JYH40" s="194"/>
      <c r="JYI40" s="194"/>
      <c r="JYJ40" s="194"/>
      <c r="JYK40" s="194"/>
      <c r="JYL40" s="194"/>
      <c r="JYM40" s="194"/>
      <c r="JYN40" s="194"/>
      <c r="JYO40" s="194"/>
      <c r="JYP40" s="194"/>
      <c r="JYQ40" s="194"/>
      <c r="JYR40" s="194"/>
      <c r="JYS40" s="194"/>
      <c r="JYT40" s="194"/>
      <c r="JYU40" s="194"/>
      <c r="JYV40" s="194"/>
      <c r="JYW40" s="194"/>
      <c r="JYX40" s="194"/>
      <c r="JYY40" s="194"/>
      <c r="JYZ40" s="194"/>
      <c r="JZA40" s="194"/>
      <c r="JZB40" s="194"/>
      <c r="JZC40" s="194"/>
      <c r="JZD40" s="194"/>
      <c r="JZE40" s="194"/>
      <c r="JZF40" s="194"/>
      <c r="JZG40" s="194"/>
      <c r="JZH40" s="194"/>
      <c r="JZI40" s="194"/>
      <c r="JZJ40" s="194"/>
      <c r="JZK40" s="194"/>
      <c r="JZL40" s="194"/>
      <c r="JZM40" s="194"/>
      <c r="JZN40" s="194"/>
      <c r="JZO40" s="194"/>
      <c r="JZP40" s="194"/>
      <c r="JZQ40" s="194"/>
      <c r="JZR40" s="194"/>
      <c r="JZS40" s="194"/>
      <c r="JZT40" s="194"/>
      <c r="JZU40" s="194"/>
      <c r="JZV40" s="194"/>
      <c r="JZW40" s="194"/>
      <c r="JZX40" s="194"/>
      <c r="JZY40" s="194"/>
      <c r="JZZ40" s="194"/>
      <c r="KAA40" s="194"/>
      <c r="KAB40" s="194"/>
      <c r="KAC40" s="194"/>
      <c r="KAD40" s="194"/>
      <c r="KAE40" s="194"/>
      <c r="KAF40" s="194"/>
      <c r="KAG40" s="194"/>
      <c r="KAH40" s="194"/>
      <c r="KAI40" s="194"/>
      <c r="KAJ40" s="194"/>
      <c r="KAK40" s="194"/>
      <c r="KAL40" s="194"/>
      <c r="KAM40" s="194"/>
      <c r="KAN40" s="194"/>
      <c r="KAO40" s="194"/>
      <c r="KAP40" s="194"/>
      <c r="KAQ40" s="194"/>
      <c r="KAR40" s="194"/>
      <c r="KAS40" s="194"/>
      <c r="KAT40" s="194"/>
      <c r="KAU40" s="194"/>
      <c r="KAV40" s="194"/>
      <c r="KAW40" s="194"/>
      <c r="KAX40" s="194"/>
      <c r="KAY40" s="194"/>
      <c r="KAZ40" s="194"/>
      <c r="KBA40" s="194"/>
      <c r="KBB40" s="194"/>
      <c r="KBC40" s="194"/>
      <c r="KBD40" s="194"/>
      <c r="KBE40" s="194"/>
      <c r="KBF40" s="194"/>
      <c r="KBG40" s="194"/>
      <c r="KBH40" s="194"/>
      <c r="KBI40" s="194"/>
      <c r="KBJ40" s="194"/>
      <c r="KBK40" s="194"/>
      <c r="KBL40" s="194"/>
      <c r="KBM40" s="194"/>
      <c r="KBN40" s="194"/>
      <c r="KBO40" s="194"/>
      <c r="KBP40" s="194"/>
      <c r="KBQ40" s="194"/>
      <c r="KBR40" s="194"/>
      <c r="KBS40" s="194"/>
      <c r="KBT40" s="194"/>
      <c r="KBU40" s="194"/>
      <c r="KBV40" s="194"/>
      <c r="KBW40" s="194"/>
      <c r="KBX40" s="194"/>
      <c r="KBY40" s="194"/>
      <c r="KBZ40" s="194"/>
      <c r="KCA40" s="194"/>
      <c r="KCB40" s="194"/>
      <c r="KCC40" s="194"/>
      <c r="KCD40" s="194"/>
      <c r="KCE40" s="194"/>
      <c r="KCF40" s="194"/>
      <c r="KCG40" s="194"/>
      <c r="KCH40" s="194"/>
      <c r="KCI40" s="194"/>
      <c r="KCJ40" s="194"/>
      <c r="KCK40" s="194"/>
      <c r="KCL40" s="194"/>
      <c r="KCM40" s="194"/>
      <c r="KCN40" s="194"/>
      <c r="KCO40" s="194"/>
      <c r="KCP40" s="194"/>
      <c r="KCQ40" s="194"/>
      <c r="KCR40" s="194"/>
      <c r="KCS40" s="194"/>
      <c r="KCT40" s="194"/>
      <c r="KCU40" s="194"/>
      <c r="KCV40" s="194"/>
      <c r="KCW40" s="194"/>
      <c r="KCX40" s="194"/>
      <c r="KCY40" s="194"/>
      <c r="KCZ40" s="194"/>
      <c r="KDA40" s="194"/>
      <c r="KDB40" s="194"/>
      <c r="KDC40" s="194"/>
      <c r="KDD40" s="194"/>
      <c r="KDE40" s="194"/>
      <c r="KDF40" s="194"/>
      <c r="KDG40" s="194"/>
      <c r="KDH40" s="194"/>
      <c r="KDI40" s="194"/>
      <c r="KDJ40" s="194"/>
      <c r="KDK40" s="194"/>
      <c r="KDL40" s="194"/>
      <c r="KDM40" s="194"/>
      <c r="KDN40" s="194"/>
      <c r="KDO40" s="194"/>
      <c r="KDP40" s="194"/>
      <c r="KDQ40" s="194"/>
      <c r="KDR40" s="194"/>
      <c r="KDS40" s="194"/>
      <c r="KDT40" s="194"/>
      <c r="KDU40" s="194"/>
      <c r="KDV40" s="194"/>
      <c r="KDW40" s="194"/>
      <c r="KDX40" s="194"/>
      <c r="KDY40" s="194"/>
      <c r="KDZ40" s="194"/>
      <c r="KEA40" s="194"/>
      <c r="KEB40" s="194"/>
      <c r="KEC40" s="194"/>
      <c r="KED40" s="194"/>
      <c r="KEE40" s="194"/>
      <c r="KEF40" s="194"/>
      <c r="KEG40" s="194"/>
      <c r="KEH40" s="194"/>
      <c r="KEI40" s="194"/>
      <c r="KEJ40" s="194"/>
      <c r="KEK40" s="194"/>
      <c r="KEL40" s="194"/>
      <c r="KEM40" s="194"/>
      <c r="KEN40" s="194"/>
      <c r="KEO40" s="194"/>
      <c r="KEP40" s="194"/>
      <c r="KEQ40" s="194"/>
      <c r="KER40" s="194"/>
      <c r="KES40" s="194"/>
      <c r="KET40" s="194"/>
      <c r="KEU40" s="194"/>
      <c r="KEV40" s="194"/>
      <c r="KEW40" s="194"/>
      <c r="KEX40" s="194"/>
      <c r="KEY40" s="194"/>
      <c r="KEZ40" s="194"/>
      <c r="KFA40" s="194"/>
      <c r="KFB40" s="194"/>
      <c r="KFC40" s="194"/>
      <c r="KFD40" s="194"/>
      <c r="KFE40" s="194"/>
      <c r="KFF40" s="194"/>
      <c r="KFG40" s="194"/>
      <c r="KFH40" s="194"/>
      <c r="KFI40" s="194"/>
      <c r="KFJ40" s="194"/>
      <c r="KFK40" s="194"/>
      <c r="KFL40" s="194"/>
      <c r="KFM40" s="194"/>
      <c r="KFN40" s="194"/>
      <c r="KFO40" s="194"/>
      <c r="KFP40" s="194"/>
      <c r="KFQ40" s="194"/>
      <c r="KFR40" s="194"/>
      <c r="KFS40" s="194"/>
      <c r="KFT40" s="194"/>
      <c r="KFU40" s="194"/>
      <c r="KFV40" s="194"/>
      <c r="KFW40" s="194"/>
      <c r="KFX40" s="194"/>
      <c r="KFY40" s="194"/>
      <c r="KFZ40" s="194"/>
      <c r="KGA40" s="194"/>
      <c r="KGB40" s="194"/>
      <c r="KGC40" s="194"/>
      <c r="KGD40" s="194"/>
      <c r="KGE40" s="194"/>
      <c r="KGF40" s="194"/>
      <c r="KGG40" s="194"/>
      <c r="KGH40" s="194"/>
      <c r="KGI40" s="194"/>
      <c r="KGJ40" s="194"/>
      <c r="KGK40" s="194"/>
      <c r="KGL40" s="194"/>
      <c r="KGM40" s="194"/>
      <c r="KGN40" s="194"/>
      <c r="KGO40" s="194"/>
      <c r="KGP40" s="194"/>
      <c r="KGQ40" s="194"/>
      <c r="KGR40" s="194"/>
      <c r="KGS40" s="194"/>
      <c r="KGT40" s="194"/>
      <c r="KGU40" s="194"/>
      <c r="KGV40" s="194"/>
      <c r="KGW40" s="194"/>
      <c r="KGX40" s="194"/>
      <c r="KGY40" s="194"/>
      <c r="KGZ40" s="194"/>
      <c r="KHA40" s="194"/>
      <c r="KHB40" s="194"/>
      <c r="KHC40" s="194"/>
      <c r="KHD40" s="194"/>
      <c r="KHE40" s="194"/>
      <c r="KHF40" s="194"/>
      <c r="KHG40" s="194"/>
      <c r="KHH40" s="194"/>
      <c r="KHI40" s="194"/>
      <c r="KHJ40" s="194"/>
      <c r="KHK40" s="194"/>
      <c r="KHL40" s="194"/>
      <c r="KHM40" s="194"/>
      <c r="KHN40" s="194"/>
      <c r="KHO40" s="194"/>
      <c r="KHP40" s="194"/>
      <c r="KHQ40" s="194"/>
      <c r="KHR40" s="194"/>
      <c r="KHS40" s="194"/>
      <c r="KHT40" s="194"/>
      <c r="KHU40" s="194"/>
      <c r="KHV40" s="194"/>
      <c r="KHW40" s="194"/>
      <c r="KHX40" s="194"/>
      <c r="KHY40" s="194"/>
      <c r="KHZ40" s="194"/>
      <c r="KIA40" s="194"/>
      <c r="KIB40" s="194"/>
      <c r="KIC40" s="194"/>
      <c r="KID40" s="194"/>
      <c r="KIE40" s="194"/>
      <c r="KIF40" s="194"/>
      <c r="KIG40" s="194"/>
      <c r="KIH40" s="194"/>
      <c r="KII40" s="194"/>
      <c r="KIJ40" s="194"/>
      <c r="KIK40" s="194"/>
      <c r="KIL40" s="194"/>
      <c r="KIM40" s="194"/>
      <c r="KIN40" s="194"/>
      <c r="KIO40" s="194"/>
      <c r="KIP40" s="194"/>
      <c r="KIQ40" s="194"/>
      <c r="KIR40" s="194"/>
      <c r="KIS40" s="194"/>
      <c r="KIT40" s="194"/>
      <c r="KIU40" s="194"/>
      <c r="KIV40" s="194"/>
      <c r="KIW40" s="194"/>
      <c r="KIX40" s="194"/>
      <c r="KIY40" s="194"/>
      <c r="KIZ40" s="194"/>
      <c r="KJA40" s="194"/>
      <c r="KJB40" s="194"/>
      <c r="KJC40" s="194"/>
      <c r="KJD40" s="194"/>
      <c r="KJE40" s="194"/>
      <c r="KJF40" s="194"/>
      <c r="KJG40" s="194"/>
      <c r="KJH40" s="194"/>
      <c r="KJI40" s="194"/>
      <c r="KJJ40" s="194"/>
      <c r="KJK40" s="194"/>
      <c r="KJL40" s="194"/>
      <c r="KJM40" s="194"/>
      <c r="KJN40" s="194"/>
      <c r="KJO40" s="194"/>
      <c r="KJP40" s="194"/>
      <c r="KJQ40" s="194"/>
      <c r="KJR40" s="194"/>
      <c r="KJS40" s="194"/>
      <c r="KJT40" s="194"/>
      <c r="KJU40" s="194"/>
      <c r="KJV40" s="194"/>
      <c r="KJW40" s="194"/>
      <c r="KJX40" s="194"/>
      <c r="KJY40" s="194"/>
      <c r="KJZ40" s="194"/>
      <c r="KKA40" s="194"/>
      <c r="KKB40" s="194"/>
      <c r="KKC40" s="194"/>
      <c r="KKD40" s="194"/>
      <c r="KKE40" s="194"/>
      <c r="KKF40" s="194"/>
      <c r="KKG40" s="194"/>
      <c r="KKH40" s="194"/>
      <c r="KKI40" s="194"/>
      <c r="KKJ40" s="194"/>
      <c r="KKK40" s="194"/>
      <c r="KKL40" s="194"/>
      <c r="KKM40" s="194"/>
      <c r="KKN40" s="194"/>
      <c r="KKO40" s="194"/>
      <c r="KKP40" s="194"/>
      <c r="KKQ40" s="194"/>
      <c r="KKR40" s="194"/>
      <c r="KKS40" s="194"/>
      <c r="KKT40" s="194"/>
      <c r="KKU40" s="194"/>
      <c r="KKV40" s="194"/>
      <c r="KKW40" s="194"/>
      <c r="KKX40" s="194"/>
      <c r="KKY40" s="194"/>
      <c r="KKZ40" s="194"/>
      <c r="KLA40" s="194"/>
      <c r="KLB40" s="194"/>
      <c r="KLC40" s="194"/>
      <c r="KLD40" s="194"/>
      <c r="KLE40" s="194"/>
      <c r="KLF40" s="194"/>
      <c r="KLG40" s="194"/>
      <c r="KLH40" s="194"/>
      <c r="KLI40" s="194"/>
      <c r="KLJ40" s="194"/>
      <c r="KLK40" s="194"/>
      <c r="KLL40" s="194"/>
      <c r="KLM40" s="194"/>
      <c r="KLN40" s="194"/>
      <c r="KLO40" s="194"/>
      <c r="KLP40" s="194"/>
      <c r="KLQ40" s="194"/>
      <c r="KLR40" s="194"/>
      <c r="KLS40" s="194"/>
      <c r="KLT40" s="194"/>
      <c r="KLU40" s="194"/>
      <c r="KLV40" s="194"/>
      <c r="KLW40" s="194"/>
      <c r="KLX40" s="194"/>
      <c r="KLY40" s="194"/>
      <c r="KLZ40" s="194"/>
      <c r="KMA40" s="194"/>
      <c r="KMB40" s="194"/>
      <c r="KMC40" s="194"/>
      <c r="KMD40" s="194"/>
      <c r="KME40" s="194"/>
      <c r="KMF40" s="194"/>
      <c r="KMG40" s="194"/>
      <c r="KMH40" s="194"/>
      <c r="KMI40" s="194"/>
      <c r="KMJ40" s="194"/>
      <c r="KMK40" s="194"/>
      <c r="KML40" s="194"/>
      <c r="KMM40" s="194"/>
      <c r="KMN40" s="194"/>
      <c r="KMO40" s="194"/>
      <c r="KMP40" s="194"/>
      <c r="KMQ40" s="194"/>
      <c r="KMR40" s="194"/>
      <c r="KMS40" s="194"/>
      <c r="KMT40" s="194"/>
      <c r="KMU40" s="194"/>
      <c r="KMV40" s="194"/>
      <c r="KMW40" s="194"/>
      <c r="KMX40" s="194"/>
      <c r="KMY40" s="194"/>
      <c r="KMZ40" s="194"/>
      <c r="KNA40" s="194"/>
      <c r="KNB40" s="194"/>
      <c r="KNC40" s="194"/>
      <c r="KND40" s="194"/>
      <c r="KNE40" s="194"/>
      <c r="KNF40" s="194"/>
      <c r="KNG40" s="194"/>
      <c r="KNH40" s="194"/>
      <c r="KNI40" s="194"/>
      <c r="KNJ40" s="194"/>
      <c r="KNK40" s="194"/>
      <c r="KNL40" s="194"/>
      <c r="KNM40" s="194"/>
      <c r="KNN40" s="194"/>
      <c r="KNO40" s="194"/>
      <c r="KNP40" s="194"/>
      <c r="KNQ40" s="194"/>
      <c r="KNR40" s="194"/>
      <c r="KNS40" s="194"/>
      <c r="KNT40" s="194"/>
      <c r="KNU40" s="194"/>
      <c r="KNV40" s="194"/>
      <c r="KNW40" s="194"/>
      <c r="KNX40" s="194"/>
      <c r="KNY40" s="194"/>
      <c r="KNZ40" s="194"/>
      <c r="KOA40" s="194"/>
      <c r="KOB40" s="194"/>
      <c r="KOC40" s="194"/>
      <c r="KOD40" s="194"/>
      <c r="KOE40" s="194"/>
      <c r="KOF40" s="194"/>
      <c r="KOG40" s="194"/>
      <c r="KOH40" s="194"/>
      <c r="KOI40" s="194"/>
      <c r="KOJ40" s="194"/>
      <c r="KOK40" s="194"/>
      <c r="KOL40" s="194"/>
      <c r="KOM40" s="194"/>
      <c r="KON40" s="194"/>
      <c r="KOO40" s="194"/>
      <c r="KOP40" s="194"/>
      <c r="KOQ40" s="194"/>
      <c r="KOR40" s="194"/>
      <c r="KOS40" s="194"/>
      <c r="KOT40" s="194"/>
      <c r="KOU40" s="194"/>
      <c r="KOV40" s="194"/>
      <c r="KOW40" s="194"/>
      <c r="KOX40" s="194"/>
      <c r="KOY40" s="194"/>
      <c r="KOZ40" s="194"/>
      <c r="KPA40" s="194"/>
      <c r="KPB40" s="194"/>
      <c r="KPC40" s="194"/>
      <c r="KPD40" s="194"/>
      <c r="KPE40" s="194"/>
      <c r="KPF40" s="194"/>
      <c r="KPG40" s="194"/>
      <c r="KPH40" s="194"/>
      <c r="KPI40" s="194"/>
      <c r="KPJ40" s="194"/>
      <c r="KPK40" s="194"/>
      <c r="KPL40" s="194"/>
      <c r="KPM40" s="194"/>
      <c r="KPN40" s="194"/>
      <c r="KPO40" s="194"/>
      <c r="KPP40" s="194"/>
      <c r="KPQ40" s="194"/>
      <c r="KPR40" s="194"/>
      <c r="KPS40" s="194"/>
      <c r="KPT40" s="194"/>
      <c r="KPU40" s="194"/>
      <c r="KPV40" s="194"/>
      <c r="KPW40" s="194"/>
      <c r="KPX40" s="194"/>
      <c r="KPY40" s="194"/>
      <c r="KPZ40" s="194"/>
      <c r="KQA40" s="194"/>
      <c r="KQB40" s="194"/>
      <c r="KQC40" s="194"/>
      <c r="KQD40" s="194"/>
      <c r="KQE40" s="194"/>
      <c r="KQF40" s="194"/>
      <c r="KQG40" s="194"/>
      <c r="KQH40" s="194"/>
      <c r="KQI40" s="194"/>
      <c r="KQJ40" s="194"/>
      <c r="KQK40" s="194"/>
      <c r="KQL40" s="194"/>
      <c r="KQM40" s="194"/>
      <c r="KQN40" s="194"/>
      <c r="KQO40" s="194"/>
      <c r="KQP40" s="194"/>
      <c r="KQQ40" s="194"/>
      <c r="KQR40" s="194"/>
      <c r="KQS40" s="194"/>
      <c r="KQT40" s="194"/>
      <c r="KQU40" s="194"/>
      <c r="KQV40" s="194"/>
      <c r="KQW40" s="194"/>
      <c r="KQX40" s="194"/>
      <c r="KQY40" s="194"/>
      <c r="KQZ40" s="194"/>
      <c r="KRA40" s="194"/>
      <c r="KRB40" s="194"/>
      <c r="KRC40" s="194"/>
      <c r="KRD40" s="194"/>
      <c r="KRE40" s="194"/>
      <c r="KRF40" s="194"/>
      <c r="KRG40" s="194"/>
      <c r="KRH40" s="194"/>
      <c r="KRI40" s="194"/>
      <c r="KRJ40" s="194"/>
      <c r="KRK40" s="194"/>
      <c r="KRL40" s="194"/>
      <c r="KRM40" s="194"/>
      <c r="KRN40" s="194"/>
      <c r="KRO40" s="194"/>
      <c r="KRP40" s="194"/>
      <c r="KRQ40" s="194"/>
      <c r="KRR40" s="194"/>
      <c r="KRS40" s="194"/>
      <c r="KRT40" s="194"/>
      <c r="KRU40" s="194"/>
      <c r="KRV40" s="194"/>
      <c r="KRW40" s="194"/>
      <c r="KRX40" s="194"/>
      <c r="KRY40" s="194"/>
      <c r="KRZ40" s="194"/>
      <c r="KSA40" s="194"/>
      <c r="KSB40" s="194"/>
      <c r="KSC40" s="194"/>
      <c r="KSD40" s="194"/>
      <c r="KSE40" s="194"/>
      <c r="KSF40" s="194"/>
      <c r="KSG40" s="194"/>
      <c r="KSH40" s="194"/>
      <c r="KSI40" s="194"/>
      <c r="KSJ40" s="194"/>
      <c r="KSK40" s="194"/>
      <c r="KSL40" s="194"/>
      <c r="KSM40" s="194"/>
      <c r="KSN40" s="194"/>
      <c r="KSO40" s="194"/>
      <c r="KSP40" s="194"/>
      <c r="KSQ40" s="194"/>
      <c r="KSR40" s="194"/>
      <c r="KSS40" s="194"/>
      <c r="KST40" s="194"/>
      <c r="KSU40" s="194"/>
      <c r="KSV40" s="194"/>
      <c r="KSW40" s="194"/>
      <c r="KSX40" s="194"/>
      <c r="KSY40" s="194"/>
      <c r="KSZ40" s="194"/>
      <c r="KTA40" s="194"/>
      <c r="KTB40" s="194"/>
      <c r="KTC40" s="194"/>
      <c r="KTD40" s="194"/>
      <c r="KTE40" s="194"/>
      <c r="KTF40" s="194"/>
      <c r="KTG40" s="194"/>
      <c r="KTH40" s="194"/>
      <c r="KTI40" s="194"/>
      <c r="KTJ40" s="194"/>
      <c r="KTK40" s="194"/>
      <c r="KTL40" s="194"/>
      <c r="KTM40" s="194"/>
      <c r="KTN40" s="194"/>
      <c r="KTO40" s="194"/>
      <c r="KTP40" s="194"/>
      <c r="KTQ40" s="194"/>
      <c r="KTR40" s="194"/>
      <c r="KTS40" s="194"/>
      <c r="KTT40" s="194"/>
      <c r="KTU40" s="194"/>
      <c r="KTV40" s="194"/>
      <c r="KTW40" s="194"/>
      <c r="KTX40" s="194"/>
      <c r="KTY40" s="194"/>
      <c r="KTZ40" s="194"/>
      <c r="KUA40" s="194"/>
      <c r="KUB40" s="194"/>
      <c r="KUC40" s="194"/>
      <c r="KUD40" s="194"/>
      <c r="KUE40" s="194"/>
      <c r="KUF40" s="194"/>
      <c r="KUG40" s="194"/>
      <c r="KUH40" s="194"/>
      <c r="KUI40" s="194"/>
      <c r="KUJ40" s="194"/>
      <c r="KUK40" s="194"/>
      <c r="KUL40" s="194"/>
      <c r="KUM40" s="194"/>
      <c r="KUN40" s="194"/>
      <c r="KUO40" s="194"/>
      <c r="KUP40" s="194"/>
      <c r="KUQ40" s="194"/>
      <c r="KUR40" s="194"/>
      <c r="KUS40" s="194"/>
      <c r="KUT40" s="194"/>
      <c r="KUU40" s="194"/>
      <c r="KUV40" s="194"/>
      <c r="KUW40" s="194"/>
      <c r="KUX40" s="194"/>
      <c r="KUY40" s="194"/>
      <c r="KUZ40" s="194"/>
      <c r="KVA40" s="194"/>
      <c r="KVB40" s="194"/>
      <c r="KVC40" s="194"/>
      <c r="KVD40" s="194"/>
      <c r="KVE40" s="194"/>
      <c r="KVF40" s="194"/>
      <c r="KVG40" s="194"/>
      <c r="KVH40" s="194"/>
      <c r="KVI40" s="194"/>
      <c r="KVJ40" s="194"/>
      <c r="KVK40" s="194"/>
      <c r="KVL40" s="194"/>
      <c r="KVM40" s="194"/>
      <c r="KVN40" s="194"/>
      <c r="KVO40" s="194"/>
      <c r="KVP40" s="194"/>
      <c r="KVQ40" s="194"/>
      <c r="KVR40" s="194"/>
      <c r="KVS40" s="194"/>
      <c r="KVT40" s="194"/>
      <c r="KVU40" s="194"/>
      <c r="KVV40" s="194"/>
      <c r="KVW40" s="194"/>
      <c r="KVX40" s="194"/>
      <c r="KVY40" s="194"/>
      <c r="KVZ40" s="194"/>
      <c r="KWA40" s="194"/>
      <c r="KWB40" s="194"/>
      <c r="KWC40" s="194"/>
      <c r="KWD40" s="194"/>
      <c r="KWE40" s="194"/>
      <c r="KWF40" s="194"/>
      <c r="KWG40" s="194"/>
      <c r="KWH40" s="194"/>
      <c r="KWI40" s="194"/>
      <c r="KWJ40" s="194"/>
      <c r="KWK40" s="194"/>
      <c r="KWL40" s="194"/>
      <c r="KWM40" s="194"/>
      <c r="KWN40" s="194"/>
      <c r="KWO40" s="194"/>
      <c r="KWP40" s="194"/>
      <c r="KWQ40" s="194"/>
      <c r="KWR40" s="194"/>
      <c r="KWS40" s="194"/>
      <c r="KWT40" s="194"/>
      <c r="KWU40" s="194"/>
      <c r="KWV40" s="194"/>
      <c r="KWW40" s="194"/>
      <c r="KWX40" s="194"/>
      <c r="KWY40" s="194"/>
      <c r="KWZ40" s="194"/>
      <c r="KXA40" s="194"/>
      <c r="KXB40" s="194"/>
      <c r="KXC40" s="194"/>
      <c r="KXD40" s="194"/>
      <c r="KXE40" s="194"/>
      <c r="KXF40" s="194"/>
      <c r="KXG40" s="194"/>
      <c r="KXH40" s="194"/>
      <c r="KXI40" s="194"/>
      <c r="KXJ40" s="194"/>
      <c r="KXK40" s="194"/>
      <c r="KXL40" s="194"/>
      <c r="KXM40" s="194"/>
      <c r="KXN40" s="194"/>
      <c r="KXO40" s="194"/>
      <c r="KXP40" s="194"/>
      <c r="KXQ40" s="194"/>
      <c r="KXR40" s="194"/>
      <c r="KXS40" s="194"/>
      <c r="KXT40" s="194"/>
      <c r="KXU40" s="194"/>
      <c r="KXV40" s="194"/>
      <c r="KXW40" s="194"/>
      <c r="KXX40" s="194"/>
      <c r="KXY40" s="194"/>
      <c r="KXZ40" s="194"/>
      <c r="KYA40" s="194"/>
      <c r="KYB40" s="194"/>
      <c r="KYC40" s="194"/>
      <c r="KYD40" s="194"/>
      <c r="KYE40" s="194"/>
      <c r="KYF40" s="194"/>
      <c r="KYG40" s="194"/>
      <c r="KYH40" s="194"/>
      <c r="KYI40" s="194"/>
      <c r="KYJ40" s="194"/>
      <c r="KYK40" s="194"/>
      <c r="KYL40" s="194"/>
      <c r="KYM40" s="194"/>
      <c r="KYN40" s="194"/>
      <c r="KYO40" s="194"/>
      <c r="KYP40" s="194"/>
      <c r="KYQ40" s="194"/>
      <c r="KYR40" s="194"/>
      <c r="KYS40" s="194"/>
      <c r="KYT40" s="194"/>
      <c r="KYU40" s="194"/>
      <c r="KYV40" s="194"/>
      <c r="KYW40" s="194"/>
      <c r="KYX40" s="194"/>
      <c r="KYY40" s="194"/>
      <c r="KYZ40" s="194"/>
      <c r="KZA40" s="194"/>
      <c r="KZB40" s="194"/>
      <c r="KZC40" s="194"/>
      <c r="KZD40" s="194"/>
      <c r="KZE40" s="194"/>
      <c r="KZF40" s="194"/>
      <c r="KZG40" s="194"/>
      <c r="KZH40" s="194"/>
      <c r="KZI40" s="194"/>
      <c r="KZJ40" s="194"/>
      <c r="KZK40" s="194"/>
      <c r="KZL40" s="194"/>
      <c r="KZM40" s="194"/>
      <c r="KZN40" s="194"/>
      <c r="KZO40" s="194"/>
      <c r="KZP40" s="194"/>
      <c r="KZQ40" s="194"/>
      <c r="KZR40" s="194"/>
      <c r="KZS40" s="194"/>
      <c r="KZT40" s="194"/>
      <c r="KZU40" s="194"/>
      <c r="KZV40" s="194"/>
      <c r="KZW40" s="194"/>
      <c r="KZX40" s="194"/>
      <c r="KZY40" s="194"/>
      <c r="KZZ40" s="194"/>
      <c r="LAA40" s="194"/>
      <c r="LAB40" s="194"/>
      <c r="LAC40" s="194"/>
      <c r="LAD40" s="194"/>
      <c r="LAE40" s="194"/>
      <c r="LAF40" s="194"/>
      <c r="LAG40" s="194"/>
      <c r="LAH40" s="194"/>
      <c r="LAI40" s="194"/>
      <c r="LAJ40" s="194"/>
      <c r="LAK40" s="194"/>
      <c r="LAL40" s="194"/>
      <c r="LAM40" s="194"/>
      <c r="LAN40" s="194"/>
      <c r="LAO40" s="194"/>
      <c r="LAP40" s="194"/>
      <c r="LAQ40" s="194"/>
      <c r="LAR40" s="194"/>
      <c r="LAS40" s="194"/>
      <c r="LAT40" s="194"/>
      <c r="LAU40" s="194"/>
      <c r="LAV40" s="194"/>
      <c r="LAW40" s="194"/>
      <c r="LAX40" s="194"/>
      <c r="LAY40" s="194"/>
      <c r="LAZ40" s="194"/>
      <c r="LBA40" s="194"/>
      <c r="LBB40" s="194"/>
      <c r="LBC40" s="194"/>
      <c r="LBD40" s="194"/>
      <c r="LBE40" s="194"/>
      <c r="LBF40" s="194"/>
      <c r="LBG40" s="194"/>
      <c r="LBH40" s="194"/>
      <c r="LBI40" s="194"/>
      <c r="LBJ40" s="194"/>
      <c r="LBK40" s="194"/>
      <c r="LBL40" s="194"/>
      <c r="LBM40" s="194"/>
      <c r="LBN40" s="194"/>
      <c r="LBO40" s="194"/>
      <c r="LBP40" s="194"/>
      <c r="LBQ40" s="194"/>
      <c r="LBR40" s="194"/>
      <c r="LBS40" s="194"/>
      <c r="LBT40" s="194"/>
      <c r="LBU40" s="194"/>
      <c r="LBV40" s="194"/>
      <c r="LBW40" s="194"/>
      <c r="LBX40" s="194"/>
      <c r="LBY40" s="194"/>
      <c r="LBZ40" s="194"/>
      <c r="LCA40" s="194"/>
      <c r="LCB40" s="194"/>
      <c r="LCC40" s="194"/>
      <c r="LCD40" s="194"/>
      <c r="LCE40" s="194"/>
      <c r="LCF40" s="194"/>
      <c r="LCG40" s="194"/>
      <c r="LCH40" s="194"/>
      <c r="LCI40" s="194"/>
      <c r="LCJ40" s="194"/>
      <c r="LCK40" s="194"/>
      <c r="LCL40" s="194"/>
      <c r="LCM40" s="194"/>
      <c r="LCN40" s="194"/>
      <c r="LCO40" s="194"/>
      <c r="LCP40" s="194"/>
      <c r="LCQ40" s="194"/>
      <c r="LCR40" s="194"/>
      <c r="LCS40" s="194"/>
      <c r="LCT40" s="194"/>
      <c r="LCU40" s="194"/>
      <c r="LCV40" s="194"/>
      <c r="LCW40" s="194"/>
      <c r="LCX40" s="194"/>
      <c r="LCY40" s="194"/>
      <c r="LCZ40" s="194"/>
      <c r="LDA40" s="194"/>
      <c r="LDB40" s="194"/>
      <c r="LDC40" s="194"/>
      <c r="LDD40" s="194"/>
      <c r="LDE40" s="194"/>
      <c r="LDF40" s="194"/>
      <c r="LDG40" s="194"/>
      <c r="LDH40" s="194"/>
      <c r="LDI40" s="194"/>
      <c r="LDJ40" s="194"/>
      <c r="LDK40" s="194"/>
      <c r="LDL40" s="194"/>
      <c r="LDM40" s="194"/>
      <c r="LDN40" s="194"/>
      <c r="LDO40" s="194"/>
      <c r="LDP40" s="194"/>
      <c r="LDQ40" s="194"/>
      <c r="LDR40" s="194"/>
      <c r="LDS40" s="194"/>
      <c r="LDT40" s="194"/>
      <c r="LDU40" s="194"/>
      <c r="LDV40" s="194"/>
      <c r="LDW40" s="194"/>
      <c r="LDX40" s="194"/>
      <c r="LDY40" s="194"/>
      <c r="LDZ40" s="194"/>
      <c r="LEA40" s="194"/>
      <c r="LEB40" s="194"/>
      <c r="LEC40" s="194"/>
      <c r="LED40" s="194"/>
      <c r="LEE40" s="194"/>
      <c r="LEF40" s="194"/>
      <c r="LEG40" s="194"/>
      <c r="LEH40" s="194"/>
      <c r="LEI40" s="194"/>
      <c r="LEJ40" s="194"/>
      <c r="LEK40" s="194"/>
      <c r="LEL40" s="194"/>
      <c r="LEM40" s="194"/>
      <c r="LEN40" s="194"/>
      <c r="LEO40" s="194"/>
      <c r="LEP40" s="194"/>
      <c r="LEQ40" s="194"/>
      <c r="LER40" s="194"/>
      <c r="LES40" s="194"/>
      <c r="LET40" s="194"/>
      <c r="LEU40" s="194"/>
      <c r="LEV40" s="194"/>
      <c r="LEW40" s="194"/>
      <c r="LEX40" s="194"/>
      <c r="LEY40" s="194"/>
      <c r="LEZ40" s="194"/>
      <c r="LFA40" s="194"/>
      <c r="LFB40" s="194"/>
      <c r="LFC40" s="194"/>
      <c r="LFD40" s="194"/>
      <c r="LFE40" s="194"/>
      <c r="LFF40" s="194"/>
      <c r="LFG40" s="194"/>
      <c r="LFH40" s="194"/>
      <c r="LFI40" s="194"/>
      <c r="LFJ40" s="194"/>
      <c r="LFK40" s="194"/>
      <c r="LFL40" s="194"/>
      <c r="LFM40" s="194"/>
      <c r="LFN40" s="194"/>
      <c r="LFO40" s="194"/>
      <c r="LFP40" s="194"/>
      <c r="LFQ40" s="194"/>
      <c r="LFR40" s="194"/>
      <c r="LFS40" s="194"/>
      <c r="LFT40" s="194"/>
      <c r="LFU40" s="194"/>
      <c r="LFV40" s="194"/>
      <c r="LFW40" s="194"/>
      <c r="LFX40" s="194"/>
      <c r="LFY40" s="194"/>
      <c r="LFZ40" s="194"/>
      <c r="LGA40" s="194"/>
      <c r="LGB40" s="194"/>
      <c r="LGC40" s="194"/>
      <c r="LGD40" s="194"/>
      <c r="LGE40" s="194"/>
      <c r="LGF40" s="194"/>
      <c r="LGG40" s="194"/>
      <c r="LGH40" s="194"/>
      <c r="LGI40" s="194"/>
      <c r="LGJ40" s="194"/>
      <c r="LGK40" s="194"/>
      <c r="LGL40" s="194"/>
      <c r="LGM40" s="194"/>
      <c r="LGN40" s="194"/>
      <c r="LGO40" s="194"/>
      <c r="LGP40" s="194"/>
      <c r="LGQ40" s="194"/>
      <c r="LGR40" s="194"/>
      <c r="LGS40" s="194"/>
      <c r="LGT40" s="194"/>
      <c r="LGU40" s="194"/>
      <c r="LGV40" s="194"/>
      <c r="LGW40" s="194"/>
      <c r="LGX40" s="194"/>
      <c r="LGY40" s="194"/>
      <c r="LGZ40" s="194"/>
      <c r="LHA40" s="194"/>
      <c r="LHB40" s="194"/>
      <c r="LHC40" s="194"/>
      <c r="LHD40" s="194"/>
      <c r="LHE40" s="194"/>
      <c r="LHF40" s="194"/>
      <c r="LHG40" s="194"/>
      <c r="LHH40" s="194"/>
      <c r="LHI40" s="194"/>
      <c r="LHJ40" s="194"/>
      <c r="LHK40" s="194"/>
      <c r="LHL40" s="194"/>
      <c r="LHM40" s="194"/>
      <c r="LHN40" s="194"/>
      <c r="LHO40" s="194"/>
      <c r="LHP40" s="194"/>
      <c r="LHQ40" s="194"/>
      <c r="LHR40" s="194"/>
      <c r="LHS40" s="194"/>
      <c r="LHT40" s="194"/>
      <c r="LHU40" s="194"/>
      <c r="LHV40" s="194"/>
      <c r="LHW40" s="194"/>
      <c r="LHX40" s="194"/>
      <c r="LHY40" s="194"/>
      <c r="LHZ40" s="194"/>
      <c r="LIA40" s="194"/>
      <c r="LIB40" s="194"/>
      <c r="LIC40" s="194"/>
      <c r="LID40" s="194"/>
      <c r="LIE40" s="194"/>
      <c r="LIF40" s="194"/>
      <c r="LIG40" s="194"/>
      <c r="LIH40" s="194"/>
      <c r="LII40" s="194"/>
      <c r="LIJ40" s="194"/>
      <c r="LIK40" s="194"/>
      <c r="LIL40" s="194"/>
      <c r="LIM40" s="194"/>
      <c r="LIN40" s="194"/>
      <c r="LIO40" s="194"/>
      <c r="LIP40" s="194"/>
      <c r="LIQ40" s="194"/>
      <c r="LIR40" s="194"/>
      <c r="LIS40" s="194"/>
      <c r="LIT40" s="194"/>
      <c r="LIU40" s="194"/>
      <c r="LIV40" s="194"/>
      <c r="LIW40" s="194"/>
      <c r="LIX40" s="194"/>
      <c r="LIY40" s="194"/>
      <c r="LIZ40" s="194"/>
      <c r="LJA40" s="194"/>
      <c r="LJB40" s="194"/>
      <c r="LJC40" s="194"/>
      <c r="LJD40" s="194"/>
      <c r="LJE40" s="194"/>
      <c r="LJF40" s="194"/>
      <c r="LJG40" s="194"/>
      <c r="LJH40" s="194"/>
      <c r="LJI40" s="194"/>
      <c r="LJJ40" s="194"/>
      <c r="LJK40" s="194"/>
      <c r="LJL40" s="194"/>
      <c r="LJM40" s="194"/>
      <c r="LJN40" s="194"/>
      <c r="LJO40" s="194"/>
      <c r="LJP40" s="194"/>
      <c r="LJQ40" s="194"/>
      <c r="LJR40" s="194"/>
      <c r="LJS40" s="194"/>
      <c r="LJT40" s="194"/>
      <c r="LJU40" s="194"/>
      <c r="LJV40" s="194"/>
      <c r="LJW40" s="194"/>
      <c r="LJX40" s="194"/>
      <c r="LJY40" s="194"/>
      <c r="LJZ40" s="194"/>
      <c r="LKA40" s="194"/>
      <c r="LKB40" s="194"/>
      <c r="LKC40" s="194"/>
      <c r="LKD40" s="194"/>
      <c r="LKE40" s="194"/>
      <c r="LKF40" s="194"/>
      <c r="LKG40" s="194"/>
      <c r="LKH40" s="194"/>
      <c r="LKI40" s="194"/>
      <c r="LKJ40" s="194"/>
      <c r="LKK40" s="194"/>
      <c r="LKL40" s="194"/>
      <c r="LKM40" s="194"/>
      <c r="LKN40" s="194"/>
      <c r="LKO40" s="194"/>
      <c r="LKP40" s="194"/>
      <c r="LKQ40" s="194"/>
      <c r="LKR40" s="194"/>
      <c r="LKS40" s="194"/>
      <c r="LKT40" s="194"/>
      <c r="LKU40" s="194"/>
      <c r="LKV40" s="194"/>
      <c r="LKW40" s="194"/>
      <c r="LKX40" s="194"/>
      <c r="LKY40" s="194"/>
      <c r="LKZ40" s="194"/>
      <c r="LLA40" s="194"/>
      <c r="LLB40" s="194"/>
      <c r="LLC40" s="194"/>
      <c r="LLD40" s="194"/>
      <c r="LLE40" s="194"/>
      <c r="LLF40" s="194"/>
      <c r="LLG40" s="194"/>
      <c r="LLH40" s="194"/>
      <c r="LLI40" s="194"/>
      <c r="LLJ40" s="194"/>
      <c r="LLK40" s="194"/>
      <c r="LLL40" s="194"/>
      <c r="LLM40" s="194"/>
      <c r="LLN40" s="194"/>
      <c r="LLO40" s="194"/>
      <c r="LLP40" s="194"/>
      <c r="LLQ40" s="194"/>
      <c r="LLR40" s="194"/>
      <c r="LLS40" s="194"/>
      <c r="LLT40" s="194"/>
      <c r="LLU40" s="194"/>
      <c r="LLV40" s="194"/>
      <c r="LLW40" s="194"/>
      <c r="LLX40" s="194"/>
      <c r="LLY40" s="194"/>
      <c r="LLZ40" s="194"/>
      <c r="LMA40" s="194"/>
      <c r="LMB40" s="194"/>
      <c r="LMC40" s="194"/>
      <c r="LMD40" s="194"/>
      <c r="LME40" s="194"/>
      <c r="LMF40" s="194"/>
      <c r="LMG40" s="194"/>
      <c r="LMH40" s="194"/>
      <c r="LMI40" s="194"/>
      <c r="LMJ40" s="194"/>
      <c r="LMK40" s="194"/>
      <c r="LML40" s="194"/>
      <c r="LMM40" s="194"/>
      <c r="LMN40" s="194"/>
      <c r="LMO40" s="194"/>
      <c r="LMP40" s="194"/>
      <c r="LMQ40" s="194"/>
      <c r="LMR40" s="194"/>
      <c r="LMS40" s="194"/>
      <c r="LMT40" s="194"/>
      <c r="LMU40" s="194"/>
      <c r="LMV40" s="194"/>
      <c r="LMW40" s="194"/>
      <c r="LMX40" s="194"/>
      <c r="LMY40" s="194"/>
      <c r="LMZ40" s="194"/>
      <c r="LNA40" s="194"/>
      <c r="LNB40" s="194"/>
      <c r="LNC40" s="194"/>
      <c r="LND40" s="194"/>
      <c r="LNE40" s="194"/>
      <c r="LNF40" s="194"/>
      <c r="LNG40" s="194"/>
      <c r="LNH40" s="194"/>
      <c r="LNI40" s="194"/>
      <c r="LNJ40" s="194"/>
      <c r="LNK40" s="194"/>
      <c r="LNL40" s="194"/>
      <c r="LNM40" s="194"/>
      <c r="LNN40" s="194"/>
      <c r="LNO40" s="194"/>
      <c r="LNP40" s="194"/>
      <c r="LNQ40" s="194"/>
      <c r="LNR40" s="194"/>
      <c r="LNS40" s="194"/>
      <c r="LNT40" s="194"/>
      <c r="LNU40" s="194"/>
      <c r="LNV40" s="194"/>
      <c r="LNW40" s="194"/>
      <c r="LNX40" s="194"/>
      <c r="LNY40" s="194"/>
      <c r="LNZ40" s="194"/>
      <c r="LOA40" s="194"/>
      <c r="LOB40" s="194"/>
      <c r="LOC40" s="194"/>
      <c r="LOD40" s="194"/>
      <c r="LOE40" s="194"/>
      <c r="LOF40" s="194"/>
      <c r="LOG40" s="194"/>
      <c r="LOH40" s="194"/>
      <c r="LOI40" s="194"/>
      <c r="LOJ40" s="194"/>
      <c r="LOK40" s="194"/>
      <c r="LOL40" s="194"/>
      <c r="LOM40" s="194"/>
      <c r="LON40" s="194"/>
      <c r="LOO40" s="194"/>
      <c r="LOP40" s="194"/>
      <c r="LOQ40" s="194"/>
      <c r="LOR40" s="194"/>
      <c r="LOS40" s="194"/>
      <c r="LOT40" s="194"/>
      <c r="LOU40" s="194"/>
      <c r="LOV40" s="194"/>
      <c r="LOW40" s="194"/>
      <c r="LOX40" s="194"/>
      <c r="LOY40" s="194"/>
      <c r="LOZ40" s="194"/>
      <c r="LPA40" s="194"/>
      <c r="LPB40" s="194"/>
      <c r="LPC40" s="194"/>
      <c r="LPD40" s="194"/>
      <c r="LPE40" s="194"/>
      <c r="LPF40" s="194"/>
      <c r="LPG40" s="194"/>
      <c r="LPH40" s="194"/>
      <c r="LPI40" s="194"/>
      <c r="LPJ40" s="194"/>
      <c r="LPK40" s="194"/>
      <c r="LPL40" s="194"/>
      <c r="LPM40" s="194"/>
      <c r="LPN40" s="194"/>
      <c r="LPO40" s="194"/>
      <c r="LPP40" s="194"/>
      <c r="LPQ40" s="194"/>
      <c r="LPR40" s="194"/>
      <c r="LPS40" s="194"/>
      <c r="LPT40" s="194"/>
      <c r="LPU40" s="194"/>
      <c r="LPV40" s="194"/>
      <c r="LPW40" s="194"/>
      <c r="LPX40" s="194"/>
      <c r="LPY40" s="194"/>
      <c r="LPZ40" s="194"/>
      <c r="LQA40" s="194"/>
      <c r="LQB40" s="194"/>
      <c r="LQC40" s="194"/>
      <c r="LQD40" s="194"/>
      <c r="LQE40" s="194"/>
      <c r="LQF40" s="194"/>
      <c r="LQG40" s="194"/>
      <c r="LQH40" s="194"/>
      <c r="LQI40" s="194"/>
      <c r="LQJ40" s="194"/>
      <c r="LQK40" s="194"/>
      <c r="LQL40" s="194"/>
      <c r="LQM40" s="194"/>
      <c r="LQN40" s="194"/>
      <c r="LQO40" s="194"/>
      <c r="LQP40" s="194"/>
      <c r="LQQ40" s="194"/>
      <c r="LQR40" s="194"/>
      <c r="LQS40" s="194"/>
      <c r="LQT40" s="194"/>
      <c r="LQU40" s="194"/>
      <c r="LQV40" s="194"/>
      <c r="LQW40" s="194"/>
      <c r="LQX40" s="194"/>
      <c r="LQY40" s="194"/>
      <c r="LQZ40" s="194"/>
      <c r="LRA40" s="194"/>
      <c r="LRB40" s="194"/>
      <c r="LRC40" s="194"/>
      <c r="LRD40" s="194"/>
      <c r="LRE40" s="194"/>
      <c r="LRF40" s="194"/>
      <c r="LRG40" s="194"/>
      <c r="LRH40" s="194"/>
      <c r="LRI40" s="194"/>
      <c r="LRJ40" s="194"/>
      <c r="LRK40" s="194"/>
      <c r="LRL40" s="194"/>
      <c r="LRM40" s="194"/>
      <c r="LRN40" s="194"/>
      <c r="LRO40" s="194"/>
      <c r="LRP40" s="194"/>
      <c r="LRQ40" s="194"/>
      <c r="LRR40" s="194"/>
      <c r="LRS40" s="194"/>
      <c r="LRT40" s="194"/>
      <c r="LRU40" s="194"/>
      <c r="LRV40" s="194"/>
      <c r="LRW40" s="194"/>
      <c r="LRX40" s="194"/>
      <c r="LRY40" s="194"/>
      <c r="LRZ40" s="194"/>
      <c r="LSA40" s="194"/>
      <c r="LSB40" s="194"/>
      <c r="LSC40" s="194"/>
      <c r="LSD40" s="194"/>
      <c r="LSE40" s="194"/>
      <c r="LSF40" s="194"/>
      <c r="LSG40" s="194"/>
      <c r="LSH40" s="194"/>
      <c r="LSI40" s="194"/>
      <c r="LSJ40" s="194"/>
      <c r="LSK40" s="194"/>
      <c r="LSL40" s="194"/>
      <c r="LSM40" s="194"/>
      <c r="LSN40" s="194"/>
      <c r="LSO40" s="194"/>
      <c r="LSP40" s="194"/>
      <c r="LSQ40" s="194"/>
      <c r="LSR40" s="194"/>
      <c r="LSS40" s="194"/>
      <c r="LST40" s="194"/>
      <c r="LSU40" s="194"/>
      <c r="LSV40" s="194"/>
      <c r="LSW40" s="194"/>
      <c r="LSX40" s="194"/>
      <c r="LSY40" s="194"/>
      <c r="LSZ40" s="194"/>
      <c r="LTA40" s="194"/>
      <c r="LTB40" s="194"/>
      <c r="LTC40" s="194"/>
      <c r="LTD40" s="194"/>
      <c r="LTE40" s="194"/>
      <c r="LTF40" s="194"/>
      <c r="LTG40" s="194"/>
      <c r="LTH40" s="194"/>
      <c r="LTI40" s="194"/>
      <c r="LTJ40" s="194"/>
      <c r="LTK40" s="194"/>
      <c r="LTL40" s="194"/>
      <c r="LTM40" s="194"/>
      <c r="LTN40" s="194"/>
      <c r="LTO40" s="194"/>
      <c r="LTP40" s="194"/>
      <c r="LTQ40" s="194"/>
      <c r="LTR40" s="194"/>
      <c r="LTS40" s="194"/>
      <c r="LTT40" s="194"/>
      <c r="LTU40" s="194"/>
      <c r="LTV40" s="194"/>
      <c r="LTW40" s="194"/>
      <c r="LTX40" s="194"/>
      <c r="LTY40" s="194"/>
      <c r="LTZ40" s="194"/>
      <c r="LUA40" s="194"/>
      <c r="LUB40" s="194"/>
      <c r="LUC40" s="194"/>
      <c r="LUD40" s="194"/>
      <c r="LUE40" s="194"/>
      <c r="LUF40" s="194"/>
      <c r="LUG40" s="194"/>
      <c r="LUH40" s="194"/>
      <c r="LUI40" s="194"/>
      <c r="LUJ40" s="194"/>
      <c r="LUK40" s="194"/>
      <c r="LUL40" s="194"/>
      <c r="LUM40" s="194"/>
      <c r="LUN40" s="194"/>
      <c r="LUO40" s="194"/>
      <c r="LUP40" s="194"/>
      <c r="LUQ40" s="194"/>
      <c r="LUR40" s="194"/>
      <c r="LUS40" s="194"/>
      <c r="LUT40" s="194"/>
      <c r="LUU40" s="194"/>
      <c r="LUV40" s="194"/>
      <c r="LUW40" s="194"/>
      <c r="LUX40" s="194"/>
      <c r="LUY40" s="194"/>
      <c r="LUZ40" s="194"/>
      <c r="LVA40" s="194"/>
      <c r="LVB40" s="194"/>
      <c r="LVC40" s="194"/>
      <c r="LVD40" s="194"/>
      <c r="LVE40" s="194"/>
      <c r="LVF40" s="194"/>
      <c r="LVG40" s="194"/>
      <c r="LVH40" s="194"/>
      <c r="LVI40" s="194"/>
      <c r="LVJ40" s="194"/>
      <c r="LVK40" s="194"/>
      <c r="LVL40" s="194"/>
      <c r="LVM40" s="194"/>
      <c r="LVN40" s="194"/>
      <c r="LVO40" s="194"/>
      <c r="LVP40" s="194"/>
      <c r="LVQ40" s="194"/>
      <c r="LVR40" s="194"/>
      <c r="LVS40" s="194"/>
      <c r="LVT40" s="194"/>
      <c r="LVU40" s="194"/>
      <c r="LVV40" s="194"/>
      <c r="LVW40" s="194"/>
      <c r="LVX40" s="194"/>
      <c r="LVY40" s="194"/>
      <c r="LVZ40" s="194"/>
      <c r="LWA40" s="194"/>
      <c r="LWB40" s="194"/>
      <c r="LWC40" s="194"/>
      <c r="LWD40" s="194"/>
      <c r="LWE40" s="194"/>
      <c r="LWF40" s="194"/>
      <c r="LWG40" s="194"/>
      <c r="LWH40" s="194"/>
      <c r="LWI40" s="194"/>
      <c r="LWJ40" s="194"/>
      <c r="LWK40" s="194"/>
      <c r="LWL40" s="194"/>
      <c r="LWM40" s="194"/>
      <c r="LWN40" s="194"/>
      <c r="LWO40" s="194"/>
      <c r="LWP40" s="194"/>
      <c r="LWQ40" s="194"/>
      <c r="LWR40" s="194"/>
      <c r="LWS40" s="194"/>
      <c r="LWT40" s="194"/>
      <c r="LWU40" s="194"/>
      <c r="LWV40" s="194"/>
      <c r="LWW40" s="194"/>
      <c r="LWX40" s="194"/>
      <c r="LWY40" s="194"/>
      <c r="LWZ40" s="194"/>
      <c r="LXA40" s="194"/>
      <c r="LXB40" s="194"/>
      <c r="LXC40" s="194"/>
      <c r="LXD40" s="194"/>
      <c r="LXE40" s="194"/>
      <c r="LXF40" s="194"/>
      <c r="LXG40" s="194"/>
      <c r="LXH40" s="194"/>
      <c r="LXI40" s="194"/>
      <c r="LXJ40" s="194"/>
      <c r="LXK40" s="194"/>
      <c r="LXL40" s="194"/>
      <c r="LXM40" s="194"/>
      <c r="LXN40" s="194"/>
      <c r="LXO40" s="194"/>
      <c r="LXP40" s="194"/>
      <c r="LXQ40" s="194"/>
      <c r="LXR40" s="194"/>
      <c r="LXS40" s="194"/>
      <c r="LXT40" s="194"/>
      <c r="LXU40" s="194"/>
      <c r="LXV40" s="194"/>
      <c r="LXW40" s="194"/>
      <c r="LXX40" s="194"/>
      <c r="LXY40" s="194"/>
      <c r="LXZ40" s="194"/>
      <c r="LYA40" s="194"/>
      <c r="LYB40" s="194"/>
      <c r="LYC40" s="194"/>
      <c r="LYD40" s="194"/>
      <c r="LYE40" s="194"/>
      <c r="LYF40" s="194"/>
      <c r="LYG40" s="194"/>
      <c r="LYH40" s="194"/>
      <c r="LYI40" s="194"/>
      <c r="LYJ40" s="194"/>
      <c r="LYK40" s="194"/>
      <c r="LYL40" s="194"/>
      <c r="LYM40" s="194"/>
      <c r="LYN40" s="194"/>
      <c r="LYO40" s="194"/>
      <c r="LYP40" s="194"/>
      <c r="LYQ40" s="194"/>
      <c r="LYR40" s="194"/>
      <c r="LYS40" s="194"/>
      <c r="LYT40" s="194"/>
      <c r="LYU40" s="194"/>
      <c r="LYV40" s="194"/>
      <c r="LYW40" s="194"/>
      <c r="LYX40" s="194"/>
      <c r="LYY40" s="194"/>
      <c r="LYZ40" s="194"/>
      <c r="LZA40" s="194"/>
      <c r="LZB40" s="194"/>
      <c r="LZC40" s="194"/>
      <c r="LZD40" s="194"/>
      <c r="LZE40" s="194"/>
      <c r="LZF40" s="194"/>
      <c r="LZG40" s="194"/>
      <c r="LZH40" s="194"/>
      <c r="LZI40" s="194"/>
      <c r="LZJ40" s="194"/>
      <c r="LZK40" s="194"/>
      <c r="LZL40" s="194"/>
      <c r="LZM40" s="194"/>
      <c r="LZN40" s="194"/>
      <c r="LZO40" s="194"/>
      <c r="LZP40" s="194"/>
      <c r="LZQ40" s="194"/>
      <c r="LZR40" s="194"/>
      <c r="LZS40" s="194"/>
      <c r="LZT40" s="194"/>
      <c r="LZU40" s="194"/>
      <c r="LZV40" s="194"/>
      <c r="LZW40" s="194"/>
      <c r="LZX40" s="194"/>
      <c r="LZY40" s="194"/>
      <c r="LZZ40" s="194"/>
      <c r="MAA40" s="194"/>
      <c r="MAB40" s="194"/>
      <c r="MAC40" s="194"/>
      <c r="MAD40" s="194"/>
      <c r="MAE40" s="194"/>
      <c r="MAF40" s="194"/>
      <c r="MAG40" s="194"/>
      <c r="MAH40" s="194"/>
      <c r="MAI40" s="194"/>
      <c r="MAJ40" s="194"/>
      <c r="MAK40" s="194"/>
      <c r="MAL40" s="194"/>
      <c r="MAM40" s="194"/>
      <c r="MAN40" s="194"/>
      <c r="MAO40" s="194"/>
      <c r="MAP40" s="194"/>
      <c r="MAQ40" s="194"/>
      <c r="MAR40" s="194"/>
      <c r="MAS40" s="194"/>
      <c r="MAT40" s="194"/>
      <c r="MAU40" s="194"/>
      <c r="MAV40" s="194"/>
      <c r="MAW40" s="194"/>
      <c r="MAX40" s="194"/>
      <c r="MAY40" s="194"/>
      <c r="MAZ40" s="194"/>
      <c r="MBA40" s="194"/>
      <c r="MBB40" s="194"/>
      <c r="MBC40" s="194"/>
      <c r="MBD40" s="194"/>
      <c r="MBE40" s="194"/>
      <c r="MBF40" s="194"/>
      <c r="MBG40" s="194"/>
      <c r="MBH40" s="194"/>
      <c r="MBI40" s="194"/>
      <c r="MBJ40" s="194"/>
      <c r="MBK40" s="194"/>
      <c r="MBL40" s="194"/>
      <c r="MBM40" s="194"/>
      <c r="MBN40" s="194"/>
      <c r="MBO40" s="194"/>
      <c r="MBP40" s="194"/>
      <c r="MBQ40" s="194"/>
      <c r="MBR40" s="194"/>
      <c r="MBS40" s="194"/>
      <c r="MBT40" s="194"/>
      <c r="MBU40" s="194"/>
      <c r="MBV40" s="194"/>
      <c r="MBW40" s="194"/>
      <c r="MBX40" s="194"/>
      <c r="MBY40" s="194"/>
      <c r="MBZ40" s="194"/>
      <c r="MCA40" s="194"/>
      <c r="MCB40" s="194"/>
      <c r="MCC40" s="194"/>
      <c r="MCD40" s="194"/>
      <c r="MCE40" s="194"/>
      <c r="MCF40" s="194"/>
      <c r="MCG40" s="194"/>
      <c r="MCH40" s="194"/>
      <c r="MCI40" s="194"/>
      <c r="MCJ40" s="194"/>
      <c r="MCK40" s="194"/>
      <c r="MCL40" s="194"/>
      <c r="MCM40" s="194"/>
      <c r="MCN40" s="194"/>
      <c r="MCO40" s="194"/>
      <c r="MCP40" s="194"/>
      <c r="MCQ40" s="194"/>
      <c r="MCR40" s="194"/>
      <c r="MCS40" s="194"/>
      <c r="MCT40" s="194"/>
      <c r="MCU40" s="194"/>
      <c r="MCV40" s="194"/>
      <c r="MCW40" s="194"/>
      <c r="MCX40" s="194"/>
      <c r="MCY40" s="194"/>
      <c r="MCZ40" s="194"/>
      <c r="MDA40" s="194"/>
      <c r="MDB40" s="194"/>
      <c r="MDC40" s="194"/>
      <c r="MDD40" s="194"/>
      <c r="MDE40" s="194"/>
      <c r="MDF40" s="194"/>
      <c r="MDG40" s="194"/>
      <c r="MDH40" s="194"/>
      <c r="MDI40" s="194"/>
      <c r="MDJ40" s="194"/>
      <c r="MDK40" s="194"/>
      <c r="MDL40" s="194"/>
      <c r="MDM40" s="194"/>
      <c r="MDN40" s="194"/>
      <c r="MDO40" s="194"/>
      <c r="MDP40" s="194"/>
      <c r="MDQ40" s="194"/>
      <c r="MDR40" s="194"/>
      <c r="MDS40" s="194"/>
      <c r="MDT40" s="194"/>
      <c r="MDU40" s="194"/>
      <c r="MDV40" s="194"/>
      <c r="MDW40" s="194"/>
      <c r="MDX40" s="194"/>
      <c r="MDY40" s="194"/>
      <c r="MDZ40" s="194"/>
      <c r="MEA40" s="194"/>
      <c r="MEB40" s="194"/>
      <c r="MEC40" s="194"/>
      <c r="MED40" s="194"/>
      <c r="MEE40" s="194"/>
      <c r="MEF40" s="194"/>
      <c r="MEG40" s="194"/>
      <c r="MEH40" s="194"/>
      <c r="MEI40" s="194"/>
      <c r="MEJ40" s="194"/>
      <c r="MEK40" s="194"/>
      <c r="MEL40" s="194"/>
      <c r="MEM40" s="194"/>
      <c r="MEN40" s="194"/>
      <c r="MEO40" s="194"/>
      <c r="MEP40" s="194"/>
      <c r="MEQ40" s="194"/>
      <c r="MER40" s="194"/>
      <c r="MES40" s="194"/>
      <c r="MET40" s="194"/>
      <c r="MEU40" s="194"/>
      <c r="MEV40" s="194"/>
      <c r="MEW40" s="194"/>
      <c r="MEX40" s="194"/>
      <c r="MEY40" s="194"/>
      <c r="MEZ40" s="194"/>
      <c r="MFA40" s="194"/>
      <c r="MFB40" s="194"/>
      <c r="MFC40" s="194"/>
      <c r="MFD40" s="194"/>
      <c r="MFE40" s="194"/>
      <c r="MFF40" s="194"/>
      <c r="MFG40" s="194"/>
      <c r="MFH40" s="194"/>
      <c r="MFI40" s="194"/>
      <c r="MFJ40" s="194"/>
      <c r="MFK40" s="194"/>
      <c r="MFL40" s="194"/>
      <c r="MFM40" s="194"/>
      <c r="MFN40" s="194"/>
      <c r="MFO40" s="194"/>
      <c r="MFP40" s="194"/>
      <c r="MFQ40" s="194"/>
      <c r="MFR40" s="194"/>
      <c r="MFS40" s="194"/>
      <c r="MFT40" s="194"/>
      <c r="MFU40" s="194"/>
      <c r="MFV40" s="194"/>
      <c r="MFW40" s="194"/>
      <c r="MFX40" s="194"/>
      <c r="MFY40" s="194"/>
      <c r="MFZ40" s="194"/>
      <c r="MGA40" s="194"/>
      <c r="MGB40" s="194"/>
      <c r="MGC40" s="194"/>
      <c r="MGD40" s="194"/>
      <c r="MGE40" s="194"/>
      <c r="MGF40" s="194"/>
      <c r="MGG40" s="194"/>
      <c r="MGH40" s="194"/>
      <c r="MGI40" s="194"/>
      <c r="MGJ40" s="194"/>
      <c r="MGK40" s="194"/>
      <c r="MGL40" s="194"/>
      <c r="MGM40" s="194"/>
      <c r="MGN40" s="194"/>
      <c r="MGO40" s="194"/>
      <c r="MGP40" s="194"/>
      <c r="MGQ40" s="194"/>
      <c r="MGR40" s="194"/>
      <c r="MGS40" s="194"/>
      <c r="MGT40" s="194"/>
      <c r="MGU40" s="194"/>
      <c r="MGV40" s="194"/>
      <c r="MGW40" s="194"/>
      <c r="MGX40" s="194"/>
      <c r="MGY40" s="194"/>
      <c r="MGZ40" s="194"/>
      <c r="MHA40" s="194"/>
      <c r="MHB40" s="194"/>
      <c r="MHC40" s="194"/>
      <c r="MHD40" s="194"/>
      <c r="MHE40" s="194"/>
      <c r="MHF40" s="194"/>
      <c r="MHG40" s="194"/>
      <c r="MHH40" s="194"/>
      <c r="MHI40" s="194"/>
      <c r="MHJ40" s="194"/>
      <c r="MHK40" s="194"/>
      <c r="MHL40" s="194"/>
      <c r="MHM40" s="194"/>
      <c r="MHN40" s="194"/>
      <c r="MHO40" s="194"/>
      <c r="MHP40" s="194"/>
      <c r="MHQ40" s="194"/>
      <c r="MHR40" s="194"/>
      <c r="MHS40" s="194"/>
      <c r="MHT40" s="194"/>
      <c r="MHU40" s="194"/>
      <c r="MHV40" s="194"/>
      <c r="MHW40" s="194"/>
      <c r="MHX40" s="194"/>
      <c r="MHY40" s="194"/>
      <c r="MHZ40" s="194"/>
      <c r="MIA40" s="194"/>
      <c r="MIB40" s="194"/>
      <c r="MIC40" s="194"/>
      <c r="MID40" s="194"/>
      <c r="MIE40" s="194"/>
      <c r="MIF40" s="194"/>
      <c r="MIG40" s="194"/>
      <c r="MIH40" s="194"/>
      <c r="MII40" s="194"/>
      <c r="MIJ40" s="194"/>
      <c r="MIK40" s="194"/>
      <c r="MIL40" s="194"/>
      <c r="MIM40" s="194"/>
      <c r="MIN40" s="194"/>
      <c r="MIO40" s="194"/>
      <c r="MIP40" s="194"/>
      <c r="MIQ40" s="194"/>
      <c r="MIR40" s="194"/>
      <c r="MIS40" s="194"/>
      <c r="MIT40" s="194"/>
      <c r="MIU40" s="194"/>
      <c r="MIV40" s="194"/>
      <c r="MIW40" s="194"/>
      <c r="MIX40" s="194"/>
      <c r="MIY40" s="194"/>
      <c r="MIZ40" s="194"/>
      <c r="MJA40" s="194"/>
      <c r="MJB40" s="194"/>
      <c r="MJC40" s="194"/>
      <c r="MJD40" s="194"/>
      <c r="MJE40" s="194"/>
      <c r="MJF40" s="194"/>
      <c r="MJG40" s="194"/>
      <c r="MJH40" s="194"/>
      <c r="MJI40" s="194"/>
      <c r="MJJ40" s="194"/>
      <c r="MJK40" s="194"/>
      <c r="MJL40" s="194"/>
      <c r="MJM40" s="194"/>
      <c r="MJN40" s="194"/>
      <c r="MJO40" s="194"/>
      <c r="MJP40" s="194"/>
      <c r="MJQ40" s="194"/>
      <c r="MJR40" s="194"/>
      <c r="MJS40" s="194"/>
      <c r="MJT40" s="194"/>
      <c r="MJU40" s="194"/>
      <c r="MJV40" s="194"/>
      <c r="MJW40" s="194"/>
      <c r="MJX40" s="194"/>
      <c r="MJY40" s="194"/>
      <c r="MJZ40" s="194"/>
      <c r="MKA40" s="194"/>
      <c r="MKB40" s="194"/>
      <c r="MKC40" s="194"/>
      <c r="MKD40" s="194"/>
      <c r="MKE40" s="194"/>
      <c r="MKF40" s="194"/>
      <c r="MKG40" s="194"/>
      <c r="MKH40" s="194"/>
      <c r="MKI40" s="194"/>
      <c r="MKJ40" s="194"/>
      <c r="MKK40" s="194"/>
      <c r="MKL40" s="194"/>
      <c r="MKM40" s="194"/>
      <c r="MKN40" s="194"/>
      <c r="MKO40" s="194"/>
      <c r="MKP40" s="194"/>
      <c r="MKQ40" s="194"/>
      <c r="MKR40" s="194"/>
      <c r="MKS40" s="194"/>
      <c r="MKT40" s="194"/>
      <c r="MKU40" s="194"/>
      <c r="MKV40" s="194"/>
      <c r="MKW40" s="194"/>
      <c r="MKX40" s="194"/>
      <c r="MKY40" s="194"/>
      <c r="MKZ40" s="194"/>
      <c r="MLA40" s="194"/>
      <c r="MLB40" s="194"/>
      <c r="MLC40" s="194"/>
      <c r="MLD40" s="194"/>
      <c r="MLE40" s="194"/>
      <c r="MLF40" s="194"/>
      <c r="MLG40" s="194"/>
      <c r="MLH40" s="194"/>
      <c r="MLI40" s="194"/>
      <c r="MLJ40" s="194"/>
      <c r="MLK40" s="194"/>
      <c r="MLL40" s="194"/>
      <c r="MLM40" s="194"/>
      <c r="MLN40" s="194"/>
      <c r="MLO40" s="194"/>
      <c r="MLP40" s="194"/>
      <c r="MLQ40" s="194"/>
      <c r="MLR40" s="194"/>
      <c r="MLS40" s="194"/>
      <c r="MLT40" s="194"/>
      <c r="MLU40" s="194"/>
      <c r="MLV40" s="194"/>
      <c r="MLW40" s="194"/>
      <c r="MLX40" s="194"/>
      <c r="MLY40" s="194"/>
      <c r="MLZ40" s="194"/>
      <c r="MMA40" s="194"/>
      <c r="MMB40" s="194"/>
      <c r="MMC40" s="194"/>
      <c r="MMD40" s="194"/>
      <c r="MME40" s="194"/>
      <c r="MMF40" s="194"/>
      <c r="MMG40" s="194"/>
      <c r="MMH40" s="194"/>
      <c r="MMI40" s="194"/>
      <c r="MMJ40" s="194"/>
      <c r="MMK40" s="194"/>
      <c r="MML40" s="194"/>
      <c r="MMM40" s="194"/>
      <c r="MMN40" s="194"/>
      <c r="MMO40" s="194"/>
      <c r="MMP40" s="194"/>
      <c r="MMQ40" s="194"/>
      <c r="MMR40" s="194"/>
      <c r="MMS40" s="194"/>
      <c r="MMT40" s="194"/>
      <c r="MMU40" s="194"/>
      <c r="MMV40" s="194"/>
      <c r="MMW40" s="194"/>
      <c r="MMX40" s="194"/>
      <c r="MMY40" s="194"/>
      <c r="MMZ40" s="194"/>
      <c r="MNA40" s="194"/>
      <c r="MNB40" s="194"/>
      <c r="MNC40" s="194"/>
      <c r="MND40" s="194"/>
      <c r="MNE40" s="194"/>
      <c r="MNF40" s="194"/>
      <c r="MNG40" s="194"/>
      <c r="MNH40" s="194"/>
      <c r="MNI40" s="194"/>
      <c r="MNJ40" s="194"/>
      <c r="MNK40" s="194"/>
      <c r="MNL40" s="194"/>
      <c r="MNM40" s="194"/>
      <c r="MNN40" s="194"/>
      <c r="MNO40" s="194"/>
      <c r="MNP40" s="194"/>
      <c r="MNQ40" s="194"/>
      <c r="MNR40" s="194"/>
      <c r="MNS40" s="194"/>
      <c r="MNT40" s="194"/>
      <c r="MNU40" s="194"/>
      <c r="MNV40" s="194"/>
      <c r="MNW40" s="194"/>
      <c r="MNX40" s="194"/>
      <c r="MNY40" s="194"/>
      <c r="MNZ40" s="194"/>
      <c r="MOA40" s="194"/>
      <c r="MOB40" s="194"/>
      <c r="MOC40" s="194"/>
      <c r="MOD40" s="194"/>
      <c r="MOE40" s="194"/>
      <c r="MOF40" s="194"/>
      <c r="MOG40" s="194"/>
      <c r="MOH40" s="194"/>
      <c r="MOI40" s="194"/>
      <c r="MOJ40" s="194"/>
      <c r="MOK40" s="194"/>
      <c r="MOL40" s="194"/>
      <c r="MOM40" s="194"/>
      <c r="MON40" s="194"/>
      <c r="MOO40" s="194"/>
      <c r="MOP40" s="194"/>
      <c r="MOQ40" s="194"/>
      <c r="MOR40" s="194"/>
      <c r="MOS40" s="194"/>
      <c r="MOT40" s="194"/>
      <c r="MOU40" s="194"/>
      <c r="MOV40" s="194"/>
      <c r="MOW40" s="194"/>
      <c r="MOX40" s="194"/>
      <c r="MOY40" s="194"/>
      <c r="MOZ40" s="194"/>
      <c r="MPA40" s="194"/>
      <c r="MPB40" s="194"/>
      <c r="MPC40" s="194"/>
      <c r="MPD40" s="194"/>
      <c r="MPE40" s="194"/>
      <c r="MPF40" s="194"/>
      <c r="MPG40" s="194"/>
      <c r="MPH40" s="194"/>
      <c r="MPI40" s="194"/>
      <c r="MPJ40" s="194"/>
      <c r="MPK40" s="194"/>
      <c r="MPL40" s="194"/>
      <c r="MPM40" s="194"/>
      <c r="MPN40" s="194"/>
      <c r="MPO40" s="194"/>
      <c r="MPP40" s="194"/>
      <c r="MPQ40" s="194"/>
      <c r="MPR40" s="194"/>
      <c r="MPS40" s="194"/>
      <c r="MPT40" s="194"/>
      <c r="MPU40" s="194"/>
      <c r="MPV40" s="194"/>
      <c r="MPW40" s="194"/>
      <c r="MPX40" s="194"/>
      <c r="MPY40" s="194"/>
      <c r="MPZ40" s="194"/>
      <c r="MQA40" s="194"/>
      <c r="MQB40" s="194"/>
      <c r="MQC40" s="194"/>
      <c r="MQD40" s="194"/>
      <c r="MQE40" s="194"/>
      <c r="MQF40" s="194"/>
      <c r="MQG40" s="194"/>
      <c r="MQH40" s="194"/>
      <c r="MQI40" s="194"/>
      <c r="MQJ40" s="194"/>
      <c r="MQK40" s="194"/>
      <c r="MQL40" s="194"/>
      <c r="MQM40" s="194"/>
      <c r="MQN40" s="194"/>
      <c r="MQO40" s="194"/>
      <c r="MQP40" s="194"/>
      <c r="MQQ40" s="194"/>
      <c r="MQR40" s="194"/>
      <c r="MQS40" s="194"/>
      <c r="MQT40" s="194"/>
      <c r="MQU40" s="194"/>
      <c r="MQV40" s="194"/>
      <c r="MQW40" s="194"/>
      <c r="MQX40" s="194"/>
      <c r="MQY40" s="194"/>
      <c r="MQZ40" s="194"/>
      <c r="MRA40" s="194"/>
      <c r="MRB40" s="194"/>
      <c r="MRC40" s="194"/>
      <c r="MRD40" s="194"/>
      <c r="MRE40" s="194"/>
      <c r="MRF40" s="194"/>
      <c r="MRG40" s="194"/>
      <c r="MRH40" s="194"/>
      <c r="MRI40" s="194"/>
      <c r="MRJ40" s="194"/>
      <c r="MRK40" s="194"/>
      <c r="MRL40" s="194"/>
      <c r="MRM40" s="194"/>
      <c r="MRN40" s="194"/>
      <c r="MRO40" s="194"/>
      <c r="MRP40" s="194"/>
      <c r="MRQ40" s="194"/>
      <c r="MRR40" s="194"/>
      <c r="MRS40" s="194"/>
      <c r="MRT40" s="194"/>
      <c r="MRU40" s="194"/>
      <c r="MRV40" s="194"/>
      <c r="MRW40" s="194"/>
      <c r="MRX40" s="194"/>
      <c r="MRY40" s="194"/>
      <c r="MRZ40" s="194"/>
      <c r="MSA40" s="194"/>
      <c r="MSB40" s="194"/>
      <c r="MSC40" s="194"/>
      <c r="MSD40" s="194"/>
      <c r="MSE40" s="194"/>
      <c r="MSF40" s="194"/>
      <c r="MSG40" s="194"/>
      <c r="MSH40" s="194"/>
      <c r="MSI40" s="194"/>
      <c r="MSJ40" s="194"/>
      <c r="MSK40" s="194"/>
      <c r="MSL40" s="194"/>
      <c r="MSM40" s="194"/>
      <c r="MSN40" s="194"/>
      <c r="MSO40" s="194"/>
      <c r="MSP40" s="194"/>
      <c r="MSQ40" s="194"/>
      <c r="MSR40" s="194"/>
      <c r="MSS40" s="194"/>
      <c r="MST40" s="194"/>
      <c r="MSU40" s="194"/>
      <c r="MSV40" s="194"/>
      <c r="MSW40" s="194"/>
      <c r="MSX40" s="194"/>
      <c r="MSY40" s="194"/>
      <c r="MSZ40" s="194"/>
      <c r="MTA40" s="194"/>
      <c r="MTB40" s="194"/>
      <c r="MTC40" s="194"/>
      <c r="MTD40" s="194"/>
      <c r="MTE40" s="194"/>
      <c r="MTF40" s="194"/>
      <c r="MTG40" s="194"/>
      <c r="MTH40" s="194"/>
      <c r="MTI40" s="194"/>
      <c r="MTJ40" s="194"/>
      <c r="MTK40" s="194"/>
      <c r="MTL40" s="194"/>
      <c r="MTM40" s="194"/>
      <c r="MTN40" s="194"/>
      <c r="MTO40" s="194"/>
      <c r="MTP40" s="194"/>
      <c r="MTQ40" s="194"/>
      <c r="MTR40" s="194"/>
      <c r="MTS40" s="194"/>
      <c r="MTT40" s="194"/>
      <c r="MTU40" s="194"/>
      <c r="MTV40" s="194"/>
      <c r="MTW40" s="194"/>
      <c r="MTX40" s="194"/>
      <c r="MTY40" s="194"/>
      <c r="MTZ40" s="194"/>
      <c r="MUA40" s="194"/>
      <c r="MUB40" s="194"/>
      <c r="MUC40" s="194"/>
      <c r="MUD40" s="194"/>
      <c r="MUE40" s="194"/>
      <c r="MUF40" s="194"/>
      <c r="MUG40" s="194"/>
      <c r="MUH40" s="194"/>
      <c r="MUI40" s="194"/>
      <c r="MUJ40" s="194"/>
      <c r="MUK40" s="194"/>
      <c r="MUL40" s="194"/>
      <c r="MUM40" s="194"/>
      <c r="MUN40" s="194"/>
      <c r="MUO40" s="194"/>
      <c r="MUP40" s="194"/>
      <c r="MUQ40" s="194"/>
      <c r="MUR40" s="194"/>
      <c r="MUS40" s="194"/>
      <c r="MUT40" s="194"/>
      <c r="MUU40" s="194"/>
      <c r="MUV40" s="194"/>
      <c r="MUW40" s="194"/>
      <c r="MUX40" s="194"/>
      <c r="MUY40" s="194"/>
      <c r="MUZ40" s="194"/>
      <c r="MVA40" s="194"/>
      <c r="MVB40" s="194"/>
      <c r="MVC40" s="194"/>
      <c r="MVD40" s="194"/>
      <c r="MVE40" s="194"/>
      <c r="MVF40" s="194"/>
      <c r="MVG40" s="194"/>
      <c r="MVH40" s="194"/>
      <c r="MVI40" s="194"/>
      <c r="MVJ40" s="194"/>
      <c r="MVK40" s="194"/>
      <c r="MVL40" s="194"/>
      <c r="MVM40" s="194"/>
      <c r="MVN40" s="194"/>
      <c r="MVO40" s="194"/>
      <c r="MVP40" s="194"/>
      <c r="MVQ40" s="194"/>
      <c r="MVR40" s="194"/>
      <c r="MVS40" s="194"/>
      <c r="MVT40" s="194"/>
      <c r="MVU40" s="194"/>
      <c r="MVV40" s="194"/>
      <c r="MVW40" s="194"/>
      <c r="MVX40" s="194"/>
      <c r="MVY40" s="194"/>
      <c r="MVZ40" s="194"/>
      <c r="MWA40" s="194"/>
      <c r="MWB40" s="194"/>
      <c r="MWC40" s="194"/>
      <c r="MWD40" s="194"/>
      <c r="MWE40" s="194"/>
      <c r="MWF40" s="194"/>
      <c r="MWG40" s="194"/>
      <c r="MWH40" s="194"/>
      <c r="MWI40" s="194"/>
      <c r="MWJ40" s="194"/>
      <c r="MWK40" s="194"/>
      <c r="MWL40" s="194"/>
      <c r="MWM40" s="194"/>
      <c r="MWN40" s="194"/>
      <c r="MWO40" s="194"/>
      <c r="MWP40" s="194"/>
      <c r="MWQ40" s="194"/>
      <c r="MWR40" s="194"/>
      <c r="MWS40" s="194"/>
      <c r="MWT40" s="194"/>
      <c r="MWU40" s="194"/>
      <c r="MWV40" s="194"/>
      <c r="MWW40" s="194"/>
      <c r="MWX40" s="194"/>
      <c r="MWY40" s="194"/>
      <c r="MWZ40" s="194"/>
      <c r="MXA40" s="194"/>
      <c r="MXB40" s="194"/>
      <c r="MXC40" s="194"/>
      <c r="MXD40" s="194"/>
      <c r="MXE40" s="194"/>
      <c r="MXF40" s="194"/>
      <c r="MXG40" s="194"/>
      <c r="MXH40" s="194"/>
      <c r="MXI40" s="194"/>
      <c r="MXJ40" s="194"/>
      <c r="MXK40" s="194"/>
      <c r="MXL40" s="194"/>
      <c r="MXM40" s="194"/>
      <c r="MXN40" s="194"/>
      <c r="MXO40" s="194"/>
      <c r="MXP40" s="194"/>
      <c r="MXQ40" s="194"/>
      <c r="MXR40" s="194"/>
      <c r="MXS40" s="194"/>
      <c r="MXT40" s="194"/>
      <c r="MXU40" s="194"/>
      <c r="MXV40" s="194"/>
      <c r="MXW40" s="194"/>
      <c r="MXX40" s="194"/>
      <c r="MXY40" s="194"/>
      <c r="MXZ40" s="194"/>
      <c r="MYA40" s="194"/>
      <c r="MYB40" s="194"/>
      <c r="MYC40" s="194"/>
      <c r="MYD40" s="194"/>
      <c r="MYE40" s="194"/>
      <c r="MYF40" s="194"/>
      <c r="MYG40" s="194"/>
      <c r="MYH40" s="194"/>
      <c r="MYI40" s="194"/>
      <c r="MYJ40" s="194"/>
      <c r="MYK40" s="194"/>
      <c r="MYL40" s="194"/>
      <c r="MYM40" s="194"/>
      <c r="MYN40" s="194"/>
      <c r="MYO40" s="194"/>
      <c r="MYP40" s="194"/>
      <c r="MYQ40" s="194"/>
      <c r="MYR40" s="194"/>
      <c r="MYS40" s="194"/>
      <c r="MYT40" s="194"/>
      <c r="MYU40" s="194"/>
      <c r="MYV40" s="194"/>
      <c r="MYW40" s="194"/>
      <c r="MYX40" s="194"/>
      <c r="MYY40" s="194"/>
      <c r="MYZ40" s="194"/>
      <c r="MZA40" s="194"/>
      <c r="MZB40" s="194"/>
      <c r="MZC40" s="194"/>
      <c r="MZD40" s="194"/>
      <c r="MZE40" s="194"/>
      <c r="MZF40" s="194"/>
      <c r="MZG40" s="194"/>
      <c r="MZH40" s="194"/>
      <c r="MZI40" s="194"/>
      <c r="MZJ40" s="194"/>
      <c r="MZK40" s="194"/>
      <c r="MZL40" s="194"/>
      <c r="MZM40" s="194"/>
      <c r="MZN40" s="194"/>
      <c r="MZO40" s="194"/>
      <c r="MZP40" s="194"/>
      <c r="MZQ40" s="194"/>
      <c r="MZR40" s="194"/>
      <c r="MZS40" s="194"/>
      <c r="MZT40" s="194"/>
      <c r="MZU40" s="194"/>
      <c r="MZV40" s="194"/>
      <c r="MZW40" s="194"/>
      <c r="MZX40" s="194"/>
      <c r="MZY40" s="194"/>
      <c r="MZZ40" s="194"/>
      <c r="NAA40" s="194"/>
      <c r="NAB40" s="194"/>
      <c r="NAC40" s="194"/>
      <c r="NAD40" s="194"/>
      <c r="NAE40" s="194"/>
      <c r="NAF40" s="194"/>
      <c r="NAG40" s="194"/>
      <c r="NAH40" s="194"/>
      <c r="NAI40" s="194"/>
      <c r="NAJ40" s="194"/>
      <c r="NAK40" s="194"/>
      <c r="NAL40" s="194"/>
      <c r="NAM40" s="194"/>
      <c r="NAN40" s="194"/>
      <c r="NAO40" s="194"/>
      <c r="NAP40" s="194"/>
      <c r="NAQ40" s="194"/>
      <c r="NAR40" s="194"/>
      <c r="NAS40" s="194"/>
      <c r="NAT40" s="194"/>
      <c r="NAU40" s="194"/>
      <c r="NAV40" s="194"/>
      <c r="NAW40" s="194"/>
      <c r="NAX40" s="194"/>
      <c r="NAY40" s="194"/>
      <c r="NAZ40" s="194"/>
      <c r="NBA40" s="194"/>
      <c r="NBB40" s="194"/>
      <c r="NBC40" s="194"/>
      <c r="NBD40" s="194"/>
      <c r="NBE40" s="194"/>
      <c r="NBF40" s="194"/>
      <c r="NBG40" s="194"/>
      <c r="NBH40" s="194"/>
      <c r="NBI40" s="194"/>
      <c r="NBJ40" s="194"/>
      <c r="NBK40" s="194"/>
      <c r="NBL40" s="194"/>
      <c r="NBM40" s="194"/>
      <c r="NBN40" s="194"/>
      <c r="NBO40" s="194"/>
      <c r="NBP40" s="194"/>
      <c r="NBQ40" s="194"/>
      <c r="NBR40" s="194"/>
      <c r="NBS40" s="194"/>
      <c r="NBT40" s="194"/>
      <c r="NBU40" s="194"/>
      <c r="NBV40" s="194"/>
      <c r="NBW40" s="194"/>
      <c r="NBX40" s="194"/>
      <c r="NBY40" s="194"/>
      <c r="NBZ40" s="194"/>
      <c r="NCA40" s="194"/>
      <c r="NCB40" s="194"/>
      <c r="NCC40" s="194"/>
      <c r="NCD40" s="194"/>
      <c r="NCE40" s="194"/>
      <c r="NCF40" s="194"/>
      <c r="NCG40" s="194"/>
      <c r="NCH40" s="194"/>
      <c r="NCI40" s="194"/>
      <c r="NCJ40" s="194"/>
      <c r="NCK40" s="194"/>
      <c r="NCL40" s="194"/>
      <c r="NCM40" s="194"/>
      <c r="NCN40" s="194"/>
      <c r="NCO40" s="194"/>
      <c r="NCP40" s="194"/>
      <c r="NCQ40" s="194"/>
      <c r="NCR40" s="194"/>
      <c r="NCS40" s="194"/>
      <c r="NCT40" s="194"/>
      <c r="NCU40" s="194"/>
      <c r="NCV40" s="194"/>
      <c r="NCW40" s="194"/>
      <c r="NCX40" s="194"/>
      <c r="NCY40" s="194"/>
      <c r="NCZ40" s="194"/>
      <c r="NDA40" s="194"/>
      <c r="NDB40" s="194"/>
      <c r="NDC40" s="194"/>
      <c r="NDD40" s="194"/>
      <c r="NDE40" s="194"/>
      <c r="NDF40" s="194"/>
      <c r="NDG40" s="194"/>
      <c r="NDH40" s="194"/>
      <c r="NDI40" s="194"/>
      <c r="NDJ40" s="194"/>
      <c r="NDK40" s="194"/>
      <c r="NDL40" s="194"/>
      <c r="NDM40" s="194"/>
      <c r="NDN40" s="194"/>
      <c r="NDO40" s="194"/>
      <c r="NDP40" s="194"/>
      <c r="NDQ40" s="194"/>
      <c r="NDR40" s="194"/>
      <c r="NDS40" s="194"/>
      <c r="NDT40" s="194"/>
      <c r="NDU40" s="194"/>
      <c r="NDV40" s="194"/>
      <c r="NDW40" s="194"/>
      <c r="NDX40" s="194"/>
      <c r="NDY40" s="194"/>
      <c r="NDZ40" s="194"/>
      <c r="NEA40" s="194"/>
      <c r="NEB40" s="194"/>
      <c r="NEC40" s="194"/>
      <c r="NED40" s="194"/>
      <c r="NEE40" s="194"/>
      <c r="NEF40" s="194"/>
      <c r="NEG40" s="194"/>
      <c r="NEH40" s="194"/>
      <c r="NEI40" s="194"/>
      <c r="NEJ40" s="194"/>
      <c r="NEK40" s="194"/>
      <c r="NEL40" s="194"/>
      <c r="NEM40" s="194"/>
      <c r="NEN40" s="194"/>
      <c r="NEO40" s="194"/>
      <c r="NEP40" s="194"/>
      <c r="NEQ40" s="194"/>
      <c r="NER40" s="194"/>
      <c r="NES40" s="194"/>
      <c r="NET40" s="194"/>
      <c r="NEU40" s="194"/>
      <c r="NEV40" s="194"/>
      <c r="NEW40" s="194"/>
      <c r="NEX40" s="194"/>
      <c r="NEY40" s="194"/>
      <c r="NEZ40" s="194"/>
      <c r="NFA40" s="194"/>
      <c r="NFB40" s="194"/>
      <c r="NFC40" s="194"/>
      <c r="NFD40" s="194"/>
      <c r="NFE40" s="194"/>
      <c r="NFF40" s="194"/>
      <c r="NFG40" s="194"/>
      <c r="NFH40" s="194"/>
      <c r="NFI40" s="194"/>
      <c r="NFJ40" s="194"/>
      <c r="NFK40" s="194"/>
      <c r="NFL40" s="194"/>
      <c r="NFM40" s="194"/>
      <c r="NFN40" s="194"/>
      <c r="NFO40" s="194"/>
      <c r="NFP40" s="194"/>
      <c r="NFQ40" s="194"/>
      <c r="NFR40" s="194"/>
      <c r="NFS40" s="194"/>
      <c r="NFT40" s="194"/>
      <c r="NFU40" s="194"/>
      <c r="NFV40" s="194"/>
      <c r="NFW40" s="194"/>
      <c r="NFX40" s="194"/>
      <c r="NFY40" s="194"/>
      <c r="NFZ40" s="194"/>
      <c r="NGA40" s="194"/>
      <c r="NGB40" s="194"/>
      <c r="NGC40" s="194"/>
      <c r="NGD40" s="194"/>
      <c r="NGE40" s="194"/>
      <c r="NGF40" s="194"/>
      <c r="NGG40" s="194"/>
      <c r="NGH40" s="194"/>
      <c r="NGI40" s="194"/>
      <c r="NGJ40" s="194"/>
      <c r="NGK40" s="194"/>
      <c r="NGL40" s="194"/>
      <c r="NGM40" s="194"/>
      <c r="NGN40" s="194"/>
      <c r="NGO40" s="194"/>
      <c r="NGP40" s="194"/>
      <c r="NGQ40" s="194"/>
      <c r="NGR40" s="194"/>
      <c r="NGS40" s="194"/>
      <c r="NGT40" s="194"/>
      <c r="NGU40" s="194"/>
      <c r="NGV40" s="194"/>
      <c r="NGW40" s="194"/>
      <c r="NGX40" s="194"/>
      <c r="NGY40" s="194"/>
      <c r="NGZ40" s="194"/>
      <c r="NHA40" s="194"/>
      <c r="NHB40" s="194"/>
      <c r="NHC40" s="194"/>
      <c r="NHD40" s="194"/>
      <c r="NHE40" s="194"/>
      <c r="NHF40" s="194"/>
      <c r="NHG40" s="194"/>
      <c r="NHH40" s="194"/>
      <c r="NHI40" s="194"/>
      <c r="NHJ40" s="194"/>
      <c r="NHK40" s="194"/>
      <c r="NHL40" s="194"/>
      <c r="NHM40" s="194"/>
      <c r="NHN40" s="194"/>
      <c r="NHO40" s="194"/>
      <c r="NHP40" s="194"/>
      <c r="NHQ40" s="194"/>
      <c r="NHR40" s="194"/>
      <c r="NHS40" s="194"/>
      <c r="NHT40" s="194"/>
      <c r="NHU40" s="194"/>
      <c r="NHV40" s="194"/>
      <c r="NHW40" s="194"/>
      <c r="NHX40" s="194"/>
      <c r="NHY40" s="194"/>
      <c r="NHZ40" s="194"/>
      <c r="NIA40" s="194"/>
      <c r="NIB40" s="194"/>
      <c r="NIC40" s="194"/>
      <c r="NID40" s="194"/>
      <c r="NIE40" s="194"/>
      <c r="NIF40" s="194"/>
      <c r="NIG40" s="194"/>
      <c r="NIH40" s="194"/>
      <c r="NII40" s="194"/>
      <c r="NIJ40" s="194"/>
      <c r="NIK40" s="194"/>
      <c r="NIL40" s="194"/>
      <c r="NIM40" s="194"/>
      <c r="NIN40" s="194"/>
      <c r="NIO40" s="194"/>
      <c r="NIP40" s="194"/>
      <c r="NIQ40" s="194"/>
      <c r="NIR40" s="194"/>
      <c r="NIS40" s="194"/>
      <c r="NIT40" s="194"/>
      <c r="NIU40" s="194"/>
      <c r="NIV40" s="194"/>
      <c r="NIW40" s="194"/>
      <c r="NIX40" s="194"/>
      <c r="NIY40" s="194"/>
      <c r="NIZ40" s="194"/>
      <c r="NJA40" s="194"/>
      <c r="NJB40" s="194"/>
      <c r="NJC40" s="194"/>
      <c r="NJD40" s="194"/>
      <c r="NJE40" s="194"/>
      <c r="NJF40" s="194"/>
      <c r="NJG40" s="194"/>
      <c r="NJH40" s="194"/>
      <c r="NJI40" s="194"/>
      <c r="NJJ40" s="194"/>
      <c r="NJK40" s="194"/>
      <c r="NJL40" s="194"/>
      <c r="NJM40" s="194"/>
      <c r="NJN40" s="194"/>
      <c r="NJO40" s="194"/>
      <c r="NJP40" s="194"/>
      <c r="NJQ40" s="194"/>
      <c r="NJR40" s="194"/>
      <c r="NJS40" s="194"/>
      <c r="NJT40" s="194"/>
      <c r="NJU40" s="194"/>
      <c r="NJV40" s="194"/>
      <c r="NJW40" s="194"/>
      <c r="NJX40" s="194"/>
      <c r="NJY40" s="194"/>
      <c r="NJZ40" s="194"/>
      <c r="NKA40" s="194"/>
      <c r="NKB40" s="194"/>
      <c r="NKC40" s="194"/>
      <c r="NKD40" s="194"/>
      <c r="NKE40" s="194"/>
      <c r="NKF40" s="194"/>
      <c r="NKG40" s="194"/>
      <c r="NKH40" s="194"/>
      <c r="NKI40" s="194"/>
      <c r="NKJ40" s="194"/>
      <c r="NKK40" s="194"/>
      <c r="NKL40" s="194"/>
      <c r="NKM40" s="194"/>
      <c r="NKN40" s="194"/>
      <c r="NKO40" s="194"/>
      <c r="NKP40" s="194"/>
      <c r="NKQ40" s="194"/>
      <c r="NKR40" s="194"/>
      <c r="NKS40" s="194"/>
      <c r="NKT40" s="194"/>
      <c r="NKU40" s="194"/>
      <c r="NKV40" s="194"/>
      <c r="NKW40" s="194"/>
      <c r="NKX40" s="194"/>
      <c r="NKY40" s="194"/>
      <c r="NKZ40" s="194"/>
      <c r="NLA40" s="194"/>
      <c r="NLB40" s="194"/>
      <c r="NLC40" s="194"/>
      <c r="NLD40" s="194"/>
      <c r="NLE40" s="194"/>
      <c r="NLF40" s="194"/>
      <c r="NLG40" s="194"/>
      <c r="NLH40" s="194"/>
      <c r="NLI40" s="194"/>
      <c r="NLJ40" s="194"/>
      <c r="NLK40" s="194"/>
      <c r="NLL40" s="194"/>
      <c r="NLM40" s="194"/>
      <c r="NLN40" s="194"/>
      <c r="NLO40" s="194"/>
      <c r="NLP40" s="194"/>
      <c r="NLQ40" s="194"/>
      <c r="NLR40" s="194"/>
      <c r="NLS40" s="194"/>
      <c r="NLT40" s="194"/>
      <c r="NLU40" s="194"/>
      <c r="NLV40" s="194"/>
      <c r="NLW40" s="194"/>
      <c r="NLX40" s="194"/>
      <c r="NLY40" s="194"/>
      <c r="NLZ40" s="194"/>
      <c r="NMA40" s="194"/>
      <c r="NMB40" s="194"/>
      <c r="NMC40" s="194"/>
      <c r="NMD40" s="194"/>
      <c r="NME40" s="194"/>
      <c r="NMF40" s="194"/>
      <c r="NMG40" s="194"/>
      <c r="NMH40" s="194"/>
      <c r="NMI40" s="194"/>
      <c r="NMJ40" s="194"/>
      <c r="NMK40" s="194"/>
      <c r="NML40" s="194"/>
      <c r="NMM40" s="194"/>
      <c r="NMN40" s="194"/>
      <c r="NMO40" s="194"/>
      <c r="NMP40" s="194"/>
      <c r="NMQ40" s="194"/>
      <c r="NMR40" s="194"/>
      <c r="NMS40" s="194"/>
      <c r="NMT40" s="194"/>
      <c r="NMU40" s="194"/>
      <c r="NMV40" s="194"/>
      <c r="NMW40" s="194"/>
      <c r="NMX40" s="194"/>
      <c r="NMY40" s="194"/>
      <c r="NMZ40" s="194"/>
      <c r="NNA40" s="194"/>
      <c r="NNB40" s="194"/>
      <c r="NNC40" s="194"/>
      <c r="NND40" s="194"/>
      <c r="NNE40" s="194"/>
      <c r="NNF40" s="194"/>
      <c r="NNG40" s="194"/>
      <c r="NNH40" s="194"/>
      <c r="NNI40" s="194"/>
      <c r="NNJ40" s="194"/>
      <c r="NNK40" s="194"/>
      <c r="NNL40" s="194"/>
      <c r="NNM40" s="194"/>
      <c r="NNN40" s="194"/>
      <c r="NNO40" s="194"/>
      <c r="NNP40" s="194"/>
      <c r="NNQ40" s="194"/>
      <c r="NNR40" s="194"/>
      <c r="NNS40" s="194"/>
      <c r="NNT40" s="194"/>
      <c r="NNU40" s="194"/>
      <c r="NNV40" s="194"/>
      <c r="NNW40" s="194"/>
      <c r="NNX40" s="194"/>
      <c r="NNY40" s="194"/>
      <c r="NNZ40" s="194"/>
      <c r="NOA40" s="194"/>
      <c r="NOB40" s="194"/>
      <c r="NOC40" s="194"/>
      <c r="NOD40" s="194"/>
      <c r="NOE40" s="194"/>
      <c r="NOF40" s="194"/>
      <c r="NOG40" s="194"/>
      <c r="NOH40" s="194"/>
      <c r="NOI40" s="194"/>
      <c r="NOJ40" s="194"/>
      <c r="NOK40" s="194"/>
      <c r="NOL40" s="194"/>
      <c r="NOM40" s="194"/>
      <c r="NON40" s="194"/>
      <c r="NOO40" s="194"/>
      <c r="NOP40" s="194"/>
      <c r="NOQ40" s="194"/>
      <c r="NOR40" s="194"/>
      <c r="NOS40" s="194"/>
      <c r="NOT40" s="194"/>
      <c r="NOU40" s="194"/>
      <c r="NOV40" s="194"/>
      <c r="NOW40" s="194"/>
      <c r="NOX40" s="194"/>
      <c r="NOY40" s="194"/>
      <c r="NOZ40" s="194"/>
      <c r="NPA40" s="194"/>
      <c r="NPB40" s="194"/>
      <c r="NPC40" s="194"/>
      <c r="NPD40" s="194"/>
      <c r="NPE40" s="194"/>
      <c r="NPF40" s="194"/>
      <c r="NPG40" s="194"/>
      <c r="NPH40" s="194"/>
      <c r="NPI40" s="194"/>
      <c r="NPJ40" s="194"/>
      <c r="NPK40" s="194"/>
      <c r="NPL40" s="194"/>
      <c r="NPM40" s="194"/>
      <c r="NPN40" s="194"/>
      <c r="NPO40" s="194"/>
      <c r="NPP40" s="194"/>
      <c r="NPQ40" s="194"/>
      <c r="NPR40" s="194"/>
      <c r="NPS40" s="194"/>
      <c r="NPT40" s="194"/>
      <c r="NPU40" s="194"/>
      <c r="NPV40" s="194"/>
      <c r="NPW40" s="194"/>
      <c r="NPX40" s="194"/>
      <c r="NPY40" s="194"/>
      <c r="NPZ40" s="194"/>
      <c r="NQA40" s="194"/>
      <c r="NQB40" s="194"/>
      <c r="NQC40" s="194"/>
      <c r="NQD40" s="194"/>
      <c r="NQE40" s="194"/>
      <c r="NQF40" s="194"/>
      <c r="NQG40" s="194"/>
      <c r="NQH40" s="194"/>
      <c r="NQI40" s="194"/>
      <c r="NQJ40" s="194"/>
      <c r="NQK40" s="194"/>
      <c r="NQL40" s="194"/>
      <c r="NQM40" s="194"/>
      <c r="NQN40" s="194"/>
      <c r="NQO40" s="194"/>
      <c r="NQP40" s="194"/>
      <c r="NQQ40" s="194"/>
      <c r="NQR40" s="194"/>
      <c r="NQS40" s="194"/>
      <c r="NQT40" s="194"/>
      <c r="NQU40" s="194"/>
      <c r="NQV40" s="194"/>
      <c r="NQW40" s="194"/>
      <c r="NQX40" s="194"/>
      <c r="NQY40" s="194"/>
      <c r="NQZ40" s="194"/>
      <c r="NRA40" s="194"/>
      <c r="NRB40" s="194"/>
      <c r="NRC40" s="194"/>
      <c r="NRD40" s="194"/>
      <c r="NRE40" s="194"/>
      <c r="NRF40" s="194"/>
      <c r="NRG40" s="194"/>
      <c r="NRH40" s="194"/>
      <c r="NRI40" s="194"/>
      <c r="NRJ40" s="194"/>
      <c r="NRK40" s="194"/>
      <c r="NRL40" s="194"/>
      <c r="NRM40" s="194"/>
      <c r="NRN40" s="194"/>
      <c r="NRO40" s="194"/>
      <c r="NRP40" s="194"/>
      <c r="NRQ40" s="194"/>
      <c r="NRR40" s="194"/>
      <c r="NRS40" s="194"/>
      <c r="NRT40" s="194"/>
      <c r="NRU40" s="194"/>
      <c r="NRV40" s="194"/>
      <c r="NRW40" s="194"/>
      <c r="NRX40" s="194"/>
      <c r="NRY40" s="194"/>
      <c r="NRZ40" s="194"/>
      <c r="NSA40" s="194"/>
      <c r="NSB40" s="194"/>
      <c r="NSC40" s="194"/>
      <c r="NSD40" s="194"/>
      <c r="NSE40" s="194"/>
      <c r="NSF40" s="194"/>
      <c r="NSG40" s="194"/>
      <c r="NSH40" s="194"/>
      <c r="NSI40" s="194"/>
      <c r="NSJ40" s="194"/>
      <c r="NSK40" s="194"/>
      <c r="NSL40" s="194"/>
      <c r="NSM40" s="194"/>
      <c r="NSN40" s="194"/>
      <c r="NSO40" s="194"/>
      <c r="NSP40" s="194"/>
      <c r="NSQ40" s="194"/>
      <c r="NSR40" s="194"/>
      <c r="NSS40" s="194"/>
      <c r="NST40" s="194"/>
      <c r="NSU40" s="194"/>
      <c r="NSV40" s="194"/>
      <c r="NSW40" s="194"/>
      <c r="NSX40" s="194"/>
      <c r="NSY40" s="194"/>
      <c r="NSZ40" s="194"/>
      <c r="NTA40" s="194"/>
      <c r="NTB40" s="194"/>
      <c r="NTC40" s="194"/>
      <c r="NTD40" s="194"/>
      <c r="NTE40" s="194"/>
      <c r="NTF40" s="194"/>
      <c r="NTG40" s="194"/>
      <c r="NTH40" s="194"/>
      <c r="NTI40" s="194"/>
      <c r="NTJ40" s="194"/>
      <c r="NTK40" s="194"/>
      <c r="NTL40" s="194"/>
      <c r="NTM40" s="194"/>
      <c r="NTN40" s="194"/>
      <c r="NTO40" s="194"/>
      <c r="NTP40" s="194"/>
      <c r="NTQ40" s="194"/>
      <c r="NTR40" s="194"/>
      <c r="NTS40" s="194"/>
      <c r="NTT40" s="194"/>
      <c r="NTU40" s="194"/>
      <c r="NTV40" s="194"/>
      <c r="NTW40" s="194"/>
      <c r="NTX40" s="194"/>
      <c r="NTY40" s="194"/>
      <c r="NTZ40" s="194"/>
      <c r="NUA40" s="194"/>
      <c r="NUB40" s="194"/>
      <c r="NUC40" s="194"/>
      <c r="NUD40" s="194"/>
      <c r="NUE40" s="194"/>
      <c r="NUF40" s="194"/>
      <c r="NUG40" s="194"/>
      <c r="NUH40" s="194"/>
      <c r="NUI40" s="194"/>
      <c r="NUJ40" s="194"/>
      <c r="NUK40" s="194"/>
      <c r="NUL40" s="194"/>
      <c r="NUM40" s="194"/>
      <c r="NUN40" s="194"/>
      <c r="NUO40" s="194"/>
      <c r="NUP40" s="194"/>
      <c r="NUQ40" s="194"/>
      <c r="NUR40" s="194"/>
      <c r="NUS40" s="194"/>
      <c r="NUT40" s="194"/>
      <c r="NUU40" s="194"/>
      <c r="NUV40" s="194"/>
      <c r="NUW40" s="194"/>
      <c r="NUX40" s="194"/>
      <c r="NUY40" s="194"/>
      <c r="NUZ40" s="194"/>
      <c r="NVA40" s="194"/>
      <c r="NVB40" s="194"/>
      <c r="NVC40" s="194"/>
      <c r="NVD40" s="194"/>
      <c r="NVE40" s="194"/>
      <c r="NVF40" s="194"/>
      <c r="NVG40" s="194"/>
      <c r="NVH40" s="194"/>
      <c r="NVI40" s="194"/>
      <c r="NVJ40" s="194"/>
      <c r="NVK40" s="194"/>
      <c r="NVL40" s="194"/>
      <c r="NVM40" s="194"/>
      <c r="NVN40" s="194"/>
      <c r="NVO40" s="194"/>
      <c r="NVP40" s="194"/>
      <c r="NVQ40" s="194"/>
      <c r="NVR40" s="194"/>
      <c r="NVS40" s="194"/>
      <c r="NVT40" s="194"/>
      <c r="NVU40" s="194"/>
      <c r="NVV40" s="194"/>
      <c r="NVW40" s="194"/>
      <c r="NVX40" s="194"/>
      <c r="NVY40" s="194"/>
      <c r="NVZ40" s="194"/>
      <c r="NWA40" s="194"/>
      <c r="NWB40" s="194"/>
      <c r="NWC40" s="194"/>
      <c r="NWD40" s="194"/>
      <c r="NWE40" s="194"/>
      <c r="NWF40" s="194"/>
      <c r="NWG40" s="194"/>
      <c r="NWH40" s="194"/>
      <c r="NWI40" s="194"/>
      <c r="NWJ40" s="194"/>
      <c r="NWK40" s="194"/>
      <c r="NWL40" s="194"/>
      <c r="NWM40" s="194"/>
      <c r="NWN40" s="194"/>
      <c r="NWO40" s="194"/>
      <c r="NWP40" s="194"/>
      <c r="NWQ40" s="194"/>
      <c r="NWR40" s="194"/>
      <c r="NWS40" s="194"/>
      <c r="NWT40" s="194"/>
      <c r="NWU40" s="194"/>
      <c r="NWV40" s="194"/>
      <c r="NWW40" s="194"/>
      <c r="NWX40" s="194"/>
      <c r="NWY40" s="194"/>
      <c r="NWZ40" s="194"/>
      <c r="NXA40" s="194"/>
      <c r="NXB40" s="194"/>
      <c r="NXC40" s="194"/>
      <c r="NXD40" s="194"/>
      <c r="NXE40" s="194"/>
      <c r="NXF40" s="194"/>
      <c r="NXG40" s="194"/>
      <c r="NXH40" s="194"/>
      <c r="NXI40" s="194"/>
      <c r="NXJ40" s="194"/>
      <c r="NXK40" s="194"/>
      <c r="NXL40" s="194"/>
      <c r="NXM40" s="194"/>
      <c r="NXN40" s="194"/>
      <c r="NXO40" s="194"/>
      <c r="NXP40" s="194"/>
      <c r="NXQ40" s="194"/>
      <c r="NXR40" s="194"/>
      <c r="NXS40" s="194"/>
      <c r="NXT40" s="194"/>
      <c r="NXU40" s="194"/>
      <c r="NXV40" s="194"/>
      <c r="NXW40" s="194"/>
      <c r="NXX40" s="194"/>
      <c r="NXY40" s="194"/>
      <c r="NXZ40" s="194"/>
      <c r="NYA40" s="194"/>
      <c r="NYB40" s="194"/>
      <c r="NYC40" s="194"/>
      <c r="NYD40" s="194"/>
      <c r="NYE40" s="194"/>
      <c r="NYF40" s="194"/>
      <c r="NYG40" s="194"/>
      <c r="NYH40" s="194"/>
      <c r="NYI40" s="194"/>
      <c r="NYJ40" s="194"/>
      <c r="NYK40" s="194"/>
      <c r="NYL40" s="194"/>
      <c r="NYM40" s="194"/>
      <c r="NYN40" s="194"/>
      <c r="NYO40" s="194"/>
      <c r="NYP40" s="194"/>
      <c r="NYQ40" s="194"/>
      <c r="NYR40" s="194"/>
      <c r="NYS40" s="194"/>
      <c r="NYT40" s="194"/>
      <c r="NYU40" s="194"/>
      <c r="NYV40" s="194"/>
      <c r="NYW40" s="194"/>
      <c r="NYX40" s="194"/>
      <c r="NYY40" s="194"/>
      <c r="NYZ40" s="194"/>
      <c r="NZA40" s="194"/>
      <c r="NZB40" s="194"/>
      <c r="NZC40" s="194"/>
      <c r="NZD40" s="194"/>
      <c r="NZE40" s="194"/>
      <c r="NZF40" s="194"/>
      <c r="NZG40" s="194"/>
      <c r="NZH40" s="194"/>
      <c r="NZI40" s="194"/>
      <c r="NZJ40" s="194"/>
      <c r="NZK40" s="194"/>
      <c r="NZL40" s="194"/>
      <c r="NZM40" s="194"/>
      <c r="NZN40" s="194"/>
      <c r="NZO40" s="194"/>
      <c r="NZP40" s="194"/>
      <c r="NZQ40" s="194"/>
      <c r="NZR40" s="194"/>
      <c r="NZS40" s="194"/>
      <c r="NZT40" s="194"/>
      <c r="NZU40" s="194"/>
      <c r="NZV40" s="194"/>
      <c r="NZW40" s="194"/>
      <c r="NZX40" s="194"/>
      <c r="NZY40" s="194"/>
      <c r="NZZ40" s="194"/>
      <c r="OAA40" s="194"/>
      <c r="OAB40" s="194"/>
      <c r="OAC40" s="194"/>
      <c r="OAD40" s="194"/>
      <c r="OAE40" s="194"/>
      <c r="OAF40" s="194"/>
      <c r="OAG40" s="194"/>
      <c r="OAH40" s="194"/>
      <c r="OAI40" s="194"/>
      <c r="OAJ40" s="194"/>
      <c r="OAK40" s="194"/>
      <c r="OAL40" s="194"/>
      <c r="OAM40" s="194"/>
      <c r="OAN40" s="194"/>
      <c r="OAO40" s="194"/>
      <c r="OAP40" s="194"/>
      <c r="OAQ40" s="194"/>
      <c r="OAR40" s="194"/>
      <c r="OAS40" s="194"/>
      <c r="OAT40" s="194"/>
      <c r="OAU40" s="194"/>
      <c r="OAV40" s="194"/>
      <c r="OAW40" s="194"/>
      <c r="OAX40" s="194"/>
      <c r="OAY40" s="194"/>
      <c r="OAZ40" s="194"/>
      <c r="OBA40" s="194"/>
      <c r="OBB40" s="194"/>
      <c r="OBC40" s="194"/>
      <c r="OBD40" s="194"/>
      <c r="OBE40" s="194"/>
      <c r="OBF40" s="194"/>
      <c r="OBG40" s="194"/>
      <c r="OBH40" s="194"/>
      <c r="OBI40" s="194"/>
      <c r="OBJ40" s="194"/>
      <c r="OBK40" s="194"/>
      <c r="OBL40" s="194"/>
      <c r="OBM40" s="194"/>
      <c r="OBN40" s="194"/>
      <c r="OBO40" s="194"/>
      <c r="OBP40" s="194"/>
      <c r="OBQ40" s="194"/>
      <c r="OBR40" s="194"/>
      <c r="OBS40" s="194"/>
      <c r="OBT40" s="194"/>
      <c r="OBU40" s="194"/>
      <c r="OBV40" s="194"/>
      <c r="OBW40" s="194"/>
      <c r="OBX40" s="194"/>
      <c r="OBY40" s="194"/>
      <c r="OBZ40" s="194"/>
      <c r="OCA40" s="194"/>
      <c r="OCB40" s="194"/>
      <c r="OCC40" s="194"/>
      <c r="OCD40" s="194"/>
      <c r="OCE40" s="194"/>
      <c r="OCF40" s="194"/>
      <c r="OCG40" s="194"/>
      <c r="OCH40" s="194"/>
      <c r="OCI40" s="194"/>
      <c r="OCJ40" s="194"/>
      <c r="OCK40" s="194"/>
      <c r="OCL40" s="194"/>
      <c r="OCM40" s="194"/>
      <c r="OCN40" s="194"/>
      <c r="OCO40" s="194"/>
      <c r="OCP40" s="194"/>
      <c r="OCQ40" s="194"/>
      <c r="OCR40" s="194"/>
      <c r="OCS40" s="194"/>
      <c r="OCT40" s="194"/>
      <c r="OCU40" s="194"/>
      <c r="OCV40" s="194"/>
      <c r="OCW40" s="194"/>
      <c r="OCX40" s="194"/>
      <c r="OCY40" s="194"/>
      <c r="OCZ40" s="194"/>
      <c r="ODA40" s="194"/>
      <c r="ODB40" s="194"/>
      <c r="ODC40" s="194"/>
      <c r="ODD40" s="194"/>
      <c r="ODE40" s="194"/>
      <c r="ODF40" s="194"/>
      <c r="ODG40" s="194"/>
      <c r="ODH40" s="194"/>
      <c r="ODI40" s="194"/>
      <c r="ODJ40" s="194"/>
      <c r="ODK40" s="194"/>
      <c r="ODL40" s="194"/>
      <c r="ODM40" s="194"/>
      <c r="ODN40" s="194"/>
      <c r="ODO40" s="194"/>
      <c r="ODP40" s="194"/>
      <c r="ODQ40" s="194"/>
      <c r="ODR40" s="194"/>
      <c r="ODS40" s="194"/>
      <c r="ODT40" s="194"/>
      <c r="ODU40" s="194"/>
      <c r="ODV40" s="194"/>
      <c r="ODW40" s="194"/>
      <c r="ODX40" s="194"/>
      <c r="ODY40" s="194"/>
      <c r="ODZ40" s="194"/>
      <c r="OEA40" s="194"/>
      <c r="OEB40" s="194"/>
      <c r="OEC40" s="194"/>
      <c r="OED40" s="194"/>
      <c r="OEE40" s="194"/>
      <c r="OEF40" s="194"/>
      <c r="OEG40" s="194"/>
      <c r="OEH40" s="194"/>
      <c r="OEI40" s="194"/>
      <c r="OEJ40" s="194"/>
      <c r="OEK40" s="194"/>
      <c r="OEL40" s="194"/>
      <c r="OEM40" s="194"/>
      <c r="OEN40" s="194"/>
      <c r="OEO40" s="194"/>
      <c r="OEP40" s="194"/>
      <c r="OEQ40" s="194"/>
      <c r="OER40" s="194"/>
      <c r="OES40" s="194"/>
      <c r="OET40" s="194"/>
      <c r="OEU40" s="194"/>
      <c r="OEV40" s="194"/>
      <c r="OEW40" s="194"/>
      <c r="OEX40" s="194"/>
      <c r="OEY40" s="194"/>
      <c r="OEZ40" s="194"/>
      <c r="OFA40" s="194"/>
      <c r="OFB40" s="194"/>
      <c r="OFC40" s="194"/>
      <c r="OFD40" s="194"/>
      <c r="OFE40" s="194"/>
      <c r="OFF40" s="194"/>
      <c r="OFG40" s="194"/>
      <c r="OFH40" s="194"/>
      <c r="OFI40" s="194"/>
      <c r="OFJ40" s="194"/>
      <c r="OFK40" s="194"/>
      <c r="OFL40" s="194"/>
      <c r="OFM40" s="194"/>
      <c r="OFN40" s="194"/>
      <c r="OFO40" s="194"/>
      <c r="OFP40" s="194"/>
      <c r="OFQ40" s="194"/>
      <c r="OFR40" s="194"/>
      <c r="OFS40" s="194"/>
      <c r="OFT40" s="194"/>
      <c r="OFU40" s="194"/>
      <c r="OFV40" s="194"/>
      <c r="OFW40" s="194"/>
      <c r="OFX40" s="194"/>
      <c r="OFY40" s="194"/>
      <c r="OFZ40" s="194"/>
      <c r="OGA40" s="194"/>
      <c r="OGB40" s="194"/>
      <c r="OGC40" s="194"/>
      <c r="OGD40" s="194"/>
      <c r="OGE40" s="194"/>
      <c r="OGF40" s="194"/>
      <c r="OGG40" s="194"/>
      <c r="OGH40" s="194"/>
      <c r="OGI40" s="194"/>
      <c r="OGJ40" s="194"/>
      <c r="OGK40" s="194"/>
      <c r="OGL40" s="194"/>
      <c r="OGM40" s="194"/>
      <c r="OGN40" s="194"/>
      <c r="OGO40" s="194"/>
      <c r="OGP40" s="194"/>
      <c r="OGQ40" s="194"/>
      <c r="OGR40" s="194"/>
      <c r="OGS40" s="194"/>
      <c r="OGT40" s="194"/>
      <c r="OGU40" s="194"/>
      <c r="OGV40" s="194"/>
      <c r="OGW40" s="194"/>
      <c r="OGX40" s="194"/>
      <c r="OGY40" s="194"/>
      <c r="OGZ40" s="194"/>
      <c r="OHA40" s="194"/>
      <c r="OHB40" s="194"/>
      <c r="OHC40" s="194"/>
      <c r="OHD40" s="194"/>
      <c r="OHE40" s="194"/>
      <c r="OHF40" s="194"/>
      <c r="OHG40" s="194"/>
      <c r="OHH40" s="194"/>
      <c r="OHI40" s="194"/>
      <c r="OHJ40" s="194"/>
      <c r="OHK40" s="194"/>
      <c r="OHL40" s="194"/>
      <c r="OHM40" s="194"/>
      <c r="OHN40" s="194"/>
      <c r="OHO40" s="194"/>
      <c r="OHP40" s="194"/>
      <c r="OHQ40" s="194"/>
      <c r="OHR40" s="194"/>
      <c r="OHS40" s="194"/>
      <c r="OHT40" s="194"/>
      <c r="OHU40" s="194"/>
      <c r="OHV40" s="194"/>
      <c r="OHW40" s="194"/>
      <c r="OHX40" s="194"/>
      <c r="OHY40" s="194"/>
      <c r="OHZ40" s="194"/>
      <c r="OIA40" s="194"/>
      <c r="OIB40" s="194"/>
      <c r="OIC40" s="194"/>
      <c r="OID40" s="194"/>
      <c r="OIE40" s="194"/>
      <c r="OIF40" s="194"/>
      <c r="OIG40" s="194"/>
      <c r="OIH40" s="194"/>
      <c r="OII40" s="194"/>
      <c r="OIJ40" s="194"/>
      <c r="OIK40" s="194"/>
      <c r="OIL40" s="194"/>
      <c r="OIM40" s="194"/>
      <c r="OIN40" s="194"/>
      <c r="OIO40" s="194"/>
      <c r="OIP40" s="194"/>
      <c r="OIQ40" s="194"/>
      <c r="OIR40" s="194"/>
      <c r="OIS40" s="194"/>
      <c r="OIT40" s="194"/>
      <c r="OIU40" s="194"/>
      <c r="OIV40" s="194"/>
      <c r="OIW40" s="194"/>
      <c r="OIX40" s="194"/>
      <c r="OIY40" s="194"/>
      <c r="OIZ40" s="194"/>
      <c r="OJA40" s="194"/>
      <c r="OJB40" s="194"/>
      <c r="OJC40" s="194"/>
      <c r="OJD40" s="194"/>
      <c r="OJE40" s="194"/>
      <c r="OJF40" s="194"/>
      <c r="OJG40" s="194"/>
      <c r="OJH40" s="194"/>
      <c r="OJI40" s="194"/>
      <c r="OJJ40" s="194"/>
      <c r="OJK40" s="194"/>
      <c r="OJL40" s="194"/>
      <c r="OJM40" s="194"/>
      <c r="OJN40" s="194"/>
      <c r="OJO40" s="194"/>
      <c r="OJP40" s="194"/>
      <c r="OJQ40" s="194"/>
      <c r="OJR40" s="194"/>
      <c r="OJS40" s="194"/>
      <c r="OJT40" s="194"/>
      <c r="OJU40" s="194"/>
      <c r="OJV40" s="194"/>
      <c r="OJW40" s="194"/>
      <c r="OJX40" s="194"/>
      <c r="OJY40" s="194"/>
      <c r="OJZ40" s="194"/>
      <c r="OKA40" s="194"/>
      <c r="OKB40" s="194"/>
      <c r="OKC40" s="194"/>
      <c r="OKD40" s="194"/>
      <c r="OKE40" s="194"/>
      <c r="OKF40" s="194"/>
      <c r="OKG40" s="194"/>
      <c r="OKH40" s="194"/>
      <c r="OKI40" s="194"/>
      <c r="OKJ40" s="194"/>
      <c r="OKK40" s="194"/>
      <c r="OKL40" s="194"/>
      <c r="OKM40" s="194"/>
      <c r="OKN40" s="194"/>
      <c r="OKO40" s="194"/>
      <c r="OKP40" s="194"/>
      <c r="OKQ40" s="194"/>
      <c r="OKR40" s="194"/>
      <c r="OKS40" s="194"/>
      <c r="OKT40" s="194"/>
      <c r="OKU40" s="194"/>
      <c r="OKV40" s="194"/>
      <c r="OKW40" s="194"/>
      <c r="OKX40" s="194"/>
      <c r="OKY40" s="194"/>
      <c r="OKZ40" s="194"/>
      <c r="OLA40" s="194"/>
      <c r="OLB40" s="194"/>
      <c r="OLC40" s="194"/>
      <c r="OLD40" s="194"/>
      <c r="OLE40" s="194"/>
      <c r="OLF40" s="194"/>
      <c r="OLG40" s="194"/>
      <c r="OLH40" s="194"/>
      <c r="OLI40" s="194"/>
      <c r="OLJ40" s="194"/>
      <c r="OLK40" s="194"/>
      <c r="OLL40" s="194"/>
      <c r="OLM40" s="194"/>
      <c r="OLN40" s="194"/>
      <c r="OLO40" s="194"/>
      <c r="OLP40" s="194"/>
      <c r="OLQ40" s="194"/>
      <c r="OLR40" s="194"/>
      <c r="OLS40" s="194"/>
      <c r="OLT40" s="194"/>
      <c r="OLU40" s="194"/>
      <c r="OLV40" s="194"/>
      <c r="OLW40" s="194"/>
      <c r="OLX40" s="194"/>
      <c r="OLY40" s="194"/>
      <c r="OLZ40" s="194"/>
      <c r="OMA40" s="194"/>
      <c r="OMB40" s="194"/>
      <c r="OMC40" s="194"/>
      <c r="OMD40" s="194"/>
      <c r="OME40" s="194"/>
      <c r="OMF40" s="194"/>
      <c r="OMG40" s="194"/>
      <c r="OMH40" s="194"/>
      <c r="OMI40" s="194"/>
      <c r="OMJ40" s="194"/>
      <c r="OMK40" s="194"/>
      <c r="OML40" s="194"/>
      <c r="OMM40" s="194"/>
      <c r="OMN40" s="194"/>
      <c r="OMO40" s="194"/>
      <c r="OMP40" s="194"/>
      <c r="OMQ40" s="194"/>
      <c r="OMR40" s="194"/>
      <c r="OMS40" s="194"/>
      <c r="OMT40" s="194"/>
      <c r="OMU40" s="194"/>
      <c r="OMV40" s="194"/>
      <c r="OMW40" s="194"/>
      <c r="OMX40" s="194"/>
      <c r="OMY40" s="194"/>
      <c r="OMZ40" s="194"/>
      <c r="ONA40" s="194"/>
      <c r="ONB40" s="194"/>
      <c r="ONC40" s="194"/>
      <c r="OND40" s="194"/>
      <c r="ONE40" s="194"/>
      <c r="ONF40" s="194"/>
      <c r="ONG40" s="194"/>
      <c r="ONH40" s="194"/>
      <c r="ONI40" s="194"/>
      <c r="ONJ40" s="194"/>
      <c r="ONK40" s="194"/>
      <c r="ONL40" s="194"/>
      <c r="ONM40" s="194"/>
      <c r="ONN40" s="194"/>
      <c r="ONO40" s="194"/>
      <c r="ONP40" s="194"/>
      <c r="ONQ40" s="194"/>
      <c r="ONR40" s="194"/>
      <c r="ONS40" s="194"/>
      <c r="ONT40" s="194"/>
      <c r="ONU40" s="194"/>
      <c r="ONV40" s="194"/>
      <c r="ONW40" s="194"/>
      <c r="ONX40" s="194"/>
      <c r="ONY40" s="194"/>
      <c r="ONZ40" s="194"/>
      <c r="OOA40" s="194"/>
      <c r="OOB40" s="194"/>
      <c r="OOC40" s="194"/>
      <c r="OOD40" s="194"/>
      <c r="OOE40" s="194"/>
      <c r="OOF40" s="194"/>
      <c r="OOG40" s="194"/>
      <c r="OOH40" s="194"/>
      <c r="OOI40" s="194"/>
      <c r="OOJ40" s="194"/>
      <c r="OOK40" s="194"/>
      <c r="OOL40" s="194"/>
      <c r="OOM40" s="194"/>
      <c r="OON40" s="194"/>
      <c r="OOO40" s="194"/>
      <c r="OOP40" s="194"/>
      <c r="OOQ40" s="194"/>
      <c r="OOR40" s="194"/>
      <c r="OOS40" s="194"/>
      <c r="OOT40" s="194"/>
      <c r="OOU40" s="194"/>
      <c r="OOV40" s="194"/>
      <c r="OOW40" s="194"/>
      <c r="OOX40" s="194"/>
      <c r="OOY40" s="194"/>
      <c r="OOZ40" s="194"/>
      <c r="OPA40" s="194"/>
      <c r="OPB40" s="194"/>
      <c r="OPC40" s="194"/>
      <c r="OPD40" s="194"/>
      <c r="OPE40" s="194"/>
      <c r="OPF40" s="194"/>
      <c r="OPG40" s="194"/>
      <c r="OPH40" s="194"/>
      <c r="OPI40" s="194"/>
      <c r="OPJ40" s="194"/>
      <c r="OPK40" s="194"/>
      <c r="OPL40" s="194"/>
      <c r="OPM40" s="194"/>
      <c r="OPN40" s="194"/>
      <c r="OPO40" s="194"/>
      <c r="OPP40" s="194"/>
      <c r="OPQ40" s="194"/>
      <c r="OPR40" s="194"/>
      <c r="OPS40" s="194"/>
      <c r="OPT40" s="194"/>
      <c r="OPU40" s="194"/>
      <c r="OPV40" s="194"/>
      <c r="OPW40" s="194"/>
      <c r="OPX40" s="194"/>
      <c r="OPY40" s="194"/>
      <c r="OPZ40" s="194"/>
      <c r="OQA40" s="194"/>
      <c r="OQB40" s="194"/>
      <c r="OQC40" s="194"/>
      <c r="OQD40" s="194"/>
      <c r="OQE40" s="194"/>
      <c r="OQF40" s="194"/>
      <c r="OQG40" s="194"/>
      <c r="OQH40" s="194"/>
      <c r="OQI40" s="194"/>
      <c r="OQJ40" s="194"/>
      <c r="OQK40" s="194"/>
      <c r="OQL40" s="194"/>
      <c r="OQM40" s="194"/>
      <c r="OQN40" s="194"/>
      <c r="OQO40" s="194"/>
      <c r="OQP40" s="194"/>
      <c r="OQQ40" s="194"/>
      <c r="OQR40" s="194"/>
      <c r="OQS40" s="194"/>
      <c r="OQT40" s="194"/>
      <c r="OQU40" s="194"/>
      <c r="OQV40" s="194"/>
      <c r="OQW40" s="194"/>
      <c r="OQX40" s="194"/>
      <c r="OQY40" s="194"/>
      <c r="OQZ40" s="194"/>
      <c r="ORA40" s="194"/>
      <c r="ORB40" s="194"/>
      <c r="ORC40" s="194"/>
      <c r="ORD40" s="194"/>
      <c r="ORE40" s="194"/>
      <c r="ORF40" s="194"/>
      <c r="ORG40" s="194"/>
      <c r="ORH40" s="194"/>
      <c r="ORI40" s="194"/>
      <c r="ORJ40" s="194"/>
      <c r="ORK40" s="194"/>
      <c r="ORL40" s="194"/>
      <c r="ORM40" s="194"/>
      <c r="ORN40" s="194"/>
      <c r="ORO40" s="194"/>
      <c r="ORP40" s="194"/>
      <c r="ORQ40" s="194"/>
      <c r="ORR40" s="194"/>
      <c r="ORS40" s="194"/>
      <c r="ORT40" s="194"/>
      <c r="ORU40" s="194"/>
      <c r="ORV40" s="194"/>
      <c r="ORW40" s="194"/>
      <c r="ORX40" s="194"/>
      <c r="ORY40" s="194"/>
      <c r="ORZ40" s="194"/>
      <c r="OSA40" s="194"/>
      <c r="OSB40" s="194"/>
      <c r="OSC40" s="194"/>
      <c r="OSD40" s="194"/>
      <c r="OSE40" s="194"/>
      <c r="OSF40" s="194"/>
      <c r="OSG40" s="194"/>
      <c r="OSH40" s="194"/>
      <c r="OSI40" s="194"/>
      <c r="OSJ40" s="194"/>
      <c r="OSK40" s="194"/>
      <c r="OSL40" s="194"/>
      <c r="OSM40" s="194"/>
      <c r="OSN40" s="194"/>
      <c r="OSO40" s="194"/>
      <c r="OSP40" s="194"/>
      <c r="OSQ40" s="194"/>
      <c r="OSR40" s="194"/>
      <c r="OSS40" s="194"/>
      <c r="OST40" s="194"/>
      <c r="OSU40" s="194"/>
      <c r="OSV40" s="194"/>
      <c r="OSW40" s="194"/>
      <c r="OSX40" s="194"/>
      <c r="OSY40" s="194"/>
      <c r="OSZ40" s="194"/>
      <c r="OTA40" s="194"/>
      <c r="OTB40" s="194"/>
      <c r="OTC40" s="194"/>
      <c r="OTD40" s="194"/>
      <c r="OTE40" s="194"/>
      <c r="OTF40" s="194"/>
      <c r="OTG40" s="194"/>
      <c r="OTH40" s="194"/>
      <c r="OTI40" s="194"/>
      <c r="OTJ40" s="194"/>
      <c r="OTK40" s="194"/>
      <c r="OTL40" s="194"/>
      <c r="OTM40" s="194"/>
      <c r="OTN40" s="194"/>
      <c r="OTO40" s="194"/>
      <c r="OTP40" s="194"/>
      <c r="OTQ40" s="194"/>
      <c r="OTR40" s="194"/>
      <c r="OTS40" s="194"/>
      <c r="OTT40" s="194"/>
      <c r="OTU40" s="194"/>
      <c r="OTV40" s="194"/>
      <c r="OTW40" s="194"/>
      <c r="OTX40" s="194"/>
      <c r="OTY40" s="194"/>
      <c r="OTZ40" s="194"/>
      <c r="OUA40" s="194"/>
      <c r="OUB40" s="194"/>
      <c r="OUC40" s="194"/>
      <c r="OUD40" s="194"/>
      <c r="OUE40" s="194"/>
      <c r="OUF40" s="194"/>
      <c r="OUG40" s="194"/>
      <c r="OUH40" s="194"/>
      <c r="OUI40" s="194"/>
      <c r="OUJ40" s="194"/>
      <c r="OUK40" s="194"/>
      <c r="OUL40" s="194"/>
      <c r="OUM40" s="194"/>
      <c r="OUN40" s="194"/>
      <c r="OUO40" s="194"/>
      <c r="OUP40" s="194"/>
      <c r="OUQ40" s="194"/>
      <c r="OUR40" s="194"/>
      <c r="OUS40" s="194"/>
      <c r="OUT40" s="194"/>
      <c r="OUU40" s="194"/>
      <c r="OUV40" s="194"/>
      <c r="OUW40" s="194"/>
      <c r="OUX40" s="194"/>
      <c r="OUY40" s="194"/>
      <c r="OUZ40" s="194"/>
      <c r="OVA40" s="194"/>
      <c r="OVB40" s="194"/>
      <c r="OVC40" s="194"/>
      <c r="OVD40" s="194"/>
      <c r="OVE40" s="194"/>
      <c r="OVF40" s="194"/>
      <c r="OVG40" s="194"/>
      <c r="OVH40" s="194"/>
      <c r="OVI40" s="194"/>
      <c r="OVJ40" s="194"/>
      <c r="OVK40" s="194"/>
      <c r="OVL40" s="194"/>
      <c r="OVM40" s="194"/>
      <c r="OVN40" s="194"/>
      <c r="OVO40" s="194"/>
      <c r="OVP40" s="194"/>
      <c r="OVQ40" s="194"/>
      <c r="OVR40" s="194"/>
      <c r="OVS40" s="194"/>
      <c r="OVT40" s="194"/>
      <c r="OVU40" s="194"/>
      <c r="OVV40" s="194"/>
      <c r="OVW40" s="194"/>
      <c r="OVX40" s="194"/>
      <c r="OVY40" s="194"/>
      <c r="OVZ40" s="194"/>
      <c r="OWA40" s="194"/>
      <c r="OWB40" s="194"/>
      <c r="OWC40" s="194"/>
      <c r="OWD40" s="194"/>
      <c r="OWE40" s="194"/>
      <c r="OWF40" s="194"/>
      <c r="OWG40" s="194"/>
      <c r="OWH40" s="194"/>
      <c r="OWI40" s="194"/>
      <c r="OWJ40" s="194"/>
      <c r="OWK40" s="194"/>
      <c r="OWL40" s="194"/>
      <c r="OWM40" s="194"/>
      <c r="OWN40" s="194"/>
      <c r="OWO40" s="194"/>
      <c r="OWP40" s="194"/>
      <c r="OWQ40" s="194"/>
      <c r="OWR40" s="194"/>
      <c r="OWS40" s="194"/>
      <c r="OWT40" s="194"/>
      <c r="OWU40" s="194"/>
      <c r="OWV40" s="194"/>
      <c r="OWW40" s="194"/>
      <c r="OWX40" s="194"/>
      <c r="OWY40" s="194"/>
      <c r="OWZ40" s="194"/>
      <c r="OXA40" s="194"/>
      <c r="OXB40" s="194"/>
      <c r="OXC40" s="194"/>
      <c r="OXD40" s="194"/>
      <c r="OXE40" s="194"/>
      <c r="OXF40" s="194"/>
      <c r="OXG40" s="194"/>
      <c r="OXH40" s="194"/>
      <c r="OXI40" s="194"/>
      <c r="OXJ40" s="194"/>
      <c r="OXK40" s="194"/>
      <c r="OXL40" s="194"/>
      <c r="OXM40" s="194"/>
      <c r="OXN40" s="194"/>
      <c r="OXO40" s="194"/>
      <c r="OXP40" s="194"/>
      <c r="OXQ40" s="194"/>
      <c r="OXR40" s="194"/>
      <c r="OXS40" s="194"/>
      <c r="OXT40" s="194"/>
      <c r="OXU40" s="194"/>
      <c r="OXV40" s="194"/>
      <c r="OXW40" s="194"/>
      <c r="OXX40" s="194"/>
      <c r="OXY40" s="194"/>
      <c r="OXZ40" s="194"/>
      <c r="OYA40" s="194"/>
      <c r="OYB40" s="194"/>
      <c r="OYC40" s="194"/>
      <c r="OYD40" s="194"/>
      <c r="OYE40" s="194"/>
      <c r="OYF40" s="194"/>
      <c r="OYG40" s="194"/>
      <c r="OYH40" s="194"/>
      <c r="OYI40" s="194"/>
      <c r="OYJ40" s="194"/>
      <c r="OYK40" s="194"/>
      <c r="OYL40" s="194"/>
      <c r="OYM40" s="194"/>
      <c r="OYN40" s="194"/>
      <c r="OYO40" s="194"/>
      <c r="OYP40" s="194"/>
      <c r="OYQ40" s="194"/>
      <c r="OYR40" s="194"/>
      <c r="OYS40" s="194"/>
      <c r="OYT40" s="194"/>
      <c r="OYU40" s="194"/>
      <c r="OYV40" s="194"/>
      <c r="OYW40" s="194"/>
      <c r="OYX40" s="194"/>
      <c r="OYY40" s="194"/>
      <c r="OYZ40" s="194"/>
      <c r="OZA40" s="194"/>
      <c r="OZB40" s="194"/>
      <c r="OZC40" s="194"/>
      <c r="OZD40" s="194"/>
      <c r="OZE40" s="194"/>
      <c r="OZF40" s="194"/>
      <c r="OZG40" s="194"/>
      <c r="OZH40" s="194"/>
      <c r="OZI40" s="194"/>
      <c r="OZJ40" s="194"/>
      <c r="OZK40" s="194"/>
      <c r="OZL40" s="194"/>
      <c r="OZM40" s="194"/>
      <c r="OZN40" s="194"/>
      <c r="OZO40" s="194"/>
      <c r="OZP40" s="194"/>
      <c r="OZQ40" s="194"/>
      <c r="OZR40" s="194"/>
      <c r="OZS40" s="194"/>
      <c r="OZT40" s="194"/>
      <c r="OZU40" s="194"/>
      <c r="OZV40" s="194"/>
      <c r="OZW40" s="194"/>
      <c r="OZX40" s="194"/>
      <c r="OZY40" s="194"/>
      <c r="OZZ40" s="194"/>
      <c r="PAA40" s="194"/>
      <c r="PAB40" s="194"/>
      <c r="PAC40" s="194"/>
      <c r="PAD40" s="194"/>
      <c r="PAE40" s="194"/>
      <c r="PAF40" s="194"/>
      <c r="PAG40" s="194"/>
      <c r="PAH40" s="194"/>
      <c r="PAI40" s="194"/>
      <c r="PAJ40" s="194"/>
      <c r="PAK40" s="194"/>
      <c r="PAL40" s="194"/>
      <c r="PAM40" s="194"/>
      <c r="PAN40" s="194"/>
      <c r="PAO40" s="194"/>
      <c r="PAP40" s="194"/>
      <c r="PAQ40" s="194"/>
      <c r="PAR40" s="194"/>
      <c r="PAS40" s="194"/>
      <c r="PAT40" s="194"/>
      <c r="PAU40" s="194"/>
      <c r="PAV40" s="194"/>
      <c r="PAW40" s="194"/>
      <c r="PAX40" s="194"/>
      <c r="PAY40" s="194"/>
      <c r="PAZ40" s="194"/>
      <c r="PBA40" s="194"/>
      <c r="PBB40" s="194"/>
      <c r="PBC40" s="194"/>
      <c r="PBD40" s="194"/>
      <c r="PBE40" s="194"/>
      <c r="PBF40" s="194"/>
      <c r="PBG40" s="194"/>
      <c r="PBH40" s="194"/>
      <c r="PBI40" s="194"/>
      <c r="PBJ40" s="194"/>
      <c r="PBK40" s="194"/>
      <c r="PBL40" s="194"/>
      <c r="PBM40" s="194"/>
      <c r="PBN40" s="194"/>
      <c r="PBO40" s="194"/>
      <c r="PBP40" s="194"/>
      <c r="PBQ40" s="194"/>
      <c r="PBR40" s="194"/>
      <c r="PBS40" s="194"/>
      <c r="PBT40" s="194"/>
      <c r="PBU40" s="194"/>
      <c r="PBV40" s="194"/>
      <c r="PBW40" s="194"/>
      <c r="PBX40" s="194"/>
      <c r="PBY40" s="194"/>
      <c r="PBZ40" s="194"/>
      <c r="PCA40" s="194"/>
      <c r="PCB40" s="194"/>
      <c r="PCC40" s="194"/>
      <c r="PCD40" s="194"/>
      <c r="PCE40" s="194"/>
      <c r="PCF40" s="194"/>
      <c r="PCG40" s="194"/>
      <c r="PCH40" s="194"/>
      <c r="PCI40" s="194"/>
      <c r="PCJ40" s="194"/>
      <c r="PCK40" s="194"/>
      <c r="PCL40" s="194"/>
      <c r="PCM40" s="194"/>
      <c r="PCN40" s="194"/>
      <c r="PCO40" s="194"/>
      <c r="PCP40" s="194"/>
      <c r="PCQ40" s="194"/>
      <c r="PCR40" s="194"/>
      <c r="PCS40" s="194"/>
      <c r="PCT40" s="194"/>
      <c r="PCU40" s="194"/>
      <c r="PCV40" s="194"/>
      <c r="PCW40" s="194"/>
      <c r="PCX40" s="194"/>
      <c r="PCY40" s="194"/>
      <c r="PCZ40" s="194"/>
      <c r="PDA40" s="194"/>
      <c r="PDB40" s="194"/>
      <c r="PDC40" s="194"/>
      <c r="PDD40" s="194"/>
      <c r="PDE40" s="194"/>
      <c r="PDF40" s="194"/>
      <c r="PDG40" s="194"/>
      <c r="PDH40" s="194"/>
      <c r="PDI40" s="194"/>
      <c r="PDJ40" s="194"/>
      <c r="PDK40" s="194"/>
      <c r="PDL40" s="194"/>
      <c r="PDM40" s="194"/>
      <c r="PDN40" s="194"/>
      <c r="PDO40" s="194"/>
      <c r="PDP40" s="194"/>
      <c r="PDQ40" s="194"/>
      <c r="PDR40" s="194"/>
      <c r="PDS40" s="194"/>
      <c r="PDT40" s="194"/>
      <c r="PDU40" s="194"/>
      <c r="PDV40" s="194"/>
      <c r="PDW40" s="194"/>
      <c r="PDX40" s="194"/>
      <c r="PDY40" s="194"/>
      <c r="PDZ40" s="194"/>
      <c r="PEA40" s="194"/>
      <c r="PEB40" s="194"/>
      <c r="PEC40" s="194"/>
      <c r="PED40" s="194"/>
      <c r="PEE40" s="194"/>
      <c r="PEF40" s="194"/>
      <c r="PEG40" s="194"/>
      <c r="PEH40" s="194"/>
      <c r="PEI40" s="194"/>
      <c r="PEJ40" s="194"/>
      <c r="PEK40" s="194"/>
      <c r="PEL40" s="194"/>
      <c r="PEM40" s="194"/>
      <c r="PEN40" s="194"/>
      <c r="PEO40" s="194"/>
      <c r="PEP40" s="194"/>
      <c r="PEQ40" s="194"/>
      <c r="PER40" s="194"/>
      <c r="PES40" s="194"/>
      <c r="PET40" s="194"/>
      <c r="PEU40" s="194"/>
      <c r="PEV40" s="194"/>
      <c r="PEW40" s="194"/>
      <c r="PEX40" s="194"/>
      <c r="PEY40" s="194"/>
      <c r="PEZ40" s="194"/>
      <c r="PFA40" s="194"/>
      <c r="PFB40" s="194"/>
      <c r="PFC40" s="194"/>
      <c r="PFD40" s="194"/>
      <c r="PFE40" s="194"/>
      <c r="PFF40" s="194"/>
      <c r="PFG40" s="194"/>
      <c r="PFH40" s="194"/>
      <c r="PFI40" s="194"/>
      <c r="PFJ40" s="194"/>
      <c r="PFK40" s="194"/>
      <c r="PFL40" s="194"/>
      <c r="PFM40" s="194"/>
      <c r="PFN40" s="194"/>
      <c r="PFO40" s="194"/>
      <c r="PFP40" s="194"/>
      <c r="PFQ40" s="194"/>
      <c r="PFR40" s="194"/>
      <c r="PFS40" s="194"/>
      <c r="PFT40" s="194"/>
      <c r="PFU40" s="194"/>
      <c r="PFV40" s="194"/>
      <c r="PFW40" s="194"/>
      <c r="PFX40" s="194"/>
      <c r="PFY40" s="194"/>
      <c r="PFZ40" s="194"/>
      <c r="PGA40" s="194"/>
      <c r="PGB40" s="194"/>
      <c r="PGC40" s="194"/>
      <c r="PGD40" s="194"/>
      <c r="PGE40" s="194"/>
      <c r="PGF40" s="194"/>
      <c r="PGG40" s="194"/>
      <c r="PGH40" s="194"/>
      <c r="PGI40" s="194"/>
      <c r="PGJ40" s="194"/>
      <c r="PGK40" s="194"/>
      <c r="PGL40" s="194"/>
      <c r="PGM40" s="194"/>
      <c r="PGN40" s="194"/>
      <c r="PGO40" s="194"/>
      <c r="PGP40" s="194"/>
      <c r="PGQ40" s="194"/>
      <c r="PGR40" s="194"/>
      <c r="PGS40" s="194"/>
      <c r="PGT40" s="194"/>
      <c r="PGU40" s="194"/>
      <c r="PGV40" s="194"/>
      <c r="PGW40" s="194"/>
      <c r="PGX40" s="194"/>
      <c r="PGY40" s="194"/>
      <c r="PGZ40" s="194"/>
      <c r="PHA40" s="194"/>
      <c r="PHB40" s="194"/>
      <c r="PHC40" s="194"/>
      <c r="PHD40" s="194"/>
      <c r="PHE40" s="194"/>
      <c r="PHF40" s="194"/>
      <c r="PHG40" s="194"/>
      <c r="PHH40" s="194"/>
      <c r="PHI40" s="194"/>
      <c r="PHJ40" s="194"/>
      <c r="PHK40" s="194"/>
      <c r="PHL40" s="194"/>
      <c r="PHM40" s="194"/>
      <c r="PHN40" s="194"/>
      <c r="PHO40" s="194"/>
      <c r="PHP40" s="194"/>
      <c r="PHQ40" s="194"/>
      <c r="PHR40" s="194"/>
      <c r="PHS40" s="194"/>
      <c r="PHT40" s="194"/>
      <c r="PHU40" s="194"/>
      <c r="PHV40" s="194"/>
      <c r="PHW40" s="194"/>
      <c r="PHX40" s="194"/>
      <c r="PHY40" s="194"/>
      <c r="PHZ40" s="194"/>
      <c r="PIA40" s="194"/>
      <c r="PIB40" s="194"/>
      <c r="PIC40" s="194"/>
      <c r="PID40" s="194"/>
      <c r="PIE40" s="194"/>
      <c r="PIF40" s="194"/>
      <c r="PIG40" s="194"/>
      <c r="PIH40" s="194"/>
      <c r="PII40" s="194"/>
      <c r="PIJ40" s="194"/>
      <c r="PIK40" s="194"/>
      <c r="PIL40" s="194"/>
      <c r="PIM40" s="194"/>
      <c r="PIN40" s="194"/>
      <c r="PIO40" s="194"/>
      <c r="PIP40" s="194"/>
      <c r="PIQ40" s="194"/>
      <c r="PIR40" s="194"/>
      <c r="PIS40" s="194"/>
      <c r="PIT40" s="194"/>
      <c r="PIU40" s="194"/>
      <c r="PIV40" s="194"/>
      <c r="PIW40" s="194"/>
      <c r="PIX40" s="194"/>
      <c r="PIY40" s="194"/>
      <c r="PIZ40" s="194"/>
      <c r="PJA40" s="194"/>
      <c r="PJB40" s="194"/>
      <c r="PJC40" s="194"/>
      <c r="PJD40" s="194"/>
      <c r="PJE40" s="194"/>
      <c r="PJF40" s="194"/>
      <c r="PJG40" s="194"/>
      <c r="PJH40" s="194"/>
      <c r="PJI40" s="194"/>
      <c r="PJJ40" s="194"/>
      <c r="PJK40" s="194"/>
      <c r="PJL40" s="194"/>
      <c r="PJM40" s="194"/>
      <c r="PJN40" s="194"/>
      <c r="PJO40" s="194"/>
      <c r="PJP40" s="194"/>
      <c r="PJQ40" s="194"/>
      <c r="PJR40" s="194"/>
      <c r="PJS40" s="194"/>
      <c r="PJT40" s="194"/>
      <c r="PJU40" s="194"/>
      <c r="PJV40" s="194"/>
      <c r="PJW40" s="194"/>
      <c r="PJX40" s="194"/>
      <c r="PJY40" s="194"/>
      <c r="PJZ40" s="194"/>
      <c r="PKA40" s="194"/>
      <c r="PKB40" s="194"/>
      <c r="PKC40" s="194"/>
      <c r="PKD40" s="194"/>
      <c r="PKE40" s="194"/>
      <c r="PKF40" s="194"/>
      <c r="PKG40" s="194"/>
      <c r="PKH40" s="194"/>
      <c r="PKI40" s="194"/>
      <c r="PKJ40" s="194"/>
      <c r="PKK40" s="194"/>
      <c r="PKL40" s="194"/>
      <c r="PKM40" s="194"/>
      <c r="PKN40" s="194"/>
      <c r="PKO40" s="194"/>
      <c r="PKP40" s="194"/>
      <c r="PKQ40" s="194"/>
      <c r="PKR40" s="194"/>
      <c r="PKS40" s="194"/>
      <c r="PKT40" s="194"/>
      <c r="PKU40" s="194"/>
      <c r="PKV40" s="194"/>
      <c r="PKW40" s="194"/>
      <c r="PKX40" s="194"/>
      <c r="PKY40" s="194"/>
      <c r="PKZ40" s="194"/>
      <c r="PLA40" s="194"/>
      <c r="PLB40" s="194"/>
      <c r="PLC40" s="194"/>
      <c r="PLD40" s="194"/>
      <c r="PLE40" s="194"/>
      <c r="PLF40" s="194"/>
      <c r="PLG40" s="194"/>
      <c r="PLH40" s="194"/>
      <c r="PLI40" s="194"/>
      <c r="PLJ40" s="194"/>
      <c r="PLK40" s="194"/>
      <c r="PLL40" s="194"/>
      <c r="PLM40" s="194"/>
      <c r="PLN40" s="194"/>
      <c r="PLO40" s="194"/>
      <c r="PLP40" s="194"/>
      <c r="PLQ40" s="194"/>
      <c r="PLR40" s="194"/>
      <c r="PLS40" s="194"/>
      <c r="PLT40" s="194"/>
      <c r="PLU40" s="194"/>
      <c r="PLV40" s="194"/>
      <c r="PLW40" s="194"/>
      <c r="PLX40" s="194"/>
      <c r="PLY40" s="194"/>
      <c r="PLZ40" s="194"/>
      <c r="PMA40" s="194"/>
      <c r="PMB40" s="194"/>
      <c r="PMC40" s="194"/>
      <c r="PMD40" s="194"/>
      <c r="PME40" s="194"/>
      <c r="PMF40" s="194"/>
      <c r="PMG40" s="194"/>
      <c r="PMH40" s="194"/>
      <c r="PMI40" s="194"/>
      <c r="PMJ40" s="194"/>
      <c r="PMK40" s="194"/>
      <c r="PML40" s="194"/>
      <c r="PMM40" s="194"/>
      <c r="PMN40" s="194"/>
      <c r="PMO40" s="194"/>
      <c r="PMP40" s="194"/>
      <c r="PMQ40" s="194"/>
      <c r="PMR40" s="194"/>
      <c r="PMS40" s="194"/>
      <c r="PMT40" s="194"/>
      <c r="PMU40" s="194"/>
      <c r="PMV40" s="194"/>
      <c r="PMW40" s="194"/>
      <c r="PMX40" s="194"/>
      <c r="PMY40" s="194"/>
      <c r="PMZ40" s="194"/>
      <c r="PNA40" s="194"/>
      <c r="PNB40" s="194"/>
      <c r="PNC40" s="194"/>
      <c r="PND40" s="194"/>
      <c r="PNE40" s="194"/>
      <c r="PNF40" s="194"/>
      <c r="PNG40" s="194"/>
      <c r="PNH40" s="194"/>
      <c r="PNI40" s="194"/>
      <c r="PNJ40" s="194"/>
      <c r="PNK40" s="194"/>
      <c r="PNL40" s="194"/>
      <c r="PNM40" s="194"/>
      <c r="PNN40" s="194"/>
      <c r="PNO40" s="194"/>
      <c r="PNP40" s="194"/>
      <c r="PNQ40" s="194"/>
      <c r="PNR40" s="194"/>
      <c r="PNS40" s="194"/>
      <c r="PNT40" s="194"/>
      <c r="PNU40" s="194"/>
      <c r="PNV40" s="194"/>
      <c r="PNW40" s="194"/>
      <c r="PNX40" s="194"/>
      <c r="PNY40" s="194"/>
      <c r="PNZ40" s="194"/>
      <c r="POA40" s="194"/>
      <c r="POB40" s="194"/>
      <c r="POC40" s="194"/>
      <c r="POD40" s="194"/>
      <c r="POE40" s="194"/>
      <c r="POF40" s="194"/>
      <c r="POG40" s="194"/>
      <c r="POH40" s="194"/>
      <c r="POI40" s="194"/>
      <c r="POJ40" s="194"/>
      <c r="POK40" s="194"/>
      <c r="POL40" s="194"/>
      <c r="POM40" s="194"/>
      <c r="PON40" s="194"/>
      <c r="POO40" s="194"/>
      <c r="POP40" s="194"/>
      <c r="POQ40" s="194"/>
      <c r="POR40" s="194"/>
      <c r="POS40" s="194"/>
      <c r="POT40" s="194"/>
      <c r="POU40" s="194"/>
      <c r="POV40" s="194"/>
      <c r="POW40" s="194"/>
      <c r="POX40" s="194"/>
      <c r="POY40" s="194"/>
      <c r="POZ40" s="194"/>
      <c r="PPA40" s="194"/>
      <c r="PPB40" s="194"/>
      <c r="PPC40" s="194"/>
      <c r="PPD40" s="194"/>
      <c r="PPE40" s="194"/>
      <c r="PPF40" s="194"/>
      <c r="PPG40" s="194"/>
      <c r="PPH40" s="194"/>
      <c r="PPI40" s="194"/>
      <c r="PPJ40" s="194"/>
      <c r="PPK40" s="194"/>
      <c r="PPL40" s="194"/>
      <c r="PPM40" s="194"/>
      <c r="PPN40" s="194"/>
      <c r="PPO40" s="194"/>
      <c r="PPP40" s="194"/>
      <c r="PPQ40" s="194"/>
      <c r="PPR40" s="194"/>
      <c r="PPS40" s="194"/>
      <c r="PPT40" s="194"/>
      <c r="PPU40" s="194"/>
      <c r="PPV40" s="194"/>
      <c r="PPW40" s="194"/>
      <c r="PPX40" s="194"/>
      <c r="PPY40" s="194"/>
      <c r="PPZ40" s="194"/>
      <c r="PQA40" s="194"/>
      <c r="PQB40" s="194"/>
      <c r="PQC40" s="194"/>
      <c r="PQD40" s="194"/>
      <c r="PQE40" s="194"/>
      <c r="PQF40" s="194"/>
      <c r="PQG40" s="194"/>
      <c r="PQH40" s="194"/>
      <c r="PQI40" s="194"/>
      <c r="PQJ40" s="194"/>
      <c r="PQK40" s="194"/>
      <c r="PQL40" s="194"/>
      <c r="PQM40" s="194"/>
      <c r="PQN40" s="194"/>
      <c r="PQO40" s="194"/>
      <c r="PQP40" s="194"/>
      <c r="PQQ40" s="194"/>
      <c r="PQR40" s="194"/>
      <c r="PQS40" s="194"/>
      <c r="PQT40" s="194"/>
      <c r="PQU40" s="194"/>
      <c r="PQV40" s="194"/>
      <c r="PQW40" s="194"/>
      <c r="PQX40" s="194"/>
      <c r="PQY40" s="194"/>
      <c r="PQZ40" s="194"/>
      <c r="PRA40" s="194"/>
      <c r="PRB40" s="194"/>
      <c r="PRC40" s="194"/>
      <c r="PRD40" s="194"/>
      <c r="PRE40" s="194"/>
      <c r="PRF40" s="194"/>
      <c r="PRG40" s="194"/>
      <c r="PRH40" s="194"/>
      <c r="PRI40" s="194"/>
      <c r="PRJ40" s="194"/>
      <c r="PRK40" s="194"/>
      <c r="PRL40" s="194"/>
      <c r="PRM40" s="194"/>
      <c r="PRN40" s="194"/>
      <c r="PRO40" s="194"/>
      <c r="PRP40" s="194"/>
      <c r="PRQ40" s="194"/>
      <c r="PRR40" s="194"/>
      <c r="PRS40" s="194"/>
      <c r="PRT40" s="194"/>
      <c r="PRU40" s="194"/>
      <c r="PRV40" s="194"/>
      <c r="PRW40" s="194"/>
      <c r="PRX40" s="194"/>
      <c r="PRY40" s="194"/>
      <c r="PRZ40" s="194"/>
      <c r="PSA40" s="194"/>
      <c r="PSB40" s="194"/>
      <c r="PSC40" s="194"/>
      <c r="PSD40" s="194"/>
      <c r="PSE40" s="194"/>
      <c r="PSF40" s="194"/>
      <c r="PSG40" s="194"/>
      <c r="PSH40" s="194"/>
      <c r="PSI40" s="194"/>
      <c r="PSJ40" s="194"/>
      <c r="PSK40" s="194"/>
      <c r="PSL40" s="194"/>
      <c r="PSM40" s="194"/>
      <c r="PSN40" s="194"/>
      <c r="PSO40" s="194"/>
      <c r="PSP40" s="194"/>
      <c r="PSQ40" s="194"/>
      <c r="PSR40" s="194"/>
      <c r="PSS40" s="194"/>
      <c r="PST40" s="194"/>
      <c r="PSU40" s="194"/>
      <c r="PSV40" s="194"/>
      <c r="PSW40" s="194"/>
      <c r="PSX40" s="194"/>
      <c r="PSY40" s="194"/>
      <c r="PSZ40" s="194"/>
      <c r="PTA40" s="194"/>
      <c r="PTB40" s="194"/>
      <c r="PTC40" s="194"/>
      <c r="PTD40" s="194"/>
      <c r="PTE40" s="194"/>
      <c r="PTF40" s="194"/>
      <c r="PTG40" s="194"/>
      <c r="PTH40" s="194"/>
      <c r="PTI40" s="194"/>
      <c r="PTJ40" s="194"/>
      <c r="PTK40" s="194"/>
      <c r="PTL40" s="194"/>
      <c r="PTM40" s="194"/>
      <c r="PTN40" s="194"/>
      <c r="PTO40" s="194"/>
      <c r="PTP40" s="194"/>
      <c r="PTQ40" s="194"/>
      <c r="PTR40" s="194"/>
      <c r="PTS40" s="194"/>
      <c r="PTT40" s="194"/>
      <c r="PTU40" s="194"/>
      <c r="PTV40" s="194"/>
      <c r="PTW40" s="194"/>
      <c r="PTX40" s="194"/>
      <c r="PTY40" s="194"/>
      <c r="PTZ40" s="194"/>
      <c r="PUA40" s="194"/>
      <c r="PUB40" s="194"/>
      <c r="PUC40" s="194"/>
      <c r="PUD40" s="194"/>
      <c r="PUE40" s="194"/>
      <c r="PUF40" s="194"/>
      <c r="PUG40" s="194"/>
      <c r="PUH40" s="194"/>
      <c r="PUI40" s="194"/>
      <c r="PUJ40" s="194"/>
      <c r="PUK40" s="194"/>
      <c r="PUL40" s="194"/>
      <c r="PUM40" s="194"/>
      <c r="PUN40" s="194"/>
      <c r="PUO40" s="194"/>
      <c r="PUP40" s="194"/>
      <c r="PUQ40" s="194"/>
      <c r="PUR40" s="194"/>
      <c r="PUS40" s="194"/>
      <c r="PUT40" s="194"/>
      <c r="PUU40" s="194"/>
      <c r="PUV40" s="194"/>
      <c r="PUW40" s="194"/>
      <c r="PUX40" s="194"/>
      <c r="PUY40" s="194"/>
      <c r="PUZ40" s="194"/>
      <c r="PVA40" s="194"/>
      <c r="PVB40" s="194"/>
      <c r="PVC40" s="194"/>
      <c r="PVD40" s="194"/>
      <c r="PVE40" s="194"/>
      <c r="PVF40" s="194"/>
      <c r="PVG40" s="194"/>
      <c r="PVH40" s="194"/>
      <c r="PVI40" s="194"/>
      <c r="PVJ40" s="194"/>
      <c r="PVK40" s="194"/>
      <c r="PVL40" s="194"/>
      <c r="PVM40" s="194"/>
      <c r="PVN40" s="194"/>
      <c r="PVO40" s="194"/>
      <c r="PVP40" s="194"/>
      <c r="PVQ40" s="194"/>
      <c r="PVR40" s="194"/>
      <c r="PVS40" s="194"/>
      <c r="PVT40" s="194"/>
      <c r="PVU40" s="194"/>
      <c r="PVV40" s="194"/>
      <c r="PVW40" s="194"/>
      <c r="PVX40" s="194"/>
      <c r="PVY40" s="194"/>
      <c r="PVZ40" s="194"/>
      <c r="PWA40" s="194"/>
      <c r="PWB40" s="194"/>
      <c r="PWC40" s="194"/>
      <c r="PWD40" s="194"/>
      <c r="PWE40" s="194"/>
      <c r="PWF40" s="194"/>
      <c r="PWG40" s="194"/>
      <c r="PWH40" s="194"/>
      <c r="PWI40" s="194"/>
      <c r="PWJ40" s="194"/>
      <c r="PWK40" s="194"/>
      <c r="PWL40" s="194"/>
      <c r="PWM40" s="194"/>
      <c r="PWN40" s="194"/>
      <c r="PWO40" s="194"/>
      <c r="PWP40" s="194"/>
      <c r="PWQ40" s="194"/>
      <c r="PWR40" s="194"/>
      <c r="PWS40" s="194"/>
      <c r="PWT40" s="194"/>
      <c r="PWU40" s="194"/>
      <c r="PWV40" s="194"/>
      <c r="PWW40" s="194"/>
      <c r="PWX40" s="194"/>
      <c r="PWY40" s="194"/>
      <c r="PWZ40" s="194"/>
      <c r="PXA40" s="194"/>
      <c r="PXB40" s="194"/>
      <c r="PXC40" s="194"/>
      <c r="PXD40" s="194"/>
      <c r="PXE40" s="194"/>
      <c r="PXF40" s="194"/>
      <c r="PXG40" s="194"/>
      <c r="PXH40" s="194"/>
      <c r="PXI40" s="194"/>
      <c r="PXJ40" s="194"/>
      <c r="PXK40" s="194"/>
      <c r="PXL40" s="194"/>
      <c r="PXM40" s="194"/>
      <c r="PXN40" s="194"/>
      <c r="PXO40" s="194"/>
      <c r="PXP40" s="194"/>
      <c r="PXQ40" s="194"/>
      <c r="PXR40" s="194"/>
      <c r="PXS40" s="194"/>
      <c r="PXT40" s="194"/>
      <c r="PXU40" s="194"/>
      <c r="PXV40" s="194"/>
      <c r="PXW40" s="194"/>
      <c r="PXX40" s="194"/>
      <c r="PXY40" s="194"/>
      <c r="PXZ40" s="194"/>
      <c r="PYA40" s="194"/>
      <c r="PYB40" s="194"/>
      <c r="PYC40" s="194"/>
      <c r="PYD40" s="194"/>
      <c r="PYE40" s="194"/>
      <c r="PYF40" s="194"/>
      <c r="PYG40" s="194"/>
      <c r="PYH40" s="194"/>
      <c r="PYI40" s="194"/>
      <c r="PYJ40" s="194"/>
      <c r="PYK40" s="194"/>
      <c r="PYL40" s="194"/>
      <c r="PYM40" s="194"/>
      <c r="PYN40" s="194"/>
      <c r="PYO40" s="194"/>
      <c r="PYP40" s="194"/>
      <c r="PYQ40" s="194"/>
      <c r="PYR40" s="194"/>
      <c r="PYS40" s="194"/>
      <c r="PYT40" s="194"/>
      <c r="PYU40" s="194"/>
      <c r="PYV40" s="194"/>
      <c r="PYW40" s="194"/>
      <c r="PYX40" s="194"/>
      <c r="PYY40" s="194"/>
      <c r="PYZ40" s="194"/>
      <c r="PZA40" s="194"/>
      <c r="PZB40" s="194"/>
      <c r="PZC40" s="194"/>
      <c r="PZD40" s="194"/>
      <c r="PZE40" s="194"/>
      <c r="PZF40" s="194"/>
      <c r="PZG40" s="194"/>
      <c r="PZH40" s="194"/>
      <c r="PZI40" s="194"/>
      <c r="PZJ40" s="194"/>
      <c r="PZK40" s="194"/>
      <c r="PZL40" s="194"/>
      <c r="PZM40" s="194"/>
      <c r="PZN40" s="194"/>
      <c r="PZO40" s="194"/>
      <c r="PZP40" s="194"/>
      <c r="PZQ40" s="194"/>
      <c r="PZR40" s="194"/>
      <c r="PZS40" s="194"/>
      <c r="PZT40" s="194"/>
      <c r="PZU40" s="194"/>
      <c r="PZV40" s="194"/>
      <c r="PZW40" s="194"/>
      <c r="PZX40" s="194"/>
      <c r="PZY40" s="194"/>
      <c r="PZZ40" s="194"/>
      <c r="QAA40" s="194"/>
      <c r="QAB40" s="194"/>
      <c r="QAC40" s="194"/>
      <c r="QAD40" s="194"/>
      <c r="QAE40" s="194"/>
      <c r="QAF40" s="194"/>
      <c r="QAG40" s="194"/>
      <c r="QAH40" s="194"/>
      <c r="QAI40" s="194"/>
      <c r="QAJ40" s="194"/>
      <c r="QAK40" s="194"/>
      <c r="QAL40" s="194"/>
      <c r="QAM40" s="194"/>
      <c r="QAN40" s="194"/>
      <c r="QAO40" s="194"/>
      <c r="QAP40" s="194"/>
      <c r="QAQ40" s="194"/>
      <c r="QAR40" s="194"/>
      <c r="QAS40" s="194"/>
      <c r="QAT40" s="194"/>
      <c r="QAU40" s="194"/>
      <c r="QAV40" s="194"/>
      <c r="QAW40" s="194"/>
      <c r="QAX40" s="194"/>
      <c r="QAY40" s="194"/>
      <c r="QAZ40" s="194"/>
      <c r="QBA40" s="194"/>
      <c r="QBB40" s="194"/>
      <c r="QBC40" s="194"/>
      <c r="QBD40" s="194"/>
      <c r="QBE40" s="194"/>
      <c r="QBF40" s="194"/>
      <c r="QBG40" s="194"/>
      <c r="QBH40" s="194"/>
      <c r="QBI40" s="194"/>
      <c r="QBJ40" s="194"/>
      <c r="QBK40" s="194"/>
      <c r="QBL40" s="194"/>
      <c r="QBM40" s="194"/>
      <c r="QBN40" s="194"/>
      <c r="QBO40" s="194"/>
      <c r="QBP40" s="194"/>
      <c r="QBQ40" s="194"/>
      <c r="QBR40" s="194"/>
      <c r="QBS40" s="194"/>
      <c r="QBT40" s="194"/>
      <c r="QBU40" s="194"/>
      <c r="QBV40" s="194"/>
      <c r="QBW40" s="194"/>
      <c r="QBX40" s="194"/>
      <c r="QBY40" s="194"/>
      <c r="QBZ40" s="194"/>
      <c r="QCA40" s="194"/>
      <c r="QCB40" s="194"/>
      <c r="QCC40" s="194"/>
      <c r="QCD40" s="194"/>
      <c r="QCE40" s="194"/>
      <c r="QCF40" s="194"/>
      <c r="QCG40" s="194"/>
      <c r="QCH40" s="194"/>
      <c r="QCI40" s="194"/>
      <c r="QCJ40" s="194"/>
      <c r="QCK40" s="194"/>
      <c r="QCL40" s="194"/>
      <c r="QCM40" s="194"/>
      <c r="QCN40" s="194"/>
      <c r="QCO40" s="194"/>
      <c r="QCP40" s="194"/>
      <c r="QCQ40" s="194"/>
      <c r="QCR40" s="194"/>
      <c r="QCS40" s="194"/>
      <c r="QCT40" s="194"/>
      <c r="QCU40" s="194"/>
      <c r="QCV40" s="194"/>
      <c r="QCW40" s="194"/>
      <c r="QCX40" s="194"/>
      <c r="QCY40" s="194"/>
      <c r="QCZ40" s="194"/>
      <c r="QDA40" s="194"/>
      <c r="QDB40" s="194"/>
      <c r="QDC40" s="194"/>
      <c r="QDD40" s="194"/>
      <c r="QDE40" s="194"/>
      <c r="QDF40" s="194"/>
      <c r="QDG40" s="194"/>
      <c r="QDH40" s="194"/>
      <c r="QDI40" s="194"/>
      <c r="QDJ40" s="194"/>
      <c r="QDK40" s="194"/>
      <c r="QDL40" s="194"/>
      <c r="QDM40" s="194"/>
      <c r="QDN40" s="194"/>
      <c r="QDO40" s="194"/>
      <c r="QDP40" s="194"/>
      <c r="QDQ40" s="194"/>
      <c r="QDR40" s="194"/>
      <c r="QDS40" s="194"/>
      <c r="QDT40" s="194"/>
      <c r="QDU40" s="194"/>
      <c r="QDV40" s="194"/>
      <c r="QDW40" s="194"/>
      <c r="QDX40" s="194"/>
      <c r="QDY40" s="194"/>
      <c r="QDZ40" s="194"/>
      <c r="QEA40" s="194"/>
      <c r="QEB40" s="194"/>
      <c r="QEC40" s="194"/>
      <c r="QED40" s="194"/>
      <c r="QEE40" s="194"/>
      <c r="QEF40" s="194"/>
      <c r="QEG40" s="194"/>
      <c r="QEH40" s="194"/>
      <c r="QEI40" s="194"/>
      <c r="QEJ40" s="194"/>
      <c r="QEK40" s="194"/>
      <c r="QEL40" s="194"/>
      <c r="QEM40" s="194"/>
      <c r="QEN40" s="194"/>
      <c r="QEO40" s="194"/>
      <c r="QEP40" s="194"/>
      <c r="QEQ40" s="194"/>
      <c r="QER40" s="194"/>
      <c r="QES40" s="194"/>
      <c r="QET40" s="194"/>
      <c r="QEU40" s="194"/>
      <c r="QEV40" s="194"/>
      <c r="QEW40" s="194"/>
      <c r="QEX40" s="194"/>
      <c r="QEY40" s="194"/>
      <c r="QEZ40" s="194"/>
      <c r="QFA40" s="194"/>
      <c r="QFB40" s="194"/>
      <c r="QFC40" s="194"/>
      <c r="QFD40" s="194"/>
      <c r="QFE40" s="194"/>
      <c r="QFF40" s="194"/>
      <c r="QFG40" s="194"/>
      <c r="QFH40" s="194"/>
      <c r="QFI40" s="194"/>
      <c r="QFJ40" s="194"/>
      <c r="QFK40" s="194"/>
      <c r="QFL40" s="194"/>
      <c r="QFM40" s="194"/>
      <c r="QFN40" s="194"/>
      <c r="QFO40" s="194"/>
      <c r="QFP40" s="194"/>
      <c r="QFQ40" s="194"/>
      <c r="QFR40" s="194"/>
      <c r="QFS40" s="194"/>
      <c r="QFT40" s="194"/>
      <c r="QFU40" s="194"/>
      <c r="QFV40" s="194"/>
      <c r="QFW40" s="194"/>
      <c r="QFX40" s="194"/>
      <c r="QFY40" s="194"/>
      <c r="QFZ40" s="194"/>
      <c r="QGA40" s="194"/>
      <c r="QGB40" s="194"/>
      <c r="QGC40" s="194"/>
      <c r="QGD40" s="194"/>
      <c r="QGE40" s="194"/>
      <c r="QGF40" s="194"/>
      <c r="QGG40" s="194"/>
      <c r="QGH40" s="194"/>
      <c r="QGI40" s="194"/>
      <c r="QGJ40" s="194"/>
      <c r="QGK40" s="194"/>
      <c r="QGL40" s="194"/>
      <c r="QGM40" s="194"/>
      <c r="QGN40" s="194"/>
      <c r="QGO40" s="194"/>
      <c r="QGP40" s="194"/>
      <c r="QGQ40" s="194"/>
      <c r="QGR40" s="194"/>
      <c r="QGS40" s="194"/>
      <c r="QGT40" s="194"/>
      <c r="QGU40" s="194"/>
      <c r="QGV40" s="194"/>
      <c r="QGW40" s="194"/>
      <c r="QGX40" s="194"/>
      <c r="QGY40" s="194"/>
      <c r="QGZ40" s="194"/>
      <c r="QHA40" s="194"/>
      <c r="QHB40" s="194"/>
      <c r="QHC40" s="194"/>
      <c r="QHD40" s="194"/>
      <c r="QHE40" s="194"/>
      <c r="QHF40" s="194"/>
      <c r="QHG40" s="194"/>
      <c r="QHH40" s="194"/>
      <c r="QHI40" s="194"/>
      <c r="QHJ40" s="194"/>
      <c r="QHK40" s="194"/>
      <c r="QHL40" s="194"/>
      <c r="QHM40" s="194"/>
      <c r="QHN40" s="194"/>
      <c r="QHO40" s="194"/>
      <c r="QHP40" s="194"/>
      <c r="QHQ40" s="194"/>
      <c r="QHR40" s="194"/>
      <c r="QHS40" s="194"/>
      <c r="QHT40" s="194"/>
      <c r="QHU40" s="194"/>
      <c r="QHV40" s="194"/>
      <c r="QHW40" s="194"/>
      <c r="QHX40" s="194"/>
      <c r="QHY40" s="194"/>
      <c r="QHZ40" s="194"/>
      <c r="QIA40" s="194"/>
      <c r="QIB40" s="194"/>
      <c r="QIC40" s="194"/>
      <c r="QID40" s="194"/>
      <c r="QIE40" s="194"/>
      <c r="QIF40" s="194"/>
      <c r="QIG40" s="194"/>
      <c r="QIH40" s="194"/>
      <c r="QII40" s="194"/>
      <c r="QIJ40" s="194"/>
      <c r="QIK40" s="194"/>
      <c r="QIL40" s="194"/>
      <c r="QIM40" s="194"/>
      <c r="QIN40" s="194"/>
      <c r="QIO40" s="194"/>
      <c r="QIP40" s="194"/>
      <c r="QIQ40" s="194"/>
      <c r="QIR40" s="194"/>
      <c r="QIS40" s="194"/>
      <c r="QIT40" s="194"/>
      <c r="QIU40" s="194"/>
      <c r="QIV40" s="194"/>
      <c r="QIW40" s="194"/>
      <c r="QIX40" s="194"/>
      <c r="QIY40" s="194"/>
      <c r="QIZ40" s="194"/>
      <c r="QJA40" s="194"/>
      <c r="QJB40" s="194"/>
      <c r="QJC40" s="194"/>
      <c r="QJD40" s="194"/>
      <c r="QJE40" s="194"/>
      <c r="QJF40" s="194"/>
      <c r="QJG40" s="194"/>
      <c r="QJH40" s="194"/>
      <c r="QJI40" s="194"/>
      <c r="QJJ40" s="194"/>
      <c r="QJK40" s="194"/>
      <c r="QJL40" s="194"/>
      <c r="QJM40" s="194"/>
      <c r="QJN40" s="194"/>
      <c r="QJO40" s="194"/>
      <c r="QJP40" s="194"/>
      <c r="QJQ40" s="194"/>
      <c r="QJR40" s="194"/>
      <c r="QJS40" s="194"/>
      <c r="QJT40" s="194"/>
      <c r="QJU40" s="194"/>
      <c r="QJV40" s="194"/>
      <c r="QJW40" s="194"/>
      <c r="QJX40" s="194"/>
      <c r="QJY40" s="194"/>
      <c r="QJZ40" s="194"/>
      <c r="QKA40" s="194"/>
      <c r="QKB40" s="194"/>
      <c r="QKC40" s="194"/>
      <c r="QKD40" s="194"/>
      <c r="QKE40" s="194"/>
      <c r="QKF40" s="194"/>
      <c r="QKG40" s="194"/>
      <c r="QKH40" s="194"/>
      <c r="QKI40" s="194"/>
      <c r="QKJ40" s="194"/>
      <c r="QKK40" s="194"/>
      <c r="QKL40" s="194"/>
      <c r="QKM40" s="194"/>
      <c r="QKN40" s="194"/>
      <c r="QKO40" s="194"/>
      <c r="QKP40" s="194"/>
      <c r="QKQ40" s="194"/>
      <c r="QKR40" s="194"/>
      <c r="QKS40" s="194"/>
      <c r="QKT40" s="194"/>
      <c r="QKU40" s="194"/>
      <c r="QKV40" s="194"/>
      <c r="QKW40" s="194"/>
      <c r="QKX40" s="194"/>
      <c r="QKY40" s="194"/>
      <c r="QKZ40" s="194"/>
      <c r="QLA40" s="194"/>
      <c r="QLB40" s="194"/>
      <c r="QLC40" s="194"/>
      <c r="QLD40" s="194"/>
      <c r="QLE40" s="194"/>
      <c r="QLF40" s="194"/>
      <c r="QLG40" s="194"/>
      <c r="QLH40" s="194"/>
      <c r="QLI40" s="194"/>
      <c r="QLJ40" s="194"/>
      <c r="QLK40" s="194"/>
      <c r="QLL40" s="194"/>
      <c r="QLM40" s="194"/>
      <c r="QLN40" s="194"/>
      <c r="QLO40" s="194"/>
      <c r="QLP40" s="194"/>
      <c r="QLQ40" s="194"/>
      <c r="QLR40" s="194"/>
      <c r="QLS40" s="194"/>
      <c r="QLT40" s="194"/>
      <c r="QLU40" s="194"/>
      <c r="QLV40" s="194"/>
      <c r="QLW40" s="194"/>
      <c r="QLX40" s="194"/>
      <c r="QLY40" s="194"/>
      <c r="QLZ40" s="194"/>
      <c r="QMA40" s="194"/>
      <c r="QMB40" s="194"/>
      <c r="QMC40" s="194"/>
      <c r="QMD40" s="194"/>
      <c r="QME40" s="194"/>
      <c r="QMF40" s="194"/>
      <c r="QMG40" s="194"/>
      <c r="QMH40" s="194"/>
      <c r="QMI40" s="194"/>
      <c r="QMJ40" s="194"/>
      <c r="QMK40" s="194"/>
      <c r="QML40" s="194"/>
      <c r="QMM40" s="194"/>
      <c r="QMN40" s="194"/>
      <c r="QMO40" s="194"/>
      <c r="QMP40" s="194"/>
      <c r="QMQ40" s="194"/>
      <c r="QMR40" s="194"/>
      <c r="QMS40" s="194"/>
      <c r="QMT40" s="194"/>
      <c r="QMU40" s="194"/>
      <c r="QMV40" s="194"/>
      <c r="QMW40" s="194"/>
      <c r="QMX40" s="194"/>
      <c r="QMY40" s="194"/>
      <c r="QMZ40" s="194"/>
      <c r="QNA40" s="194"/>
      <c r="QNB40" s="194"/>
      <c r="QNC40" s="194"/>
      <c r="QND40" s="194"/>
      <c r="QNE40" s="194"/>
      <c r="QNF40" s="194"/>
      <c r="QNG40" s="194"/>
      <c r="QNH40" s="194"/>
      <c r="QNI40" s="194"/>
      <c r="QNJ40" s="194"/>
      <c r="QNK40" s="194"/>
      <c r="QNL40" s="194"/>
      <c r="QNM40" s="194"/>
      <c r="QNN40" s="194"/>
      <c r="QNO40" s="194"/>
      <c r="QNP40" s="194"/>
      <c r="QNQ40" s="194"/>
      <c r="QNR40" s="194"/>
      <c r="QNS40" s="194"/>
      <c r="QNT40" s="194"/>
      <c r="QNU40" s="194"/>
      <c r="QNV40" s="194"/>
      <c r="QNW40" s="194"/>
      <c r="QNX40" s="194"/>
      <c r="QNY40" s="194"/>
      <c r="QNZ40" s="194"/>
      <c r="QOA40" s="194"/>
      <c r="QOB40" s="194"/>
      <c r="QOC40" s="194"/>
      <c r="QOD40" s="194"/>
      <c r="QOE40" s="194"/>
      <c r="QOF40" s="194"/>
      <c r="QOG40" s="194"/>
      <c r="QOH40" s="194"/>
      <c r="QOI40" s="194"/>
      <c r="QOJ40" s="194"/>
      <c r="QOK40" s="194"/>
      <c r="QOL40" s="194"/>
      <c r="QOM40" s="194"/>
      <c r="QON40" s="194"/>
      <c r="QOO40" s="194"/>
      <c r="QOP40" s="194"/>
      <c r="QOQ40" s="194"/>
      <c r="QOR40" s="194"/>
      <c r="QOS40" s="194"/>
      <c r="QOT40" s="194"/>
      <c r="QOU40" s="194"/>
      <c r="QOV40" s="194"/>
      <c r="QOW40" s="194"/>
      <c r="QOX40" s="194"/>
      <c r="QOY40" s="194"/>
      <c r="QOZ40" s="194"/>
      <c r="QPA40" s="194"/>
      <c r="QPB40" s="194"/>
      <c r="QPC40" s="194"/>
      <c r="QPD40" s="194"/>
      <c r="QPE40" s="194"/>
      <c r="QPF40" s="194"/>
      <c r="QPG40" s="194"/>
      <c r="QPH40" s="194"/>
      <c r="QPI40" s="194"/>
      <c r="QPJ40" s="194"/>
      <c r="QPK40" s="194"/>
      <c r="QPL40" s="194"/>
      <c r="QPM40" s="194"/>
      <c r="QPN40" s="194"/>
      <c r="QPO40" s="194"/>
      <c r="QPP40" s="194"/>
      <c r="QPQ40" s="194"/>
      <c r="QPR40" s="194"/>
      <c r="QPS40" s="194"/>
      <c r="QPT40" s="194"/>
      <c r="QPU40" s="194"/>
      <c r="QPV40" s="194"/>
      <c r="QPW40" s="194"/>
      <c r="QPX40" s="194"/>
      <c r="QPY40" s="194"/>
      <c r="QPZ40" s="194"/>
      <c r="QQA40" s="194"/>
      <c r="QQB40" s="194"/>
      <c r="QQC40" s="194"/>
      <c r="QQD40" s="194"/>
      <c r="QQE40" s="194"/>
      <c r="QQF40" s="194"/>
      <c r="QQG40" s="194"/>
      <c r="QQH40" s="194"/>
      <c r="QQI40" s="194"/>
      <c r="QQJ40" s="194"/>
      <c r="QQK40" s="194"/>
      <c r="QQL40" s="194"/>
      <c r="QQM40" s="194"/>
      <c r="QQN40" s="194"/>
      <c r="QQO40" s="194"/>
      <c r="QQP40" s="194"/>
      <c r="QQQ40" s="194"/>
      <c r="QQR40" s="194"/>
      <c r="QQS40" s="194"/>
      <c r="QQT40" s="194"/>
      <c r="QQU40" s="194"/>
      <c r="QQV40" s="194"/>
      <c r="QQW40" s="194"/>
      <c r="QQX40" s="194"/>
      <c r="QQY40" s="194"/>
      <c r="QQZ40" s="194"/>
      <c r="QRA40" s="194"/>
      <c r="QRB40" s="194"/>
      <c r="QRC40" s="194"/>
      <c r="QRD40" s="194"/>
      <c r="QRE40" s="194"/>
      <c r="QRF40" s="194"/>
      <c r="QRG40" s="194"/>
      <c r="QRH40" s="194"/>
      <c r="QRI40" s="194"/>
      <c r="QRJ40" s="194"/>
      <c r="QRK40" s="194"/>
      <c r="QRL40" s="194"/>
      <c r="QRM40" s="194"/>
      <c r="QRN40" s="194"/>
      <c r="QRO40" s="194"/>
      <c r="QRP40" s="194"/>
      <c r="QRQ40" s="194"/>
      <c r="QRR40" s="194"/>
      <c r="QRS40" s="194"/>
      <c r="QRT40" s="194"/>
      <c r="QRU40" s="194"/>
      <c r="QRV40" s="194"/>
      <c r="QRW40" s="194"/>
      <c r="QRX40" s="194"/>
      <c r="QRY40" s="194"/>
      <c r="QRZ40" s="194"/>
      <c r="QSA40" s="194"/>
      <c r="QSB40" s="194"/>
      <c r="QSC40" s="194"/>
      <c r="QSD40" s="194"/>
      <c r="QSE40" s="194"/>
      <c r="QSF40" s="194"/>
      <c r="QSG40" s="194"/>
      <c r="QSH40" s="194"/>
      <c r="QSI40" s="194"/>
      <c r="QSJ40" s="194"/>
      <c r="QSK40" s="194"/>
      <c r="QSL40" s="194"/>
      <c r="QSM40" s="194"/>
      <c r="QSN40" s="194"/>
      <c r="QSO40" s="194"/>
      <c r="QSP40" s="194"/>
      <c r="QSQ40" s="194"/>
      <c r="QSR40" s="194"/>
      <c r="QSS40" s="194"/>
      <c r="QST40" s="194"/>
      <c r="QSU40" s="194"/>
      <c r="QSV40" s="194"/>
      <c r="QSW40" s="194"/>
      <c r="QSX40" s="194"/>
      <c r="QSY40" s="194"/>
      <c r="QSZ40" s="194"/>
      <c r="QTA40" s="194"/>
      <c r="QTB40" s="194"/>
      <c r="QTC40" s="194"/>
      <c r="QTD40" s="194"/>
      <c r="QTE40" s="194"/>
      <c r="QTF40" s="194"/>
      <c r="QTG40" s="194"/>
      <c r="QTH40" s="194"/>
      <c r="QTI40" s="194"/>
      <c r="QTJ40" s="194"/>
      <c r="QTK40" s="194"/>
      <c r="QTL40" s="194"/>
      <c r="QTM40" s="194"/>
      <c r="QTN40" s="194"/>
      <c r="QTO40" s="194"/>
      <c r="QTP40" s="194"/>
      <c r="QTQ40" s="194"/>
      <c r="QTR40" s="194"/>
      <c r="QTS40" s="194"/>
      <c r="QTT40" s="194"/>
      <c r="QTU40" s="194"/>
      <c r="QTV40" s="194"/>
      <c r="QTW40" s="194"/>
      <c r="QTX40" s="194"/>
      <c r="QTY40" s="194"/>
      <c r="QTZ40" s="194"/>
      <c r="QUA40" s="194"/>
      <c r="QUB40" s="194"/>
      <c r="QUC40" s="194"/>
      <c r="QUD40" s="194"/>
      <c r="QUE40" s="194"/>
      <c r="QUF40" s="194"/>
      <c r="QUG40" s="194"/>
      <c r="QUH40" s="194"/>
      <c r="QUI40" s="194"/>
      <c r="QUJ40" s="194"/>
      <c r="QUK40" s="194"/>
      <c r="QUL40" s="194"/>
      <c r="QUM40" s="194"/>
      <c r="QUN40" s="194"/>
      <c r="QUO40" s="194"/>
      <c r="QUP40" s="194"/>
      <c r="QUQ40" s="194"/>
      <c r="QUR40" s="194"/>
      <c r="QUS40" s="194"/>
      <c r="QUT40" s="194"/>
      <c r="QUU40" s="194"/>
      <c r="QUV40" s="194"/>
      <c r="QUW40" s="194"/>
      <c r="QUX40" s="194"/>
      <c r="QUY40" s="194"/>
      <c r="QUZ40" s="194"/>
      <c r="QVA40" s="194"/>
      <c r="QVB40" s="194"/>
      <c r="QVC40" s="194"/>
      <c r="QVD40" s="194"/>
      <c r="QVE40" s="194"/>
      <c r="QVF40" s="194"/>
      <c r="QVG40" s="194"/>
      <c r="QVH40" s="194"/>
      <c r="QVI40" s="194"/>
      <c r="QVJ40" s="194"/>
      <c r="QVK40" s="194"/>
      <c r="QVL40" s="194"/>
      <c r="QVM40" s="194"/>
      <c r="QVN40" s="194"/>
      <c r="QVO40" s="194"/>
      <c r="QVP40" s="194"/>
      <c r="QVQ40" s="194"/>
      <c r="QVR40" s="194"/>
      <c r="QVS40" s="194"/>
      <c r="QVT40" s="194"/>
      <c r="QVU40" s="194"/>
      <c r="QVV40" s="194"/>
      <c r="QVW40" s="194"/>
      <c r="QVX40" s="194"/>
      <c r="QVY40" s="194"/>
      <c r="QVZ40" s="194"/>
      <c r="QWA40" s="194"/>
      <c r="QWB40" s="194"/>
      <c r="QWC40" s="194"/>
      <c r="QWD40" s="194"/>
      <c r="QWE40" s="194"/>
      <c r="QWF40" s="194"/>
      <c r="QWG40" s="194"/>
      <c r="QWH40" s="194"/>
      <c r="QWI40" s="194"/>
      <c r="QWJ40" s="194"/>
      <c r="QWK40" s="194"/>
      <c r="QWL40" s="194"/>
      <c r="QWM40" s="194"/>
      <c r="QWN40" s="194"/>
      <c r="QWO40" s="194"/>
      <c r="QWP40" s="194"/>
      <c r="QWQ40" s="194"/>
      <c r="QWR40" s="194"/>
      <c r="QWS40" s="194"/>
      <c r="QWT40" s="194"/>
      <c r="QWU40" s="194"/>
      <c r="QWV40" s="194"/>
      <c r="QWW40" s="194"/>
      <c r="QWX40" s="194"/>
      <c r="QWY40" s="194"/>
      <c r="QWZ40" s="194"/>
      <c r="QXA40" s="194"/>
      <c r="QXB40" s="194"/>
      <c r="QXC40" s="194"/>
      <c r="QXD40" s="194"/>
      <c r="QXE40" s="194"/>
      <c r="QXF40" s="194"/>
      <c r="QXG40" s="194"/>
      <c r="QXH40" s="194"/>
      <c r="QXI40" s="194"/>
      <c r="QXJ40" s="194"/>
      <c r="QXK40" s="194"/>
      <c r="QXL40" s="194"/>
      <c r="QXM40" s="194"/>
      <c r="QXN40" s="194"/>
      <c r="QXO40" s="194"/>
      <c r="QXP40" s="194"/>
      <c r="QXQ40" s="194"/>
      <c r="QXR40" s="194"/>
      <c r="QXS40" s="194"/>
      <c r="QXT40" s="194"/>
      <c r="QXU40" s="194"/>
      <c r="QXV40" s="194"/>
      <c r="QXW40" s="194"/>
      <c r="QXX40" s="194"/>
      <c r="QXY40" s="194"/>
      <c r="QXZ40" s="194"/>
      <c r="QYA40" s="194"/>
      <c r="QYB40" s="194"/>
      <c r="QYC40" s="194"/>
      <c r="QYD40" s="194"/>
      <c r="QYE40" s="194"/>
      <c r="QYF40" s="194"/>
      <c r="QYG40" s="194"/>
      <c r="QYH40" s="194"/>
      <c r="QYI40" s="194"/>
      <c r="QYJ40" s="194"/>
      <c r="QYK40" s="194"/>
      <c r="QYL40" s="194"/>
      <c r="QYM40" s="194"/>
      <c r="QYN40" s="194"/>
      <c r="QYO40" s="194"/>
      <c r="QYP40" s="194"/>
      <c r="QYQ40" s="194"/>
      <c r="QYR40" s="194"/>
      <c r="QYS40" s="194"/>
      <c r="QYT40" s="194"/>
      <c r="QYU40" s="194"/>
      <c r="QYV40" s="194"/>
      <c r="QYW40" s="194"/>
      <c r="QYX40" s="194"/>
      <c r="QYY40" s="194"/>
      <c r="QYZ40" s="194"/>
      <c r="QZA40" s="194"/>
      <c r="QZB40" s="194"/>
      <c r="QZC40" s="194"/>
      <c r="QZD40" s="194"/>
      <c r="QZE40" s="194"/>
      <c r="QZF40" s="194"/>
      <c r="QZG40" s="194"/>
      <c r="QZH40" s="194"/>
      <c r="QZI40" s="194"/>
      <c r="QZJ40" s="194"/>
      <c r="QZK40" s="194"/>
      <c r="QZL40" s="194"/>
      <c r="QZM40" s="194"/>
      <c r="QZN40" s="194"/>
      <c r="QZO40" s="194"/>
      <c r="QZP40" s="194"/>
      <c r="QZQ40" s="194"/>
      <c r="QZR40" s="194"/>
      <c r="QZS40" s="194"/>
      <c r="QZT40" s="194"/>
      <c r="QZU40" s="194"/>
      <c r="QZV40" s="194"/>
      <c r="QZW40" s="194"/>
      <c r="QZX40" s="194"/>
      <c r="QZY40" s="194"/>
      <c r="QZZ40" s="194"/>
      <c r="RAA40" s="194"/>
      <c r="RAB40" s="194"/>
      <c r="RAC40" s="194"/>
      <c r="RAD40" s="194"/>
      <c r="RAE40" s="194"/>
      <c r="RAF40" s="194"/>
      <c r="RAG40" s="194"/>
      <c r="RAH40" s="194"/>
      <c r="RAI40" s="194"/>
      <c r="RAJ40" s="194"/>
      <c r="RAK40" s="194"/>
      <c r="RAL40" s="194"/>
      <c r="RAM40" s="194"/>
      <c r="RAN40" s="194"/>
      <c r="RAO40" s="194"/>
      <c r="RAP40" s="194"/>
      <c r="RAQ40" s="194"/>
      <c r="RAR40" s="194"/>
      <c r="RAS40" s="194"/>
      <c r="RAT40" s="194"/>
      <c r="RAU40" s="194"/>
      <c r="RAV40" s="194"/>
      <c r="RAW40" s="194"/>
      <c r="RAX40" s="194"/>
      <c r="RAY40" s="194"/>
      <c r="RAZ40" s="194"/>
      <c r="RBA40" s="194"/>
      <c r="RBB40" s="194"/>
      <c r="RBC40" s="194"/>
      <c r="RBD40" s="194"/>
      <c r="RBE40" s="194"/>
      <c r="RBF40" s="194"/>
      <c r="RBG40" s="194"/>
      <c r="RBH40" s="194"/>
      <c r="RBI40" s="194"/>
      <c r="RBJ40" s="194"/>
      <c r="RBK40" s="194"/>
      <c r="RBL40" s="194"/>
      <c r="RBM40" s="194"/>
      <c r="RBN40" s="194"/>
      <c r="RBO40" s="194"/>
      <c r="RBP40" s="194"/>
      <c r="RBQ40" s="194"/>
      <c r="RBR40" s="194"/>
      <c r="RBS40" s="194"/>
      <c r="RBT40" s="194"/>
      <c r="RBU40" s="194"/>
      <c r="RBV40" s="194"/>
      <c r="RBW40" s="194"/>
      <c r="RBX40" s="194"/>
      <c r="RBY40" s="194"/>
      <c r="RBZ40" s="194"/>
      <c r="RCA40" s="194"/>
      <c r="RCB40" s="194"/>
      <c r="RCC40" s="194"/>
      <c r="RCD40" s="194"/>
      <c r="RCE40" s="194"/>
      <c r="RCF40" s="194"/>
      <c r="RCG40" s="194"/>
      <c r="RCH40" s="194"/>
      <c r="RCI40" s="194"/>
      <c r="RCJ40" s="194"/>
      <c r="RCK40" s="194"/>
      <c r="RCL40" s="194"/>
      <c r="RCM40" s="194"/>
      <c r="RCN40" s="194"/>
      <c r="RCO40" s="194"/>
      <c r="RCP40" s="194"/>
      <c r="RCQ40" s="194"/>
      <c r="RCR40" s="194"/>
      <c r="RCS40" s="194"/>
      <c r="RCT40" s="194"/>
      <c r="RCU40" s="194"/>
      <c r="RCV40" s="194"/>
      <c r="RCW40" s="194"/>
      <c r="RCX40" s="194"/>
      <c r="RCY40" s="194"/>
      <c r="RCZ40" s="194"/>
      <c r="RDA40" s="194"/>
      <c r="RDB40" s="194"/>
      <c r="RDC40" s="194"/>
      <c r="RDD40" s="194"/>
      <c r="RDE40" s="194"/>
      <c r="RDF40" s="194"/>
      <c r="RDG40" s="194"/>
      <c r="RDH40" s="194"/>
      <c r="RDI40" s="194"/>
      <c r="RDJ40" s="194"/>
      <c r="RDK40" s="194"/>
      <c r="RDL40" s="194"/>
      <c r="RDM40" s="194"/>
      <c r="RDN40" s="194"/>
      <c r="RDO40" s="194"/>
      <c r="RDP40" s="194"/>
      <c r="RDQ40" s="194"/>
      <c r="RDR40" s="194"/>
      <c r="RDS40" s="194"/>
      <c r="RDT40" s="194"/>
      <c r="RDU40" s="194"/>
      <c r="RDV40" s="194"/>
      <c r="RDW40" s="194"/>
      <c r="RDX40" s="194"/>
      <c r="RDY40" s="194"/>
      <c r="RDZ40" s="194"/>
      <c r="REA40" s="194"/>
      <c r="REB40" s="194"/>
      <c r="REC40" s="194"/>
      <c r="RED40" s="194"/>
      <c r="REE40" s="194"/>
      <c r="REF40" s="194"/>
      <c r="REG40" s="194"/>
      <c r="REH40" s="194"/>
      <c r="REI40" s="194"/>
      <c r="REJ40" s="194"/>
      <c r="REK40" s="194"/>
      <c r="REL40" s="194"/>
      <c r="REM40" s="194"/>
      <c r="REN40" s="194"/>
      <c r="REO40" s="194"/>
      <c r="REP40" s="194"/>
      <c r="REQ40" s="194"/>
      <c r="RER40" s="194"/>
      <c r="RES40" s="194"/>
      <c r="RET40" s="194"/>
      <c r="REU40" s="194"/>
      <c r="REV40" s="194"/>
      <c r="REW40" s="194"/>
      <c r="REX40" s="194"/>
      <c r="REY40" s="194"/>
      <c r="REZ40" s="194"/>
      <c r="RFA40" s="194"/>
      <c r="RFB40" s="194"/>
      <c r="RFC40" s="194"/>
      <c r="RFD40" s="194"/>
      <c r="RFE40" s="194"/>
      <c r="RFF40" s="194"/>
      <c r="RFG40" s="194"/>
      <c r="RFH40" s="194"/>
      <c r="RFI40" s="194"/>
      <c r="RFJ40" s="194"/>
      <c r="RFK40" s="194"/>
      <c r="RFL40" s="194"/>
      <c r="RFM40" s="194"/>
      <c r="RFN40" s="194"/>
      <c r="RFO40" s="194"/>
      <c r="RFP40" s="194"/>
      <c r="RFQ40" s="194"/>
      <c r="RFR40" s="194"/>
      <c r="RFS40" s="194"/>
      <c r="RFT40" s="194"/>
      <c r="RFU40" s="194"/>
      <c r="RFV40" s="194"/>
      <c r="RFW40" s="194"/>
      <c r="RFX40" s="194"/>
      <c r="RFY40" s="194"/>
      <c r="RFZ40" s="194"/>
      <c r="RGA40" s="194"/>
      <c r="RGB40" s="194"/>
      <c r="RGC40" s="194"/>
      <c r="RGD40" s="194"/>
      <c r="RGE40" s="194"/>
      <c r="RGF40" s="194"/>
      <c r="RGG40" s="194"/>
      <c r="RGH40" s="194"/>
      <c r="RGI40" s="194"/>
      <c r="RGJ40" s="194"/>
      <c r="RGK40" s="194"/>
      <c r="RGL40" s="194"/>
      <c r="RGM40" s="194"/>
      <c r="RGN40" s="194"/>
      <c r="RGO40" s="194"/>
      <c r="RGP40" s="194"/>
      <c r="RGQ40" s="194"/>
      <c r="RGR40" s="194"/>
      <c r="RGS40" s="194"/>
      <c r="RGT40" s="194"/>
      <c r="RGU40" s="194"/>
      <c r="RGV40" s="194"/>
      <c r="RGW40" s="194"/>
      <c r="RGX40" s="194"/>
      <c r="RGY40" s="194"/>
      <c r="RGZ40" s="194"/>
      <c r="RHA40" s="194"/>
      <c r="RHB40" s="194"/>
      <c r="RHC40" s="194"/>
      <c r="RHD40" s="194"/>
      <c r="RHE40" s="194"/>
      <c r="RHF40" s="194"/>
      <c r="RHG40" s="194"/>
      <c r="RHH40" s="194"/>
      <c r="RHI40" s="194"/>
      <c r="RHJ40" s="194"/>
      <c r="RHK40" s="194"/>
      <c r="RHL40" s="194"/>
      <c r="RHM40" s="194"/>
      <c r="RHN40" s="194"/>
      <c r="RHO40" s="194"/>
      <c r="RHP40" s="194"/>
      <c r="RHQ40" s="194"/>
      <c r="RHR40" s="194"/>
      <c r="RHS40" s="194"/>
      <c r="RHT40" s="194"/>
      <c r="RHU40" s="194"/>
      <c r="RHV40" s="194"/>
      <c r="RHW40" s="194"/>
      <c r="RHX40" s="194"/>
      <c r="RHY40" s="194"/>
      <c r="RHZ40" s="194"/>
      <c r="RIA40" s="194"/>
      <c r="RIB40" s="194"/>
      <c r="RIC40" s="194"/>
      <c r="RID40" s="194"/>
      <c r="RIE40" s="194"/>
      <c r="RIF40" s="194"/>
      <c r="RIG40" s="194"/>
      <c r="RIH40" s="194"/>
      <c r="RII40" s="194"/>
      <c r="RIJ40" s="194"/>
      <c r="RIK40" s="194"/>
      <c r="RIL40" s="194"/>
      <c r="RIM40" s="194"/>
      <c r="RIN40" s="194"/>
      <c r="RIO40" s="194"/>
      <c r="RIP40" s="194"/>
      <c r="RIQ40" s="194"/>
      <c r="RIR40" s="194"/>
      <c r="RIS40" s="194"/>
      <c r="RIT40" s="194"/>
      <c r="RIU40" s="194"/>
      <c r="RIV40" s="194"/>
      <c r="RIW40" s="194"/>
      <c r="RIX40" s="194"/>
      <c r="RIY40" s="194"/>
      <c r="RIZ40" s="194"/>
      <c r="RJA40" s="194"/>
      <c r="RJB40" s="194"/>
      <c r="RJC40" s="194"/>
      <c r="RJD40" s="194"/>
      <c r="RJE40" s="194"/>
      <c r="RJF40" s="194"/>
      <c r="RJG40" s="194"/>
      <c r="RJH40" s="194"/>
      <c r="RJI40" s="194"/>
      <c r="RJJ40" s="194"/>
      <c r="RJK40" s="194"/>
      <c r="RJL40" s="194"/>
      <c r="RJM40" s="194"/>
      <c r="RJN40" s="194"/>
      <c r="RJO40" s="194"/>
      <c r="RJP40" s="194"/>
      <c r="RJQ40" s="194"/>
      <c r="RJR40" s="194"/>
      <c r="RJS40" s="194"/>
      <c r="RJT40" s="194"/>
      <c r="RJU40" s="194"/>
      <c r="RJV40" s="194"/>
      <c r="RJW40" s="194"/>
      <c r="RJX40" s="194"/>
      <c r="RJY40" s="194"/>
      <c r="RJZ40" s="194"/>
      <c r="RKA40" s="194"/>
      <c r="RKB40" s="194"/>
      <c r="RKC40" s="194"/>
      <c r="RKD40" s="194"/>
      <c r="RKE40" s="194"/>
      <c r="RKF40" s="194"/>
      <c r="RKG40" s="194"/>
      <c r="RKH40" s="194"/>
      <c r="RKI40" s="194"/>
      <c r="RKJ40" s="194"/>
      <c r="RKK40" s="194"/>
      <c r="RKL40" s="194"/>
      <c r="RKM40" s="194"/>
      <c r="RKN40" s="194"/>
      <c r="RKO40" s="194"/>
      <c r="RKP40" s="194"/>
      <c r="RKQ40" s="194"/>
      <c r="RKR40" s="194"/>
      <c r="RKS40" s="194"/>
      <c r="RKT40" s="194"/>
      <c r="RKU40" s="194"/>
      <c r="RKV40" s="194"/>
      <c r="RKW40" s="194"/>
      <c r="RKX40" s="194"/>
      <c r="RKY40" s="194"/>
      <c r="RKZ40" s="194"/>
      <c r="RLA40" s="194"/>
      <c r="RLB40" s="194"/>
      <c r="RLC40" s="194"/>
      <c r="RLD40" s="194"/>
      <c r="RLE40" s="194"/>
      <c r="RLF40" s="194"/>
      <c r="RLG40" s="194"/>
      <c r="RLH40" s="194"/>
      <c r="RLI40" s="194"/>
      <c r="RLJ40" s="194"/>
      <c r="RLK40" s="194"/>
      <c r="RLL40" s="194"/>
      <c r="RLM40" s="194"/>
      <c r="RLN40" s="194"/>
      <c r="RLO40" s="194"/>
      <c r="RLP40" s="194"/>
      <c r="RLQ40" s="194"/>
      <c r="RLR40" s="194"/>
      <c r="RLS40" s="194"/>
      <c r="RLT40" s="194"/>
      <c r="RLU40" s="194"/>
      <c r="RLV40" s="194"/>
      <c r="RLW40" s="194"/>
      <c r="RLX40" s="194"/>
      <c r="RLY40" s="194"/>
      <c r="RLZ40" s="194"/>
      <c r="RMA40" s="194"/>
      <c r="RMB40" s="194"/>
      <c r="RMC40" s="194"/>
      <c r="RMD40" s="194"/>
      <c r="RME40" s="194"/>
      <c r="RMF40" s="194"/>
      <c r="RMG40" s="194"/>
      <c r="RMH40" s="194"/>
      <c r="RMI40" s="194"/>
      <c r="RMJ40" s="194"/>
      <c r="RMK40" s="194"/>
      <c r="RML40" s="194"/>
      <c r="RMM40" s="194"/>
      <c r="RMN40" s="194"/>
      <c r="RMO40" s="194"/>
      <c r="RMP40" s="194"/>
      <c r="RMQ40" s="194"/>
      <c r="RMR40" s="194"/>
      <c r="RMS40" s="194"/>
      <c r="RMT40" s="194"/>
      <c r="RMU40" s="194"/>
      <c r="RMV40" s="194"/>
      <c r="RMW40" s="194"/>
      <c r="RMX40" s="194"/>
      <c r="RMY40" s="194"/>
      <c r="RMZ40" s="194"/>
      <c r="RNA40" s="194"/>
      <c r="RNB40" s="194"/>
      <c r="RNC40" s="194"/>
      <c r="RND40" s="194"/>
      <c r="RNE40" s="194"/>
      <c r="RNF40" s="194"/>
      <c r="RNG40" s="194"/>
      <c r="RNH40" s="194"/>
      <c r="RNI40" s="194"/>
      <c r="RNJ40" s="194"/>
      <c r="RNK40" s="194"/>
      <c r="RNL40" s="194"/>
      <c r="RNM40" s="194"/>
      <c r="RNN40" s="194"/>
      <c r="RNO40" s="194"/>
      <c r="RNP40" s="194"/>
      <c r="RNQ40" s="194"/>
      <c r="RNR40" s="194"/>
      <c r="RNS40" s="194"/>
      <c r="RNT40" s="194"/>
      <c r="RNU40" s="194"/>
      <c r="RNV40" s="194"/>
      <c r="RNW40" s="194"/>
      <c r="RNX40" s="194"/>
      <c r="RNY40" s="194"/>
      <c r="RNZ40" s="194"/>
      <c r="ROA40" s="194"/>
      <c r="ROB40" s="194"/>
      <c r="ROC40" s="194"/>
      <c r="ROD40" s="194"/>
      <c r="ROE40" s="194"/>
      <c r="ROF40" s="194"/>
      <c r="ROG40" s="194"/>
      <c r="ROH40" s="194"/>
      <c r="ROI40" s="194"/>
      <c r="ROJ40" s="194"/>
      <c r="ROK40" s="194"/>
      <c r="ROL40" s="194"/>
      <c r="ROM40" s="194"/>
      <c r="RON40" s="194"/>
      <c r="ROO40" s="194"/>
      <c r="ROP40" s="194"/>
      <c r="ROQ40" s="194"/>
      <c r="ROR40" s="194"/>
      <c r="ROS40" s="194"/>
      <c r="ROT40" s="194"/>
      <c r="ROU40" s="194"/>
      <c r="ROV40" s="194"/>
      <c r="ROW40" s="194"/>
      <c r="ROX40" s="194"/>
      <c r="ROY40" s="194"/>
      <c r="ROZ40" s="194"/>
      <c r="RPA40" s="194"/>
      <c r="RPB40" s="194"/>
      <c r="RPC40" s="194"/>
      <c r="RPD40" s="194"/>
      <c r="RPE40" s="194"/>
      <c r="RPF40" s="194"/>
      <c r="RPG40" s="194"/>
      <c r="RPH40" s="194"/>
      <c r="RPI40" s="194"/>
      <c r="RPJ40" s="194"/>
      <c r="RPK40" s="194"/>
      <c r="RPL40" s="194"/>
      <c r="RPM40" s="194"/>
      <c r="RPN40" s="194"/>
      <c r="RPO40" s="194"/>
      <c r="RPP40" s="194"/>
      <c r="RPQ40" s="194"/>
      <c r="RPR40" s="194"/>
      <c r="RPS40" s="194"/>
      <c r="RPT40" s="194"/>
      <c r="RPU40" s="194"/>
      <c r="RPV40" s="194"/>
      <c r="RPW40" s="194"/>
      <c r="RPX40" s="194"/>
      <c r="RPY40" s="194"/>
      <c r="RPZ40" s="194"/>
      <c r="RQA40" s="194"/>
      <c r="RQB40" s="194"/>
      <c r="RQC40" s="194"/>
      <c r="RQD40" s="194"/>
      <c r="RQE40" s="194"/>
      <c r="RQF40" s="194"/>
      <c r="RQG40" s="194"/>
      <c r="RQH40" s="194"/>
      <c r="RQI40" s="194"/>
      <c r="RQJ40" s="194"/>
      <c r="RQK40" s="194"/>
      <c r="RQL40" s="194"/>
      <c r="RQM40" s="194"/>
      <c r="RQN40" s="194"/>
      <c r="RQO40" s="194"/>
      <c r="RQP40" s="194"/>
      <c r="RQQ40" s="194"/>
      <c r="RQR40" s="194"/>
      <c r="RQS40" s="194"/>
      <c r="RQT40" s="194"/>
      <c r="RQU40" s="194"/>
      <c r="RQV40" s="194"/>
      <c r="RQW40" s="194"/>
      <c r="RQX40" s="194"/>
      <c r="RQY40" s="194"/>
      <c r="RQZ40" s="194"/>
      <c r="RRA40" s="194"/>
      <c r="RRB40" s="194"/>
      <c r="RRC40" s="194"/>
      <c r="RRD40" s="194"/>
      <c r="RRE40" s="194"/>
      <c r="RRF40" s="194"/>
      <c r="RRG40" s="194"/>
      <c r="RRH40" s="194"/>
      <c r="RRI40" s="194"/>
      <c r="RRJ40" s="194"/>
      <c r="RRK40" s="194"/>
      <c r="RRL40" s="194"/>
      <c r="RRM40" s="194"/>
      <c r="RRN40" s="194"/>
      <c r="RRO40" s="194"/>
      <c r="RRP40" s="194"/>
      <c r="RRQ40" s="194"/>
      <c r="RRR40" s="194"/>
      <c r="RRS40" s="194"/>
      <c r="RRT40" s="194"/>
      <c r="RRU40" s="194"/>
      <c r="RRV40" s="194"/>
      <c r="RRW40" s="194"/>
      <c r="RRX40" s="194"/>
      <c r="RRY40" s="194"/>
      <c r="RRZ40" s="194"/>
      <c r="RSA40" s="194"/>
      <c r="RSB40" s="194"/>
      <c r="RSC40" s="194"/>
      <c r="RSD40" s="194"/>
      <c r="RSE40" s="194"/>
      <c r="RSF40" s="194"/>
      <c r="RSG40" s="194"/>
      <c r="RSH40" s="194"/>
      <c r="RSI40" s="194"/>
      <c r="RSJ40" s="194"/>
      <c r="RSK40" s="194"/>
      <c r="RSL40" s="194"/>
      <c r="RSM40" s="194"/>
      <c r="RSN40" s="194"/>
      <c r="RSO40" s="194"/>
      <c r="RSP40" s="194"/>
      <c r="RSQ40" s="194"/>
      <c r="RSR40" s="194"/>
      <c r="RSS40" s="194"/>
      <c r="RST40" s="194"/>
      <c r="RSU40" s="194"/>
      <c r="RSV40" s="194"/>
      <c r="RSW40" s="194"/>
      <c r="RSX40" s="194"/>
      <c r="RSY40" s="194"/>
      <c r="RSZ40" s="194"/>
      <c r="RTA40" s="194"/>
      <c r="RTB40" s="194"/>
      <c r="RTC40" s="194"/>
      <c r="RTD40" s="194"/>
      <c r="RTE40" s="194"/>
      <c r="RTF40" s="194"/>
      <c r="RTG40" s="194"/>
      <c r="RTH40" s="194"/>
      <c r="RTI40" s="194"/>
      <c r="RTJ40" s="194"/>
      <c r="RTK40" s="194"/>
      <c r="RTL40" s="194"/>
      <c r="RTM40" s="194"/>
      <c r="RTN40" s="194"/>
      <c r="RTO40" s="194"/>
      <c r="RTP40" s="194"/>
      <c r="RTQ40" s="194"/>
      <c r="RTR40" s="194"/>
      <c r="RTS40" s="194"/>
      <c r="RTT40" s="194"/>
      <c r="RTU40" s="194"/>
      <c r="RTV40" s="194"/>
      <c r="RTW40" s="194"/>
      <c r="RTX40" s="194"/>
      <c r="RTY40" s="194"/>
      <c r="RTZ40" s="194"/>
      <c r="RUA40" s="194"/>
      <c r="RUB40" s="194"/>
      <c r="RUC40" s="194"/>
      <c r="RUD40" s="194"/>
      <c r="RUE40" s="194"/>
      <c r="RUF40" s="194"/>
      <c r="RUG40" s="194"/>
      <c r="RUH40" s="194"/>
      <c r="RUI40" s="194"/>
      <c r="RUJ40" s="194"/>
      <c r="RUK40" s="194"/>
      <c r="RUL40" s="194"/>
      <c r="RUM40" s="194"/>
      <c r="RUN40" s="194"/>
      <c r="RUO40" s="194"/>
      <c r="RUP40" s="194"/>
      <c r="RUQ40" s="194"/>
      <c r="RUR40" s="194"/>
      <c r="RUS40" s="194"/>
      <c r="RUT40" s="194"/>
      <c r="RUU40" s="194"/>
      <c r="RUV40" s="194"/>
      <c r="RUW40" s="194"/>
      <c r="RUX40" s="194"/>
      <c r="RUY40" s="194"/>
      <c r="RUZ40" s="194"/>
      <c r="RVA40" s="194"/>
      <c r="RVB40" s="194"/>
      <c r="RVC40" s="194"/>
      <c r="RVD40" s="194"/>
      <c r="RVE40" s="194"/>
      <c r="RVF40" s="194"/>
      <c r="RVG40" s="194"/>
      <c r="RVH40" s="194"/>
      <c r="RVI40" s="194"/>
      <c r="RVJ40" s="194"/>
      <c r="RVK40" s="194"/>
      <c r="RVL40" s="194"/>
      <c r="RVM40" s="194"/>
      <c r="RVN40" s="194"/>
      <c r="RVO40" s="194"/>
      <c r="RVP40" s="194"/>
      <c r="RVQ40" s="194"/>
      <c r="RVR40" s="194"/>
      <c r="RVS40" s="194"/>
      <c r="RVT40" s="194"/>
      <c r="RVU40" s="194"/>
      <c r="RVV40" s="194"/>
      <c r="RVW40" s="194"/>
      <c r="RVX40" s="194"/>
      <c r="RVY40" s="194"/>
      <c r="RVZ40" s="194"/>
      <c r="RWA40" s="194"/>
      <c r="RWB40" s="194"/>
      <c r="RWC40" s="194"/>
      <c r="RWD40" s="194"/>
      <c r="RWE40" s="194"/>
      <c r="RWF40" s="194"/>
      <c r="RWG40" s="194"/>
      <c r="RWH40" s="194"/>
      <c r="RWI40" s="194"/>
      <c r="RWJ40" s="194"/>
      <c r="RWK40" s="194"/>
      <c r="RWL40" s="194"/>
      <c r="RWM40" s="194"/>
      <c r="RWN40" s="194"/>
      <c r="RWO40" s="194"/>
      <c r="RWP40" s="194"/>
      <c r="RWQ40" s="194"/>
      <c r="RWR40" s="194"/>
      <c r="RWS40" s="194"/>
      <c r="RWT40" s="194"/>
      <c r="RWU40" s="194"/>
      <c r="RWV40" s="194"/>
      <c r="RWW40" s="194"/>
      <c r="RWX40" s="194"/>
      <c r="RWY40" s="194"/>
      <c r="RWZ40" s="194"/>
      <c r="RXA40" s="194"/>
      <c r="RXB40" s="194"/>
      <c r="RXC40" s="194"/>
      <c r="RXD40" s="194"/>
      <c r="RXE40" s="194"/>
      <c r="RXF40" s="194"/>
      <c r="RXG40" s="194"/>
      <c r="RXH40" s="194"/>
      <c r="RXI40" s="194"/>
      <c r="RXJ40" s="194"/>
      <c r="RXK40" s="194"/>
      <c r="RXL40" s="194"/>
      <c r="RXM40" s="194"/>
      <c r="RXN40" s="194"/>
      <c r="RXO40" s="194"/>
      <c r="RXP40" s="194"/>
      <c r="RXQ40" s="194"/>
      <c r="RXR40" s="194"/>
      <c r="RXS40" s="194"/>
      <c r="RXT40" s="194"/>
      <c r="RXU40" s="194"/>
      <c r="RXV40" s="194"/>
      <c r="RXW40" s="194"/>
      <c r="RXX40" s="194"/>
      <c r="RXY40" s="194"/>
      <c r="RXZ40" s="194"/>
      <c r="RYA40" s="194"/>
      <c r="RYB40" s="194"/>
      <c r="RYC40" s="194"/>
      <c r="RYD40" s="194"/>
      <c r="RYE40" s="194"/>
      <c r="RYF40" s="194"/>
      <c r="RYG40" s="194"/>
      <c r="RYH40" s="194"/>
      <c r="RYI40" s="194"/>
      <c r="RYJ40" s="194"/>
      <c r="RYK40" s="194"/>
      <c r="RYL40" s="194"/>
      <c r="RYM40" s="194"/>
      <c r="RYN40" s="194"/>
      <c r="RYO40" s="194"/>
      <c r="RYP40" s="194"/>
      <c r="RYQ40" s="194"/>
      <c r="RYR40" s="194"/>
      <c r="RYS40" s="194"/>
      <c r="RYT40" s="194"/>
      <c r="RYU40" s="194"/>
      <c r="RYV40" s="194"/>
      <c r="RYW40" s="194"/>
      <c r="RYX40" s="194"/>
      <c r="RYY40" s="194"/>
      <c r="RYZ40" s="194"/>
      <c r="RZA40" s="194"/>
      <c r="RZB40" s="194"/>
      <c r="RZC40" s="194"/>
      <c r="RZD40" s="194"/>
      <c r="RZE40" s="194"/>
      <c r="RZF40" s="194"/>
      <c r="RZG40" s="194"/>
      <c r="RZH40" s="194"/>
      <c r="RZI40" s="194"/>
      <c r="RZJ40" s="194"/>
      <c r="RZK40" s="194"/>
      <c r="RZL40" s="194"/>
      <c r="RZM40" s="194"/>
      <c r="RZN40" s="194"/>
      <c r="RZO40" s="194"/>
      <c r="RZP40" s="194"/>
      <c r="RZQ40" s="194"/>
      <c r="RZR40" s="194"/>
      <c r="RZS40" s="194"/>
      <c r="RZT40" s="194"/>
      <c r="RZU40" s="194"/>
      <c r="RZV40" s="194"/>
      <c r="RZW40" s="194"/>
      <c r="RZX40" s="194"/>
      <c r="RZY40" s="194"/>
      <c r="RZZ40" s="194"/>
      <c r="SAA40" s="194"/>
      <c r="SAB40" s="194"/>
      <c r="SAC40" s="194"/>
      <c r="SAD40" s="194"/>
      <c r="SAE40" s="194"/>
      <c r="SAF40" s="194"/>
      <c r="SAG40" s="194"/>
      <c r="SAH40" s="194"/>
      <c r="SAI40" s="194"/>
      <c r="SAJ40" s="194"/>
      <c r="SAK40" s="194"/>
      <c r="SAL40" s="194"/>
      <c r="SAM40" s="194"/>
      <c r="SAN40" s="194"/>
      <c r="SAO40" s="194"/>
      <c r="SAP40" s="194"/>
      <c r="SAQ40" s="194"/>
      <c r="SAR40" s="194"/>
      <c r="SAS40" s="194"/>
      <c r="SAT40" s="194"/>
      <c r="SAU40" s="194"/>
      <c r="SAV40" s="194"/>
      <c r="SAW40" s="194"/>
      <c r="SAX40" s="194"/>
      <c r="SAY40" s="194"/>
      <c r="SAZ40" s="194"/>
      <c r="SBA40" s="194"/>
      <c r="SBB40" s="194"/>
      <c r="SBC40" s="194"/>
      <c r="SBD40" s="194"/>
      <c r="SBE40" s="194"/>
      <c r="SBF40" s="194"/>
      <c r="SBG40" s="194"/>
      <c r="SBH40" s="194"/>
      <c r="SBI40" s="194"/>
      <c r="SBJ40" s="194"/>
      <c r="SBK40" s="194"/>
      <c r="SBL40" s="194"/>
      <c r="SBM40" s="194"/>
      <c r="SBN40" s="194"/>
      <c r="SBO40" s="194"/>
      <c r="SBP40" s="194"/>
      <c r="SBQ40" s="194"/>
      <c r="SBR40" s="194"/>
      <c r="SBS40" s="194"/>
      <c r="SBT40" s="194"/>
      <c r="SBU40" s="194"/>
      <c r="SBV40" s="194"/>
      <c r="SBW40" s="194"/>
      <c r="SBX40" s="194"/>
      <c r="SBY40" s="194"/>
      <c r="SBZ40" s="194"/>
      <c r="SCA40" s="194"/>
      <c r="SCB40" s="194"/>
      <c r="SCC40" s="194"/>
      <c r="SCD40" s="194"/>
      <c r="SCE40" s="194"/>
      <c r="SCF40" s="194"/>
      <c r="SCG40" s="194"/>
      <c r="SCH40" s="194"/>
      <c r="SCI40" s="194"/>
      <c r="SCJ40" s="194"/>
      <c r="SCK40" s="194"/>
      <c r="SCL40" s="194"/>
      <c r="SCM40" s="194"/>
      <c r="SCN40" s="194"/>
      <c r="SCO40" s="194"/>
      <c r="SCP40" s="194"/>
      <c r="SCQ40" s="194"/>
      <c r="SCR40" s="194"/>
      <c r="SCS40" s="194"/>
      <c r="SCT40" s="194"/>
      <c r="SCU40" s="194"/>
      <c r="SCV40" s="194"/>
      <c r="SCW40" s="194"/>
      <c r="SCX40" s="194"/>
      <c r="SCY40" s="194"/>
      <c r="SCZ40" s="194"/>
      <c r="SDA40" s="194"/>
      <c r="SDB40" s="194"/>
      <c r="SDC40" s="194"/>
      <c r="SDD40" s="194"/>
      <c r="SDE40" s="194"/>
      <c r="SDF40" s="194"/>
      <c r="SDG40" s="194"/>
      <c r="SDH40" s="194"/>
      <c r="SDI40" s="194"/>
      <c r="SDJ40" s="194"/>
      <c r="SDK40" s="194"/>
      <c r="SDL40" s="194"/>
      <c r="SDM40" s="194"/>
      <c r="SDN40" s="194"/>
      <c r="SDO40" s="194"/>
      <c r="SDP40" s="194"/>
      <c r="SDQ40" s="194"/>
      <c r="SDR40" s="194"/>
      <c r="SDS40" s="194"/>
      <c r="SDT40" s="194"/>
      <c r="SDU40" s="194"/>
      <c r="SDV40" s="194"/>
      <c r="SDW40" s="194"/>
      <c r="SDX40" s="194"/>
      <c r="SDY40" s="194"/>
      <c r="SDZ40" s="194"/>
      <c r="SEA40" s="194"/>
      <c r="SEB40" s="194"/>
      <c r="SEC40" s="194"/>
      <c r="SED40" s="194"/>
      <c r="SEE40" s="194"/>
      <c r="SEF40" s="194"/>
      <c r="SEG40" s="194"/>
      <c r="SEH40" s="194"/>
      <c r="SEI40" s="194"/>
      <c r="SEJ40" s="194"/>
      <c r="SEK40" s="194"/>
      <c r="SEL40" s="194"/>
      <c r="SEM40" s="194"/>
      <c r="SEN40" s="194"/>
      <c r="SEO40" s="194"/>
      <c r="SEP40" s="194"/>
      <c r="SEQ40" s="194"/>
      <c r="SER40" s="194"/>
      <c r="SES40" s="194"/>
      <c r="SET40" s="194"/>
      <c r="SEU40" s="194"/>
      <c r="SEV40" s="194"/>
      <c r="SEW40" s="194"/>
      <c r="SEX40" s="194"/>
      <c r="SEY40" s="194"/>
      <c r="SEZ40" s="194"/>
      <c r="SFA40" s="194"/>
      <c r="SFB40" s="194"/>
      <c r="SFC40" s="194"/>
      <c r="SFD40" s="194"/>
      <c r="SFE40" s="194"/>
      <c r="SFF40" s="194"/>
      <c r="SFG40" s="194"/>
      <c r="SFH40" s="194"/>
      <c r="SFI40" s="194"/>
      <c r="SFJ40" s="194"/>
      <c r="SFK40" s="194"/>
      <c r="SFL40" s="194"/>
      <c r="SFM40" s="194"/>
      <c r="SFN40" s="194"/>
      <c r="SFO40" s="194"/>
      <c r="SFP40" s="194"/>
      <c r="SFQ40" s="194"/>
      <c r="SFR40" s="194"/>
      <c r="SFS40" s="194"/>
      <c r="SFT40" s="194"/>
      <c r="SFU40" s="194"/>
      <c r="SFV40" s="194"/>
      <c r="SFW40" s="194"/>
      <c r="SFX40" s="194"/>
      <c r="SFY40" s="194"/>
      <c r="SFZ40" s="194"/>
      <c r="SGA40" s="194"/>
      <c r="SGB40" s="194"/>
      <c r="SGC40" s="194"/>
      <c r="SGD40" s="194"/>
      <c r="SGE40" s="194"/>
      <c r="SGF40" s="194"/>
      <c r="SGG40" s="194"/>
      <c r="SGH40" s="194"/>
      <c r="SGI40" s="194"/>
      <c r="SGJ40" s="194"/>
      <c r="SGK40" s="194"/>
      <c r="SGL40" s="194"/>
      <c r="SGM40" s="194"/>
      <c r="SGN40" s="194"/>
      <c r="SGO40" s="194"/>
      <c r="SGP40" s="194"/>
      <c r="SGQ40" s="194"/>
      <c r="SGR40" s="194"/>
      <c r="SGS40" s="194"/>
      <c r="SGT40" s="194"/>
      <c r="SGU40" s="194"/>
      <c r="SGV40" s="194"/>
      <c r="SGW40" s="194"/>
      <c r="SGX40" s="194"/>
      <c r="SGY40" s="194"/>
      <c r="SGZ40" s="194"/>
      <c r="SHA40" s="194"/>
      <c r="SHB40" s="194"/>
      <c r="SHC40" s="194"/>
      <c r="SHD40" s="194"/>
      <c r="SHE40" s="194"/>
      <c r="SHF40" s="194"/>
      <c r="SHG40" s="194"/>
      <c r="SHH40" s="194"/>
      <c r="SHI40" s="194"/>
      <c r="SHJ40" s="194"/>
      <c r="SHK40" s="194"/>
      <c r="SHL40" s="194"/>
      <c r="SHM40" s="194"/>
      <c r="SHN40" s="194"/>
      <c r="SHO40" s="194"/>
      <c r="SHP40" s="194"/>
      <c r="SHQ40" s="194"/>
      <c r="SHR40" s="194"/>
      <c r="SHS40" s="194"/>
      <c r="SHT40" s="194"/>
      <c r="SHU40" s="194"/>
      <c r="SHV40" s="194"/>
      <c r="SHW40" s="194"/>
      <c r="SHX40" s="194"/>
      <c r="SHY40" s="194"/>
      <c r="SHZ40" s="194"/>
      <c r="SIA40" s="194"/>
      <c r="SIB40" s="194"/>
      <c r="SIC40" s="194"/>
      <c r="SID40" s="194"/>
      <c r="SIE40" s="194"/>
      <c r="SIF40" s="194"/>
      <c r="SIG40" s="194"/>
      <c r="SIH40" s="194"/>
      <c r="SII40" s="194"/>
      <c r="SIJ40" s="194"/>
      <c r="SIK40" s="194"/>
      <c r="SIL40" s="194"/>
      <c r="SIM40" s="194"/>
      <c r="SIN40" s="194"/>
      <c r="SIO40" s="194"/>
      <c r="SIP40" s="194"/>
      <c r="SIQ40" s="194"/>
      <c r="SIR40" s="194"/>
      <c r="SIS40" s="194"/>
      <c r="SIT40" s="194"/>
      <c r="SIU40" s="194"/>
      <c r="SIV40" s="194"/>
      <c r="SIW40" s="194"/>
      <c r="SIX40" s="194"/>
      <c r="SIY40" s="194"/>
      <c r="SIZ40" s="194"/>
      <c r="SJA40" s="194"/>
      <c r="SJB40" s="194"/>
      <c r="SJC40" s="194"/>
      <c r="SJD40" s="194"/>
      <c r="SJE40" s="194"/>
      <c r="SJF40" s="194"/>
      <c r="SJG40" s="194"/>
      <c r="SJH40" s="194"/>
      <c r="SJI40" s="194"/>
      <c r="SJJ40" s="194"/>
      <c r="SJK40" s="194"/>
      <c r="SJL40" s="194"/>
      <c r="SJM40" s="194"/>
      <c r="SJN40" s="194"/>
      <c r="SJO40" s="194"/>
      <c r="SJP40" s="194"/>
      <c r="SJQ40" s="194"/>
      <c r="SJR40" s="194"/>
      <c r="SJS40" s="194"/>
      <c r="SJT40" s="194"/>
      <c r="SJU40" s="194"/>
      <c r="SJV40" s="194"/>
      <c r="SJW40" s="194"/>
      <c r="SJX40" s="194"/>
      <c r="SJY40" s="194"/>
      <c r="SJZ40" s="194"/>
      <c r="SKA40" s="194"/>
      <c r="SKB40" s="194"/>
      <c r="SKC40" s="194"/>
      <c r="SKD40" s="194"/>
      <c r="SKE40" s="194"/>
      <c r="SKF40" s="194"/>
      <c r="SKG40" s="194"/>
      <c r="SKH40" s="194"/>
      <c r="SKI40" s="194"/>
      <c r="SKJ40" s="194"/>
      <c r="SKK40" s="194"/>
      <c r="SKL40" s="194"/>
      <c r="SKM40" s="194"/>
      <c r="SKN40" s="194"/>
      <c r="SKO40" s="194"/>
      <c r="SKP40" s="194"/>
      <c r="SKQ40" s="194"/>
      <c r="SKR40" s="194"/>
      <c r="SKS40" s="194"/>
      <c r="SKT40" s="194"/>
      <c r="SKU40" s="194"/>
      <c r="SKV40" s="194"/>
      <c r="SKW40" s="194"/>
      <c r="SKX40" s="194"/>
      <c r="SKY40" s="194"/>
      <c r="SKZ40" s="194"/>
      <c r="SLA40" s="194"/>
      <c r="SLB40" s="194"/>
      <c r="SLC40" s="194"/>
      <c r="SLD40" s="194"/>
      <c r="SLE40" s="194"/>
      <c r="SLF40" s="194"/>
      <c r="SLG40" s="194"/>
      <c r="SLH40" s="194"/>
      <c r="SLI40" s="194"/>
      <c r="SLJ40" s="194"/>
      <c r="SLK40" s="194"/>
      <c r="SLL40" s="194"/>
      <c r="SLM40" s="194"/>
      <c r="SLN40" s="194"/>
      <c r="SLO40" s="194"/>
      <c r="SLP40" s="194"/>
      <c r="SLQ40" s="194"/>
      <c r="SLR40" s="194"/>
      <c r="SLS40" s="194"/>
      <c r="SLT40" s="194"/>
      <c r="SLU40" s="194"/>
      <c r="SLV40" s="194"/>
      <c r="SLW40" s="194"/>
      <c r="SLX40" s="194"/>
      <c r="SLY40" s="194"/>
      <c r="SLZ40" s="194"/>
      <c r="SMA40" s="194"/>
      <c r="SMB40" s="194"/>
      <c r="SMC40" s="194"/>
      <c r="SMD40" s="194"/>
      <c r="SME40" s="194"/>
      <c r="SMF40" s="194"/>
      <c r="SMG40" s="194"/>
      <c r="SMH40" s="194"/>
      <c r="SMI40" s="194"/>
      <c r="SMJ40" s="194"/>
      <c r="SMK40" s="194"/>
      <c r="SML40" s="194"/>
      <c r="SMM40" s="194"/>
      <c r="SMN40" s="194"/>
      <c r="SMO40" s="194"/>
      <c r="SMP40" s="194"/>
      <c r="SMQ40" s="194"/>
      <c r="SMR40" s="194"/>
      <c r="SMS40" s="194"/>
      <c r="SMT40" s="194"/>
      <c r="SMU40" s="194"/>
      <c r="SMV40" s="194"/>
      <c r="SMW40" s="194"/>
      <c r="SMX40" s="194"/>
      <c r="SMY40" s="194"/>
      <c r="SMZ40" s="194"/>
      <c r="SNA40" s="194"/>
      <c r="SNB40" s="194"/>
      <c r="SNC40" s="194"/>
      <c r="SND40" s="194"/>
      <c r="SNE40" s="194"/>
      <c r="SNF40" s="194"/>
      <c r="SNG40" s="194"/>
      <c r="SNH40" s="194"/>
      <c r="SNI40" s="194"/>
      <c r="SNJ40" s="194"/>
      <c r="SNK40" s="194"/>
      <c r="SNL40" s="194"/>
      <c r="SNM40" s="194"/>
      <c r="SNN40" s="194"/>
      <c r="SNO40" s="194"/>
      <c r="SNP40" s="194"/>
      <c r="SNQ40" s="194"/>
      <c r="SNR40" s="194"/>
      <c r="SNS40" s="194"/>
      <c r="SNT40" s="194"/>
      <c r="SNU40" s="194"/>
      <c r="SNV40" s="194"/>
      <c r="SNW40" s="194"/>
      <c r="SNX40" s="194"/>
      <c r="SNY40" s="194"/>
      <c r="SNZ40" s="194"/>
      <c r="SOA40" s="194"/>
      <c r="SOB40" s="194"/>
      <c r="SOC40" s="194"/>
      <c r="SOD40" s="194"/>
      <c r="SOE40" s="194"/>
      <c r="SOF40" s="194"/>
      <c r="SOG40" s="194"/>
      <c r="SOH40" s="194"/>
      <c r="SOI40" s="194"/>
      <c r="SOJ40" s="194"/>
      <c r="SOK40" s="194"/>
      <c r="SOL40" s="194"/>
      <c r="SOM40" s="194"/>
      <c r="SON40" s="194"/>
      <c r="SOO40" s="194"/>
      <c r="SOP40" s="194"/>
      <c r="SOQ40" s="194"/>
      <c r="SOR40" s="194"/>
      <c r="SOS40" s="194"/>
      <c r="SOT40" s="194"/>
      <c r="SOU40" s="194"/>
      <c r="SOV40" s="194"/>
      <c r="SOW40" s="194"/>
      <c r="SOX40" s="194"/>
      <c r="SOY40" s="194"/>
      <c r="SOZ40" s="194"/>
      <c r="SPA40" s="194"/>
      <c r="SPB40" s="194"/>
      <c r="SPC40" s="194"/>
      <c r="SPD40" s="194"/>
      <c r="SPE40" s="194"/>
      <c r="SPF40" s="194"/>
      <c r="SPG40" s="194"/>
      <c r="SPH40" s="194"/>
      <c r="SPI40" s="194"/>
      <c r="SPJ40" s="194"/>
      <c r="SPK40" s="194"/>
      <c r="SPL40" s="194"/>
      <c r="SPM40" s="194"/>
      <c r="SPN40" s="194"/>
      <c r="SPO40" s="194"/>
      <c r="SPP40" s="194"/>
      <c r="SPQ40" s="194"/>
      <c r="SPR40" s="194"/>
      <c r="SPS40" s="194"/>
      <c r="SPT40" s="194"/>
      <c r="SPU40" s="194"/>
      <c r="SPV40" s="194"/>
      <c r="SPW40" s="194"/>
      <c r="SPX40" s="194"/>
      <c r="SPY40" s="194"/>
      <c r="SPZ40" s="194"/>
      <c r="SQA40" s="194"/>
      <c r="SQB40" s="194"/>
      <c r="SQC40" s="194"/>
      <c r="SQD40" s="194"/>
      <c r="SQE40" s="194"/>
      <c r="SQF40" s="194"/>
      <c r="SQG40" s="194"/>
      <c r="SQH40" s="194"/>
      <c r="SQI40" s="194"/>
      <c r="SQJ40" s="194"/>
      <c r="SQK40" s="194"/>
      <c r="SQL40" s="194"/>
      <c r="SQM40" s="194"/>
      <c r="SQN40" s="194"/>
      <c r="SQO40" s="194"/>
      <c r="SQP40" s="194"/>
      <c r="SQQ40" s="194"/>
      <c r="SQR40" s="194"/>
      <c r="SQS40" s="194"/>
      <c r="SQT40" s="194"/>
      <c r="SQU40" s="194"/>
      <c r="SQV40" s="194"/>
      <c r="SQW40" s="194"/>
      <c r="SQX40" s="194"/>
      <c r="SQY40" s="194"/>
      <c r="SQZ40" s="194"/>
      <c r="SRA40" s="194"/>
      <c r="SRB40" s="194"/>
      <c r="SRC40" s="194"/>
      <c r="SRD40" s="194"/>
      <c r="SRE40" s="194"/>
      <c r="SRF40" s="194"/>
      <c r="SRG40" s="194"/>
      <c r="SRH40" s="194"/>
      <c r="SRI40" s="194"/>
      <c r="SRJ40" s="194"/>
      <c r="SRK40" s="194"/>
      <c r="SRL40" s="194"/>
      <c r="SRM40" s="194"/>
      <c r="SRN40" s="194"/>
      <c r="SRO40" s="194"/>
      <c r="SRP40" s="194"/>
      <c r="SRQ40" s="194"/>
      <c r="SRR40" s="194"/>
      <c r="SRS40" s="194"/>
      <c r="SRT40" s="194"/>
      <c r="SRU40" s="194"/>
      <c r="SRV40" s="194"/>
      <c r="SRW40" s="194"/>
      <c r="SRX40" s="194"/>
      <c r="SRY40" s="194"/>
      <c r="SRZ40" s="194"/>
      <c r="SSA40" s="194"/>
      <c r="SSB40" s="194"/>
      <c r="SSC40" s="194"/>
      <c r="SSD40" s="194"/>
      <c r="SSE40" s="194"/>
      <c r="SSF40" s="194"/>
      <c r="SSG40" s="194"/>
      <c r="SSH40" s="194"/>
      <c r="SSI40" s="194"/>
      <c r="SSJ40" s="194"/>
      <c r="SSK40" s="194"/>
      <c r="SSL40" s="194"/>
      <c r="SSM40" s="194"/>
      <c r="SSN40" s="194"/>
      <c r="SSO40" s="194"/>
      <c r="SSP40" s="194"/>
      <c r="SSQ40" s="194"/>
      <c r="SSR40" s="194"/>
      <c r="SSS40" s="194"/>
      <c r="SST40" s="194"/>
      <c r="SSU40" s="194"/>
      <c r="SSV40" s="194"/>
      <c r="SSW40" s="194"/>
      <c r="SSX40" s="194"/>
      <c r="SSY40" s="194"/>
      <c r="SSZ40" s="194"/>
      <c r="STA40" s="194"/>
      <c r="STB40" s="194"/>
      <c r="STC40" s="194"/>
      <c r="STD40" s="194"/>
      <c r="STE40" s="194"/>
      <c r="STF40" s="194"/>
      <c r="STG40" s="194"/>
      <c r="STH40" s="194"/>
      <c r="STI40" s="194"/>
      <c r="STJ40" s="194"/>
      <c r="STK40" s="194"/>
      <c r="STL40" s="194"/>
      <c r="STM40" s="194"/>
      <c r="STN40" s="194"/>
      <c r="STO40" s="194"/>
      <c r="STP40" s="194"/>
      <c r="STQ40" s="194"/>
      <c r="STR40" s="194"/>
      <c r="STS40" s="194"/>
      <c r="STT40" s="194"/>
      <c r="STU40" s="194"/>
      <c r="STV40" s="194"/>
      <c r="STW40" s="194"/>
      <c r="STX40" s="194"/>
      <c r="STY40" s="194"/>
      <c r="STZ40" s="194"/>
      <c r="SUA40" s="194"/>
      <c r="SUB40" s="194"/>
      <c r="SUC40" s="194"/>
      <c r="SUD40" s="194"/>
      <c r="SUE40" s="194"/>
      <c r="SUF40" s="194"/>
      <c r="SUG40" s="194"/>
      <c r="SUH40" s="194"/>
      <c r="SUI40" s="194"/>
      <c r="SUJ40" s="194"/>
      <c r="SUK40" s="194"/>
      <c r="SUL40" s="194"/>
      <c r="SUM40" s="194"/>
      <c r="SUN40" s="194"/>
      <c r="SUO40" s="194"/>
      <c r="SUP40" s="194"/>
      <c r="SUQ40" s="194"/>
      <c r="SUR40" s="194"/>
      <c r="SUS40" s="194"/>
      <c r="SUT40" s="194"/>
      <c r="SUU40" s="194"/>
      <c r="SUV40" s="194"/>
      <c r="SUW40" s="194"/>
      <c r="SUX40" s="194"/>
      <c r="SUY40" s="194"/>
      <c r="SUZ40" s="194"/>
      <c r="SVA40" s="194"/>
      <c r="SVB40" s="194"/>
      <c r="SVC40" s="194"/>
      <c r="SVD40" s="194"/>
      <c r="SVE40" s="194"/>
      <c r="SVF40" s="194"/>
      <c r="SVG40" s="194"/>
      <c r="SVH40" s="194"/>
      <c r="SVI40" s="194"/>
      <c r="SVJ40" s="194"/>
      <c r="SVK40" s="194"/>
      <c r="SVL40" s="194"/>
      <c r="SVM40" s="194"/>
      <c r="SVN40" s="194"/>
      <c r="SVO40" s="194"/>
      <c r="SVP40" s="194"/>
      <c r="SVQ40" s="194"/>
      <c r="SVR40" s="194"/>
      <c r="SVS40" s="194"/>
      <c r="SVT40" s="194"/>
      <c r="SVU40" s="194"/>
      <c r="SVV40" s="194"/>
      <c r="SVW40" s="194"/>
      <c r="SVX40" s="194"/>
      <c r="SVY40" s="194"/>
      <c r="SVZ40" s="194"/>
      <c r="SWA40" s="194"/>
      <c r="SWB40" s="194"/>
      <c r="SWC40" s="194"/>
      <c r="SWD40" s="194"/>
      <c r="SWE40" s="194"/>
      <c r="SWF40" s="194"/>
      <c r="SWG40" s="194"/>
      <c r="SWH40" s="194"/>
      <c r="SWI40" s="194"/>
      <c r="SWJ40" s="194"/>
      <c r="SWK40" s="194"/>
      <c r="SWL40" s="194"/>
      <c r="SWM40" s="194"/>
      <c r="SWN40" s="194"/>
      <c r="SWO40" s="194"/>
      <c r="SWP40" s="194"/>
      <c r="SWQ40" s="194"/>
      <c r="SWR40" s="194"/>
      <c r="SWS40" s="194"/>
      <c r="SWT40" s="194"/>
      <c r="SWU40" s="194"/>
      <c r="SWV40" s="194"/>
      <c r="SWW40" s="194"/>
      <c r="SWX40" s="194"/>
      <c r="SWY40" s="194"/>
      <c r="SWZ40" s="194"/>
      <c r="SXA40" s="194"/>
      <c r="SXB40" s="194"/>
      <c r="SXC40" s="194"/>
      <c r="SXD40" s="194"/>
      <c r="SXE40" s="194"/>
      <c r="SXF40" s="194"/>
      <c r="SXG40" s="194"/>
      <c r="SXH40" s="194"/>
      <c r="SXI40" s="194"/>
      <c r="SXJ40" s="194"/>
      <c r="SXK40" s="194"/>
      <c r="SXL40" s="194"/>
      <c r="SXM40" s="194"/>
      <c r="SXN40" s="194"/>
      <c r="SXO40" s="194"/>
      <c r="SXP40" s="194"/>
      <c r="SXQ40" s="194"/>
      <c r="SXR40" s="194"/>
      <c r="SXS40" s="194"/>
      <c r="SXT40" s="194"/>
      <c r="SXU40" s="194"/>
      <c r="SXV40" s="194"/>
      <c r="SXW40" s="194"/>
      <c r="SXX40" s="194"/>
      <c r="SXY40" s="194"/>
      <c r="SXZ40" s="194"/>
      <c r="SYA40" s="194"/>
      <c r="SYB40" s="194"/>
      <c r="SYC40" s="194"/>
      <c r="SYD40" s="194"/>
      <c r="SYE40" s="194"/>
      <c r="SYF40" s="194"/>
      <c r="SYG40" s="194"/>
      <c r="SYH40" s="194"/>
      <c r="SYI40" s="194"/>
      <c r="SYJ40" s="194"/>
      <c r="SYK40" s="194"/>
      <c r="SYL40" s="194"/>
      <c r="SYM40" s="194"/>
      <c r="SYN40" s="194"/>
      <c r="SYO40" s="194"/>
      <c r="SYP40" s="194"/>
      <c r="SYQ40" s="194"/>
      <c r="SYR40" s="194"/>
      <c r="SYS40" s="194"/>
      <c r="SYT40" s="194"/>
      <c r="SYU40" s="194"/>
      <c r="SYV40" s="194"/>
      <c r="SYW40" s="194"/>
      <c r="SYX40" s="194"/>
      <c r="SYY40" s="194"/>
      <c r="SYZ40" s="194"/>
      <c r="SZA40" s="194"/>
      <c r="SZB40" s="194"/>
      <c r="SZC40" s="194"/>
      <c r="SZD40" s="194"/>
      <c r="SZE40" s="194"/>
      <c r="SZF40" s="194"/>
      <c r="SZG40" s="194"/>
      <c r="SZH40" s="194"/>
      <c r="SZI40" s="194"/>
      <c r="SZJ40" s="194"/>
      <c r="SZK40" s="194"/>
      <c r="SZL40" s="194"/>
      <c r="SZM40" s="194"/>
      <c r="SZN40" s="194"/>
      <c r="SZO40" s="194"/>
      <c r="SZP40" s="194"/>
      <c r="SZQ40" s="194"/>
      <c r="SZR40" s="194"/>
      <c r="SZS40" s="194"/>
      <c r="SZT40" s="194"/>
      <c r="SZU40" s="194"/>
      <c r="SZV40" s="194"/>
      <c r="SZW40" s="194"/>
      <c r="SZX40" s="194"/>
      <c r="SZY40" s="194"/>
      <c r="SZZ40" s="194"/>
      <c r="TAA40" s="194"/>
      <c r="TAB40" s="194"/>
      <c r="TAC40" s="194"/>
      <c r="TAD40" s="194"/>
      <c r="TAE40" s="194"/>
      <c r="TAF40" s="194"/>
      <c r="TAG40" s="194"/>
      <c r="TAH40" s="194"/>
      <c r="TAI40" s="194"/>
      <c r="TAJ40" s="194"/>
      <c r="TAK40" s="194"/>
      <c r="TAL40" s="194"/>
      <c r="TAM40" s="194"/>
      <c r="TAN40" s="194"/>
      <c r="TAO40" s="194"/>
      <c r="TAP40" s="194"/>
      <c r="TAQ40" s="194"/>
      <c r="TAR40" s="194"/>
      <c r="TAS40" s="194"/>
      <c r="TAT40" s="194"/>
      <c r="TAU40" s="194"/>
      <c r="TAV40" s="194"/>
      <c r="TAW40" s="194"/>
      <c r="TAX40" s="194"/>
      <c r="TAY40" s="194"/>
      <c r="TAZ40" s="194"/>
      <c r="TBA40" s="194"/>
      <c r="TBB40" s="194"/>
      <c r="TBC40" s="194"/>
      <c r="TBD40" s="194"/>
      <c r="TBE40" s="194"/>
      <c r="TBF40" s="194"/>
      <c r="TBG40" s="194"/>
      <c r="TBH40" s="194"/>
      <c r="TBI40" s="194"/>
      <c r="TBJ40" s="194"/>
      <c r="TBK40" s="194"/>
      <c r="TBL40" s="194"/>
      <c r="TBM40" s="194"/>
      <c r="TBN40" s="194"/>
      <c r="TBO40" s="194"/>
      <c r="TBP40" s="194"/>
      <c r="TBQ40" s="194"/>
      <c r="TBR40" s="194"/>
      <c r="TBS40" s="194"/>
      <c r="TBT40" s="194"/>
      <c r="TBU40" s="194"/>
      <c r="TBV40" s="194"/>
      <c r="TBW40" s="194"/>
      <c r="TBX40" s="194"/>
      <c r="TBY40" s="194"/>
      <c r="TBZ40" s="194"/>
      <c r="TCA40" s="194"/>
      <c r="TCB40" s="194"/>
      <c r="TCC40" s="194"/>
      <c r="TCD40" s="194"/>
      <c r="TCE40" s="194"/>
      <c r="TCF40" s="194"/>
      <c r="TCG40" s="194"/>
      <c r="TCH40" s="194"/>
      <c r="TCI40" s="194"/>
      <c r="TCJ40" s="194"/>
      <c r="TCK40" s="194"/>
      <c r="TCL40" s="194"/>
      <c r="TCM40" s="194"/>
      <c r="TCN40" s="194"/>
      <c r="TCO40" s="194"/>
      <c r="TCP40" s="194"/>
      <c r="TCQ40" s="194"/>
      <c r="TCR40" s="194"/>
      <c r="TCS40" s="194"/>
      <c r="TCT40" s="194"/>
      <c r="TCU40" s="194"/>
      <c r="TCV40" s="194"/>
      <c r="TCW40" s="194"/>
      <c r="TCX40" s="194"/>
      <c r="TCY40" s="194"/>
      <c r="TCZ40" s="194"/>
      <c r="TDA40" s="194"/>
      <c r="TDB40" s="194"/>
      <c r="TDC40" s="194"/>
      <c r="TDD40" s="194"/>
      <c r="TDE40" s="194"/>
      <c r="TDF40" s="194"/>
      <c r="TDG40" s="194"/>
      <c r="TDH40" s="194"/>
      <c r="TDI40" s="194"/>
      <c r="TDJ40" s="194"/>
      <c r="TDK40" s="194"/>
      <c r="TDL40" s="194"/>
      <c r="TDM40" s="194"/>
      <c r="TDN40" s="194"/>
      <c r="TDO40" s="194"/>
      <c r="TDP40" s="194"/>
      <c r="TDQ40" s="194"/>
      <c r="TDR40" s="194"/>
      <c r="TDS40" s="194"/>
      <c r="TDT40" s="194"/>
      <c r="TDU40" s="194"/>
      <c r="TDV40" s="194"/>
      <c r="TDW40" s="194"/>
      <c r="TDX40" s="194"/>
      <c r="TDY40" s="194"/>
      <c r="TDZ40" s="194"/>
      <c r="TEA40" s="194"/>
      <c r="TEB40" s="194"/>
      <c r="TEC40" s="194"/>
      <c r="TED40" s="194"/>
      <c r="TEE40" s="194"/>
      <c r="TEF40" s="194"/>
      <c r="TEG40" s="194"/>
      <c r="TEH40" s="194"/>
      <c r="TEI40" s="194"/>
      <c r="TEJ40" s="194"/>
      <c r="TEK40" s="194"/>
      <c r="TEL40" s="194"/>
      <c r="TEM40" s="194"/>
      <c r="TEN40" s="194"/>
      <c r="TEO40" s="194"/>
      <c r="TEP40" s="194"/>
      <c r="TEQ40" s="194"/>
      <c r="TER40" s="194"/>
      <c r="TES40" s="194"/>
      <c r="TET40" s="194"/>
      <c r="TEU40" s="194"/>
      <c r="TEV40" s="194"/>
      <c r="TEW40" s="194"/>
      <c r="TEX40" s="194"/>
      <c r="TEY40" s="194"/>
      <c r="TEZ40" s="194"/>
      <c r="TFA40" s="194"/>
      <c r="TFB40" s="194"/>
      <c r="TFC40" s="194"/>
      <c r="TFD40" s="194"/>
      <c r="TFE40" s="194"/>
      <c r="TFF40" s="194"/>
      <c r="TFG40" s="194"/>
      <c r="TFH40" s="194"/>
      <c r="TFI40" s="194"/>
      <c r="TFJ40" s="194"/>
      <c r="TFK40" s="194"/>
      <c r="TFL40" s="194"/>
      <c r="TFM40" s="194"/>
      <c r="TFN40" s="194"/>
      <c r="TFO40" s="194"/>
      <c r="TFP40" s="194"/>
      <c r="TFQ40" s="194"/>
      <c r="TFR40" s="194"/>
      <c r="TFS40" s="194"/>
      <c r="TFT40" s="194"/>
      <c r="TFU40" s="194"/>
      <c r="TFV40" s="194"/>
      <c r="TFW40" s="194"/>
      <c r="TFX40" s="194"/>
      <c r="TFY40" s="194"/>
      <c r="TFZ40" s="194"/>
      <c r="TGA40" s="194"/>
      <c r="TGB40" s="194"/>
      <c r="TGC40" s="194"/>
      <c r="TGD40" s="194"/>
      <c r="TGE40" s="194"/>
      <c r="TGF40" s="194"/>
      <c r="TGG40" s="194"/>
      <c r="TGH40" s="194"/>
      <c r="TGI40" s="194"/>
      <c r="TGJ40" s="194"/>
      <c r="TGK40" s="194"/>
      <c r="TGL40" s="194"/>
      <c r="TGM40" s="194"/>
      <c r="TGN40" s="194"/>
      <c r="TGO40" s="194"/>
      <c r="TGP40" s="194"/>
      <c r="TGQ40" s="194"/>
      <c r="TGR40" s="194"/>
      <c r="TGS40" s="194"/>
      <c r="TGT40" s="194"/>
      <c r="TGU40" s="194"/>
      <c r="TGV40" s="194"/>
      <c r="TGW40" s="194"/>
      <c r="TGX40" s="194"/>
      <c r="TGY40" s="194"/>
      <c r="TGZ40" s="194"/>
      <c r="THA40" s="194"/>
      <c r="THB40" s="194"/>
      <c r="THC40" s="194"/>
      <c r="THD40" s="194"/>
      <c r="THE40" s="194"/>
      <c r="THF40" s="194"/>
      <c r="THG40" s="194"/>
      <c r="THH40" s="194"/>
      <c r="THI40" s="194"/>
      <c r="THJ40" s="194"/>
      <c r="THK40" s="194"/>
      <c r="THL40" s="194"/>
      <c r="THM40" s="194"/>
      <c r="THN40" s="194"/>
      <c r="THO40" s="194"/>
      <c r="THP40" s="194"/>
      <c r="THQ40" s="194"/>
      <c r="THR40" s="194"/>
      <c r="THS40" s="194"/>
      <c r="THT40" s="194"/>
      <c r="THU40" s="194"/>
      <c r="THV40" s="194"/>
      <c r="THW40" s="194"/>
      <c r="THX40" s="194"/>
      <c r="THY40" s="194"/>
      <c r="THZ40" s="194"/>
      <c r="TIA40" s="194"/>
      <c r="TIB40" s="194"/>
      <c r="TIC40" s="194"/>
      <c r="TID40" s="194"/>
      <c r="TIE40" s="194"/>
      <c r="TIF40" s="194"/>
      <c r="TIG40" s="194"/>
      <c r="TIH40" s="194"/>
      <c r="TII40" s="194"/>
      <c r="TIJ40" s="194"/>
      <c r="TIK40" s="194"/>
      <c r="TIL40" s="194"/>
      <c r="TIM40" s="194"/>
      <c r="TIN40" s="194"/>
      <c r="TIO40" s="194"/>
      <c r="TIP40" s="194"/>
      <c r="TIQ40" s="194"/>
      <c r="TIR40" s="194"/>
      <c r="TIS40" s="194"/>
      <c r="TIT40" s="194"/>
      <c r="TIU40" s="194"/>
      <c r="TIV40" s="194"/>
      <c r="TIW40" s="194"/>
      <c r="TIX40" s="194"/>
      <c r="TIY40" s="194"/>
      <c r="TIZ40" s="194"/>
      <c r="TJA40" s="194"/>
      <c r="TJB40" s="194"/>
      <c r="TJC40" s="194"/>
      <c r="TJD40" s="194"/>
      <c r="TJE40" s="194"/>
      <c r="TJF40" s="194"/>
      <c r="TJG40" s="194"/>
      <c r="TJH40" s="194"/>
      <c r="TJI40" s="194"/>
      <c r="TJJ40" s="194"/>
      <c r="TJK40" s="194"/>
      <c r="TJL40" s="194"/>
      <c r="TJM40" s="194"/>
      <c r="TJN40" s="194"/>
      <c r="TJO40" s="194"/>
      <c r="TJP40" s="194"/>
      <c r="TJQ40" s="194"/>
      <c r="TJR40" s="194"/>
      <c r="TJS40" s="194"/>
      <c r="TJT40" s="194"/>
      <c r="TJU40" s="194"/>
      <c r="TJV40" s="194"/>
      <c r="TJW40" s="194"/>
      <c r="TJX40" s="194"/>
      <c r="TJY40" s="194"/>
      <c r="TJZ40" s="194"/>
      <c r="TKA40" s="194"/>
      <c r="TKB40" s="194"/>
      <c r="TKC40" s="194"/>
      <c r="TKD40" s="194"/>
      <c r="TKE40" s="194"/>
      <c r="TKF40" s="194"/>
      <c r="TKG40" s="194"/>
      <c r="TKH40" s="194"/>
      <c r="TKI40" s="194"/>
      <c r="TKJ40" s="194"/>
      <c r="TKK40" s="194"/>
      <c r="TKL40" s="194"/>
      <c r="TKM40" s="194"/>
      <c r="TKN40" s="194"/>
      <c r="TKO40" s="194"/>
      <c r="TKP40" s="194"/>
      <c r="TKQ40" s="194"/>
      <c r="TKR40" s="194"/>
      <c r="TKS40" s="194"/>
      <c r="TKT40" s="194"/>
      <c r="TKU40" s="194"/>
      <c r="TKV40" s="194"/>
      <c r="TKW40" s="194"/>
      <c r="TKX40" s="194"/>
      <c r="TKY40" s="194"/>
      <c r="TKZ40" s="194"/>
      <c r="TLA40" s="194"/>
      <c r="TLB40" s="194"/>
      <c r="TLC40" s="194"/>
      <c r="TLD40" s="194"/>
      <c r="TLE40" s="194"/>
      <c r="TLF40" s="194"/>
      <c r="TLG40" s="194"/>
      <c r="TLH40" s="194"/>
      <c r="TLI40" s="194"/>
      <c r="TLJ40" s="194"/>
      <c r="TLK40" s="194"/>
      <c r="TLL40" s="194"/>
      <c r="TLM40" s="194"/>
      <c r="TLN40" s="194"/>
      <c r="TLO40" s="194"/>
      <c r="TLP40" s="194"/>
      <c r="TLQ40" s="194"/>
      <c r="TLR40" s="194"/>
      <c r="TLS40" s="194"/>
      <c r="TLT40" s="194"/>
      <c r="TLU40" s="194"/>
      <c r="TLV40" s="194"/>
      <c r="TLW40" s="194"/>
      <c r="TLX40" s="194"/>
      <c r="TLY40" s="194"/>
      <c r="TLZ40" s="194"/>
      <c r="TMA40" s="194"/>
      <c r="TMB40" s="194"/>
      <c r="TMC40" s="194"/>
      <c r="TMD40" s="194"/>
      <c r="TME40" s="194"/>
      <c r="TMF40" s="194"/>
      <c r="TMG40" s="194"/>
      <c r="TMH40" s="194"/>
      <c r="TMI40" s="194"/>
      <c r="TMJ40" s="194"/>
      <c r="TMK40" s="194"/>
      <c r="TML40" s="194"/>
      <c r="TMM40" s="194"/>
      <c r="TMN40" s="194"/>
      <c r="TMO40" s="194"/>
      <c r="TMP40" s="194"/>
      <c r="TMQ40" s="194"/>
      <c r="TMR40" s="194"/>
      <c r="TMS40" s="194"/>
      <c r="TMT40" s="194"/>
      <c r="TMU40" s="194"/>
      <c r="TMV40" s="194"/>
      <c r="TMW40" s="194"/>
      <c r="TMX40" s="194"/>
      <c r="TMY40" s="194"/>
      <c r="TMZ40" s="194"/>
      <c r="TNA40" s="194"/>
      <c r="TNB40" s="194"/>
      <c r="TNC40" s="194"/>
      <c r="TND40" s="194"/>
      <c r="TNE40" s="194"/>
      <c r="TNF40" s="194"/>
      <c r="TNG40" s="194"/>
      <c r="TNH40" s="194"/>
      <c r="TNI40" s="194"/>
      <c r="TNJ40" s="194"/>
      <c r="TNK40" s="194"/>
      <c r="TNL40" s="194"/>
      <c r="TNM40" s="194"/>
      <c r="TNN40" s="194"/>
      <c r="TNO40" s="194"/>
      <c r="TNP40" s="194"/>
      <c r="TNQ40" s="194"/>
      <c r="TNR40" s="194"/>
      <c r="TNS40" s="194"/>
      <c r="TNT40" s="194"/>
      <c r="TNU40" s="194"/>
      <c r="TNV40" s="194"/>
      <c r="TNW40" s="194"/>
      <c r="TNX40" s="194"/>
      <c r="TNY40" s="194"/>
      <c r="TNZ40" s="194"/>
      <c r="TOA40" s="194"/>
      <c r="TOB40" s="194"/>
      <c r="TOC40" s="194"/>
      <c r="TOD40" s="194"/>
      <c r="TOE40" s="194"/>
      <c r="TOF40" s="194"/>
      <c r="TOG40" s="194"/>
      <c r="TOH40" s="194"/>
      <c r="TOI40" s="194"/>
      <c r="TOJ40" s="194"/>
      <c r="TOK40" s="194"/>
      <c r="TOL40" s="194"/>
      <c r="TOM40" s="194"/>
      <c r="TON40" s="194"/>
      <c r="TOO40" s="194"/>
      <c r="TOP40" s="194"/>
      <c r="TOQ40" s="194"/>
      <c r="TOR40" s="194"/>
      <c r="TOS40" s="194"/>
      <c r="TOT40" s="194"/>
      <c r="TOU40" s="194"/>
      <c r="TOV40" s="194"/>
      <c r="TOW40" s="194"/>
      <c r="TOX40" s="194"/>
      <c r="TOY40" s="194"/>
      <c r="TOZ40" s="194"/>
      <c r="TPA40" s="194"/>
      <c r="TPB40" s="194"/>
      <c r="TPC40" s="194"/>
      <c r="TPD40" s="194"/>
      <c r="TPE40" s="194"/>
      <c r="TPF40" s="194"/>
      <c r="TPG40" s="194"/>
      <c r="TPH40" s="194"/>
      <c r="TPI40" s="194"/>
      <c r="TPJ40" s="194"/>
      <c r="TPK40" s="194"/>
      <c r="TPL40" s="194"/>
      <c r="TPM40" s="194"/>
      <c r="TPN40" s="194"/>
      <c r="TPO40" s="194"/>
      <c r="TPP40" s="194"/>
      <c r="TPQ40" s="194"/>
      <c r="TPR40" s="194"/>
      <c r="TPS40" s="194"/>
      <c r="TPT40" s="194"/>
      <c r="TPU40" s="194"/>
      <c r="TPV40" s="194"/>
      <c r="TPW40" s="194"/>
      <c r="TPX40" s="194"/>
      <c r="TPY40" s="194"/>
      <c r="TPZ40" s="194"/>
      <c r="TQA40" s="194"/>
      <c r="TQB40" s="194"/>
      <c r="TQC40" s="194"/>
      <c r="TQD40" s="194"/>
      <c r="TQE40" s="194"/>
      <c r="TQF40" s="194"/>
      <c r="TQG40" s="194"/>
      <c r="TQH40" s="194"/>
      <c r="TQI40" s="194"/>
      <c r="TQJ40" s="194"/>
      <c r="TQK40" s="194"/>
      <c r="TQL40" s="194"/>
      <c r="TQM40" s="194"/>
      <c r="TQN40" s="194"/>
      <c r="TQO40" s="194"/>
      <c r="TQP40" s="194"/>
      <c r="TQQ40" s="194"/>
      <c r="TQR40" s="194"/>
      <c r="TQS40" s="194"/>
      <c r="TQT40" s="194"/>
      <c r="TQU40" s="194"/>
      <c r="TQV40" s="194"/>
      <c r="TQW40" s="194"/>
      <c r="TQX40" s="194"/>
      <c r="TQY40" s="194"/>
      <c r="TQZ40" s="194"/>
      <c r="TRA40" s="194"/>
      <c r="TRB40" s="194"/>
      <c r="TRC40" s="194"/>
      <c r="TRD40" s="194"/>
      <c r="TRE40" s="194"/>
      <c r="TRF40" s="194"/>
      <c r="TRG40" s="194"/>
      <c r="TRH40" s="194"/>
      <c r="TRI40" s="194"/>
      <c r="TRJ40" s="194"/>
      <c r="TRK40" s="194"/>
      <c r="TRL40" s="194"/>
      <c r="TRM40" s="194"/>
      <c r="TRN40" s="194"/>
      <c r="TRO40" s="194"/>
      <c r="TRP40" s="194"/>
      <c r="TRQ40" s="194"/>
      <c r="TRR40" s="194"/>
      <c r="TRS40" s="194"/>
      <c r="TRT40" s="194"/>
      <c r="TRU40" s="194"/>
      <c r="TRV40" s="194"/>
      <c r="TRW40" s="194"/>
      <c r="TRX40" s="194"/>
      <c r="TRY40" s="194"/>
      <c r="TRZ40" s="194"/>
      <c r="TSA40" s="194"/>
      <c r="TSB40" s="194"/>
      <c r="TSC40" s="194"/>
      <c r="TSD40" s="194"/>
      <c r="TSE40" s="194"/>
      <c r="TSF40" s="194"/>
      <c r="TSG40" s="194"/>
      <c r="TSH40" s="194"/>
      <c r="TSI40" s="194"/>
      <c r="TSJ40" s="194"/>
      <c r="TSK40" s="194"/>
      <c r="TSL40" s="194"/>
      <c r="TSM40" s="194"/>
      <c r="TSN40" s="194"/>
      <c r="TSO40" s="194"/>
      <c r="TSP40" s="194"/>
      <c r="TSQ40" s="194"/>
      <c r="TSR40" s="194"/>
      <c r="TSS40" s="194"/>
      <c r="TST40" s="194"/>
      <c r="TSU40" s="194"/>
      <c r="TSV40" s="194"/>
      <c r="TSW40" s="194"/>
      <c r="TSX40" s="194"/>
      <c r="TSY40" s="194"/>
      <c r="TSZ40" s="194"/>
      <c r="TTA40" s="194"/>
      <c r="TTB40" s="194"/>
      <c r="TTC40" s="194"/>
      <c r="TTD40" s="194"/>
      <c r="TTE40" s="194"/>
      <c r="TTF40" s="194"/>
      <c r="TTG40" s="194"/>
      <c r="TTH40" s="194"/>
      <c r="TTI40" s="194"/>
      <c r="TTJ40" s="194"/>
      <c r="TTK40" s="194"/>
      <c r="TTL40" s="194"/>
      <c r="TTM40" s="194"/>
      <c r="TTN40" s="194"/>
      <c r="TTO40" s="194"/>
      <c r="TTP40" s="194"/>
      <c r="TTQ40" s="194"/>
      <c r="TTR40" s="194"/>
      <c r="TTS40" s="194"/>
      <c r="TTT40" s="194"/>
      <c r="TTU40" s="194"/>
      <c r="TTV40" s="194"/>
      <c r="TTW40" s="194"/>
      <c r="TTX40" s="194"/>
      <c r="TTY40" s="194"/>
      <c r="TTZ40" s="194"/>
      <c r="TUA40" s="194"/>
      <c r="TUB40" s="194"/>
      <c r="TUC40" s="194"/>
      <c r="TUD40" s="194"/>
      <c r="TUE40" s="194"/>
      <c r="TUF40" s="194"/>
      <c r="TUG40" s="194"/>
      <c r="TUH40" s="194"/>
      <c r="TUI40" s="194"/>
      <c r="TUJ40" s="194"/>
      <c r="TUK40" s="194"/>
      <c r="TUL40" s="194"/>
      <c r="TUM40" s="194"/>
      <c r="TUN40" s="194"/>
      <c r="TUO40" s="194"/>
      <c r="TUP40" s="194"/>
      <c r="TUQ40" s="194"/>
      <c r="TUR40" s="194"/>
      <c r="TUS40" s="194"/>
      <c r="TUT40" s="194"/>
      <c r="TUU40" s="194"/>
      <c r="TUV40" s="194"/>
      <c r="TUW40" s="194"/>
      <c r="TUX40" s="194"/>
      <c r="TUY40" s="194"/>
      <c r="TUZ40" s="194"/>
      <c r="TVA40" s="194"/>
      <c r="TVB40" s="194"/>
      <c r="TVC40" s="194"/>
      <c r="TVD40" s="194"/>
      <c r="TVE40" s="194"/>
      <c r="TVF40" s="194"/>
      <c r="TVG40" s="194"/>
      <c r="TVH40" s="194"/>
      <c r="TVI40" s="194"/>
      <c r="TVJ40" s="194"/>
      <c r="TVK40" s="194"/>
      <c r="TVL40" s="194"/>
      <c r="TVM40" s="194"/>
      <c r="TVN40" s="194"/>
      <c r="TVO40" s="194"/>
      <c r="TVP40" s="194"/>
      <c r="TVQ40" s="194"/>
      <c r="TVR40" s="194"/>
      <c r="TVS40" s="194"/>
      <c r="TVT40" s="194"/>
      <c r="TVU40" s="194"/>
      <c r="TVV40" s="194"/>
      <c r="TVW40" s="194"/>
      <c r="TVX40" s="194"/>
      <c r="TVY40" s="194"/>
      <c r="TVZ40" s="194"/>
      <c r="TWA40" s="194"/>
      <c r="TWB40" s="194"/>
      <c r="TWC40" s="194"/>
      <c r="TWD40" s="194"/>
      <c r="TWE40" s="194"/>
      <c r="TWF40" s="194"/>
      <c r="TWG40" s="194"/>
      <c r="TWH40" s="194"/>
      <c r="TWI40" s="194"/>
      <c r="TWJ40" s="194"/>
      <c r="TWK40" s="194"/>
      <c r="TWL40" s="194"/>
      <c r="TWM40" s="194"/>
      <c r="TWN40" s="194"/>
      <c r="TWO40" s="194"/>
      <c r="TWP40" s="194"/>
      <c r="TWQ40" s="194"/>
      <c r="TWR40" s="194"/>
      <c r="TWS40" s="194"/>
      <c r="TWT40" s="194"/>
      <c r="TWU40" s="194"/>
      <c r="TWV40" s="194"/>
      <c r="TWW40" s="194"/>
      <c r="TWX40" s="194"/>
      <c r="TWY40" s="194"/>
      <c r="TWZ40" s="194"/>
      <c r="TXA40" s="194"/>
      <c r="TXB40" s="194"/>
      <c r="TXC40" s="194"/>
      <c r="TXD40" s="194"/>
      <c r="TXE40" s="194"/>
      <c r="TXF40" s="194"/>
      <c r="TXG40" s="194"/>
      <c r="TXH40" s="194"/>
      <c r="TXI40" s="194"/>
      <c r="TXJ40" s="194"/>
      <c r="TXK40" s="194"/>
      <c r="TXL40" s="194"/>
      <c r="TXM40" s="194"/>
      <c r="TXN40" s="194"/>
      <c r="TXO40" s="194"/>
      <c r="TXP40" s="194"/>
      <c r="TXQ40" s="194"/>
      <c r="TXR40" s="194"/>
      <c r="TXS40" s="194"/>
      <c r="TXT40" s="194"/>
      <c r="TXU40" s="194"/>
      <c r="TXV40" s="194"/>
      <c r="TXW40" s="194"/>
      <c r="TXX40" s="194"/>
      <c r="TXY40" s="194"/>
      <c r="TXZ40" s="194"/>
      <c r="TYA40" s="194"/>
      <c r="TYB40" s="194"/>
      <c r="TYC40" s="194"/>
      <c r="TYD40" s="194"/>
      <c r="TYE40" s="194"/>
      <c r="TYF40" s="194"/>
      <c r="TYG40" s="194"/>
      <c r="TYH40" s="194"/>
      <c r="TYI40" s="194"/>
      <c r="TYJ40" s="194"/>
      <c r="TYK40" s="194"/>
      <c r="TYL40" s="194"/>
      <c r="TYM40" s="194"/>
      <c r="TYN40" s="194"/>
      <c r="TYO40" s="194"/>
      <c r="TYP40" s="194"/>
      <c r="TYQ40" s="194"/>
      <c r="TYR40" s="194"/>
      <c r="TYS40" s="194"/>
      <c r="TYT40" s="194"/>
      <c r="TYU40" s="194"/>
      <c r="TYV40" s="194"/>
      <c r="TYW40" s="194"/>
      <c r="TYX40" s="194"/>
      <c r="TYY40" s="194"/>
      <c r="TYZ40" s="194"/>
      <c r="TZA40" s="194"/>
      <c r="TZB40" s="194"/>
      <c r="TZC40" s="194"/>
      <c r="TZD40" s="194"/>
      <c r="TZE40" s="194"/>
      <c r="TZF40" s="194"/>
      <c r="TZG40" s="194"/>
      <c r="TZH40" s="194"/>
      <c r="TZI40" s="194"/>
      <c r="TZJ40" s="194"/>
      <c r="TZK40" s="194"/>
      <c r="TZL40" s="194"/>
      <c r="TZM40" s="194"/>
      <c r="TZN40" s="194"/>
      <c r="TZO40" s="194"/>
      <c r="TZP40" s="194"/>
      <c r="TZQ40" s="194"/>
      <c r="TZR40" s="194"/>
      <c r="TZS40" s="194"/>
      <c r="TZT40" s="194"/>
      <c r="TZU40" s="194"/>
      <c r="TZV40" s="194"/>
      <c r="TZW40" s="194"/>
      <c r="TZX40" s="194"/>
      <c r="TZY40" s="194"/>
      <c r="TZZ40" s="194"/>
      <c r="UAA40" s="194"/>
      <c r="UAB40" s="194"/>
      <c r="UAC40" s="194"/>
      <c r="UAD40" s="194"/>
      <c r="UAE40" s="194"/>
      <c r="UAF40" s="194"/>
      <c r="UAG40" s="194"/>
      <c r="UAH40" s="194"/>
      <c r="UAI40" s="194"/>
      <c r="UAJ40" s="194"/>
      <c r="UAK40" s="194"/>
      <c r="UAL40" s="194"/>
      <c r="UAM40" s="194"/>
      <c r="UAN40" s="194"/>
      <c r="UAO40" s="194"/>
      <c r="UAP40" s="194"/>
      <c r="UAQ40" s="194"/>
      <c r="UAR40" s="194"/>
      <c r="UAS40" s="194"/>
      <c r="UAT40" s="194"/>
      <c r="UAU40" s="194"/>
      <c r="UAV40" s="194"/>
      <c r="UAW40" s="194"/>
      <c r="UAX40" s="194"/>
      <c r="UAY40" s="194"/>
      <c r="UAZ40" s="194"/>
      <c r="UBA40" s="194"/>
      <c r="UBB40" s="194"/>
      <c r="UBC40" s="194"/>
      <c r="UBD40" s="194"/>
      <c r="UBE40" s="194"/>
      <c r="UBF40" s="194"/>
      <c r="UBG40" s="194"/>
      <c r="UBH40" s="194"/>
      <c r="UBI40" s="194"/>
      <c r="UBJ40" s="194"/>
      <c r="UBK40" s="194"/>
      <c r="UBL40" s="194"/>
      <c r="UBM40" s="194"/>
      <c r="UBN40" s="194"/>
      <c r="UBO40" s="194"/>
      <c r="UBP40" s="194"/>
      <c r="UBQ40" s="194"/>
      <c r="UBR40" s="194"/>
      <c r="UBS40" s="194"/>
      <c r="UBT40" s="194"/>
      <c r="UBU40" s="194"/>
      <c r="UBV40" s="194"/>
      <c r="UBW40" s="194"/>
      <c r="UBX40" s="194"/>
      <c r="UBY40" s="194"/>
      <c r="UBZ40" s="194"/>
      <c r="UCA40" s="194"/>
      <c r="UCB40" s="194"/>
      <c r="UCC40" s="194"/>
      <c r="UCD40" s="194"/>
      <c r="UCE40" s="194"/>
      <c r="UCF40" s="194"/>
      <c r="UCG40" s="194"/>
      <c r="UCH40" s="194"/>
      <c r="UCI40" s="194"/>
      <c r="UCJ40" s="194"/>
      <c r="UCK40" s="194"/>
      <c r="UCL40" s="194"/>
      <c r="UCM40" s="194"/>
      <c r="UCN40" s="194"/>
      <c r="UCO40" s="194"/>
      <c r="UCP40" s="194"/>
      <c r="UCQ40" s="194"/>
      <c r="UCR40" s="194"/>
      <c r="UCS40" s="194"/>
      <c r="UCT40" s="194"/>
      <c r="UCU40" s="194"/>
      <c r="UCV40" s="194"/>
      <c r="UCW40" s="194"/>
      <c r="UCX40" s="194"/>
      <c r="UCY40" s="194"/>
      <c r="UCZ40" s="194"/>
      <c r="UDA40" s="194"/>
      <c r="UDB40" s="194"/>
      <c r="UDC40" s="194"/>
      <c r="UDD40" s="194"/>
      <c r="UDE40" s="194"/>
      <c r="UDF40" s="194"/>
      <c r="UDG40" s="194"/>
      <c r="UDH40" s="194"/>
      <c r="UDI40" s="194"/>
      <c r="UDJ40" s="194"/>
      <c r="UDK40" s="194"/>
      <c r="UDL40" s="194"/>
      <c r="UDM40" s="194"/>
      <c r="UDN40" s="194"/>
      <c r="UDO40" s="194"/>
      <c r="UDP40" s="194"/>
      <c r="UDQ40" s="194"/>
      <c r="UDR40" s="194"/>
      <c r="UDS40" s="194"/>
      <c r="UDT40" s="194"/>
      <c r="UDU40" s="194"/>
      <c r="UDV40" s="194"/>
      <c r="UDW40" s="194"/>
      <c r="UDX40" s="194"/>
      <c r="UDY40" s="194"/>
      <c r="UDZ40" s="194"/>
      <c r="UEA40" s="194"/>
      <c r="UEB40" s="194"/>
      <c r="UEC40" s="194"/>
      <c r="UED40" s="194"/>
      <c r="UEE40" s="194"/>
      <c r="UEF40" s="194"/>
      <c r="UEG40" s="194"/>
      <c r="UEH40" s="194"/>
      <c r="UEI40" s="194"/>
      <c r="UEJ40" s="194"/>
      <c r="UEK40" s="194"/>
      <c r="UEL40" s="194"/>
      <c r="UEM40" s="194"/>
      <c r="UEN40" s="194"/>
      <c r="UEO40" s="194"/>
      <c r="UEP40" s="194"/>
      <c r="UEQ40" s="194"/>
      <c r="UER40" s="194"/>
      <c r="UES40" s="194"/>
      <c r="UET40" s="194"/>
      <c r="UEU40" s="194"/>
      <c r="UEV40" s="194"/>
      <c r="UEW40" s="194"/>
      <c r="UEX40" s="194"/>
      <c r="UEY40" s="194"/>
      <c r="UEZ40" s="194"/>
      <c r="UFA40" s="194"/>
      <c r="UFB40" s="194"/>
      <c r="UFC40" s="194"/>
      <c r="UFD40" s="194"/>
      <c r="UFE40" s="194"/>
      <c r="UFF40" s="194"/>
      <c r="UFG40" s="194"/>
      <c r="UFH40" s="194"/>
      <c r="UFI40" s="194"/>
      <c r="UFJ40" s="194"/>
      <c r="UFK40" s="194"/>
      <c r="UFL40" s="194"/>
      <c r="UFM40" s="194"/>
      <c r="UFN40" s="194"/>
      <c r="UFO40" s="194"/>
      <c r="UFP40" s="194"/>
      <c r="UFQ40" s="194"/>
      <c r="UFR40" s="194"/>
      <c r="UFS40" s="194"/>
      <c r="UFT40" s="194"/>
      <c r="UFU40" s="194"/>
      <c r="UFV40" s="194"/>
      <c r="UFW40" s="194"/>
      <c r="UFX40" s="194"/>
      <c r="UFY40" s="194"/>
      <c r="UFZ40" s="194"/>
      <c r="UGA40" s="194"/>
      <c r="UGB40" s="194"/>
      <c r="UGC40" s="194"/>
      <c r="UGD40" s="194"/>
      <c r="UGE40" s="194"/>
      <c r="UGF40" s="194"/>
      <c r="UGG40" s="194"/>
      <c r="UGH40" s="194"/>
      <c r="UGI40" s="194"/>
      <c r="UGJ40" s="194"/>
      <c r="UGK40" s="194"/>
      <c r="UGL40" s="194"/>
      <c r="UGM40" s="194"/>
      <c r="UGN40" s="194"/>
      <c r="UGO40" s="194"/>
      <c r="UGP40" s="194"/>
      <c r="UGQ40" s="194"/>
      <c r="UGR40" s="194"/>
      <c r="UGS40" s="194"/>
      <c r="UGT40" s="194"/>
      <c r="UGU40" s="194"/>
      <c r="UGV40" s="194"/>
      <c r="UGW40" s="194"/>
      <c r="UGX40" s="194"/>
      <c r="UGY40" s="194"/>
      <c r="UGZ40" s="194"/>
      <c r="UHA40" s="194"/>
      <c r="UHB40" s="194"/>
      <c r="UHC40" s="194"/>
      <c r="UHD40" s="194"/>
      <c r="UHE40" s="194"/>
      <c r="UHF40" s="194"/>
      <c r="UHG40" s="194"/>
      <c r="UHH40" s="194"/>
      <c r="UHI40" s="194"/>
      <c r="UHJ40" s="194"/>
      <c r="UHK40" s="194"/>
      <c r="UHL40" s="194"/>
      <c r="UHM40" s="194"/>
      <c r="UHN40" s="194"/>
      <c r="UHO40" s="194"/>
      <c r="UHP40" s="194"/>
      <c r="UHQ40" s="194"/>
      <c r="UHR40" s="194"/>
      <c r="UHS40" s="194"/>
      <c r="UHT40" s="194"/>
      <c r="UHU40" s="194"/>
      <c r="UHV40" s="194"/>
      <c r="UHW40" s="194"/>
      <c r="UHX40" s="194"/>
      <c r="UHY40" s="194"/>
      <c r="UHZ40" s="194"/>
      <c r="UIA40" s="194"/>
      <c r="UIB40" s="194"/>
      <c r="UIC40" s="194"/>
      <c r="UID40" s="194"/>
      <c r="UIE40" s="194"/>
      <c r="UIF40" s="194"/>
      <c r="UIG40" s="194"/>
      <c r="UIH40" s="194"/>
      <c r="UII40" s="194"/>
      <c r="UIJ40" s="194"/>
      <c r="UIK40" s="194"/>
      <c r="UIL40" s="194"/>
      <c r="UIM40" s="194"/>
      <c r="UIN40" s="194"/>
      <c r="UIO40" s="194"/>
      <c r="UIP40" s="194"/>
      <c r="UIQ40" s="194"/>
      <c r="UIR40" s="194"/>
      <c r="UIS40" s="194"/>
      <c r="UIT40" s="194"/>
      <c r="UIU40" s="194"/>
      <c r="UIV40" s="194"/>
      <c r="UIW40" s="194"/>
      <c r="UIX40" s="194"/>
      <c r="UIY40" s="194"/>
      <c r="UIZ40" s="194"/>
      <c r="UJA40" s="194"/>
      <c r="UJB40" s="194"/>
      <c r="UJC40" s="194"/>
      <c r="UJD40" s="194"/>
      <c r="UJE40" s="194"/>
      <c r="UJF40" s="194"/>
      <c r="UJG40" s="194"/>
      <c r="UJH40" s="194"/>
      <c r="UJI40" s="194"/>
      <c r="UJJ40" s="194"/>
      <c r="UJK40" s="194"/>
      <c r="UJL40" s="194"/>
      <c r="UJM40" s="194"/>
      <c r="UJN40" s="194"/>
      <c r="UJO40" s="194"/>
      <c r="UJP40" s="194"/>
      <c r="UJQ40" s="194"/>
      <c r="UJR40" s="194"/>
      <c r="UJS40" s="194"/>
      <c r="UJT40" s="194"/>
      <c r="UJU40" s="194"/>
      <c r="UJV40" s="194"/>
      <c r="UJW40" s="194"/>
      <c r="UJX40" s="194"/>
      <c r="UJY40" s="194"/>
      <c r="UJZ40" s="194"/>
      <c r="UKA40" s="194"/>
      <c r="UKB40" s="194"/>
      <c r="UKC40" s="194"/>
      <c r="UKD40" s="194"/>
      <c r="UKE40" s="194"/>
      <c r="UKF40" s="194"/>
      <c r="UKG40" s="194"/>
      <c r="UKH40" s="194"/>
      <c r="UKI40" s="194"/>
      <c r="UKJ40" s="194"/>
      <c r="UKK40" s="194"/>
      <c r="UKL40" s="194"/>
      <c r="UKM40" s="194"/>
      <c r="UKN40" s="194"/>
      <c r="UKO40" s="194"/>
      <c r="UKP40" s="194"/>
      <c r="UKQ40" s="194"/>
      <c r="UKR40" s="194"/>
      <c r="UKS40" s="194"/>
      <c r="UKT40" s="194"/>
      <c r="UKU40" s="194"/>
      <c r="UKV40" s="194"/>
      <c r="UKW40" s="194"/>
      <c r="UKX40" s="194"/>
      <c r="UKY40" s="194"/>
      <c r="UKZ40" s="194"/>
      <c r="ULA40" s="194"/>
      <c r="ULB40" s="194"/>
      <c r="ULC40" s="194"/>
      <c r="ULD40" s="194"/>
      <c r="ULE40" s="194"/>
      <c r="ULF40" s="194"/>
      <c r="ULG40" s="194"/>
      <c r="ULH40" s="194"/>
      <c r="ULI40" s="194"/>
      <c r="ULJ40" s="194"/>
      <c r="ULK40" s="194"/>
      <c r="ULL40" s="194"/>
      <c r="ULM40" s="194"/>
      <c r="ULN40" s="194"/>
      <c r="ULO40" s="194"/>
      <c r="ULP40" s="194"/>
      <c r="ULQ40" s="194"/>
      <c r="ULR40" s="194"/>
      <c r="ULS40" s="194"/>
      <c r="ULT40" s="194"/>
      <c r="ULU40" s="194"/>
      <c r="ULV40" s="194"/>
      <c r="ULW40" s="194"/>
      <c r="ULX40" s="194"/>
      <c r="ULY40" s="194"/>
      <c r="ULZ40" s="194"/>
      <c r="UMA40" s="194"/>
      <c r="UMB40" s="194"/>
      <c r="UMC40" s="194"/>
      <c r="UMD40" s="194"/>
      <c r="UME40" s="194"/>
      <c r="UMF40" s="194"/>
      <c r="UMG40" s="194"/>
      <c r="UMH40" s="194"/>
      <c r="UMI40" s="194"/>
      <c r="UMJ40" s="194"/>
      <c r="UMK40" s="194"/>
      <c r="UML40" s="194"/>
      <c r="UMM40" s="194"/>
      <c r="UMN40" s="194"/>
      <c r="UMO40" s="194"/>
      <c r="UMP40" s="194"/>
      <c r="UMQ40" s="194"/>
      <c r="UMR40" s="194"/>
      <c r="UMS40" s="194"/>
      <c r="UMT40" s="194"/>
      <c r="UMU40" s="194"/>
      <c r="UMV40" s="194"/>
      <c r="UMW40" s="194"/>
      <c r="UMX40" s="194"/>
      <c r="UMY40" s="194"/>
      <c r="UMZ40" s="194"/>
      <c r="UNA40" s="194"/>
      <c r="UNB40" s="194"/>
      <c r="UNC40" s="194"/>
      <c r="UND40" s="194"/>
      <c r="UNE40" s="194"/>
      <c r="UNF40" s="194"/>
      <c r="UNG40" s="194"/>
      <c r="UNH40" s="194"/>
      <c r="UNI40" s="194"/>
      <c r="UNJ40" s="194"/>
      <c r="UNK40" s="194"/>
      <c r="UNL40" s="194"/>
      <c r="UNM40" s="194"/>
      <c r="UNN40" s="194"/>
      <c r="UNO40" s="194"/>
      <c r="UNP40" s="194"/>
      <c r="UNQ40" s="194"/>
      <c r="UNR40" s="194"/>
      <c r="UNS40" s="194"/>
      <c r="UNT40" s="194"/>
      <c r="UNU40" s="194"/>
      <c r="UNV40" s="194"/>
      <c r="UNW40" s="194"/>
      <c r="UNX40" s="194"/>
      <c r="UNY40" s="194"/>
      <c r="UNZ40" s="194"/>
      <c r="UOA40" s="194"/>
      <c r="UOB40" s="194"/>
      <c r="UOC40" s="194"/>
      <c r="UOD40" s="194"/>
      <c r="UOE40" s="194"/>
      <c r="UOF40" s="194"/>
      <c r="UOG40" s="194"/>
      <c r="UOH40" s="194"/>
      <c r="UOI40" s="194"/>
      <c r="UOJ40" s="194"/>
      <c r="UOK40" s="194"/>
      <c r="UOL40" s="194"/>
      <c r="UOM40" s="194"/>
      <c r="UON40" s="194"/>
      <c r="UOO40" s="194"/>
      <c r="UOP40" s="194"/>
      <c r="UOQ40" s="194"/>
      <c r="UOR40" s="194"/>
      <c r="UOS40" s="194"/>
      <c r="UOT40" s="194"/>
      <c r="UOU40" s="194"/>
      <c r="UOV40" s="194"/>
      <c r="UOW40" s="194"/>
      <c r="UOX40" s="194"/>
      <c r="UOY40" s="194"/>
      <c r="UOZ40" s="194"/>
      <c r="UPA40" s="194"/>
      <c r="UPB40" s="194"/>
      <c r="UPC40" s="194"/>
      <c r="UPD40" s="194"/>
      <c r="UPE40" s="194"/>
      <c r="UPF40" s="194"/>
      <c r="UPG40" s="194"/>
      <c r="UPH40" s="194"/>
      <c r="UPI40" s="194"/>
      <c r="UPJ40" s="194"/>
      <c r="UPK40" s="194"/>
      <c r="UPL40" s="194"/>
      <c r="UPM40" s="194"/>
      <c r="UPN40" s="194"/>
      <c r="UPO40" s="194"/>
      <c r="UPP40" s="194"/>
      <c r="UPQ40" s="194"/>
      <c r="UPR40" s="194"/>
      <c r="UPS40" s="194"/>
      <c r="UPT40" s="194"/>
      <c r="UPU40" s="194"/>
      <c r="UPV40" s="194"/>
      <c r="UPW40" s="194"/>
      <c r="UPX40" s="194"/>
      <c r="UPY40" s="194"/>
      <c r="UPZ40" s="194"/>
      <c r="UQA40" s="194"/>
      <c r="UQB40" s="194"/>
      <c r="UQC40" s="194"/>
      <c r="UQD40" s="194"/>
      <c r="UQE40" s="194"/>
      <c r="UQF40" s="194"/>
      <c r="UQG40" s="194"/>
      <c r="UQH40" s="194"/>
      <c r="UQI40" s="194"/>
      <c r="UQJ40" s="194"/>
      <c r="UQK40" s="194"/>
      <c r="UQL40" s="194"/>
      <c r="UQM40" s="194"/>
      <c r="UQN40" s="194"/>
      <c r="UQO40" s="194"/>
      <c r="UQP40" s="194"/>
      <c r="UQQ40" s="194"/>
      <c r="UQR40" s="194"/>
      <c r="UQS40" s="194"/>
      <c r="UQT40" s="194"/>
      <c r="UQU40" s="194"/>
      <c r="UQV40" s="194"/>
      <c r="UQW40" s="194"/>
      <c r="UQX40" s="194"/>
      <c r="UQY40" s="194"/>
      <c r="UQZ40" s="194"/>
      <c r="URA40" s="194"/>
      <c r="URB40" s="194"/>
      <c r="URC40" s="194"/>
      <c r="URD40" s="194"/>
      <c r="URE40" s="194"/>
      <c r="URF40" s="194"/>
      <c r="URG40" s="194"/>
      <c r="URH40" s="194"/>
      <c r="URI40" s="194"/>
      <c r="URJ40" s="194"/>
      <c r="URK40" s="194"/>
      <c r="URL40" s="194"/>
      <c r="URM40" s="194"/>
      <c r="URN40" s="194"/>
      <c r="URO40" s="194"/>
      <c r="URP40" s="194"/>
      <c r="URQ40" s="194"/>
      <c r="URR40" s="194"/>
      <c r="URS40" s="194"/>
      <c r="URT40" s="194"/>
      <c r="URU40" s="194"/>
      <c r="URV40" s="194"/>
      <c r="URW40" s="194"/>
      <c r="URX40" s="194"/>
      <c r="URY40" s="194"/>
      <c r="URZ40" s="194"/>
      <c r="USA40" s="194"/>
      <c r="USB40" s="194"/>
      <c r="USC40" s="194"/>
      <c r="USD40" s="194"/>
      <c r="USE40" s="194"/>
      <c r="USF40" s="194"/>
      <c r="USG40" s="194"/>
      <c r="USH40" s="194"/>
      <c r="USI40" s="194"/>
      <c r="USJ40" s="194"/>
      <c r="USK40" s="194"/>
      <c r="USL40" s="194"/>
      <c r="USM40" s="194"/>
      <c r="USN40" s="194"/>
      <c r="USO40" s="194"/>
      <c r="USP40" s="194"/>
      <c r="USQ40" s="194"/>
      <c r="USR40" s="194"/>
      <c r="USS40" s="194"/>
      <c r="UST40" s="194"/>
      <c r="USU40" s="194"/>
      <c r="USV40" s="194"/>
      <c r="USW40" s="194"/>
      <c r="USX40" s="194"/>
      <c r="USY40" s="194"/>
      <c r="USZ40" s="194"/>
      <c r="UTA40" s="194"/>
      <c r="UTB40" s="194"/>
      <c r="UTC40" s="194"/>
      <c r="UTD40" s="194"/>
      <c r="UTE40" s="194"/>
      <c r="UTF40" s="194"/>
      <c r="UTG40" s="194"/>
      <c r="UTH40" s="194"/>
      <c r="UTI40" s="194"/>
      <c r="UTJ40" s="194"/>
      <c r="UTK40" s="194"/>
      <c r="UTL40" s="194"/>
      <c r="UTM40" s="194"/>
      <c r="UTN40" s="194"/>
      <c r="UTO40" s="194"/>
      <c r="UTP40" s="194"/>
      <c r="UTQ40" s="194"/>
      <c r="UTR40" s="194"/>
      <c r="UTS40" s="194"/>
      <c r="UTT40" s="194"/>
      <c r="UTU40" s="194"/>
      <c r="UTV40" s="194"/>
      <c r="UTW40" s="194"/>
      <c r="UTX40" s="194"/>
      <c r="UTY40" s="194"/>
      <c r="UTZ40" s="194"/>
      <c r="UUA40" s="194"/>
      <c r="UUB40" s="194"/>
      <c r="UUC40" s="194"/>
      <c r="UUD40" s="194"/>
      <c r="UUE40" s="194"/>
      <c r="UUF40" s="194"/>
      <c r="UUG40" s="194"/>
      <c r="UUH40" s="194"/>
      <c r="UUI40" s="194"/>
      <c r="UUJ40" s="194"/>
      <c r="UUK40" s="194"/>
      <c r="UUL40" s="194"/>
      <c r="UUM40" s="194"/>
      <c r="UUN40" s="194"/>
      <c r="UUO40" s="194"/>
      <c r="UUP40" s="194"/>
      <c r="UUQ40" s="194"/>
      <c r="UUR40" s="194"/>
      <c r="UUS40" s="194"/>
      <c r="UUT40" s="194"/>
      <c r="UUU40" s="194"/>
      <c r="UUV40" s="194"/>
      <c r="UUW40" s="194"/>
      <c r="UUX40" s="194"/>
      <c r="UUY40" s="194"/>
      <c r="UUZ40" s="194"/>
      <c r="UVA40" s="194"/>
      <c r="UVB40" s="194"/>
      <c r="UVC40" s="194"/>
      <c r="UVD40" s="194"/>
      <c r="UVE40" s="194"/>
      <c r="UVF40" s="194"/>
      <c r="UVG40" s="194"/>
      <c r="UVH40" s="194"/>
      <c r="UVI40" s="194"/>
      <c r="UVJ40" s="194"/>
      <c r="UVK40" s="194"/>
      <c r="UVL40" s="194"/>
      <c r="UVM40" s="194"/>
      <c r="UVN40" s="194"/>
      <c r="UVO40" s="194"/>
      <c r="UVP40" s="194"/>
      <c r="UVQ40" s="194"/>
      <c r="UVR40" s="194"/>
      <c r="UVS40" s="194"/>
      <c r="UVT40" s="194"/>
      <c r="UVU40" s="194"/>
      <c r="UVV40" s="194"/>
      <c r="UVW40" s="194"/>
      <c r="UVX40" s="194"/>
      <c r="UVY40" s="194"/>
      <c r="UVZ40" s="194"/>
      <c r="UWA40" s="194"/>
      <c r="UWB40" s="194"/>
      <c r="UWC40" s="194"/>
      <c r="UWD40" s="194"/>
      <c r="UWE40" s="194"/>
      <c r="UWF40" s="194"/>
      <c r="UWG40" s="194"/>
      <c r="UWH40" s="194"/>
      <c r="UWI40" s="194"/>
      <c r="UWJ40" s="194"/>
      <c r="UWK40" s="194"/>
      <c r="UWL40" s="194"/>
      <c r="UWM40" s="194"/>
      <c r="UWN40" s="194"/>
      <c r="UWO40" s="194"/>
      <c r="UWP40" s="194"/>
      <c r="UWQ40" s="194"/>
      <c r="UWR40" s="194"/>
      <c r="UWS40" s="194"/>
      <c r="UWT40" s="194"/>
      <c r="UWU40" s="194"/>
      <c r="UWV40" s="194"/>
      <c r="UWW40" s="194"/>
      <c r="UWX40" s="194"/>
      <c r="UWY40" s="194"/>
      <c r="UWZ40" s="194"/>
      <c r="UXA40" s="194"/>
      <c r="UXB40" s="194"/>
      <c r="UXC40" s="194"/>
      <c r="UXD40" s="194"/>
      <c r="UXE40" s="194"/>
      <c r="UXF40" s="194"/>
      <c r="UXG40" s="194"/>
      <c r="UXH40" s="194"/>
      <c r="UXI40" s="194"/>
      <c r="UXJ40" s="194"/>
      <c r="UXK40" s="194"/>
      <c r="UXL40" s="194"/>
      <c r="UXM40" s="194"/>
      <c r="UXN40" s="194"/>
      <c r="UXO40" s="194"/>
      <c r="UXP40" s="194"/>
      <c r="UXQ40" s="194"/>
      <c r="UXR40" s="194"/>
      <c r="UXS40" s="194"/>
      <c r="UXT40" s="194"/>
      <c r="UXU40" s="194"/>
      <c r="UXV40" s="194"/>
      <c r="UXW40" s="194"/>
      <c r="UXX40" s="194"/>
      <c r="UXY40" s="194"/>
      <c r="UXZ40" s="194"/>
      <c r="UYA40" s="194"/>
      <c r="UYB40" s="194"/>
      <c r="UYC40" s="194"/>
      <c r="UYD40" s="194"/>
      <c r="UYE40" s="194"/>
      <c r="UYF40" s="194"/>
      <c r="UYG40" s="194"/>
      <c r="UYH40" s="194"/>
      <c r="UYI40" s="194"/>
      <c r="UYJ40" s="194"/>
      <c r="UYK40" s="194"/>
      <c r="UYL40" s="194"/>
      <c r="UYM40" s="194"/>
      <c r="UYN40" s="194"/>
      <c r="UYO40" s="194"/>
      <c r="UYP40" s="194"/>
      <c r="UYQ40" s="194"/>
      <c r="UYR40" s="194"/>
      <c r="UYS40" s="194"/>
      <c r="UYT40" s="194"/>
      <c r="UYU40" s="194"/>
      <c r="UYV40" s="194"/>
      <c r="UYW40" s="194"/>
      <c r="UYX40" s="194"/>
      <c r="UYY40" s="194"/>
      <c r="UYZ40" s="194"/>
      <c r="UZA40" s="194"/>
      <c r="UZB40" s="194"/>
      <c r="UZC40" s="194"/>
      <c r="UZD40" s="194"/>
      <c r="UZE40" s="194"/>
      <c r="UZF40" s="194"/>
      <c r="UZG40" s="194"/>
      <c r="UZH40" s="194"/>
      <c r="UZI40" s="194"/>
      <c r="UZJ40" s="194"/>
      <c r="UZK40" s="194"/>
      <c r="UZL40" s="194"/>
      <c r="UZM40" s="194"/>
      <c r="UZN40" s="194"/>
      <c r="UZO40" s="194"/>
      <c r="UZP40" s="194"/>
      <c r="UZQ40" s="194"/>
      <c r="UZR40" s="194"/>
      <c r="UZS40" s="194"/>
      <c r="UZT40" s="194"/>
      <c r="UZU40" s="194"/>
      <c r="UZV40" s="194"/>
      <c r="UZW40" s="194"/>
      <c r="UZX40" s="194"/>
      <c r="UZY40" s="194"/>
      <c r="UZZ40" s="194"/>
      <c r="VAA40" s="194"/>
      <c r="VAB40" s="194"/>
      <c r="VAC40" s="194"/>
      <c r="VAD40" s="194"/>
      <c r="VAE40" s="194"/>
      <c r="VAF40" s="194"/>
      <c r="VAG40" s="194"/>
      <c r="VAH40" s="194"/>
      <c r="VAI40" s="194"/>
      <c r="VAJ40" s="194"/>
      <c r="VAK40" s="194"/>
      <c r="VAL40" s="194"/>
      <c r="VAM40" s="194"/>
      <c r="VAN40" s="194"/>
      <c r="VAO40" s="194"/>
      <c r="VAP40" s="194"/>
      <c r="VAQ40" s="194"/>
      <c r="VAR40" s="194"/>
      <c r="VAS40" s="194"/>
      <c r="VAT40" s="194"/>
      <c r="VAU40" s="194"/>
      <c r="VAV40" s="194"/>
      <c r="VAW40" s="194"/>
      <c r="VAX40" s="194"/>
      <c r="VAY40" s="194"/>
      <c r="VAZ40" s="194"/>
      <c r="VBA40" s="194"/>
      <c r="VBB40" s="194"/>
      <c r="VBC40" s="194"/>
      <c r="VBD40" s="194"/>
      <c r="VBE40" s="194"/>
      <c r="VBF40" s="194"/>
      <c r="VBG40" s="194"/>
      <c r="VBH40" s="194"/>
      <c r="VBI40" s="194"/>
      <c r="VBJ40" s="194"/>
      <c r="VBK40" s="194"/>
      <c r="VBL40" s="194"/>
      <c r="VBM40" s="194"/>
      <c r="VBN40" s="194"/>
      <c r="VBO40" s="194"/>
      <c r="VBP40" s="194"/>
      <c r="VBQ40" s="194"/>
      <c r="VBR40" s="194"/>
      <c r="VBS40" s="194"/>
      <c r="VBT40" s="194"/>
      <c r="VBU40" s="194"/>
      <c r="VBV40" s="194"/>
      <c r="VBW40" s="194"/>
      <c r="VBX40" s="194"/>
      <c r="VBY40" s="194"/>
      <c r="VBZ40" s="194"/>
      <c r="VCA40" s="194"/>
      <c r="VCB40" s="194"/>
      <c r="VCC40" s="194"/>
      <c r="VCD40" s="194"/>
      <c r="VCE40" s="194"/>
      <c r="VCF40" s="194"/>
      <c r="VCG40" s="194"/>
      <c r="VCH40" s="194"/>
      <c r="VCI40" s="194"/>
      <c r="VCJ40" s="194"/>
      <c r="VCK40" s="194"/>
      <c r="VCL40" s="194"/>
      <c r="VCM40" s="194"/>
      <c r="VCN40" s="194"/>
      <c r="VCO40" s="194"/>
      <c r="VCP40" s="194"/>
      <c r="VCQ40" s="194"/>
      <c r="VCR40" s="194"/>
      <c r="VCS40" s="194"/>
      <c r="VCT40" s="194"/>
      <c r="VCU40" s="194"/>
      <c r="VCV40" s="194"/>
      <c r="VCW40" s="194"/>
      <c r="VCX40" s="194"/>
      <c r="VCY40" s="194"/>
      <c r="VCZ40" s="194"/>
      <c r="VDA40" s="194"/>
      <c r="VDB40" s="194"/>
      <c r="VDC40" s="194"/>
      <c r="VDD40" s="194"/>
      <c r="VDE40" s="194"/>
      <c r="VDF40" s="194"/>
      <c r="VDG40" s="194"/>
      <c r="VDH40" s="194"/>
      <c r="VDI40" s="194"/>
      <c r="VDJ40" s="194"/>
      <c r="VDK40" s="194"/>
      <c r="VDL40" s="194"/>
      <c r="VDM40" s="194"/>
      <c r="VDN40" s="194"/>
      <c r="VDO40" s="194"/>
      <c r="VDP40" s="194"/>
      <c r="VDQ40" s="194"/>
      <c r="VDR40" s="194"/>
      <c r="VDS40" s="194"/>
      <c r="VDT40" s="194"/>
      <c r="VDU40" s="194"/>
      <c r="VDV40" s="194"/>
      <c r="VDW40" s="194"/>
      <c r="VDX40" s="194"/>
      <c r="VDY40" s="194"/>
      <c r="VDZ40" s="194"/>
      <c r="VEA40" s="194"/>
      <c r="VEB40" s="194"/>
      <c r="VEC40" s="194"/>
      <c r="VED40" s="194"/>
      <c r="VEE40" s="194"/>
      <c r="VEF40" s="194"/>
      <c r="VEG40" s="194"/>
      <c r="VEH40" s="194"/>
      <c r="VEI40" s="194"/>
      <c r="VEJ40" s="194"/>
      <c r="VEK40" s="194"/>
      <c r="VEL40" s="194"/>
      <c r="VEM40" s="194"/>
      <c r="VEN40" s="194"/>
      <c r="VEO40" s="194"/>
      <c r="VEP40" s="194"/>
      <c r="VEQ40" s="194"/>
      <c r="VER40" s="194"/>
      <c r="VES40" s="194"/>
      <c r="VET40" s="194"/>
      <c r="VEU40" s="194"/>
      <c r="VEV40" s="194"/>
      <c r="VEW40" s="194"/>
      <c r="VEX40" s="194"/>
      <c r="VEY40" s="194"/>
      <c r="VEZ40" s="194"/>
      <c r="VFA40" s="194"/>
      <c r="VFB40" s="194"/>
      <c r="VFC40" s="194"/>
      <c r="VFD40" s="194"/>
      <c r="VFE40" s="194"/>
      <c r="VFF40" s="194"/>
      <c r="VFG40" s="194"/>
      <c r="VFH40" s="194"/>
      <c r="VFI40" s="194"/>
      <c r="VFJ40" s="194"/>
      <c r="VFK40" s="194"/>
      <c r="VFL40" s="194"/>
      <c r="VFM40" s="194"/>
      <c r="VFN40" s="194"/>
      <c r="VFO40" s="194"/>
      <c r="VFP40" s="194"/>
      <c r="VFQ40" s="194"/>
      <c r="VFR40" s="194"/>
      <c r="VFS40" s="194"/>
      <c r="VFT40" s="194"/>
      <c r="VFU40" s="194"/>
      <c r="VFV40" s="194"/>
      <c r="VFW40" s="194"/>
      <c r="VFX40" s="194"/>
      <c r="VFY40" s="194"/>
      <c r="VFZ40" s="194"/>
      <c r="VGA40" s="194"/>
      <c r="VGB40" s="194"/>
      <c r="VGC40" s="194"/>
      <c r="VGD40" s="194"/>
      <c r="VGE40" s="194"/>
      <c r="VGF40" s="194"/>
      <c r="VGG40" s="194"/>
      <c r="VGH40" s="194"/>
      <c r="VGI40" s="194"/>
      <c r="VGJ40" s="194"/>
      <c r="VGK40" s="194"/>
      <c r="VGL40" s="194"/>
      <c r="VGM40" s="194"/>
      <c r="VGN40" s="194"/>
      <c r="VGO40" s="194"/>
      <c r="VGP40" s="194"/>
      <c r="VGQ40" s="194"/>
      <c r="VGR40" s="194"/>
      <c r="VGS40" s="194"/>
      <c r="VGT40" s="194"/>
      <c r="VGU40" s="194"/>
      <c r="VGV40" s="194"/>
      <c r="VGW40" s="194"/>
      <c r="VGX40" s="194"/>
      <c r="VGY40" s="194"/>
      <c r="VGZ40" s="194"/>
      <c r="VHA40" s="194"/>
      <c r="VHB40" s="194"/>
      <c r="VHC40" s="194"/>
      <c r="VHD40" s="194"/>
      <c r="VHE40" s="194"/>
      <c r="VHF40" s="194"/>
      <c r="VHG40" s="194"/>
      <c r="VHH40" s="194"/>
      <c r="VHI40" s="194"/>
      <c r="VHJ40" s="194"/>
      <c r="VHK40" s="194"/>
      <c r="VHL40" s="194"/>
      <c r="VHM40" s="194"/>
      <c r="VHN40" s="194"/>
      <c r="VHO40" s="194"/>
      <c r="VHP40" s="194"/>
      <c r="VHQ40" s="194"/>
      <c r="VHR40" s="194"/>
      <c r="VHS40" s="194"/>
      <c r="VHT40" s="194"/>
      <c r="VHU40" s="194"/>
      <c r="VHV40" s="194"/>
      <c r="VHW40" s="194"/>
      <c r="VHX40" s="194"/>
      <c r="VHY40" s="194"/>
      <c r="VHZ40" s="194"/>
      <c r="VIA40" s="194"/>
      <c r="VIB40" s="194"/>
      <c r="VIC40" s="194"/>
      <c r="VID40" s="194"/>
      <c r="VIE40" s="194"/>
      <c r="VIF40" s="194"/>
      <c r="VIG40" s="194"/>
      <c r="VIH40" s="194"/>
      <c r="VII40" s="194"/>
      <c r="VIJ40" s="194"/>
      <c r="VIK40" s="194"/>
      <c r="VIL40" s="194"/>
      <c r="VIM40" s="194"/>
      <c r="VIN40" s="194"/>
      <c r="VIO40" s="194"/>
      <c r="VIP40" s="194"/>
      <c r="VIQ40" s="194"/>
      <c r="VIR40" s="194"/>
      <c r="VIS40" s="194"/>
      <c r="VIT40" s="194"/>
      <c r="VIU40" s="194"/>
      <c r="VIV40" s="194"/>
      <c r="VIW40" s="194"/>
      <c r="VIX40" s="194"/>
      <c r="VIY40" s="194"/>
      <c r="VIZ40" s="194"/>
      <c r="VJA40" s="194"/>
      <c r="VJB40" s="194"/>
      <c r="VJC40" s="194"/>
      <c r="VJD40" s="194"/>
      <c r="VJE40" s="194"/>
      <c r="VJF40" s="194"/>
      <c r="VJG40" s="194"/>
      <c r="VJH40" s="194"/>
      <c r="VJI40" s="194"/>
      <c r="VJJ40" s="194"/>
      <c r="VJK40" s="194"/>
      <c r="VJL40" s="194"/>
      <c r="VJM40" s="194"/>
      <c r="VJN40" s="194"/>
      <c r="VJO40" s="194"/>
      <c r="VJP40" s="194"/>
      <c r="VJQ40" s="194"/>
      <c r="VJR40" s="194"/>
      <c r="VJS40" s="194"/>
      <c r="VJT40" s="194"/>
      <c r="VJU40" s="194"/>
      <c r="VJV40" s="194"/>
      <c r="VJW40" s="194"/>
      <c r="VJX40" s="194"/>
      <c r="VJY40" s="194"/>
      <c r="VJZ40" s="194"/>
      <c r="VKA40" s="194"/>
      <c r="VKB40" s="194"/>
      <c r="VKC40" s="194"/>
      <c r="VKD40" s="194"/>
      <c r="VKE40" s="194"/>
      <c r="VKF40" s="194"/>
      <c r="VKG40" s="194"/>
      <c r="VKH40" s="194"/>
      <c r="VKI40" s="194"/>
      <c r="VKJ40" s="194"/>
      <c r="VKK40" s="194"/>
      <c r="VKL40" s="194"/>
      <c r="VKM40" s="194"/>
      <c r="VKN40" s="194"/>
      <c r="VKO40" s="194"/>
      <c r="VKP40" s="194"/>
      <c r="VKQ40" s="194"/>
      <c r="VKR40" s="194"/>
      <c r="VKS40" s="194"/>
      <c r="VKT40" s="194"/>
      <c r="VKU40" s="194"/>
      <c r="VKV40" s="194"/>
      <c r="VKW40" s="194"/>
      <c r="VKX40" s="194"/>
      <c r="VKY40" s="194"/>
      <c r="VKZ40" s="194"/>
      <c r="VLA40" s="194"/>
      <c r="VLB40" s="194"/>
      <c r="VLC40" s="194"/>
      <c r="VLD40" s="194"/>
      <c r="VLE40" s="194"/>
      <c r="VLF40" s="194"/>
      <c r="VLG40" s="194"/>
      <c r="VLH40" s="194"/>
      <c r="VLI40" s="194"/>
      <c r="VLJ40" s="194"/>
      <c r="VLK40" s="194"/>
      <c r="VLL40" s="194"/>
      <c r="VLM40" s="194"/>
      <c r="VLN40" s="194"/>
      <c r="VLO40" s="194"/>
      <c r="VLP40" s="194"/>
      <c r="VLQ40" s="194"/>
      <c r="VLR40" s="194"/>
      <c r="VLS40" s="194"/>
      <c r="VLT40" s="194"/>
      <c r="VLU40" s="194"/>
      <c r="VLV40" s="194"/>
      <c r="VLW40" s="194"/>
      <c r="VLX40" s="194"/>
      <c r="VLY40" s="194"/>
      <c r="VLZ40" s="194"/>
      <c r="VMA40" s="194"/>
      <c r="VMB40" s="194"/>
      <c r="VMC40" s="194"/>
      <c r="VMD40" s="194"/>
      <c r="VME40" s="194"/>
      <c r="VMF40" s="194"/>
      <c r="VMG40" s="194"/>
      <c r="VMH40" s="194"/>
      <c r="VMI40" s="194"/>
      <c r="VMJ40" s="194"/>
      <c r="VMK40" s="194"/>
      <c r="VML40" s="194"/>
      <c r="VMM40" s="194"/>
      <c r="VMN40" s="194"/>
      <c r="VMO40" s="194"/>
      <c r="VMP40" s="194"/>
      <c r="VMQ40" s="194"/>
      <c r="VMR40" s="194"/>
      <c r="VMS40" s="194"/>
      <c r="VMT40" s="194"/>
      <c r="VMU40" s="194"/>
      <c r="VMV40" s="194"/>
      <c r="VMW40" s="194"/>
      <c r="VMX40" s="194"/>
      <c r="VMY40" s="194"/>
      <c r="VMZ40" s="194"/>
      <c r="VNA40" s="194"/>
      <c r="VNB40" s="194"/>
      <c r="VNC40" s="194"/>
      <c r="VND40" s="194"/>
      <c r="VNE40" s="194"/>
      <c r="VNF40" s="194"/>
      <c r="VNG40" s="194"/>
      <c r="VNH40" s="194"/>
      <c r="VNI40" s="194"/>
      <c r="VNJ40" s="194"/>
      <c r="VNK40" s="194"/>
      <c r="VNL40" s="194"/>
      <c r="VNM40" s="194"/>
      <c r="VNN40" s="194"/>
      <c r="VNO40" s="194"/>
      <c r="VNP40" s="194"/>
      <c r="VNQ40" s="194"/>
      <c r="VNR40" s="194"/>
      <c r="VNS40" s="194"/>
      <c r="VNT40" s="194"/>
      <c r="VNU40" s="194"/>
      <c r="VNV40" s="194"/>
      <c r="VNW40" s="194"/>
      <c r="VNX40" s="194"/>
      <c r="VNY40" s="194"/>
      <c r="VNZ40" s="194"/>
      <c r="VOA40" s="194"/>
      <c r="VOB40" s="194"/>
      <c r="VOC40" s="194"/>
      <c r="VOD40" s="194"/>
      <c r="VOE40" s="194"/>
      <c r="VOF40" s="194"/>
      <c r="VOG40" s="194"/>
      <c r="VOH40" s="194"/>
      <c r="VOI40" s="194"/>
      <c r="VOJ40" s="194"/>
      <c r="VOK40" s="194"/>
      <c r="VOL40" s="194"/>
      <c r="VOM40" s="194"/>
      <c r="VON40" s="194"/>
      <c r="VOO40" s="194"/>
      <c r="VOP40" s="194"/>
      <c r="VOQ40" s="194"/>
      <c r="VOR40" s="194"/>
      <c r="VOS40" s="194"/>
      <c r="VOT40" s="194"/>
      <c r="VOU40" s="194"/>
      <c r="VOV40" s="194"/>
      <c r="VOW40" s="194"/>
      <c r="VOX40" s="194"/>
      <c r="VOY40" s="194"/>
      <c r="VOZ40" s="194"/>
      <c r="VPA40" s="194"/>
      <c r="VPB40" s="194"/>
      <c r="VPC40" s="194"/>
      <c r="VPD40" s="194"/>
      <c r="VPE40" s="194"/>
      <c r="VPF40" s="194"/>
      <c r="VPG40" s="194"/>
      <c r="VPH40" s="194"/>
      <c r="VPI40" s="194"/>
      <c r="VPJ40" s="194"/>
      <c r="VPK40" s="194"/>
      <c r="VPL40" s="194"/>
      <c r="VPM40" s="194"/>
      <c r="VPN40" s="194"/>
      <c r="VPO40" s="194"/>
      <c r="VPP40" s="194"/>
      <c r="VPQ40" s="194"/>
      <c r="VPR40" s="194"/>
      <c r="VPS40" s="194"/>
      <c r="VPT40" s="194"/>
      <c r="VPU40" s="194"/>
      <c r="VPV40" s="194"/>
      <c r="VPW40" s="194"/>
      <c r="VPX40" s="194"/>
      <c r="VPY40" s="194"/>
      <c r="VPZ40" s="194"/>
      <c r="VQA40" s="194"/>
      <c r="VQB40" s="194"/>
      <c r="VQC40" s="194"/>
      <c r="VQD40" s="194"/>
      <c r="VQE40" s="194"/>
      <c r="VQF40" s="194"/>
      <c r="VQG40" s="194"/>
      <c r="VQH40" s="194"/>
      <c r="VQI40" s="194"/>
      <c r="VQJ40" s="194"/>
      <c r="VQK40" s="194"/>
      <c r="VQL40" s="194"/>
      <c r="VQM40" s="194"/>
      <c r="VQN40" s="194"/>
      <c r="VQO40" s="194"/>
      <c r="VQP40" s="194"/>
      <c r="VQQ40" s="194"/>
      <c r="VQR40" s="194"/>
      <c r="VQS40" s="194"/>
      <c r="VQT40" s="194"/>
      <c r="VQU40" s="194"/>
      <c r="VQV40" s="194"/>
      <c r="VQW40" s="194"/>
      <c r="VQX40" s="194"/>
      <c r="VQY40" s="194"/>
      <c r="VQZ40" s="194"/>
      <c r="VRA40" s="194"/>
      <c r="VRB40" s="194"/>
      <c r="VRC40" s="194"/>
      <c r="VRD40" s="194"/>
      <c r="VRE40" s="194"/>
      <c r="VRF40" s="194"/>
      <c r="VRG40" s="194"/>
      <c r="VRH40" s="194"/>
      <c r="VRI40" s="194"/>
      <c r="VRJ40" s="194"/>
      <c r="VRK40" s="194"/>
      <c r="VRL40" s="194"/>
      <c r="VRM40" s="194"/>
      <c r="VRN40" s="194"/>
      <c r="VRO40" s="194"/>
      <c r="VRP40" s="194"/>
      <c r="VRQ40" s="194"/>
      <c r="VRR40" s="194"/>
      <c r="VRS40" s="194"/>
      <c r="VRT40" s="194"/>
      <c r="VRU40" s="194"/>
      <c r="VRV40" s="194"/>
      <c r="VRW40" s="194"/>
      <c r="VRX40" s="194"/>
      <c r="VRY40" s="194"/>
      <c r="VRZ40" s="194"/>
      <c r="VSA40" s="194"/>
      <c r="VSB40" s="194"/>
      <c r="VSC40" s="194"/>
      <c r="VSD40" s="194"/>
      <c r="VSE40" s="194"/>
      <c r="VSF40" s="194"/>
      <c r="VSG40" s="194"/>
      <c r="VSH40" s="194"/>
      <c r="VSI40" s="194"/>
      <c r="VSJ40" s="194"/>
      <c r="VSK40" s="194"/>
      <c r="VSL40" s="194"/>
      <c r="VSM40" s="194"/>
      <c r="VSN40" s="194"/>
      <c r="VSO40" s="194"/>
      <c r="VSP40" s="194"/>
      <c r="VSQ40" s="194"/>
      <c r="VSR40" s="194"/>
      <c r="VSS40" s="194"/>
      <c r="VST40" s="194"/>
      <c r="VSU40" s="194"/>
      <c r="VSV40" s="194"/>
      <c r="VSW40" s="194"/>
      <c r="VSX40" s="194"/>
      <c r="VSY40" s="194"/>
      <c r="VSZ40" s="194"/>
      <c r="VTA40" s="194"/>
      <c r="VTB40" s="194"/>
      <c r="VTC40" s="194"/>
      <c r="VTD40" s="194"/>
      <c r="VTE40" s="194"/>
      <c r="VTF40" s="194"/>
      <c r="VTG40" s="194"/>
      <c r="VTH40" s="194"/>
      <c r="VTI40" s="194"/>
      <c r="VTJ40" s="194"/>
      <c r="VTK40" s="194"/>
      <c r="VTL40" s="194"/>
      <c r="VTM40" s="194"/>
      <c r="VTN40" s="194"/>
      <c r="VTO40" s="194"/>
      <c r="VTP40" s="194"/>
      <c r="VTQ40" s="194"/>
      <c r="VTR40" s="194"/>
      <c r="VTS40" s="194"/>
      <c r="VTT40" s="194"/>
      <c r="VTU40" s="194"/>
      <c r="VTV40" s="194"/>
      <c r="VTW40" s="194"/>
      <c r="VTX40" s="194"/>
      <c r="VTY40" s="194"/>
      <c r="VTZ40" s="194"/>
      <c r="VUA40" s="194"/>
      <c r="VUB40" s="194"/>
      <c r="VUC40" s="194"/>
      <c r="VUD40" s="194"/>
      <c r="VUE40" s="194"/>
      <c r="VUF40" s="194"/>
      <c r="VUG40" s="194"/>
      <c r="VUH40" s="194"/>
      <c r="VUI40" s="194"/>
      <c r="VUJ40" s="194"/>
      <c r="VUK40" s="194"/>
      <c r="VUL40" s="194"/>
      <c r="VUM40" s="194"/>
      <c r="VUN40" s="194"/>
      <c r="VUO40" s="194"/>
      <c r="VUP40" s="194"/>
      <c r="VUQ40" s="194"/>
      <c r="VUR40" s="194"/>
      <c r="VUS40" s="194"/>
      <c r="VUT40" s="194"/>
      <c r="VUU40" s="194"/>
      <c r="VUV40" s="194"/>
      <c r="VUW40" s="194"/>
      <c r="VUX40" s="194"/>
      <c r="VUY40" s="194"/>
      <c r="VUZ40" s="194"/>
      <c r="VVA40" s="194"/>
      <c r="VVB40" s="194"/>
      <c r="VVC40" s="194"/>
      <c r="VVD40" s="194"/>
      <c r="VVE40" s="194"/>
      <c r="VVF40" s="194"/>
      <c r="VVG40" s="194"/>
      <c r="VVH40" s="194"/>
      <c r="VVI40" s="194"/>
      <c r="VVJ40" s="194"/>
      <c r="VVK40" s="194"/>
      <c r="VVL40" s="194"/>
      <c r="VVM40" s="194"/>
      <c r="VVN40" s="194"/>
      <c r="VVO40" s="194"/>
      <c r="VVP40" s="194"/>
      <c r="VVQ40" s="194"/>
      <c r="VVR40" s="194"/>
      <c r="VVS40" s="194"/>
      <c r="VVT40" s="194"/>
      <c r="VVU40" s="194"/>
      <c r="VVV40" s="194"/>
      <c r="VVW40" s="194"/>
      <c r="VVX40" s="194"/>
      <c r="VVY40" s="194"/>
      <c r="VVZ40" s="194"/>
      <c r="VWA40" s="194"/>
      <c r="VWB40" s="194"/>
      <c r="VWC40" s="194"/>
      <c r="VWD40" s="194"/>
      <c r="VWE40" s="194"/>
      <c r="VWF40" s="194"/>
      <c r="VWG40" s="194"/>
      <c r="VWH40" s="194"/>
      <c r="VWI40" s="194"/>
      <c r="VWJ40" s="194"/>
      <c r="VWK40" s="194"/>
      <c r="VWL40" s="194"/>
      <c r="VWM40" s="194"/>
      <c r="VWN40" s="194"/>
      <c r="VWO40" s="194"/>
      <c r="VWP40" s="194"/>
      <c r="VWQ40" s="194"/>
      <c r="VWR40" s="194"/>
      <c r="VWS40" s="194"/>
      <c r="VWT40" s="194"/>
      <c r="VWU40" s="194"/>
      <c r="VWV40" s="194"/>
      <c r="VWW40" s="194"/>
      <c r="VWX40" s="194"/>
      <c r="VWY40" s="194"/>
      <c r="VWZ40" s="194"/>
      <c r="VXA40" s="194"/>
      <c r="VXB40" s="194"/>
      <c r="VXC40" s="194"/>
      <c r="VXD40" s="194"/>
      <c r="VXE40" s="194"/>
      <c r="VXF40" s="194"/>
      <c r="VXG40" s="194"/>
      <c r="VXH40" s="194"/>
      <c r="VXI40" s="194"/>
      <c r="VXJ40" s="194"/>
      <c r="VXK40" s="194"/>
      <c r="VXL40" s="194"/>
      <c r="VXM40" s="194"/>
      <c r="VXN40" s="194"/>
      <c r="VXO40" s="194"/>
      <c r="VXP40" s="194"/>
      <c r="VXQ40" s="194"/>
      <c r="VXR40" s="194"/>
      <c r="VXS40" s="194"/>
      <c r="VXT40" s="194"/>
      <c r="VXU40" s="194"/>
      <c r="VXV40" s="194"/>
      <c r="VXW40" s="194"/>
      <c r="VXX40" s="194"/>
      <c r="VXY40" s="194"/>
      <c r="VXZ40" s="194"/>
      <c r="VYA40" s="194"/>
      <c r="VYB40" s="194"/>
      <c r="VYC40" s="194"/>
      <c r="VYD40" s="194"/>
      <c r="VYE40" s="194"/>
      <c r="VYF40" s="194"/>
      <c r="VYG40" s="194"/>
      <c r="VYH40" s="194"/>
      <c r="VYI40" s="194"/>
      <c r="VYJ40" s="194"/>
      <c r="VYK40" s="194"/>
      <c r="VYL40" s="194"/>
      <c r="VYM40" s="194"/>
      <c r="VYN40" s="194"/>
      <c r="VYO40" s="194"/>
      <c r="VYP40" s="194"/>
      <c r="VYQ40" s="194"/>
      <c r="VYR40" s="194"/>
      <c r="VYS40" s="194"/>
      <c r="VYT40" s="194"/>
      <c r="VYU40" s="194"/>
      <c r="VYV40" s="194"/>
      <c r="VYW40" s="194"/>
      <c r="VYX40" s="194"/>
      <c r="VYY40" s="194"/>
      <c r="VYZ40" s="194"/>
      <c r="VZA40" s="194"/>
      <c r="VZB40" s="194"/>
      <c r="VZC40" s="194"/>
      <c r="VZD40" s="194"/>
      <c r="VZE40" s="194"/>
      <c r="VZF40" s="194"/>
      <c r="VZG40" s="194"/>
      <c r="VZH40" s="194"/>
      <c r="VZI40" s="194"/>
      <c r="VZJ40" s="194"/>
      <c r="VZK40" s="194"/>
      <c r="VZL40" s="194"/>
      <c r="VZM40" s="194"/>
      <c r="VZN40" s="194"/>
      <c r="VZO40" s="194"/>
      <c r="VZP40" s="194"/>
      <c r="VZQ40" s="194"/>
      <c r="VZR40" s="194"/>
      <c r="VZS40" s="194"/>
      <c r="VZT40" s="194"/>
      <c r="VZU40" s="194"/>
      <c r="VZV40" s="194"/>
      <c r="VZW40" s="194"/>
      <c r="VZX40" s="194"/>
      <c r="VZY40" s="194"/>
      <c r="VZZ40" s="194"/>
      <c r="WAA40" s="194"/>
      <c r="WAB40" s="194"/>
      <c r="WAC40" s="194"/>
      <c r="WAD40" s="194"/>
      <c r="WAE40" s="194"/>
      <c r="WAF40" s="194"/>
      <c r="WAG40" s="194"/>
      <c r="WAH40" s="194"/>
      <c r="WAI40" s="194"/>
      <c r="WAJ40" s="194"/>
      <c r="WAK40" s="194"/>
      <c r="WAL40" s="194"/>
      <c r="WAM40" s="194"/>
      <c r="WAN40" s="194"/>
      <c r="WAO40" s="194"/>
      <c r="WAP40" s="194"/>
      <c r="WAQ40" s="194"/>
      <c r="WAR40" s="194"/>
      <c r="WAS40" s="194"/>
      <c r="WAT40" s="194"/>
      <c r="WAU40" s="194"/>
      <c r="WAV40" s="194"/>
      <c r="WAW40" s="194"/>
      <c r="WAX40" s="194"/>
      <c r="WAY40" s="194"/>
      <c r="WAZ40" s="194"/>
      <c r="WBA40" s="194"/>
      <c r="WBB40" s="194"/>
      <c r="WBC40" s="194"/>
      <c r="WBD40" s="194"/>
      <c r="WBE40" s="194"/>
      <c r="WBF40" s="194"/>
      <c r="WBG40" s="194"/>
      <c r="WBH40" s="194"/>
      <c r="WBI40" s="194"/>
      <c r="WBJ40" s="194"/>
      <c r="WBK40" s="194"/>
      <c r="WBL40" s="194"/>
      <c r="WBM40" s="194"/>
      <c r="WBN40" s="194"/>
      <c r="WBO40" s="194"/>
      <c r="WBP40" s="194"/>
      <c r="WBQ40" s="194"/>
      <c r="WBR40" s="194"/>
      <c r="WBS40" s="194"/>
      <c r="WBT40" s="194"/>
      <c r="WBU40" s="194"/>
      <c r="WBV40" s="194"/>
      <c r="WBW40" s="194"/>
      <c r="WBX40" s="194"/>
      <c r="WBY40" s="194"/>
      <c r="WBZ40" s="194"/>
      <c r="WCA40" s="194"/>
      <c r="WCB40" s="194"/>
      <c r="WCC40" s="194"/>
      <c r="WCD40" s="194"/>
      <c r="WCE40" s="194"/>
      <c r="WCF40" s="194"/>
      <c r="WCG40" s="194"/>
      <c r="WCH40" s="194"/>
      <c r="WCI40" s="194"/>
      <c r="WCJ40" s="194"/>
      <c r="WCK40" s="194"/>
      <c r="WCL40" s="194"/>
      <c r="WCM40" s="194"/>
      <c r="WCN40" s="194"/>
      <c r="WCO40" s="194"/>
      <c r="WCP40" s="194"/>
      <c r="WCQ40" s="194"/>
      <c r="WCR40" s="194"/>
      <c r="WCS40" s="194"/>
      <c r="WCT40" s="194"/>
      <c r="WCU40" s="194"/>
      <c r="WCV40" s="194"/>
      <c r="WCW40" s="194"/>
      <c r="WCX40" s="194"/>
      <c r="WCY40" s="194"/>
      <c r="WCZ40" s="194"/>
      <c r="WDA40" s="194"/>
      <c r="WDB40" s="194"/>
      <c r="WDC40" s="194"/>
      <c r="WDD40" s="194"/>
      <c r="WDE40" s="194"/>
      <c r="WDF40" s="194"/>
      <c r="WDG40" s="194"/>
      <c r="WDH40" s="194"/>
      <c r="WDI40" s="194"/>
      <c r="WDJ40" s="194"/>
      <c r="WDK40" s="194"/>
      <c r="WDL40" s="194"/>
      <c r="WDM40" s="194"/>
      <c r="WDN40" s="194"/>
      <c r="WDO40" s="194"/>
      <c r="WDP40" s="194"/>
      <c r="WDQ40" s="194"/>
      <c r="WDR40" s="194"/>
      <c r="WDS40" s="194"/>
      <c r="WDT40" s="194"/>
      <c r="WDU40" s="194"/>
      <c r="WDV40" s="194"/>
      <c r="WDW40" s="194"/>
      <c r="WDX40" s="194"/>
      <c r="WDY40" s="194"/>
      <c r="WDZ40" s="194"/>
      <c r="WEA40" s="194"/>
      <c r="WEB40" s="194"/>
      <c r="WEC40" s="194"/>
      <c r="WED40" s="194"/>
      <c r="WEE40" s="194"/>
      <c r="WEF40" s="194"/>
      <c r="WEG40" s="194"/>
      <c r="WEH40" s="194"/>
      <c r="WEI40" s="194"/>
      <c r="WEJ40" s="194"/>
      <c r="WEK40" s="194"/>
      <c r="WEL40" s="194"/>
      <c r="WEM40" s="194"/>
      <c r="WEN40" s="194"/>
      <c r="WEO40" s="194"/>
      <c r="WEP40" s="194"/>
      <c r="WEQ40" s="194"/>
      <c r="WER40" s="194"/>
      <c r="WES40" s="194"/>
      <c r="WET40" s="194"/>
      <c r="WEU40" s="194"/>
      <c r="WEV40" s="194"/>
      <c r="WEW40" s="194"/>
      <c r="WEX40" s="194"/>
      <c r="WEY40" s="194"/>
      <c r="WEZ40" s="194"/>
      <c r="WFA40" s="194"/>
      <c r="WFB40" s="194"/>
      <c r="WFC40" s="194"/>
      <c r="WFD40" s="194"/>
      <c r="WFE40" s="194"/>
      <c r="WFF40" s="194"/>
      <c r="WFG40" s="194"/>
      <c r="WFH40" s="194"/>
      <c r="WFI40" s="194"/>
      <c r="WFJ40" s="194"/>
      <c r="WFK40" s="194"/>
      <c r="WFL40" s="194"/>
      <c r="WFM40" s="194"/>
      <c r="WFN40" s="194"/>
      <c r="WFO40" s="194"/>
      <c r="WFP40" s="194"/>
      <c r="WFQ40" s="194"/>
      <c r="WFR40" s="194"/>
      <c r="WFS40" s="194"/>
      <c r="WFT40" s="194"/>
      <c r="WFU40" s="194"/>
      <c r="WFV40" s="194"/>
      <c r="WFW40" s="194"/>
      <c r="WFX40" s="194"/>
      <c r="WFY40" s="194"/>
      <c r="WFZ40" s="194"/>
      <c r="WGA40" s="194"/>
      <c r="WGB40" s="194"/>
      <c r="WGC40" s="194"/>
      <c r="WGD40" s="194"/>
      <c r="WGE40" s="194"/>
      <c r="WGF40" s="194"/>
      <c r="WGG40" s="194"/>
      <c r="WGH40" s="194"/>
      <c r="WGI40" s="194"/>
      <c r="WGJ40" s="194"/>
      <c r="WGK40" s="194"/>
      <c r="WGL40" s="194"/>
      <c r="WGM40" s="194"/>
      <c r="WGN40" s="194"/>
      <c r="WGO40" s="194"/>
      <c r="WGP40" s="194"/>
      <c r="WGQ40" s="194"/>
      <c r="WGR40" s="194"/>
      <c r="WGS40" s="194"/>
      <c r="WGT40" s="194"/>
      <c r="WGU40" s="194"/>
      <c r="WGV40" s="194"/>
      <c r="WGW40" s="194"/>
      <c r="WGX40" s="194"/>
      <c r="WGY40" s="194"/>
      <c r="WGZ40" s="194"/>
      <c r="WHA40" s="194"/>
      <c r="WHB40" s="194"/>
      <c r="WHC40" s="194"/>
      <c r="WHD40" s="194"/>
      <c r="WHE40" s="194"/>
      <c r="WHF40" s="194"/>
      <c r="WHG40" s="194"/>
      <c r="WHH40" s="194"/>
      <c r="WHI40" s="194"/>
      <c r="WHJ40" s="194"/>
      <c r="WHK40" s="194"/>
      <c r="WHL40" s="194"/>
      <c r="WHM40" s="194"/>
      <c r="WHN40" s="194"/>
      <c r="WHO40" s="194"/>
      <c r="WHP40" s="194"/>
      <c r="WHQ40" s="194"/>
      <c r="WHR40" s="194"/>
      <c r="WHS40" s="194"/>
      <c r="WHT40" s="194"/>
      <c r="WHU40" s="194"/>
      <c r="WHV40" s="194"/>
      <c r="WHW40" s="194"/>
      <c r="WHX40" s="194"/>
      <c r="WHY40" s="194"/>
      <c r="WHZ40" s="194"/>
      <c r="WIA40" s="194"/>
      <c r="WIB40" s="194"/>
      <c r="WIC40" s="194"/>
      <c r="WID40" s="194"/>
      <c r="WIE40" s="194"/>
      <c r="WIF40" s="194"/>
      <c r="WIG40" s="194"/>
      <c r="WIH40" s="194"/>
      <c r="WII40" s="194"/>
      <c r="WIJ40" s="194"/>
      <c r="WIK40" s="194"/>
      <c r="WIL40" s="194"/>
      <c r="WIM40" s="194"/>
      <c r="WIN40" s="194"/>
      <c r="WIO40" s="194"/>
      <c r="WIP40" s="194"/>
      <c r="WIQ40" s="194"/>
      <c r="WIR40" s="194"/>
      <c r="WIS40" s="194"/>
      <c r="WIT40" s="194"/>
      <c r="WIU40" s="194"/>
      <c r="WIV40" s="194"/>
      <c r="WIW40" s="194"/>
      <c r="WIX40" s="194"/>
      <c r="WIY40" s="194"/>
      <c r="WIZ40" s="194"/>
      <c r="WJA40" s="194"/>
      <c r="WJB40" s="194"/>
      <c r="WJC40" s="194"/>
      <c r="WJD40" s="194"/>
      <c r="WJE40" s="194"/>
      <c r="WJF40" s="194"/>
      <c r="WJG40" s="194"/>
      <c r="WJH40" s="194"/>
      <c r="WJI40" s="194"/>
      <c r="WJJ40" s="194"/>
      <c r="WJK40" s="194"/>
      <c r="WJL40" s="194"/>
      <c r="WJM40" s="194"/>
      <c r="WJN40" s="194"/>
      <c r="WJO40" s="194"/>
      <c r="WJP40" s="194"/>
      <c r="WJQ40" s="194"/>
      <c r="WJR40" s="194"/>
      <c r="WJS40" s="194"/>
      <c r="WJT40" s="194"/>
      <c r="WJU40" s="194"/>
      <c r="WJV40" s="194"/>
      <c r="WJW40" s="194"/>
      <c r="WJX40" s="194"/>
      <c r="WJY40" s="194"/>
      <c r="WJZ40" s="194"/>
      <c r="WKA40" s="194"/>
      <c r="WKB40" s="194"/>
      <c r="WKC40" s="194"/>
      <c r="WKD40" s="194"/>
      <c r="WKE40" s="194"/>
      <c r="WKF40" s="194"/>
      <c r="WKG40" s="194"/>
      <c r="WKH40" s="194"/>
      <c r="WKI40" s="194"/>
      <c r="WKJ40" s="194"/>
      <c r="WKK40" s="194"/>
      <c r="WKL40" s="194"/>
      <c r="WKM40" s="194"/>
      <c r="WKN40" s="194"/>
      <c r="WKO40" s="194"/>
      <c r="WKP40" s="194"/>
      <c r="WKQ40" s="194"/>
      <c r="WKR40" s="194"/>
      <c r="WKS40" s="194"/>
      <c r="WKT40" s="194"/>
      <c r="WKU40" s="194"/>
      <c r="WKV40" s="194"/>
      <c r="WKW40" s="194"/>
      <c r="WKX40" s="194"/>
      <c r="WKY40" s="194"/>
      <c r="WKZ40" s="194"/>
      <c r="WLA40" s="194"/>
      <c r="WLB40" s="194"/>
      <c r="WLC40" s="194"/>
      <c r="WLD40" s="194"/>
      <c r="WLE40" s="194"/>
      <c r="WLF40" s="194"/>
      <c r="WLG40" s="194"/>
      <c r="WLH40" s="194"/>
      <c r="WLI40" s="194"/>
      <c r="WLJ40" s="194"/>
      <c r="WLK40" s="194"/>
      <c r="WLL40" s="194"/>
      <c r="WLM40" s="194"/>
      <c r="WLN40" s="194"/>
      <c r="WLO40" s="194"/>
      <c r="WLP40" s="194"/>
      <c r="WLQ40" s="194"/>
      <c r="WLR40" s="194"/>
      <c r="WLS40" s="194"/>
      <c r="WLT40" s="194"/>
      <c r="WLU40" s="194"/>
      <c r="WLV40" s="194"/>
      <c r="WLW40" s="194"/>
      <c r="WLX40" s="194"/>
      <c r="WLY40" s="194"/>
      <c r="WLZ40" s="194"/>
      <c r="WMA40" s="194"/>
      <c r="WMB40" s="194"/>
      <c r="WMC40" s="194"/>
      <c r="WMD40" s="194"/>
      <c r="WME40" s="194"/>
      <c r="WMF40" s="194"/>
      <c r="WMG40" s="194"/>
      <c r="WMH40" s="194"/>
      <c r="WMI40" s="194"/>
      <c r="WMJ40" s="194"/>
      <c r="WMK40" s="194"/>
      <c r="WML40" s="194"/>
      <c r="WMM40" s="194"/>
      <c r="WMN40" s="194"/>
      <c r="WMO40" s="194"/>
      <c r="WMP40" s="194"/>
      <c r="WMQ40" s="194"/>
      <c r="WMR40" s="194"/>
      <c r="WMS40" s="194"/>
      <c r="WMT40" s="194"/>
      <c r="WMU40" s="194"/>
      <c r="WMV40" s="194"/>
      <c r="WMW40" s="194"/>
      <c r="WMX40" s="194"/>
      <c r="WMY40" s="194"/>
      <c r="WMZ40" s="194"/>
      <c r="WNA40" s="194"/>
      <c r="WNB40" s="194"/>
      <c r="WNC40" s="194"/>
      <c r="WND40" s="194"/>
      <c r="WNE40" s="194"/>
      <c r="WNF40" s="194"/>
      <c r="WNG40" s="194"/>
      <c r="WNH40" s="194"/>
      <c r="WNI40" s="194"/>
      <c r="WNJ40" s="194"/>
      <c r="WNK40" s="194"/>
      <c r="WNL40" s="194"/>
      <c r="WNM40" s="194"/>
      <c r="WNN40" s="194"/>
      <c r="WNO40" s="194"/>
      <c r="WNP40" s="194"/>
      <c r="WNQ40" s="194"/>
      <c r="WNR40" s="194"/>
      <c r="WNS40" s="194"/>
      <c r="WNT40" s="194"/>
      <c r="WNU40" s="194"/>
      <c r="WNV40" s="194"/>
      <c r="WNW40" s="194"/>
      <c r="WNX40" s="194"/>
      <c r="WNY40" s="194"/>
      <c r="WNZ40" s="194"/>
      <c r="WOA40" s="194"/>
      <c r="WOB40" s="194"/>
      <c r="WOC40" s="194"/>
      <c r="WOD40" s="194"/>
      <c r="WOE40" s="194"/>
      <c r="WOF40" s="194"/>
      <c r="WOG40" s="194"/>
      <c r="WOH40" s="194"/>
      <c r="WOI40" s="194"/>
      <c r="WOJ40" s="194"/>
      <c r="WOK40" s="194"/>
      <c r="WOL40" s="194"/>
      <c r="WOM40" s="194"/>
      <c r="WON40" s="194"/>
      <c r="WOO40" s="194"/>
      <c r="WOP40" s="194"/>
      <c r="WOQ40" s="194"/>
      <c r="WOR40" s="194"/>
      <c r="WOS40" s="194"/>
      <c r="WOT40" s="194"/>
      <c r="WOU40" s="194"/>
      <c r="WOV40" s="194"/>
      <c r="WOW40" s="194"/>
      <c r="WOX40" s="194"/>
      <c r="WOY40" s="194"/>
      <c r="WOZ40" s="194"/>
      <c r="WPA40" s="194"/>
      <c r="WPB40" s="194"/>
      <c r="WPC40" s="194"/>
      <c r="WPD40" s="194"/>
      <c r="WPE40" s="194"/>
      <c r="WPF40" s="194"/>
      <c r="WPG40" s="194"/>
      <c r="WPH40" s="194"/>
      <c r="WPI40" s="194"/>
      <c r="WPJ40" s="194"/>
      <c r="WPK40" s="194"/>
      <c r="WPL40" s="194"/>
      <c r="WPM40" s="194"/>
      <c r="WPN40" s="194"/>
      <c r="WPO40" s="194"/>
      <c r="WPP40" s="194"/>
      <c r="WPQ40" s="194"/>
      <c r="WPR40" s="194"/>
      <c r="WPS40" s="194"/>
      <c r="WPT40" s="194"/>
      <c r="WPU40" s="194"/>
      <c r="WPV40" s="194"/>
      <c r="WPW40" s="194"/>
      <c r="WPX40" s="194"/>
      <c r="WPY40" s="194"/>
      <c r="WPZ40" s="194"/>
      <c r="WQA40" s="194"/>
      <c r="WQB40" s="194"/>
      <c r="WQC40" s="194"/>
      <c r="WQD40" s="194"/>
      <c r="WQE40" s="194"/>
      <c r="WQF40" s="194"/>
      <c r="WQG40" s="194"/>
      <c r="WQH40" s="194"/>
      <c r="WQI40" s="194"/>
      <c r="WQJ40" s="194"/>
      <c r="WQK40" s="194"/>
      <c r="WQL40" s="194"/>
      <c r="WQM40" s="194"/>
      <c r="WQN40" s="194"/>
      <c r="WQO40" s="194"/>
      <c r="WQP40" s="194"/>
      <c r="WQQ40" s="194"/>
      <c r="WQR40" s="194"/>
      <c r="WQS40" s="194"/>
      <c r="WQT40" s="194"/>
      <c r="WQU40" s="194"/>
      <c r="WQV40" s="194"/>
      <c r="WQW40" s="194"/>
      <c r="WQX40" s="194"/>
      <c r="WQY40" s="194"/>
      <c r="WQZ40" s="194"/>
      <c r="WRA40" s="194"/>
      <c r="WRB40" s="194"/>
      <c r="WRC40" s="194"/>
      <c r="WRD40" s="194"/>
      <c r="WRE40" s="194"/>
      <c r="WRF40" s="194"/>
      <c r="WRG40" s="194"/>
      <c r="WRH40" s="194"/>
      <c r="WRI40" s="194"/>
      <c r="WRJ40" s="194"/>
      <c r="WRK40" s="194"/>
      <c r="WRL40" s="194"/>
      <c r="WRM40" s="194"/>
      <c r="WRN40" s="194"/>
      <c r="WRO40" s="194"/>
      <c r="WRP40" s="194"/>
      <c r="WRQ40" s="194"/>
      <c r="WRR40" s="194"/>
      <c r="WRS40" s="194"/>
      <c r="WRT40" s="194"/>
      <c r="WRU40" s="194"/>
      <c r="WRV40" s="194"/>
      <c r="WRW40" s="194"/>
      <c r="WRX40" s="194"/>
      <c r="WRY40" s="194"/>
      <c r="WRZ40" s="194"/>
      <c r="WSA40" s="194"/>
      <c r="WSB40" s="194"/>
      <c r="WSC40" s="194"/>
      <c r="WSD40" s="194"/>
      <c r="WSE40" s="194"/>
      <c r="WSF40" s="194"/>
      <c r="WSG40" s="194"/>
      <c r="WSH40" s="194"/>
      <c r="WSI40" s="194"/>
      <c r="WSJ40" s="194"/>
      <c r="WSK40" s="194"/>
      <c r="WSL40" s="194"/>
      <c r="WSM40" s="194"/>
      <c r="WSN40" s="194"/>
      <c r="WSO40" s="194"/>
      <c r="WSP40" s="194"/>
      <c r="WSQ40" s="194"/>
      <c r="WSR40" s="194"/>
      <c r="WSS40" s="194"/>
      <c r="WST40" s="194"/>
      <c r="WSU40" s="194"/>
      <c r="WSV40" s="194"/>
      <c r="WSW40" s="194"/>
      <c r="WSX40" s="194"/>
      <c r="WSY40" s="194"/>
      <c r="WSZ40" s="194"/>
      <c r="WTA40" s="194"/>
      <c r="WTB40" s="194"/>
      <c r="WTC40" s="194"/>
      <c r="WTD40" s="194"/>
      <c r="WTE40" s="194"/>
      <c r="WTF40" s="194"/>
      <c r="WTG40" s="194"/>
      <c r="WTH40" s="194"/>
      <c r="WTI40" s="194"/>
      <c r="WTJ40" s="194"/>
      <c r="WTK40" s="194"/>
      <c r="WTL40" s="194"/>
      <c r="WTM40" s="194"/>
      <c r="WTN40" s="194"/>
      <c r="WTO40" s="194"/>
      <c r="WTP40" s="194"/>
      <c r="WTQ40" s="194"/>
      <c r="WTR40" s="194"/>
      <c r="WTS40" s="194"/>
      <c r="WTT40" s="194"/>
      <c r="WTU40" s="194"/>
      <c r="WTV40" s="194"/>
      <c r="WTW40" s="194"/>
      <c r="WTX40" s="194"/>
      <c r="WTY40" s="194"/>
      <c r="WTZ40" s="194"/>
      <c r="WUA40" s="194"/>
      <c r="WUB40" s="194"/>
      <c r="WUC40" s="194"/>
      <c r="WUD40" s="194"/>
      <c r="WUE40" s="194"/>
      <c r="WUF40" s="194"/>
      <c r="WUG40" s="194"/>
      <c r="WUH40" s="194"/>
      <c r="WUI40" s="194"/>
      <c r="WUJ40" s="194"/>
      <c r="WUK40" s="194"/>
      <c r="WUL40" s="194"/>
      <c r="WUM40" s="194"/>
      <c r="WUN40" s="194"/>
      <c r="WUO40" s="194"/>
      <c r="WUP40" s="194"/>
      <c r="WUQ40" s="194"/>
      <c r="WUR40" s="194"/>
      <c r="WUS40" s="194"/>
      <c r="WUT40" s="194"/>
      <c r="WUU40" s="194"/>
      <c r="WUV40" s="194"/>
      <c r="WUW40" s="194"/>
      <c r="WUX40" s="194"/>
      <c r="WUY40" s="194"/>
      <c r="WUZ40" s="194"/>
      <c r="WVA40" s="194"/>
      <c r="WVB40" s="194"/>
      <c r="WVC40" s="194"/>
      <c r="WVD40" s="194"/>
      <c r="WVE40" s="194"/>
      <c r="WVF40" s="194"/>
      <c r="WVG40" s="194"/>
      <c r="WVH40" s="194"/>
      <c r="WVI40" s="194"/>
      <c r="WVJ40" s="194"/>
      <c r="WVK40" s="194"/>
      <c r="WVL40" s="194"/>
      <c r="WVM40" s="194"/>
      <c r="WVN40" s="194"/>
      <c r="WVO40" s="194"/>
      <c r="WVP40" s="194"/>
      <c r="WVQ40" s="194"/>
      <c r="WVR40" s="194"/>
      <c r="WVS40" s="194"/>
      <c r="WVT40" s="194"/>
      <c r="WVU40" s="194"/>
      <c r="WVV40" s="194"/>
      <c r="WVW40" s="194"/>
      <c r="WVX40" s="194"/>
      <c r="WVY40" s="194"/>
      <c r="WVZ40" s="194"/>
      <c r="WWA40" s="194"/>
      <c r="WWB40" s="194"/>
      <c r="WWC40" s="194"/>
      <c r="WWD40" s="194"/>
      <c r="WWE40" s="194"/>
      <c r="WWF40" s="194"/>
      <c r="WWG40" s="194"/>
      <c r="WWH40" s="194"/>
      <c r="WWI40" s="194"/>
      <c r="WWJ40" s="194"/>
      <c r="WWK40" s="194"/>
      <c r="WWL40" s="194"/>
      <c r="WWM40" s="194"/>
      <c r="WWN40" s="194"/>
      <c r="WWO40" s="194"/>
      <c r="WWP40" s="194"/>
      <c r="WWQ40" s="194"/>
      <c r="WWR40" s="194"/>
      <c r="WWS40" s="194"/>
      <c r="WWT40" s="194"/>
      <c r="WWU40" s="194"/>
      <c r="WWV40" s="194"/>
      <c r="WWW40" s="194"/>
      <c r="WWX40" s="194"/>
      <c r="WWY40" s="194"/>
      <c r="WWZ40" s="194"/>
      <c r="WXA40" s="194"/>
      <c r="WXB40" s="194"/>
      <c r="WXC40" s="194"/>
      <c r="WXD40" s="194"/>
      <c r="WXE40" s="194"/>
      <c r="WXF40" s="194"/>
      <c r="WXG40" s="194"/>
      <c r="WXH40" s="194"/>
      <c r="WXI40" s="194"/>
      <c r="WXJ40" s="194"/>
      <c r="WXK40" s="194"/>
      <c r="WXL40" s="194"/>
      <c r="WXM40" s="194"/>
      <c r="WXN40" s="194"/>
      <c r="WXO40" s="194"/>
      <c r="WXP40" s="194"/>
      <c r="WXQ40" s="194"/>
      <c r="WXR40" s="194"/>
      <c r="WXS40" s="194"/>
      <c r="WXT40" s="194"/>
      <c r="WXU40" s="194"/>
      <c r="WXV40" s="194"/>
      <c r="WXW40" s="194"/>
      <c r="WXX40" s="194"/>
      <c r="WXY40" s="194"/>
      <c r="WXZ40" s="194"/>
      <c r="WYA40" s="194"/>
      <c r="WYB40" s="194"/>
      <c r="WYC40" s="194"/>
      <c r="WYD40" s="194"/>
      <c r="WYE40" s="194"/>
      <c r="WYF40" s="194"/>
      <c r="WYG40" s="194"/>
      <c r="WYH40" s="194"/>
      <c r="WYI40" s="194"/>
      <c r="WYJ40" s="194"/>
      <c r="WYK40" s="194"/>
      <c r="WYL40" s="194"/>
      <c r="WYM40" s="194"/>
      <c r="WYN40" s="194"/>
      <c r="WYO40" s="194"/>
      <c r="WYP40" s="194"/>
      <c r="WYQ40" s="194"/>
      <c r="WYR40" s="194"/>
      <c r="WYS40" s="194"/>
      <c r="WYT40" s="194"/>
      <c r="WYU40" s="194"/>
      <c r="WYV40" s="194"/>
      <c r="WYW40" s="194"/>
      <c r="WYX40" s="194"/>
      <c r="WYY40" s="194"/>
      <c r="WYZ40" s="194"/>
      <c r="WZA40" s="194"/>
      <c r="WZB40" s="194"/>
      <c r="WZC40" s="194"/>
      <c r="WZD40" s="194"/>
      <c r="WZE40" s="194"/>
      <c r="WZF40" s="194"/>
      <c r="WZG40" s="194"/>
      <c r="WZH40" s="194"/>
      <c r="WZI40" s="194"/>
      <c r="WZJ40" s="194"/>
      <c r="WZK40" s="194"/>
      <c r="WZL40" s="194"/>
      <c r="WZM40" s="194"/>
      <c r="WZN40" s="194"/>
      <c r="WZO40" s="194"/>
      <c r="WZP40" s="194"/>
      <c r="WZQ40" s="194"/>
      <c r="WZR40" s="194"/>
      <c r="WZS40" s="194"/>
      <c r="WZT40" s="194"/>
      <c r="WZU40" s="194"/>
      <c r="WZV40" s="194"/>
      <c r="WZW40" s="194"/>
      <c r="WZX40" s="194"/>
      <c r="WZY40" s="194"/>
      <c r="WZZ40" s="194"/>
      <c r="XAA40" s="194"/>
      <c r="XAB40" s="194"/>
      <c r="XAC40" s="194"/>
      <c r="XAD40" s="194"/>
      <c r="XAE40" s="194"/>
      <c r="XAF40" s="194"/>
      <c r="XAG40" s="194"/>
      <c r="XAH40" s="194"/>
      <c r="XAI40" s="194"/>
      <c r="XAJ40" s="194"/>
      <c r="XAK40" s="194"/>
      <c r="XAL40" s="194"/>
      <c r="XAM40" s="194"/>
      <c r="XAN40" s="194"/>
      <c r="XAO40" s="194"/>
      <c r="XAP40" s="194"/>
      <c r="XAQ40" s="194"/>
      <c r="XAR40" s="194"/>
      <c r="XAS40" s="194"/>
      <c r="XAT40" s="194"/>
      <c r="XAU40" s="194"/>
      <c r="XAV40" s="194"/>
      <c r="XAW40" s="194"/>
      <c r="XAX40" s="194"/>
      <c r="XAY40" s="194"/>
      <c r="XAZ40" s="194"/>
      <c r="XBA40" s="194"/>
      <c r="XBB40" s="194"/>
      <c r="XBC40" s="194"/>
      <c r="XBD40" s="194"/>
      <c r="XBE40" s="194"/>
      <c r="XBF40" s="194"/>
      <c r="XBG40" s="194"/>
      <c r="XBH40" s="194"/>
      <c r="XBI40" s="194"/>
      <c r="XBJ40" s="194"/>
      <c r="XBK40" s="194"/>
      <c r="XBL40" s="194"/>
      <c r="XBM40" s="194"/>
      <c r="XBN40" s="194"/>
      <c r="XBO40" s="194"/>
      <c r="XBP40" s="194"/>
      <c r="XBQ40" s="194"/>
      <c r="XBR40" s="194"/>
      <c r="XBS40" s="194"/>
      <c r="XBT40" s="194"/>
      <c r="XBU40" s="194"/>
      <c r="XBV40" s="194"/>
      <c r="XBW40" s="194"/>
      <c r="XBX40" s="194"/>
      <c r="XBY40" s="194"/>
      <c r="XBZ40" s="194"/>
      <c r="XCA40" s="194"/>
      <c r="XCB40" s="194"/>
      <c r="XCC40" s="194"/>
      <c r="XCD40" s="194"/>
      <c r="XCE40" s="194"/>
      <c r="XCF40" s="194"/>
      <c r="XCG40" s="194"/>
      <c r="XCH40" s="194"/>
      <c r="XCI40" s="194"/>
      <c r="XCJ40" s="194"/>
      <c r="XCK40" s="194"/>
      <c r="XCL40" s="194"/>
      <c r="XCM40" s="194"/>
      <c r="XCN40" s="194"/>
      <c r="XCO40" s="194"/>
      <c r="XCP40" s="194"/>
    </row>
    <row r="41" spans="1:16344" s="194" customFormat="1" ht="50.4" outlineLevel="2" x14ac:dyDescent="0.25">
      <c r="A41" s="173">
        <f t="shared" si="20"/>
        <v>23</v>
      </c>
      <c r="B41" s="174" t="s">
        <v>419</v>
      </c>
      <c r="C41" s="174" t="s">
        <v>866</v>
      </c>
      <c r="D41" s="147" t="s">
        <v>808</v>
      </c>
      <c r="E41" s="255">
        <f t="shared" si="21"/>
        <v>2000</v>
      </c>
      <c r="F41" s="255">
        <v>0</v>
      </c>
      <c r="G41" s="255">
        <v>0</v>
      </c>
      <c r="H41" s="255">
        <v>0</v>
      </c>
      <c r="I41" s="255">
        <v>2000</v>
      </c>
      <c r="J41" s="255">
        <v>0</v>
      </c>
      <c r="K41" s="255">
        <v>0</v>
      </c>
      <c r="L41" s="255">
        <v>0</v>
      </c>
      <c r="M41" s="255">
        <v>0</v>
      </c>
      <c r="N41" s="255">
        <v>0</v>
      </c>
      <c r="O41" s="262">
        <v>0</v>
      </c>
      <c r="P41" s="262">
        <v>0</v>
      </c>
      <c r="Q41" s="147" t="s">
        <v>658</v>
      </c>
      <c r="R41" s="147"/>
      <c r="S41" s="173">
        <v>2023</v>
      </c>
      <c r="T41" s="237"/>
      <c r="U41" s="237"/>
      <c r="V41" s="237"/>
      <c r="W41" s="237"/>
      <c r="X41" s="237"/>
      <c r="Y41" s="237"/>
      <c r="Z41" s="155"/>
      <c r="AA41" s="155"/>
      <c r="AB41" s="155"/>
      <c r="AC41" s="155"/>
      <c r="AD41" s="155"/>
      <c r="AE41" s="155"/>
      <c r="AF41" s="256"/>
    </row>
    <row r="42" spans="1:16344" s="194" customFormat="1" ht="50.4" outlineLevel="2" x14ac:dyDescent="0.25">
      <c r="A42" s="173">
        <f t="shared" si="20"/>
        <v>24</v>
      </c>
      <c r="B42" s="174" t="s">
        <v>420</v>
      </c>
      <c r="C42" s="174" t="s">
        <v>866</v>
      </c>
      <c r="D42" s="147" t="s">
        <v>808</v>
      </c>
      <c r="E42" s="255">
        <f t="shared" si="21"/>
        <v>1500</v>
      </c>
      <c r="F42" s="255">
        <v>0</v>
      </c>
      <c r="G42" s="255">
        <v>0</v>
      </c>
      <c r="H42" s="255">
        <v>0</v>
      </c>
      <c r="I42" s="255">
        <v>1500</v>
      </c>
      <c r="J42" s="255">
        <v>0</v>
      </c>
      <c r="K42" s="255">
        <v>0</v>
      </c>
      <c r="L42" s="255">
        <v>0</v>
      </c>
      <c r="M42" s="255">
        <v>0</v>
      </c>
      <c r="N42" s="255">
        <v>0</v>
      </c>
      <c r="O42" s="262">
        <v>0</v>
      </c>
      <c r="P42" s="262">
        <v>0</v>
      </c>
      <c r="Q42" s="147" t="s">
        <v>658</v>
      </c>
      <c r="R42" s="147"/>
      <c r="S42" s="173">
        <v>2023</v>
      </c>
      <c r="T42" s="237"/>
      <c r="U42" s="199"/>
      <c r="V42" s="199"/>
      <c r="W42" s="199"/>
      <c r="X42" s="199"/>
      <c r="Y42" s="199"/>
      <c r="Z42" s="200"/>
      <c r="AA42" s="200"/>
      <c r="AB42" s="200"/>
      <c r="AC42" s="200"/>
      <c r="AD42" s="200"/>
      <c r="AE42" s="200"/>
      <c r="AF42" s="193"/>
    </row>
    <row r="43" spans="1:16344" s="194" customFormat="1" ht="50.4" outlineLevel="2" x14ac:dyDescent="0.25">
      <c r="A43" s="173">
        <f t="shared" si="20"/>
        <v>25</v>
      </c>
      <c r="B43" s="174" t="s">
        <v>421</v>
      </c>
      <c r="C43" s="174" t="s">
        <v>866</v>
      </c>
      <c r="D43" s="147" t="s">
        <v>808</v>
      </c>
      <c r="E43" s="255">
        <f t="shared" si="21"/>
        <v>1000</v>
      </c>
      <c r="F43" s="255">
        <v>0</v>
      </c>
      <c r="G43" s="255">
        <v>0</v>
      </c>
      <c r="H43" s="255">
        <v>0</v>
      </c>
      <c r="I43" s="255">
        <v>1000</v>
      </c>
      <c r="J43" s="255">
        <v>0</v>
      </c>
      <c r="K43" s="255">
        <v>0</v>
      </c>
      <c r="L43" s="255">
        <v>0</v>
      </c>
      <c r="M43" s="255">
        <v>0</v>
      </c>
      <c r="N43" s="255">
        <v>0</v>
      </c>
      <c r="O43" s="262">
        <v>0</v>
      </c>
      <c r="P43" s="262">
        <v>0</v>
      </c>
      <c r="Q43" s="147" t="s">
        <v>658</v>
      </c>
      <c r="R43" s="147"/>
      <c r="S43" s="173">
        <v>2023</v>
      </c>
      <c r="T43" s="237"/>
      <c r="U43" s="199"/>
      <c r="V43" s="199"/>
      <c r="W43" s="199"/>
      <c r="X43" s="199"/>
      <c r="Y43" s="199"/>
      <c r="Z43" s="200"/>
      <c r="AA43" s="200"/>
      <c r="AB43" s="200"/>
      <c r="AC43" s="200"/>
      <c r="AD43" s="200"/>
      <c r="AE43" s="200"/>
      <c r="AF43" s="193"/>
    </row>
    <row r="44" spans="1:16344" s="194" customFormat="1" ht="50.4" outlineLevel="2" x14ac:dyDescent="0.25">
      <c r="A44" s="173">
        <f t="shared" si="20"/>
        <v>26</v>
      </c>
      <c r="B44" s="174" t="s">
        <v>422</v>
      </c>
      <c r="C44" s="174" t="s">
        <v>866</v>
      </c>
      <c r="D44" s="147" t="s">
        <v>808</v>
      </c>
      <c r="E44" s="255">
        <f t="shared" si="21"/>
        <v>2000</v>
      </c>
      <c r="F44" s="255">
        <v>0</v>
      </c>
      <c r="G44" s="255">
        <v>0</v>
      </c>
      <c r="H44" s="255">
        <v>0</v>
      </c>
      <c r="I44" s="255">
        <v>2000</v>
      </c>
      <c r="J44" s="255">
        <v>0</v>
      </c>
      <c r="K44" s="255">
        <v>0</v>
      </c>
      <c r="L44" s="255">
        <v>0</v>
      </c>
      <c r="M44" s="255">
        <v>0</v>
      </c>
      <c r="N44" s="255">
        <v>0</v>
      </c>
      <c r="O44" s="262">
        <v>0</v>
      </c>
      <c r="P44" s="262">
        <v>0</v>
      </c>
      <c r="Q44" s="147" t="s">
        <v>658</v>
      </c>
      <c r="R44" s="147"/>
      <c r="S44" s="173">
        <v>2023</v>
      </c>
      <c r="T44" s="237"/>
      <c r="U44" s="199"/>
      <c r="V44" s="199"/>
      <c r="W44" s="199"/>
      <c r="X44" s="199"/>
      <c r="Y44" s="199"/>
      <c r="Z44" s="200"/>
      <c r="AA44" s="200"/>
      <c r="AB44" s="200"/>
      <c r="AC44" s="200"/>
      <c r="AD44" s="200"/>
      <c r="AE44" s="200"/>
      <c r="AF44" s="193"/>
    </row>
    <row r="45" spans="1:16344" s="194" customFormat="1" ht="50.4" outlineLevel="2" x14ac:dyDescent="0.25">
      <c r="A45" s="173">
        <f t="shared" si="20"/>
        <v>27</v>
      </c>
      <c r="B45" s="174" t="s">
        <v>423</v>
      </c>
      <c r="C45" s="174" t="s">
        <v>866</v>
      </c>
      <c r="D45" s="147" t="s">
        <v>808</v>
      </c>
      <c r="E45" s="255">
        <f t="shared" si="21"/>
        <v>2000</v>
      </c>
      <c r="F45" s="255">
        <v>0</v>
      </c>
      <c r="G45" s="255">
        <v>0</v>
      </c>
      <c r="H45" s="255">
        <v>0</v>
      </c>
      <c r="I45" s="255">
        <v>2000</v>
      </c>
      <c r="J45" s="255">
        <v>0</v>
      </c>
      <c r="K45" s="255">
        <v>0</v>
      </c>
      <c r="L45" s="255">
        <v>0</v>
      </c>
      <c r="M45" s="255">
        <v>0</v>
      </c>
      <c r="N45" s="255">
        <v>0</v>
      </c>
      <c r="O45" s="262">
        <v>0</v>
      </c>
      <c r="P45" s="262">
        <v>0</v>
      </c>
      <c r="Q45" s="147" t="s">
        <v>658</v>
      </c>
      <c r="R45" s="147"/>
      <c r="S45" s="173">
        <v>2023</v>
      </c>
      <c r="T45" s="237"/>
      <c r="U45" s="199"/>
      <c r="V45" s="199"/>
      <c r="W45" s="199"/>
      <c r="X45" s="199"/>
      <c r="Y45" s="199"/>
      <c r="Z45" s="200"/>
      <c r="AA45" s="200"/>
      <c r="AB45" s="200"/>
      <c r="AC45" s="200"/>
      <c r="AD45" s="200"/>
      <c r="AE45" s="200"/>
      <c r="AF45" s="193"/>
    </row>
    <row r="46" spans="1:16344" s="194" customFormat="1" ht="50.4" outlineLevel="2" x14ac:dyDescent="0.25">
      <c r="A46" s="173">
        <f t="shared" si="20"/>
        <v>28</v>
      </c>
      <c r="B46" s="174" t="s">
        <v>425</v>
      </c>
      <c r="C46" s="174" t="s">
        <v>866</v>
      </c>
      <c r="D46" s="147" t="s">
        <v>808</v>
      </c>
      <c r="E46" s="255">
        <f t="shared" si="21"/>
        <v>2500</v>
      </c>
      <c r="F46" s="255">
        <v>0</v>
      </c>
      <c r="G46" s="255">
        <v>0</v>
      </c>
      <c r="H46" s="255">
        <v>0</v>
      </c>
      <c r="I46" s="255">
        <v>2500</v>
      </c>
      <c r="J46" s="255">
        <v>0</v>
      </c>
      <c r="K46" s="255">
        <v>0</v>
      </c>
      <c r="L46" s="255">
        <v>0</v>
      </c>
      <c r="M46" s="255">
        <v>0</v>
      </c>
      <c r="N46" s="255">
        <v>0</v>
      </c>
      <c r="O46" s="262">
        <v>0</v>
      </c>
      <c r="P46" s="262">
        <v>0</v>
      </c>
      <c r="Q46" s="147" t="s">
        <v>658</v>
      </c>
      <c r="R46" s="147"/>
      <c r="S46" s="173">
        <v>2024</v>
      </c>
      <c r="T46" s="237"/>
      <c r="U46" s="199"/>
      <c r="V46" s="199"/>
      <c r="W46" s="199"/>
      <c r="X46" s="199"/>
      <c r="Y46" s="199"/>
      <c r="Z46" s="200"/>
      <c r="AA46" s="200"/>
      <c r="AB46" s="200"/>
      <c r="AC46" s="200"/>
      <c r="AD46" s="200"/>
      <c r="AE46" s="200"/>
      <c r="AF46" s="193"/>
    </row>
    <row r="47" spans="1:16344" s="194" customFormat="1" ht="50.4" outlineLevel="2" x14ac:dyDescent="0.25">
      <c r="A47" s="173">
        <f t="shared" si="20"/>
        <v>29</v>
      </c>
      <c r="B47" s="174" t="s">
        <v>426</v>
      </c>
      <c r="C47" s="174" t="s">
        <v>866</v>
      </c>
      <c r="D47" s="147" t="s">
        <v>808</v>
      </c>
      <c r="E47" s="255">
        <f t="shared" si="21"/>
        <v>1500</v>
      </c>
      <c r="F47" s="255">
        <v>0</v>
      </c>
      <c r="G47" s="255">
        <v>0</v>
      </c>
      <c r="H47" s="255">
        <v>0</v>
      </c>
      <c r="I47" s="255">
        <v>1500</v>
      </c>
      <c r="J47" s="255">
        <v>0</v>
      </c>
      <c r="K47" s="255">
        <v>0</v>
      </c>
      <c r="L47" s="255">
        <v>0</v>
      </c>
      <c r="M47" s="255">
        <v>0</v>
      </c>
      <c r="N47" s="255">
        <v>0</v>
      </c>
      <c r="O47" s="262">
        <v>0</v>
      </c>
      <c r="P47" s="262">
        <v>0</v>
      </c>
      <c r="Q47" s="147" t="s">
        <v>658</v>
      </c>
      <c r="R47" s="147"/>
      <c r="S47" s="173">
        <v>2024</v>
      </c>
      <c r="T47" s="237"/>
      <c r="U47" s="199"/>
      <c r="V47" s="199"/>
      <c r="W47" s="199"/>
      <c r="X47" s="199"/>
      <c r="Y47" s="199"/>
      <c r="Z47" s="200"/>
      <c r="AA47" s="200"/>
      <c r="AB47" s="200"/>
      <c r="AC47" s="200"/>
      <c r="AD47" s="200"/>
      <c r="AE47" s="200"/>
      <c r="AF47" s="193"/>
    </row>
  </sheetData>
  <autoFilter ref="A6:AF47">
    <filterColumn colId="4" showButton="0"/>
    <filterColumn colId="5" hiddenButton="1" showButton="0"/>
    <filterColumn colId="6" showButton="0"/>
    <filterColumn colId="11" hiddenButton="1" showButton="0"/>
  </autoFilter>
  <mergeCells count="28">
    <mergeCell ref="B16:D16"/>
    <mergeCell ref="B18:D18"/>
    <mergeCell ref="B31:D31"/>
    <mergeCell ref="R6:R7"/>
    <mergeCell ref="S6:S7"/>
    <mergeCell ref="B19:D19"/>
    <mergeCell ref="B21:D21"/>
    <mergeCell ref="B22:D22"/>
    <mergeCell ref="B24:D24"/>
    <mergeCell ref="B10:D10"/>
    <mergeCell ref="B12:D12"/>
    <mergeCell ref="K6:P6"/>
    <mergeCell ref="T6:T7"/>
    <mergeCell ref="Z6:AB6"/>
    <mergeCell ref="AC6:AE6"/>
    <mergeCell ref="AF6:AF7"/>
    <mergeCell ref="Q6:Q7"/>
    <mergeCell ref="A6:A7"/>
    <mergeCell ref="B6:B7"/>
    <mergeCell ref="D6:D7"/>
    <mergeCell ref="B9:D9"/>
    <mergeCell ref="E6:J6"/>
    <mergeCell ref="C6:C7"/>
    <mergeCell ref="H4:S4"/>
    <mergeCell ref="AG4:AH4"/>
    <mergeCell ref="Q1:S1"/>
    <mergeCell ref="A2:Q2"/>
    <mergeCell ref="A3:Y3"/>
  </mergeCells>
  <printOptions horizontalCentered="1"/>
  <pageMargins left="0.19685039370078741" right="0.19685039370078741" top="0.39370078740157483" bottom="0.39370078740157483" header="0.19685039370078741" footer="0.19685039370078741"/>
  <pageSetup paperSize="9" scale="44" fitToHeight="0" orientation="landscape" r:id="rId1"/>
  <headerFooter>
    <oddFooter>&amp;C&amp;P / &amp;N</odd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heetPr>
  <dimension ref="A1:AW603"/>
  <sheetViews>
    <sheetView zoomScale="70" zoomScaleNormal="70" workbookViewId="0">
      <pane ySplit="7" topLeftCell="A256" activePane="bottomLeft" state="frozen"/>
      <selection activeCell="B199" sqref="B199:O199"/>
      <selection pane="bottomLeft" activeCell="C1" sqref="C1:D1048576"/>
    </sheetView>
  </sheetViews>
  <sheetFormatPr defaultColWidth="8.88671875" defaultRowHeight="15.6" outlineLevelRow="2" x14ac:dyDescent="0.25"/>
  <cols>
    <col min="1" max="1" width="5.33203125" style="1" customWidth="1"/>
    <col min="2" max="2" width="6" style="2" customWidth="1"/>
    <col min="3" max="3" width="49.44140625" style="6" customWidth="1"/>
    <col min="4" max="5" width="15" style="2" customWidth="1"/>
    <col min="6" max="11" width="15" style="5" customWidth="1"/>
    <col min="12" max="17" width="15" style="4" customWidth="1"/>
    <col min="18" max="18" width="15.6640625" style="3" customWidth="1"/>
    <col min="19" max="19" width="15" style="2" customWidth="1"/>
    <col min="20" max="25" width="13.109375" style="2" hidden="1" customWidth="1"/>
    <col min="26" max="26" width="8.33203125" style="2" hidden="1" customWidth="1"/>
    <col min="27" max="31" width="8.33203125" style="1" hidden="1" customWidth="1"/>
    <col min="32" max="32" width="13.6640625" style="2" hidden="1" customWidth="1"/>
    <col min="33" max="33" width="10.88671875" style="1" customWidth="1"/>
    <col min="34" max="35" width="8.88671875" style="1" customWidth="1"/>
    <col min="36" max="36" width="9.88671875" style="1" customWidth="1"/>
    <col min="37" max="39" width="8.88671875" style="1" customWidth="1"/>
    <col min="40" max="40" width="12.6640625" style="1" customWidth="1"/>
    <col min="41" max="41" width="8.88671875" style="1" customWidth="1"/>
    <col min="42" max="16384" width="8.88671875" style="1"/>
  </cols>
  <sheetData>
    <row r="1" spans="1:49" ht="27" customHeight="1" x14ac:dyDescent="0.3">
      <c r="B1" s="59"/>
      <c r="C1" s="114"/>
      <c r="D1" s="59"/>
      <c r="E1" s="59"/>
      <c r="F1" s="113"/>
      <c r="G1" s="113"/>
      <c r="H1" s="113"/>
      <c r="I1" s="119"/>
      <c r="J1" s="119"/>
      <c r="K1" s="119"/>
      <c r="L1" s="119"/>
      <c r="M1" s="119"/>
      <c r="N1" s="119"/>
      <c r="O1" s="119"/>
      <c r="P1" s="119"/>
      <c r="Q1" s="119"/>
      <c r="R1" s="379" t="s">
        <v>320</v>
      </c>
      <c r="S1" s="379"/>
      <c r="T1" s="118"/>
      <c r="U1" s="118"/>
      <c r="V1" s="118"/>
      <c r="W1" s="118"/>
      <c r="X1" s="118"/>
      <c r="Y1" s="118"/>
      <c r="Z1" s="118"/>
      <c r="AA1" s="58"/>
      <c r="AB1" s="58"/>
      <c r="AC1" s="58"/>
      <c r="AD1" s="58"/>
      <c r="AE1" s="58"/>
      <c r="AF1" s="59"/>
      <c r="AG1" s="379" t="s">
        <v>320</v>
      </c>
      <c r="AH1" s="379"/>
    </row>
    <row r="2" spans="1:49" ht="22.2" customHeight="1" x14ac:dyDescent="0.3">
      <c r="B2" s="379" t="s">
        <v>321</v>
      </c>
      <c r="C2" s="379"/>
      <c r="D2" s="379"/>
      <c r="E2" s="379"/>
      <c r="F2" s="379"/>
      <c r="G2" s="379"/>
      <c r="H2" s="379"/>
      <c r="I2" s="379"/>
      <c r="J2" s="379"/>
      <c r="K2" s="379"/>
      <c r="L2" s="379"/>
      <c r="M2" s="379"/>
      <c r="N2" s="379"/>
      <c r="O2" s="379"/>
      <c r="P2" s="379"/>
      <c r="Q2" s="379"/>
      <c r="R2" s="379"/>
      <c r="S2" s="118"/>
      <c r="T2" s="118"/>
      <c r="U2" s="118"/>
      <c r="V2" s="118"/>
      <c r="W2" s="118"/>
      <c r="X2" s="118"/>
      <c r="Y2" s="118"/>
      <c r="Z2" s="118"/>
      <c r="AA2" s="58"/>
      <c r="AB2" s="58"/>
      <c r="AC2" s="58"/>
      <c r="AD2" s="58"/>
      <c r="AE2" s="58"/>
      <c r="AF2" s="59"/>
      <c r="AG2" s="402" t="s">
        <v>319</v>
      </c>
      <c r="AH2" s="402"/>
      <c r="AI2" s="402"/>
      <c r="AJ2" s="402"/>
      <c r="AK2" s="402"/>
      <c r="AL2" s="402"/>
      <c r="AM2" s="402"/>
      <c r="AN2" s="402"/>
      <c r="AO2" s="402"/>
      <c r="AP2" s="402"/>
      <c r="AQ2" s="402"/>
      <c r="AR2" s="402"/>
      <c r="AS2" s="402"/>
      <c r="AT2" s="402"/>
      <c r="AU2" s="402"/>
    </row>
    <row r="3" spans="1:49" ht="22.2" customHeight="1" x14ac:dyDescent="0.3">
      <c r="B3" s="380" t="s">
        <v>322</v>
      </c>
      <c r="C3" s="380"/>
      <c r="D3" s="380"/>
      <c r="E3" s="380"/>
      <c r="F3" s="380"/>
      <c r="G3" s="380"/>
      <c r="H3" s="380"/>
      <c r="I3" s="380"/>
      <c r="J3" s="380"/>
      <c r="K3" s="380"/>
      <c r="L3" s="380"/>
      <c r="M3" s="380"/>
      <c r="N3" s="380"/>
      <c r="O3" s="380"/>
      <c r="P3" s="380"/>
      <c r="Q3" s="380"/>
      <c r="R3" s="380"/>
      <c r="S3" s="380"/>
      <c r="T3" s="109"/>
      <c r="U3" s="109"/>
      <c r="V3" s="109"/>
      <c r="W3" s="109"/>
      <c r="X3" s="109"/>
      <c r="Y3" s="109"/>
      <c r="Z3" s="109"/>
      <c r="AA3" s="58"/>
      <c r="AB3" s="58"/>
      <c r="AC3" s="58"/>
      <c r="AD3" s="58"/>
      <c r="AE3" s="58"/>
      <c r="AF3" s="109"/>
      <c r="AG3" s="116" t="s">
        <v>317</v>
      </c>
      <c r="AH3" s="116"/>
      <c r="AI3" s="117"/>
      <c r="AJ3" s="117"/>
      <c r="AK3" s="117"/>
      <c r="AL3" s="117"/>
      <c r="AM3" s="117"/>
      <c r="AN3" s="116"/>
      <c r="AO3" s="116"/>
      <c r="AP3" s="116"/>
      <c r="AQ3" s="116"/>
      <c r="AR3" s="116"/>
      <c r="AS3" s="116"/>
    </row>
    <row r="4" spans="1:49" ht="16.8" x14ac:dyDescent="0.3">
      <c r="B4" s="115"/>
      <c r="C4" s="115"/>
      <c r="D4" s="115"/>
      <c r="E4" s="115"/>
      <c r="F4" s="115"/>
      <c r="G4" s="115"/>
      <c r="H4" s="115"/>
      <c r="I4" s="382" t="s">
        <v>318</v>
      </c>
      <c r="J4" s="382"/>
      <c r="K4" s="382"/>
      <c r="L4" s="382"/>
      <c r="M4" s="382"/>
      <c r="N4" s="382"/>
      <c r="O4" s="382"/>
      <c r="P4" s="382"/>
      <c r="Q4" s="382"/>
      <c r="R4" s="382"/>
      <c r="S4" s="382"/>
      <c r="T4" s="115"/>
      <c r="U4" s="115"/>
      <c r="V4" s="115"/>
      <c r="W4" s="115"/>
      <c r="X4" s="115"/>
      <c r="Y4" s="115"/>
      <c r="Z4" s="115"/>
      <c r="AA4" s="58"/>
      <c r="AB4" s="58"/>
      <c r="AC4" s="58"/>
      <c r="AD4" s="58"/>
      <c r="AE4" s="58"/>
      <c r="AF4" s="59"/>
      <c r="AI4" s="380" t="s">
        <v>317</v>
      </c>
      <c r="AJ4" s="380"/>
      <c r="AK4" s="380"/>
      <c r="AL4" s="380"/>
      <c r="AM4" s="380"/>
      <c r="AN4" s="380"/>
      <c r="AO4" s="380"/>
      <c r="AP4" s="380"/>
      <c r="AQ4" s="380"/>
      <c r="AR4" s="380"/>
      <c r="AS4" s="380"/>
      <c r="AT4" s="380"/>
      <c r="AU4" s="380"/>
      <c r="AV4" s="380"/>
      <c r="AW4" s="380"/>
    </row>
    <row r="5" spans="1:49" ht="6.75" customHeight="1" x14ac:dyDescent="0.3">
      <c r="A5" s="2"/>
      <c r="B5" s="59"/>
      <c r="C5" s="114"/>
      <c r="D5" s="59"/>
      <c r="E5" s="59"/>
      <c r="F5" s="113"/>
      <c r="G5" s="113"/>
      <c r="H5" s="113"/>
      <c r="I5" s="113"/>
      <c r="J5" s="113"/>
      <c r="K5" s="113"/>
      <c r="L5" s="111"/>
      <c r="M5" s="111"/>
      <c r="N5" s="111"/>
      <c r="O5" s="111"/>
      <c r="P5" s="111"/>
      <c r="Q5" s="111"/>
      <c r="R5" s="112"/>
      <c r="S5" s="59"/>
      <c r="T5" s="59"/>
      <c r="U5" s="59"/>
      <c r="V5" s="59"/>
      <c r="W5" s="59"/>
      <c r="X5" s="59"/>
      <c r="Y5" s="59"/>
      <c r="Z5" s="111">
        <f t="shared" ref="Z5:AE5" si="0">SUBTOTAL(109,Z11:Z553)</f>
        <v>43002.942905999997</v>
      </c>
      <c r="AA5" s="111">
        <f t="shared" si="0"/>
        <v>10890.999999999998</v>
      </c>
      <c r="AB5" s="111">
        <f t="shared" si="0"/>
        <v>28065.942905999997</v>
      </c>
      <c r="AC5" s="111">
        <f t="shared" si="0"/>
        <v>34433.985906000002</v>
      </c>
      <c r="AD5" s="111">
        <f t="shared" si="0"/>
        <v>536</v>
      </c>
      <c r="AE5" s="111">
        <f t="shared" si="0"/>
        <v>33897.985906000002</v>
      </c>
      <c r="AF5" s="59"/>
    </row>
    <row r="6" spans="1:49" ht="29.25" customHeight="1" x14ac:dyDescent="0.25">
      <c r="B6" s="378" t="s">
        <v>316</v>
      </c>
      <c r="C6" s="399" t="s">
        <v>315</v>
      </c>
      <c r="D6" s="378" t="s">
        <v>314</v>
      </c>
      <c r="E6" s="399" t="s">
        <v>339</v>
      </c>
      <c r="F6" s="400" t="s">
        <v>313</v>
      </c>
      <c r="G6" s="400"/>
      <c r="H6" s="400"/>
      <c r="I6" s="400"/>
      <c r="J6" s="400"/>
      <c r="K6" s="108"/>
      <c r="L6" s="401" t="s">
        <v>312</v>
      </c>
      <c r="M6" s="401"/>
      <c r="N6" s="401"/>
      <c r="O6" s="401"/>
      <c r="P6" s="401"/>
      <c r="Q6" s="107"/>
      <c r="R6" s="399" t="s">
        <v>311</v>
      </c>
      <c r="S6" s="378" t="s">
        <v>310</v>
      </c>
      <c r="T6" s="397" t="s">
        <v>309</v>
      </c>
      <c r="U6" s="110"/>
      <c r="V6" s="110"/>
      <c r="W6" s="110"/>
      <c r="X6" s="110"/>
      <c r="Y6" s="110"/>
      <c r="Z6" s="376" t="s">
        <v>308</v>
      </c>
      <c r="AA6" s="377"/>
      <c r="AB6" s="377"/>
      <c r="AC6" s="376" t="s">
        <v>307</v>
      </c>
      <c r="AD6" s="377"/>
      <c r="AE6" s="377"/>
      <c r="AF6" s="378" t="s">
        <v>306</v>
      </c>
      <c r="AG6" s="396" t="s">
        <v>305</v>
      </c>
      <c r="AH6" s="396" t="s">
        <v>304</v>
      </c>
      <c r="AI6" s="109"/>
      <c r="AJ6" s="109"/>
      <c r="AK6" s="109"/>
      <c r="AL6" s="109"/>
      <c r="AM6" s="109"/>
      <c r="AN6" s="109"/>
      <c r="AO6" s="109"/>
      <c r="AP6" s="109"/>
      <c r="AQ6" s="109"/>
      <c r="AR6" s="109"/>
      <c r="AS6" s="109"/>
      <c r="AT6" s="109"/>
      <c r="AU6" s="109"/>
      <c r="AV6" s="109"/>
    </row>
    <row r="7" spans="1:49" s="40" customFormat="1" ht="55.95" customHeight="1" x14ac:dyDescent="0.3">
      <c r="B7" s="378"/>
      <c r="C7" s="399"/>
      <c r="D7" s="378"/>
      <c r="E7" s="399"/>
      <c r="F7" s="108" t="s">
        <v>302</v>
      </c>
      <c r="G7" s="108" t="s">
        <v>303</v>
      </c>
      <c r="H7" s="107" t="s">
        <v>301</v>
      </c>
      <c r="I7" s="107" t="s">
        <v>300</v>
      </c>
      <c r="J7" s="107" t="s">
        <v>325</v>
      </c>
      <c r="K7" s="107" t="s">
        <v>469</v>
      </c>
      <c r="L7" s="108" t="s">
        <v>302</v>
      </c>
      <c r="M7" s="108" t="s">
        <v>303</v>
      </c>
      <c r="N7" s="107" t="s">
        <v>301</v>
      </c>
      <c r="O7" s="107" t="s">
        <v>300</v>
      </c>
      <c r="P7" s="107" t="s">
        <v>325</v>
      </c>
      <c r="Q7" s="107"/>
      <c r="R7" s="399"/>
      <c r="S7" s="378"/>
      <c r="T7" s="398"/>
      <c r="U7" s="34"/>
      <c r="V7" s="34"/>
      <c r="W7" s="34"/>
      <c r="X7" s="34"/>
      <c r="Y7" s="34"/>
      <c r="Z7" s="108" t="s">
        <v>302</v>
      </c>
      <c r="AA7" s="107" t="s">
        <v>301</v>
      </c>
      <c r="AB7" s="107" t="s">
        <v>300</v>
      </c>
      <c r="AC7" s="108" t="s">
        <v>302</v>
      </c>
      <c r="AD7" s="107" t="s">
        <v>301</v>
      </c>
      <c r="AE7" s="107" t="s">
        <v>300</v>
      </c>
      <c r="AF7" s="378"/>
      <c r="AG7" s="396"/>
      <c r="AH7" s="396"/>
    </row>
    <row r="8" spans="1:49" s="40" customFormat="1" ht="26.4" customHeight="1" x14ac:dyDescent="0.3">
      <c r="B8" s="34"/>
      <c r="C8" s="101" t="s">
        <v>299</v>
      </c>
      <c r="D8" s="34"/>
      <c r="E8" s="34"/>
      <c r="F8" s="44">
        <f ca="1">F9+F374+F375+F381+F406+F492+F554+F571+F580+F592+1</f>
        <v>744152.59612857131</v>
      </c>
      <c r="G8" s="44">
        <f>G9+G374+G375+G381+G406+G492+G554+G571+G580+G592</f>
        <v>81668.731100000019</v>
      </c>
      <c r="H8" s="44">
        <f>H9+H374+H375+H381+H406+H492+H554+H571+H580+H592</f>
        <v>281394.30819999997</v>
      </c>
      <c r="I8" s="44">
        <f ca="1">I9+I374+I375+I381+I406+I492+I554+I571+I580+I592</f>
        <v>317181.8052785715</v>
      </c>
      <c r="J8" s="44">
        <f>J9+J374+J375+J381+J406+J492+J554+J571+J580+J592</f>
        <v>63906.164500000006</v>
      </c>
      <c r="K8" s="44"/>
      <c r="L8" s="44">
        <f ca="1">L9+L374+L375+L381+L406+L492+L554+L571+L580+L592</f>
        <v>662129.1691285714</v>
      </c>
      <c r="M8" s="44">
        <f>M9+M374+M375+M381+M406+M492+M554+M571+M580+M592</f>
        <v>81668.731100000019</v>
      </c>
      <c r="N8" s="44">
        <f>N9+N374+N375+N381+N406+N492+N554+N571+N580+N592</f>
        <v>244712.14619999999</v>
      </c>
      <c r="O8" s="44">
        <f ca="1">O9+O374+O375+O381+O406+O492+O554+O571+O580+O592</f>
        <v>271401.54027857148</v>
      </c>
      <c r="P8" s="44">
        <f>P9+P374+P375+P381+P406+P492+P554+P571+P580+P592</f>
        <v>64346.751650000013</v>
      </c>
      <c r="Q8" s="44"/>
      <c r="R8" s="9"/>
      <c r="S8" s="7"/>
      <c r="T8" s="57"/>
      <c r="U8" s="57"/>
      <c r="V8" s="57"/>
      <c r="W8" s="57"/>
      <c r="X8" s="57"/>
      <c r="Y8" s="57"/>
      <c r="Z8" s="106">
        <f>AA8+AB8</f>
        <v>20343.528405999998</v>
      </c>
      <c r="AA8" s="61">
        <f>SUM(AA10:AA57)</f>
        <v>0</v>
      </c>
      <c r="AB8" s="61">
        <f>SUM(AB10:AB57)</f>
        <v>20343.528405999998</v>
      </c>
      <c r="AC8" s="106">
        <f>AD8+AE8</f>
        <v>19895.061406000001</v>
      </c>
      <c r="AD8" s="61">
        <f>SUM(AD10:AD57)</f>
        <v>0</v>
      </c>
      <c r="AE8" s="105">
        <f>SUM(AE10:AE57)</f>
        <v>19895.061406000001</v>
      </c>
      <c r="AF8" s="7"/>
    </row>
    <row r="9" spans="1:49" s="40" customFormat="1" ht="26.4" customHeight="1" x14ac:dyDescent="0.3">
      <c r="B9" s="18">
        <v>1</v>
      </c>
      <c r="C9" s="98" t="s">
        <v>298</v>
      </c>
      <c r="D9" s="34"/>
      <c r="E9" s="34"/>
      <c r="F9" s="44">
        <f ca="1">F10+F14+F27+F366</f>
        <v>143412.52799999999</v>
      </c>
      <c r="G9" s="104">
        <f>G10+G14+G27+G366</f>
        <v>0</v>
      </c>
      <c r="H9" s="104">
        <f>H10+H14+H27+H366</f>
        <v>50406.540500000003</v>
      </c>
      <c r="I9" s="104">
        <f ca="1">I10+I14+I27+I366</f>
        <v>88266.358500000002</v>
      </c>
      <c r="J9" s="104">
        <f>J10+J14+J27+J366</f>
        <v>4739.6289999999999</v>
      </c>
      <c r="K9" s="104"/>
      <c r="L9" s="104">
        <f ca="1">L10+L14+L27+L366</f>
        <v>61390.100999999995</v>
      </c>
      <c r="M9" s="104">
        <f>M10+M14+M27+M366</f>
        <v>0</v>
      </c>
      <c r="N9" s="104">
        <f>N10+N14+N27+N366</f>
        <v>13724.378500000001</v>
      </c>
      <c r="O9" s="104">
        <f ca="1">O10+O14+O27+O366</f>
        <v>42486.093500000003</v>
      </c>
      <c r="P9" s="104">
        <f>P10+P14+P27+P366</f>
        <v>5179.6290000000008</v>
      </c>
      <c r="Q9" s="104"/>
      <c r="R9" s="9"/>
      <c r="S9" s="7"/>
      <c r="T9" s="7"/>
      <c r="U9" s="7"/>
      <c r="V9" s="7"/>
      <c r="W9" s="7"/>
      <c r="X9" s="7"/>
      <c r="Y9" s="7"/>
      <c r="Z9" s="44">
        <f t="shared" ref="Z9:AE9" si="1">SUBTOTAL(109,Z11:Z57)</f>
        <v>20343.528405999998</v>
      </c>
      <c r="AA9" s="44">
        <f t="shared" si="1"/>
        <v>0</v>
      </c>
      <c r="AB9" s="44">
        <f t="shared" si="1"/>
        <v>20343.528405999998</v>
      </c>
      <c r="AC9" s="44">
        <f t="shared" si="1"/>
        <v>19895.061406000001</v>
      </c>
      <c r="AD9" s="44">
        <f t="shared" si="1"/>
        <v>0</v>
      </c>
      <c r="AE9" s="103">
        <f t="shared" si="1"/>
        <v>19895.061406000001</v>
      </c>
      <c r="AF9" s="7"/>
      <c r="AG9" s="102"/>
    </row>
    <row r="10" spans="1:49" s="40" customFormat="1" ht="25.95" customHeight="1" outlineLevel="1" x14ac:dyDescent="0.3">
      <c r="B10" s="83" t="s">
        <v>297</v>
      </c>
      <c r="C10" s="98" t="s">
        <v>725</v>
      </c>
      <c r="D10" s="101"/>
      <c r="E10" s="101"/>
      <c r="F10" s="41">
        <f t="shared" ref="F10:P10" si="2">SUM(F11:F13)</f>
        <v>0</v>
      </c>
      <c r="G10" s="41">
        <f t="shared" si="2"/>
        <v>0</v>
      </c>
      <c r="H10" s="41">
        <f t="shared" si="2"/>
        <v>0</v>
      </c>
      <c r="I10" s="41">
        <f t="shared" si="2"/>
        <v>0</v>
      </c>
      <c r="J10" s="41">
        <f t="shared" si="2"/>
        <v>0</v>
      </c>
      <c r="K10" s="41"/>
      <c r="L10" s="41">
        <f t="shared" si="2"/>
        <v>0</v>
      </c>
      <c r="M10" s="41">
        <f t="shared" si="2"/>
        <v>0</v>
      </c>
      <c r="N10" s="41">
        <f t="shared" si="2"/>
        <v>0</v>
      </c>
      <c r="O10" s="41">
        <f t="shared" si="2"/>
        <v>0</v>
      </c>
      <c r="P10" s="41">
        <f t="shared" si="2"/>
        <v>0</v>
      </c>
      <c r="Q10" s="41"/>
      <c r="R10" s="9"/>
      <c r="S10" s="7"/>
      <c r="T10" s="7"/>
      <c r="U10" s="7"/>
      <c r="V10" s="7"/>
      <c r="W10" s="7"/>
      <c r="X10" s="7"/>
      <c r="Y10" s="7"/>
      <c r="Z10" s="7"/>
      <c r="AA10" s="46"/>
      <c r="AB10" s="8"/>
      <c r="AC10" s="8"/>
      <c r="AD10" s="8"/>
      <c r="AE10" s="100"/>
      <c r="AF10" s="7"/>
    </row>
    <row r="11" spans="1:49" ht="46.95" customHeight="1" outlineLevel="2" x14ac:dyDescent="0.25">
      <c r="A11" s="2"/>
      <c r="B11" s="7"/>
      <c r="C11" s="88"/>
      <c r="D11" s="89"/>
      <c r="E11" s="89"/>
      <c r="F11" s="38"/>
      <c r="G11" s="38"/>
      <c r="H11" s="97"/>
      <c r="I11" s="38"/>
      <c r="J11" s="38"/>
      <c r="K11" s="38"/>
      <c r="L11" s="38"/>
      <c r="M11" s="38"/>
      <c r="N11" s="38"/>
      <c r="O11" s="38"/>
      <c r="P11" s="38"/>
      <c r="Q11" s="38"/>
      <c r="R11" s="9"/>
      <c r="S11" s="9"/>
      <c r="T11" s="9"/>
      <c r="U11" s="9"/>
      <c r="V11" s="9"/>
      <c r="W11" s="9"/>
      <c r="X11" s="9"/>
      <c r="Y11" s="9"/>
      <c r="Z11" s="37"/>
      <c r="AA11" s="37"/>
      <c r="AB11" s="37"/>
      <c r="AC11" s="37"/>
      <c r="AD11" s="37"/>
      <c r="AE11" s="84"/>
      <c r="AF11" s="14"/>
      <c r="AG11" s="99"/>
    </row>
    <row r="12" spans="1:49" ht="46.95" customHeight="1" outlineLevel="2" x14ac:dyDescent="0.25">
      <c r="A12" s="2"/>
      <c r="B12" s="7"/>
      <c r="C12" s="88"/>
      <c r="D12" s="7"/>
      <c r="E12" s="7"/>
      <c r="F12" s="38"/>
      <c r="G12" s="38"/>
      <c r="H12" s="97"/>
      <c r="I12" s="38"/>
      <c r="J12" s="38"/>
      <c r="K12" s="38"/>
      <c r="L12" s="38"/>
      <c r="M12" s="38"/>
      <c r="N12" s="38"/>
      <c r="O12" s="38"/>
      <c r="P12" s="38"/>
      <c r="Q12" s="38"/>
      <c r="R12" s="9"/>
      <c r="S12" s="9"/>
      <c r="T12" s="9"/>
      <c r="U12" s="9"/>
      <c r="V12" s="9"/>
      <c r="W12" s="9"/>
      <c r="X12" s="9"/>
      <c r="Y12" s="9"/>
      <c r="Z12" s="37"/>
      <c r="AA12" s="37"/>
      <c r="AB12" s="37"/>
      <c r="AC12" s="37"/>
      <c r="AD12" s="37"/>
      <c r="AE12" s="84"/>
      <c r="AF12" s="14"/>
    </row>
    <row r="13" spans="1:49" ht="46.95" customHeight="1" outlineLevel="2" x14ac:dyDescent="0.25">
      <c r="A13" s="2"/>
      <c r="B13" s="7"/>
      <c r="C13" s="88"/>
      <c r="D13" s="89"/>
      <c r="E13" s="89"/>
      <c r="F13" s="38"/>
      <c r="G13" s="38"/>
      <c r="H13" s="97"/>
      <c r="I13" s="38"/>
      <c r="J13" s="38"/>
      <c r="K13" s="38"/>
      <c r="L13" s="38"/>
      <c r="M13" s="38"/>
      <c r="N13" s="38"/>
      <c r="O13" s="38"/>
      <c r="P13" s="38"/>
      <c r="Q13" s="38"/>
      <c r="R13" s="9"/>
      <c r="S13" s="9"/>
      <c r="T13" s="9"/>
      <c r="U13" s="9"/>
      <c r="V13" s="9"/>
      <c r="W13" s="9"/>
      <c r="X13" s="9"/>
      <c r="Y13" s="9"/>
      <c r="Z13" s="37"/>
      <c r="AA13" s="37"/>
      <c r="AB13" s="37"/>
      <c r="AC13" s="37"/>
      <c r="AD13" s="37"/>
      <c r="AE13" s="84"/>
      <c r="AF13" s="7"/>
    </row>
    <row r="14" spans="1:49" ht="30.6" customHeight="1" outlineLevel="1" x14ac:dyDescent="0.25">
      <c r="A14" s="2"/>
      <c r="B14" s="83" t="s">
        <v>296</v>
      </c>
      <c r="C14" s="98" t="s">
        <v>295</v>
      </c>
      <c r="D14" s="89"/>
      <c r="E14" s="89"/>
      <c r="F14" s="44">
        <f t="shared" ref="F14:P14" si="3">SUM(F15:F26)</f>
        <v>0</v>
      </c>
      <c r="G14" s="41">
        <f t="shared" si="3"/>
        <v>0</v>
      </c>
      <c r="H14" s="41">
        <f t="shared" si="3"/>
        <v>0</v>
      </c>
      <c r="I14" s="41">
        <f t="shared" si="3"/>
        <v>0</v>
      </c>
      <c r="J14" s="41">
        <f t="shared" si="3"/>
        <v>0</v>
      </c>
      <c r="K14" s="41"/>
      <c r="L14" s="41">
        <f t="shared" si="3"/>
        <v>5940</v>
      </c>
      <c r="M14" s="41">
        <f t="shared" si="3"/>
        <v>0</v>
      </c>
      <c r="N14" s="41">
        <f t="shared" si="3"/>
        <v>0</v>
      </c>
      <c r="O14" s="41">
        <f t="shared" si="3"/>
        <v>4400</v>
      </c>
      <c r="P14" s="41">
        <f t="shared" si="3"/>
        <v>1540</v>
      </c>
      <c r="Q14" s="41"/>
      <c r="R14" s="9"/>
      <c r="S14" s="9"/>
      <c r="T14" s="9"/>
      <c r="U14" s="9"/>
      <c r="V14" s="9"/>
      <c r="W14" s="9"/>
      <c r="X14" s="9"/>
      <c r="Y14" s="9"/>
      <c r="Z14" s="37"/>
      <c r="AA14" s="37"/>
      <c r="AB14" s="37"/>
      <c r="AC14" s="37"/>
      <c r="AD14" s="37"/>
      <c r="AE14" s="84"/>
      <c r="AF14" s="14"/>
    </row>
    <row r="15" spans="1:49" ht="39" customHeight="1" outlineLevel="2" x14ac:dyDescent="0.25">
      <c r="A15" s="2"/>
      <c r="B15" s="7">
        <f>B13+1</f>
        <v>1</v>
      </c>
      <c r="C15" s="88" t="s">
        <v>331</v>
      </c>
      <c r="D15" s="89" t="s">
        <v>324</v>
      </c>
      <c r="E15" s="89"/>
      <c r="F15" s="72">
        <f>G15+H15+I15+J15</f>
        <v>0</v>
      </c>
      <c r="G15" s="72"/>
      <c r="H15" s="121"/>
      <c r="I15" s="72"/>
      <c r="J15" s="122"/>
      <c r="K15" s="122"/>
      <c r="L15" s="38">
        <f t="shared" ref="L15:L26" si="4">SUM(M15:P15)</f>
        <v>500</v>
      </c>
      <c r="M15" s="38"/>
      <c r="N15" s="38"/>
      <c r="O15" s="38"/>
      <c r="P15" s="120">
        <v>500</v>
      </c>
      <c r="Q15" s="120"/>
      <c r="R15" s="9" t="s">
        <v>329</v>
      </c>
      <c r="S15" s="9">
        <v>2019</v>
      </c>
      <c r="T15" s="9"/>
      <c r="U15" s="9"/>
      <c r="V15" s="9"/>
      <c r="W15" s="9"/>
      <c r="X15" s="9"/>
      <c r="Y15" s="9"/>
      <c r="Z15" s="37">
        <f t="shared" ref="Z15:Z21" si="5">AA15+AB15</f>
        <v>1331.2650000000001</v>
      </c>
      <c r="AA15" s="37"/>
      <c r="AB15" s="37">
        <v>1331.2650000000001</v>
      </c>
      <c r="AC15" s="37">
        <f t="shared" ref="AC15:AC21" si="6">AD15+AE15</f>
        <v>1331</v>
      </c>
      <c r="AD15" s="37"/>
      <c r="AE15" s="84">
        <v>1331</v>
      </c>
      <c r="AF15" s="14"/>
    </row>
    <row r="16" spans="1:49" ht="39" customHeight="1" outlineLevel="2" x14ac:dyDescent="0.25">
      <c r="A16" s="2"/>
      <c r="B16" s="7">
        <f t="shared" ref="B16:B21" si="7">B15+1</f>
        <v>2</v>
      </c>
      <c r="C16" s="88" t="s">
        <v>332</v>
      </c>
      <c r="D16" s="89" t="s">
        <v>324</v>
      </c>
      <c r="E16" s="89"/>
      <c r="F16" s="72">
        <f t="shared" ref="F16:F25" si="8">G16+H16+I16+J16</f>
        <v>0</v>
      </c>
      <c r="G16" s="72"/>
      <c r="H16" s="121"/>
      <c r="I16" s="72"/>
      <c r="J16" s="122"/>
      <c r="K16" s="122"/>
      <c r="L16" s="38">
        <f t="shared" si="4"/>
        <v>210</v>
      </c>
      <c r="M16" s="38"/>
      <c r="N16" s="38"/>
      <c r="O16" s="38"/>
      <c r="P16" s="120">
        <v>210</v>
      </c>
      <c r="Q16" s="120"/>
      <c r="R16" s="9" t="s">
        <v>329</v>
      </c>
      <c r="S16" s="9">
        <v>2019</v>
      </c>
      <c r="T16" s="9"/>
      <c r="U16" s="9"/>
      <c r="V16" s="9"/>
      <c r="W16" s="9"/>
      <c r="X16" s="9"/>
      <c r="Y16" s="9"/>
      <c r="Z16" s="37">
        <f t="shared" si="5"/>
        <v>255.465</v>
      </c>
      <c r="AA16" s="37"/>
      <c r="AB16" s="37">
        <v>255.465</v>
      </c>
      <c r="AC16" s="37">
        <f t="shared" si="6"/>
        <v>255.465</v>
      </c>
      <c r="AD16" s="37"/>
      <c r="AE16" s="84">
        <v>255.465</v>
      </c>
      <c r="AF16" s="14"/>
    </row>
    <row r="17" spans="1:32" ht="39" customHeight="1" outlineLevel="2" x14ac:dyDescent="0.25">
      <c r="A17" s="2"/>
      <c r="B17" s="7">
        <f t="shared" si="7"/>
        <v>3</v>
      </c>
      <c r="C17" s="88" t="s">
        <v>333</v>
      </c>
      <c r="D17" s="89" t="s">
        <v>324</v>
      </c>
      <c r="E17" s="89"/>
      <c r="F17" s="72">
        <f t="shared" si="8"/>
        <v>0</v>
      </c>
      <c r="G17" s="72"/>
      <c r="H17" s="121"/>
      <c r="I17" s="72"/>
      <c r="J17" s="122"/>
      <c r="K17" s="122"/>
      <c r="L17" s="38">
        <f t="shared" si="4"/>
        <v>250</v>
      </c>
      <c r="M17" s="38"/>
      <c r="N17" s="38"/>
      <c r="O17" s="38"/>
      <c r="P17" s="120">
        <v>250</v>
      </c>
      <c r="Q17" s="120"/>
      <c r="R17" s="9" t="s">
        <v>329</v>
      </c>
      <c r="S17" s="9">
        <v>2019</v>
      </c>
      <c r="T17" s="9"/>
      <c r="U17" s="9"/>
      <c r="V17" s="9"/>
      <c r="W17" s="9"/>
      <c r="X17" s="9"/>
      <c r="Y17" s="9"/>
      <c r="Z17" s="37">
        <f t="shared" si="5"/>
        <v>2000</v>
      </c>
      <c r="AA17" s="37"/>
      <c r="AB17" s="37">
        <v>2000</v>
      </c>
      <c r="AC17" s="37">
        <f t="shared" si="6"/>
        <v>2000</v>
      </c>
      <c r="AD17" s="37"/>
      <c r="AE17" s="84">
        <v>2000</v>
      </c>
      <c r="AF17" s="14"/>
    </row>
    <row r="18" spans="1:32" ht="63.6" customHeight="1" outlineLevel="2" x14ac:dyDescent="0.25">
      <c r="A18" s="2"/>
      <c r="B18" s="7">
        <f t="shared" si="7"/>
        <v>4</v>
      </c>
      <c r="C18" s="95" t="s">
        <v>334</v>
      </c>
      <c r="D18" s="89" t="s">
        <v>324</v>
      </c>
      <c r="E18" s="89"/>
      <c r="F18" s="72">
        <f t="shared" si="8"/>
        <v>0</v>
      </c>
      <c r="G18" s="72"/>
      <c r="H18" s="121"/>
      <c r="I18" s="72"/>
      <c r="J18" s="122"/>
      <c r="K18" s="122"/>
      <c r="L18" s="38">
        <f t="shared" si="4"/>
        <v>180</v>
      </c>
      <c r="M18" s="38"/>
      <c r="N18" s="38"/>
      <c r="O18" s="38"/>
      <c r="P18" s="120">
        <v>180</v>
      </c>
      <c r="Q18" s="120"/>
      <c r="R18" s="9" t="s">
        <v>329</v>
      </c>
      <c r="S18" s="9">
        <v>2019</v>
      </c>
      <c r="T18" s="9"/>
      <c r="U18" s="9"/>
      <c r="V18" s="9"/>
      <c r="W18" s="9"/>
      <c r="X18" s="9"/>
      <c r="Y18" s="9"/>
      <c r="Z18" s="37">
        <f t="shared" si="5"/>
        <v>3000</v>
      </c>
      <c r="AA18" s="37">
        <v>0</v>
      </c>
      <c r="AB18" s="37">
        <v>3000</v>
      </c>
      <c r="AC18" s="37">
        <f t="shared" si="6"/>
        <v>2824.1950000000002</v>
      </c>
      <c r="AD18" s="37"/>
      <c r="AE18" s="84">
        <v>2824.1950000000002</v>
      </c>
      <c r="AF18" s="14"/>
    </row>
    <row r="19" spans="1:32" ht="39" customHeight="1" outlineLevel="2" x14ac:dyDescent="0.25">
      <c r="A19" s="2"/>
      <c r="B19" s="7">
        <f t="shared" si="7"/>
        <v>5</v>
      </c>
      <c r="C19" s="88" t="s">
        <v>335</v>
      </c>
      <c r="D19" s="89" t="s">
        <v>324</v>
      </c>
      <c r="E19" s="89"/>
      <c r="F19" s="72">
        <f t="shared" si="8"/>
        <v>0</v>
      </c>
      <c r="G19" s="72"/>
      <c r="H19" s="121"/>
      <c r="I19" s="72"/>
      <c r="J19" s="122"/>
      <c r="K19" s="122"/>
      <c r="L19" s="38">
        <f t="shared" si="4"/>
        <v>200</v>
      </c>
      <c r="M19" s="38"/>
      <c r="N19" s="38"/>
      <c r="O19" s="38"/>
      <c r="P19" s="120">
        <v>200</v>
      </c>
      <c r="Q19" s="120"/>
      <c r="R19" s="9" t="s">
        <v>329</v>
      </c>
      <c r="S19" s="9">
        <v>2019</v>
      </c>
      <c r="T19" s="9"/>
      <c r="U19" s="9"/>
      <c r="V19" s="9"/>
      <c r="W19" s="9"/>
      <c r="X19" s="9"/>
      <c r="Y19" s="9"/>
      <c r="Z19" s="37">
        <f t="shared" si="5"/>
        <v>545</v>
      </c>
      <c r="AA19" s="37"/>
      <c r="AB19" s="37">
        <v>545</v>
      </c>
      <c r="AC19" s="37">
        <f t="shared" si="6"/>
        <v>545</v>
      </c>
      <c r="AD19" s="37"/>
      <c r="AE19" s="84">
        <f>AB19</f>
        <v>545</v>
      </c>
      <c r="AF19" s="14"/>
    </row>
    <row r="20" spans="1:32" ht="39" customHeight="1" outlineLevel="2" x14ac:dyDescent="0.25">
      <c r="A20" s="2"/>
      <c r="B20" s="7">
        <f t="shared" si="7"/>
        <v>6</v>
      </c>
      <c r="C20" s="88" t="s">
        <v>323</v>
      </c>
      <c r="D20" s="89" t="s">
        <v>324</v>
      </c>
      <c r="E20" s="89"/>
      <c r="F20" s="72">
        <f t="shared" si="8"/>
        <v>0</v>
      </c>
      <c r="G20" s="72"/>
      <c r="H20" s="121"/>
      <c r="I20" s="72"/>
      <c r="J20" s="122"/>
      <c r="K20" s="122"/>
      <c r="L20" s="38">
        <f t="shared" si="4"/>
        <v>200</v>
      </c>
      <c r="M20" s="38"/>
      <c r="N20" s="38"/>
      <c r="O20" s="38"/>
      <c r="P20" s="120">
        <v>200</v>
      </c>
      <c r="Q20" s="120"/>
      <c r="R20" s="9" t="s">
        <v>329</v>
      </c>
      <c r="S20" s="9">
        <v>2019</v>
      </c>
      <c r="T20" s="9"/>
      <c r="U20" s="9"/>
      <c r="V20" s="9"/>
      <c r="W20" s="9"/>
      <c r="X20" s="9"/>
      <c r="Y20" s="9"/>
      <c r="Z20" s="37">
        <f t="shared" si="5"/>
        <v>500.36</v>
      </c>
      <c r="AA20" s="37"/>
      <c r="AB20" s="37">
        <v>500.36</v>
      </c>
      <c r="AC20" s="37">
        <f t="shared" si="6"/>
        <v>500.36</v>
      </c>
      <c r="AD20" s="37"/>
      <c r="AE20" s="84">
        <v>500.36</v>
      </c>
      <c r="AF20" s="14"/>
    </row>
    <row r="21" spans="1:32" ht="39" customHeight="1" outlineLevel="2" x14ac:dyDescent="0.25">
      <c r="A21" s="2"/>
      <c r="B21" s="7">
        <f t="shared" si="7"/>
        <v>7</v>
      </c>
      <c r="C21" s="88" t="s">
        <v>330</v>
      </c>
      <c r="D21" s="89" t="s">
        <v>324</v>
      </c>
      <c r="E21" s="89"/>
      <c r="F21" s="72">
        <f t="shared" si="8"/>
        <v>0</v>
      </c>
      <c r="G21" s="72"/>
      <c r="H21" s="121"/>
      <c r="I21" s="122"/>
      <c r="J21" s="72"/>
      <c r="K21" s="72"/>
      <c r="L21" s="38">
        <f t="shared" si="4"/>
        <v>1300</v>
      </c>
      <c r="M21" s="38"/>
      <c r="N21" s="38"/>
      <c r="O21" s="120">
        <v>1300</v>
      </c>
      <c r="P21" s="38"/>
      <c r="Q21" s="38"/>
      <c r="R21" s="9" t="s">
        <v>329</v>
      </c>
      <c r="S21" s="9">
        <v>2020</v>
      </c>
      <c r="T21" s="9"/>
      <c r="U21" s="9"/>
      <c r="V21" s="9"/>
      <c r="W21" s="9"/>
      <c r="X21" s="9"/>
      <c r="Y21" s="9"/>
      <c r="Z21" s="37">
        <f t="shared" si="5"/>
        <v>345</v>
      </c>
      <c r="AA21" s="37"/>
      <c r="AB21" s="37">
        <v>345</v>
      </c>
      <c r="AC21" s="37">
        <f t="shared" si="6"/>
        <v>345</v>
      </c>
      <c r="AD21" s="37"/>
      <c r="AE21" s="84">
        <v>345</v>
      </c>
      <c r="AF21" s="14"/>
    </row>
    <row r="22" spans="1:32" ht="39" customHeight="1" outlineLevel="2" x14ac:dyDescent="0.25">
      <c r="A22" s="2"/>
      <c r="B22" s="7"/>
      <c r="C22" s="88" t="s">
        <v>336</v>
      </c>
      <c r="D22" s="89" t="s">
        <v>324</v>
      </c>
      <c r="E22" s="89"/>
      <c r="F22" s="72">
        <f t="shared" si="8"/>
        <v>0</v>
      </c>
      <c r="G22" s="72"/>
      <c r="H22" s="121"/>
      <c r="I22" s="122"/>
      <c r="J22" s="72"/>
      <c r="K22" s="72"/>
      <c r="L22" s="38">
        <f t="shared" si="4"/>
        <v>200</v>
      </c>
      <c r="M22" s="38"/>
      <c r="N22" s="38"/>
      <c r="O22" s="120">
        <v>200</v>
      </c>
      <c r="P22" s="38"/>
      <c r="Q22" s="38"/>
      <c r="R22" s="9" t="s">
        <v>329</v>
      </c>
      <c r="S22" s="9">
        <v>2020</v>
      </c>
      <c r="T22" s="9"/>
      <c r="U22" s="9"/>
      <c r="V22" s="9"/>
      <c r="W22" s="9"/>
      <c r="X22" s="9"/>
      <c r="Y22" s="9"/>
      <c r="Z22" s="37"/>
      <c r="AA22" s="37"/>
      <c r="AB22" s="37"/>
      <c r="AC22" s="37"/>
      <c r="AD22" s="37"/>
      <c r="AE22" s="84"/>
      <c r="AF22" s="14"/>
    </row>
    <row r="23" spans="1:32" ht="39" customHeight="1" outlineLevel="2" x14ac:dyDescent="0.25">
      <c r="A23" s="2"/>
      <c r="B23" s="7"/>
      <c r="C23" s="88" t="s">
        <v>326</v>
      </c>
      <c r="D23" s="89" t="s">
        <v>324</v>
      </c>
      <c r="E23" s="89"/>
      <c r="F23" s="72">
        <f t="shared" si="8"/>
        <v>0</v>
      </c>
      <c r="G23" s="72"/>
      <c r="H23" s="121"/>
      <c r="I23" s="122"/>
      <c r="J23" s="72"/>
      <c r="K23" s="72"/>
      <c r="L23" s="38">
        <f t="shared" si="4"/>
        <v>200</v>
      </c>
      <c r="M23" s="38"/>
      <c r="N23" s="38"/>
      <c r="O23" s="120">
        <v>200</v>
      </c>
      <c r="P23" s="38"/>
      <c r="Q23" s="38"/>
      <c r="R23" s="9" t="s">
        <v>329</v>
      </c>
      <c r="S23" s="9">
        <v>2020</v>
      </c>
      <c r="T23" s="9"/>
      <c r="U23" s="9"/>
      <c r="V23" s="9"/>
      <c r="W23" s="9"/>
      <c r="X23" s="9"/>
      <c r="Y23" s="9"/>
      <c r="Z23" s="37"/>
      <c r="AA23" s="37"/>
      <c r="AB23" s="37"/>
      <c r="AC23" s="37"/>
      <c r="AD23" s="37"/>
      <c r="AE23" s="84"/>
      <c r="AF23" s="14"/>
    </row>
    <row r="24" spans="1:32" ht="39" customHeight="1" outlineLevel="2" x14ac:dyDescent="0.25">
      <c r="A24" s="2"/>
      <c r="B24" s="7"/>
      <c r="C24" s="88" t="s">
        <v>327</v>
      </c>
      <c r="D24" s="89" t="s">
        <v>324</v>
      </c>
      <c r="E24" s="89"/>
      <c r="F24" s="72">
        <f t="shared" si="8"/>
        <v>0</v>
      </c>
      <c r="G24" s="72"/>
      <c r="H24" s="121"/>
      <c r="I24" s="122"/>
      <c r="J24" s="72"/>
      <c r="K24" s="72"/>
      <c r="L24" s="38">
        <f t="shared" si="4"/>
        <v>800</v>
      </c>
      <c r="M24" s="38"/>
      <c r="N24" s="38"/>
      <c r="O24" s="120">
        <v>800</v>
      </c>
      <c r="P24" s="38"/>
      <c r="Q24" s="38"/>
      <c r="R24" s="9" t="s">
        <v>329</v>
      </c>
      <c r="S24" s="9">
        <v>2020</v>
      </c>
      <c r="T24" s="9"/>
      <c r="U24" s="9"/>
      <c r="V24" s="9"/>
      <c r="W24" s="9"/>
      <c r="X24" s="9"/>
      <c r="Y24" s="9"/>
      <c r="Z24" s="37"/>
      <c r="AA24" s="37"/>
      <c r="AB24" s="37"/>
      <c r="AC24" s="37"/>
      <c r="AD24" s="37"/>
      <c r="AE24" s="84"/>
      <c r="AF24" s="14"/>
    </row>
    <row r="25" spans="1:32" ht="39" customHeight="1" outlineLevel="2" x14ac:dyDescent="0.25">
      <c r="A25" s="2"/>
      <c r="B25" s="7">
        <f>B21+1</f>
        <v>8</v>
      </c>
      <c r="C25" s="88" t="s">
        <v>328</v>
      </c>
      <c r="D25" s="89" t="s">
        <v>324</v>
      </c>
      <c r="E25" s="89"/>
      <c r="F25" s="72">
        <f t="shared" si="8"/>
        <v>0</v>
      </c>
      <c r="G25" s="72"/>
      <c r="H25" s="121"/>
      <c r="I25" s="122"/>
      <c r="J25" s="72"/>
      <c r="K25" s="72"/>
      <c r="L25" s="38">
        <f t="shared" si="4"/>
        <v>1200</v>
      </c>
      <c r="M25" s="38"/>
      <c r="N25" s="38"/>
      <c r="O25" s="120">
        <v>1200</v>
      </c>
      <c r="P25" s="38"/>
      <c r="Q25" s="38"/>
      <c r="R25" s="9" t="s">
        <v>329</v>
      </c>
      <c r="S25" s="9">
        <v>2020</v>
      </c>
      <c r="T25" s="9"/>
      <c r="U25" s="9"/>
      <c r="V25" s="9"/>
      <c r="W25" s="9"/>
      <c r="X25" s="9"/>
      <c r="Y25" s="9"/>
      <c r="Z25" s="37">
        <f>AA25+AB25</f>
        <v>1633.0510000000002</v>
      </c>
      <c r="AA25" s="37"/>
      <c r="AB25" s="37">
        <f>'[3]XDCB cap huyen(DM du an)'!$I$33</f>
        <v>1633.0510000000002</v>
      </c>
      <c r="AC25" s="37">
        <f>AD25+AE25</f>
        <v>1633.0509999999999</v>
      </c>
      <c r="AD25" s="37"/>
      <c r="AE25" s="84">
        <v>1633.0509999999999</v>
      </c>
      <c r="AF25" s="14"/>
    </row>
    <row r="26" spans="1:32" ht="39" customHeight="1" outlineLevel="2" x14ac:dyDescent="0.25">
      <c r="A26" s="2"/>
      <c r="B26" s="7">
        <f>B25+1</f>
        <v>9</v>
      </c>
      <c r="C26" s="140" t="s">
        <v>337</v>
      </c>
      <c r="D26" s="89" t="s">
        <v>324</v>
      </c>
      <c r="E26" s="89"/>
      <c r="F26" s="72">
        <f>G26+H26+I26+J26</f>
        <v>0</v>
      </c>
      <c r="G26" s="72"/>
      <c r="H26" s="121"/>
      <c r="I26" s="122"/>
      <c r="J26" s="72"/>
      <c r="K26" s="72"/>
      <c r="L26" s="38">
        <f t="shared" si="4"/>
        <v>700</v>
      </c>
      <c r="M26" s="38"/>
      <c r="N26" s="38"/>
      <c r="O26" s="38">
        <v>700</v>
      </c>
      <c r="P26" s="38"/>
      <c r="Q26" s="38"/>
      <c r="R26" s="9" t="s">
        <v>329</v>
      </c>
      <c r="S26" s="9">
        <v>2020</v>
      </c>
      <c r="T26" s="9"/>
      <c r="U26" s="9"/>
      <c r="V26" s="9"/>
      <c r="W26" s="9"/>
      <c r="X26" s="9"/>
      <c r="Y26" s="9"/>
      <c r="Z26" s="37">
        <f>AA26+AB26</f>
        <v>734</v>
      </c>
      <c r="AA26" s="37"/>
      <c r="AB26" s="37">
        <v>734</v>
      </c>
      <c r="AC26" s="37">
        <f>AD26+AE26</f>
        <v>734</v>
      </c>
      <c r="AD26" s="37"/>
      <c r="AE26" s="84">
        <v>734</v>
      </c>
      <c r="AF26" s="14"/>
    </row>
    <row r="27" spans="1:32" s="40" customFormat="1" ht="30.6" customHeight="1" outlineLevel="1" x14ac:dyDescent="0.3">
      <c r="B27" s="83" t="s">
        <v>294</v>
      </c>
      <c r="C27" s="96" t="s">
        <v>293</v>
      </c>
      <c r="D27" s="7"/>
      <c r="E27" s="7"/>
      <c r="F27" s="41">
        <f t="shared" ref="F27:P27" si="9">SUM(F28:F57)</f>
        <v>20852.690999999999</v>
      </c>
      <c r="G27" s="41">
        <f t="shared" si="9"/>
        <v>0</v>
      </c>
      <c r="H27" s="41">
        <f t="shared" si="9"/>
        <v>1909.5405000000003</v>
      </c>
      <c r="I27" s="41">
        <f t="shared" si="9"/>
        <v>14203.521500000001</v>
      </c>
      <c r="J27" s="41">
        <f t="shared" si="9"/>
        <v>4739.6289999999999</v>
      </c>
      <c r="K27" s="41"/>
      <c r="L27" s="41">
        <f t="shared" si="9"/>
        <v>20852.690999999999</v>
      </c>
      <c r="M27" s="41">
        <f t="shared" si="9"/>
        <v>0</v>
      </c>
      <c r="N27" s="41">
        <f t="shared" si="9"/>
        <v>1909.5405000000003</v>
      </c>
      <c r="O27" s="41">
        <f t="shared" si="9"/>
        <v>15303.521500000001</v>
      </c>
      <c r="P27" s="41">
        <f t="shared" si="9"/>
        <v>3639.6290000000004</v>
      </c>
      <c r="Q27" s="41"/>
      <c r="R27" s="9"/>
      <c r="S27" s="9"/>
      <c r="T27" s="9"/>
      <c r="U27" s="9"/>
      <c r="V27" s="9"/>
      <c r="W27" s="9"/>
      <c r="X27" s="9"/>
      <c r="Y27" s="9"/>
      <c r="Z27" s="37">
        <f>AA27+AB27</f>
        <v>0</v>
      </c>
      <c r="AA27" s="37">
        <v>0</v>
      </c>
      <c r="AB27" s="37"/>
      <c r="AC27" s="37">
        <f>AD27+AE27</f>
        <v>0</v>
      </c>
      <c r="AD27" s="37"/>
      <c r="AE27" s="84"/>
      <c r="AF27" s="14"/>
    </row>
    <row r="28" spans="1:32" ht="38.4" customHeight="1" outlineLevel="2" x14ac:dyDescent="0.25">
      <c r="A28" s="2"/>
      <c r="B28" s="7">
        <v>1</v>
      </c>
      <c r="C28" s="88" t="s">
        <v>338</v>
      </c>
      <c r="D28" s="89" t="s">
        <v>324</v>
      </c>
      <c r="E28" s="89" t="s">
        <v>362</v>
      </c>
      <c r="F28" s="37">
        <f>G28+H28+I28+J28</f>
        <v>1100</v>
      </c>
      <c r="G28" s="37"/>
      <c r="H28" s="87">
        <v>0</v>
      </c>
      <c r="I28" s="120">
        <v>880</v>
      </c>
      <c r="J28" s="37">
        <v>220</v>
      </c>
      <c r="K28" s="37"/>
      <c r="L28" s="38">
        <f t="shared" ref="L28:L92" si="10">SUM(M28:P28)</f>
        <v>1100</v>
      </c>
      <c r="M28" s="38"/>
      <c r="N28" s="37"/>
      <c r="O28" s="120">
        <v>880</v>
      </c>
      <c r="P28" s="37">
        <v>220</v>
      </c>
      <c r="Q28" s="37"/>
      <c r="R28" s="9" t="s">
        <v>329</v>
      </c>
      <c r="S28" s="9">
        <v>2022</v>
      </c>
      <c r="T28" s="9"/>
      <c r="U28" s="9"/>
      <c r="V28" s="9"/>
      <c r="W28" s="9"/>
      <c r="X28" s="9"/>
      <c r="Y28" s="9"/>
      <c r="Z28" s="37">
        <f>AA28+AB28</f>
        <v>0</v>
      </c>
      <c r="AA28" s="37">
        <v>0</v>
      </c>
      <c r="AB28" s="37"/>
      <c r="AC28" s="37">
        <f>AD28+AE28</f>
        <v>0</v>
      </c>
      <c r="AD28" s="37"/>
      <c r="AE28" s="84"/>
      <c r="AF28" s="14"/>
    </row>
    <row r="29" spans="1:32" s="40" customFormat="1" ht="45.6" customHeight="1" outlineLevel="2" x14ac:dyDescent="0.3">
      <c r="B29" s="7">
        <f>B28+1</f>
        <v>2</v>
      </c>
      <c r="C29" s="95" t="s">
        <v>341</v>
      </c>
      <c r="D29" s="89" t="s">
        <v>324</v>
      </c>
      <c r="E29" s="89" t="s">
        <v>342</v>
      </c>
      <c r="F29" s="123">
        <f>SUM(G29:J29)</f>
        <v>550</v>
      </c>
      <c r="G29" s="86"/>
      <c r="H29" s="86"/>
      <c r="I29" s="120">
        <v>460</v>
      </c>
      <c r="J29" s="86">
        <v>90</v>
      </c>
      <c r="K29" s="86"/>
      <c r="L29" s="86">
        <f t="shared" si="10"/>
        <v>550</v>
      </c>
      <c r="M29" s="94"/>
      <c r="N29" s="94"/>
      <c r="O29" s="120">
        <v>460</v>
      </c>
      <c r="P29" s="86">
        <v>90</v>
      </c>
      <c r="Q29" s="86"/>
      <c r="R29" s="9" t="s">
        <v>329</v>
      </c>
      <c r="S29" s="9">
        <v>2023</v>
      </c>
      <c r="T29" s="9"/>
      <c r="U29" s="9"/>
      <c r="V29" s="9"/>
      <c r="W29" s="9"/>
      <c r="X29" s="9"/>
      <c r="Y29" s="9"/>
      <c r="Z29" s="37"/>
      <c r="AA29" s="37"/>
      <c r="AB29" s="37"/>
      <c r="AC29" s="37"/>
      <c r="AD29" s="37"/>
      <c r="AE29" s="84"/>
      <c r="AF29" s="14" t="s">
        <v>20</v>
      </c>
    </row>
    <row r="30" spans="1:32" s="40" customFormat="1" ht="67.2" outlineLevel="2" x14ac:dyDescent="0.3">
      <c r="B30" s="7">
        <f t="shared" ref="B30:B93" si="11">B29+1</f>
        <v>3</v>
      </c>
      <c r="C30" s="52" t="s">
        <v>343</v>
      </c>
      <c r="D30" s="89" t="s">
        <v>324</v>
      </c>
      <c r="E30" s="89" t="s">
        <v>361</v>
      </c>
      <c r="F30" s="123">
        <f t="shared" ref="F30:F46" si="12">SUM(G30:J30)</f>
        <v>135</v>
      </c>
      <c r="G30" s="87"/>
      <c r="H30" s="87"/>
      <c r="I30" s="120">
        <v>135</v>
      </c>
      <c r="J30" s="87"/>
      <c r="K30" s="87"/>
      <c r="L30" s="38">
        <f t="shared" si="10"/>
        <v>135</v>
      </c>
      <c r="M30" s="87"/>
      <c r="N30" s="87"/>
      <c r="O30" s="120">
        <v>135</v>
      </c>
      <c r="P30" s="87"/>
      <c r="Q30" s="87"/>
      <c r="R30" s="9" t="s">
        <v>329</v>
      </c>
      <c r="S30" s="9">
        <v>2021</v>
      </c>
      <c r="T30" s="9"/>
      <c r="U30" s="9"/>
      <c r="V30" s="9"/>
      <c r="W30" s="9"/>
      <c r="X30" s="9"/>
      <c r="Y30" s="9"/>
      <c r="Z30" s="37"/>
      <c r="AA30" s="37"/>
      <c r="AB30" s="37"/>
      <c r="AC30" s="37"/>
      <c r="AD30" s="37"/>
      <c r="AE30" s="84"/>
      <c r="AF30" s="14"/>
    </row>
    <row r="31" spans="1:32" s="40" customFormat="1" ht="67.2" outlineLevel="2" x14ac:dyDescent="0.3">
      <c r="B31" s="7">
        <f t="shared" si="11"/>
        <v>4</v>
      </c>
      <c r="C31" s="52" t="s">
        <v>344</v>
      </c>
      <c r="D31" s="89" t="s">
        <v>324</v>
      </c>
      <c r="E31" s="89" t="s">
        <v>361</v>
      </c>
      <c r="F31" s="123">
        <f t="shared" si="12"/>
        <v>1393.6590000000001</v>
      </c>
      <c r="G31" s="87"/>
      <c r="H31" s="87"/>
      <c r="I31" s="120">
        <v>1393.6590000000001</v>
      </c>
      <c r="J31" s="87"/>
      <c r="K31" s="87"/>
      <c r="L31" s="38">
        <f t="shared" si="10"/>
        <v>1393.6590000000001</v>
      </c>
      <c r="M31" s="87"/>
      <c r="N31" s="87"/>
      <c r="O31" s="120">
        <v>1393.6590000000001</v>
      </c>
      <c r="P31" s="87"/>
      <c r="Q31" s="87"/>
      <c r="R31" s="9" t="s">
        <v>329</v>
      </c>
      <c r="S31" s="9">
        <v>2021</v>
      </c>
      <c r="T31" s="9"/>
      <c r="U31" s="9"/>
      <c r="V31" s="9"/>
      <c r="W31" s="9"/>
      <c r="X31" s="9"/>
      <c r="Y31" s="9"/>
      <c r="Z31" s="37"/>
      <c r="AA31" s="37"/>
      <c r="AB31" s="37"/>
      <c r="AC31" s="37"/>
      <c r="AD31" s="37"/>
      <c r="AE31" s="84"/>
      <c r="AF31" s="14" t="s">
        <v>20</v>
      </c>
    </row>
    <row r="32" spans="1:32" s="40" customFormat="1" ht="67.2" outlineLevel="2" x14ac:dyDescent="0.3">
      <c r="B32" s="7">
        <f t="shared" si="11"/>
        <v>5</v>
      </c>
      <c r="C32" s="52" t="s">
        <v>345</v>
      </c>
      <c r="D32" s="89" t="s">
        <v>324</v>
      </c>
      <c r="E32" s="89" t="s">
        <v>361</v>
      </c>
      <c r="F32" s="123">
        <f t="shared" si="12"/>
        <v>562.31299999999999</v>
      </c>
      <c r="G32" s="87"/>
      <c r="H32" s="87"/>
      <c r="I32" s="120">
        <v>562.31299999999999</v>
      </c>
      <c r="J32" s="87"/>
      <c r="K32" s="87"/>
      <c r="L32" s="38">
        <f t="shared" si="10"/>
        <v>562.31299999999999</v>
      </c>
      <c r="M32" s="87"/>
      <c r="N32" s="87"/>
      <c r="O32" s="120">
        <v>562.31299999999999</v>
      </c>
      <c r="P32" s="87"/>
      <c r="Q32" s="87"/>
      <c r="R32" s="9" t="s">
        <v>329</v>
      </c>
      <c r="S32" s="9">
        <v>2021</v>
      </c>
      <c r="T32" s="9"/>
      <c r="U32" s="9"/>
      <c r="V32" s="9"/>
      <c r="W32" s="9"/>
      <c r="X32" s="9"/>
      <c r="Y32" s="9"/>
      <c r="Z32" s="37"/>
      <c r="AA32" s="37"/>
      <c r="AB32" s="37"/>
      <c r="AC32" s="37"/>
      <c r="AD32" s="37"/>
      <c r="AE32" s="84"/>
      <c r="AF32" s="14" t="s">
        <v>20</v>
      </c>
    </row>
    <row r="33" spans="1:32" s="40" customFormat="1" ht="67.2" outlineLevel="2" x14ac:dyDescent="0.3">
      <c r="B33" s="7">
        <f t="shared" si="11"/>
        <v>6</v>
      </c>
      <c r="C33" s="52" t="s">
        <v>346</v>
      </c>
      <c r="D33" s="89" t="s">
        <v>324</v>
      </c>
      <c r="E33" s="89" t="s">
        <v>361</v>
      </c>
      <c r="F33" s="123">
        <f t="shared" si="12"/>
        <v>1483.4469999999999</v>
      </c>
      <c r="G33" s="87"/>
      <c r="H33" s="87"/>
      <c r="I33" s="120">
        <v>1483.4469999999999</v>
      </c>
      <c r="J33" s="87"/>
      <c r="K33" s="87"/>
      <c r="L33" s="38">
        <f t="shared" si="10"/>
        <v>1483.4469999999999</v>
      </c>
      <c r="M33" s="87"/>
      <c r="N33" s="87"/>
      <c r="O33" s="120">
        <v>1483.4469999999999</v>
      </c>
      <c r="P33" s="87"/>
      <c r="Q33" s="87"/>
      <c r="R33" s="9" t="s">
        <v>329</v>
      </c>
      <c r="S33" s="9">
        <v>2021</v>
      </c>
      <c r="T33" s="9"/>
      <c r="U33" s="9"/>
      <c r="V33" s="9"/>
      <c r="W33" s="9"/>
      <c r="X33" s="9"/>
      <c r="Y33" s="9"/>
      <c r="Z33" s="37"/>
      <c r="AA33" s="37"/>
      <c r="AB33" s="37"/>
      <c r="AC33" s="37"/>
      <c r="AD33" s="37"/>
      <c r="AE33" s="84"/>
      <c r="AF33" s="14" t="s">
        <v>20</v>
      </c>
    </row>
    <row r="34" spans="1:32" s="40" customFormat="1" ht="67.2" outlineLevel="2" x14ac:dyDescent="0.3">
      <c r="B34" s="7">
        <f t="shared" si="11"/>
        <v>7</v>
      </c>
      <c r="C34" s="52" t="s">
        <v>347</v>
      </c>
      <c r="D34" s="89" t="s">
        <v>324</v>
      </c>
      <c r="E34" s="89" t="s">
        <v>361</v>
      </c>
      <c r="F34" s="123">
        <f t="shared" si="12"/>
        <v>349.71199999999999</v>
      </c>
      <c r="G34" s="87"/>
      <c r="H34" s="87"/>
      <c r="I34" s="120">
        <v>349.71199999999999</v>
      </c>
      <c r="J34" s="87"/>
      <c r="K34" s="87"/>
      <c r="L34" s="38">
        <f t="shared" si="10"/>
        <v>349.71199999999999</v>
      </c>
      <c r="M34" s="87"/>
      <c r="N34" s="87"/>
      <c r="O34" s="120">
        <v>349.71199999999999</v>
      </c>
      <c r="P34" s="87"/>
      <c r="Q34" s="87"/>
      <c r="R34" s="9" t="s">
        <v>329</v>
      </c>
      <c r="S34" s="9">
        <v>2021</v>
      </c>
      <c r="T34" s="9"/>
      <c r="U34" s="9"/>
      <c r="V34" s="9"/>
      <c r="W34" s="9"/>
      <c r="X34" s="9"/>
      <c r="Y34" s="9"/>
      <c r="Z34" s="37"/>
      <c r="AA34" s="37"/>
      <c r="AB34" s="37"/>
      <c r="AC34" s="37"/>
      <c r="AD34" s="37"/>
      <c r="AE34" s="84"/>
      <c r="AF34" s="14" t="s">
        <v>20</v>
      </c>
    </row>
    <row r="35" spans="1:32" s="40" customFormat="1" ht="67.2" outlineLevel="2" x14ac:dyDescent="0.3">
      <c r="B35" s="7">
        <f t="shared" si="11"/>
        <v>8</v>
      </c>
      <c r="C35" s="52" t="s">
        <v>348</v>
      </c>
      <c r="D35" s="89" t="s">
        <v>324</v>
      </c>
      <c r="E35" s="89" t="s">
        <v>361</v>
      </c>
      <c r="F35" s="123">
        <f t="shared" si="12"/>
        <v>444.21</v>
      </c>
      <c r="G35" s="87"/>
      <c r="H35" s="87"/>
      <c r="I35" s="120">
        <v>444.21</v>
      </c>
      <c r="J35" s="87"/>
      <c r="K35" s="87"/>
      <c r="L35" s="38">
        <f t="shared" si="10"/>
        <v>444.21</v>
      </c>
      <c r="M35" s="87"/>
      <c r="N35" s="87"/>
      <c r="O35" s="120">
        <v>444.21</v>
      </c>
      <c r="P35" s="87"/>
      <c r="Q35" s="87"/>
      <c r="R35" s="9" t="s">
        <v>329</v>
      </c>
      <c r="S35" s="9">
        <v>2021</v>
      </c>
      <c r="T35" s="9"/>
      <c r="U35" s="9"/>
      <c r="V35" s="9"/>
      <c r="W35" s="9"/>
      <c r="X35" s="9"/>
      <c r="Y35" s="9"/>
      <c r="Z35" s="37"/>
      <c r="AA35" s="37"/>
      <c r="AB35" s="37"/>
      <c r="AC35" s="37"/>
      <c r="AD35" s="37"/>
      <c r="AE35" s="84"/>
      <c r="AF35" s="14" t="s">
        <v>20</v>
      </c>
    </row>
    <row r="36" spans="1:32" s="40" customFormat="1" ht="67.2" outlineLevel="2" x14ac:dyDescent="0.3">
      <c r="B36" s="7">
        <f t="shared" si="11"/>
        <v>9</v>
      </c>
      <c r="C36" s="52" t="s">
        <v>349</v>
      </c>
      <c r="D36" s="89" t="s">
        <v>324</v>
      </c>
      <c r="E36" s="89" t="s">
        <v>361</v>
      </c>
      <c r="F36" s="123">
        <f t="shared" si="12"/>
        <v>656.73299999999995</v>
      </c>
      <c r="G36" s="87"/>
      <c r="H36" s="87"/>
      <c r="I36" s="120">
        <v>656.73299999999995</v>
      </c>
      <c r="J36" s="87"/>
      <c r="K36" s="87"/>
      <c r="L36" s="38">
        <f t="shared" si="10"/>
        <v>656.73299999999995</v>
      </c>
      <c r="M36" s="87"/>
      <c r="N36" s="87"/>
      <c r="O36" s="120">
        <v>656.73299999999995</v>
      </c>
      <c r="P36" s="87"/>
      <c r="Q36" s="87"/>
      <c r="R36" s="9" t="s">
        <v>329</v>
      </c>
      <c r="S36" s="9">
        <v>2021</v>
      </c>
      <c r="T36" s="9"/>
      <c r="U36" s="9"/>
      <c r="V36" s="9"/>
      <c r="W36" s="9"/>
      <c r="X36" s="9"/>
      <c r="Y36" s="9"/>
      <c r="Z36" s="37"/>
      <c r="AA36" s="37"/>
      <c r="AB36" s="37"/>
      <c r="AC36" s="37"/>
      <c r="AD36" s="37"/>
      <c r="AE36" s="84"/>
      <c r="AF36" s="14" t="s">
        <v>20</v>
      </c>
    </row>
    <row r="37" spans="1:32" s="40" customFormat="1" ht="67.2" outlineLevel="2" x14ac:dyDescent="0.3">
      <c r="B37" s="7">
        <f t="shared" si="11"/>
        <v>10</v>
      </c>
      <c r="C37" s="52" t="s">
        <v>350</v>
      </c>
      <c r="D37" s="89" t="s">
        <v>324</v>
      </c>
      <c r="E37" s="89" t="s">
        <v>361</v>
      </c>
      <c r="F37" s="123">
        <f t="shared" si="12"/>
        <v>633.33100000000002</v>
      </c>
      <c r="G37" s="87"/>
      <c r="H37" s="87"/>
      <c r="I37" s="120">
        <v>633.33100000000002</v>
      </c>
      <c r="J37" s="87"/>
      <c r="K37" s="87"/>
      <c r="L37" s="38">
        <f t="shared" si="10"/>
        <v>633.33100000000002</v>
      </c>
      <c r="M37" s="87"/>
      <c r="N37" s="87"/>
      <c r="O37" s="120">
        <v>633.33100000000002</v>
      </c>
      <c r="P37" s="87"/>
      <c r="Q37" s="87"/>
      <c r="R37" s="9" t="s">
        <v>329</v>
      </c>
      <c r="S37" s="9">
        <v>2021</v>
      </c>
      <c r="T37" s="9"/>
      <c r="U37" s="9"/>
      <c r="V37" s="9"/>
      <c r="W37" s="9"/>
      <c r="X37" s="9"/>
      <c r="Y37" s="9"/>
      <c r="Z37" s="37"/>
      <c r="AA37" s="37"/>
      <c r="AB37" s="37"/>
      <c r="AC37" s="37"/>
      <c r="AD37" s="37"/>
      <c r="AE37" s="84"/>
      <c r="AF37" s="14" t="s">
        <v>20</v>
      </c>
    </row>
    <row r="38" spans="1:32" s="40" customFormat="1" ht="50.4" outlineLevel="2" x14ac:dyDescent="0.3">
      <c r="B38" s="7">
        <f t="shared" si="11"/>
        <v>11</v>
      </c>
      <c r="C38" s="52" t="s">
        <v>351</v>
      </c>
      <c r="D38" s="89" t="s">
        <v>324</v>
      </c>
      <c r="E38" s="89" t="s">
        <v>361</v>
      </c>
      <c r="F38" s="123">
        <f t="shared" si="12"/>
        <v>499.52</v>
      </c>
      <c r="G38" s="87"/>
      <c r="H38" s="87"/>
      <c r="I38" s="120">
        <v>499.52</v>
      </c>
      <c r="J38" s="87"/>
      <c r="K38" s="87"/>
      <c r="L38" s="38">
        <f t="shared" si="10"/>
        <v>499.52</v>
      </c>
      <c r="M38" s="87"/>
      <c r="N38" s="87"/>
      <c r="O38" s="120">
        <v>499.52</v>
      </c>
      <c r="P38" s="87"/>
      <c r="Q38" s="87"/>
      <c r="R38" s="9" t="s">
        <v>329</v>
      </c>
      <c r="S38" s="9">
        <v>2021</v>
      </c>
      <c r="T38" s="9"/>
      <c r="U38" s="9"/>
      <c r="V38" s="9"/>
      <c r="W38" s="9"/>
      <c r="X38" s="9"/>
      <c r="Y38" s="9"/>
      <c r="Z38" s="37"/>
      <c r="AA38" s="37"/>
      <c r="AB38" s="37"/>
      <c r="AC38" s="37"/>
      <c r="AD38" s="37"/>
      <c r="AE38" s="84"/>
      <c r="AF38" s="14" t="s">
        <v>20</v>
      </c>
    </row>
    <row r="39" spans="1:32" ht="46.2" customHeight="1" outlineLevel="2" x14ac:dyDescent="0.25">
      <c r="A39" s="2"/>
      <c r="B39" s="7">
        <f t="shared" si="11"/>
        <v>12</v>
      </c>
      <c r="C39" s="88" t="s">
        <v>352</v>
      </c>
      <c r="D39" s="89" t="s">
        <v>324</v>
      </c>
      <c r="E39" s="89" t="s">
        <v>363</v>
      </c>
      <c r="F39" s="123">
        <f t="shared" si="12"/>
        <v>2480</v>
      </c>
      <c r="G39" s="86"/>
      <c r="H39" s="124">
        <v>744</v>
      </c>
      <c r="I39" s="124">
        <v>1736</v>
      </c>
      <c r="J39" s="86"/>
      <c r="K39" s="86"/>
      <c r="L39" s="38">
        <f t="shared" si="10"/>
        <v>2480</v>
      </c>
      <c r="M39" s="38"/>
      <c r="N39" s="124">
        <v>744</v>
      </c>
      <c r="O39" s="124">
        <v>1736</v>
      </c>
      <c r="P39" s="86"/>
      <c r="Q39" s="86"/>
      <c r="R39" s="9" t="s">
        <v>329</v>
      </c>
      <c r="S39" s="9">
        <v>2021</v>
      </c>
      <c r="T39" s="9"/>
      <c r="U39" s="9"/>
      <c r="V39" s="9"/>
      <c r="W39" s="9"/>
      <c r="X39" s="9"/>
      <c r="Y39" s="9"/>
      <c r="Z39" s="37">
        <f>AA39+AB39</f>
        <v>0</v>
      </c>
      <c r="AA39" s="37">
        <v>0</v>
      </c>
      <c r="AB39" s="37"/>
      <c r="AC39" s="37">
        <f>AD39+AE39</f>
        <v>0</v>
      </c>
      <c r="AD39" s="37"/>
      <c r="AE39" s="84"/>
      <c r="AF39" s="14"/>
    </row>
    <row r="40" spans="1:32" ht="46.2" customHeight="1" outlineLevel="2" x14ac:dyDescent="0.25">
      <c r="A40" s="2"/>
      <c r="B40" s="7">
        <f t="shared" si="11"/>
        <v>13</v>
      </c>
      <c r="C40" s="88" t="s">
        <v>353</v>
      </c>
      <c r="D40" s="89" t="s">
        <v>324</v>
      </c>
      <c r="E40" s="89" t="s">
        <v>363</v>
      </c>
      <c r="F40" s="123">
        <f t="shared" si="12"/>
        <v>65</v>
      </c>
      <c r="G40" s="89"/>
      <c r="H40" s="124">
        <v>19.5</v>
      </c>
      <c r="I40" s="124">
        <v>45.5</v>
      </c>
      <c r="J40" s="86"/>
      <c r="K40" s="86"/>
      <c r="L40" s="38">
        <f t="shared" si="10"/>
        <v>65</v>
      </c>
      <c r="M40" s="38"/>
      <c r="N40" s="124">
        <v>19.5</v>
      </c>
      <c r="O40" s="124">
        <v>45.5</v>
      </c>
      <c r="P40" s="86"/>
      <c r="Q40" s="86"/>
      <c r="R40" s="9" t="s">
        <v>329</v>
      </c>
      <c r="S40" s="9">
        <v>2021</v>
      </c>
      <c r="T40" s="9"/>
      <c r="U40" s="9"/>
      <c r="V40" s="9"/>
      <c r="W40" s="9"/>
      <c r="X40" s="9"/>
      <c r="Y40" s="9"/>
      <c r="Z40" s="37"/>
      <c r="AA40" s="37"/>
      <c r="AB40" s="37"/>
      <c r="AC40" s="37"/>
      <c r="AD40" s="37"/>
      <c r="AE40" s="84"/>
      <c r="AF40" s="14"/>
    </row>
    <row r="41" spans="1:32" s="24" customFormat="1" ht="46.2" customHeight="1" outlineLevel="2" x14ac:dyDescent="0.25">
      <c r="A41" s="76"/>
      <c r="B41" s="27">
        <f t="shared" si="11"/>
        <v>14</v>
      </c>
      <c r="C41" s="125" t="s">
        <v>354</v>
      </c>
      <c r="D41" s="126" t="s">
        <v>324</v>
      </c>
      <c r="E41" s="126"/>
      <c r="F41" s="127">
        <f t="shared" si="12"/>
        <v>1100</v>
      </c>
      <c r="G41" s="128"/>
      <c r="H41" s="128">
        <v>0</v>
      </c>
      <c r="I41" s="128">
        <v>0</v>
      </c>
      <c r="J41" s="128">
        <v>1100</v>
      </c>
      <c r="K41" s="128"/>
      <c r="L41" s="72">
        <f t="shared" si="10"/>
        <v>1100</v>
      </c>
      <c r="M41" s="72"/>
      <c r="N41" s="128"/>
      <c r="O41" s="129">
        <v>1100</v>
      </c>
      <c r="P41" s="128"/>
      <c r="Q41" s="128"/>
      <c r="R41" s="28" t="s">
        <v>329</v>
      </c>
      <c r="S41" s="28">
        <v>2022</v>
      </c>
      <c r="T41" s="28"/>
      <c r="U41" s="28"/>
      <c r="V41" s="28"/>
      <c r="W41" s="28"/>
      <c r="X41" s="28"/>
      <c r="Y41" s="28"/>
      <c r="Z41" s="74">
        <f>AA41+AB41</f>
        <v>0</v>
      </c>
      <c r="AA41" s="74">
        <v>0</v>
      </c>
      <c r="AB41" s="74"/>
      <c r="AC41" s="74">
        <f>AD41+AE41</f>
        <v>0</v>
      </c>
      <c r="AD41" s="74"/>
      <c r="AE41" s="130"/>
      <c r="AF41" s="25"/>
    </row>
    <row r="42" spans="1:32" ht="46.2" customHeight="1" outlineLevel="2" x14ac:dyDescent="0.25">
      <c r="A42" s="2"/>
      <c r="B42" s="7">
        <f t="shared" si="11"/>
        <v>15</v>
      </c>
      <c r="C42" s="90" t="s">
        <v>355</v>
      </c>
      <c r="D42" s="89" t="s">
        <v>324</v>
      </c>
      <c r="E42" s="89" t="s">
        <v>363</v>
      </c>
      <c r="F42" s="86">
        <f t="shared" si="12"/>
        <v>333.59199999999998</v>
      </c>
      <c r="G42" s="86"/>
      <c r="H42" s="86">
        <v>100.077</v>
      </c>
      <c r="I42" s="86">
        <v>233.51499999999999</v>
      </c>
      <c r="J42" s="86"/>
      <c r="K42" s="86"/>
      <c r="L42" s="38">
        <f t="shared" si="10"/>
        <v>333.59199999999998</v>
      </c>
      <c r="M42" s="38"/>
      <c r="N42" s="86">
        <v>100.077</v>
      </c>
      <c r="O42" s="86">
        <v>233.51499999999999</v>
      </c>
      <c r="P42" s="86"/>
      <c r="Q42" s="86"/>
      <c r="R42" s="9" t="s">
        <v>329</v>
      </c>
      <c r="S42" s="9">
        <v>2022</v>
      </c>
      <c r="T42" s="9"/>
      <c r="U42" s="9"/>
      <c r="V42" s="9"/>
      <c r="W42" s="9"/>
      <c r="X42" s="9"/>
      <c r="Y42" s="9"/>
      <c r="Z42" s="37">
        <f>AA42+AB42</f>
        <v>0</v>
      </c>
      <c r="AA42" s="37">
        <v>0</v>
      </c>
      <c r="AB42" s="37"/>
      <c r="AC42" s="37">
        <f>AD42+AE42</f>
        <v>0</v>
      </c>
      <c r="AD42" s="37"/>
      <c r="AE42" s="84"/>
      <c r="AF42" s="14"/>
    </row>
    <row r="43" spans="1:32" s="40" customFormat="1" ht="45.6" customHeight="1" outlineLevel="2" x14ac:dyDescent="0.3">
      <c r="B43" s="7">
        <f t="shared" si="11"/>
        <v>16</v>
      </c>
      <c r="C43" s="90" t="s">
        <v>356</v>
      </c>
      <c r="D43" s="89" t="s">
        <v>324</v>
      </c>
      <c r="E43" s="89" t="s">
        <v>363</v>
      </c>
      <c r="F43" s="38">
        <f t="shared" si="12"/>
        <v>346.34500000000003</v>
      </c>
      <c r="G43" s="38"/>
      <c r="H43" s="86">
        <v>103.90350000000001</v>
      </c>
      <c r="I43" s="86">
        <v>242.44150000000002</v>
      </c>
      <c r="J43" s="86"/>
      <c r="K43" s="86"/>
      <c r="L43" s="38">
        <f t="shared" si="10"/>
        <v>346.34500000000003</v>
      </c>
      <c r="M43" s="38"/>
      <c r="N43" s="86">
        <v>103.90350000000001</v>
      </c>
      <c r="O43" s="86">
        <v>242.44150000000002</v>
      </c>
      <c r="P43" s="86"/>
      <c r="Q43" s="86"/>
      <c r="R43" s="9" t="s">
        <v>329</v>
      </c>
      <c r="S43" s="9">
        <v>2022</v>
      </c>
      <c r="T43" s="7"/>
      <c r="U43" s="7"/>
      <c r="V43" s="7"/>
      <c r="W43" s="7"/>
      <c r="X43" s="7"/>
      <c r="Y43" s="7"/>
      <c r="Z43" s="37"/>
      <c r="AA43" s="37"/>
      <c r="AB43" s="37"/>
      <c r="AC43" s="37"/>
      <c r="AD43" s="37"/>
      <c r="AE43" s="84"/>
      <c r="AF43" s="14"/>
    </row>
    <row r="44" spans="1:32" s="40" customFormat="1" ht="63.6" customHeight="1" outlineLevel="2" x14ac:dyDescent="0.3">
      <c r="B44" s="7">
        <f t="shared" si="11"/>
        <v>17</v>
      </c>
      <c r="C44" s="93" t="s">
        <v>357</v>
      </c>
      <c r="D44" s="89" t="s">
        <v>324</v>
      </c>
      <c r="E44" s="89" t="s">
        <v>363</v>
      </c>
      <c r="F44" s="38">
        <f t="shared" si="12"/>
        <v>1650</v>
      </c>
      <c r="G44" s="38"/>
      <c r="H44" s="86">
        <v>495</v>
      </c>
      <c r="I44" s="86">
        <v>1155</v>
      </c>
      <c r="J44" s="86"/>
      <c r="K44" s="86"/>
      <c r="L44" s="38">
        <f t="shared" si="10"/>
        <v>1650</v>
      </c>
      <c r="M44" s="38"/>
      <c r="N44" s="86">
        <v>495</v>
      </c>
      <c r="O44" s="86">
        <v>1155</v>
      </c>
      <c r="P44" s="86"/>
      <c r="Q44" s="86"/>
      <c r="R44" s="9" t="s">
        <v>329</v>
      </c>
      <c r="S44" s="9">
        <v>2022</v>
      </c>
      <c r="T44" s="7"/>
      <c r="U44" s="7"/>
      <c r="V44" s="7"/>
      <c r="W44" s="7"/>
      <c r="X44" s="7"/>
      <c r="Y44" s="7"/>
      <c r="Z44" s="37"/>
      <c r="AA44" s="37"/>
      <c r="AB44" s="37"/>
      <c r="AC44" s="37"/>
      <c r="AD44" s="37"/>
      <c r="AE44" s="84"/>
      <c r="AF44" s="14"/>
    </row>
    <row r="45" spans="1:32" s="40" customFormat="1" ht="54.6" customHeight="1" outlineLevel="2" x14ac:dyDescent="0.3">
      <c r="B45" s="7">
        <f t="shared" si="11"/>
        <v>18</v>
      </c>
      <c r="C45" s="93" t="s">
        <v>358</v>
      </c>
      <c r="D45" s="89" t="s">
        <v>324</v>
      </c>
      <c r="E45" s="89" t="s">
        <v>363</v>
      </c>
      <c r="F45" s="38">
        <f t="shared" si="12"/>
        <v>611.22500000000002</v>
      </c>
      <c r="G45" s="38"/>
      <c r="H45" s="86">
        <v>183.36750000000001</v>
      </c>
      <c r="I45" s="86">
        <v>427.85750000000002</v>
      </c>
      <c r="J45" s="86"/>
      <c r="K45" s="86"/>
      <c r="L45" s="38">
        <f t="shared" si="10"/>
        <v>611.22500000000002</v>
      </c>
      <c r="M45" s="38"/>
      <c r="N45" s="86">
        <v>183.36750000000001</v>
      </c>
      <c r="O45" s="86">
        <v>427.85750000000002</v>
      </c>
      <c r="P45" s="86"/>
      <c r="Q45" s="86"/>
      <c r="R45" s="9" t="s">
        <v>329</v>
      </c>
      <c r="S45" s="9">
        <v>2022</v>
      </c>
      <c r="T45" s="7"/>
      <c r="U45" s="7"/>
      <c r="V45" s="7"/>
      <c r="W45" s="7"/>
      <c r="X45" s="7"/>
      <c r="Y45" s="7"/>
      <c r="Z45" s="37"/>
      <c r="AA45" s="37"/>
      <c r="AB45" s="37"/>
      <c r="AC45" s="37"/>
      <c r="AD45" s="37"/>
      <c r="AE45" s="84"/>
      <c r="AF45" s="14" t="s">
        <v>20</v>
      </c>
    </row>
    <row r="46" spans="1:32" ht="50.4" outlineLevel="2" x14ac:dyDescent="0.25">
      <c r="A46" s="2"/>
      <c r="B46" s="7">
        <f t="shared" si="11"/>
        <v>19</v>
      </c>
      <c r="C46" s="92" t="s">
        <v>359</v>
      </c>
      <c r="D46" s="89" t="s">
        <v>324</v>
      </c>
      <c r="E46" s="89" t="s">
        <v>363</v>
      </c>
      <c r="F46" s="86">
        <f t="shared" si="12"/>
        <v>525.86300000000006</v>
      </c>
      <c r="G46" s="86"/>
      <c r="H46" s="86">
        <v>157.75890000000001</v>
      </c>
      <c r="I46" s="37">
        <v>368.10410000000002</v>
      </c>
      <c r="J46" s="37"/>
      <c r="K46" s="37"/>
      <c r="L46" s="38">
        <f t="shared" si="10"/>
        <v>525.86300000000006</v>
      </c>
      <c r="M46" s="38"/>
      <c r="N46" s="86">
        <v>157.75890000000001</v>
      </c>
      <c r="O46" s="37">
        <v>368.10410000000002</v>
      </c>
      <c r="P46" s="37"/>
      <c r="Q46" s="37"/>
      <c r="R46" s="9" t="s">
        <v>329</v>
      </c>
      <c r="S46" s="9">
        <v>2022</v>
      </c>
      <c r="T46" s="9"/>
      <c r="U46" s="9"/>
      <c r="V46" s="9"/>
      <c r="W46" s="9"/>
      <c r="X46" s="9"/>
      <c r="Y46" s="9"/>
      <c r="Z46" s="37">
        <f t="shared" ref="Z46:Z53" si="13">AA46+AB46</f>
        <v>0</v>
      </c>
      <c r="AA46" s="37">
        <v>0</v>
      </c>
      <c r="AB46" s="37"/>
      <c r="AC46" s="37">
        <f t="shared" ref="AC46:AC53" si="14">AD46+AE46</f>
        <v>0</v>
      </c>
      <c r="AD46" s="37"/>
      <c r="AE46" s="84"/>
      <c r="AF46" s="14"/>
    </row>
    <row r="47" spans="1:32" s="6" customFormat="1" ht="50.4" outlineLevel="2" x14ac:dyDescent="0.25">
      <c r="A47" s="2"/>
      <c r="B47" s="7">
        <f t="shared" si="11"/>
        <v>20</v>
      </c>
      <c r="C47" s="91" t="s">
        <v>360</v>
      </c>
      <c r="D47" s="89" t="s">
        <v>324</v>
      </c>
      <c r="E47" s="89" t="s">
        <v>363</v>
      </c>
      <c r="F47" s="86">
        <f>SUM(G47:J47)</f>
        <v>353.11200000000002</v>
      </c>
      <c r="G47" s="86"/>
      <c r="H47" s="86">
        <v>105.9336</v>
      </c>
      <c r="I47" s="37">
        <v>247.17840000000001</v>
      </c>
      <c r="J47" s="37"/>
      <c r="K47" s="37"/>
      <c r="L47" s="38">
        <f t="shared" si="10"/>
        <v>353.11200000000002</v>
      </c>
      <c r="M47" s="38"/>
      <c r="N47" s="86">
        <v>105.9336</v>
      </c>
      <c r="O47" s="37">
        <v>247.17840000000001</v>
      </c>
      <c r="P47" s="37"/>
      <c r="Q47" s="37"/>
      <c r="R47" s="9" t="s">
        <v>329</v>
      </c>
      <c r="S47" s="9">
        <v>2022</v>
      </c>
      <c r="T47" s="9"/>
      <c r="U47" s="9"/>
      <c r="V47" s="9"/>
      <c r="W47" s="9"/>
      <c r="X47" s="9"/>
      <c r="Y47" s="9"/>
      <c r="Z47" s="37">
        <f t="shared" si="13"/>
        <v>0</v>
      </c>
      <c r="AA47" s="37">
        <v>0</v>
      </c>
      <c r="AB47" s="37"/>
      <c r="AC47" s="37">
        <f t="shared" si="14"/>
        <v>0</v>
      </c>
      <c r="AD47" s="37"/>
      <c r="AE47" s="84"/>
      <c r="AF47" s="14"/>
    </row>
    <row r="48" spans="1:32" ht="43.95" customHeight="1" outlineLevel="2" x14ac:dyDescent="0.25">
      <c r="A48" s="2"/>
      <c r="B48" s="7">
        <f t="shared" si="11"/>
        <v>21</v>
      </c>
      <c r="C48" s="90" t="s">
        <v>364</v>
      </c>
      <c r="D48" s="89" t="s">
        <v>324</v>
      </c>
      <c r="E48" s="89" t="s">
        <v>340</v>
      </c>
      <c r="F48" s="86">
        <f>SUM(G48:J48)</f>
        <v>1115</v>
      </c>
      <c r="G48" s="87"/>
      <c r="H48" s="87">
        <v>0</v>
      </c>
      <c r="I48" s="87">
        <v>750</v>
      </c>
      <c r="J48" s="87">
        <v>365</v>
      </c>
      <c r="K48" s="87"/>
      <c r="L48" s="38">
        <f t="shared" si="10"/>
        <v>1115</v>
      </c>
      <c r="M48" s="38"/>
      <c r="N48" s="87"/>
      <c r="O48" s="87">
        <v>750</v>
      </c>
      <c r="P48" s="87">
        <v>365</v>
      </c>
      <c r="Q48" s="87"/>
      <c r="R48" s="9" t="s">
        <v>329</v>
      </c>
      <c r="S48" s="9">
        <v>2022</v>
      </c>
      <c r="T48" s="9"/>
      <c r="U48" s="9"/>
      <c r="V48" s="9"/>
      <c r="W48" s="9"/>
      <c r="X48" s="9"/>
      <c r="Y48" s="9"/>
      <c r="Z48" s="37">
        <f t="shared" si="13"/>
        <v>0</v>
      </c>
      <c r="AA48" s="37">
        <v>0</v>
      </c>
      <c r="AB48" s="37"/>
      <c r="AC48" s="37">
        <f t="shared" si="14"/>
        <v>0</v>
      </c>
      <c r="AD48" s="37"/>
      <c r="AE48" s="84"/>
      <c r="AF48" s="14"/>
    </row>
    <row r="49" spans="1:32" ht="96" customHeight="1" outlineLevel="2" x14ac:dyDescent="0.25">
      <c r="A49" s="2"/>
      <c r="B49" s="7">
        <f t="shared" si="11"/>
        <v>22</v>
      </c>
      <c r="C49" s="88" t="s">
        <v>365</v>
      </c>
      <c r="D49" s="89" t="s">
        <v>324</v>
      </c>
      <c r="E49" s="89" t="s">
        <v>366</v>
      </c>
      <c r="F49" s="86">
        <f>SUM(G49:J49)</f>
        <v>1620</v>
      </c>
      <c r="G49" s="87"/>
      <c r="H49" s="87"/>
      <c r="I49" s="87">
        <v>1500</v>
      </c>
      <c r="J49" s="87">
        <v>120</v>
      </c>
      <c r="K49" s="87"/>
      <c r="L49" s="38">
        <f t="shared" si="10"/>
        <v>1620</v>
      </c>
      <c r="M49" s="38"/>
      <c r="N49" s="87">
        <f>H49</f>
        <v>0</v>
      </c>
      <c r="O49" s="87">
        <v>1500</v>
      </c>
      <c r="P49" s="87">
        <v>120</v>
      </c>
      <c r="Q49" s="87"/>
      <c r="R49" s="9" t="s">
        <v>329</v>
      </c>
      <c r="S49" s="9">
        <v>2022</v>
      </c>
      <c r="T49" s="9"/>
      <c r="U49" s="9"/>
      <c r="V49" s="9"/>
      <c r="W49" s="9"/>
      <c r="X49" s="9"/>
      <c r="Y49" s="9"/>
      <c r="Z49" s="37">
        <f t="shared" si="13"/>
        <v>0</v>
      </c>
      <c r="AA49" s="37">
        <v>0</v>
      </c>
      <c r="AB49" s="37"/>
      <c r="AC49" s="37">
        <f t="shared" si="14"/>
        <v>0</v>
      </c>
      <c r="AD49" s="37"/>
      <c r="AE49" s="84"/>
      <c r="AF49" s="14"/>
    </row>
    <row r="50" spans="1:32" ht="84" outlineLevel="2" x14ac:dyDescent="0.25">
      <c r="A50" s="2"/>
      <c r="B50" s="7">
        <f t="shared" si="11"/>
        <v>23</v>
      </c>
      <c r="C50" s="88" t="s">
        <v>386</v>
      </c>
      <c r="D50" s="89" t="s">
        <v>324</v>
      </c>
      <c r="E50" s="89" t="s">
        <v>367</v>
      </c>
      <c r="F50" s="86">
        <f>SUM(G50:J50)</f>
        <v>1150</v>
      </c>
      <c r="G50" s="87"/>
      <c r="H50" s="41">
        <v>0</v>
      </c>
      <c r="I50" s="87"/>
      <c r="J50" s="87">
        <v>1150</v>
      </c>
      <c r="K50" s="87"/>
      <c r="L50" s="38">
        <f t="shared" si="10"/>
        <v>1150</v>
      </c>
      <c r="M50" s="38"/>
      <c r="N50" s="87"/>
      <c r="O50" s="87">
        <v>0</v>
      </c>
      <c r="P50" s="87">
        <v>1150</v>
      </c>
      <c r="Q50" s="87"/>
      <c r="R50" s="9" t="s">
        <v>329</v>
      </c>
      <c r="S50" s="9">
        <v>2023</v>
      </c>
      <c r="T50" s="9"/>
      <c r="U50" s="9"/>
      <c r="V50" s="9"/>
      <c r="W50" s="9"/>
      <c r="X50" s="9"/>
      <c r="Y50" s="9"/>
      <c r="Z50" s="37">
        <f t="shared" si="13"/>
        <v>0</v>
      </c>
      <c r="AA50" s="37">
        <v>0</v>
      </c>
      <c r="AB50" s="37"/>
      <c r="AC50" s="37">
        <f t="shared" si="14"/>
        <v>0</v>
      </c>
      <c r="AD50" s="37"/>
      <c r="AE50" s="84"/>
      <c r="AF50" s="14"/>
    </row>
    <row r="51" spans="1:32" ht="59.4" customHeight="1" outlineLevel="2" x14ac:dyDescent="0.25">
      <c r="A51" s="2"/>
      <c r="B51" s="7">
        <f t="shared" si="11"/>
        <v>24</v>
      </c>
      <c r="C51" s="52" t="s">
        <v>368</v>
      </c>
      <c r="D51" s="89" t="s">
        <v>324</v>
      </c>
      <c r="E51" s="89" t="s">
        <v>369</v>
      </c>
      <c r="F51" s="86">
        <f>SUM(G51:J51)</f>
        <v>180</v>
      </c>
      <c r="G51" s="87"/>
      <c r="H51" s="41">
        <v>0</v>
      </c>
      <c r="I51" s="87">
        <v>0</v>
      </c>
      <c r="J51" s="87">
        <v>180</v>
      </c>
      <c r="K51" s="87"/>
      <c r="L51" s="38">
        <f t="shared" si="10"/>
        <v>180</v>
      </c>
      <c r="M51" s="38"/>
      <c r="N51" s="87"/>
      <c r="O51" s="87">
        <f t="shared" ref="O51:O57" si="15">I51</f>
        <v>0</v>
      </c>
      <c r="P51" s="87">
        <v>180</v>
      </c>
      <c r="Q51" s="87"/>
      <c r="R51" s="9" t="s">
        <v>329</v>
      </c>
      <c r="S51" s="9">
        <v>2023</v>
      </c>
      <c r="T51" s="9"/>
      <c r="U51" s="9"/>
      <c r="V51" s="9"/>
      <c r="W51" s="9"/>
      <c r="X51" s="9"/>
      <c r="Y51" s="9"/>
      <c r="Z51" s="37">
        <f t="shared" si="13"/>
        <v>0</v>
      </c>
      <c r="AA51" s="37">
        <v>0</v>
      </c>
      <c r="AB51" s="37"/>
      <c r="AC51" s="37">
        <f t="shared" si="14"/>
        <v>0</v>
      </c>
      <c r="AD51" s="37"/>
      <c r="AE51" s="84"/>
      <c r="AF51" s="14"/>
    </row>
    <row r="52" spans="1:32" s="139" customFormat="1" ht="45.6" customHeight="1" outlineLevel="2" x14ac:dyDescent="0.25">
      <c r="A52" s="132"/>
      <c r="B52" s="133">
        <f t="shared" si="11"/>
        <v>25</v>
      </c>
      <c r="C52" s="134" t="s">
        <v>370</v>
      </c>
      <c r="D52" s="89" t="s">
        <v>324</v>
      </c>
      <c r="E52" s="89" t="s">
        <v>393</v>
      </c>
      <c r="F52" s="37">
        <f t="shared" ref="F52:F59" si="16">SUM(G52:J52)</f>
        <v>297.86200000000002</v>
      </c>
      <c r="G52" s="135"/>
      <c r="H52" s="136">
        <v>0</v>
      </c>
      <c r="I52" s="135"/>
      <c r="J52" s="135">
        <v>297.86200000000002</v>
      </c>
      <c r="K52" s="135"/>
      <c r="L52" s="137">
        <f t="shared" si="10"/>
        <v>297.86200000000002</v>
      </c>
      <c r="M52" s="137"/>
      <c r="N52" s="135"/>
      <c r="O52" s="135">
        <f t="shared" si="15"/>
        <v>0</v>
      </c>
      <c r="P52" s="135">
        <v>297.86200000000002</v>
      </c>
      <c r="Q52" s="135"/>
      <c r="R52" s="89" t="s">
        <v>329</v>
      </c>
      <c r="S52" s="89">
        <v>2024</v>
      </c>
      <c r="T52" s="89"/>
      <c r="U52" s="89"/>
      <c r="V52" s="89"/>
      <c r="W52" s="89"/>
      <c r="X52" s="89"/>
      <c r="Y52" s="89"/>
      <c r="Z52" s="37">
        <f t="shared" si="13"/>
        <v>0</v>
      </c>
      <c r="AA52" s="37">
        <v>0</v>
      </c>
      <c r="AB52" s="37"/>
      <c r="AC52" s="37">
        <f t="shared" si="14"/>
        <v>0</v>
      </c>
      <c r="AD52" s="37"/>
      <c r="AE52" s="84"/>
      <c r="AF52" s="138"/>
    </row>
    <row r="53" spans="1:32" s="40" customFormat="1" ht="43.95" customHeight="1" outlineLevel="2" x14ac:dyDescent="0.3">
      <c r="B53" s="7">
        <f t="shared" si="11"/>
        <v>26</v>
      </c>
      <c r="C53" s="86" t="s">
        <v>371</v>
      </c>
      <c r="D53" s="89" t="s">
        <v>324</v>
      </c>
      <c r="E53" s="89" t="s">
        <v>394</v>
      </c>
      <c r="F53" s="86">
        <f t="shared" si="16"/>
        <v>489.983</v>
      </c>
      <c r="G53" s="87"/>
      <c r="H53" s="41"/>
      <c r="I53" s="87"/>
      <c r="J53" s="87">
        <v>489.983</v>
      </c>
      <c r="K53" s="87"/>
      <c r="L53" s="38">
        <f t="shared" si="10"/>
        <v>489.983</v>
      </c>
      <c r="M53" s="38"/>
      <c r="N53" s="87"/>
      <c r="O53" s="87">
        <f t="shared" si="15"/>
        <v>0</v>
      </c>
      <c r="P53" s="87">
        <v>489.983</v>
      </c>
      <c r="Q53" s="87"/>
      <c r="R53" s="9" t="s">
        <v>329</v>
      </c>
      <c r="S53" s="9">
        <v>2024</v>
      </c>
      <c r="T53" s="9"/>
      <c r="U53" s="9"/>
      <c r="V53" s="9"/>
      <c r="W53" s="9"/>
      <c r="X53" s="9"/>
      <c r="Y53" s="9"/>
      <c r="Z53" s="37">
        <f t="shared" si="13"/>
        <v>0</v>
      </c>
      <c r="AA53" s="37">
        <v>0</v>
      </c>
      <c r="AB53" s="37"/>
      <c r="AC53" s="37">
        <f t="shared" si="14"/>
        <v>0</v>
      </c>
      <c r="AD53" s="37"/>
      <c r="AE53" s="84"/>
      <c r="AF53" s="14"/>
    </row>
    <row r="54" spans="1:32" s="40" customFormat="1" ht="46.95" customHeight="1" outlineLevel="2" x14ac:dyDescent="0.3">
      <c r="B54" s="7">
        <f t="shared" si="11"/>
        <v>27</v>
      </c>
      <c r="C54" s="19" t="s">
        <v>372</v>
      </c>
      <c r="D54" s="89" t="s">
        <v>324</v>
      </c>
      <c r="E54" s="89" t="s">
        <v>395</v>
      </c>
      <c r="F54" s="86">
        <f t="shared" si="16"/>
        <v>101.96299999999999</v>
      </c>
      <c r="G54" s="38"/>
      <c r="H54" s="38"/>
      <c r="I54" s="38"/>
      <c r="J54" s="38">
        <v>101.96299999999999</v>
      </c>
      <c r="K54" s="38"/>
      <c r="L54" s="38">
        <f t="shared" si="10"/>
        <v>101.96299999999999</v>
      </c>
      <c r="M54" s="38"/>
      <c r="N54" s="38"/>
      <c r="O54" s="87">
        <f t="shared" si="15"/>
        <v>0</v>
      </c>
      <c r="P54" s="38">
        <v>101.96299999999999</v>
      </c>
      <c r="Q54" s="38"/>
      <c r="R54" s="9" t="s">
        <v>329</v>
      </c>
      <c r="S54" s="9">
        <v>2024</v>
      </c>
      <c r="T54" s="9"/>
      <c r="U54" s="9"/>
      <c r="V54" s="9"/>
      <c r="W54" s="9"/>
      <c r="X54" s="9"/>
      <c r="Y54" s="9"/>
      <c r="Z54" s="37"/>
      <c r="AA54" s="37"/>
      <c r="AB54" s="37"/>
      <c r="AC54" s="37"/>
      <c r="AD54" s="37"/>
      <c r="AE54" s="84"/>
      <c r="AF54" s="14"/>
    </row>
    <row r="55" spans="1:32" s="40" customFormat="1" ht="46.95" customHeight="1" outlineLevel="2" x14ac:dyDescent="0.3">
      <c r="B55" s="7">
        <f t="shared" si="11"/>
        <v>28</v>
      </c>
      <c r="C55" s="19" t="s">
        <v>373</v>
      </c>
      <c r="D55" s="89" t="s">
        <v>324</v>
      </c>
      <c r="E55" s="89" t="s">
        <v>396</v>
      </c>
      <c r="F55" s="86">
        <f t="shared" si="16"/>
        <v>271.22899999999998</v>
      </c>
      <c r="G55" s="38"/>
      <c r="H55" s="38"/>
      <c r="I55" s="38"/>
      <c r="J55" s="38">
        <v>271.22899999999998</v>
      </c>
      <c r="K55" s="38"/>
      <c r="L55" s="38">
        <f t="shared" si="10"/>
        <v>271.22899999999998</v>
      </c>
      <c r="M55" s="38"/>
      <c r="N55" s="38"/>
      <c r="O55" s="87">
        <f t="shared" si="15"/>
        <v>0</v>
      </c>
      <c r="P55" s="38">
        <v>271.22899999999998</v>
      </c>
      <c r="Q55" s="38"/>
      <c r="R55" s="9" t="s">
        <v>329</v>
      </c>
      <c r="S55" s="9">
        <v>2024</v>
      </c>
      <c r="T55" s="9"/>
      <c r="U55" s="9"/>
      <c r="V55" s="9"/>
      <c r="W55" s="9"/>
      <c r="X55" s="9"/>
      <c r="Y55" s="9"/>
      <c r="Z55" s="37"/>
      <c r="AA55" s="37"/>
      <c r="AB55" s="37"/>
      <c r="AC55" s="37"/>
      <c r="AD55" s="37"/>
      <c r="AE55" s="84"/>
      <c r="AF55" s="14"/>
    </row>
    <row r="56" spans="1:32" ht="46.95" customHeight="1" outlineLevel="2" x14ac:dyDescent="0.25">
      <c r="A56" s="2"/>
      <c r="B56" s="7">
        <f t="shared" si="11"/>
        <v>29</v>
      </c>
      <c r="C56" s="86" t="s">
        <v>374</v>
      </c>
      <c r="D56" s="89" t="s">
        <v>324</v>
      </c>
      <c r="E56" s="89" t="s">
        <v>397</v>
      </c>
      <c r="F56" s="86">
        <f t="shared" si="16"/>
        <v>103.592</v>
      </c>
      <c r="G56" s="38"/>
      <c r="H56" s="38"/>
      <c r="I56" s="38"/>
      <c r="J56" s="38">
        <v>103.592</v>
      </c>
      <c r="K56" s="38"/>
      <c r="L56" s="38">
        <f t="shared" si="10"/>
        <v>103.592</v>
      </c>
      <c r="M56" s="38"/>
      <c r="N56" s="38"/>
      <c r="O56" s="87">
        <f t="shared" si="15"/>
        <v>0</v>
      </c>
      <c r="P56" s="38">
        <v>103.592</v>
      </c>
      <c r="Q56" s="38"/>
      <c r="R56" s="9" t="s">
        <v>329</v>
      </c>
      <c r="S56" s="9">
        <v>2024</v>
      </c>
      <c r="T56" s="7"/>
      <c r="U56" s="7"/>
      <c r="V56" s="7"/>
      <c r="W56" s="7"/>
      <c r="X56" s="7"/>
      <c r="Y56" s="7"/>
      <c r="Z56" s="37">
        <f>AA56+AB56</f>
        <v>6999.9994059999999</v>
      </c>
      <c r="AA56" s="37"/>
      <c r="AB56" s="37">
        <v>6999.9994059999999</v>
      </c>
      <c r="AC56" s="37">
        <f>AD56+AE56</f>
        <v>6727.602406</v>
      </c>
      <c r="AD56" s="37"/>
      <c r="AE56" s="84">
        <v>6727.602406</v>
      </c>
      <c r="AF56" s="14"/>
    </row>
    <row r="57" spans="1:32" ht="46.95" customHeight="1" outlineLevel="2" x14ac:dyDescent="0.25">
      <c r="A57" s="2">
        <f>B57</f>
        <v>30</v>
      </c>
      <c r="B57" s="7">
        <f t="shared" si="11"/>
        <v>30</v>
      </c>
      <c r="C57" s="86" t="s">
        <v>375</v>
      </c>
      <c r="D57" s="89" t="s">
        <v>324</v>
      </c>
      <c r="E57" s="89" t="s">
        <v>398</v>
      </c>
      <c r="F57" s="86">
        <f t="shared" si="16"/>
        <v>250</v>
      </c>
      <c r="G57" s="38"/>
      <c r="H57" s="38"/>
      <c r="I57" s="38"/>
      <c r="J57" s="38">
        <v>250</v>
      </c>
      <c r="K57" s="38"/>
      <c r="L57" s="38">
        <f t="shared" si="10"/>
        <v>250</v>
      </c>
      <c r="M57" s="38"/>
      <c r="N57" s="38"/>
      <c r="O57" s="87">
        <f t="shared" si="15"/>
        <v>0</v>
      </c>
      <c r="P57" s="38">
        <v>250</v>
      </c>
      <c r="Q57" s="38"/>
      <c r="R57" s="9" t="s">
        <v>329</v>
      </c>
      <c r="S57" s="9">
        <v>2024</v>
      </c>
      <c r="T57" s="7"/>
      <c r="U57" s="7"/>
      <c r="V57" s="7"/>
      <c r="W57" s="7"/>
      <c r="X57" s="7"/>
      <c r="Y57" s="7"/>
      <c r="Z57" s="37">
        <f>AA57+AB57</f>
        <v>2999.3879999999999</v>
      </c>
      <c r="AA57" s="37"/>
      <c r="AB57" s="37">
        <v>2999.3879999999999</v>
      </c>
      <c r="AC57" s="37">
        <f>AD57+AE57</f>
        <v>2999.3879999999999</v>
      </c>
      <c r="AD57" s="37"/>
      <c r="AE57" s="84">
        <v>2999.3879999999999</v>
      </c>
      <c r="AF57" s="14"/>
    </row>
    <row r="58" spans="1:32" ht="46.95" customHeight="1" outlineLevel="2" x14ac:dyDescent="0.25">
      <c r="A58" s="2"/>
      <c r="B58" s="7">
        <f t="shared" si="11"/>
        <v>31</v>
      </c>
      <c r="C58" s="86" t="s">
        <v>376</v>
      </c>
      <c r="D58" s="89" t="s">
        <v>324</v>
      </c>
      <c r="E58" s="89" t="s">
        <v>399</v>
      </c>
      <c r="F58" s="38">
        <f t="shared" si="16"/>
        <v>170</v>
      </c>
      <c r="G58" s="38"/>
      <c r="H58" s="38"/>
      <c r="I58" s="38"/>
      <c r="J58" s="38">
        <v>170</v>
      </c>
      <c r="K58" s="38"/>
      <c r="L58" s="38">
        <f t="shared" si="10"/>
        <v>170</v>
      </c>
      <c r="M58" s="38"/>
      <c r="N58" s="38"/>
      <c r="O58" s="38"/>
      <c r="P58" s="38">
        <v>170</v>
      </c>
      <c r="Q58" s="38"/>
      <c r="R58" s="9" t="s">
        <v>329</v>
      </c>
      <c r="S58" s="9">
        <v>2024</v>
      </c>
      <c r="T58" s="59"/>
      <c r="U58" s="59"/>
      <c r="V58" s="59"/>
      <c r="W58" s="59"/>
      <c r="X58" s="59"/>
      <c r="Y58" s="59"/>
      <c r="Z58" s="131"/>
      <c r="AA58" s="131"/>
      <c r="AB58" s="131"/>
      <c r="AC58" s="131"/>
      <c r="AD58" s="131"/>
      <c r="AE58" s="131"/>
      <c r="AF58" s="14"/>
    </row>
    <row r="59" spans="1:32" ht="46.95" customHeight="1" outlineLevel="2" x14ac:dyDescent="0.25">
      <c r="A59" s="2"/>
      <c r="B59" s="7">
        <f t="shared" si="11"/>
        <v>32</v>
      </c>
      <c r="C59" s="86" t="s">
        <v>377</v>
      </c>
      <c r="D59" s="89" t="s">
        <v>324</v>
      </c>
      <c r="E59" s="89" t="s">
        <v>400</v>
      </c>
      <c r="F59" s="38">
        <f t="shared" si="16"/>
        <v>150</v>
      </c>
      <c r="G59" s="38"/>
      <c r="H59" s="38"/>
      <c r="I59" s="38"/>
      <c r="J59" s="38">
        <v>150</v>
      </c>
      <c r="K59" s="38"/>
      <c r="L59" s="38">
        <f t="shared" si="10"/>
        <v>150</v>
      </c>
      <c r="M59" s="38"/>
      <c r="N59" s="38"/>
      <c r="O59" s="38"/>
      <c r="P59" s="38">
        <v>150</v>
      </c>
      <c r="Q59" s="38"/>
      <c r="R59" s="9" t="s">
        <v>329</v>
      </c>
      <c r="S59" s="9">
        <v>2024</v>
      </c>
      <c r="T59" s="59"/>
      <c r="U59" s="59"/>
      <c r="V59" s="59"/>
      <c r="W59" s="59"/>
      <c r="X59" s="59"/>
      <c r="Y59" s="59"/>
      <c r="Z59" s="131"/>
      <c r="AA59" s="131"/>
      <c r="AB59" s="131"/>
      <c r="AC59" s="131"/>
      <c r="AD59" s="131"/>
      <c r="AE59" s="131"/>
      <c r="AF59" s="14"/>
    </row>
    <row r="60" spans="1:32" ht="46.95" customHeight="1" outlineLevel="2" x14ac:dyDescent="0.25">
      <c r="A60" s="2"/>
      <c r="B60" s="7">
        <f t="shared" si="11"/>
        <v>33</v>
      </c>
      <c r="C60" s="86" t="s">
        <v>378</v>
      </c>
      <c r="D60" s="89" t="s">
        <v>324</v>
      </c>
      <c r="E60" s="89" t="s">
        <v>401</v>
      </c>
      <c r="F60" s="38">
        <f>SUM(G60:J60)</f>
        <v>100</v>
      </c>
      <c r="G60" s="38"/>
      <c r="H60" s="38"/>
      <c r="I60" s="38"/>
      <c r="J60" s="38">
        <v>100</v>
      </c>
      <c r="K60" s="38"/>
      <c r="L60" s="38">
        <f t="shared" si="10"/>
        <v>100</v>
      </c>
      <c r="M60" s="38"/>
      <c r="N60" s="38"/>
      <c r="O60" s="38"/>
      <c r="P60" s="38">
        <v>100</v>
      </c>
      <c r="Q60" s="38"/>
      <c r="R60" s="9" t="s">
        <v>329</v>
      </c>
      <c r="S60" s="9">
        <v>2024</v>
      </c>
      <c r="T60" s="59"/>
      <c r="U60" s="59"/>
      <c r="V60" s="59"/>
      <c r="W60" s="59"/>
      <c r="X60" s="59"/>
      <c r="Y60" s="59"/>
      <c r="Z60" s="131"/>
      <c r="AA60" s="131"/>
      <c r="AB60" s="131"/>
      <c r="AC60" s="131"/>
      <c r="AD60" s="131"/>
      <c r="AE60" s="131"/>
      <c r="AF60" s="14"/>
    </row>
    <row r="61" spans="1:32" ht="46.95" customHeight="1" outlineLevel="2" x14ac:dyDescent="0.25">
      <c r="A61" s="2"/>
      <c r="B61" s="7">
        <f t="shared" si="11"/>
        <v>34</v>
      </c>
      <c r="C61" s="86" t="s">
        <v>379</v>
      </c>
      <c r="D61" s="89" t="s">
        <v>324</v>
      </c>
      <c r="E61" s="406"/>
      <c r="F61" s="38">
        <f t="shared" ref="F61:F134" si="17">SUM(G61:J61)</f>
        <v>1190</v>
      </c>
      <c r="G61" s="38"/>
      <c r="H61" s="38">
        <v>700</v>
      </c>
      <c r="I61" s="38">
        <v>490</v>
      </c>
      <c r="J61" s="38"/>
      <c r="K61" s="38"/>
      <c r="L61" s="38">
        <f t="shared" si="10"/>
        <v>1190</v>
      </c>
      <c r="M61" s="38"/>
      <c r="N61" s="38">
        <v>700</v>
      </c>
      <c r="O61" s="38">
        <v>490</v>
      </c>
      <c r="P61" s="44"/>
      <c r="Q61" s="44"/>
      <c r="R61" s="9" t="s">
        <v>329</v>
      </c>
      <c r="S61" s="9">
        <v>2025</v>
      </c>
      <c r="T61" s="59"/>
      <c r="U61" s="59"/>
      <c r="V61" s="59"/>
      <c r="W61" s="59"/>
      <c r="X61" s="59"/>
      <c r="Y61" s="59"/>
      <c r="Z61" s="131"/>
      <c r="AA61" s="131"/>
      <c r="AB61" s="131"/>
      <c r="AC61" s="131"/>
      <c r="AD61" s="131"/>
      <c r="AE61" s="131"/>
      <c r="AF61" s="14"/>
    </row>
    <row r="62" spans="1:32" ht="46.95" customHeight="1" outlineLevel="2" x14ac:dyDescent="0.25">
      <c r="A62" s="2"/>
      <c r="B62" s="7">
        <f t="shared" si="11"/>
        <v>35</v>
      </c>
      <c r="C62" s="86" t="s">
        <v>380</v>
      </c>
      <c r="D62" s="89" t="s">
        <v>324</v>
      </c>
      <c r="E62" s="407"/>
      <c r="F62" s="38">
        <f t="shared" si="17"/>
        <v>831</v>
      </c>
      <c r="G62" s="38"/>
      <c r="H62" s="38">
        <v>500</v>
      </c>
      <c r="I62" s="38">
        <v>331</v>
      </c>
      <c r="J62" s="38"/>
      <c r="K62" s="38"/>
      <c r="L62" s="38">
        <f t="shared" si="10"/>
        <v>831</v>
      </c>
      <c r="M62" s="38"/>
      <c r="N62" s="38">
        <v>500</v>
      </c>
      <c r="O62" s="38">
        <v>331</v>
      </c>
      <c r="P62" s="44"/>
      <c r="Q62" s="44"/>
      <c r="R62" s="9" t="s">
        <v>329</v>
      </c>
      <c r="S62" s="9">
        <v>2025</v>
      </c>
      <c r="T62" s="59"/>
      <c r="U62" s="59"/>
      <c r="V62" s="59"/>
      <c r="W62" s="59"/>
      <c r="X62" s="59"/>
      <c r="Y62" s="59"/>
      <c r="Z62" s="131"/>
      <c r="AA62" s="131"/>
      <c r="AB62" s="131"/>
      <c r="AC62" s="131"/>
      <c r="AD62" s="131"/>
      <c r="AE62" s="131"/>
      <c r="AF62" s="14"/>
    </row>
    <row r="63" spans="1:32" ht="46.95" customHeight="1" outlineLevel="2" x14ac:dyDescent="0.25">
      <c r="A63" s="2"/>
      <c r="B63" s="7">
        <f t="shared" si="11"/>
        <v>36</v>
      </c>
      <c r="C63" s="86" t="s">
        <v>381</v>
      </c>
      <c r="D63" s="89" t="s">
        <v>324</v>
      </c>
      <c r="E63" s="407"/>
      <c r="F63" s="38">
        <f t="shared" si="17"/>
        <v>673</v>
      </c>
      <c r="G63" s="38"/>
      <c r="H63" s="38">
        <v>403</v>
      </c>
      <c r="I63" s="38">
        <v>270</v>
      </c>
      <c r="J63" s="38"/>
      <c r="K63" s="38"/>
      <c r="L63" s="38">
        <f t="shared" si="10"/>
        <v>673</v>
      </c>
      <c r="M63" s="38"/>
      <c r="N63" s="38">
        <v>403</v>
      </c>
      <c r="O63" s="38">
        <v>270</v>
      </c>
      <c r="P63" s="44"/>
      <c r="Q63" s="44"/>
      <c r="R63" s="9" t="s">
        <v>329</v>
      </c>
      <c r="S63" s="9">
        <v>2025</v>
      </c>
      <c r="T63" s="59"/>
      <c r="U63" s="59"/>
      <c r="V63" s="59"/>
      <c r="W63" s="59"/>
      <c r="X63" s="59"/>
      <c r="Y63" s="59"/>
      <c r="Z63" s="131"/>
      <c r="AA63" s="131"/>
      <c r="AB63" s="131"/>
      <c r="AC63" s="131"/>
      <c r="AD63" s="131"/>
      <c r="AE63" s="131"/>
      <c r="AF63" s="14"/>
    </row>
    <row r="64" spans="1:32" ht="46.95" customHeight="1" outlineLevel="2" x14ac:dyDescent="0.25">
      <c r="A64" s="2"/>
      <c r="B64" s="7">
        <f t="shared" si="11"/>
        <v>37</v>
      </c>
      <c r="C64" s="86" t="s">
        <v>382</v>
      </c>
      <c r="D64" s="89" t="s">
        <v>324</v>
      </c>
      <c r="E64" s="407"/>
      <c r="F64" s="38">
        <f t="shared" si="17"/>
        <v>570</v>
      </c>
      <c r="G64" s="38"/>
      <c r="H64" s="38">
        <v>342</v>
      </c>
      <c r="I64" s="38">
        <v>228</v>
      </c>
      <c r="J64" s="38"/>
      <c r="K64" s="38"/>
      <c r="L64" s="38">
        <f t="shared" si="10"/>
        <v>570</v>
      </c>
      <c r="M64" s="38"/>
      <c r="N64" s="38">
        <v>342</v>
      </c>
      <c r="O64" s="38">
        <v>228</v>
      </c>
      <c r="P64" s="44"/>
      <c r="Q64" s="44"/>
      <c r="R64" s="9" t="s">
        <v>329</v>
      </c>
      <c r="S64" s="9">
        <v>2025</v>
      </c>
      <c r="T64" s="59"/>
      <c r="U64" s="59"/>
      <c r="V64" s="59"/>
      <c r="W64" s="59"/>
      <c r="X64" s="59"/>
      <c r="Y64" s="59"/>
      <c r="Z64" s="131"/>
      <c r="AA64" s="131"/>
      <c r="AB64" s="131"/>
      <c r="AC64" s="131"/>
      <c r="AD64" s="131"/>
      <c r="AE64" s="131"/>
      <c r="AF64" s="14"/>
    </row>
    <row r="65" spans="1:32" ht="46.95" customHeight="1" outlineLevel="2" x14ac:dyDescent="0.25">
      <c r="A65" s="2"/>
      <c r="B65" s="7">
        <f t="shared" si="11"/>
        <v>38</v>
      </c>
      <c r="C65" s="86" t="s">
        <v>383</v>
      </c>
      <c r="D65" s="89" t="s">
        <v>324</v>
      </c>
      <c r="E65" s="407"/>
      <c r="F65" s="38">
        <f t="shared" si="17"/>
        <v>455</v>
      </c>
      <c r="G65" s="38"/>
      <c r="H65" s="38">
        <v>273</v>
      </c>
      <c r="I65" s="38">
        <v>182</v>
      </c>
      <c r="J65" s="38"/>
      <c r="K65" s="38"/>
      <c r="L65" s="38">
        <f t="shared" si="10"/>
        <v>455</v>
      </c>
      <c r="M65" s="38"/>
      <c r="N65" s="38">
        <v>273</v>
      </c>
      <c r="O65" s="38">
        <v>182</v>
      </c>
      <c r="P65" s="44"/>
      <c r="Q65" s="44"/>
      <c r="R65" s="9" t="s">
        <v>329</v>
      </c>
      <c r="S65" s="9">
        <v>2025</v>
      </c>
      <c r="T65" s="59"/>
      <c r="U65" s="59"/>
      <c r="V65" s="59"/>
      <c r="W65" s="59"/>
      <c r="X65" s="59"/>
      <c r="Y65" s="59"/>
      <c r="Z65" s="131"/>
      <c r="AA65" s="131"/>
      <c r="AB65" s="131"/>
      <c r="AC65" s="131"/>
      <c r="AD65" s="131"/>
      <c r="AE65" s="131"/>
      <c r="AF65" s="14"/>
    </row>
    <row r="66" spans="1:32" ht="46.95" customHeight="1" outlineLevel="2" x14ac:dyDescent="0.25">
      <c r="A66" s="2"/>
      <c r="B66" s="7">
        <f t="shared" si="11"/>
        <v>39</v>
      </c>
      <c r="C66" s="86" t="s">
        <v>384</v>
      </c>
      <c r="D66" s="89" t="s">
        <v>324</v>
      </c>
      <c r="E66" s="407"/>
      <c r="F66" s="38">
        <f t="shared" si="17"/>
        <v>520</v>
      </c>
      <c r="G66" s="38"/>
      <c r="H66" s="38">
        <v>312</v>
      </c>
      <c r="I66" s="38">
        <v>208</v>
      </c>
      <c r="J66" s="38"/>
      <c r="K66" s="38"/>
      <c r="L66" s="38">
        <f t="shared" si="10"/>
        <v>520</v>
      </c>
      <c r="M66" s="38"/>
      <c r="N66" s="38">
        <v>312</v>
      </c>
      <c r="O66" s="38">
        <v>208</v>
      </c>
      <c r="P66" s="44"/>
      <c r="Q66" s="44"/>
      <c r="R66" s="9" t="s">
        <v>329</v>
      </c>
      <c r="S66" s="9">
        <v>2025</v>
      </c>
      <c r="T66" s="59"/>
      <c r="U66" s="59"/>
      <c r="V66" s="59"/>
      <c r="W66" s="59"/>
      <c r="X66" s="59"/>
      <c r="Y66" s="59"/>
      <c r="Z66" s="131"/>
      <c r="AA66" s="131"/>
      <c r="AB66" s="131"/>
      <c r="AC66" s="131"/>
      <c r="AD66" s="131"/>
      <c r="AE66" s="131"/>
      <c r="AF66" s="14"/>
    </row>
    <row r="67" spans="1:32" ht="46.95" customHeight="1" outlineLevel="2" x14ac:dyDescent="0.25">
      <c r="A67" s="2"/>
      <c r="B67" s="7">
        <f t="shared" si="11"/>
        <v>40</v>
      </c>
      <c r="C67" s="86" t="s">
        <v>385</v>
      </c>
      <c r="D67" s="89" t="s">
        <v>324</v>
      </c>
      <c r="E67" s="408"/>
      <c r="F67" s="38">
        <f t="shared" si="17"/>
        <v>1150</v>
      </c>
      <c r="G67" s="38"/>
      <c r="H67" s="38"/>
      <c r="I67" s="38">
        <v>1150</v>
      </c>
      <c r="J67" s="38"/>
      <c r="K67" s="38"/>
      <c r="L67" s="38">
        <f t="shared" si="10"/>
        <v>1150</v>
      </c>
      <c r="M67" s="38"/>
      <c r="N67" s="38"/>
      <c r="O67" s="38">
        <v>1150</v>
      </c>
      <c r="P67" s="44"/>
      <c r="Q67" s="44"/>
      <c r="R67" s="9" t="s">
        <v>329</v>
      </c>
      <c r="S67" s="9">
        <v>2025</v>
      </c>
      <c r="T67" s="59"/>
      <c r="U67" s="59"/>
      <c r="V67" s="59"/>
      <c r="W67" s="59"/>
      <c r="X67" s="59"/>
      <c r="Y67" s="59"/>
      <c r="Z67" s="131"/>
      <c r="AA67" s="131"/>
      <c r="AB67" s="131"/>
      <c r="AC67" s="131"/>
      <c r="AD67" s="131"/>
      <c r="AE67" s="131"/>
      <c r="AF67" s="14"/>
    </row>
    <row r="68" spans="1:32" ht="46.95" customHeight="1" outlineLevel="2" x14ac:dyDescent="0.25">
      <c r="A68" s="2"/>
      <c r="B68" s="7">
        <f t="shared" si="11"/>
        <v>41</v>
      </c>
      <c r="C68" s="86" t="s">
        <v>387</v>
      </c>
      <c r="D68" s="89" t="s">
        <v>324</v>
      </c>
      <c r="E68" s="89" t="s">
        <v>402</v>
      </c>
      <c r="F68" s="38">
        <f t="shared" si="17"/>
        <v>360</v>
      </c>
      <c r="G68" s="38"/>
      <c r="H68" s="38"/>
      <c r="I68" s="38"/>
      <c r="J68" s="38">
        <v>360</v>
      </c>
      <c r="K68" s="38"/>
      <c r="L68" s="38">
        <f t="shared" si="10"/>
        <v>360</v>
      </c>
      <c r="M68" s="38"/>
      <c r="N68" s="38"/>
      <c r="O68" s="38"/>
      <c r="P68" s="44">
        <v>360</v>
      </c>
      <c r="Q68" s="44"/>
      <c r="R68" s="9" t="s">
        <v>329</v>
      </c>
      <c r="S68" s="7">
        <v>2023</v>
      </c>
      <c r="T68" s="59"/>
      <c r="U68" s="59"/>
      <c r="V68" s="59"/>
      <c r="W68" s="59"/>
      <c r="X68" s="59"/>
      <c r="Y68" s="59"/>
      <c r="Z68" s="131"/>
      <c r="AA68" s="131"/>
      <c r="AB68" s="131"/>
      <c r="AC68" s="131"/>
      <c r="AD68" s="131"/>
      <c r="AE68" s="131"/>
      <c r="AF68" s="14"/>
    </row>
    <row r="69" spans="1:32" ht="46.95" customHeight="1" outlineLevel="2" x14ac:dyDescent="0.25">
      <c r="A69" s="2"/>
      <c r="B69" s="7">
        <f t="shared" si="11"/>
        <v>42</v>
      </c>
      <c r="C69" s="86" t="s">
        <v>388</v>
      </c>
      <c r="D69" s="89" t="s">
        <v>324</v>
      </c>
      <c r="E69" s="89" t="s">
        <v>403</v>
      </c>
      <c r="F69" s="38">
        <f t="shared" si="17"/>
        <v>1150</v>
      </c>
      <c r="G69" s="38"/>
      <c r="H69" s="38"/>
      <c r="I69" s="38">
        <v>1150</v>
      </c>
      <c r="J69" s="38"/>
      <c r="K69" s="38"/>
      <c r="L69" s="38">
        <f t="shared" si="10"/>
        <v>1150</v>
      </c>
      <c r="M69" s="38"/>
      <c r="N69" s="38"/>
      <c r="O69" s="38">
        <v>1150</v>
      </c>
      <c r="P69" s="44"/>
      <c r="Q69" s="44"/>
      <c r="R69" s="9" t="s">
        <v>329</v>
      </c>
      <c r="S69" s="7">
        <v>2024</v>
      </c>
      <c r="T69" s="59"/>
      <c r="U69" s="59"/>
      <c r="V69" s="59"/>
      <c r="W69" s="59"/>
      <c r="X69" s="59"/>
      <c r="Y69" s="59"/>
      <c r="Z69" s="131"/>
      <c r="AA69" s="131"/>
      <c r="AB69" s="131"/>
      <c r="AC69" s="131"/>
      <c r="AD69" s="131"/>
      <c r="AE69" s="131"/>
      <c r="AF69" s="14"/>
    </row>
    <row r="70" spans="1:32" ht="46.95" customHeight="1" outlineLevel="2" x14ac:dyDescent="0.25">
      <c r="A70" s="2"/>
      <c r="B70" s="7">
        <f t="shared" si="11"/>
        <v>43</v>
      </c>
      <c r="C70" s="86" t="s">
        <v>389</v>
      </c>
      <c r="D70" s="89" t="s">
        <v>324</v>
      </c>
      <c r="E70" s="406"/>
      <c r="F70" s="38">
        <f t="shared" si="17"/>
        <v>200</v>
      </c>
      <c r="G70" s="38"/>
      <c r="H70" s="38">
        <v>200</v>
      </c>
      <c r="I70" s="38"/>
      <c r="J70" s="38"/>
      <c r="K70" s="38"/>
      <c r="L70" s="38">
        <f t="shared" si="10"/>
        <v>200</v>
      </c>
      <c r="M70" s="38"/>
      <c r="N70" s="38">
        <v>200</v>
      </c>
      <c r="O70" s="38"/>
      <c r="P70" s="44"/>
      <c r="Q70" s="44"/>
      <c r="R70" s="9" t="s">
        <v>329</v>
      </c>
      <c r="S70" s="7">
        <v>2025</v>
      </c>
      <c r="T70" s="59"/>
      <c r="U70" s="59"/>
      <c r="V70" s="59"/>
      <c r="W70" s="59"/>
      <c r="X70" s="59"/>
      <c r="Y70" s="59"/>
      <c r="Z70" s="131"/>
      <c r="AA70" s="131"/>
      <c r="AB70" s="131"/>
      <c r="AC70" s="131"/>
      <c r="AD70" s="131"/>
      <c r="AE70" s="131"/>
      <c r="AF70" s="14"/>
    </row>
    <row r="71" spans="1:32" ht="46.95" customHeight="1" outlineLevel="2" x14ac:dyDescent="0.25">
      <c r="A71" s="2"/>
      <c r="B71" s="7">
        <f t="shared" si="11"/>
        <v>44</v>
      </c>
      <c r="C71" s="86" t="s">
        <v>390</v>
      </c>
      <c r="D71" s="89" t="s">
        <v>324</v>
      </c>
      <c r="E71" s="407"/>
      <c r="F71" s="38">
        <f t="shared" si="17"/>
        <v>450.32600000000002</v>
      </c>
      <c r="G71" s="38"/>
      <c r="H71" s="38"/>
      <c r="I71" s="38">
        <v>450.32600000000002</v>
      </c>
      <c r="J71" s="38"/>
      <c r="K71" s="38"/>
      <c r="L71" s="38">
        <f t="shared" si="10"/>
        <v>450.32600000000002</v>
      </c>
      <c r="M71" s="38"/>
      <c r="N71" s="38"/>
      <c r="O71" s="38">
        <v>450.32600000000002</v>
      </c>
      <c r="P71" s="44"/>
      <c r="Q71" s="44"/>
      <c r="R71" s="9" t="s">
        <v>329</v>
      </c>
      <c r="S71" s="7">
        <v>2025</v>
      </c>
      <c r="T71" s="59"/>
      <c r="U71" s="59"/>
      <c r="V71" s="59"/>
      <c r="W71" s="59"/>
      <c r="X71" s="59"/>
      <c r="Y71" s="59"/>
      <c r="Z71" s="131"/>
      <c r="AA71" s="131"/>
      <c r="AB71" s="131"/>
      <c r="AC71" s="131"/>
      <c r="AD71" s="131"/>
      <c r="AE71" s="131"/>
      <c r="AF71" s="14"/>
    </row>
    <row r="72" spans="1:32" ht="46.95" customHeight="1" outlineLevel="2" x14ac:dyDescent="0.25">
      <c r="A72" s="2"/>
      <c r="B72" s="7">
        <f t="shared" si="11"/>
        <v>45</v>
      </c>
      <c r="C72" s="86" t="s">
        <v>391</v>
      </c>
      <c r="D72" s="89" t="s">
        <v>324</v>
      </c>
      <c r="E72" s="407"/>
      <c r="F72" s="38">
        <f t="shared" si="17"/>
        <v>1160</v>
      </c>
      <c r="G72" s="38"/>
      <c r="H72" s="38"/>
      <c r="I72" s="38">
        <v>1160</v>
      </c>
      <c r="J72" s="38"/>
      <c r="K72" s="38"/>
      <c r="L72" s="38">
        <f t="shared" si="10"/>
        <v>1160</v>
      </c>
      <c r="M72" s="38"/>
      <c r="N72" s="38"/>
      <c r="O72" s="38">
        <v>1160</v>
      </c>
      <c r="P72" s="44"/>
      <c r="Q72" s="44"/>
      <c r="R72" s="9" t="s">
        <v>329</v>
      </c>
      <c r="S72" s="7">
        <v>2024</v>
      </c>
      <c r="T72" s="59"/>
      <c r="U72" s="59"/>
      <c r="V72" s="59"/>
      <c r="W72" s="59"/>
      <c r="X72" s="59"/>
      <c r="Y72" s="59"/>
      <c r="Z72" s="131"/>
      <c r="AA72" s="131"/>
      <c r="AB72" s="131"/>
      <c r="AC72" s="131"/>
      <c r="AD72" s="131"/>
      <c r="AE72" s="131"/>
      <c r="AF72" s="14"/>
    </row>
    <row r="73" spans="1:32" ht="84" outlineLevel="2" x14ac:dyDescent="0.25">
      <c r="A73" s="2"/>
      <c r="B73" s="7">
        <f t="shared" si="11"/>
        <v>46</v>
      </c>
      <c r="C73" s="86" t="s">
        <v>392</v>
      </c>
      <c r="D73" s="89" t="s">
        <v>324</v>
      </c>
      <c r="E73" s="408"/>
      <c r="F73" s="38">
        <f t="shared" si="17"/>
        <v>1110</v>
      </c>
      <c r="G73" s="38"/>
      <c r="H73" s="38"/>
      <c r="I73" s="38">
        <v>1110</v>
      </c>
      <c r="J73" s="38"/>
      <c r="K73" s="38"/>
      <c r="L73" s="38">
        <f t="shared" si="10"/>
        <v>1110</v>
      </c>
      <c r="M73" s="38"/>
      <c r="N73" s="38"/>
      <c r="O73" s="38">
        <v>1110</v>
      </c>
      <c r="P73" s="44"/>
      <c r="Q73" s="44"/>
      <c r="R73" s="9" t="s">
        <v>329</v>
      </c>
      <c r="S73" s="7">
        <v>2024</v>
      </c>
      <c r="T73" s="59"/>
      <c r="U73" s="59"/>
      <c r="V73" s="59"/>
      <c r="W73" s="59"/>
      <c r="X73" s="59"/>
      <c r="Y73" s="59"/>
      <c r="Z73" s="131"/>
      <c r="AA73" s="131"/>
      <c r="AB73" s="131"/>
      <c r="AC73" s="131"/>
      <c r="AD73" s="131"/>
      <c r="AE73" s="131"/>
      <c r="AF73" s="14"/>
    </row>
    <row r="74" spans="1:32" ht="46.95" customHeight="1" outlineLevel="2" x14ac:dyDescent="0.25">
      <c r="A74" s="2"/>
      <c r="B74" s="7">
        <f t="shared" si="11"/>
        <v>47</v>
      </c>
      <c r="C74" s="86" t="s">
        <v>404</v>
      </c>
      <c r="D74" s="89" t="s">
        <v>324</v>
      </c>
      <c r="E74" s="85" t="s">
        <v>411</v>
      </c>
      <c r="F74" s="38">
        <f t="shared" si="17"/>
        <v>700</v>
      </c>
      <c r="G74" s="38"/>
      <c r="H74" s="38"/>
      <c r="I74" s="38">
        <v>590</v>
      </c>
      <c r="J74" s="38">
        <v>110</v>
      </c>
      <c r="K74" s="38"/>
      <c r="L74" s="38">
        <f t="shared" si="10"/>
        <v>700</v>
      </c>
      <c r="M74" s="38"/>
      <c r="N74" s="38"/>
      <c r="O74" s="38">
        <v>590</v>
      </c>
      <c r="P74" s="44">
        <v>110</v>
      </c>
      <c r="Q74" s="44"/>
      <c r="R74" s="9" t="s">
        <v>329</v>
      </c>
      <c r="S74" s="7">
        <v>2023</v>
      </c>
      <c r="T74" s="59"/>
      <c r="U74" s="59"/>
      <c r="V74" s="59"/>
      <c r="W74" s="59"/>
      <c r="X74" s="59"/>
      <c r="Y74" s="59"/>
      <c r="Z74" s="131"/>
      <c r="AA74" s="131"/>
      <c r="AB74" s="131"/>
      <c r="AC74" s="131"/>
      <c r="AD74" s="131"/>
      <c r="AE74" s="131"/>
      <c r="AF74" s="14"/>
    </row>
    <row r="75" spans="1:32" ht="46.95" customHeight="1" outlineLevel="2" x14ac:dyDescent="0.25">
      <c r="A75" s="2"/>
      <c r="B75" s="7">
        <f t="shared" si="11"/>
        <v>48</v>
      </c>
      <c r="C75" s="86" t="s">
        <v>405</v>
      </c>
      <c r="D75" s="89" t="s">
        <v>324</v>
      </c>
      <c r="E75" s="39" t="s">
        <v>410</v>
      </c>
      <c r="F75" s="38">
        <f t="shared" si="17"/>
        <v>1000</v>
      </c>
      <c r="G75" s="38"/>
      <c r="H75" s="38"/>
      <c r="I75" s="38">
        <v>760</v>
      </c>
      <c r="J75" s="38">
        <v>240</v>
      </c>
      <c r="K75" s="38"/>
      <c r="L75" s="38">
        <f t="shared" si="10"/>
        <v>1000</v>
      </c>
      <c r="M75" s="38"/>
      <c r="N75" s="38"/>
      <c r="O75" s="38">
        <v>760</v>
      </c>
      <c r="P75" s="38">
        <v>240</v>
      </c>
      <c r="Q75" s="38"/>
      <c r="R75" s="9" t="s">
        <v>329</v>
      </c>
      <c r="S75" s="7">
        <v>2023</v>
      </c>
      <c r="T75" s="59"/>
      <c r="U75" s="59"/>
      <c r="V75" s="59"/>
      <c r="W75" s="59"/>
      <c r="X75" s="59"/>
      <c r="Y75" s="59"/>
      <c r="Z75" s="131"/>
      <c r="AA75" s="131"/>
      <c r="AB75" s="131"/>
      <c r="AC75" s="131"/>
      <c r="AD75" s="131"/>
      <c r="AE75" s="131"/>
      <c r="AF75" s="14"/>
    </row>
    <row r="76" spans="1:32" ht="46.95" customHeight="1" outlineLevel="2" x14ac:dyDescent="0.25">
      <c r="A76" s="2"/>
      <c r="B76" s="7">
        <f t="shared" si="11"/>
        <v>49</v>
      </c>
      <c r="C76" s="86" t="s">
        <v>406</v>
      </c>
      <c r="D76" s="89" t="s">
        <v>324</v>
      </c>
      <c r="E76" s="406"/>
      <c r="F76" s="38">
        <f t="shared" si="17"/>
        <v>153</v>
      </c>
      <c r="G76" s="38"/>
      <c r="H76" s="38"/>
      <c r="I76" s="38"/>
      <c r="J76" s="141">
        <v>153</v>
      </c>
      <c r="K76" s="142"/>
      <c r="L76" s="38">
        <f t="shared" si="10"/>
        <v>153</v>
      </c>
      <c r="M76" s="38"/>
      <c r="N76" s="38"/>
      <c r="O76" s="38"/>
      <c r="P76" s="141">
        <v>153</v>
      </c>
      <c r="Q76" s="142"/>
      <c r="R76" s="9" t="s">
        <v>329</v>
      </c>
      <c r="S76" s="7">
        <v>2024</v>
      </c>
      <c r="T76" s="59"/>
      <c r="U76" s="59"/>
      <c r="V76" s="59"/>
      <c r="W76" s="59"/>
      <c r="X76" s="59"/>
      <c r="Y76" s="59"/>
      <c r="Z76" s="131"/>
      <c r="AA76" s="131"/>
      <c r="AB76" s="131"/>
      <c r="AC76" s="131"/>
      <c r="AD76" s="131"/>
      <c r="AE76" s="131"/>
      <c r="AF76" s="14"/>
    </row>
    <row r="77" spans="1:32" ht="46.95" customHeight="1" outlineLevel="2" x14ac:dyDescent="0.25">
      <c r="A77" s="2"/>
      <c r="B77" s="7">
        <f t="shared" si="11"/>
        <v>50</v>
      </c>
      <c r="C77" s="86" t="s">
        <v>407</v>
      </c>
      <c r="D77" s="89" t="s">
        <v>324</v>
      </c>
      <c r="E77" s="408"/>
      <c r="F77" s="38">
        <f t="shared" si="17"/>
        <v>500</v>
      </c>
      <c r="G77" s="38"/>
      <c r="H77" s="38"/>
      <c r="I77" s="38"/>
      <c r="J77" s="141">
        <v>500</v>
      </c>
      <c r="K77" s="142"/>
      <c r="L77" s="38">
        <f t="shared" si="10"/>
        <v>500</v>
      </c>
      <c r="M77" s="38"/>
      <c r="N77" s="38"/>
      <c r="O77" s="38"/>
      <c r="P77" s="141">
        <v>500</v>
      </c>
      <c r="Q77" s="142"/>
      <c r="R77" s="9" t="s">
        <v>329</v>
      </c>
      <c r="S77" s="7">
        <v>2024</v>
      </c>
      <c r="T77" s="59"/>
      <c r="U77" s="59"/>
      <c r="V77" s="59"/>
      <c r="W77" s="59"/>
      <c r="X77" s="59"/>
      <c r="Y77" s="59"/>
      <c r="Z77" s="131"/>
      <c r="AA77" s="131"/>
      <c r="AB77" s="131"/>
      <c r="AC77" s="131"/>
      <c r="AD77" s="131"/>
      <c r="AE77" s="131"/>
      <c r="AF77" s="14"/>
    </row>
    <row r="78" spans="1:32" ht="50.4" outlineLevel="2" x14ac:dyDescent="0.25">
      <c r="A78" s="2"/>
      <c r="B78" s="7">
        <f t="shared" si="11"/>
        <v>51</v>
      </c>
      <c r="C78" s="86" t="s">
        <v>408</v>
      </c>
      <c r="D78" s="89" t="s">
        <v>324</v>
      </c>
      <c r="E78" s="39" t="s">
        <v>409</v>
      </c>
      <c r="F78" s="38">
        <f t="shared" si="17"/>
        <v>250</v>
      </c>
      <c r="G78" s="38"/>
      <c r="H78" s="38"/>
      <c r="I78" s="38"/>
      <c r="J78" s="142">
        <v>250</v>
      </c>
      <c r="K78" s="142"/>
      <c r="L78" s="38">
        <f t="shared" si="10"/>
        <v>250</v>
      </c>
      <c r="M78" s="38"/>
      <c r="N78" s="38"/>
      <c r="O78" s="38"/>
      <c r="P78" s="142">
        <v>250</v>
      </c>
      <c r="Q78" s="142"/>
      <c r="R78" s="9" t="s">
        <v>329</v>
      </c>
      <c r="S78" s="7">
        <v>2023</v>
      </c>
      <c r="T78" s="59"/>
      <c r="U78" s="59"/>
      <c r="V78" s="59"/>
      <c r="W78" s="59"/>
      <c r="X78" s="59"/>
      <c r="Y78" s="59"/>
      <c r="Z78" s="131"/>
      <c r="AA78" s="131"/>
      <c r="AB78" s="131"/>
      <c r="AC78" s="131"/>
      <c r="AD78" s="131"/>
      <c r="AE78" s="131"/>
      <c r="AF78" s="14"/>
    </row>
    <row r="79" spans="1:32" ht="67.2" outlineLevel="2" x14ac:dyDescent="0.25">
      <c r="A79" s="2"/>
      <c r="B79" s="7">
        <f t="shared" si="11"/>
        <v>52</v>
      </c>
      <c r="C79" s="86" t="s">
        <v>428</v>
      </c>
      <c r="D79" s="89" t="s">
        <v>414</v>
      </c>
      <c r="E79" s="39"/>
      <c r="F79" s="38">
        <f t="shared" si="17"/>
        <v>1194.8040000000001</v>
      </c>
      <c r="G79" s="38"/>
      <c r="H79" s="38"/>
      <c r="I79" s="38">
        <v>1194.8040000000001</v>
      </c>
      <c r="J79" s="38">
        <v>0</v>
      </c>
      <c r="K79" s="38"/>
      <c r="L79" s="38">
        <f t="shared" si="10"/>
        <v>1194.8040000000001</v>
      </c>
      <c r="M79" s="38"/>
      <c r="N79" s="38"/>
      <c r="O79" s="38">
        <v>1194.8040000000001</v>
      </c>
      <c r="P79" s="142"/>
      <c r="Q79" s="142"/>
      <c r="R79" s="9" t="s">
        <v>429</v>
      </c>
      <c r="S79" s="7">
        <v>2024</v>
      </c>
      <c r="T79" s="59"/>
      <c r="U79" s="59"/>
      <c r="V79" s="59"/>
      <c r="W79" s="59"/>
      <c r="X79" s="59"/>
      <c r="Y79" s="59"/>
      <c r="Z79" s="131"/>
      <c r="AA79" s="131"/>
      <c r="AB79" s="131"/>
      <c r="AC79" s="131"/>
      <c r="AD79" s="131"/>
      <c r="AE79" s="131"/>
      <c r="AF79" s="14"/>
    </row>
    <row r="80" spans="1:32" ht="67.2" outlineLevel="2" x14ac:dyDescent="0.25">
      <c r="A80" s="2"/>
      <c r="B80" s="7">
        <f t="shared" si="11"/>
        <v>53</v>
      </c>
      <c r="C80" s="86" t="s">
        <v>430</v>
      </c>
      <c r="D80" s="89" t="s">
        <v>414</v>
      </c>
      <c r="E80" s="39"/>
      <c r="F80" s="38">
        <f t="shared" si="17"/>
        <v>6957.4774449999995</v>
      </c>
      <c r="G80" s="38"/>
      <c r="H80" s="38"/>
      <c r="I80" s="143">
        <f>2699.999+781.429937+1587.487</f>
        <v>5068.9159369999998</v>
      </c>
      <c r="J80" s="143">
        <f>1438.623508+449.938</f>
        <v>1888.5615079999998</v>
      </c>
      <c r="K80" s="162"/>
      <c r="L80" s="38">
        <f t="shared" si="10"/>
        <v>6957.4774449999995</v>
      </c>
      <c r="M80" s="38"/>
      <c r="N80" s="38"/>
      <c r="O80" s="38">
        <f>I80</f>
        <v>5068.9159369999998</v>
      </c>
      <c r="P80" s="142">
        <f>J80</f>
        <v>1888.5615079999998</v>
      </c>
      <c r="Q80" s="142"/>
      <c r="R80" s="9" t="s">
        <v>429</v>
      </c>
      <c r="S80" s="7">
        <v>2021</v>
      </c>
      <c r="T80" s="59"/>
      <c r="U80" s="59"/>
      <c r="V80" s="59"/>
      <c r="W80" s="59"/>
      <c r="X80" s="59"/>
      <c r="Y80" s="59"/>
      <c r="Z80" s="131"/>
      <c r="AA80" s="131"/>
      <c r="AB80" s="131"/>
      <c r="AC80" s="131"/>
      <c r="AD80" s="131"/>
      <c r="AE80" s="131"/>
      <c r="AF80" s="14"/>
    </row>
    <row r="81" spans="1:32" ht="67.2" outlineLevel="2" x14ac:dyDescent="0.25">
      <c r="A81" s="2"/>
      <c r="B81" s="7">
        <f t="shared" si="11"/>
        <v>54</v>
      </c>
      <c r="C81" s="86" t="s">
        <v>431</v>
      </c>
      <c r="D81" s="89" t="s">
        <v>414</v>
      </c>
      <c r="E81" s="39"/>
      <c r="F81" s="38">
        <f t="shared" si="17"/>
        <v>803.84199999999998</v>
      </c>
      <c r="G81" s="38"/>
      <c r="H81" s="38"/>
      <c r="I81" s="38"/>
      <c r="J81" s="143">
        <v>803.84199999999998</v>
      </c>
      <c r="K81" s="162"/>
      <c r="L81" s="38">
        <f t="shared" si="10"/>
        <v>803.84199999999998</v>
      </c>
      <c r="M81" s="38"/>
      <c r="N81" s="38"/>
      <c r="O81" s="38">
        <f t="shared" ref="O81:O89" si="18">I81</f>
        <v>0</v>
      </c>
      <c r="P81" s="142">
        <f t="shared" ref="P81:P140" si="19">J81</f>
        <v>803.84199999999998</v>
      </c>
      <c r="Q81" s="142"/>
      <c r="R81" s="9" t="s">
        <v>429</v>
      </c>
      <c r="S81" s="7">
        <v>2021</v>
      </c>
      <c r="T81" s="59"/>
      <c r="U81" s="59"/>
      <c r="V81" s="59"/>
      <c r="W81" s="59"/>
      <c r="X81" s="59"/>
      <c r="Y81" s="59"/>
      <c r="Z81" s="131"/>
      <c r="AA81" s="131"/>
      <c r="AB81" s="131"/>
      <c r="AC81" s="131"/>
      <c r="AD81" s="131"/>
      <c r="AE81" s="131"/>
      <c r="AF81" s="14"/>
    </row>
    <row r="82" spans="1:32" s="24" customFormat="1" ht="67.2" outlineLevel="2" x14ac:dyDescent="0.25">
      <c r="A82" s="76"/>
      <c r="B82" s="7">
        <f t="shared" si="11"/>
        <v>55</v>
      </c>
      <c r="C82" s="128" t="s">
        <v>412</v>
      </c>
      <c r="D82" s="126" t="s">
        <v>414</v>
      </c>
      <c r="E82" s="144"/>
      <c r="F82" s="72">
        <f t="shared" si="17"/>
        <v>2000</v>
      </c>
      <c r="G82" s="72"/>
      <c r="H82" s="72"/>
      <c r="I82" s="72"/>
      <c r="J82" s="72">
        <v>2000</v>
      </c>
      <c r="K82" s="72"/>
      <c r="L82" s="72">
        <f t="shared" si="10"/>
        <v>2000</v>
      </c>
      <c r="M82" s="72"/>
      <c r="N82" s="72"/>
      <c r="O82" s="72">
        <f t="shared" si="18"/>
        <v>0</v>
      </c>
      <c r="P82" s="145">
        <f t="shared" si="19"/>
        <v>2000</v>
      </c>
      <c r="Q82" s="145"/>
      <c r="R82" s="9" t="s">
        <v>429</v>
      </c>
      <c r="S82" s="27"/>
      <c r="T82" s="70"/>
      <c r="U82" s="70"/>
      <c r="V82" s="70"/>
      <c r="W82" s="70"/>
      <c r="X82" s="70"/>
      <c r="Y82" s="70"/>
      <c r="Z82" s="146"/>
      <c r="AA82" s="146"/>
      <c r="AB82" s="146"/>
      <c r="AC82" s="146"/>
      <c r="AD82" s="146"/>
      <c r="AE82" s="146"/>
      <c r="AF82" s="25"/>
    </row>
    <row r="83" spans="1:32" s="24" customFormat="1" ht="67.2" outlineLevel="2" x14ac:dyDescent="0.25">
      <c r="A83" s="76"/>
      <c r="B83" s="7">
        <f t="shared" si="11"/>
        <v>56</v>
      </c>
      <c r="C83" s="128" t="s">
        <v>413</v>
      </c>
      <c r="D83" s="126" t="s">
        <v>414</v>
      </c>
      <c r="E83" s="144"/>
      <c r="F83" s="72">
        <f t="shared" si="17"/>
        <v>3000</v>
      </c>
      <c r="G83" s="72"/>
      <c r="H83" s="72"/>
      <c r="I83" s="72"/>
      <c r="J83" s="72">
        <v>3000</v>
      </c>
      <c r="K83" s="72"/>
      <c r="L83" s="72">
        <f t="shared" si="10"/>
        <v>3000</v>
      </c>
      <c r="M83" s="72"/>
      <c r="N83" s="72"/>
      <c r="O83" s="72">
        <f t="shared" si="18"/>
        <v>0</v>
      </c>
      <c r="P83" s="145">
        <f t="shared" si="19"/>
        <v>3000</v>
      </c>
      <c r="Q83" s="145"/>
      <c r="R83" s="9" t="s">
        <v>429</v>
      </c>
      <c r="S83" s="27"/>
      <c r="T83" s="70"/>
      <c r="U83" s="70"/>
      <c r="V83" s="70"/>
      <c r="W83" s="70"/>
      <c r="X83" s="70"/>
      <c r="Y83" s="70"/>
      <c r="Z83" s="146"/>
      <c r="AA83" s="146"/>
      <c r="AB83" s="146"/>
      <c r="AC83" s="146"/>
      <c r="AD83" s="146"/>
      <c r="AE83" s="146"/>
      <c r="AF83" s="25"/>
    </row>
    <row r="84" spans="1:32" s="24" customFormat="1" ht="67.2" outlineLevel="2" x14ac:dyDescent="0.25">
      <c r="A84" s="76"/>
      <c r="B84" s="7">
        <f t="shared" si="11"/>
        <v>57</v>
      </c>
      <c r="C84" s="128" t="s">
        <v>415</v>
      </c>
      <c r="D84" s="126" t="s">
        <v>414</v>
      </c>
      <c r="E84" s="144"/>
      <c r="F84" s="72">
        <f t="shared" si="17"/>
        <v>2000</v>
      </c>
      <c r="G84" s="72"/>
      <c r="H84" s="72"/>
      <c r="I84" s="72"/>
      <c r="J84" s="72">
        <v>2000</v>
      </c>
      <c r="K84" s="72"/>
      <c r="L84" s="72">
        <f t="shared" si="10"/>
        <v>2000</v>
      </c>
      <c r="M84" s="72"/>
      <c r="N84" s="72"/>
      <c r="O84" s="72">
        <f t="shared" si="18"/>
        <v>0</v>
      </c>
      <c r="P84" s="145">
        <f t="shared" si="19"/>
        <v>2000</v>
      </c>
      <c r="Q84" s="145"/>
      <c r="R84" s="9" t="s">
        <v>429</v>
      </c>
      <c r="S84" s="27"/>
      <c r="T84" s="70"/>
      <c r="U84" s="70"/>
      <c r="V84" s="70"/>
      <c r="W84" s="70"/>
      <c r="X84" s="70"/>
      <c r="Y84" s="70"/>
      <c r="Z84" s="146"/>
      <c r="AA84" s="146"/>
      <c r="AB84" s="146"/>
      <c r="AC84" s="146"/>
      <c r="AD84" s="146"/>
      <c r="AE84" s="146"/>
      <c r="AF84" s="25"/>
    </row>
    <row r="85" spans="1:32" s="24" customFormat="1" ht="67.2" outlineLevel="2" x14ac:dyDescent="0.25">
      <c r="A85" s="76"/>
      <c r="B85" s="7">
        <f t="shared" si="11"/>
        <v>58</v>
      </c>
      <c r="C85" s="128" t="s">
        <v>416</v>
      </c>
      <c r="D85" s="126" t="s">
        <v>414</v>
      </c>
      <c r="E85" s="144"/>
      <c r="F85" s="72">
        <f t="shared" si="17"/>
        <v>2000</v>
      </c>
      <c r="G85" s="72"/>
      <c r="H85" s="72"/>
      <c r="I85" s="72"/>
      <c r="J85" s="72">
        <v>2000</v>
      </c>
      <c r="K85" s="72"/>
      <c r="L85" s="72">
        <f t="shared" si="10"/>
        <v>2000</v>
      </c>
      <c r="M85" s="72"/>
      <c r="N85" s="72"/>
      <c r="O85" s="72">
        <f t="shared" si="18"/>
        <v>0</v>
      </c>
      <c r="P85" s="145">
        <f t="shared" si="19"/>
        <v>2000</v>
      </c>
      <c r="Q85" s="145"/>
      <c r="R85" s="9" t="s">
        <v>429</v>
      </c>
      <c r="S85" s="27"/>
      <c r="T85" s="70"/>
      <c r="U85" s="70"/>
      <c r="V85" s="70"/>
      <c r="W85" s="70"/>
      <c r="X85" s="70"/>
      <c r="Y85" s="70"/>
      <c r="Z85" s="146"/>
      <c r="AA85" s="146"/>
      <c r="AB85" s="146"/>
      <c r="AC85" s="146"/>
      <c r="AD85" s="146"/>
      <c r="AE85" s="146"/>
      <c r="AF85" s="25"/>
    </row>
    <row r="86" spans="1:32" s="24" customFormat="1" ht="67.2" outlineLevel="2" x14ac:dyDescent="0.25">
      <c r="A86" s="76"/>
      <c r="B86" s="7">
        <f t="shared" si="11"/>
        <v>59</v>
      </c>
      <c r="C86" s="128" t="s">
        <v>417</v>
      </c>
      <c r="D86" s="126" t="s">
        <v>414</v>
      </c>
      <c r="E86" s="144"/>
      <c r="F86" s="72">
        <f t="shared" si="17"/>
        <v>5000</v>
      </c>
      <c r="G86" s="72"/>
      <c r="H86" s="72"/>
      <c r="I86" s="72"/>
      <c r="J86" s="72">
        <v>5000</v>
      </c>
      <c r="K86" s="72"/>
      <c r="L86" s="72">
        <f t="shared" si="10"/>
        <v>5000</v>
      </c>
      <c r="M86" s="72"/>
      <c r="N86" s="72"/>
      <c r="O86" s="72">
        <f t="shared" si="18"/>
        <v>0</v>
      </c>
      <c r="P86" s="145">
        <f t="shared" si="19"/>
        <v>5000</v>
      </c>
      <c r="Q86" s="145"/>
      <c r="R86" s="9" t="s">
        <v>429</v>
      </c>
      <c r="S86" s="27"/>
      <c r="T86" s="70"/>
      <c r="U86" s="70"/>
      <c r="V86" s="70"/>
      <c r="W86" s="70"/>
      <c r="X86" s="70"/>
      <c r="Y86" s="70"/>
      <c r="Z86" s="146"/>
      <c r="AA86" s="146"/>
      <c r="AB86" s="146"/>
      <c r="AC86" s="146"/>
      <c r="AD86" s="146"/>
      <c r="AE86" s="146"/>
      <c r="AF86" s="25"/>
    </row>
    <row r="87" spans="1:32" ht="67.2" outlineLevel="2" x14ac:dyDescent="0.25">
      <c r="A87" s="2"/>
      <c r="B87" s="7">
        <f t="shared" si="11"/>
        <v>60</v>
      </c>
      <c r="C87" s="86" t="s">
        <v>432</v>
      </c>
      <c r="D87" s="147" t="s">
        <v>414</v>
      </c>
      <c r="E87" s="39"/>
      <c r="F87" s="38">
        <f t="shared" si="17"/>
        <v>1200</v>
      </c>
      <c r="G87" s="38"/>
      <c r="H87" s="38"/>
      <c r="I87" s="38">
        <v>1000</v>
      </c>
      <c r="J87" s="38">
        <v>200</v>
      </c>
      <c r="K87" s="38"/>
      <c r="L87" s="38">
        <f t="shared" si="10"/>
        <v>1200</v>
      </c>
      <c r="M87" s="38"/>
      <c r="N87" s="38"/>
      <c r="O87" s="38">
        <f t="shared" si="18"/>
        <v>1000</v>
      </c>
      <c r="P87" s="142">
        <f t="shared" si="19"/>
        <v>200</v>
      </c>
      <c r="Q87" s="142"/>
      <c r="R87" s="9" t="s">
        <v>429</v>
      </c>
      <c r="S87" s="7">
        <v>2021</v>
      </c>
      <c r="T87" s="59"/>
      <c r="U87" s="59"/>
      <c r="V87" s="59"/>
      <c r="W87" s="59"/>
      <c r="X87" s="59"/>
      <c r="Y87" s="59"/>
      <c r="Z87" s="131"/>
      <c r="AA87" s="131"/>
      <c r="AB87" s="131"/>
      <c r="AC87" s="131"/>
      <c r="AD87" s="131"/>
      <c r="AE87" s="131"/>
      <c r="AF87" s="14"/>
    </row>
    <row r="88" spans="1:32" s="24" customFormat="1" ht="33.6" outlineLevel="2" x14ac:dyDescent="0.25">
      <c r="A88" s="76"/>
      <c r="B88" s="7">
        <f t="shared" si="11"/>
        <v>61</v>
      </c>
      <c r="C88" s="128" t="s">
        <v>418</v>
      </c>
      <c r="D88" s="147" t="s">
        <v>414</v>
      </c>
      <c r="E88" s="144"/>
      <c r="F88" s="72">
        <f t="shared" si="17"/>
        <v>5000</v>
      </c>
      <c r="G88" s="72"/>
      <c r="H88" s="72"/>
      <c r="I88" s="72">
        <v>5000</v>
      </c>
      <c r="J88" s="72"/>
      <c r="K88" s="72"/>
      <c r="L88" s="72">
        <f t="shared" si="10"/>
        <v>5000</v>
      </c>
      <c r="M88" s="72"/>
      <c r="N88" s="72"/>
      <c r="O88" s="72">
        <f t="shared" si="18"/>
        <v>5000</v>
      </c>
      <c r="P88" s="145">
        <f t="shared" si="19"/>
        <v>0</v>
      </c>
      <c r="Q88" s="145"/>
      <c r="R88" s="28"/>
      <c r="S88" s="27"/>
      <c r="T88" s="70"/>
      <c r="U88" s="70"/>
      <c r="V88" s="70"/>
      <c r="W88" s="70"/>
      <c r="X88" s="70"/>
      <c r="Y88" s="70"/>
      <c r="Z88" s="146"/>
      <c r="AA88" s="146"/>
      <c r="AB88" s="146"/>
      <c r="AC88" s="146"/>
      <c r="AD88" s="146"/>
      <c r="AE88" s="146"/>
      <c r="AF88" s="25"/>
    </row>
    <row r="89" spans="1:32" s="157" customFormat="1" ht="67.2" outlineLevel="2" x14ac:dyDescent="0.25">
      <c r="A89" s="148"/>
      <c r="B89" s="7">
        <f t="shared" si="11"/>
        <v>62</v>
      </c>
      <c r="C89" s="150" t="s">
        <v>433</v>
      </c>
      <c r="D89" s="147" t="s">
        <v>414</v>
      </c>
      <c r="E89" s="151"/>
      <c r="F89" s="152">
        <f t="shared" si="17"/>
        <v>690</v>
      </c>
      <c r="G89" s="152"/>
      <c r="H89" s="152"/>
      <c r="I89" s="158">
        <v>690</v>
      </c>
      <c r="J89" s="152"/>
      <c r="K89" s="152"/>
      <c r="L89" s="152">
        <f t="shared" si="10"/>
        <v>690</v>
      </c>
      <c r="M89" s="152"/>
      <c r="N89" s="152"/>
      <c r="O89" s="152">
        <f t="shared" si="18"/>
        <v>690</v>
      </c>
      <c r="P89" s="153">
        <f t="shared" si="19"/>
        <v>0</v>
      </c>
      <c r="Q89" s="153"/>
      <c r="R89" s="9" t="s">
        <v>429</v>
      </c>
      <c r="S89" s="149">
        <v>2023</v>
      </c>
      <c r="T89" s="154"/>
      <c r="U89" s="154"/>
      <c r="V89" s="154"/>
      <c r="W89" s="154"/>
      <c r="X89" s="154"/>
      <c r="Y89" s="154"/>
      <c r="Z89" s="155"/>
      <c r="AA89" s="155"/>
      <c r="AB89" s="155"/>
      <c r="AC89" s="155"/>
      <c r="AD89" s="155"/>
      <c r="AE89" s="155"/>
      <c r="AF89" s="156"/>
    </row>
    <row r="90" spans="1:32" s="157" customFormat="1" ht="67.2" outlineLevel="2" x14ac:dyDescent="0.25">
      <c r="A90" s="148"/>
      <c r="B90" s="7">
        <f t="shared" si="11"/>
        <v>63</v>
      </c>
      <c r="C90" s="150" t="s">
        <v>434</v>
      </c>
      <c r="D90" s="147" t="s">
        <v>414</v>
      </c>
      <c r="E90" s="151"/>
      <c r="F90" s="152">
        <f t="shared" si="17"/>
        <v>973.21100000000001</v>
      </c>
      <c r="G90" s="152"/>
      <c r="H90" s="152"/>
      <c r="I90" s="143">
        <v>973.21100000000001</v>
      </c>
      <c r="J90" s="152"/>
      <c r="K90" s="152"/>
      <c r="L90" s="152">
        <f t="shared" si="10"/>
        <v>973.21100000000001</v>
      </c>
      <c r="M90" s="152"/>
      <c r="N90" s="152"/>
      <c r="O90" s="143">
        <v>973.21100000000001</v>
      </c>
      <c r="P90" s="153"/>
      <c r="Q90" s="153"/>
      <c r="R90" s="9" t="s">
        <v>429</v>
      </c>
      <c r="S90" s="149">
        <v>2024</v>
      </c>
      <c r="T90" s="154"/>
      <c r="U90" s="154"/>
      <c r="V90" s="154"/>
      <c r="W90" s="154"/>
      <c r="X90" s="154"/>
      <c r="Y90" s="154"/>
      <c r="Z90" s="155"/>
      <c r="AA90" s="155"/>
      <c r="AB90" s="155"/>
      <c r="AC90" s="155"/>
      <c r="AD90" s="155"/>
      <c r="AE90" s="155"/>
      <c r="AF90" s="156"/>
    </row>
    <row r="91" spans="1:32" ht="50.4" outlineLevel="2" x14ac:dyDescent="0.25">
      <c r="A91" s="2"/>
      <c r="B91" s="7">
        <f t="shared" si="11"/>
        <v>64</v>
      </c>
      <c r="C91" s="150" t="s">
        <v>435</v>
      </c>
      <c r="D91" s="147" t="s">
        <v>414</v>
      </c>
      <c r="E91" s="39"/>
      <c r="F91" s="38">
        <f t="shared" si="17"/>
        <v>1126.7650000000001</v>
      </c>
      <c r="G91" s="38"/>
      <c r="H91" s="38"/>
      <c r="I91" s="143">
        <v>1126.7650000000001</v>
      </c>
      <c r="J91" s="143">
        <v>0</v>
      </c>
      <c r="K91" s="162"/>
      <c r="L91" s="38">
        <f t="shared" si="10"/>
        <v>1126.7650000000001</v>
      </c>
      <c r="M91" s="38"/>
      <c r="N91" s="38"/>
      <c r="O91" s="38">
        <f t="shared" ref="O91:O141" si="20">I91</f>
        <v>1126.7650000000001</v>
      </c>
      <c r="P91" s="142">
        <f t="shared" si="19"/>
        <v>0</v>
      </c>
      <c r="Q91" s="142"/>
      <c r="R91" s="9"/>
      <c r="S91" s="7"/>
      <c r="T91" s="59"/>
      <c r="U91" s="59"/>
      <c r="V91" s="59"/>
      <c r="W91" s="59"/>
      <c r="X91" s="59"/>
      <c r="Y91" s="59"/>
      <c r="Z91" s="131"/>
      <c r="AA91" s="131"/>
      <c r="AB91" s="131"/>
      <c r="AC91" s="131"/>
      <c r="AD91" s="131"/>
      <c r="AE91" s="131"/>
      <c r="AF91" s="14"/>
    </row>
    <row r="92" spans="1:32" s="24" customFormat="1" ht="16.8" outlineLevel="2" x14ac:dyDescent="0.25">
      <c r="A92" s="76"/>
      <c r="B92" s="7">
        <f t="shared" si="11"/>
        <v>65</v>
      </c>
      <c r="C92" s="128" t="s">
        <v>419</v>
      </c>
      <c r="D92" s="126"/>
      <c r="E92" s="144"/>
      <c r="F92" s="72">
        <f t="shared" si="17"/>
        <v>2000</v>
      </c>
      <c r="G92" s="72"/>
      <c r="H92" s="72"/>
      <c r="I92" s="72"/>
      <c r="J92" s="72">
        <v>2000</v>
      </c>
      <c r="K92" s="72"/>
      <c r="L92" s="72">
        <f t="shared" si="10"/>
        <v>2000</v>
      </c>
      <c r="M92" s="72"/>
      <c r="N92" s="72"/>
      <c r="O92" s="72">
        <f t="shared" si="20"/>
        <v>0</v>
      </c>
      <c r="P92" s="145">
        <f t="shared" si="19"/>
        <v>2000</v>
      </c>
      <c r="Q92" s="145"/>
      <c r="R92" s="28"/>
      <c r="S92" s="27"/>
      <c r="T92" s="70"/>
      <c r="U92" s="70"/>
      <c r="V92" s="70"/>
      <c r="W92" s="70"/>
      <c r="X92" s="70"/>
      <c r="Y92" s="70"/>
      <c r="Z92" s="146"/>
      <c r="AA92" s="146"/>
      <c r="AB92" s="146"/>
      <c r="AC92" s="146"/>
      <c r="AD92" s="146"/>
      <c r="AE92" s="146"/>
      <c r="AF92" s="25"/>
    </row>
    <row r="93" spans="1:32" ht="33.6" outlineLevel="2" x14ac:dyDescent="0.25">
      <c r="A93" s="2"/>
      <c r="B93" s="7">
        <f t="shared" si="11"/>
        <v>66</v>
      </c>
      <c r="C93" s="86" t="s">
        <v>436</v>
      </c>
      <c r="D93" s="147" t="s">
        <v>414</v>
      </c>
      <c r="E93" s="39"/>
      <c r="F93" s="38">
        <f t="shared" si="17"/>
        <v>996.08699999999999</v>
      </c>
      <c r="G93" s="38"/>
      <c r="H93" s="38"/>
      <c r="I93" s="38">
        <v>996.08699999999999</v>
      </c>
      <c r="J93" s="38">
        <v>0</v>
      </c>
      <c r="K93" s="38"/>
      <c r="L93" s="38">
        <f t="shared" ref="L93:L139" si="21">SUM(M93:P93)</f>
        <v>996.08699999999999</v>
      </c>
      <c r="M93" s="38"/>
      <c r="N93" s="38"/>
      <c r="O93" s="38">
        <f t="shared" si="20"/>
        <v>996.08699999999999</v>
      </c>
      <c r="P93" s="142">
        <f t="shared" si="19"/>
        <v>0</v>
      </c>
      <c r="Q93" s="142"/>
      <c r="R93" s="9"/>
      <c r="S93" s="7"/>
      <c r="T93" s="59"/>
      <c r="U93" s="59"/>
      <c r="V93" s="59"/>
      <c r="W93" s="59"/>
      <c r="X93" s="59"/>
      <c r="Y93" s="59"/>
      <c r="Z93" s="131"/>
      <c r="AA93" s="131"/>
      <c r="AB93" s="131"/>
      <c r="AC93" s="131"/>
      <c r="AD93" s="131"/>
      <c r="AE93" s="131"/>
      <c r="AF93" s="14"/>
    </row>
    <row r="94" spans="1:32" s="24" customFormat="1" ht="16.8" outlineLevel="2" x14ac:dyDescent="0.25">
      <c r="A94" s="76"/>
      <c r="B94" s="7">
        <f t="shared" ref="B94:B158" si="22">B93+1</f>
        <v>67</v>
      </c>
      <c r="C94" s="128" t="s">
        <v>420</v>
      </c>
      <c r="D94" s="126"/>
      <c r="E94" s="144"/>
      <c r="F94" s="72">
        <f t="shared" si="17"/>
        <v>1500</v>
      </c>
      <c r="G94" s="72"/>
      <c r="H94" s="72"/>
      <c r="I94" s="72"/>
      <c r="J94" s="72">
        <v>1500</v>
      </c>
      <c r="K94" s="72"/>
      <c r="L94" s="72">
        <f t="shared" si="21"/>
        <v>1500</v>
      </c>
      <c r="M94" s="72"/>
      <c r="N94" s="72"/>
      <c r="O94" s="72">
        <f t="shared" si="20"/>
        <v>0</v>
      </c>
      <c r="P94" s="145">
        <f t="shared" si="19"/>
        <v>1500</v>
      </c>
      <c r="Q94" s="145"/>
      <c r="R94" s="28"/>
      <c r="S94" s="27"/>
      <c r="T94" s="70"/>
      <c r="U94" s="70"/>
      <c r="V94" s="70"/>
      <c r="W94" s="70"/>
      <c r="X94" s="70"/>
      <c r="Y94" s="70"/>
      <c r="Z94" s="146"/>
      <c r="AA94" s="146"/>
      <c r="AB94" s="146"/>
      <c r="AC94" s="146"/>
      <c r="AD94" s="146"/>
      <c r="AE94" s="146"/>
      <c r="AF94" s="25"/>
    </row>
    <row r="95" spans="1:32" ht="16.8" outlineLevel="2" x14ac:dyDescent="0.25">
      <c r="A95" s="2"/>
      <c r="B95" s="7">
        <f t="shared" si="22"/>
        <v>68</v>
      </c>
      <c r="C95" s="128" t="s">
        <v>421</v>
      </c>
      <c r="D95" s="89"/>
      <c r="E95" s="39"/>
      <c r="F95" s="38">
        <f t="shared" si="17"/>
        <v>1000</v>
      </c>
      <c r="G95" s="38"/>
      <c r="H95" s="38"/>
      <c r="I95" s="38"/>
      <c r="J95" s="38">
        <v>1000</v>
      </c>
      <c r="K95" s="38"/>
      <c r="L95" s="38">
        <f t="shared" si="21"/>
        <v>1000</v>
      </c>
      <c r="M95" s="38"/>
      <c r="N95" s="38"/>
      <c r="O95" s="38">
        <f t="shared" si="20"/>
        <v>0</v>
      </c>
      <c r="P95" s="142">
        <f t="shared" si="19"/>
        <v>1000</v>
      </c>
      <c r="Q95" s="142"/>
      <c r="R95" s="9"/>
      <c r="S95" s="7"/>
      <c r="T95" s="59"/>
      <c r="U95" s="59"/>
      <c r="V95" s="59"/>
      <c r="W95" s="59"/>
      <c r="X95" s="59"/>
      <c r="Y95" s="59"/>
      <c r="Z95" s="131"/>
      <c r="AA95" s="131"/>
      <c r="AB95" s="131"/>
      <c r="AC95" s="131"/>
      <c r="AD95" s="131"/>
      <c r="AE95" s="131"/>
      <c r="AF95" s="14"/>
    </row>
    <row r="96" spans="1:32" s="24" customFormat="1" ht="16.8" outlineLevel="2" x14ac:dyDescent="0.25">
      <c r="A96" s="76"/>
      <c r="B96" s="7">
        <f t="shared" si="22"/>
        <v>69</v>
      </c>
      <c r="C96" s="128" t="s">
        <v>422</v>
      </c>
      <c r="D96" s="126"/>
      <c r="E96" s="144"/>
      <c r="F96" s="72">
        <f t="shared" si="17"/>
        <v>2000</v>
      </c>
      <c r="G96" s="72"/>
      <c r="H96" s="72"/>
      <c r="I96" s="72"/>
      <c r="J96" s="72">
        <v>2000</v>
      </c>
      <c r="K96" s="72"/>
      <c r="L96" s="72">
        <f t="shared" si="21"/>
        <v>2000</v>
      </c>
      <c r="M96" s="72"/>
      <c r="N96" s="72"/>
      <c r="O96" s="72">
        <f t="shared" si="20"/>
        <v>0</v>
      </c>
      <c r="P96" s="145">
        <f t="shared" si="19"/>
        <v>2000</v>
      </c>
      <c r="Q96" s="145"/>
      <c r="R96" s="28"/>
      <c r="S96" s="27"/>
      <c r="T96" s="70"/>
      <c r="U96" s="70"/>
      <c r="V96" s="70"/>
      <c r="W96" s="70"/>
      <c r="X96" s="70"/>
      <c r="Y96" s="70"/>
      <c r="Z96" s="146"/>
      <c r="AA96" s="146"/>
      <c r="AB96" s="146"/>
      <c r="AC96" s="146"/>
      <c r="AD96" s="146"/>
      <c r="AE96" s="146"/>
      <c r="AF96" s="25"/>
    </row>
    <row r="97" spans="1:32" s="24" customFormat="1" ht="16.8" outlineLevel="2" x14ac:dyDescent="0.25">
      <c r="A97" s="76"/>
      <c r="B97" s="7">
        <f t="shared" si="22"/>
        <v>70</v>
      </c>
      <c r="C97" s="128" t="s">
        <v>423</v>
      </c>
      <c r="D97" s="126"/>
      <c r="E97" s="144"/>
      <c r="F97" s="72">
        <f t="shared" si="17"/>
        <v>2000</v>
      </c>
      <c r="G97" s="72"/>
      <c r="H97" s="72"/>
      <c r="I97" s="72">
        <v>0</v>
      </c>
      <c r="J97" s="72">
        <v>2000</v>
      </c>
      <c r="K97" s="72"/>
      <c r="L97" s="72">
        <f t="shared" si="21"/>
        <v>2000</v>
      </c>
      <c r="M97" s="72"/>
      <c r="N97" s="72"/>
      <c r="O97" s="72">
        <f t="shared" si="20"/>
        <v>0</v>
      </c>
      <c r="P97" s="145">
        <f t="shared" si="19"/>
        <v>2000</v>
      </c>
      <c r="Q97" s="145"/>
      <c r="R97" s="28"/>
      <c r="S97" s="27"/>
      <c r="T97" s="70"/>
      <c r="U97" s="70"/>
      <c r="V97" s="70"/>
      <c r="W97" s="70"/>
      <c r="X97" s="70"/>
      <c r="Y97" s="70"/>
      <c r="Z97" s="146"/>
      <c r="AA97" s="146"/>
      <c r="AB97" s="146"/>
      <c r="AC97" s="146"/>
      <c r="AD97" s="146"/>
      <c r="AE97" s="146"/>
      <c r="AF97" s="25"/>
    </row>
    <row r="98" spans="1:32" s="24" customFormat="1" ht="16.8" outlineLevel="2" x14ac:dyDescent="0.25">
      <c r="A98" s="76"/>
      <c r="B98" s="7">
        <f t="shared" si="22"/>
        <v>71</v>
      </c>
      <c r="C98" s="128" t="s">
        <v>424</v>
      </c>
      <c r="D98" s="126"/>
      <c r="E98" s="144"/>
      <c r="F98" s="72">
        <f t="shared" si="17"/>
        <v>6000</v>
      </c>
      <c r="G98" s="72"/>
      <c r="H98" s="72"/>
      <c r="I98" s="72">
        <v>6000</v>
      </c>
      <c r="J98" s="72"/>
      <c r="K98" s="72"/>
      <c r="L98" s="72">
        <f t="shared" si="21"/>
        <v>6000</v>
      </c>
      <c r="M98" s="72"/>
      <c r="N98" s="72"/>
      <c r="O98" s="72">
        <f t="shared" si="20"/>
        <v>6000</v>
      </c>
      <c r="P98" s="145">
        <f t="shared" si="19"/>
        <v>0</v>
      </c>
      <c r="Q98" s="145"/>
      <c r="R98" s="28"/>
      <c r="S98" s="27"/>
      <c r="T98" s="70"/>
      <c r="U98" s="70"/>
      <c r="V98" s="70"/>
      <c r="W98" s="70"/>
      <c r="X98" s="70"/>
      <c r="Y98" s="70"/>
      <c r="Z98" s="146"/>
      <c r="AA98" s="146"/>
      <c r="AB98" s="146"/>
      <c r="AC98" s="146"/>
      <c r="AD98" s="146"/>
      <c r="AE98" s="146"/>
      <c r="AF98" s="25"/>
    </row>
    <row r="99" spans="1:32" s="24" customFormat="1" ht="33.6" outlineLevel="2" x14ac:dyDescent="0.25">
      <c r="A99" s="76"/>
      <c r="B99" s="7">
        <f t="shared" si="22"/>
        <v>72</v>
      </c>
      <c r="C99" s="128" t="s">
        <v>425</v>
      </c>
      <c r="D99" s="126"/>
      <c r="E99" s="144"/>
      <c r="F99" s="72">
        <f t="shared" si="17"/>
        <v>2500</v>
      </c>
      <c r="G99" s="72"/>
      <c r="H99" s="72"/>
      <c r="I99" s="72"/>
      <c r="J99" s="72">
        <v>2500</v>
      </c>
      <c r="K99" s="72"/>
      <c r="L99" s="72">
        <f t="shared" si="21"/>
        <v>2500</v>
      </c>
      <c r="M99" s="72"/>
      <c r="N99" s="72"/>
      <c r="O99" s="72">
        <f t="shared" si="20"/>
        <v>0</v>
      </c>
      <c r="P99" s="145">
        <f t="shared" si="19"/>
        <v>2500</v>
      </c>
      <c r="Q99" s="145"/>
      <c r="R99" s="28"/>
      <c r="S99" s="27"/>
      <c r="T99" s="70"/>
      <c r="U99" s="70"/>
      <c r="V99" s="70"/>
      <c r="W99" s="70"/>
      <c r="X99" s="70"/>
      <c r="Y99" s="70"/>
      <c r="Z99" s="146"/>
      <c r="AA99" s="146"/>
      <c r="AB99" s="146"/>
      <c r="AC99" s="146"/>
      <c r="AD99" s="146"/>
      <c r="AE99" s="146"/>
      <c r="AF99" s="25"/>
    </row>
    <row r="100" spans="1:32" s="24" customFormat="1" ht="16.8" outlineLevel="2" x14ac:dyDescent="0.25">
      <c r="A100" s="76"/>
      <c r="B100" s="7">
        <f t="shared" si="22"/>
        <v>73</v>
      </c>
      <c r="C100" s="128" t="s">
        <v>426</v>
      </c>
      <c r="D100" s="126"/>
      <c r="E100" s="144"/>
      <c r="F100" s="72">
        <f t="shared" si="17"/>
        <v>1500</v>
      </c>
      <c r="G100" s="72"/>
      <c r="H100" s="72"/>
      <c r="I100" s="72"/>
      <c r="J100" s="72">
        <v>1500</v>
      </c>
      <c r="K100" s="72"/>
      <c r="L100" s="72">
        <f t="shared" si="21"/>
        <v>1500</v>
      </c>
      <c r="M100" s="72"/>
      <c r="N100" s="72"/>
      <c r="O100" s="72">
        <f t="shared" si="20"/>
        <v>0</v>
      </c>
      <c r="P100" s="145">
        <f t="shared" si="19"/>
        <v>1500</v>
      </c>
      <c r="Q100" s="145"/>
      <c r="R100" s="28"/>
      <c r="S100" s="27"/>
      <c r="T100" s="70"/>
      <c r="U100" s="70"/>
      <c r="V100" s="70"/>
      <c r="W100" s="70"/>
      <c r="X100" s="70"/>
      <c r="Y100" s="70"/>
      <c r="Z100" s="146"/>
      <c r="AA100" s="146"/>
      <c r="AB100" s="146"/>
      <c r="AC100" s="146"/>
      <c r="AD100" s="146"/>
      <c r="AE100" s="146"/>
      <c r="AF100" s="25"/>
    </row>
    <row r="101" spans="1:32" s="24" customFormat="1" ht="33.6" outlineLevel="2" x14ac:dyDescent="0.25">
      <c r="A101" s="76"/>
      <c r="B101" s="7">
        <f t="shared" si="22"/>
        <v>74</v>
      </c>
      <c r="C101" s="128" t="s">
        <v>427</v>
      </c>
      <c r="D101" s="126"/>
      <c r="E101" s="144"/>
      <c r="F101" s="72">
        <f t="shared" si="17"/>
        <v>500</v>
      </c>
      <c r="G101" s="72"/>
      <c r="H101" s="72"/>
      <c r="I101" s="72"/>
      <c r="J101" s="72">
        <v>500</v>
      </c>
      <c r="K101" s="72"/>
      <c r="L101" s="72">
        <f t="shared" si="21"/>
        <v>500</v>
      </c>
      <c r="M101" s="72"/>
      <c r="N101" s="72"/>
      <c r="O101" s="72">
        <f t="shared" si="20"/>
        <v>0</v>
      </c>
      <c r="P101" s="145">
        <f t="shared" si="19"/>
        <v>500</v>
      </c>
      <c r="Q101" s="145"/>
      <c r="R101" s="28"/>
      <c r="S101" s="27"/>
      <c r="T101" s="70"/>
      <c r="U101" s="70"/>
      <c r="V101" s="70"/>
      <c r="W101" s="70"/>
      <c r="X101" s="70"/>
      <c r="Y101" s="70"/>
      <c r="Z101" s="146"/>
      <c r="AA101" s="146"/>
      <c r="AB101" s="146"/>
      <c r="AC101" s="146"/>
      <c r="AD101" s="146"/>
      <c r="AE101" s="146"/>
      <c r="AF101" s="25"/>
    </row>
    <row r="102" spans="1:32" ht="67.2" outlineLevel="2" x14ac:dyDescent="0.25">
      <c r="A102" s="2"/>
      <c r="B102" s="7">
        <f t="shared" si="22"/>
        <v>75</v>
      </c>
      <c r="C102" s="160" t="s">
        <v>437</v>
      </c>
      <c r="D102" s="147" t="s">
        <v>414</v>
      </c>
      <c r="E102" s="39"/>
      <c r="F102" s="38">
        <f t="shared" si="17"/>
        <v>1677.2919999999999</v>
      </c>
      <c r="G102" s="38"/>
      <c r="H102" s="143">
        <v>208</v>
      </c>
      <c r="I102" s="143">
        <f>1272+197.292</f>
        <v>1469.2919999999999</v>
      </c>
      <c r="J102" s="38"/>
      <c r="K102" s="38"/>
      <c r="L102" s="38">
        <f t="shared" si="21"/>
        <v>1677.2919999999999</v>
      </c>
      <c r="M102" s="38"/>
      <c r="N102" s="38">
        <f>H102</f>
        <v>208</v>
      </c>
      <c r="O102" s="38">
        <f t="shared" si="20"/>
        <v>1469.2919999999999</v>
      </c>
      <c r="P102" s="142">
        <f t="shared" si="19"/>
        <v>0</v>
      </c>
      <c r="Q102" s="142"/>
      <c r="R102" s="9" t="s">
        <v>429</v>
      </c>
      <c r="S102" s="7">
        <v>2021</v>
      </c>
      <c r="T102" s="59"/>
      <c r="U102" s="59"/>
      <c r="V102" s="59"/>
      <c r="W102" s="59"/>
      <c r="X102" s="59"/>
      <c r="Y102" s="59"/>
      <c r="Z102" s="131"/>
      <c r="AA102" s="131"/>
      <c r="AB102" s="131"/>
      <c r="AC102" s="131"/>
      <c r="AD102" s="131"/>
      <c r="AE102" s="131"/>
      <c r="AF102" s="14"/>
    </row>
    <row r="103" spans="1:32" ht="67.2" outlineLevel="2" x14ac:dyDescent="0.25">
      <c r="A103" s="2"/>
      <c r="B103" s="7">
        <f t="shared" si="22"/>
        <v>76</v>
      </c>
      <c r="C103" s="86" t="s">
        <v>438</v>
      </c>
      <c r="D103" s="147" t="s">
        <v>414</v>
      </c>
      <c r="E103" s="39"/>
      <c r="F103" s="38">
        <f t="shared" si="17"/>
        <v>185.52</v>
      </c>
      <c r="G103" s="38"/>
      <c r="H103" s="143">
        <v>47</v>
      </c>
      <c r="I103" s="143">
        <f>128.174+10.346</f>
        <v>138.52000000000001</v>
      </c>
      <c r="J103" s="38"/>
      <c r="K103" s="38"/>
      <c r="L103" s="38">
        <f t="shared" si="21"/>
        <v>185.52</v>
      </c>
      <c r="M103" s="38"/>
      <c r="N103" s="38">
        <f t="shared" ref="N103:N140" si="23">H103</f>
        <v>47</v>
      </c>
      <c r="O103" s="38">
        <f t="shared" si="20"/>
        <v>138.52000000000001</v>
      </c>
      <c r="P103" s="142">
        <f t="shared" si="19"/>
        <v>0</v>
      </c>
      <c r="Q103" s="142"/>
      <c r="R103" s="9" t="s">
        <v>429</v>
      </c>
      <c r="S103" s="7">
        <v>2021</v>
      </c>
      <c r="T103" s="59"/>
      <c r="U103" s="59"/>
      <c r="V103" s="59"/>
      <c r="W103" s="59"/>
      <c r="X103" s="59"/>
      <c r="Y103" s="59"/>
      <c r="Z103" s="131"/>
      <c r="AA103" s="131"/>
      <c r="AB103" s="131"/>
      <c r="AC103" s="131"/>
      <c r="AD103" s="131"/>
      <c r="AE103" s="131"/>
      <c r="AF103" s="14"/>
    </row>
    <row r="104" spans="1:32" ht="67.2" outlineLevel="2" x14ac:dyDescent="0.25">
      <c r="A104" s="2"/>
      <c r="B104" s="7">
        <f t="shared" si="22"/>
        <v>77</v>
      </c>
      <c r="C104" s="86" t="s">
        <v>439</v>
      </c>
      <c r="D104" s="147" t="s">
        <v>414</v>
      </c>
      <c r="E104" s="39"/>
      <c r="F104" s="38">
        <f t="shared" si="17"/>
        <v>517.23599999999999</v>
      </c>
      <c r="G104" s="38"/>
      <c r="H104" s="143">
        <v>87</v>
      </c>
      <c r="I104" s="143">
        <f>369.826+60.41</f>
        <v>430.23599999999999</v>
      </c>
      <c r="J104" s="38"/>
      <c r="K104" s="38"/>
      <c r="L104" s="38">
        <f t="shared" si="21"/>
        <v>517.23599999999999</v>
      </c>
      <c r="M104" s="38"/>
      <c r="N104" s="38">
        <f t="shared" si="23"/>
        <v>87</v>
      </c>
      <c r="O104" s="38">
        <f t="shared" si="20"/>
        <v>430.23599999999999</v>
      </c>
      <c r="P104" s="142">
        <f t="shared" si="19"/>
        <v>0</v>
      </c>
      <c r="Q104" s="142"/>
      <c r="R104" s="9" t="s">
        <v>429</v>
      </c>
      <c r="S104" s="7">
        <v>2021</v>
      </c>
      <c r="T104" s="59"/>
      <c r="U104" s="59"/>
      <c r="V104" s="59"/>
      <c r="W104" s="59"/>
      <c r="X104" s="59"/>
      <c r="Y104" s="59"/>
      <c r="Z104" s="131"/>
      <c r="AA104" s="131"/>
      <c r="AB104" s="131"/>
      <c r="AC104" s="131"/>
      <c r="AD104" s="131"/>
      <c r="AE104" s="131"/>
      <c r="AF104" s="14"/>
    </row>
    <row r="105" spans="1:32" ht="67.2" outlineLevel="2" x14ac:dyDescent="0.25">
      <c r="A105" s="2"/>
      <c r="B105" s="7">
        <f t="shared" si="22"/>
        <v>78</v>
      </c>
      <c r="C105" s="86" t="s">
        <v>473</v>
      </c>
      <c r="D105" s="147" t="s">
        <v>414</v>
      </c>
      <c r="E105" s="39"/>
      <c r="F105" s="38">
        <f t="shared" si="17"/>
        <v>462.05799999999999</v>
      </c>
      <c r="G105" s="38"/>
      <c r="H105" s="143">
        <v>68</v>
      </c>
      <c r="I105" s="143">
        <f>20+294</f>
        <v>314</v>
      </c>
      <c r="J105" s="143">
        <v>80.058000000000007</v>
      </c>
      <c r="K105" s="38"/>
      <c r="L105" s="38">
        <f t="shared" si="21"/>
        <v>462.05799999999999</v>
      </c>
      <c r="M105" s="38"/>
      <c r="N105" s="143">
        <v>68</v>
      </c>
      <c r="O105" s="143">
        <f>20+294</f>
        <v>314</v>
      </c>
      <c r="P105" s="143">
        <v>80.058000000000007</v>
      </c>
      <c r="Q105" s="142"/>
      <c r="R105" s="9" t="s">
        <v>429</v>
      </c>
      <c r="S105" s="7">
        <v>2021</v>
      </c>
      <c r="T105" s="59"/>
      <c r="U105" s="59"/>
      <c r="V105" s="59"/>
      <c r="W105" s="59"/>
      <c r="X105" s="59"/>
      <c r="Y105" s="59"/>
      <c r="Z105" s="131"/>
      <c r="AA105" s="131"/>
      <c r="AB105" s="131"/>
      <c r="AC105" s="131"/>
      <c r="AD105" s="131"/>
      <c r="AE105" s="131"/>
      <c r="AF105" s="14"/>
    </row>
    <row r="106" spans="1:32" ht="67.2" outlineLevel="2" x14ac:dyDescent="0.25">
      <c r="A106" s="2"/>
      <c r="B106" s="7">
        <f t="shared" si="22"/>
        <v>79</v>
      </c>
      <c r="C106" s="86" t="s">
        <v>474</v>
      </c>
      <c r="D106" s="147" t="s">
        <v>414</v>
      </c>
      <c r="E106" s="39"/>
      <c r="F106" s="38">
        <f t="shared" si="17"/>
        <v>472.94200000000001</v>
      </c>
      <c r="G106" s="38"/>
      <c r="H106" s="143">
        <v>0</v>
      </c>
      <c r="I106" s="143">
        <v>362</v>
      </c>
      <c r="J106" s="143">
        <v>110.94199999999999</v>
      </c>
      <c r="K106" s="38"/>
      <c r="L106" s="38">
        <f t="shared" si="21"/>
        <v>472.94200000000001</v>
      </c>
      <c r="M106" s="38"/>
      <c r="N106" s="143">
        <v>0</v>
      </c>
      <c r="O106" s="143">
        <v>362</v>
      </c>
      <c r="P106" s="143">
        <v>110.94199999999999</v>
      </c>
      <c r="Q106" s="142"/>
      <c r="R106" s="9" t="s">
        <v>429</v>
      </c>
      <c r="S106" s="7">
        <v>2021</v>
      </c>
      <c r="T106" s="59"/>
      <c r="U106" s="59"/>
      <c r="V106" s="59"/>
      <c r="W106" s="59"/>
      <c r="X106" s="59"/>
      <c r="Y106" s="59"/>
      <c r="Z106" s="131"/>
      <c r="AA106" s="131"/>
      <c r="AB106" s="131"/>
      <c r="AC106" s="131"/>
      <c r="AD106" s="131"/>
      <c r="AE106" s="131"/>
      <c r="AF106" s="14"/>
    </row>
    <row r="107" spans="1:32" ht="67.2" outlineLevel="2" x14ac:dyDescent="0.25">
      <c r="A107" s="2"/>
      <c r="B107" s="7">
        <f t="shared" si="22"/>
        <v>80</v>
      </c>
      <c r="C107" s="86" t="s">
        <v>440</v>
      </c>
      <c r="D107" s="147" t="s">
        <v>414</v>
      </c>
      <c r="E107" s="39"/>
      <c r="F107" s="38">
        <f t="shared" si="17"/>
        <v>1092.2</v>
      </c>
      <c r="G107" s="38"/>
      <c r="H107" s="38"/>
      <c r="I107" s="143">
        <v>1092.2</v>
      </c>
      <c r="J107" s="38"/>
      <c r="K107" s="38"/>
      <c r="L107" s="38">
        <f t="shared" si="21"/>
        <v>1092.2</v>
      </c>
      <c r="M107" s="38"/>
      <c r="N107" s="38">
        <f t="shared" si="23"/>
        <v>0</v>
      </c>
      <c r="O107" s="38">
        <f t="shared" si="20"/>
        <v>1092.2</v>
      </c>
      <c r="P107" s="142">
        <f t="shared" si="19"/>
        <v>0</v>
      </c>
      <c r="Q107" s="142"/>
      <c r="R107" s="9" t="s">
        <v>429</v>
      </c>
      <c r="S107" s="7">
        <v>2021</v>
      </c>
      <c r="T107" s="59"/>
      <c r="U107" s="59"/>
      <c r="V107" s="59"/>
      <c r="W107" s="59"/>
      <c r="X107" s="59"/>
      <c r="Y107" s="59"/>
      <c r="Z107" s="131"/>
      <c r="AA107" s="131"/>
      <c r="AB107" s="131"/>
      <c r="AC107" s="131"/>
      <c r="AD107" s="131"/>
      <c r="AE107" s="131"/>
      <c r="AF107" s="14"/>
    </row>
    <row r="108" spans="1:32" ht="67.2" outlineLevel="2" x14ac:dyDescent="0.25">
      <c r="A108" s="2"/>
      <c r="B108" s="7">
        <f t="shared" si="22"/>
        <v>81</v>
      </c>
      <c r="C108" s="159" t="s">
        <v>441</v>
      </c>
      <c r="D108" s="147" t="s">
        <v>414</v>
      </c>
      <c r="E108" s="39"/>
      <c r="F108" s="38">
        <f t="shared" si="17"/>
        <v>357</v>
      </c>
      <c r="G108" s="38"/>
      <c r="H108" s="38"/>
      <c r="I108" s="143">
        <v>357</v>
      </c>
      <c r="J108" s="38"/>
      <c r="K108" s="38"/>
      <c r="L108" s="38">
        <f t="shared" si="21"/>
        <v>357</v>
      </c>
      <c r="M108" s="38"/>
      <c r="N108" s="38">
        <f t="shared" si="23"/>
        <v>0</v>
      </c>
      <c r="O108" s="38">
        <f t="shared" si="20"/>
        <v>357</v>
      </c>
      <c r="P108" s="142">
        <f t="shared" si="19"/>
        <v>0</v>
      </c>
      <c r="Q108" s="142"/>
      <c r="R108" s="9" t="s">
        <v>429</v>
      </c>
      <c r="S108" s="7">
        <v>2024</v>
      </c>
      <c r="T108" s="59"/>
      <c r="U108" s="59"/>
      <c r="V108" s="59"/>
      <c r="W108" s="59"/>
      <c r="X108" s="59"/>
      <c r="Y108" s="59"/>
      <c r="Z108" s="131"/>
      <c r="AA108" s="131"/>
      <c r="AB108" s="131"/>
      <c r="AC108" s="131"/>
      <c r="AD108" s="131"/>
      <c r="AE108" s="131"/>
      <c r="AF108" s="14"/>
    </row>
    <row r="109" spans="1:32" ht="67.2" outlineLevel="2" x14ac:dyDescent="0.25">
      <c r="A109" s="2"/>
      <c r="B109" s="7">
        <f t="shared" si="22"/>
        <v>82</v>
      </c>
      <c r="C109" s="86" t="s">
        <v>442</v>
      </c>
      <c r="D109" s="147" t="s">
        <v>414</v>
      </c>
      <c r="E109" s="39"/>
      <c r="F109" s="38">
        <f t="shared" si="17"/>
        <v>777.93899999999996</v>
      </c>
      <c r="G109" s="143">
        <v>323</v>
      </c>
      <c r="H109" s="143">
        <v>297</v>
      </c>
      <c r="I109" s="143">
        <v>0</v>
      </c>
      <c r="J109" s="143">
        <f>102.625+55.314</f>
        <v>157.93899999999999</v>
      </c>
      <c r="K109" s="143"/>
      <c r="L109" s="143">
        <f t="shared" ref="L109:L110" si="24">SUM(M109:P109)</f>
        <v>777.93899999999996</v>
      </c>
      <c r="M109" s="143">
        <v>323</v>
      </c>
      <c r="N109" s="143">
        <v>297</v>
      </c>
      <c r="O109" s="38">
        <f t="shared" si="20"/>
        <v>0</v>
      </c>
      <c r="P109" s="142">
        <f t="shared" si="19"/>
        <v>157.93899999999999</v>
      </c>
      <c r="Q109" s="142"/>
      <c r="R109" s="9" t="s">
        <v>429</v>
      </c>
      <c r="S109" s="7">
        <v>2021</v>
      </c>
      <c r="T109" s="59"/>
      <c r="U109" s="59"/>
      <c r="V109" s="59"/>
      <c r="W109" s="59"/>
      <c r="X109" s="59"/>
      <c r="Y109" s="59"/>
      <c r="Z109" s="131"/>
      <c r="AA109" s="131"/>
      <c r="AB109" s="131"/>
      <c r="AC109" s="131"/>
      <c r="AD109" s="131"/>
      <c r="AE109" s="131"/>
      <c r="AF109" s="14"/>
    </row>
    <row r="110" spans="1:32" ht="67.2" outlineLevel="2" x14ac:dyDescent="0.25">
      <c r="A110" s="2"/>
      <c r="B110" s="7">
        <f t="shared" si="22"/>
        <v>83</v>
      </c>
      <c r="C110" s="86" t="s">
        <v>475</v>
      </c>
      <c r="D110" s="147" t="s">
        <v>414</v>
      </c>
      <c r="E110" s="39"/>
      <c r="F110" s="38">
        <f t="shared" si="17"/>
        <v>157.93899999999999</v>
      </c>
      <c r="G110" s="162"/>
      <c r="H110" s="162"/>
      <c r="I110" s="143"/>
      <c r="J110" s="143">
        <f>102.625+55.314</f>
        <v>157.93899999999999</v>
      </c>
      <c r="K110" s="162"/>
      <c r="L110" s="143">
        <f t="shared" si="24"/>
        <v>157.93899999999999</v>
      </c>
      <c r="M110" s="162"/>
      <c r="N110" s="162"/>
      <c r="O110" s="38"/>
      <c r="P110" s="143">
        <f>102.625+55.314</f>
        <v>157.93899999999999</v>
      </c>
      <c r="Q110" s="142"/>
      <c r="R110" s="9" t="s">
        <v>429</v>
      </c>
      <c r="S110" s="7">
        <v>2021</v>
      </c>
      <c r="T110" s="59"/>
      <c r="U110" s="59"/>
      <c r="V110" s="59"/>
      <c r="W110" s="59"/>
      <c r="X110" s="59"/>
      <c r="Y110" s="59"/>
      <c r="Z110" s="131"/>
      <c r="AA110" s="131"/>
      <c r="AB110" s="131"/>
      <c r="AC110" s="131"/>
      <c r="AD110" s="131"/>
      <c r="AE110" s="131"/>
      <c r="AF110" s="14"/>
    </row>
    <row r="111" spans="1:32" ht="67.2" outlineLevel="2" x14ac:dyDescent="0.25">
      <c r="A111" s="2"/>
      <c r="B111" s="7">
        <f t="shared" si="22"/>
        <v>84</v>
      </c>
      <c r="C111" s="86" t="s">
        <v>443</v>
      </c>
      <c r="D111" s="147" t="s">
        <v>414</v>
      </c>
      <c r="E111" s="39"/>
      <c r="F111" s="38">
        <f t="shared" si="17"/>
        <v>1267.2749999999999</v>
      </c>
      <c r="G111" s="38"/>
      <c r="H111" s="38"/>
      <c r="I111" s="143">
        <v>1114.4179999999999</v>
      </c>
      <c r="J111" s="143">
        <v>152.857</v>
      </c>
      <c r="K111" s="162"/>
      <c r="L111" s="38">
        <f t="shared" si="21"/>
        <v>1267.2749999999999</v>
      </c>
      <c r="M111" s="38"/>
      <c r="N111" s="38">
        <f t="shared" si="23"/>
        <v>0</v>
      </c>
      <c r="O111" s="38">
        <f t="shared" si="20"/>
        <v>1114.4179999999999</v>
      </c>
      <c r="P111" s="142">
        <f t="shared" si="19"/>
        <v>152.857</v>
      </c>
      <c r="Q111" s="142"/>
      <c r="R111" s="9" t="s">
        <v>429</v>
      </c>
      <c r="S111" s="7">
        <v>2021</v>
      </c>
      <c r="T111" s="59"/>
      <c r="U111" s="59"/>
      <c r="V111" s="59"/>
      <c r="W111" s="59"/>
      <c r="X111" s="59"/>
      <c r="Y111" s="59"/>
      <c r="Z111" s="131"/>
      <c r="AA111" s="131"/>
      <c r="AB111" s="131"/>
      <c r="AC111" s="131"/>
      <c r="AD111" s="131"/>
      <c r="AE111" s="131"/>
      <c r="AF111" s="14"/>
    </row>
    <row r="112" spans="1:32" ht="67.2" outlineLevel="2" x14ac:dyDescent="0.25">
      <c r="A112" s="2"/>
      <c r="B112" s="7">
        <f t="shared" si="22"/>
        <v>85</v>
      </c>
      <c r="C112" s="86" t="s">
        <v>444</v>
      </c>
      <c r="D112" s="147" t="s">
        <v>414</v>
      </c>
      <c r="E112" s="39"/>
      <c r="F112" s="38">
        <f t="shared" si="17"/>
        <v>803.98099999999999</v>
      </c>
      <c r="G112" s="38"/>
      <c r="H112" s="38"/>
      <c r="I112" s="143">
        <v>796.53899999999999</v>
      </c>
      <c r="J112" s="143">
        <v>7.4420000000000002</v>
      </c>
      <c r="K112" s="162"/>
      <c r="L112" s="38">
        <f t="shared" si="21"/>
        <v>803.98099999999999</v>
      </c>
      <c r="M112" s="38"/>
      <c r="N112" s="38">
        <f t="shared" si="23"/>
        <v>0</v>
      </c>
      <c r="O112" s="38">
        <f t="shared" si="20"/>
        <v>796.53899999999999</v>
      </c>
      <c r="P112" s="142">
        <f t="shared" si="19"/>
        <v>7.4420000000000002</v>
      </c>
      <c r="Q112" s="142"/>
      <c r="R112" s="9" t="s">
        <v>429</v>
      </c>
      <c r="S112" s="7">
        <v>2021</v>
      </c>
      <c r="T112" s="59"/>
      <c r="U112" s="59"/>
      <c r="V112" s="59"/>
      <c r="W112" s="59"/>
      <c r="X112" s="59"/>
      <c r="Y112" s="59"/>
      <c r="Z112" s="131"/>
      <c r="AA112" s="131"/>
      <c r="AB112" s="131"/>
      <c r="AC112" s="131"/>
      <c r="AD112" s="131"/>
      <c r="AE112" s="131"/>
      <c r="AF112" s="14"/>
    </row>
    <row r="113" spans="1:32" ht="67.2" outlineLevel="2" x14ac:dyDescent="0.25">
      <c r="A113" s="2"/>
      <c r="B113" s="7">
        <f t="shared" si="22"/>
        <v>86</v>
      </c>
      <c r="C113" s="86" t="s">
        <v>476</v>
      </c>
      <c r="D113" s="147" t="s">
        <v>414</v>
      </c>
      <c r="E113" s="39"/>
      <c r="F113" s="38">
        <f t="shared" si="17"/>
        <v>1133.962</v>
      </c>
      <c r="G113" s="38"/>
      <c r="H113" s="38"/>
      <c r="I113" s="143">
        <v>1094.1369999999999</v>
      </c>
      <c r="J113" s="143">
        <v>39.825000000000003</v>
      </c>
      <c r="K113" s="162"/>
      <c r="L113" s="38">
        <f t="shared" si="21"/>
        <v>1133.962</v>
      </c>
      <c r="M113" s="38"/>
      <c r="N113" s="38"/>
      <c r="O113" s="143">
        <v>1094.1369999999999</v>
      </c>
      <c r="P113" s="143">
        <v>39.825000000000003</v>
      </c>
      <c r="Q113" s="142"/>
      <c r="R113" s="9" t="s">
        <v>429</v>
      </c>
      <c r="S113" s="7">
        <v>2021</v>
      </c>
      <c r="T113" s="59"/>
      <c r="U113" s="59"/>
      <c r="V113" s="59"/>
      <c r="W113" s="59"/>
      <c r="X113" s="59"/>
      <c r="Y113" s="59"/>
      <c r="Z113" s="131"/>
      <c r="AA113" s="131"/>
      <c r="AB113" s="131"/>
      <c r="AC113" s="131"/>
      <c r="AD113" s="131"/>
      <c r="AE113" s="131"/>
      <c r="AF113" s="14"/>
    </row>
    <row r="114" spans="1:32" ht="67.2" outlineLevel="2" x14ac:dyDescent="0.25">
      <c r="A114" s="2"/>
      <c r="B114" s="7">
        <f t="shared" si="22"/>
        <v>87</v>
      </c>
      <c r="C114" s="86" t="s">
        <v>445</v>
      </c>
      <c r="D114" s="147" t="s">
        <v>414</v>
      </c>
      <c r="E114" s="39"/>
      <c r="F114" s="38">
        <f t="shared" si="17"/>
        <v>1184.4780000000001</v>
      </c>
      <c r="G114" s="38"/>
      <c r="H114" s="38"/>
      <c r="I114" s="143">
        <v>1106.0630000000001</v>
      </c>
      <c r="J114" s="143">
        <v>78.415000000000006</v>
      </c>
      <c r="K114" s="162"/>
      <c r="L114" s="38">
        <f t="shared" si="21"/>
        <v>1184.4780000000001</v>
      </c>
      <c r="M114" s="38"/>
      <c r="N114" s="38">
        <f t="shared" si="23"/>
        <v>0</v>
      </c>
      <c r="O114" s="38">
        <f t="shared" si="20"/>
        <v>1106.0630000000001</v>
      </c>
      <c r="P114" s="142">
        <f t="shared" si="19"/>
        <v>78.415000000000006</v>
      </c>
      <c r="Q114" s="142"/>
      <c r="R114" s="9" t="s">
        <v>429</v>
      </c>
      <c r="S114" s="7">
        <v>2021</v>
      </c>
      <c r="T114" s="59"/>
      <c r="U114" s="59"/>
      <c r="V114" s="59"/>
      <c r="W114" s="59"/>
      <c r="X114" s="59"/>
      <c r="Y114" s="59"/>
      <c r="Z114" s="131"/>
      <c r="AA114" s="131"/>
      <c r="AB114" s="131"/>
      <c r="AC114" s="131"/>
      <c r="AD114" s="131"/>
      <c r="AE114" s="131"/>
      <c r="AF114" s="14"/>
    </row>
    <row r="115" spans="1:32" s="24" customFormat="1" ht="67.2" outlineLevel="2" x14ac:dyDescent="0.25">
      <c r="A115" s="76"/>
      <c r="B115" s="7">
        <f t="shared" si="22"/>
        <v>88</v>
      </c>
      <c r="C115" s="128" t="s">
        <v>446</v>
      </c>
      <c r="D115" s="126" t="s">
        <v>414</v>
      </c>
      <c r="E115" s="144"/>
      <c r="F115" s="72">
        <f t="shared" si="17"/>
        <v>4000</v>
      </c>
      <c r="G115" s="72"/>
      <c r="H115" s="72"/>
      <c r="I115" s="72">
        <v>4000</v>
      </c>
      <c r="J115" s="72"/>
      <c r="K115" s="72"/>
      <c r="L115" s="72">
        <f t="shared" si="21"/>
        <v>4000</v>
      </c>
      <c r="M115" s="72"/>
      <c r="N115" s="72">
        <f t="shared" si="23"/>
        <v>0</v>
      </c>
      <c r="O115" s="72">
        <f t="shared" si="20"/>
        <v>4000</v>
      </c>
      <c r="P115" s="145">
        <f t="shared" si="19"/>
        <v>0</v>
      </c>
      <c r="Q115" s="145"/>
      <c r="R115" s="9" t="s">
        <v>429</v>
      </c>
      <c r="S115" s="27">
        <v>2022</v>
      </c>
      <c r="T115" s="70"/>
      <c r="U115" s="70"/>
      <c r="V115" s="70"/>
      <c r="W115" s="70"/>
      <c r="X115" s="70"/>
      <c r="Y115" s="70"/>
      <c r="Z115" s="146"/>
      <c r="AA115" s="146"/>
      <c r="AB115" s="146"/>
      <c r="AC115" s="146"/>
      <c r="AD115" s="146"/>
      <c r="AE115" s="146"/>
      <c r="AF115" s="25"/>
    </row>
    <row r="116" spans="1:32" s="24" customFormat="1" ht="67.2" outlineLevel="2" x14ac:dyDescent="0.25">
      <c r="A116" s="76"/>
      <c r="B116" s="7">
        <f t="shared" si="22"/>
        <v>89</v>
      </c>
      <c r="C116" s="128" t="s">
        <v>447</v>
      </c>
      <c r="D116" s="126" t="s">
        <v>414</v>
      </c>
      <c r="E116" s="144"/>
      <c r="F116" s="72">
        <f t="shared" si="17"/>
        <v>900</v>
      </c>
      <c r="G116" s="72"/>
      <c r="H116" s="72"/>
      <c r="I116" s="72">
        <v>900</v>
      </c>
      <c r="J116" s="72"/>
      <c r="K116" s="72"/>
      <c r="L116" s="72">
        <f t="shared" si="21"/>
        <v>900</v>
      </c>
      <c r="M116" s="72"/>
      <c r="N116" s="72">
        <f t="shared" si="23"/>
        <v>0</v>
      </c>
      <c r="O116" s="72">
        <f t="shared" si="20"/>
        <v>900</v>
      </c>
      <c r="P116" s="145">
        <f t="shared" si="19"/>
        <v>0</v>
      </c>
      <c r="Q116" s="145"/>
      <c r="R116" s="9" t="s">
        <v>429</v>
      </c>
      <c r="S116" s="27">
        <v>2022</v>
      </c>
      <c r="T116" s="70"/>
      <c r="U116" s="70"/>
      <c r="V116" s="70"/>
      <c r="W116" s="70"/>
      <c r="X116" s="70"/>
      <c r="Y116" s="70"/>
      <c r="Z116" s="146"/>
      <c r="AA116" s="146"/>
      <c r="AB116" s="146"/>
      <c r="AC116" s="146"/>
      <c r="AD116" s="146"/>
      <c r="AE116" s="146"/>
      <c r="AF116" s="25"/>
    </row>
    <row r="117" spans="1:32" ht="67.2" outlineLevel="2" x14ac:dyDescent="0.25">
      <c r="A117" s="2"/>
      <c r="B117" s="7">
        <f t="shared" si="22"/>
        <v>90</v>
      </c>
      <c r="C117" s="86" t="s">
        <v>448</v>
      </c>
      <c r="D117" s="147" t="s">
        <v>414</v>
      </c>
      <c r="E117" s="39"/>
      <c r="F117" s="38">
        <f t="shared" si="17"/>
        <v>494.05099999999999</v>
      </c>
      <c r="G117" s="38"/>
      <c r="H117" s="38"/>
      <c r="I117" s="161">
        <v>400</v>
      </c>
      <c r="J117" s="161">
        <v>94.051000000000002</v>
      </c>
      <c r="K117" s="163"/>
      <c r="L117" s="38">
        <f t="shared" si="21"/>
        <v>494.05099999999999</v>
      </c>
      <c r="M117" s="38"/>
      <c r="N117" s="38">
        <f t="shared" si="23"/>
        <v>0</v>
      </c>
      <c r="O117" s="38">
        <f t="shared" si="20"/>
        <v>400</v>
      </c>
      <c r="P117" s="142">
        <f t="shared" si="19"/>
        <v>94.051000000000002</v>
      </c>
      <c r="Q117" s="142"/>
      <c r="R117" s="9" t="s">
        <v>429</v>
      </c>
      <c r="S117" s="7">
        <v>2022</v>
      </c>
      <c r="T117" s="59"/>
      <c r="U117" s="59"/>
      <c r="V117" s="59"/>
      <c r="W117" s="59"/>
      <c r="X117" s="59"/>
      <c r="Y117" s="59"/>
      <c r="Z117" s="131"/>
      <c r="AA117" s="131"/>
      <c r="AB117" s="131"/>
      <c r="AC117" s="131"/>
      <c r="AD117" s="131"/>
      <c r="AE117" s="131"/>
      <c r="AF117" s="14"/>
    </row>
    <row r="118" spans="1:32" s="24" customFormat="1" ht="67.2" outlineLevel="2" x14ac:dyDescent="0.25">
      <c r="A118" s="76"/>
      <c r="B118" s="7">
        <f t="shared" si="22"/>
        <v>91</v>
      </c>
      <c r="C118" s="128" t="s">
        <v>449</v>
      </c>
      <c r="D118" s="126" t="s">
        <v>414</v>
      </c>
      <c r="E118" s="144"/>
      <c r="F118" s="72">
        <f t="shared" si="17"/>
        <v>1200</v>
      </c>
      <c r="G118" s="72"/>
      <c r="H118" s="72"/>
      <c r="I118" s="72">
        <v>1200</v>
      </c>
      <c r="J118" s="72"/>
      <c r="K118" s="72"/>
      <c r="L118" s="72">
        <f t="shared" si="21"/>
        <v>1200</v>
      </c>
      <c r="M118" s="72"/>
      <c r="N118" s="72">
        <f t="shared" si="23"/>
        <v>0</v>
      </c>
      <c r="O118" s="72">
        <f t="shared" si="20"/>
        <v>1200</v>
      </c>
      <c r="P118" s="145">
        <f t="shared" si="19"/>
        <v>0</v>
      </c>
      <c r="Q118" s="145"/>
      <c r="R118" s="9" t="s">
        <v>429</v>
      </c>
      <c r="S118" s="27">
        <v>2022</v>
      </c>
      <c r="T118" s="70"/>
      <c r="U118" s="70"/>
      <c r="V118" s="70"/>
      <c r="W118" s="70"/>
      <c r="X118" s="70"/>
      <c r="Y118" s="70"/>
      <c r="Z118" s="146"/>
      <c r="AA118" s="146"/>
      <c r="AB118" s="146"/>
      <c r="AC118" s="146"/>
      <c r="AD118" s="146"/>
      <c r="AE118" s="146"/>
      <c r="AF118" s="25"/>
    </row>
    <row r="119" spans="1:32" s="24" customFormat="1" ht="67.2" outlineLevel="2" x14ac:dyDescent="0.25">
      <c r="A119" s="76"/>
      <c r="B119" s="7">
        <f t="shared" si="22"/>
        <v>92</v>
      </c>
      <c r="C119" s="128" t="s">
        <v>450</v>
      </c>
      <c r="D119" s="147" t="s">
        <v>414</v>
      </c>
      <c r="E119" s="144"/>
      <c r="F119" s="152">
        <f t="shared" si="17"/>
        <v>1000</v>
      </c>
      <c r="G119" s="72"/>
      <c r="H119" s="72"/>
      <c r="I119" s="72">
        <v>1000</v>
      </c>
      <c r="J119" s="72"/>
      <c r="K119" s="72"/>
      <c r="L119" s="72">
        <f t="shared" si="21"/>
        <v>1000</v>
      </c>
      <c r="M119" s="72"/>
      <c r="N119" s="72">
        <f t="shared" si="23"/>
        <v>0</v>
      </c>
      <c r="O119" s="72">
        <f t="shared" si="20"/>
        <v>1000</v>
      </c>
      <c r="P119" s="145">
        <f t="shared" si="19"/>
        <v>0</v>
      </c>
      <c r="Q119" s="145"/>
      <c r="R119" s="9" t="s">
        <v>429</v>
      </c>
      <c r="S119" s="27">
        <v>2022</v>
      </c>
      <c r="T119" s="70"/>
      <c r="U119" s="70"/>
      <c r="V119" s="70"/>
      <c r="W119" s="70"/>
      <c r="X119" s="70"/>
      <c r="Y119" s="70"/>
      <c r="Z119" s="146"/>
      <c r="AA119" s="146"/>
      <c r="AB119" s="146"/>
      <c r="AC119" s="146"/>
      <c r="AD119" s="146"/>
      <c r="AE119" s="146"/>
      <c r="AF119" s="25"/>
    </row>
    <row r="120" spans="1:32" ht="67.2" outlineLevel="2" x14ac:dyDescent="0.25">
      <c r="A120" s="2"/>
      <c r="B120" s="7">
        <f t="shared" si="22"/>
        <v>93</v>
      </c>
      <c r="C120" s="52" t="s">
        <v>457</v>
      </c>
      <c r="D120" s="147" t="s">
        <v>414</v>
      </c>
      <c r="E120" s="39"/>
      <c r="F120" s="152">
        <f t="shared" si="17"/>
        <v>149.352</v>
      </c>
      <c r="G120" s="38"/>
      <c r="H120" s="143">
        <v>0</v>
      </c>
      <c r="I120" s="143"/>
      <c r="J120" s="143">
        <v>149.352</v>
      </c>
      <c r="K120" s="163"/>
      <c r="L120" s="152">
        <f t="shared" si="21"/>
        <v>149.352</v>
      </c>
      <c r="M120" s="38"/>
      <c r="N120" s="143">
        <v>0</v>
      </c>
      <c r="O120" s="143"/>
      <c r="P120" s="143">
        <v>149.352</v>
      </c>
      <c r="Q120" s="142"/>
      <c r="R120" s="9" t="s">
        <v>429</v>
      </c>
      <c r="S120" s="7">
        <v>2022</v>
      </c>
      <c r="T120" s="59"/>
      <c r="U120" s="59"/>
      <c r="V120" s="59"/>
      <c r="W120" s="59"/>
      <c r="X120" s="59"/>
      <c r="Y120" s="59"/>
      <c r="Z120" s="131"/>
      <c r="AA120" s="131"/>
      <c r="AB120" s="131"/>
      <c r="AC120" s="131"/>
      <c r="AD120" s="131"/>
      <c r="AE120" s="131"/>
      <c r="AF120" s="14"/>
    </row>
    <row r="121" spans="1:32" ht="67.2" outlineLevel="2" x14ac:dyDescent="0.25">
      <c r="A121" s="2"/>
      <c r="B121" s="7">
        <f t="shared" si="22"/>
        <v>94</v>
      </c>
      <c r="C121" s="52" t="s">
        <v>477</v>
      </c>
      <c r="D121" s="147" t="s">
        <v>414</v>
      </c>
      <c r="E121" s="39"/>
      <c r="F121" s="152">
        <f t="shared" si="17"/>
        <v>309.50099999999998</v>
      </c>
      <c r="G121" s="38"/>
      <c r="H121" s="143">
        <v>38</v>
      </c>
      <c r="I121" s="143">
        <f>189+82.501</f>
        <v>271.50099999999998</v>
      </c>
      <c r="J121" s="143">
        <v>0</v>
      </c>
      <c r="K121" s="163"/>
      <c r="L121" s="152">
        <f t="shared" si="21"/>
        <v>309.50099999999998</v>
      </c>
      <c r="M121" s="38"/>
      <c r="N121" s="143">
        <v>38</v>
      </c>
      <c r="O121" s="143">
        <f>189+82.501</f>
        <v>271.50099999999998</v>
      </c>
      <c r="P121" s="143">
        <v>0</v>
      </c>
      <c r="Q121" s="142"/>
      <c r="R121" s="9" t="s">
        <v>429</v>
      </c>
      <c r="S121" s="7">
        <v>2022</v>
      </c>
      <c r="T121" s="59"/>
      <c r="U121" s="59"/>
      <c r="V121" s="59"/>
      <c r="W121" s="59"/>
      <c r="X121" s="59"/>
      <c r="Y121" s="59"/>
      <c r="Z121" s="131"/>
      <c r="AA121" s="131"/>
      <c r="AB121" s="131"/>
      <c r="AC121" s="131"/>
      <c r="AD121" s="131"/>
      <c r="AE121" s="131"/>
      <c r="AF121" s="14"/>
    </row>
    <row r="122" spans="1:32" ht="67.2" outlineLevel="2" x14ac:dyDescent="0.25">
      <c r="A122" s="2"/>
      <c r="B122" s="7">
        <f t="shared" si="22"/>
        <v>95</v>
      </c>
      <c r="C122" s="52" t="s">
        <v>478</v>
      </c>
      <c r="D122" s="147" t="s">
        <v>414</v>
      </c>
      <c r="E122" s="39"/>
      <c r="F122" s="152">
        <f t="shared" si="17"/>
        <v>641.35</v>
      </c>
      <c r="G122" s="38"/>
      <c r="H122" s="143">
        <v>83</v>
      </c>
      <c r="I122" s="143">
        <f>187.35+371</f>
        <v>558.35</v>
      </c>
      <c r="J122" s="143">
        <v>0</v>
      </c>
      <c r="K122" s="163"/>
      <c r="L122" s="152">
        <f t="shared" si="21"/>
        <v>641.35</v>
      </c>
      <c r="M122" s="38"/>
      <c r="N122" s="143">
        <v>83</v>
      </c>
      <c r="O122" s="143">
        <f>187.35+371</f>
        <v>558.35</v>
      </c>
      <c r="P122" s="143">
        <v>0</v>
      </c>
      <c r="Q122" s="142"/>
      <c r="R122" s="9" t="s">
        <v>429</v>
      </c>
      <c r="S122" s="7">
        <v>2022</v>
      </c>
      <c r="T122" s="59"/>
      <c r="U122" s="59"/>
      <c r="V122" s="59"/>
      <c r="W122" s="59"/>
      <c r="X122" s="59"/>
      <c r="Y122" s="59"/>
      <c r="Z122" s="131"/>
      <c r="AA122" s="131"/>
      <c r="AB122" s="131"/>
      <c r="AC122" s="131"/>
      <c r="AD122" s="131"/>
      <c r="AE122" s="131"/>
      <c r="AF122" s="14"/>
    </row>
    <row r="123" spans="1:32" ht="67.2" outlineLevel="2" x14ac:dyDescent="0.25">
      <c r="A123" s="2"/>
      <c r="B123" s="7">
        <f t="shared" si="22"/>
        <v>96</v>
      </c>
      <c r="C123" s="52" t="s">
        <v>478</v>
      </c>
      <c r="D123" s="147" t="s">
        <v>414</v>
      </c>
      <c r="E123" s="39"/>
      <c r="F123" s="152">
        <f t="shared" si="17"/>
        <v>1737.8460000000002</v>
      </c>
      <c r="G123" s="38"/>
      <c r="H123" s="143">
        <v>203.48240000000001</v>
      </c>
      <c r="I123" s="143">
        <f>739.3636+795</f>
        <v>1534.3636000000001</v>
      </c>
      <c r="J123" s="143">
        <v>0</v>
      </c>
      <c r="K123" s="163"/>
      <c r="L123" s="152">
        <f t="shared" si="21"/>
        <v>1737.8460000000002</v>
      </c>
      <c r="M123" s="38"/>
      <c r="N123" s="143">
        <v>203.48240000000001</v>
      </c>
      <c r="O123" s="143">
        <f>739.3636+795</f>
        <v>1534.3636000000001</v>
      </c>
      <c r="P123" s="143">
        <v>0</v>
      </c>
      <c r="Q123" s="142"/>
      <c r="R123" s="9" t="s">
        <v>429</v>
      </c>
      <c r="S123" s="7">
        <v>2022</v>
      </c>
      <c r="T123" s="59"/>
      <c r="U123" s="59"/>
      <c r="V123" s="59"/>
      <c r="W123" s="59"/>
      <c r="X123" s="59"/>
      <c r="Y123" s="59"/>
      <c r="Z123" s="131"/>
      <c r="AA123" s="131"/>
      <c r="AB123" s="131"/>
      <c r="AC123" s="131"/>
      <c r="AD123" s="131"/>
      <c r="AE123" s="131"/>
      <c r="AF123" s="14"/>
    </row>
    <row r="124" spans="1:32" ht="67.2" outlineLevel="2" x14ac:dyDescent="0.25">
      <c r="A124" s="2"/>
      <c r="B124" s="7">
        <f t="shared" si="22"/>
        <v>97</v>
      </c>
      <c r="C124" s="52" t="s">
        <v>479</v>
      </c>
      <c r="D124" s="147" t="s">
        <v>414</v>
      </c>
      <c r="E124" s="39"/>
      <c r="F124" s="152">
        <f t="shared" si="17"/>
        <v>722.44100000000003</v>
      </c>
      <c r="G124" s="38"/>
      <c r="H124" s="143">
        <v>96</v>
      </c>
      <c r="I124" s="143">
        <f>434+192.441</f>
        <v>626.44100000000003</v>
      </c>
      <c r="J124" s="143">
        <v>0</v>
      </c>
      <c r="K124" s="163"/>
      <c r="L124" s="152">
        <f t="shared" si="21"/>
        <v>722.44100000000003</v>
      </c>
      <c r="M124" s="38"/>
      <c r="N124" s="143">
        <v>96</v>
      </c>
      <c r="O124" s="143">
        <f>434+192.441</f>
        <v>626.44100000000003</v>
      </c>
      <c r="P124" s="143">
        <v>0</v>
      </c>
      <c r="Q124" s="142"/>
      <c r="R124" s="9" t="s">
        <v>429</v>
      </c>
      <c r="S124" s="7">
        <v>2022</v>
      </c>
      <c r="T124" s="59"/>
      <c r="U124" s="59"/>
      <c r="V124" s="59"/>
      <c r="W124" s="59"/>
      <c r="X124" s="59"/>
      <c r="Y124" s="59"/>
      <c r="Z124" s="131"/>
      <c r="AA124" s="131"/>
      <c r="AB124" s="131"/>
      <c r="AC124" s="131"/>
      <c r="AD124" s="131"/>
      <c r="AE124" s="131"/>
      <c r="AF124" s="14"/>
    </row>
    <row r="125" spans="1:32" ht="67.2" outlineLevel="2" x14ac:dyDescent="0.25">
      <c r="A125" s="2"/>
      <c r="B125" s="7">
        <f t="shared" si="22"/>
        <v>98</v>
      </c>
      <c r="C125" s="86" t="s">
        <v>451</v>
      </c>
      <c r="D125" s="147" t="s">
        <v>414</v>
      </c>
      <c r="E125" s="39"/>
      <c r="F125" s="38">
        <f t="shared" si="17"/>
        <v>246.839</v>
      </c>
      <c r="G125" s="38"/>
      <c r="H125" s="38"/>
      <c r="I125" s="143">
        <v>200</v>
      </c>
      <c r="J125" s="143">
        <v>46.838999999999999</v>
      </c>
      <c r="K125" s="162"/>
      <c r="L125" s="38">
        <f t="shared" si="21"/>
        <v>246.839</v>
      </c>
      <c r="M125" s="38"/>
      <c r="N125" s="38">
        <f t="shared" si="23"/>
        <v>0</v>
      </c>
      <c r="O125" s="38">
        <f t="shared" si="20"/>
        <v>200</v>
      </c>
      <c r="P125" s="142">
        <f t="shared" si="19"/>
        <v>46.838999999999999</v>
      </c>
      <c r="Q125" s="142"/>
      <c r="R125" s="9" t="s">
        <v>429</v>
      </c>
      <c r="S125" s="7">
        <v>2022</v>
      </c>
      <c r="T125" s="59"/>
      <c r="U125" s="59"/>
      <c r="V125" s="59"/>
      <c r="W125" s="59"/>
      <c r="X125" s="59"/>
      <c r="Y125" s="59"/>
      <c r="Z125" s="131"/>
      <c r="AA125" s="131"/>
      <c r="AB125" s="131"/>
      <c r="AC125" s="131"/>
      <c r="AD125" s="131"/>
      <c r="AE125" s="131"/>
      <c r="AF125" s="14"/>
    </row>
    <row r="126" spans="1:32" ht="67.2" outlineLevel="2" x14ac:dyDescent="0.25">
      <c r="A126" s="2"/>
      <c r="B126" s="7">
        <f t="shared" si="22"/>
        <v>99</v>
      </c>
      <c r="C126" s="86" t="s">
        <v>452</v>
      </c>
      <c r="D126" s="147" t="s">
        <v>414</v>
      </c>
      <c r="E126" s="39"/>
      <c r="F126" s="38">
        <f t="shared" si="17"/>
        <v>346.47699999999998</v>
      </c>
      <c r="G126" s="38"/>
      <c r="H126" s="38"/>
      <c r="I126" s="143">
        <v>200</v>
      </c>
      <c r="J126" s="143">
        <v>146.477</v>
      </c>
      <c r="K126" s="162"/>
      <c r="L126" s="38">
        <f t="shared" si="21"/>
        <v>346.47699999999998</v>
      </c>
      <c r="M126" s="38"/>
      <c r="N126" s="38">
        <f t="shared" si="23"/>
        <v>0</v>
      </c>
      <c r="O126" s="38">
        <f t="shared" si="20"/>
        <v>200</v>
      </c>
      <c r="P126" s="142">
        <f t="shared" si="19"/>
        <v>146.477</v>
      </c>
      <c r="Q126" s="142"/>
      <c r="R126" s="9" t="s">
        <v>429</v>
      </c>
      <c r="S126" s="7">
        <v>2022</v>
      </c>
      <c r="T126" s="59"/>
      <c r="U126" s="59"/>
      <c r="V126" s="59"/>
      <c r="W126" s="59"/>
      <c r="X126" s="59"/>
      <c r="Y126" s="59"/>
      <c r="Z126" s="131"/>
      <c r="AA126" s="131"/>
      <c r="AB126" s="131"/>
      <c r="AC126" s="131"/>
      <c r="AD126" s="131"/>
      <c r="AE126" s="131"/>
      <c r="AF126" s="14"/>
    </row>
    <row r="127" spans="1:32" ht="67.2" outlineLevel="2" x14ac:dyDescent="0.25">
      <c r="A127" s="2"/>
      <c r="B127" s="7">
        <f t="shared" si="22"/>
        <v>100</v>
      </c>
      <c r="C127" s="86" t="s">
        <v>453</v>
      </c>
      <c r="D127" s="147" t="s">
        <v>414</v>
      </c>
      <c r="E127" s="39"/>
      <c r="F127" s="38">
        <f t="shared" si="17"/>
        <v>1126.3030000000001</v>
      </c>
      <c r="G127" s="38"/>
      <c r="H127" s="38"/>
      <c r="I127" s="38"/>
      <c r="J127" s="143">
        <v>1126.3030000000001</v>
      </c>
      <c r="K127" s="162"/>
      <c r="L127" s="38">
        <f t="shared" si="21"/>
        <v>1126.3030000000001</v>
      </c>
      <c r="M127" s="38"/>
      <c r="N127" s="38">
        <f t="shared" si="23"/>
        <v>0</v>
      </c>
      <c r="O127" s="38">
        <f t="shared" si="20"/>
        <v>0</v>
      </c>
      <c r="P127" s="142">
        <f t="shared" si="19"/>
        <v>1126.3030000000001</v>
      </c>
      <c r="Q127" s="142"/>
      <c r="R127" s="9" t="s">
        <v>429</v>
      </c>
      <c r="S127" s="7">
        <v>2023</v>
      </c>
      <c r="T127" s="59"/>
      <c r="U127" s="59"/>
      <c r="V127" s="59"/>
      <c r="W127" s="59"/>
      <c r="X127" s="59"/>
      <c r="Y127" s="59"/>
      <c r="Z127" s="131"/>
      <c r="AA127" s="131"/>
      <c r="AB127" s="131"/>
      <c r="AC127" s="131"/>
      <c r="AD127" s="131"/>
      <c r="AE127" s="131"/>
      <c r="AF127" s="14"/>
    </row>
    <row r="128" spans="1:32" ht="67.2" outlineLevel="2" x14ac:dyDescent="0.25">
      <c r="A128" s="2"/>
      <c r="B128" s="7">
        <f t="shared" si="22"/>
        <v>101</v>
      </c>
      <c r="C128" s="86" t="s">
        <v>480</v>
      </c>
      <c r="D128" s="147" t="s">
        <v>414</v>
      </c>
      <c r="E128" s="39"/>
      <c r="F128" s="38">
        <f t="shared" si="17"/>
        <v>678.42700000000002</v>
      </c>
      <c r="G128" s="38"/>
      <c r="H128" s="113"/>
      <c r="I128" s="143">
        <v>678.42700000000002</v>
      </c>
      <c r="J128" s="162"/>
      <c r="K128" s="162"/>
      <c r="L128" s="38">
        <f t="shared" si="21"/>
        <v>678.42700000000002</v>
      </c>
      <c r="M128" s="38"/>
      <c r="N128" s="113"/>
      <c r="O128" s="143">
        <v>678.42700000000002</v>
      </c>
      <c r="P128" s="142"/>
      <c r="Q128" s="142"/>
      <c r="R128" s="9" t="s">
        <v>429</v>
      </c>
      <c r="S128" s="7">
        <v>2023</v>
      </c>
      <c r="T128" s="59"/>
      <c r="U128" s="59"/>
      <c r="V128" s="59"/>
      <c r="W128" s="59"/>
      <c r="X128" s="59"/>
      <c r="Y128" s="59"/>
      <c r="Z128" s="131"/>
      <c r="AA128" s="131"/>
      <c r="AB128" s="131"/>
      <c r="AC128" s="131"/>
      <c r="AD128" s="131"/>
      <c r="AE128" s="131"/>
      <c r="AF128" s="14"/>
    </row>
    <row r="129" spans="1:32" ht="67.2" outlineLevel="2" x14ac:dyDescent="0.25">
      <c r="A129" s="2"/>
      <c r="B129" s="7">
        <f t="shared" si="22"/>
        <v>102</v>
      </c>
      <c r="C129" s="86" t="s">
        <v>481</v>
      </c>
      <c r="D129" s="147" t="s">
        <v>414</v>
      </c>
      <c r="E129" s="39"/>
      <c r="F129" s="38">
        <f t="shared" si="17"/>
        <v>60</v>
      </c>
      <c r="G129" s="38"/>
      <c r="H129" s="143">
        <v>60</v>
      </c>
      <c r="I129" s="113"/>
      <c r="J129" s="162"/>
      <c r="K129" s="162"/>
      <c r="L129" s="38">
        <f t="shared" si="21"/>
        <v>60</v>
      </c>
      <c r="M129" s="38"/>
      <c r="N129" s="143">
        <v>60</v>
      </c>
      <c r="O129" s="113"/>
      <c r="P129" s="142"/>
      <c r="Q129" s="142"/>
      <c r="R129" s="9" t="s">
        <v>429</v>
      </c>
      <c r="S129" s="7">
        <v>2023</v>
      </c>
      <c r="T129" s="59"/>
      <c r="U129" s="59"/>
      <c r="V129" s="59"/>
      <c r="W129" s="59"/>
      <c r="X129" s="59"/>
      <c r="Y129" s="59"/>
      <c r="Z129" s="131"/>
      <c r="AA129" s="131"/>
      <c r="AB129" s="131"/>
      <c r="AC129" s="131"/>
      <c r="AD129" s="131"/>
      <c r="AE129" s="131"/>
      <c r="AF129" s="14"/>
    </row>
    <row r="130" spans="1:32" ht="67.2" outlineLevel="2" x14ac:dyDescent="0.25">
      <c r="A130" s="2"/>
      <c r="B130" s="7">
        <f t="shared" si="22"/>
        <v>103</v>
      </c>
      <c r="C130" s="86" t="s">
        <v>482</v>
      </c>
      <c r="D130" s="147" t="s">
        <v>414</v>
      </c>
      <c r="E130" s="39"/>
      <c r="F130" s="38">
        <f t="shared" si="17"/>
        <v>50</v>
      </c>
      <c r="G130" s="38"/>
      <c r="H130" s="143">
        <v>50</v>
      </c>
      <c r="I130" s="113"/>
      <c r="J130" s="162"/>
      <c r="K130" s="162"/>
      <c r="L130" s="38">
        <f t="shared" si="21"/>
        <v>50</v>
      </c>
      <c r="M130" s="38"/>
      <c r="N130" s="143">
        <v>50</v>
      </c>
      <c r="O130" s="113"/>
      <c r="P130" s="142"/>
      <c r="Q130" s="142"/>
      <c r="R130" s="9" t="s">
        <v>429</v>
      </c>
      <c r="S130" s="7">
        <v>2023</v>
      </c>
      <c r="T130" s="59"/>
      <c r="U130" s="59"/>
      <c r="V130" s="59"/>
      <c r="W130" s="59"/>
      <c r="X130" s="59"/>
      <c r="Y130" s="59"/>
      <c r="Z130" s="131"/>
      <c r="AA130" s="131"/>
      <c r="AB130" s="131"/>
      <c r="AC130" s="131"/>
      <c r="AD130" s="131"/>
      <c r="AE130" s="131"/>
      <c r="AF130" s="14"/>
    </row>
    <row r="131" spans="1:32" ht="67.2" outlineLevel="2" x14ac:dyDescent="0.25">
      <c r="A131" s="2"/>
      <c r="B131" s="7">
        <f t="shared" si="22"/>
        <v>104</v>
      </c>
      <c r="C131" s="86" t="s">
        <v>454</v>
      </c>
      <c r="D131" s="147" t="s">
        <v>414</v>
      </c>
      <c r="E131" s="39"/>
      <c r="F131" s="38">
        <f t="shared" si="17"/>
        <v>2798.3040000000001</v>
      </c>
      <c r="G131" s="38"/>
      <c r="H131" s="143">
        <v>1500</v>
      </c>
      <c r="I131" s="143">
        <v>1298.3040000000001</v>
      </c>
      <c r="J131" s="38"/>
      <c r="K131" s="38"/>
      <c r="L131" s="38">
        <f t="shared" si="21"/>
        <v>2798.3040000000001</v>
      </c>
      <c r="M131" s="38"/>
      <c r="N131" s="38">
        <f t="shared" si="23"/>
        <v>1500</v>
      </c>
      <c r="O131" s="38">
        <f t="shared" si="20"/>
        <v>1298.3040000000001</v>
      </c>
      <c r="P131" s="142">
        <f t="shared" si="19"/>
        <v>0</v>
      </c>
      <c r="Q131" s="142"/>
      <c r="R131" s="9" t="s">
        <v>429</v>
      </c>
      <c r="S131" s="7">
        <v>2023</v>
      </c>
      <c r="T131" s="59"/>
      <c r="U131" s="59"/>
      <c r="V131" s="59"/>
      <c r="W131" s="59"/>
      <c r="X131" s="59"/>
      <c r="Y131" s="59"/>
      <c r="Z131" s="131"/>
      <c r="AA131" s="131"/>
      <c r="AB131" s="131"/>
      <c r="AC131" s="131"/>
      <c r="AD131" s="131"/>
      <c r="AE131" s="131"/>
      <c r="AF131" s="14"/>
    </row>
    <row r="132" spans="1:32" s="24" customFormat="1" ht="67.2" outlineLevel="2" x14ac:dyDescent="0.25">
      <c r="A132" s="76"/>
      <c r="B132" s="7">
        <f t="shared" si="22"/>
        <v>105</v>
      </c>
      <c r="C132" s="128" t="s">
        <v>455</v>
      </c>
      <c r="D132" s="126" t="s">
        <v>414</v>
      </c>
      <c r="E132" s="144"/>
      <c r="F132" s="72">
        <f t="shared" si="17"/>
        <v>1200</v>
      </c>
      <c r="G132" s="72"/>
      <c r="H132" s="72"/>
      <c r="I132" s="72">
        <v>1200</v>
      </c>
      <c r="J132" s="72"/>
      <c r="K132" s="72"/>
      <c r="L132" s="72">
        <f t="shared" si="21"/>
        <v>1200</v>
      </c>
      <c r="M132" s="72"/>
      <c r="N132" s="72">
        <f t="shared" si="23"/>
        <v>0</v>
      </c>
      <c r="O132" s="72">
        <f t="shared" si="20"/>
        <v>1200</v>
      </c>
      <c r="P132" s="145">
        <f t="shared" si="19"/>
        <v>0</v>
      </c>
      <c r="Q132" s="145"/>
      <c r="R132" s="9" t="s">
        <v>429</v>
      </c>
      <c r="S132" s="27">
        <v>2023</v>
      </c>
      <c r="T132" s="70"/>
      <c r="U132" s="70"/>
      <c r="V132" s="70"/>
      <c r="W132" s="70"/>
      <c r="X132" s="70"/>
      <c r="Y132" s="70"/>
      <c r="Z132" s="146"/>
      <c r="AA132" s="146"/>
      <c r="AB132" s="146"/>
      <c r="AC132" s="146"/>
      <c r="AD132" s="146"/>
      <c r="AE132" s="146"/>
      <c r="AF132" s="25"/>
    </row>
    <row r="133" spans="1:32" ht="67.2" outlineLevel="2" x14ac:dyDescent="0.25">
      <c r="A133" s="2"/>
      <c r="B133" s="7">
        <f t="shared" si="22"/>
        <v>106</v>
      </c>
      <c r="C133" s="86" t="s">
        <v>456</v>
      </c>
      <c r="D133" s="147" t="s">
        <v>414</v>
      </c>
      <c r="E133" s="39"/>
      <c r="F133" s="38">
        <f t="shared" si="17"/>
        <v>551.74900000000002</v>
      </c>
      <c r="G133" s="38"/>
      <c r="H133" s="38"/>
      <c r="I133" s="143">
        <v>551.74900000000002</v>
      </c>
      <c r="J133" s="38"/>
      <c r="K133" s="38"/>
      <c r="L133" s="38">
        <f t="shared" si="21"/>
        <v>551.74900000000002</v>
      </c>
      <c r="M133" s="38"/>
      <c r="N133" s="38">
        <f t="shared" si="23"/>
        <v>0</v>
      </c>
      <c r="O133" s="38">
        <f t="shared" si="20"/>
        <v>551.74900000000002</v>
      </c>
      <c r="P133" s="142">
        <f t="shared" si="19"/>
        <v>0</v>
      </c>
      <c r="Q133" s="142"/>
      <c r="R133" s="9" t="s">
        <v>429</v>
      </c>
      <c r="S133" s="7">
        <v>2023</v>
      </c>
      <c r="T133" s="59"/>
      <c r="U133" s="59"/>
      <c r="V133" s="59"/>
      <c r="W133" s="59"/>
      <c r="X133" s="59"/>
      <c r="Y133" s="59"/>
      <c r="Z133" s="131"/>
      <c r="AA133" s="131"/>
      <c r="AB133" s="131"/>
      <c r="AC133" s="131"/>
      <c r="AD133" s="131"/>
      <c r="AE133" s="131"/>
      <c r="AF133" s="14"/>
    </row>
    <row r="134" spans="1:32" ht="67.2" outlineLevel="2" x14ac:dyDescent="0.25">
      <c r="A134" s="2"/>
      <c r="B134" s="7">
        <f t="shared" si="22"/>
        <v>107</v>
      </c>
      <c r="C134" s="86" t="s">
        <v>457</v>
      </c>
      <c r="D134" s="147" t="s">
        <v>414</v>
      </c>
      <c r="E134" s="39"/>
      <c r="F134" s="38">
        <f t="shared" si="17"/>
        <v>149.352</v>
      </c>
      <c r="G134" s="38"/>
      <c r="H134" s="38"/>
      <c r="I134" s="38"/>
      <c r="J134" s="143">
        <v>149.352</v>
      </c>
      <c r="K134" s="162"/>
      <c r="L134" s="38">
        <f t="shared" si="21"/>
        <v>149.352</v>
      </c>
      <c r="M134" s="38"/>
      <c r="N134" s="38">
        <f t="shared" si="23"/>
        <v>0</v>
      </c>
      <c r="O134" s="38">
        <f t="shared" si="20"/>
        <v>0</v>
      </c>
      <c r="P134" s="142">
        <f t="shared" si="19"/>
        <v>149.352</v>
      </c>
      <c r="Q134" s="142"/>
      <c r="R134" s="9" t="s">
        <v>429</v>
      </c>
      <c r="S134" s="7">
        <v>2022</v>
      </c>
      <c r="T134" s="59"/>
      <c r="U134" s="59"/>
      <c r="V134" s="59"/>
      <c r="W134" s="59"/>
      <c r="X134" s="59"/>
      <c r="Y134" s="59"/>
      <c r="Z134" s="131"/>
      <c r="AA134" s="131"/>
      <c r="AB134" s="131"/>
      <c r="AC134" s="131"/>
      <c r="AD134" s="131"/>
      <c r="AE134" s="131"/>
      <c r="AF134" s="14"/>
    </row>
    <row r="135" spans="1:32" ht="67.2" outlineLevel="2" x14ac:dyDescent="0.25">
      <c r="A135" s="2"/>
      <c r="B135" s="7">
        <f t="shared" si="22"/>
        <v>108</v>
      </c>
      <c r="C135" s="86" t="s">
        <v>458</v>
      </c>
      <c r="D135" s="147" t="s">
        <v>414</v>
      </c>
      <c r="E135" s="39"/>
      <c r="F135" s="38">
        <f t="shared" ref="F135:F206" si="25">SUM(G135:J135)</f>
        <v>900</v>
      </c>
      <c r="G135" s="38"/>
      <c r="H135" s="38"/>
      <c r="I135" s="38">
        <v>760</v>
      </c>
      <c r="J135" s="38">
        <v>140</v>
      </c>
      <c r="K135" s="38"/>
      <c r="L135" s="38">
        <f t="shared" si="21"/>
        <v>900</v>
      </c>
      <c r="M135" s="38"/>
      <c r="N135" s="38">
        <f t="shared" si="23"/>
        <v>0</v>
      </c>
      <c r="O135" s="38">
        <f t="shared" si="20"/>
        <v>760</v>
      </c>
      <c r="P135" s="142">
        <f t="shared" si="19"/>
        <v>140</v>
      </c>
      <c r="Q135" s="142"/>
      <c r="R135" s="9" t="s">
        <v>429</v>
      </c>
      <c r="S135" s="7">
        <v>2023</v>
      </c>
      <c r="T135" s="59"/>
      <c r="U135" s="59"/>
      <c r="V135" s="59"/>
      <c r="W135" s="59"/>
      <c r="X135" s="59"/>
      <c r="Y135" s="59"/>
      <c r="Z135" s="131"/>
      <c r="AA135" s="131"/>
      <c r="AB135" s="131"/>
      <c r="AC135" s="131"/>
      <c r="AD135" s="131"/>
      <c r="AE135" s="131"/>
      <c r="AF135" s="14"/>
    </row>
    <row r="136" spans="1:32" ht="67.2" outlineLevel="2" x14ac:dyDescent="0.25">
      <c r="A136" s="2"/>
      <c r="B136" s="7">
        <f t="shared" si="22"/>
        <v>109</v>
      </c>
      <c r="C136" s="86" t="s">
        <v>459</v>
      </c>
      <c r="D136" s="147" t="s">
        <v>414</v>
      </c>
      <c r="E136" s="39"/>
      <c r="F136" s="38">
        <f t="shared" si="25"/>
        <v>1160</v>
      </c>
      <c r="G136" s="38"/>
      <c r="H136" s="38"/>
      <c r="I136" s="38">
        <v>1000</v>
      </c>
      <c r="J136" s="38">
        <v>160</v>
      </c>
      <c r="K136" s="38"/>
      <c r="L136" s="38">
        <f t="shared" si="21"/>
        <v>1160</v>
      </c>
      <c r="M136" s="38"/>
      <c r="N136" s="38">
        <f t="shared" si="23"/>
        <v>0</v>
      </c>
      <c r="O136" s="38">
        <f t="shared" si="20"/>
        <v>1000</v>
      </c>
      <c r="P136" s="142">
        <f t="shared" si="19"/>
        <v>160</v>
      </c>
      <c r="Q136" s="142"/>
      <c r="R136" s="9" t="s">
        <v>429</v>
      </c>
      <c r="S136" s="7">
        <v>2023</v>
      </c>
      <c r="T136" s="59"/>
      <c r="U136" s="59"/>
      <c r="V136" s="59"/>
      <c r="W136" s="59"/>
      <c r="X136" s="59"/>
      <c r="Y136" s="59"/>
      <c r="Z136" s="131"/>
      <c r="AA136" s="131"/>
      <c r="AB136" s="131"/>
      <c r="AC136" s="131"/>
      <c r="AD136" s="131"/>
      <c r="AE136" s="131"/>
      <c r="AF136" s="14"/>
    </row>
    <row r="137" spans="1:32" ht="67.2" outlineLevel="2" x14ac:dyDescent="0.25">
      <c r="A137" s="2"/>
      <c r="B137" s="7">
        <f t="shared" si="22"/>
        <v>110</v>
      </c>
      <c r="C137" s="86" t="s">
        <v>460</v>
      </c>
      <c r="D137" s="147" t="s">
        <v>414</v>
      </c>
      <c r="E137" s="39"/>
      <c r="F137" s="38">
        <f t="shared" si="25"/>
        <v>1100</v>
      </c>
      <c r="G137" s="38"/>
      <c r="H137" s="38"/>
      <c r="I137" s="38">
        <v>1100</v>
      </c>
      <c r="J137" s="38"/>
      <c r="K137" s="38"/>
      <c r="L137" s="38">
        <f t="shared" si="21"/>
        <v>1100</v>
      </c>
      <c r="M137" s="38"/>
      <c r="N137" s="38">
        <f t="shared" si="23"/>
        <v>0</v>
      </c>
      <c r="O137" s="38">
        <f t="shared" si="20"/>
        <v>1100</v>
      </c>
      <c r="P137" s="142">
        <f t="shared" si="19"/>
        <v>0</v>
      </c>
      <c r="Q137" s="142"/>
      <c r="R137" s="9" t="s">
        <v>429</v>
      </c>
      <c r="S137" s="7">
        <v>2023</v>
      </c>
      <c r="T137" s="59"/>
      <c r="U137" s="59"/>
      <c r="V137" s="59"/>
      <c r="W137" s="59"/>
      <c r="X137" s="59"/>
      <c r="Y137" s="59"/>
      <c r="Z137" s="131"/>
      <c r="AA137" s="131"/>
      <c r="AB137" s="131"/>
      <c r="AC137" s="131"/>
      <c r="AD137" s="131"/>
      <c r="AE137" s="131"/>
      <c r="AF137" s="14"/>
    </row>
    <row r="138" spans="1:32" ht="67.2" outlineLevel="2" x14ac:dyDescent="0.25">
      <c r="A138" s="2"/>
      <c r="B138" s="7">
        <f t="shared" si="22"/>
        <v>111</v>
      </c>
      <c r="C138" s="86" t="s">
        <v>461</v>
      </c>
      <c r="D138" s="147" t="s">
        <v>414</v>
      </c>
      <c r="E138" s="39"/>
      <c r="F138" s="38">
        <f t="shared" si="25"/>
        <v>607.4</v>
      </c>
      <c r="G138" s="38"/>
      <c r="H138" s="38"/>
      <c r="I138" s="38">
        <v>607.4</v>
      </c>
      <c r="J138" s="38"/>
      <c r="K138" s="38"/>
      <c r="L138" s="38">
        <f t="shared" si="21"/>
        <v>607.4</v>
      </c>
      <c r="M138" s="38"/>
      <c r="N138" s="38">
        <f t="shared" si="23"/>
        <v>0</v>
      </c>
      <c r="O138" s="38">
        <f t="shared" si="20"/>
        <v>607.4</v>
      </c>
      <c r="P138" s="142">
        <f t="shared" si="19"/>
        <v>0</v>
      </c>
      <c r="Q138" s="142"/>
      <c r="R138" s="9" t="s">
        <v>429</v>
      </c>
      <c r="S138" s="7">
        <v>2023</v>
      </c>
      <c r="T138" s="59"/>
      <c r="U138" s="59"/>
      <c r="V138" s="59"/>
      <c r="W138" s="59"/>
      <c r="X138" s="59"/>
      <c r="Y138" s="59"/>
      <c r="Z138" s="131"/>
      <c r="AA138" s="131"/>
      <c r="AB138" s="131"/>
      <c r="AC138" s="131"/>
      <c r="AD138" s="131"/>
      <c r="AE138" s="131"/>
      <c r="AF138" s="14"/>
    </row>
    <row r="139" spans="1:32" ht="67.2" outlineLevel="2" x14ac:dyDescent="0.25">
      <c r="A139" s="2"/>
      <c r="B139" s="7">
        <f t="shared" si="22"/>
        <v>112</v>
      </c>
      <c r="C139" s="86" t="s">
        <v>462</v>
      </c>
      <c r="D139" s="147" t="s">
        <v>414</v>
      </c>
      <c r="E139" s="39"/>
      <c r="F139" s="38">
        <f t="shared" si="25"/>
        <v>157.57875000000001</v>
      </c>
      <c r="G139" s="38"/>
      <c r="H139" s="38"/>
      <c r="I139" s="38">
        <v>157.57875000000001</v>
      </c>
      <c r="J139" s="38"/>
      <c r="K139" s="38"/>
      <c r="L139" s="38">
        <f t="shared" si="21"/>
        <v>157.57875000000001</v>
      </c>
      <c r="M139" s="38"/>
      <c r="N139" s="38">
        <f t="shared" si="23"/>
        <v>0</v>
      </c>
      <c r="O139" s="38">
        <f t="shared" si="20"/>
        <v>157.57875000000001</v>
      </c>
      <c r="P139" s="142">
        <f t="shared" si="19"/>
        <v>0</v>
      </c>
      <c r="Q139" s="142"/>
      <c r="R139" s="9" t="s">
        <v>429</v>
      </c>
      <c r="S139" s="7">
        <v>2023</v>
      </c>
      <c r="T139" s="59"/>
      <c r="U139" s="59"/>
      <c r="V139" s="59"/>
      <c r="W139" s="59"/>
      <c r="X139" s="59"/>
      <c r="Y139" s="59"/>
      <c r="Z139" s="131"/>
      <c r="AA139" s="131"/>
      <c r="AB139" s="131"/>
      <c r="AC139" s="131"/>
      <c r="AD139" s="131"/>
      <c r="AE139" s="131"/>
      <c r="AF139" s="14"/>
    </row>
    <row r="140" spans="1:32" ht="67.2" outlineLevel="2" x14ac:dyDescent="0.25">
      <c r="A140" s="2"/>
      <c r="B140" s="7">
        <f t="shared" si="22"/>
        <v>113</v>
      </c>
      <c r="C140" s="86" t="s">
        <v>463</v>
      </c>
      <c r="D140" s="147" t="s">
        <v>414</v>
      </c>
      <c r="E140" s="39"/>
      <c r="F140" s="38">
        <f t="shared" si="25"/>
        <v>2900</v>
      </c>
      <c r="G140" s="38"/>
      <c r="H140" s="38"/>
      <c r="I140" s="38">
        <v>2900</v>
      </c>
      <c r="J140" s="38"/>
      <c r="K140" s="38"/>
      <c r="L140" s="38">
        <f>SUM(M140:P140)</f>
        <v>2900</v>
      </c>
      <c r="M140" s="38"/>
      <c r="N140" s="38">
        <f t="shared" si="23"/>
        <v>0</v>
      </c>
      <c r="O140" s="38">
        <f t="shared" si="20"/>
        <v>2900</v>
      </c>
      <c r="P140" s="142">
        <f t="shared" si="19"/>
        <v>0</v>
      </c>
      <c r="Q140" s="142"/>
      <c r="R140" s="9" t="s">
        <v>429</v>
      </c>
      <c r="S140" s="7">
        <v>2024</v>
      </c>
      <c r="T140" s="59"/>
      <c r="U140" s="59"/>
      <c r="V140" s="59"/>
      <c r="W140" s="59"/>
      <c r="X140" s="59"/>
      <c r="Y140" s="59"/>
      <c r="Z140" s="131"/>
      <c r="AA140" s="131"/>
      <c r="AB140" s="131"/>
      <c r="AC140" s="131"/>
      <c r="AD140" s="131"/>
      <c r="AE140" s="131"/>
      <c r="AF140" s="14"/>
    </row>
    <row r="141" spans="1:32" ht="67.2" outlineLevel="2" x14ac:dyDescent="0.25">
      <c r="A141" s="2"/>
      <c r="B141" s="7">
        <f t="shared" si="22"/>
        <v>114</v>
      </c>
      <c r="C141" s="86" t="s">
        <v>472</v>
      </c>
      <c r="D141" s="147" t="s">
        <v>414</v>
      </c>
      <c r="E141" s="39"/>
      <c r="F141" s="38">
        <f t="shared" si="25"/>
        <v>973.21100000000001</v>
      </c>
      <c r="G141" s="38"/>
      <c r="H141" s="38"/>
      <c r="I141" s="38">
        <v>973.21100000000001</v>
      </c>
      <c r="J141" s="38"/>
      <c r="K141" s="38"/>
      <c r="L141" s="38">
        <f>SUM(M141:P141)</f>
        <v>973.21100000000001</v>
      </c>
      <c r="M141" s="38"/>
      <c r="N141" s="38"/>
      <c r="O141" s="38">
        <f t="shared" si="20"/>
        <v>973.21100000000001</v>
      </c>
      <c r="P141" s="142"/>
      <c r="Q141" s="142"/>
      <c r="R141" s="9" t="s">
        <v>429</v>
      </c>
      <c r="S141" s="7">
        <v>2024</v>
      </c>
      <c r="T141" s="59"/>
      <c r="U141" s="59"/>
      <c r="V141" s="59"/>
      <c r="W141" s="59"/>
      <c r="X141" s="59"/>
      <c r="Y141" s="59"/>
      <c r="Z141" s="131"/>
      <c r="AA141" s="131"/>
      <c r="AB141" s="131"/>
      <c r="AC141" s="131"/>
      <c r="AD141" s="131"/>
      <c r="AE141" s="131"/>
      <c r="AF141" s="14"/>
    </row>
    <row r="142" spans="1:32" ht="67.2" outlineLevel="2" x14ac:dyDescent="0.25">
      <c r="A142" s="2"/>
      <c r="B142" s="7">
        <f t="shared" si="22"/>
        <v>115</v>
      </c>
      <c r="C142" s="86" t="s">
        <v>483</v>
      </c>
      <c r="D142" s="147" t="s">
        <v>414</v>
      </c>
      <c r="E142" s="39"/>
      <c r="F142" s="38">
        <f t="shared" si="25"/>
        <v>321.47199999999998</v>
      </c>
      <c r="G142" s="38"/>
      <c r="H142" s="38"/>
      <c r="I142" s="143">
        <v>321.47199999999998</v>
      </c>
      <c r="J142" s="38"/>
      <c r="K142" s="38"/>
      <c r="L142" s="38">
        <f t="shared" ref="L142:L145" si="26">SUM(M142:P142)</f>
        <v>321.47199999999998</v>
      </c>
      <c r="M142" s="38"/>
      <c r="N142" s="38"/>
      <c r="O142" s="143">
        <v>321.47199999999998</v>
      </c>
      <c r="P142" s="142"/>
      <c r="Q142" s="142"/>
      <c r="R142" s="9" t="s">
        <v>429</v>
      </c>
      <c r="S142" s="7">
        <v>2024</v>
      </c>
      <c r="T142" s="59"/>
      <c r="U142" s="59"/>
      <c r="V142" s="59"/>
      <c r="W142" s="59"/>
      <c r="X142" s="59"/>
      <c r="Y142" s="59"/>
      <c r="Z142" s="131"/>
      <c r="AA142" s="131"/>
      <c r="AB142" s="131"/>
      <c r="AC142" s="131"/>
      <c r="AD142" s="131"/>
      <c r="AE142" s="131"/>
      <c r="AF142" s="14"/>
    </row>
    <row r="143" spans="1:32" ht="67.2" outlineLevel="2" x14ac:dyDescent="0.25">
      <c r="A143" s="2"/>
      <c r="B143" s="7">
        <f t="shared" si="22"/>
        <v>116</v>
      </c>
      <c r="C143" s="86" t="s">
        <v>484</v>
      </c>
      <c r="D143" s="147" t="s">
        <v>414</v>
      </c>
      <c r="E143" s="39"/>
      <c r="F143" s="38">
        <f t="shared" si="25"/>
        <v>576.904</v>
      </c>
      <c r="G143" s="38"/>
      <c r="H143" s="38"/>
      <c r="I143" s="143">
        <v>576.904</v>
      </c>
      <c r="J143" s="38"/>
      <c r="K143" s="38"/>
      <c r="L143" s="38">
        <f t="shared" si="26"/>
        <v>576.904</v>
      </c>
      <c r="M143" s="38"/>
      <c r="N143" s="38"/>
      <c r="O143" s="143">
        <v>576.904</v>
      </c>
      <c r="P143" s="142"/>
      <c r="Q143" s="142"/>
      <c r="R143" s="9" t="s">
        <v>429</v>
      </c>
      <c r="S143" s="7">
        <v>2024</v>
      </c>
      <c r="T143" s="59"/>
      <c r="U143" s="59"/>
      <c r="V143" s="59"/>
      <c r="W143" s="59"/>
      <c r="X143" s="59"/>
      <c r="Y143" s="59"/>
      <c r="Z143" s="131"/>
      <c r="AA143" s="131"/>
      <c r="AB143" s="131"/>
      <c r="AC143" s="131"/>
      <c r="AD143" s="131"/>
      <c r="AE143" s="131"/>
      <c r="AF143" s="14"/>
    </row>
    <row r="144" spans="1:32" ht="67.2" outlineLevel="2" x14ac:dyDescent="0.25">
      <c r="A144" s="2"/>
      <c r="B144" s="7">
        <f t="shared" si="22"/>
        <v>117</v>
      </c>
      <c r="C144" s="86" t="s">
        <v>456</v>
      </c>
      <c r="D144" s="147" t="s">
        <v>414</v>
      </c>
      <c r="E144" s="39"/>
      <c r="F144" s="38">
        <f t="shared" si="25"/>
        <v>551.74900000000002</v>
      </c>
      <c r="G144" s="38"/>
      <c r="H144" s="38"/>
      <c r="I144" s="143">
        <v>551.74900000000002</v>
      </c>
      <c r="J144" s="38"/>
      <c r="K144" s="38"/>
      <c r="L144" s="38">
        <f t="shared" si="26"/>
        <v>551.74900000000002</v>
      </c>
      <c r="M144" s="38"/>
      <c r="N144" s="38"/>
      <c r="O144" s="143">
        <v>551.74900000000002</v>
      </c>
      <c r="P144" s="142"/>
      <c r="Q144" s="142"/>
      <c r="R144" s="9" t="s">
        <v>429</v>
      </c>
      <c r="S144" s="7">
        <v>2024</v>
      </c>
      <c r="T144" s="59"/>
      <c r="U144" s="59"/>
      <c r="V144" s="59"/>
      <c r="W144" s="59"/>
      <c r="X144" s="59"/>
      <c r="Y144" s="59"/>
      <c r="Z144" s="131"/>
      <c r="AA144" s="131"/>
      <c r="AB144" s="131"/>
      <c r="AC144" s="131"/>
      <c r="AD144" s="131"/>
      <c r="AE144" s="131"/>
      <c r="AF144" s="14"/>
    </row>
    <row r="145" spans="1:32" ht="67.2" outlineLevel="2" x14ac:dyDescent="0.25">
      <c r="A145" s="2"/>
      <c r="B145" s="7">
        <f t="shared" si="22"/>
        <v>118</v>
      </c>
      <c r="C145" s="86" t="s">
        <v>485</v>
      </c>
      <c r="D145" s="147" t="s">
        <v>414</v>
      </c>
      <c r="E145" s="39"/>
      <c r="F145" s="38">
        <f t="shared" si="25"/>
        <v>302.40699999999998</v>
      </c>
      <c r="G145" s="38"/>
      <c r="H145" s="38"/>
      <c r="I145" s="143">
        <v>302.40699999999998</v>
      </c>
      <c r="J145" s="38"/>
      <c r="K145" s="38"/>
      <c r="L145" s="38">
        <f t="shared" si="26"/>
        <v>302.40699999999998</v>
      </c>
      <c r="M145" s="38"/>
      <c r="N145" s="38"/>
      <c r="O145" s="143">
        <v>302.40699999999998</v>
      </c>
      <c r="P145" s="142"/>
      <c r="Q145" s="142"/>
      <c r="R145" s="9" t="s">
        <v>429</v>
      </c>
      <c r="S145" s="7">
        <v>2024</v>
      </c>
      <c r="T145" s="59"/>
      <c r="U145" s="59"/>
      <c r="V145" s="59"/>
      <c r="W145" s="59"/>
      <c r="X145" s="59"/>
      <c r="Y145" s="59"/>
      <c r="Z145" s="131"/>
      <c r="AA145" s="131"/>
      <c r="AB145" s="131"/>
      <c r="AC145" s="131"/>
      <c r="AD145" s="131"/>
      <c r="AE145" s="131"/>
      <c r="AF145" s="14"/>
    </row>
    <row r="146" spans="1:32" ht="67.2" outlineLevel="2" x14ac:dyDescent="0.25">
      <c r="A146" s="2"/>
      <c r="B146" s="7">
        <f t="shared" si="22"/>
        <v>119</v>
      </c>
      <c r="C146" s="86" t="s">
        <v>464</v>
      </c>
      <c r="D146" s="147" t="s">
        <v>414</v>
      </c>
      <c r="E146" s="39"/>
      <c r="F146" s="38">
        <f t="shared" si="25"/>
        <v>345.9</v>
      </c>
      <c r="G146" s="38"/>
      <c r="H146" s="38"/>
      <c r="I146" s="38">
        <v>315.89999999999998</v>
      </c>
      <c r="J146" s="38">
        <v>30</v>
      </c>
      <c r="K146" s="38"/>
      <c r="L146" s="38">
        <f t="shared" ref="L146:L215" si="27">SUM(M146:P146)</f>
        <v>345.9</v>
      </c>
      <c r="M146" s="38"/>
      <c r="N146" s="38">
        <f t="shared" ref="N146:N154" si="28">H146</f>
        <v>0</v>
      </c>
      <c r="O146" s="38">
        <f t="shared" ref="O146:O215" si="29">I146</f>
        <v>315.89999999999998</v>
      </c>
      <c r="P146" s="142">
        <f t="shared" ref="P146:P212" si="30">J146</f>
        <v>30</v>
      </c>
      <c r="Q146" s="142"/>
      <c r="R146" s="9" t="s">
        <v>429</v>
      </c>
      <c r="S146" s="7">
        <v>2024</v>
      </c>
      <c r="T146" s="59"/>
      <c r="U146" s="59"/>
      <c r="V146" s="59"/>
      <c r="W146" s="59"/>
      <c r="X146" s="59"/>
      <c r="Y146" s="59"/>
      <c r="Z146" s="131"/>
      <c r="AA146" s="131"/>
      <c r="AB146" s="131"/>
      <c r="AC146" s="131"/>
      <c r="AD146" s="131"/>
      <c r="AE146" s="131"/>
      <c r="AF146" s="14"/>
    </row>
    <row r="147" spans="1:32" ht="67.2" outlineLevel="2" x14ac:dyDescent="0.25">
      <c r="A147" s="2"/>
      <c r="B147" s="7">
        <f t="shared" si="22"/>
        <v>120</v>
      </c>
      <c r="C147" s="86" t="s">
        <v>465</v>
      </c>
      <c r="D147" s="147" t="s">
        <v>414</v>
      </c>
      <c r="E147" s="39"/>
      <c r="F147" s="38">
        <f t="shared" si="25"/>
        <v>1150</v>
      </c>
      <c r="G147" s="38"/>
      <c r="H147" s="38"/>
      <c r="I147" s="38">
        <v>1150</v>
      </c>
      <c r="J147" s="38"/>
      <c r="K147" s="38"/>
      <c r="L147" s="38">
        <f t="shared" si="27"/>
        <v>1150</v>
      </c>
      <c r="M147" s="38"/>
      <c r="N147" s="38">
        <f t="shared" si="28"/>
        <v>0</v>
      </c>
      <c r="O147" s="38">
        <f t="shared" si="29"/>
        <v>1150</v>
      </c>
      <c r="P147" s="142">
        <f t="shared" si="30"/>
        <v>0</v>
      </c>
      <c r="Q147" s="142"/>
      <c r="R147" s="9" t="s">
        <v>429</v>
      </c>
      <c r="S147" s="7">
        <v>2024</v>
      </c>
      <c r="T147" s="59"/>
      <c r="U147" s="59"/>
      <c r="V147" s="59"/>
      <c r="W147" s="59"/>
      <c r="X147" s="59"/>
      <c r="Y147" s="59"/>
      <c r="Z147" s="131"/>
      <c r="AA147" s="131"/>
      <c r="AB147" s="131"/>
      <c r="AC147" s="131"/>
      <c r="AD147" s="131"/>
      <c r="AE147" s="131"/>
      <c r="AF147" s="14"/>
    </row>
    <row r="148" spans="1:32" ht="67.2" outlineLevel="2" x14ac:dyDescent="0.25">
      <c r="A148" s="2"/>
      <c r="B148" s="7">
        <f t="shared" si="22"/>
        <v>121</v>
      </c>
      <c r="C148" s="86" t="s">
        <v>466</v>
      </c>
      <c r="D148" s="147" t="s">
        <v>414</v>
      </c>
      <c r="E148" s="39"/>
      <c r="F148" s="38">
        <f t="shared" si="25"/>
        <v>575</v>
      </c>
      <c r="G148" s="38"/>
      <c r="H148" s="38"/>
      <c r="I148" s="38">
        <v>400</v>
      </c>
      <c r="J148" s="38">
        <v>175</v>
      </c>
      <c r="K148" s="38"/>
      <c r="L148" s="38">
        <f t="shared" si="27"/>
        <v>575</v>
      </c>
      <c r="M148" s="38"/>
      <c r="N148" s="38">
        <f t="shared" si="28"/>
        <v>0</v>
      </c>
      <c r="O148" s="38">
        <f t="shared" si="29"/>
        <v>400</v>
      </c>
      <c r="P148" s="142">
        <f t="shared" si="30"/>
        <v>175</v>
      </c>
      <c r="Q148" s="142"/>
      <c r="R148" s="9" t="s">
        <v>429</v>
      </c>
      <c r="S148" s="7">
        <v>2024</v>
      </c>
      <c r="T148" s="59"/>
      <c r="U148" s="59"/>
      <c r="V148" s="59"/>
      <c r="W148" s="59"/>
      <c r="X148" s="59"/>
      <c r="Y148" s="59"/>
      <c r="Z148" s="131"/>
      <c r="AA148" s="131"/>
      <c r="AB148" s="131"/>
      <c r="AC148" s="131"/>
      <c r="AD148" s="131"/>
      <c r="AE148" s="131"/>
      <c r="AF148" s="14"/>
    </row>
    <row r="149" spans="1:32" ht="67.2" outlineLevel="2" x14ac:dyDescent="0.25">
      <c r="A149" s="2"/>
      <c r="B149" s="7">
        <f t="shared" si="22"/>
        <v>122</v>
      </c>
      <c r="C149" s="86" t="s">
        <v>467</v>
      </c>
      <c r="D149" s="147" t="s">
        <v>414</v>
      </c>
      <c r="E149" s="39"/>
      <c r="F149" s="38">
        <f t="shared" si="25"/>
        <v>1200</v>
      </c>
      <c r="G149" s="38"/>
      <c r="H149" s="38"/>
      <c r="I149" s="38">
        <v>1200</v>
      </c>
      <c r="J149" s="38"/>
      <c r="K149" s="38"/>
      <c r="L149" s="38">
        <f t="shared" si="27"/>
        <v>1200</v>
      </c>
      <c r="M149" s="38"/>
      <c r="N149" s="38">
        <f t="shared" si="28"/>
        <v>0</v>
      </c>
      <c r="O149" s="38">
        <f t="shared" si="29"/>
        <v>1200</v>
      </c>
      <c r="P149" s="142">
        <f t="shared" si="30"/>
        <v>0</v>
      </c>
      <c r="Q149" s="142"/>
      <c r="R149" s="9" t="s">
        <v>429</v>
      </c>
      <c r="S149" s="7">
        <v>2024</v>
      </c>
      <c r="T149" s="59"/>
      <c r="U149" s="59"/>
      <c r="V149" s="59"/>
      <c r="W149" s="59"/>
      <c r="X149" s="59"/>
      <c r="Y149" s="59"/>
      <c r="Z149" s="131"/>
      <c r="AA149" s="131"/>
      <c r="AB149" s="131"/>
      <c r="AC149" s="131"/>
      <c r="AD149" s="131"/>
      <c r="AE149" s="131"/>
      <c r="AF149" s="14"/>
    </row>
    <row r="150" spans="1:32" ht="67.2" outlineLevel="2" x14ac:dyDescent="0.25">
      <c r="A150" s="2"/>
      <c r="B150" s="7">
        <f t="shared" si="22"/>
        <v>123</v>
      </c>
      <c r="C150" s="86" t="s">
        <v>467</v>
      </c>
      <c r="D150" s="147" t="s">
        <v>414</v>
      </c>
      <c r="E150" s="39"/>
      <c r="F150" s="38">
        <f t="shared" si="25"/>
        <v>1150</v>
      </c>
      <c r="G150" s="38"/>
      <c r="H150" s="38"/>
      <c r="I150" s="38">
        <v>1150</v>
      </c>
      <c r="J150" s="38"/>
      <c r="K150" s="38"/>
      <c r="L150" s="38">
        <f t="shared" si="27"/>
        <v>1150</v>
      </c>
      <c r="M150" s="38"/>
      <c r="N150" s="38">
        <f t="shared" si="28"/>
        <v>0</v>
      </c>
      <c r="O150" s="38">
        <f t="shared" si="29"/>
        <v>1150</v>
      </c>
      <c r="P150" s="142">
        <f t="shared" si="30"/>
        <v>0</v>
      </c>
      <c r="Q150" s="142"/>
      <c r="R150" s="9" t="s">
        <v>429</v>
      </c>
      <c r="S150" s="7">
        <v>2024</v>
      </c>
      <c r="T150" s="59"/>
      <c r="U150" s="59"/>
      <c r="V150" s="59"/>
      <c r="W150" s="59"/>
      <c r="X150" s="59"/>
      <c r="Y150" s="59"/>
      <c r="Z150" s="131"/>
      <c r="AA150" s="131"/>
      <c r="AB150" s="131"/>
      <c r="AC150" s="131"/>
      <c r="AD150" s="131"/>
      <c r="AE150" s="131"/>
      <c r="AF150" s="14"/>
    </row>
    <row r="151" spans="1:32" ht="50.4" outlineLevel="2" x14ac:dyDescent="0.25">
      <c r="A151" s="2"/>
      <c r="B151" s="7">
        <f t="shared" si="22"/>
        <v>124</v>
      </c>
      <c r="C151" s="86" t="s">
        <v>472</v>
      </c>
      <c r="D151" s="147" t="s">
        <v>414</v>
      </c>
      <c r="E151" s="39"/>
      <c r="F151" s="38">
        <f t="shared" si="25"/>
        <v>1211.8910000000001</v>
      </c>
      <c r="G151" s="38"/>
      <c r="H151" s="38"/>
      <c r="I151" s="38">
        <v>1211.8910000000001</v>
      </c>
      <c r="J151" s="38"/>
      <c r="K151" s="38"/>
      <c r="L151" s="38"/>
      <c r="M151" s="38"/>
      <c r="N151" s="38"/>
      <c r="O151" s="38">
        <f t="shared" si="29"/>
        <v>1211.8910000000001</v>
      </c>
      <c r="P151" s="142"/>
      <c r="Q151" s="142"/>
      <c r="R151" s="9"/>
      <c r="S151" s="7"/>
      <c r="T151" s="59"/>
      <c r="U151" s="59"/>
      <c r="V151" s="59"/>
      <c r="W151" s="59"/>
      <c r="X151" s="59"/>
      <c r="Y151" s="59"/>
      <c r="Z151" s="131"/>
      <c r="AA151" s="131"/>
      <c r="AB151" s="131"/>
      <c r="AC151" s="131"/>
      <c r="AD151" s="131"/>
      <c r="AE151" s="131"/>
      <c r="AF151" s="14"/>
    </row>
    <row r="152" spans="1:32" ht="67.2" outlineLevel="2" x14ac:dyDescent="0.25">
      <c r="A152" s="2"/>
      <c r="B152" s="7">
        <f t="shared" si="22"/>
        <v>125</v>
      </c>
      <c r="C152" s="86" t="s">
        <v>468</v>
      </c>
      <c r="D152" s="147" t="s">
        <v>414</v>
      </c>
      <c r="E152" s="39"/>
      <c r="F152" s="38">
        <f>SUM(G152:K152)</f>
        <v>550</v>
      </c>
      <c r="G152" s="38"/>
      <c r="H152" s="38"/>
      <c r="I152" s="38"/>
      <c r="J152" s="38"/>
      <c r="K152" s="38">
        <v>550</v>
      </c>
      <c r="L152" s="38">
        <f>SUM(M152:Q152)</f>
        <v>550</v>
      </c>
      <c r="M152" s="38"/>
      <c r="N152" s="38">
        <f t="shared" ref="N152:N153" si="31">H152</f>
        <v>0</v>
      </c>
      <c r="O152" s="38">
        <f t="shared" ref="O152:O153" si="32">I152</f>
        <v>0</v>
      </c>
      <c r="P152" s="142">
        <f t="shared" ref="P152:P153" si="33">J152</f>
        <v>0</v>
      </c>
      <c r="Q152" s="142">
        <f>K152</f>
        <v>550</v>
      </c>
      <c r="R152" s="9" t="s">
        <v>429</v>
      </c>
      <c r="S152" s="7">
        <v>2025</v>
      </c>
      <c r="T152" s="59"/>
      <c r="U152" s="59"/>
      <c r="V152" s="59"/>
      <c r="W152" s="59"/>
      <c r="X152" s="59"/>
      <c r="Y152" s="59"/>
      <c r="Z152" s="131"/>
      <c r="AA152" s="131"/>
      <c r="AB152" s="131"/>
      <c r="AC152" s="131"/>
      <c r="AD152" s="131"/>
      <c r="AE152" s="131"/>
      <c r="AF152" s="14"/>
    </row>
    <row r="153" spans="1:32" ht="67.2" outlineLevel="2" x14ac:dyDescent="0.25">
      <c r="A153" s="2"/>
      <c r="B153" s="7">
        <f t="shared" si="22"/>
        <v>126</v>
      </c>
      <c r="C153" s="86" t="s">
        <v>470</v>
      </c>
      <c r="D153" s="147" t="s">
        <v>414</v>
      </c>
      <c r="E153" s="39"/>
      <c r="F153" s="38">
        <f t="shared" si="25"/>
        <v>1200</v>
      </c>
      <c r="G153" s="38"/>
      <c r="H153" s="38"/>
      <c r="I153" s="38">
        <v>1200</v>
      </c>
      <c r="J153" s="38"/>
      <c r="K153" s="38"/>
      <c r="L153" s="38">
        <f t="shared" ref="L153" si="34">SUM(M153:P153)</f>
        <v>1200</v>
      </c>
      <c r="M153" s="38"/>
      <c r="N153" s="38">
        <f t="shared" si="31"/>
        <v>0</v>
      </c>
      <c r="O153" s="38">
        <f t="shared" si="32"/>
        <v>1200</v>
      </c>
      <c r="P153" s="142">
        <f t="shared" si="33"/>
        <v>0</v>
      </c>
      <c r="Q153" s="142"/>
      <c r="R153" s="9" t="s">
        <v>429</v>
      </c>
      <c r="S153" s="7">
        <v>2025</v>
      </c>
      <c r="T153" s="59"/>
      <c r="U153" s="59"/>
      <c r="V153" s="59"/>
      <c r="W153" s="59"/>
      <c r="X153" s="59"/>
      <c r="Y153" s="59"/>
      <c r="Z153" s="131"/>
      <c r="AA153" s="131"/>
      <c r="AB153" s="131"/>
      <c r="AC153" s="131"/>
      <c r="AD153" s="131"/>
      <c r="AE153" s="131"/>
      <c r="AF153" s="14"/>
    </row>
    <row r="154" spans="1:32" ht="67.2" outlineLevel="2" x14ac:dyDescent="0.25">
      <c r="A154" s="2"/>
      <c r="B154" s="7">
        <f t="shared" si="22"/>
        <v>127</v>
      </c>
      <c r="C154" s="86" t="s">
        <v>471</v>
      </c>
      <c r="D154" s="147" t="s">
        <v>414</v>
      </c>
      <c r="E154" s="39"/>
      <c r="F154" s="38">
        <f t="shared" si="25"/>
        <v>1200</v>
      </c>
      <c r="G154" s="38"/>
      <c r="H154" s="38"/>
      <c r="I154" s="38">
        <v>1200</v>
      </c>
      <c r="J154" s="38"/>
      <c r="K154" s="38"/>
      <c r="L154" s="38">
        <f t="shared" si="27"/>
        <v>1200</v>
      </c>
      <c r="M154" s="38"/>
      <c r="N154" s="38">
        <f t="shared" si="28"/>
        <v>0</v>
      </c>
      <c r="O154" s="38">
        <f t="shared" si="29"/>
        <v>1200</v>
      </c>
      <c r="P154" s="142">
        <f t="shared" si="30"/>
        <v>0</v>
      </c>
      <c r="Q154" s="142"/>
      <c r="R154" s="9" t="s">
        <v>429</v>
      </c>
      <c r="S154" s="7">
        <v>2025</v>
      </c>
      <c r="T154" s="59"/>
      <c r="U154" s="59"/>
      <c r="V154" s="59"/>
      <c r="W154" s="59"/>
      <c r="X154" s="59"/>
      <c r="Y154" s="59"/>
      <c r="Z154" s="131"/>
      <c r="AA154" s="131"/>
      <c r="AB154" s="131"/>
      <c r="AC154" s="131"/>
      <c r="AD154" s="131"/>
      <c r="AE154" s="131"/>
      <c r="AF154" s="14"/>
    </row>
    <row r="155" spans="1:32" ht="67.2" outlineLevel="2" x14ac:dyDescent="0.25">
      <c r="A155" s="2"/>
      <c r="B155" s="7"/>
      <c r="C155" s="86" t="s">
        <v>463</v>
      </c>
      <c r="D155" s="147" t="s">
        <v>414</v>
      </c>
      <c r="E155" s="144"/>
      <c r="F155" s="38">
        <f t="shared" si="25"/>
        <v>2750.2559999999999</v>
      </c>
      <c r="G155" s="38"/>
      <c r="H155" s="38"/>
      <c r="I155" s="164">
        <v>2750.2559999999999</v>
      </c>
      <c r="J155" s="38"/>
      <c r="K155" s="38"/>
      <c r="L155" s="38">
        <f t="shared" si="27"/>
        <v>2750.2559999999999</v>
      </c>
      <c r="M155" s="38"/>
      <c r="N155" s="38"/>
      <c r="O155" s="164">
        <v>2750.2559999999999</v>
      </c>
      <c r="P155" s="142"/>
      <c r="Q155" s="142"/>
      <c r="R155" s="9" t="s">
        <v>429</v>
      </c>
      <c r="S155" s="7">
        <v>2022</v>
      </c>
      <c r="T155" s="59"/>
      <c r="U155" s="59"/>
      <c r="V155" s="59"/>
      <c r="W155" s="59"/>
      <c r="X155" s="59"/>
      <c r="Y155" s="59"/>
      <c r="Z155" s="131"/>
      <c r="AA155" s="131"/>
      <c r="AB155" s="131"/>
      <c r="AC155" s="131"/>
      <c r="AD155" s="131"/>
      <c r="AE155" s="131"/>
      <c r="AF155" s="14"/>
    </row>
    <row r="156" spans="1:32" ht="50.4" outlineLevel="2" x14ac:dyDescent="0.25">
      <c r="A156" s="2"/>
      <c r="B156" s="7">
        <f>B154+1</f>
        <v>128</v>
      </c>
      <c r="C156" s="86" t="s">
        <v>502</v>
      </c>
      <c r="D156" s="147" t="s">
        <v>506</v>
      </c>
      <c r="E156" s="39"/>
      <c r="F156" s="38">
        <f t="shared" si="25"/>
        <v>3837.125</v>
      </c>
      <c r="G156" s="38"/>
      <c r="H156" s="38"/>
      <c r="I156" s="38">
        <v>3762.6889999999999</v>
      </c>
      <c r="J156" s="38">
        <v>74.436000000000149</v>
      </c>
      <c r="K156" s="38"/>
      <c r="L156" s="38">
        <f t="shared" si="27"/>
        <v>3837.125</v>
      </c>
      <c r="M156" s="38"/>
      <c r="N156" s="38"/>
      <c r="O156" s="38">
        <f t="shared" si="29"/>
        <v>3762.6889999999999</v>
      </c>
      <c r="P156" s="142">
        <f t="shared" si="30"/>
        <v>74.436000000000149</v>
      </c>
      <c r="Q156" s="142"/>
      <c r="R156" s="9" t="s">
        <v>507</v>
      </c>
      <c r="S156" s="7">
        <v>2021</v>
      </c>
      <c r="T156" s="59"/>
      <c r="U156" s="59"/>
      <c r="V156" s="59"/>
      <c r="W156" s="59"/>
      <c r="X156" s="59"/>
      <c r="Y156" s="59"/>
      <c r="Z156" s="131"/>
      <c r="AA156" s="131"/>
      <c r="AB156" s="131"/>
      <c r="AC156" s="131"/>
      <c r="AD156" s="131"/>
      <c r="AE156" s="131"/>
      <c r="AF156" s="14"/>
    </row>
    <row r="157" spans="1:32" ht="50.4" outlineLevel="2" x14ac:dyDescent="0.25">
      <c r="A157" s="2"/>
      <c r="B157" s="7">
        <f t="shared" si="22"/>
        <v>129</v>
      </c>
      <c r="C157" s="86" t="s">
        <v>503</v>
      </c>
      <c r="D157" s="147" t="s">
        <v>506</v>
      </c>
      <c r="E157" s="39"/>
      <c r="F157" s="38">
        <f t="shared" si="25"/>
        <v>495.38</v>
      </c>
      <c r="G157" s="38"/>
      <c r="H157" s="38"/>
      <c r="I157" s="38">
        <v>0</v>
      </c>
      <c r="J157" s="38">
        <v>495.38</v>
      </c>
      <c r="K157" s="38"/>
      <c r="L157" s="38">
        <f t="shared" si="27"/>
        <v>495.38</v>
      </c>
      <c r="M157" s="38"/>
      <c r="N157" s="38"/>
      <c r="O157" s="38">
        <f t="shared" si="29"/>
        <v>0</v>
      </c>
      <c r="P157" s="142">
        <f t="shared" si="30"/>
        <v>495.38</v>
      </c>
      <c r="Q157" s="142"/>
      <c r="R157" s="9" t="s">
        <v>507</v>
      </c>
      <c r="S157" s="7">
        <v>2021</v>
      </c>
      <c r="T157" s="59"/>
      <c r="U157" s="59"/>
      <c r="V157" s="59"/>
      <c r="W157" s="59"/>
      <c r="X157" s="59"/>
      <c r="Y157" s="59"/>
      <c r="Z157" s="131"/>
      <c r="AA157" s="131"/>
      <c r="AB157" s="131"/>
      <c r="AC157" s="131"/>
      <c r="AD157" s="131"/>
      <c r="AE157" s="131"/>
      <c r="AF157" s="14"/>
    </row>
    <row r="158" spans="1:32" ht="50.4" outlineLevel="2" x14ac:dyDescent="0.25">
      <c r="A158" s="2"/>
      <c r="B158" s="7">
        <f t="shared" si="22"/>
        <v>130</v>
      </c>
      <c r="C158" s="86" t="s">
        <v>504</v>
      </c>
      <c r="D158" s="147" t="s">
        <v>506</v>
      </c>
      <c r="E158" s="39"/>
      <c r="F158" s="38">
        <f t="shared" si="25"/>
        <v>304.065</v>
      </c>
      <c r="G158" s="38"/>
      <c r="H158" s="38"/>
      <c r="I158" s="38">
        <v>0</v>
      </c>
      <c r="J158" s="38">
        <v>304.065</v>
      </c>
      <c r="K158" s="38"/>
      <c r="L158" s="38">
        <f t="shared" si="27"/>
        <v>304.065</v>
      </c>
      <c r="M158" s="38"/>
      <c r="N158" s="38"/>
      <c r="O158" s="38">
        <f t="shared" si="29"/>
        <v>0</v>
      </c>
      <c r="P158" s="142">
        <f t="shared" si="30"/>
        <v>304.065</v>
      </c>
      <c r="Q158" s="142"/>
      <c r="R158" s="9" t="s">
        <v>507</v>
      </c>
      <c r="S158" s="7">
        <v>2021</v>
      </c>
      <c r="T158" s="59"/>
      <c r="U158" s="59"/>
      <c r="V158" s="59"/>
      <c r="W158" s="59"/>
      <c r="X158" s="59"/>
      <c r="Y158" s="59"/>
      <c r="Z158" s="131"/>
      <c r="AA158" s="131"/>
      <c r="AB158" s="131"/>
      <c r="AC158" s="131"/>
      <c r="AD158" s="131"/>
      <c r="AE158" s="131"/>
      <c r="AF158" s="14"/>
    </row>
    <row r="159" spans="1:32" ht="50.4" outlineLevel="2" x14ac:dyDescent="0.25">
      <c r="A159" s="2"/>
      <c r="B159" s="7">
        <f t="shared" ref="B159:B221" si="35">B158+1</f>
        <v>131</v>
      </c>
      <c r="C159" s="86" t="s">
        <v>505</v>
      </c>
      <c r="D159" s="147" t="s">
        <v>506</v>
      </c>
      <c r="E159" s="39"/>
      <c r="F159" s="38">
        <f t="shared" si="25"/>
        <v>228.49700000000001</v>
      </c>
      <c r="G159" s="38"/>
      <c r="H159" s="38"/>
      <c r="I159" s="38">
        <v>0</v>
      </c>
      <c r="J159" s="38">
        <v>228.49700000000001</v>
      </c>
      <c r="K159" s="38"/>
      <c r="L159" s="38">
        <f t="shared" si="27"/>
        <v>228.49700000000001</v>
      </c>
      <c r="M159" s="38"/>
      <c r="N159" s="38"/>
      <c r="O159" s="38">
        <f t="shared" si="29"/>
        <v>0</v>
      </c>
      <c r="P159" s="142">
        <f t="shared" si="30"/>
        <v>228.49700000000001</v>
      </c>
      <c r="Q159" s="142"/>
      <c r="R159" s="9" t="s">
        <v>507</v>
      </c>
      <c r="S159" s="7">
        <v>2021</v>
      </c>
      <c r="T159" s="59"/>
      <c r="U159" s="59"/>
      <c r="V159" s="59"/>
      <c r="W159" s="59"/>
      <c r="X159" s="59"/>
      <c r="Y159" s="59"/>
      <c r="Z159" s="131"/>
      <c r="AA159" s="131"/>
      <c r="AB159" s="131"/>
      <c r="AC159" s="131"/>
      <c r="AD159" s="131"/>
      <c r="AE159" s="131"/>
      <c r="AF159" s="14"/>
    </row>
    <row r="160" spans="1:32" s="24" customFormat="1" ht="33.6" outlineLevel="2" x14ac:dyDescent="0.25">
      <c r="A160" s="76"/>
      <c r="B160" s="7">
        <f t="shared" si="35"/>
        <v>132</v>
      </c>
      <c r="C160" s="128" t="s">
        <v>486</v>
      </c>
      <c r="D160" s="147" t="s">
        <v>506</v>
      </c>
      <c r="E160" s="403" t="s">
        <v>514</v>
      </c>
      <c r="F160" s="72">
        <f t="shared" si="25"/>
        <v>0</v>
      </c>
      <c r="G160" s="72"/>
      <c r="H160" s="72"/>
      <c r="I160" s="72"/>
      <c r="J160" s="72"/>
      <c r="K160" s="72"/>
      <c r="L160" s="72">
        <f t="shared" si="27"/>
        <v>0</v>
      </c>
      <c r="M160" s="72"/>
      <c r="N160" s="72"/>
      <c r="O160" s="72">
        <f t="shared" si="29"/>
        <v>0</v>
      </c>
      <c r="P160" s="145">
        <f t="shared" si="30"/>
        <v>0</v>
      </c>
      <c r="Q160" s="145"/>
      <c r="R160" s="28"/>
      <c r="S160" s="27"/>
      <c r="T160" s="70"/>
      <c r="U160" s="70"/>
      <c r="V160" s="70"/>
      <c r="W160" s="70"/>
      <c r="X160" s="70"/>
      <c r="Y160" s="70"/>
      <c r="Z160" s="146"/>
      <c r="AA160" s="146"/>
      <c r="AB160" s="146"/>
      <c r="AC160" s="146"/>
      <c r="AD160" s="146"/>
      <c r="AE160" s="146"/>
      <c r="AF160" s="25"/>
    </row>
    <row r="161" spans="1:32" s="24" customFormat="1" ht="33.6" outlineLevel="2" x14ac:dyDescent="0.25">
      <c r="A161" s="76"/>
      <c r="B161" s="7">
        <f t="shared" si="35"/>
        <v>133</v>
      </c>
      <c r="C161" s="128" t="s">
        <v>487</v>
      </c>
      <c r="D161" s="147" t="s">
        <v>506</v>
      </c>
      <c r="E161" s="404"/>
      <c r="F161" s="72">
        <f t="shared" si="25"/>
        <v>0</v>
      </c>
      <c r="G161" s="72"/>
      <c r="H161" s="72"/>
      <c r="I161" s="72"/>
      <c r="J161" s="72"/>
      <c r="K161" s="72"/>
      <c r="L161" s="72">
        <f t="shared" si="27"/>
        <v>0</v>
      </c>
      <c r="M161" s="72"/>
      <c r="N161" s="72"/>
      <c r="O161" s="72">
        <f t="shared" si="29"/>
        <v>0</v>
      </c>
      <c r="P161" s="145">
        <f t="shared" si="30"/>
        <v>0</v>
      </c>
      <c r="Q161" s="145"/>
      <c r="R161" s="28"/>
      <c r="S161" s="27"/>
      <c r="T161" s="70"/>
      <c r="U161" s="70"/>
      <c r="V161" s="70"/>
      <c r="W161" s="70"/>
      <c r="X161" s="70"/>
      <c r="Y161" s="70"/>
      <c r="Z161" s="146"/>
      <c r="AA161" s="146"/>
      <c r="AB161" s="146"/>
      <c r="AC161" s="146"/>
      <c r="AD161" s="146"/>
      <c r="AE161" s="146"/>
      <c r="AF161" s="25"/>
    </row>
    <row r="162" spans="1:32" ht="50.4" outlineLevel="2" x14ac:dyDescent="0.25">
      <c r="A162" s="2"/>
      <c r="B162" s="7">
        <f t="shared" si="35"/>
        <v>134</v>
      </c>
      <c r="C162" s="86" t="s">
        <v>508</v>
      </c>
      <c r="D162" s="147" t="s">
        <v>506</v>
      </c>
      <c r="E162" s="404"/>
      <c r="F162" s="38">
        <f t="shared" si="25"/>
        <v>1000</v>
      </c>
      <c r="G162" s="38"/>
      <c r="H162" s="38"/>
      <c r="I162" s="38">
        <v>1000</v>
      </c>
      <c r="J162" s="38"/>
      <c r="K162" s="38"/>
      <c r="L162" s="38">
        <f t="shared" si="27"/>
        <v>1000</v>
      </c>
      <c r="M162" s="38"/>
      <c r="N162" s="38"/>
      <c r="O162" s="38">
        <f t="shared" si="29"/>
        <v>1000</v>
      </c>
      <c r="P162" s="142">
        <f t="shared" si="30"/>
        <v>0</v>
      </c>
      <c r="Q162" s="142"/>
      <c r="R162" s="9" t="s">
        <v>507</v>
      </c>
      <c r="S162" s="7">
        <v>2023</v>
      </c>
      <c r="T162" s="59"/>
      <c r="U162" s="59"/>
      <c r="V162" s="59"/>
      <c r="W162" s="59"/>
      <c r="X162" s="59"/>
      <c r="Y162" s="59"/>
      <c r="Z162" s="131"/>
      <c r="AA162" s="131"/>
      <c r="AB162" s="131"/>
      <c r="AC162" s="131"/>
      <c r="AD162" s="131"/>
      <c r="AE162" s="131"/>
      <c r="AF162" s="14"/>
    </row>
    <row r="163" spans="1:32" s="24" customFormat="1" ht="50.4" outlineLevel="2" x14ac:dyDescent="0.25">
      <c r="A163" s="76"/>
      <c r="B163" s="7">
        <f t="shared" si="35"/>
        <v>135</v>
      </c>
      <c r="C163" s="128" t="s">
        <v>488</v>
      </c>
      <c r="D163" s="126" t="s">
        <v>506</v>
      </c>
      <c r="E163" s="404"/>
      <c r="F163" s="72">
        <f t="shared" si="25"/>
        <v>0</v>
      </c>
      <c r="G163" s="72"/>
      <c r="H163" s="72"/>
      <c r="I163" s="72"/>
      <c r="J163" s="72"/>
      <c r="K163" s="72"/>
      <c r="L163" s="72">
        <f t="shared" si="27"/>
        <v>0</v>
      </c>
      <c r="M163" s="72"/>
      <c r="N163" s="72"/>
      <c r="O163" s="72">
        <f t="shared" si="29"/>
        <v>0</v>
      </c>
      <c r="P163" s="145">
        <f t="shared" si="30"/>
        <v>0</v>
      </c>
      <c r="Q163" s="145"/>
      <c r="R163" s="28" t="s">
        <v>507</v>
      </c>
      <c r="S163" s="27"/>
      <c r="T163" s="70"/>
      <c r="U163" s="70"/>
      <c r="V163" s="70"/>
      <c r="W163" s="70"/>
      <c r="X163" s="70"/>
      <c r="Y163" s="70"/>
      <c r="Z163" s="146"/>
      <c r="AA163" s="146"/>
      <c r="AB163" s="146"/>
      <c r="AC163" s="146"/>
      <c r="AD163" s="146"/>
      <c r="AE163" s="146"/>
      <c r="AF163" s="25"/>
    </row>
    <row r="164" spans="1:32" s="24" customFormat="1" ht="50.4" outlineLevel="2" x14ac:dyDescent="0.25">
      <c r="A164" s="76"/>
      <c r="B164" s="7">
        <f t="shared" si="35"/>
        <v>136</v>
      </c>
      <c r="C164" s="128" t="s">
        <v>489</v>
      </c>
      <c r="D164" s="126" t="s">
        <v>506</v>
      </c>
      <c r="E164" s="404"/>
      <c r="F164" s="72">
        <f t="shared" si="25"/>
        <v>0</v>
      </c>
      <c r="G164" s="72"/>
      <c r="H164" s="72"/>
      <c r="I164" s="72"/>
      <c r="J164" s="72"/>
      <c r="K164" s="72"/>
      <c r="L164" s="72">
        <f t="shared" si="27"/>
        <v>0</v>
      </c>
      <c r="M164" s="72"/>
      <c r="N164" s="72"/>
      <c r="O164" s="72">
        <f t="shared" si="29"/>
        <v>0</v>
      </c>
      <c r="P164" s="145">
        <f t="shared" si="30"/>
        <v>0</v>
      </c>
      <c r="Q164" s="145"/>
      <c r="R164" s="28" t="s">
        <v>507</v>
      </c>
      <c r="S164" s="27"/>
      <c r="T164" s="70"/>
      <c r="U164" s="70"/>
      <c r="V164" s="70"/>
      <c r="W164" s="70"/>
      <c r="X164" s="70"/>
      <c r="Y164" s="70"/>
      <c r="Z164" s="146"/>
      <c r="AA164" s="146"/>
      <c r="AB164" s="146"/>
      <c r="AC164" s="146"/>
      <c r="AD164" s="146"/>
      <c r="AE164" s="146"/>
      <c r="AF164" s="25"/>
    </row>
    <row r="165" spans="1:32" s="24" customFormat="1" ht="50.4" outlineLevel="2" x14ac:dyDescent="0.25">
      <c r="A165" s="76"/>
      <c r="B165" s="7">
        <f t="shared" si="35"/>
        <v>137</v>
      </c>
      <c r="C165" s="128" t="s">
        <v>490</v>
      </c>
      <c r="D165" s="126" t="s">
        <v>506</v>
      </c>
      <c r="E165" s="404"/>
      <c r="F165" s="72">
        <f t="shared" si="25"/>
        <v>0</v>
      </c>
      <c r="G165" s="72"/>
      <c r="H165" s="72"/>
      <c r="I165" s="72"/>
      <c r="J165" s="72"/>
      <c r="K165" s="72"/>
      <c r="L165" s="72">
        <f t="shared" si="27"/>
        <v>0</v>
      </c>
      <c r="M165" s="72"/>
      <c r="N165" s="72"/>
      <c r="O165" s="72">
        <f t="shared" si="29"/>
        <v>0</v>
      </c>
      <c r="P165" s="145">
        <f t="shared" si="30"/>
        <v>0</v>
      </c>
      <c r="Q165" s="145"/>
      <c r="R165" s="28" t="s">
        <v>507</v>
      </c>
      <c r="S165" s="27"/>
      <c r="T165" s="70"/>
      <c r="U165" s="70"/>
      <c r="V165" s="70"/>
      <c r="W165" s="70"/>
      <c r="X165" s="70"/>
      <c r="Y165" s="70"/>
      <c r="Z165" s="146"/>
      <c r="AA165" s="146"/>
      <c r="AB165" s="146"/>
      <c r="AC165" s="146"/>
      <c r="AD165" s="146"/>
      <c r="AE165" s="146"/>
      <c r="AF165" s="25"/>
    </row>
    <row r="166" spans="1:32" ht="50.4" outlineLevel="2" x14ac:dyDescent="0.25">
      <c r="A166" s="2"/>
      <c r="B166" s="7">
        <f t="shared" si="35"/>
        <v>138</v>
      </c>
      <c r="C166" s="86" t="s">
        <v>509</v>
      </c>
      <c r="D166" s="147" t="s">
        <v>506</v>
      </c>
      <c r="E166" s="404"/>
      <c r="F166" s="38">
        <f t="shared" si="25"/>
        <v>1400</v>
      </c>
      <c r="G166" s="38"/>
      <c r="H166" s="38"/>
      <c r="I166" s="38">
        <v>1400</v>
      </c>
      <c r="J166" s="38"/>
      <c r="K166" s="38"/>
      <c r="L166" s="38">
        <f t="shared" si="27"/>
        <v>1400</v>
      </c>
      <c r="M166" s="38"/>
      <c r="N166" s="38"/>
      <c r="O166" s="38">
        <f t="shared" si="29"/>
        <v>1400</v>
      </c>
      <c r="P166" s="142">
        <f t="shared" si="30"/>
        <v>0</v>
      </c>
      <c r="Q166" s="142"/>
      <c r="R166" s="9" t="s">
        <v>507</v>
      </c>
      <c r="S166" s="7">
        <v>2022</v>
      </c>
      <c r="T166" s="59"/>
      <c r="U166" s="59"/>
      <c r="V166" s="59"/>
      <c r="W166" s="59"/>
      <c r="X166" s="59"/>
      <c r="Y166" s="59"/>
      <c r="Z166" s="131"/>
      <c r="AA166" s="131"/>
      <c r="AB166" s="131"/>
      <c r="AC166" s="131"/>
      <c r="AD166" s="131"/>
      <c r="AE166" s="131"/>
      <c r="AF166" s="14"/>
    </row>
    <row r="167" spans="1:32" s="24" customFormat="1" ht="33.6" outlineLevel="2" x14ac:dyDescent="0.25">
      <c r="A167" s="76"/>
      <c r="B167" s="7">
        <f t="shared" si="35"/>
        <v>139</v>
      </c>
      <c r="C167" s="128" t="s">
        <v>491</v>
      </c>
      <c r="D167" s="147" t="s">
        <v>506</v>
      </c>
      <c r="E167" s="404"/>
      <c r="F167" s="72">
        <f t="shared" si="25"/>
        <v>0</v>
      </c>
      <c r="G167" s="72"/>
      <c r="H167" s="72"/>
      <c r="I167" s="72"/>
      <c r="J167" s="72"/>
      <c r="K167" s="72"/>
      <c r="L167" s="72">
        <f t="shared" si="27"/>
        <v>0</v>
      </c>
      <c r="M167" s="72"/>
      <c r="N167" s="72"/>
      <c r="O167" s="72">
        <f t="shared" si="29"/>
        <v>0</v>
      </c>
      <c r="P167" s="145">
        <f t="shared" si="30"/>
        <v>0</v>
      </c>
      <c r="Q167" s="145"/>
      <c r="R167" s="28"/>
      <c r="S167" s="27"/>
      <c r="T167" s="70"/>
      <c r="U167" s="70"/>
      <c r="V167" s="70"/>
      <c r="W167" s="70"/>
      <c r="X167" s="70"/>
      <c r="Y167" s="70"/>
      <c r="Z167" s="146"/>
      <c r="AA167" s="146"/>
      <c r="AB167" s="146"/>
      <c r="AC167" s="146"/>
      <c r="AD167" s="146"/>
      <c r="AE167" s="146"/>
      <c r="AF167" s="25"/>
    </row>
    <row r="168" spans="1:32" s="24" customFormat="1" ht="33.6" outlineLevel="2" x14ac:dyDescent="0.25">
      <c r="A168" s="76"/>
      <c r="B168" s="7">
        <f t="shared" si="35"/>
        <v>140</v>
      </c>
      <c r="C168" s="128" t="s">
        <v>492</v>
      </c>
      <c r="D168" s="147" t="s">
        <v>506</v>
      </c>
      <c r="E168" s="404"/>
      <c r="F168" s="72">
        <f t="shared" si="25"/>
        <v>0</v>
      </c>
      <c r="G168" s="72"/>
      <c r="H168" s="72"/>
      <c r="I168" s="72"/>
      <c r="J168" s="72"/>
      <c r="K168" s="72"/>
      <c r="L168" s="72">
        <f t="shared" si="27"/>
        <v>0</v>
      </c>
      <c r="M168" s="72"/>
      <c r="N168" s="72"/>
      <c r="O168" s="72">
        <f t="shared" si="29"/>
        <v>0</v>
      </c>
      <c r="P168" s="145">
        <f t="shared" si="30"/>
        <v>0</v>
      </c>
      <c r="Q168" s="145"/>
      <c r="R168" s="28"/>
      <c r="S168" s="27"/>
      <c r="T168" s="70"/>
      <c r="U168" s="70"/>
      <c r="V168" s="70"/>
      <c r="W168" s="70"/>
      <c r="X168" s="70"/>
      <c r="Y168" s="70"/>
      <c r="Z168" s="146"/>
      <c r="AA168" s="146"/>
      <c r="AB168" s="146"/>
      <c r="AC168" s="146"/>
      <c r="AD168" s="146"/>
      <c r="AE168" s="146"/>
      <c r="AF168" s="25"/>
    </row>
    <row r="169" spans="1:32" ht="50.4" outlineLevel="2" x14ac:dyDescent="0.25">
      <c r="A169" s="2"/>
      <c r="B169" s="7">
        <f t="shared" si="35"/>
        <v>141</v>
      </c>
      <c r="C169" s="86" t="s">
        <v>510</v>
      </c>
      <c r="D169" s="147" t="s">
        <v>506</v>
      </c>
      <c r="E169" s="404"/>
      <c r="F169" s="38">
        <f t="shared" si="25"/>
        <v>698.26898000000006</v>
      </c>
      <c r="G169" s="38"/>
      <c r="H169" s="38"/>
      <c r="I169" s="38"/>
      <c r="J169" s="164">
        <v>698.26898000000006</v>
      </c>
      <c r="K169" s="38"/>
      <c r="L169" s="38">
        <f t="shared" si="27"/>
        <v>698.26898000000006</v>
      </c>
      <c r="M169" s="38"/>
      <c r="N169" s="38"/>
      <c r="O169" s="38">
        <f t="shared" si="29"/>
        <v>0</v>
      </c>
      <c r="P169" s="142">
        <f t="shared" si="30"/>
        <v>698.26898000000006</v>
      </c>
      <c r="Q169" s="142"/>
      <c r="R169" s="9" t="s">
        <v>507</v>
      </c>
      <c r="S169" s="7">
        <v>2021</v>
      </c>
      <c r="T169" s="59"/>
      <c r="U169" s="59"/>
      <c r="V169" s="59"/>
      <c r="W169" s="59"/>
      <c r="X169" s="59"/>
      <c r="Y169" s="59"/>
      <c r="Z169" s="131"/>
      <c r="AA169" s="131"/>
      <c r="AB169" s="131"/>
      <c r="AC169" s="131"/>
      <c r="AD169" s="131"/>
      <c r="AE169" s="131"/>
      <c r="AF169" s="14"/>
    </row>
    <row r="170" spans="1:32" ht="50.4" outlineLevel="2" x14ac:dyDescent="0.25">
      <c r="A170" s="2"/>
      <c r="B170" s="7">
        <f t="shared" si="35"/>
        <v>142</v>
      </c>
      <c r="C170" s="86" t="s">
        <v>511</v>
      </c>
      <c r="D170" s="147" t="s">
        <v>506</v>
      </c>
      <c r="E170" s="404"/>
      <c r="F170" s="38">
        <f t="shared" si="25"/>
        <v>693.13114700000006</v>
      </c>
      <c r="G170" s="38"/>
      <c r="H170" s="38"/>
      <c r="I170" s="38"/>
      <c r="J170" s="164">
        <v>693.13114700000006</v>
      </c>
      <c r="K170" s="38"/>
      <c r="L170" s="38">
        <f t="shared" si="27"/>
        <v>693.13114700000006</v>
      </c>
      <c r="M170" s="38"/>
      <c r="N170" s="38"/>
      <c r="O170" s="38">
        <f t="shared" ref="O170" si="36">I170</f>
        <v>0</v>
      </c>
      <c r="P170" s="142">
        <f t="shared" ref="P170" si="37">J170</f>
        <v>693.13114700000006</v>
      </c>
      <c r="Q170" s="142"/>
      <c r="R170" s="9" t="s">
        <v>507</v>
      </c>
      <c r="S170" s="7">
        <v>2021</v>
      </c>
      <c r="T170" s="59"/>
      <c r="U170" s="59"/>
      <c r="V170" s="59"/>
      <c r="W170" s="59"/>
      <c r="X170" s="59"/>
      <c r="Y170" s="59"/>
      <c r="Z170" s="131"/>
      <c r="AA170" s="131"/>
      <c r="AB170" s="131"/>
      <c r="AC170" s="131"/>
      <c r="AD170" s="131"/>
      <c r="AE170" s="131"/>
      <c r="AF170" s="14"/>
    </row>
    <row r="171" spans="1:32" ht="50.4" outlineLevel="2" x14ac:dyDescent="0.25">
      <c r="A171" s="2"/>
      <c r="B171" s="7">
        <f t="shared" si="35"/>
        <v>143</v>
      </c>
      <c r="C171" s="86" t="s">
        <v>512</v>
      </c>
      <c r="D171" s="147" t="s">
        <v>506</v>
      </c>
      <c r="E171" s="404"/>
      <c r="F171" s="38">
        <f t="shared" si="25"/>
        <v>604.46299999999997</v>
      </c>
      <c r="G171" s="38"/>
      <c r="H171" s="38"/>
      <c r="I171" s="165">
        <v>604.46299999999997</v>
      </c>
      <c r="J171" s="38"/>
      <c r="K171" s="38"/>
      <c r="L171" s="38">
        <f t="shared" si="27"/>
        <v>604.46299999999997</v>
      </c>
      <c r="M171" s="38"/>
      <c r="N171" s="38"/>
      <c r="O171" s="38">
        <f t="shared" si="29"/>
        <v>604.46299999999997</v>
      </c>
      <c r="P171" s="142">
        <f t="shared" si="30"/>
        <v>0</v>
      </c>
      <c r="Q171" s="142"/>
      <c r="R171" s="9" t="s">
        <v>507</v>
      </c>
      <c r="S171" s="7">
        <v>2022</v>
      </c>
      <c r="T171" s="59"/>
      <c r="U171" s="59"/>
      <c r="V171" s="59"/>
      <c r="W171" s="59"/>
      <c r="X171" s="59"/>
      <c r="Y171" s="59"/>
      <c r="Z171" s="131"/>
      <c r="AA171" s="131"/>
      <c r="AB171" s="131"/>
      <c r="AC171" s="131"/>
      <c r="AD171" s="131"/>
      <c r="AE171" s="131"/>
      <c r="AF171" s="14"/>
    </row>
    <row r="172" spans="1:32" s="24" customFormat="1" ht="33.6" outlineLevel="2" x14ac:dyDescent="0.25">
      <c r="A172" s="76"/>
      <c r="B172" s="7">
        <f t="shared" si="35"/>
        <v>144</v>
      </c>
      <c r="C172" s="128" t="s">
        <v>493</v>
      </c>
      <c r="D172" s="147" t="s">
        <v>506</v>
      </c>
      <c r="E172" s="404"/>
      <c r="F172" s="72">
        <f t="shared" si="25"/>
        <v>0</v>
      </c>
      <c r="G172" s="72"/>
      <c r="H172" s="72"/>
      <c r="I172" s="72"/>
      <c r="J172" s="72"/>
      <c r="K172" s="72"/>
      <c r="L172" s="72">
        <f t="shared" si="27"/>
        <v>0</v>
      </c>
      <c r="M172" s="72"/>
      <c r="N172" s="72"/>
      <c r="O172" s="72">
        <f t="shared" si="29"/>
        <v>0</v>
      </c>
      <c r="P172" s="145">
        <f t="shared" si="30"/>
        <v>0</v>
      </c>
      <c r="Q172" s="145"/>
      <c r="R172" s="28"/>
      <c r="S172" s="27"/>
      <c r="T172" s="70"/>
      <c r="U172" s="70"/>
      <c r="V172" s="70"/>
      <c r="W172" s="70"/>
      <c r="X172" s="70"/>
      <c r="Y172" s="70"/>
      <c r="Z172" s="146"/>
      <c r="AA172" s="146"/>
      <c r="AB172" s="146"/>
      <c r="AC172" s="146"/>
      <c r="AD172" s="146"/>
      <c r="AE172" s="146"/>
      <c r="AF172" s="25"/>
    </row>
    <row r="173" spans="1:32" ht="50.4" outlineLevel="2" x14ac:dyDescent="0.25">
      <c r="A173" s="2"/>
      <c r="B173" s="7">
        <f t="shared" si="35"/>
        <v>145</v>
      </c>
      <c r="C173" s="86" t="s">
        <v>513</v>
      </c>
      <c r="D173" s="147" t="s">
        <v>506</v>
      </c>
      <c r="E173" s="404"/>
      <c r="F173" s="38">
        <f t="shared" si="25"/>
        <v>385.08</v>
      </c>
      <c r="G173" s="38"/>
      <c r="H173" s="38"/>
      <c r="I173" s="166">
        <v>385.08</v>
      </c>
      <c r="J173" s="38"/>
      <c r="K173" s="38"/>
      <c r="L173" s="38">
        <f t="shared" si="27"/>
        <v>385.08</v>
      </c>
      <c r="M173" s="38"/>
      <c r="N173" s="38"/>
      <c r="O173" s="38">
        <f t="shared" si="29"/>
        <v>385.08</v>
      </c>
      <c r="P173" s="142">
        <f t="shared" si="30"/>
        <v>0</v>
      </c>
      <c r="Q173" s="142"/>
      <c r="R173" s="9" t="s">
        <v>507</v>
      </c>
      <c r="S173" s="7">
        <v>2024</v>
      </c>
      <c r="T173" s="59"/>
      <c r="U173" s="59"/>
      <c r="V173" s="59"/>
      <c r="W173" s="59"/>
      <c r="X173" s="59"/>
      <c r="Y173" s="59"/>
      <c r="Z173" s="131"/>
      <c r="AA173" s="131"/>
      <c r="AB173" s="131"/>
      <c r="AC173" s="131"/>
      <c r="AD173" s="131"/>
      <c r="AE173" s="131"/>
      <c r="AF173" s="14"/>
    </row>
    <row r="174" spans="1:32" s="24" customFormat="1" ht="50.4" outlineLevel="2" x14ac:dyDescent="0.25">
      <c r="A174" s="76"/>
      <c r="B174" s="7">
        <f t="shared" si="35"/>
        <v>146</v>
      </c>
      <c r="C174" s="128" t="s">
        <v>494</v>
      </c>
      <c r="D174" s="147" t="s">
        <v>506</v>
      </c>
      <c r="E174" s="404"/>
      <c r="F174" s="72">
        <f t="shared" si="25"/>
        <v>0</v>
      </c>
      <c r="G174" s="72"/>
      <c r="H174" s="72"/>
      <c r="I174" s="72"/>
      <c r="J174" s="72"/>
      <c r="K174" s="72"/>
      <c r="L174" s="72">
        <f t="shared" si="27"/>
        <v>0</v>
      </c>
      <c r="M174" s="72"/>
      <c r="N174" s="72"/>
      <c r="O174" s="72">
        <f t="shared" si="29"/>
        <v>0</v>
      </c>
      <c r="P174" s="145">
        <f t="shared" si="30"/>
        <v>0</v>
      </c>
      <c r="Q174" s="145"/>
      <c r="R174" s="9" t="s">
        <v>507</v>
      </c>
      <c r="S174" s="27"/>
      <c r="T174" s="70"/>
      <c r="U174" s="70"/>
      <c r="V174" s="70"/>
      <c r="W174" s="70"/>
      <c r="X174" s="70"/>
      <c r="Y174" s="70"/>
      <c r="Z174" s="146"/>
      <c r="AA174" s="146"/>
      <c r="AB174" s="146"/>
      <c r="AC174" s="146"/>
      <c r="AD174" s="146"/>
      <c r="AE174" s="146"/>
      <c r="AF174" s="25"/>
    </row>
    <row r="175" spans="1:32" s="24" customFormat="1" ht="33.6" outlineLevel="2" x14ac:dyDescent="0.25">
      <c r="A175" s="76"/>
      <c r="B175" s="7">
        <f t="shared" si="35"/>
        <v>147</v>
      </c>
      <c r="C175" s="128" t="s">
        <v>495</v>
      </c>
      <c r="D175" s="147" t="s">
        <v>506</v>
      </c>
      <c r="E175" s="404"/>
      <c r="F175" s="72">
        <f t="shared" si="25"/>
        <v>0</v>
      </c>
      <c r="G175" s="72"/>
      <c r="H175" s="72"/>
      <c r="I175" s="72"/>
      <c r="J175" s="72"/>
      <c r="K175" s="72"/>
      <c r="L175" s="72">
        <f t="shared" si="27"/>
        <v>0</v>
      </c>
      <c r="M175" s="72"/>
      <c r="N175" s="72"/>
      <c r="O175" s="72">
        <f t="shared" si="29"/>
        <v>0</v>
      </c>
      <c r="P175" s="145">
        <f t="shared" si="30"/>
        <v>0</v>
      </c>
      <c r="Q175" s="145"/>
      <c r="R175" s="28"/>
      <c r="S175" s="27"/>
      <c r="T175" s="70"/>
      <c r="U175" s="70"/>
      <c r="V175" s="70"/>
      <c r="W175" s="70"/>
      <c r="X175" s="70"/>
      <c r="Y175" s="70"/>
      <c r="Z175" s="146"/>
      <c r="AA175" s="146"/>
      <c r="AB175" s="146"/>
      <c r="AC175" s="146"/>
      <c r="AD175" s="146"/>
      <c r="AE175" s="146"/>
      <c r="AF175" s="25"/>
    </row>
    <row r="176" spans="1:32" s="24" customFormat="1" ht="33.6" outlineLevel="2" x14ac:dyDescent="0.25">
      <c r="A176" s="76"/>
      <c r="B176" s="7">
        <f t="shared" si="35"/>
        <v>148</v>
      </c>
      <c r="C176" s="128" t="s">
        <v>496</v>
      </c>
      <c r="D176" s="147" t="s">
        <v>506</v>
      </c>
      <c r="E176" s="404"/>
      <c r="F176" s="72">
        <f t="shared" si="25"/>
        <v>0</v>
      </c>
      <c r="G176" s="72"/>
      <c r="H176" s="72"/>
      <c r="I176" s="72"/>
      <c r="J176" s="72"/>
      <c r="K176" s="72"/>
      <c r="L176" s="72">
        <f t="shared" si="27"/>
        <v>0</v>
      </c>
      <c r="M176" s="72"/>
      <c r="N176" s="72"/>
      <c r="O176" s="72">
        <f t="shared" si="29"/>
        <v>0</v>
      </c>
      <c r="P176" s="145">
        <f t="shared" si="30"/>
        <v>0</v>
      </c>
      <c r="Q176" s="145"/>
      <c r="R176" s="28"/>
      <c r="S176" s="27"/>
      <c r="T176" s="70"/>
      <c r="U176" s="70"/>
      <c r="V176" s="70"/>
      <c r="W176" s="70"/>
      <c r="X176" s="70"/>
      <c r="Y176" s="70"/>
      <c r="Z176" s="146"/>
      <c r="AA176" s="146"/>
      <c r="AB176" s="146"/>
      <c r="AC176" s="146"/>
      <c r="AD176" s="146"/>
      <c r="AE176" s="146"/>
      <c r="AF176" s="25"/>
    </row>
    <row r="177" spans="1:32" s="24" customFormat="1" ht="33.6" outlineLevel="2" x14ac:dyDescent="0.25">
      <c r="A177" s="76"/>
      <c r="B177" s="7">
        <f t="shared" si="35"/>
        <v>149</v>
      </c>
      <c r="C177" s="128" t="s">
        <v>497</v>
      </c>
      <c r="D177" s="147" t="s">
        <v>506</v>
      </c>
      <c r="E177" s="404"/>
      <c r="F177" s="72">
        <f t="shared" si="25"/>
        <v>0</v>
      </c>
      <c r="G177" s="72"/>
      <c r="H177" s="72"/>
      <c r="I177" s="72"/>
      <c r="J177" s="72"/>
      <c r="K177" s="72"/>
      <c r="L177" s="72">
        <f t="shared" si="27"/>
        <v>0</v>
      </c>
      <c r="M177" s="72"/>
      <c r="N177" s="72"/>
      <c r="O177" s="72">
        <f t="shared" si="29"/>
        <v>0</v>
      </c>
      <c r="P177" s="145">
        <f t="shared" si="30"/>
        <v>0</v>
      </c>
      <c r="Q177" s="145"/>
      <c r="R177" s="28"/>
      <c r="S177" s="27"/>
      <c r="T177" s="70"/>
      <c r="U177" s="70"/>
      <c r="V177" s="70"/>
      <c r="W177" s="70"/>
      <c r="X177" s="70"/>
      <c r="Y177" s="70"/>
      <c r="Z177" s="146"/>
      <c r="AA177" s="146"/>
      <c r="AB177" s="146"/>
      <c r="AC177" s="146"/>
      <c r="AD177" s="146"/>
      <c r="AE177" s="146"/>
      <c r="AF177" s="25"/>
    </row>
    <row r="178" spans="1:32" s="24" customFormat="1" ht="33.6" outlineLevel="2" x14ac:dyDescent="0.25">
      <c r="A178" s="76"/>
      <c r="B178" s="7">
        <f t="shared" si="35"/>
        <v>150</v>
      </c>
      <c r="C178" s="128" t="s">
        <v>498</v>
      </c>
      <c r="D178" s="147" t="s">
        <v>506</v>
      </c>
      <c r="E178" s="404"/>
      <c r="F178" s="72">
        <f t="shared" si="25"/>
        <v>0</v>
      </c>
      <c r="G178" s="72"/>
      <c r="H178" s="72"/>
      <c r="I178" s="72"/>
      <c r="J178" s="72"/>
      <c r="K178" s="72"/>
      <c r="L178" s="72">
        <f t="shared" si="27"/>
        <v>0</v>
      </c>
      <c r="M178" s="72"/>
      <c r="N178" s="72"/>
      <c r="O178" s="72">
        <f t="shared" si="29"/>
        <v>0</v>
      </c>
      <c r="P178" s="145">
        <f t="shared" si="30"/>
        <v>0</v>
      </c>
      <c r="Q178" s="145"/>
      <c r="R178" s="28"/>
      <c r="S178" s="27"/>
      <c r="T178" s="70"/>
      <c r="U178" s="70"/>
      <c r="V178" s="70"/>
      <c r="W178" s="70"/>
      <c r="X178" s="70"/>
      <c r="Y178" s="70"/>
      <c r="Z178" s="146"/>
      <c r="AA178" s="146"/>
      <c r="AB178" s="146"/>
      <c r="AC178" s="146"/>
      <c r="AD178" s="146"/>
      <c r="AE178" s="146"/>
      <c r="AF178" s="25"/>
    </row>
    <row r="179" spans="1:32" s="24" customFormat="1" ht="33.6" outlineLevel="2" x14ac:dyDescent="0.25">
      <c r="A179" s="76"/>
      <c r="B179" s="7">
        <f t="shared" si="35"/>
        <v>151</v>
      </c>
      <c r="C179" s="128" t="s">
        <v>499</v>
      </c>
      <c r="D179" s="147" t="s">
        <v>506</v>
      </c>
      <c r="E179" s="404"/>
      <c r="F179" s="72">
        <f t="shared" si="25"/>
        <v>0</v>
      </c>
      <c r="G179" s="72"/>
      <c r="H179" s="72"/>
      <c r="I179" s="72"/>
      <c r="J179" s="72"/>
      <c r="K179" s="72"/>
      <c r="L179" s="72">
        <f t="shared" si="27"/>
        <v>0</v>
      </c>
      <c r="M179" s="72"/>
      <c r="N179" s="72"/>
      <c r="O179" s="72">
        <f t="shared" si="29"/>
        <v>0</v>
      </c>
      <c r="P179" s="145">
        <f t="shared" si="30"/>
        <v>0</v>
      </c>
      <c r="Q179" s="145"/>
      <c r="R179" s="28"/>
      <c r="S179" s="27"/>
      <c r="T179" s="70"/>
      <c r="U179" s="70"/>
      <c r="V179" s="70"/>
      <c r="W179" s="70"/>
      <c r="X179" s="70"/>
      <c r="Y179" s="70"/>
      <c r="Z179" s="146"/>
      <c r="AA179" s="146"/>
      <c r="AB179" s="146"/>
      <c r="AC179" s="146"/>
      <c r="AD179" s="146"/>
      <c r="AE179" s="146"/>
      <c r="AF179" s="25"/>
    </row>
    <row r="180" spans="1:32" s="24" customFormat="1" ht="33.6" outlineLevel="2" x14ac:dyDescent="0.25">
      <c r="A180" s="76"/>
      <c r="B180" s="7">
        <f t="shared" si="35"/>
        <v>152</v>
      </c>
      <c r="C180" s="128" t="s">
        <v>500</v>
      </c>
      <c r="D180" s="147" t="s">
        <v>506</v>
      </c>
      <c r="E180" s="404"/>
      <c r="F180" s="72">
        <f t="shared" si="25"/>
        <v>0</v>
      </c>
      <c r="G180" s="72"/>
      <c r="H180" s="72"/>
      <c r="I180" s="72"/>
      <c r="J180" s="72"/>
      <c r="K180" s="72"/>
      <c r="L180" s="72">
        <f t="shared" si="27"/>
        <v>0</v>
      </c>
      <c r="M180" s="72"/>
      <c r="N180" s="72"/>
      <c r="O180" s="72">
        <f t="shared" si="29"/>
        <v>0</v>
      </c>
      <c r="P180" s="145">
        <f t="shared" si="30"/>
        <v>0</v>
      </c>
      <c r="Q180" s="145"/>
      <c r="R180" s="28"/>
      <c r="S180" s="27"/>
      <c r="T180" s="70"/>
      <c r="U180" s="70"/>
      <c r="V180" s="70"/>
      <c r="W180" s="70"/>
      <c r="X180" s="70"/>
      <c r="Y180" s="70"/>
      <c r="Z180" s="146"/>
      <c r="AA180" s="146"/>
      <c r="AB180" s="146"/>
      <c r="AC180" s="146"/>
      <c r="AD180" s="146"/>
      <c r="AE180" s="146"/>
      <c r="AF180" s="25"/>
    </row>
    <row r="181" spans="1:32" s="157" customFormat="1" ht="50.4" outlineLevel="2" x14ac:dyDescent="0.25">
      <c r="A181" s="148"/>
      <c r="B181" s="7">
        <f t="shared" si="35"/>
        <v>153</v>
      </c>
      <c r="C181" s="167" t="s">
        <v>550</v>
      </c>
      <c r="D181" s="147" t="s">
        <v>516</v>
      </c>
      <c r="E181" s="404"/>
      <c r="F181" s="152">
        <f t="shared" si="25"/>
        <v>835.23099999999999</v>
      </c>
      <c r="G181" s="152"/>
      <c r="H181" s="152"/>
      <c r="I181" s="168">
        <v>835.23099999999999</v>
      </c>
      <c r="J181" s="152"/>
      <c r="K181" s="152"/>
      <c r="L181" s="152">
        <f t="shared" si="27"/>
        <v>835.23099999999999</v>
      </c>
      <c r="M181" s="152"/>
      <c r="N181" s="152"/>
      <c r="O181" s="152">
        <f t="shared" si="29"/>
        <v>835.23099999999999</v>
      </c>
      <c r="P181" s="153">
        <f t="shared" si="30"/>
        <v>0</v>
      </c>
      <c r="Q181" s="153"/>
      <c r="R181" s="169" t="s">
        <v>507</v>
      </c>
      <c r="S181" s="149">
        <v>2021</v>
      </c>
      <c r="T181" s="154"/>
      <c r="U181" s="154"/>
      <c r="V181" s="154"/>
      <c r="W181" s="154"/>
      <c r="X181" s="154"/>
      <c r="Y181" s="154"/>
      <c r="Z181" s="155"/>
      <c r="AA181" s="155"/>
      <c r="AB181" s="155"/>
      <c r="AC181" s="155"/>
      <c r="AD181" s="155"/>
      <c r="AE181" s="155"/>
      <c r="AF181" s="156"/>
    </row>
    <row r="182" spans="1:32" s="157" customFormat="1" ht="50.4" outlineLevel="2" x14ac:dyDescent="0.25">
      <c r="A182" s="148"/>
      <c r="B182" s="7">
        <f t="shared" si="35"/>
        <v>154</v>
      </c>
      <c r="C182" s="167" t="s">
        <v>551</v>
      </c>
      <c r="D182" s="147" t="s">
        <v>516</v>
      </c>
      <c r="E182" s="404"/>
      <c r="F182" s="152">
        <f t="shared" si="25"/>
        <v>260</v>
      </c>
      <c r="G182" s="152"/>
      <c r="H182" s="152"/>
      <c r="I182" s="168">
        <v>260</v>
      </c>
      <c r="J182" s="152"/>
      <c r="K182" s="152"/>
      <c r="L182" s="152">
        <f t="shared" si="27"/>
        <v>260</v>
      </c>
      <c r="M182" s="152"/>
      <c r="N182" s="152"/>
      <c r="O182" s="152">
        <f t="shared" si="29"/>
        <v>260</v>
      </c>
      <c r="P182" s="153">
        <f t="shared" si="30"/>
        <v>0</v>
      </c>
      <c r="Q182" s="153"/>
      <c r="R182" s="169" t="s">
        <v>507</v>
      </c>
      <c r="S182" s="149">
        <v>2021</v>
      </c>
      <c r="T182" s="154"/>
      <c r="U182" s="154"/>
      <c r="V182" s="154"/>
      <c r="W182" s="154"/>
      <c r="X182" s="154"/>
      <c r="Y182" s="154"/>
      <c r="Z182" s="155"/>
      <c r="AA182" s="155"/>
      <c r="AB182" s="155"/>
      <c r="AC182" s="155"/>
      <c r="AD182" s="155"/>
      <c r="AE182" s="155"/>
      <c r="AF182" s="156"/>
    </row>
    <row r="183" spans="1:32" s="157" customFormat="1" ht="50.4" outlineLevel="2" x14ac:dyDescent="0.25">
      <c r="A183" s="148"/>
      <c r="B183" s="7">
        <f t="shared" si="35"/>
        <v>155</v>
      </c>
      <c r="C183" s="167" t="s">
        <v>552</v>
      </c>
      <c r="D183" s="147" t="s">
        <v>516</v>
      </c>
      <c r="E183" s="404"/>
      <c r="F183" s="152">
        <f t="shared" si="25"/>
        <v>657.18</v>
      </c>
      <c r="G183" s="152"/>
      <c r="H183" s="152"/>
      <c r="I183" s="168">
        <v>640</v>
      </c>
      <c r="J183" s="152">
        <v>17.18</v>
      </c>
      <c r="K183" s="152"/>
      <c r="L183" s="152">
        <f t="shared" si="27"/>
        <v>657.18</v>
      </c>
      <c r="M183" s="152"/>
      <c r="N183" s="152"/>
      <c r="O183" s="152">
        <f t="shared" si="29"/>
        <v>640</v>
      </c>
      <c r="P183" s="145">
        <f t="shared" si="30"/>
        <v>17.18</v>
      </c>
      <c r="Q183" s="153"/>
      <c r="R183" s="169" t="s">
        <v>507</v>
      </c>
      <c r="S183" s="149">
        <v>2021</v>
      </c>
      <c r="T183" s="154"/>
      <c r="U183" s="154"/>
      <c r="V183" s="154"/>
      <c r="W183" s="154"/>
      <c r="X183" s="154"/>
      <c r="Y183" s="154"/>
      <c r="Z183" s="155"/>
      <c r="AA183" s="155"/>
      <c r="AB183" s="155"/>
      <c r="AC183" s="155"/>
      <c r="AD183" s="155"/>
      <c r="AE183" s="155"/>
      <c r="AF183" s="156"/>
    </row>
    <row r="184" spans="1:32" s="157" customFormat="1" ht="50.4" outlineLevel="2" x14ac:dyDescent="0.25">
      <c r="A184" s="148"/>
      <c r="B184" s="7">
        <f t="shared" si="35"/>
        <v>156</v>
      </c>
      <c r="C184" s="167" t="s">
        <v>553</v>
      </c>
      <c r="D184" s="147" t="s">
        <v>516</v>
      </c>
      <c r="E184" s="404"/>
      <c r="F184" s="152">
        <f t="shared" si="25"/>
        <v>698.66300000000001</v>
      </c>
      <c r="G184" s="152"/>
      <c r="H184" s="152"/>
      <c r="I184" s="168">
        <v>698.66300000000001</v>
      </c>
      <c r="J184" s="152"/>
      <c r="K184" s="152"/>
      <c r="L184" s="152">
        <f t="shared" ref="L184:L185" si="38">SUM(M184:P184)</f>
        <v>698.66300000000001</v>
      </c>
      <c r="M184" s="152"/>
      <c r="N184" s="152"/>
      <c r="O184" s="152">
        <f t="shared" ref="O184:O185" si="39">I184</f>
        <v>698.66300000000001</v>
      </c>
      <c r="P184" s="145"/>
      <c r="Q184" s="153"/>
      <c r="R184" s="169" t="s">
        <v>507</v>
      </c>
      <c r="S184" s="149">
        <v>2021</v>
      </c>
      <c r="T184" s="154"/>
      <c r="U184" s="154"/>
      <c r="V184" s="154"/>
      <c r="W184" s="154"/>
      <c r="X184" s="154"/>
      <c r="Y184" s="154"/>
      <c r="Z184" s="155"/>
      <c r="AA184" s="155"/>
      <c r="AB184" s="155"/>
      <c r="AC184" s="155"/>
      <c r="AD184" s="155"/>
      <c r="AE184" s="155"/>
      <c r="AF184" s="156"/>
    </row>
    <row r="185" spans="1:32" s="157" customFormat="1" ht="50.4" outlineLevel="2" x14ac:dyDescent="0.25">
      <c r="A185" s="148"/>
      <c r="B185" s="7">
        <f t="shared" si="35"/>
        <v>157</v>
      </c>
      <c r="C185" s="167" t="s">
        <v>554</v>
      </c>
      <c r="D185" s="147" t="s">
        <v>516</v>
      </c>
      <c r="E185" s="404"/>
      <c r="F185" s="152">
        <f t="shared" si="25"/>
        <v>1100</v>
      </c>
      <c r="G185" s="152"/>
      <c r="H185" s="152"/>
      <c r="I185" s="168">
        <v>1100</v>
      </c>
      <c r="J185" s="152"/>
      <c r="K185" s="152"/>
      <c r="L185" s="152">
        <f t="shared" si="38"/>
        <v>1100</v>
      </c>
      <c r="M185" s="152"/>
      <c r="N185" s="152"/>
      <c r="O185" s="152">
        <f t="shared" si="39"/>
        <v>1100</v>
      </c>
      <c r="P185" s="145"/>
      <c r="Q185" s="153"/>
      <c r="R185" s="169" t="s">
        <v>507</v>
      </c>
      <c r="S185" s="149">
        <v>2021</v>
      </c>
      <c r="T185" s="154"/>
      <c r="U185" s="154"/>
      <c r="V185" s="154"/>
      <c r="W185" s="154"/>
      <c r="X185" s="154"/>
      <c r="Y185" s="154"/>
      <c r="Z185" s="155"/>
      <c r="AA185" s="155"/>
      <c r="AB185" s="155"/>
      <c r="AC185" s="155"/>
      <c r="AD185" s="155"/>
      <c r="AE185" s="155"/>
      <c r="AF185" s="156"/>
    </row>
    <row r="186" spans="1:32" s="157" customFormat="1" ht="50.4" outlineLevel="2" x14ac:dyDescent="0.25">
      <c r="A186" s="148"/>
      <c r="B186" s="7">
        <f t="shared" si="35"/>
        <v>158</v>
      </c>
      <c r="C186" s="167" t="s">
        <v>556</v>
      </c>
      <c r="D186" s="147" t="s">
        <v>516</v>
      </c>
      <c r="E186" s="404"/>
      <c r="F186" s="152">
        <f t="shared" si="25"/>
        <v>1912.732</v>
      </c>
      <c r="G186" s="152"/>
      <c r="H186" s="152"/>
      <c r="I186" s="168">
        <v>1612.732</v>
      </c>
      <c r="J186" s="152">
        <v>300</v>
      </c>
      <c r="K186" s="152"/>
      <c r="L186" s="152">
        <f t="shared" ref="L186" si="40">SUM(M186:P186)</f>
        <v>1612.732</v>
      </c>
      <c r="M186" s="152"/>
      <c r="N186" s="152"/>
      <c r="O186" s="152">
        <f t="shared" ref="O186" si="41">I186</f>
        <v>1612.732</v>
      </c>
      <c r="P186" s="145"/>
      <c r="Q186" s="153"/>
      <c r="R186" s="169" t="s">
        <v>507</v>
      </c>
      <c r="S186" s="149">
        <v>2021</v>
      </c>
      <c r="T186" s="154"/>
      <c r="U186" s="154"/>
      <c r="V186" s="154"/>
      <c r="W186" s="154"/>
      <c r="X186" s="154"/>
      <c r="Y186" s="154"/>
      <c r="Z186" s="155"/>
      <c r="AA186" s="155"/>
      <c r="AB186" s="155"/>
      <c r="AC186" s="155"/>
      <c r="AD186" s="155"/>
      <c r="AE186" s="155"/>
      <c r="AF186" s="156"/>
    </row>
    <row r="187" spans="1:32" s="157" customFormat="1" ht="50.4" outlineLevel="2" x14ac:dyDescent="0.25">
      <c r="A187" s="148"/>
      <c r="B187" s="7">
        <f t="shared" si="35"/>
        <v>159</v>
      </c>
      <c r="C187" s="167" t="s">
        <v>501</v>
      </c>
      <c r="D187" s="147" t="s">
        <v>516</v>
      </c>
      <c r="E187" s="405"/>
      <c r="F187" s="152">
        <f t="shared" si="25"/>
        <v>655.80799999999999</v>
      </c>
      <c r="G187" s="152"/>
      <c r="H187" s="152"/>
      <c r="I187" s="165">
        <v>655.80799999999999</v>
      </c>
      <c r="J187" s="152"/>
      <c r="K187" s="152"/>
      <c r="L187" s="152">
        <f t="shared" si="27"/>
        <v>655.80799999999999</v>
      </c>
      <c r="M187" s="152"/>
      <c r="N187" s="152"/>
      <c r="O187" s="152">
        <f t="shared" si="29"/>
        <v>655.80799999999999</v>
      </c>
      <c r="P187" s="153">
        <f t="shared" si="30"/>
        <v>0</v>
      </c>
      <c r="Q187" s="153"/>
      <c r="R187" s="169" t="s">
        <v>507</v>
      </c>
      <c r="S187" s="149">
        <v>2022</v>
      </c>
      <c r="T187" s="154"/>
      <c r="U187" s="154"/>
      <c r="V187" s="154"/>
      <c r="W187" s="154"/>
      <c r="X187" s="154"/>
      <c r="Y187" s="154"/>
      <c r="Z187" s="155"/>
      <c r="AA187" s="155"/>
      <c r="AB187" s="155"/>
      <c r="AC187" s="155"/>
      <c r="AD187" s="155"/>
      <c r="AE187" s="155"/>
      <c r="AF187" s="156"/>
    </row>
    <row r="188" spans="1:32" ht="67.2" outlineLevel="2" x14ac:dyDescent="0.25">
      <c r="A188" s="2"/>
      <c r="B188" s="7">
        <f t="shared" si="35"/>
        <v>160</v>
      </c>
      <c r="C188" s="86" t="s">
        <v>515</v>
      </c>
      <c r="D188" s="147" t="s">
        <v>516</v>
      </c>
      <c r="E188" s="39" t="s">
        <v>517</v>
      </c>
      <c r="F188" s="38">
        <f t="shared" si="25"/>
        <v>850</v>
      </c>
      <c r="G188" s="38"/>
      <c r="H188" s="38"/>
      <c r="I188" s="38">
        <v>850</v>
      </c>
      <c r="J188" s="38"/>
      <c r="K188" s="38"/>
      <c r="L188" s="38">
        <f t="shared" si="27"/>
        <v>850</v>
      </c>
      <c r="M188" s="38"/>
      <c r="N188" s="38"/>
      <c r="O188" s="38">
        <f t="shared" si="29"/>
        <v>850</v>
      </c>
      <c r="P188" s="145">
        <f t="shared" si="30"/>
        <v>0</v>
      </c>
      <c r="Q188" s="142"/>
      <c r="R188" s="9" t="s">
        <v>507</v>
      </c>
      <c r="S188" s="7">
        <v>2022</v>
      </c>
      <c r="T188" s="59"/>
      <c r="U188" s="59"/>
      <c r="V188" s="59"/>
      <c r="W188" s="59"/>
      <c r="X188" s="59"/>
      <c r="Y188" s="59"/>
      <c r="Z188" s="131"/>
      <c r="AA188" s="131"/>
      <c r="AB188" s="131"/>
      <c r="AC188" s="131"/>
      <c r="AD188" s="131"/>
      <c r="AE188" s="131"/>
      <c r="AF188" s="14"/>
    </row>
    <row r="189" spans="1:32" ht="67.2" outlineLevel="2" x14ac:dyDescent="0.25">
      <c r="A189" s="2"/>
      <c r="B189" s="7">
        <f t="shared" si="35"/>
        <v>161</v>
      </c>
      <c r="C189" s="86" t="s">
        <v>518</v>
      </c>
      <c r="D189" s="147" t="s">
        <v>516</v>
      </c>
      <c r="E189" s="39" t="s">
        <v>517</v>
      </c>
      <c r="F189" s="38">
        <f t="shared" si="25"/>
        <v>1462</v>
      </c>
      <c r="G189" s="38"/>
      <c r="H189" s="38"/>
      <c r="I189" s="38">
        <v>1462</v>
      </c>
      <c r="J189" s="38"/>
      <c r="K189" s="38"/>
      <c r="L189" s="38">
        <f t="shared" si="27"/>
        <v>1462</v>
      </c>
      <c r="M189" s="38"/>
      <c r="N189" s="38"/>
      <c r="O189" s="38">
        <f t="shared" si="29"/>
        <v>1462</v>
      </c>
      <c r="P189" s="142">
        <f t="shared" si="30"/>
        <v>0</v>
      </c>
      <c r="Q189" s="142"/>
      <c r="R189" s="9" t="s">
        <v>507</v>
      </c>
      <c r="S189" s="7">
        <v>2022</v>
      </c>
      <c r="T189" s="59"/>
      <c r="U189" s="59"/>
      <c r="V189" s="59"/>
      <c r="W189" s="59"/>
      <c r="X189" s="59"/>
      <c r="Y189" s="59"/>
      <c r="Z189" s="131"/>
      <c r="AA189" s="131"/>
      <c r="AB189" s="131"/>
      <c r="AC189" s="131"/>
      <c r="AD189" s="131"/>
      <c r="AE189" s="131"/>
      <c r="AF189" s="14"/>
    </row>
    <row r="190" spans="1:32" ht="67.2" outlineLevel="2" x14ac:dyDescent="0.25">
      <c r="A190" s="2"/>
      <c r="B190" s="7">
        <f t="shared" si="35"/>
        <v>162</v>
      </c>
      <c r="C190" s="86" t="s">
        <v>519</v>
      </c>
      <c r="D190" s="147" t="s">
        <v>516</v>
      </c>
      <c r="E190" s="39" t="s">
        <v>517</v>
      </c>
      <c r="F190" s="38">
        <f t="shared" si="25"/>
        <v>2541</v>
      </c>
      <c r="G190" s="38"/>
      <c r="H190" s="38"/>
      <c r="I190" s="38">
        <v>2541</v>
      </c>
      <c r="J190" s="38"/>
      <c r="K190" s="38"/>
      <c r="L190" s="38">
        <f t="shared" si="27"/>
        <v>2541</v>
      </c>
      <c r="M190" s="38"/>
      <c r="N190" s="38"/>
      <c r="O190" s="38">
        <f t="shared" si="29"/>
        <v>2541</v>
      </c>
      <c r="P190" s="142">
        <f t="shared" si="30"/>
        <v>0</v>
      </c>
      <c r="Q190" s="142"/>
      <c r="R190" s="9" t="s">
        <v>507</v>
      </c>
      <c r="S190" s="7">
        <v>2022</v>
      </c>
      <c r="T190" s="59"/>
      <c r="U190" s="59"/>
      <c r="V190" s="59"/>
      <c r="W190" s="59"/>
      <c r="X190" s="59"/>
      <c r="Y190" s="59"/>
      <c r="Z190" s="131"/>
      <c r="AA190" s="131"/>
      <c r="AB190" s="131"/>
      <c r="AC190" s="131"/>
      <c r="AD190" s="131"/>
      <c r="AE190" s="131"/>
      <c r="AF190" s="14"/>
    </row>
    <row r="191" spans="1:32" ht="67.2" outlineLevel="2" x14ac:dyDescent="0.25">
      <c r="A191" s="2"/>
      <c r="B191" s="7">
        <f t="shared" si="35"/>
        <v>163</v>
      </c>
      <c r="C191" s="86" t="s">
        <v>520</v>
      </c>
      <c r="D191" s="147" t="s">
        <v>516</v>
      </c>
      <c r="E191" s="39" t="s">
        <v>517</v>
      </c>
      <c r="F191" s="38">
        <f t="shared" si="25"/>
        <v>660</v>
      </c>
      <c r="G191" s="38"/>
      <c r="H191" s="38"/>
      <c r="I191" s="38">
        <v>660</v>
      </c>
      <c r="J191" s="38"/>
      <c r="K191" s="38"/>
      <c r="L191" s="38">
        <f t="shared" si="27"/>
        <v>660</v>
      </c>
      <c r="M191" s="38"/>
      <c r="N191" s="38"/>
      <c r="O191" s="38">
        <f t="shared" si="29"/>
        <v>660</v>
      </c>
      <c r="P191" s="142">
        <f t="shared" si="30"/>
        <v>0</v>
      </c>
      <c r="Q191" s="142"/>
      <c r="R191" s="9" t="s">
        <v>507</v>
      </c>
      <c r="S191" s="7">
        <v>2022</v>
      </c>
      <c r="T191" s="59"/>
      <c r="U191" s="59"/>
      <c r="V191" s="59"/>
      <c r="W191" s="59"/>
      <c r="X191" s="59"/>
      <c r="Y191" s="59"/>
      <c r="Z191" s="131"/>
      <c r="AA191" s="131"/>
      <c r="AB191" s="131"/>
      <c r="AC191" s="131"/>
      <c r="AD191" s="131"/>
      <c r="AE191" s="131"/>
      <c r="AF191" s="14"/>
    </row>
    <row r="192" spans="1:32" ht="67.2" outlineLevel="2" x14ac:dyDescent="0.25">
      <c r="A192" s="2"/>
      <c r="B192" s="7">
        <f t="shared" si="35"/>
        <v>164</v>
      </c>
      <c r="C192" s="86" t="s">
        <v>521</v>
      </c>
      <c r="D192" s="147" t="s">
        <v>516</v>
      </c>
      <c r="E192" s="39" t="s">
        <v>517</v>
      </c>
      <c r="F192" s="38">
        <f t="shared" si="25"/>
        <v>1100</v>
      </c>
      <c r="G192" s="38"/>
      <c r="H192" s="38"/>
      <c r="I192" s="38">
        <v>1100</v>
      </c>
      <c r="J192" s="38"/>
      <c r="K192" s="38"/>
      <c r="L192" s="38">
        <f t="shared" si="27"/>
        <v>1100</v>
      </c>
      <c r="M192" s="38"/>
      <c r="N192" s="38"/>
      <c r="O192" s="38">
        <f t="shared" si="29"/>
        <v>1100</v>
      </c>
      <c r="P192" s="142">
        <f t="shared" si="30"/>
        <v>0</v>
      </c>
      <c r="Q192" s="142"/>
      <c r="R192" s="9" t="s">
        <v>507</v>
      </c>
      <c r="S192" s="7">
        <v>2022</v>
      </c>
      <c r="T192" s="59"/>
      <c r="U192" s="59"/>
      <c r="V192" s="59"/>
      <c r="W192" s="59"/>
      <c r="X192" s="59"/>
      <c r="Y192" s="59"/>
      <c r="Z192" s="131"/>
      <c r="AA192" s="131"/>
      <c r="AB192" s="131"/>
      <c r="AC192" s="131"/>
      <c r="AD192" s="131"/>
      <c r="AE192" s="131"/>
      <c r="AF192" s="14"/>
    </row>
    <row r="193" spans="1:32" ht="67.2" outlineLevel="2" x14ac:dyDescent="0.25">
      <c r="A193" s="2"/>
      <c r="B193" s="7">
        <f t="shared" si="35"/>
        <v>165</v>
      </c>
      <c r="C193" s="86" t="s">
        <v>522</v>
      </c>
      <c r="D193" s="147" t="s">
        <v>516</v>
      </c>
      <c r="E193" s="39" t="s">
        <v>517</v>
      </c>
      <c r="F193" s="38">
        <f t="shared" si="25"/>
        <v>1100</v>
      </c>
      <c r="G193" s="38"/>
      <c r="H193" s="38"/>
      <c r="I193" s="38">
        <v>1100</v>
      </c>
      <c r="J193" s="38"/>
      <c r="K193" s="38"/>
      <c r="L193" s="38">
        <f t="shared" si="27"/>
        <v>1100</v>
      </c>
      <c r="M193" s="38"/>
      <c r="N193" s="38"/>
      <c r="O193" s="38">
        <f t="shared" si="29"/>
        <v>1100</v>
      </c>
      <c r="P193" s="142">
        <f t="shared" si="30"/>
        <v>0</v>
      </c>
      <c r="Q193" s="142"/>
      <c r="R193" s="9" t="s">
        <v>507</v>
      </c>
      <c r="S193" s="7">
        <v>2022</v>
      </c>
      <c r="T193" s="59"/>
      <c r="U193" s="59"/>
      <c r="V193" s="59"/>
      <c r="W193" s="59"/>
      <c r="X193" s="59"/>
      <c r="Y193" s="59"/>
      <c r="Z193" s="131"/>
      <c r="AA193" s="131"/>
      <c r="AB193" s="131"/>
      <c r="AC193" s="131"/>
      <c r="AD193" s="131"/>
      <c r="AE193" s="131"/>
      <c r="AF193" s="14"/>
    </row>
    <row r="194" spans="1:32" ht="67.2" outlineLevel="2" x14ac:dyDescent="0.25">
      <c r="A194" s="2"/>
      <c r="B194" s="7">
        <f t="shared" si="35"/>
        <v>166</v>
      </c>
      <c r="C194" s="86" t="s">
        <v>523</v>
      </c>
      <c r="D194" s="147" t="s">
        <v>516</v>
      </c>
      <c r="E194" s="39" t="s">
        <v>517</v>
      </c>
      <c r="F194" s="38">
        <f t="shared" si="25"/>
        <v>1210</v>
      </c>
      <c r="G194" s="38"/>
      <c r="H194" s="38"/>
      <c r="I194" s="38">
        <v>1210</v>
      </c>
      <c r="J194" s="38"/>
      <c r="K194" s="38"/>
      <c r="L194" s="38">
        <f t="shared" si="27"/>
        <v>1210</v>
      </c>
      <c r="M194" s="38"/>
      <c r="N194" s="38"/>
      <c r="O194" s="38">
        <f t="shared" si="29"/>
        <v>1210</v>
      </c>
      <c r="P194" s="142">
        <f t="shared" si="30"/>
        <v>0</v>
      </c>
      <c r="Q194" s="142"/>
      <c r="R194" s="9" t="s">
        <v>507</v>
      </c>
      <c r="S194" s="7">
        <v>2022</v>
      </c>
      <c r="T194" s="59"/>
      <c r="U194" s="59"/>
      <c r="V194" s="59"/>
      <c r="W194" s="59"/>
      <c r="X194" s="59"/>
      <c r="Y194" s="59"/>
      <c r="Z194" s="131"/>
      <c r="AA194" s="131"/>
      <c r="AB194" s="131"/>
      <c r="AC194" s="131"/>
      <c r="AD194" s="131"/>
      <c r="AE194" s="131"/>
      <c r="AF194" s="14"/>
    </row>
    <row r="195" spans="1:32" ht="67.2" outlineLevel="2" x14ac:dyDescent="0.25">
      <c r="A195" s="2"/>
      <c r="B195" s="7">
        <f t="shared" si="35"/>
        <v>167</v>
      </c>
      <c r="C195" s="86" t="s">
        <v>524</v>
      </c>
      <c r="D195" s="147" t="s">
        <v>516</v>
      </c>
      <c r="E195" s="39" t="s">
        <v>517</v>
      </c>
      <c r="F195" s="38">
        <f t="shared" si="25"/>
        <v>230</v>
      </c>
      <c r="G195" s="38"/>
      <c r="H195" s="38"/>
      <c r="I195" s="38">
        <v>230</v>
      </c>
      <c r="J195" s="38"/>
      <c r="K195" s="38"/>
      <c r="L195" s="38">
        <f t="shared" si="27"/>
        <v>230</v>
      </c>
      <c r="M195" s="38"/>
      <c r="N195" s="38"/>
      <c r="O195" s="38">
        <f t="shared" si="29"/>
        <v>230</v>
      </c>
      <c r="P195" s="142">
        <f t="shared" si="30"/>
        <v>0</v>
      </c>
      <c r="Q195" s="142"/>
      <c r="R195" s="9" t="s">
        <v>507</v>
      </c>
      <c r="S195" s="7">
        <v>2022</v>
      </c>
      <c r="T195" s="59"/>
      <c r="U195" s="59"/>
      <c r="V195" s="59"/>
      <c r="W195" s="59"/>
      <c r="X195" s="59"/>
      <c r="Y195" s="59"/>
      <c r="Z195" s="131"/>
      <c r="AA195" s="131"/>
      <c r="AB195" s="131"/>
      <c r="AC195" s="131"/>
      <c r="AD195" s="131"/>
      <c r="AE195" s="131"/>
      <c r="AF195" s="14"/>
    </row>
    <row r="196" spans="1:32" ht="67.2" outlineLevel="2" x14ac:dyDescent="0.25">
      <c r="A196" s="2"/>
      <c r="B196" s="7">
        <f t="shared" si="35"/>
        <v>168</v>
      </c>
      <c r="C196" s="86" t="s">
        <v>525</v>
      </c>
      <c r="D196" s="147" t="s">
        <v>516</v>
      </c>
      <c r="E196" s="39" t="s">
        <v>517</v>
      </c>
      <c r="F196" s="38">
        <f t="shared" si="25"/>
        <v>323</v>
      </c>
      <c r="G196" s="38"/>
      <c r="H196" s="38"/>
      <c r="I196" s="38">
        <v>323</v>
      </c>
      <c r="J196" s="38"/>
      <c r="K196" s="38"/>
      <c r="L196" s="38">
        <f t="shared" si="27"/>
        <v>323</v>
      </c>
      <c r="M196" s="38"/>
      <c r="N196" s="38"/>
      <c r="O196" s="38">
        <f t="shared" si="29"/>
        <v>323</v>
      </c>
      <c r="P196" s="142">
        <f t="shared" si="30"/>
        <v>0</v>
      </c>
      <c r="Q196" s="142"/>
      <c r="R196" s="9" t="s">
        <v>507</v>
      </c>
      <c r="S196" s="7">
        <v>2022</v>
      </c>
      <c r="T196" s="59"/>
      <c r="U196" s="59"/>
      <c r="V196" s="59"/>
      <c r="W196" s="59"/>
      <c r="X196" s="59"/>
      <c r="Y196" s="59"/>
      <c r="Z196" s="131"/>
      <c r="AA196" s="131"/>
      <c r="AB196" s="131"/>
      <c r="AC196" s="131"/>
      <c r="AD196" s="131"/>
      <c r="AE196" s="131"/>
      <c r="AF196" s="14"/>
    </row>
    <row r="197" spans="1:32" ht="67.2" outlineLevel="2" x14ac:dyDescent="0.25">
      <c r="A197" s="2"/>
      <c r="B197" s="7">
        <f t="shared" si="35"/>
        <v>169</v>
      </c>
      <c r="C197" s="86" t="s">
        <v>526</v>
      </c>
      <c r="D197" s="147" t="s">
        <v>516</v>
      </c>
      <c r="E197" s="39" t="s">
        <v>517</v>
      </c>
      <c r="F197" s="38">
        <f t="shared" si="25"/>
        <v>270</v>
      </c>
      <c r="G197" s="38"/>
      <c r="H197" s="38"/>
      <c r="I197" s="38">
        <v>270</v>
      </c>
      <c r="J197" s="38"/>
      <c r="K197" s="38"/>
      <c r="L197" s="38">
        <f t="shared" si="27"/>
        <v>270</v>
      </c>
      <c r="M197" s="38"/>
      <c r="N197" s="38"/>
      <c r="O197" s="38">
        <f t="shared" si="29"/>
        <v>270</v>
      </c>
      <c r="P197" s="142">
        <f t="shared" si="30"/>
        <v>0</v>
      </c>
      <c r="Q197" s="142"/>
      <c r="R197" s="9" t="s">
        <v>507</v>
      </c>
      <c r="S197" s="7">
        <v>2022</v>
      </c>
      <c r="T197" s="59"/>
      <c r="U197" s="59"/>
      <c r="V197" s="59"/>
      <c r="W197" s="59"/>
      <c r="X197" s="59"/>
      <c r="Y197" s="59"/>
      <c r="Z197" s="131"/>
      <c r="AA197" s="131"/>
      <c r="AB197" s="131"/>
      <c r="AC197" s="131"/>
      <c r="AD197" s="131"/>
      <c r="AE197" s="131"/>
      <c r="AF197" s="14"/>
    </row>
    <row r="198" spans="1:32" ht="67.2" outlineLevel="2" x14ac:dyDescent="0.25">
      <c r="A198" s="2"/>
      <c r="B198" s="7">
        <f t="shared" si="35"/>
        <v>170</v>
      </c>
      <c r="C198" s="86" t="s">
        <v>527</v>
      </c>
      <c r="D198" s="147" t="s">
        <v>516</v>
      </c>
      <c r="E198" s="39" t="s">
        <v>517</v>
      </c>
      <c r="F198" s="38">
        <f t="shared" si="25"/>
        <v>550</v>
      </c>
      <c r="G198" s="38"/>
      <c r="H198" s="38"/>
      <c r="I198" s="38">
        <v>550</v>
      </c>
      <c r="J198" s="38"/>
      <c r="K198" s="38"/>
      <c r="L198" s="38">
        <f t="shared" si="27"/>
        <v>550</v>
      </c>
      <c r="M198" s="38"/>
      <c r="N198" s="38"/>
      <c r="O198" s="38">
        <f t="shared" si="29"/>
        <v>550</v>
      </c>
      <c r="P198" s="142">
        <f t="shared" si="30"/>
        <v>0</v>
      </c>
      <c r="Q198" s="142"/>
      <c r="R198" s="9" t="s">
        <v>507</v>
      </c>
      <c r="S198" s="7">
        <v>2022</v>
      </c>
      <c r="T198" s="59"/>
      <c r="U198" s="59"/>
      <c r="V198" s="59"/>
      <c r="W198" s="59"/>
      <c r="X198" s="59"/>
      <c r="Y198" s="59"/>
      <c r="Z198" s="131"/>
      <c r="AA198" s="131"/>
      <c r="AB198" s="131"/>
      <c r="AC198" s="131"/>
      <c r="AD198" s="131"/>
      <c r="AE198" s="131"/>
      <c r="AF198" s="14"/>
    </row>
    <row r="199" spans="1:32" ht="50.4" outlineLevel="2" x14ac:dyDescent="0.25">
      <c r="A199" s="2"/>
      <c r="B199" s="7">
        <f t="shared" si="35"/>
        <v>171</v>
      </c>
      <c r="C199" s="86" t="s">
        <v>528</v>
      </c>
      <c r="D199" s="147" t="s">
        <v>516</v>
      </c>
      <c r="E199" s="144" t="s">
        <v>529</v>
      </c>
      <c r="F199" s="38">
        <f t="shared" si="25"/>
        <v>1137.1600000000001</v>
      </c>
      <c r="G199" s="38"/>
      <c r="H199" s="38"/>
      <c r="I199" s="38">
        <v>1137.1600000000001</v>
      </c>
      <c r="J199" s="38"/>
      <c r="K199" s="38"/>
      <c r="L199" s="38">
        <f t="shared" si="27"/>
        <v>1137.1600000000001</v>
      </c>
      <c r="M199" s="38"/>
      <c r="N199" s="38"/>
      <c r="O199" s="38">
        <f t="shared" si="29"/>
        <v>1137.1600000000001</v>
      </c>
      <c r="P199" s="142">
        <f t="shared" si="30"/>
        <v>0</v>
      </c>
      <c r="Q199" s="142"/>
      <c r="R199" s="9" t="s">
        <v>507</v>
      </c>
      <c r="S199" s="7">
        <v>2023</v>
      </c>
      <c r="T199" s="59"/>
      <c r="U199" s="59"/>
      <c r="V199" s="59"/>
      <c r="W199" s="59"/>
      <c r="X199" s="59"/>
      <c r="Y199" s="59"/>
      <c r="Z199" s="131"/>
      <c r="AA199" s="131"/>
      <c r="AB199" s="131"/>
      <c r="AC199" s="131"/>
      <c r="AD199" s="131"/>
      <c r="AE199" s="131"/>
      <c r="AF199" s="14"/>
    </row>
    <row r="200" spans="1:32" ht="50.4" outlineLevel="2" x14ac:dyDescent="0.25">
      <c r="A200" s="2"/>
      <c r="B200" s="7">
        <f t="shared" si="35"/>
        <v>172</v>
      </c>
      <c r="C200" s="86" t="s">
        <v>530</v>
      </c>
      <c r="D200" s="147" t="s">
        <v>516</v>
      </c>
      <c r="E200" s="144" t="s">
        <v>531</v>
      </c>
      <c r="F200" s="38">
        <f t="shared" si="25"/>
        <v>200</v>
      </c>
      <c r="G200" s="38"/>
      <c r="H200" s="38"/>
      <c r="I200" s="38">
        <v>200</v>
      </c>
      <c r="J200" s="38"/>
      <c r="K200" s="38"/>
      <c r="L200" s="38">
        <f t="shared" si="27"/>
        <v>200</v>
      </c>
      <c r="M200" s="38"/>
      <c r="N200" s="38"/>
      <c r="O200" s="38">
        <f t="shared" si="29"/>
        <v>200</v>
      </c>
      <c r="P200" s="142">
        <f t="shared" si="30"/>
        <v>0</v>
      </c>
      <c r="Q200" s="142"/>
      <c r="R200" s="9" t="s">
        <v>507</v>
      </c>
      <c r="S200" s="7">
        <v>2023</v>
      </c>
      <c r="T200" s="59"/>
      <c r="U200" s="59"/>
      <c r="V200" s="59"/>
      <c r="W200" s="59"/>
      <c r="X200" s="59"/>
      <c r="Y200" s="59"/>
      <c r="Z200" s="131"/>
      <c r="AA200" s="131"/>
      <c r="AB200" s="131"/>
      <c r="AC200" s="131"/>
      <c r="AD200" s="131"/>
      <c r="AE200" s="131"/>
      <c r="AF200" s="14"/>
    </row>
    <row r="201" spans="1:32" ht="50.4" outlineLevel="2" x14ac:dyDescent="0.25">
      <c r="A201" s="2"/>
      <c r="B201" s="7">
        <f t="shared" si="35"/>
        <v>173</v>
      </c>
      <c r="C201" s="86" t="s">
        <v>532</v>
      </c>
      <c r="D201" s="147" t="s">
        <v>516</v>
      </c>
      <c r="E201" s="144" t="s">
        <v>531</v>
      </c>
      <c r="F201" s="38">
        <f t="shared" si="25"/>
        <v>265</v>
      </c>
      <c r="G201" s="38"/>
      <c r="H201" s="38"/>
      <c r="I201" s="38">
        <v>265</v>
      </c>
      <c r="J201" s="38"/>
      <c r="K201" s="38"/>
      <c r="L201" s="38">
        <f t="shared" si="27"/>
        <v>265</v>
      </c>
      <c r="M201" s="38"/>
      <c r="N201" s="38"/>
      <c r="O201" s="38">
        <f t="shared" si="29"/>
        <v>265</v>
      </c>
      <c r="P201" s="142">
        <f t="shared" si="30"/>
        <v>0</v>
      </c>
      <c r="Q201" s="142"/>
      <c r="R201" s="9" t="s">
        <v>507</v>
      </c>
      <c r="S201" s="7">
        <v>2023</v>
      </c>
      <c r="T201" s="59"/>
      <c r="U201" s="59"/>
      <c r="V201" s="59"/>
      <c r="W201" s="59"/>
      <c r="X201" s="59"/>
      <c r="Y201" s="59"/>
      <c r="Z201" s="131"/>
      <c r="AA201" s="131"/>
      <c r="AB201" s="131"/>
      <c r="AC201" s="131"/>
      <c r="AD201" s="131"/>
      <c r="AE201" s="131"/>
      <c r="AF201" s="14"/>
    </row>
    <row r="202" spans="1:32" ht="50.4" outlineLevel="2" x14ac:dyDescent="0.25">
      <c r="A202" s="2"/>
      <c r="B202" s="7">
        <f t="shared" si="35"/>
        <v>174</v>
      </c>
      <c r="C202" s="86" t="s">
        <v>533</v>
      </c>
      <c r="D202" s="147" t="s">
        <v>516</v>
      </c>
      <c r="E202" s="144" t="s">
        <v>531</v>
      </c>
      <c r="F202" s="38">
        <f t="shared" si="25"/>
        <v>365</v>
      </c>
      <c r="G202" s="38"/>
      <c r="H202" s="38"/>
      <c r="I202" s="38">
        <v>365</v>
      </c>
      <c r="J202" s="38"/>
      <c r="K202" s="38"/>
      <c r="L202" s="38">
        <f t="shared" si="27"/>
        <v>365</v>
      </c>
      <c r="M202" s="38"/>
      <c r="N202" s="38"/>
      <c r="O202" s="38">
        <f t="shared" si="29"/>
        <v>365</v>
      </c>
      <c r="P202" s="142">
        <f t="shared" si="30"/>
        <v>0</v>
      </c>
      <c r="Q202" s="142"/>
      <c r="R202" s="9" t="s">
        <v>507</v>
      </c>
      <c r="S202" s="7">
        <v>2023</v>
      </c>
      <c r="T202" s="59"/>
      <c r="U202" s="59"/>
      <c r="V202" s="59"/>
      <c r="W202" s="59"/>
      <c r="X202" s="59"/>
      <c r="Y202" s="59"/>
      <c r="Z202" s="131"/>
      <c r="AA202" s="131"/>
      <c r="AB202" s="131"/>
      <c r="AC202" s="131"/>
      <c r="AD202" s="131"/>
      <c r="AE202" s="131"/>
      <c r="AF202" s="14"/>
    </row>
    <row r="203" spans="1:32" ht="50.4" outlineLevel="2" x14ac:dyDescent="0.25">
      <c r="A203" s="2"/>
      <c r="B203" s="7">
        <f t="shared" si="35"/>
        <v>175</v>
      </c>
      <c r="C203" s="86" t="s">
        <v>534</v>
      </c>
      <c r="D203" s="147" t="s">
        <v>516</v>
      </c>
      <c r="E203" s="144" t="s">
        <v>531</v>
      </c>
      <c r="F203" s="38">
        <f t="shared" si="25"/>
        <v>2103.61</v>
      </c>
      <c r="G203" s="38"/>
      <c r="H203" s="38"/>
      <c r="I203" s="38">
        <v>2103.61</v>
      </c>
      <c r="J203" s="38"/>
      <c r="K203" s="38"/>
      <c r="L203" s="38">
        <f t="shared" si="27"/>
        <v>2103.61</v>
      </c>
      <c r="M203" s="38"/>
      <c r="N203" s="38"/>
      <c r="O203" s="38">
        <f t="shared" si="29"/>
        <v>2103.61</v>
      </c>
      <c r="P203" s="142">
        <f t="shared" si="30"/>
        <v>0</v>
      </c>
      <c r="Q203" s="142"/>
      <c r="R203" s="9" t="s">
        <v>507</v>
      </c>
      <c r="S203" s="7">
        <v>2023</v>
      </c>
      <c r="T203" s="59"/>
      <c r="U203" s="59"/>
      <c r="V203" s="59"/>
      <c r="W203" s="59"/>
      <c r="X203" s="59"/>
      <c r="Y203" s="59"/>
      <c r="Z203" s="131"/>
      <c r="AA203" s="131"/>
      <c r="AB203" s="131"/>
      <c r="AC203" s="131"/>
      <c r="AD203" s="131"/>
      <c r="AE203" s="131"/>
      <c r="AF203" s="14"/>
    </row>
    <row r="204" spans="1:32" ht="50.4" outlineLevel="2" x14ac:dyDescent="0.25">
      <c r="A204" s="2"/>
      <c r="B204" s="7">
        <f t="shared" si="35"/>
        <v>176</v>
      </c>
      <c r="C204" s="86" t="s">
        <v>535</v>
      </c>
      <c r="D204" s="147" t="s">
        <v>516</v>
      </c>
      <c r="E204" s="144" t="s">
        <v>531</v>
      </c>
      <c r="F204" s="38">
        <f t="shared" si="25"/>
        <v>393</v>
      </c>
      <c r="G204" s="38"/>
      <c r="H204" s="38"/>
      <c r="I204" s="38">
        <v>393</v>
      </c>
      <c r="J204" s="38"/>
      <c r="K204" s="38"/>
      <c r="L204" s="38">
        <f t="shared" si="27"/>
        <v>393</v>
      </c>
      <c r="M204" s="38"/>
      <c r="N204" s="38"/>
      <c r="O204" s="38">
        <f t="shared" si="29"/>
        <v>393</v>
      </c>
      <c r="P204" s="142">
        <f t="shared" si="30"/>
        <v>0</v>
      </c>
      <c r="Q204" s="142"/>
      <c r="R204" s="9" t="s">
        <v>507</v>
      </c>
      <c r="S204" s="7">
        <v>2023</v>
      </c>
      <c r="T204" s="59"/>
      <c r="U204" s="59"/>
      <c r="V204" s="59"/>
      <c r="W204" s="59"/>
      <c r="X204" s="59"/>
      <c r="Y204" s="59"/>
      <c r="Z204" s="131"/>
      <c r="AA204" s="131"/>
      <c r="AB204" s="131"/>
      <c r="AC204" s="131"/>
      <c r="AD204" s="131"/>
      <c r="AE204" s="131"/>
      <c r="AF204" s="14"/>
    </row>
    <row r="205" spans="1:32" ht="50.4" outlineLevel="2" x14ac:dyDescent="0.25">
      <c r="A205" s="2"/>
      <c r="B205" s="7">
        <f t="shared" si="35"/>
        <v>177</v>
      </c>
      <c r="C205" s="86" t="s">
        <v>536</v>
      </c>
      <c r="D205" s="147" t="s">
        <v>516</v>
      </c>
      <c r="E205" s="144" t="s">
        <v>531</v>
      </c>
      <c r="F205" s="38">
        <f t="shared" si="25"/>
        <v>800</v>
      </c>
      <c r="G205" s="38"/>
      <c r="H205" s="38"/>
      <c r="I205" s="38">
        <v>680</v>
      </c>
      <c r="J205" s="38">
        <v>120</v>
      </c>
      <c r="K205" s="38"/>
      <c r="L205" s="38">
        <f t="shared" si="27"/>
        <v>800</v>
      </c>
      <c r="M205" s="38"/>
      <c r="N205" s="38"/>
      <c r="O205" s="38">
        <f t="shared" si="29"/>
        <v>680</v>
      </c>
      <c r="P205" s="142">
        <f t="shared" si="30"/>
        <v>120</v>
      </c>
      <c r="Q205" s="142"/>
      <c r="R205" s="9" t="s">
        <v>507</v>
      </c>
      <c r="S205" s="7">
        <v>2023</v>
      </c>
      <c r="T205" s="59"/>
      <c r="U205" s="59"/>
      <c r="V205" s="59"/>
      <c r="W205" s="59"/>
      <c r="X205" s="59"/>
      <c r="Y205" s="59"/>
      <c r="Z205" s="131"/>
      <c r="AA205" s="131"/>
      <c r="AB205" s="131"/>
      <c r="AC205" s="131"/>
      <c r="AD205" s="131"/>
      <c r="AE205" s="131"/>
      <c r="AF205" s="14"/>
    </row>
    <row r="206" spans="1:32" ht="50.4" outlineLevel="2" x14ac:dyDescent="0.25">
      <c r="A206" s="2"/>
      <c r="B206" s="7">
        <f t="shared" si="35"/>
        <v>178</v>
      </c>
      <c r="C206" s="86" t="s">
        <v>537</v>
      </c>
      <c r="D206" s="147" t="s">
        <v>516</v>
      </c>
      <c r="E206" s="144" t="s">
        <v>531</v>
      </c>
      <c r="F206" s="38">
        <f t="shared" si="25"/>
        <v>700</v>
      </c>
      <c r="G206" s="38"/>
      <c r="H206" s="38"/>
      <c r="I206" s="38">
        <v>590</v>
      </c>
      <c r="J206" s="38">
        <v>110</v>
      </c>
      <c r="K206" s="38"/>
      <c r="L206" s="38">
        <f t="shared" si="27"/>
        <v>700</v>
      </c>
      <c r="M206" s="38"/>
      <c r="N206" s="38"/>
      <c r="O206" s="38">
        <f t="shared" si="29"/>
        <v>590</v>
      </c>
      <c r="P206" s="142">
        <f t="shared" si="30"/>
        <v>110</v>
      </c>
      <c r="Q206" s="142"/>
      <c r="R206" s="9" t="s">
        <v>507</v>
      </c>
      <c r="S206" s="7">
        <v>2023</v>
      </c>
      <c r="T206" s="59"/>
      <c r="U206" s="59"/>
      <c r="V206" s="59"/>
      <c r="W206" s="59"/>
      <c r="X206" s="59"/>
      <c r="Y206" s="59"/>
      <c r="Z206" s="131"/>
      <c r="AA206" s="131"/>
      <c r="AB206" s="131"/>
      <c r="AC206" s="131"/>
      <c r="AD206" s="131"/>
      <c r="AE206" s="131"/>
      <c r="AF206" s="14"/>
    </row>
    <row r="207" spans="1:32" ht="67.2" outlineLevel="2" x14ac:dyDescent="0.25">
      <c r="A207" s="2"/>
      <c r="B207" s="7">
        <f t="shared" si="35"/>
        <v>179</v>
      </c>
      <c r="C207" s="86" t="s">
        <v>538</v>
      </c>
      <c r="D207" s="147" t="s">
        <v>516</v>
      </c>
      <c r="E207" s="151" t="s">
        <v>539</v>
      </c>
      <c r="F207" s="38">
        <f t="shared" ref="F207:F265" si="42">SUM(G207:J207)</f>
        <v>244.16</v>
      </c>
      <c r="G207" s="38"/>
      <c r="H207" s="38"/>
      <c r="I207" s="38"/>
      <c r="J207" s="38">
        <v>244.16</v>
      </c>
      <c r="K207" s="38"/>
      <c r="L207" s="38">
        <f t="shared" si="27"/>
        <v>244.16</v>
      </c>
      <c r="M207" s="38"/>
      <c r="N207" s="38"/>
      <c r="O207" s="38">
        <f t="shared" si="29"/>
        <v>0</v>
      </c>
      <c r="P207" s="142">
        <f t="shared" si="30"/>
        <v>244.16</v>
      </c>
      <c r="Q207" s="142"/>
      <c r="R207" s="9" t="s">
        <v>507</v>
      </c>
      <c r="S207" s="7">
        <v>2024</v>
      </c>
      <c r="T207" s="59"/>
      <c r="U207" s="59"/>
      <c r="V207" s="59"/>
      <c r="W207" s="59"/>
      <c r="X207" s="59"/>
      <c r="Y207" s="59"/>
      <c r="Z207" s="131"/>
      <c r="AA207" s="131"/>
      <c r="AB207" s="131"/>
      <c r="AC207" s="131"/>
      <c r="AD207" s="131"/>
      <c r="AE207" s="131"/>
      <c r="AF207" s="14"/>
    </row>
    <row r="208" spans="1:32" ht="67.2" outlineLevel="2" x14ac:dyDescent="0.25">
      <c r="A208" s="2"/>
      <c r="B208" s="7">
        <f t="shared" si="35"/>
        <v>180</v>
      </c>
      <c r="C208" s="86" t="s">
        <v>540</v>
      </c>
      <c r="D208" s="147" t="s">
        <v>516</v>
      </c>
      <c r="E208" s="151" t="s">
        <v>539</v>
      </c>
      <c r="F208" s="38">
        <f t="shared" si="42"/>
        <v>210.62899999999999</v>
      </c>
      <c r="G208" s="38"/>
      <c r="H208" s="38"/>
      <c r="I208" s="38"/>
      <c r="J208" s="38">
        <v>210.62899999999999</v>
      </c>
      <c r="K208" s="38"/>
      <c r="L208" s="38">
        <f t="shared" si="27"/>
        <v>210.62899999999999</v>
      </c>
      <c r="M208" s="38"/>
      <c r="N208" s="38"/>
      <c r="O208" s="38">
        <f t="shared" si="29"/>
        <v>0</v>
      </c>
      <c r="P208" s="142">
        <f t="shared" si="30"/>
        <v>210.62899999999999</v>
      </c>
      <c r="Q208" s="142"/>
      <c r="R208" s="9" t="s">
        <v>507</v>
      </c>
      <c r="S208" s="7">
        <v>2024</v>
      </c>
      <c r="T208" s="59"/>
      <c r="U208" s="59"/>
      <c r="V208" s="59"/>
      <c r="W208" s="59"/>
      <c r="X208" s="59"/>
      <c r="Y208" s="59"/>
      <c r="Z208" s="131"/>
      <c r="AA208" s="131"/>
      <c r="AB208" s="131"/>
      <c r="AC208" s="131"/>
      <c r="AD208" s="131"/>
      <c r="AE208" s="131"/>
      <c r="AF208" s="14"/>
    </row>
    <row r="209" spans="1:32" ht="67.2" outlineLevel="2" x14ac:dyDescent="0.25">
      <c r="A209" s="2"/>
      <c r="B209" s="7">
        <f t="shared" si="35"/>
        <v>181</v>
      </c>
      <c r="C209" s="86" t="s">
        <v>541</v>
      </c>
      <c r="D209" s="147" t="s">
        <v>516</v>
      </c>
      <c r="E209" s="151" t="s">
        <v>539</v>
      </c>
      <c r="F209" s="38">
        <f t="shared" si="42"/>
        <v>348.88</v>
      </c>
      <c r="G209" s="38"/>
      <c r="H209" s="38"/>
      <c r="I209" s="38"/>
      <c r="J209" s="38">
        <v>348.88</v>
      </c>
      <c r="K209" s="38"/>
      <c r="L209" s="38">
        <f t="shared" si="27"/>
        <v>348.88</v>
      </c>
      <c r="M209" s="38"/>
      <c r="N209" s="38"/>
      <c r="O209" s="38">
        <f t="shared" si="29"/>
        <v>0</v>
      </c>
      <c r="P209" s="142">
        <f t="shared" si="30"/>
        <v>348.88</v>
      </c>
      <c r="Q209" s="142"/>
      <c r="R209" s="9" t="s">
        <v>507</v>
      </c>
      <c r="S209" s="7">
        <v>2024</v>
      </c>
      <c r="T209" s="59"/>
      <c r="U209" s="59"/>
      <c r="V209" s="59"/>
      <c r="W209" s="59"/>
      <c r="X209" s="59"/>
      <c r="Y209" s="59"/>
      <c r="Z209" s="131"/>
      <c r="AA209" s="131"/>
      <c r="AB209" s="131"/>
      <c r="AC209" s="131"/>
      <c r="AD209" s="131"/>
      <c r="AE209" s="131"/>
      <c r="AF209" s="14"/>
    </row>
    <row r="210" spans="1:32" ht="67.2" outlineLevel="2" x14ac:dyDescent="0.25">
      <c r="A210" s="2"/>
      <c r="B210" s="7">
        <f t="shared" si="35"/>
        <v>182</v>
      </c>
      <c r="C210" s="86" t="s">
        <v>542</v>
      </c>
      <c r="D210" s="147" t="s">
        <v>516</v>
      </c>
      <c r="E210" s="151" t="s">
        <v>539</v>
      </c>
      <c r="F210" s="38">
        <f t="shared" si="42"/>
        <v>307834</v>
      </c>
      <c r="G210" s="38"/>
      <c r="H210" s="38"/>
      <c r="I210" s="38">
        <v>307834</v>
      </c>
      <c r="J210" s="38"/>
      <c r="K210" s="38"/>
      <c r="L210" s="38">
        <f t="shared" si="27"/>
        <v>307834</v>
      </c>
      <c r="M210" s="38"/>
      <c r="N210" s="38"/>
      <c r="O210" s="38">
        <f t="shared" si="29"/>
        <v>307834</v>
      </c>
      <c r="P210" s="142">
        <f t="shared" si="30"/>
        <v>0</v>
      </c>
      <c r="Q210" s="142"/>
      <c r="R210" s="9" t="s">
        <v>507</v>
      </c>
      <c r="S210" s="7">
        <v>2024</v>
      </c>
      <c r="T210" s="59"/>
      <c r="U210" s="59"/>
      <c r="V210" s="59"/>
      <c r="W210" s="59"/>
      <c r="X210" s="59"/>
      <c r="Y210" s="59"/>
      <c r="Z210" s="131"/>
      <c r="AA210" s="131"/>
      <c r="AB210" s="131"/>
      <c r="AC210" s="131"/>
      <c r="AD210" s="131"/>
      <c r="AE210" s="131"/>
      <c r="AF210" s="14"/>
    </row>
    <row r="211" spans="1:32" ht="67.2" outlineLevel="2" x14ac:dyDescent="0.25">
      <c r="A211" s="2"/>
      <c r="B211" s="7">
        <f t="shared" si="35"/>
        <v>183</v>
      </c>
      <c r="C211" s="86" t="s">
        <v>543</v>
      </c>
      <c r="D211" s="147" t="s">
        <v>516</v>
      </c>
      <c r="E211" s="151" t="s">
        <v>539</v>
      </c>
      <c r="F211" s="38">
        <f t="shared" si="42"/>
        <v>770160</v>
      </c>
      <c r="G211" s="38"/>
      <c r="H211" s="38"/>
      <c r="I211" s="38">
        <v>770160</v>
      </c>
      <c r="J211" s="38"/>
      <c r="K211" s="38"/>
      <c r="L211" s="38">
        <f t="shared" si="27"/>
        <v>770160</v>
      </c>
      <c r="M211" s="38"/>
      <c r="N211" s="38"/>
      <c r="O211" s="38">
        <f t="shared" si="29"/>
        <v>770160</v>
      </c>
      <c r="P211" s="142">
        <f t="shared" si="30"/>
        <v>0</v>
      </c>
      <c r="Q211" s="142"/>
      <c r="R211" s="9" t="s">
        <v>507</v>
      </c>
      <c r="S211" s="7">
        <v>2024</v>
      </c>
      <c r="T211" s="59"/>
      <c r="U211" s="59"/>
      <c r="V211" s="59"/>
      <c r="W211" s="59"/>
      <c r="X211" s="59"/>
      <c r="Y211" s="59"/>
      <c r="Z211" s="131"/>
      <c r="AA211" s="131"/>
      <c r="AB211" s="131"/>
      <c r="AC211" s="131"/>
      <c r="AD211" s="131"/>
      <c r="AE211" s="131"/>
      <c r="AF211" s="14"/>
    </row>
    <row r="212" spans="1:32" ht="67.2" outlineLevel="2" x14ac:dyDescent="0.25">
      <c r="A212" s="2"/>
      <c r="B212" s="7">
        <f t="shared" si="35"/>
        <v>184</v>
      </c>
      <c r="C212" s="86" t="s">
        <v>544</v>
      </c>
      <c r="D212" s="147" t="s">
        <v>516</v>
      </c>
      <c r="E212" s="151" t="s">
        <v>539</v>
      </c>
      <c r="F212" s="38">
        <f t="shared" si="42"/>
        <v>385080</v>
      </c>
      <c r="G212" s="38"/>
      <c r="H212" s="38"/>
      <c r="I212" s="38">
        <v>385080</v>
      </c>
      <c r="J212" s="38"/>
      <c r="K212" s="38"/>
      <c r="L212" s="38">
        <f t="shared" si="27"/>
        <v>385080</v>
      </c>
      <c r="M212" s="38"/>
      <c r="N212" s="38"/>
      <c r="O212" s="38">
        <f t="shared" si="29"/>
        <v>385080</v>
      </c>
      <c r="P212" s="142">
        <f t="shared" si="30"/>
        <v>0</v>
      </c>
      <c r="Q212" s="142"/>
      <c r="R212" s="9" t="s">
        <v>507</v>
      </c>
      <c r="S212" s="7">
        <v>2024</v>
      </c>
      <c r="T212" s="59"/>
      <c r="U212" s="59"/>
      <c r="V212" s="59"/>
      <c r="W212" s="59"/>
      <c r="X212" s="59"/>
      <c r="Y212" s="59"/>
      <c r="Z212" s="131"/>
      <c r="AA212" s="131"/>
      <c r="AB212" s="131"/>
      <c r="AC212" s="131"/>
      <c r="AD212" s="131"/>
      <c r="AE212" s="131"/>
      <c r="AF212" s="14"/>
    </row>
    <row r="213" spans="1:32" ht="67.2" outlineLevel="2" x14ac:dyDescent="0.25">
      <c r="A213" s="2"/>
      <c r="B213" s="7">
        <f t="shared" si="35"/>
        <v>185</v>
      </c>
      <c r="C213" s="86" t="s">
        <v>546</v>
      </c>
      <c r="D213" s="147" t="s">
        <v>516</v>
      </c>
      <c r="E213" s="151" t="s">
        <v>545</v>
      </c>
      <c r="F213" s="38">
        <f t="shared" si="42"/>
        <v>697.66</v>
      </c>
      <c r="G213" s="38"/>
      <c r="H213" s="38"/>
      <c r="I213" s="38">
        <v>697.66</v>
      </c>
      <c r="J213" s="38"/>
      <c r="K213" s="38"/>
      <c r="L213" s="38">
        <f t="shared" si="27"/>
        <v>697.66</v>
      </c>
      <c r="M213" s="38"/>
      <c r="N213" s="38"/>
      <c r="O213" s="38">
        <f t="shared" si="29"/>
        <v>697.66</v>
      </c>
      <c r="P213" s="142"/>
      <c r="Q213" s="142"/>
      <c r="R213" s="9" t="s">
        <v>507</v>
      </c>
      <c r="S213" s="7">
        <v>2024</v>
      </c>
      <c r="T213" s="59"/>
      <c r="U213" s="59"/>
      <c r="V213" s="59"/>
      <c r="W213" s="59"/>
      <c r="X213" s="59"/>
      <c r="Y213" s="59"/>
      <c r="Z213" s="131"/>
      <c r="AA213" s="131"/>
      <c r="AB213" s="131"/>
      <c r="AC213" s="131"/>
      <c r="AD213" s="131"/>
      <c r="AE213" s="131"/>
      <c r="AF213" s="14"/>
    </row>
    <row r="214" spans="1:32" ht="50.4" outlineLevel="2" x14ac:dyDescent="0.25">
      <c r="A214" s="2"/>
      <c r="B214" s="7">
        <f t="shared" si="35"/>
        <v>186</v>
      </c>
      <c r="C214" s="86" t="s">
        <v>547</v>
      </c>
      <c r="D214" s="147" t="s">
        <v>516</v>
      </c>
      <c r="E214" s="144" t="s">
        <v>549</v>
      </c>
      <c r="F214" s="38">
        <f t="shared" si="42"/>
        <v>1000</v>
      </c>
      <c r="G214" s="38"/>
      <c r="H214" s="38"/>
      <c r="I214" s="38">
        <v>1000</v>
      </c>
      <c r="J214" s="38"/>
      <c r="K214" s="38"/>
      <c r="L214" s="38">
        <f t="shared" si="27"/>
        <v>1000</v>
      </c>
      <c r="M214" s="38"/>
      <c r="N214" s="38"/>
      <c r="O214" s="38">
        <f t="shared" si="29"/>
        <v>1000</v>
      </c>
      <c r="P214" s="142"/>
      <c r="Q214" s="142"/>
      <c r="R214" s="9" t="s">
        <v>507</v>
      </c>
      <c r="S214" s="7">
        <v>2025</v>
      </c>
      <c r="T214" s="59"/>
      <c r="U214" s="59"/>
      <c r="V214" s="59"/>
      <c r="W214" s="59"/>
      <c r="X214" s="59"/>
      <c r="Y214" s="59"/>
      <c r="Z214" s="131"/>
      <c r="AA214" s="131"/>
      <c r="AB214" s="131"/>
      <c r="AC214" s="131"/>
      <c r="AD214" s="131"/>
      <c r="AE214" s="131"/>
      <c r="AF214" s="14"/>
    </row>
    <row r="215" spans="1:32" ht="50.4" outlineLevel="2" x14ac:dyDescent="0.25">
      <c r="A215" s="2"/>
      <c r="B215" s="7">
        <f t="shared" si="35"/>
        <v>187</v>
      </c>
      <c r="C215" s="86" t="s">
        <v>548</v>
      </c>
      <c r="D215" s="147" t="s">
        <v>516</v>
      </c>
      <c r="E215" s="144" t="s">
        <v>549</v>
      </c>
      <c r="F215" s="38">
        <f t="shared" si="42"/>
        <v>1000</v>
      </c>
      <c r="G215" s="38"/>
      <c r="H215" s="38"/>
      <c r="I215" s="38">
        <v>1000</v>
      </c>
      <c r="J215" s="38"/>
      <c r="K215" s="38"/>
      <c r="L215" s="38">
        <f t="shared" si="27"/>
        <v>1000</v>
      </c>
      <c r="M215" s="38"/>
      <c r="N215" s="38"/>
      <c r="O215" s="38">
        <f t="shared" si="29"/>
        <v>1000</v>
      </c>
      <c r="P215" s="142"/>
      <c r="Q215" s="142"/>
      <c r="R215" s="9" t="s">
        <v>507</v>
      </c>
      <c r="S215" s="7">
        <v>2025</v>
      </c>
      <c r="T215" s="59"/>
      <c r="U215" s="59"/>
      <c r="V215" s="59"/>
      <c r="W215" s="59"/>
      <c r="X215" s="59"/>
      <c r="Y215" s="59"/>
      <c r="Z215" s="131"/>
      <c r="AA215" s="131"/>
      <c r="AB215" s="131"/>
      <c r="AC215" s="131"/>
      <c r="AD215" s="131"/>
      <c r="AE215" s="131"/>
      <c r="AF215" s="14"/>
    </row>
    <row r="216" spans="1:32" s="157" customFormat="1" ht="50.4" outlineLevel="2" x14ac:dyDescent="0.25">
      <c r="A216" s="148"/>
      <c r="B216" s="7">
        <f>B346+1</f>
        <v>189</v>
      </c>
      <c r="C216" s="167" t="s">
        <v>557</v>
      </c>
      <c r="D216" s="147" t="s">
        <v>577</v>
      </c>
      <c r="E216" s="144" t="s">
        <v>604</v>
      </c>
      <c r="F216" s="38">
        <f t="shared" si="42"/>
        <v>920</v>
      </c>
      <c r="G216" s="152">
        <v>0</v>
      </c>
      <c r="H216" s="152">
        <v>0</v>
      </c>
      <c r="I216" s="152">
        <v>920</v>
      </c>
      <c r="J216" s="152">
        <v>0</v>
      </c>
      <c r="K216" s="152"/>
      <c r="L216" s="38">
        <f t="shared" ref="L216" si="43">SUM(M216:P216)</f>
        <v>920</v>
      </c>
      <c r="M216" s="38">
        <f t="shared" ref="M216" si="44">G216</f>
        <v>0</v>
      </c>
      <c r="N216" s="38">
        <f t="shared" ref="N216" si="45">H216</f>
        <v>0</v>
      </c>
      <c r="O216" s="38">
        <f t="shared" ref="O216" si="46">I216</f>
        <v>920</v>
      </c>
      <c r="P216" s="142">
        <f t="shared" ref="P216" si="47">J216</f>
        <v>0</v>
      </c>
      <c r="Q216" s="142"/>
      <c r="R216" s="9" t="s">
        <v>578</v>
      </c>
      <c r="S216" s="149">
        <v>2021</v>
      </c>
      <c r="T216" s="154"/>
      <c r="U216" s="154"/>
      <c r="V216" s="154"/>
      <c r="W216" s="154"/>
      <c r="X216" s="154"/>
      <c r="Y216" s="154"/>
      <c r="Z216" s="155"/>
      <c r="AA216" s="155"/>
      <c r="AB216" s="155"/>
      <c r="AC216" s="155"/>
      <c r="AD216" s="155"/>
      <c r="AE216" s="155"/>
      <c r="AF216" s="156"/>
    </row>
    <row r="217" spans="1:32" s="157" customFormat="1" ht="50.4" outlineLevel="2" x14ac:dyDescent="0.25">
      <c r="A217" s="148"/>
      <c r="B217" s="7">
        <f t="shared" si="35"/>
        <v>190</v>
      </c>
      <c r="C217" s="167" t="s">
        <v>558</v>
      </c>
      <c r="D217" s="147" t="s">
        <v>577</v>
      </c>
      <c r="E217" s="144" t="s">
        <v>604</v>
      </c>
      <c r="F217" s="38">
        <f t="shared" si="42"/>
        <v>1140</v>
      </c>
      <c r="G217" s="152">
        <v>0</v>
      </c>
      <c r="H217" s="152">
        <v>0</v>
      </c>
      <c r="I217" s="152">
        <v>1140</v>
      </c>
      <c r="J217" s="152">
        <v>0</v>
      </c>
      <c r="K217" s="152"/>
      <c r="L217" s="38">
        <f t="shared" ref="L217:L256" si="48">SUM(M217:P217)</f>
        <v>1140</v>
      </c>
      <c r="M217" s="38">
        <f t="shared" ref="M217:M235" si="49">G217</f>
        <v>0</v>
      </c>
      <c r="N217" s="38">
        <f t="shared" ref="N217:N235" si="50">H217</f>
        <v>0</v>
      </c>
      <c r="O217" s="38">
        <f t="shared" ref="O217:O235" si="51">I217</f>
        <v>1140</v>
      </c>
      <c r="P217" s="142">
        <f t="shared" ref="P217:P235" si="52">J217</f>
        <v>0</v>
      </c>
      <c r="Q217" s="142"/>
      <c r="R217" s="9" t="s">
        <v>578</v>
      </c>
      <c r="S217" s="149">
        <v>2021</v>
      </c>
      <c r="T217" s="154"/>
      <c r="U217" s="154"/>
      <c r="V217" s="154"/>
      <c r="W217" s="154"/>
      <c r="X217" s="154"/>
      <c r="Y217" s="154"/>
      <c r="Z217" s="155"/>
      <c r="AA217" s="155"/>
      <c r="AB217" s="155"/>
      <c r="AC217" s="155"/>
      <c r="AD217" s="155"/>
      <c r="AE217" s="155"/>
      <c r="AF217" s="156"/>
    </row>
    <row r="218" spans="1:32" s="157" customFormat="1" ht="67.2" outlineLevel="2" x14ac:dyDescent="0.25">
      <c r="A218" s="148"/>
      <c r="B218" s="7">
        <f t="shared" si="35"/>
        <v>191</v>
      </c>
      <c r="C218" s="167" t="s">
        <v>559</v>
      </c>
      <c r="D218" s="147" t="s">
        <v>577</v>
      </c>
      <c r="E218" s="144" t="s">
        <v>604</v>
      </c>
      <c r="F218" s="38">
        <f t="shared" si="42"/>
        <v>180</v>
      </c>
      <c r="G218" s="152">
        <v>0</v>
      </c>
      <c r="H218" s="152">
        <v>0</v>
      </c>
      <c r="I218" s="152">
        <v>180</v>
      </c>
      <c r="J218" s="152">
        <v>0</v>
      </c>
      <c r="K218" s="152"/>
      <c r="L218" s="38">
        <f t="shared" si="48"/>
        <v>180</v>
      </c>
      <c r="M218" s="38">
        <f t="shared" si="49"/>
        <v>0</v>
      </c>
      <c r="N218" s="38">
        <f t="shared" si="50"/>
        <v>0</v>
      </c>
      <c r="O218" s="38">
        <f t="shared" si="51"/>
        <v>180</v>
      </c>
      <c r="P218" s="142">
        <f t="shared" si="52"/>
        <v>0</v>
      </c>
      <c r="Q218" s="142"/>
      <c r="R218" s="9" t="s">
        <v>578</v>
      </c>
      <c r="S218" s="149">
        <v>2021</v>
      </c>
      <c r="T218" s="154"/>
      <c r="U218" s="154"/>
      <c r="V218" s="154"/>
      <c r="W218" s="154"/>
      <c r="X218" s="154"/>
      <c r="Y218" s="154"/>
      <c r="Z218" s="155"/>
      <c r="AA218" s="155"/>
      <c r="AB218" s="155"/>
      <c r="AC218" s="155"/>
      <c r="AD218" s="155"/>
      <c r="AE218" s="155"/>
      <c r="AF218" s="156"/>
    </row>
    <row r="219" spans="1:32" s="157" customFormat="1" ht="50.4" outlineLevel="2" x14ac:dyDescent="0.25">
      <c r="A219" s="148"/>
      <c r="B219" s="7">
        <f t="shared" si="35"/>
        <v>192</v>
      </c>
      <c r="C219" s="167" t="s">
        <v>560</v>
      </c>
      <c r="D219" s="147" t="s">
        <v>577</v>
      </c>
      <c r="E219" s="144" t="s">
        <v>604</v>
      </c>
      <c r="F219" s="38">
        <f t="shared" si="42"/>
        <v>1150</v>
      </c>
      <c r="G219" s="152">
        <v>0</v>
      </c>
      <c r="H219" s="152">
        <v>0</v>
      </c>
      <c r="I219" s="152">
        <v>500</v>
      </c>
      <c r="J219" s="152">
        <v>650</v>
      </c>
      <c r="K219" s="152"/>
      <c r="L219" s="38">
        <f t="shared" si="48"/>
        <v>1150</v>
      </c>
      <c r="M219" s="38">
        <f t="shared" si="49"/>
        <v>0</v>
      </c>
      <c r="N219" s="38">
        <f t="shared" si="50"/>
        <v>0</v>
      </c>
      <c r="O219" s="38">
        <f t="shared" si="51"/>
        <v>500</v>
      </c>
      <c r="P219" s="142">
        <f t="shared" si="52"/>
        <v>650</v>
      </c>
      <c r="Q219" s="142"/>
      <c r="R219" s="9" t="s">
        <v>578</v>
      </c>
      <c r="S219" s="149">
        <v>2021</v>
      </c>
      <c r="T219" s="154"/>
      <c r="U219" s="154"/>
      <c r="V219" s="154"/>
      <c r="W219" s="154"/>
      <c r="X219" s="154"/>
      <c r="Y219" s="154"/>
      <c r="Z219" s="155"/>
      <c r="AA219" s="155"/>
      <c r="AB219" s="155"/>
      <c r="AC219" s="155"/>
      <c r="AD219" s="155"/>
      <c r="AE219" s="155"/>
      <c r="AF219" s="156"/>
    </row>
    <row r="220" spans="1:32" s="157" customFormat="1" ht="67.2" outlineLevel="2" x14ac:dyDescent="0.25">
      <c r="A220" s="148"/>
      <c r="B220" s="7">
        <f t="shared" si="35"/>
        <v>193</v>
      </c>
      <c r="C220" s="167" t="s">
        <v>561</v>
      </c>
      <c r="D220" s="147" t="s">
        <v>577</v>
      </c>
      <c r="E220" s="144" t="s">
        <v>604</v>
      </c>
      <c r="F220" s="38">
        <f t="shared" si="42"/>
        <v>1120</v>
      </c>
      <c r="G220" s="152">
        <v>0</v>
      </c>
      <c r="H220" s="152">
        <v>0</v>
      </c>
      <c r="I220" s="152">
        <v>1120</v>
      </c>
      <c r="J220" s="152">
        <v>0</v>
      </c>
      <c r="K220" s="152"/>
      <c r="L220" s="38">
        <f t="shared" si="48"/>
        <v>1120</v>
      </c>
      <c r="M220" s="38">
        <f t="shared" si="49"/>
        <v>0</v>
      </c>
      <c r="N220" s="38">
        <f t="shared" si="50"/>
        <v>0</v>
      </c>
      <c r="O220" s="38">
        <f t="shared" si="51"/>
        <v>1120</v>
      </c>
      <c r="P220" s="142">
        <f t="shared" si="52"/>
        <v>0</v>
      </c>
      <c r="Q220" s="142"/>
      <c r="R220" s="9" t="s">
        <v>578</v>
      </c>
      <c r="S220" s="149">
        <v>2021</v>
      </c>
      <c r="T220" s="154"/>
      <c r="U220" s="154"/>
      <c r="V220" s="154"/>
      <c r="W220" s="154"/>
      <c r="X220" s="154"/>
      <c r="Y220" s="154"/>
      <c r="Z220" s="155"/>
      <c r="AA220" s="155"/>
      <c r="AB220" s="155"/>
      <c r="AC220" s="155"/>
      <c r="AD220" s="155"/>
      <c r="AE220" s="155"/>
      <c r="AF220" s="156"/>
    </row>
    <row r="221" spans="1:32" s="157" customFormat="1" ht="50.4" outlineLevel="2" x14ac:dyDescent="0.25">
      <c r="A221" s="148"/>
      <c r="B221" s="7">
        <f t="shared" si="35"/>
        <v>194</v>
      </c>
      <c r="C221" s="167" t="s">
        <v>562</v>
      </c>
      <c r="D221" s="147" t="s">
        <v>577</v>
      </c>
      <c r="E221" s="144" t="s">
        <v>604</v>
      </c>
      <c r="F221" s="38">
        <f t="shared" si="42"/>
        <v>980</v>
      </c>
      <c r="G221" s="152">
        <v>0</v>
      </c>
      <c r="H221" s="152">
        <v>0</v>
      </c>
      <c r="I221" s="152"/>
      <c r="J221" s="152">
        <v>980</v>
      </c>
      <c r="K221" s="152"/>
      <c r="L221" s="38">
        <f t="shared" si="48"/>
        <v>980</v>
      </c>
      <c r="M221" s="38">
        <f t="shared" si="49"/>
        <v>0</v>
      </c>
      <c r="N221" s="38">
        <f t="shared" si="50"/>
        <v>0</v>
      </c>
      <c r="O221" s="38">
        <f t="shared" si="51"/>
        <v>0</v>
      </c>
      <c r="P221" s="142">
        <f t="shared" si="52"/>
        <v>980</v>
      </c>
      <c r="Q221" s="142"/>
      <c r="R221" s="9" t="s">
        <v>578</v>
      </c>
      <c r="S221" s="149">
        <v>2021</v>
      </c>
      <c r="T221" s="154"/>
      <c r="U221" s="154"/>
      <c r="V221" s="154"/>
      <c r="W221" s="154"/>
      <c r="X221" s="154"/>
      <c r="Y221" s="154"/>
      <c r="Z221" s="155"/>
      <c r="AA221" s="155"/>
      <c r="AB221" s="155"/>
      <c r="AC221" s="155"/>
      <c r="AD221" s="155"/>
      <c r="AE221" s="155"/>
      <c r="AF221" s="156"/>
    </row>
    <row r="222" spans="1:32" s="157" customFormat="1" ht="50.4" outlineLevel="2" x14ac:dyDescent="0.25">
      <c r="A222" s="148"/>
      <c r="B222" s="7">
        <f t="shared" ref="B222:B339" si="53">B221+1</f>
        <v>195</v>
      </c>
      <c r="C222" s="167" t="s">
        <v>563</v>
      </c>
      <c r="D222" s="147" t="s">
        <v>577</v>
      </c>
      <c r="E222" s="144" t="s">
        <v>604</v>
      </c>
      <c r="F222" s="38">
        <f t="shared" si="42"/>
        <v>600</v>
      </c>
      <c r="G222" s="152">
        <v>0</v>
      </c>
      <c r="H222" s="152">
        <v>0</v>
      </c>
      <c r="I222" s="152">
        <v>150</v>
      </c>
      <c r="J222" s="152">
        <v>450</v>
      </c>
      <c r="K222" s="152"/>
      <c r="L222" s="38">
        <f t="shared" si="48"/>
        <v>600</v>
      </c>
      <c r="M222" s="38">
        <f t="shared" si="49"/>
        <v>0</v>
      </c>
      <c r="N222" s="38">
        <f t="shared" si="50"/>
        <v>0</v>
      </c>
      <c r="O222" s="38">
        <f t="shared" si="51"/>
        <v>150</v>
      </c>
      <c r="P222" s="142">
        <f t="shared" si="52"/>
        <v>450</v>
      </c>
      <c r="Q222" s="142"/>
      <c r="R222" s="9" t="s">
        <v>578</v>
      </c>
      <c r="S222" s="149">
        <v>2021</v>
      </c>
      <c r="T222" s="154"/>
      <c r="U222" s="154"/>
      <c r="V222" s="154"/>
      <c r="W222" s="154"/>
      <c r="X222" s="154"/>
      <c r="Y222" s="154"/>
      <c r="Z222" s="155"/>
      <c r="AA222" s="155"/>
      <c r="AB222" s="155"/>
      <c r="AC222" s="155"/>
      <c r="AD222" s="155"/>
      <c r="AE222" s="155"/>
      <c r="AF222" s="156"/>
    </row>
    <row r="223" spans="1:32" s="157" customFormat="1" ht="50.4" outlineLevel="2" x14ac:dyDescent="0.25">
      <c r="A223" s="148"/>
      <c r="B223" s="7">
        <f t="shared" si="53"/>
        <v>196</v>
      </c>
      <c r="C223" s="167" t="s">
        <v>564</v>
      </c>
      <c r="D223" s="147" t="s">
        <v>577</v>
      </c>
      <c r="E223" s="144" t="s">
        <v>604</v>
      </c>
      <c r="F223" s="38">
        <f t="shared" si="42"/>
        <v>1150</v>
      </c>
      <c r="G223" s="152">
        <v>0</v>
      </c>
      <c r="H223" s="152">
        <v>0</v>
      </c>
      <c r="I223" s="152">
        <v>1150</v>
      </c>
      <c r="J223" s="152">
        <v>0</v>
      </c>
      <c r="K223" s="152"/>
      <c r="L223" s="38">
        <f t="shared" si="48"/>
        <v>1150</v>
      </c>
      <c r="M223" s="38">
        <f t="shared" si="49"/>
        <v>0</v>
      </c>
      <c r="N223" s="38">
        <f t="shared" si="50"/>
        <v>0</v>
      </c>
      <c r="O223" s="38">
        <f t="shared" si="51"/>
        <v>1150</v>
      </c>
      <c r="P223" s="142">
        <f t="shared" si="52"/>
        <v>0</v>
      </c>
      <c r="Q223" s="142"/>
      <c r="R223" s="9" t="s">
        <v>578</v>
      </c>
      <c r="S223" s="149">
        <v>2021</v>
      </c>
      <c r="T223" s="154"/>
      <c r="U223" s="154"/>
      <c r="V223" s="154"/>
      <c r="W223" s="154"/>
      <c r="X223" s="154"/>
      <c r="Y223" s="154"/>
      <c r="Z223" s="155"/>
      <c r="AA223" s="155"/>
      <c r="AB223" s="155"/>
      <c r="AC223" s="155"/>
      <c r="AD223" s="155"/>
      <c r="AE223" s="155"/>
      <c r="AF223" s="156"/>
    </row>
    <row r="224" spans="1:32" s="157" customFormat="1" ht="50.4" outlineLevel="2" x14ac:dyDescent="0.25">
      <c r="A224" s="148"/>
      <c r="B224" s="7">
        <f t="shared" si="53"/>
        <v>197</v>
      </c>
      <c r="C224" s="167" t="s">
        <v>565</v>
      </c>
      <c r="D224" s="147" t="s">
        <v>577</v>
      </c>
      <c r="E224" s="144" t="s">
        <v>604</v>
      </c>
      <c r="F224" s="38">
        <f t="shared" si="42"/>
        <v>450</v>
      </c>
      <c r="G224" s="152">
        <v>0</v>
      </c>
      <c r="H224" s="152">
        <v>0</v>
      </c>
      <c r="I224" s="152">
        <v>148</v>
      </c>
      <c r="J224" s="152">
        <v>302</v>
      </c>
      <c r="K224" s="152"/>
      <c r="L224" s="38">
        <f t="shared" si="48"/>
        <v>450</v>
      </c>
      <c r="M224" s="38">
        <f t="shared" si="49"/>
        <v>0</v>
      </c>
      <c r="N224" s="38">
        <f t="shared" si="50"/>
        <v>0</v>
      </c>
      <c r="O224" s="38">
        <f t="shared" si="51"/>
        <v>148</v>
      </c>
      <c r="P224" s="142">
        <f t="shared" si="52"/>
        <v>302</v>
      </c>
      <c r="Q224" s="142"/>
      <c r="R224" s="9" t="s">
        <v>578</v>
      </c>
      <c r="S224" s="149">
        <v>2021</v>
      </c>
      <c r="T224" s="154"/>
      <c r="U224" s="154"/>
      <c r="V224" s="154"/>
      <c r="W224" s="154"/>
      <c r="X224" s="154"/>
      <c r="Y224" s="154"/>
      <c r="Z224" s="155"/>
      <c r="AA224" s="155"/>
      <c r="AB224" s="155"/>
      <c r="AC224" s="155"/>
      <c r="AD224" s="155"/>
      <c r="AE224" s="155"/>
      <c r="AF224" s="156"/>
    </row>
    <row r="225" spans="1:32" s="157" customFormat="1" ht="50.4" outlineLevel="2" x14ac:dyDescent="0.25">
      <c r="A225" s="148"/>
      <c r="B225" s="7">
        <f t="shared" si="53"/>
        <v>198</v>
      </c>
      <c r="C225" s="167" t="s">
        <v>566</v>
      </c>
      <c r="D225" s="147" t="s">
        <v>577</v>
      </c>
      <c r="E225" s="144" t="s">
        <v>604</v>
      </c>
      <c r="F225" s="38">
        <f t="shared" si="42"/>
        <v>970</v>
      </c>
      <c r="G225" s="152">
        <v>0</v>
      </c>
      <c r="H225" s="152">
        <v>0</v>
      </c>
      <c r="I225" s="152">
        <v>970</v>
      </c>
      <c r="J225" s="152"/>
      <c r="K225" s="152"/>
      <c r="L225" s="38">
        <f t="shared" si="48"/>
        <v>970</v>
      </c>
      <c r="M225" s="38">
        <f t="shared" si="49"/>
        <v>0</v>
      </c>
      <c r="N225" s="38">
        <f t="shared" si="50"/>
        <v>0</v>
      </c>
      <c r="O225" s="38">
        <f t="shared" si="51"/>
        <v>970</v>
      </c>
      <c r="P225" s="142">
        <f t="shared" si="52"/>
        <v>0</v>
      </c>
      <c r="Q225" s="142"/>
      <c r="R225" s="9" t="s">
        <v>578</v>
      </c>
      <c r="S225" s="149">
        <v>2021</v>
      </c>
      <c r="T225" s="154"/>
      <c r="U225" s="154"/>
      <c r="V225" s="154"/>
      <c r="W225" s="154"/>
      <c r="X225" s="154"/>
      <c r="Y225" s="154"/>
      <c r="Z225" s="155"/>
      <c r="AA225" s="155"/>
      <c r="AB225" s="155"/>
      <c r="AC225" s="155"/>
      <c r="AD225" s="155"/>
      <c r="AE225" s="155"/>
      <c r="AF225" s="156"/>
    </row>
    <row r="226" spans="1:32" s="157" customFormat="1" ht="50.4" outlineLevel="2" x14ac:dyDescent="0.25">
      <c r="A226" s="148"/>
      <c r="B226" s="7">
        <f t="shared" si="53"/>
        <v>199</v>
      </c>
      <c r="C226" s="167" t="s">
        <v>567</v>
      </c>
      <c r="D226" s="147" t="s">
        <v>577</v>
      </c>
      <c r="E226" s="144" t="s">
        <v>604</v>
      </c>
      <c r="F226" s="38">
        <f t="shared" si="42"/>
        <v>1538</v>
      </c>
      <c r="G226" s="152">
        <v>0</v>
      </c>
      <c r="H226" s="152">
        <v>298</v>
      </c>
      <c r="I226" s="152">
        <v>1240</v>
      </c>
      <c r="J226" s="152">
        <v>0</v>
      </c>
      <c r="K226" s="152"/>
      <c r="L226" s="38">
        <f t="shared" si="48"/>
        <v>1538</v>
      </c>
      <c r="M226" s="38">
        <f t="shared" si="49"/>
        <v>0</v>
      </c>
      <c r="N226" s="38">
        <f t="shared" si="50"/>
        <v>298</v>
      </c>
      <c r="O226" s="38">
        <f t="shared" si="51"/>
        <v>1240</v>
      </c>
      <c r="P226" s="142">
        <f t="shared" si="52"/>
        <v>0</v>
      </c>
      <c r="Q226" s="142"/>
      <c r="R226" s="9" t="s">
        <v>578</v>
      </c>
      <c r="S226" s="149">
        <v>2021</v>
      </c>
      <c r="T226" s="154"/>
      <c r="U226" s="154"/>
      <c r="V226" s="154"/>
      <c r="W226" s="154"/>
      <c r="X226" s="154"/>
      <c r="Y226" s="154"/>
      <c r="Z226" s="155"/>
      <c r="AA226" s="155"/>
      <c r="AB226" s="155"/>
      <c r="AC226" s="155"/>
      <c r="AD226" s="155"/>
      <c r="AE226" s="155"/>
      <c r="AF226" s="156"/>
    </row>
    <row r="227" spans="1:32" s="157" customFormat="1" ht="50.4" outlineLevel="2" x14ac:dyDescent="0.25">
      <c r="A227" s="148"/>
      <c r="B227" s="7">
        <f t="shared" si="53"/>
        <v>200</v>
      </c>
      <c r="C227" s="167" t="s">
        <v>568</v>
      </c>
      <c r="D227" s="147" t="s">
        <v>577</v>
      </c>
      <c r="E227" s="144" t="s">
        <v>604</v>
      </c>
      <c r="F227" s="38">
        <f t="shared" si="42"/>
        <v>218</v>
      </c>
      <c r="G227" s="152">
        <v>0</v>
      </c>
      <c r="H227" s="152">
        <v>55</v>
      </c>
      <c r="I227" s="152">
        <v>163</v>
      </c>
      <c r="J227" s="152">
        <v>0</v>
      </c>
      <c r="K227" s="152"/>
      <c r="L227" s="38">
        <f t="shared" si="48"/>
        <v>218</v>
      </c>
      <c r="M227" s="38">
        <f t="shared" si="49"/>
        <v>0</v>
      </c>
      <c r="N227" s="38">
        <f t="shared" si="50"/>
        <v>55</v>
      </c>
      <c r="O227" s="38">
        <f t="shared" si="51"/>
        <v>163</v>
      </c>
      <c r="P227" s="142">
        <f t="shared" si="52"/>
        <v>0</v>
      </c>
      <c r="Q227" s="142"/>
      <c r="R227" s="9" t="s">
        <v>578</v>
      </c>
      <c r="S227" s="149">
        <v>2021</v>
      </c>
      <c r="T227" s="154"/>
      <c r="U227" s="154"/>
      <c r="V227" s="154"/>
      <c r="W227" s="154"/>
      <c r="X227" s="154"/>
      <c r="Y227" s="154"/>
      <c r="Z227" s="155"/>
      <c r="AA227" s="155"/>
      <c r="AB227" s="155"/>
      <c r="AC227" s="155"/>
      <c r="AD227" s="155"/>
      <c r="AE227" s="155"/>
      <c r="AF227" s="156"/>
    </row>
    <row r="228" spans="1:32" s="157" customFormat="1" ht="50.4" outlineLevel="2" x14ac:dyDescent="0.25">
      <c r="A228" s="148"/>
      <c r="B228" s="7">
        <f t="shared" si="53"/>
        <v>201</v>
      </c>
      <c r="C228" s="167" t="s">
        <v>569</v>
      </c>
      <c r="D228" s="147" t="s">
        <v>577</v>
      </c>
      <c r="E228" s="144" t="s">
        <v>604</v>
      </c>
      <c r="F228" s="38">
        <f t="shared" si="42"/>
        <v>456</v>
      </c>
      <c r="G228" s="152">
        <v>0</v>
      </c>
      <c r="H228" s="152">
        <v>89</v>
      </c>
      <c r="I228" s="152">
        <v>367</v>
      </c>
      <c r="J228" s="152">
        <v>0</v>
      </c>
      <c r="K228" s="152"/>
      <c r="L228" s="38">
        <f t="shared" si="48"/>
        <v>456</v>
      </c>
      <c r="M228" s="38">
        <f t="shared" si="49"/>
        <v>0</v>
      </c>
      <c r="N228" s="38">
        <f t="shared" si="50"/>
        <v>89</v>
      </c>
      <c r="O228" s="38">
        <f t="shared" si="51"/>
        <v>367</v>
      </c>
      <c r="P228" s="142">
        <f t="shared" si="52"/>
        <v>0</v>
      </c>
      <c r="Q228" s="142"/>
      <c r="R228" s="9" t="s">
        <v>578</v>
      </c>
      <c r="S228" s="149">
        <v>2021</v>
      </c>
      <c r="T228" s="154"/>
      <c r="U228" s="154"/>
      <c r="V228" s="154"/>
      <c r="W228" s="154"/>
      <c r="X228" s="154"/>
      <c r="Y228" s="154"/>
      <c r="Z228" s="155"/>
      <c r="AA228" s="155"/>
      <c r="AB228" s="155"/>
      <c r="AC228" s="155"/>
      <c r="AD228" s="155"/>
      <c r="AE228" s="155"/>
      <c r="AF228" s="156"/>
    </row>
    <row r="229" spans="1:32" s="157" customFormat="1" ht="50.4" outlineLevel="2" x14ac:dyDescent="0.25">
      <c r="A229" s="148"/>
      <c r="B229" s="7">
        <f t="shared" si="53"/>
        <v>202</v>
      </c>
      <c r="C229" s="167" t="s">
        <v>570</v>
      </c>
      <c r="D229" s="147" t="s">
        <v>577</v>
      </c>
      <c r="E229" s="151" t="s">
        <v>641</v>
      </c>
      <c r="F229" s="38">
        <f t="shared" si="42"/>
        <v>7743</v>
      </c>
      <c r="G229" s="152">
        <v>0</v>
      </c>
      <c r="H229" s="152">
        <v>6412</v>
      </c>
      <c r="I229" s="152">
        <v>1131</v>
      </c>
      <c r="J229" s="152">
        <v>200</v>
      </c>
      <c r="K229" s="152"/>
      <c r="L229" s="38">
        <f t="shared" si="48"/>
        <v>7743</v>
      </c>
      <c r="M229" s="38">
        <f t="shared" si="49"/>
        <v>0</v>
      </c>
      <c r="N229" s="38">
        <f t="shared" si="50"/>
        <v>6412</v>
      </c>
      <c r="O229" s="38">
        <f t="shared" si="51"/>
        <v>1131</v>
      </c>
      <c r="P229" s="142">
        <f t="shared" si="52"/>
        <v>200</v>
      </c>
      <c r="Q229" s="142"/>
      <c r="R229" s="9" t="s">
        <v>578</v>
      </c>
      <c r="S229" s="149">
        <v>2021</v>
      </c>
      <c r="T229" s="154"/>
      <c r="U229" s="154"/>
      <c r="V229" s="154"/>
      <c r="W229" s="154"/>
      <c r="X229" s="154"/>
      <c r="Y229" s="154"/>
      <c r="Z229" s="155"/>
      <c r="AA229" s="155"/>
      <c r="AB229" s="155"/>
      <c r="AC229" s="155"/>
      <c r="AD229" s="155"/>
      <c r="AE229" s="155"/>
      <c r="AF229" s="156"/>
    </row>
    <row r="230" spans="1:32" s="157" customFormat="1" ht="50.4" outlineLevel="2" x14ac:dyDescent="0.25">
      <c r="A230" s="148"/>
      <c r="B230" s="7">
        <f t="shared" si="53"/>
        <v>203</v>
      </c>
      <c r="C230" s="167" t="s">
        <v>571</v>
      </c>
      <c r="D230" s="147" t="s">
        <v>577</v>
      </c>
      <c r="E230" s="144" t="s">
        <v>604</v>
      </c>
      <c r="F230" s="38">
        <f t="shared" si="42"/>
        <v>98.266999999999996</v>
      </c>
      <c r="G230" s="152">
        <v>0</v>
      </c>
      <c r="H230" s="152">
        <v>0</v>
      </c>
      <c r="I230" s="152">
        <v>98.266999999999996</v>
      </c>
      <c r="J230" s="152">
        <v>0</v>
      </c>
      <c r="K230" s="152"/>
      <c r="L230" s="38">
        <f t="shared" si="48"/>
        <v>98.266999999999996</v>
      </c>
      <c r="M230" s="38">
        <f t="shared" si="49"/>
        <v>0</v>
      </c>
      <c r="N230" s="38">
        <f t="shared" si="50"/>
        <v>0</v>
      </c>
      <c r="O230" s="38">
        <f t="shared" si="51"/>
        <v>98.266999999999996</v>
      </c>
      <c r="P230" s="142">
        <f t="shared" si="52"/>
        <v>0</v>
      </c>
      <c r="Q230" s="142"/>
      <c r="R230" s="9" t="s">
        <v>578</v>
      </c>
      <c r="S230" s="149">
        <v>2021</v>
      </c>
      <c r="T230" s="154"/>
      <c r="U230" s="154"/>
      <c r="V230" s="154"/>
      <c r="W230" s="154"/>
      <c r="X230" s="154"/>
      <c r="Y230" s="154"/>
      <c r="Z230" s="155"/>
      <c r="AA230" s="155"/>
      <c r="AB230" s="155"/>
      <c r="AC230" s="155"/>
      <c r="AD230" s="155"/>
      <c r="AE230" s="155"/>
      <c r="AF230" s="156"/>
    </row>
    <row r="231" spans="1:32" s="157" customFormat="1" ht="50.4" outlineLevel="2" x14ac:dyDescent="0.25">
      <c r="A231" s="148"/>
      <c r="B231" s="7">
        <f t="shared" si="53"/>
        <v>204</v>
      </c>
      <c r="C231" s="167" t="s">
        <v>572</v>
      </c>
      <c r="D231" s="147" t="s">
        <v>577</v>
      </c>
      <c r="E231" s="144" t="s">
        <v>604</v>
      </c>
      <c r="F231" s="38">
        <f t="shared" si="42"/>
        <v>1073.05</v>
      </c>
      <c r="G231" s="152">
        <v>0</v>
      </c>
      <c r="H231" s="152">
        <v>0</v>
      </c>
      <c r="I231" s="152">
        <v>1073.05</v>
      </c>
      <c r="J231" s="152">
        <v>0</v>
      </c>
      <c r="K231" s="152"/>
      <c r="L231" s="38">
        <f t="shared" si="48"/>
        <v>1073.05</v>
      </c>
      <c r="M231" s="38">
        <f t="shared" si="49"/>
        <v>0</v>
      </c>
      <c r="N231" s="38">
        <f t="shared" si="50"/>
        <v>0</v>
      </c>
      <c r="O231" s="38">
        <f t="shared" si="51"/>
        <v>1073.05</v>
      </c>
      <c r="P231" s="142">
        <f t="shared" si="52"/>
        <v>0</v>
      </c>
      <c r="Q231" s="142"/>
      <c r="R231" s="9" t="s">
        <v>578</v>
      </c>
      <c r="S231" s="149">
        <v>2021</v>
      </c>
      <c r="T231" s="154"/>
      <c r="U231" s="154"/>
      <c r="V231" s="154"/>
      <c r="W231" s="154"/>
      <c r="X231" s="154"/>
      <c r="Y231" s="154"/>
      <c r="Z231" s="155"/>
      <c r="AA231" s="155"/>
      <c r="AB231" s="155"/>
      <c r="AC231" s="155"/>
      <c r="AD231" s="155"/>
      <c r="AE231" s="155"/>
      <c r="AF231" s="156"/>
    </row>
    <row r="232" spans="1:32" s="157" customFormat="1" ht="50.4" outlineLevel="2" x14ac:dyDescent="0.25">
      <c r="A232" s="148"/>
      <c r="B232" s="7">
        <f t="shared" si="53"/>
        <v>205</v>
      </c>
      <c r="C232" s="167" t="s">
        <v>573</v>
      </c>
      <c r="D232" s="147" t="s">
        <v>577</v>
      </c>
      <c r="E232" s="144" t="s">
        <v>604</v>
      </c>
      <c r="F232" s="38">
        <f t="shared" si="42"/>
        <v>709.51599999999996</v>
      </c>
      <c r="G232" s="152">
        <v>0</v>
      </c>
      <c r="H232" s="152">
        <v>0</v>
      </c>
      <c r="I232" s="152">
        <v>709.51599999999996</v>
      </c>
      <c r="J232" s="152">
        <v>0</v>
      </c>
      <c r="K232" s="152"/>
      <c r="L232" s="38">
        <f t="shared" si="48"/>
        <v>709.51599999999996</v>
      </c>
      <c r="M232" s="38">
        <f t="shared" si="49"/>
        <v>0</v>
      </c>
      <c r="N232" s="38">
        <f t="shared" si="50"/>
        <v>0</v>
      </c>
      <c r="O232" s="38">
        <f t="shared" si="51"/>
        <v>709.51599999999996</v>
      </c>
      <c r="P232" s="142">
        <f t="shared" si="52"/>
        <v>0</v>
      </c>
      <c r="Q232" s="142"/>
      <c r="R232" s="9" t="s">
        <v>578</v>
      </c>
      <c r="S232" s="149">
        <v>2021</v>
      </c>
      <c r="T232" s="154"/>
      <c r="U232" s="154"/>
      <c r="V232" s="154"/>
      <c r="W232" s="154"/>
      <c r="X232" s="154"/>
      <c r="Y232" s="154"/>
      <c r="Z232" s="155"/>
      <c r="AA232" s="155"/>
      <c r="AB232" s="155"/>
      <c r="AC232" s="155"/>
      <c r="AD232" s="155"/>
      <c r="AE232" s="155"/>
      <c r="AF232" s="156"/>
    </row>
    <row r="233" spans="1:32" s="157" customFormat="1" ht="50.4" outlineLevel="2" x14ac:dyDescent="0.25">
      <c r="A233" s="148"/>
      <c r="B233" s="7">
        <f t="shared" si="53"/>
        <v>206</v>
      </c>
      <c r="C233" s="167" t="s">
        <v>574</v>
      </c>
      <c r="D233" s="147" t="s">
        <v>577</v>
      </c>
      <c r="E233" s="144" t="s">
        <v>604</v>
      </c>
      <c r="F233" s="38">
        <f t="shared" si="42"/>
        <v>489.351</v>
      </c>
      <c r="G233" s="152">
        <v>0</v>
      </c>
      <c r="H233" s="152">
        <v>0</v>
      </c>
      <c r="I233" s="152">
        <v>489.351</v>
      </c>
      <c r="J233" s="152">
        <v>0</v>
      </c>
      <c r="K233" s="152"/>
      <c r="L233" s="38">
        <f t="shared" si="48"/>
        <v>489.351</v>
      </c>
      <c r="M233" s="38">
        <f t="shared" si="49"/>
        <v>0</v>
      </c>
      <c r="N233" s="38">
        <f t="shared" si="50"/>
        <v>0</v>
      </c>
      <c r="O233" s="38">
        <f t="shared" si="51"/>
        <v>489.351</v>
      </c>
      <c r="P233" s="142">
        <f t="shared" si="52"/>
        <v>0</v>
      </c>
      <c r="Q233" s="142"/>
      <c r="R233" s="9" t="s">
        <v>578</v>
      </c>
      <c r="S233" s="149">
        <v>2021</v>
      </c>
      <c r="T233" s="154"/>
      <c r="U233" s="154"/>
      <c r="V233" s="154"/>
      <c r="W233" s="154"/>
      <c r="X233" s="154"/>
      <c r="Y233" s="154"/>
      <c r="Z233" s="155"/>
      <c r="AA233" s="155"/>
      <c r="AB233" s="155"/>
      <c r="AC233" s="155"/>
      <c r="AD233" s="155"/>
      <c r="AE233" s="155"/>
      <c r="AF233" s="156"/>
    </row>
    <row r="234" spans="1:32" s="157" customFormat="1" ht="50.4" outlineLevel="2" x14ac:dyDescent="0.25">
      <c r="A234" s="148"/>
      <c r="B234" s="7">
        <f t="shared" si="53"/>
        <v>207</v>
      </c>
      <c r="C234" s="167" t="s">
        <v>575</v>
      </c>
      <c r="D234" s="147" t="s">
        <v>577</v>
      </c>
      <c r="E234" s="144" t="s">
        <v>604</v>
      </c>
      <c r="F234" s="38">
        <f t="shared" si="42"/>
        <v>245.54300000000001</v>
      </c>
      <c r="G234" s="152">
        <v>0</v>
      </c>
      <c r="H234" s="152">
        <v>0</v>
      </c>
      <c r="I234" s="152">
        <v>245.54300000000001</v>
      </c>
      <c r="J234" s="152">
        <v>0</v>
      </c>
      <c r="K234" s="152"/>
      <c r="L234" s="38">
        <f t="shared" si="48"/>
        <v>245.54300000000001</v>
      </c>
      <c r="M234" s="38">
        <f t="shared" si="49"/>
        <v>0</v>
      </c>
      <c r="N234" s="38">
        <f t="shared" si="50"/>
        <v>0</v>
      </c>
      <c r="O234" s="38">
        <f t="shared" si="51"/>
        <v>245.54300000000001</v>
      </c>
      <c r="P234" s="142">
        <f t="shared" si="52"/>
        <v>0</v>
      </c>
      <c r="Q234" s="142"/>
      <c r="R234" s="9" t="s">
        <v>578</v>
      </c>
      <c r="S234" s="149">
        <v>2021</v>
      </c>
      <c r="T234" s="154"/>
      <c r="U234" s="154"/>
      <c r="V234" s="154"/>
      <c r="W234" s="154"/>
      <c r="X234" s="154"/>
      <c r="Y234" s="154"/>
      <c r="Z234" s="155"/>
      <c r="AA234" s="155"/>
      <c r="AB234" s="155"/>
      <c r="AC234" s="155"/>
      <c r="AD234" s="155"/>
      <c r="AE234" s="155"/>
      <c r="AF234" s="156"/>
    </row>
    <row r="235" spans="1:32" s="157" customFormat="1" ht="50.4" outlineLevel="2" x14ac:dyDescent="0.25">
      <c r="A235" s="148"/>
      <c r="B235" s="7">
        <f t="shared" si="53"/>
        <v>208</v>
      </c>
      <c r="C235" s="167" t="s">
        <v>576</v>
      </c>
      <c r="D235" s="147" t="s">
        <v>577</v>
      </c>
      <c r="E235" s="144" t="s">
        <v>604</v>
      </c>
      <c r="F235" s="38">
        <f t="shared" si="42"/>
        <v>795.22900000000004</v>
      </c>
      <c r="G235" s="152">
        <v>0</v>
      </c>
      <c r="H235" s="152">
        <v>0</v>
      </c>
      <c r="I235" s="152">
        <v>795.22900000000004</v>
      </c>
      <c r="J235" s="152">
        <v>0</v>
      </c>
      <c r="K235" s="152"/>
      <c r="L235" s="38">
        <f t="shared" si="48"/>
        <v>795.22900000000004</v>
      </c>
      <c r="M235" s="38">
        <f t="shared" si="49"/>
        <v>0</v>
      </c>
      <c r="N235" s="38">
        <f t="shared" si="50"/>
        <v>0</v>
      </c>
      <c r="O235" s="38">
        <f t="shared" si="51"/>
        <v>795.22900000000004</v>
      </c>
      <c r="P235" s="142">
        <f t="shared" si="52"/>
        <v>0</v>
      </c>
      <c r="Q235" s="142"/>
      <c r="R235" s="9" t="s">
        <v>578</v>
      </c>
      <c r="S235" s="149">
        <v>2021</v>
      </c>
      <c r="T235" s="154"/>
      <c r="U235" s="154"/>
      <c r="V235" s="154"/>
      <c r="W235" s="154"/>
      <c r="X235" s="154"/>
      <c r="Y235" s="154"/>
      <c r="Z235" s="155"/>
      <c r="AA235" s="155"/>
      <c r="AB235" s="155"/>
      <c r="AC235" s="155"/>
      <c r="AD235" s="155"/>
      <c r="AE235" s="155"/>
      <c r="AF235" s="156"/>
    </row>
    <row r="236" spans="1:32" s="157" customFormat="1" ht="67.2" outlineLevel="2" x14ac:dyDescent="0.25">
      <c r="A236" s="148"/>
      <c r="B236" s="7">
        <f t="shared" si="53"/>
        <v>209</v>
      </c>
      <c r="C236" s="167" t="s">
        <v>579</v>
      </c>
      <c r="D236" s="147" t="s">
        <v>577</v>
      </c>
      <c r="E236" s="144" t="s">
        <v>604</v>
      </c>
      <c r="F236" s="38">
        <f t="shared" si="42"/>
        <v>1150</v>
      </c>
      <c r="G236" s="152">
        <v>0</v>
      </c>
      <c r="H236" s="152">
        <v>0</v>
      </c>
      <c r="I236" s="152">
        <v>0</v>
      </c>
      <c r="J236" s="152">
        <v>1150</v>
      </c>
      <c r="K236" s="152"/>
      <c r="L236" s="38">
        <f t="shared" si="48"/>
        <v>1150</v>
      </c>
      <c r="M236" s="152">
        <v>0</v>
      </c>
      <c r="N236" s="152">
        <v>0</v>
      </c>
      <c r="O236" s="152">
        <v>0</v>
      </c>
      <c r="P236" s="153">
        <v>1150</v>
      </c>
      <c r="Q236" s="153"/>
      <c r="R236" s="9" t="s">
        <v>578</v>
      </c>
      <c r="S236" s="149">
        <v>2022</v>
      </c>
      <c r="T236" s="154"/>
      <c r="U236" s="154"/>
      <c r="V236" s="154"/>
      <c r="W236" s="154"/>
      <c r="X236" s="154"/>
      <c r="Y236" s="154"/>
      <c r="Z236" s="155"/>
      <c r="AA236" s="155"/>
      <c r="AB236" s="155"/>
      <c r="AC236" s="155"/>
      <c r="AD236" s="155"/>
      <c r="AE236" s="155"/>
      <c r="AF236" s="156"/>
    </row>
    <row r="237" spans="1:32" s="157" customFormat="1" ht="50.4" outlineLevel="2" x14ac:dyDescent="0.25">
      <c r="A237" s="148"/>
      <c r="B237" s="7">
        <f t="shared" si="53"/>
        <v>210</v>
      </c>
      <c r="C237" s="167" t="s">
        <v>580</v>
      </c>
      <c r="D237" s="147" t="s">
        <v>577</v>
      </c>
      <c r="E237" s="144" t="s">
        <v>604</v>
      </c>
      <c r="F237" s="38">
        <f t="shared" si="42"/>
        <v>600</v>
      </c>
      <c r="G237" s="152">
        <v>0</v>
      </c>
      <c r="H237" s="152">
        <v>0</v>
      </c>
      <c r="I237" s="152">
        <v>0</v>
      </c>
      <c r="J237" s="152">
        <v>600</v>
      </c>
      <c r="K237" s="152"/>
      <c r="L237" s="38">
        <f t="shared" si="48"/>
        <v>600</v>
      </c>
      <c r="M237" s="152">
        <v>0</v>
      </c>
      <c r="N237" s="152">
        <v>0</v>
      </c>
      <c r="O237" s="152">
        <v>0</v>
      </c>
      <c r="P237" s="153">
        <v>600</v>
      </c>
      <c r="Q237" s="153"/>
      <c r="R237" s="9" t="s">
        <v>578</v>
      </c>
      <c r="S237" s="149">
        <v>2022</v>
      </c>
      <c r="T237" s="154"/>
      <c r="U237" s="154"/>
      <c r="V237" s="154"/>
      <c r="W237" s="154"/>
      <c r="X237" s="154"/>
      <c r="Y237" s="154"/>
      <c r="Z237" s="155"/>
      <c r="AA237" s="155"/>
      <c r="AB237" s="155"/>
      <c r="AC237" s="155"/>
      <c r="AD237" s="155"/>
      <c r="AE237" s="155"/>
      <c r="AF237" s="156"/>
    </row>
    <row r="238" spans="1:32" s="157" customFormat="1" ht="50.4" outlineLevel="2" x14ac:dyDescent="0.25">
      <c r="A238" s="148"/>
      <c r="B238" s="7">
        <f t="shared" si="53"/>
        <v>211</v>
      </c>
      <c r="C238" s="167" t="s">
        <v>581</v>
      </c>
      <c r="D238" s="147" t="s">
        <v>577</v>
      </c>
      <c r="E238" s="144" t="s">
        <v>604</v>
      </c>
      <c r="F238" s="38">
        <f t="shared" si="42"/>
        <v>90</v>
      </c>
      <c r="G238" s="152">
        <v>0</v>
      </c>
      <c r="H238" s="152">
        <v>0</v>
      </c>
      <c r="I238" s="152">
        <v>0</v>
      </c>
      <c r="J238" s="152">
        <v>90</v>
      </c>
      <c r="K238" s="152"/>
      <c r="L238" s="38">
        <f t="shared" si="48"/>
        <v>90</v>
      </c>
      <c r="M238" s="152">
        <v>0</v>
      </c>
      <c r="N238" s="152">
        <v>0</v>
      </c>
      <c r="O238" s="152">
        <v>0</v>
      </c>
      <c r="P238" s="153">
        <v>90</v>
      </c>
      <c r="Q238" s="153"/>
      <c r="R238" s="9" t="s">
        <v>578</v>
      </c>
      <c r="S238" s="149">
        <v>2022</v>
      </c>
      <c r="T238" s="154"/>
      <c r="U238" s="154"/>
      <c r="V238" s="154"/>
      <c r="W238" s="154"/>
      <c r="X238" s="154"/>
      <c r="Y238" s="154"/>
      <c r="Z238" s="155"/>
      <c r="AA238" s="155"/>
      <c r="AB238" s="155"/>
      <c r="AC238" s="155"/>
      <c r="AD238" s="155"/>
      <c r="AE238" s="155"/>
      <c r="AF238" s="156"/>
    </row>
    <row r="239" spans="1:32" s="157" customFormat="1" ht="50.4" outlineLevel="2" x14ac:dyDescent="0.25">
      <c r="A239" s="148"/>
      <c r="B239" s="7">
        <f t="shared" si="53"/>
        <v>212</v>
      </c>
      <c r="C239" s="167" t="s">
        <v>582</v>
      </c>
      <c r="D239" s="147" t="s">
        <v>577</v>
      </c>
      <c r="E239" s="144" t="s">
        <v>604</v>
      </c>
      <c r="F239" s="38">
        <f t="shared" si="42"/>
        <v>892</v>
      </c>
      <c r="G239" s="152">
        <v>0</v>
      </c>
      <c r="H239" s="152">
        <v>600</v>
      </c>
      <c r="I239" s="152">
        <v>0</v>
      </c>
      <c r="J239" s="152">
        <v>292</v>
      </c>
      <c r="K239" s="152"/>
      <c r="L239" s="38">
        <f t="shared" si="48"/>
        <v>892</v>
      </c>
      <c r="M239" s="152">
        <v>0</v>
      </c>
      <c r="N239" s="152">
        <v>600</v>
      </c>
      <c r="O239" s="152">
        <v>0</v>
      </c>
      <c r="P239" s="153">
        <v>292</v>
      </c>
      <c r="Q239" s="153"/>
      <c r="R239" s="9" t="s">
        <v>578</v>
      </c>
      <c r="S239" s="149">
        <v>2022</v>
      </c>
      <c r="T239" s="154"/>
      <c r="U239" s="154"/>
      <c r="V239" s="154"/>
      <c r="W239" s="154"/>
      <c r="X239" s="154"/>
      <c r="Y239" s="154"/>
      <c r="Z239" s="155"/>
      <c r="AA239" s="155"/>
      <c r="AB239" s="155"/>
      <c r="AC239" s="155"/>
      <c r="AD239" s="155"/>
      <c r="AE239" s="155"/>
      <c r="AF239" s="156"/>
    </row>
    <row r="240" spans="1:32" s="157" customFormat="1" ht="50.4" outlineLevel="2" x14ac:dyDescent="0.25">
      <c r="A240" s="148"/>
      <c r="B240" s="7">
        <f t="shared" si="53"/>
        <v>213</v>
      </c>
      <c r="C240" s="167" t="s">
        <v>583</v>
      </c>
      <c r="D240" s="147" t="s">
        <v>577</v>
      </c>
      <c r="E240" s="144" t="s">
        <v>604</v>
      </c>
      <c r="F240" s="38">
        <f t="shared" si="42"/>
        <v>1196</v>
      </c>
      <c r="G240" s="152">
        <v>0</v>
      </c>
      <c r="H240" s="152">
        <v>1196</v>
      </c>
      <c r="I240" s="152">
        <v>0</v>
      </c>
      <c r="J240" s="152">
        <v>0</v>
      </c>
      <c r="K240" s="152"/>
      <c r="L240" s="38">
        <f t="shared" si="48"/>
        <v>1196</v>
      </c>
      <c r="M240" s="152">
        <v>0</v>
      </c>
      <c r="N240" s="152">
        <v>1196</v>
      </c>
      <c r="O240" s="152">
        <v>0</v>
      </c>
      <c r="P240" s="153">
        <v>0</v>
      </c>
      <c r="Q240" s="153"/>
      <c r="R240" s="9" t="s">
        <v>578</v>
      </c>
      <c r="S240" s="149">
        <v>2022</v>
      </c>
      <c r="T240" s="154"/>
      <c r="U240" s="154"/>
      <c r="V240" s="154"/>
      <c r="W240" s="154"/>
      <c r="X240" s="154"/>
      <c r="Y240" s="154"/>
      <c r="Z240" s="155"/>
      <c r="AA240" s="155"/>
      <c r="AB240" s="155"/>
      <c r="AC240" s="155"/>
      <c r="AD240" s="155"/>
      <c r="AE240" s="155"/>
      <c r="AF240" s="156"/>
    </row>
    <row r="241" spans="1:32" s="157" customFormat="1" ht="50.4" outlineLevel="2" x14ac:dyDescent="0.25">
      <c r="A241" s="148"/>
      <c r="B241" s="7">
        <f t="shared" si="53"/>
        <v>214</v>
      </c>
      <c r="C241" s="167" t="s">
        <v>584</v>
      </c>
      <c r="D241" s="147" t="s">
        <v>577</v>
      </c>
      <c r="E241" s="144" t="s">
        <v>604</v>
      </c>
      <c r="F241" s="38">
        <f t="shared" si="42"/>
        <v>1200</v>
      </c>
      <c r="G241" s="152">
        <v>0</v>
      </c>
      <c r="H241" s="152">
        <v>0</v>
      </c>
      <c r="I241" s="152">
        <v>0</v>
      </c>
      <c r="J241" s="152">
        <v>1200</v>
      </c>
      <c r="K241" s="152"/>
      <c r="L241" s="38">
        <f t="shared" si="48"/>
        <v>1200</v>
      </c>
      <c r="M241" s="152">
        <v>0</v>
      </c>
      <c r="N241" s="152">
        <v>0</v>
      </c>
      <c r="O241" s="152">
        <v>0</v>
      </c>
      <c r="P241" s="153">
        <v>1200</v>
      </c>
      <c r="Q241" s="153"/>
      <c r="R241" s="9" t="s">
        <v>578</v>
      </c>
      <c r="S241" s="149">
        <v>2022</v>
      </c>
      <c r="T241" s="154"/>
      <c r="U241" s="154"/>
      <c r="V241" s="154"/>
      <c r="W241" s="154"/>
      <c r="X241" s="154"/>
      <c r="Y241" s="154"/>
      <c r="Z241" s="155"/>
      <c r="AA241" s="155"/>
      <c r="AB241" s="155"/>
      <c r="AC241" s="155"/>
      <c r="AD241" s="155"/>
      <c r="AE241" s="155"/>
      <c r="AF241" s="156"/>
    </row>
    <row r="242" spans="1:32" s="157" customFormat="1" ht="50.4" outlineLevel="2" x14ac:dyDescent="0.25">
      <c r="A242" s="148"/>
      <c r="B242" s="7">
        <f t="shared" si="53"/>
        <v>215</v>
      </c>
      <c r="C242" s="167" t="s">
        <v>585</v>
      </c>
      <c r="D242" s="147" t="s">
        <v>577</v>
      </c>
      <c r="E242" s="151" t="s">
        <v>613</v>
      </c>
      <c r="F242" s="38">
        <f t="shared" si="42"/>
        <v>200</v>
      </c>
      <c r="G242" s="152">
        <v>0</v>
      </c>
      <c r="H242" s="152">
        <v>0</v>
      </c>
      <c r="I242" s="152">
        <v>0</v>
      </c>
      <c r="J242" s="152">
        <v>200</v>
      </c>
      <c r="K242" s="152"/>
      <c r="L242" s="38">
        <f t="shared" si="48"/>
        <v>200</v>
      </c>
      <c r="M242" s="152">
        <v>0</v>
      </c>
      <c r="N242" s="152">
        <v>0</v>
      </c>
      <c r="O242" s="152">
        <v>0</v>
      </c>
      <c r="P242" s="153">
        <v>200</v>
      </c>
      <c r="Q242" s="153"/>
      <c r="R242" s="9" t="s">
        <v>578</v>
      </c>
      <c r="S242" s="149">
        <v>2022</v>
      </c>
      <c r="T242" s="154"/>
      <c r="U242" s="154"/>
      <c r="V242" s="154"/>
      <c r="W242" s="154"/>
      <c r="X242" s="154"/>
      <c r="Y242" s="154"/>
      <c r="Z242" s="155"/>
      <c r="AA242" s="155"/>
      <c r="AB242" s="155"/>
      <c r="AC242" s="155"/>
      <c r="AD242" s="155"/>
      <c r="AE242" s="155"/>
      <c r="AF242" s="156"/>
    </row>
    <row r="243" spans="1:32" s="157" customFormat="1" ht="50.4" outlineLevel="2" x14ac:dyDescent="0.25">
      <c r="A243" s="148"/>
      <c r="B243" s="7">
        <f t="shared" si="53"/>
        <v>216</v>
      </c>
      <c r="C243" s="167" t="s">
        <v>586</v>
      </c>
      <c r="D243" s="147" t="s">
        <v>577</v>
      </c>
      <c r="E243" s="144" t="s">
        <v>604</v>
      </c>
      <c r="F243" s="38">
        <f t="shared" si="42"/>
        <v>224</v>
      </c>
      <c r="G243" s="152">
        <v>0</v>
      </c>
      <c r="H243" s="152">
        <v>0</v>
      </c>
      <c r="I243" s="152">
        <v>224</v>
      </c>
      <c r="J243" s="152"/>
      <c r="K243" s="152"/>
      <c r="L243" s="38">
        <f t="shared" si="48"/>
        <v>224</v>
      </c>
      <c r="M243" s="152">
        <v>0</v>
      </c>
      <c r="N243" s="152">
        <v>0</v>
      </c>
      <c r="O243" s="152">
        <v>224</v>
      </c>
      <c r="P243" s="153"/>
      <c r="Q243" s="153"/>
      <c r="R243" s="9" t="s">
        <v>578</v>
      </c>
      <c r="S243" s="149">
        <v>2022</v>
      </c>
      <c r="T243" s="154"/>
      <c r="U243" s="154"/>
      <c r="V243" s="154"/>
      <c r="W243" s="154"/>
      <c r="X243" s="154"/>
      <c r="Y243" s="154"/>
      <c r="Z243" s="155"/>
      <c r="AA243" s="155"/>
      <c r="AB243" s="155"/>
      <c r="AC243" s="155"/>
      <c r="AD243" s="155"/>
      <c r="AE243" s="155"/>
      <c r="AF243" s="156"/>
    </row>
    <row r="244" spans="1:32" s="157" customFormat="1" ht="50.4" outlineLevel="2" x14ac:dyDescent="0.25">
      <c r="A244" s="148"/>
      <c r="B244" s="7">
        <f t="shared" si="53"/>
        <v>217</v>
      </c>
      <c r="C244" s="167" t="s">
        <v>587</v>
      </c>
      <c r="D244" s="147" t="s">
        <v>577</v>
      </c>
      <c r="E244" s="144" t="s">
        <v>604</v>
      </c>
      <c r="F244" s="38">
        <f t="shared" si="42"/>
        <v>322</v>
      </c>
      <c r="G244" s="152">
        <v>0</v>
      </c>
      <c r="H244" s="152">
        <v>0</v>
      </c>
      <c r="I244" s="152">
        <v>0</v>
      </c>
      <c r="J244" s="152">
        <v>322</v>
      </c>
      <c r="K244" s="152"/>
      <c r="L244" s="38">
        <f t="shared" si="48"/>
        <v>322</v>
      </c>
      <c r="M244" s="152">
        <v>0</v>
      </c>
      <c r="N244" s="152">
        <v>0</v>
      </c>
      <c r="O244" s="152">
        <v>0</v>
      </c>
      <c r="P244" s="153">
        <v>322</v>
      </c>
      <c r="Q244" s="153"/>
      <c r="R244" s="9" t="s">
        <v>578</v>
      </c>
      <c r="S244" s="149">
        <v>2022</v>
      </c>
      <c r="T244" s="154"/>
      <c r="U244" s="154"/>
      <c r="V244" s="154"/>
      <c r="W244" s="154"/>
      <c r="X244" s="154"/>
      <c r="Y244" s="154"/>
      <c r="Z244" s="155"/>
      <c r="AA244" s="155"/>
      <c r="AB244" s="155"/>
      <c r="AC244" s="155"/>
      <c r="AD244" s="155"/>
      <c r="AE244" s="155"/>
      <c r="AF244" s="156"/>
    </row>
    <row r="245" spans="1:32" s="157" customFormat="1" ht="50.4" outlineLevel="2" x14ac:dyDescent="0.25">
      <c r="A245" s="148"/>
      <c r="B245" s="7">
        <f t="shared" si="53"/>
        <v>218</v>
      </c>
      <c r="C245" s="167" t="s">
        <v>588</v>
      </c>
      <c r="D245" s="147" t="s">
        <v>577</v>
      </c>
      <c r="E245" s="144" t="s">
        <v>604</v>
      </c>
      <c r="F245" s="38">
        <f t="shared" si="42"/>
        <v>1800</v>
      </c>
      <c r="G245" s="152">
        <v>0</v>
      </c>
      <c r="H245" s="152">
        <v>0</v>
      </c>
      <c r="I245" s="152"/>
      <c r="J245" s="152">
        <v>1800</v>
      </c>
      <c r="K245" s="152"/>
      <c r="L245" s="38">
        <f t="shared" si="48"/>
        <v>1800</v>
      </c>
      <c r="M245" s="152">
        <v>0</v>
      </c>
      <c r="N245" s="152">
        <v>0</v>
      </c>
      <c r="O245" s="152"/>
      <c r="P245" s="153">
        <v>1800</v>
      </c>
      <c r="Q245" s="153"/>
      <c r="R245" s="9" t="s">
        <v>578</v>
      </c>
      <c r="S245" s="149">
        <v>2022</v>
      </c>
      <c r="T245" s="154"/>
      <c r="U245" s="154"/>
      <c r="V245" s="154"/>
      <c r="W245" s="154"/>
      <c r="X245" s="154"/>
      <c r="Y245" s="154"/>
      <c r="Z245" s="155"/>
      <c r="AA245" s="155"/>
      <c r="AB245" s="155"/>
      <c r="AC245" s="155"/>
      <c r="AD245" s="155"/>
      <c r="AE245" s="155"/>
      <c r="AF245" s="156"/>
    </row>
    <row r="246" spans="1:32" s="157" customFormat="1" ht="67.2" outlineLevel="2" x14ac:dyDescent="0.25">
      <c r="A246" s="148"/>
      <c r="B246" s="7">
        <f t="shared" si="53"/>
        <v>219</v>
      </c>
      <c r="C246" s="167" t="s">
        <v>589</v>
      </c>
      <c r="D246" s="147" t="s">
        <v>577</v>
      </c>
      <c r="E246" s="144" t="s">
        <v>604</v>
      </c>
      <c r="F246" s="38">
        <f t="shared" si="42"/>
        <v>1202</v>
      </c>
      <c r="G246" s="152">
        <v>0</v>
      </c>
      <c r="H246" s="152">
        <v>0</v>
      </c>
      <c r="I246" s="152">
        <v>1202</v>
      </c>
      <c r="J246" s="152"/>
      <c r="K246" s="152"/>
      <c r="L246" s="38">
        <f t="shared" si="48"/>
        <v>1202</v>
      </c>
      <c r="M246" s="152">
        <v>0</v>
      </c>
      <c r="N246" s="152">
        <v>0</v>
      </c>
      <c r="O246" s="152">
        <v>1202</v>
      </c>
      <c r="P246" s="153"/>
      <c r="Q246" s="153"/>
      <c r="R246" s="9" t="s">
        <v>578</v>
      </c>
      <c r="S246" s="149">
        <v>2022</v>
      </c>
      <c r="T246" s="154"/>
      <c r="U246" s="154"/>
      <c r="V246" s="154"/>
      <c r="W246" s="154"/>
      <c r="X246" s="154"/>
      <c r="Y246" s="154"/>
      <c r="Z246" s="155"/>
      <c r="AA246" s="155"/>
      <c r="AB246" s="155"/>
      <c r="AC246" s="155"/>
      <c r="AD246" s="155"/>
      <c r="AE246" s="155"/>
      <c r="AF246" s="156"/>
    </row>
    <row r="247" spans="1:32" s="157" customFormat="1" ht="50.4" outlineLevel="2" x14ac:dyDescent="0.25">
      <c r="A247" s="148"/>
      <c r="B247" s="7">
        <f t="shared" si="53"/>
        <v>220</v>
      </c>
      <c r="C247" s="167" t="s">
        <v>590</v>
      </c>
      <c r="D247" s="147" t="s">
        <v>577</v>
      </c>
      <c r="E247" s="144" t="s">
        <v>604</v>
      </c>
      <c r="F247" s="38">
        <f t="shared" si="42"/>
        <v>313</v>
      </c>
      <c r="G247" s="152">
        <v>0</v>
      </c>
      <c r="H247" s="152">
        <v>69</v>
      </c>
      <c r="I247" s="152">
        <v>244</v>
      </c>
      <c r="J247" s="152">
        <v>0</v>
      </c>
      <c r="K247" s="152"/>
      <c r="L247" s="38">
        <f t="shared" si="48"/>
        <v>313</v>
      </c>
      <c r="M247" s="152">
        <v>0</v>
      </c>
      <c r="N247" s="152">
        <v>69</v>
      </c>
      <c r="O247" s="152">
        <v>244</v>
      </c>
      <c r="P247" s="153">
        <v>0</v>
      </c>
      <c r="Q247" s="153"/>
      <c r="R247" s="9" t="s">
        <v>578</v>
      </c>
      <c r="S247" s="149">
        <v>2022</v>
      </c>
      <c r="T247" s="154"/>
      <c r="U247" s="154"/>
      <c r="V247" s="154"/>
      <c r="W247" s="154"/>
      <c r="X247" s="154"/>
      <c r="Y247" s="154"/>
      <c r="Z247" s="155"/>
      <c r="AA247" s="155"/>
      <c r="AB247" s="155"/>
      <c r="AC247" s="155"/>
      <c r="AD247" s="155"/>
      <c r="AE247" s="155"/>
      <c r="AF247" s="156"/>
    </row>
    <row r="248" spans="1:32" s="157" customFormat="1" ht="50.4" outlineLevel="2" x14ac:dyDescent="0.25">
      <c r="A248" s="148"/>
      <c r="B248" s="7">
        <f t="shared" si="53"/>
        <v>221</v>
      </c>
      <c r="C248" s="167" t="s">
        <v>591</v>
      </c>
      <c r="D248" s="147" t="s">
        <v>577</v>
      </c>
      <c r="E248" s="144" t="s">
        <v>604</v>
      </c>
      <c r="F248" s="38">
        <f t="shared" si="42"/>
        <v>363</v>
      </c>
      <c r="G248" s="152">
        <v>0</v>
      </c>
      <c r="H248" s="152">
        <v>80</v>
      </c>
      <c r="I248" s="152">
        <v>283</v>
      </c>
      <c r="J248" s="152">
        <v>0</v>
      </c>
      <c r="K248" s="152"/>
      <c r="L248" s="38">
        <f t="shared" si="48"/>
        <v>363</v>
      </c>
      <c r="M248" s="152">
        <v>0</v>
      </c>
      <c r="N248" s="152">
        <v>80</v>
      </c>
      <c r="O248" s="152">
        <v>283</v>
      </c>
      <c r="P248" s="153">
        <v>0</v>
      </c>
      <c r="Q248" s="153"/>
      <c r="R248" s="9" t="s">
        <v>578</v>
      </c>
      <c r="S248" s="149">
        <v>2022</v>
      </c>
      <c r="T248" s="154"/>
      <c r="U248" s="154"/>
      <c r="V248" s="154"/>
      <c r="W248" s="154"/>
      <c r="X248" s="154"/>
      <c r="Y248" s="154"/>
      <c r="Z248" s="155"/>
      <c r="AA248" s="155"/>
      <c r="AB248" s="155"/>
      <c r="AC248" s="155"/>
      <c r="AD248" s="155"/>
      <c r="AE248" s="155"/>
      <c r="AF248" s="156"/>
    </row>
    <row r="249" spans="1:32" s="157" customFormat="1" ht="50.4" outlineLevel="2" x14ac:dyDescent="0.25">
      <c r="A249" s="148"/>
      <c r="B249" s="7">
        <f t="shared" si="53"/>
        <v>222</v>
      </c>
      <c r="C249" s="167" t="s">
        <v>592</v>
      </c>
      <c r="D249" s="147" t="s">
        <v>577</v>
      </c>
      <c r="E249" s="144" t="s">
        <v>604</v>
      </c>
      <c r="F249" s="38">
        <f t="shared" si="42"/>
        <v>1006</v>
      </c>
      <c r="G249" s="152">
        <v>0</v>
      </c>
      <c r="H249" s="152">
        <v>135</v>
      </c>
      <c r="I249" s="152">
        <v>525</v>
      </c>
      <c r="J249" s="152">
        <v>346</v>
      </c>
      <c r="K249" s="152"/>
      <c r="L249" s="38">
        <f t="shared" si="48"/>
        <v>1006</v>
      </c>
      <c r="M249" s="152">
        <v>0</v>
      </c>
      <c r="N249" s="152">
        <v>135</v>
      </c>
      <c r="O249" s="152">
        <v>525</v>
      </c>
      <c r="P249" s="153">
        <v>346</v>
      </c>
      <c r="Q249" s="153"/>
      <c r="R249" s="9" t="s">
        <v>578</v>
      </c>
      <c r="S249" s="149">
        <v>2022</v>
      </c>
      <c r="T249" s="154"/>
      <c r="U249" s="154"/>
      <c r="V249" s="154"/>
      <c r="W249" s="154"/>
      <c r="X249" s="154"/>
      <c r="Y249" s="154"/>
      <c r="Z249" s="155"/>
      <c r="AA249" s="155"/>
      <c r="AB249" s="155"/>
      <c r="AC249" s="155"/>
      <c r="AD249" s="155"/>
      <c r="AE249" s="155"/>
      <c r="AF249" s="156"/>
    </row>
    <row r="250" spans="1:32" s="157" customFormat="1" ht="50.4" outlineLevel="2" x14ac:dyDescent="0.25">
      <c r="A250" s="148"/>
      <c r="B250" s="7">
        <f t="shared" si="53"/>
        <v>223</v>
      </c>
      <c r="C250" s="167" t="s">
        <v>593</v>
      </c>
      <c r="D250" s="147" t="s">
        <v>577</v>
      </c>
      <c r="E250" s="144" t="s">
        <v>604</v>
      </c>
      <c r="F250" s="38">
        <f t="shared" si="42"/>
        <v>1129</v>
      </c>
      <c r="G250" s="152">
        <v>0</v>
      </c>
      <c r="H250" s="152">
        <v>0</v>
      </c>
      <c r="I250" s="152">
        <v>1129</v>
      </c>
      <c r="J250" s="152"/>
      <c r="K250" s="152"/>
      <c r="L250" s="38">
        <f t="shared" si="48"/>
        <v>1129</v>
      </c>
      <c r="M250" s="152">
        <v>0</v>
      </c>
      <c r="N250" s="152">
        <v>0</v>
      </c>
      <c r="O250" s="152">
        <v>1129</v>
      </c>
      <c r="P250" s="153"/>
      <c r="Q250" s="153"/>
      <c r="R250" s="9" t="s">
        <v>578</v>
      </c>
      <c r="S250" s="149">
        <v>2022</v>
      </c>
      <c r="T250" s="154"/>
      <c r="U250" s="154"/>
      <c r="V250" s="154"/>
      <c r="W250" s="154"/>
      <c r="X250" s="154"/>
      <c r="Y250" s="154"/>
      <c r="Z250" s="155"/>
      <c r="AA250" s="155"/>
      <c r="AB250" s="155"/>
      <c r="AC250" s="155"/>
      <c r="AD250" s="155"/>
      <c r="AE250" s="155"/>
      <c r="AF250" s="156"/>
    </row>
    <row r="251" spans="1:32" s="157" customFormat="1" ht="50.4" outlineLevel="2" x14ac:dyDescent="0.25">
      <c r="A251" s="148"/>
      <c r="B251" s="7">
        <f t="shared" si="53"/>
        <v>224</v>
      </c>
      <c r="C251" s="167" t="s">
        <v>594</v>
      </c>
      <c r="D251" s="147" t="s">
        <v>577</v>
      </c>
      <c r="E251" s="144" t="s">
        <v>604</v>
      </c>
      <c r="F251" s="38">
        <f t="shared" si="42"/>
        <v>900</v>
      </c>
      <c r="G251" s="152">
        <v>0</v>
      </c>
      <c r="H251" s="152">
        <v>351</v>
      </c>
      <c r="I251" s="152">
        <v>99</v>
      </c>
      <c r="J251" s="152">
        <v>450</v>
      </c>
      <c r="K251" s="152"/>
      <c r="L251" s="38">
        <f t="shared" si="48"/>
        <v>900</v>
      </c>
      <c r="M251" s="152">
        <v>0</v>
      </c>
      <c r="N251" s="152">
        <v>351</v>
      </c>
      <c r="O251" s="152">
        <v>99</v>
      </c>
      <c r="P251" s="153">
        <v>450</v>
      </c>
      <c r="Q251" s="153"/>
      <c r="R251" s="9" t="s">
        <v>578</v>
      </c>
      <c r="S251" s="149">
        <v>2022</v>
      </c>
      <c r="T251" s="154"/>
      <c r="U251" s="154"/>
      <c r="V251" s="154"/>
      <c r="W251" s="154"/>
      <c r="X251" s="154"/>
      <c r="Y251" s="154"/>
      <c r="Z251" s="155"/>
      <c r="AA251" s="155"/>
      <c r="AB251" s="155"/>
      <c r="AC251" s="155"/>
      <c r="AD251" s="155"/>
      <c r="AE251" s="155"/>
      <c r="AF251" s="156"/>
    </row>
    <row r="252" spans="1:32" s="157" customFormat="1" ht="50.4" outlineLevel="2" x14ac:dyDescent="0.25">
      <c r="A252" s="148"/>
      <c r="B252" s="7">
        <f t="shared" si="53"/>
        <v>225</v>
      </c>
      <c r="C252" s="167" t="s">
        <v>595</v>
      </c>
      <c r="D252" s="147" t="s">
        <v>577</v>
      </c>
      <c r="E252" s="144" t="s">
        <v>604</v>
      </c>
      <c r="F252" s="38">
        <f t="shared" si="42"/>
        <v>876</v>
      </c>
      <c r="G252" s="152">
        <v>0</v>
      </c>
      <c r="H252" s="152">
        <v>351</v>
      </c>
      <c r="I252" s="152">
        <v>99</v>
      </c>
      <c r="J252" s="152">
        <v>426</v>
      </c>
      <c r="K252" s="152"/>
      <c r="L252" s="38">
        <f t="shared" si="48"/>
        <v>876</v>
      </c>
      <c r="M252" s="152">
        <v>0</v>
      </c>
      <c r="N252" s="152">
        <v>351</v>
      </c>
      <c r="O252" s="152">
        <v>99</v>
      </c>
      <c r="P252" s="153">
        <v>426</v>
      </c>
      <c r="Q252" s="153"/>
      <c r="R252" s="9" t="s">
        <v>578</v>
      </c>
      <c r="S252" s="149">
        <v>2022</v>
      </c>
      <c r="T252" s="154"/>
      <c r="U252" s="154"/>
      <c r="V252" s="154"/>
      <c r="W252" s="154"/>
      <c r="X252" s="154"/>
      <c r="Y252" s="154"/>
      <c r="Z252" s="155"/>
      <c r="AA252" s="155"/>
      <c r="AB252" s="155"/>
      <c r="AC252" s="155"/>
      <c r="AD252" s="155"/>
      <c r="AE252" s="155"/>
      <c r="AF252" s="156"/>
    </row>
    <row r="253" spans="1:32" s="24" customFormat="1" ht="50.4" outlineLevel="2" x14ac:dyDescent="0.25">
      <c r="A253" s="76"/>
      <c r="B253" s="7">
        <f t="shared" si="53"/>
        <v>226</v>
      </c>
      <c r="C253" s="128" t="s">
        <v>605</v>
      </c>
      <c r="D253" s="147" t="s">
        <v>577</v>
      </c>
      <c r="E253" s="144" t="s">
        <v>606</v>
      </c>
      <c r="F253" s="72">
        <f t="shared" si="42"/>
        <v>350</v>
      </c>
      <c r="G253" s="72"/>
      <c r="H253" s="72"/>
      <c r="I253" s="72">
        <v>350</v>
      </c>
      <c r="J253" s="72"/>
      <c r="K253" s="72"/>
      <c r="L253" s="72">
        <f t="shared" si="48"/>
        <v>350</v>
      </c>
      <c r="M253" s="72"/>
      <c r="N253" s="72"/>
      <c r="O253" s="72">
        <v>350</v>
      </c>
      <c r="P253" s="145"/>
      <c r="Q253" s="145"/>
      <c r="R253" s="28" t="s">
        <v>578</v>
      </c>
      <c r="S253" s="27">
        <v>2022</v>
      </c>
      <c r="T253" s="70"/>
      <c r="U253" s="70"/>
      <c r="V253" s="70"/>
      <c r="W253" s="70"/>
      <c r="X253" s="70"/>
      <c r="Y253" s="70"/>
      <c r="Z253" s="146"/>
      <c r="AA253" s="146"/>
      <c r="AB253" s="146"/>
      <c r="AC253" s="146"/>
      <c r="AD253" s="146"/>
      <c r="AE253" s="146"/>
      <c r="AF253" s="25"/>
    </row>
    <row r="254" spans="1:32" s="24" customFormat="1" ht="50.4" outlineLevel="2" x14ac:dyDescent="0.25">
      <c r="A254" s="76"/>
      <c r="B254" s="7">
        <f t="shared" si="53"/>
        <v>227</v>
      </c>
      <c r="C254" s="128" t="s">
        <v>607</v>
      </c>
      <c r="D254" s="147" t="s">
        <v>577</v>
      </c>
      <c r="E254" s="144" t="s">
        <v>606</v>
      </c>
      <c r="F254" s="72">
        <f t="shared" si="42"/>
        <v>3000</v>
      </c>
      <c r="G254" s="72"/>
      <c r="H254" s="72"/>
      <c r="I254" s="72">
        <v>3000</v>
      </c>
      <c r="J254" s="72"/>
      <c r="K254" s="72"/>
      <c r="L254" s="72">
        <f t="shared" si="48"/>
        <v>3000</v>
      </c>
      <c r="M254" s="72"/>
      <c r="N254" s="72"/>
      <c r="O254" s="72">
        <v>3000</v>
      </c>
      <c r="P254" s="145"/>
      <c r="Q254" s="145"/>
      <c r="R254" s="28" t="s">
        <v>578</v>
      </c>
      <c r="S254" s="27">
        <v>2022</v>
      </c>
      <c r="T254" s="70"/>
      <c r="U254" s="70"/>
      <c r="V254" s="70"/>
      <c r="W254" s="70"/>
      <c r="X254" s="70"/>
      <c r="Y254" s="70"/>
      <c r="Z254" s="146"/>
      <c r="AA254" s="146"/>
      <c r="AB254" s="146"/>
      <c r="AC254" s="146"/>
      <c r="AD254" s="146"/>
      <c r="AE254" s="146"/>
      <c r="AF254" s="25"/>
    </row>
    <row r="255" spans="1:32" ht="50.4" outlineLevel="2" x14ac:dyDescent="0.25">
      <c r="A255" s="2"/>
      <c r="B255" s="7">
        <f t="shared" si="53"/>
        <v>228</v>
      </c>
      <c r="C255" s="86" t="s">
        <v>608</v>
      </c>
      <c r="D255" s="147" t="s">
        <v>577</v>
      </c>
      <c r="E255" s="144" t="s">
        <v>606</v>
      </c>
      <c r="F255" s="38">
        <f t="shared" si="42"/>
        <v>980</v>
      </c>
      <c r="G255" s="38"/>
      <c r="H255" s="38"/>
      <c r="I255" s="38">
        <v>980</v>
      </c>
      <c r="J255" s="38"/>
      <c r="K255" s="38"/>
      <c r="L255" s="38">
        <f t="shared" si="48"/>
        <v>980</v>
      </c>
      <c r="M255" s="38"/>
      <c r="N255" s="38"/>
      <c r="O255" s="38">
        <v>980</v>
      </c>
      <c r="P255" s="142"/>
      <c r="Q255" s="142"/>
      <c r="R255" s="9" t="s">
        <v>578</v>
      </c>
      <c r="S255" s="7">
        <v>2023</v>
      </c>
      <c r="T255" s="59"/>
      <c r="U255" s="59"/>
      <c r="V255" s="59"/>
      <c r="W255" s="59"/>
      <c r="X255" s="59"/>
      <c r="Y255" s="59"/>
      <c r="Z255" s="131"/>
      <c r="AA255" s="131"/>
      <c r="AB255" s="131"/>
      <c r="AC255" s="131"/>
      <c r="AD255" s="131"/>
      <c r="AE255" s="131"/>
      <c r="AF255" s="14"/>
    </row>
    <row r="256" spans="1:32" ht="50.4" outlineLevel="2" x14ac:dyDescent="0.25">
      <c r="A256" s="2"/>
      <c r="B256" s="7">
        <f t="shared" si="53"/>
        <v>229</v>
      </c>
      <c r="C256" s="86" t="s">
        <v>609</v>
      </c>
      <c r="D256" s="147" t="s">
        <v>577</v>
      </c>
      <c r="E256" s="151" t="s">
        <v>618</v>
      </c>
      <c r="F256" s="38">
        <f t="shared" si="42"/>
        <v>600</v>
      </c>
      <c r="G256" s="38"/>
      <c r="H256" s="38"/>
      <c r="I256" s="38">
        <v>510</v>
      </c>
      <c r="J256" s="38">
        <v>90</v>
      </c>
      <c r="K256" s="38"/>
      <c r="L256" s="38">
        <f t="shared" si="48"/>
        <v>600</v>
      </c>
      <c r="M256" s="38">
        <f>G256</f>
        <v>0</v>
      </c>
      <c r="N256" s="38">
        <f t="shared" ref="N256:Q256" si="54">H256</f>
        <v>0</v>
      </c>
      <c r="O256" s="38">
        <f t="shared" si="54"/>
        <v>510</v>
      </c>
      <c r="P256" s="38">
        <f t="shared" si="54"/>
        <v>90</v>
      </c>
      <c r="Q256" s="38">
        <f t="shared" si="54"/>
        <v>0</v>
      </c>
      <c r="R256" s="9" t="s">
        <v>578</v>
      </c>
      <c r="S256" s="7">
        <v>2023</v>
      </c>
      <c r="T256" s="59"/>
      <c r="U256" s="59"/>
      <c r="V256" s="59"/>
      <c r="W256" s="59"/>
      <c r="X256" s="59"/>
      <c r="Y256" s="59"/>
      <c r="Z256" s="131"/>
      <c r="AA256" s="131"/>
      <c r="AB256" s="131"/>
      <c r="AC256" s="131"/>
      <c r="AD256" s="131"/>
      <c r="AE256" s="131"/>
      <c r="AF256" s="14"/>
    </row>
    <row r="257" spans="1:33" ht="50.4" outlineLevel="2" x14ac:dyDescent="0.25">
      <c r="A257" s="2"/>
      <c r="B257" s="7">
        <f t="shared" si="53"/>
        <v>230</v>
      </c>
      <c r="C257" s="86" t="s">
        <v>610</v>
      </c>
      <c r="D257" s="147" t="s">
        <v>577</v>
      </c>
      <c r="E257" s="151" t="s">
        <v>611</v>
      </c>
      <c r="F257" s="38">
        <f t="shared" si="42"/>
        <v>550</v>
      </c>
      <c r="G257" s="38"/>
      <c r="H257" s="38"/>
      <c r="I257" s="38"/>
      <c r="J257" s="38">
        <v>550</v>
      </c>
      <c r="K257" s="38"/>
      <c r="L257" s="38">
        <f t="shared" ref="L257:L265" si="55">SUM(M257:P257)</f>
        <v>550</v>
      </c>
      <c r="M257" s="38">
        <f t="shared" ref="M257:M265" si="56">G257</f>
        <v>0</v>
      </c>
      <c r="N257" s="38">
        <f t="shared" ref="N257:N266" si="57">H257</f>
        <v>0</v>
      </c>
      <c r="O257" s="38">
        <f t="shared" ref="O257:O266" si="58">I257</f>
        <v>0</v>
      </c>
      <c r="P257" s="38">
        <f t="shared" ref="P257:P266" si="59">J257</f>
        <v>550</v>
      </c>
      <c r="Q257" s="38">
        <f t="shared" ref="Q257:Q265" si="60">K257</f>
        <v>0</v>
      </c>
      <c r="R257" s="9" t="s">
        <v>578</v>
      </c>
      <c r="S257" s="7">
        <v>2023</v>
      </c>
      <c r="T257" s="59"/>
      <c r="U257" s="59"/>
      <c r="V257" s="59"/>
      <c r="W257" s="59"/>
      <c r="X257" s="59"/>
      <c r="Y257" s="59"/>
      <c r="Z257" s="131"/>
      <c r="AA257" s="131"/>
      <c r="AB257" s="131"/>
      <c r="AC257" s="131"/>
      <c r="AD257" s="131"/>
      <c r="AE257" s="131"/>
      <c r="AF257" s="14"/>
    </row>
    <row r="258" spans="1:33" ht="50.4" outlineLevel="2" x14ac:dyDescent="0.25">
      <c r="A258" s="2"/>
      <c r="B258" s="7">
        <f t="shared" si="53"/>
        <v>231</v>
      </c>
      <c r="C258" s="86" t="s">
        <v>612</v>
      </c>
      <c r="D258" s="147" t="s">
        <v>577</v>
      </c>
      <c r="E258" s="151" t="s">
        <v>620</v>
      </c>
      <c r="F258" s="38">
        <f t="shared" si="42"/>
        <v>305</v>
      </c>
      <c r="G258" s="38"/>
      <c r="H258" s="38"/>
      <c r="I258" s="38"/>
      <c r="J258" s="38">
        <v>305</v>
      </c>
      <c r="K258" s="38"/>
      <c r="L258" s="38">
        <f t="shared" si="55"/>
        <v>305</v>
      </c>
      <c r="M258" s="38">
        <f t="shared" si="56"/>
        <v>0</v>
      </c>
      <c r="N258" s="38">
        <f t="shared" si="57"/>
        <v>0</v>
      </c>
      <c r="O258" s="38">
        <f t="shared" si="58"/>
        <v>0</v>
      </c>
      <c r="P258" s="38">
        <f t="shared" si="59"/>
        <v>305</v>
      </c>
      <c r="Q258" s="38">
        <f t="shared" si="60"/>
        <v>0</v>
      </c>
      <c r="R258" s="9" t="s">
        <v>578</v>
      </c>
      <c r="S258" s="7">
        <v>2023</v>
      </c>
      <c r="T258" s="59"/>
      <c r="U258" s="59"/>
      <c r="V258" s="59"/>
      <c r="W258" s="59"/>
      <c r="X258" s="59"/>
      <c r="Y258" s="59"/>
      <c r="Z258" s="131"/>
      <c r="AA258" s="131"/>
      <c r="AB258" s="131"/>
      <c r="AC258" s="131"/>
      <c r="AD258" s="131"/>
      <c r="AE258" s="131"/>
      <c r="AF258" s="14"/>
    </row>
    <row r="259" spans="1:33" s="24" customFormat="1" ht="50.4" outlineLevel="2" x14ac:dyDescent="0.25">
      <c r="A259" s="76"/>
      <c r="B259" s="7">
        <f t="shared" si="53"/>
        <v>232</v>
      </c>
      <c r="C259" s="128" t="s">
        <v>614</v>
      </c>
      <c r="D259" s="126" t="s">
        <v>577</v>
      </c>
      <c r="E259" s="144" t="s">
        <v>615</v>
      </c>
      <c r="F259" s="72">
        <f t="shared" si="42"/>
        <v>70</v>
      </c>
      <c r="G259" s="72"/>
      <c r="H259" s="72"/>
      <c r="I259" s="72">
        <v>70</v>
      </c>
      <c r="J259" s="72"/>
      <c r="K259" s="72"/>
      <c r="L259" s="72">
        <f t="shared" si="55"/>
        <v>70</v>
      </c>
      <c r="M259" s="72">
        <f t="shared" si="56"/>
        <v>0</v>
      </c>
      <c r="N259" s="72">
        <f t="shared" si="57"/>
        <v>0</v>
      </c>
      <c r="O259" s="72">
        <f t="shared" si="58"/>
        <v>70</v>
      </c>
      <c r="P259" s="72">
        <f t="shared" si="59"/>
        <v>0</v>
      </c>
      <c r="Q259" s="72">
        <f t="shared" si="60"/>
        <v>0</v>
      </c>
      <c r="R259" s="28" t="s">
        <v>578</v>
      </c>
      <c r="S259" s="27">
        <v>2023</v>
      </c>
      <c r="T259" s="70"/>
      <c r="U259" s="70"/>
      <c r="V259" s="70"/>
      <c r="W259" s="70"/>
      <c r="X259" s="70"/>
      <c r="Y259" s="70"/>
      <c r="Z259" s="146"/>
      <c r="AA259" s="146"/>
      <c r="AB259" s="146"/>
      <c r="AC259" s="146"/>
      <c r="AD259" s="146"/>
      <c r="AE259" s="146"/>
      <c r="AF259" s="25"/>
    </row>
    <row r="260" spans="1:33" s="24" customFormat="1" ht="50.4" outlineLevel="2" x14ac:dyDescent="0.25">
      <c r="A260" s="76"/>
      <c r="B260" s="7">
        <f t="shared" si="53"/>
        <v>233</v>
      </c>
      <c r="C260" s="128" t="s">
        <v>616</v>
      </c>
      <c r="D260" s="126" t="s">
        <v>577</v>
      </c>
      <c r="E260" s="144" t="s">
        <v>615</v>
      </c>
      <c r="F260" s="72">
        <f t="shared" si="42"/>
        <v>70</v>
      </c>
      <c r="G260" s="72"/>
      <c r="H260" s="72"/>
      <c r="I260" s="72">
        <v>70</v>
      </c>
      <c r="J260" s="72"/>
      <c r="K260" s="72"/>
      <c r="L260" s="72">
        <f t="shared" si="55"/>
        <v>70</v>
      </c>
      <c r="M260" s="72">
        <f t="shared" si="56"/>
        <v>0</v>
      </c>
      <c r="N260" s="72">
        <f t="shared" si="57"/>
        <v>0</v>
      </c>
      <c r="O260" s="72">
        <f t="shared" si="58"/>
        <v>70</v>
      </c>
      <c r="P260" s="72">
        <f t="shared" si="59"/>
        <v>0</v>
      </c>
      <c r="Q260" s="72">
        <f t="shared" si="60"/>
        <v>0</v>
      </c>
      <c r="R260" s="28" t="s">
        <v>578</v>
      </c>
      <c r="S260" s="27">
        <v>2023</v>
      </c>
      <c r="T260" s="70"/>
      <c r="U260" s="70"/>
      <c r="V260" s="70"/>
      <c r="W260" s="70"/>
      <c r="X260" s="70"/>
      <c r="Y260" s="70"/>
      <c r="Z260" s="146"/>
      <c r="AA260" s="146"/>
      <c r="AB260" s="146"/>
      <c r="AC260" s="146"/>
      <c r="AD260" s="146"/>
      <c r="AE260" s="146"/>
      <c r="AF260" s="25"/>
    </row>
    <row r="261" spans="1:33" ht="50.4" outlineLevel="2" x14ac:dyDescent="0.25">
      <c r="A261" s="2"/>
      <c r="B261" s="7">
        <f t="shared" si="53"/>
        <v>234</v>
      </c>
      <c r="C261" s="86" t="s">
        <v>617</v>
      </c>
      <c r="D261" s="147" t="s">
        <v>577</v>
      </c>
      <c r="E261" s="151" t="s">
        <v>618</v>
      </c>
      <c r="F261" s="38">
        <f t="shared" si="42"/>
        <v>305</v>
      </c>
      <c r="G261" s="38"/>
      <c r="H261" s="38"/>
      <c r="I261" s="38"/>
      <c r="J261" s="38">
        <v>305</v>
      </c>
      <c r="K261" s="38"/>
      <c r="L261" s="38">
        <f t="shared" si="55"/>
        <v>305</v>
      </c>
      <c r="M261" s="38">
        <f t="shared" si="56"/>
        <v>0</v>
      </c>
      <c r="N261" s="38">
        <f t="shared" si="57"/>
        <v>0</v>
      </c>
      <c r="O261" s="38">
        <f t="shared" si="58"/>
        <v>0</v>
      </c>
      <c r="P261" s="38">
        <f t="shared" si="59"/>
        <v>305</v>
      </c>
      <c r="Q261" s="38">
        <f t="shared" si="60"/>
        <v>0</v>
      </c>
      <c r="R261" s="9" t="s">
        <v>578</v>
      </c>
      <c r="S261" s="7">
        <v>2023</v>
      </c>
      <c r="T261" s="59"/>
      <c r="U261" s="59"/>
      <c r="V261" s="59"/>
      <c r="W261" s="59"/>
      <c r="X261" s="59"/>
      <c r="Y261" s="59"/>
      <c r="Z261" s="131"/>
      <c r="AA261" s="131"/>
      <c r="AB261" s="131"/>
      <c r="AC261" s="131"/>
      <c r="AD261" s="131"/>
      <c r="AE261" s="131"/>
      <c r="AF261" s="14"/>
    </row>
    <row r="262" spans="1:33" ht="50.4" outlineLevel="2" x14ac:dyDescent="0.25">
      <c r="A262" s="2"/>
      <c r="B262" s="7">
        <f t="shared" si="53"/>
        <v>235</v>
      </c>
      <c r="C262" s="86" t="s">
        <v>619</v>
      </c>
      <c r="D262" s="147" t="s">
        <v>577</v>
      </c>
      <c r="E262" s="151" t="s">
        <v>618</v>
      </c>
      <c r="F262" s="38">
        <f t="shared" si="42"/>
        <v>700</v>
      </c>
      <c r="G262" s="38"/>
      <c r="H262" s="38"/>
      <c r="I262" s="38">
        <v>590</v>
      </c>
      <c r="J262" s="38">
        <v>110</v>
      </c>
      <c r="K262" s="38"/>
      <c r="L262" s="38">
        <f t="shared" si="55"/>
        <v>700</v>
      </c>
      <c r="M262" s="38">
        <f t="shared" si="56"/>
        <v>0</v>
      </c>
      <c r="N262" s="38">
        <f t="shared" si="57"/>
        <v>0</v>
      </c>
      <c r="O262" s="38">
        <f t="shared" si="58"/>
        <v>590</v>
      </c>
      <c r="P262" s="38">
        <f t="shared" si="59"/>
        <v>110</v>
      </c>
      <c r="Q262" s="38">
        <f t="shared" si="60"/>
        <v>0</v>
      </c>
      <c r="R262" s="9" t="s">
        <v>578</v>
      </c>
      <c r="S262" s="7">
        <v>2023</v>
      </c>
      <c r="T262" s="59"/>
      <c r="U262" s="59"/>
      <c r="V262" s="59"/>
      <c r="W262" s="59"/>
      <c r="X262" s="59"/>
      <c r="Y262" s="59"/>
      <c r="Z262" s="131"/>
      <c r="AA262" s="131"/>
      <c r="AB262" s="131"/>
      <c r="AC262" s="131"/>
      <c r="AD262" s="131"/>
      <c r="AE262" s="131"/>
      <c r="AF262" s="14"/>
    </row>
    <row r="263" spans="1:33" ht="50.4" outlineLevel="2" x14ac:dyDescent="0.25">
      <c r="A263" s="2"/>
      <c r="B263" s="7">
        <f t="shared" si="53"/>
        <v>236</v>
      </c>
      <c r="C263" s="86" t="s">
        <v>621</v>
      </c>
      <c r="D263" s="147" t="s">
        <v>577</v>
      </c>
      <c r="E263" s="151" t="s">
        <v>622</v>
      </c>
      <c r="F263" s="38">
        <f t="shared" si="42"/>
        <v>490</v>
      </c>
      <c r="G263" s="38"/>
      <c r="H263" s="38"/>
      <c r="I263" s="38"/>
      <c r="J263" s="38">
        <v>490</v>
      </c>
      <c r="K263" s="38"/>
      <c r="L263" s="38">
        <f t="shared" si="55"/>
        <v>490</v>
      </c>
      <c r="M263" s="38">
        <f t="shared" si="56"/>
        <v>0</v>
      </c>
      <c r="N263" s="38">
        <f t="shared" si="57"/>
        <v>0</v>
      </c>
      <c r="O263" s="38">
        <f t="shared" si="58"/>
        <v>0</v>
      </c>
      <c r="P263" s="38">
        <f t="shared" si="59"/>
        <v>490</v>
      </c>
      <c r="Q263" s="38">
        <f t="shared" si="60"/>
        <v>0</v>
      </c>
      <c r="R263" s="9" t="s">
        <v>578</v>
      </c>
      <c r="S263" s="7">
        <v>2023</v>
      </c>
      <c r="T263" s="59"/>
      <c r="U263" s="59"/>
      <c r="V263" s="59"/>
      <c r="W263" s="59"/>
      <c r="X263" s="59"/>
      <c r="Y263" s="59"/>
      <c r="Z263" s="131"/>
      <c r="AA263" s="131"/>
      <c r="AB263" s="131"/>
      <c r="AC263" s="131"/>
      <c r="AD263" s="131"/>
      <c r="AE263" s="131"/>
      <c r="AF263" s="14"/>
    </row>
    <row r="264" spans="1:33" s="24" customFormat="1" ht="50.4" outlineLevel="2" x14ac:dyDescent="0.25">
      <c r="A264" s="76"/>
      <c r="B264" s="7">
        <f t="shared" si="53"/>
        <v>237</v>
      </c>
      <c r="C264" s="128" t="s">
        <v>623</v>
      </c>
      <c r="D264" s="126" t="s">
        <v>577</v>
      </c>
      <c r="E264" s="144" t="s">
        <v>624</v>
      </c>
      <c r="F264" s="72">
        <f t="shared" si="42"/>
        <v>40.9</v>
      </c>
      <c r="G264" s="72"/>
      <c r="H264" s="72"/>
      <c r="I264" s="72"/>
      <c r="J264" s="72">
        <v>40.9</v>
      </c>
      <c r="K264" s="72"/>
      <c r="L264" s="72">
        <f t="shared" si="55"/>
        <v>40.9</v>
      </c>
      <c r="M264" s="72">
        <f t="shared" si="56"/>
        <v>0</v>
      </c>
      <c r="N264" s="72">
        <f t="shared" si="57"/>
        <v>0</v>
      </c>
      <c r="O264" s="72">
        <f t="shared" si="58"/>
        <v>0</v>
      </c>
      <c r="P264" s="72">
        <f t="shared" si="59"/>
        <v>40.9</v>
      </c>
      <c r="Q264" s="72">
        <f t="shared" si="60"/>
        <v>0</v>
      </c>
      <c r="R264" s="28" t="s">
        <v>578</v>
      </c>
      <c r="S264" s="27">
        <v>2023</v>
      </c>
      <c r="T264" s="70"/>
      <c r="U264" s="70"/>
      <c r="V264" s="70"/>
      <c r="W264" s="70"/>
      <c r="X264" s="70"/>
      <c r="Y264" s="70"/>
      <c r="Z264" s="146"/>
      <c r="AA264" s="146"/>
      <c r="AB264" s="146"/>
      <c r="AC264" s="146"/>
      <c r="AD264" s="146"/>
      <c r="AE264" s="146"/>
      <c r="AF264" s="25"/>
    </row>
    <row r="265" spans="1:33" s="24" customFormat="1" ht="50.4" outlineLevel="2" x14ac:dyDescent="0.25">
      <c r="A265" s="76"/>
      <c r="B265" s="7">
        <f t="shared" si="53"/>
        <v>238</v>
      </c>
      <c r="C265" s="128" t="s">
        <v>625</v>
      </c>
      <c r="D265" s="126" t="s">
        <v>577</v>
      </c>
      <c r="E265" s="144" t="s">
        <v>624</v>
      </c>
      <c r="F265" s="72">
        <f t="shared" si="42"/>
        <v>40.607799999999997</v>
      </c>
      <c r="G265" s="72"/>
      <c r="H265" s="72"/>
      <c r="I265" s="72"/>
      <c r="J265" s="72">
        <v>40.607799999999997</v>
      </c>
      <c r="K265" s="72"/>
      <c r="L265" s="72">
        <f t="shared" si="55"/>
        <v>40.607799999999997</v>
      </c>
      <c r="M265" s="72">
        <f t="shared" si="56"/>
        <v>0</v>
      </c>
      <c r="N265" s="72">
        <f t="shared" si="57"/>
        <v>0</v>
      </c>
      <c r="O265" s="72">
        <f t="shared" si="58"/>
        <v>0</v>
      </c>
      <c r="P265" s="72">
        <f t="shared" si="59"/>
        <v>40.607799999999997</v>
      </c>
      <c r="Q265" s="72">
        <f t="shared" si="60"/>
        <v>0</v>
      </c>
      <c r="R265" s="28" t="s">
        <v>578</v>
      </c>
      <c r="S265" s="27">
        <v>2023</v>
      </c>
      <c r="T265" s="70"/>
      <c r="U265" s="70"/>
      <c r="V265" s="70"/>
      <c r="W265" s="70"/>
      <c r="X265" s="70"/>
      <c r="Y265" s="70"/>
      <c r="Z265" s="146"/>
      <c r="AA265" s="146"/>
      <c r="AB265" s="146"/>
      <c r="AC265" s="146"/>
      <c r="AD265" s="146"/>
      <c r="AE265" s="146"/>
      <c r="AF265" s="25"/>
    </row>
    <row r="266" spans="1:33" s="24" customFormat="1" ht="67.2" outlineLevel="2" x14ac:dyDescent="0.25">
      <c r="A266" s="76"/>
      <c r="B266" s="7">
        <f t="shared" si="53"/>
        <v>239</v>
      </c>
      <c r="C266" s="128" t="s">
        <v>626</v>
      </c>
      <c r="D266" s="126" t="s">
        <v>577</v>
      </c>
      <c r="E266" s="144" t="s">
        <v>627</v>
      </c>
      <c r="F266" s="72">
        <f>SUM(G266:L266)</f>
        <v>1600</v>
      </c>
      <c r="G266" s="72"/>
      <c r="H266" s="72"/>
      <c r="I266" s="72">
        <v>600</v>
      </c>
      <c r="J266" s="72">
        <v>200</v>
      </c>
      <c r="K266" s="72"/>
      <c r="L266" s="72">
        <f>SUM(M266:Q266)</f>
        <v>800</v>
      </c>
      <c r="M266" s="72">
        <f>G266</f>
        <v>0</v>
      </c>
      <c r="N266" s="72">
        <f t="shared" si="57"/>
        <v>0</v>
      </c>
      <c r="O266" s="72">
        <f t="shared" si="58"/>
        <v>600</v>
      </c>
      <c r="P266" s="72">
        <f t="shared" si="59"/>
        <v>200</v>
      </c>
      <c r="Q266" s="72"/>
      <c r="R266" s="28" t="s">
        <v>578</v>
      </c>
      <c r="S266" s="27">
        <v>2024</v>
      </c>
      <c r="T266" s="70"/>
      <c r="U266" s="70"/>
      <c r="V266" s="70"/>
      <c r="W266" s="70"/>
      <c r="X266" s="70"/>
      <c r="Y266" s="70"/>
      <c r="Z266" s="146"/>
      <c r="AA266" s="146"/>
      <c r="AB266" s="146"/>
      <c r="AC266" s="146"/>
      <c r="AD266" s="146"/>
      <c r="AE266" s="146"/>
      <c r="AF266" s="25"/>
    </row>
    <row r="267" spans="1:33" s="24" customFormat="1" ht="50.4" outlineLevel="2" x14ac:dyDescent="0.25">
      <c r="A267" s="76"/>
      <c r="B267" s="7">
        <f t="shared" si="53"/>
        <v>240</v>
      </c>
      <c r="C267" s="128" t="s">
        <v>628</v>
      </c>
      <c r="D267" s="126" t="s">
        <v>577</v>
      </c>
      <c r="E267" s="144" t="s">
        <v>627</v>
      </c>
      <c r="F267" s="72">
        <f>SUM(G267:K267)</f>
        <v>300</v>
      </c>
      <c r="G267" s="72"/>
      <c r="H267" s="72"/>
      <c r="I267" s="72"/>
      <c r="J267" s="72">
        <v>300</v>
      </c>
      <c r="K267" s="72"/>
      <c r="L267" s="72">
        <f t="shared" ref="L267:L330" si="61">SUM(M267:Q267)</f>
        <v>300</v>
      </c>
      <c r="M267" s="72">
        <f t="shared" ref="M267:M330" si="62">G267</f>
        <v>0</v>
      </c>
      <c r="N267" s="72">
        <f t="shared" ref="N267:N330" si="63">H267</f>
        <v>0</v>
      </c>
      <c r="O267" s="72">
        <f t="shared" ref="O267:O330" si="64">I267</f>
        <v>0</v>
      </c>
      <c r="P267" s="72">
        <f t="shared" ref="P267:P330" si="65">J267</f>
        <v>300</v>
      </c>
      <c r="Q267" s="72"/>
      <c r="R267" s="28" t="s">
        <v>578</v>
      </c>
      <c r="S267" s="27">
        <v>2024</v>
      </c>
      <c r="T267" s="70"/>
      <c r="U267" s="70"/>
      <c r="V267" s="70"/>
      <c r="W267" s="70"/>
      <c r="X267" s="70"/>
      <c r="Y267" s="70"/>
      <c r="Z267" s="146"/>
      <c r="AA267" s="146"/>
      <c r="AB267" s="146"/>
      <c r="AC267" s="146"/>
      <c r="AD267" s="146"/>
      <c r="AE267" s="146"/>
      <c r="AF267" s="25"/>
    </row>
    <row r="268" spans="1:33" s="177" customFormat="1" ht="51" outlineLevel="2" thickBot="1" x14ac:dyDescent="0.3">
      <c r="A268" s="172"/>
      <c r="B268" s="7">
        <f t="shared" si="53"/>
        <v>241</v>
      </c>
      <c r="C268" s="174" t="s">
        <v>629</v>
      </c>
      <c r="D268" s="147" t="s">
        <v>577</v>
      </c>
      <c r="E268" s="175" t="s">
        <v>627</v>
      </c>
      <c r="F268" s="176">
        <f t="shared" ref="F268:F331" si="66">SUM(G268:K268)</f>
        <v>1200</v>
      </c>
      <c r="G268" s="176"/>
      <c r="H268" s="176"/>
      <c r="I268" s="176">
        <v>900</v>
      </c>
      <c r="J268" s="176">
        <v>300</v>
      </c>
      <c r="K268" s="176"/>
      <c r="L268" s="176">
        <f t="shared" si="61"/>
        <v>1200</v>
      </c>
      <c r="M268" s="176">
        <f t="shared" si="62"/>
        <v>0</v>
      </c>
      <c r="N268" s="176">
        <f t="shared" si="63"/>
        <v>0</v>
      </c>
      <c r="O268" s="176">
        <f t="shared" si="64"/>
        <v>900</v>
      </c>
      <c r="P268" s="176">
        <f t="shared" si="65"/>
        <v>300</v>
      </c>
      <c r="Q268" s="176"/>
      <c r="R268" s="9" t="s">
        <v>578</v>
      </c>
      <c r="S268" s="7">
        <v>2024</v>
      </c>
      <c r="T268" s="59"/>
      <c r="U268" s="59"/>
      <c r="V268" s="59"/>
      <c r="W268" s="59"/>
      <c r="X268" s="59"/>
      <c r="Y268" s="59"/>
      <c r="Z268" s="131"/>
      <c r="AA268" s="131"/>
      <c r="AB268" s="131"/>
      <c r="AC268" s="131"/>
      <c r="AD268" s="131"/>
      <c r="AE268" s="131"/>
      <c r="AF268" s="14"/>
      <c r="AG268" s="1"/>
    </row>
    <row r="269" spans="1:33" s="24" customFormat="1" ht="54.6" outlineLevel="2" thickBot="1" x14ac:dyDescent="0.3">
      <c r="A269" s="76"/>
      <c r="B269" s="7">
        <f t="shared" si="53"/>
        <v>242</v>
      </c>
      <c r="C269" s="178" t="s">
        <v>630</v>
      </c>
      <c r="D269" s="126" t="s">
        <v>577</v>
      </c>
      <c r="E269" s="171" t="s">
        <v>627</v>
      </c>
      <c r="F269" s="72">
        <f t="shared" si="66"/>
        <v>600</v>
      </c>
      <c r="G269" s="72"/>
      <c r="H269" s="72"/>
      <c r="I269" s="72"/>
      <c r="J269" s="72">
        <v>600</v>
      </c>
      <c r="K269" s="72"/>
      <c r="L269" s="72">
        <f t="shared" si="61"/>
        <v>600</v>
      </c>
      <c r="M269" s="72">
        <f t="shared" si="62"/>
        <v>0</v>
      </c>
      <c r="N269" s="72">
        <f t="shared" si="63"/>
        <v>0</v>
      </c>
      <c r="O269" s="72">
        <f t="shared" si="64"/>
        <v>0</v>
      </c>
      <c r="P269" s="72">
        <f t="shared" si="65"/>
        <v>600</v>
      </c>
      <c r="Q269" s="72"/>
      <c r="R269" s="28" t="s">
        <v>578</v>
      </c>
      <c r="S269" s="28">
        <v>2024</v>
      </c>
      <c r="T269" s="70"/>
      <c r="U269" s="70"/>
      <c r="V269" s="70"/>
      <c r="W269" s="70"/>
      <c r="X269" s="70"/>
      <c r="Y269" s="70"/>
      <c r="Z269" s="146"/>
      <c r="AA269" s="146"/>
      <c r="AB269" s="146"/>
      <c r="AC269" s="146"/>
      <c r="AD269" s="146"/>
      <c r="AE269" s="146"/>
      <c r="AF269" s="25"/>
    </row>
    <row r="270" spans="1:33" s="24" customFormat="1" ht="50.4" outlineLevel="2" x14ac:dyDescent="0.25">
      <c r="A270" s="76"/>
      <c r="B270" s="7">
        <f t="shared" si="53"/>
        <v>243</v>
      </c>
      <c r="C270" s="128" t="s">
        <v>631</v>
      </c>
      <c r="D270" s="126" t="s">
        <v>577</v>
      </c>
      <c r="E270" s="171" t="s">
        <v>627</v>
      </c>
      <c r="F270" s="72">
        <f t="shared" si="66"/>
        <v>1200</v>
      </c>
      <c r="G270" s="72"/>
      <c r="H270" s="72"/>
      <c r="I270" s="72">
        <v>900</v>
      </c>
      <c r="J270" s="72">
        <v>300</v>
      </c>
      <c r="K270" s="72"/>
      <c r="L270" s="72">
        <f t="shared" si="61"/>
        <v>1200</v>
      </c>
      <c r="M270" s="72">
        <f t="shared" si="62"/>
        <v>0</v>
      </c>
      <c r="N270" s="72">
        <f t="shared" si="63"/>
        <v>0</v>
      </c>
      <c r="O270" s="72">
        <f t="shared" si="64"/>
        <v>900</v>
      </c>
      <c r="P270" s="72">
        <f t="shared" si="65"/>
        <v>300</v>
      </c>
      <c r="Q270" s="72"/>
      <c r="R270" s="28" t="s">
        <v>578</v>
      </c>
      <c r="S270" s="28">
        <v>2024</v>
      </c>
      <c r="T270" s="27">
        <v>2024</v>
      </c>
      <c r="U270" s="70"/>
      <c r="V270" s="70"/>
      <c r="W270" s="70"/>
      <c r="X270" s="70"/>
      <c r="Y270" s="70"/>
      <c r="Z270" s="146"/>
      <c r="AA270" s="146"/>
      <c r="AB270" s="146"/>
      <c r="AC270" s="146"/>
      <c r="AD270" s="146"/>
      <c r="AE270" s="146"/>
      <c r="AF270" s="25"/>
    </row>
    <row r="271" spans="1:33" s="24" customFormat="1" ht="50.4" outlineLevel="2" x14ac:dyDescent="0.25">
      <c r="A271" s="76"/>
      <c r="B271" s="7">
        <f t="shared" si="53"/>
        <v>244</v>
      </c>
      <c r="C271" s="128" t="s">
        <v>632</v>
      </c>
      <c r="D271" s="126" t="s">
        <v>577</v>
      </c>
      <c r="E271" s="171" t="s">
        <v>627</v>
      </c>
      <c r="F271" s="72">
        <f t="shared" si="66"/>
        <v>600</v>
      </c>
      <c r="G271" s="72"/>
      <c r="H271" s="72"/>
      <c r="I271" s="72"/>
      <c r="J271" s="72">
        <v>600</v>
      </c>
      <c r="K271" s="72"/>
      <c r="L271" s="72">
        <f t="shared" si="61"/>
        <v>600</v>
      </c>
      <c r="M271" s="72">
        <f t="shared" si="62"/>
        <v>0</v>
      </c>
      <c r="N271" s="72">
        <f t="shared" si="63"/>
        <v>0</v>
      </c>
      <c r="O271" s="72">
        <f t="shared" si="64"/>
        <v>0</v>
      </c>
      <c r="P271" s="72">
        <f t="shared" si="65"/>
        <v>600</v>
      </c>
      <c r="Q271" s="72"/>
      <c r="R271" s="28" t="s">
        <v>578</v>
      </c>
      <c r="S271" s="28">
        <v>2024</v>
      </c>
      <c r="T271" s="70"/>
      <c r="U271" s="70"/>
      <c r="V271" s="70"/>
      <c r="W271" s="70"/>
      <c r="X271" s="70"/>
      <c r="Y271" s="70"/>
      <c r="Z271" s="146"/>
      <c r="AA271" s="146"/>
      <c r="AB271" s="146"/>
      <c r="AC271" s="146"/>
      <c r="AD271" s="146"/>
      <c r="AE271" s="146"/>
      <c r="AF271" s="25"/>
    </row>
    <row r="272" spans="1:33" s="177" customFormat="1" ht="50.4" outlineLevel="2" x14ac:dyDescent="0.25">
      <c r="A272" s="172"/>
      <c r="B272" s="7">
        <f t="shared" si="53"/>
        <v>245</v>
      </c>
      <c r="C272" s="174" t="s">
        <v>633</v>
      </c>
      <c r="D272" s="147" t="s">
        <v>577</v>
      </c>
      <c r="E272" s="175" t="s">
        <v>627</v>
      </c>
      <c r="F272" s="176">
        <f t="shared" si="66"/>
        <v>384</v>
      </c>
      <c r="G272" s="176"/>
      <c r="H272" s="176"/>
      <c r="I272" s="176"/>
      <c r="J272" s="176">
        <v>384</v>
      </c>
      <c r="K272" s="176"/>
      <c r="L272" s="176">
        <f t="shared" si="61"/>
        <v>384</v>
      </c>
      <c r="M272" s="176">
        <f t="shared" si="62"/>
        <v>0</v>
      </c>
      <c r="N272" s="176">
        <f t="shared" si="63"/>
        <v>0</v>
      </c>
      <c r="O272" s="176">
        <f t="shared" si="64"/>
        <v>0</v>
      </c>
      <c r="P272" s="176">
        <f t="shared" si="65"/>
        <v>384</v>
      </c>
      <c r="Q272" s="176"/>
      <c r="R272" s="9" t="s">
        <v>578</v>
      </c>
      <c r="S272" s="7">
        <v>2024</v>
      </c>
      <c r="T272" s="59"/>
      <c r="U272" s="59"/>
      <c r="V272" s="59"/>
      <c r="W272" s="59"/>
      <c r="X272" s="59"/>
      <c r="Y272" s="59"/>
      <c r="Z272" s="131"/>
      <c r="AA272" s="131"/>
      <c r="AB272" s="131"/>
      <c r="AC272" s="131"/>
      <c r="AD272" s="131"/>
      <c r="AE272" s="131"/>
      <c r="AF272" s="14"/>
      <c r="AG272" s="1"/>
    </row>
    <row r="273" spans="1:32" s="24" customFormat="1" ht="50.4" outlineLevel="2" x14ac:dyDescent="0.25">
      <c r="A273" s="76"/>
      <c r="B273" s="7">
        <f t="shared" si="53"/>
        <v>246</v>
      </c>
      <c r="C273" s="128" t="s">
        <v>634</v>
      </c>
      <c r="D273" s="126" t="s">
        <v>577</v>
      </c>
      <c r="E273" s="171" t="s">
        <v>627</v>
      </c>
      <c r="F273" s="72">
        <f t="shared" si="66"/>
        <v>350</v>
      </c>
      <c r="G273" s="72"/>
      <c r="H273" s="72"/>
      <c r="I273" s="72"/>
      <c r="J273" s="72">
        <v>350</v>
      </c>
      <c r="K273" s="72"/>
      <c r="L273" s="72">
        <f t="shared" si="61"/>
        <v>350</v>
      </c>
      <c r="M273" s="72">
        <f t="shared" si="62"/>
        <v>0</v>
      </c>
      <c r="N273" s="72">
        <f t="shared" si="63"/>
        <v>0</v>
      </c>
      <c r="O273" s="72">
        <f t="shared" si="64"/>
        <v>0</v>
      </c>
      <c r="P273" s="72">
        <f t="shared" si="65"/>
        <v>350</v>
      </c>
      <c r="Q273" s="72"/>
      <c r="R273" s="28" t="s">
        <v>578</v>
      </c>
      <c r="S273" s="28">
        <v>2024</v>
      </c>
      <c r="T273" s="70"/>
      <c r="U273" s="70"/>
      <c r="V273" s="70"/>
      <c r="W273" s="70"/>
      <c r="X273" s="70"/>
      <c r="Y273" s="70"/>
      <c r="Z273" s="146"/>
      <c r="AA273" s="146"/>
      <c r="AB273" s="146"/>
      <c r="AC273" s="146"/>
      <c r="AD273" s="146"/>
      <c r="AE273" s="146"/>
      <c r="AF273" s="25"/>
    </row>
    <row r="274" spans="1:32" s="157" customFormat="1" ht="50.4" outlineLevel="2" x14ac:dyDescent="0.25">
      <c r="A274" s="148"/>
      <c r="B274" s="7">
        <f t="shared" si="53"/>
        <v>247</v>
      </c>
      <c r="C274" s="167" t="s">
        <v>635</v>
      </c>
      <c r="D274" s="147" t="s">
        <v>577</v>
      </c>
      <c r="E274" s="175" t="s">
        <v>627</v>
      </c>
      <c r="F274" s="152">
        <f t="shared" si="66"/>
        <v>300</v>
      </c>
      <c r="G274" s="152"/>
      <c r="H274" s="152"/>
      <c r="I274" s="152"/>
      <c r="J274" s="152">
        <v>300</v>
      </c>
      <c r="K274" s="152"/>
      <c r="L274" s="152">
        <f t="shared" si="61"/>
        <v>300</v>
      </c>
      <c r="M274" s="152">
        <f t="shared" si="62"/>
        <v>0</v>
      </c>
      <c r="N274" s="152">
        <f t="shared" si="63"/>
        <v>0</v>
      </c>
      <c r="O274" s="152">
        <f t="shared" si="64"/>
        <v>0</v>
      </c>
      <c r="P274" s="152">
        <f t="shared" si="65"/>
        <v>300</v>
      </c>
      <c r="Q274" s="152"/>
      <c r="R274" s="169" t="s">
        <v>578</v>
      </c>
      <c r="S274" s="169">
        <v>2024</v>
      </c>
      <c r="T274" s="154"/>
      <c r="U274" s="154"/>
      <c r="V274" s="154"/>
      <c r="W274" s="154"/>
      <c r="X274" s="154"/>
      <c r="Y274" s="154"/>
      <c r="Z274" s="155"/>
      <c r="AA274" s="155"/>
      <c r="AB274" s="155"/>
      <c r="AC274" s="155"/>
      <c r="AD274" s="155"/>
      <c r="AE274" s="155"/>
      <c r="AF274" s="156"/>
    </row>
    <row r="275" spans="1:32" ht="67.2" outlineLevel="2" x14ac:dyDescent="0.25">
      <c r="A275" s="2"/>
      <c r="B275" s="7">
        <f t="shared" si="53"/>
        <v>248</v>
      </c>
      <c r="C275" s="86" t="s">
        <v>636</v>
      </c>
      <c r="D275" s="147" t="s">
        <v>577</v>
      </c>
      <c r="E275" s="175" t="s">
        <v>627</v>
      </c>
      <c r="F275" s="38">
        <f t="shared" si="66"/>
        <v>248</v>
      </c>
      <c r="G275" s="38"/>
      <c r="H275" s="38"/>
      <c r="I275" s="38"/>
      <c r="J275" s="38">
        <v>248</v>
      </c>
      <c r="K275" s="38"/>
      <c r="L275" s="38">
        <f t="shared" si="61"/>
        <v>248</v>
      </c>
      <c r="M275" s="38">
        <f t="shared" si="62"/>
        <v>0</v>
      </c>
      <c r="N275" s="38">
        <f t="shared" si="63"/>
        <v>0</v>
      </c>
      <c r="O275" s="38">
        <f t="shared" si="64"/>
        <v>0</v>
      </c>
      <c r="P275" s="38">
        <f t="shared" si="65"/>
        <v>248</v>
      </c>
      <c r="Q275" s="38"/>
      <c r="R275" s="9" t="s">
        <v>578</v>
      </c>
      <c r="S275" s="7">
        <v>2024</v>
      </c>
      <c r="T275" s="59"/>
      <c r="U275" s="59"/>
      <c r="V275" s="59"/>
      <c r="W275" s="59"/>
      <c r="X275" s="59"/>
      <c r="Y275" s="59"/>
      <c r="Z275" s="131"/>
      <c r="AA275" s="131"/>
      <c r="AB275" s="131"/>
      <c r="AC275" s="131"/>
      <c r="AD275" s="131"/>
      <c r="AE275" s="131"/>
      <c r="AF275" s="14"/>
    </row>
    <row r="276" spans="1:32" ht="50.4" outlineLevel="2" x14ac:dyDescent="0.25">
      <c r="A276" s="2"/>
      <c r="B276" s="7">
        <f t="shared" si="53"/>
        <v>249</v>
      </c>
      <c r="C276" s="86" t="s">
        <v>637</v>
      </c>
      <c r="D276" s="147" t="s">
        <v>577</v>
      </c>
      <c r="E276" s="175" t="s">
        <v>627</v>
      </c>
      <c r="F276" s="38">
        <f t="shared" si="66"/>
        <v>400</v>
      </c>
      <c r="G276" s="38"/>
      <c r="H276" s="38"/>
      <c r="I276" s="38"/>
      <c r="J276" s="38">
        <v>400</v>
      </c>
      <c r="K276" s="38"/>
      <c r="L276" s="38">
        <f t="shared" si="61"/>
        <v>400</v>
      </c>
      <c r="M276" s="38">
        <f t="shared" si="62"/>
        <v>0</v>
      </c>
      <c r="N276" s="38">
        <f t="shared" si="63"/>
        <v>0</v>
      </c>
      <c r="O276" s="38">
        <f t="shared" si="64"/>
        <v>0</v>
      </c>
      <c r="P276" s="38">
        <f t="shared" si="65"/>
        <v>400</v>
      </c>
      <c r="Q276" s="38"/>
      <c r="R276" s="9" t="s">
        <v>578</v>
      </c>
      <c r="S276" s="7">
        <v>2024</v>
      </c>
      <c r="T276" s="59"/>
      <c r="U276" s="59"/>
      <c r="V276" s="59"/>
      <c r="W276" s="59"/>
      <c r="X276" s="59"/>
      <c r="Y276" s="59"/>
      <c r="Z276" s="131"/>
      <c r="AA276" s="131"/>
      <c r="AB276" s="131"/>
      <c r="AC276" s="131"/>
      <c r="AD276" s="131"/>
      <c r="AE276" s="131"/>
      <c r="AF276" s="14"/>
    </row>
    <row r="277" spans="1:32" ht="50.4" outlineLevel="2" x14ac:dyDescent="0.25">
      <c r="A277" s="2"/>
      <c r="B277" s="7">
        <f t="shared" si="53"/>
        <v>250</v>
      </c>
      <c r="C277" s="86" t="s">
        <v>638</v>
      </c>
      <c r="D277" s="147" t="s">
        <v>577</v>
      </c>
      <c r="E277" s="175" t="s">
        <v>627</v>
      </c>
      <c r="F277" s="38">
        <f t="shared" si="66"/>
        <v>300</v>
      </c>
      <c r="G277" s="38"/>
      <c r="H277" s="38"/>
      <c r="I277" s="38"/>
      <c r="J277" s="38">
        <v>300</v>
      </c>
      <c r="K277" s="38"/>
      <c r="L277" s="38">
        <f t="shared" si="61"/>
        <v>300</v>
      </c>
      <c r="M277" s="38">
        <f t="shared" si="62"/>
        <v>0</v>
      </c>
      <c r="N277" s="38">
        <f t="shared" si="63"/>
        <v>0</v>
      </c>
      <c r="O277" s="38">
        <f t="shared" si="64"/>
        <v>0</v>
      </c>
      <c r="P277" s="38">
        <f t="shared" si="65"/>
        <v>300</v>
      </c>
      <c r="Q277" s="38"/>
      <c r="R277" s="9" t="s">
        <v>578</v>
      </c>
      <c r="S277" s="7">
        <v>2024</v>
      </c>
      <c r="T277" s="59"/>
      <c r="U277" s="59"/>
      <c r="V277" s="59"/>
      <c r="W277" s="59"/>
      <c r="X277" s="59"/>
      <c r="Y277" s="59"/>
      <c r="Z277" s="131"/>
      <c r="AA277" s="131"/>
      <c r="AB277" s="131"/>
      <c r="AC277" s="131"/>
      <c r="AD277" s="131"/>
      <c r="AE277" s="131"/>
      <c r="AF277" s="14"/>
    </row>
    <row r="278" spans="1:32" s="24" customFormat="1" ht="50.4" outlineLevel="2" x14ac:dyDescent="0.25">
      <c r="A278" s="76"/>
      <c r="B278" s="7">
        <f t="shared" si="53"/>
        <v>251</v>
      </c>
      <c r="C278" s="128" t="s">
        <v>639</v>
      </c>
      <c r="D278" s="126" t="s">
        <v>577</v>
      </c>
      <c r="E278" s="171" t="s">
        <v>627</v>
      </c>
      <c r="F278" s="72">
        <f t="shared" si="66"/>
        <v>300</v>
      </c>
      <c r="G278" s="72"/>
      <c r="H278" s="72"/>
      <c r="I278" s="72"/>
      <c r="J278" s="72">
        <v>300</v>
      </c>
      <c r="K278" s="72"/>
      <c r="L278" s="72">
        <f t="shared" si="61"/>
        <v>300</v>
      </c>
      <c r="M278" s="72">
        <f t="shared" si="62"/>
        <v>0</v>
      </c>
      <c r="N278" s="72">
        <f t="shared" si="63"/>
        <v>0</v>
      </c>
      <c r="O278" s="72">
        <f t="shared" si="64"/>
        <v>0</v>
      </c>
      <c r="P278" s="72">
        <f t="shared" si="65"/>
        <v>300</v>
      </c>
      <c r="Q278" s="72"/>
      <c r="R278" s="72" t="s">
        <v>578</v>
      </c>
      <c r="S278" s="72">
        <v>2024</v>
      </c>
      <c r="T278" s="70"/>
      <c r="U278" s="70"/>
      <c r="V278" s="70"/>
      <c r="W278" s="70"/>
      <c r="X278" s="70"/>
      <c r="Y278" s="70"/>
      <c r="Z278" s="146"/>
      <c r="AA278" s="146"/>
      <c r="AB278" s="146"/>
      <c r="AC278" s="146"/>
      <c r="AD278" s="146"/>
      <c r="AE278" s="146"/>
      <c r="AF278" s="25"/>
    </row>
    <row r="279" spans="1:32" s="24" customFormat="1" ht="50.4" outlineLevel="2" x14ac:dyDescent="0.25">
      <c r="A279" s="76"/>
      <c r="B279" s="7">
        <f t="shared" si="53"/>
        <v>252</v>
      </c>
      <c r="C279" s="128" t="s">
        <v>640</v>
      </c>
      <c r="D279" s="126" t="s">
        <v>577</v>
      </c>
      <c r="E279" s="171" t="s">
        <v>627</v>
      </c>
      <c r="F279" s="72">
        <f t="shared" si="66"/>
        <v>1200</v>
      </c>
      <c r="G279" s="72"/>
      <c r="H279" s="72"/>
      <c r="I279" s="72"/>
      <c r="J279" s="72">
        <v>1200</v>
      </c>
      <c r="K279" s="72"/>
      <c r="L279" s="72">
        <f t="shared" si="61"/>
        <v>1200</v>
      </c>
      <c r="M279" s="72">
        <f t="shared" si="62"/>
        <v>0</v>
      </c>
      <c r="N279" s="72">
        <f t="shared" si="63"/>
        <v>0</v>
      </c>
      <c r="O279" s="72">
        <f t="shared" si="64"/>
        <v>0</v>
      </c>
      <c r="P279" s="72">
        <f t="shared" si="65"/>
        <v>1200</v>
      </c>
      <c r="Q279" s="72"/>
      <c r="R279" s="72" t="s">
        <v>578</v>
      </c>
      <c r="S279" s="72">
        <v>2024</v>
      </c>
      <c r="T279" s="70"/>
      <c r="U279" s="70"/>
      <c r="V279" s="70"/>
      <c r="W279" s="70"/>
      <c r="X279" s="70"/>
      <c r="Y279" s="70"/>
      <c r="Z279" s="146"/>
      <c r="AA279" s="146"/>
      <c r="AB279" s="146"/>
      <c r="AC279" s="146"/>
      <c r="AD279" s="146"/>
      <c r="AE279" s="146"/>
      <c r="AF279" s="25"/>
    </row>
    <row r="280" spans="1:32" ht="50.4" outlineLevel="2" x14ac:dyDescent="0.25">
      <c r="A280" s="2"/>
      <c r="B280" s="7">
        <f t="shared" si="53"/>
        <v>253</v>
      </c>
      <c r="C280" s="86" t="s">
        <v>642</v>
      </c>
      <c r="D280" s="147" t="s">
        <v>577</v>
      </c>
      <c r="E280" s="175" t="s">
        <v>643</v>
      </c>
      <c r="F280" s="38">
        <f t="shared" si="66"/>
        <v>31.33</v>
      </c>
      <c r="G280" s="38"/>
      <c r="H280" s="38"/>
      <c r="I280" s="38"/>
      <c r="J280" s="38">
        <v>31.33</v>
      </c>
      <c r="K280" s="38"/>
      <c r="L280" s="38">
        <f t="shared" si="61"/>
        <v>31.33</v>
      </c>
      <c r="M280" s="38">
        <f t="shared" si="62"/>
        <v>0</v>
      </c>
      <c r="N280" s="38">
        <f t="shared" si="63"/>
        <v>0</v>
      </c>
      <c r="O280" s="38">
        <f t="shared" si="64"/>
        <v>0</v>
      </c>
      <c r="P280" s="38">
        <f t="shared" si="65"/>
        <v>31.33</v>
      </c>
      <c r="Q280" s="38"/>
      <c r="R280" s="9" t="s">
        <v>578</v>
      </c>
      <c r="S280" s="7">
        <v>2024</v>
      </c>
      <c r="T280" s="59"/>
      <c r="U280" s="59"/>
      <c r="V280" s="59"/>
      <c r="W280" s="59"/>
      <c r="X280" s="59"/>
      <c r="Y280" s="59"/>
      <c r="Z280" s="131"/>
      <c r="AA280" s="131"/>
      <c r="AB280" s="131"/>
      <c r="AC280" s="131"/>
      <c r="AD280" s="131"/>
      <c r="AE280" s="131"/>
      <c r="AF280" s="14"/>
    </row>
    <row r="281" spans="1:32" ht="50.4" outlineLevel="2" x14ac:dyDescent="0.25">
      <c r="A281" s="2"/>
      <c r="B281" s="7">
        <f t="shared" si="53"/>
        <v>254</v>
      </c>
      <c r="C281" s="86" t="s">
        <v>644</v>
      </c>
      <c r="D281" s="147" t="s">
        <v>577</v>
      </c>
      <c r="E281" s="175" t="s">
        <v>643</v>
      </c>
      <c r="F281" s="38">
        <f t="shared" si="66"/>
        <v>455</v>
      </c>
      <c r="G281" s="38"/>
      <c r="H281" s="38"/>
      <c r="I281" s="38">
        <v>455</v>
      </c>
      <c r="J281" s="38"/>
      <c r="K281" s="38"/>
      <c r="L281" s="38">
        <f t="shared" si="61"/>
        <v>455</v>
      </c>
      <c r="M281" s="38">
        <f t="shared" si="62"/>
        <v>0</v>
      </c>
      <c r="N281" s="38">
        <f t="shared" si="63"/>
        <v>0</v>
      </c>
      <c r="O281" s="38">
        <f t="shared" si="64"/>
        <v>455</v>
      </c>
      <c r="P281" s="38">
        <f t="shared" si="65"/>
        <v>0</v>
      </c>
      <c r="Q281" s="38"/>
      <c r="R281" s="9" t="s">
        <v>578</v>
      </c>
      <c r="S281" s="7">
        <v>2024</v>
      </c>
      <c r="T281" s="59"/>
      <c r="U281" s="59"/>
      <c r="V281" s="59"/>
      <c r="W281" s="59"/>
      <c r="X281" s="59"/>
      <c r="Y281" s="59"/>
      <c r="Z281" s="131"/>
      <c r="AA281" s="131"/>
      <c r="AB281" s="131"/>
      <c r="AC281" s="131"/>
      <c r="AD281" s="131"/>
      <c r="AE281" s="131"/>
      <c r="AF281" s="14"/>
    </row>
    <row r="282" spans="1:32" ht="50.4" outlineLevel="2" x14ac:dyDescent="0.25">
      <c r="A282" s="2"/>
      <c r="B282" s="7">
        <f t="shared" si="53"/>
        <v>255</v>
      </c>
      <c r="C282" s="86" t="s">
        <v>645</v>
      </c>
      <c r="D282" s="147" t="s">
        <v>577</v>
      </c>
      <c r="E282" s="175" t="s">
        <v>646</v>
      </c>
      <c r="F282" s="38">
        <f t="shared" si="66"/>
        <v>480</v>
      </c>
      <c r="G282" s="38"/>
      <c r="H282" s="38"/>
      <c r="I282" s="38">
        <v>480</v>
      </c>
      <c r="J282" s="38"/>
      <c r="K282" s="38"/>
      <c r="L282" s="38">
        <f t="shared" si="61"/>
        <v>480</v>
      </c>
      <c r="M282" s="38">
        <f t="shared" si="62"/>
        <v>0</v>
      </c>
      <c r="N282" s="38">
        <f t="shared" si="63"/>
        <v>0</v>
      </c>
      <c r="O282" s="38">
        <f t="shared" si="64"/>
        <v>480</v>
      </c>
      <c r="P282" s="38">
        <f t="shared" si="65"/>
        <v>0</v>
      </c>
      <c r="Q282" s="38"/>
      <c r="R282" s="9" t="s">
        <v>578</v>
      </c>
      <c r="S282" s="7">
        <v>2024</v>
      </c>
      <c r="T282" s="59"/>
      <c r="U282" s="59"/>
      <c r="V282" s="59"/>
      <c r="W282" s="59"/>
      <c r="X282" s="59"/>
      <c r="Y282" s="59"/>
      <c r="Z282" s="131"/>
      <c r="AA282" s="131"/>
      <c r="AB282" s="131"/>
      <c r="AC282" s="131"/>
      <c r="AD282" s="131"/>
      <c r="AE282" s="131"/>
      <c r="AF282" s="14"/>
    </row>
    <row r="283" spans="1:32" ht="50.4" outlineLevel="2" x14ac:dyDescent="0.25">
      <c r="A283" s="2"/>
      <c r="B283" s="7">
        <f t="shared" si="53"/>
        <v>256</v>
      </c>
      <c r="C283" s="86" t="s">
        <v>647</v>
      </c>
      <c r="D283" s="147" t="s">
        <v>577</v>
      </c>
      <c r="E283" s="175" t="s">
        <v>646</v>
      </c>
      <c r="F283" s="38">
        <f t="shared" si="66"/>
        <v>520</v>
      </c>
      <c r="G283" s="38"/>
      <c r="H283" s="38"/>
      <c r="I283" s="38">
        <v>520</v>
      </c>
      <c r="J283" s="38"/>
      <c r="K283" s="38"/>
      <c r="L283" s="38">
        <f t="shared" si="61"/>
        <v>520</v>
      </c>
      <c r="M283" s="38">
        <f t="shared" si="62"/>
        <v>0</v>
      </c>
      <c r="N283" s="38">
        <f t="shared" si="63"/>
        <v>0</v>
      </c>
      <c r="O283" s="38">
        <f t="shared" si="64"/>
        <v>520</v>
      </c>
      <c r="P283" s="38">
        <f t="shared" si="65"/>
        <v>0</v>
      </c>
      <c r="Q283" s="38"/>
      <c r="R283" s="9" t="s">
        <v>578</v>
      </c>
      <c r="S283" s="7">
        <v>2024</v>
      </c>
      <c r="T283" s="59"/>
      <c r="U283" s="59"/>
      <c r="V283" s="59"/>
      <c r="W283" s="59"/>
      <c r="X283" s="59"/>
      <c r="Y283" s="59"/>
      <c r="Z283" s="131"/>
      <c r="AA283" s="131"/>
      <c r="AB283" s="131"/>
      <c r="AC283" s="131"/>
      <c r="AD283" s="131"/>
      <c r="AE283" s="131"/>
      <c r="AF283" s="14"/>
    </row>
    <row r="284" spans="1:32" s="24" customFormat="1" ht="50.4" outlineLevel="2" x14ac:dyDescent="0.25">
      <c r="A284" s="76"/>
      <c r="B284" s="7">
        <f t="shared" si="53"/>
        <v>257</v>
      </c>
      <c r="C284" s="128" t="s">
        <v>648</v>
      </c>
      <c r="D284" s="126" t="s">
        <v>577</v>
      </c>
      <c r="E284" s="171" t="s">
        <v>646</v>
      </c>
      <c r="F284" s="72">
        <f t="shared" si="66"/>
        <v>310</v>
      </c>
      <c r="G284" s="72"/>
      <c r="H284" s="72"/>
      <c r="I284" s="72"/>
      <c r="J284" s="72">
        <v>310</v>
      </c>
      <c r="K284" s="72"/>
      <c r="L284" s="72">
        <f t="shared" si="61"/>
        <v>310</v>
      </c>
      <c r="M284" s="72">
        <f t="shared" si="62"/>
        <v>0</v>
      </c>
      <c r="N284" s="72">
        <f t="shared" si="63"/>
        <v>0</v>
      </c>
      <c r="O284" s="72">
        <f t="shared" si="64"/>
        <v>0</v>
      </c>
      <c r="P284" s="72">
        <f t="shared" si="65"/>
        <v>310</v>
      </c>
      <c r="Q284" s="72"/>
      <c r="R284" s="28" t="s">
        <v>578</v>
      </c>
      <c r="S284" s="27">
        <v>2024</v>
      </c>
      <c r="T284" s="70"/>
      <c r="U284" s="70"/>
      <c r="V284" s="70"/>
      <c r="W284" s="70"/>
      <c r="X284" s="70"/>
      <c r="Y284" s="70"/>
      <c r="Z284" s="146"/>
      <c r="AA284" s="146"/>
      <c r="AB284" s="146"/>
      <c r="AC284" s="146"/>
      <c r="AD284" s="146"/>
      <c r="AE284" s="146"/>
      <c r="AF284" s="25"/>
    </row>
    <row r="285" spans="1:32" ht="50.4" outlineLevel="2" x14ac:dyDescent="0.25">
      <c r="A285" s="2"/>
      <c r="B285" s="7">
        <f t="shared" si="53"/>
        <v>258</v>
      </c>
      <c r="C285" s="86" t="s">
        <v>649</v>
      </c>
      <c r="D285" s="147" t="s">
        <v>577</v>
      </c>
      <c r="E285" s="151" t="s">
        <v>650</v>
      </c>
      <c r="F285" s="38">
        <f t="shared" si="66"/>
        <v>1150</v>
      </c>
      <c r="G285" s="38"/>
      <c r="H285" s="38"/>
      <c r="I285" s="38">
        <v>800</v>
      </c>
      <c r="J285" s="38">
        <v>350</v>
      </c>
      <c r="K285" s="38"/>
      <c r="L285" s="38">
        <f t="shared" si="61"/>
        <v>1150</v>
      </c>
      <c r="M285" s="38">
        <f t="shared" si="62"/>
        <v>0</v>
      </c>
      <c r="N285" s="38">
        <f t="shared" si="63"/>
        <v>0</v>
      </c>
      <c r="O285" s="38">
        <f t="shared" si="64"/>
        <v>800</v>
      </c>
      <c r="P285" s="38">
        <f t="shared" si="65"/>
        <v>350</v>
      </c>
      <c r="Q285" s="38"/>
      <c r="R285" s="9" t="s">
        <v>578</v>
      </c>
      <c r="S285" s="7">
        <v>2025</v>
      </c>
      <c r="T285" s="59"/>
      <c r="U285" s="59"/>
      <c r="V285" s="59"/>
      <c r="W285" s="59"/>
      <c r="X285" s="59"/>
      <c r="Y285" s="59"/>
      <c r="Z285" s="131"/>
      <c r="AA285" s="131"/>
      <c r="AB285" s="131"/>
      <c r="AC285" s="131"/>
      <c r="AD285" s="131"/>
      <c r="AE285" s="131"/>
      <c r="AF285" s="14"/>
    </row>
    <row r="286" spans="1:32" ht="67.2" outlineLevel="2" x14ac:dyDescent="0.25">
      <c r="A286" s="2"/>
      <c r="B286" s="7">
        <f t="shared" si="53"/>
        <v>259</v>
      </c>
      <c r="C286" s="86" t="s">
        <v>651</v>
      </c>
      <c r="D286" s="147" t="s">
        <v>577</v>
      </c>
      <c r="E286" s="151" t="s">
        <v>650</v>
      </c>
      <c r="F286" s="38">
        <f t="shared" si="66"/>
        <v>1200</v>
      </c>
      <c r="G286" s="38"/>
      <c r="H286" s="38"/>
      <c r="I286" s="38">
        <v>800</v>
      </c>
      <c r="J286" s="38">
        <v>400</v>
      </c>
      <c r="K286" s="38"/>
      <c r="L286" s="38">
        <f t="shared" si="61"/>
        <v>1200</v>
      </c>
      <c r="M286" s="38">
        <f t="shared" si="62"/>
        <v>0</v>
      </c>
      <c r="N286" s="38">
        <f t="shared" si="63"/>
        <v>0</v>
      </c>
      <c r="O286" s="38">
        <f t="shared" si="64"/>
        <v>800</v>
      </c>
      <c r="P286" s="38">
        <f t="shared" si="65"/>
        <v>400</v>
      </c>
      <c r="Q286" s="38"/>
      <c r="R286" s="9" t="s">
        <v>578</v>
      </c>
      <c r="S286" s="7">
        <v>2025</v>
      </c>
      <c r="T286" s="59"/>
      <c r="U286" s="59"/>
      <c r="V286" s="59"/>
      <c r="W286" s="59"/>
      <c r="X286" s="59"/>
      <c r="Y286" s="59"/>
      <c r="Z286" s="131"/>
      <c r="AA286" s="131"/>
      <c r="AB286" s="131"/>
      <c r="AC286" s="131"/>
      <c r="AD286" s="131"/>
      <c r="AE286" s="131"/>
      <c r="AF286" s="14"/>
    </row>
    <row r="287" spans="1:32" ht="50.4" outlineLevel="2" x14ac:dyDescent="0.25">
      <c r="A287" s="2"/>
      <c r="B287" s="7">
        <f t="shared" si="53"/>
        <v>260</v>
      </c>
      <c r="C287" s="86" t="s">
        <v>652</v>
      </c>
      <c r="D287" s="147" t="s">
        <v>577</v>
      </c>
      <c r="E287" s="144"/>
      <c r="F287" s="38">
        <f t="shared" si="66"/>
        <v>617</v>
      </c>
      <c r="G287" s="38"/>
      <c r="H287" s="38"/>
      <c r="I287" s="38">
        <v>617</v>
      </c>
      <c r="J287" s="38"/>
      <c r="K287" s="38"/>
      <c r="L287" s="38">
        <f t="shared" si="61"/>
        <v>617</v>
      </c>
      <c r="M287" s="38">
        <f t="shared" si="62"/>
        <v>0</v>
      </c>
      <c r="N287" s="38">
        <f t="shared" si="63"/>
        <v>0</v>
      </c>
      <c r="O287" s="38">
        <f t="shared" si="64"/>
        <v>617</v>
      </c>
      <c r="P287" s="38">
        <f t="shared" si="65"/>
        <v>0</v>
      </c>
      <c r="Q287" s="38"/>
      <c r="R287" s="9" t="s">
        <v>578</v>
      </c>
      <c r="S287" s="7">
        <v>2024</v>
      </c>
      <c r="T287" s="59"/>
      <c r="U287" s="59"/>
      <c r="V287" s="59"/>
      <c r="W287" s="59"/>
      <c r="X287" s="59"/>
      <c r="Y287" s="59"/>
      <c r="Z287" s="131"/>
      <c r="AA287" s="131"/>
      <c r="AB287" s="131"/>
      <c r="AC287" s="131"/>
      <c r="AD287" s="131"/>
      <c r="AE287" s="131"/>
      <c r="AF287" s="14"/>
    </row>
    <row r="288" spans="1:32" ht="50.4" outlineLevel="2" x14ac:dyDescent="0.25">
      <c r="A288" s="2"/>
      <c r="B288" s="7">
        <f t="shared" si="53"/>
        <v>261</v>
      </c>
      <c r="C288" s="86" t="s">
        <v>653</v>
      </c>
      <c r="D288" s="147" t="s">
        <v>577</v>
      </c>
      <c r="E288" s="144"/>
      <c r="F288" s="38">
        <f t="shared" si="66"/>
        <v>613</v>
      </c>
      <c r="G288" s="38"/>
      <c r="H288" s="38"/>
      <c r="I288" s="38">
        <v>613</v>
      </c>
      <c r="J288" s="38"/>
      <c r="K288" s="38"/>
      <c r="L288" s="38">
        <f t="shared" si="61"/>
        <v>613</v>
      </c>
      <c r="M288" s="38">
        <f t="shared" si="62"/>
        <v>0</v>
      </c>
      <c r="N288" s="38">
        <f t="shared" si="63"/>
        <v>0</v>
      </c>
      <c r="O288" s="38">
        <f t="shared" si="64"/>
        <v>613</v>
      </c>
      <c r="P288" s="38">
        <f t="shared" si="65"/>
        <v>0</v>
      </c>
      <c r="Q288" s="38"/>
      <c r="R288" s="9" t="s">
        <v>578</v>
      </c>
      <c r="S288" s="7">
        <v>2024</v>
      </c>
      <c r="T288" s="59"/>
      <c r="U288" s="59"/>
      <c r="V288" s="59"/>
      <c r="W288" s="59"/>
      <c r="X288" s="59"/>
      <c r="Y288" s="59"/>
      <c r="Z288" s="131"/>
      <c r="AA288" s="131"/>
      <c r="AB288" s="131"/>
      <c r="AC288" s="131"/>
      <c r="AD288" s="131"/>
      <c r="AE288" s="131"/>
      <c r="AF288" s="14"/>
    </row>
    <row r="289" spans="1:32" ht="50.4" outlineLevel="2" x14ac:dyDescent="0.25">
      <c r="A289" s="2"/>
      <c r="B289" s="7">
        <f t="shared" si="53"/>
        <v>262</v>
      </c>
      <c r="C289" s="86" t="s">
        <v>654</v>
      </c>
      <c r="D289" s="147" t="s">
        <v>577</v>
      </c>
      <c r="E289" s="144"/>
      <c r="F289" s="38">
        <f t="shared" si="66"/>
        <v>427</v>
      </c>
      <c r="G289" s="38"/>
      <c r="H289" s="38"/>
      <c r="I289" s="38">
        <v>427</v>
      </c>
      <c r="J289" s="38"/>
      <c r="K289" s="38"/>
      <c r="L289" s="38">
        <f t="shared" si="61"/>
        <v>427</v>
      </c>
      <c r="M289" s="38">
        <f t="shared" si="62"/>
        <v>0</v>
      </c>
      <c r="N289" s="38">
        <f t="shared" si="63"/>
        <v>0</v>
      </c>
      <c r="O289" s="38">
        <f t="shared" si="64"/>
        <v>427</v>
      </c>
      <c r="P289" s="38">
        <f t="shared" si="65"/>
        <v>0</v>
      </c>
      <c r="Q289" s="38"/>
      <c r="R289" s="9" t="s">
        <v>578</v>
      </c>
      <c r="S289" s="7">
        <v>2024</v>
      </c>
      <c r="T289" s="59"/>
      <c r="U289" s="59"/>
      <c r="V289" s="59"/>
      <c r="W289" s="59"/>
      <c r="X289" s="59"/>
      <c r="Y289" s="59"/>
      <c r="Z289" s="131"/>
      <c r="AA289" s="131"/>
      <c r="AB289" s="131"/>
      <c r="AC289" s="131"/>
      <c r="AD289" s="131"/>
      <c r="AE289" s="131"/>
      <c r="AF289" s="14"/>
    </row>
    <row r="290" spans="1:32" ht="67.2" outlineLevel="2" x14ac:dyDescent="0.25">
      <c r="A290" s="2"/>
      <c r="B290" s="7">
        <f t="shared" si="53"/>
        <v>263</v>
      </c>
      <c r="C290" s="86" t="s">
        <v>655</v>
      </c>
      <c r="D290" s="147" t="s">
        <v>656</v>
      </c>
      <c r="E290" s="151" t="s">
        <v>657</v>
      </c>
      <c r="F290" s="38">
        <f t="shared" si="66"/>
        <v>978</v>
      </c>
      <c r="G290" s="38"/>
      <c r="H290" s="38"/>
      <c r="I290" s="38">
        <v>978</v>
      </c>
      <c r="J290" s="38"/>
      <c r="K290" s="38"/>
      <c r="L290" s="38">
        <f t="shared" si="61"/>
        <v>978</v>
      </c>
      <c r="M290" s="38">
        <f t="shared" si="62"/>
        <v>0</v>
      </c>
      <c r="N290" s="38">
        <f t="shared" si="63"/>
        <v>0</v>
      </c>
      <c r="O290" s="38">
        <f t="shared" si="64"/>
        <v>978</v>
      </c>
      <c r="P290" s="38">
        <f t="shared" si="65"/>
        <v>0</v>
      </c>
      <c r="Q290" s="38"/>
      <c r="R290" s="9" t="s">
        <v>658</v>
      </c>
      <c r="S290" s="7">
        <v>2023</v>
      </c>
      <c r="T290" s="59"/>
      <c r="U290" s="59"/>
      <c r="V290" s="59"/>
      <c r="W290" s="59"/>
      <c r="X290" s="59"/>
      <c r="Y290" s="59"/>
      <c r="Z290" s="131"/>
      <c r="AA290" s="131"/>
      <c r="AB290" s="131"/>
      <c r="AC290" s="131"/>
      <c r="AD290" s="131"/>
      <c r="AE290" s="131"/>
      <c r="AF290" s="14"/>
    </row>
    <row r="291" spans="1:32" ht="67.2" outlineLevel="2" x14ac:dyDescent="0.3">
      <c r="A291" s="2"/>
      <c r="B291" s="7">
        <f t="shared" si="53"/>
        <v>264</v>
      </c>
      <c r="C291" s="179" t="s">
        <v>659</v>
      </c>
      <c r="D291" s="147" t="s">
        <v>656</v>
      </c>
      <c r="E291" s="151" t="s">
        <v>657</v>
      </c>
      <c r="F291" s="38">
        <f t="shared" si="66"/>
        <v>1016.519</v>
      </c>
      <c r="G291" s="38"/>
      <c r="H291" s="38"/>
      <c r="I291" s="38">
        <v>982.5</v>
      </c>
      <c r="J291" s="38">
        <v>34.018999999999998</v>
      </c>
      <c r="K291" s="38"/>
      <c r="L291" s="38">
        <f t="shared" si="61"/>
        <v>1016.519</v>
      </c>
      <c r="M291" s="38">
        <f t="shared" si="62"/>
        <v>0</v>
      </c>
      <c r="N291" s="38">
        <f t="shared" si="63"/>
        <v>0</v>
      </c>
      <c r="O291" s="38">
        <f t="shared" si="64"/>
        <v>982.5</v>
      </c>
      <c r="P291" s="38">
        <f t="shared" si="65"/>
        <v>34.018999999999998</v>
      </c>
      <c r="Q291" s="38"/>
      <c r="R291" s="9" t="s">
        <v>658</v>
      </c>
      <c r="S291" s="7">
        <v>2023</v>
      </c>
      <c r="T291" s="59"/>
      <c r="U291" s="59"/>
      <c r="V291" s="59"/>
      <c r="W291" s="59"/>
      <c r="X291" s="59"/>
      <c r="Y291" s="59"/>
      <c r="Z291" s="131"/>
      <c r="AA291" s="131"/>
      <c r="AB291" s="131"/>
      <c r="AC291" s="131"/>
      <c r="AD291" s="131"/>
      <c r="AE291" s="131"/>
      <c r="AF291" s="14"/>
    </row>
    <row r="292" spans="1:32" ht="67.2" outlineLevel="2" x14ac:dyDescent="0.25">
      <c r="A292" s="2"/>
      <c r="B292" s="7">
        <f t="shared" si="53"/>
        <v>265</v>
      </c>
      <c r="C292" s="86" t="s">
        <v>660</v>
      </c>
      <c r="D292" s="147" t="s">
        <v>656</v>
      </c>
      <c r="E292" s="151" t="s">
        <v>657</v>
      </c>
      <c r="F292" s="38">
        <f t="shared" si="66"/>
        <v>145</v>
      </c>
      <c r="G292" s="38"/>
      <c r="H292" s="38"/>
      <c r="I292" s="38">
        <v>145</v>
      </c>
      <c r="J292" s="38"/>
      <c r="K292" s="38"/>
      <c r="L292" s="38">
        <f t="shared" si="61"/>
        <v>145</v>
      </c>
      <c r="M292" s="38">
        <f t="shared" si="62"/>
        <v>0</v>
      </c>
      <c r="N292" s="38">
        <f t="shared" si="63"/>
        <v>0</v>
      </c>
      <c r="O292" s="38">
        <f t="shared" si="64"/>
        <v>145</v>
      </c>
      <c r="P292" s="38">
        <f t="shared" si="65"/>
        <v>0</v>
      </c>
      <c r="Q292" s="38"/>
      <c r="R292" s="9" t="s">
        <v>658</v>
      </c>
      <c r="S292" s="7">
        <v>2024</v>
      </c>
      <c r="T292" s="59"/>
      <c r="U292" s="59"/>
      <c r="V292" s="59"/>
      <c r="W292" s="59"/>
      <c r="X292" s="59"/>
      <c r="Y292" s="59"/>
      <c r="Z292" s="131"/>
      <c r="AA292" s="131"/>
      <c r="AB292" s="131"/>
      <c r="AC292" s="131"/>
      <c r="AD292" s="131"/>
      <c r="AE292" s="131"/>
      <c r="AF292" s="14"/>
    </row>
    <row r="293" spans="1:32" ht="67.2" outlineLevel="2" x14ac:dyDescent="0.25">
      <c r="A293" s="2"/>
      <c r="B293" s="7">
        <f t="shared" si="53"/>
        <v>266</v>
      </c>
      <c r="C293" s="86" t="s">
        <v>661</v>
      </c>
      <c r="D293" s="147" t="s">
        <v>656</v>
      </c>
      <c r="E293" s="144" t="s">
        <v>662</v>
      </c>
      <c r="F293" s="38">
        <f t="shared" si="66"/>
        <v>429.52</v>
      </c>
      <c r="G293" s="38"/>
      <c r="H293" s="38">
        <v>171.80799999999999</v>
      </c>
      <c r="I293" s="38">
        <v>257.71199999999999</v>
      </c>
      <c r="J293" s="38"/>
      <c r="K293" s="38"/>
      <c r="L293" s="38">
        <f t="shared" si="61"/>
        <v>429.52</v>
      </c>
      <c r="M293" s="38">
        <f t="shared" si="62"/>
        <v>0</v>
      </c>
      <c r="N293" s="38">
        <f t="shared" si="63"/>
        <v>171.80799999999999</v>
      </c>
      <c r="O293" s="38">
        <f t="shared" si="64"/>
        <v>257.71199999999999</v>
      </c>
      <c r="P293" s="38">
        <f t="shared" si="65"/>
        <v>0</v>
      </c>
      <c r="Q293" s="38"/>
      <c r="R293" s="9" t="s">
        <v>658</v>
      </c>
      <c r="S293" s="7">
        <v>2023</v>
      </c>
      <c r="T293" s="59"/>
      <c r="U293" s="59"/>
      <c r="V293" s="59"/>
      <c r="W293" s="59"/>
      <c r="X293" s="59"/>
      <c r="Y293" s="59"/>
      <c r="Z293" s="131"/>
      <c r="AA293" s="131"/>
      <c r="AB293" s="131"/>
      <c r="AC293" s="131"/>
      <c r="AD293" s="131"/>
      <c r="AE293" s="131"/>
      <c r="AF293" s="14"/>
    </row>
    <row r="294" spans="1:32" ht="67.2" outlineLevel="2" x14ac:dyDescent="0.25">
      <c r="A294" s="2"/>
      <c r="B294" s="7">
        <f t="shared" si="53"/>
        <v>267</v>
      </c>
      <c r="C294" s="86" t="s">
        <v>663</v>
      </c>
      <c r="D294" s="147" t="s">
        <v>656</v>
      </c>
      <c r="E294" s="144" t="s">
        <v>662</v>
      </c>
      <c r="F294" s="38">
        <f t="shared" si="66"/>
        <v>526.45699999999999</v>
      </c>
      <c r="G294" s="38"/>
      <c r="H294" s="38">
        <v>210.58279999999999</v>
      </c>
      <c r="I294" s="38">
        <v>315.87419999999997</v>
      </c>
      <c r="J294" s="38"/>
      <c r="K294" s="38"/>
      <c r="L294" s="38">
        <f t="shared" si="61"/>
        <v>526.45699999999999</v>
      </c>
      <c r="M294" s="38">
        <f t="shared" si="62"/>
        <v>0</v>
      </c>
      <c r="N294" s="38">
        <f t="shared" si="63"/>
        <v>210.58279999999999</v>
      </c>
      <c r="O294" s="38">
        <f t="shared" si="64"/>
        <v>315.87419999999997</v>
      </c>
      <c r="P294" s="38">
        <f t="shared" si="65"/>
        <v>0</v>
      </c>
      <c r="Q294" s="38"/>
      <c r="R294" s="9" t="s">
        <v>658</v>
      </c>
      <c r="S294" s="7">
        <v>2023</v>
      </c>
      <c r="T294" s="59"/>
      <c r="U294" s="59"/>
      <c r="V294" s="59"/>
      <c r="W294" s="59"/>
      <c r="X294" s="59"/>
      <c r="Y294" s="59"/>
      <c r="Z294" s="131"/>
      <c r="AA294" s="131"/>
      <c r="AB294" s="131"/>
      <c r="AC294" s="131"/>
      <c r="AD294" s="131"/>
      <c r="AE294" s="131"/>
      <c r="AF294" s="14"/>
    </row>
    <row r="295" spans="1:32" ht="67.2" outlineLevel="2" x14ac:dyDescent="0.25">
      <c r="A295" s="2"/>
      <c r="B295" s="7">
        <f t="shared" si="53"/>
        <v>268</v>
      </c>
      <c r="C295" s="86" t="s">
        <v>664</v>
      </c>
      <c r="D295" s="147" t="s">
        <v>656</v>
      </c>
      <c r="E295" s="144" t="s">
        <v>662</v>
      </c>
      <c r="F295" s="38">
        <f t="shared" si="66"/>
        <v>347.03899999999999</v>
      </c>
      <c r="G295" s="38"/>
      <c r="H295" s="38">
        <v>138.81559999999999</v>
      </c>
      <c r="I295" s="38">
        <v>208.2234</v>
      </c>
      <c r="J295" s="38"/>
      <c r="K295" s="38"/>
      <c r="L295" s="38">
        <f t="shared" si="61"/>
        <v>347.03899999999999</v>
      </c>
      <c r="M295" s="38">
        <f t="shared" si="62"/>
        <v>0</v>
      </c>
      <c r="N295" s="38">
        <f t="shared" si="63"/>
        <v>138.81559999999999</v>
      </c>
      <c r="O295" s="38">
        <f t="shared" si="64"/>
        <v>208.2234</v>
      </c>
      <c r="P295" s="38">
        <f t="shared" si="65"/>
        <v>0</v>
      </c>
      <c r="Q295" s="38"/>
      <c r="R295" s="9" t="s">
        <v>658</v>
      </c>
      <c r="S295" s="7">
        <v>2023</v>
      </c>
      <c r="T295" s="59"/>
      <c r="U295" s="59"/>
      <c r="V295" s="59"/>
      <c r="W295" s="59"/>
      <c r="X295" s="59"/>
      <c r="Y295" s="59"/>
      <c r="Z295" s="131"/>
      <c r="AA295" s="131"/>
      <c r="AB295" s="131"/>
      <c r="AC295" s="131"/>
      <c r="AD295" s="131"/>
      <c r="AE295" s="131"/>
      <c r="AF295" s="14"/>
    </row>
    <row r="296" spans="1:32" ht="67.2" outlineLevel="2" x14ac:dyDescent="0.25">
      <c r="A296" s="2"/>
      <c r="B296" s="7">
        <f t="shared" si="53"/>
        <v>269</v>
      </c>
      <c r="C296" s="86" t="s">
        <v>665</v>
      </c>
      <c r="D296" s="147" t="s">
        <v>656</v>
      </c>
      <c r="E296" s="144" t="s">
        <v>662</v>
      </c>
      <c r="F296" s="38">
        <f t="shared" si="66"/>
        <v>1099.0989999999999</v>
      </c>
      <c r="G296" s="38"/>
      <c r="H296" s="38">
        <v>439.63959999999997</v>
      </c>
      <c r="I296" s="38">
        <v>659.45939999999996</v>
      </c>
      <c r="J296" s="38"/>
      <c r="K296" s="38"/>
      <c r="L296" s="38">
        <f t="shared" si="61"/>
        <v>1099.0989999999999</v>
      </c>
      <c r="M296" s="38">
        <f t="shared" si="62"/>
        <v>0</v>
      </c>
      <c r="N296" s="38">
        <f t="shared" si="63"/>
        <v>439.63959999999997</v>
      </c>
      <c r="O296" s="38">
        <f t="shared" si="64"/>
        <v>659.45939999999996</v>
      </c>
      <c r="P296" s="38">
        <f t="shared" si="65"/>
        <v>0</v>
      </c>
      <c r="Q296" s="38"/>
      <c r="R296" s="9" t="s">
        <v>658</v>
      </c>
      <c r="S296" s="7">
        <v>2023</v>
      </c>
      <c r="T296" s="59"/>
      <c r="U296" s="59"/>
      <c r="V296" s="59"/>
      <c r="W296" s="59"/>
      <c r="X296" s="59"/>
      <c r="Y296" s="59"/>
      <c r="Z296" s="131"/>
      <c r="AA296" s="131"/>
      <c r="AB296" s="131"/>
      <c r="AC296" s="131"/>
      <c r="AD296" s="131"/>
      <c r="AE296" s="131"/>
      <c r="AF296" s="14"/>
    </row>
    <row r="297" spans="1:32" ht="67.2" outlineLevel="2" x14ac:dyDescent="0.25">
      <c r="A297" s="2"/>
      <c r="B297" s="7">
        <f t="shared" si="53"/>
        <v>270</v>
      </c>
      <c r="C297" s="86" t="s">
        <v>666</v>
      </c>
      <c r="D297" s="147" t="s">
        <v>656</v>
      </c>
      <c r="E297" s="144" t="s">
        <v>662</v>
      </c>
      <c r="F297" s="38">
        <f t="shared" si="66"/>
        <v>399.20400000000001</v>
      </c>
      <c r="G297" s="38"/>
      <c r="H297" s="38">
        <v>159.6816</v>
      </c>
      <c r="I297" s="38">
        <v>239.5224</v>
      </c>
      <c r="J297" s="38"/>
      <c r="K297" s="38"/>
      <c r="L297" s="38">
        <f t="shared" si="61"/>
        <v>399.20400000000001</v>
      </c>
      <c r="M297" s="38">
        <f t="shared" si="62"/>
        <v>0</v>
      </c>
      <c r="N297" s="38">
        <f t="shared" si="63"/>
        <v>159.6816</v>
      </c>
      <c r="O297" s="38">
        <f t="shared" si="64"/>
        <v>239.5224</v>
      </c>
      <c r="P297" s="38">
        <f t="shared" si="65"/>
        <v>0</v>
      </c>
      <c r="Q297" s="38"/>
      <c r="R297" s="9" t="s">
        <v>658</v>
      </c>
      <c r="S297" s="7">
        <v>2023</v>
      </c>
      <c r="T297" s="59"/>
      <c r="U297" s="59"/>
      <c r="V297" s="59"/>
      <c r="W297" s="59"/>
      <c r="X297" s="59"/>
      <c r="Y297" s="59"/>
      <c r="Z297" s="131"/>
      <c r="AA297" s="131"/>
      <c r="AB297" s="131"/>
      <c r="AC297" s="131"/>
      <c r="AD297" s="131"/>
      <c r="AE297" s="131"/>
      <c r="AF297" s="14"/>
    </row>
    <row r="298" spans="1:32" ht="67.2" outlineLevel="2" x14ac:dyDescent="0.25">
      <c r="A298" s="2"/>
      <c r="B298" s="7">
        <f t="shared" si="53"/>
        <v>271</v>
      </c>
      <c r="C298" s="86" t="s">
        <v>667</v>
      </c>
      <c r="D298" s="147" t="s">
        <v>656</v>
      </c>
      <c r="E298" s="144" t="s">
        <v>662</v>
      </c>
      <c r="F298" s="38">
        <f t="shared" si="66"/>
        <v>414.45</v>
      </c>
      <c r="G298" s="38"/>
      <c r="H298" s="38"/>
      <c r="I298" s="38">
        <v>414.45</v>
      </c>
      <c r="J298" s="38"/>
      <c r="K298" s="38"/>
      <c r="L298" s="38">
        <f t="shared" si="61"/>
        <v>414.45</v>
      </c>
      <c r="M298" s="38">
        <f t="shared" si="62"/>
        <v>0</v>
      </c>
      <c r="N298" s="38">
        <f t="shared" si="63"/>
        <v>0</v>
      </c>
      <c r="O298" s="38">
        <f t="shared" si="64"/>
        <v>414.45</v>
      </c>
      <c r="P298" s="38">
        <f t="shared" si="65"/>
        <v>0</v>
      </c>
      <c r="Q298" s="38"/>
      <c r="R298" s="9" t="s">
        <v>658</v>
      </c>
      <c r="S298" s="7">
        <v>2023</v>
      </c>
      <c r="T298" s="59"/>
      <c r="U298" s="59"/>
      <c r="V298" s="59"/>
      <c r="W298" s="59"/>
      <c r="X298" s="59"/>
      <c r="Y298" s="59"/>
      <c r="Z298" s="131"/>
      <c r="AA298" s="131"/>
      <c r="AB298" s="131"/>
      <c r="AC298" s="131"/>
      <c r="AD298" s="131"/>
      <c r="AE298" s="131"/>
      <c r="AF298" s="14"/>
    </row>
    <row r="299" spans="1:32" ht="67.2" outlineLevel="2" x14ac:dyDescent="0.25">
      <c r="A299" s="2"/>
      <c r="B299" s="7">
        <f t="shared" si="53"/>
        <v>272</v>
      </c>
      <c r="C299" s="86" t="s">
        <v>668</v>
      </c>
      <c r="D299" s="147" t="s">
        <v>656</v>
      </c>
      <c r="E299" s="144" t="s">
        <v>662</v>
      </c>
      <c r="F299" s="38">
        <f t="shared" si="66"/>
        <v>957.9</v>
      </c>
      <c r="G299" s="38"/>
      <c r="H299" s="38"/>
      <c r="I299" s="38">
        <v>957.9</v>
      </c>
      <c r="J299" s="38"/>
      <c r="K299" s="38"/>
      <c r="L299" s="38">
        <f t="shared" si="61"/>
        <v>957.9</v>
      </c>
      <c r="M299" s="38">
        <f t="shared" si="62"/>
        <v>0</v>
      </c>
      <c r="N299" s="38">
        <f t="shared" si="63"/>
        <v>0</v>
      </c>
      <c r="O299" s="38">
        <f t="shared" si="64"/>
        <v>957.9</v>
      </c>
      <c r="P299" s="38">
        <f t="shared" si="65"/>
        <v>0</v>
      </c>
      <c r="Q299" s="38"/>
      <c r="R299" s="9" t="s">
        <v>658</v>
      </c>
      <c r="S299" s="7">
        <v>2023</v>
      </c>
      <c r="T299" s="59"/>
      <c r="U299" s="59"/>
      <c r="V299" s="59"/>
      <c r="W299" s="59"/>
      <c r="X299" s="59"/>
      <c r="Y299" s="59"/>
      <c r="Z299" s="131"/>
      <c r="AA299" s="131"/>
      <c r="AB299" s="131"/>
      <c r="AC299" s="131"/>
      <c r="AD299" s="131"/>
      <c r="AE299" s="131"/>
      <c r="AF299" s="14"/>
    </row>
    <row r="300" spans="1:32" ht="67.2" outlineLevel="2" x14ac:dyDescent="0.25">
      <c r="A300" s="2"/>
      <c r="B300" s="7">
        <f t="shared" si="53"/>
        <v>273</v>
      </c>
      <c r="C300" s="86" t="s">
        <v>571</v>
      </c>
      <c r="D300" s="147" t="s">
        <v>656</v>
      </c>
      <c r="E300" s="144"/>
      <c r="F300" s="38">
        <f t="shared" si="66"/>
        <v>98.266999999999996</v>
      </c>
      <c r="G300" s="38"/>
      <c r="H300" s="38"/>
      <c r="I300" s="38">
        <v>98.266999999999996</v>
      </c>
      <c r="J300" s="38"/>
      <c r="K300" s="38"/>
      <c r="L300" s="38">
        <f t="shared" si="61"/>
        <v>98.266999999999996</v>
      </c>
      <c r="M300" s="38">
        <f t="shared" si="62"/>
        <v>0</v>
      </c>
      <c r="N300" s="38">
        <f t="shared" si="63"/>
        <v>0</v>
      </c>
      <c r="O300" s="38">
        <f t="shared" si="64"/>
        <v>98.266999999999996</v>
      </c>
      <c r="P300" s="38">
        <f t="shared" si="65"/>
        <v>0</v>
      </c>
      <c r="Q300" s="38"/>
      <c r="R300" s="9" t="s">
        <v>658</v>
      </c>
      <c r="S300" s="7">
        <v>2021</v>
      </c>
      <c r="T300" s="59"/>
      <c r="U300" s="59"/>
      <c r="V300" s="59"/>
      <c r="W300" s="59"/>
      <c r="X300" s="59"/>
      <c r="Y300" s="59"/>
      <c r="Z300" s="131"/>
      <c r="AA300" s="131"/>
      <c r="AB300" s="131"/>
      <c r="AC300" s="131"/>
      <c r="AD300" s="131"/>
      <c r="AE300" s="131"/>
      <c r="AF300" s="14"/>
    </row>
    <row r="301" spans="1:32" ht="67.2" outlineLevel="2" x14ac:dyDescent="0.25">
      <c r="A301" s="2"/>
      <c r="B301" s="7">
        <f t="shared" si="53"/>
        <v>274</v>
      </c>
      <c r="C301" s="86" t="s">
        <v>572</v>
      </c>
      <c r="D301" s="147" t="s">
        <v>656</v>
      </c>
      <c r="E301" s="144"/>
      <c r="F301" s="38">
        <f t="shared" si="66"/>
        <v>1073.05</v>
      </c>
      <c r="G301" s="38"/>
      <c r="H301" s="38"/>
      <c r="I301" s="38">
        <v>1073.05</v>
      </c>
      <c r="J301" s="38"/>
      <c r="K301" s="38"/>
      <c r="L301" s="38">
        <f t="shared" si="61"/>
        <v>1073.05</v>
      </c>
      <c r="M301" s="38">
        <f t="shared" si="62"/>
        <v>0</v>
      </c>
      <c r="N301" s="38">
        <f t="shared" si="63"/>
        <v>0</v>
      </c>
      <c r="O301" s="38">
        <f t="shared" si="64"/>
        <v>1073.05</v>
      </c>
      <c r="P301" s="38">
        <f t="shared" si="65"/>
        <v>0</v>
      </c>
      <c r="Q301" s="38"/>
      <c r="R301" s="9" t="s">
        <v>658</v>
      </c>
      <c r="S301" s="7">
        <v>2021</v>
      </c>
      <c r="T301" s="59"/>
      <c r="U301" s="59"/>
      <c r="V301" s="59"/>
      <c r="W301" s="59"/>
      <c r="X301" s="59"/>
      <c r="Y301" s="59"/>
      <c r="Z301" s="131"/>
      <c r="AA301" s="131"/>
      <c r="AB301" s="131"/>
      <c r="AC301" s="131"/>
      <c r="AD301" s="131"/>
      <c r="AE301" s="131"/>
      <c r="AF301" s="14"/>
    </row>
    <row r="302" spans="1:32" ht="67.2" outlineLevel="2" x14ac:dyDescent="0.25">
      <c r="A302" s="2"/>
      <c r="B302" s="7">
        <f t="shared" si="53"/>
        <v>275</v>
      </c>
      <c r="C302" s="86" t="s">
        <v>573</v>
      </c>
      <c r="D302" s="147" t="s">
        <v>656</v>
      </c>
      <c r="E302" s="144"/>
      <c r="F302" s="38">
        <f t="shared" si="66"/>
        <v>709.51599999999996</v>
      </c>
      <c r="G302" s="38"/>
      <c r="H302" s="38"/>
      <c r="I302" s="38">
        <v>709.51599999999996</v>
      </c>
      <c r="J302" s="38"/>
      <c r="K302" s="38"/>
      <c r="L302" s="38">
        <f t="shared" si="61"/>
        <v>709.51599999999996</v>
      </c>
      <c r="M302" s="38">
        <f t="shared" si="62"/>
        <v>0</v>
      </c>
      <c r="N302" s="38">
        <f t="shared" si="63"/>
        <v>0</v>
      </c>
      <c r="O302" s="38">
        <f t="shared" si="64"/>
        <v>709.51599999999996</v>
      </c>
      <c r="P302" s="38">
        <f t="shared" si="65"/>
        <v>0</v>
      </c>
      <c r="Q302" s="38"/>
      <c r="R302" s="9" t="s">
        <v>658</v>
      </c>
      <c r="S302" s="7">
        <v>2021</v>
      </c>
      <c r="T302" s="59"/>
      <c r="U302" s="59"/>
      <c r="V302" s="59"/>
      <c r="W302" s="59"/>
      <c r="X302" s="59"/>
      <c r="Y302" s="59"/>
      <c r="Z302" s="131"/>
      <c r="AA302" s="131"/>
      <c r="AB302" s="131"/>
      <c r="AC302" s="131"/>
      <c r="AD302" s="131"/>
      <c r="AE302" s="131"/>
      <c r="AF302" s="14"/>
    </row>
    <row r="303" spans="1:32" ht="67.2" outlineLevel="2" x14ac:dyDescent="0.25">
      <c r="A303" s="2"/>
      <c r="B303" s="7">
        <f t="shared" si="53"/>
        <v>276</v>
      </c>
      <c r="C303" s="86" t="s">
        <v>574</v>
      </c>
      <c r="D303" s="147" t="s">
        <v>656</v>
      </c>
      <c r="E303" s="144"/>
      <c r="F303" s="38">
        <f t="shared" si="66"/>
        <v>489.351</v>
      </c>
      <c r="G303" s="38"/>
      <c r="H303" s="38"/>
      <c r="I303" s="38">
        <v>489.351</v>
      </c>
      <c r="J303" s="38"/>
      <c r="K303" s="38"/>
      <c r="L303" s="38">
        <f t="shared" si="61"/>
        <v>489.351</v>
      </c>
      <c r="M303" s="38">
        <f t="shared" si="62"/>
        <v>0</v>
      </c>
      <c r="N303" s="38">
        <f t="shared" si="63"/>
        <v>0</v>
      </c>
      <c r="O303" s="38">
        <f t="shared" si="64"/>
        <v>489.351</v>
      </c>
      <c r="P303" s="38">
        <f t="shared" si="65"/>
        <v>0</v>
      </c>
      <c r="Q303" s="38"/>
      <c r="R303" s="9" t="s">
        <v>658</v>
      </c>
      <c r="S303" s="7">
        <v>2021</v>
      </c>
      <c r="T303" s="59"/>
      <c r="U303" s="59"/>
      <c r="V303" s="59"/>
      <c r="W303" s="59"/>
      <c r="X303" s="59"/>
      <c r="Y303" s="59"/>
      <c r="Z303" s="131"/>
      <c r="AA303" s="131"/>
      <c r="AB303" s="131"/>
      <c r="AC303" s="131"/>
      <c r="AD303" s="131"/>
      <c r="AE303" s="131"/>
      <c r="AF303" s="14"/>
    </row>
    <row r="304" spans="1:32" ht="67.2" outlineLevel="2" x14ac:dyDescent="0.25">
      <c r="A304" s="2"/>
      <c r="B304" s="7">
        <f t="shared" si="53"/>
        <v>277</v>
      </c>
      <c r="C304" s="86" t="s">
        <v>575</v>
      </c>
      <c r="D304" s="147" t="s">
        <v>656</v>
      </c>
      <c r="E304" s="144"/>
      <c r="F304" s="38">
        <f t="shared" si="66"/>
        <v>245.54300000000001</v>
      </c>
      <c r="G304" s="38"/>
      <c r="H304" s="38"/>
      <c r="I304" s="38">
        <v>245.54300000000001</v>
      </c>
      <c r="J304" s="38"/>
      <c r="K304" s="38"/>
      <c r="L304" s="38">
        <f t="shared" si="61"/>
        <v>245.54300000000001</v>
      </c>
      <c r="M304" s="38">
        <f t="shared" si="62"/>
        <v>0</v>
      </c>
      <c r="N304" s="38">
        <f t="shared" si="63"/>
        <v>0</v>
      </c>
      <c r="O304" s="38">
        <f t="shared" si="64"/>
        <v>245.54300000000001</v>
      </c>
      <c r="P304" s="38">
        <f t="shared" si="65"/>
        <v>0</v>
      </c>
      <c r="Q304" s="38"/>
      <c r="R304" s="9" t="s">
        <v>658</v>
      </c>
      <c r="S304" s="7">
        <v>2021</v>
      </c>
      <c r="T304" s="59"/>
      <c r="U304" s="59"/>
      <c r="V304" s="59"/>
      <c r="W304" s="59"/>
      <c r="X304" s="59"/>
      <c r="Y304" s="59"/>
      <c r="Z304" s="131"/>
      <c r="AA304" s="131"/>
      <c r="AB304" s="131"/>
      <c r="AC304" s="131"/>
      <c r="AD304" s="131"/>
      <c r="AE304" s="131"/>
      <c r="AF304" s="14"/>
    </row>
    <row r="305" spans="1:32" s="24" customFormat="1" ht="67.2" outlineLevel="2" x14ac:dyDescent="0.25">
      <c r="A305" s="76"/>
      <c r="B305" s="27">
        <f t="shared" si="53"/>
        <v>278</v>
      </c>
      <c r="C305" s="128" t="s">
        <v>669</v>
      </c>
      <c r="D305" s="126" t="s">
        <v>656</v>
      </c>
      <c r="E305" s="144" t="s">
        <v>670</v>
      </c>
      <c r="F305" s="72">
        <f t="shared" si="66"/>
        <v>867.42100000000005</v>
      </c>
      <c r="G305" s="72"/>
      <c r="H305" s="72"/>
      <c r="I305" s="72">
        <v>867.42100000000005</v>
      </c>
      <c r="J305" s="72"/>
      <c r="K305" s="72"/>
      <c r="L305" s="72">
        <f t="shared" si="61"/>
        <v>867.42100000000005</v>
      </c>
      <c r="M305" s="72">
        <f t="shared" si="62"/>
        <v>0</v>
      </c>
      <c r="N305" s="72">
        <f t="shared" si="63"/>
        <v>0</v>
      </c>
      <c r="O305" s="72">
        <f t="shared" si="64"/>
        <v>867.42100000000005</v>
      </c>
      <c r="P305" s="72">
        <f t="shared" si="65"/>
        <v>0</v>
      </c>
      <c r="Q305" s="72"/>
      <c r="R305" s="28" t="s">
        <v>658</v>
      </c>
      <c r="S305" s="27">
        <v>2022</v>
      </c>
      <c r="T305" s="70"/>
      <c r="U305" s="70"/>
      <c r="V305" s="70"/>
      <c r="W305" s="70"/>
      <c r="X305" s="70"/>
      <c r="Y305" s="70"/>
      <c r="Z305" s="146"/>
      <c r="AA305" s="146"/>
      <c r="AB305" s="146"/>
      <c r="AC305" s="146"/>
      <c r="AD305" s="146"/>
      <c r="AE305" s="146"/>
      <c r="AF305" s="25"/>
    </row>
    <row r="306" spans="1:32" ht="67.2" outlineLevel="2" x14ac:dyDescent="0.25">
      <c r="A306" s="2"/>
      <c r="B306" s="7">
        <f t="shared" si="53"/>
        <v>279</v>
      </c>
      <c r="C306" s="86" t="s">
        <v>599</v>
      </c>
      <c r="D306" s="147" t="s">
        <v>656</v>
      </c>
      <c r="E306" s="151" t="s">
        <v>670</v>
      </c>
      <c r="F306" s="38">
        <f t="shared" si="66"/>
        <v>970</v>
      </c>
      <c r="G306" s="38"/>
      <c r="H306" s="38"/>
      <c r="I306" s="38">
        <v>730</v>
      </c>
      <c r="J306" s="38">
        <v>240</v>
      </c>
      <c r="K306" s="38"/>
      <c r="L306" s="38">
        <f t="shared" si="61"/>
        <v>970</v>
      </c>
      <c r="M306" s="38">
        <f t="shared" si="62"/>
        <v>0</v>
      </c>
      <c r="N306" s="38">
        <f t="shared" si="63"/>
        <v>0</v>
      </c>
      <c r="O306" s="38">
        <f t="shared" si="64"/>
        <v>730</v>
      </c>
      <c r="P306" s="38">
        <f t="shared" si="65"/>
        <v>240</v>
      </c>
      <c r="Q306" s="38"/>
      <c r="R306" s="9" t="s">
        <v>658</v>
      </c>
      <c r="S306" s="7">
        <v>2022</v>
      </c>
      <c r="T306" s="59"/>
      <c r="U306" s="59"/>
      <c r="V306" s="59"/>
      <c r="W306" s="59"/>
      <c r="X306" s="59"/>
      <c r="Y306" s="59"/>
      <c r="Z306" s="131"/>
      <c r="AA306" s="131"/>
      <c r="AB306" s="131"/>
      <c r="AC306" s="131"/>
      <c r="AD306" s="131"/>
      <c r="AE306" s="131"/>
      <c r="AF306" s="14"/>
    </row>
    <row r="307" spans="1:32" ht="67.2" outlineLevel="2" x14ac:dyDescent="0.25">
      <c r="A307" s="2"/>
      <c r="B307" s="7">
        <f t="shared" si="53"/>
        <v>280</v>
      </c>
      <c r="C307" s="86" t="s">
        <v>671</v>
      </c>
      <c r="D307" s="147" t="s">
        <v>656</v>
      </c>
      <c r="E307" s="151" t="s">
        <v>670</v>
      </c>
      <c r="F307" s="38">
        <f t="shared" si="66"/>
        <v>900</v>
      </c>
      <c r="G307" s="38"/>
      <c r="H307" s="38"/>
      <c r="I307" s="38">
        <v>900</v>
      </c>
      <c r="J307" s="38"/>
      <c r="K307" s="38"/>
      <c r="L307" s="38">
        <f t="shared" si="61"/>
        <v>900</v>
      </c>
      <c r="M307" s="38">
        <f t="shared" si="62"/>
        <v>0</v>
      </c>
      <c r="N307" s="38">
        <f t="shared" si="63"/>
        <v>0</v>
      </c>
      <c r="O307" s="38">
        <f t="shared" si="64"/>
        <v>900</v>
      </c>
      <c r="P307" s="38">
        <f t="shared" si="65"/>
        <v>0</v>
      </c>
      <c r="Q307" s="38"/>
      <c r="R307" s="9" t="s">
        <v>658</v>
      </c>
      <c r="S307" s="7">
        <v>2023</v>
      </c>
      <c r="T307" s="59"/>
      <c r="U307" s="59"/>
      <c r="V307" s="59"/>
      <c r="W307" s="59"/>
      <c r="X307" s="59"/>
      <c r="Y307" s="59"/>
      <c r="Z307" s="131"/>
      <c r="AA307" s="131"/>
      <c r="AB307" s="131"/>
      <c r="AC307" s="131"/>
      <c r="AD307" s="131"/>
      <c r="AE307" s="131"/>
      <c r="AF307" s="14"/>
    </row>
    <row r="308" spans="1:32" ht="67.2" outlineLevel="2" x14ac:dyDescent="0.25">
      <c r="A308" s="2"/>
      <c r="B308" s="7">
        <f t="shared" si="53"/>
        <v>281</v>
      </c>
      <c r="C308" s="86" t="s">
        <v>672</v>
      </c>
      <c r="D308" s="147" t="s">
        <v>656</v>
      </c>
      <c r="E308" s="151" t="s">
        <v>673</v>
      </c>
      <c r="F308" s="38">
        <f t="shared" si="66"/>
        <v>1203.52</v>
      </c>
      <c r="G308" s="38"/>
      <c r="H308" s="38"/>
      <c r="I308" s="38">
        <v>1203.52</v>
      </c>
      <c r="J308" s="38"/>
      <c r="K308" s="38"/>
      <c r="L308" s="38">
        <f t="shared" si="61"/>
        <v>1203.52</v>
      </c>
      <c r="M308" s="38">
        <f t="shared" si="62"/>
        <v>0</v>
      </c>
      <c r="N308" s="38">
        <f t="shared" si="63"/>
        <v>0</v>
      </c>
      <c r="O308" s="38">
        <f t="shared" si="64"/>
        <v>1203.52</v>
      </c>
      <c r="P308" s="38">
        <f t="shared" si="65"/>
        <v>0</v>
      </c>
      <c r="Q308" s="38"/>
      <c r="R308" s="9" t="s">
        <v>658</v>
      </c>
      <c r="S308" s="7">
        <v>2024</v>
      </c>
      <c r="T308" s="59"/>
      <c r="U308" s="59"/>
      <c r="V308" s="59"/>
      <c r="W308" s="59"/>
      <c r="X308" s="59"/>
      <c r="Y308" s="59"/>
      <c r="Z308" s="131"/>
      <c r="AA308" s="131"/>
      <c r="AB308" s="131"/>
      <c r="AC308" s="131"/>
      <c r="AD308" s="131"/>
      <c r="AE308" s="131"/>
      <c r="AF308" s="14"/>
    </row>
    <row r="309" spans="1:32" ht="67.2" outlineLevel="2" x14ac:dyDescent="0.25">
      <c r="A309" s="2"/>
      <c r="B309" s="7">
        <f t="shared" si="53"/>
        <v>282</v>
      </c>
      <c r="C309" s="86" t="s">
        <v>674</v>
      </c>
      <c r="D309" s="147" t="s">
        <v>656</v>
      </c>
      <c r="E309" s="144" t="s">
        <v>675</v>
      </c>
      <c r="F309" s="38">
        <f t="shared" si="66"/>
        <v>900</v>
      </c>
      <c r="G309" s="38"/>
      <c r="H309" s="38">
        <v>900</v>
      </c>
      <c r="I309" s="38"/>
      <c r="J309" s="38"/>
      <c r="K309" s="38"/>
      <c r="L309" s="38">
        <f t="shared" si="61"/>
        <v>900</v>
      </c>
      <c r="M309" s="38">
        <f t="shared" si="62"/>
        <v>0</v>
      </c>
      <c r="N309" s="38">
        <f t="shared" si="63"/>
        <v>900</v>
      </c>
      <c r="O309" s="38">
        <f t="shared" si="64"/>
        <v>0</v>
      </c>
      <c r="P309" s="38">
        <f t="shared" si="65"/>
        <v>0</v>
      </c>
      <c r="Q309" s="38"/>
      <c r="R309" s="9" t="s">
        <v>658</v>
      </c>
      <c r="S309" s="7">
        <v>2023</v>
      </c>
      <c r="T309" s="59"/>
      <c r="U309" s="59"/>
      <c r="V309" s="59"/>
      <c r="W309" s="59"/>
      <c r="X309" s="59"/>
      <c r="Y309" s="59"/>
      <c r="Z309" s="131"/>
      <c r="AA309" s="131"/>
      <c r="AB309" s="131"/>
      <c r="AC309" s="131"/>
      <c r="AD309" s="131"/>
      <c r="AE309" s="131"/>
      <c r="AF309" s="14"/>
    </row>
    <row r="310" spans="1:32" ht="67.2" outlineLevel="2" x14ac:dyDescent="0.25">
      <c r="A310" s="2"/>
      <c r="B310" s="7">
        <f t="shared" si="53"/>
        <v>283</v>
      </c>
      <c r="C310" s="86" t="s">
        <v>676</v>
      </c>
      <c r="D310" s="147" t="s">
        <v>656</v>
      </c>
      <c r="E310" s="144" t="s">
        <v>675</v>
      </c>
      <c r="F310" s="38">
        <f t="shared" si="66"/>
        <v>1108.648524</v>
      </c>
      <c r="G310" s="38"/>
      <c r="H310" s="38">
        <v>1108.648524</v>
      </c>
      <c r="I310" s="38"/>
      <c r="J310" s="38"/>
      <c r="K310" s="38"/>
      <c r="L310" s="38">
        <f t="shared" si="61"/>
        <v>1108.648524</v>
      </c>
      <c r="M310" s="38">
        <f t="shared" si="62"/>
        <v>0</v>
      </c>
      <c r="N310" s="38">
        <f t="shared" si="63"/>
        <v>1108.648524</v>
      </c>
      <c r="O310" s="38">
        <f t="shared" si="64"/>
        <v>0</v>
      </c>
      <c r="P310" s="38">
        <f t="shared" si="65"/>
        <v>0</v>
      </c>
      <c r="Q310" s="38"/>
      <c r="R310" s="9" t="s">
        <v>658</v>
      </c>
      <c r="S310" s="7">
        <v>2023</v>
      </c>
      <c r="T310" s="59"/>
      <c r="U310" s="59"/>
      <c r="V310" s="59"/>
      <c r="W310" s="59"/>
      <c r="X310" s="59"/>
      <c r="Y310" s="59"/>
      <c r="Z310" s="131"/>
      <c r="AA310" s="131"/>
      <c r="AB310" s="131"/>
      <c r="AC310" s="131"/>
      <c r="AD310" s="131"/>
      <c r="AE310" s="131"/>
      <c r="AF310" s="14"/>
    </row>
    <row r="311" spans="1:32" ht="67.2" outlineLevel="2" x14ac:dyDescent="0.25">
      <c r="A311" s="2"/>
      <c r="B311" s="7">
        <f t="shared" si="53"/>
        <v>284</v>
      </c>
      <c r="C311" s="86" t="s">
        <v>677</v>
      </c>
      <c r="D311" s="147" t="s">
        <v>656</v>
      </c>
      <c r="E311" s="144" t="s">
        <v>675</v>
      </c>
      <c r="F311" s="38">
        <f t="shared" si="66"/>
        <v>1200</v>
      </c>
      <c r="G311" s="38"/>
      <c r="H311" s="38">
        <v>1200</v>
      </c>
      <c r="I311" s="38"/>
      <c r="J311" s="38"/>
      <c r="K311" s="38"/>
      <c r="L311" s="38">
        <f t="shared" si="61"/>
        <v>1200</v>
      </c>
      <c r="M311" s="38">
        <f t="shared" si="62"/>
        <v>0</v>
      </c>
      <c r="N311" s="38">
        <f t="shared" si="63"/>
        <v>1200</v>
      </c>
      <c r="O311" s="38">
        <f t="shared" si="64"/>
        <v>0</v>
      </c>
      <c r="P311" s="38">
        <f t="shared" si="65"/>
        <v>0</v>
      </c>
      <c r="Q311" s="38"/>
      <c r="R311" s="9" t="s">
        <v>658</v>
      </c>
      <c r="S311" s="7">
        <v>2023</v>
      </c>
      <c r="T311" s="59"/>
      <c r="U311" s="59"/>
      <c r="V311" s="59"/>
      <c r="W311" s="59"/>
      <c r="X311" s="59"/>
      <c r="Y311" s="59"/>
      <c r="Z311" s="131"/>
      <c r="AA311" s="131"/>
      <c r="AB311" s="131"/>
      <c r="AC311" s="131"/>
      <c r="AD311" s="131"/>
      <c r="AE311" s="131"/>
      <c r="AF311" s="14"/>
    </row>
    <row r="312" spans="1:32" ht="67.2" outlineLevel="2" x14ac:dyDescent="0.25">
      <c r="A312" s="2"/>
      <c r="B312" s="7">
        <f t="shared" si="53"/>
        <v>285</v>
      </c>
      <c r="C312" s="86" t="s">
        <v>678</v>
      </c>
      <c r="D312" s="147" t="s">
        <v>656</v>
      </c>
      <c r="E312" s="144" t="s">
        <v>675</v>
      </c>
      <c r="F312" s="38">
        <f t="shared" si="66"/>
        <v>969.93799999999999</v>
      </c>
      <c r="G312" s="38"/>
      <c r="H312" s="38">
        <v>969.93799999999999</v>
      </c>
      <c r="I312" s="38"/>
      <c r="J312" s="38"/>
      <c r="K312" s="38"/>
      <c r="L312" s="38">
        <f t="shared" si="61"/>
        <v>969.93799999999999</v>
      </c>
      <c r="M312" s="38">
        <f t="shared" si="62"/>
        <v>0</v>
      </c>
      <c r="N312" s="38">
        <f t="shared" si="63"/>
        <v>969.93799999999999</v>
      </c>
      <c r="O312" s="38">
        <f t="shared" si="64"/>
        <v>0</v>
      </c>
      <c r="P312" s="38">
        <f t="shared" si="65"/>
        <v>0</v>
      </c>
      <c r="Q312" s="38"/>
      <c r="R312" s="9" t="s">
        <v>658</v>
      </c>
      <c r="S312" s="7">
        <v>2023</v>
      </c>
      <c r="T312" s="59"/>
      <c r="U312" s="59"/>
      <c r="V312" s="59"/>
      <c r="W312" s="59"/>
      <c r="X312" s="59"/>
      <c r="Y312" s="59"/>
      <c r="Z312" s="131"/>
      <c r="AA312" s="131"/>
      <c r="AB312" s="131"/>
      <c r="AC312" s="131"/>
      <c r="AD312" s="131"/>
      <c r="AE312" s="131"/>
      <c r="AF312" s="14"/>
    </row>
    <row r="313" spans="1:32" ht="67.2" outlineLevel="2" x14ac:dyDescent="0.25">
      <c r="A313" s="2"/>
      <c r="B313" s="7">
        <f t="shared" si="53"/>
        <v>286</v>
      </c>
      <c r="C313" s="86" t="s">
        <v>679</v>
      </c>
      <c r="D313" s="147" t="s">
        <v>656</v>
      </c>
      <c r="E313" s="144" t="s">
        <v>675</v>
      </c>
      <c r="F313" s="38">
        <f t="shared" si="66"/>
        <v>846.96</v>
      </c>
      <c r="G313" s="38"/>
      <c r="H313" s="38">
        <v>846.96</v>
      </c>
      <c r="I313" s="38"/>
      <c r="J313" s="38"/>
      <c r="K313" s="38"/>
      <c r="L313" s="38">
        <f t="shared" si="61"/>
        <v>846.96</v>
      </c>
      <c r="M313" s="38">
        <f t="shared" si="62"/>
        <v>0</v>
      </c>
      <c r="N313" s="38">
        <f t="shared" si="63"/>
        <v>846.96</v>
      </c>
      <c r="O313" s="38">
        <f t="shared" si="64"/>
        <v>0</v>
      </c>
      <c r="P313" s="38">
        <f t="shared" si="65"/>
        <v>0</v>
      </c>
      <c r="Q313" s="38"/>
      <c r="R313" s="9" t="s">
        <v>658</v>
      </c>
      <c r="S313" s="7">
        <v>2023</v>
      </c>
      <c r="T313" s="59"/>
      <c r="U313" s="59"/>
      <c r="V313" s="59"/>
      <c r="W313" s="59"/>
      <c r="X313" s="59"/>
      <c r="Y313" s="59"/>
      <c r="Z313" s="131"/>
      <c r="AA313" s="131"/>
      <c r="AB313" s="131"/>
      <c r="AC313" s="131"/>
      <c r="AD313" s="131"/>
      <c r="AE313" s="131"/>
      <c r="AF313" s="14"/>
    </row>
    <row r="314" spans="1:32" s="24" customFormat="1" ht="67.2" outlineLevel="2" x14ac:dyDescent="0.25">
      <c r="A314" s="76"/>
      <c r="B314" s="27">
        <f t="shared" si="53"/>
        <v>287</v>
      </c>
      <c r="C314" s="128" t="s">
        <v>680</v>
      </c>
      <c r="D314" s="126" t="s">
        <v>656</v>
      </c>
      <c r="E314" s="144" t="s">
        <v>675</v>
      </c>
      <c r="F314" s="72">
        <f t="shared" si="66"/>
        <v>450</v>
      </c>
      <c r="G314" s="72"/>
      <c r="H314" s="72">
        <v>450</v>
      </c>
      <c r="I314" s="72"/>
      <c r="J314" s="72"/>
      <c r="K314" s="72"/>
      <c r="L314" s="72">
        <f t="shared" si="61"/>
        <v>450</v>
      </c>
      <c r="M314" s="72">
        <f t="shared" si="62"/>
        <v>0</v>
      </c>
      <c r="N314" s="72">
        <f t="shared" si="63"/>
        <v>450</v>
      </c>
      <c r="O314" s="72">
        <f t="shared" si="64"/>
        <v>0</v>
      </c>
      <c r="P314" s="72">
        <f t="shared" si="65"/>
        <v>0</v>
      </c>
      <c r="Q314" s="72"/>
      <c r="R314" s="28" t="s">
        <v>658</v>
      </c>
      <c r="S314" s="27">
        <v>2023</v>
      </c>
      <c r="T314" s="70"/>
      <c r="U314" s="70"/>
      <c r="V314" s="70"/>
      <c r="W314" s="70"/>
      <c r="X314" s="70"/>
      <c r="Y314" s="70"/>
      <c r="Z314" s="146"/>
      <c r="AA314" s="146"/>
      <c r="AB314" s="146"/>
      <c r="AC314" s="146"/>
      <c r="AD314" s="146"/>
      <c r="AE314" s="146"/>
      <c r="AF314" s="25"/>
    </row>
    <row r="315" spans="1:32" ht="84" outlineLevel="2" x14ac:dyDescent="0.25">
      <c r="A315" s="2"/>
      <c r="B315" s="7">
        <f t="shared" si="53"/>
        <v>288</v>
      </c>
      <c r="C315" s="86" t="s">
        <v>681</v>
      </c>
      <c r="D315" s="147" t="s">
        <v>656</v>
      </c>
      <c r="E315" s="144" t="s">
        <v>682</v>
      </c>
      <c r="F315" s="38">
        <f t="shared" si="66"/>
        <v>750</v>
      </c>
      <c r="G315" s="38"/>
      <c r="H315" s="38"/>
      <c r="I315" s="38">
        <v>750</v>
      </c>
      <c r="J315" s="38"/>
      <c r="K315" s="38"/>
      <c r="L315" s="38">
        <f t="shared" si="61"/>
        <v>750</v>
      </c>
      <c r="M315" s="38">
        <f t="shared" si="62"/>
        <v>0</v>
      </c>
      <c r="N315" s="38">
        <f t="shared" si="63"/>
        <v>0</v>
      </c>
      <c r="O315" s="38">
        <f t="shared" si="64"/>
        <v>750</v>
      </c>
      <c r="P315" s="38">
        <f t="shared" si="65"/>
        <v>0</v>
      </c>
      <c r="Q315" s="38"/>
      <c r="R315" s="9" t="s">
        <v>658</v>
      </c>
      <c r="S315" s="7">
        <v>20223</v>
      </c>
      <c r="T315" s="59"/>
      <c r="U315" s="59"/>
      <c r="V315" s="59"/>
      <c r="W315" s="59"/>
      <c r="X315" s="59"/>
      <c r="Y315" s="59"/>
      <c r="Z315" s="131"/>
      <c r="AA315" s="131"/>
      <c r="AB315" s="131"/>
      <c r="AC315" s="131"/>
      <c r="AD315" s="131"/>
      <c r="AE315" s="131"/>
      <c r="AF315" s="14"/>
    </row>
    <row r="316" spans="1:32" ht="67.2" outlineLevel="2" x14ac:dyDescent="0.25">
      <c r="A316" s="2"/>
      <c r="B316" s="7">
        <f t="shared" si="53"/>
        <v>289</v>
      </c>
      <c r="C316" s="86" t="s">
        <v>596</v>
      </c>
      <c r="D316" s="147" t="s">
        <v>656</v>
      </c>
      <c r="E316" s="144"/>
      <c r="F316" s="38">
        <f t="shared" si="66"/>
        <v>250.596</v>
      </c>
      <c r="G316" s="38"/>
      <c r="H316" s="38">
        <v>54.406999999999996</v>
      </c>
      <c r="I316" s="38">
        <v>196.18899999999999</v>
      </c>
      <c r="J316" s="38"/>
      <c r="K316" s="38"/>
      <c r="L316" s="38">
        <f t="shared" si="61"/>
        <v>250.596</v>
      </c>
      <c r="M316" s="38">
        <f t="shared" si="62"/>
        <v>0</v>
      </c>
      <c r="N316" s="38">
        <f t="shared" si="63"/>
        <v>54.406999999999996</v>
      </c>
      <c r="O316" s="38">
        <f t="shared" si="64"/>
        <v>196.18899999999999</v>
      </c>
      <c r="P316" s="38">
        <f t="shared" si="65"/>
        <v>0</v>
      </c>
      <c r="Q316" s="38"/>
      <c r="R316" s="9" t="s">
        <v>658</v>
      </c>
      <c r="S316" s="7">
        <v>2022</v>
      </c>
      <c r="T316" s="59"/>
      <c r="U316" s="59"/>
      <c r="V316" s="59"/>
      <c r="W316" s="59"/>
      <c r="X316" s="59"/>
      <c r="Y316" s="59"/>
      <c r="Z316" s="131"/>
      <c r="AA316" s="131"/>
      <c r="AB316" s="131"/>
      <c r="AC316" s="131"/>
      <c r="AD316" s="131"/>
      <c r="AE316" s="131"/>
      <c r="AF316" s="14"/>
    </row>
    <row r="317" spans="1:32" ht="67.2" outlineLevel="2" x14ac:dyDescent="0.25">
      <c r="A317" s="2"/>
      <c r="B317" s="7">
        <f t="shared" si="53"/>
        <v>290</v>
      </c>
      <c r="C317" s="86" t="s">
        <v>597</v>
      </c>
      <c r="D317" s="147" t="s">
        <v>656</v>
      </c>
      <c r="E317" s="144"/>
      <c r="F317" s="38">
        <f t="shared" si="66"/>
        <v>553.94299999999998</v>
      </c>
      <c r="G317" s="38"/>
      <c r="H317" s="38">
        <v>132.804</v>
      </c>
      <c r="I317" s="38">
        <v>421.13900000000001</v>
      </c>
      <c r="J317" s="38"/>
      <c r="K317" s="38"/>
      <c r="L317" s="38">
        <f t="shared" si="61"/>
        <v>553.94299999999998</v>
      </c>
      <c r="M317" s="38">
        <f t="shared" si="62"/>
        <v>0</v>
      </c>
      <c r="N317" s="38">
        <f t="shared" si="63"/>
        <v>132.804</v>
      </c>
      <c r="O317" s="38">
        <f t="shared" si="64"/>
        <v>421.13900000000001</v>
      </c>
      <c r="P317" s="38">
        <f t="shared" si="65"/>
        <v>0</v>
      </c>
      <c r="Q317" s="38"/>
      <c r="R317" s="9" t="s">
        <v>658</v>
      </c>
      <c r="S317" s="7">
        <v>2022</v>
      </c>
      <c r="T317" s="59"/>
      <c r="U317" s="59"/>
      <c r="V317" s="59"/>
      <c r="W317" s="59"/>
      <c r="X317" s="59"/>
      <c r="Y317" s="59"/>
      <c r="Z317" s="131"/>
      <c r="AA317" s="131"/>
      <c r="AB317" s="131"/>
      <c r="AC317" s="131"/>
      <c r="AD317" s="131"/>
      <c r="AE317" s="131"/>
      <c r="AF317" s="14"/>
    </row>
    <row r="318" spans="1:32" ht="67.2" outlineLevel="2" x14ac:dyDescent="0.25">
      <c r="A318" s="2"/>
      <c r="B318" s="7">
        <f>B320+1</f>
        <v>292</v>
      </c>
      <c r="C318" s="86" t="s">
        <v>600</v>
      </c>
      <c r="D318" s="147" t="s">
        <v>656</v>
      </c>
      <c r="E318" s="144"/>
      <c r="F318" s="38">
        <f t="shared" si="66"/>
        <v>230.34199999999998</v>
      </c>
      <c r="G318" s="38"/>
      <c r="H318" s="38">
        <v>64.260000000000005</v>
      </c>
      <c r="I318" s="38">
        <v>166.08199999999999</v>
      </c>
      <c r="J318" s="38"/>
      <c r="K318" s="38"/>
      <c r="L318" s="38">
        <f t="shared" si="61"/>
        <v>230.34199999999998</v>
      </c>
      <c r="M318" s="38">
        <f t="shared" si="62"/>
        <v>0</v>
      </c>
      <c r="N318" s="38">
        <f t="shared" si="63"/>
        <v>64.260000000000005</v>
      </c>
      <c r="O318" s="38">
        <f t="shared" si="64"/>
        <v>166.08199999999999</v>
      </c>
      <c r="P318" s="38">
        <f t="shared" si="65"/>
        <v>0</v>
      </c>
      <c r="Q318" s="38"/>
      <c r="R318" s="9" t="s">
        <v>658</v>
      </c>
      <c r="S318" s="7">
        <v>2022</v>
      </c>
      <c r="T318" s="59"/>
      <c r="U318" s="59"/>
      <c r="V318" s="59"/>
      <c r="W318" s="59"/>
      <c r="X318" s="59"/>
      <c r="Y318" s="59"/>
      <c r="Z318" s="131"/>
      <c r="AA318" s="131"/>
      <c r="AB318" s="131"/>
      <c r="AC318" s="131"/>
      <c r="AD318" s="131"/>
      <c r="AE318" s="131"/>
      <c r="AF318" s="14"/>
    </row>
    <row r="319" spans="1:32" ht="67.2" outlineLevel="2" x14ac:dyDescent="0.25">
      <c r="A319" s="2"/>
      <c r="B319" s="7">
        <f t="shared" si="53"/>
        <v>293</v>
      </c>
      <c r="C319" s="86" t="s">
        <v>601</v>
      </c>
      <c r="D319" s="147" t="s">
        <v>656</v>
      </c>
      <c r="E319" s="144"/>
      <c r="F319" s="38">
        <f t="shared" si="66"/>
        <v>1131.79</v>
      </c>
      <c r="G319" s="38"/>
      <c r="H319" s="38">
        <v>0</v>
      </c>
      <c r="I319" s="38">
        <v>1131.79</v>
      </c>
      <c r="J319" s="38"/>
      <c r="K319" s="38"/>
      <c r="L319" s="38">
        <f t="shared" si="61"/>
        <v>1131.79</v>
      </c>
      <c r="M319" s="38">
        <f t="shared" si="62"/>
        <v>0</v>
      </c>
      <c r="N319" s="38">
        <f t="shared" si="63"/>
        <v>0</v>
      </c>
      <c r="O319" s="38">
        <f t="shared" si="64"/>
        <v>1131.79</v>
      </c>
      <c r="P319" s="38">
        <f t="shared" si="65"/>
        <v>0</v>
      </c>
      <c r="Q319" s="38"/>
      <c r="R319" s="9" t="s">
        <v>658</v>
      </c>
      <c r="S319" s="7">
        <v>2022</v>
      </c>
      <c r="T319" s="59"/>
      <c r="U319" s="59"/>
      <c r="V319" s="59"/>
      <c r="W319" s="59"/>
      <c r="X319" s="59"/>
      <c r="Y319" s="59"/>
      <c r="Z319" s="131"/>
      <c r="AA319" s="131"/>
      <c r="AB319" s="131"/>
      <c r="AC319" s="131"/>
      <c r="AD319" s="131"/>
      <c r="AE319" s="131"/>
      <c r="AF319" s="14"/>
    </row>
    <row r="320" spans="1:32" ht="67.2" outlineLevel="2" x14ac:dyDescent="0.25">
      <c r="A320" s="2"/>
      <c r="B320" s="7">
        <f>B317+1</f>
        <v>291</v>
      </c>
      <c r="C320" s="86" t="s">
        <v>598</v>
      </c>
      <c r="D320" s="147" t="s">
        <v>656</v>
      </c>
      <c r="E320" s="144"/>
      <c r="F320" s="38">
        <f>SUM(G320:K320)</f>
        <v>1022.567</v>
      </c>
      <c r="G320" s="38"/>
      <c r="H320" s="38">
        <v>0</v>
      </c>
      <c r="I320" s="38">
        <v>1022.567</v>
      </c>
      <c r="J320" s="38"/>
      <c r="K320" s="38"/>
      <c r="L320" s="38">
        <f>SUM(M320:Q320)</f>
        <v>1022.567</v>
      </c>
      <c r="M320" s="38">
        <f>G320</f>
        <v>0</v>
      </c>
      <c r="N320" s="38">
        <f>H320</f>
        <v>0</v>
      </c>
      <c r="O320" s="38">
        <f>I320</f>
        <v>1022.567</v>
      </c>
      <c r="P320" s="38">
        <f>J320</f>
        <v>0</v>
      </c>
      <c r="Q320" s="38"/>
      <c r="R320" s="9" t="s">
        <v>658</v>
      </c>
      <c r="S320" s="7">
        <v>2022</v>
      </c>
      <c r="T320" s="59"/>
      <c r="U320" s="59"/>
      <c r="V320" s="59"/>
      <c r="W320" s="59"/>
      <c r="X320" s="59"/>
      <c r="Y320" s="59"/>
      <c r="Z320" s="131"/>
      <c r="AA320" s="131"/>
      <c r="AB320" s="131"/>
      <c r="AC320" s="131"/>
      <c r="AD320" s="131"/>
      <c r="AE320" s="131"/>
      <c r="AF320" s="14"/>
    </row>
    <row r="321" spans="1:32" ht="67.2" outlineLevel="2" x14ac:dyDescent="0.25">
      <c r="A321" s="2"/>
      <c r="B321" s="7">
        <f>B319+1</f>
        <v>294</v>
      </c>
      <c r="C321" s="86" t="s">
        <v>576</v>
      </c>
      <c r="D321" s="147" t="s">
        <v>656</v>
      </c>
      <c r="E321" s="144"/>
      <c r="F321" s="38">
        <f t="shared" si="66"/>
        <v>795.22900000000004</v>
      </c>
      <c r="G321" s="38"/>
      <c r="H321" s="38">
        <v>0</v>
      </c>
      <c r="I321" s="38">
        <v>795.22900000000004</v>
      </c>
      <c r="J321" s="38"/>
      <c r="K321" s="38"/>
      <c r="L321" s="38">
        <f t="shared" si="61"/>
        <v>795.22900000000004</v>
      </c>
      <c r="M321" s="38">
        <f t="shared" si="62"/>
        <v>0</v>
      </c>
      <c r="N321" s="38">
        <f t="shared" si="63"/>
        <v>0</v>
      </c>
      <c r="O321" s="38">
        <f t="shared" si="64"/>
        <v>795.22900000000004</v>
      </c>
      <c r="P321" s="38">
        <f t="shared" si="65"/>
        <v>0</v>
      </c>
      <c r="Q321" s="38"/>
      <c r="R321" s="9" t="s">
        <v>658</v>
      </c>
      <c r="S321" s="7">
        <v>2021</v>
      </c>
      <c r="T321" s="59"/>
      <c r="U321" s="59"/>
      <c r="V321" s="59"/>
      <c r="W321" s="59"/>
      <c r="X321" s="59"/>
      <c r="Y321" s="59"/>
      <c r="Z321" s="131"/>
      <c r="AA321" s="131"/>
      <c r="AB321" s="131"/>
      <c r="AC321" s="131"/>
      <c r="AD321" s="131"/>
      <c r="AE321" s="131"/>
      <c r="AF321" s="14"/>
    </row>
    <row r="322" spans="1:32" ht="67.2" outlineLevel="2" x14ac:dyDescent="0.25">
      <c r="A322" s="2"/>
      <c r="B322" s="7">
        <f t="shared" si="53"/>
        <v>295</v>
      </c>
      <c r="C322" s="86" t="s">
        <v>602</v>
      </c>
      <c r="D322" s="147" t="s">
        <v>656</v>
      </c>
      <c r="E322" s="144"/>
      <c r="F322" s="38">
        <f t="shared" si="66"/>
        <v>786.14499999999998</v>
      </c>
      <c r="G322" s="38"/>
      <c r="H322" s="38">
        <v>0</v>
      </c>
      <c r="I322" s="38">
        <v>786.14499999999998</v>
      </c>
      <c r="J322" s="38"/>
      <c r="K322" s="38"/>
      <c r="L322" s="38">
        <f t="shared" si="61"/>
        <v>786.14499999999998</v>
      </c>
      <c r="M322" s="38">
        <f t="shared" si="62"/>
        <v>0</v>
      </c>
      <c r="N322" s="38">
        <f t="shared" si="63"/>
        <v>0</v>
      </c>
      <c r="O322" s="38">
        <f t="shared" si="64"/>
        <v>786.14499999999998</v>
      </c>
      <c r="P322" s="38">
        <f t="shared" si="65"/>
        <v>0</v>
      </c>
      <c r="Q322" s="38"/>
      <c r="R322" s="9" t="s">
        <v>658</v>
      </c>
      <c r="S322" s="7">
        <v>2022</v>
      </c>
      <c r="T322" s="59"/>
      <c r="U322" s="59"/>
      <c r="V322" s="59"/>
      <c r="W322" s="59"/>
      <c r="X322" s="59"/>
      <c r="Y322" s="59"/>
      <c r="Z322" s="131"/>
      <c r="AA322" s="131"/>
      <c r="AB322" s="131"/>
      <c r="AC322" s="131"/>
      <c r="AD322" s="131"/>
      <c r="AE322" s="131"/>
      <c r="AF322" s="14"/>
    </row>
    <row r="323" spans="1:32" ht="67.2" outlineLevel="2" x14ac:dyDescent="0.25">
      <c r="A323" s="2"/>
      <c r="B323" s="7">
        <f t="shared" si="53"/>
        <v>296</v>
      </c>
      <c r="C323" s="86" t="s">
        <v>683</v>
      </c>
      <c r="D323" s="147" t="s">
        <v>656</v>
      </c>
      <c r="E323" s="151" t="s">
        <v>684</v>
      </c>
      <c r="F323" s="38">
        <f t="shared" si="66"/>
        <v>514.79999999999995</v>
      </c>
      <c r="G323" s="38"/>
      <c r="H323" s="38"/>
      <c r="I323" s="38">
        <v>514.79999999999995</v>
      </c>
      <c r="J323" s="38">
        <v>0</v>
      </c>
      <c r="K323" s="38"/>
      <c r="L323" s="38">
        <f t="shared" si="61"/>
        <v>514.79999999999995</v>
      </c>
      <c r="M323" s="38">
        <f t="shared" si="62"/>
        <v>0</v>
      </c>
      <c r="N323" s="38">
        <f t="shared" si="63"/>
        <v>0</v>
      </c>
      <c r="O323" s="38">
        <f t="shared" si="64"/>
        <v>514.79999999999995</v>
      </c>
      <c r="P323" s="38">
        <f t="shared" si="65"/>
        <v>0</v>
      </c>
      <c r="Q323" s="38"/>
      <c r="R323" s="9" t="s">
        <v>658</v>
      </c>
      <c r="S323" s="7">
        <v>2024</v>
      </c>
      <c r="T323" s="59"/>
      <c r="U323" s="59"/>
      <c r="V323" s="59"/>
      <c r="W323" s="59"/>
      <c r="X323" s="59"/>
      <c r="Y323" s="59"/>
      <c r="Z323" s="131"/>
      <c r="AA323" s="131"/>
      <c r="AB323" s="131"/>
      <c r="AC323" s="131"/>
      <c r="AD323" s="131"/>
      <c r="AE323" s="131"/>
      <c r="AF323" s="14"/>
    </row>
    <row r="324" spans="1:32" ht="67.2" outlineLevel="2" x14ac:dyDescent="0.25">
      <c r="A324" s="2"/>
      <c r="B324" s="7">
        <f t="shared" si="53"/>
        <v>297</v>
      </c>
      <c r="C324" s="86" t="s">
        <v>685</v>
      </c>
      <c r="D324" s="147" t="s">
        <v>656</v>
      </c>
      <c r="E324" s="151" t="s">
        <v>684</v>
      </c>
      <c r="F324" s="38">
        <f t="shared" si="66"/>
        <v>740</v>
      </c>
      <c r="G324" s="38"/>
      <c r="H324" s="38"/>
      <c r="I324" s="38">
        <v>740</v>
      </c>
      <c r="J324" s="38"/>
      <c r="K324" s="38"/>
      <c r="L324" s="38">
        <f t="shared" si="61"/>
        <v>740</v>
      </c>
      <c r="M324" s="38">
        <f t="shared" si="62"/>
        <v>0</v>
      </c>
      <c r="N324" s="38">
        <f t="shared" si="63"/>
        <v>0</v>
      </c>
      <c r="O324" s="38">
        <f t="shared" si="64"/>
        <v>740</v>
      </c>
      <c r="P324" s="38">
        <f t="shared" si="65"/>
        <v>0</v>
      </c>
      <c r="Q324" s="38"/>
      <c r="R324" s="9" t="s">
        <v>658</v>
      </c>
      <c r="S324" s="7">
        <v>2023</v>
      </c>
      <c r="T324" s="59"/>
      <c r="U324" s="59"/>
      <c r="V324" s="59"/>
      <c r="W324" s="59"/>
      <c r="X324" s="59"/>
      <c r="Y324" s="59"/>
      <c r="Z324" s="131"/>
      <c r="AA324" s="131"/>
      <c r="AB324" s="131"/>
      <c r="AC324" s="131"/>
      <c r="AD324" s="131"/>
      <c r="AE324" s="131"/>
      <c r="AF324" s="14"/>
    </row>
    <row r="325" spans="1:32" ht="67.2" outlineLevel="2" x14ac:dyDescent="0.25">
      <c r="A325" s="2"/>
      <c r="B325" s="7">
        <f t="shared" si="53"/>
        <v>298</v>
      </c>
      <c r="C325" s="86" t="s">
        <v>686</v>
      </c>
      <c r="D325" s="147" t="s">
        <v>656</v>
      </c>
      <c r="E325" s="144" t="s">
        <v>687</v>
      </c>
      <c r="F325" s="38">
        <f t="shared" si="66"/>
        <v>1100</v>
      </c>
      <c r="G325" s="38"/>
      <c r="H325" s="38"/>
      <c r="I325" s="38">
        <v>1100</v>
      </c>
      <c r="J325" s="38"/>
      <c r="K325" s="38"/>
      <c r="L325" s="38">
        <f t="shared" si="61"/>
        <v>1100</v>
      </c>
      <c r="M325" s="38">
        <f t="shared" si="62"/>
        <v>0</v>
      </c>
      <c r="N325" s="38">
        <f t="shared" si="63"/>
        <v>0</v>
      </c>
      <c r="O325" s="38">
        <f t="shared" si="64"/>
        <v>1100</v>
      </c>
      <c r="P325" s="38">
        <f t="shared" si="65"/>
        <v>0</v>
      </c>
      <c r="Q325" s="38"/>
      <c r="R325" s="9" t="s">
        <v>658</v>
      </c>
      <c r="S325" s="7">
        <v>2024</v>
      </c>
      <c r="T325" s="59"/>
      <c r="U325" s="59"/>
      <c r="V325" s="59"/>
      <c r="W325" s="59"/>
      <c r="X325" s="59"/>
      <c r="Y325" s="59"/>
      <c r="Z325" s="131"/>
      <c r="AA325" s="131"/>
      <c r="AB325" s="131"/>
      <c r="AC325" s="131"/>
      <c r="AD325" s="131"/>
      <c r="AE325" s="131"/>
      <c r="AF325" s="14"/>
    </row>
    <row r="326" spans="1:32" ht="67.2" outlineLevel="2" x14ac:dyDescent="0.25">
      <c r="A326" s="2"/>
      <c r="B326" s="7">
        <f t="shared" si="53"/>
        <v>299</v>
      </c>
      <c r="C326" s="86" t="s">
        <v>688</v>
      </c>
      <c r="D326" s="147" t="s">
        <v>656</v>
      </c>
      <c r="E326" s="144" t="s">
        <v>687</v>
      </c>
      <c r="F326" s="38">
        <f t="shared" si="66"/>
        <v>1150</v>
      </c>
      <c r="G326" s="38"/>
      <c r="H326" s="38"/>
      <c r="I326" s="38">
        <v>950</v>
      </c>
      <c r="J326" s="38">
        <v>200</v>
      </c>
      <c r="K326" s="38"/>
      <c r="L326" s="38">
        <f t="shared" si="61"/>
        <v>1150</v>
      </c>
      <c r="M326" s="38">
        <f t="shared" si="62"/>
        <v>0</v>
      </c>
      <c r="N326" s="38">
        <f t="shared" si="63"/>
        <v>0</v>
      </c>
      <c r="O326" s="38">
        <f t="shared" si="64"/>
        <v>950</v>
      </c>
      <c r="P326" s="38">
        <f t="shared" si="65"/>
        <v>200</v>
      </c>
      <c r="Q326" s="38"/>
      <c r="R326" s="9" t="s">
        <v>658</v>
      </c>
      <c r="S326" s="7">
        <v>2024</v>
      </c>
      <c r="T326" s="59"/>
      <c r="U326" s="59"/>
      <c r="V326" s="59"/>
      <c r="W326" s="59"/>
      <c r="X326" s="59"/>
      <c r="Y326" s="59"/>
      <c r="Z326" s="131"/>
      <c r="AA326" s="131"/>
      <c r="AB326" s="131"/>
      <c r="AC326" s="131"/>
      <c r="AD326" s="131"/>
      <c r="AE326" s="131"/>
      <c r="AF326" s="14"/>
    </row>
    <row r="327" spans="1:32" ht="67.2" outlineLevel="2" x14ac:dyDescent="0.25">
      <c r="A327" s="2"/>
      <c r="B327" s="7">
        <f t="shared" si="53"/>
        <v>300</v>
      </c>
      <c r="C327" s="86" t="s">
        <v>689</v>
      </c>
      <c r="D327" s="147" t="s">
        <v>656</v>
      </c>
      <c r="E327" s="144" t="s">
        <v>687</v>
      </c>
      <c r="F327" s="38">
        <f t="shared" si="66"/>
        <v>750</v>
      </c>
      <c r="G327" s="38"/>
      <c r="H327" s="38"/>
      <c r="I327" s="38">
        <v>630</v>
      </c>
      <c r="J327" s="38">
        <v>120</v>
      </c>
      <c r="K327" s="38"/>
      <c r="L327" s="38">
        <f t="shared" si="61"/>
        <v>750</v>
      </c>
      <c r="M327" s="38">
        <f t="shared" si="62"/>
        <v>0</v>
      </c>
      <c r="N327" s="38">
        <f t="shared" si="63"/>
        <v>0</v>
      </c>
      <c r="O327" s="38">
        <f t="shared" si="64"/>
        <v>630</v>
      </c>
      <c r="P327" s="38">
        <f t="shared" si="65"/>
        <v>120</v>
      </c>
      <c r="Q327" s="38"/>
      <c r="R327" s="9" t="s">
        <v>658</v>
      </c>
      <c r="S327" s="7">
        <v>2025</v>
      </c>
      <c r="T327" s="59"/>
      <c r="U327" s="59"/>
      <c r="V327" s="59"/>
      <c r="W327" s="59"/>
      <c r="X327" s="59"/>
      <c r="Y327" s="59"/>
      <c r="Z327" s="131"/>
      <c r="AA327" s="131"/>
      <c r="AB327" s="131"/>
      <c r="AC327" s="131"/>
      <c r="AD327" s="131"/>
      <c r="AE327" s="131"/>
      <c r="AF327" s="14"/>
    </row>
    <row r="328" spans="1:32" ht="100.8" outlineLevel="2" x14ac:dyDescent="0.25">
      <c r="A328" s="2"/>
      <c r="B328" s="7">
        <f t="shared" si="53"/>
        <v>301</v>
      </c>
      <c r="C328" s="86" t="s">
        <v>690</v>
      </c>
      <c r="D328" s="147" t="s">
        <v>656</v>
      </c>
      <c r="E328" s="144" t="s">
        <v>687</v>
      </c>
      <c r="F328" s="38">
        <f t="shared" si="66"/>
        <v>5700</v>
      </c>
      <c r="G328" s="38"/>
      <c r="H328" s="38"/>
      <c r="I328" s="38">
        <v>0</v>
      </c>
      <c r="J328" s="38"/>
      <c r="K328" s="38">
        <v>5700</v>
      </c>
      <c r="L328" s="38">
        <f t="shared" si="61"/>
        <v>0</v>
      </c>
      <c r="M328" s="38">
        <f t="shared" si="62"/>
        <v>0</v>
      </c>
      <c r="N328" s="38">
        <f t="shared" si="63"/>
        <v>0</v>
      </c>
      <c r="O328" s="38">
        <f t="shared" si="64"/>
        <v>0</v>
      </c>
      <c r="P328" s="38">
        <f t="shared" si="65"/>
        <v>0</v>
      </c>
      <c r="Q328" s="38"/>
      <c r="R328" s="9" t="s">
        <v>658</v>
      </c>
      <c r="S328" s="7">
        <v>2023</v>
      </c>
      <c r="T328" s="59"/>
      <c r="U328" s="59"/>
      <c r="V328" s="59"/>
      <c r="W328" s="59"/>
      <c r="X328" s="59"/>
      <c r="Y328" s="59"/>
      <c r="Z328" s="131"/>
      <c r="AA328" s="131"/>
      <c r="AB328" s="131"/>
      <c r="AC328" s="131"/>
      <c r="AD328" s="131"/>
      <c r="AE328" s="131"/>
      <c r="AF328" s="14"/>
    </row>
    <row r="329" spans="1:32" ht="67.2" outlineLevel="2" x14ac:dyDescent="0.25">
      <c r="A329" s="2"/>
      <c r="B329" s="7">
        <f t="shared" si="53"/>
        <v>302</v>
      </c>
      <c r="C329" s="86" t="s">
        <v>691</v>
      </c>
      <c r="D329" s="147" t="s">
        <v>656</v>
      </c>
      <c r="E329" s="144"/>
      <c r="F329" s="38">
        <f t="shared" si="66"/>
        <v>893.90599999999995</v>
      </c>
      <c r="G329" s="38"/>
      <c r="H329" s="38">
        <v>0</v>
      </c>
      <c r="I329" s="38">
        <v>893.90599999999995</v>
      </c>
      <c r="J329" s="38">
        <v>0</v>
      </c>
      <c r="K329" s="38"/>
      <c r="L329" s="38">
        <f t="shared" si="61"/>
        <v>893.90599999999995</v>
      </c>
      <c r="M329" s="38">
        <f t="shared" si="62"/>
        <v>0</v>
      </c>
      <c r="N329" s="38">
        <f t="shared" si="63"/>
        <v>0</v>
      </c>
      <c r="O329" s="38">
        <f t="shared" si="64"/>
        <v>893.90599999999995</v>
      </c>
      <c r="P329" s="38">
        <f t="shared" si="65"/>
        <v>0</v>
      </c>
      <c r="Q329" s="38"/>
      <c r="R329" s="9" t="s">
        <v>658</v>
      </c>
      <c r="S329" s="7">
        <v>2023</v>
      </c>
      <c r="T329" s="59"/>
      <c r="U329" s="59"/>
      <c r="V329" s="59"/>
      <c r="W329" s="59"/>
      <c r="X329" s="59"/>
      <c r="Y329" s="59"/>
      <c r="Z329" s="131"/>
      <c r="AA329" s="131"/>
      <c r="AB329" s="131"/>
      <c r="AC329" s="131"/>
      <c r="AD329" s="131"/>
      <c r="AE329" s="131"/>
      <c r="AF329" s="14"/>
    </row>
    <row r="330" spans="1:32" ht="67.2" outlineLevel="2" x14ac:dyDescent="0.25">
      <c r="A330" s="2"/>
      <c r="B330" s="7">
        <f t="shared" si="53"/>
        <v>303</v>
      </c>
      <c r="C330" s="86" t="s">
        <v>603</v>
      </c>
      <c r="D330" s="147" t="s">
        <v>656</v>
      </c>
      <c r="E330" s="144"/>
      <c r="F330" s="38">
        <f t="shared" si="66"/>
        <v>863.70399999999995</v>
      </c>
      <c r="G330" s="38"/>
      <c r="H330" s="38">
        <v>0</v>
      </c>
      <c r="I330" s="38">
        <v>863.70399999999995</v>
      </c>
      <c r="J330" s="38">
        <v>0</v>
      </c>
      <c r="K330" s="38"/>
      <c r="L330" s="38">
        <f t="shared" si="61"/>
        <v>863.70399999999995</v>
      </c>
      <c r="M330" s="38">
        <f t="shared" si="62"/>
        <v>0</v>
      </c>
      <c r="N330" s="38">
        <f t="shared" si="63"/>
        <v>0</v>
      </c>
      <c r="O330" s="38">
        <f t="shared" si="64"/>
        <v>863.70399999999995</v>
      </c>
      <c r="P330" s="38">
        <f t="shared" si="65"/>
        <v>0</v>
      </c>
      <c r="Q330" s="38"/>
      <c r="R330" s="9" t="s">
        <v>658</v>
      </c>
      <c r="S330" s="7">
        <v>2022</v>
      </c>
      <c r="T330" s="59"/>
      <c r="U330" s="59"/>
      <c r="V330" s="59"/>
      <c r="W330" s="59"/>
      <c r="X330" s="59"/>
      <c r="Y330" s="59"/>
      <c r="Z330" s="131"/>
      <c r="AA330" s="131"/>
      <c r="AB330" s="131"/>
      <c r="AC330" s="131"/>
      <c r="AD330" s="131"/>
      <c r="AE330" s="131"/>
      <c r="AF330" s="14"/>
    </row>
    <row r="331" spans="1:32" ht="67.2" outlineLevel="2" x14ac:dyDescent="0.25">
      <c r="A331" s="2"/>
      <c r="B331" s="7">
        <f t="shared" si="53"/>
        <v>304</v>
      </c>
      <c r="C331" s="86" t="s">
        <v>692</v>
      </c>
      <c r="D331" s="147" t="s">
        <v>656</v>
      </c>
      <c r="E331" s="144"/>
      <c r="F331" s="38">
        <f t="shared" si="66"/>
        <v>959.98299999999995</v>
      </c>
      <c r="G331" s="38"/>
      <c r="H331" s="38">
        <v>569</v>
      </c>
      <c r="I331" s="38">
        <v>161</v>
      </c>
      <c r="J331" s="38">
        <v>229.983</v>
      </c>
      <c r="K331" s="38"/>
      <c r="L331" s="38">
        <f t="shared" ref="L331:L338" si="67">SUM(M331:Q331)</f>
        <v>959.98299999999995</v>
      </c>
      <c r="M331" s="38">
        <f t="shared" ref="M331:M338" si="68">G331</f>
        <v>0</v>
      </c>
      <c r="N331" s="38">
        <f t="shared" ref="N331:N338" si="69">H331</f>
        <v>569</v>
      </c>
      <c r="O331" s="38">
        <f t="shared" ref="O331:O338" si="70">I331</f>
        <v>161</v>
      </c>
      <c r="P331" s="38">
        <f t="shared" ref="P331:P338" si="71">J331</f>
        <v>229.983</v>
      </c>
      <c r="Q331" s="38"/>
      <c r="R331" s="9" t="s">
        <v>658</v>
      </c>
      <c r="S331" s="7">
        <v>2023</v>
      </c>
      <c r="T331" s="59"/>
      <c r="U331" s="59"/>
      <c r="V331" s="59"/>
      <c r="W331" s="59"/>
      <c r="X331" s="59"/>
      <c r="Y331" s="59"/>
      <c r="Z331" s="131"/>
      <c r="AA331" s="131"/>
      <c r="AB331" s="131"/>
      <c r="AC331" s="131"/>
      <c r="AD331" s="131"/>
      <c r="AE331" s="131"/>
      <c r="AF331" s="14"/>
    </row>
    <row r="332" spans="1:32" ht="67.2" outlineLevel="2" x14ac:dyDescent="0.25">
      <c r="A332" s="2"/>
      <c r="B332" s="7">
        <f t="shared" si="53"/>
        <v>305</v>
      </c>
      <c r="C332" s="86" t="s">
        <v>693</v>
      </c>
      <c r="D332" s="147" t="s">
        <v>656</v>
      </c>
      <c r="E332" s="151" t="s">
        <v>694</v>
      </c>
      <c r="F332" s="38">
        <f t="shared" ref="F332:F385" si="72">SUM(G332:K332)</f>
        <v>1240.9690000000001</v>
      </c>
      <c r="G332" s="38"/>
      <c r="H332" s="38"/>
      <c r="I332" s="38">
        <v>1240.9690000000001</v>
      </c>
      <c r="J332" s="38"/>
      <c r="K332" s="38"/>
      <c r="L332" s="38">
        <f t="shared" si="67"/>
        <v>1240.9690000000001</v>
      </c>
      <c r="M332" s="38">
        <f t="shared" si="68"/>
        <v>0</v>
      </c>
      <c r="N332" s="38">
        <f t="shared" si="69"/>
        <v>0</v>
      </c>
      <c r="O332" s="38">
        <f t="shared" si="70"/>
        <v>1240.9690000000001</v>
      </c>
      <c r="P332" s="38">
        <f t="shared" si="71"/>
        <v>0</v>
      </c>
      <c r="Q332" s="38"/>
      <c r="R332" s="9" t="s">
        <v>658</v>
      </c>
      <c r="S332" s="7">
        <v>2024</v>
      </c>
      <c r="T332" s="59"/>
      <c r="U332" s="59"/>
      <c r="V332" s="59"/>
      <c r="W332" s="59"/>
      <c r="X332" s="59"/>
      <c r="Y332" s="59"/>
      <c r="Z332" s="131"/>
      <c r="AA332" s="131"/>
      <c r="AB332" s="131"/>
      <c r="AC332" s="131"/>
      <c r="AD332" s="131"/>
      <c r="AE332" s="131"/>
      <c r="AF332" s="14"/>
    </row>
    <row r="333" spans="1:32" ht="67.2" outlineLevel="2" x14ac:dyDescent="0.25">
      <c r="A333" s="2"/>
      <c r="B333" s="7">
        <f t="shared" si="53"/>
        <v>306</v>
      </c>
      <c r="C333" s="86" t="s">
        <v>695</v>
      </c>
      <c r="D333" s="147" t="s">
        <v>656</v>
      </c>
      <c r="E333" s="151" t="s">
        <v>694</v>
      </c>
      <c r="F333" s="38">
        <f t="shared" si="72"/>
        <v>1000</v>
      </c>
      <c r="G333" s="38"/>
      <c r="H333" s="38"/>
      <c r="I333" s="38">
        <v>1000</v>
      </c>
      <c r="J333" s="38"/>
      <c r="K333" s="38"/>
      <c r="L333" s="38">
        <f t="shared" si="67"/>
        <v>1000</v>
      </c>
      <c r="M333" s="38">
        <f t="shared" si="68"/>
        <v>0</v>
      </c>
      <c r="N333" s="38">
        <f t="shared" si="69"/>
        <v>0</v>
      </c>
      <c r="O333" s="38">
        <f t="shared" si="70"/>
        <v>1000</v>
      </c>
      <c r="P333" s="38">
        <f t="shared" si="71"/>
        <v>0</v>
      </c>
      <c r="Q333" s="38"/>
      <c r="R333" s="9" t="s">
        <v>658</v>
      </c>
      <c r="S333" s="7">
        <v>2024</v>
      </c>
      <c r="T333" s="59"/>
      <c r="U333" s="59"/>
      <c r="V333" s="59"/>
      <c r="W333" s="59"/>
      <c r="X333" s="59"/>
      <c r="Y333" s="59"/>
      <c r="Z333" s="131"/>
      <c r="AA333" s="131"/>
      <c r="AB333" s="131"/>
      <c r="AC333" s="131"/>
      <c r="AD333" s="131"/>
      <c r="AE333" s="131"/>
      <c r="AF333" s="14"/>
    </row>
    <row r="334" spans="1:32" ht="67.2" outlineLevel="2" x14ac:dyDescent="0.25">
      <c r="A334" s="2"/>
      <c r="B334" s="7">
        <f t="shared" si="53"/>
        <v>307</v>
      </c>
      <c r="C334" s="86" t="s">
        <v>696</v>
      </c>
      <c r="D334" s="147" t="s">
        <v>656</v>
      </c>
      <c r="E334" s="151" t="s">
        <v>697</v>
      </c>
      <c r="F334" s="38">
        <f t="shared" si="72"/>
        <v>1140.154</v>
      </c>
      <c r="G334" s="38"/>
      <c r="H334" s="38"/>
      <c r="I334" s="38">
        <v>1140.154</v>
      </c>
      <c r="J334" s="38"/>
      <c r="K334" s="38"/>
      <c r="L334" s="38">
        <f t="shared" si="67"/>
        <v>1140.154</v>
      </c>
      <c r="M334" s="38">
        <f t="shared" si="68"/>
        <v>0</v>
      </c>
      <c r="N334" s="38">
        <f t="shared" si="69"/>
        <v>0</v>
      </c>
      <c r="O334" s="38">
        <f t="shared" si="70"/>
        <v>1140.154</v>
      </c>
      <c r="P334" s="38">
        <f t="shared" si="71"/>
        <v>0</v>
      </c>
      <c r="Q334" s="38"/>
      <c r="R334" s="9" t="s">
        <v>658</v>
      </c>
      <c r="S334" s="7">
        <v>2024</v>
      </c>
      <c r="T334" s="59"/>
      <c r="U334" s="59"/>
      <c r="V334" s="59"/>
      <c r="W334" s="59"/>
      <c r="X334" s="59"/>
      <c r="Y334" s="59"/>
      <c r="Z334" s="131"/>
      <c r="AA334" s="131"/>
      <c r="AB334" s="131"/>
      <c r="AC334" s="131"/>
      <c r="AD334" s="131"/>
      <c r="AE334" s="131"/>
      <c r="AF334" s="14"/>
    </row>
    <row r="335" spans="1:32" ht="67.2" outlineLevel="2" x14ac:dyDescent="0.25">
      <c r="A335" s="2"/>
      <c r="B335" s="7">
        <f t="shared" si="53"/>
        <v>308</v>
      </c>
      <c r="C335" s="86" t="s">
        <v>698</v>
      </c>
      <c r="D335" s="147" t="s">
        <v>656</v>
      </c>
      <c r="E335" s="151" t="s">
        <v>697</v>
      </c>
      <c r="F335" s="38">
        <f t="shared" si="72"/>
        <v>200</v>
      </c>
      <c r="G335" s="38"/>
      <c r="H335" s="38"/>
      <c r="I335" s="38">
        <v>200</v>
      </c>
      <c r="J335" s="38"/>
      <c r="K335" s="38"/>
      <c r="L335" s="38">
        <f t="shared" si="67"/>
        <v>200</v>
      </c>
      <c r="M335" s="38">
        <f t="shared" si="68"/>
        <v>0</v>
      </c>
      <c r="N335" s="38">
        <f t="shared" si="69"/>
        <v>0</v>
      </c>
      <c r="O335" s="38">
        <f t="shared" si="70"/>
        <v>200</v>
      </c>
      <c r="P335" s="38">
        <f t="shared" si="71"/>
        <v>0</v>
      </c>
      <c r="Q335" s="38"/>
      <c r="R335" s="9" t="s">
        <v>658</v>
      </c>
      <c r="S335" s="7">
        <v>2024</v>
      </c>
      <c r="T335" s="59"/>
      <c r="U335" s="59"/>
      <c r="V335" s="59"/>
      <c r="W335" s="59"/>
      <c r="X335" s="59"/>
      <c r="Y335" s="59"/>
      <c r="Z335" s="131"/>
      <c r="AA335" s="131"/>
      <c r="AB335" s="131"/>
      <c r="AC335" s="131"/>
      <c r="AD335" s="131"/>
      <c r="AE335" s="131"/>
      <c r="AF335" s="14"/>
    </row>
    <row r="336" spans="1:32" ht="67.2" outlineLevel="2" x14ac:dyDescent="0.25">
      <c r="A336" s="2"/>
      <c r="B336" s="7">
        <f t="shared" si="53"/>
        <v>309</v>
      </c>
      <c r="C336" s="86" t="s">
        <v>699</v>
      </c>
      <c r="D336" s="147" t="s">
        <v>656</v>
      </c>
      <c r="E336" s="151" t="s">
        <v>700</v>
      </c>
      <c r="F336" s="38">
        <f t="shared" si="72"/>
        <v>899.03700000000003</v>
      </c>
      <c r="G336" s="38"/>
      <c r="H336" s="38"/>
      <c r="I336" s="38">
        <v>899.03700000000003</v>
      </c>
      <c r="J336" s="38"/>
      <c r="K336" s="38"/>
      <c r="L336" s="38">
        <f t="shared" si="67"/>
        <v>899.03700000000003</v>
      </c>
      <c r="M336" s="38">
        <f t="shared" si="68"/>
        <v>0</v>
      </c>
      <c r="N336" s="38">
        <f t="shared" si="69"/>
        <v>0</v>
      </c>
      <c r="O336" s="38">
        <f t="shared" si="70"/>
        <v>899.03700000000003</v>
      </c>
      <c r="P336" s="38">
        <f t="shared" si="71"/>
        <v>0</v>
      </c>
      <c r="Q336" s="38"/>
      <c r="R336" s="9" t="s">
        <v>658</v>
      </c>
      <c r="S336" s="7">
        <v>2024</v>
      </c>
      <c r="T336" s="59"/>
      <c r="U336" s="59"/>
      <c r="V336" s="59"/>
      <c r="W336" s="59"/>
      <c r="X336" s="59"/>
      <c r="Y336" s="59"/>
      <c r="Z336" s="131"/>
      <c r="AA336" s="131"/>
      <c r="AB336" s="131"/>
      <c r="AC336" s="131"/>
      <c r="AD336" s="131"/>
      <c r="AE336" s="131"/>
      <c r="AF336" s="14"/>
    </row>
    <row r="337" spans="1:32" ht="67.2" outlineLevel="2" x14ac:dyDescent="0.25">
      <c r="A337" s="2"/>
      <c r="B337" s="7">
        <f t="shared" si="53"/>
        <v>310</v>
      </c>
      <c r="C337" s="86" t="s">
        <v>701</v>
      </c>
      <c r="D337" s="147" t="s">
        <v>656</v>
      </c>
      <c r="E337" s="151" t="s">
        <v>700</v>
      </c>
      <c r="F337" s="38">
        <f t="shared" si="72"/>
        <v>11119.1</v>
      </c>
      <c r="G337" s="38"/>
      <c r="H337" s="38">
        <v>7100</v>
      </c>
      <c r="I337" s="38">
        <f>11119.1-7100</f>
        <v>4019.1000000000004</v>
      </c>
      <c r="J337" s="38">
        <v>0</v>
      </c>
      <c r="K337" s="38"/>
      <c r="L337" s="38">
        <f t="shared" si="67"/>
        <v>11119.1</v>
      </c>
      <c r="M337" s="38">
        <f t="shared" si="68"/>
        <v>0</v>
      </c>
      <c r="N337" s="38">
        <f t="shared" si="69"/>
        <v>7100</v>
      </c>
      <c r="O337" s="38">
        <f t="shared" si="70"/>
        <v>4019.1000000000004</v>
      </c>
      <c r="P337" s="38">
        <f t="shared" si="71"/>
        <v>0</v>
      </c>
      <c r="Q337" s="38"/>
      <c r="R337" s="9" t="s">
        <v>658</v>
      </c>
      <c r="S337" s="7">
        <v>2025</v>
      </c>
      <c r="T337" s="59"/>
      <c r="U337" s="59"/>
      <c r="V337" s="59"/>
      <c r="W337" s="59"/>
      <c r="X337" s="59"/>
      <c r="Y337" s="59"/>
      <c r="Z337" s="131"/>
      <c r="AA337" s="131"/>
      <c r="AB337" s="131"/>
      <c r="AC337" s="131"/>
      <c r="AD337" s="131"/>
      <c r="AE337" s="131"/>
      <c r="AF337" s="14"/>
    </row>
    <row r="338" spans="1:32" s="24" customFormat="1" ht="67.2" outlineLevel="2" x14ac:dyDescent="0.25">
      <c r="A338" s="76"/>
      <c r="B338" s="27">
        <f t="shared" si="53"/>
        <v>311</v>
      </c>
      <c r="C338" s="128" t="s">
        <v>702</v>
      </c>
      <c r="D338" s="126" t="s">
        <v>656</v>
      </c>
      <c r="E338" s="144" t="s">
        <v>700</v>
      </c>
      <c r="F338" s="72">
        <f t="shared" si="72"/>
        <v>534.5</v>
      </c>
      <c r="G338" s="72"/>
      <c r="H338" s="72"/>
      <c r="I338" s="72">
        <v>534.5</v>
      </c>
      <c r="J338" s="72">
        <v>0</v>
      </c>
      <c r="K338" s="72"/>
      <c r="L338" s="72">
        <f t="shared" si="67"/>
        <v>534.5</v>
      </c>
      <c r="M338" s="72">
        <f t="shared" si="68"/>
        <v>0</v>
      </c>
      <c r="N338" s="72">
        <f t="shared" si="69"/>
        <v>0</v>
      </c>
      <c r="O338" s="72">
        <f t="shared" si="70"/>
        <v>534.5</v>
      </c>
      <c r="P338" s="72">
        <f t="shared" si="71"/>
        <v>0</v>
      </c>
      <c r="Q338" s="72"/>
      <c r="R338" s="28" t="s">
        <v>658</v>
      </c>
      <c r="S338" s="27">
        <v>2024</v>
      </c>
      <c r="T338" s="70"/>
      <c r="U338" s="70"/>
      <c r="V338" s="70"/>
      <c r="W338" s="70"/>
      <c r="X338" s="70"/>
      <c r="Y338" s="70"/>
      <c r="Z338" s="146"/>
      <c r="AA338" s="146"/>
      <c r="AB338" s="146"/>
      <c r="AC338" s="146"/>
      <c r="AD338" s="146"/>
      <c r="AE338" s="146"/>
      <c r="AF338" s="25"/>
    </row>
    <row r="339" spans="1:32" ht="84" outlineLevel="2" x14ac:dyDescent="0.25">
      <c r="A339" s="2"/>
      <c r="B339" s="7">
        <f t="shared" si="53"/>
        <v>312</v>
      </c>
      <c r="C339" s="86" t="s">
        <v>703</v>
      </c>
      <c r="D339" s="147" t="s">
        <v>656</v>
      </c>
      <c r="E339" s="151" t="s">
        <v>704</v>
      </c>
      <c r="F339" s="38">
        <f t="shared" ref="F339:F365" si="73">SUM(G339:K339)</f>
        <v>119</v>
      </c>
      <c r="G339" s="38"/>
      <c r="H339" s="38"/>
      <c r="I339" s="38">
        <v>119</v>
      </c>
      <c r="J339" s="38">
        <v>0</v>
      </c>
      <c r="K339" s="38"/>
      <c r="L339" s="38">
        <f t="shared" ref="L339:L365" si="74">SUM(M339:Q339)</f>
        <v>119</v>
      </c>
      <c r="M339" s="38">
        <f t="shared" ref="M339:M365" si="75">G339</f>
        <v>0</v>
      </c>
      <c r="N339" s="38">
        <f t="shared" ref="N339:N365" si="76">H339</f>
        <v>0</v>
      </c>
      <c r="O339" s="38">
        <f t="shared" ref="O339:O365" si="77">I339</f>
        <v>119</v>
      </c>
      <c r="P339" s="38">
        <f t="shared" ref="P339:P365" si="78">J339</f>
        <v>0</v>
      </c>
      <c r="Q339" s="38"/>
      <c r="R339" s="9" t="s">
        <v>658</v>
      </c>
      <c r="S339" s="7">
        <v>2025</v>
      </c>
      <c r="T339" s="59"/>
      <c r="U339" s="59"/>
      <c r="V339" s="59"/>
      <c r="W339" s="59"/>
      <c r="X339" s="59"/>
      <c r="Y339" s="59"/>
      <c r="Z339" s="131"/>
      <c r="AA339" s="131"/>
      <c r="AB339" s="131"/>
      <c r="AC339" s="131"/>
      <c r="AD339" s="131"/>
      <c r="AE339" s="131"/>
      <c r="AF339" s="14"/>
    </row>
    <row r="340" spans="1:32" ht="67.2" outlineLevel="2" x14ac:dyDescent="0.25">
      <c r="A340" s="2"/>
      <c r="B340" s="7">
        <f t="shared" ref="B340:B350" si="79">B339+1</f>
        <v>313</v>
      </c>
      <c r="C340" s="86" t="s">
        <v>705</v>
      </c>
      <c r="D340" s="147" t="s">
        <v>656</v>
      </c>
      <c r="E340" s="151" t="s">
        <v>704</v>
      </c>
      <c r="F340" s="38">
        <f t="shared" si="73"/>
        <v>119</v>
      </c>
      <c r="G340" s="38"/>
      <c r="H340" s="38"/>
      <c r="I340" s="38">
        <v>119</v>
      </c>
      <c r="J340" s="38">
        <v>0</v>
      </c>
      <c r="K340" s="38"/>
      <c r="L340" s="38">
        <f t="shared" si="74"/>
        <v>119</v>
      </c>
      <c r="M340" s="38">
        <f t="shared" si="75"/>
        <v>0</v>
      </c>
      <c r="N340" s="38">
        <f t="shared" si="76"/>
        <v>0</v>
      </c>
      <c r="O340" s="38">
        <f t="shared" si="77"/>
        <v>119</v>
      </c>
      <c r="P340" s="38">
        <f t="shared" si="78"/>
        <v>0</v>
      </c>
      <c r="Q340" s="38"/>
      <c r="R340" s="9" t="s">
        <v>658</v>
      </c>
      <c r="S340" s="7">
        <v>2025</v>
      </c>
      <c r="T340" s="59"/>
      <c r="U340" s="59"/>
      <c r="V340" s="59"/>
      <c r="W340" s="59"/>
      <c r="X340" s="59"/>
      <c r="Y340" s="59"/>
      <c r="Z340" s="131"/>
      <c r="AA340" s="131"/>
      <c r="AB340" s="131"/>
      <c r="AC340" s="131"/>
      <c r="AD340" s="131"/>
      <c r="AE340" s="131"/>
      <c r="AF340" s="14"/>
    </row>
    <row r="341" spans="1:32" s="24" customFormat="1" ht="67.2" outlineLevel="2" x14ac:dyDescent="0.25">
      <c r="A341" s="76"/>
      <c r="B341" s="27">
        <f t="shared" si="79"/>
        <v>314</v>
      </c>
      <c r="C341" s="128" t="s">
        <v>706</v>
      </c>
      <c r="D341" s="126" t="s">
        <v>656</v>
      </c>
      <c r="E341" s="144" t="s">
        <v>704</v>
      </c>
      <c r="F341" s="72">
        <f t="shared" si="73"/>
        <v>54.81</v>
      </c>
      <c r="G341" s="72"/>
      <c r="H341" s="72"/>
      <c r="I341" s="72">
        <v>54.81</v>
      </c>
      <c r="J341" s="72">
        <v>0</v>
      </c>
      <c r="K341" s="72"/>
      <c r="L341" s="72">
        <f t="shared" si="74"/>
        <v>54.81</v>
      </c>
      <c r="M341" s="72">
        <f t="shared" si="75"/>
        <v>0</v>
      </c>
      <c r="N341" s="72">
        <f t="shared" si="76"/>
        <v>0</v>
      </c>
      <c r="O341" s="72">
        <f t="shared" si="77"/>
        <v>54.81</v>
      </c>
      <c r="P341" s="72">
        <f t="shared" si="78"/>
        <v>0</v>
      </c>
      <c r="Q341" s="72"/>
      <c r="R341" s="28" t="s">
        <v>658</v>
      </c>
      <c r="S341" s="27">
        <v>2025</v>
      </c>
      <c r="T341" s="70"/>
      <c r="U341" s="70"/>
      <c r="V341" s="70"/>
      <c r="W341" s="70"/>
      <c r="X341" s="70"/>
      <c r="Y341" s="70"/>
      <c r="Z341" s="146"/>
      <c r="AA341" s="146"/>
      <c r="AB341" s="146"/>
      <c r="AC341" s="146"/>
      <c r="AD341" s="146"/>
      <c r="AE341" s="146"/>
      <c r="AF341" s="25"/>
    </row>
    <row r="342" spans="1:32" ht="67.2" outlineLevel="2" x14ac:dyDescent="0.25">
      <c r="A342" s="2"/>
      <c r="B342" s="7">
        <f t="shared" si="79"/>
        <v>315</v>
      </c>
      <c r="C342" s="86" t="s">
        <v>707</v>
      </c>
      <c r="D342" s="147" t="s">
        <v>656</v>
      </c>
      <c r="E342" s="151" t="s">
        <v>704</v>
      </c>
      <c r="F342" s="38">
        <f t="shared" si="73"/>
        <v>1280</v>
      </c>
      <c r="G342" s="38"/>
      <c r="H342" s="38"/>
      <c r="I342" s="38">
        <v>1280</v>
      </c>
      <c r="J342" s="38">
        <v>0</v>
      </c>
      <c r="K342" s="38"/>
      <c r="L342" s="38">
        <f t="shared" si="74"/>
        <v>1280</v>
      </c>
      <c r="M342" s="38">
        <f t="shared" si="75"/>
        <v>0</v>
      </c>
      <c r="N342" s="38">
        <f t="shared" si="76"/>
        <v>0</v>
      </c>
      <c r="O342" s="38">
        <f t="shared" si="77"/>
        <v>1280</v>
      </c>
      <c r="P342" s="38">
        <f t="shared" si="78"/>
        <v>0</v>
      </c>
      <c r="Q342" s="38"/>
      <c r="R342" s="9" t="s">
        <v>658</v>
      </c>
      <c r="S342" s="7">
        <v>2025</v>
      </c>
      <c r="T342" s="59"/>
      <c r="U342" s="59"/>
      <c r="V342" s="59"/>
      <c r="W342" s="59"/>
      <c r="X342" s="59"/>
      <c r="Y342" s="59"/>
      <c r="Z342" s="131"/>
      <c r="AA342" s="131"/>
      <c r="AB342" s="131"/>
      <c r="AC342" s="131"/>
      <c r="AD342" s="131"/>
      <c r="AE342" s="131"/>
      <c r="AF342" s="14"/>
    </row>
    <row r="343" spans="1:32" ht="67.2" outlineLevel="2" x14ac:dyDescent="0.25">
      <c r="A343" s="2"/>
      <c r="B343" s="7">
        <f t="shared" si="79"/>
        <v>316</v>
      </c>
      <c r="C343" s="86" t="s">
        <v>708</v>
      </c>
      <c r="D343" s="147" t="s">
        <v>656</v>
      </c>
      <c r="E343" s="151" t="s">
        <v>704</v>
      </c>
      <c r="F343" s="38">
        <f t="shared" si="73"/>
        <v>1253.4000000000001</v>
      </c>
      <c r="G343" s="38"/>
      <c r="H343" s="38"/>
      <c r="I343" s="38">
        <v>1253.4000000000001</v>
      </c>
      <c r="J343" s="38">
        <v>0</v>
      </c>
      <c r="K343" s="38"/>
      <c r="L343" s="38">
        <f t="shared" si="74"/>
        <v>1253.4000000000001</v>
      </c>
      <c r="M343" s="38">
        <f t="shared" si="75"/>
        <v>0</v>
      </c>
      <c r="N343" s="38">
        <f t="shared" si="76"/>
        <v>0</v>
      </c>
      <c r="O343" s="38">
        <f t="shared" si="77"/>
        <v>1253.4000000000001</v>
      </c>
      <c r="P343" s="38">
        <f t="shared" si="78"/>
        <v>0</v>
      </c>
      <c r="Q343" s="38"/>
      <c r="R343" s="9" t="s">
        <v>658</v>
      </c>
      <c r="S343" s="7">
        <v>2025</v>
      </c>
      <c r="T343" s="59"/>
      <c r="U343" s="59"/>
      <c r="V343" s="59"/>
      <c r="W343" s="59"/>
      <c r="X343" s="59"/>
      <c r="Y343" s="59"/>
      <c r="Z343" s="131"/>
      <c r="AA343" s="131"/>
      <c r="AB343" s="131"/>
      <c r="AC343" s="131"/>
      <c r="AD343" s="131"/>
      <c r="AE343" s="131"/>
      <c r="AF343" s="14"/>
    </row>
    <row r="344" spans="1:32" ht="67.2" outlineLevel="2" x14ac:dyDescent="0.25">
      <c r="A344" s="2"/>
      <c r="B344" s="7">
        <f t="shared" si="79"/>
        <v>317</v>
      </c>
      <c r="C344" s="86" t="s">
        <v>709</v>
      </c>
      <c r="D344" s="147" t="s">
        <v>656</v>
      </c>
      <c r="E344" s="151" t="s">
        <v>704</v>
      </c>
      <c r="F344" s="38">
        <f t="shared" si="73"/>
        <v>643.02</v>
      </c>
      <c r="G344" s="38"/>
      <c r="H344" s="38"/>
      <c r="I344" s="38">
        <v>643.02</v>
      </c>
      <c r="J344" s="38">
        <v>0</v>
      </c>
      <c r="K344" s="38"/>
      <c r="L344" s="38">
        <f t="shared" si="74"/>
        <v>643.02</v>
      </c>
      <c r="M344" s="38">
        <f t="shared" si="75"/>
        <v>0</v>
      </c>
      <c r="N344" s="38">
        <f t="shared" si="76"/>
        <v>0</v>
      </c>
      <c r="O344" s="38">
        <f t="shared" si="77"/>
        <v>643.02</v>
      </c>
      <c r="P344" s="38">
        <f t="shared" si="78"/>
        <v>0</v>
      </c>
      <c r="Q344" s="38"/>
      <c r="R344" s="9" t="s">
        <v>658</v>
      </c>
      <c r="S344" s="7">
        <v>2025</v>
      </c>
      <c r="T344" s="59"/>
      <c r="U344" s="59"/>
      <c r="V344" s="59"/>
      <c r="W344" s="59"/>
      <c r="X344" s="59"/>
      <c r="Y344" s="59"/>
      <c r="Z344" s="131"/>
      <c r="AA344" s="131"/>
      <c r="AB344" s="131"/>
      <c r="AC344" s="131"/>
      <c r="AD344" s="131"/>
      <c r="AE344" s="131"/>
      <c r="AF344" s="14"/>
    </row>
    <row r="345" spans="1:32" ht="84" outlineLevel="2" x14ac:dyDescent="0.25">
      <c r="A345" s="2"/>
      <c r="B345" s="7">
        <f t="shared" si="79"/>
        <v>318</v>
      </c>
      <c r="C345" s="86" t="s">
        <v>710</v>
      </c>
      <c r="D345" s="147" t="s">
        <v>656</v>
      </c>
      <c r="E345" s="151" t="s">
        <v>704</v>
      </c>
      <c r="F345" s="38">
        <f t="shared" si="73"/>
        <v>610.87</v>
      </c>
      <c r="G345" s="38"/>
      <c r="H345" s="38"/>
      <c r="I345" s="38">
        <v>610.87</v>
      </c>
      <c r="J345" s="38">
        <v>0</v>
      </c>
      <c r="K345" s="38"/>
      <c r="L345" s="38">
        <f t="shared" si="74"/>
        <v>610.87</v>
      </c>
      <c r="M345" s="38">
        <f t="shared" si="75"/>
        <v>0</v>
      </c>
      <c r="N345" s="38">
        <f t="shared" si="76"/>
        <v>0</v>
      </c>
      <c r="O345" s="38">
        <f t="shared" si="77"/>
        <v>610.87</v>
      </c>
      <c r="P345" s="38">
        <f t="shared" si="78"/>
        <v>0</v>
      </c>
      <c r="Q345" s="38"/>
      <c r="R345" s="9" t="s">
        <v>658</v>
      </c>
      <c r="S345" s="7">
        <v>2025</v>
      </c>
      <c r="T345" s="59"/>
      <c r="U345" s="59"/>
      <c r="V345" s="59"/>
      <c r="W345" s="59"/>
      <c r="X345" s="59"/>
      <c r="Y345" s="59"/>
      <c r="Z345" s="131"/>
      <c r="AA345" s="131"/>
      <c r="AB345" s="131"/>
      <c r="AC345" s="131"/>
      <c r="AD345" s="131"/>
      <c r="AE345" s="131"/>
      <c r="AF345" s="14"/>
    </row>
    <row r="346" spans="1:32" ht="84" outlineLevel="2" x14ac:dyDescent="0.25">
      <c r="A346" s="2"/>
      <c r="B346" s="7">
        <f>B215+1</f>
        <v>188</v>
      </c>
      <c r="C346" s="86" t="s">
        <v>555</v>
      </c>
      <c r="D346" s="147" t="s">
        <v>656</v>
      </c>
      <c r="E346" s="151" t="s">
        <v>704</v>
      </c>
      <c r="F346" s="38">
        <f>SUM(G346:J346)</f>
        <v>1026.8800000000001</v>
      </c>
      <c r="G346" s="38"/>
      <c r="H346" s="38"/>
      <c r="I346" s="38">
        <v>1026.8800000000001</v>
      </c>
      <c r="J346" s="38"/>
      <c r="K346" s="38"/>
      <c r="L346" s="38">
        <f>SUM(M346:Q346)</f>
        <v>1026.8800000000001</v>
      </c>
      <c r="M346" s="38">
        <f>G346</f>
        <v>0</v>
      </c>
      <c r="N346" s="38">
        <f>H346</f>
        <v>0</v>
      </c>
      <c r="O346" s="38">
        <f>I346</f>
        <v>1026.8800000000001</v>
      </c>
      <c r="P346" s="142">
        <f>J346</f>
        <v>0</v>
      </c>
      <c r="Q346" s="142"/>
      <c r="R346" s="9" t="s">
        <v>658</v>
      </c>
      <c r="S346" s="7">
        <v>2025</v>
      </c>
      <c r="T346" s="59"/>
      <c r="U346" s="59"/>
      <c r="V346" s="59"/>
      <c r="W346" s="59"/>
      <c r="X346" s="59"/>
      <c r="Y346" s="59"/>
      <c r="Z346" s="131"/>
      <c r="AA346" s="131"/>
      <c r="AB346" s="131"/>
      <c r="AC346" s="131"/>
      <c r="AD346" s="131"/>
      <c r="AE346" s="131"/>
      <c r="AF346" s="14"/>
    </row>
    <row r="347" spans="1:32" s="24" customFormat="1" ht="67.2" outlineLevel="2" x14ac:dyDescent="0.25">
      <c r="A347" s="76"/>
      <c r="B347" s="27">
        <f>B345+1</f>
        <v>319</v>
      </c>
      <c r="C347" s="128" t="s">
        <v>711</v>
      </c>
      <c r="D347" s="126" t="s">
        <v>656</v>
      </c>
      <c r="E347" s="144" t="s">
        <v>704</v>
      </c>
      <c r="F347" s="72">
        <f t="shared" si="73"/>
        <v>228.04</v>
      </c>
      <c r="G347" s="72"/>
      <c r="H347" s="72"/>
      <c r="I347" s="72">
        <v>228.04</v>
      </c>
      <c r="J347" s="72">
        <v>0</v>
      </c>
      <c r="K347" s="72"/>
      <c r="L347" s="72">
        <f t="shared" si="74"/>
        <v>228.04</v>
      </c>
      <c r="M347" s="72">
        <f t="shared" si="75"/>
        <v>0</v>
      </c>
      <c r="N347" s="72">
        <f t="shared" si="76"/>
        <v>0</v>
      </c>
      <c r="O347" s="72">
        <f t="shared" si="77"/>
        <v>228.04</v>
      </c>
      <c r="P347" s="72">
        <f t="shared" si="78"/>
        <v>0</v>
      </c>
      <c r="Q347" s="72"/>
      <c r="R347" s="9" t="s">
        <v>658</v>
      </c>
      <c r="S347" s="27">
        <v>2025</v>
      </c>
      <c r="T347" s="70"/>
      <c r="U347" s="70"/>
      <c r="V347" s="70"/>
      <c r="W347" s="70"/>
      <c r="X347" s="70"/>
      <c r="Y347" s="70"/>
      <c r="Z347" s="146"/>
      <c r="AA347" s="146"/>
      <c r="AB347" s="146"/>
      <c r="AC347" s="146"/>
      <c r="AD347" s="146"/>
      <c r="AE347" s="146"/>
      <c r="AF347" s="25"/>
    </row>
    <row r="348" spans="1:32" s="24" customFormat="1" ht="67.2" outlineLevel="2" x14ac:dyDescent="0.25">
      <c r="A348" s="76"/>
      <c r="B348" s="27">
        <f t="shared" si="79"/>
        <v>320</v>
      </c>
      <c r="C348" s="128" t="s">
        <v>712</v>
      </c>
      <c r="D348" s="126" t="s">
        <v>656</v>
      </c>
      <c r="E348" s="144" t="s">
        <v>704</v>
      </c>
      <c r="F348" s="72">
        <f t="shared" si="73"/>
        <v>121.62</v>
      </c>
      <c r="G348" s="72"/>
      <c r="H348" s="72"/>
      <c r="I348" s="72">
        <v>121.62</v>
      </c>
      <c r="J348" s="72">
        <v>0</v>
      </c>
      <c r="K348" s="72"/>
      <c r="L348" s="72">
        <f t="shared" si="74"/>
        <v>121.62</v>
      </c>
      <c r="M348" s="72">
        <f t="shared" si="75"/>
        <v>0</v>
      </c>
      <c r="N348" s="72">
        <f t="shared" si="76"/>
        <v>0</v>
      </c>
      <c r="O348" s="72">
        <f t="shared" si="77"/>
        <v>121.62</v>
      </c>
      <c r="P348" s="72">
        <f t="shared" si="78"/>
        <v>0</v>
      </c>
      <c r="Q348" s="72"/>
      <c r="R348" s="9" t="s">
        <v>658</v>
      </c>
      <c r="S348" s="27">
        <v>2025</v>
      </c>
      <c r="T348" s="70"/>
      <c r="U348" s="70"/>
      <c r="V348" s="70"/>
      <c r="W348" s="70"/>
      <c r="X348" s="70"/>
      <c r="Y348" s="70"/>
      <c r="Z348" s="146"/>
      <c r="AA348" s="146"/>
      <c r="AB348" s="146"/>
      <c r="AC348" s="146"/>
      <c r="AD348" s="146"/>
      <c r="AE348" s="146"/>
      <c r="AF348" s="25"/>
    </row>
    <row r="349" spans="1:32" ht="67.2" outlineLevel="2" x14ac:dyDescent="0.25">
      <c r="A349" s="2"/>
      <c r="B349" s="7">
        <f t="shared" si="79"/>
        <v>321</v>
      </c>
      <c r="C349" s="86" t="s">
        <v>713</v>
      </c>
      <c r="D349" s="147" t="s">
        <v>656</v>
      </c>
      <c r="E349" s="151" t="s">
        <v>719</v>
      </c>
      <c r="F349" s="38">
        <f t="shared" si="73"/>
        <v>814.84900000000005</v>
      </c>
      <c r="G349" s="38"/>
      <c r="H349" s="38"/>
      <c r="I349" s="38">
        <v>0</v>
      </c>
      <c r="J349" s="38">
        <v>200</v>
      </c>
      <c r="K349" s="38">
        <f>814.849-200</f>
        <v>614.84900000000005</v>
      </c>
      <c r="L349" s="38">
        <f t="shared" si="74"/>
        <v>200</v>
      </c>
      <c r="M349" s="38">
        <f t="shared" si="75"/>
        <v>0</v>
      </c>
      <c r="N349" s="38">
        <f t="shared" si="76"/>
        <v>0</v>
      </c>
      <c r="O349" s="38">
        <f t="shared" si="77"/>
        <v>0</v>
      </c>
      <c r="P349" s="38">
        <f t="shared" si="78"/>
        <v>200</v>
      </c>
      <c r="Q349" s="38"/>
      <c r="R349" s="9" t="s">
        <v>658</v>
      </c>
      <c r="S349" s="173">
        <v>2025</v>
      </c>
      <c r="T349" s="59"/>
      <c r="U349" s="59"/>
      <c r="V349" s="59"/>
      <c r="W349" s="59"/>
      <c r="X349" s="59"/>
      <c r="Y349" s="59"/>
      <c r="Z349" s="131"/>
      <c r="AA349" s="131"/>
      <c r="AB349" s="131"/>
      <c r="AC349" s="131"/>
      <c r="AD349" s="131"/>
      <c r="AE349" s="131"/>
      <c r="AF349" s="14"/>
    </row>
    <row r="350" spans="1:32" s="24" customFormat="1" ht="67.2" outlineLevel="2" x14ac:dyDescent="0.25">
      <c r="A350" s="76"/>
      <c r="B350" s="27">
        <f t="shared" si="79"/>
        <v>322</v>
      </c>
      <c r="C350" s="128" t="s">
        <v>715</v>
      </c>
      <c r="D350" s="126" t="s">
        <v>656</v>
      </c>
      <c r="E350" s="144" t="s">
        <v>714</v>
      </c>
      <c r="F350" s="72">
        <f t="shared" si="73"/>
        <v>140</v>
      </c>
      <c r="G350" s="72"/>
      <c r="H350" s="72"/>
      <c r="I350" s="72">
        <v>140</v>
      </c>
      <c r="J350" s="72">
        <v>0</v>
      </c>
      <c r="K350" s="72"/>
      <c r="L350" s="72">
        <f t="shared" si="74"/>
        <v>140</v>
      </c>
      <c r="M350" s="72">
        <f t="shared" si="75"/>
        <v>0</v>
      </c>
      <c r="N350" s="72">
        <f t="shared" si="76"/>
        <v>0</v>
      </c>
      <c r="O350" s="72">
        <f t="shared" si="77"/>
        <v>140</v>
      </c>
      <c r="P350" s="72">
        <f t="shared" si="78"/>
        <v>0</v>
      </c>
      <c r="Q350" s="72"/>
      <c r="R350" s="28" t="s">
        <v>658</v>
      </c>
      <c r="S350" s="180">
        <v>2025</v>
      </c>
      <c r="T350" s="70"/>
      <c r="U350" s="70"/>
      <c r="V350" s="70"/>
      <c r="W350" s="70"/>
      <c r="X350" s="70"/>
      <c r="Y350" s="70"/>
      <c r="Z350" s="146"/>
      <c r="AA350" s="146"/>
      <c r="AB350" s="146"/>
      <c r="AC350" s="146"/>
      <c r="AD350" s="146"/>
      <c r="AE350" s="146"/>
      <c r="AF350" s="25"/>
    </row>
    <row r="351" spans="1:32" ht="67.2" outlineLevel="2" x14ac:dyDescent="0.25">
      <c r="A351" s="2"/>
      <c r="B351" s="7"/>
      <c r="C351" s="86" t="s">
        <v>716</v>
      </c>
      <c r="D351" s="147" t="s">
        <v>656</v>
      </c>
      <c r="E351" s="151" t="s">
        <v>717</v>
      </c>
      <c r="F351" s="152">
        <f t="shared" si="73"/>
        <v>500</v>
      </c>
      <c r="G351" s="38"/>
      <c r="H351" s="38"/>
      <c r="I351" s="38">
        <v>500</v>
      </c>
      <c r="J351" s="38"/>
      <c r="K351" s="38"/>
      <c r="L351" s="152">
        <f t="shared" ref="L351:L364" si="80">SUM(M351:Q351)</f>
        <v>500</v>
      </c>
      <c r="M351" s="152">
        <f t="shared" ref="M351:M364" si="81">G351</f>
        <v>0</v>
      </c>
      <c r="N351" s="152">
        <f t="shared" ref="N351:N364" si="82">H351</f>
        <v>0</v>
      </c>
      <c r="O351" s="152">
        <f t="shared" ref="O351:O364" si="83">I351</f>
        <v>500</v>
      </c>
      <c r="P351" s="152">
        <f t="shared" ref="P351:P364" si="84">J351</f>
        <v>0</v>
      </c>
      <c r="Q351" s="152"/>
      <c r="R351" s="9" t="s">
        <v>658</v>
      </c>
      <c r="S351" s="173">
        <v>2025</v>
      </c>
      <c r="T351" s="59"/>
      <c r="U351" s="59"/>
      <c r="V351" s="59"/>
      <c r="W351" s="59"/>
      <c r="X351" s="59"/>
      <c r="Y351" s="59"/>
      <c r="Z351" s="131"/>
      <c r="AA351" s="131"/>
      <c r="AB351" s="131"/>
      <c r="AC351" s="131"/>
      <c r="AD351" s="131"/>
      <c r="AE351" s="131"/>
      <c r="AF351" s="14"/>
    </row>
    <row r="352" spans="1:32" ht="67.2" outlineLevel="2" x14ac:dyDescent="0.25">
      <c r="A352" s="2"/>
      <c r="B352" s="7"/>
      <c r="C352" s="86" t="s">
        <v>718</v>
      </c>
      <c r="D352" s="147" t="s">
        <v>656</v>
      </c>
      <c r="E352" s="151" t="s">
        <v>717</v>
      </c>
      <c r="F352" s="152">
        <f t="shared" si="73"/>
        <v>610</v>
      </c>
      <c r="G352" s="38"/>
      <c r="H352" s="38"/>
      <c r="I352" s="38">
        <v>471.45100000000002</v>
      </c>
      <c r="J352" s="38">
        <f>610-471.451</f>
        <v>138.54899999999998</v>
      </c>
      <c r="K352" s="38"/>
      <c r="L352" s="152">
        <f t="shared" si="80"/>
        <v>610</v>
      </c>
      <c r="M352" s="152">
        <f t="shared" si="81"/>
        <v>0</v>
      </c>
      <c r="N352" s="152">
        <f t="shared" si="82"/>
        <v>0</v>
      </c>
      <c r="O352" s="152">
        <f t="shared" si="83"/>
        <v>471.45100000000002</v>
      </c>
      <c r="P352" s="152">
        <f t="shared" si="84"/>
        <v>138.54899999999998</v>
      </c>
      <c r="Q352" s="152"/>
      <c r="R352" s="9" t="s">
        <v>658</v>
      </c>
      <c r="S352" s="173">
        <v>2025</v>
      </c>
      <c r="T352" s="59"/>
      <c r="U352" s="59"/>
      <c r="V352" s="59"/>
      <c r="W352" s="59"/>
      <c r="X352" s="59"/>
      <c r="Y352" s="59"/>
      <c r="Z352" s="131"/>
      <c r="AA352" s="131"/>
      <c r="AB352" s="131"/>
      <c r="AC352" s="131"/>
      <c r="AD352" s="131"/>
      <c r="AE352" s="131"/>
      <c r="AF352" s="14"/>
    </row>
    <row r="353" spans="1:32" ht="100.8" outlineLevel="2" x14ac:dyDescent="0.25">
      <c r="A353" s="2"/>
      <c r="B353" s="7"/>
      <c r="C353" s="86" t="s">
        <v>720</v>
      </c>
      <c r="D353" s="147" t="s">
        <v>656</v>
      </c>
      <c r="E353" s="151" t="s">
        <v>721</v>
      </c>
      <c r="F353" s="152">
        <f t="shared" si="73"/>
        <v>1190</v>
      </c>
      <c r="G353" s="38"/>
      <c r="H353" s="38"/>
      <c r="I353" s="38">
        <v>1190</v>
      </c>
      <c r="J353" s="38"/>
      <c r="K353" s="38"/>
      <c r="L353" s="152">
        <f t="shared" si="80"/>
        <v>1190</v>
      </c>
      <c r="M353" s="152">
        <f t="shared" si="81"/>
        <v>0</v>
      </c>
      <c r="N353" s="152">
        <f t="shared" si="82"/>
        <v>0</v>
      </c>
      <c r="O353" s="152">
        <f t="shared" si="83"/>
        <v>1190</v>
      </c>
      <c r="P353" s="152">
        <f t="shared" si="84"/>
        <v>0</v>
      </c>
      <c r="Q353" s="152"/>
      <c r="R353" s="9" t="s">
        <v>658</v>
      </c>
      <c r="S353" s="173">
        <v>2025</v>
      </c>
      <c r="T353" s="59"/>
      <c r="U353" s="59"/>
      <c r="V353" s="59"/>
      <c r="W353" s="59"/>
      <c r="X353" s="59"/>
      <c r="Y353" s="59"/>
      <c r="Z353" s="131"/>
      <c r="AA353" s="131"/>
      <c r="AB353" s="131"/>
      <c r="AC353" s="131"/>
      <c r="AD353" s="131"/>
      <c r="AE353" s="131"/>
      <c r="AF353" s="14"/>
    </row>
    <row r="354" spans="1:32" ht="67.2" outlineLevel="2" x14ac:dyDescent="0.25">
      <c r="A354" s="2"/>
      <c r="B354" s="7"/>
      <c r="C354" s="86" t="s">
        <v>722</v>
      </c>
      <c r="D354" s="147" t="s">
        <v>656</v>
      </c>
      <c r="E354" s="151" t="s">
        <v>721</v>
      </c>
      <c r="F354" s="152">
        <f t="shared" si="73"/>
        <v>1145</v>
      </c>
      <c r="G354" s="38"/>
      <c r="H354" s="38"/>
      <c r="I354" s="38">
        <v>1145</v>
      </c>
      <c r="J354" s="38"/>
      <c r="K354" s="38"/>
      <c r="L354" s="152">
        <f t="shared" si="80"/>
        <v>1145</v>
      </c>
      <c r="M354" s="152">
        <f t="shared" si="81"/>
        <v>0</v>
      </c>
      <c r="N354" s="152">
        <f t="shared" si="82"/>
        <v>0</v>
      </c>
      <c r="O354" s="152">
        <f t="shared" si="83"/>
        <v>1145</v>
      </c>
      <c r="P354" s="152">
        <f t="shared" si="84"/>
        <v>0</v>
      </c>
      <c r="Q354" s="152"/>
      <c r="R354" s="9" t="s">
        <v>658</v>
      </c>
      <c r="S354" s="173">
        <v>2025</v>
      </c>
      <c r="T354" s="59"/>
      <c r="U354" s="59"/>
      <c r="V354" s="59"/>
      <c r="W354" s="59"/>
      <c r="X354" s="59"/>
      <c r="Y354" s="59"/>
      <c r="Z354" s="131"/>
      <c r="AA354" s="131"/>
      <c r="AB354" s="131"/>
      <c r="AC354" s="131"/>
      <c r="AD354" s="131"/>
      <c r="AE354" s="131"/>
      <c r="AF354" s="14"/>
    </row>
    <row r="355" spans="1:32" ht="67.2" outlineLevel="2" x14ac:dyDescent="0.25">
      <c r="A355" s="2"/>
      <c r="B355" s="7"/>
      <c r="C355" s="86" t="s">
        <v>723</v>
      </c>
      <c r="D355" s="147" t="s">
        <v>656</v>
      </c>
      <c r="E355" s="144"/>
      <c r="F355" s="152">
        <f t="shared" si="73"/>
        <v>411.38400000000001</v>
      </c>
      <c r="G355" s="38"/>
      <c r="H355" s="38"/>
      <c r="I355" s="38">
        <v>411.38400000000001</v>
      </c>
      <c r="J355" s="38"/>
      <c r="K355" s="38"/>
      <c r="L355" s="152">
        <f t="shared" si="80"/>
        <v>411.38400000000001</v>
      </c>
      <c r="M355" s="152">
        <f t="shared" si="81"/>
        <v>0</v>
      </c>
      <c r="N355" s="152">
        <f t="shared" si="82"/>
        <v>0</v>
      </c>
      <c r="O355" s="152">
        <f t="shared" si="83"/>
        <v>411.38400000000001</v>
      </c>
      <c r="P355" s="152">
        <f t="shared" si="84"/>
        <v>0</v>
      </c>
      <c r="Q355" s="152"/>
      <c r="R355" s="9" t="s">
        <v>658</v>
      </c>
      <c r="S355" s="27">
        <v>2024</v>
      </c>
      <c r="T355" s="59"/>
      <c r="U355" s="59"/>
      <c r="V355" s="59"/>
      <c r="W355" s="59"/>
      <c r="X355" s="59"/>
      <c r="Y355" s="59"/>
      <c r="Z355" s="131"/>
      <c r="AA355" s="131"/>
      <c r="AB355" s="131"/>
      <c r="AC355" s="131"/>
      <c r="AD355" s="131"/>
      <c r="AE355" s="131"/>
      <c r="AF355" s="14"/>
    </row>
    <row r="356" spans="1:32" ht="67.2" outlineLevel="2" x14ac:dyDescent="0.25">
      <c r="A356" s="2"/>
      <c r="B356" s="7"/>
      <c r="C356" s="86" t="s">
        <v>724</v>
      </c>
      <c r="D356" s="147" t="s">
        <v>656</v>
      </c>
      <c r="E356" s="144"/>
      <c r="F356" s="152">
        <f t="shared" si="73"/>
        <v>980.74771599999997</v>
      </c>
      <c r="G356" s="38"/>
      <c r="H356" s="38"/>
      <c r="I356" s="38">
        <v>980.74771599999997</v>
      </c>
      <c r="J356" s="38"/>
      <c r="K356" s="38"/>
      <c r="L356" s="152">
        <f t="shared" si="80"/>
        <v>980.74771599999997</v>
      </c>
      <c r="M356" s="152">
        <f t="shared" si="81"/>
        <v>0</v>
      </c>
      <c r="N356" s="152">
        <f t="shared" si="82"/>
        <v>0</v>
      </c>
      <c r="O356" s="152">
        <f t="shared" si="83"/>
        <v>980.74771599999997</v>
      </c>
      <c r="P356" s="152">
        <f t="shared" si="84"/>
        <v>0</v>
      </c>
      <c r="Q356" s="152"/>
      <c r="R356" s="9" t="s">
        <v>658</v>
      </c>
      <c r="S356" s="27">
        <v>2024</v>
      </c>
      <c r="T356" s="59"/>
      <c r="U356" s="59"/>
      <c r="V356" s="59"/>
      <c r="W356" s="59"/>
      <c r="X356" s="59"/>
      <c r="Y356" s="59"/>
      <c r="Z356" s="131"/>
      <c r="AA356" s="131"/>
      <c r="AB356" s="131"/>
      <c r="AC356" s="131"/>
      <c r="AD356" s="131"/>
      <c r="AE356" s="131"/>
      <c r="AF356" s="14"/>
    </row>
    <row r="357" spans="1:32" ht="16.8" outlineLevel="2" x14ac:dyDescent="0.25">
      <c r="A357" s="2"/>
      <c r="B357" s="7"/>
      <c r="C357" s="86"/>
      <c r="D357" s="147"/>
      <c r="E357" s="151"/>
      <c r="F357" s="152">
        <f t="shared" si="73"/>
        <v>0</v>
      </c>
      <c r="G357" s="38"/>
      <c r="H357" s="38"/>
      <c r="I357" s="38"/>
      <c r="J357" s="38"/>
      <c r="K357" s="38"/>
      <c r="L357" s="152">
        <f t="shared" si="80"/>
        <v>0</v>
      </c>
      <c r="M357" s="152">
        <f t="shared" si="81"/>
        <v>0</v>
      </c>
      <c r="N357" s="152">
        <f t="shared" si="82"/>
        <v>0</v>
      </c>
      <c r="O357" s="152">
        <f t="shared" si="83"/>
        <v>0</v>
      </c>
      <c r="P357" s="152">
        <f t="shared" si="84"/>
        <v>0</v>
      </c>
      <c r="Q357" s="152"/>
      <c r="R357" s="9"/>
      <c r="S357" s="27">
        <v>2024</v>
      </c>
      <c r="T357" s="59"/>
      <c r="U357" s="59"/>
      <c r="V357" s="59"/>
      <c r="W357" s="59"/>
      <c r="X357" s="59"/>
      <c r="Y357" s="59"/>
      <c r="Z357" s="131"/>
      <c r="AA357" s="131"/>
      <c r="AB357" s="131"/>
      <c r="AC357" s="131"/>
      <c r="AD357" s="131"/>
      <c r="AE357" s="131"/>
      <c r="AF357" s="14"/>
    </row>
    <row r="358" spans="1:32" ht="16.8" outlineLevel="2" x14ac:dyDescent="0.25">
      <c r="A358" s="2"/>
      <c r="B358" s="7"/>
      <c r="C358" s="86"/>
      <c r="D358" s="147"/>
      <c r="E358" s="151"/>
      <c r="F358" s="152">
        <f t="shared" si="73"/>
        <v>0</v>
      </c>
      <c r="G358" s="38"/>
      <c r="H358" s="38"/>
      <c r="I358" s="38"/>
      <c r="J358" s="38"/>
      <c r="K358" s="38"/>
      <c r="L358" s="152">
        <f t="shared" si="80"/>
        <v>0</v>
      </c>
      <c r="M358" s="152">
        <f t="shared" si="81"/>
        <v>0</v>
      </c>
      <c r="N358" s="152">
        <f t="shared" si="82"/>
        <v>0</v>
      </c>
      <c r="O358" s="152">
        <f t="shared" si="83"/>
        <v>0</v>
      </c>
      <c r="P358" s="152">
        <f t="shared" si="84"/>
        <v>0</v>
      </c>
      <c r="Q358" s="152"/>
      <c r="R358" s="9"/>
      <c r="S358" s="27"/>
      <c r="T358" s="59"/>
      <c r="U358" s="59"/>
      <c r="V358" s="59"/>
      <c r="W358" s="59"/>
      <c r="X358" s="59"/>
      <c r="Y358" s="59"/>
      <c r="Z358" s="131"/>
      <c r="AA358" s="131"/>
      <c r="AB358" s="131"/>
      <c r="AC358" s="131"/>
      <c r="AD358" s="131"/>
      <c r="AE358" s="131"/>
      <c r="AF358" s="14"/>
    </row>
    <row r="359" spans="1:32" ht="16.8" outlineLevel="2" x14ac:dyDescent="0.25">
      <c r="A359" s="2"/>
      <c r="B359" s="7"/>
      <c r="C359" s="86"/>
      <c r="D359" s="147"/>
      <c r="E359" s="151"/>
      <c r="F359" s="152">
        <f t="shared" si="73"/>
        <v>0</v>
      </c>
      <c r="G359" s="38"/>
      <c r="H359" s="38"/>
      <c r="I359" s="38"/>
      <c r="J359" s="38"/>
      <c r="K359" s="38"/>
      <c r="L359" s="152">
        <f t="shared" si="80"/>
        <v>0</v>
      </c>
      <c r="M359" s="152">
        <f t="shared" si="81"/>
        <v>0</v>
      </c>
      <c r="N359" s="152">
        <f t="shared" si="82"/>
        <v>0</v>
      </c>
      <c r="O359" s="152">
        <f t="shared" si="83"/>
        <v>0</v>
      </c>
      <c r="P359" s="152">
        <f t="shared" si="84"/>
        <v>0</v>
      </c>
      <c r="Q359" s="152"/>
      <c r="R359" s="9"/>
      <c r="S359" s="27"/>
      <c r="T359" s="59"/>
      <c r="U359" s="59"/>
      <c r="V359" s="59"/>
      <c r="W359" s="59"/>
      <c r="X359" s="59"/>
      <c r="Y359" s="59"/>
      <c r="Z359" s="131"/>
      <c r="AA359" s="131"/>
      <c r="AB359" s="131"/>
      <c r="AC359" s="131"/>
      <c r="AD359" s="131"/>
      <c r="AE359" s="131"/>
      <c r="AF359" s="14"/>
    </row>
    <row r="360" spans="1:32" ht="16.8" outlineLevel="2" x14ac:dyDescent="0.25">
      <c r="A360" s="2"/>
      <c r="B360" s="7"/>
      <c r="C360" s="86"/>
      <c r="D360" s="147"/>
      <c r="E360" s="151"/>
      <c r="F360" s="152">
        <f t="shared" si="73"/>
        <v>0</v>
      </c>
      <c r="G360" s="38"/>
      <c r="H360" s="38"/>
      <c r="I360" s="38"/>
      <c r="J360" s="38"/>
      <c r="K360" s="38"/>
      <c r="L360" s="152">
        <f t="shared" si="80"/>
        <v>0</v>
      </c>
      <c r="M360" s="152">
        <f t="shared" si="81"/>
        <v>0</v>
      </c>
      <c r="N360" s="152">
        <f t="shared" si="82"/>
        <v>0</v>
      </c>
      <c r="O360" s="152">
        <f t="shared" si="83"/>
        <v>0</v>
      </c>
      <c r="P360" s="152">
        <f t="shared" si="84"/>
        <v>0</v>
      </c>
      <c r="Q360" s="152"/>
      <c r="R360" s="9"/>
      <c r="S360" s="27"/>
      <c r="T360" s="59"/>
      <c r="U360" s="59"/>
      <c r="V360" s="59"/>
      <c r="W360" s="59"/>
      <c r="X360" s="59"/>
      <c r="Y360" s="59"/>
      <c r="Z360" s="131"/>
      <c r="AA360" s="131"/>
      <c r="AB360" s="131"/>
      <c r="AC360" s="131"/>
      <c r="AD360" s="131"/>
      <c r="AE360" s="131"/>
      <c r="AF360" s="14"/>
    </row>
    <row r="361" spans="1:32" ht="16.8" outlineLevel="2" x14ac:dyDescent="0.25">
      <c r="A361" s="2"/>
      <c r="B361" s="7"/>
      <c r="C361" s="86"/>
      <c r="D361" s="147"/>
      <c r="E361" s="151"/>
      <c r="F361" s="152">
        <f t="shared" si="73"/>
        <v>0</v>
      </c>
      <c r="G361" s="38"/>
      <c r="H361" s="38"/>
      <c r="I361" s="38"/>
      <c r="J361" s="38"/>
      <c r="K361" s="38"/>
      <c r="L361" s="152">
        <f t="shared" si="80"/>
        <v>0</v>
      </c>
      <c r="M361" s="152">
        <f t="shared" si="81"/>
        <v>0</v>
      </c>
      <c r="N361" s="152">
        <f t="shared" si="82"/>
        <v>0</v>
      </c>
      <c r="O361" s="152">
        <f t="shared" si="83"/>
        <v>0</v>
      </c>
      <c r="P361" s="152">
        <f t="shared" si="84"/>
        <v>0</v>
      </c>
      <c r="Q361" s="152"/>
      <c r="R361" s="9"/>
      <c r="S361" s="27"/>
      <c r="T361" s="59"/>
      <c r="U361" s="59"/>
      <c r="V361" s="59"/>
      <c r="W361" s="59"/>
      <c r="X361" s="59"/>
      <c r="Y361" s="59"/>
      <c r="Z361" s="131"/>
      <c r="AA361" s="131"/>
      <c r="AB361" s="131"/>
      <c r="AC361" s="131"/>
      <c r="AD361" s="131"/>
      <c r="AE361" s="131"/>
      <c r="AF361" s="14"/>
    </row>
    <row r="362" spans="1:32" ht="16.8" outlineLevel="2" x14ac:dyDescent="0.25">
      <c r="A362" s="2"/>
      <c r="B362" s="7"/>
      <c r="C362" s="86"/>
      <c r="D362" s="147"/>
      <c r="E362" s="151"/>
      <c r="F362" s="152">
        <f t="shared" si="73"/>
        <v>0</v>
      </c>
      <c r="G362" s="38"/>
      <c r="H362" s="38"/>
      <c r="I362" s="38"/>
      <c r="J362" s="38"/>
      <c r="K362" s="38"/>
      <c r="L362" s="152">
        <f t="shared" si="80"/>
        <v>0</v>
      </c>
      <c r="M362" s="152">
        <f t="shared" si="81"/>
        <v>0</v>
      </c>
      <c r="N362" s="152">
        <f t="shared" si="82"/>
        <v>0</v>
      </c>
      <c r="O362" s="152">
        <f t="shared" si="83"/>
        <v>0</v>
      </c>
      <c r="P362" s="152">
        <f t="shared" si="84"/>
        <v>0</v>
      </c>
      <c r="Q362" s="152"/>
      <c r="R362" s="9"/>
      <c r="S362" s="27"/>
      <c r="T362" s="59"/>
      <c r="U362" s="59"/>
      <c r="V362" s="59"/>
      <c r="W362" s="59"/>
      <c r="X362" s="59"/>
      <c r="Y362" s="59"/>
      <c r="Z362" s="131"/>
      <c r="AA362" s="131"/>
      <c r="AB362" s="131"/>
      <c r="AC362" s="131"/>
      <c r="AD362" s="131"/>
      <c r="AE362" s="131"/>
      <c r="AF362" s="14"/>
    </row>
    <row r="363" spans="1:32" ht="16.8" outlineLevel="2" x14ac:dyDescent="0.25">
      <c r="A363" s="2"/>
      <c r="B363" s="7"/>
      <c r="C363" s="86"/>
      <c r="D363" s="147"/>
      <c r="E363" s="151"/>
      <c r="F363" s="152">
        <f t="shared" si="73"/>
        <v>0</v>
      </c>
      <c r="G363" s="38"/>
      <c r="H363" s="38"/>
      <c r="I363" s="38"/>
      <c r="J363" s="38"/>
      <c r="K363" s="38"/>
      <c r="L363" s="152">
        <f t="shared" si="80"/>
        <v>0</v>
      </c>
      <c r="M363" s="152">
        <f t="shared" si="81"/>
        <v>0</v>
      </c>
      <c r="N363" s="152">
        <f t="shared" si="82"/>
        <v>0</v>
      </c>
      <c r="O363" s="152">
        <f t="shared" si="83"/>
        <v>0</v>
      </c>
      <c r="P363" s="152">
        <f t="shared" si="84"/>
        <v>0</v>
      </c>
      <c r="Q363" s="152"/>
      <c r="R363" s="9"/>
      <c r="S363" s="27"/>
      <c r="T363" s="59"/>
      <c r="U363" s="59"/>
      <c r="V363" s="59"/>
      <c r="W363" s="59"/>
      <c r="X363" s="59"/>
      <c r="Y363" s="59"/>
      <c r="Z363" s="131"/>
      <c r="AA363" s="131"/>
      <c r="AB363" s="131"/>
      <c r="AC363" s="131"/>
      <c r="AD363" s="131"/>
      <c r="AE363" s="131"/>
      <c r="AF363" s="14"/>
    </row>
    <row r="364" spans="1:32" ht="16.8" outlineLevel="2" x14ac:dyDescent="0.25">
      <c r="A364" s="2"/>
      <c r="B364" s="7"/>
      <c r="C364" s="86"/>
      <c r="D364" s="147"/>
      <c r="E364" s="151"/>
      <c r="F364" s="152">
        <f t="shared" si="73"/>
        <v>0</v>
      </c>
      <c r="G364" s="38"/>
      <c r="H364" s="38"/>
      <c r="I364" s="38"/>
      <c r="J364" s="38"/>
      <c r="K364" s="38"/>
      <c r="L364" s="152">
        <f t="shared" si="80"/>
        <v>0</v>
      </c>
      <c r="M364" s="152">
        <f t="shared" si="81"/>
        <v>0</v>
      </c>
      <c r="N364" s="152">
        <f t="shared" si="82"/>
        <v>0</v>
      </c>
      <c r="O364" s="152">
        <f t="shared" si="83"/>
        <v>0</v>
      </c>
      <c r="P364" s="152">
        <f t="shared" si="84"/>
        <v>0</v>
      </c>
      <c r="Q364" s="152"/>
      <c r="R364" s="9"/>
      <c r="S364" s="27"/>
      <c r="T364" s="59"/>
      <c r="U364" s="59"/>
      <c r="V364" s="59"/>
      <c r="W364" s="59"/>
      <c r="X364" s="59"/>
      <c r="Y364" s="59"/>
      <c r="Z364" s="131"/>
      <c r="AA364" s="131"/>
      <c r="AB364" s="131"/>
      <c r="AC364" s="131"/>
      <c r="AD364" s="131"/>
      <c r="AE364" s="131"/>
      <c r="AF364" s="14"/>
    </row>
    <row r="365" spans="1:32" ht="16.8" outlineLevel="2" x14ac:dyDescent="0.25">
      <c r="A365" s="2"/>
      <c r="B365" s="7">
        <f>B350+1</f>
        <v>323</v>
      </c>
      <c r="C365" s="86"/>
      <c r="D365" s="147"/>
      <c r="E365" s="151"/>
      <c r="F365" s="38">
        <f t="shared" si="73"/>
        <v>0</v>
      </c>
      <c r="G365" s="38"/>
      <c r="H365" s="38"/>
      <c r="I365" s="38"/>
      <c r="J365" s="38">
        <v>0</v>
      </c>
      <c r="K365" s="38"/>
      <c r="L365" s="38">
        <f t="shared" si="74"/>
        <v>0</v>
      </c>
      <c r="M365" s="38">
        <f t="shared" si="75"/>
        <v>0</v>
      </c>
      <c r="N365" s="38">
        <f t="shared" si="76"/>
        <v>0</v>
      </c>
      <c r="O365" s="38">
        <f t="shared" si="77"/>
        <v>0</v>
      </c>
      <c r="P365" s="38">
        <f t="shared" si="78"/>
        <v>0</v>
      </c>
      <c r="Q365" s="38"/>
      <c r="R365" s="9"/>
      <c r="S365" s="27"/>
      <c r="T365" s="59"/>
      <c r="U365" s="59"/>
      <c r="V365" s="59"/>
      <c r="W365" s="59"/>
      <c r="X365" s="59"/>
      <c r="Y365" s="59"/>
      <c r="Z365" s="131"/>
      <c r="AA365" s="131"/>
      <c r="AB365" s="131"/>
      <c r="AC365" s="131"/>
      <c r="AD365" s="131"/>
      <c r="AE365" s="131"/>
      <c r="AF365" s="14"/>
    </row>
    <row r="366" spans="1:32" ht="95.4" customHeight="1" outlineLevel="1" x14ac:dyDescent="0.3">
      <c r="A366" s="2"/>
      <c r="B366" s="7">
        <f t="shared" ref="B366:B385" si="85">B365+1</f>
        <v>324</v>
      </c>
      <c r="C366" s="33" t="s">
        <v>292</v>
      </c>
      <c r="D366" s="7"/>
      <c r="E366" s="7"/>
      <c r="F366" s="38">
        <f t="shared" ca="1" si="72"/>
        <v>300</v>
      </c>
      <c r="G366" s="41">
        <f t="shared" ref="G366:P366" si="86">SUM(G367:G373)</f>
        <v>0</v>
      </c>
      <c r="H366" s="41">
        <f t="shared" si="86"/>
        <v>48497</v>
      </c>
      <c r="I366" s="41">
        <f t="shared" ca="1" si="86"/>
        <v>74062.837</v>
      </c>
      <c r="J366" s="41">
        <f t="shared" si="86"/>
        <v>0</v>
      </c>
      <c r="K366" s="41"/>
      <c r="L366" s="41">
        <f t="shared" ca="1" si="86"/>
        <v>34597.409999999996</v>
      </c>
      <c r="M366" s="41">
        <f t="shared" si="86"/>
        <v>0</v>
      </c>
      <c r="N366" s="41">
        <f t="shared" si="86"/>
        <v>11814.838</v>
      </c>
      <c r="O366" s="41">
        <f t="shared" ca="1" si="86"/>
        <v>22782.572</v>
      </c>
      <c r="P366" s="41">
        <f t="shared" si="86"/>
        <v>0</v>
      </c>
      <c r="Q366" s="41"/>
      <c r="R366" s="82"/>
      <c r="S366" s="7"/>
      <c r="T366" s="59"/>
      <c r="U366" s="59"/>
      <c r="V366" s="59"/>
      <c r="W366" s="59"/>
      <c r="X366" s="59"/>
      <c r="Y366" s="59"/>
      <c r="Z366" s="59"/>
      <c r="AA366" s="58"/>
      <c r="AB366" s="58"/>
      <c r="AC366" s="58"/>
      <c r="AD366" s="58"/>
      <c r="AE366" s="58"/>
      <c r="AF366" s="7"/>
    </row>
    <row r="367" spans="1:32" s="24" customFormat="1" ht="63" customHeight="1" outlineLevel="2" x14ac:dyDescent="0.3">
      <c r="A367" s="76"/>
      <c r="B367" s="7">
        <f t="shared" si="85"/>
        <v>325</v>
      </c>
      <c r="C367" s="75" t="s">
        <v>291</v>
      </c>
      <c r="D367" s="27"/>
      <c r="E367" s="27"/>
      <c r="F367" s="38">
        <f t="shared" ca="1" si="72"/>
        <v>300</v>
      </c>
      <c r="G367" s="72"/>
      <c r="H367" s="72"/>
      <c r="I367" s="72">
        <f ca="1">F367</f>
        <v>9987.2389999999996</v>
      </c>
      <c r="J367" s="72"/>
      <c r="K367" s="72"/>
      <c r="L367" s="72">
        <f t="shared" ref="L367:L373" si="87">SUM(M367:P367)</f>
        <v>4816.5590000000002</v>
      </c>
      <c r="M367" s="72"/>
      <c r="N367" s="72"/>
      <c r="O367" s="72">
        <f>2312.36+2504.199</f>
        <v>4816.5590000000002</v>
      </c>
      <c r="P367" s="72"/>
      <c r="Q367" s="72"/>
      <c r="R367" s="28" t="s">
        <v>36</v>
      </c>
      <c r="S367" s="27">
        <v>2019</v>
      </c>
      <c r="T367" s="27"/>
      <c r="U367" s="27"/>
      <c r="V367" s="27"/>
      <c r="W367" s="27"/>
      <c r="X367" s="27"/>
      <c r="Y367" s="27"/>
      <c r="Z367" s="74">
        <f t="shared" ref="Z367:Z373" si="88">AA367+AB367</f>
        <v>2312.36</v>
      </c>
      <c r="AA367" s="69"/>
      <c r="AB367" s="78">
        <v>2312.36</v>
      </c>
      <c r="AC367" s="74">
        <f t="shared" ref="AC367:AC373" si="89">AD367+AE367</f>
        <v>2312.36</v>
      </c>
      <c r="AD367" s="69"/>
      <c r="AE367" s="81">
        <f>AB367</f>
        <v>2312.36</v>
      </c>
      <c r="AF367" s="27"/>
    </row>
    <row r="368" spans="1:32" s="24" customFormat="1" ht="48.6" customHeight="1" outlineLevel="2" x14ac:dyDescent="0.3">
      <c r="A368" s="76"/>
      <c r="B368" s="7">
        <f t="shared" si="85"/>
        <v>326</v>
      </c>
      <c r="C368" s="75" t="s">
        <v>290</v>
      </c>
      <c r="D368" s="27"/>
      <c r="E368" s="27"/>
      <c r="F368" s="38">
        <f t="shared" si="72"/>
        <v>6000</v>
      </c>
      <c r="G368" s="72"/>
      <c r="H368" s="72"/>
      <c r="I368" s="72">
        <v>6000</v>
      </c>
      <c r="J368" s="72"/>
      <c r="K368" s="72"/>
      <c r="L368" s="72">
        <f t="shared" si="87"/>
        <v>5727.241</v>
      </c>
      <c r="M368" s="72"/>
      <c r="N368" s="72"/>
      <c r="O368" s="72">
        <f>3564.166+2163.075</f>
        <v>5727.241</v>
      </c>
      <c r="P368" s="72"/>
      <c r="Q368" s="72"/>
      <c r="R368" s="28" t="s">
        <v>36</v>
      </c>
      <c r="S368" s="27">
        <v>2019</v>
      </c>
      <c r="T368" s="27"/>
      <c r="U368" s="27"/>
      <c r="V368" s="27"/>
      <c r="W368" s="27"/>
      <c r="X368" s="27"/>
      <c r="Y368" s="27"/>
      <c r="Z368" s="74">
        <f t="shared" si="88"/>
        <v>3564.1655000000001</v>
      </c>
      <c r="AA368" s="73"/>
      <c r="AB368" s="69">
        <v>3564.1655000000001</v>
      </c>
      <c r="AC368" s="74">
        <f t="shared" si="89"/>
        <v>3564.1655000000001</v>
      </c>
      <c r="AD368" s="69"/>
      <c r="AE368" s="69">
        <f>AB368</f>
        <v>3564.1655000000001</v>
      </c>
      <c r="AF368" s="27"/>
    </row>
    <row r="369" spans="1:37" s="24" customFormat="1" ht="48.6" customHeight="1" outlineLevel="2" x14ac:dyDescent="0.3">
      <c r="A369" s="76"/>
      <c r="B369" s="7">
        <f t="shared" si="85"/>
        <v>327</v>
      </c>
      <c r="C369" s="75" t="s">
        <v>289</v>
      </c>
      <c r="D369" s="27"/>
      <c r="E369" s="27"/>
      <c r="F369" s="38">
        <f t="shared" si="72"/>
        <v>21997</v>
      </c>
      <c r="G369" s="72"/>
      <c r="H369" s="72">
        <v>19997</v>
      </c>
      <c r="I369" s="72">
        <v>2000</v>
      </c>
      <c r="J369" s="72"/>
      <c r="K369" s="72"/>
      <c r="L369" s="72">
        <f t="shared" si="87"/>
        <v>11817.769</v>
      </c>
      <c r="M369" s="72"/>
      <c r="N369" s="72">
        <v>9817.7690000000002</v>
      </c>
      <c r="O369" s="72">
        <v>2000</v>
      </c>
      <c r="P369" s="72"/>
      <c r="Q369" s="72"/>
      <c r="R369" s="28" t="s">
        <v>36</v>
      </c>
      <c r="S369" s="27">
        <v>2019</v>
      </c>
      <c r="T369" s="27"/>
      <c r="U369" s="27"/>
      <c r="V369" s="27"/>
      <c r="W369" s="27"/>
      <c r="X369" s="27"/>
      <c r="Y369" s="27"/>
      <c r="Z369" s="74">
        <f t="shared" si="88"/>
        <v>0</v>
      </c>
      <c r="AA369" s="80"/>
      <c r="AB369" s="69"/>
      <c r="AC369" s="74">
        <f t="shared" si="89"/>
        <v>0</v>
      </c>
      <c r="AD369" s="69"/>
      <c r="AE369" s="69"/>
      <c r="AF369" s="27"/>
    </row>
    <row r="370" spans="1:37" s="24" customFormat="1" ht="48.6" customHeight="1" outlineLevel="2" x14ac:dyDescent="0.3">
      <c r="A370" s="76"/>
      <c r="B370" s="7">
        <f t="shared" si="85"/>
        <v>328</v>
      </c>
      <c r="C370" s="75" t="s">
        <v>288</v>
      </c>
      <c r="D370" s="27"/>
      <c r="E370" s="27"/>
      <c r="F370" s="38">
        <f t="shared" si="72"/>
        <v>24000</v>
      </c>
      <c r="G370" s="72"/>
      <c r="H370" s="72">
        <v>15000</v>
      </c>
      <c r="I370" s="72">
        <v>9000</v>
      </c>
      <c r="J370" s="72"/>
      <c r="K370" s="72"/>
      <c r="L370" s="72">
        <f t="shared" si="87"/>
        <v>6329.8</v>
      </c>
      <c r="M370" s="72"/>
      <c r="N370" s="72"/>
      <c r="O370" s="72">
        <v>6329.8</v>
      </c>
      <c r="P370" s="72"/>
      <c r="Q370" s="72"/>
      <c r="R370" s="28" t="s">
        <v>36</v>
      </c>
      <c r="S370" s="27">
        <v>2018</v>
      </c>
      <c r="T370" s="27"/>
      <c r="U370" s="27"/>
      <c r="V370" s="27"/>
      <c r="W370" s="27"/>
      <c r="X370" s="27"/>
      <c r="Y370" s="27"/>
      <c r="Z370" s="74">
        <f t="shared" si="88"/>
        <v>290.68655999999999</v>
      </c>
      <c r="AA370" s="80"/>
      <c r="AB370" s="79">
        <v>290.68655999999999</v>
      </c>
      <c r="AC370" s="74">
        <f t="shared" si="89"/>
        <v>290.68655999999999</v>
      </c>
      <c r="AD370" s="69"/>
      <c r="AE370" s="69">
        <f>AB370</f>
        <v>290.68655999999999</v>
      </c>
      <c r="AF370" s="27"/>
    </row>
    <row r="371" spans="1:37" s="24" customFormat="1" ht="64.95" customHeight="1" outlineLevel="2" x14ac:dyDescent="0.3">
      <c r="A371" s="76"/>
      <c r="B371" s="7">
        <f t="shared" si="85"/>
        <v>329</v>
      </c>
      <c r="C371" s="75" t="s">
        <v>287</v>
      </c>
      <c r="D371" s="27"/>
      <c r="E371" s="27"/>
      <c r="F371" s="38">
        <f t="shared" ca="1" si="72"/>
        <v>300</v>
      </c>
      <c r="G371" s="72"/>
      <c r="H371" s="72"/>
      <c r="I371" s="72">
        <f ca="1">F371</f>
        <v>44488.927000000003</v>
      </c>
      <c r="J371" s="72"/>
      <c r="K371" s="72"/>
      <c r="L371" s="72">
        <f t="shared" si="87"/>
        <v>1322.3009999999999</v>
      </c>
      <c r="M371" s="72"/>
      <c r="N371" s="72"/>
      <c r="O371" s="72">
        <f>340.202+982.099</f>
        <v>1322.3009999999999</v>
      </c>
      <c r="P371" s="72"/>
      <c r="Q371" s="72"/>
      <c r="R371" s="28" t="s">
        <v>36</v>
      </c>
      <c r="S371" s="27">
        <v>2014</v>
      </c>
      <c r="T371" s="27"/>
      <c r="U371" s="27"/>
      <c r="V371" s="27"/>
      <c r="W371" s="27"/>
      <c r="X371" s="27"/>
      <c r="Y371" s="27"/>
      <c r="Z371" s="74">
        <f t="shared" si="88"/>
        <v>340.20243999999997</v>
      </c>
      <c r="AA371" s="69"/>
      <c r="AB371" s="78">
        <f>[4]PL08!$K$17</f>
        <v>340.20243999999997</v>
      </c>
      <c r="AC371" s="74">
        <f t="shared" si="89"/>
        <v>340.20243999999997</v>
      </c>
      <c r="AD371" s="69"/>
      <c r="AE371" s="77">
        <f>AB371</f>
        <v>340.20243999999997</v>
      </c>
      <c r="AF371" s="27"/>
    </row>
    <row r="372" spans="1:37" s="24" customFormat="1" ht="40.200000000000003" customHeight="1" outlineLevel="2" x14ac:dyDescent="0.3">
      <c r="A372" s="76"/>
      <c r="B372" s="7">
        <f t="shared" si="85"/>
        <v>330</v>
      </c>
      <c r="C372" s="75" t="s">
        <v>286</v>
      </c>
      <c r="D372" s="27"/>
      <c r="E372" s="27"/>
      <c r="F372" s="38">
        <f t="shared" ca="1" si="72"/>
        <v>300</v>
      </c>
      <c r="G372" s="72"/>
      <c r="H372" s="72">
        <v>10000</v>
      </c>
      <c r="I372" s="72">
        <f ca="1">F372-H372</f>
        <v>2586.6710000000003</v>
      </c>
      <c r="J372" s="72"/>
      <c r="K372" s="72"/>
      <c r="L372" s="72">
        <f t="shared" ca="1" si="87"/>
        <v>4374.74</v>
      </c>
      <c r="M372" s="72"/>
      <c r="N372" s="72">
        <v>1788.069</v>
      </c>
      <c r="O372" s="72">
        <f ca="1">I372</f>
        <v>2586.6710000000003</v>
      </c>
      <c r="P372" s="72"/>
      <c r="Q372" s="72"/>
      <c r="R372" s="28" t="s">
        <v>285</v>
      </c>
      <c r="S372" s="27">
        <v>2019</v>
      </c>
      <c r="T372" s="27"/>
      <c r="U372" s="27"/>
      <c r="V372" s="27"/>
      <c r="W372" s="27"/>
      <c r="X372" s="27"/>
      <c r="Y372" s="27"/>
      <c r="Z372" s="74">
        <f t="shared" si="88"/>
        <v>0</v>
      </c>
      <c r="AA372" s="73"/>
      <c r="AB372" s="69"/>
      <c r="AC372" s="74">
        <f t="shared" si="89"/>
        <v>0</v>
      </c>
      <c r="AD372" s="69"/>
      <c r="AE372" s="69"/>
      <c r="AF372" s="27"/>
    </row>
    <row r="373" spans="1:37" s="24" customFormat="1" ht="40.200000000000003" customHeight="1" outlineLevel="2" x14ac:dyDescent="0.3">
      <c r="A373" s="76"/>
      <c r="B373" s="7">
        <f t="shared" si="85"/>
        <v>331</v>
      </c>
      <c r="C373" s="75" t="s">
        <v>284</v>
      </c>
      <c r="D373" s="27"/>
      <c r="E373" s="27"/>
      <c r="F373" s="38">
        <f t="shared" si="72"/>
        <v>3500</v>
      </c>
      <c r="G373" s="72"/>
      <c r="H373" s="72">
        <v>3500</v>
      </c>
      <c r="I373" s="72"/>
      <c r="J373" s="72"/>
      <c r="K373" s="72"/>
      <c r="L373" s="72">
        <f t="shared" si="87"/>
        <v>209</v>
      </c>
      <c r="M373" s="72"/>
      <c r="N373" s="72">
        <v>209</v>
      </c>
      <c r="O373" s="72"/>
      <c r="P373" s="72"/>
      <c r="Q373" s="72"/>
      <c r="R373" s="28" t="s">
        <v>58</v>
      </c>
      <c r="S373" s="27">
        <v>2020</v>
      </c>
      <c r="T373" s="27"/>
      <c r="U373" s="27"/>
      <c r="V373" s="27"/>
      <c r="W373" s="27"/>
      <c r="X373" s="27"/>
      <c r="Y373" s="27"/>
      <c r="Z373" s="74">
        <f t="shared" si="88"/>
        <v>0</v>
      </c>
      <c r="AA373" s="69"/>
      <c r="AB373" s="69"/>
      <c r="AC373" s="74">
        <f t="shared" si="89"/>
        <v>0</v>
      </c>
      <c r="AD373" s="69"/>
      <c r="AE373" s="69"/>
      <c r="AF373" s="27"/>
    </row>
    <row r="374" spans="1:37" s="24" customFormat="1" ht="66" customHeight="1" x14ac:dyDescent="0.3">
      <c r="B374" s="7">
        <f t="shared" si="85"/>
        <v>332</v>
      </c>
      <c r="C374" s="71" t="s">
        <v>283</v>
      </c>
      <c r="D374" s="27" t="s">
        <v>121</v>
      </c>
      <c r="E374" s="27"/>
      <c r="F374" s="38">
        <f t="shared" si="72"/>
        <v>283262.01057857147</v>
      </c>
      <c r="G374" s="50">
        <v>76553.731100000019</v>
      </c>
      <c r="H374" s="50">
        <v>99015.559699999998</v>
      </c>
      <c r="I374" s="50">
        <v>78244.719778571423</v>
      </c>
      <c r="J374" s="50">
        <v>29448</v>
      </c>
      <c r="K374" s="50"/>
      <c r="L374" s="50">
        <v>283262.59812857129</v>
      </c>
      <c r="M374" s="50">
        <v>76553.731100000019</v>
      </c>
      <c r="N374" s="50">
        <v>99015.559699999998</v>
      </c>
      <c r="O374" s="50">
        <v>78244.719778571423</v>
      </c>
      <c r="P374" s="50">
        <v>29448.58865000002</v>
      </c>
      <c r="Q374" s="50"/>
      <c r="R374" s="28"/>
      <c r="S374" s="28"/>
      <c r="T374" s="70"/>
      <c r="U374" s="70"/>
      <c r="V374" s="70"/>
      <c r="W374" s="70"/>
      <c r="X374" s="70"/>
      <c r="Y374" s="70"/>
      <c r="Z374" s="70"/>
      <c r="AA374" s="69"/>
      <c r="AB374" s="69"/>
      <c r="AC374" s="69"/>
      <c r="AD374" s="69"/>
      <c r="AE374" s="69"/>
      <c r="AF374" s="28" t="s">
        <v>282</v>
      </c>
      <c r="AG374" s="24">
        <v>241318</v>
      </c>
      <c r="AH374" s="24">
        <v>70452</v>
      </c>
      <c r="AI374" s="24">
        <v>79515.559800000003</v>
      </c>
      <c r="AJ374" s="24">
        <v>66505</v>
      </c>
      <c r="AK374" s="24">
        <v>24844</v>
      </c>
    </row>
    <row r="375" spans="1:37" s="49" customFormat="1" ht="78.599999999999994" customHeight="1" x14ac:dyDescent="0.3">
      <c r="B375" s="7">
        <f t="shared" si="85"/>
        <v>333</v>
      </c>
      <c r="C375" s="71" t="s">
        <v>281</v>
      </c>
      <c r="D375" s="27" t="s">
        <v>82</v>
      </c>
      <c r="E375" s="27"/>
      <c r="F375" s="38">
        <f t="shared" si="72"/>
        <v>6323.05</v>
      </c>
      <c r="G375" s="50">
        <f t="shared" ref="G375:P375" si="90">SUM(G376:G380)</f>
        <v>5115</v>
      </c>
      <c r="H375" s="50">
        <f t="shared" si="90"/>
        <v>613.79999999999995</v>
      </c>
      <c r="I375" s="50">
        <f t="shared" si="90"/>
        <v>153.44999999999999</v>
      </c>
      <c r="J375" s="50">
        <f t="shared" si="90"/>
        <v>440.79999999999995</v>
      </c>
      <c r="K375" s="50"/>
      <c r="L375" s="50">
        <f t="shared" si="90"/>
        <v>6323.05</v>
      </c>
      <c r="M375" s="50">
        <f t="shared" si="90"/>
        <v>5115</v>
      </c>
      <c r="N375" s="50">
        <f t="shared" si="90"/>
        <v>613.79999999999995</v>
      </c>
      <c r="O375" s="50">
        <f t="shared" si="90"/>
        <v>153.44999999999999</v>
      </c>
      <c r="P375" s="50">
        <f t="shared" si="90"/>
        <v>440.79999999999995</v>
      </c>
      <c r="Q375" s="50"/>
      <c r="R375" s="28"/>
      <c r="S375" s="27"/>
      <c r="T375" s="70"/>
      <c r="U375" s="70"/>
      <c r="V375" s="70"/>
      <c r="W375" s="70"/>
      <c r="X375" s="70"/>
      <c r="Y375" s="70"/>
      <c r="Z375" s="70"/>
      <c r="AA375" s="69"/>
      <c r="AB375" s="69"/>
      <c r="AC375" s="69"/>
      <c r="AD375" s="69"/>
      <c r="AE375" s="69"/>
      <c r="AF375" s="27"/>
      <c r="AG375" s="49">
        <v>41944.828428571425</v>
      </c>
      <c r="AH375" s="49">
        <v>6101.2520000000004</v>
      </c>
      <c r="AI375" s="49">
        <v>19499.999899999999</v>
      </c>
      <c r="AJ375" s="49">
        <v>11739.442428571427</v>
      </c>
      <c r="AK375" s="49">
        <v>4604.1334999999999</v>
      </c>
    </row>
    <row r="376" spans="1:37" s="24" customFormat="1" ht="29.4" customHeight="1" outlineLevel="1" x14ac:dyDescent="0.3">
      <c r="A376" s="76"/>
      <c r="B376" s="7">
        <f t="shared" si="85"/>
        <v>334</v>
      </c>
      <c r="C376" s="75" t="s">
        <v>280</v>
      </c>
      <c r="D376" s="27" t="s">
        <v>82</v>
      </c>
      <c r="E376" s="27"/>
      <c r="F376" s="38">
        <f t="shared" si="72"/>
        <v>828</v>
      </c>
      <c r="G376" s="72">
        <v>720</v>
      </c>
      <c r="H376" s="72">
        <f>G376*12%</f>
        <v>86.399999999999991</v>
      </c>
      <c r="I376" s="72">
        <f>G376*3%</f>
        <v>21.599999999999998</v>
      </c>
      <c r="J376" s="72"/>
      <c r="K376" s="72"/>
      <c r="L376" s="72">
        <f>SUM(M376:P376)</f>
        <v>828</v>
      </c>
      <c r="M376" s="72">
        <v>720</v>
      </c>
      <c r="N376" s="72">
        <f>M376*12%</f>
        <v>86.399999999999991</v>
      </c>
      <c r="O376" s="72">
        <f>M376*3%</f>
        <v>21.599999999999998</v>
      </c>
      <c r="P376" s="72"/>
      <c r="Q376" s="72"/>
      <c r="R376" s="28" t="s">
        <v>81</v>
      </c>
      <c r="S376" s="27">
        <v>2022</v>
      </c>
      <c r="T376" s="27"/>
      <c r="U376" s="27"/>
      <c r="V376" s="27"/>
      <c r="W376" s="27"/>
      <c r="X376" s="27"/>
      <c r="Y376" s="27"/>
      <c r="Z376" s="74">
        <f>AA376+AB376</f>
        <v>0</v>
      </c>
      <c r="AA376" s="69"/>
      <c r="AB376" s="69"/>
      <c r="AC376" s="74">
        <f>AD376+AE376</f>
        <v>0</v>
      </c>
      <c r="AD376" s="69"/>
      <c r="AE376" s="69"/>
      <c r="AF376" s="27"/>
    </row>
    <row r="377" spans="1:37" s="24" customFormat="1" ht="29.4" customHeight="1" outlineLevel="1" x14ac:dyDescent="0.3">
      <c r="A377" s="76"/>
      <c r="B377" s="7">
        <f t="shared" si="85"/>
        <v>335</v>
      </c>
      <c r="C377" s="75" t="s">
        <v>279</v>
      </c>
      <c r="D377" s="27" t="s">
        <v>82</v>
      </c>
      <c r="E377" s="27"/>
      <c r="F377" s="38">
        <f t="shared" si="72"/>
        <v>3900</v>
      </c>
      <c r="G377" s="72">
        <v>3008</v>
      </c>
      <c r="H377" s="72">
        <f>G377*12%</f>
        <v>360.96</v>
      </c>
      <c r="I377" s="72">
        <f>G377*3%</f>
        <v>90.24</v>
      </c>
      <c r="J377" s="72">
        <v>440.79999999999995</v>
      </c>
      <c r="K377" s="72"/>
      <c r="L377" s="72">
        <f>SUM(M377:P377)</f>
        <v>3900</v>
      </c>
      <c r="M377" s="72">
        <v>3008</v>
      </c>
      <c r="N377" s="72">
        <f>M377*12%</f>
        <v>360.96</v>
      </c>
      <c r="O377" s="72">
        <f>M377*3%</f>
        <v>90.24</v>
      </c>
      <c r="P377" s="72">
        <v>440.79999999999995</v>
      </c>
      <c r="Q377" s="72"/>
      <c r="R377" s="28" t="s">
        <v>81</v>
      </c>
      <c r="S377" s="27">
        <v>2022</v>
      </c>
      <c r="T377" s="27"/>
      <c r="U377" s="27"/>
      <c r="V377" s="27"/>
      <c r="W377" s="27"/>
      <c r="X377" s="27"/>
      <c r="Y377" s="27"/>
      <c r="Z377" s="74">
        <f>AA377+AB377</f>
        <v>0</v>
      </c>
      <c r="AA377" s="69"/>
      <c r="AB377" s="69"/>
      <c r="AC377" s="74">
        <f>AD377+AE377</f>
        <v>0</v>
      </c>
      <c r="AD377" s="69"/>
      <c r="AE377" s="69"/>
      <c r="AF377" s="27"/>
    </row>
    <row r="378" spans="1:37" s="24" customFormat="1" ht="29.4" customHeight="1" outlineLevel="1" x14ac:dyDescent="0.3">
      <c r="A378" s="76"/>
      <c r="B378" s="7">
        <f t="shared" si="85"/>
        <v>336</v>
      </c>
      <c r="C378" s="75" t="s">
        <v>278</v>
      </c>
      <c r="D378" s="27" t="s">
        <v>82</v>
      </c>
      <c r="E378" s="27"/>
      <c r="F378" s="38">
        <f t="shared" si="72"/>
        <v>1229.3499999999999</v>
      </c>
      <c r="G378" s="72">
        <v>1069</v>
      </c>
      <c r="H378" s="72">
        <f>G378*12%</f>
        <v>128.28</v>
      </c>
      <c r="I378" s="72">
        <f>G378*3%</f>
        <v>32.07</v>
      </c>
      <c r="J378" s="72"/>
      <c r="K378" s="72"/>
      <c r="L378" s="72">
        <f>SUM(M378:P378)</f>
        <v>1229.3499999999999</v>
      </c>
      <c r="M378" s="72">
        <v>1069</v>
      </c>
      <c r="N378" s="72">
        <f>M378*12%</f>
        <v>128.28</v>
      </c>
      <c r="O378" s="72">
        <f>M378*3%</f>
        <v>32.07</v>
      </c>
      <c r="P378" s="72"/>
      <c r="Q378" s="72"/>
      <c r="R378" s="28" t="s">
        <v>81</v>
      </c>
      <c r="S378" s="27">
        <v>2022</v>
      </c>
      <c r="T378" s="27"/>
      <c r="U378" s="27"/>
      <c r="V378" s="27"/>
      <c r="W378" s="27"/>
      <c r="X378" s="27"/>
      <c r="Y378" s="27"/>
      <c r="Z378" s="74">
        <f>AA378+AB378</f>
        <v>0</v>
      </c>
      <c r="AA378" s="69"/>
      <c r="AB378" s="73"/>
      <c r="AC378" s="74">
        <f>AD378+AE378</f>
        <v>0</v>
      </c>
      <c r="AD378" s="73"/>
      <c r="AE378" s="73"/>
      <c r="AF378" s="27"/>
    </row>
    <row r="379" spans="1:37" s="24" customFormat="1" ht="33" customHeight="1" outlineLevel="1" x14ac:dyDescent="0.3">
      <c r="A379" s="76"/>
      <c r="B379" s="7">
        <f t="shared" si="85"/>
        <v>337</v>
      </c>
      <c r="C379" s="75" t="s">
        <v>277</v>
      </c>
      <c r="D379" s="27" t="s">
        <v>82</v>
      </c>
      <c r="E379" s="27"/>
      <c r="F379" s="38">
        <f t="shared" si="72"/>
        <v>359.95</v>
      </c>
      <c r="G379" s="72">
        <v>313</v>
      </c>
      <c r="H379" s="72">
        <f>G379*12%</f>
        <v>37.559999999999995</v>
      </c>
      <c r="I379" s="72">
        <f>G379*3%</f>
        <v>9.3899999999999988</v>
      </c>
      <c r="J379" s="72"/>
      <c r="K379" s="72"/>
      <c r="L379" s="72">
        <f>SUM(M379:P379)</f>
        <v>359.95</v>
      </c>
      <c r="M379" s="72">
        <v>313</v>
      </c>
      <c r="N379" s="72">
        <f>M379*12%</f>
        <v>37.559999999999995</v>
      </c>
      <c r="O379" s="72">
        <f>M379*3%</f>
        <v>9.3899999999999988</v>
      </c>
      <c r="P379" s="72"/>
      <c r="Q379" s="72"/>
      <c r="R379" s="28" t="s">
        <v>81</v>
      </c>
      <c r="S379" s="27">
        <v>2022</v>
      </c>
      <c r="T379" s="27"/>
      <c r="U379" s="27"/>
      <c r="V379" s="27"/>
      <c r="W379" s="27"/>
      <c r="X379" s="27"/>
      <c r="Y379" s="27"/>
      <c r="Z379" s="74">
        <f>AA379+AB379</f>
        <v>0</v>
      </c>
      <c r="AA379" s="69"/>
      <c r="AB379" s="73"/>
      <c r="AC379" s="74">
        <f>AD379+AE379</f>
        <v>0</v>
      </c>
      <c r="AD379" s="73"/>
      <c r="AE379" s="73"/>
      <c r="AF379" s="27"/>
    </row>
    <row r="380" spans="1:37" s="24" customFormat="1" ht="39" customHeight="1" outlineLevel="1" x14ac:dyDescent="0.3">
      <c r="A380" s="76"/>
      <c r="B380" s="7">
        <f t="shared" si="85"/>
        <v>338</v>
      </c>
      <c r="C380" s="75" t="s">
        <v>276</v>
      </c>
      <c r="D380" s="27" t="s">
        <v>82</v>
      </c>
      <c r="E380" s="27"/>
      <c r="F380" s="38">
        <f t="shared" si="72"/>
        <v>5.75</v>
      </c>
      <c r="G380" s="72">
        <v>5</v>
      </c>
      <c r="H380" s="72">
        <f>G380*12%</f>
        <v>0.6</v>
      </c>
      <c r="I380" s="72">
        <f>G380*3%</f>
        <v>0.15</v>
      </c>
      <c r="J380" s="72"/>
      <c r="K380" s="72"/>
      <c r="L380" s="72">
        <f>SUM(M380:P380)</f>
        <v>5.75</v>
      </c>
      <c r="M380" s="72">
        <v>5</v>
      </c>
      <c r="N380" s="72">
        <f>M380*12%</f>
        <v>0.6</v>
      </c>
      <c r="O380" s="72">
        <f>M380*3%</f>
        <v>0.15</v>
      </c>
      <c r="P380" s="72"/>
      <c r="Q380" s="72"/>
      <c r="R380" s="28" t="s">
        <v>81</v>
      </c>
      <c r="S380" s="27">
        <v>2022</v>
      </c>
      <c r="T380" s="27"/>
      <c r="U380" s="27"/>
      <c r="V380" s="27"/>
      <c r="W380" s="27"/>
      <c r="X380" s="27"/>
      <c r="Y380" s="27"/>
      <c r="Z380" s="74">
        <f>AA380+AB380</f>
        <v>0</v>
      </c>
      <c r="AA380" s="69"/>
      <c r="AB380" s="73"/>
      <c r="AC380" s="74">
        <f>AD380+AE380</f>
        <v>0</v>
      </c>
      <c r="AD380" s="73"/>
      <c r="AE380" s="73"/>
      <c r="AF380" s="27"/>
    </row>
    <row r="381" spans="1:37" s="49" customFormat="1" ht="88.2" customHeight="1" x14ac:dyDescent="0.3">
      <c r="B381" s="7">
        <f t="shared" si="85"/>
        <v>339</v>
      </c>
      <c r="C381" s="71" t="s">
        <v>275</v>
      </c>
      <c r="D381" s="27" t="s">
        <v>121</v>
      </c>
      <c r="E381" s="27"/>
      <c r="F381" s="38">
        <f t="shared" ca="1" si="72"/>
        <v>300</v>
      </c>
      <c r="G381" s="50">
        <f t="shared" ref="G381:O381" si="91">SUM(G382:G399)</f>
        <v>0</v>
      </c>
      <c r="H381" s="50">
        <f t="shared" si="91"/>
        <v>47931.799999999981</v>
      </c>
      <c r="I381" s="50">
        <f t="shared" ca="1" si="91"/>
        <v>23927.200000000001</v>
      </c>
      <c r="J381" s="50">
        <f t="shared" si="91"/>
        <v>0</v>
      </c>
      <c r="K381" s="50"/>
      <c r="L381" s="50">
        <f t="shared" si="91"/>
        <v>71859</v>
      </c>
      <c r="M381" s="50">
        <f t="shared" si="91"/>
        <v>0</v>
      </c>
      <c r="N381" s="50">
        <f t="shared" si="91"/>
        <v>47931.799999999981</v>
      </c>
      <c r="O381" s="50">
        <f t="shared" si="91"/>
        <v>23927.200000000001</v>
      </c>
      <c r="P381" s="72"/>
      <c r="Q381" s="72"/>
      <c r="R381" s="28"/>
      <c r="S381" s="27"/>
      <c r="T381" s="70"/>
      <c r="U381" s="70"/>
      <c r="V381" s="70"/>
      <c r="W381" s="70"/>
      <c r="X381" s="70"/>
      <c r="Y381" s="70"/>
      <c r="Z381" s="70"/>
      <c r="AA381" s="69"/>
      <c r="AB381" s="69"/>
      <c r="AC381" s="69"/>
      <c r="AD381" s="69"/>
      <c r="AE381" s="69"/>
      <c r="AF381" s="27"/>
    </row>
    <row r="382" spans="1:37" ht="42" customHeight="1" outlineLevel="1" x14ac:dyDescent="0.3">
      <c r="A382" s="2"/>
      <c r="B382" s="7">
        <f t="shared" si="85"/>
        <v>340</v>
      </c>
      <c r="C382" s="19" t="s">
        <v>274</v>
      </c>
      <c r="D382" s="7" t="s">
        <v>39</v>
      </c>
      <c r="E382" s="7"/>
      <c r="F382" s="38">
        <f t="shared" ca="1" si="72"/>
        <v>300</v>
      </c>
      <c r="G382" s="38"/>
      <c r="H382" s="38">
        <v>2644.6</v>
      </c>
      <c r="I382" s="38">
        <f ca="1">F382-H382</f>
        <v>1738.4</v>
      </c>
      <c r="J382" s="38"/>
      <c r="K382" s="38"/>
      <c r="L382" s="38">
        <v>4383</v>
      </c>
      <c r="M382" s="38"/>
      <c r="N382" s="38">
        <v>2644.6</v>
      </c>
      <c r="O382" s="38">
        <f>L382-N382</f>
        <v>1738.4</v>
      </c>
      <c r="P382" s="38"/>
      <c r="Q382" s="38"/>
      <c r="R382" s="9" t="s">
        <v>36</v>
      </c>
      <c r="S382" s="7">
        <v>2022</v>
      </c>
      <c r="T382" s="7"/>
      <c r="U382" s="7"/>
      <c r="V382" s="7"/>
      <c r="W382" s="7"/>
      <c r="X382" s="7"/>
      <c r="Y382" s="7"/>
      <c r="Z382" s="37">
        <f>AA382+AB382</f>
        <v>0</v>
      </c>
      <c r="AA382" s="58"/>
      <c r="AB382" s="58"/>
      <c r="AC382" s="37">
        <f>AD382+AE382</f>
        <v>0</v>
      </c>
      <c r="AD382" s="58"/>
      <c r="AE382" s="58"/>
      <c r="AF382" s="7"/>
    </row>
    <row r="383" spans="1:37" ht="42" customHeight="1" outlineLevel="1" x14ac:dyDescent="0.3">
      <c r="A383" s="2"/>
      <c r="B383" s="7">
        <f t="shared" si="85"/>
        <v>341</v>
      </c>
      <c r="C383" s="19" t="s">
        <v>273</v>
      </c>
      <c r="D383" s="7" t="s">
        <v>82</v>
      </c>
      <c r="E383" s="7"/>
      <c r="F383" s="38">
        <f t="shared" ca="1" si="72"/>
        <v>300</v>
      </c>
      <c r="G383" s="38"/>
      <c r="H383" s="38">
        <v>3140.2</v>
      </c>
      <c r="I383" s="38">
        <f ca="1">F383-H383</f>
        <v>2011.8000000000002</v>
      </c>
      <c r="J383" s="38"/>
      <c r="K383" s="38"/>
      <c r="L383" s="38">
        <v>5152</v>
      </c>
      <c r="M383" s="38"/>
      <c r="N383" s="38">
        <v>3140.2</v>
      </c>
      <c r="O383" s="38">
        <f>L383-N383</f>
        <v>2011.8000000000002</v>
      </c>
      <c r="P383" s="38"/>
      <c r="Q383" s="38"/>
      <c r="R383" s="9" t="s">
        <v>36</v>
      </c>
      <c r="S383" s="7">
        <v>2022</v>
      </c>
      <c r="T383" s="7"/>
      <c r="U383" s="7"/>
      <c r="V383" s="7"/>
      <c r="W383" s="7"/>
      <c r="X383" s="7"/>
      <c r="Y383" s="7"/>
      <c r="Z383" s="37">
        <f>AA383+AB383</f>
        <v>0</v>
      </c>
      <c r="AA383" s="58"/>
      <c r="AB383" s="58"/>
      <c r="AC383" s="37">
        <f>AD383+AE383</f>
        <v>0</v>
      </c>
      <c r="AD383" s="58"/>
      <c r="AE383" s="58"/>
      <c r="AF383" s="7"/>
    </row>
    <row r="384" spans="1:37" ht="42" customHeight="1" outlineLevel="1" x14ac:dyDescent="0.3">
      <c r="B384" s="7">
        <f t="shared" si="85"/>
        <v>342</v>
      </c>
      <c r="C384" s="19" t="s">
        <v>272</v>
      </c>
      <c r="D384" s="7" t="s">
        <v>1</v>
      </c>
      <c r="E384" s="7"/>
      <c r="F384" s="38">
        <f t="shared" ca="1" si="72"/>
        <v>300</v>
      </c>
      <c r="G384" s="38"/>
      <c r="H384" s="38">
        <v>2644.6</v>
      </c>
      <c r="I384" s="38">
        <f ca="1">F384-H384</f>
        <v>1647.4</v>
      </c>
      <c r="J384" s="38"/>
      <c r="K384" s="38"/>
      <c r="L384" s="38">
        <v>4292</v>
      </c>
      <c r="M384" s="38"/>
      <c r="N384" s="38">
        <v>2644.6</v>
      </c>
      <c r="O384" s="38">
        <f>L384-N384</f>
        <v>1647.4</v>
      </c>
      <c r="P384" s="38"/>
      <c r="Q384" s="38"/>
      <c r="R384" s="9" t="s">
        <v>36</v>
      </c>
      <c r="S384" s="7">
        <v>2023</v>
      </c>
      <c r="T384" s="7"/>
      <c r="U384" s="7"/>
      <c r="V384" s="7"/>
      <c r="W384" s="7"/>
      <c r="X384" s="7"/>
      <c r="Y384" s="7"/>
      <c r="Z384" s="7">
        <v>2023</v>
      </c>
      <c r="AA384" s="58"/>
      <c r="AB384" s="58"/>
      <c r="AC384" s="58"/>
      <c r="AD384" s="58"/>
      <c r="AE384" s="58"/>
      <c r="AF384" s="7"/>
    </row>
    <row r="385" spans="2:32" ht="42" customHeight="1" outlineLevel="1" x14ac:dyDescent="0.3">
      <c r="B385" s="7">
        <f t="shared" si="85"/>
        <v>343</v>
      </c>
      <c r="C385" s="19" t="s">
        <v>271</v>
      </c>
      <c r="D385" s="7" t="s">
        <v>19</v>
      </c>
      <c r="E385" s="7"/>
      <c r="F385" s="38">
        <f t="shared" ca="1" si="72"/>
        <v>300</v>
      </c>
      <c r="G385" s="38"/>
      <c r="H385" s="38">
        <v>3140.2</v>
      </c>
      <c r="I385" s="38">
        <f ca="1">F385-H385</f>
        <v>1345.8000000000002</v>
      </c>
      <c r="J385" s="38"/>
      <c r="K385" s="38"/>
      <c r="L385" s="38">
        <v>4486</v>
      </c>
      <c r="M385" s="38"/>
      <c r="N385" s="38">
        <v>3140.2</v>
      </c>
      <c r="O385" s="38">
        <f>L385-N385</f>
        <v>1345.8000000000002</v>
      </c>
      <c r="P385" s="38"/>
      <c r="Q385" s="38"/>
      <c r="R385" s="9" t="s">
        <v>36</v>
      </c>
      <c r="S385" s="7">
        <v>2023</v>
      </c>
      <c r="T385" s="7"/>
      <c r="U385" s="7"/>
      <c r="V385" s="7"/>
      <c r="W385" s="7"/>
      <c r="X385" s="7"/>
      <c r="Y385" s="7"/>
      <c r="Z385" s="7">
        <v>2023</v>
      </c>
      <c r="AA385" s="58"/>
      <c r="AB385" s="58"/>
      <c r="AC385" s="58"/>
      <c r="AD385" s="58"/>
      <c r="AE385" s="58"/>
      <c r="AF385" s="7"/>
    </row>
    <row r="386" spans="2:32" ht="43.2" customHeight="1" outlineLevel="1" x14ac:dyDescent="0.3">
      <c r="B386" s="7"/>
      <c r="C386" s="33" t="s">
        <v>270</v>
      </c>
      <c r="D386" s="7"/>
      <c r="E386" s="7"/>
      <c r="F386" s="38"/>
      <c r="G386" s="38"/>
      <c r="H386" s="38"/>
      <c r="I386" s="38"/>
      <c r="J386" s="38"/>
      <c r="K386" s="38"/>
      <c r="L386" s="38"/>
      <c r="M386" s="38"/>
      <c r="N386" s="38"/>
      <c r="O386" s="38"/>
      <c r="P386" s="38"/>
      <c r="Q386" s="38"/>
      <c r="R386" s="9"/>
      <c r="S386" s="7"/>
      <c r="T386" s="59"/>
      <c r="U386" s="59"/>
      <c r="V386" s="59"/>
      <c r="W386" s="59"/>
      <c r="X386" s="59"/>
      <c r="Y386" s="59"/>
      <c r="Z386" s="59"/>
      <c r="AA386" s="58"/>
      <c r="AB386" s="58"/>
      <c r="AC386" s="58"/>
      <c r="AD386" s="58"/>
      <c r="AE386" s="58"/>
      <c r="AF386" s="7"/>
    </row>
    <row r="387" spans="2:32" ht="52.95" customHeight="1" outlineLevel="1" x14ac:dyDescent="0.3">
      <c r="B387" s="7">
        <f>B385+1</f>
        <v>344</v>
      </c>
      <c r="C387" s="19" t="s">
        <v>269</v>
      </c>
      <c r="D387" s="7" t="s">
        <v>17</v>
      </c>
      <c r="E387" s="7"/>
      <c r="F387" s="38">
        <v>3778</v>
      </c>
      <c r="G387" s="38"/>
      <c r="H387" s="38">
        <f t="shared" ref="H387:H394" si="92">F387*70%</f>
        <v>2644.6</v>
      </c>
      <c r="I387" s="38">
        <f t="shared" ref="I387:I394" si="93">F387*30%</f>
        <v>1133.3999999999999</v>
      </c>
      <c r="J387" s="38"/>
      <c r="K387" s="38"/>
      <c r="L387" s="38">
        <v>3778</v>
      </c>
      <c r="M387" s="38"/>
      <c r="N387" s="38">
        <v>2644.6</v>
      </c>
      <c r="O387" s="38">
        <v>1133.3999999999999</v>
      </c>
      <c r="P387" s="38"/>
      <c r="Q387" s="38"/>
      <c r="R387" s="9"/>
      <c r="S387" s="9" t="s">
        <v>267</v>
      </c>
      <c r="T387" s="59"/>
      <c r="U387" s="59"/>
      <c r="V387" s="59"/>
      <c r="W387" s="59"/>
      <c r="X387" s="59"/>
      <c r="Y387" s="59"/>
      <c r="Z387" s="59"/>
      <c r="AA387" s="58"/>
      <c r="AB387" s="58"/>
      <c r="AC387" s="58"/>
      <c r="AD387" s="58"/>
      <c r="AE387" s="58"/>
      <c r="AF387" s="7"/>
    </row>
    <row r="388" spans="2:32" ht="52.95" customHeight="1" outlineLevel="1" x14ac:dyDescent="0.3">
      <c r="B388" s="7">
        <f t="shared" ref="B388:B399" si="94">B387+1</f>
        <v>345</v>
      </c>
      <c r="C388" s="19" t="s">
        <v>268</v>
      </c>
      <c r="D388" s="7" t="s">
        <v>5</v>
      </c>
      <c r="E388" s="7"/>
      <c r="F388" s="38">
        <v>3778</v>
      </c>
      <c r="G388" s="38"/>
      <c r="H388" s="38">
        <f t="shared" si="92"/>
        <v>2644.6</v>
      </c>
      <c r="I388" s="38">
        <f t="shared" si="93"/>
        <v>1133.3999999999999</v>
      </c>
      <c r="J388" s="38"/>
      <c r="K388" s="38"/>
      <c r="L388" s="38">
        <v>3778</v>
      </c>
      <c r="M388" s="38"/>
      <c r="N388" s="38">
        <v>2644.6</v>
      </c>
      <c r="O388" s="38">
        <v>1133.3999999999999</v>
      </c>
      <c r="P388" s="38"/>
      <c r="Q388" s="38"/>
      <c r="R388" s="9"/>
      <c r="S388" s="9" t="s">
        <v>267</v>
      </c>
      <c r="T388" s="59"/>
      <c r="U388" s="59"/>
      <c r="V388" s="59"/>
      <c r="W388" s="59"/>
      <c r="X388" s="59"/>
      <c r="Y388" s="59"/>
      <c r="Z388" s="59"/>
      <c r="AA388" s="58"/>
      <c r="AB388" s="58"/>
      <c r="AC388" s="58"/>
      <c r="AD388" s="58"/>
      <c r="AE388" s="58"/>
      <c r="AF388" s="14" t="s">
        <v>20</v>
      </c>
    </row>
    <row r="389" spans="2:32" ht="22.2" customHeight="1" outlineLevel="1" x14ac:dyDescent="0.3">
      <c r="B389" s="7">
        <f t="shared" si="94"/>
        <v>346</v>
      </c>
      <c r="C389" s="19" t="s">
        <v>266</v>
      </c>
      <c r="D389" s="7" t="s">
        <v>7</v>
      </c>
      <c r="E389" s="7"/>
      <c r="F389" s="38">
        <f>F390</f>
        <v>3778</v>
      </c>
      <c r="G389" s="38"/>
      <c r="H389" s="38">
        <f t="shared" si="92"/>
        <v>2644.6</v>
      </c>
      <c r="I389" s="38">
        <f t="shared" si="93"/>
        <v>1133.3999999999999</v>
      </c>
      <c r="J389" s="38"/>
      <c r="K389" s="38"/>
      <c r="L389" s="38">
        <f>L390</f>
        <v>3778</v>
      </c>
      <c r="M389" s="38"/>
      <c r="N389" s="38">
        <v>2644.6</v>
      </c>
      <c r="O389" s="38">
        <v>1133.3999999999999</v>
      </c>
      <c r="P389" s="38"/>
      <c r="Q389" s="38"/>
      <c r="R389" s="9"/>
      <c r="S389" s="7">
        <v>2024</v>
      </c>
      <c r="T389" s="59"/>
      <c r="U389" s="59"/>
      <c r="V389" s="59"/>
      <c r="W389" s="59"/>
      <c r="X389" s="59"/>
      <c r="Y389" s="59"/>
      <c r="Z389" s="59"/>
      <c r="AA389" s="58"/>
      <c r="AB389" s="58"/>
      <c r="AC389" s="58"/>
      <c r="AD389" s="58"/>
      <c r="AE389" s="58"/>
      <c r="AF389" s="7"/>
    </row>
    <row r="390" spans="2:32" ht="22.2" customHeight="1" outlineLevel="1" x14ac:dyDescent="0.3">
      <c r="B390" s="7">
        <f t="shared" si="94"/>
        <v>347</v>
      </c>
      <c r="C390" s="19" t="s">
        <v>265</v>
      </c>
      <c r="D390" s="7" t="s">
        <v>11</v>
      </c>
      <c r="E390" s="7"/>
      <c r="F390" s="38">
        <v>3778</v>
      </c>
      <c r="G390" s="38"/>
      <c r="H390" s="38">
        <f t="shared" si="92"/>
        <v>2644.6</v>
      </c>
      <c r="I390" s="38">
        <f t="shared" si="93"/>
        <v>1133.3999999999999</v>
      </c>
      <c r="J390" s="38"/>
      <c r="K390" s="38"/>
      <c r="L390" s="38">
        <v>3778</v>
      </c>
      <c r="M390" s="38"/>
      <c r="N390" s="38">
        <v>2644.6</v>
      </c>
      <c r="O390" s="38">
        <v>1133.3999999999999</v>
      </c>
      <c r="P390" s="38"/>
      <c r="Q390" s="38"/>
      <c r="R390" s="9"/>
      <c r="S390" s="7">
        <v>2024</v>
      </c>
      <c r="T390" s="59"/>
      <c r="U390" s="59"/>
      <c r="V390" s="59"/>
      <c r="W390" s="59"/>
      <c r="X390" s="59"/>
      <c r="Y390" s="59"/>
      <c r="Z390" s="59"/>
      <c r="AA390" s="58"/>
      <c r="AB390" s="58"/>
      <c r="AC390" s="58"/>
      <c r="AD390" s="58"/>
      <c r="AE390" s="58"/>
      <c r="AF390" s="14"/>
    </row>
    <row r="391" spans="2:32" ht="22.2" customHeight="1" outlineLevel="1" x14ac:dyDescent="0.3">
      <c r="B391" s="7">
        <f t="shared" si="94"/>
        <v>348</v>
      </c>
      <c r="C391" s="19" t="s">
        <v>264</v>
      </c>
      <c r="D391" s="7" t="s">
        <v>26</v>
      </c>
      <c r="E391" s="7"/>
      <c r="F391" s="38">
        <v>3778</v>
      </c>
      <c r="G391" s="38"/>
      <c r="H391" s="38">
        <f t="shared" si="92"/>
        <v>2644.6</v>
      </c>
      <c r="I391" s="38">
        <f t="shared" si="93"/>
        <v>1133.3999999999999</v>
      </c>
      <c r="J391" s="38"/>
      <c r="K391" s="38"/>
      <c r="L391" s="38">
        <v>3778</v>
      </c>
      <c r="M391" s="38"/>
      <c r="N391" s="38">
        <v>2644.6</v>
      </c>
      <c r="O391" s="38">
        <v>1133.3999999999999</v>
      </c>
      <c r="P391" s="38"/>
      <c r="Q391" s="38"/>
      <c r="R391" s="9"/>
      <c r="S391" s="7">
        <v>2024</v>
      </c>
      <c r="T391" s="59"/>
      <c r="U391" s="59"/>
      <c r="V391" s="59"/>
      <c r="W391" s="59"/>
      <c r="X391" s="59"/>
      <c r="Y391" s="59"/>
      <c r="Z391" s="59"/>
      <c r="AA391" s="58"/>
      <c r="AB391" s="58"/>
      <c r="AC391" s="58"/>
      <c r="AD391" s="58"/>
      <c r="AE391" s="58"/>
      <c r="AF391" s="14" t="s">
        <v>20</v>
      </c>
    </row>
    <row r="392" spans="2:32" ht="22.2" customHeight="1" outlineLevel="1" x14ac:dyDescent="0.3">
      <c r="B392" s="7">
        <f t="shared" si="94"/>
        <v>349</v>
      </c>
      <c r="C392" s="19" t="s">
        <v>263</v>
      </c>
      <c r="D392" s="7" t="s">
        <v>123</v>
      </c>
      <c r="E392" s="7"/>
      <c r="F392" s="38">
        <v>3778</v>
      </c>
      <c r="G392" s="38"/>
      <c r="H392" s="38">
        <f t="shared" si="92"/>
        <v>2644.6</v>
      </c>
      <c r="I392" s="38">
        <f t="shared" si="93"/>
        <v>1133.3999999999999</v>
      </c>
      <c r="J392" s="38"/>
      <c r="K392" s="38"/>
      <c r="L392" s="38">
        <v>3778</v>
      </c>
      <c r="M392" s="38"/>
      <c r="N392" s="38">
        <v>2644.6</v>
      </c>
      <c r="O392" s="38">
        <v>1133.3999999999999</v>
      </c>
      <c r="P392" s="38"/>
      <c r="Q392" s="38"/>
      <c r="R392" s="9"/>
      <c r="S392" s="7">
        <v>2024</v>
      </c>
      <c r="T392" s="59"/>
      <c r="U392" s="59"/>
      <c r="V392" s="59"/>
      <c r="W392" s="59"/>
      <c r="X392" s="59"/>
      <c r="Y392" s="59"/>
      <c r="Z392" s="59"/>
      <c r="AA392" s="58"/>
      <c r="AB392" s="58"/>
      <c r="AC392" s="58"/>
      <c r="AD392" s="58"/>
      <c r="AE392" s="58"/>
      <c r="AF392" s="14" t="s">
        <v>20</v>
      </c>
    </row>
    <row r="393" spans="2:32" ht="22.2" customHeight="1" outlineLevel="1" x14ac:dyDescent="0.3">
      <c r="B393" s="7">
        <f t="shared" si="94"/>
        <v>350</v>
      </c>
      <c r="C393" s="19" t="s">
        <v>262</v>
      </c>
      <c r="D393" s="7" t="s">
        <v>261</v>
      </c>
      <c r="E393" s="7"/>
      <c r="F393" s="38">
        <v>3778</v>
      </c>
      <c r="G393" s="38"/>
      <c r="H393" s="38">
        <f t="shared" si="92"/>
        <v>2644.6</v>
      </c>
      <c r="I393" s="38">
        <f t="shared" si="93"/>
        <v>1133.3999999999999</v>
      </c>
      <c r="J393" s="38"/>
      <c r="K393" s="38"/>
      <c r="L393" s="38">
        <v>3778</v>
      </c>
      <c r="M393" s="38"/>
      <c r="N393" s="38">
        <v>2644.6</v>
      </c>
      <c r="O393" s="38">
        <v>1133.3999999999999</v>
      </c>
      <c r="P393" s="38"/>
      <c r="Q393" s="38"/>
      <c r="R393" s="9"/>
      <c r="S393" s="7">
        <v>2024</v>
      </c>
      <c r="T393" s="59"/>
      <c r="U393" s="59"/>
      <c r="V393" s="59"/>
      <c r="W393" s="59"/>
      <c r="X393" s="59"/>
      <c r="Y393" s="59"/>
      <c r="Z393" s="59"/>
      <c r="AA393" s="58"/>
      <c r="AB393" s="58"/>
      <c r="AC393" s="58"/>
      <c r="AD393" s="58"/>
      <c r="AE393" s="58"/>
      <c r="AF393" s="14" t="s">
        <v>20</v>
      </c>
    </row>
    <row r="394" spans="2:32" ht="22.2" customHeight="1" outlineLevel="1" x14ac:dyDescent="0.3">
      <c r="B394" s="7">
        <f t="shared" si="94"/>
        <v>351</v>
      </c>
      <c r="C394" s="19" t="s">
        <v>260</v>
      </c>
      <c r="D394" s="7" t="s">
        <v>126</v>
      </c>
      <c r="E394" s="7"/>
      <c r="F394" s="38">
        <v>4486</v>
      </c>
      <c r="G394" s="38"/>
      <c r="H394" s="38">
        <f t="shared" si="92"/>
        <v>3140.2</v>
      </c>
      <c r="I394" s="38">
        <f t="shared" si="93"/>
        <v>1345.8</v>
      </c>
      <c r="J394" s="38"/>
      <c r="K394" s="38"/>
      <c r="L394" s="38">
        <v>4486</v>
      </c>
      <c r="M394" s="38"/>
      <c r="N394" s="38">
        <v>3140.2</v>
      </c>
      <c r="O394" s="38">
        <v>1345.8</v>
      </c>
      <c r="P394" s="38"/>
      <c r="Q394" s="38"/>
      <c r="R394" s="9"/>
      <c r="S394" s="7">
        <v>2025</v>
      </c>
      <c r="T394" s="59"/>
      <c r="U394" s="59"/>
      <c r="V394" s="59"/>
      <c r="W394" s="59"/>
      <c r="X394" s="59"/>
      <c r="Y394" s="59"/>
      <c r="Z394" s="59"/>
      <c r="AA394" s="58"/>
      <c r="AB394" s="58"/>
      <c r="AC394" s="58"/>
      <c r="AD394" s="58"/>
      <c r="AE394" s="58"/>
      <c r="AF394" s="14" t="s">
        <v>20</v>
      </c>
    </row>
    <row r="395" spans="2:32" ht="22.2" customHeight="1" outlineLevel="1" x14ac:dyDescent="0.3">
      <c r="B395" s="7">
        <f t="shared" si="94"/>
        <v>352</v>
      </c>
      <c r="C395" s="19" t="s">
        <v>259</v>
      </c>
      <c r="D395" s="7" t="s">
        <v>13</v>
      </c>
      <c r="E395" s="7"/>
      <c r="F395" s="38">
        <v>4986</v>
      </c>
      <c r="G395" s="38"/>
      <c r="H395" s="38">
        <f>H394</f>
        <v>3140.2</v>
      </c>
      <c r="I395" s="38">
        <f>F395-H395</f>
        <v>1845.8000000000002</v>
      </c>
      <c r="J395" s="38"/>
      <c r="K395" s="38"/>
      <c r="L395" s="38">
        <v>4986</v>
      </c>
      <c r="M395" s="38"/>
      <c r="N395" s="38">
        <v>3140.2</v>
      </c>
      <c r="O395" s="38">
        <v>1845.8000000000002</v>
      </c>
      <c r="P395" s="38"/>
      <c r="Q395" s="38"/>
      <c r="R395" s="9"/>
      <c r="S395" s="7">
        <v>2025</v>
      </c>
      <c r="T395" s="59"/>
      <c r="U395" s="59"/>
      <c r="V395" s="59"/>
      <c r="W395" s="59"/>
      <c r="X395" s="59"/>
      <c r="Y395" s="59"/>
      <c r="Z395" s="59"/>
      <c r="AA395" s="58"/>
      <c r="AB395" s="58"/>
      <c r="AC395" s="58"/>
      <c r="AD395" s="58"/>
      <c r="AE395" s="58"/>
      <c r="AF395" s="14" t="s">
        <v>20</v>
      </c>
    </row>
    <row r="396" spans="2:32" ht="22.2" customHeight="1" outlineLevel="1" x14ac:dyDescent="0.3">
      <c r="B396" s="7">
        <f t="shared" si="94"/>
        <v>353</v>
      </c>
      <c r="C396" s="19" t="s">
        <v>258</v>
      </c>
      <c r="D396" s="7" t="s">
        <v>257</v>
      </c>
      <c r="E396" s="7"/>
      <c r="F396" s="38">
        <v>3778</v>
      </c>
      <c r="G396" s="38"/>
      <c r="H396" s="38">
        <f>F396*70%</f>
        <v>2644.6</v>
      </c>
      <c r="I396" s="38">
        <f>F396*30%</f>
        <v>1133.3999999999999</v>
      </c>
      <c r="J396" s="38"/>
      <c r="K396" s="38"/>
      <c r="L396" s="38">
        <v>3778</v>
      </c>
      <c r="M396" s="38"/>
      <c r="N396" s="38">
        <v>2644.6</v>
      </c>
      <c r="O396" s="38">
        <v>1133.3999999999999</v>
      </c>
      <c r="P396" s="38"/>
      <c r="Q396" s="38"/>
      <c r="R396" s="9"/>
      <c r="S396" s="7">
        <v>2025</v>
      </c>
      <c r="T396" s="59"/>
      <c r="U396" s="59"/>
      <c r="V396" s="59"/>
      <c r="W396" s="59"/>
      <c r="X396" s="59"/>
      <c r="Y396" s="59"/>
      <c r="Z396" s="59"/>
      <c r="AA396" s="58"/>
      <c r="AB396" s="58"/>
      <c r="AC396" s="58"/>
      <c r="AD396" s="58"/>
      <c r="AE396" s="58"/>
      <c r="AF396" s="14" t="s">
        <v>20</v>
      </c>
    </row>
    <row r="397" spans="2:32" ht="22.2" customHeight="1" outlineLevel="1" x14ac:dyDescent="0.3">
      <c r="B397" s="7">
        <f t="shared" si="94"/>
        <v>354</v>
      </c>
      <c r="C397" s="19" t="s">
        <v>256</v>
      </c>
      <c r="D397" s="7" t="s">
        <v>119</v>
      </c>
      <c r="E397" s="7"/>
      <c r="F397" s="38">
        <v>4986</v>
      </c>
      <c r="G397" s="38"/>
      <c r="H397" s="38">
        <v>3140.2</v>
      </c>
      <c r="I397" s="38">
        <f>F397-H397</f>
        <v>1845.8000000000002</v>
      </c>
      <c r="J397" s="38"/>
      <c r="K397" s="38"/>
      <c r="L397" s="38">
        <v>4986</v>
      </c>
      <c r="M397" s="38"/>
      <c r="N397" s="38">
        <v>3140.2</v>
      </c>
      <c r="O397" s="38">
        <v>1845.8000000000002</v>
      </c>
      <c r="P397" s="38"/>
      <c r="Q397" s="38"/>
      <c r="R397" s="9"/>
      <c r="S397" s="7">
        <v>2025</v>
      </c>
      <c r="T397" s="59"/>
      <c r="U397" s="59"/>
      <c r="V397" s="59"/>
      <c r="W397" s="59"/>
      <c r="X397" s="59"/>
      <c r="Y397" s="59"/>
      <c r="Z397" s="59"/>
      <c r="AA397" s="58"/>
      <c r="AB397" s="58"/>
      <c r="AC397" s="58"/>
      <c r="AD397" s="58"/>
      <c r="AE397" s="58"/>
      <c r="AF397" s="14" t="s">
        <v>20</v>
      </c>
    </row>
    <row r="398" spans="2:32" ht="22.2" customHeight="1" outlineLevel="1" x14ac:dyDescent="0.3">
      <c r="B398" s="7">
        <f t="shared" si="94"/>
        <v>355</v>
      </c>
      <c r="C398" s="19" t="s">
        <v>255</v>
      </c>
      <c r="D398" s="7" t="s">
        <v>28</v>
      </c>
      <c r="E398" s="7"/>
      <c r="F398" s="38">
        <v>4486</v>
      </c>
      <c r="G398" s="38"/>
      <c r="H398" s="38">
        <f>H397</f>
        <v>3140.2</v>
      </c>
      <c r="I398" s="38">
        <f>F398-H398</f>
        <v>1345.8000000000002</v>
      </c>
      <c r="J398" s="38"/>
      <c r="K398" s="38"/>
      <c r="L398" s="38">
        <v>4486</v>
      </c>
      <c r="M398" s="38"/>
      <c r="N398" s="38">
        <v>3140.2</v>
      </c>
      <c r="O398" s="38">
        <v>1345.8000000000002</v>
      </c>
      <c r="P398" s="38"/>
      <c r="Q398" s="38"/>
      <c r="R398" s="9"/>
      <c r="S398" s="7">
        <v>2025</v>
      </c>
      <c r="T398" s="59"/>
      <c r="U398" s="59"/>
      <c r="V398" s="59"/>
      <c r="W398" s="59"/>
      <c r="X398" s="59"/>
      <c r="Y398" s="59"/>
      <c r="Z398" s="59"/>
      <c r="AA398" s="58"/>
      <c r="AB398" s="58"/>
      <c r="AC398" s="58"/>
      <c r="AD398" s="58"/>
      <c r="AE398" s="58"/>
      <c r="AF398" s="7"/>
    </row>
    <row r="399" spans="2:32" ht="22.2" customHeight="1" outlineLevel="1" x14ac:dyDescent="0.3">
      <c r="B399" s="7">
        <f t="shared" si="94"/>
        <v>356</v>
      </c>
      <c r="C399" s="19" t="s">
        <v>254</v>
      </c>
      <c r="D399" s="7" t="s">
        <v>9</v>
      </c>
      <c r="E399" s="7"/>
      <c r="F399" s="38">
        <v>4378</v>
      </c>
      <c r="G399" s="38"/>
      <c r="H399" s="38">
        <v>2644.6</v>
      </c>
      <c r="I399" s="38">
        <f>F399-H399</f>
        <v>1733.4</v>
      </c>
      <c r="J399" s="38"/>
      <c r="K399" s="38"/>
      <c r="L399" s="38">
        <v>4378</v>
      </c>
      <c r="M399" s="38"/>
      <c r="N399" s="38">
        <v>2644.6</v>
      </c>
      <c r="O399" s="38">
        <v>1733.4</v>
      </c>
      <c r="P399" s="38"/>
      <c r="Q399" s="38"/>
      <c r="R399" s="9"/>
      <c r="S399" s="7">
        <v>2025</v>
      </c>
      <c r="T399" s="59"/>
      <c r="U399" s="59"/>
      <c r="V399" s="59"/>
      <c r="W399" s="59"/>
      <c r="X399" s="59"/>
      <c r="Y399" s="59"/>
      <c r="Z399" s="59"/>
      <c r="AA399" s="58"/>
      <c r="AB399" s="58"/>
      <c r="AC399" s="58"/>
      <c r="AD399" s="58"/>
      <c r="AE399" s="58"/>
      <c r="AF399" s="14" t="s">
        <v>20</v>
      </c>
    </row>
    <row r="400" spans="2:32" ht="22.2" customHeight="1" outlineLevel="1" x14ac:dyDescent="0.3">
      <c r="B400" s="7"/>
      <c r="C400" s="19"/>
      <c r="D400" s="7"/>
      <c r="E400" s="7"/>
      <c r="F400" s="38"/>
      <c r="G400" s="38"/>
      <c r="H400" s="38"/>
      <c r="I400" s="38"/>
      <c r="J400" s="38"/>
      <c r="K400" s="38"/>
      <c r="L400" s="38"/>
      <c r="M400" s="38"/>
      <c r="N400" s="38"/>
      <c r="O400" s="38"/>
      <c r="P400" s="38"/>
      <c r="Q400" s="38"/>
      <c r="R400" s="9"/>
      <c r="S400" s="7"/>
      <c r="T400" s="59"/>
      <c r="U400" s="59"/>
      <c r="V400" s="59"/>
      <c r="W400" s="59"/>
      <c r="X400" s="59"/>
      <c r="Y400" s="59"/>
      <c r="Z400" s="59"/>
      <c r="AA400" s="58"/>
      <c r="AB400" s="58"/>
      <c r="AC400" s="58"/>
      <c r="AD400" s="58"/>
      <c r="AE400" s="58"/>
      <c r="AF400" s="14"/>
    </row>
    <row r="401" spans="1:32" ht="22.2" customHeight="1" outlineLevel="1" x14ac:dyDescent="0.3">
      <c r="B401" s="7"/>
      <c r="C401" s="19"/>
      <c r="D401" s="7"/>
      <c r="E401" s="7"/>
      <c r="F401" s="38"/>
      <c r="G401" s="38"/>
      <c r="H401" s="38"/>
      <c r="I401" s="38"/>
      <c r="J401" s="38"/>
      <c r="K401" s="38"/>
      <c r="L401" s="38"/>
      <c r="M401" s="38"/>
      <c r="N401" s="38"/>
      <c r="O401" s="38"/>
      <c r="P401" s="38"/>
      <c r="Q401" s="38"/>
      <c r="R401" s="9"/>
      <c r="S401" s="7"/>
      <c r="T401" s="59"/>
      <c r="U401" s="59"/>
      <c r="V401" s="59"/>
      <c r="W401" s="59"/>
      <c r="X401" s="59"/>
      <c r="Y401" s="59"/>
      <c r="Z401" s="59"/>
      <c r="AA401" s="58"/>
      <c r="AB401" s="58"/>
      <c r="AC401" s="58"/>
      <c r="AD401" s="58"/>
      <c r="AE401" s="58"/>
      <c r="AF401" s="14"/>
    </row>
    <row r="402" spans="1:32" ht="22.2" customHeight="1" outlineLevel="1" x14ac:dyDescent="0.3">
      <c r="B402" s="7"/>
      <c r="C402" s="19"/>
      <c r="D402" s="7"/>
      <c r="E402" s="7"/>
      <c r="F402" s="38"/>
      <c r="G402" s="38"/>
      <c r="H402" s="38"/>
      <c r="I402" s="38"/>
      <c r="J402" s="38"/>
      <c r="K402" s="38"/>
      <c r="L402" s="38"/>
      <c r="M402" s="38"/>
      <c r="N402" s="38"/>
      <c r="O402" s="38"/>
      <c r="P402" s="38"/>
      <c r="Q402" s="38"/>
      <c r="R402" s="9"/>
      <c r="S402" s="7"/>
      <c r="T402" s="59"/>
      <c r="U402" s="59"/>
      <c r="V402" s="59"/>
      <c r="W402" s="59"/>
      <c r="X402" s="59"/>
      <c r="Y402" s="59"/>
      <c r="Z402" s="59"/>
      <c r="AA402" s="58"/>
      <c r="AB402" s="58"/>
      <c r="AC402" s="58"/>
      <c r="AD402" s="58"/>
      <c r="AE402" s="58"/>
      <c r="AF402" s="14"/>
    </row>
    <row r="403" spans="1:32" ht="22.2" customHeight="1" outlineLevel="1" x14ac:dyDescent="0.3">
      <c r="B403" s="7"/>
      <c r="C403" s="19"/>
      <c r="D403" s="7"/>
      <c r="E403" s="7"/>
      <c r="F403" s="38"/>
      <c r="G403" s="38"/>
      <c r="H403" s="38"/>
      <c r="I403" s="38"/>
      <c r="J403" s="38"/>
      <c r="K403" s="38"/>
      <c r="L403" s="38"/>
      <c r="M403" s="38"/>
      <c r="N403" s="38"/>
      <c r="O403" s="38"/>
      <c r="P403" s="38"/>
      <c r="Q403" s="38"/>
      <c r="R403" s="9"/>
      <c r="S403" s="7"/>
      <c r="T403" s="59"/>
      <c r="U403" s="59"/>
      <c r="V403" s="59"/>
      <c r="W403" s="59"/>
      <c r="X403" s="59"/>
      <c r="Y403" s="59"/>
      <c r="Z403" s="59"/>
      <c r="AA403" s="58"/>
      <c r="AB403" s="58"/>
      <c r="AC403" s="58"/>
      <c r="AD403" s="58"/>
      <c r="AE403" s="58"/>
      <c r="AF403" s="14"/>
    </row>
    <row r="404" spans="1:32" ht="22.2" customHeight="1" outlineLevel="1" x14ac:dyDescent="0.3">
      <c r="B404" s="7"/>
      <c r="C404" s="19"/>
      <c r="D404" s="7"/>
      <c r="E404" s="7"/>
      <c r="F404" s="38"/>
      <c r="G404" s="38"/>
      <c r="H404" s="38"/>
      <c r="I404" s="38"/>
      <c r="J404" s="38"/>
      <c r="K404" s="38"/>
      <c r="L404" s="38"/>
      <c r="M404" s="38"/>
      <c r="N404" s="38"/>
      <c r="O404" s="38"/>
      <c r="P404" s="38"/>
      <c r="Q404" s="38"/>
      <c r="R404" s="9"/>
      <c r="S404" s="7"/>
      <c r="T404" s="59"/>
      <c r="U404" s="59"/>
      <c r="V404" s="59"/>
      <c r="W404" s="59"/>
      <c r="X404" s="59"/>
      <c r="Y404" s="59"/>
      <c r="Z404" s="59"/>
      <c r="AA404" s="58"/>
      <c r="AB404" s="58"/>
      <c r="AC404" s="58"/>
      <c r="AD404" s="58"/>
      <c r="AE404" s="58"/>
      <c r="AF404" s="14"/>
    </row>
    <row r="405" spans="1:32" ht="22.2" customHeight="1" outlineLevel="1" x14ac:dyDescent="0.3">
      <c r="B405" s="7"/>
      <c r="C405" s="19"/>
      <c r="D405" s="7"/>
      <c r="E405" s="7"/>
      <c r="F405" s="38"/>
      <c r="G405" s="38"/>
      <c r="H405" s="38"/>
      <c r="I405" s="38"/>
      <c r="J405" s="38"/>
      <c r="K405" s="38"/>
      <c r="L405" s="38"/>
      <c r="M405" s="38"/>
      <c r="N405" s="38"/>
      <c r="O405" s="38"/>
      <c r="P405" s="38"/>
      <c r="Q405" s="38"/>
      <c r="R405" s="9"/>
      <c r="S405" s="7"/>
      <c r="T405" s="59"/>
      <c r="U405" s="59"/>
      <c r="V405" s="59"/>
      <c r="W405" s="59"/>
      <c r="X405" s="59"/>
      <c r="Y405" s="59"/>
      <c r="Z405" s="59"/>
      <c r="AA405" s="58"/>
      <c r="AB405" s="58"/>
      <c r="AC405" s="58"/>
      <c r="AD405" s="58"/>
      <c r="AE405" s="58"/>
      <c r="AF405" s="14"/>
    </row>
    <row r="406" spans="1:32" s="49" customFormat="1" ht="72.599999999999994" customHeight="1" x14ac:dyDescent="0.3">
      <c r="B406" s="32">
        <v>5</v>
      </c>
      <c r="C406" s="71" t="s">
        <v>253</v>
      </c>
      <c r="D406" s="27" t="s">
        <v>121</v>
      </c>
      <c r="E406" s="27"/>
      <c r="F406" s="50">
        <f t="shared" ref="F406:P406" si="95">SUM(F407:F491)/2</f>
        <v>102680.93799999998</v>
      </c>
      <c r="G406" s="50">
        <f t="shared" si="95"/>
        <v>0</v>
      </c>
      <c r="H406" s="50">
        <f t="shared" si="95"/>
        <v>38131.608000000007</v>
      </c>
      <c r="I406" s="50">
        <f t="shared" si="95"/>
        <v>41002.677000000011</v>
      </c>
      <c r="J406" s="50">
        <f t="shared" si="95"/>
        <v>23546.653499999997</v>
      </c>
      <c r="K406" s="50"/>
      <c r="L406" s="50">
        <f t="shared" si="95"/>
        <v>102680.93799999998</v>
      </c>
      <c r="M406" s="50">
        <f t="shared" si="95"/>
        <v>0</v>
      </c>
      <c r="N406" s="50">
        <f t="shared" si="95"/>
        <v>38131.608000000007</v>
      </c>
      <c r="O406" s="50">
        <f t="shared" si="95"/>
        <v>41002.677000000011</v>
      </c>
      <c r="P406" s="50">
        <f t="shared" si="95"/>
        <v>23546.651999999991</v>
      </c>
      <c r="Q406" s="50"/>
      <c r="R406" s="28"/>
      <c r="S406" s="27"/>
      <c r="T406" s="70"/>
      <c r="U406" s="70"/>
      <c r="V406" s="70"/>
      <c r="W406" s="70"/>
      <c r="X406" s="70"/>
      <c r="Y406" s="70"/>
      <c r="Z406" s="70"/>
      <c r="AA406" s="69"/>
      <c r="AB406" s="69"/>
      <c r="AC406" s="69"/>
      <c r="AD406" s="69"/>
      <c r="AE406" s="69"/>
      <c r="AF406" s="27"/>
    </row>
    <row r="407" spans="1:32" ht="103.2" customHeight="1" outlineLevel="1" x14ac:dyDescent="0.3">
      <c r="B407" s="34" t="s">
        <v>252</v>
      </c>
      <c r="C407" s="33" t="s">
        <v>251</v>
      </c>
      <c r="D407" s="7"/>
      <c r="E407" s="7"/>
      <c r="F407" s="44">
        <v>14570</v>
      </c>
      <c r="G407" s="44"/>
      <c r="H407" s="44">
        <v>8230</v>
      </c>
      <c r="I407" s="44">
        <f>O407</f>
        <v>3360</v>
      </c>
      <c r="J407" s="44">
        <f>P407</f>
        <v>2980</v>
      </c>
      <c r="K407" s="44"/>
      <c r="L407" s="44">
        <f>SUM(L408:L420)</f>
        <v>14570</v>
      </c>
      <c r="M407" s="41">
        <f>SUM(M408:M420)</f>
        <v>0</v>
      </c>
      <c r="N407" s="44">
        <f>SUM(N408:N420)</f>
        <v>8230</v>
      </c>
      <c r="O407" s="44">
        <f>SUM(O408:O420)</f>
        <v>3360</v>
      </c>
      <c r="P407" s="44">
        <f>SUM(P408:P420)</f>
        <v>2980</v>
      </c>
      <c r="Q407" s="44"/>
      <c r="R407" s="9" t="s">
        <v>250</v>
      </c>
      <c r="S407" s="7"/>
      <c r="T407" s="59"/>
      <c r="U407" s="59"/>
      <c r="V407" s="59"/>
      <c r="W407" s="59"/>
      <c r="X407" s="59"/>
      <c r="Y407" s="59"/>
      <c r="Z407" s="59"/>
      <c r="AA407" s="58"/>
      <c r="AB407" s="58"/>
      <c r="AC407" s="58"/>
      <c r="AD407" s="58"/>
      <c r="AE407" s="58"/>
      <c r="AF407" s="7"/>
    </row>
    <row r="408" spans="1:32" ht="33.6" outlineLevel="2" x14ac:dyDescent="0.3">
      <c r="A408" s="2"/>
      <c r="B408" s="7">
        <v>1</v>
      </c>
      <c r="C408" s="19" t="s">
        <v>249</v>
      </c>
      <c r="D408" s="7"/>
      <c r="E408" s="7"/>
      <c r="F408" s="38">
        <v>1210</v>
      </c>
      <c r="G408" s="38"/>
      <c r="H408" s="38">
        <v>680</v>
      </c>
      <c r="I408" s="38">
        <v>270</v>
      </c>
      <c r="J408" s="38">
        <v>260</v>
      </c>
      <c r="K408" s="38"/>
      <c r="L408" s="38">
        <v>1210</v>
      </c>
      <c r="M408" s="38"/>
      <c r="N408" s="38">
        <v>680</v>
      </c>
      <c r="O408" s="38">
        <v>270</v>
      </c>
      <c r="P408" s="38">
        <v>260</v>
      </c>
      <c r="Q408" s="38"/>
      <c r="R408" s="9" t="s">
        <v>86</v>
      </c>
      <c r="S408" s="7">
        <v>2021</v>
      </c>
      <c r="T408" s="7"/>
      <c r="U408" s="7"/>
      <c r="V408" s="7"/>
      <c r="W408" s="7"/>
      <c r="X408" s="7"/>
      <c r="Y408" s="7"/>
      <c r="Z408" s="37">
        <f t="shared" ref="Z408:Z420" si="96">AA408+AB408</f>
        <v>536</v>
      </c>
      <c r="AA408" s="68">
        <v>536</v>
      </c>
      <c r="AB408" s="58"/>
      <c r="AC408" s="37">
        <f t="shared" ref="AC408:AC420" si="97">AD408+AE408</f>
        <v>536</v>
      </c>
      <c r="AD408" s="67">
        <f>AA408</f>
        <v>536</v>
      </c>
      <c r="AE408" s="67"/>
      <c r="AF408" s="7"/>
    </row>
    <row r="409" spans="1:32" ht="33.6" outlineLevel="2" x14ac:dyDescent="0.3">
      <c r="A409" s="2"/>
      <c r="B409" s="7">
        <f t="shared" ref="B409:B420" si="98">B408+1</f>
        <v>2</v>
      </c>
      <c r="C409" s="19" t="s">
        <v>248</v>
      </c>
      <c r="D409" s="7"/>
      <c r="E409" s="7"/>
      <c r="F409" s="38">
        <v>890</v>
      </c>
      <c r="G409" s="38"/>
      <c r="H409" s="38">
        <v>500</v>
      </c>
      <c r="I409" s="38">
        <v>210</v>
      </c>
      <c r="J409" s="38">
        <v>180</v>
      </c>
      <c r="K409" s="38"/>
      <c r="L409" s="38">
        <v>890</v>
      </c>
      <c r="M409" s="38"/>
      <c r="N409" s="38">
        <v>500</v>
      </c>
      <c r="O409" s="38">
        <v>210</v>
      </c>
      <c r="P409" s="38">
        <v>180</v>
      </c>
      <c r="Q409" s="38"/>
      <c r="R409" s="9" t="s">
        <v>65</v>
      </c>
      <c r="S409" s="7">
        <v>2021</v>
      </c>
      <c r="T409" s="7"/>
      <c r="U409" s="7"/>
      <c r="V409" s="7"/>
      <c r="W409" s="7"/>
      <c r="X409" s="7"/>
      <c r="Y409" s="7"/>
      <c r="Z409" s="37">
        <f t="shared" si="96"/>
        <v>235</v>
      </c>
      <c r="AA409" s="68">
        <v>235</v>
      </c>
      <c r="AB409" s="58"/>
      <c r="AC409" s="37">
        <f t="shared" si="97"/>
        <v>0</v>
      </c>
      <c r="AD409" s="58"/>
      <c r="AE409" s="58"/>
      <c r="AF409" s="7"/>
    </row>
    <row r="410" spans="1:32" ht="38.4" customHeight="1" outlineLevel="2" x14ac:dyDescent="0.3">
      <c r="A410" s="2"/>
      <c r="B410" s="7">
        <f t="shared" si="98"/>
        <v>3</v>
      </c>
      <c r="C410" s="19" t="s">
        <v>247</v>
      </c>
      <c r="D410" s="7"/>
      <c r="E410" s="7"/>
      <c r="F410" s="38">
        <v>1140</v>
      </c>
      <c r="G410" s="38"/>
      <c r="H410" s="38">
        <v>650</v>
      </c>
      <c r="I410" s="38">
        <v>270</v>
      </c>
      <c r="J410" s="38">
        <v>220</v>
      </c>
      <c r="K410" s="38"/>
      <c r="L410" s="38">
        <v>1140</v>
      </c>
      <c r="M410" s="38"/>
      <c r="N410" s="38">
        <v>650</v>
      </c>
      <c r="O410" s="38">
        <v>270</v>
      </c>
      <c r="P410" s="38">
        <v>220</v>
      </c>
      <c r="Q410" s="38"/>
      <c r="R410" s="9" t="s">
        <v>55</v>
      </c>
      <c r="S410" s="7">
        <v>2021</v>
      </c>
      <c r="T410" s="7"/>
      <c r="U410" s="7"/>
      <c r="V410" s="7"/>
      <c r="W410" s="7"/>
      <c r="X410" s="7"/>
      <c r="Y410" s="7"/>
      <c r="Z410" s="37">
        <f t="shared" si="96"/>
        <v>306</v>
      </c>
      <c r="AA410" s="68">
        <v>306</v>
      </c>
      <c r="AB410" s="58"/>
      <c r="AC410" s="37">
        <f t="shared" si="97"/>
        <v>0</v>
      </c>
      <c r="AD410" s="58"/>
      <c r="AE410" s="58"/>
      <c r="AF410" s="7"/>
    </row>
    <row r="411" spans="1:32" ht="38.4" customHeight="1" outlineLevel="2" x14ac:dyDescent="0.3">
      <c r="A411" s="2"/>
      <c r="B411" s="7">
        <f t="shared" si="98"/>
        <v>4</v>
      </c>
      <c r="C411" s="19" t="s">
        <v>246</v>
      </c>
      <c r="D411" s="7"/>
      <c r="E411" s="7"/>
      <c r="F411" s="38">
        <v>2000</v>
      </c>
      <c r="G411" s="38"/>
      <c r="H411" s="38">
        <v>1140</v>
      </c>
      <c r="I411" s="38">
        <v>480</v>
      </c>
      <c r="J411" s="38">
        <v>380</v>
      </c>
      <c r="K411" s="38"/>
      <c r="L411" s="38">
        <v>2000</v>
      </c>
      <c r="M411" s="38"/>
      <c r="N411" s="38">
        <v>1140</v>
      </c>
      <c r="O411" s="38">
        <v>480</v>
      </c>
      <c r="P411" s="38">
        <v>380</v>
      </c>
      <c r="Q411" s="38"/>
      <c r="R411" s="9" t="s">
        <v>89</v>
      </c>
      <c r="S411" s="7">
        <v>2021</v>
      </c>
      <c r="T411" s="7"/>
      <c r="U411" s="7"/>
      <c r="V411" s="7"/>
      <c r="W411" s="7"/>
      <c r="X411" s="7"/>
      <c r="Y411" s="7"/>
      <c r="Z411" s="37">
        <f t="shared" si="96"/>
        <v>456</v>
      </c>
      <c r="AA411" s="68">
        <v>456</v>
      </c>
      <c r="AB411" s="58"/>
      <c r="AC411" s="37">
        <f t="shared" si="97"/>
        <v>0</v>
      </c>
      <c r="AD411" s="58"/>
      <c r="AE411" s="58"/>
      <c r="AF411" s="7"/>
    </row>
    <row r="412" spans="1:32" ht="33.6" outlineLevel="2" x14ac:dyDescent="0.3">
      <c r="A412" s="2"/>
      <c r="B412" s="7">
        <f t="shared" si="98"/>
        <v>5</v>
      </c>
      <c r="C412" s="19" t="s">
        <v>245</v>
      </c>
      <c r="D412" s="7"/>
      <c r="E412" s="7"/>
      <c r="F412" s="38">
        <v>1140</v>
      </c>
      <c r="G412" s="38"/>
      <c r="H412" s="38">
        <v>650</v>
      </c>
      <c r="I412" s="38">
        <v>250</v>
      </c>
      <c r="J412" s="38">
        <v>240</v>
      </c>
      <c r="K412" s="38"/>
      <c r="L412" s="38">
        <v>1140</v>
      </c>
      <c r="M412" s="38"/>
      <c r="N412" s="38">
        <v>650</v>
      </c>
      <c r="O412" s="38">
        <v>250</v>
      </c>
      <c r="P412" s="38">
        <v>240</v>
      </c>
      <c r="Q412" s="38"/>
      <c r="R412" s="9" t="s">
        <v>65</v>
      </c>
      <c r="S412" s="7">
        <v>2021</v>
      </c>
      <c r="T412" s="7"/>
      <c r="U412" s="7"/>
      <c r="V412" s="7"/>
      <c r="W412" s="7"/>
      <c r="X412" s="7"/>
      <c r="Y412" s="7"/>
      <c r="Z412" s="37">
        <f t="shared" si="96"/>
        <v>306</v>
      </c>
      <c r="AA412" s="68">
        <v>306</v>
      </c>
      <c r="AB412" s="58"/>
      <c r="AC412" s="37">
        <f t="shared" si="97"/>
        <v>0</v>
      </c>
      <c r="AD412" s="58"/>
      <c r="AE412" s="58"/>
      <c r="AF412" s="7"/>
    </row>
    <row r="413" spans="1:32" ht="33.6" outlineLevel="2" x14ac:dyDescent="0.3">
      <c r="A413" s="2"/>
      <c r="B413" s="7">
        <f t="shared" si="98"/>
        <v>6</v>
      </c>
      <c r="C413" s="19" t="s">
        <v>244</v>
      </c>
      <c r="D413" s="7"/>
      <c r="E413" s="7"/>
      <c r="F413" s="38">
        <v>1970</v>
      </c>
      <c r="G413" s="38"/>
      <c r="H413" s="38">
        <v>1120</v>
      </c>
      <c r="I413" s="38">
        <v>470</v>
      </c>
      <c r="J413" s="38">
        <v>380</v>
      </c>
      <c r="K413" s="38"/>
      <c r="L413" s="38">
        <v>1970</v>
      </c>
      <c r="M413" s="38"/>
      <c r="N413" s="38">
        <v>1120</v>
      </c>
      <c r="O413" s="38">
        <v>470</v>
      </c>
      <c r="P413" s="38">
        <v>380</v>
      </c>
      <c r="Q413" s="38"/>
      <c r="R413" s="9" t="s">
        <v>86</v>
      </c>
      <c r="S413" s="7">
        <v>2021</v>
      </c>
      <c r="T413" s="7"/>
      <c r="U413" s="7"/>
      <c r="V413" s="7"/>
      <c r="W413" s="7"/>
      <c r="X413" s="7"/>
      <c r="Y413" s="7"/>
      <c r="Z413" s="37">
        <f t="shared" si="96"/>
        <v>526</v>
      </c>
      <c r="AA413" s="68">
        <v>526</v>
      </c>
      <c r="AB413" s="58"/>
      <c r="AC413" s="37">
        <f t="shared" si="97"/>
        <v>0</v>
      </c>
      <c r="AD413" s="58"/>
      <c r="AE413" s="58"/>
      <c r="AF413" s="7"/>
    </row>
    <row r="414" spans="1:32" ht="33.6" outlineLevel="2" x14ac:dyDescent="0.3">
      <c r="A414" s="2"/>
      <c r="B414" s="7">
        <f t="shared" si="98"/>
        <v>7</v>
      </c>
      <c r="C414" s="19" t="s">
        <v>243</v>
      </c>
      <c r="D414" s="7"/>
      <c r="E414" s="7"/>
      <c r="F414" s="38">
        <v>980</v>
      </c>
      <c r="G414" s="38"/>
      <c r="H414" s="38">
        <v>550</v>
      </c>
      <c r="I414" s="38">
        <v>230</v>
      </c>
      <c r="J414" s="38">
        <v>200</v>
      </c>
      <c r="K414" s="38"/>
      <c r="L414" s="38">
        <v>980</v>
      </c>
      <c r="M414" s="38"/>
      <c r="N414" s="38">
        <v>550</v>
      </c>
      <c r="O414" s="38">
        <v>230</v>
      </c>
      <c r="P414" s="38">
        <v>200</v>
      </c>
      <c r="Q414" s="38"/>
      <c r="R414" s="9" t="s">
        <v>65</v>
      </c>
      <c r="S414" s="7">
        <v>2021</v>
      </c>
      <c r="T414" s="7"/>
      <c r="U414" s="7"/>
      <c r="V414" s="7"/>
      <c r="W414" s="7"/>
      <c r="X414" s="7"/>
      <c r="Y414" s="7"/>
      <c r="Z414" s="37">
        <f t="shared" si="96"/>
        <v>259</v>
      </c>
      <c r="AA414" s="68">
        <v>259</v>
      </c>
      <c r="AB414" s="58"/>
      <c r="AC414" s="37">
        <f t="shared" si="97"/>
        <v>0</v>
      </c>
      <c r="AD414" s="58"/>
      <c r="AE414" s="58"/>
      <c r="AF414" s="7"/>
    </row>
    <row r="415" spans="1:32" ht="33.6" outlineLevel="2" x14ac:dyDescent="0.3">
      <c r="A415" s="2"/>
      <c r="B415" s="7">
        <f t="shared" si="98"/>
        <v>8</v>
      </c>
      <c r="C415" s="19" t="s">
        <v>242</v>
      </c>
      <c r="D415" s="7"/>
      <c r="E415" s="7"/>
      <c r="F415" s="38">
        <v>750</v>
      </c>
      <c r="G415" s="38"/>
      <c r="H415" s="38">
        <v>410</v>
      </c>
      <c r="I415" s="38">
        <v>170</v>
      </c>
      <c r="J415" s="38">
        <v>170</v>
      </c>
      <c r="K415" s="38"/>
      <c r="L415" s="38">
        <v>750</v>
      </c>
      <c r="M415" s="38"/>
      <c r="N415" s="38">
        <v>410</v>
      </c>
      <c r="O415" s="38">
        <v>170</v>
      </c>
      <c r="P415" s="38">
        <v>170</v>
      </c>
      <c r="Q415" s="38"/>
      <c r="R415" s="9" t="s">
        <v>86</v>
      </c>
      <c r="S415" s="7">
        <v>2021</v>
      </c>
      <c r="T415" s="7"/>
      <c r="U415" s="7"/>
      <c r="V415" s="7"/>
      <c r="W415" s="7"/>
      <c r="X415" s="7"/>
      <c r="Y415" s="7"/>
      <c r="Z415" s="37">
        <f t="shared" si="96"/>
        <v>353</v>
      </c>
      <c r="AA415" s="68">
        <v>353</v>
      </c>
      <c r="AB415" s="58"/>
      <c r="AC415" s="37">
        <f t="shared" si="97"/>
        <v>0</v>
      </c>
      <c r="AD415" s="58"/>
      <c r="AE415" s="58"/>
      <c r="AF415" s="7"/>
    </row>
    <row r="416" spans="1:32" ht="33.6" outlineLevel="2" x14ac:dyDescent="0.3">
      <c r="A416" s="2"/>
      <c r="B416" s="7">
        <f t="shared" si="98"/>
        <v>9</v>
      </c>
      <c r="C416" s="19" t="s">
        <v>241</v>
      </c>
      <c r="D416" s="7"/>
      <c r="E416" s="7"/>
      <c r="F416" s="38">
        <v>660</v>
      </c>
      <c r="G416" s="38"/>
      <c r="H416" s="38">
        <v>360</v>
      </c>
      <c r="I416" s="38">
        <v>160</v>
      </c>
      <c r="J416" s="38">
        <v>140</v>
      </c>
      <c r="K416" s="38"/>
      <c r="L416" s="38">
        <v>660</v>
      </c>
      <c r="M416" s="38"/>
      <c r="N416" s="38">
        <v>360</v>
      </c>
      <c r="O416" s="38">
        <v>160</v>
      </c>
      <c r="P416" s="38">
        <v>140</v>
      </c>
      <c r="Q416" s="38"/>
      <c r="R416" s="9" t="s">
        <v>65</v>
      </c>
      <c r="S416" s="7">
        <v>2021</v>
      </c>
      <c r="T416" s="7"/>
      <c r="U416" s="7"/>
      <c r="V416" s="7"/>
      <c r="W416" s="7"/>
      <c r="X416" s="7"/>
      <c r="Y416" s="7"/>
      <c r="Z416" s="37">
        <f t="shared" si="96"/>
        <v>169</v>
      </c>
      <c r="AA416" s="68">
        <v>169</v>
      </c>
      <c r="AB416" s="58"/>
      <c r="AC416" s="37">
        <f t="shared" si="97"/>
        <v>0</v>
      </c>
      <c r="AD416" s="58"/>
      <c r="AE416" s="58"/>
      <c r="AF416" s="7"/>
    </row>
    <row r="417" spans="1:32" ht="33.6" outlineLevel="2" x14ac:dyDescent="0.3">
      <c r="A417" s="2"/>
      <c r="B417" s="7">
        <f t="shared" si="98"/>
        <v>10</v>
      </c>
      <c r="C417" s="19" t="s">
        <v>240</v>
      </c>
      <c r="D417" s="7"/>
      <c r="E417" s="7"/>
      <c r="F417" s="38">
        <v>1690</v>
      </c>
      <c r="G417" s="38"/>
      <c r="H417" s="38">
        <v>960</v>
      </c>
      <c r="I417" s="38">
        <v>400</v>
      </c>
      <c r="J417" s="38">
        <v>330</v>
      </c>
      <c r="K417" s="38"/>
      <c r="L417" s="38">
        <v>1690</v>
      </c>
      <c r="M417" s="38"/>
      <c r="N417" s="38">
        <v>960</v>
      </c>
      <c r="O417" s="38">
        <v>400</v>
      </c>
      <c r="P417" s="38">
        <v>330</v>
      </c>
      <c r="Q417" s="38"/>
      <c r="R417" s="9" t="s">
        <v>86</v>
      </c>
      <c r="S417" s="7">
        <v>2021</v>
      </c>
      <c r="T417" s="7"/>
      <c r="U417" s="7"/>
      <c r="V417" s="7"/>
      <c r="W417" s="7"/>
      <c r="X417" s="7"/>
      <c r="Y417" s="7"/>
      <c r="Z417" s="37">
        <f t="shared" si="96"/>
        <v>451</v>
      </c>
      <c r="AA417" s="58">
        <v>451</v>
      </c>
      <c r="AB417" s="58"/>
      <c r="AC417" s="37">
        <f t="shared" si="97"/>
        <v>0</v>
      </c>
      <c r="AD417" s="58"/>
      <c r="AE417" s="58"/>
      <c r="AF417" s="7"/>
    </row>
    <row r="418" spans="1:32" ht="33.6" outlineLevel="2" x14ac:dyDescent="0.3">
      <c r="A418" s="2"/>
      <c r="B418" s="7">
        <f t="shared" si="98"/>
        <v>11</v>
      </c>
      <c r="C418" s="19" t="s">
        <v>239</v>
      </c>
      <c r="D418" s="7"/>
      <c r="E418" s="7"/>
      <c r="F418" s="38">
        <v>560</v>
      </c>
      <c r="G418" s="38"/>
      <c r="H418" s="38">
        <v>350</v>
      </c>
      <c r="I418" s="38">
        <v>80</v>
      </c>
      <c r="J418" s="38">
        <v>130</v>
      </c>
      <c r="K418" s="38"/>
      <c r="L418" s="38">
        <v>560</v>
      </c>
      <c r="M418" s="38"/>
      <c r="N418" s="38">
        <v>350</v>
      </c>
      <c r="O418" s="38">
        <v>80</v>
      </c>
      <c r="P418" s="38">
        <v>130</v>
      </c>
      <c r="Q418" s="38"/>
      <c r="R418" s="9" t="s">
        <v>55</v>
      </c>
      <c r="S418" s="7">
        <v>2021</v>
      </c>
      <c r="T418" s="7"/>
      <c r="U418" s="7"/>
      <c r="V418" s="7"/>
      <c r="W418" s="7"/>
      <c r="X418" s="7"/>
      <c r="Y418" s="7"/>
      <c r="Z418" s="37">
        <f t="shared" si="96"/>
        <v>165</v>
      </c>
      <c r="AA418" s="68">
        <v>165</v>
      </c>
      <c r="AB418" s="58"/>
      <c r="AC418" s="37">
        <f t="shared" si="97"/>
        <v>0</v>
      </c>
      <c r="AD418" s="58"/>
      <c r="AE418" s="58"/>
      <c r="AF418" s="7"/>
    </row>
    <row r="419" spans="1:32" ht="33.6" outlineLevel="2" x14ac:dyDescent="0.3">
      <c r="A419" s="2"/>
      <c r="B419" s="7">
        <f t="shared" si="98"/>
        <v>12</v>
      </c>
      <c r="C419" s="19" t="s">
        <v>238</v>
      </c>
      <c r="D419" s="7"/>
      <c r="E419" s="7"/>
      <c r="F419" s="38">
        <v>950</v>
      </c>
      <c r="G419" s="38"/>
      <c r="H419" s="38">
        <v>510</v>
      </c>
      <c r="I419" s="38">
        <v>220</v>
      </c>
      <c r="J419" s="38">
        <v>220</v>
      </c>
      <c r="K419" s="38"/>
      <c r="L419" s="38">
        <v>950</v>
      </c>
      <c r="M419" s="38"/>
      <c r="N419" s="38">
        <v>510</v>
      </c>
      <c r="O419" s="38">
        <v>220</v>
      </c>
      <c r="P419" s="38">
        <v>220</v>
      </c>
      <c r="Q419" s="38"/>
      <c r="R419" s="9" t="s">
        <v>86</v>
      </c>
      <c r="S419" s="7">
        <v>2021</v>
      </c>
      <c r="T419" s="7"/>
      <c r="U419" s="7"/>
      <c r="V419" s="7"/>
      <c r="W419" s="7"/>
      <c r="X419" s="7"/>
      <c r="Y419" s="7"/>
      <c r="Z419" s="37">
        <f t="shared" si="96"/>
        <v>334</v>
      </c>
      <c r="AA419" s="68">
        <v>334</v>
      </c>
      <c r="AB419" s="58"/>
      <c r="AC419" s="37">
        <f t="shared" si="97"/>
        <v>0</v>
      </c>
      <c r="AD419" s="58"/>
      <c r="AE419" s="58"/>
      <c r="AF419" s="7"/>
    </row>
    <row r="420" spans="1:32" ht="33.6" outlineLevel="2" x14ac:dyDescent="0.3">
      <c r="A420" s="2"/>
      <c r="B420" s="7">
        <f t="shared" si="98"/>
        <v>13</v>
      </c>
      <c r="C420" s="19" t="s">
        <v>237</v>
      </c>
      <c r="D420" s="7"/>
      <c r="E420" s="7"/>
      <c r="F420" s="38">
        <v>630</v>
      </c>
      <c r="G420" s="38"/>
      <c r="H420" s="38">
        <v>350</v>
      </c>
      <c r="I420" s="38">
        <v>150</v>
      </c>
      <c r="J420" s="38">
        <v>130</v>
      </c>
      <c r="K420" s="38"/>
      <c r="L420" s="38">
        <v>630</v>
      </c>
      <c r="M420" s="38"/>
      <c r="N420" s="38">
        <v>350</v>
      </c>
      <c r="O420" s="38">
        <v>150</v>
      </c>
      <c r="P420" s="38">
        <v>130</v>
      </c>
      <c r="Q420" s="38"/>
      <c r="R420" s="9" t="s">
        <v>65</v>
      </c>
      <c r="S420" s="7">
        <v>2021</v>
      </c>
      <c r="T420" s="7"/>
      <c r="U420" s="7"/>
      <c r="V420" s="7"/>
      <c r="W420" s="7"/>
      <c r="X420" s="7"/>
      <c r="Y420" s="7"/>
      <c r="Z420" s="37">
        <f t="shared" si="96"/>
        <v>165</v>
      </c>
      <c r="AA420" s="68">
        <v>165</v>
      </c>
      <c r="AB420" s="58"/>
      <c r="AC420" s="37">
        <f t="shared" si="97"/>
        <v>0</v>
      </c>
      <c r="AD420" s="58"/>
      <c r="AE420" s="58"/>
      <c r="AF420" s="7"/>
    </row>
    <row r="421" spans="1:32" s="40" customFormat="1" ht="79.2" customHeight="1" outlineLevel="1" x14ac:dyDescent="0.3">
      <c r="B421" s="34" t="s">
        <v>236</v>
      </c>
      <c r="C421" s="33" t="s">
        <v>235</v>
      </c>
      <c r="D421" s="7"/>
      <c r="E421" s="7"/>
      <c r="F421" s="44">
        <v>22800</v>
      </c>
      <c r="G421" s="44"/>
      <c r="H421" s="44">
        <f>N421</f>
        <v>9750</v>
      </c>
      <c r="I421" s="44">
        <f>O421</f>
        <v>13050</v>
      </c>
      <c r="J421" s="44"/>
      <c r="K421" s="44"/>
      <c r="L421" s="44">
        <f>SUM(L422:L427)</f>
        <v>22800</v>
      </c>
      <c r="M421" s="41">
        <f>SUM(M422:M427)</f>
        <v>0</v>
      </c>
      <c r="N421" s="44">
        <f>SUM(N422:N427)</f>
        <v>9750</v>
      </c>
      <c r="O421" s="44">
        <f>SUM(O422:O427)</f>
        <v>13050</v>
      </c>
      <c r="P421" s="41">
        <f>SUM(P422:P427)</f>
        <v>0</v>
      </c>
      <c r="Q421" s="41"/>
      <c r="R421" s="9"/>
      <c r="S421" s="7"/>
      <c r="T421" s="59"/>
      <c r="U421" s="59"/>
      <c r="V421" s="59"/>
      <c r="W421" s="59"/>
      <c r="X421" s="59"/>
      <c r="Y421" s="59"/>
      <c r="Z421" s="59"/>
      <c r="AA421" s="58"/>
      <c r="AB421" s="58"/>
      <c r="AC421" s="58"/>
      <c r="AD421" s="58"/>
      <c r="AE421" s="58"/>
      <c r="AF421" s="7"/>
    </row>
    <row r="422" spans="1:32" ht="33.6" outlineLevel="2" x14ac:dyDescent="0.3">
      <c r="A422" s="2"/>
      <c r="B422" s="7">
        <v>1</v>
      </c>
      <c r="C422" s="19" t="s">
        <v>234</v>
      </c>
      <c r="D422" s="7"/>
      <c r="E422" s="7"/>
      <c r="F422" s="38">
        <v>11480</v>
      </c>
      <c r="G422" s="38"/>
      <c r="H422" s="38">
        <v>5170</v>
      </c>
      <c r="I422" s="38">
        <f t="shared" ref="I422:I427" si="99">F422-H422</f>
        <v>6310</v>
      </c>
      <c r="J422" s="38"/>
      <c r="K422" s="38"/>
      <c r="L422" s="38">
        <v>11480</v>
      </c>
      <c r="M422" s="38"/>
      <c r="N422" s="38">
        <v>5170</v>
      </c>
      <c r="O422" s="38">
        <f t="shared" ref="O422:O427" si="100">L422-N422</f>
        <v>6310</v>
      </c>
      <c r="P422" s="38"/>
      <c r="Q422" s="38"/>
      <c r="R422" s="9" t="s">
        <v>129</v>
      </c>
      <c r="S422" s="7">
        <v>2021</v>
      </c>
      <c r="T422" s="7"/>
      <c r="U422" s="7"/>
      <c r="V422" s="7"/>
      <c r="W422" s="7"/>
      <c r="X422" s="7"/>
      <c r="Y422" s="7"/>
      <c r="Z422" s="37">
        <f t="shared" ref="Z422:Z427" si="101">AA422+AB422</f>
        <v>3537.06</v>
      </c>
      <c r="AA422" s="66">
        <v>3537.06</v>
      </c>
      <c r="AB422" s="58"/>
      <c r="AC422" s="37">
        <f t="shared" ref="AC422:AC427" si="102">AD422+AE422</f>
        <v>3537.06</v>
      </c>
      <c r="AD422" s="58"/>
      <c r="AE422" s="67">
        <f>AA422</f>
        <v>3537.06</v>
      </c>
      <c r="AF422" s="7"/>
    </row>
    <row r="423" spans="1:32" ht="33.6" outlineLevel="2" x14ac:dyDescent="0.3">
      <c r="A423" s="2"/>
      <c r="B423" s="7">
        <f>B422+1</f>
        <v>2</v>
      </c>
      <c r="C423" s="19" t="s">
        <v>233</v>
      </c>
      <c r="D423" s="7"/>
      <c r="E423" s="7"/>
      <c r="F423" s="38">
        <v>1220</v>
      </c>
      <c r="G423" s="38"/>
      <c r="H423" s="38">
        <v>540</v>
      </c>
      <c r="I423" s="38">
        <f t="shared" si="99"/>
        <v>680</v>
      </c>
      <c r="J423" s="38"/>
      <c r="K423" s="38"/>
      <c r="L423" s="38">
        <v>1220</v>
      </c>
      <c r="M423" s="38"/>
      <c r="N423" s="38">
        <v>540</v>
      </c>
      <c r="O423" s="38">
        <f t="shared" si="100"/>
        <v>680</v>
      </c>
      <c r="P423" s="38"/>
      <c r="Q423" s="38"/>
      <c r="R423" s="9" t="s">
        <v>129</v>
      </c>
      <c r="S423" s="7">
        <v>2021</v>
      </c>
      <c r="T423" s="7"/>
      <c r="U423" s="7"/>
      <c r="V423" s="7"/>
      <c r="W423" s="7"/>
      <c r="X423" s="7"/>
      <c r="Y423" s="7"/>
      <c r="Z423" s="37">
        <f t="shared" si="101"/>
        <v>369.44</v>
      </c>
      <c r="AA423" s="58">
        <v>369.44</v>
      </c>
      <c r="AB423" s="58"/>
      <c r="AC423" s="37">
        <f t="shared" si="102"/>
        <v>369.44</v>
      </c>
      <c r="AD423" s="58"/>
      <c r="AE423" s="67">
        <f>AA423</f>
        <v>369.44</v>
      </c>
      <c r="AF423" s="7"/>
    </row>
    <row r="424" spans="1:32" ht="33.6" outlineLevel="2" x14ac:dyDescent="0.3">
      <c r="A424" s="2"/>
      <c r="B424" s="7">
        <f>B423+1</f>
        <v>3</v>
      </c>
      <c r="C424" s="19" t="s">
        <v>232</v>
      </c>
      <c r="D424" s="7"/>
      <c r="E424" s="7"/>
      <c r="F424" s="38">
        <v>2460</v>
      </c>
      <c r="G424" s="38"/>
      <c r="H424" s="38">
        <v>1140</v>
      </c>
      <c r="I424" s="38">
        <f t="shared" si="99"/>
        <v>1320</v>
      </c>
      <c r="J424" s="38"/>
      <c r="K424" s="38"/>
      <c r="L424" s="38">
        <v>2460</v>
      </c>
      <c r="M424" s="38"/>
      <c r="N424" s="38">
        <v>1140</v>
      </c>
      <c r="O424" s="38">
        <f t="shared" si="100"/>
        <v>1320</v>
      </c>
      <c r="P424" s="38"/>
      <c r="Q424" s="38"/>
      <c r="R424" s="9" t="s">
        <v>129</v>
      </c>
      <c r="S424" s="7">
        <v>2021</v>
      </c>
      <c r="T424" s="7"/>
      <c r="U424" s="7"/>
      <c r="V424" s="7"/>
      <c r="W424" s="7"/>
      <c r="X424" s="7"/>
      <c r="Y424" s="7"/>
      <c r="Z424" s="37">
        <f t="shared" si="101"/>
        <v>779.93499999999995</v>
      </c>
      <c r="AA424" s="58">
        <v>779.93499999999995</v>
      </c>
      <c r="AB424" s="58"/>
      <c r="AC424" s="37">
        <f t="shared" si="102"/>
        <v>779.93499999999995</v>
      </c>
      <c r="AD424" s="58"/>
      <c r="AE424" s="58">
        <f>AA424</f>
        <v>779.93499999999995</v>
      </c>
      <c r="AF424" s="7"/>
    </row>
    <row r="425" spans="1:32" ht="33.6" outlineLevel="2" x14ac:dyDescent="0.3">
      <c r="A425" s="2"/>
      <c r="B425" s="7">
        <f>B424+1</f>
        <v>4</v>
      </c>
      <c r="C425" s="19" t="s">
        <v>231</v>
      </c>
      <c r="D425" s="7"/>
      <c r="E425" s="7"/>
      <c r="F425" s="38">
        <v>1230</v>
      </c>
      <c r="G425" s="38"/>
      <c r="H425" s="38">
        <v>570</v>
      </c>
      <c r="I425" s="38">
        <f t="shared" si="99"/>
        <v>660</v>
      </c>
      <c r="J425" s="38"/>
      <c r="K425" s="38"/>
      <c r="L425" s="38">
        <v>1230</v>
      </c>
      <c r="M425" s="38"/>
      <c r="N425" s="38">
        <v>570</v>
      </c>
      <c r="O425" s="38">
        <f t="shared" si="100"/>
        <v>660</v>
      </c>
      <c r="P425" s="38"/>
      <c r="Q425" s="38"/>
      <c r="R425" s="9" t="s">
        <v>129</v>
      </c>
      <c r="S425" s="7">
        <v>2021</v>
      </c>
      <c r="T425" s="7"/>
      <c r="U425" s="7"/>
      <c r="V425" s="7"/>
      <c r="W425" s="7"/>
      <c r="X425" s="7"/>
      <c r="Y425" s="7"/>
      <c r="Z425" s="37">
        <f t="shared" si="101"/>
        <v>349.49</v>
      </c>
      <c r="AA425" s="66">
        <v>349.49</v>
      </c>
      <c r="AB425" s="58"/>
      <c r="AC425" s="37">
        <f t="shared" si="102"/>
        <v>0</v>
      </c>
      <c r="AD425" s="58"/>
      <c r="AE425" s="58"/>
      <c r="AF425" s="7"/>
    </row>
    <row r="426" spans="1:32" ht="33.6" outlineLevel="2" x14ac:dyDescent="0.3">
      <c r="A426" s="2"/>
      <c r="B426" s="7">
        <f>B425+1</f>
        <v>5</v>
      </c>
      <c r="C426" s="19" t="s">
        <v>230</v>
      </c>
      <c r="D426" s="7"/>
      <c r="E426" s="7"/>
      <c r="F426" s="38">
        <v>5310</v>
      </c>
      <c r="G426" s="38"/>
      <c r="H426" s="38">
        <v>1950</v>
      </c>
      <c r="I426" s="38">
        <f t="shared" si="99"/>
        <v>3360</v>
      </c>
      <c r="J426" s="38"/>
      <c r="K426" s="38"/>
      <c r="L426" s="38">
        <v>5310</v>
      </c>
      <c r="M426" s="38"/>
      <c r="N426" s="38">
        <v>1950</v>
      </c>
      <c r="O426" s="38">
        <f t="shared" si="100"/>
        <v>3360</v>
      </c>
      <c r="P426" s="38"/>
      <c r="Q426" s="38"/>
      <c r="R426" s="9" t="s">
        <v>129</v>
      </c>
      <c r="S426" s="7">
        <v>2021</v>
      </c>
      <c r="T426" s="7"/>
      <c r="U426" s="7"/>
      <c r="V426" s="7"/>
      <c r="W426" s="7"/>
      <c r="X426" s="7"/>
      <c r="Y426" s="7"/>
      <c r="Z426" s="37">
        <f t="shared" si="101"/>
        <v>1334.095</v>
      </c>
      <c r="AA426" s="66">
        <v>1334.095</v>
      </c>
      <c r="AB426" s="58"/>
      <c r="AC426" s="37">
        <f t="shared" si="102"/>
        <v>1334.095</v>
      </c>
      <c r="AD426" s="58"/>
      <c r="AE426" s="65">
        <v>1334.095</v>
      </c>
      <c r="AF426" s="7"/>
    </row>
    <row r="427" spans="1:32" ht="33.6" outlineLevel="2" x14ac:dyDescent="0.3">
      <c r="A427" s="2"/>
      <c r="B427" s="7">
        <f>B426+1</f>
        <v>6</v>
      </c>
      <c r="C427" s="19" t="s">
        <v>229</v>
      </c>
      <c r="D427" s="7"/>
      <c r="E427" s="7"/>
      <c r="F427" s="38">
        <v>1100</v>
      </c>
      <c r="G427" s="38"/>
      <c r="H427" s="38">
        <v>380</v>
      </c>
      <c r="I427" s="38">
        <f t="shared" si="99"/>
        <v>720</v>
      </c>
      <c r="J427" s="38"/>
      <c r="K427" s="38"/>
      <c r="L427" s="38">
        <v>1100</v>
      </c>
      <c r="M427" s="38"/>
      <c r="N427" s="38">
        <v>380</v>
      </c>
      <c r="O427" s="38">
        <f t="shared" si="100"/>
        <v>720</v>
      </c>
      <c r="P427" s="38"/>
      <c r="Q427" s="38"/>
      <c r="R427" s="9" t="s">
        <v>129</v>
      </c>
      <c r="S427" s="7">
        <v>2021</v>
      </c>
      <c r="T427" s="7"/>
      <c r="U427" s="7"/>
      <c r="V427" s="7"/>
      <c r="W427" s="7"/>
      <c r="X427" s="7"/>
      <c r="Y427" s="7"/>
      <c r="Z427" s="37">
        <f t="shared" si="101"/>
        <v>259.98</v>
      </c>
      <c r="AA427" s="66">
        <v>259.98</v>
      </c>
      <c r="AB427" s="58"/>
      <c r="AC427" s="37">
        <f t="shared" si="102"/>
        <v>259.98</v>
      </c>
      <c r="AD427" s="58"/>
      <c r="AE427" s="65">
        <v>259.98</v>
      </c>
      <c r="AF427" s="7"/>
    </row>
    <row r="428" spans="1:32" s="40" customFormat="1" ht="94.2" customHeight="1" outlineLevel="1" x14ac:dyDescent="0.3">
      <c r="B428" s="34" t="s">
        <v>228</v>
      </c>
      <c r="C428" s="33" t="s">
        <v>227</v>
      </c>
      <c r="D428" s="34"/>
      <c r="E428" s="34"/>
      <c r="F428" s="44">
        <v>37145.938000000002</v>
      </c>
      <c r="G428" s="44"/>
      <c r="H428" s="44">
        <v>9668.1409999999996</v>
      </c>
      <c r="I428" s="44">
        <v>8591.9670000000006</v>
      </c>
      <c r="J428" s="44">
        <v>18885.830000000002</v>
      </c>
      <c r="K428" s="44"/>
      <c r="L428" s="44">
        <f>SUM(L429:L470)</f>
        <v>37145.938000000009</v>
      </c>
      <c r="M428" s="44">
        <f>SUM(M429:M470)</f>
        <v>0</v>
      </c>
      <c r="N428" s="44">
        <f>SUM(N429:N470)</f>
        <v>9668.1410000000014</v>
      </c>
      <c r="O428" s="44">
        <f>SUM(O429:O470)</f>
        <v>8591.9669999999987</v>
      </c>
      <c r="P428" s="44">
        <f>SUM(P429:P470)</f>
        <v>18885.829999999994</v>
      </c>
      <c r="Q428" s="44"/>
      <c r="R428" s="9"/>
      <c r="S428" s="7"/>
      <c r="T428" s="59"/>
      <c r="U428" s="59"/>
      <c r="V428" s="59"/>
      <c r="W428" s="59"/>
      <c r="X428" s="59"/>
      <c r="Y428" s="59"/>
      <c r="Z428" s="59"/>
      <c r="AA428" s="58"/>
      <c r="AB428" s="58"/>
      <c r="AC428" s="58"/>
      <c r="AD428" s="58"/>
      <c r="AE428" s="58"/>
      <c r="AF428" s="7"/>
    </row>
    <row r="429" spans="1:32" ht="33.6" outlineLevel="2" x14ac:dyDescent="0.3">
      <c r="A429" s="2"/>
      <c r="B429" s="7">
        <v>1</v>
      </c>
      <c r="C429" s="52" t="s">
        <v>226</v>
      </c>
      <c r="D429" s="34"/>
      <c r="E429" s="34"/>
      <c r="F429" s="38">
        <v>401.577</v>
      </c>
      <c r="G429" s="38"/>
      <c r="H429" s="38">
        <v>95.712000000000003</v>
      </c>
      <c r="I429" s="38">
        <v>95.712000000000003</v>
      </c>
      <c r="J429" s="38">
        <v>210.15299999999999</v>
      </c>
      <c r="K429" s="38"/>
      <c r="L429" s="38">
        <v>401.577</v>
      </c>
      <c r="M429" s="38"/>
      <c r="N429" s="38">
        <v>95.712000000000003</v>
      </c>
      <c r="O429" s="38">
        <v>95.712000000000003</v>
      </c>
      <c r="P429" s="38">
        <v>210.15299999999999</v>
      </c>
      <c r="Q429" s="38"/>
      <c r="R429" s="9" t="s">
        <v>192</v>
      </c>
      <c r="S429" s="7">
        <v>2022</v>
      </c>
      <c r="T429" s="7"/>
      <c r="U429" s="7"/>
      <c r="V429" s="7"/>
      <c r="W429" s="7"/>
      <c r="X429" s="7"/>
      <c r="Y429" s="7"/>
      <c r="Z429" s="37">
        <f t="shared" ref="Z429:Z470" si="103">AA429+AB429</f>
        <v>0</v>
      </c>
      <c r="AA429" s="64"/>
      <c r="AB429" s="64"/>
      <c r="AC429" s="37">
        <f t="shared" ref="AC429:AC470" si="104">AD429+AE429</f>
        <v>0</v>
      </c>
      <c r="AD429" s="58"/>
      <c r="AE429" s="58"/>
      <c r="AF429" s="7"/>
    </row>
    <row r="430" spans="1:32" ht="50.4" outlineLevel="2" x14ac:dyDescent="0.3">
      <c r="A430" s="2"/>
      <c r="B430" s="7">
        <f t="shared" ref="B430:B470" si="105">B429+1</f>
        <v>2</v>
      </c>
      <c r="C430" s="19" t="s">
        <v>225</v>
      </c>
      <c r="D430" s="34"/>
      <c r="E430" s="34"/>
      <c r="F430" s="38">
        <v>221</v>
      </c>
      <c r="G430" s="38"/>
      <c r="H430" s="38">
        <v>67.921999999999997</v>
      </c>
      <c r="I430" s="38">
        <v>67.921999999999997</v>
      </c>
      <c r="J430" s="38">
        <v>85.156000000000006</v>
      </c>
      <c r="K430" s="38"/>
      <c r="L430" s="38">
        <v>221</v>
      </c>
      <c r="M430" s="38"/>
      <c r="N430" s="38">
        <v>67.921999999999997</v>
      </c>
      <c r="O430" s="38">
        <v>67.921999999999997</v>
      </c>
      <c r="P430" s="38">
        <v>85.156000000000006</v>
      </c>
      <c r="Q430" s="38"/>
      <c r="R430" s="9" t="s">
        <v>199</v>
      </c>
      <c r="S430" s="7">
        <v>2022</v>
      </c>
      <c r="T430" s="7"/>
      <c r="U430" s="7"/>
      <c r="V430" s="7"/>
      <c r="W430" s="7"/>
      <c r="X430" s="7"/>
      <c r="Y430" s="7"/>
      <c r="Z430" s="37">
        <f t="shared" si="103"/>
        <v>0</v>
      </c>
      <c r="AA430" s="64"/>
      <c r="AB430" s="64"/>
      <c r="AC430" s="37">
        <f t="shared" si="104"/>
        <v>0</v>
      </c>
      <c r="AD430" s="58"/>
      <c r="AE430" s="58"/>
      <c r="AF430" s="7"/>
    </row>
    <row r="431" spans="1:32" ht="50.4" outlineLevel="2" x14ac:dyDescent="0.3">
      <c r="A431" s="2"/>
      <c r="B431" s="7">
        <f t="shared" si="105"/>
        <v>3</v>
      </c>
      <c r="C431" s="19" t="s">
        <v>224</v>
      </c>
      <c r="D431" s="34"/>
      <c r="E431" s="34"/>
      <c r="F431" s="38">
        <v>391</v>
      </c>
      <c r="G431" s="38"/>
      <c r="H431" s="38">
        <v>120.419</v>
      </c>
      <c r="I431" s="38">
        <v>120.419</v>
      </c>
      <c r="J431" s="38">
        <v>150.16200000000001</v>
      </c>
      <c r="K431" s="38"/>
      <c r="L431" s="38">
        <v>391</v>
      </c>
      <c r="M431" s="38"/>
      <c r="N431" s="38">
        <v>120.419</v>
      </c>
      <c r="O431" s="38">
        <v>120.419</v>
      </c>
      <c r="P431" s="38">
        <v>150.16200000000001</v>
      </c>
      <c r="Q431" s="38"/>
      <c r="R431" s="9" t="s">
        <v>199</v>
      </c>
      <c r="S431" s="7">
        <v>2022</v>
      </c>
      <c r="T431" s="7"/>
      <c r="U431" s="7"/>
      <c r="V431" s="7"/>
      <c r="W431" s="7"/>
      <c r="X431" s="7"/>
      <c r="Y431" s="7"/>
      <c r="Z431" s="37">
        <f t="shared" si="103"/>
        <v>0</v>
      </c>
      <c r="AA431" s="64"/>
      <c r="AB431" s="64"/>
      <c r="AC431" s="37">
        <f t="shared" si="104"/>
        <v>0</v>
      </c>
      <c r="AD431" s="58"/>
      <c r="AE431" s="58"/>
      <c r="AF431" s="7"/>
    </row>
    <row r="432" spans="1:32" ht="50.4" outlineLevel="2" x14ac:dyDescent="0.3">
      <c r="A432" s="2"/>
      <c r="B432" s="7">
        <f t="shared" si="105"/>
        <v>4</v>
      </c>
      <c r="C432" s="19" t="s">
        <v>223</v>
      </c>
      <c r="D432" s="34"/>
      <c r="E432" s="34"/>
      <c r="F432" s="38">
        <v>190</v>
      </c>
      <c r="G432" s="38"/>
      <c r="H432" s="38">
        <v>58.468000000000004</v>
      </c>
      <c r="I432" s="38">
        <v>58.468000000000004</v>
      </c>
      <c r="J432" s="38">
        <v>73.063999999999993</v>
      </c>
      <c r="K432" s="38"/>
      <c r="L432" s="38">
        <v>190</v>
      </c>
      <c r="M432" s="38"/>
      <c r="N432" s="38">
        <v>58.468000000000004</v>
      </c>
      <c r="O432" s="38">
        <v>58.468000000000004</v>
      </c>
      <c r="P432" s="38">
        <v>73.063999999999993</v>
      </c>
      <c r="Q432" s="38"/>
      <c r="R432" s="9" t="s">
        <v>199</v>
      </c>
      <c r="S432" s="7">
        <v>2022</v>
      </c>
      <c r="T432" s="7"/>
      <c r="U432" s="7"/>
      <c r="V432" s="7"/>
      <c r="W432" s="7"/>
      <c r="X432" s="7"/>
      <c r="Y432" s="7"/>
      <c r="Z432" s="37">
        <f t="shared" si="103"/>
        <v>0</v>
      </c>
      <c r="AA432" s="64"/>
      <c r="AB432" s="64"/>
      <c r="AC432" s="37">
        <f t="shared" si="104"/>
        <v>0</v>
      </c>
      <c r="AD432" s="58"/>
      <c r="AE432" s="58"/>
      <c r="AF432" s="7"/>
    </row>
    <row r="433" spans="1:32" ht="67.2" outlineLevel="2" x14ac:dyDescent="0.3">
      <c r="A433" s="2"/>
      <c r="B433" s="7">
        <f t="shared" si="105"/>
        <v>5</v>
      </c>
      <c r="C433" s="19" t="s">
        <v>222</v>
      </c>
      <c r="D433" s="34"/>
      <c r="E433" s="34"/>
      <c r="F433" s="38">
        <v>1043</v>
      </c>
      <c r="G433" s="38"/>
      <c r="H433" s="38">
        <v>320.85599999999999</v>
      </c>
      <c r="I433" s="38">
        <v>320.85599999999999</v>
      </c>
      <c r="J433" s="38">
        <v>401.28800000000001</v>
      </c>
      <c r="K433" s="38"/>
      <c r="L433" s="38">
        <v>1043</v>
      </c>
      <c r="M433" s="38"/>
      <c r="N433" s="38">
        <v>320.85599999999999</v>
      </c>
      <c r="O433" s="38">
        <v>320.85599999999999</v>
      </c>
      <c r="P433" s="38">
        <v>401.28800000000001</v>
      </c>
      <c r="Q433" s="38"/>
      <c r="R433" s="9" t="s">
        <v>221</v>
      </c>
      <c r="S433" s="7">
        <v>2022</v>
      </c>
      <c r="T433" s="7"/>
      <c r="U433" s="7"/>
      <c r="V433" s="7"/>
      <c r="W433" s="7"/>
      <c r="X433" s="7"/>
      <c r="Y433" s="7"/>
      <c r="Z433" s="37">
        <f t="shared" si="103"/>
        <v>0</v>
      </c>
      <c r="AA433" s="64"/>
      <c r="AB433" s="64"/>
      <c r="AC433" s="37">
        <f t="shared" si="104"/>
        <v>0</v>
      </c>
      <c r="AD433" s="58"/>
      <c r="AE433" s="58"/>
      <c r="AF433" s="7"/>
    </row>
    <row r="434" spans="1:32" ht="33.6" outlineLevel="2" x14ac:dyDescent="0.3">
      <c r="A434" s="2"/>
      <c r="B434" s="7">
        <f t="shared" si="105"/>
        <v>6</v>
      </c>
      <c r="C434" s="19" t="s">
        <v>220</v>
      </c>
      <c r="D434" s="34"/>
      <c r="E434" s="34"/>
      <c r="F434" s="38">
        <v>2191.0709999999999</v>
      </c>
      <c r="G434" s="38"/>
      <c r="H434" s="38">
        <v>700.72</v>
      </c>
      <c r="I434" s="38">
        <v>700.72</v>
      </c>
      <c r="J434" s="38">
        <v>789.63099999999997</v>
      </c>
      <c r="K434" s="38"/>
      <c r="L434" s="38">
        <v>2191.0709999999999</v>
      </c>
      <c r="M434" s="38"/>
      <c r="N434" s="38">
        <v>700.72</v>
      </c>
      <c r="O434" s="38">
        <v>700.72</v>
      </c>
      <c r="P434" s="38">
        <v>789.63099999999997</v>
      </c>
      <c r="Q434" s="38"/>
      <c r="R434" s="9" t="s">
        <v>208</v>
      </c>
      <c r="S434" s="7">
        <v>2022</v>
      </c>
      <c r="T434" s="7"/>
      <c r="U434" s="7"/>
      <c r="V434" s="7"/>
      <c r="W434" s="7"/>
      <c r="X434" s="7"/>
      <c r="Y434" s="7"/>
      <c r="Z434" s="37">
        <f t="shared" si="103"/>
        <v>0</v>
      </c>
      <c r="AA434" s="64"/>
      <c r="AB434" s="64"/>
      <c r="AC434" s="37">
        <f t="shared" si="104"/>
        <v>0</v>
      </c>
      <c r="AD434" s="58"/>
      <c r="AE434" s="58"/>
      <c r="AF434" s="7"/>
    </row>
    <row r="435" spans="1:32" ht="67.2" outlineLevel="2" x14ac:dyDescent="0.3">
      <c r="A435" s="2"/>
      <c r="B435" s="7">
        <f t="shared" si="105"/>
        <v>7</v>
      </c>
      <c r="C435" s="19" t="s">
        <v>219</v>
      </c>
      <c r="D435" s="34"/>
      <c r="E435" s="34"/>
      <c r="F435" s="38">
        <v>833.07</v>
      </c>
      <c r="G435" s="38"/>
      <c r="H435" s="38">
        <v>209.98699999999999</v>
      </c>
      <c r="I435" s="38">
        <v>209.98699999999999</v>
      </c>
      <c r="J435" s="38">
        <v>413.096</v>
      </c>
      <c r="K435" s="38"/>
      <c r="L435" s="38">
        <v>833.07</v>
      </c>
      <c r="M435" s="38"/>
      <c r="N435" s="38">
        <v>209.98699999999999</v>
      </c>
      <c r="O435" s="38">
        <v>209.98699999999999</v>
      </c>
      <c r="P435" s="38">
        <v>413.096</v>
      </c>
      <c r="Q435" s="38"/>
      <c r="R435" s="9" t="s">
        <v>192</v>
      </c>
      <c r="S435" s="7">
        <v>2022</v>
      </c>
      <c r="T435" s="7"/>
      <c r="U435" s="7"/>
      <c r="V435" s="7"/>
      <c r="W435" s="7"/>
      <c r="X435" s="7"/>
      <c r="Y435" s="7"/>
      <c r="Z435" s="37">
        <f t="shared" si="103"/>
        <v>0</v>
      </c>
      <c r="AA435" s="64"/>
      <c r="AB435" s="64"/>
      <c r="AC435" s="37">
        <f t="shared" si="104"/>
        <v>0</v>
      </c>
      <c r="AD435" s="58"/>
      <c r="AE435" s="58"/>
      <c r="AF435" s="7"/>
    </row>
    <row r="436" spans="1:32" ht="50.4" outlineLevel="2" x14ac:dyDescent="0.3">
      <c r="A436" s="2"/>
      <c r="B436" s="7">
        <f t="shared" si="105"/>
        <v>8</v>
      </c>
      <c r="C436" s="19" t="s">
        <v>218</v>
      </c>
      <c r="D436" s="34"/>
      <c r="E436" s="34"/>
      <c r="F436" s="38">
        <v>930.80899999999997</v>
      </c>
      <c r="G436" s="38"/>
      <c r="H436" s="38">
        <v>286.61799999999999</v>
      </c>
      <c r="I436" s="38">
        <v>286.61799999999999</v>
      </c>
      <c r="J436" s="38">
        <v>357.57299999999998</v>
      </c>
      <c r="K436" s="38"/>
      <c r="L436" s="38">
        <v>930.80899999999997</v>
      </c>
      <c r="M436" s="38"/>
      <c r="N436" s="38">
        <v>286.61799999999999</v>
      </c>
      <c r="O436" s="38">
        <v>286.61799999999999</v>
      </c>
      <c r="P436" s="38">
        <v>357.57299999999998</v>
      </c>
      <c r="Q436" s="38"/>
      <c r="R436" s="9" t="s">
        <v>208</v>
      </c>
      <c r="S436" s="7">
        <v>2022</v>
      </c>
      <c r="T436" s="7"/>
      <c r="U436" s="7"/>
      <c r="V436" s="7"/>
      <c r="W436" s="7"/>
      <c r="X436" s="7"/>
      <c r="Y436" s="7"/>
      <c r="Z436" s="37">
        <f t="shared" si="103"/>
        <v>0</v>
      </c>
      <c r="AA436" s="64"/>
      <c r="AB436" s="64"/>
      <c r="AC436" s="37">
        <f t="shared" si="104"/>
        <v>0</v>
      </c>
      <c r="AD436" s="58"/>
      <c r="AE436" s="58"/>
      <c r="AF436" s="7"/>
    </row>
    <row r="437" spans="1:32" ht="33.6" outlineLevel="2" x14ac:dyDescent="0.3">
      <c r="A437" s="2"/>
      <c r="B437" s="7">
        <f t="shared" si="105"/>
        <v>9</v>
      </c>
      <c r="C437" s="19" t="s">
        <v>217</v>
      </c>
      <c r="D437" s="34"/>
      <c r="E437" s="34"/>
      <c r="F437" s="38">
        <v>88.05</v>
      </c>
      <c r="G437" s="38"/>
      <c r="H437" s="38">
        <v>18.908999999999999</v>
      </c>
      <c r="I437" s="38">
        <v>14.182</v>
      </c>
      <c r="J437" s="38">
        <v>54.959000000000003</v>
      </c>
      <c r="K437" s="38"/>
      <c r="L437" s="38">
        <v>88.05</v>
      </c>
      <c r="M437" s="38"/>
      <c r="N437" s="38">
        <v>18.908999999999999</v>
      </c>
      <c r="O437" s="38">
        <v>14.182</v>
      </c>
      <c r="P437" s="38">
        <v>54.959000000000003</v>
      </c>
      <c r="Q437" s="38"/>
      <c r="R437" s="9" t="s">
        <v>182</v>
      </c>
      <c r="S437" s="7">
        <v>2022</v>
      </c>
      <c r="T437" s="7"/>
      <c r="U437" s="7"/>
      <c r="V437" s="7"/>
      <c r="W437" s="7"/>
      <c r="X437" s="7"/>
      <c r="Y437" s="7"/>
      <c r="Z437" s="37">
        <f t="shared" si="103"/>
        <v>0</v>
      </c>
      <c r="AA437" s="64"/>
      <c r="AB437" s="64"/>
      <c r="AC437" s="37">
        <f t="shared" si="104"/>
        <v>0</v>
      </c>
      <c r="AD437" s="58"/>
      <c r="AE437" s="58"/>
      <c r="AF437" s="7"/>
    </row>
    <row r="438" spans="1:32" ht="50.4" outlineLevel="2" x14ac:dyDescent="0.3">
      <c r="A438" s="2"/>
      <c r="B438" s="7">
        <f t="shared" si="105"/>
        <v>10</v>
      </c>
      <c r="C438" s="19" t="s">
        <v>216</v>
      </c>
      <c r="D438" s="34"/>
      <c r="E438" s="34"/>
      <c r="F438" s="38">
        <v>170</v>
      </c>
      <c r="G438" s="38"/>
      <c r="H438" s="38">
        <v>52.247999999999998</v>
      </c>
      <c r="I438" s="38">
        <v>52.247999999999998</v>
      </c>
      <c r="J438" s="38">
        <v>65.504000000000005</v>
      </c>
      <c r="K438" s="38"/>
      <c r="L438" s="38">
        <v>170</v>
      </c>
      <c r="M438" s="38"/>
      <c r="N438" s="38">
        <v>52.247999999999998</v>
      </c>
      <c r="O438" s="38">
        <v>52.247999999999998</v>
      </c>
      <c r="P438" s="38">
        <v>65.504000000000005</v>
      </c>
      <c r="Q438" s="38"/>
      <c r="R438" s="9" t="s">
        <v>199</v>
      </c>
      <c r="S438" s="7">
        <v>2022</v>
      </c>
      <c r="T438" s="7"/>
      <c r="U438" s="7"/>
      <c r="V438" s="7"/>
      <c r="W438" s="7"/>
      <c r="X438" s="7"/>
      <c r="Y438" s="7"/>
      <c r="Z438" s="37">
        <f t="shared" si="103"/>
        <v>0</v>
      </c>
      <c r="AA438" s="64"/>
      <c r="AB438" s="64"/>
      <c r="AC438" s="37">
        <f t="shared" si="104"/>
        <v>0</v>
      </c>
      <c r="AD438" s="58"/>
      <c r="AE438" s="58"/>
      <c r="AF438" s="7"/>
    </row>
    <row r="439" spans="1:32" ht="33.6" outlineLevel="2" x14ac:dyDescent="0.3">
      <c r="A439" s="2"/>
      <c r="B439" s="7">
        <f t="shared" si="105"/>
        <v>11</v>
      </c>
      <c r="C439" s="19" t="s">
        <v>215</v>
      </c>
      <c r="D439" s="34"/>
      <c r="E439" s="34"/>
      <c r="F439" s="38">
        <v>403</v>
      </c>
      <c r="G439" s="38"/>
      <c r="H439" s="38">
        <v>123.902</v>
      </c>
      <c r="I439" s="38">
        <v>123.902</v>
      </c>
      <c r="J439" s="38">
        <v>155.196</v>
      </c>
      <c r="K439" s="38"/>
      <c r="L439" s="38">
        <v>403</v>
      </c>
      <c r="M439" s="38"/>
      <c r="N439" s="38">
        <v>123.902</v>
      </c>
      <c r="O439" s="38">
        <v>123.902</v>
      </c>
      <c r="P439" s="38">
        <v>155.196</v>
      </c>
      <c r="Q439" s="38"/>
      <c r="R439" s="9" t="s">
        <v>199</v>
      </c>
      <c r="S439" s="7">
        <v>2022</v>
      </c>
      <c r="T439" s="7"/>
      <c r="U439" s="7"/>
      <c r="V439" s="7"/>
      <c r="W439" s="7"/>
      <c r="X439" s="7"/>
      <c r="Y439" s="7"/>
      <c r="Z439" s="37">
        <f t="shared" si="103"/>
        <v>0</v>
      </c>
      <c r="AA439" s="64"/>
      <c r="AB439" s="64"/>
      <c r="AC439" s="37">
        <f t="shared" si="104"/>
        <v>0</v>
      </c>
      <c r="AD439" s="58"/>
      <c r="AE439" s="58"/>
      <c r="AF439" s="7"/>
    </row>
    <row r="440" spans="1:32" ht="42" customHeight="1" outlineLevel="2" x14ac:dyDescent="0.3">
      <c r="A440" s="2"/>
      <c r="B440" s="7">
        <f t="shared" si="105"/>
        <v>12</v>
      </c>
      <c r="C440" s="19" t="s">
        <v>214</v>
      </c>
      <c r="D440" s="34"/>
      <c r="E440" s="34"/>
      <c r="F440" s="38">
        <v>1046</v>
      </c>
      <c r="G440" s="38"/>
      <c r="H440" s="38">
        <v>321.89999999999998</v>
      </c>
      <c r="I440" s="38">
        <v>321.89999999999998</v>
      </c>
      <c r="J440" s="38">
        <v>402.2</v>
      </c>
      <c r="K440" s="38"/>
      <c r="L440" s="38">
        <v>1046</v>
      </c>
      <c r="M440" s="38"/>
      <c r="N440" s="38">
        <v>321.89999999999998</v>
      </c>
      <c r="O440" s="38">
        <v>321.89999999999998</v>
      </c>
      <c r="P440" s="38">
        <v>402.2</v>
      </c>
      <c r="Q440" s="38"/>
      <c r="R440" s="9" t="s">
        <v>176</v>
      </c>
      <c r="S440" s="7">
        <v>2022</v>
      </c>
      <c r="T440" s="7"/>
      <c r="U440" s="7"/>
      <c r="V440" s="7"/>
      <c r="W440" s="7"/>
      <c r="X440" s="7"/>
      <c r="Y440" s="7"/>
      <c r="Z440" s="37">
        <f t="shared" si="103"/>
        <v>0</v>
      </c>
      <c r="AA440" s="64"/>
      <c r="AB440" s="64"/>
      <c r="AC440" s="37">
        <f t="shared" si="104"/>
        <v>0</v>
      </c>
      <c r="AD440" s="58"/>
      <c r="AE440" s="58"/>
      <c r="AF440" s="7"/>
    </row>
    <row r="441" spans="1:32" ht="42" customHeight="1" outlineLevel="2" x14ac:dyDescent="0.3">
      <c r="A441" s="2"/>
      <c r="B441" s="7">
        <f t="shared" si="105"/>
        <v>13</v>
      </c>
      <c r="C441" s="19" t="s">
        <v>213</v>
      </c>
      <c r="D441" s="34"/>
      <c r="E441" s="34"/>
      <c r="F441" s="38">
        <v>550</v>
      </c>
      <c r="G441" s="38"/>
      <c r="H441" s="38">
        <v>163.52500000000001</v>
      </c>
      <c r="I441" s="38">
        <v>163.52500000000001</v>
      </c>
      <c r="J441" s="38">
        <v>222.95</v>
      </c>
      <c r="K441" s="38"/>
      <c r="L441" s="38">
        <v>550</v>
      </c>
      <c r="M441" s="38"/>
      <c r="N441" s="38">
        <v>163.52500000000001</v>
      </c>
      <c r="O441" s="38">
        <v>163.52500000000001</v>
      </c>
      <c r="P441" s="38">
        <v>222.95</v>
      </c>
      <c r="Q441" s="38"/>
      <c r="R441" s="9" t="s">
        <v>176</v>
      </c>
      <c r="S441" s="7">
        <v>2022</v>
      </c>
      <c r="T441" s="7"/>
      <c r="U441" s="7"/>
      <c r="V441" s="7"/>
      <c r="W441" s="7"/>
      <c r="X441" s="7"/>
      <c r="Y441" s="7"/>
      <c r="Z441" s="37">
        <f t="shared" si="103"/>
        <v>0</v>
      </c>
      <c r="AA441" s="64"/>
      <c r="AB441" s="64"/>
      <c r="AC441" s="37">
        <f t="shared" si="104"/>
        <v>0</v>
      </c>
      <c r="AD441" s="58"/>
      <c r="AE441" s="58"/>
      <c r="AF441" s="7"/>
    </row>
    <row r="442" spans="1:32" ht="42" customHeight="1" outlineLevel="2" x14ac:dyDescent="0.3">
      <c r="A442" s="2"/>
      <c r="B442" s="7">
        <f t="shared" si="105"/>
        <v>14</v>
      </c>
      <c r="C442" s="19" t="s">
        <v>212</v>
      </c>
      <c r="D442" s="34"/>
      <c r="E442" s="34"/>
      <c r="F442" s="38">
        <v>1730.17</v>
      </c>
      <c r="G442" s="38"/>
      <c r="H442" s="38">
        <v>429.2</v>
      </c>
      <c r="I442" s="38">
        <v>429.2</v>
      </c>
      <c r="J442" s="38">
        <v>871.77</v>
      </c>
      <c r="K442" s="38"/>
      <c r="L442" s="38">
        <v>1730.17</v>
      </c>
      <c r="M442" s="38"/>
      <c r="N442" s="38">
        <v>429.2</v>
      </c>
      <c r="O442" s="38">
        <v>429.2</v>
      </c>
      <c r="P442" s="38">
        <v>871.77</v>
      </c>
      <c r="Q442" s="38"/>
      <c r="R442" s="9" t="s">
        <v>192</v>
      </c>
      <c r="S442" s="7">
        <v>2022</v>
      </c>
      <c r="T442" s="7"/>
      <c r="U442" s="7"/>
      <c r="V442" s="7"/>
      <c r="W442" s="7"/>
      <c r="X442" s="7"/>
      <c r="Y442" s="7"/>
      <c r="Z442" s="37">
        <f t="shared" si="103"/>
        <v>0</v>
      </c>
      <c r="AA442" s="64"/>
      <c r="AB442" s="64"/>
      <c r="AC442" s="37">
        <f t="shared" si="104"/>
        <v>0</v>
      </c>
      <c r="AD442" s="58"/>
      <c r="AE442" s="58"/>
      <c r="AF442" s="7"/>
    </row>
    <row r="443" spans="1:32" ht="42" customHeight="1" outlineLevel="2" x14ac:dyDescent="0.3">
      <c r="A443" s="2"/>
      <c r="B443" s="7">
        <f t="shared" si="105"/>
        <v>15</v>
      </c>
      <c r="C443" s="19" t="s">
        <v>211</v>
      </c>
      <c r="D443" s="34"/>
      <c r="E443" s="34"/>
      <c r="F443" s="38">
        <v>537.61300000000006</v>
      </c>
      <c r="G443" s="38"/>
      <c r="H443" s="38">
        <v>171.68</v>
      </c>
      <c r="I443" s="38">
        <v>171.68</v>
      </c>
      <c r="J443" s="38">
        <v>194.25299999999999</v>
      </c>
      <c r="K443" s="38"/>
      <c r="L443" s="38">
        <v>537.61300000000006</v>
      </c>
      <c r="M443" s="38"/>
      <c r="N443" s="38">
        <v>171.68</v>
      </c>
      <c r="O443" s="38">
        <v>171.68</v>
      </c>
      <c r="P443" s="38">
        <v>194.25299999999999</v>
      </c>
      <c r="Q443" s="38"/>
      <c r="R443" s="9" t="s">
        <v>208</v>
      </c>
      <c r="S443" s="7">
        <v>2022</v>
      </c>
      <c r="T443" s="7"/>
      <c r="U443" s="7"/>
      <c r="V443" s="7"/>
      <c r="W443" s="7"/>
      <c r="X443" s="7"/>
      <c r="Y443" s="7"/>
      <c r="Z443" s="37">
        <f t="shared" si="103"/>
        <v>0</v>
      </c>
      <c r="AA443" s="64"/>
      <c r="AB443" s="64"/>
      <c r="AC443" s="37">
        <f t="shared" si="104"/>
        <v>0</v>
      </c>
      <c r="AD443" s="58"/>
      <c r="AE443" s="58"/>
      <c r="AF443" s="7"/>
    </row>
    <row r="444" spans="1:32" ht="42" customHeight="1" outlineLevel="2" x14ac:dyDescent="0.3">
      <c r="A444" s="2"/>
      <c r="B444" s="7">
        <f t="shared" si="105"/>
        <v>16</v>
      </c>
      <c r="C444" s="19" t="s">
        <v>210</v>
      </c>
      <c r="D444" s="34"/>
      <c r="E444" s="34"/>
      <c r="F444" s="38">
        <v>912.7</v>
      </c>
      <c r="G444" s="38"/>
      <c r="H444" s="38">
        <v>257.52</v>
      </c>
      <c r="I444" s="38">
        <v>257.52</v>
      </c>
      <c r="J444" s="38">
        <v>397.66</v>
      </c>
      <c r="K444" s="38"/>
      <c r="L444" s="38">
        <v>912.7</v>
      </c>
      <c r="M444" s="38"/>
      <c r="N444" s="38">
        <v>257.52</v>
      </c>
      <c r="O444" s="38">
        <v>257.52</v>
      </c>
      <c r="P444" s="38">
        <v>397.66</v>
      </c>
      <c r="Q444" s="38"/>
      <c r="R444" s="9" t="s">
        <v>208</v>
      </c>
      <c r="S444" s="7">
        <v>2022</v>
      </c>
      <c r="T444" s="7"/>
      <c r="U444" s="7"/>
      <c r="V444" s="7"/>
      <c r="W444" s="7"/>
      <c r="X444" s="7"/>
      <c r="Y444" s="7"/>
      <c r="Z444" s="37">
        <f t="shared" si="103"/>
        <v>0</v>
      </c>
      <c r="AA444" s="64"/>
      <c r="AB444" s="64"/>
      <c r="AC444" s="37">
        <f t="shared" si="104"/>
        <v>0</v>
      </c>
      <c r="AD444" s="58"/>
      <c r="AE444" s="58"/>
      <c r="AF444" s="7"/>
    </row>
    <row r="445" spans="1:32" ht="42" customHeight="1" outlineLevel="2" x14ac:dyDescent="0.3">
      <c r="A445" s="2"/>
      <c r="B445" s="7">
        <f t="shared" si="105"/>
        <v>17</v>
      </c>
      <c r="C445" s="19" t="s">
        <v>209</v>
      </c>
      <c r="D445" s="34"/>
      <c r="E445" s="34"/>
      <c r="F445" s="38">
        <v>686.476</v>
      </c>
      <c r="G445" s="38"/>
      <c r="H445" s="38">
        <v>128.76</v>
      </c>
      <c r="I445" s="38">
        <v>128.76</v>
      </c>
      <c r="J445" s="38">
        <v>428.95600000000002</v>
      </c>
      <c r="K445" s="38"/>
      <c r="L445" s="38">
        <v>686.476</v>
      </c>
      <c r="M445" s="38"/>
      <c r="N445" s="38">
        <v>128.76</v>
      </c>
      <c r="O445" s="38">
        <v>128.76</v>
      </c>
      <c r="P445" s="38">
        <v>428.95600000000002</v>
      </c>
      <c r="Q445" s="38"/>
      <c r="R445" s="9" t="s">
        <v>208</v>
      </c>
      <c r="S445" s="7">
        <v>2022</v>
      </c>
      <c r="T445" s="7"/>
      <c r="U445" s="7"/>
      <c r="V445" s="7"/>
      <c r="W445" s="7"/>
      <c r="X445" s="7"/>
      <c r="Y445" s="7"/>
      <c r="Z445" s="37">
        <f t="shared" si="103"/>
        <v>0</v>
      </c>
      <c r="AA445" s="64"/>
      <c r="AB445" s="64"/>
      <c r="AC445" s="37">
        <f t="shared" si="104"/>
        <v>0</v>
      </c>
      <c r="AD445" s="58"/>
      <c r="AE445" s="58"/>
      <c r="AF445" s="7"/>
    </row>
    <row r="446" spans="1:32" ht="42" customHeight="1" outlineLevel="2" x14ac:dyDescent="0.3">
      <c r="A446" s="2"/>
      <c r="B446" s="7">
        <f t="shared" si="105"/>
        <v>18</v>
      </c>
      <c r="C446" s="19" t="s">
        <v>207</v>
      </c>
      <c r="D446" s="34"/>
      <c r="E446" s="34"/>
      <c r="F446" s="38">
        <v>1156.694</v>
      </c>
      <c r="G446" s="38"/>
      <c r="H446" s="38">
        <v>462.678</v>
      </c>
      <c r="I446" s="38">
        <v>347.00799999999998</v>
      </c>
      <c r="J446" s="38">
        <v>347.00799999999998</v>
      </c>
      <c r="K446" s="38"/>
      <c r="L446" s="38">
        <v>1156.694</v>
      </c>
      <c r="M446" s="38"/>
      <c r="N446" s="38">
        <v>462.678</v>
      </c>
      <c r="O446" s="38">
        <v>347.00799999999998</v>
      </c>
      <c r="P446" s="38">
        <v>347.00799999999998</v>
      </c>
      <c r="Q446" s="38"/>
      <c r="R446" s="9" t="s">
        <v>187</v>
      </c>
      <c r="S446" s="7">
        <v>2022</v>
      </c>
      <c r="T446" s="7"/>
      <c r="U446" s="7"/>
      <c r="V446" s="7"/>
      <c r="W446" s="7"/>
      <c r="X446" s="7"/>
      <c r="Y446" s="7"/>
      <c r="Z446" s="37">
        <f t="shared" si="103"/>
        <v>0</v>
      </c>
      <c r="AA446" s="64"/>
      <c r="AB446" s="64"/>
      <c r="AC446" s="37">
        <f t="shared" si="104"/>
        <v>0</v>
      </c>
      <c r="AD446" s="58"/>
      <c r="AE446" s="58"/>
      <c r="AF446" s="7"/>
    </row>
    <row r="447" spans="1:32" ht="42" customHeight="1" outlineLevel="2" x14ac:dyDescent="0.3">
      <c r="A447" s="2"/>
      <c r="B447" s="7">
        <f t="shared" si="105"/>
        <v>19</v>
      </c>
      <c r="C447" s="19" t="s">
        <v>206</v>
      </c>
      <c r="D447" s="34"/>
      <c r="E447" s="34"/>
      <c r="F447" s="38">
        <v>1105.19</v>
      </c>
      <c r="G447" s="38"/>
      <c r="H447" s="38">
        <v>442.07600000000002</v>
      </c>
      <c r="I447" s="38">
        <v>331.55700000000002</v>
      </c>
      <c r="J447" s="38">
        <v>331.55700000000002</v>
      </c>
      <c r="K447" s="38"/>
      <c r="L447" s="38">
        <v>1105.19</v>
      </c>
      <c r="M447" s="38"/>
      <c r="N447" s="38">
        <v>442.07600000000002</v>
      </c>
      <c r="O447" s="38">
        <v>331.55700000000002</v>
      </c>
      <c r="P447" s="38">
        <v>331.55700000000002</v>
      </c>
      <c r="Q447" s="38"/>
      <c r="R447" s="9" t="s">
        <v>187</v>
      </c>
      <c r="S447" s="7">
        <v>2022</v>
      </c>
      <c r="T447" s="7"/>
      <c r="U447" s="7"/>
      <c r="V447" s="7"/>
      <c r="W447" s="7"/>
      <c r="X447" s="7"/>
      <c r="Y447" s="7"/>
      <c r="Z447" s="37">
        <f t="shared" si="103"/>
        <v>0</v>
      </c>
      <c r="AA447" s="64"/>
      <c r="AB447" s="64"/>
      <c r="AC447" s="37">
        <f t="shared" si="104"/>
        <v>0</v>
      </c>
      <c r="AD447" s="58"/>
      <c r="AE447" s="58"/>
      <c r="AF447" s="7"/>
    </row>
    <row r="448" spans="1:32" ht="42" customHeight="1" outlineLevel="2" x14ac:dyDescent="0.3">
      <c r="A448" s="2"/>
      <c r="B448" s="7">
        <f t="shared" si="105"/>
        <v>20</v>
      </c>
      <c r="C448" s="19" t="s">
        <v>205</v>
      </c>
      <c r="D448" s="34"/>
      <c r="E448" s="34"/>
      <c r="F448" s="38">
        <v>369.11200000000002</v>
      </c>
      <c r="G448" s="38"/>
      <c r="H448" s="38">
        <v>147.64500000000001</v>
      </c>
      <c r="I448" s="38">
        <v>110.73399999999999</v>
      </c>
      <c r="J448" s="38">
        <v>110.733</v>
      </c>
      <c r="K448" s="38"/>
      <c r="L448" s="38">
        <v>369.11200000000002</v>
      </c>
      <c r="M448" s="38"/>
      <c r="N448" s="38">
        <v>147.64500000000001</v>
      </c>
      <c r="O448" s="38">
        <v>110.73399999999999</v>
      </c>
      <c r="P448" s="38">
        <v>110.733</v>
      </c>
      <c r="Q448" s="38"/>
      <c r="R448" s="9" t="s">
        <v>187</v>
      </c>
      <c r="S448" s="7">
        <v>2022</v>
      </c>
      <c r="T448" s="7"/>
      <c r="U448" s="7"/>
      <c r="V448" s="7"/>
      <c r="W448" s="7"/>
      <c r="X448" s="7"/>
      <c r="Y448" s="7"/>
      <c r="Z448" s="37">
        <f t="shared" si="103"/>
        <v>0</v>
      </c>
      <c r="AA448" s="64"/>
      <c r="AB448" s="64"/>
      <c r="AC448" s="37">
        <f t="shared" si="104"/>
        <v>0</v>
      </c>
      <c r="AD448" s="58"/>
      <c r="AE448" s="58"/>
      <c r="AF448" s="7"/>
    </row>
    <row r="449" spans="1:32" ht="42" customHeight="1" outlineLevel="2" x14ac:dyDescent="0.3">
      <c r="A449" s="2"/>
      <c r="B449" s="7">
        <f t="shared" si="105"/>
        <v>21</v>
      </c>
      <c r="C449" s="19" t="s">
        <v>204</v>
      </c>
      <c r="D449" s="34"/>
      <c r="E449" s="34"/>
      <c r="F449" s="38">
        <v>1063.309</v>
      </c>
      <c r="G449" s="38"/>
      <c r="H449" s="38">
        <v>261.81200000000001</v>
      </c>
      <c r="I449" s="38">
        <v>196.35900000000001</v>
      </c>
      <c r="J449" s="38">
        <v>605.13800000000003</v>
      </c>
      <c r="K449" s="38"/>
      <c r="L449" s="38">
        <v>1063.309</v>
      </c>
      <c r="M449" s="38"/>
      <c r="N449" s="38">
        <v>261.81200000000001</v>
      </c>
      <c r="O449" s="38">
        <v>196.35900000000001</v>
      </c>
      <c r="P449" s="38">
        <v>605.13800000000003</v>
      </c>
      <c r="Q449" s="38"/>
      <c r="R449" s="9" t="s">
        <v>185</v>
      </c>
      <c r="S449" s="7">
        <v>2022</v>
      </c>
      <c r="T449" s="7"/>
      <c r="U449" s="7"/>
      <c r="V449" s="7"/>
      <c r="W449" s="7"/>
      <c r="X449" s="7"/>
      <c r="Y449" s="7"/>
      <c r="Z449" s="37">
        <f t="shared" si="103"/>
        <v>0</v>
      </c>
      <c r="AA449" s="64"/>
      <c r="AB449" s="64"/>
      <c r="AC449" s="37">
        <f t="shared" si="104"/>
        <v>0</v>
      </c>
      <c r="AD449" s="58"/>
      <c r="AE449" s="58"/>
      <c r="AF449" s="7"/>
    </row>
    <row r="450" spans="1:32" ht="42" customHeight="1" outlineLevel="2" x14ac:dyDescent="0.3">
      <c r="A450" s="2"/>
      <c r="B450" s="7">
        <f t="shared" si="105"/>
        <v>22</v>
      </c>
      <c r="C450" s="19" t="s">
        <v>203</v>
      </c>
      <c r="D450" s="34"/>
      <c r="E450" s="34"/>
      <c r="F450" s="38">
        <v>1463.4259999999999</v>
      </c>
      <c r="G450" s="38"/>
      <c r="H450" s="38">
        <v>362.245</v>
      </c>
      <c r="I450" s="38">
        <v>271.68400000000003</v>
      </c>
      <c r="J450" s="38">
        <v>829.49699999999996</v>
      </c>
      <c r="K450" s="38"/>
      <c r="L450" s="38">
        <v>1463.4259999999999</v>
      </c>
      <c r="M450" s="38"/>
      <c r="N450" s="38">
        <v>362.245</v>
      </c>
      <c r="O450" s="38">
        <v>271.68400000000003</v>
      </c>
      <c r="P450" s="38">
        <v>829.49699999999996</v>
      </c>
      <c r="Q450" s="38"/>
      <c r="R450" s="9" t="s">
        <v>185</v>
      </c>
      <c r="S450" s="7">
        <v>2022</v>
      </c>
      <c r="T450" s="7"/>
      <c r="U450" s="7"/>
      <c r="V450" s="7"/>
      <c r="W450" s="7"/>
      <c r="X450" s="7"/>
      <c r="Y450" s="7"/>
      <c r="Z450" s="37">
        <f t="shared" si="103"/>
        <v>0</v>
      </c>
      <c r="AA450" s="64"/>
      <c r="AB450" s="64"/>
      <c r="AC450" s="37">
        <f t="shared" si="104"/>
        <v>0</v>
      </c>
      <c r="AD450" s="58"/>
      <c r="AE450" s="58"/>
      <c r="AF450" s="7"/>
    </row>
    <row r="451" spans="1:32" ht="42" customHeight="1" outlineLevel="2" x14ac:dyDescent="0.3">
      <c r="A451" s="2"/>
      <c r="B451" s="7">
        <f t="shared" si="105"/>
        <v>23</v>
      </c>
      <c r="C451" s="19" t="s">
        <v>202</v>
      </c>
      <c r="D451" s="34"/>
      <c r="E451" s="34"/>
      <c r="F451" s="38">
        <v>644.38300000000004</v>
      </c>
      <c r="G451" s="38"/>
      <c r="H451" s="38">
        <v>156.65799999999999</v>
      </c>
      <c r="I451" s="38">
        <v>117.494</v>
      </c>
      <c r="J451" s="38">
        <v>370.23099999999999</v>
      </c>
      <c r="K451" s="38"/>
      <c r="L451" s="38">
        <v>644.38300000000004</v>
      </c>
      <c r="M451" s="38"/>
      <c r="N451" s="38">
        <v>156.65799999999999</v>
      </c>
      <c r="O451" s="38">
        <v>117.494</v>
      </c>
      <c r="P451" s="38">
        <v>370.23099999999999</v>
      </c>
      <c r="Q451" s="38"/>
      <c r="R451" s="9" t="s">
        <v>185</v>
      </c>
      <c r="S451" s="7">
        <v>2022</v>
      </c>
      <c r="T451" s="7"/>
      <c r="U451" s="7"/>
      <c r="V451" s="7"/>
      <c r="W451" s="7"/>
      <c r="X451" s="7"/>
      <c r="Y451" s="7"/>
      <c r="Z451" s="37">
        <f t="shared" si="103"/>
        <v>0</v>
      </c>
      <c r="AA451" s="64"/>
      <c r="AB451" s="64"/>
      <c r="AC451" s="37">
        <f t="shared" si="104"/>
        <v>0</v>
      </c>
      <c r="AD451" s="58"/>
      <c r="AE451" s="58"/>
      <c r="AF451" s="7"/>
    </row>
    <row r="452" spans="1:32" ht="42" customHeight="1" outlineLevel="2" x14ac:dyDescent="0.3">
      <c r="A452" s="2"/>
      <c r="B452" s="7">
        <f t="shared" si="105"/>
        <v>24</v>
      </c>
      <c r="C452" s="19" t="s">
        <v>201</v>
      </c>
      <c r="D452" s="34"/>
      <c r="E452" s="34"/>
      <c r="F452" s="38">
        <v>1674</v>
      </c>
      <c r="G452" s="38"/>
      <c r="H452" s="38">
        <v>515.04</v>
      </c>
      <c r="I452" s="38">
        <v>515.04</v>
      </c>
      <c r="J452" s="38">
        <v>643.91999999999996</v>
      </c>
      <c r="K452" s="38"/>
      <c r="L452" s="38">
        <v>1674</v>
      </c>
      <c r="M452" s="38"/>
      <c r="N452" s="38">
        <v>515.04</v>
      </c>
      <c r="O452" s="38">
        <v>515.04</v>
      </c>
      <c r="P452" s="38">
        <v>643.91999999999996</v>
      </c>
      <c r="Q452" s="38"/>
      <c r="R452" s="9" t="s">
        <v>199</v>
      </c>
      <c r="S452" s="7">
        <v>2022</v>
      </c>
      <c r="T452" s="7"/>
      <c r="U452" s="7"/>
      <c r="V452" s="7"/>
      <c r="W452" s="7"/>
      <c r="X452" s="7"/>
      <c r="Y452" s="7"/>
      <c r="Z452" s="37">
        <f t="shared" si="103"/>
        <v>0</v>
      </c>
      <c r="AA452" s="64"/>
      <c r="AB452" s="64"/>
      <c r="AC452" s="37">
        <f t="shared" si="104"/>
        <v>0</v>
      </c>
      <c r="AD452" s="58"/>
      <c r="AE452" s="58"/>
      <c r="AF452" s="7"/>
    </row>
    <row r="453" spans="1:32" ht="42" customHeight="1" outlineLevel="2" x14ac:dyDescent="0.3">
      <c r="A453" s="2"/>
      <c r="B453" s="7">
        <f t="shared" si="105"/>
        <v>25</v>
      </c>
      <c r="C453" s="19" t="s">
        <v>200</v>
      </c>
      <c r="D453" s="34"/>
      <c r="E453" s="34"/>
      <c r="F453" s="38">
        <v>1159</v>
      </c>
      <c r="G453" s="38"/>
      <c r="H453" s="38">
        <v>343.36</v>
      </c>
      <c r="I453" s="38">
        <v>343.36</v>
      </c>
      <c r="J453" s="38">
        <v>472.28</v>
      </c>
      <c r="K453" s="38"/>
      <c r="L453" s="38">
        <v>1159</v>
      </c>
      <c r="M453" s="38"/>
      <c r="N453" s="38">
        <v>343.36</v>
      </c>
      <c r="O453" s="38">
        <v>343.36</v>
      </c>
      <c r="P453" s="38">
        <v>472.28</v>
      </c>
      <c r="Q453" s="38"/>
      <c r="R453" s="9" t="s">
        <v>199</v>
      </c>
      <c r="S453" s="7">
        <v>2022</v>
      </c>
      <c r="T453" s="7"/>
      <c r="U453" s="7"/>
      <c r="V453" s="7"/>
      <c r="W453" s="7"/>
      <c r="X453" s="7"/>
      <c r="Y453" s="7"/>
      <c r="Z453" s="37">
        <f t="shared" si="103"/>
        <v>0</v>
      </c>
      <c r="AA453" s="64"/>
      <c r="AB453" s="64"/>
      <c r="AC453" s="37">
        <f t="shared" si="104"/>
        <v>0</v>
      </c>
      <c r="AD453" s="58"/>
      <c r="AE453" s="58"/>
      <c r="AF453" s="7"/>
    </row>
    <row r="454" spans="1:32" ht="42" customHeight="1" outlineLevel="2" x14ac:dyDescent="0.3">
      <c r="A454" s="2"/>
      <c r="B454" s="7">
        <f t="shared" si="105"/>
        <v>26</v>
      </c>
      <c r="C454" s="19" t="s">
        <v>198</v>
      </c>
      <c r="D454" s="34"/>
      <c r="E454" s="34"/>
      <c r="F454" s="38">
        <v>1200</v>
      </c>
      <c r="G454" s="38"/>
      <c r="H454" s="38">
        <v>178.11799999999999</v>
      </c>
      <c r="I454" s="38">
        <v>133.589</v>
      </c>
      <c r="J454" s="38">
        <v>888.29300000000001</v>
      </c>
      <c r="K454" s="38"/>
      <c r="L454" s="38">
        <v>1200</v>
      </c>
      <c r="M454" s="38"/>
      <c r="N454" s="38">
        <v>178.11799999999999</v>
      </c>
      <c r="O454" s="38">
        <v>133.589</v>
      </c>
      <c r="P454" s="38">
        <v>888.29300000000001</v>
      </c>
      <c r="Q454" s="38"/>
      <c r="R454" s="9" t="s">
        <v>178</v>
      </c>
      <c r="S454" s="7">
        <v>2022</v>
      </c>
      <c r="T454" s="7"/>
      <c r="U454" s="7"/>
      <c r="V454" s="7"/>
      <c r="W454" s="7"/>
      <c r="X454" s="7"/>
      <c r="Y454" s="7"/>
      <c r="Z454" s="37">
        <f t="shared" si="103"/>
        <v>0</v>
      </c>
      <c r="AA454" s="64"/>
      <c r="AB454" s="64"/>
      <c r="AC454" s="37">
        <f t="shared" si="104"/>
        <v>0</v>
      </c>
      <c r="AD454" s="58"/>
      <c r="AE454" s="58"/>
      <c r="AF454" s="7"/>
    </row>
    <row r="455" spans="1:32" ht="42" customHeight="1" outlineLevel="2" x14ac:dyDescent="0.3">
      <c r="A455" s="2"/>
      <c r="B455" s="7">
        <f t="shared" si="105"/>
        <v>27</v>
      </c>
      <c r="C455" s="19" t="s">
        <v>197</v>
      </c>
      <c r="D455" s="34"/>
      <c r="E455" s="34"/>
      <c r="F455" s="38">
        <v>3800</v>
      </c>
      <c r="G455" s="38"/>
      <c r="H455" s="38">
        <v>557.96</v>
      </c>
      <c r="I455" s="38">
        <v>418.47</v>
      </c>
      <c r="J455" s="38">
        <v>2823.57</v>
      </c>
      <c r="K455" s="38"/>
      <c r="L455" s="38">
        <v>3800</v>
      </c>
      <c r="M455" s="38"/>
      <c r="N455" s="38">
        <v>557.96</v>
      </c>
      <c r="O455" s="38">
        <v>418.47</v>
      </c>
      <c r="P455" s="38">
        <v>2823.57</v>
      </c>
      <c r="Q455" s="38"/>
      <c r="R455" s="9" t="s">
        <v>178</v>
      </c>
      <c r="S455" s="7">
        <v>2022</v>
      </c>
      <c r="T455" s="7"/>
      <c r="U455" s="7"/>
      <c r="V455" s="7"/>
      <c r="W455" s="7"/>
      <c r="X455" s="7"/>
      <c r="Y455" s="7"/>
      <c r="Z455" s="37">
        <f t="shared" si="103"/>
        <v>0</v>
      </c>
      <c r="AA455" s="64"/>
      <c r="AB455" s="64"/>
      <c r="AC455" s="37">
        <f t="shared" si="104"/>
        <v>0</v>
      </c>
      <c r="AD455" s="58"/>
      <c r="AE455" s="58"/>
      <c r="AF455" s="7"/>
    </row>
    <row r="456" spans="1:32" ht="42" customHeight="1" outlineLevel="2" x14ac:dyDescent="0.3">
      <c r="A456" s="2"/>
      <c r="B456" s="7">
        <f t="shared" si="105"/>
        <v>28</v>
      </c>
      <c r="C456" s="19" t="s">
        <v>196</v>
      </c>
      <c r="D456" s="34"/>
      <c r="E456" s="34"/>
      <c r="F456" s="38">
        <v>2400</v>
      </c>
      <c r="G456" s="38"/>
      <c r="H456" s="38">
        <v>336.92200000000003</v>
      </c>
      <c r="I456" s="38">
        <v>252.69200000000001</v>
      </c>
      <c r="J456" s="38">
        <v>1810.386</v>
      </c>
      <c r="K456" s="38"/>
      <c r="L456" s="38">
        <v>2400</v>
      </c>
      <c r="M456" s="38"/>
      <c r="N456" s="38">
        <v>336.92200000000003</v>
      </c>
      <c r="O456" s="38">
        <v>252.69200000000001</v>
      </c>
      <c r="P456" s="38">
        <v>1810.386</v>
      </c>
      <c r="Q456" s="38"/>
      <c r="R456" s="9" t="s">
        <v>178</v>
      </c>
      <c r="S456" s="7">
        <v>2022</v>
      </c>
      <c r="T456" s="7"/>
      <c r="U456" s="7"/>
      <c r="V456" s="7"/>
      <c r="W456" s="7"/>
      <c r="X456" s="7"/>
      <c r="Y456" s="7"/>
      <c r="Z456" s="37">
        <f t="shared" si="103"/>
        <v>0</v>
      </c>
      <c r="AA456" s="64"/>
      <c r="AB456" s="64"/>
      <c r="AC456" s="37">
        <f t="shared" si="104"/>
        <v>0</v>
      </c>
      <c r="AD456" s="58"/>
      <c r="AE456" s="58"/>
      <c r="AF456" s="7"/>
    </row>
    <row r="457" spans="1:32" ht="50.4" outlineLevel="2" x14ac:dyDescent="0.3">
      <c r="A457" s="2"/>
      <c r="B457" s="7">
        <f t="shared" si="105"/>
        <v>29</v>
      </c>
      <c r="C457" s="19" t="s">
        <v>195</v>
      </c>
      <c r="D457" s="34"/>
      <c r="E457" s="34"/>
      <c r="F457" s="38">
        <v>1180.8340000000001</v>
      </c>
      <c r="G457" s="38"/>
      <c r="H457" s="38">
        <v>291.35199999999998</v>
      </c>
      <c r="I457" s="38">
        <v>291.35199999999998</v>
      </c>
      <c r="J457" s="38">
        <v>598.13</v>
      </c>
      <c r="K457" s="38"/>
      <c r="L457" s="38">
        <v>1180.8340000000001</v>
      </c>
      <c r="M457" s="38"/>
      <c r="N457" s="38">
        <v>291.35199999999998</v>
      </c>
      <c r="O457" s="38">
        <v>291.35199999999998</v>
      </c>
      <c r="P457" s="38">
        <v>598.13</v>
      </c>
      <c r="Q457" s="38"/>
      <c r="R457" s="9" t="s">
        <v>192</v>
      </c>
      <c r="S457" s="7">
        <v>2022</v>
      </c>
      <c r="T457" s="7"/>
      <c r="U457" s="7"/>
      <c r="V457" s="7"/>
      <c r="W457" s="7"/>
      <c r="X457" s="7"/>
      <c r="Y457" s="7"/>
      <c r="Z457" s="37">
        <f t="shared" si="103"/>
        <v>0</v>
      </c>
      <c r="AA457" s="64"/>
      <c r="AB457" s="64"/>
      <c r="AC457" s="37">
        <f t="shared" si="104"/>
        <v>0</v>
      </c>
      <c r="AD457" s="58"/>
      <c r="AE457" s="58"/>
      <c r="AF457" s="7"/>
    </row>
    <row r="458" spans="1:32" ht="50.4" outlineLevel="2" x14ac:dyDescent="0.3">
      <c r="A458" s="2"/>
      <c r="B458" s="7">
        <f t="shared" si="105"/>
        <v>30</v>
      </c>
      <c r="C458" s="19" t="s">
        <v>194</v>
      </c>
      <c r="D458" s="34"/>
      <c r="E458" s="34"/>
      <c r="F458" s="38">
        <v>989.36800000000005</v>
      </c>
      <c r="G458" s="38"/>
      <c r="H458" s="38">
        <v>243.40799999999999</v>
      </c>
      <c r="I458" s="38">
        <v>243.40799999999999</v>
      </c>
      <c r="J458" s="38">
        <v>502.55200000000002</v>
      </c>
      <c r="K458" s="38"/>
      <c r="L458" s="38">
        <v>989.36800000000005</v>
      </c>
      <c r="M458" s="38"/>
      <c r="N458" s="38">
        <v>243.40799999999999</v>
      </c>
      <c r="O458" s="38">
        <v>243.40799999999999</v>
      </c>
      <c r="P458" s="38">
        <v>502.55200000000002</v>
      </c>
      <c r="Q458" s="38"/>
      <c r="R458" s="9" t="s">
        <v>192</v>
      </c>
      <c r="S458" s="7">
        <v>2022</v>
      </c>
      <c r="T458" s="7"/>
      <c r="U458" s="7"/>
      <c r="V458" s="7"/>
      <c r="W458" s="7"/>
      <c r="X458" s="7"/>
      <c r="Y458" s="7"/>
      <c r="Z458" s="37">
        <f t="shared" si="103"/>
        <v>0</v>
      </c>
      <c r="AA458" s="64"/>
      <c r="AB458" s="64"/>
      <c r="AC458" s="37">
        <f t="shared" si="104"/>
        <v>0</v>
      </c>
      <c r="AD458" s="58"/>
      <c r="AE458" s="58"/>
      <c r="AF458" s="7"/>
    </row>
    <row r="459" spans="1:32" ht="41.4" customHeight="1" outlineLevel="2" x14ac:dyDescent="0.3">
      <c r="A459" s="2"/>
      <c r="B459" s="7">
        <f t="shared" si="105"/>
        <v>31</v>
      </c>
      <c r="C459" s="19" t="s">
        <v>193</v>
      </c>
      <c r="D459" s="34"/>
      <c r="E459" s="34"/>
      <c r="F459" s="38">
        <v>827.35299999999995</v>
      </c>
      <c r="G459" s="38"/>
      <c r="H459" s="38">
        <v>202.84</v>
      </c>
      <c r="I459" s="38">
        <v>202.84</v>
      </c>
      <c r="J459" s="38">
        <v>421.673</v>
      </c>
      <c r="K459" s="38"/>
      <c r="L459" s="38">
        <v>827.35299999999995</v>
      </c>
      <c r="M459" s="38"/>
      <c r="N459" s="38">
        <v>202.84</v>
      </c>
      <c r="O459" s="38">
        <v>202.84</v>
      </c>
      <c r="P459" s="38">
        <v>421.673</v>
      </c>
      <c r="Q459" s="38"/>
      <c r="R459" s="9" t="s">
        <v>192</v>
      </c>
      <c r="S459" s="7">
        <v>2022</v>
      </c>
      <c r="T459" s="7"/>
      <c r="U459" s="7"/>
      <c r="V459" s="7"/>
      <c r="W459" s="7"/>
      <c r="X459" s="7"/>
      <c r="Y459" s="7"/>
      <c r="Z459" s="37">
        <f t="shared" si="103"/>
        <v>0</v>
      </c>
      <c r="AA459" s="64"/>
      <c r="AB459" s="64"/>
      <c r="AC459" s="37">
        <f t="shared" si="104"/>
        <v>0</v>
      </c>
      <c r="AD459" s="58"/>
      <c r="AE459" s="58"/>
      <c r="AF459" s="7"/>
    </row>
    <row r="460" spans="1:32" ht="41.4" customHeight="1" outlineLevel="2" x14ac:dyDescent="0.3">
      <c r="A460" s="2"/>
      <c r="B460" s="7">
        <f t="shared" si="105"/>
        <v>32</v>
      </c>
      <c r="C460" s="19" t="s">
        <v>191</v>
      </c>
      <c r="D460" s="34"/>
      <c r="E460" s="34"/>
      <c r="F460" s="38">
        <v>236.95400000000001</v>
      </c>
      <c r="G460" s="38"/>
      <c r="H460" s="38">
        <v>94.781999999999996</v>
      </c>
      <c r="I460" s="38">
        <v>71.085999999999999</v>
      </c>
      <c r="J460" s="38">
        <v>71.085999999999999</v>
      </c>
      <c r="K460" s="38"/>
      <c r="L460" s="38">
        <v>236.95400000000001</v>
      </c>
      <c r="M460" s="38"/>
      <c r="N460" s="38">
        <v>94.781999999999996</v>
      </c>
      <c r="O460" s="38">
        <v>71.085999999999999</v>
      </c>
      <c r="P460" s="38">
        <v>71.085999999999999</v>
      </c>
      <c r="Q460" s="38"/>
      <c r="R460" s="9" t="s">
        <v>187</v>
      </c>
      <c r="S460" s="7">
        <v>2022</v>
      </c>
      <c r="T460" s="7"/>
      <c r="U460" s="7"/>
      <c r="V460" s="7"/>
      <c r="W460" s="7"/>
      <c r="X460" s="7"/>
      <c r="Y460" s="7"/>
      <c r="Z460" s="37">
        <f t="shared" si="103"/>
        <v>0</v>
      </c>
      <c r="AA460" s="64"/>
      <c r="AB460" s="64"/>
      <c r="AC460" s="37">
        <f t="shared" si="104"/>
        <v>0</v>
      </c>
      <c r="AD460" s="58"/>
      <c r="AE460" s="58"/>
      <c r="AF460" s="7"/>
    </row>
    <row r="461" spans="1:32" ht="41.4" customHeight="1" outlineLevel="2" x14ac:dyDescent="0.3">
      <c r="A461" s="2"/>
      <c r="B461" s="7">
        <f t="shared" si="105"/>
        <v>33</v>
      </c>
      <c r="C461" s="19" t="s">
        <v>190</v>
      </c>
      <c r="D461" s="34"/>
      <c r="E461" s="34"/>
      <c r="F461" s="38">
        <v>260.92599999999999</v>
      </c>
      <c r="G461" s="38"/>
      <c r="H461" s="38">
        <v>104.37</v>
      </c>
      <c r="I461" s="38">
        <v>78.278000000000006</v>
      </c>
      <c r="J461" s="38">
        <v>78.278000000000006</v>
      </c>
      <c r="K461" s="38"/>
      <c r="L461" s="38">
        <v>260.92599999999999</v>
      </c>
      <c r="M461" s="38"/>
      <c r="N461" s="38">
        <v>104.37</v>
      </c>
      <c r="O461" s="38">
        <v>78.278000000000006</v>
      </c>
      <c r="P461" s="38">
        <v>78.278000000000006</v>
      </c>
      <c r="Q461" s="38"/>
      <c r="R461" s="9" t="s">
        <v>187</v>
      </c>
      <c r="S461" s="7">
        <v>2022</v>
      </c>
      <c r="T461" s="7"/>
      <c r="U461" s="7"/>
      <c r="V461" s="7"/>
      <c r="W461" s="7"/>
      <c r="X461" s="7"/>
      <c r="Y461" s="7"/>
      <c r="Z461" s="37">
        <f t="shared" si="103"/>
        <v>0</v>
      </c>
      <c r="AA461" s="64"/>
      <c r="AB461" s="64"/>
      <c r="AC461" s="37">
        <f t="shared" si="104"/>
        <v>0</v>
      </c>
      <c r="AD461" s="58"/>
      <c r="AE461" s="58"/>
      <c r="AF461" s="7"/>
    </row>
    <row r="462" spans="1:32" ht="41.4" customHeight="1" outlineLevel="2" x14ac:dyDescent="0.3">
      <c r="A462" s="2"/>
      <c r="B462" s="7">
        <f t="shared" si="105"/>
        <v>34</v>
      </c>
      <c r="C462" s="19" t="s">
        <v>189</v>
      </c>
      <c r="D462" s="34"/>
      <c r="E462" s="34"/>
      <c r="F462" s="38">
        <v>390.00599999999997</v>
      </c>
      <c r="G462" s="38"/>
      <c r="H462" s="38">
        <v>156.00200000000001</v>
      </c>
      <c r="I462" s="38">
        <v>117.002</v>
      </c>
      <c r="J462" s="38">
        <v>117.002</v>
      </c>
      <c r="K462" s="38"/>
      <c r="L462" s="38">
        <v>390.00599999999997</v>
      </c>
      <c r="M462" s="38"/>
      <c r="N462" s="38">
        <v>156.00200000000001</v>
      </c>
      <c r="O462" s="38">
        <v>117.002</v>
      </c>
      <c r="P462" s="38">
        <v>117.002</v>
      </c>
      <c r="Q462" s="38"/>
      <c r="R462" s="9" t="s">
        <v>187</v>
      </c>
      <c r="S462" s="7">
        <v>2022</v>
      </c>
      <c r="T462" s="7"/>
      <c r="U462" s="7"/>
      <c r="V462" s="7"/>
      <c r="W462" s="7"/>
      <c r="X462" s="7"/>
      <c r="Y462" s="7"/>
      <c r="Z462" s="37">
        <f t="shared" si="103"/>
        <v>0</v>
      </c>
      <c r="AA462" s="64"/>
      <c r="AB462" s="64"/>
      <c r="AC462" s="37">
        <f t="shared" si="104"/>
        <v>0</v>
      </c>
      <c r="AD462" s="58"/>
      <c r="AE462" s="58"/>
      <c r="AF462" s="7"/>
    </row>
    <row r="463" spans="1:32" ht="41.4" customHeight="1" outlineLevel="2" x14ac:dyDescent="0.3">
      <c r="A463" s="2"/>
      <c r="B463" s="7">
        <f t="shared" si="105"/>
        <v>35</v>
      </c>
      <c r="C463" s="19" t="s">
        <v>188</v>
      </c>
      <c r="D463" s="34"/>
      <c r="E463" s="34"/>
      <c r="F463" s="38">
        <v>407.524</v>
      </c>
      <c r="G463" s="38"/>
      <c r="H463" s="38">
        <v>163.01</v>
      </c>
      <c r="I463" s="38">
        <v>122.25700000000001</v>
      </c>
      <c r="J463" s="38">
        <v>122.25700000000001</v>
      </c>
      <c r="K463" s="38"/>
      <c r="L463" s="38">
        <v>407.524</v>
      </c>
      <c r="M463" s="38"/>
      <c r="N463" s="38">
        <v>163.01</v>
      </c>
      <c r="O463" s="38">
        <v>122.25700000000001</v>
      </c>
      <c r="P463" s="38">
        <v>122.25700000000001</v>
      </c>
      <c r="Q463" s="38"/>
      <c r="R463" s="9" t="s">
        <v>187</v>
      </c>
      <c r="S463" s="7">
        <v>2022</v>
      </c>
      <c r="T463" s="7"/>
      <c r="U463" s="7"/>
      <c r="V463" s="7"/>
      <c r="W463" s="7"/>
      <c r="X463" s="7"/>
      <c r="Y463" s="7"/>
      <c r="Z463" s="37">
        <f t="shared" si="103"/>
        <v>0</v>
      </c>
      <c r="AA463" s="64"/>
      <c r="AB463" s="64"/>
      <c r="AC463" s="37">
        <f t="shared" si="104"/>
        <v>0</v>
      </c>
      <c r="AD463" s="58"/>
      <c r="AE463" s="58"/>
      <c r="AF463" s="7"/>
    </row>
    <row r="464" spans="1:32" ht="41.4" customHeight="1" outlineLevel="2" x14ac:dyDescent="0.3">
      <c r="A464" s="2"/>
      <c r="B464" s="7">
        <f t="shared" si="105"/>
        <v>36</v>
      </c>
      <c r="C464" s="19" t="s">
        <v>186</v>
      </c>
      <c r="D464" s="34"/>
      <c r="E464" s="34"/>
      <c r="F464" s="38">
        <v>850.92</v>
      </c>
      <c r="G464" s="38"/>
      <c r="H464" s="38">
        <v>208.74100000000001</v>
      </c>
      <c r="I464" s="38">
        <v>156.55600000000001</v>
      </c>
      <c r="J464" s="38">
        <v>485.62299999999999</v>
      </c>
      <c r="K464" s="38"/>
      <c r="L464" s="38">
        <v>850.92</v>
      </c>
      <c r="M464" s="38"/>
      <c r="N464" s="38">
        <v>208.74100000000001</v>
      </c>
      <c r="O464" s="38">
        <v>156.55600000000001</v>
      </c>
      <c r="P464" s="38">
        <v>485.62299999999999</v>
      </c>
      <c r="Q464" s="38"/>
      <c r="R464" s="9" t="s">
        <v>185</v>
      </c>
      <c r="S464" s="7">
        <v>2022</v>
      </c>
      <c r="T464" s="7"/>
      <c r="U464" s="7"/>
      <c r="V464" s="7"/>
      <c r="W464" s="7"/>
      <c r="X464" s="7"/>
      <c r="Y464" s="7"/>
      <c r="Z464" s="37">
        <f t="shared" si="103"/>
        <v>0</v>
      </c>
      <c r="AA464" s="64"/>
      <c r="AB464" s="64"/>
      <c r="AC464" s="37">
        <f t="shared" si="104"/>
        <v>0</v>
      </c>
      <c r="AD464" s="58"/>
      <c r="AE464" s="58"/>
      <c r="AF464" s="7"/>
    </row>
    <row r="465" spans="1:32" ht="60" customHeight="1" outlineLevel="2" x14ac:dyDescent="0.3">
      <c r="A465" s="2"/>
      <c r="B465" s="7">
        <f t="shared" si="105"/>
        <v>37</v>
      </c>
      <c r="C465" s="19" t="s">
        <v>184</v>
      </c>
      <c r="D465" s="34"/>
      <c r="E465" s="34"/>
      <c r="F465" s="38">
        <v>459.14800000000002</v>
      </c>
      <c r="G465" s="38"/>
      <c r="H465" s="38">
        <v>110.64</v>
      </c>
      <c r="I465" s="38">
        <v>82.98</v>
      </c>
      <c r="J465" s="38">
        <v>265.52800000000002</v>
      </c>
      <c r="K465" s="38"/>
      <c r="L465" s="38">
        <v>459.14800000000002</v>
      </c>
      <c r="M465" s="38"/>
      <c r="N465" s="38">
        <v>110.64</v>
      </c>
      <c r="O465" s="38">
        <v>82.98</v>
      </c>
      <c r="P465" s="38">
        <v>265.52800000000002</v>
      </c>
      <c r="Q465" s="38"/>
      <c r="R465" s="9" t="s">
        <v>182</v>
      </c>
      <c r="S465" s="7">
        <v>2022</v>
      </c>
      <c r="T465" s="7"/>
      <c r="U465" s="7"/>
      <c r="V465" s="7"/>
      <c r="W465" s="7"/>
      <c r="X465" s="7"/>
      <c r="Y465" s="7"/>
      <c r="Z465" s="37">
        <f t="shared" si="103"/>
        <v>0</v>
      </c>
      <c r="AA465" s="64"/>
      <c r="AB465" s="64"/>
      <c r="AC465" s="37">
        <f t="shared" si="104"/>
        <v>0</v>
      </c>
      <c r="AD465" s="58"/>
      <c r="AE465" s="58"/>
      <c r="AF465" s="7"/>
    </row>
    <row r="466" spans="1:32" ht="41.4" customHeight="1" outlineLevel="2" x14ac:dyDescent="0.3">
      <c r="A466" s="2"/>
      <c r="B466" s="7">
        <f t="shared" si="105"/>
        <v>38</v>
      </c>
      <c r="C466" s="19" t="s">
        <v>183</v>
      </c>
      <c r="D466" s="34"/>
      <c r="E466" s="34"/>
      <c r="F466" s="38">
        <v>267.68</v>
      </c>
      <c r="G466" s="38"/>
      <c r="H466" s="38">
        <v>62.695999999999998</v>
      </c>
      <c r="I466" s="38">
        <v>47.021999999999998</v>
      </c>
      <c r="J466" s="38">
        <v>157.96199999999999</v>
      </c>
      <c r="K466" s="38"/>
      <c r="L466" s="38">
        <v>267.68</v>
      </c>
      <c r="M466" s="38"/>
      <c r="N466" s="38">
        <v>62.695999999999998</v>
      </c>
      <c r="O466" s="38">
        <v>47.021999999999998</v>
      </c>
      <c r="P466" s="38">
        <v>157.96199999999999</v>
      </c>
      <c r="Q466" s="38"/>
      <c r="R466" s="9" t="s">
        <v>182</v>
      </c>
      <c r="S466" s="7">
        <v>2022</v>
      </c>
      <c r="T466" s="7"/>
      <c r="U466" s="7"/>
      <c r="V466" s="7"/>
      <c r="W466" s="7"/>
      <c r="X466" s="7"/>
      <c r="Y466" s="7"/>
      <c r="Z466" s="37">
        <f t="shared" si="103"/>
        <v>0</v>
      </c>
      <c r="AA466" s="64"/>
      <c r="AB466" s="64"/>
      <c r="AC466" s="37">
        <f t="shared" si="104"/>
        <v>0</v>
      </c>
      <c r="AD466" s="58"/>
      <c r="AE466" s="58"/>
      <c r="AF466" s="7"/>
    </row>
    <row r="467" spans="1:32" ht="53.4" customHeight="1" outlineLevel="2" x14ac:dyDescent="0.3">
      <c r="A467" s="2"/>
      <c r="B467" s="7">
        <f t="shared" si="105"/>
        <v>39</v>
      </c>
      <c r="C467" s="19" t="s">
        <v>181</v>
      </c>
      <c r="D467" s="34"/>
      <c r="E467" s="34"/>
      <c r="F467" s="38">
        <v>1208.819</v>
      </c>
      <c r="G467" s="38"/>
      <c r="H467" s="38">
        <v>298.35899999999998</v>
      </c>
      <c r="I467" s="38">
        <v>223.76900000000001</v>
      </c>
      <c r="J467" s="38">
        <v>686.69100000000003</v>
      </c>
      <c r="K467" s="38"/>
      <c r="L467" s="38">
        <v>1208.819</v>
      </c>
      <c r="M467" s="38"/>
      <c r="N467" s="38">
        <v>298.35899999999998</v>
      </c>
      <c r="O467" s="38">
        <v>223.76900000000001</v>
      </c>
      <c r="P467" s="38">
        <v>686.69100000000003</v>
      </c>
      <c r="Q467" s="38"/>
      <c r="R467" s="9" t="s">
        <v>178</v>
      </c>
      <c r="S467" s="7">
        <v>2022</v>
      </c>
      <c r="T467" s="7"/>
      <c r="U467" s="7"/>
      <c r="V467" s="7"/>
      <c r="W467" s="7"/>
      <c r="X467" s="7"/>
      <c r="Y467" s="7"/>
      <c r="Z467" s="37">
        <f t="shared" si="103"/>
        <v>0</v>
      </c>
      <c r="AA467" s="64"/>
      <c r="AB467" s="64"/>
      <c r="AC467" s="37">
        <f t="shared" si="104"/>
        <v>0</v>
      </c>
      <c r="AD467" s="58"/>
      <c r="AE467" s="58"/>
      <c r="AF467" s="7"/>
    </row>
    <row r="468" spans="1:32" ht="53.4" customHeight="1" outlineLevel="2" x14ac:dyDescent="0.3">
      <c r="A468" s="2"/>
      <c r="B468" s="7">
        <f t="shared" si="105"/>
        <v>40</v>
      </c>
      <c r="C468" s="19" t="s">
        <v>180</v>
      </c>
      <c r="D468" s="34"/>
      <c r="E468" s="34"/>
      <c r="F468" s="38">
        <v>459.14800000000002</v>
      </c>
      <c r="G468" s="38"/>
      <c r="H468" s="38">
        <v>110.64</v>
      </c>
      <c r="I468" s="38">
        <v>82.98</v>
      </c>
      <c r="J468" s="38">
        <v>265.52800000000002</v>
      </c>
      <c r="K468" s="38"/>
      <c r="L468" s="38">
        <v>459.14800000000002</v>
      </c>
      <c r="M468" s="38"/>
      <c r="N468" s="38">
        <v>110.64</v>
      </c>
      <c r="O468" s="38">
        <v>82.98</v>
      </c>
      <c r="P468" s="38">
        <v>265.52800000000002</v>
      </c>
      <c r="Q468" s="38"/>
      <c r="R468" s="9" t="s">
        <v>178</v>
      </c>
      <c r="S468" s="7">
        <v>2022</v>
      </c>
      <c r="T468" s="7"/>
      <c r="U468" s="7"/>
      <c r="V468" s="7"/>
      <c r="W468" s="7"/>
      <c r="X468" s="7"/>
      <c r="Y468" s="7"/>
      <c r="Z468" s="37">
        <f t="shared" si="103"/>
        <v>0</v>
      </c>
      <c r="AA468" s="64"/>
      <c r="AB468" s="64"/>
      <c r="AC468" s="37">
        <f t="shared" si="104"/>
        <v>0</v>
      </c>
      <c r="AD468" s="58"/>
      <c r="AE468" s="58"/>
      <c r="AF468" s="7"/>
    </row>
    <row r="469" spans="1:32" ht="53.4" customHeight="1" outlineLevel="2" x14ac:dyDescent="0.3">
      <c r="A469" s="2"/>
      <c r="B469" s="7">
        <f t="shared" si="105"/>
        <v>41</v>
      </c>
      <c r="C469" s="19" t="s">
        <v>179</v>
      </c>
      <c r="D469" s="34"/>
      <c r="E469" s="34"/>
      <c r="F469" s="38">
        <v>298.608</v>
      </c>
      <c r="G469" s="38"/>
      <c r="H469" s="38">
        <v>70.441000000000003</v>
      </c>
      <c r="I469" s="38">
        <v>52.831000000000003</v>
      </c>
      <c r="J469" s="38">
        <v>175.33600000000001</v>
      </c>
      <c r="K469" s="38"/>
      <c r="L469" s="38">
        <v>298.608</v>
      </c>
      <c r="M469" s="38"/>
      <c r="N469" s="38">
        <v>70.441000000000003</v>
      </c>
      <c r="O469" s="38">
        <v>52.831000000000003</v>
      </c>
      <c r="P469" s="38">
        <v>175.33600000000001</v>
      </c>
      <c r="Q469" s="38"/>
      <c r="R469" s="9" t="s">
        <v>178</v>
      </c>
      <c r="S469" s="7">
        <v>2022</v>
      </c>
      <c r="T469" s="7"/>
      <c r="U469" s="7"/>
      <c r="V469" s="7"/>
      <c r="W469" s="7"/>
      <c r="X469" s="7"/>
      <c r="Y469" s="7"/>
      <c r="Z469" s="37">
        <f t="shared" si="103"/>
        <v>0</v>
      </c>
      <c r="AA469" s="64"/>
      <c r="AB469" s="64"/>
      <c r="AC469" s="37">
        <f t="shared" si="104"/>
        <v>0</v>
      </c>
      <c r="AD469" s="58"/>
      <c r="AE469" s="58"/>
      <c r="AF469" s="7"/>
    </row>
    <row r="470" spans="1:32" ht="41.4" customHeight="1" outlineLevel="2" x14ac:dyDescent="0.3">
      <c r="A470" s="2"/>
      <c r="B470" s="7">
        <f t="shared" si="105"/>
        <v>42</v>
      </c>
      <c r="C470" s="52" t="s">
        <v>177</v>
      </c>
      <c r="D470" s="34"/>
      <c r="E470" s="34"/>
      <c r="F470" s="38">
        <v>948</v>
      </c>
      <c r="G470" s="38"/>
      <c r="H470" s="38">
        <v>258</v>
      </c>
      <c r="I470" s="38">
        <v>258</v>
      </c>
      <c r="J470" s="38">
        <v>432</v>
      </c>
      <c r="K470" s="38"/>
      <c r="L470" s="38">
        <v>948</v>
      </c>
      <c r="M470" s="38"/>
      <c r="N470" s="38">
        <v>258</v>
      </c>
      <c r="O470" s="38">
        <v>258</v>
      </c>
      <c r="P470" s="38">
        <v>432</v>
      </c>
      <c r="Q470" s="38"/>
      <c r="R470" s="9" t="s">
        <v>176</v>
      </c>
      <c r="S470" s="7">
        <v>2022</v>
      </c>
      <c r="T470" s="7"/>
      <c r="U470" s="7"/>
      <c r="V470" s="7"/>
      <c r="W470" s="7"/>
      <c r="X470" s="7"/>
      <c r="Y470" s="7"/>
      <c r="Z470" s="37">
        <f t="shared" si="103"/>
        <v>0</v>
      </c>
      <c r="AA470" s="64"/>
      <c r="AB470" s="64"/>
      <c r="AC470" s="37">
        <f t="shared" si="104"/>
        <v>0</v>
      </c>
      <c r="AD470" s="58"/>
      <c r="AE470" s="58"/>
      <c r="AF470" s="7"/>
    </row>
    <row r="471" spans="1:32" s="40" customFormat="1" ht="79.95" customHeight="1" outlineLevel="1" x14ac:dyDescent="0.3">
      <c r="B471" s="63" t="s">
        <v>175</v>
      </c>
      <c r="C471" s="62" t="s">
        <v>174</v>
      </c>
      <c r="D471" s="57"/>
      <c r="E471" s="57"/>
      <c r="F471" s="61">
        <v>23533</v>
      </c>
      <c r="G471" s="61"/>
      <c r="H471" s="61">
        <v>8840</v>
      </c>
      <c r="I471" s="61">
        <v>14693</v>
      </c>
      <c r="J471" s="61"/>
      <c r="K471" s="61"/>
      <c r="L471" s="61">
        <f>SUM(L472:L478)</f>
        <v>23533</v>
      </c>
      <c r="M471" s="61">
        <f>SUM(M472:M478)</f>
        <v>0</v>
      </c>
      <c r="N471" s="61">
        <f>SUM(N472:N478)</f>
        <v>8840</v>
      </c>
      <c r="O471" s="61">
        <f>SUM(O472:O478)</f>
        <v>14693</v>
      </c>
      <c r="P471" s="61">
        <f>SUM(P472:P478)</f>
        <v>0</v>
      </c>
      <c r="Q471" s="61"/>
      <c r="R471" s="60"/>
      <c r="S471" s="57"/>
      <c r="T471" s="59"/>
      <c r="U471" s="59"/>
      <c r="V471" s="59"/>
      <c r="W471" s="59"/>
      <c r="X471" s="59"/>
      <c r="Y471" s="59"/>
      <c r="Z471" s="59"/>
      <c r="AA471" s="58"/>
      <c r="AB471" s="58"/>
      <c r="AC471" s="58"/>
      <c r="AD471" s="58"/>
      <c r="AE471" s="58"/>
      <c r="AF471" s="57"/>
    </row>
    <row r="472" spans="1:32" ht="66.599999999999994" customHeight="1" outlineLevel="2" x14ac:dyDescent="0.3">
      <c r="A472" s="2"/>
      <c r="B472" s="7">
        <v>1</v>
      </c>
      <c r="C472" s="56" t="s">
        <v>173</v>
      </c>
      <c r="D472" s="7"/>
      <c r="E472" s="7"/>
      <c r="F472" s="38">
        <v>3645</v>
      </c>
      <c r="G472" s="38"/>
      <c r="H472" s="38">
        <v>1210</v>
      </c>
      <c r="I472" s="38">
        <v>2435</v>
      </c>
      <c r="J472" s="38"/>
      <c r="K472" s="38"/>
      <c r="L472" s="38">
        <v>3645</v>
      </c>
      <c r="M472" s="38"/>
      <c r="N472" s="38">
        <v>1210</v>
      </c>
      <c r="O472" s="38">
        <v>2435</v>
      </c>
      <c r="P472" s="38"/>
      <c r="Q472" s="38"/>
      <c r="R472" s="9" t="s">
        <v>36</v>
      </c>
      <c r="S472" s="7">
        <v>2022</v>
      </c>
      <c r="T472" s="7"/>
      <c r="U472" s="7"/>
      <c r="V472" s="7"/>
      <c r="W472" s="7"/>
      <c r="X472" s="7"/>
      <c r="Y472" s="7"/>
      <c r="Z472" s="37">
        <f t="shared" ref="Z472:Z478" si="106">AA472+AB472</f>
        <v>0</v>
      </c>
      <c r="AA472" s="55"/>
      <c r="AB472" s="55"/>
      <c r="AC472" s="37">
        <f t="shared" ref="AC472:AC478" si="107">AD472+AE472</f>
        <v>0</v>
      </c>
      <c r="AD472" s="8"/>
      <c r="AE472" s="8"/>
      <c r="AF472" s="7"/>
    </row>
    <row r="473" spans="1:32" ht="50.4" outlineLevel="2" x14ac:dyDescent="0.3">
      <c r="A473" s="2"/>
      <c r="B473" s="7">
        <f t="shared" ref="B473:B478" si="108">B472+1</f>
        <v>2</v>
      </c>
      <c r="C473" s="56" t="s">
        <v>172</v>
      </c>
      <c r="D473" s="7"/>
      <c r="E473" s="7"/>
      <c r="F473" s="38">
        <v>1589</v>
      </c>
      <c r="G473" s="38"/>
      <c r="H473" s="38">
        <v>570</v>
      </c>
      <c r="I473" s="38">
        <v>1019.0000000000001</v>
      </c>
      <c r="J473" s="38"/>
      <c r="K473" s="38"/>
      <c r="L473" s="38">
        <v>1589</v>
      </c>
      <c r="M473" s="38"/>
      <c r="N473" s="38">
        <v>570</v>
      </c>
      <c r="O473" s="38">
        <v>1019.0000000000001</v>
      </c>
      <c r="P473" s="38"/>
      <c r="Q473" s="38"/>
      <c r="R473" s="9" t="s">
        <v>36</v>
      </c>
      <c r="S473" s="7">
        <v>2022</v>
      </c>
      <c r="T473" s="7"/>
      <c r="U473" s="7"/>
      <c r="V473" s="7"/>
      <c r="W473" s="7"/>
      <c r="X473" s="7"/>
      <c r="Y473" s="7"/>
      <c r="Z473" s="37">
        <f t="shared" si="106"/>
        <v>0</v>
      </c>
      <c r="AA473" s="55"/>
      <c r="AB473" s="55"/>
      <c r="AC473" s="37">
        <f t="shared" si="107"/>
        <v>0</v>
      </c>
      <c r="AD473" s="8"/>
      <c r="AE473" s="8"/>
      <c r="AF473" s="7"/>
    </row>
    <row r="474" spans="1:32" ht="50.4" outlineLevel="2" x14ac:dyDescent="0.3">
      <c r="A474" s="2"/>
      <c r="B474" s="7">
        <f t="shared" si="108"/>
        <v>3</v>
      </c>
      <c r="C474" s="56" t="s">
        <v>171</v>
      </c>
      <c r="D474" s="7"/>
      <c r="E474" s="7"/>
      <c r="F474" s="38">
        <v>2255</v>
      </c>
      <c r="G474" s="38"/>
      <c r="H474" s="38">
        <v>800</v>
      </c>
      <c r="I474" s="38">
        <v>1454.9999999999998</v>
      </c>
      <c r="J474" s="38"/>
      <c r="K474" s="38"/>
      <c r="L474" s="38">
        <v>2255</v>
      </c>
      <c r="M474" s="38"/>
      <c r="N474" s="38">
        <v>800</v>
      </c>
      <c r="O474" s="38">
        <v>1454.9999999999998</v>
      </c>
      <c r="P474" s="38"/>
      <c r="Q474" s="38"/>
      <c r="R474" s="9" t="s">
        <v>36</v>
      </c>
      <c r="S474" s="7">
        <v>2022</v>
      </c>
      <c r="T474" s="7"/>
      <c r="U474" s="7"/>
      <c r="V474" s="7"/>
      <c r="W474" s="7"/>
      <c r="X474" s="7"/>
      <c r="Y474" s="7"/>
      <c r="Z474" s="37">
        <f t="shared" si="106"/>
        <v>0</v>
      </c>
      <c r="AA474" s="55"/>
      <c r="AB474" s="55"/>
      <c r="AC474" s="37">
        <f t="shared" si="107"/>
        <v>0</v>
      </c>
      <c r="AD474" s="8"/>
      <c r="AE474" s="8"/>
      <c r="AF474" s="7"/>
    </row>
    <row r="475" spans="1:32" ht="50.4" outlineLevel="2" x14ac:dyDescent="0.3">
      <c r="A475" s="2"/>
      <c r="B475" s="7">
        <f t="shared" si="108"/>
        <v>4</v>
      </c>
      <c r="C475" s="56" t="s">
        <v>170</v>
      </c>
      <c r="D475" s="7"/>
      <c r="E475" s="7"/>
      <c r="F475" s="38">
        <v>1695</v>
      </c>
      <c r="G475" s="38"/>
      <c r="H475" s="38">
        <v>530</v>
      </c>
      <c r="I475" s="38">
        <v>1165</v>
      </c>
      <c r="J475" s="38"/>
      <c r="K475" s="38"/>
      <c r="L475" s="38">
        <v>1695</v>
      </c>
      <c r="M475" s="38"/>
      <c r="N475" s="38">
        <v>530</v>
      </c>
      <c r="O475" s="38">
        <v>1165</v>
      </c>
      <c r="P475" s="38"/>
      <c r="Q475" s="38"/>
      <c r="R475" s="9" t="s">
        <v>36</v>
      </c>
      <c r="S475" s="7">
        <v>2022</v>
      </c>
      <c r="T475" s="7"/>
      <c r="U475" s="7"/>
      <c r="V475" s="7"/>
      <c r="W475" s="7"/>
      <c r="X475" s="7"/>
      <c r="Y475" s="7"/>
      <c r="Z475" s="37">
        <f t="shared" si="106"/>
        <v>0</v>
      </c>
      <c r="AA475" s="55"/>
      <c r="AB475" s="55"/>
      <c r="AC475" s="37">
        <f t="shared" si="107"/>
        <v>0</v>
      </c>
      <c r="AD475" s="8"/>
      <c r="AE475" s="8"/>
      <c r="AF475" s="7"/>
    </row>
    <row r="476" spans="1:32" ht="50.4" outlineLevel="2" x14ac:dyDescent="0.3">
      <c r="A476" s="2"/>
      <c r="B476" s="7">
        <f t="shared" si="108"/>
        <v>5</v>
      </c>
      <c r="C476" s="56" t="s">
        <v>169</v>
      </c>
      <c r="D476" s="7"/>
      <c r="E476" s="7"/>
      <c r="F476" s="38">
        <v>1032</v>
      </c>
      <c r="G476" s="38"/>
      <c r="H476" s="38">
        <v>380</v>
      </c>
      <c r="I476" s="38">
        <v>652</v>
      </c>
      <c r="J476" s="38"/>
      <c r="K476" s="38"/>
      <c r="L476" s="38">
        <v>1032</v>
      </c>
      <c r="M476" s="38"/>
      <c r="N476" s="38">
        <v>380</v>
      </c>
      <c r="O476" s="38">
        <v>652</v>
      </c>
      <c r="P476" s="38"/>
      <c r="Q476" s="38"/>
      <c r="R476" s="9" t="s">
        <v>36</v>
      </c>
      <c r="S476" s="7">
        <v>2022</v>
      </c>
      <c r="T476" s="7"/>
      <c r="U476" s="7"/>
      <c r="V476" s="7"/>
      <c r="W476" s="7"/>
      <c r="X476" s="7"/>
      <c r="Y476" s="7"/>
      <c r="Z476" s="37">
        <f t="shared" si="106"/>
        <v>0</v>
      </c>
      <c r="AA476" s="55"/>
      <c r="AB476" s="55"/>
      <c r="AC476" s="37">
        <f t="shared" si="107"/>
        <v>0</v>
      </c>
      <c r="AD476" s="8"/>
      <c r="AE476" s="8"/>
      <c r="AF476" s="7"/>
    </row>
    <row r="477" spans="1:32" ht="50.4" outlineLevel="2" x14ac:dyDescent="0.3">
      <c r="A477" s="2"/>
      <c r="B477" s="7">
        <f t="shared" si="108"/>
        <v>6</v>
      </c>
      <c r="C477" s="56" t="s">
        <v>168</v>
      </c>
      <c r="D477" s="7"/>
      <c r="E477" s="7"/>
      <c r="F477" s="38">
        <v>1546</v>
      </c>
      <c r="G477" s="38"/>
      <c r="H477" s="38">
        <v>490</v>
      </c>
      <c r="I477" s="38">
        <v>1056</v>
      </c>
      <c r="J477" s="38"/>
      <c r="K477" s="38"/>
      <c r="L477" s="38">
        <v>1546</v>
      </c>
      <c r="M477" s="38"/>
      <c r="N477" s="38">
        <v>490</v>
      </c>
      <c r="O477" s="38">
        <v>1056</v>
      </c>
      <c r="P477" s="38"/>
      <c r="Q477" s="38"/>
      <c r="R477" s="9" t="s">
        <v>36</v>
      </c>
      <c r="S477" s="7">
        <v>2022</v>
      </c>
      <c r="T477" s="7"/>
      <c r="U477" s="7"/>
      <c r="V477" s="7"/>
      <c r="W477" s="7"/>
      <c r="X477" s="7"/>
      <c r="Y477" s="7"/>
      <c r="Z477" s="37">
        <f t="shared" si="106"/>
        <v>0</v>
      </c>
      <c r="AA477" s="55"/>
      <c r="AB477" s="55"/>
      <c r="AC477" s="37">
        <f t="shared" si="107"/>
        <v>0</v>
      </c>
      <c r="AD477" s="8"/>
      <c r="AE477" s="8"/>
      <c r="AF477" s="7"/>
    </row>
    <row r="478" spans="1:32" ht="50.4" outlineLevel="2" x14ac:dyDescent="0.3">
      <c r="A478" s="2"/>
      <c r="B478" s="7">
        <f t="shared" si="108"/>
        <v>7</v>
      </c>
      <c r="C478" s="56" t="s">
        <v>167</v>
      </c>
      <c r="D478" s="7"/>
      <c r="E478" s="7"/>
      <c r="F478" s="38">
        <v>11771</v>
      </c>
      <c r="G478" s="38"/>
      <c r="H478" s="38">
        <v>4860</v>
      </c>
      <c r="I478" s="38">
        <v>6911.0000000000009</v>
      </c>
      <c r="J478" s="38"/>
      <c r="K478" s="38"/>
      <c r="L478" s="38">
        <v>11771</v>
      </c>
      <c r="M478" s="38"/>
      <c r="N478" s="38">
        <v>4860</v>
      </c>
      <c r="O478" s="38">
        <v>6911.0000000000009</v>
      </c>
      <c r="P478" s="38"/>
      <c r="Q478" s="38"/>
      <c r="R478" s="9" t="s">
        <v>36</v>
      </c>
      <c r="S478" s="7">
        <v>2022</v>
      </c>
      <c r="T478" s="7"/>
      <c r="U478" s="7"/>
      <c r="V478" s="7"/>
      <c r="W478" s="7"/>
      <c r="X478" s="7"/>
      <c r="Y478" s="7"/>
      <c r="Z478" s="37">
        <f t="shared" si="106"/>
        <v>0</v>
      </c>
      <c r="AA478" s="55"/>
      <c r="AB478" s="55"/>
      <c r="AC478" s="37">
        <f t="shared" si="107"/>
        <v>0</v>
      </c>
      <c r="AD478" s="8"/>
      <c r="AE478" s="8"/>
      <c r="AF478" s="7"/>
    </row>
    <row r="479" spans="1:32" s="40" customFormat="1" ht="94.2" customHeight="1" outlineLevel="1" x14ac:dyDescent="0.3">
      <c r="B479" s="34" t="s">
        <v>166</v>
      </c>
      <c r="C479" s="33" t="s">
        <v>165</v>
      </c>
      <c r="D479" s="34"/>
      <c r="E479" s="34"/>
      <c r="F479" s="44">
        <v>3506</v>
      </c>
      <c r="G479" s="44"/>
      <c r="H479" s="44">
        <v>1343.027</v>
      </c>
      <c r="I479" s="44">
        <v>1007.27</v>
      </c>
      <c r="J479" s="44">
        <v>1155.7049999999999</v>
      </c>
      <c r="K479" s="44"/>
      <c r="L479" s="44">
        <f>SUM(L480:L489)</f>
        <v>3506</v>
      </c>
      <c r="M479" s="44">
        <f>SUM(M480:M489)</f>
        <v>0</v>
      </c>
      <c r="N479" s="44">
        <f>SUM(N480:N489)</f>
        <v>1343.027</v>
      </c>
      <c r="O479" s="44">
        <f>SUM(O480:O489)</f>
        <v>1007.27</v>
      </c>
      <c r="P479" s="44">
        <f>SUM(P480:P489)</f>
        <v>1155.7019999999998</v>
      </c>
      <c r="Q479" s="44"/>
      <c r="R479" s="9"/>
      <c r="S479" s="7"/>
      <c r="T479" s="7"/>
      <c r="U479" s="7"/>
      <c r="V479" s="7"/>
      <c r="W479" s="7"/>
      <c r="X479" s="7"/>
      <c r="Y479" s="7"/>
      <c r="Z479" s="7"/>
      <c r="AA479" s="8"/>
      <c r="AB479" s="8"/>
      <c r="AC479" s="8"/>
      <c r="AD479" s="8"/>
      <c r="AE479" s="8"/>
      <c r="AF479" s="7"/>
    </row>
    <row r="480" spans="1:32" ht="45.6" customHeight="1" outlineLevel="2" x14ac:dyDescent="0.3">
      <c r="A480" s="2"/>
      <c r="B480" s="7">
        <v>1</v>
      </c>
      <c r="C480" s="52" t="s">
        <v>164</v>
      </c>
      <c r="D480" s="34"/>
      <c r="E480" s="34"/>
      <c r="F480" s="53">
        <v>120</v>
      </c>
      <c r="G480" s="53"/>
      <c r="H480" s="53">
        <v>47.271999999999998</v>
      </c>
      <c r="I480" s="53">
        <v>35.454000000000001</v>
      </c>
      <c r="J480" s="53">
        <v>37.274000000000001</v>
      </c>
      <c r="K480" s="53"/>
      <c r="L480" s="53">
        <v>120</v>
      </c>
      <c r="M480" s="53"/>
      <c r="N480" s="53">
        <v>47.271999999999998</v>
      </c>
      <c r="O480" s="53">
        <v>35.454000000000001</v>
      </c>
      <c r="P480" s="53">
        <v>37.274000000000001</v>
      </c>
      <c r="Q480" s="53"/>
      <c r="R480" s="9" t="s">
        <v>147</v>
      </c>
      <c r="S480" s="7">
        <v>2022</v>
      </c>
      <c r="T480" s="7"/>
      <c r="U480" s="7"/>
      <c r="V480" s="7"/>
      <c r="W480" s="7"/>
      <c r="X480" s="7"/>
      <c r="Y480" s="7"/>
      <c r="Z480" s="37">
        <f t="shared" ref="Z480:Z489" si="109">AA480+AB480</f>
        <v>0</v>
      </c>
      <c r="AA480" s="11"/>
      <c r="AB480" s="11"/>
      <c r="AC480" s="37">
        <f t="shared" ref="AC480:AC489" si="110">AD480+AE480</f>
        <v>0</v>
      </c>
      <c r="AD480" s="11"/>
      <c r="AE480" s="8"/>
      <c r="AF480" s="7"/>
    </row>
    <row r="481" spans="1:32" ht="45.6" customHeight="1" outlineLevel="2" x14ac:dyDescent="0.3">
      <c r="A481" s="2"/>
      <c r="B481" s="7">
        <f t="shared" ref="B481:B489" si="111">B480+1</f>
        <v>2</v>
      </c>
      <c r="C481" s="19" t="s">
        <v>163</v>
      </c>
      <c r="D481" s="34"/>
      <c r="E481" s="34"/>
      <c r="F481" s="53">
        <v>335</v>
      </c>
      <c r="G481" s="53"/>
      <c r="H481" s="53">
        <v>75.539000000000001</v>
      </c>
      <c r="I481" s="53">
        <v>56.654000000000003</v>
      </c>
      <c r="J481" s="53">
        <v>202.80600000000001</v>
      </c>
      <c r="K481" s="53"/>
      <c r="L481" s="53">
        <v>335</v>
      </c>
      <c r="M481" s="53"/>
      <c r="N481" s="53">
        <v>75.539000000000001</v>
      </c>
      <c r="O481" s="53">
        <v>56.654000000000003</v>
      </c>
      <c r="P481" s="53">
        <v>202.80600000000001</v>
      </c>
      <c r="Q481" s="53"/>
      <c r="R481" s="9" t="s">
        <v>147</v>
      </c>
      <c r="S481" s="7">
        <v>2022</v>
      </c>
      <c r="T481" s="7"/>
      <c r="U481" s="7"/>
      <c r="V481" s="7"/>
      <c r="W481" s="7"/>
      <c r="X481" s="7"/>
      <c r="Y481" s="7"/>
      <c r="Z481" s="37">
        <f t="shared" si="109"/>
        <v>0</v>
      </c>
      <c r="AA481" s="11"/>
      <c r="AB481" s="11"/>
      <c r="AC481" s="37">
        <f t="shared" si="110"/>
        <v>0</v>
      </c>
      <c r="AD481" s="11"/>
      <c r="AE481" s="8"/>
      <c r="AF481" s="7"/>
    </row>
    <row r="482" spans="1:32" ht="45.6" customHeight="1" outlineLevel="2" x14ac:dyDescent="0.3">
      <c r="A482" s="2"/>
      <c r="B482" s="7">
        <f t="shared" si="111"/>
        <v>3</v>
      </c>
      <c r="C482" s="19" t="s">
        <v>162</v>
      </c>
      <c r="D482" s="34"/>
      <c r="E482" s="34"/>
      <c r="F482" s="53">
        <v>537</v>
      </c>
      <c r="G482" s="53"/>
      <c r="H482" s="53">
        <v>214.6</v>
      </c>
      <c r="I482" s="53">
        <v>160.94999999999999</v>
      </c>
      <c r="J482" s="53">
        <v>161.44999999999999</v>
      </c>
      <c r="K482" s="53"/>
      <c r="L482" s="53">
        <v>537</v>
      </c>
      <c r="M482" s="53"/>
      <c r="N482" s="53">
        <v>214.6</v>
      </c>
      <c r="O482" s="53">
        <v>160.94999999999999</v>
      </c>
      <c r="P482" s="53">
        <v>161.44999999999999</v>
      </c>
      <c r="Q482" s="53"/>
      <c r="R482" s="9" t="s">
        <v>147</v>
      </c>
      <c r="S482" s="7">
        <v>2022</v>
      </c>
      <c r="T482" s="7"/>
      <c r="U482" s="7"/>
      <c r="V482" s="7"/>
      <c r="W482" s="7"/>
      <c r="X482" s="7"/>
      <c r="Y482" s="7"/>
      <c r="Z482" s="37">
        <f t="shared" si="109"/>
        <v>0</v>
      </c>
      <c r="AA482" s="11"/>
      <c r="AB482" s="11"/>
      <c r="AC482" s="37">
        <f t="shared" si="110"/>
        <v>0</v>
      </c>
      <c r="AD482" s="11"/>
      <c r="AE482" s="8"/>
      <c r="AF482" s="7"/>
    </row>
    <row r="483" spans="1:32" ht="45.6" customHeight="1" outlineLevel="2" x14ac:dyDescent="0.3">
      <c r="A483" s="2"/>
      <c r="B483" s="7">
        <f t="shared" si="111"/>
        <v>4</v>
      </c>
      <c r="C483" s="19" t="s">
        <v>161</v>
      </c>
      <c r="D483" s="34"/>
      <c r="E483" s="34"/>
      <c r="F483" s="53">
        <v>214</v>
      </c>
      <c r="G483" s="53"/>
      <c r="H483" s="53">
        <v>85.84</v>
      </c>
      <c r="I483" s="53">
        <v>64.38</v>
      </c>
      <c r="J483" s="53">
        <v>63.78</v>
      </c>
      <c r="K483" s="53"/>
      <c r="L483" s="53">
        <v>214</v>
      </c>
      <c r="M483" s="53"/>
      <c r="N483" s="53">
        <v>85.84</v>
      </c>
      <c r="O483" s="53">
        <v>64.38</v>
      </c>
      <c r="P483" s="53">
        <v>63.78</v>
      </c>
      <c r="Q483" s="53"/>
      <c r="R483" s="9" t="s">
        <v>147</v>
      </c>
      <c r="S483" s="7">
        <v>2022</v>
      </c>
      <c r="T483" s="7"/>
      <c r="U483" s="7"/>
      <c r="V483" s="7"/>
      <c r="W483" s="7"/>
      <c r="X483" s="7"/>
      <c r="Y483" s="7"/>
      <c r="Z483" s="37">
        <f t="shared" si="109"/>
        <v>0</v>
      </c>
      <c r="AA483" s="11"/>
      <c r="AB483" s="11"/>
      <c r="AC483" s="37">
        <f t="shared" si="110"/>
        <v>0</v>
      </c>
      <c r="AD483" s="11"/>
      <c r="AE483" s="8"/>
      <c r="AF483" s="7"/>
    </row>
    <row r="484" spans="1:32" ht="45.6" customHeight="1" outlineLevel="2" x14ac:dyDescent="0.3">
      <c r="A484" s="2"/>
      <c r="B484" s="7">
        <f t="shared" si="111"/>
        <v>5</v>
      </c>
      <c r="C484" s="19" t="s">
        <v>160</v>
      </c>
      <c r="D484" s="34"/>
      <c r="E484" s="34"/>
      <c r="F484" s="53">
        <v>644</v>
      </c>
      <c r="G484" s="53"/>
      <c r="H484" s="53">
        <v>257.52</v>
      </c>
      <c r="I484" s="53">
        <v>193.14</v>
      </c>
      <c r="J484" s="53">
        <v>193.34</v>
      </c>
      <c r="K484" s="53"/>
      <c r="L484" s="53">
        <v>644</v>
      </c>
      <c r="M484" s="53"/>
      <c r="N484" s="53">
        <v>257.52</v>
      </c>
      <c r="O484" s="53">
        <v>193.14</v>
      </c>
      <c r="P484" s="53">
        <v>193.34</v>
      </c>
      <c r="Q484" s="53"/>
      <c r="R484" s="9" t="s">
        <v>147</v>
      </c>
      <c r="S484" s="7">
        <v>2022</v>
      </c>
      <c r="T484" s="7"/>
      <c r="U484" s="7"/>
      <c r="V484" s="7"/>
      <c r="W484" s="7"/>
      <c r="X484" s="7"/>
      <c r="Y484" s="7"/>
      <c r="Z484" s="37">
        <f t="shared" si="109"/>
        <v>0</v>
      </c>
      <c r="AA484" s="11"/>
      <c r="AB484" s="11"/>
      <c r="AC484" s="37">
        <f t="shared" si="110"/>
        <v>0</v>
      </c>
      <c r="AD484" s="11"/>
      <c r="AE484" s="8"/>
      <c r="AF484" s="7"/>
    </row>
    <row r="485" spans="1:32" ht="45.6" customHeight="1" outlineLevel="2" x14ac:dyDescent="0.3">
      <c r="A485" s="2"/>
      <c r="B485" s="7">
        <f t="shared" si="111"/>
        <v>6</v>
      </c>
      <c r="C485" s="19" t="s">
        <v>159</v>
      </c>
      <c r="D485" s="34"/>
      <c r="E485" s="34"/>
      <c r="F485" s="53">
        <v>530</v>
      </c>
      <c r="G485" s="53"/>
      <c r="H485" s="53">
        <v>212.02500000000001</v>
      </c>
      <c r="I485" s="53">
        <v>159.01900000000001</v>
      </c>
      <c r="J485" s="53">
        <v>158.95699999999999</v>
      </c>
      <c r="K485" s="53"/>
      <c r="L485" s="53">
        <v>530</v>
      </c>
      <c r="M485" s="53"/>
      <c r="N485" s="53">
        <v>212.02500000000001</v>
      </c>
      <c r="O485" s="53">
        <v>159.01900000000001</v>
      </c>
      <c r="P485" s="53">
        <v>158.95699999999999</v>
      </c>
      <c r="Q485" s="53"/>
      <c r="R485" s="9" t="s">
        <v>147</v>
      </c>
      <c r="S485" s="7">
        <v>2022</v>
      </c>
      <c r="T485" s="7"/>
      <c r="U485" s="7"/>
      <c r="V485" s="7"/>
      <c r="W485" s="7"/>
      <c r="X485" s="7"/>
      <c r="Y485" s="7"/>
      <c r="Z485" s="37">
        <f t="shared" si="109"/>
        <v>0</v>
      </c>
      <c r="AA485" s="11"/>
      <c r="AB485" s="11"/>
      <c r="AC485" s="37">
        <f t="shared" si="110"/>
        <v>0</v>
      </c>
      <c r="AD485" s="11"/>
      <c r="AE485" s="8"/>
      <c r="AF485" s="7"/>
    </row>
    <row r="486" spans="1:32" ht="45.6" customHeight="1" outlineLevel="2" x14ac:dyDescent="0.3">
      <c r="A486" s="2"/>
      <c r="B486" s="7">
        <f t="shared" si="111"/>
        <v>7</v>
      </c>
      <c r="C486" s="19" t="s">
        <v>158</v>
      </c>
      <c r="D486" s="34"/>
      <c r="E486" s="34"/>
      <c r="F486" s="53">
        <v>569</v>
      </c>
      <c r="G486" s="53"/>
      <c r="H486" s="53">
        <v>227.476</v>
      </c>
      <c r="I486" s="53">
        <v>170.607</v>
      </c>
      <c r="J486" s="53">
        <v>170.917</v>
      </c>
      <c r="K486" s="53"/>
      <c r="L486" s="53">
        <v>569</v>
      </c>
      <c r="M486" s="53"/>
      <c r="N486" s="53">
        <v>227.476</v>
      </c>
      <c r="O486" s="53">
        <v>170.607</v>
      </c>
      <c r="P486" s="53">
        <v>170.917</v>
      </c>
      <c r="Q486" s="53"/>
      <c r="R486" s="9" t="s">
        <v>147</v>
      </c>
      <c r="S486" s="7">
        <v>2022</v>
      </c>
      <c r="T486" s="7"/>
      <c r="U486" s="7"/>
      <c r="V486" s="7"/>
      <c r="W486" s="7"/>
      <c r="X486" s="7"/>
      <c r="Y486" s="7"/>
      <c r="Z486" s="37">
        <f t="shared" si="109"/>
        <v>0</v>
      </c>
      <c r="AA486" s="11"/>
      <c r="AB486" s="11"/>
      <c r="AC486" s="37">
        <f t="shared" si="110"/>
        <v>0</v>
      </c>
      <c r="AD486" s="11"/>
      <c r="AE486" s="8"/>
      <c r="AF486" s="7"/>
    </row>
    <row r="487" spans="1:32" ht="45.6" customHeight="1" outlineLevel="2" x14ac:dyDescent="0.3">
      <c r="A487" s="2"/>
      <c r="B487" s="7">
        <f t="shared" si="111"/>
        <v>8</v>
      </c>
      <c r="C487" s="19" t="s">
        <v>157</v>
      </c>
      <c r="D487" s="34"/>
      <c r="E487" s="34"/>
      <c r="F487" s="53">
        <v>176</v>
      </c>
      <c r="G487" s="53"/>
      <c r="H487" s="53">
        <v>70.072000000000003</v>
      </c>
      <c r="I487" s="53">
        <v>52.554000000000002</v>
      </c>
      <c r="J487" s="53">
        <v>53.374000000000002</v>
      </c>
      <c r="K487" s="53"/>
      <c r="L487" s="53">
        <v>176</v>
      </c>
      <c r="M487" s="53"/>
      <c r="N487" s="53">
        <v>70.072000000000003</v>
      </c>
      <c r="O487" s="53">
        <v>52.554000000000002</v>
      </c>
      <c r="P487" s="53">
        <v>53.374000000000002</v>
      </c>
      <c r="Q487" s="53"/>
      <c r="R487" s="9" t="s">
        <v>147</v>
      </c>
      <c r="S487" s="7">
        <v>2022</v>
      </c>
      <c r="T487" s="7"/>
      <c r="U487" s="7"/>
      <c r="V487" s="7"/>
      <c r="W487" s="7"/>
      <c r="X487" s="7"/>
      <c r="Y487" s="7"/>
      <c r="Z487" s="37">
        <f t="shared" si="109"/>
        <v>0</v>
      </c>
      <c r="AA487" s="11"/>
      <c r="AB487" s="11"/>
      <c r="AC487" s="37">
        <f t="shared" si="110"/>
        <v>0</v>
      </c>
      <c r="AD487" s="11"/>
      <c r="AE487" s="8"/>
      <c r="AF487" s="7"/>
    </row>
    <row r="488" spans="1:32" ht="45.6" customHeight="1" outlineLevel="2" x14ac:dyDescent="0.3">
      <c r="A488" s="2"/>
      <c r="B488" s="7">
        <f t="shared" si="111"/>
        <v>9</v>
      </c>
      <c r="C488" s="19" t="s">
        <v>156</v>
      </c>
      <c r="D488" s="34"/>
      <c r="E488" s="34"/>
      <c r="F488" s="54">
        <v>105</v>
      </c>
      <c r="G488" s="54"/>
      <c r="H488" s="54">
        <v>42.042999999999999</v>
      </c>
      <c r="I488" s="54">
        <v>31.532</v>
      </c>
      <c r="J488" s="53">
        <v>31.423999999999999</v>
      </c>
      <c r="K488" s="53"/>
      <c r="L488" s="54">
        <v>105</v>
      </c>
      <c r="M488" s="54"/>
      <c r="N488" s="54">
        <v>42.042999999999999</v>
      </c>
      <c r="O488" s="54">
        <v>31.532</v>
      </c>
      <c r="P488" s="53">
        <v>31.423999999999999</v>
      </c>
      <c r="Q488" s="53"/>
      <c r="R488" s="9" t="s">
        <v>147</v>
      </c>
      <c r="S488" s="7">
        <v>2022</v>
      </c>
      <c r="T488" s="7"/>
      <c r="U488" s="7"/>
      <c r="V488" s="7"/>
      <c r="W488" s="7"/>
      <c r="X488" s="7"/>
      <c r="Y488" s="7"/>
      <c r="Z488" s="37">
        <f t="shared" si="109"/>
        <v>0</v>
      </c>
      <c r="AA488" s="11"/>
      <c r="AB488" s="11"/>
      <c r="AC488" s="37">
        <f t="shared" si="110"/>
        <v>0</v>
      </c>
      <c r="AD488" s="11"/>
      <c r="AE488" s="8"/>
      <c r="AF488" s="7"/>
    </row>
    <row r="489" spans="1:32" ht="45.6" customHeight="1" outlineLevel="2" x14ac:dyDescent="0.3">
      <c r="A489" s="2"/>
      <c r="B489" s="7">
        <f t="shared" si="111"/>
        <v>10</v>
      </c>
      <c r="C489" s="19" t="s">
        <v>155</v>
      </c>
      <c r="D489" s="34"/>
      <c r="E489" s="34"/>
      <c r="F489" s="54">
        <v>276</v>
      </c>
      <c r="G489" s="54"/>
      <c r="H489" s="54">
        <v>110.64</v>
      </c>
      <c r="I489" s="54">
        <v>82.98</v>
      </c>
      <c r="J489" s="53">
        <v>82.38</v>
      </c>
      <c r="K489" s="53"/>
      <c r="L489" s="54">
        <v>276</v>
      </c>
      <c r="M489" s="54"/>
      <c r="N489" s="54">
        <v>110.64</v>
      </c>
      <c r="O489" s="54">
        <v>82.98</v>
      </c>
      <c r="P489" s="53">
        <v>82.38</v>
      </c>
      <c r="Q489" s="53"/>
      <c r="R489" s="9" t="s">
        <v>147</v>
      </c>
      <c r="S489" s="7">
        <v>2022</v>
      </c>
      <c r="T489" s="7"/>
      <c r="U489" s="7"/>
      <c r="V489" s="7"/>
      <c r="W489" s="7"/>
      <c r="X489" s="7"/>
      <c r="Y489" s="7"/>
      <c r="Z489" s="37">
        <f t="shared" si="109"/>
        <v>0</v>
      </c>
      <c r="AA489" s="11"/>
      <c r="AB489" s="11"/>
      <c r="AC489" s="37">
        <f t="shared" si="110"/>
        <v>0</v>
      </c>
      <c r="AD489" s="11"/>
      <c r="AE489" s="8"/>
      <c r="AF489" s="7"/>
    </row>
    <row r="490" spans="1:32" s="40" customFormat="1" ht="98.4" customHeight="1" outlineLevel="1" x14ac:dyDescent="0.3">
      <c r="B490" s="34" t="s">
        <v>154</v>
      </c>
      <c r="C490" s="33" t="s">
        <v>153</v>
      </c>
      <c r="D490" s="34"/>
      <c r="E490" s="34"/>
      <c r="F490" s="44">
        <v>1126</v>
      </c>
      <c r="G490" s="44"/>
      <c r="H490" s="44">
        <v>300.44</v>
      </c>
      <c r="I490" s="44">
        <v>300.44</v>
      </c>
      <c r="J490" s="44">
        <f>F490-H490-I490</f>
        <v>525.11999999999989</v>
      </c>
      <c r="K490" s="44"/>
      <c r="L490" s="44">
        <f>L491</f>
        <v>1126</v>
      </c>
      <c r="M490" s="44">
        <f>M491</f>
        <v>0</v>
      </c>
      <c r="N490" s="44">
        <f>N491</f>
        <v>300.44</v>
      </c>
      <c r="O490" s="44">
        <f>O491</f>
        <v>300.44</v>
      </c>
      <c r="P490" s="44">
        <f>P491</f>
        <v>525.11999999999989</v>
      </c>
      <c r="Q490" s="44"/>
      <c r="R490" s="9"/>
      <c r="S490" s="7"/>
      <c r="T490" s="7"/>
      <c r="U490" s="7"/>
      <c r="V490" s="7"/>
      <c r="W490" s="7"/>
      <c r="X490" s="7"/>
      <c r="Y490" s="7"/>
      <c r="Z490" s="7"/>
      <c r="AA490" s="8"/>
      <c r="AB490" s="8"/>
      <c r="AC490" s="8"/>
      <c r="AD490" s="8"/>
      <c r="AE490" s="8"/>
      <c r="AF490" s="7"/>
    </row>
    <row r="491" spans="1:32" ht="37.950000000000003" customHeight="1" outlineLevel="2" x14ac:dyDescent="0.3">
      <c r="A491" s="2"/>
      <c r="B491" s="7">
        <v>1</v>
      </c>
      <c r="C491" s="52" t="s">
        <v>152</v>
      </c>
      <c r="D491" s="34"/>
      <c r="E491" s="34"/>
      <c r="F491" s="38">
        <v>1126</v>
      </c>
      <c r="G491" s="38"/>
      <c r="H491" s="38">
        <v>300.44</v>
      </c>
      <c r="I491" s="38">
        <v>300.44</v>
      </c>
      <c r="J491" s="38">
        <f>F491-H491-I491</f>
        <v>525.11999999999989</v>
      </c>
      <c r="K491" s="38"/>
      <c r="L491" s="38">
        <v>1126</v>
      </c>
      <c r="M491" s="38"/>
      <c r="N491" s="38">
        <v>300.44</v>
      </c>
      <c r="O491" s="38">
        <v>300.44</v>
      </c>
      <c r="P491" s="38">
        <f>L491-N491-O491</f>
        <v>525.11999999999989</v>
      </c>
      <c r="Q491" s="38"/>
      <c r="R491" s="9" t="s">
        <v>86</v>
      </c>
      <c r="S491" s="7">
        <v>2022</v>
      </c>
      <c r="T491" s="7"/>
      <c r="U491" s="7"/>
      <c r="V491" s="7"/>
      <c r="W491" s="7"/>
      <c r="X491" s="7"/>
      <c r="Y491" s="7"/>
      <c r="Z491" s="37">
        <f>AA491+AB491</f>
        <v>0</v>
      </c>
      <c r="AA491" s="8"/>
      <c r="AB491" s="8"/>
      <c r="AC491" s="37">
        <f>AD491+AE491</f>
        <v>0</v>
      </c>
      <c r="AD491" s="8"/>
      <c r="AE491" s="8"/>
      <c r="AF491" s="7"/>
    </row>
    <row r="492" spans="1:32" s="49" customFormat="1" ht="339.6" customHeight="1" x14ac:dyDescent="0.3">
      <c r="B492" s="32">
        <v>6</v>
      </c>
      <c r="C492" s="51" t="s">
        <v>151</v>
      </c>
      <c r="D492" s="27" t="s">
        <v>121</v>
      </c>
      <c r="E492" s="27"/>
      <c r="F492" s="50">
        <f>I492</f>
        <v>80000</v>
      </c>
      <c r="G492" s="50">
        <f>SUM(G493:G543)</f>
        <v>0</v>
      </c>
      <c r="H492" s="50"/>
      <c r="I492" s="50">
        <f>O492</f>
        <v>80000</v>
      </c>
      <c r="J492" s="50">
        <f>SUM(J493:J541)</f>
        <v>0</v>
      </c>
      <c r="K492" s="50"/>
      <c r="L492" s="50">
        <f>SUM(L493:L543)</f>
        <v>80000</v>
      </c>
      <c r="M492" s="50">
        <f>SUM(M493:M543)</f>
        <v>0</v>
      </c>
      <c r="N492" s="50">
        <f>SUM(N493:N543)</f>
        <v>0</v>
      </c>
      <c r="O492" s="50">
        <f>SUM(O493:O543)</f>
        <v>80000</v>
      </c>
      <c r="P492" s="50">
        <f>SUM(P493:P541)</f>
        <v>0</v>
      </c>
      <c r="Q492" s="50"/>
      <c r="R492" s="28"/>
      <c r="S492" s="28"/>
      <c r="T492" s="27"/>
      <c r="U492" s="27"/>
      <c r="V492" s="27"/>
      <c r="W492" s="27"/>
      <c r="X492" s="27"/>
      <c r="Y492" s="27"/>
      <c r="Z492" s="27"/>
      <c r="AA492" s="26"/>
      <c r="AB492" s="26"/>
      <c r="AC492" s="26"/>
      <c r="AD492" s="26"/>
      <c r="AE492" s="26"/>
      <c r="AF492" s="28" t="s">
        <v>150</v>
      </c>
    </row>
    <row r="493" spans="1:32" ht="50.4" outlineLevel="1" x14ac:dyDescent="0.3">
      <c r="A493" s="2"/>
      <c r="B493" s="45">
        <v>1</v>
      </c>
      <c r="C493" s="19" t="s">
        <v>149</v>
      </c>
      <c r="D493" s="39" t="s">
        <v>13</v>
      </c>
      <c r="E493" s="39"/>
      <c r="F493" s="38">
        <f t="shared" ref="F493:F504" si="112">SUM(G493:J493)</f>
        <v>1000</v>
      </c>
      <c r="G493" s="38"/>
      <c r="H493" s="38"/>
      <c r="I493" s="38">
        <v>1000</v>
      </c>
      <c r="J493" s="38"/>
      <c r="K493" s="38"/>
      <c r="L493" s="38">
        <f t="shared" ref="L493:L524" si="113">SUM(M493:P493)</f>
        <v>1000</v>
      </c>
      <c r="M493" s="38"/>
      <c r="N493" s="38"/>
      <c r="O493" s="38">
        <v>1000</v>
      </c>
      <c r="P493" s="38"/>
      <c r="Q493" s="38"/>
      <c r="R493" s="9" t="s">
        <v>58</v>
      </c>
      <c r="S493" s="7">
        <v>2022</v>
      </c>
      <c r="T493" s="7"/>
      <c r="U493" s="7"/>
      <c r="V493" s="7"/>
      <c r="W493" s="7"/>
      <c r="X493" s="7"/>
      <c r="Y493" s="7"/>
      <c r="Z493" s="37">
        <f t="shared" ref="Z493:Z524" si="114">AA493+AB493</f>
        <v>0</v>
      </c>
      <c r="AA493" s="8"/>
      <c r="AB493" s="8"/>
      <c r="AC493" s="37">
        <f t="shared" ref="AC493:AC524" si="115">AD493+AE493</f>
        <v>0</v>
      </c>
      <c r="AD493" s="8"/>
      <c r="AE493" s="8"/>
      <c r="AF493" s="7"/>
    </row>
    <row r="494" spans="1:32" ht="33.6" outlineLevel="1" x14ac:dyDescent="0.3">
      <c r="A494" s="2"/>
      <c r="B494" s="45">
        <f t="shared" ref="B494:B525" si="116">B493+1</f>
        <v>2</v>
      </c>
      <c r="C494" s="19" t="s">
        <v>148</v>
      </c>
      <c r="D494" s="39" t="s">
        <v>3</v>
      </c>
      <c r="E494" s="39"/>
      <c r="F494" s="38">
        <f t="shared" si="112"/>
        <v>1000</v>
      </c>
      <c r="G494" s="38"/>
      <c r="H494" s="38"/>
      <c r="I494" s="38">
        <v>1000</v>
      </c>
      <c r="J494" s="38"/>
      <c r="K494" s="38"/>
      <c r="L494" s="38">
        <f t="shared" si="113"/>
        <v>1000</v>
      </c>
      <c r="M494" s="38"/>
      <c r="N494" s="38"/>
      <c r="O494" s="38">
        <v>1000</v>
      </c>
      <c r="P494" s="38"/>
      <c r="Q494" s="38"/>
      <c r="R494" s="9" t="s">
        <v>147</v>
      </c>
      <c r="S494" s="7">
        <v>2022</v>
      </c>
      <c r="T494" s="7"/>
      <c r="U494" s="7"/>
      <c r="V494" s="7"/>
      <c r="W494" s="7"/>
      <c r="X494" s="7"/>
      <c r="Y494" s="7"/>
      <c r="Z494" s="37">
        <f t="shared" si="114"/>
        <v>0</v>
      </c>
      <c r="AA494" s="8"/>
      <c r="AB494" s="8"/>
      <c r="AC494" s="37">
        <f t="shared" si="115"/>
        <v>0</v>
      </c>
      <c r="AD494" s="8"/>
      <c r="AE494" s="8"/>
      <c r="AF494" s="7"/>
    </row>
    <row r="495" spans="1:32" ht="33.6" outlineLevel="1" x14ac:dyDescent="0.3">
      <c r="A495" s="2"/>
      <c r="B495" s="45">
        <f t="shared" si="116"/>
        <v>3</v>
      </c>
      <c r="C495" s="19" t="s">
        <v>146</v>
      </c>
      <c r="D495" s="39" t="s">
        <v>39</v>
      </c>
      <c r="E495" s="39"/>
      <c r="F495" s="38">
        <f t="shared" si="112"/>
        <v>1000</v>
      </c>
      <c r="G495" s="38"/>
      <c r="H495" s="38"/>
      <c r="I495" s="38">
        <v>1000</v>
      </c>
      <c r="J495" s="38"/>
      <c r="K495" s="38"/>
      <c r="L495" s="38">
        <f t="shared" si="113"/>
        <v>1000</v>
      </c>
      <c r="M495" s="38"/>
      <c r="N495" s="38"/>
      <c r="O495" s="38">
        <v>1000</v>
      </c>
      <c r="P495" s="38"/>
      <c r="Q495" s="38"/>
      <c r="R495" s="9" t="s">
        <v>71</v>
      </c>
      <c r="S495" s="7">
        <v>2022</v>
      </c>
      <c r="T495" s="7"/>
      <c r="U495" s="7"/>
      <c r="V495" s="7"/>
      <c r="W495" s="7"/>
      <c r="X495" s="7"/>
      <c r="Y495" s="7"/>
      <c r="Z495" s="37">
        <f t="shared" si="114"/>
        <v>0</v>
      </c>
      <c r="AA495" s="8"/>
      <c r="AB495" s="8"/>
      <c r="AC495" s="37">
        <f t="shared" si="115"/>
        <v>0</v>
      </c>
      <c r="AD495" s="8"/>
      <c r="AE495" s="8"/>
      <c r="AF495" s="7"/>
    </row>
    <row r="496" spans="1:32" ht="33.6" outlineLevel="1" x14ac:dyDescent="0.3">
      <c r="A496" s="2"/>
      <c r="B496" s="45">
        <f t="shared" si="116"/>
        <v>4</v>
      </c>
      <c r="C496" s="19" t="s">
        <v>145</v>
      </c>
      <c r="D496" s="39" t="s">
        <v>11</v>
      </c>
      <c r="E496" s="39"/>
      <c r="F496" s="38">
        <f t="shared" si="112"/>
        <v>700</v>
      </c>
      <c r="G496" s="38"/>
      <c r="H496" s="38"/>
      <c r="I496" s="38">
        <v>700</v>
      </c>
      <c r="J496" s="38"/>
      <c r="K496" s="38"/>
      <c r="L496" s="38">
        <f t="shared" si="113"/>
        <v>700</v>
      </c>
      <c r="M496" s="38"/>
      <c r="N496" s="38"/>
      <c r="O496" s="38">
        <v>700</v>
      </c>
      <c r="P496" s="38"/>
      <c r="Q496" s="38"/>
      <c r="R496" s="9" t="s">
        <v>65</v>
      </c>
      <c r="S496" s="7">
        <v>2022</v>
      </c>
      <c r="T496" s="7"/>
      <c r="U496" s="7"/>
      <c r="V496" s="7"/>
      <c r="W496" s="7"/>
      <c r="X496" s="7"/>
      <c r="Y496" s="7"/>
      <c r="Z496" s="37">
        <f t="shared" si="114"/>
        <v>0</v>
      </c>
      <c r="AA496" s="8"/>
      <c r="AB496" s="8"/>
      <c r="AC496" s="37">
        <f t="shared" si="115"/>
        <v>0</v>
      </c>
      <c r="AD496" s="8"/>
      <c r="AE496" s="8"/>
      <c r="AF496" s="7"/>
    </row>
    <row r="497" spans="1:32" ht="50.4" outlineLevel="1" x14ac:dyDescent="0.3">
      <c r="A497" s="2"/>
      <c r="B497" s="45">
        <f t="shared" si="116"/>
        <v>5</v>
      </c>
      <c r="C497" s="19" t="s">
        <v>144</v>
      </c>
      <c r="D497" s="39" t="s">
        <v>82</v>
      </c>
      <c r="E497" s="39"/>
      <c r="F497" s="38">
        <f t="shared" si="112"/>
        <v>600</v>
      </c>
      <c r="G497" s="38"/>
      <c r="H497" s="38"/>
      <c r="I497" s="38">
        <v>600</v>
      </c>
      <c r="J497" s="38"/>
      <c r="K497" s="38"/>
      <c r="L497" s="38">
        <f t="shared" si="113"/>
        <v>600</v>
      </c>
      <c r="M497" s="38"/>
      <c r="N497" s="38"/>
      <c r="O497" s="38">
        <v>600</v>
      </c>
      <c r="P497" s="38"/>
      <c r="Q497" s="38"/>
      <c r="R497" s="9" t="s">
        <v>81</v>
      </c>
      <c r="S497" s="7">
        <v>2022</v>
      </c>
      <c r="T497" s="7"/>
      <c r="U497" s="7"/>
      <c r="V497" s="7"/>
      <c r="W497" s="7"/>
      <c r="X497" s="7"/>
      <c r="Y497" s="7"/>
      <c r="Z497" s="37">
        <f t="shared" si="114"/>
        <v>0</v>
      </c>
      <c r="AA497" s="8"/>
      <c r="AB497" s="8"/>
      <c r="AC497" s="37">
        <f t="shared" si="115"/>
        <v>0</v>
      </c>
      <c r="AD497" s="8"/>
      <c r="AE497" s="8"/>
      <c r="AF497" s="7"/>
    </row>
    <row r="498" spans="1:32" ht="84" outlineLevel="1" x14ac:dyDescent="0.3">
      <c r="A498" s="2"/>
      <c r="B498" s="45">
        <f t="shared" si="116"/>
        <v>6</v>
      </c>
      <c r="C498" s="19" t="s">
        <v>143</v>
      </c>
      <c r="D498" s="39" t="s">
        <v>1</v>
      </c>
      <c r="E498" s="39"/>
      <c r="F498" s="38">
        <f t="shared" si="112"/>
        <v>1000</v>
      </c>
      <c r="G498" s="38"/>
      <c r="H498" s="38"/>
      <c r="I498" s="38">
        <v>1000</v>
      </c>
      <c r="J498" s="38"/>
      <c r="K498" s="38"/>
      <c r="L498" s="38">
        <f t="shared" si="113"/>
        <v>1000</v>
      </c>
      <c r="M498" s="38"/>
      <c r="N498" s="38"/>
      <c r="O498" s="38">
        <v>1000</v>
      </c>
      <c r="P498" s="38"/>
      <c r="Q498" s="38"/>
      <c r="R498" s="9" t="s">
        <v>102</v>
      </c>
      <c r="S498" s="7">
        <v>2022</v>
      </c>
      <c r="T498" s="7"/>
      <c r="U498" s="7"/>
      <c r="V498" s="7"/>
      <c r="W498" s="7"/>
      <c r="X498" s="7"/>
      <c r="Y498" s="7"/>
      <c r="Z498" s="37">
        <f t="shared" si="114"/>
        <v>0</v>
      </c>
      <c r="AA498" s="8"/>
      <c r="AB498" s="8"/>
      <c r="AC498" s="37">
        <f t="shared" si="115"/>
        <v>0</v>
      </c>
      <c r="AD498" s="8"/>
      <c r="AE498" s="8"/>
      <c r="AF498" s="7"/>
    </row>
    <row r="499" spans="1:32" ht="33.6" outlineLevel="1" x14ac:dyDescent="0.3">
      <c r="A499" s="2"/>
      <c r="B499" s="45">
        <f t="shared" si="116"/>
        <v>7</v>
      </c>
      <c r="C499" s="19" t="s">
        <v>142</v>
      </c>
      <c r="D499" s="39" t="s">
        <v>126</v>
      </c>
      <c r="E499" s="39"/>
      <c r="F499" s="38">
        <f t="shared" si="112"/>
        <v>1000</v>
      </c>
      <c r="G499" s="38"/>
      <c r="H499" s="38"/>
      <c r="I499" s="38">
        <v>1000</v>
      </c>
      <c r="J499" s="38"/>
      <c r="K499" s="38"/>
      <c r="L499" s="38">
        <f t="shared" si="113"/>
        <v>1000</v>
      </c>
      <c r="M499" s="38"/>
      <c r="N499" s="38"/>
      <c r="O499" s="38">
        <v>1000</v>
      </c>
      <c r="P499" s="38"/>
      <c r="Q499" s="38"/>
      <c r="R499" s="9" t="s">
        <v>95</v>
      </c>
      <c r="S499" s="7">
        <v>2022</v>
      </c>
      <c r="T499" s="7"/>
      <c r="U499" s="7"/>
      <c r="V499" s="7"/>
      <c r="W499" s="7"/>
      <c r="X499" s="7"/>
      <c r="Y499" s="7"/>
      <c r="Z499" s="37">
        <f t="shared" si="114"/>
        <v>0</v>
      </c>
      <c r="AA499" s="8"/>
      <c r="AB499" s="8"/>
      <c r="AC499" s="37">
        <f t="shared" si="115"/>
        <v>0</v>
      </c>
      <c r="AD499" s="8"/>
      <c r="AE499" s="8"/>
      <c r="AF499" s="7"/>
    </row>
    <row r="500" spans="1:32" ht="33.6" outlineLevel="1" x14ac:dyDescent="0.3">
      <c r="A500" s="2"/>
      <c r="B500" s="45">
        <f t="shared" si="116"/>
        <v>8</v>
      </c>
      <c r="C500" s="19" t="s">
        <v>141</v>
      </c>
      <c r="D500" s="39" t="s">
        <v>28</v>
      </c>
      <c r="E500" s="39"/>
      <c r="F500" s="38">
        <f t="shared" si="112"/>
        <v>500</v>
      </c>
      <c r="G500" s="38"/>
      <c r="H500" s="38"/>
      <c r="I500" s="38">
        <v>500</v>
      </c>
      <c r="J500" s="38"/>
      <c r="K500" s="38"/>
      <c r="L500" s="38">
        <f t="shared" si="113"/>
        <v>500</v>
      </c>
      <c r="M500" s="38"/>
      <c r="N500" s="38"/>
      <c r="O500" s="38">
        <v>500</v>
      </c>
      <c r="P500" s="38"/>
      <c r="Q500" s="38"/>
      <c r="R500" s="9" t="s">
        <v>55</v>
      </c>
      <c r="S500" s="7">
        <v>2022</v>
      </c>
      <c r="T500" s="7"/>
      <c r="U500" s="7"/>
      <c r="V500" s="7"/>
      <c r="W500" s="7"/>
      <c r="X500" s="7"/>
      <c r="Y500" s="7"/>
      <c r="Z500" s="37">
        <f t="shared" si="114"/>
        <v>0</v>
      </c>
      <c r="AA500" s="8"/>
      <c r="AB500" s="8"/>
      <c r="AC500" s="37">
        <f t="shared" si="115"/>
        <v>0</v>
      </c>
      <c r="AD500" s="8"/>
      <c r="AE500" s="8"/>
      <c r="AF500" s="7"/>
    </row>
    <row r="501" spans="1:32" ht="77.400000000000006" customHeight="1" outlineLevel="1" x14ac:dyDescent="0.3">
      <c r="A501" s="2"/>
      <c r="B501" s="45">
        <f t="shared" si="116"/>
        <v>9</v>
      </c>
      <c r="C501" s="19" t="s">
        <v>140</v>
      </c>
      <c r="D501" s="39" t="s">
        <v>19</v>
      </c>
      <c r="E501" s="39"/>
      <c r="F501" s="38">
        <f t="shared" si="112"/>
        <v>900</v>
      </c>
      <c r="G501" s="38"/>
      <c r="H501" s="38"/>
      <c r="I501" s="38">
        <v>900</v>
      </c>
      <c r="J501" s="38"/>
      <c r="K501" s="38"/>
      <c r="L501" s="38">
        <f t="shared" si="113"/>
        <v>900</v>
      </c>
      <c r="M501" s="38"/>
      <c r="N501" s="38"/>
      <c r="O501" s="38">
        <v>900</v>
      </c>
      <c r="P501" s="38"/>
      <c r="Q501" s="38"/>
      <c r="R501" s="9" t="s">
        <v>86</v>
      </c>
      <c r="S501" s="7">
        <v>2022</v>
      </c>
      <c r="T501" s="7"/>
      <c r="U501" s="7"/>
      <c r="V501" s="7"/>
      <c r="W501" s="7"/>
      <c r="X501" s="7"/>
      <c r="Y501" s="7"/>
      <c r="Z501" s="37">
        <f t="shared" si="114"/>
        <v>0</v>
      </c>
      <c r="AA501" s="8"/>
      <c r="AB501" s="8"/>
      <c r="AC501" s="37">
        <f t="shared" si="115"/>
        <v>0</v>
      </c>
      <c r="AD501" s="8"/>
      <c r="AE501" s="8"/>
      <c r="AF501" s="7"/>
    </row>
    <row r="502" spans="1:32" ht="75" customHeight="1" outlineLevel="1" x14ac:dyDescent="0.3">
      <c r="A502" s="2"/>
      <c r="B502" s="45">
        <f t="shared" si="116"/>
        <v>10</v>
      </c>
      <c r="C502" s="19" t="s">
        <v>139</v>
      </c>
      <c r="D502" s="39" t="s">
        <v>11</v>
      </c>
      <c r="E502" s="39"/>
      <c r="F502" s="38">
        <f t="shared" si="112"/>
        <v>900</v>
      </c>
      <c r="G502" s="38"/>
      <c r="H502" s="38"/>
      <c r="I502" s="38">
        <v>900</v>
      </c>
      <c r="J502" s="38"/>
      <c r="K502" s="38"/>
      <c r="L502" s="38">
        <f t="shared" si="113"/>
        <v>900</v>
      </c>
      <c r="M502" s="38"/>
      <c r="N502" s="38"/>
      <c r="O502" s="38">
        <v>900</v>
      </c>
      <c r="P502" s="38"/>
      <c r="Q502" s="38"/>
      <c r="R502" s="9" t="s">
        <v>65</v>
      </c>
      <c r="S502" s="7">
        <v>2022</v>
      </c>
      <c r="T502" s="7"/>
      <c r="U502" s="7"/>
      <c r="V502" s="7"/>
      <c r="W502" s="7"/>
      <c r="X502" s="7"/>
      <c r="Y502" s="7"/>
      <c r="Z502" s="37">
        <f t="shared" si="114"/>
        <v>0</v>
      </c>
      <c r="AA502" s="8"/>
      <c r="AB502" s="8"/>
      <c r="AC502" s="37">
        <f t="shared" si="115"/>
        <v>0</v>
      </c>
      <c r="AD502" s="8"/>
      <c r="AE502" s="8"/>
      <c r="AF502" s="7"/>
    </row>
    <row r="503" spans="1:32" ht="33.6" outlineLevel="1" x14ac:dyDescent="0.3">
      <c r="A503" s="2"/>
      <c r="B503" s="45">
        <f t="shared" si="116"/>
        <v>11</v>
      </c>
      <c r="C503" s="19" t="s">
        <v>138</v>
      </c>
      <c r="D503" s="39" t="s">
        <v>9</v>
      </c>
      <c r="E503" s="39"/>
      <c r="F503" s="38">
        <f t="shared" si="112"/>
        <v>1000</v>
      </c>
      <c r="G503" s="38"/>
      <c r="H503" s="38"/>
      <c r="I503" s="38">
        <v>1000</v>
      </c>
      <c r="J503" s="38"/>
      <c r="K503" s="38"/>
      <c r="L503" s="38">
        <f t="shared" si="113"/>
        <v>1000</v>
      </c>
      <c r="M503" s="38"/>
      <c r="N503" s="38"/>
      <c r="O503" s="38">
        <v>1000</v>
      </c>
      <c r="P503" s="38"/>
      <c r="Q503" s="38"/>
      <c r="R503" s="9" t="s">
        <v>51</v>
      </c>
      <c r="S503" s="7">
        <v>2022</v>
      </c>
      <c r="T503" s="7"/>
      <c r="U503" s="7"/>
      <c r="V503" s="7"/>
      <c r="W503" s="7"/>
      <c r="X503" s="7"/>
      <c r="Y503" s="7"/>
      <c r="Z503" s="37">
        <f t="shared" si="114"/>
        <v>0</v>
      </c>
      <c r="AA503" s="48"/>
      <c r="AB503" s="8"/>
      <c r="AC503" s="37">
        <f t="shared" si="115"/>
        <v>0</v>
      </c>
      <c r="AD503" s="8"/>
      <c r="AE503" s="8"/>
      <c r="AF503" s="7"/>
    </row>
    <row r="504" spans="1:32" ht="33.6" outlineLevel="1" x14ac:dyDescent="0.3">
      <c r="A504" s="2"/>
      <c r="B504" s="45">
        <f t="shared" si="116"/>
        <v>12</v>
      </c>
      <c r="C504" s="19" t="s">
        <v>137</v>
      </c>
      <c r="D504" s="39" t="s">
        <v>9</v>
      </c>
      <c r="E504" s="39"/>
      <c r="F504" s="38">
        <f t="shared" si="112"/>
        <v>1000</v>
      </c>
      <c r="G504" s="38"/>
      <c r="H504" s="38"/>
      <c r="I504" s="38">
        <v>1000</v>
      </c>
      <c r="J504" s="38"/>
      <c r="K504" s="38"/>
      <c r="L504" s="38">
        <f t="shared" si="113"/>
        <v>1000</v>
      </c>
      <c r="M504" s="38"/>
      <c r="N504" s="38"/>
      <c r="O504" s="38">
        <v>1000</v>
      </c>
      <c r="P504" s="38"/>
      <c r="Q504" s="38"/>
      <c r="R504" s="9" t="s">
        <v>51</v>
      </c>
      <c r="S504" s="7">
        <v>2022</v>
      </c>
      <c r="T504" s="7"/>
      <c r="U504" s="7"/>
      <c r="V504" s="7"/>
      <c r="W504" s="7"/>
      <c r="X504" s="7"/>
      <c r="Y504" s="7"/>
      <c r="Z504" s="37">
        <f t="shared" si="114"/>
        <v>0</v>
      </c>
      <c r="AA504" s="48"/>
      <c r="AB504" s="8"/>
      <c r="AC504" s="37">
        <f t="shared" si="115"/>
        <v>0</v>
      </c>
      <c r="AD504" s="8"/>
      <c r="AE504" s="8"/>
      <c r="AF504" s="7"/>
    </row>
    <row r="505" spans="1:32" ht="50.4" outlineLevel="1" x14ac:dyDescent="0.3">
      <c r="A505" s="2"/>
      <c r="B505" s="45">
        <f t="shared" si="116"/>
        <v>13</v>
      </c>
      <c r="C505" s="19" t="s">
        <v>136</v>
      </c>
      <c r="D505" s="7" t="s">
        <v>121</v>
      </c>
      <c r="E505" s="7"/>
      <c r="F505" s="38">
        <v>35054.472000000002</v>
      </c>
      <c r="G505" s="38"/>
      <c r="H505" s="38">
        <v>22578</v>
      </c>
      <c r="I505" s="38">
        <v>12476.472000000002</v>
      </c>
      <c r="J505" s="38"/>
      <c r="K505" s="38"/>
      <c r="L505" s="38">
        <f t="shared" si="113"/>
        <v>1320.788</v>
      </c>
      <c r="M505" s="38"/>
      <c r="N505" s="38"/>
      <c r="O505" s="38">
        <v>1320.788</v>
      </c>
      <c r="P505" s="38"/>
      <c r="Q505" s="38"/>
      <c r="R505" s="39" t="s">
        <v>36</v>
      </c>
      <c r="S505" s="7">
        <v>2022</v>
      </c>
      <c r="T505" s="7"/>
      <c r="U505" s="7"/>
      <c r="V505" s="7"/>
      <c r="W505" s="7"/>
      <c r="X505" s="7"/>
      <c r="Y505" s="7"/>
      <c r="Z505" s="37">
        <f t="shared" si="114"/>
        <v>0</v>
      </c>
      <c r="AA505" s="47"/>
      <c r="AB505" s="8"/>
      <c r="AC505" s="37">
        <f t="shared" si="115"/>
        <v>0</v>
      </c>
      <c r="AD505" s="46"/>
      <c r="AE505" s="8"/>
      <c r="AF505" s="7"/>
    </row>
    <row r="506" spans="1:32" ht="50.4" outlineLevel="1" x14ac:dyDescent="0.3">
      <c r="A506" s="2"/>
      <c r="B506" s="45">
        <f t="shared" si="116"/>
        <v>14</v>
      </c>
      <c r="C506" s="19" t="s">
        <v>135</v>
      </c>
      <c r="D506" s="7" t="s">
        <v>15</v>
      </c>
      <c r="E506" s="7"/>
      <c r="F506" s="38">
        <v>7988.0590000000002</v>
      </c>
      <c r="G506" s="38"/>
      <c r="H506" s="38"/>
      <c r="I506" s="38">
        <v>7988.0590000000002</v>
      </c>
      <c r="J506" s="38"/>
      <c r="K506" s="38"/>
      <c r="L506" s="38">
        <f t="shared" si="113"/>
        <v>1041.8399999999999</v>
      </c>
      <c r="M506" s="38"/>
      <c r="N506" s="38"/>
      <c r="O506" s="38">
        <v>1041.8399999999999</v>
      </c>
      <c r="P506" s="38"/>
      <c r="Q506" s="38"/>
      <c r="R506" s="39" t="s">
        <v>36</v>
      </c>
      <c r="S506" s="7">
        <v>2022</v>
      </c>
      <c r="T506" s="7"/>
      <c r="U506" s="7"/>
      <c r="V506" s="7"/>
      <c r="W506" s="7"/>
      <c r="X506" s="7"/>
      <c r="Y506" s="7"/>
      <c r="Z506" s="37">
        <f t="shared" si="114"/>
        <v>1215</v>
      </c>
      <c r="AA506" s="47"/>
      <c r="AB506" s="8">
        <v>1215</v>
      </c>
      <c r="AC506" s="37">
        <f t="shared" si="115"/>
        <v>1215</v>
      </c>
      <c r="AD506" s="46"/>
      <c r="AE506" s="8">
        <v>1215</v>
      </c>
      <c r="AF506" s="7"/>
    </row>
    <row r="507" spans="1:32" ht="50.4" outlineLevel="1" x14ac:dyDescent="0.3">
      <c r="A507" s="2"/>
      <c r="B507" s="45">
        <f t="shared" si="116"/>
        <v>15</v>
      </c>
      <c r="C507" s="19" t="s">
        <v>134</v>
      </c>
      <c r="D507" s="7" t="s">
        <v>26</v>
      </c>
      <c r="E507" s="7"/>
      <c r="F507" s="38">
        <v>4970.6509999999998</v>
      </c>
      <c r="G507" s="38"/>
      <c r="H507" s="38"/>
      <c r="I507" s="38">
        <v>4970.6509999999998</v>
      </c>
      <c r="J507" s="38"/>
      <c r="K507" s="38"/>
      <c r="L507" s="38">
        <f t="shared" si="113"/>
        <v>203.714</v>
      </c>
      <c r="M507" s="38"/>
      <c r="N507" s="38"/>
      <c r="O507" s="38">
        <v>203.714</v>
      </c>
      <c r="P507" s="38"/>
      <c r="Q507" s="38"/>
      <c r="R507" s="39" t="s">
        <v>36</v>
      </c>
      <c r="S507" s="7">
        <v>2022</v>
      </c>
      <c r="T507" s="7"/>
      <c r="U507" s="7"/>
      <c r="V507" s="7"/>
      <c r="W507" s="7"/>
      <c r="X507" s="7"/>
      <c r="Y507" s="7"/>
      <c r="Z507" s="37">
        <f t="shared" si="114"/>
        <v>0</v>
      </c>
      <c r="AA507" s="47"/>
      <c r="AB507" s="8"/>
      <c r="AC507" s="37">
        <f t="shared" si="115"/>
        <v>0</v>
      </c>
      <c r="AD507" s="46"/>
      <c r="AE507" s="8"/>
      <c r="AF507" s="7"/>
    </row>
    <row r="508" spans="1:32" ht="50.4" outlineLevel="1" x14ac:dyDescent="0.3">
      <c r="A508" s="2"/>
      <c r="B508" s="45">
        <f t="shared" si="116"/>
        <v>16</v>
      </c>
      <c r="C508" s="19" t="s">
        <v>133</v>
      </c>
      <c r="D508" s="7" t="s">
        <v>11</v>
      </c>
      <c r="E508" s="7"/>
      <c r="F508" s="38">
        <v>4033.1990000000001</v>
      </c>
      <c r="G508" s="38"/>
      <c r="H508" s="38"/>
      <c r="I508" s="38">
        <v>4033.1990000000001</v>
      </c>
      <c r="J508" s="38"/>
      <c r="K508" s="38"/>
      <c r="L508" s="38">
        <f t="shared" si="113"/>
        <v>503.30700000000002</v>
      </c>
      <c r="M508" s="38"/>
      <c r="N508" s="38"/>
      <c r="O508" s="38">
        <v>503.30700000000002</v>
      </c>
      <c r="P508" s="38"/>
      <c r="Q508" s="38"/>
      <c r="R508" s="39" t="s">
        <v>36</v>
      </c>
      <c r="S508" s="7">
        <v>2022</v>
      </c>
      <c r="T508" s="7"/>
      <c r="U508" s="7"/>
      <c r="V508" s="7"/>
      <c r="W508" s="7"/>
      <c r="X508" s="7"/>
      <c r="Y508" s="7"/>
      <c r="Z508" s="37">
        <f t="shared" si="114"/>
        <v>0</v>
      </c>
      <c r="AA508" s="47"/>
      <c r="AB508" s="8"/>
      <c r="AC508" s="37">
        <f t="shared" si="115"/>
        <v>0</v>
      </c>
      <c r="AD508" s="46"/>
      <c r="AE508" s="8"/>
      <c r="AF508" s="7"/>
    </row>
    <row r="509" spans="1:32" ht="50.4" outlineLevel="1" x14ac:dyDescent="0.3">
      <c r="A509" s="2"/>
      <c r="B509" s="45">
        <f t="shared" si="116"/>
        <v>17</v>
      </c>
      <c r="C509" s="19" t="s">
        <v>132</v>
      </c>
      <c r="D509" s="7" t="s">
        <v>5</v>
      </c>
      <c r="E509" s="7"/>
      <c r="F509" s="38">
        <v>8475.1669999999995</v>
      </c>
      <c r="G509" s="38"/>
      <c r="H509" s="38"/>
      <c r="I509" s="38">
        <f>F509</f>
        <v>8475.1669999999995</v>
      </c>
      <c r="J509" s="38"/>
      <c r="K509" s="38"/>
      <c r="L509" s="38">
        <f t="shared" si="113"/>
        <v>1746.692</v>
      </c>
      <c r="M509" s="38"/>
      <c r="N509" s="38"/>
      <c r="O509" s="38">
        <v>1746.692</v>
      </c>
      <c r="P509" s="38"/>
      <c r="Q509" s="38"/>
      <c r="R509" s="39" t="s">
        <v>36</v>
      </c>
      <c r="S509" s="7">
        <v>2022</v>
      </c>
      <c r="T509" s="7"/>
      <c r="U509" s="7"/>
      <c r="V509" s="7"/>
      <c r="W509" s="7"/>
      <c r="X509" s="7"/>
      <c r="Y509" s="7"/>
      <c r="Z509" s="37">
        <f t="shared" si="114"/>
        <v>0</v>
      </c>
      <c r="AA509" s="8"/>
      <c r="AB509" s="8"/>
      <c r="AC509" s="37">
        <f t="shared" si="115"/>
        <v>0</v>
      </c>
      <c r="AD509" s="46"/>
      <c r="AE509" s="8"/>
      <c r="AF509" s="7"/>
    </row>
    <row r="510" spans="1:32" ht="33.6" outlineLevel="1" x14ac:dyDescent="0.3">
      <c r="A510" s="2"/>
      <c r="B510" s="45">
        <f t="shared" si="116"/>
        <v>18</v>
      </c>
      <c r="C510" s="19" t="s">
        <v>131</v>
      </c>
      <c r="D510" s="39" t="s">
        <v>15</v>
      </c>
      <c r="E510" s="39"/>
      <c r="F510" s="38">
        <f t="shared" ref="F510:F541" si="117">SUM(G510:J510)</f>
        <v>500.30399999999997</v>
      </c>
      <c r="G510" s="38"/>
      <c r="H510" s="38"/>
      <c r="I510" s="38">
        <v>500.30399999999997</v>
      </c>
      <c r="J510" s="38"/>
      <c r="K510" s="38"/>
      <c r="L510" s="38">
        <f t="shared" si="113"/>
        <v>400</v>
      </c>
      <c r="M510" s="38"/>
      <c r="N510" s="38"/>
      <c r="O510" s="38">
        <v>400</v>
      </c>
      <c r="P510" s="38"/>
      <c r="Q510" s="38"/>
      <c r="R510" s="39" t="s">
        <v>129</v>
      </c>
      <c r="S510" s="7">
        <v>2022</v>
      </c>
      <c r="T510" s="7"/>
      <c r="U510" s="7"/>
      <c r="V510" s="7"/>
      <c r="W510" s="7"/>
      <c r="X510" s="7"/>
      <c r="Y510" s="7"/>
      <c r="Z510" s="37">
        <f t="shared" si="114"/>
        <v>0</v>
      </c>
      <c r="AA510" s="8"/>
      <c r="AB510" s="8"/>
      <c r="AC510" s="37">
        <f t="shared" si="115"/>
        <v>0</v>
      </c>
      <c r="AD510" s="8"/>
      <c r="AE510" s="8"/>
      <c r="AF510" s="7"/>
    </row>
    <row r="511" spans="1:32" ht="33.6" outlineLevel="1" x14ac:dyDescent="0.3">
      <c r="A511" s="2"/>
      <c r="B511" s="45">
        <f t="shared" si="116"/>
        <v>19</v>
      </c>
      <c r="C511" s="19" t="s">
        <v>130</v>
      </c>
      <c r="D511" s="39" t="s">
        <v>121</v>
      </c>
      <c r="E511" s="39"/>
      <c r="F511" s="38">
        <f t="shared" si="117"/>
        <v>319.14499999999998</v>
      </c>
      <c r="G511" s="38"/>
      <c r="H511" s="38"/>
      <c r="I511" s="38">
        <v>319.14499999999998</v>
      </c>
      <c r="J511" s="38"/>
      <c r="K511" s="38"/>
      <c r="L511" s="38">
        <f t="shared" si="113"/>
        <v>300</v>
      </c>
      <c r="M511" s="38"/>
      <c r="N511" s="38"/>
      <c r="O511" s="38">
        <v>300</v>
      </c>
      <c r="P511" s="38"/>
      <c r="Q511" s="38"/>
      <c r="R511" s="39" t="s">
        <v>129</v>
      </c>
      <c r="S511" s="7">
        <v>2022</v>
      </c>
      <c r="T511" s="7"/>
      <c r="U511" s="7"/>
      <c r="V511" s="7"/>
      <c r="W511" s="7"/>
      <c r="X511" s="7"/>
      <c r="Y511" s="7"/>
      <c r="Z511" s="37">
        <f t="shared" si="114"/>
        <v>0</v>
      </c>
      <c r="AA511" s="8"/>
      <c r="AB511" s="8"/>
      <c r="AC511" s="37">
        <f t="shared" si="115"/>
        <v>0</v>
      </c>
      <c r="AD511" s="8"/>
      <c r="AE511" s="8"/>
      <c r="AF511" s="7"/>
    </row>
    <row r="512" spans="1:32" ht="33.6" outlineLevel="1" x14ac:dyDescent="0.3">
      <c r="A512" s="2"/>
      <c r="B512" s="45">
        <f t="shared" si="116"/>
        <v>20</v>
      </c>
      <c r="C512" s="19" t="s">
        <v>128</v>
      </c>
      <c r="D512" s="39" t="s">
        <v>123</v>
      </c>
      <c r="E512" s="39"/>
      <c r="F512" s="38">
        <f t="shared" si="117"/>
        <v>131.08799999999999</v>
      </c>
      <c r="G512" s="38"/>
      <c r="H512" s="38"/>
      <c r="I512" s="38">
        <v>131.08799999999999</v>
      </c>
      <c r="J512" s="38"/>
      <c r="K512" s="38"/>
      <c r="L512" s="38">
        <f t="shared" si="113"/>
        <v>131.08799999999999</v>
      </c>
      <c r="M512" s="38"/>
      <c r="N512" s="38"/>
      <c r="O512" s="38">
        <v>131.08799999999999</v>
      </c>
      <c r="P512" s="38"/>
      <c r="Q512" s="38"/>
      <c r="R512" s="39" t="s">
        <v>114</v>
      </c>
      <c r="S512" s="7">
        <v>2022</v>
      </c>
      <c r="T512" s="7"/>
      <c r="U512" s="7"/>
      <c r="V512" s="7"/>
      <c r="W512" s="7"/>
      <c r="X512" s="7"/>
      <c r="Y512" s="7"/>
      <c r="Z512" s="37">
        <f t="shared" si="114"/>
        <v>0</v>
      </c>
      <c r="AA512" s="8"/>
      <c r="AB512" s="8"/>
      <c r="AC512" s="37">
        <f t="shared" si="115"/>
        <v>0</v>
      </c>
      <c r="AD512" s="8"/>
      <c r="AE512" s="8"/>
      <c r="AF512" s="7"/>
    </row>
    <row r="513" spans="1:32" ht="33.6" outlineLevel="1" x14ac:dyDescent="0.3">
      <c r="A513" s="2"/>
      <c r="B513" s="45">
        <f t="shared" si="116"/>
        <v>21</v>
      </c>
      <c r="C513" s="19" t="s">
        <v>127</v>
      </c>
      <c r="D513" s="39" t="s">
        <v>126</v>
      </c>
      <c r="E513" s="39"/>
      <c r="F513" s="38">
        <f t="shared" si="117"/>
        <v>121.45399999999999</v>
      </c>
      <c r="G513" s="38"/>
      <c r="H513" s="38"/>
      <c r="I513" s="38">
        <v>121.45399999999999</v>
      </c>
      <c r="J513" s="38"/>
      <c r="K513" s="38"/>
      <c r="L513" s="38">
        <f t="shared" si="113"/>
        <v>121.45399999999999</v>
      </c>
      <c r="M513" s="38"/>
      <c r="N513" s="38"/>
      <c r="O513" s="38">
        <v>121.45399999999999</v>
      </c>
      <c r="P513" s="38"/>
      <c r="Q513" s="38"/>
      <c r="R513" s="39" t="s">
        <v>114</v>
      </c>
      <c r="S513" s="7">
        <v>2022</v>
      </c>
      <c r="T513" s="7"/>
      <c r="U513" s="7"/>
      <c r="V513" s="7"/>
      <c r="W513" s="7"/>
      <c r="X513" s="7"/>
      <c r="Y513" s="7"/>
      <c r="Z513" s="37">
        <f t="shared" si="114"/>
        <v>0</v>
      </c>
      <c r="AA513" s="8"/>
      <c r="AB513" s="8"/>
      <c r="AC513" s="37">
        <f t="shared" si="115"/>
        <v>0</v>
      </c>
      <c r="AD513" s="8"/>
      <c r="AE513" s="8"/>
      <c r="AF513" s="7"/>
    </row>
    <row r="514" spans="1:32" ht="33.6" outlineLevel="1" x14ac:dyDescent="0.3">
      <c r="A514" s="2"/>
      <c r="B514" s="45">
        <f t="shared" si="116"/>
        <v>22</v>
      </c>
      <c r="C514" s="19" t="s">
        <v>125</v>
      </c>
      <c r="D514" s="39" t="s">
        <v>123</v>
      </c>
      <c r="E514" s="39"/>
      <c r="F514" s="38">
        <f t="shared" si="117"/>
        <v>181.74199999999999</v>
      </c>
      <c r="G514" s="38"/>
      <c r="H514" s="38"/>
      <c r="I514" s="38">
        <v>181.74199999999999</v>
      </c>
      <c r="J514" s="38"/>
      <c r="K514" s="38"/>
      <c r="L514" s="38">
        <f t="shared" si="113"/>
        <v>181.74199999999999</v>
      </c>
      <c r="M514" s="38"/>
      <c r="N514" s="38"/>
      <c r="O514" s="38">
        <v>181.74199999999999</v>
      </c>
      <c r="P514" s="38"/>
      <c r="Q514" s="38"/>
      <c r="R514" s="39" t="s">
        <v>114</v>
      </c>
      <c r="S514" s="7">
        <v>2022</v>
      </c>
      <c r="T514" s="7"/>
      <c r="U514" s="7"/>
      <c r="V514" s="7"/>
      <c r="W514" s="7"/>
      <c r="X514" s="7"/>
      <c r="Y514" s="7"/>
      <c r="Z514" s="37">
        <f t="shared" si="114"/>
        <v>0</v>
      </c>
      <c r="AA514" s="8"/>
      <c r="AB514" s="8"/>
      <c r="AC514" s="37">
        <f t="shared" si="115"/>
        <v>0</v>
      </c>
      <c r="AD514" s="8"/>
      <c r="AE514" s="8"/>
      <c r="AF514" s="7"/>
    </row>
    <row r="515" spans="1:32" ht="33.6" outlineLevel="1" x14ac:dyDescent="0.3">
      <c r="A515" s="2"/>
      <c r="B515" s="45">
        <f t="shared" si="116"/>
        <v>23</v>
      </c>
      <c r="C515" s="19" t="s">
        <v>124</v>
      </c>
      <c r="D515" s="39" t="s">
        <v>123</v>
      </c>
      <c r="E515" s="39"/>
      <c r="F515" s="38">
        <f t="shared" si="117"/>
        <v>103.49299999999999</v>
      </c>
      <c r="G515" s="38"/>
      <c r="H515" s="38"/>
      <c r="I515" s="38">
        <v>103.49299999999999</v>
      </c>
      <c r="J515" s="38"/>
      <c r="K515" s="38"/>
      <c r="L515" s="38">
        <f t="shared" si="113"/>
        <v>103.49299999999999</v>
      </c>
      <c r="M515" s="38"/>
      <c r="N515" s="38"/>
      <c r="O515" s="38">
        <v>103.49299999999999</v>
      </c>
      <c r="P515" s="38"/>
      <c r="Q515" s="38"/>
      <c r="R515" s="39" t="s">
        <v>114</v>
      </c>
      <c r="S515" s="7">
        <v>2022</v>
      </c>
      <c r="T515" s="7"/>
      <c r="U515" s="7"/>
      <c r="V515" s="7"/>
      <c r="W515" s="7"/>
      <c r="X515" s="7"/>
      <c r="Y515" s="7"/>
      <c r="Z515" s="37">
        <f t="shared" si="114"/>
        <v>0</v>
      </c>
      <c r="AA515" s="8"/>
      <c r="AB515" s="8"/>
      <c r="AC515" s="37">
        <f t="shared" si="115"/>
        <v>0</v>
      </c>
      <c r="AD515" s="8"/>
      <c r="AE515" s="8"/>
      <c r="AF515" s="7"/>
    </row>
    <row r="516" spans="1:32" ht="67.2" outlineLevel="1" x14ac:dyDescent="0.3">
      <c r="A516" s="2"/>
      <c r="B516" s="45">
        <f t="shared" si="116"/>
        <v>24</v>
      </c>
      <c r="C516" s="19" t="s">
        <v>122</v>
      </c>
      <c r="D516" s="39" t="s">
        <v>121</v>
      </c>
      <c r="E516" s="39"/>
      <c r="F516" s="38">
        <f t="shared" si="117"/>
        <v>472.6</v>
      </c>
      <c r="G516" s="38"/>
      <c r="H516" s="38"/>
      <c r="I516" s="38">
        <v>472.6</v>
      </c>
      <c r="J516" s="38"/>
      <c r="K516" s="38"/>
      <c r="L516" s="38">
        <f t="shared" si="113"/>
        <v>472.6</v>
      </c>
      <c r="M516" s="38"/>
      <c r="N516" s="38"/>
      <c r="O516" s="38">
        <v>472.6</v>
      </c>
      <c r="P516" s="38"/>
      <c r="Q516" s="38"/>
      <c r="R516" s="39" t="s">
        <v>114</v>
      </c>
      <c r="S516" s="7">
        <v>2022</v>
      </c>
      <c r="T516" s="7"/>
      <c r="U516" s="7"/>
      <c r="V516" s="7"/>
      <c r="W516" s="7"/>
      <c r="X516" s="7"/>
      <c r="Y516" s="7"/>
      <c r="Z516" s="37">
        <f t="shared" si="114"/>
        <v>0</v>
      </c>
      <c r="AA516" s="8"/>
      <c r="AB516" s="8"/>
      <c r="AC516" s="37">
        <f t="shared" si="115"/>
        <v>0</v>
      </c>
      <c r="AD516" s="8"/>
      <c r="AE516" s="8"/>
      <c r="AF516" s="7"/>
    </row>
    <row r="517" spans="1:32" ht="33.6" outlineLevel="1" x14ac:dyDescent="0.3">
      <c r="A517" s="2"/>
      <c r="B517" s="45">
        <f t="shared" si="116"/>
        <v>25</v>
      </c>
      <c r="C517" s="19" t="s">
        <v>120</v>
      </c>
      <c r="D517" s="39" t="s">
        <v>119</v>
      </c>
      <c r="E517" s="39"/>
      <c r="F517" s="38">
        <f t="shared" si="117"/>
        <v>96.341999999999999</v>
      </c>
      <c r="G517" s="38"/>
      <c r="H517" s="38"/>
      <c r="I517" s="38">
        <v>96.341999999999999</v>
      </c>
      <c r="J517" s="38"/>
      <c r="K517" s="38"/>
      <c r="L517" s="38">
        <f t="shared" si="113"/>
        <v>96.341999999999999</v>
      </c>
      <c r="M517" s="38"/>
      <c r="N517" s="38"/>
      <c r="O517" s="38">
        <v>96.341999999999999</v>
      </c>
      <c r="P517" s="38"/>
      <c r="Q517" s="38"/>
      <c r="R517" s="39" t="s">
        <v>114</v>
      </c>
      <c r="S517" s="7">
        <v>2022</v>
      </c>
      <c r="T517" s="7"/>
      <c r="U517" s="7"/>
      <c r="V517" s="7"/>
      <c r="W517" s="7"/>
      <c r="X517" s="7"/>
      <c r="Y517" s="7"/>
      <c r="Z517" s="37">
        <f t="shared" si="114"/>
        <v>0</v>
      </c>
      <c r="AA517" s="8"/>
      <c r="AB517" s="8"/>
      <c r="AC517" s="37">
        <f t="shared" si="115"/>
        <v>0</v>
      </c>
      <c r="AD517" s="8"/>
      <c r="AE517" s="8"/>
      <c r="AF517" s="7"/>
    </row>
    <row r="518" spans="1:32" ht="67.2" outlineLevel="1" x14ac:dyDescent="0.3">
      <c r="A518" s="2"/>
      <c r="B518" s="45">
        <f t="shared" si="116"/>
        <v>26</v>
      </c>
      <c r="C518" s="19" t="s">
        <v>118</v>
      </c>
      <c r="D518" s="39" t="s">
        <v>15</v>
      </c>
      <c r="E518" s="39"/>
      <c r="F518" s="38">
        <f t="shared" si="117"/>
        <v>1121.4010000000001</v>
      </c>
      <c r="G518" s="38"/>
      <c r="H518" s="38"/>
      <c r="I518" s="38">
        <v>1121.4010000000001</v>
      </c>
      <c r="J518" s="38"/>
      <c r="K518" s="38"/>
      <c r="L518" s="38">
        <f t="shared" si="113"/>
        <v>1000</v>
      </c>
      <c r="M518" s="38"/>
      <c r="N518" s="38"/>
      <c r="O518" s="38">
        <v>1000</v>
      </c>
      <c r="P518" s="38"/>
      <c r="Q518" s="38"/>
      <c r="R518" s="39" t="s">
        <v>114</v>
      </c>
      <c r="S518" s="7">
        <v>2022</v>
      </c>
      <c r="T518" s="7"/>
      <c r="U518" s="7"/>
      <c r="V518" s="7"/>
      <c r="W518" s="7"/>
      <c r="X518" s="7"/>
      <c r="Y518" s="7"/>
      <c r="Z518" s="37">
        <f t="shared" si="114"/>
        <v>0</v>
      </c>
      <c r="AA518" s="8"/>
      <c r="AB518" s="8"/>
      <c r="AC518" s="37">
        <f t="shared" si="115"/>
        <v>0</v>
      </c>
      <c r="AD518" s="8"/>
      <c r="AE518" s="8"/>
      <c r="AF518" s="7"/>
    </row>
    <row r="519" spans="1:32" ht="33.6" outlineLevel="1" x14ac:dyDescent="0.3">
      <c r="A519" s="2"/>
      <c r="B519" s="45">
        <f t="shared" si="116"/>
        <v>27</v>
      </c>
      <c r="C519" s="19" t="s">
        <v>117</v>
      </c>
      <c r="D519" s="7"/>
      <c r="E519" s="7"/>
      <c r="F519" s="38">
        <f t="shared" si="117"/>
        <v>400</v>
      </c>
      <c r="G519" s="38"/>
      <c r="H519" s="38"/>
      <c r="I519" s="38">
        <v>400</v>
      </c>
      <c r="J519" s="38"/>
      <c r="K519" s="38"/>
      <c r="L519" s="38">
        <f t="shared" si="113"/>
        <v>400</v>
      </c>
      <c r="M519" s="38"/>
      <c r="N519" s="38"/>
      <c r="O519" s="38">
        <v>400</v>
      </c>
      <c r="P519" s="38"/>
      <c r="Q519" s="38"/>
      <c r="R519" s="9" t="s">
        <v>114</v>
      </c>
      <c r="S519" s="7">
        <v>2022</v>
      </c>
      <c r="T519" s="7"/>
      <c r="U519" s="7"/>
      <c r="V519" s="7"/>
      <c r="W519" s="7"/>
      <c r="X519" s="7"/>
      <c r="Y519" s="7"/>
      <c r="Z519" s="37">
        <f t="shared" si="114"/>
        <v>0</v>
      </c>
      <c r="AA519" s="8"/>
      <c r="AB519" s="8"/>
      <c r="AC519" s="37">
        <f t="shared" si="115"/>
        <v>0</v>
      </c>
      <c r="AD519" s="8"/>
      <c r="AE519" s="8"/>
      <c r="AF519" s="7"/>
    </row>
    <row r="520" spans="1:32" ht="33.6" outlineLevel="1" x14ac:dyDescent="0.3">
      <c r="A520" s="2"/>
      <c r="B520" s="45">
        <f t="shared" si="116"/>
        <v>28</v>
      </c>
      <c r="C520" s="19" t="s">
        <v>116</v>
      </c>
      <c r="D520" s="7"/>
      <c r="E520" s="7"/>
      <c r="F520" s="38">
        <f t="shared" si="117"/>
        <v>350</v>
      </c>
      <c r="G520" s="38"/>
      <c r="H520" s="38"/>
      <c r="I520" s="38">
        <v>350</v>
      </c>
      <c r="J520" s="38"/>
      <c r="K520" s="38"/>
      <c r="L520" s="38">
        <f t="shared" si="113"/>
        <v>350</v>
      </c>
      <c r="M520" s="38"/>
      <c r="N520" s="38"/>
      <c r="O520" s="38">
        <v>350</v>
      </c>
      <c r="P520" s="38"/>
      <c r="Q520" s="38"/>
      <c r="R520" s="9" t="s">
        <v>114</v>
      </c>
      <c r="S520" s="7">
        <v>2023</v>
      </c>
      <c r="T520" s="7"/>
      <c r="U520" s="7"/>
      <c r="V520" s="7"/>
      <c r="W520" s="7"/>
      <c r="X520" s="7"/>
      <c r="Y520" s="7"/>
      <c r="Z520" s="37">
        <f t="shared" si="114"/>
        <v>0</v>
      </c>
      <c r="AA520" s="8"/>
      <c r="AB520" s="8"/>
      <c r="AC520" s="37">
        <f t="shared" si="115"/>
        <v>0</v>
      </c>
      <c r="AD520" s="8"/>
      <c r="AE520" s="8"/>
      <c r="AF520" s="7"/>
    </row>
    <row r="521" spans="1:32" ht="33.6" outlineLevel="1" x14ac:dyDescent="0.3">
      <c r="A521" s="2"/>
      <c r="B521" s="45">
        <f t="shared" si="116"/>
        <v>29</v>
      </c>
      <c r="C521" s="19" t="s">
        <v>115</v>
      </c>
      <c r="D521" s="7"/>
      <c r="E521" s="7"/>
      <c r="F521" s="38">
        <f t="shared" si="117"/>
        <v>500</v>
      </c>
      <c r="G521" s="38"/>
      <c r="H521" s="38"/>
      <c r="I521" s="38">
        <v>500</v>
      </c>
      <c r="J521" s="38"/>
      <c r="K521" s="38"/>
      <c r="L521" s="38">
        <f t="shared" si="113"/>
        <v>500</v>
      </c>
      <c r="M521" s="38"/>
      <c r="N521" s="38"/>
      <c r="O521" s="38">
        <v>500</v>
      </c>
      <c r="P521" s="38"/>
      <c r="Q521" s="38"/>
      <c r="R521" s="9" t="s">
        <v>114</v>
      </c>
      <c r="S521" s="7">
        <v>2023</v>
      </c>
      <c r="T521" s="7"/>
      <c r="U521" s="7"/>
      <c r="V521" s="7"/>
      <c r="W521" s="7"/>
      <c r="X521" s="7"/>
      <c r="Y521" s="7"/>
      <c r="Z521" s="37">
        <f t="shared" si="114"/>
        <v>0</v>
      </c>
      <c r="AA521" s="8"/>
      <c r="AB521" s="8"/>
      <c r="AC521" s="37">
        <f t="shared" si="115"/>
        <v>0</v>
      </c>
      <c r="AD521" s="8"/>
      <c r="AE521" s="8"/>
      <c r="AF521" s="7"/>
    </row>
    <row r="522" spans="1:32" ht="33.6" outlineLevel="1" x14ac:dyDescent="0.3">
      <c r="A522" s="2"/>
      <c r="B522" s="45">
        <f t="shared" si="116"/>
        <v>30</v>
      </c>
      <c r="C522" s="19" t="s">
        <v>113</v>
      </c>
      <c r="D522" s="39" t="s">
        <v>82</v>
      </c>
      <c r="E522" s="39"/>
      <c r="F522" s="38">
        <f t="shared" si="117"/>
        <v>700</v>
      </c>
      <c r="G522" s="38"/>
      <c r="H522" s="38"/>
      <c r="I522" s="38">
        <v>700</v>
      </c>
      <c r="J522" s="38"/>
      <c r="K522" s="38"/>
      <c r="L522" s="38">
        <f t="shared" si="113"/>
        <v>700</v>
      </c>
      <c r="M522" s="38"/>
      <c r="N522" s="38"/>
      <c r="O522" s="38">
        <v>700</v>
      </c>
      <c r="P522" s="38"/>
      <c r="Q522" s="38"/>
      <c r="R522" s="9" t="s">
        <v>81</v>
      </c>
      <c r="S522" s="7">
        <v>2023</v>
      </c>
      <c r="T522" s="7"/>
      <c r="U522" s="7"/>
      <c r="V522" s="7"/>
      <c r="W522" s="7"/>
      <c r="X522" s="7"/>
      <c r="Y522" s="7"/>
      <c r="Z522" s="37">
        <f t="shared" si="114"/>
        <v>0</v>
      </c>
      <c r="AA522" s="8"/>
      <c r="AB522" s="8"/>
      <c r="AC522" s="37">
        <f t="shared" si="115"/>
        <v>0</v>
      </c>
      <c r="AD522" s="8"/>
      <c r="AE522" s="8"/>
      <c r="AF522" s="7"/>
    </row>
    <row r="523" spans="1:32" ht="33.6" outlineLevel="1" x14ac:dyDescent="0.3">
      <c r="A523" s="2"/>
      <c r="B523" s="45">
        <f t="shared" si="116"/>
        <v>31</v>
      </c>
      <c r="C523" s="19" t="s">
        <v>112</v>
      </c>
      <c r="D523" s="39" t="s">
        <v>82</v>
      </c>
      <c r="E523" s="39"/>
      <c r="F523" s="38">
        <f t="shared" si="117"/>
        <v>1000</v>
      </c>
      <c r="G523" s="38"/>
      <c r="H523" s="38"/>
      <c r="I523" s="38">
        <v>1000</v>
      </c>
      <c r="J523" s="38"/>
      <c r="K523" s="38"/>
      <c r="L523" s="38">
        <f t="shared" si="113"/>
        <v>1000</v>
      </c>
      <c r="M523" s="38"/>
      <c r="N523" s="38"/>
      <c r="O523" s="38">
        <v>1000</v>
      </c>
      <c r="P523" s="38"/>
      <c r="Q523" s="38"/>
      <c r="R523" s="9" t="s">
        <v>81</v>
      </c>
      <c r="S523" s="7">
        <v>2023</v>
      </c>
      <c r="T523" s="7"/>
      <c r="U523" s="7"/>
      <c r="V523" s="7"/>
      <c r="W523" s="7"/>
      <c r="X523" s="7"/>
      <c r="Y523" s="7"/>
      <c r="Z523" s="37">
        <f t="shared" si="114"/>
        <v>0</v>
      </c>
      <c r="AA523" s="8"/>
      <c r="AB523" s="8"/>
      <c r="AC523" s="37">
        <f t="shared" si="115"/>
        <v>0</v>
      </c>
      <c r="AD523" s="8"/>
      <c r="AE523" s="8"/>
      <c r="AF523" s="7"/>
    </row>
    <row r="524" spans="1:32" ht="33.6" outlineLevel="1" x14ac:dyDescent="0.3">
      <c r="A524" s="2"/>
      <c r="B524" s="45">
        <f t="shared" si="116"/>
        <v>32</v>
      </c>
      <c r="C524" s="19" t="s">
        <v>111</v>
      </c>
      <c r="D524" s="39" t="s">
        <v>82</v>
      </c>
      <c r="E524" s="39"/>
      <c r="F524" s="38">
        <f t="shared" si="117"/>
        <v>1000</v>
      </c>
      <c r="G524" s="38"/>
      <c r="H524" s="38"/>
      <c r="I524" s="38">
        <v>1000</v>
      </c>
      <c r="J524" s="38"/>
      <c r="K524" s="38"/>
      <c r="L524" s="38">
        <f t="shared" si="113"/>
        <v>1000</v>
      </c>
      <c r="M524" s="38"/>
      <c r="N524" s="38"/>
      <c r="O524" s="38">
        <v>1000</v>
      </c>
      <c r="P524" s="38"/>
      <c r="Q524" s="38"/>
      <c r="R524" s="9" t="s">
        <v>81</v>
      </c>
      <c r="S524" s="7">
        <v>2023</v>
      </c>
      <c r="T524" s="7"/>
      <c r="U524" s="7"/>
      <c r="V524" s="7"/>
      <c r="W524" s="7"/>
      <c r="X524" s="7"/>
      <c r="Y524" s="7"/>
      <c r="Z524" s="37">
        <f t="shared" si="114"/>
        <v>0</v>
      </c>
      <c r="AA524" s="8"/>
      <c r="AB524" s="8"/>
      <c r="AC524" s="37">
        <f t="shared" si="115"/>
        <v>0</v>
      </c>
      <c r="AD524" s="8"/>
      <c r="AE524" s="8"/>
      <c r="AF524" s="7"/>
    </row>
    <row r="525" spans="1:32" ht="33.6" outlineLevel="1" x14ac:dyDescent="0.3">
      <c r="A525" s="2"/>
      <c r="B525" s="45">
        <f t="shared" si="116"/>
        <v>33</v>
      </c>
      <c r="C525" s="19" t="s">
        <v>110</v>
      </c>
      <c r="D525" s="7"/>
      <c r="E525" s="7"/>
      <c r="F525" s="38">
        <f t="shared" si="117"/>
        <v>500</v>
      </c>
      <c r="G525" s="38"/>
      <c r="H525" s="38"/>
      <c r="I525" s="38">
        <v>500</v>
      </c>
      <c r="J525" s="38"/>
      <c r="K525" s="38"/>
      <c r="L525" s="38">
        <f t="shared" ref="L525:L541" si="118">SUM(M525:P525)</f>
        <v>500</v>
      </c>
      <c r="M525" s="38"/>
      <c r="N525" s="38"/>
      <c r="O525" s="38">
        <v>500</v>
      </c>
      <c r="P525" s="38"/>
      <c r="Q525" s="38"/>
      <c r="R525" s="9" t="s">
        <v>108</v>
      </c>
      <c r="S525" s="7">
        <v>2023</v>
      </c>
      <c r="T525" s="7"/>
      <c r="U525" s="7"/>
      <c r="V525" s="7"/>
      <c r="W525" s="7"/>
      <c r="X525" s="7"/>
      <c r="Y525" s="7"/>
      <c r="Z525" s="37">
        <f t="shared" ref="Z525:Z541" si="119">AA525+AB525</f>
        <v>0</v>
      </c>
      <c r="AA525" s="8"/>
      <c r="AB525" s="8"/>
      <c r="AC525" s="37">
        <f t="shared" ref="AC525:AC541" si="120">AD525+AE525</f>
        <v>0</v>
      </c>
      <c r="AD525" s="8"/>
      <c r="AE525" s="8"/>
      <c r="AF525" s="7"/>
    </row>
    <row r="526" spans="1:32" ht="55.95" customHeight="1" outlineLevel="1" x14ac:dyDescent="0.3">
      <c r="A526" s="2"/>
      <c r="B526" s="45">
        <f t="shared" ref="B526:B542" si="121">B525+1</f>
        <v>34</v>
      </c>
      <c r="C526" s="19" t="s">
        <v>109</v>
      </c>
      <c r="D526" s="7"/>
      <c r="E526" s="7"/>
      <c r="F526" s="38">
        <f t="shared" si="117"/>
        <v>500</v>
      </c>
      <c r="G526" s="38"/>
      <c r="H526" s="38"/>
      <c r="I526" s="38">
        <v>500</v>
      </c>
      <c r="J526" s="38"/>
      <c r="K526" s="38"/>
      <c r="L526" s="38">
        <f t="shared" si="118"/>
        <v>500</v>
      </c>
      <c r="M526" s="38"/>
      <c r="N526" s="38"/>
      <c r="O526" s="38">
        <v>500</v>
      </c>
      <c r="P526" s="38"/>
      <c r="Q526" s="38"/>
      <c r="R526" s="9" t="s">
        <v>108</v>
      </c>
      <c r="S526" s="7">
        <v>2023</v>
      </c>
      <c r="T526" s="7"/>
      <c r="U526" s="7"/>
      <c r="V526" s="7"/>
      <c r="W526" s="7"/>
      <c r="X526" s="7"/>
      <c r="Y526" s="7"/>
      <c r="Z526" s="37">
        <f t="shared" si="119"/>
        <v>0</v>
      </c>
      <c r="AA526" s="8"/>
      <c r="AB526" s="8"/>
      <c r="AC526" s="37">
        <f t="shared" si="120"/>
        <v>0</v>
      </c>
      <c r="AD526" s="8"/>
      <c r="AE526" s="8"/>
      <c r="AF526" s="7"/>
    </row>
    <row r="527" spans="1:32" ht="102" customHeight="1" outlineLevel="1" x14ac:dyDescent="0.3">
      <c r="A527" s="2"/>
      <c r="B527" s="45">
        <f t="shared" si="121"/>
        <v>35</v>
      </c>
      <c r="C527" s="19" t="s">
        <v>107</v>
      </c>
      <c r="D527" s="7"/>
      <c r="E527" s="7"/>
      <c r="F527" s="38">
        <f t="shared" si="117"/>
        <v>500</v>
      </c>
      <c r="G527" s="38"/>
      <c r="H527" s="38"/>
      <c r="I527" s="38">
        <v>500</v>
      </c>
      <c r="J527" s="38"/>
      <c r="K527" s="38"/>
      <c r="L527" s="38">
        <f t="shared" si="118"/>
        <v>500</v>
      </c>
      <c r="M527" s="38"/>
      <c r="N527" s="38"/>
      <c r="O527" s="38">
        <v>500</v>
      </c>
      <c r="P527" s="38"/>
      <c r="Q527" s="38"/>
      <c r="R527" s="9" t="s">
        <v>105</v>
      </c>
      <c r="S527" s="7">
        <v>2023</v>
      </c>
      <c r="T527" s="7"/>
      <c r="U527" s="7"/>
      <c r="V527" s="7"/>
      <c r="W527" s="7"/>
      <c r="X527" s="7"/>
      <c r="Y527" s="7"/>
      <c r="Z527" s="37">
        <f t="shared" si="119"/>
        <v>0</v>
      </c>
      <c r="AA527" s="8"/>
      <c r="AB527" s="8"/>
      <c r="AC527" s="37">
        <f t="shared" si="120"/>
        <v>0</v>
      </c>
      <c r="AD527" s="8"/>
      <c r="AE527" s="8"/>
      <c r="AF527" s="7"/>
    </row>
    <row r="528" spans="1:32" ht="67.2" customHeight="1" outlineLevel="1" x14ac:dyDescent="0.3">
      <c r="A528" s="2"/>
      <c r="B528" s="45">
        <f t="shared" si="121"/>
        <v>36</v>
      </c>
      <c r="C528" s="19" t="s">
        <v>106</v>
      </c>
      <c r="D528" s="7"/>
      <c r="E528" s="7"/>
      <c r="F528" s="38">
        <f t="shared" si="117"/>
        <v>400</v>
      </c>
      <c r="G528" s="38"/>
      <c r="H528" s="38"/>
      <c r="I528" s="38">
        <v>400</v>
      </c>
      <c r="J528" s="38"/>
      <c r="K528" s="38"/>
      <c r="L528" s="38">
        <f t="shared" si="118"/>
        <v>400</v>
      </c>
      <c r="M528" s="38"/>
      <c r="N528" s="38"/>
      <c r="O528" s="38">
        <v>400</v>
      </c>
      <c r="P528" s="38"/>
      <c r="Q528" s="38"/>
      <c r="R528" s="9" t="s">
        <v>105</v>
      </c>
      <c r="S528" s="7">
        <v>2023</v>
      </c>
      <c r="T528" s="7"/>
      <c r="U528" s="7"/>
      <c r="V528" s="7"/>
      <c r="W528" s="7"/>
      <c r="X528" s="7"/>
      <c r="Y528" s="7"/>
      <c r="Z528" s="37">
        <f t="shared" si="119"/>
        <v>0</v>
      </c>
      <c r="AA528" s="8"/>
      <c r="AB528" s="8"/>
      <c r="AC528" s="37">
        <f t="shared" si="120"/>
        <v>0</v>
      </c>
      <c r="AD528" s="8"/>
      <c r="AE528" s="8"/>
      <c r="AF528" s="7"/>
    </row>
    <row r="529" spans="1:32" ht="33.6" outlineLevel="1" x14ac:dyDescent="0.3">
      <c r="A529" s="2"/>
      <c r="B529" s="45">
        <f t="shared" si="121"/>
        <v>37</v>
      </c>
      <c r="C529" s="19" t="s">
        <v>104</v>
      </c>
      <c r="D529" s="7"/>
      <c r="E529" s="7"/>
      <c r="F529" s="38">
        <f t="shared" si="117"/>
        <v>1000</v>
      </c>
      <c r="G529" s="38"/>
      <c r="H529" s="38"/>
      <c r="I529" s="38">
        <v>1000</v>
      </c>
      <c r="J529" s="38"/>
      <c r="K529" s="38"/>
      <c r="L529" s="38">
        <f t="shared" si="118"/>
        <v>1000</v>
      </c>
      <c r="M529" s="38"/>
      <c r="N529" s="38"/>
      <c r="O529" s="38">
        <v>1000</v>
      </c>
      <c r="P529" s="38"/>
      <c r="Q529" s="38"/>
      <c r="R529" s="9" t="s">
        <v>71</v>
      </c>
      <c r="S529" s="7">
        <v>2023</v>
      </c>
      <c r="T529" s="7"/>
      <c r="U529" s="7"/>
      <c r="V529" s="7"/>
      <c r="W529" s="7"/>
      <c r="X529" s="7"/>
      <c r="Y529" s="7"/>
      <c r="Z529" s="37">
        <f t="shared" si="119"/>
        <v>0</v>
      </c>
      <c r="AA529" s="8"/>
      <c r="AB529" s="8"/>
      <c r="AC529" s="37">
        <f t="shared" si="120"/>
        <v>0</v>
      </c>
      <c r="AD529" s="8"/>
      <c r="AE529" s="8"/>
      <c r="AF529" s="7"/>
    </row>
    <row r="530" spans="1:32" ht="33.6" outlineLevel="1" x14ac:dyDescent="0.3">
      <c r="A530" s="2"/>
      <c r="B530" s="45">
        <f t="shared" si="121"/>
        <v>38</v>
      </c>
      <c r="C530" s="19" t="s">
        <v>103</v>
      </c>
      <c r="D530" s="7"/>
      <c r="E530" s="7"/>
      <c r="F530" s="38">
        <f t="shared" si="117"/>
        <v>1000</v>
      </c>
      <c r="G530" s="38"/>
      <c r="H530" s="38"/>
      <c r="I530" s="38">
        <v>1000</v>
      </c>
      <c r="J530" s="38"/>
      <c r="K530" s="38"/>
      <c r="L530" s="38">
        <f t="shared" si="118"/>
        <v>1000</v>
      </c>
      <c r="M530" s="38"/>
      <c r="N530" s="38"/>
      <c r="O530" s="38">
        <v>1000</v>
      </c>
      <c r="P530" s="38"/>
      <c r="Q530" s="38"/>
      <c r="R530" s="9" t="s">
        <v>102</v>
      </c>
      <c r="S530" s="7">
        <v>2023</v>
      </c>
      <c r="T530" s="7"/>
      <c r="U530" s="7"/>
      <c r="V530" s="7"/>
      <c r="W530" s="7"/>
      <c r="X530" s="7"/>
      <c r="Y530" s="7"/>
      <c r="Z530" s="37">
        <f t="shared" si="119"/>
        <v>0</v>
      </c>
      <c r="AA530" s="8"/>
      <c r="AB530" s="8"/>
      <c r="AC530" s="37">
        <f t="shared" si="120"/>
        <v>0</v>
      </c>
      <c r="AD530" s="8"/>
      <c r="AE530" s="8"/>
      <c r="AF530" s="7"/>
    </row>
    <row r="531" spans="1:32" ht="33.6" outlineLevel="1" x14ac:dyDescent="0.3">
      <c r="A531" s="2"/>
      <c r="B531" s="45">
        <f t="shared" si="121"/>
        <v>39</v>
      </c>
      <c r="C531" s="19" t="s">
        <v>101</v>
      </c>
      <c r="D531" s="7"/>
      <c r="E531" s="7"/>
      <c r="F531" s="38">
        <f t="shared" si="117"/>
        <v>956.50400000000002</v>
      </c>
      <c r="G531" s="38"/>
      <c r="H531" s="38"/>
      <c r="I531" s="38">
        <v>956.50400000000002</v>
      </c>
      <c r="J531" s="38"/>
      <c r="K531" s="38"/>
      <c r="L531" s="38">
        <f t="shared" si="118"/>
        <v>956.50400000000002</v>
      </c>
      <c r="M531" s="38"/>
      <c r="N531" s="38"/>
      <c r="O531" s="38">
        <v>956.50400000000002</v>
      </c>
      <c r="P531" s="38"/>
      <c r="Q531" s="38"/>
      <c r="R531" s="9" t="s">
        <v>65</v>
      </c>
      <c r="S531" s="7">
        <v>2023</v>
      </c>
      <c r="T531" s="7"/>
      <c r="U531" s="7"/>
      <c r="V531" s="7"/>
      <c r="W531" s="7"/>
      <c r="X531" s="7"/>
      <c r="Y531" s="7"/>
      <c r="Z531" s="37">
        <f t="shared" si="119"/>
        <v>0</v>
      </c>
      <c r="AA531" s="8"/>
      <c r="AB531" s="8"/>
      <c r="AC531" s="37">
        <f t="shared" si="120"/>
        <v>0</v>
      </c>
      <c r="AD531" s="8"/>
      <c r="AE531" s="8"/>
      <c r="AF531" s="7"/>
    </row>
    <row r="532" spans="1:32" ht="33.6" outlineLevel="1" x14ac:dyDescent="0.3">
      <c r="A532" s="2"/>
      <c r="B532" s="45">
        <f t="shared" si="121"/>
        <v>40</v>
      </c>
      <c r="C532" s="19" t="s">
        <v>100</v>
      </c>
      <c r="D532" s="7"/>
      <c r="E532" s="7"/>
      <c r="F532" s="38">
        <f t="shared" si="117"/>
        <v>1000</v>
      </c>
      <c r="G532" s="38"/>
      <c r="H532" s="38"/>
      <c r="I532" s="38">
        <v>1000</v>
      </c>
      <c r="J532" s="38"/>
      <c r="K532" s="38"/>
      <c r="L532" s="38">
        <f t="shared" si="118"/>
        <v>1000</v>
      </c>
      <c r="M532" s="38"/>
      <c r="N532" s="38"/>
      <c r="O532" s="38">
        <v>1000</v>
      </c>
      <c r="P532" s="38"/>
      <c r="Q532" s="38"/>
      <c r="R532" s="9" t="s">
        <v>65</v>
      </c>
      <c r="S532" s="7">
        <v>2023</v>
      </c>
      <c r="T532" s="7"/>
      <c r="U532" s="7"/>
      <c r="V532" s="7"/>
      <c r="W532" s="7"/>
      <c r="X532" s="7"/>
      <c r="Y532" s="7"/>
      <c r="Z532" s="37">
        <f t="shared" si="119"/>
        <v>0</v>
      </c>
      <c r="AA532" s="8"/>
      <c r="AB532" s="8"/>
      <c r="AC532" s="37">
        <f t="shared" si="120"/>
        <v>0</v>
      </c>
      <c r="AD532" s="8"/>
      <c r="AE532" s="8"/>
      <c r="AF532" s="7"/>
    </row>
    <row r="533" spans="1:32" ht="33.6" outlineLevel="1" x14ac:dyDescent="0.3">
      <c r="A533" s="2"/>
      <c r="B533" s="45">
        <f t="shared" si="121"/>
        <v>41</v>
      </c>
      <c r="C533" s="19" t="s">
        <v>99</v>
      </c>
      <c r="D533" s="7"/>
      <c r="E533" s="7"/>
      <c r="F533" s="38">
        <f t="shared" si="117"/>
        <v>43.495999999999981</v>
      </c>
      <c r="G533" s="38"/>
      <c r="H533" s="38"/>
      <c r="I533" s="38">
        <f>O533</f>
        <v>43.495999999999981</v>
      </c>
      <c r="J533" s="38"/>
      <c r="K533" s="38"/>
      <c r="L533" s="38">
        <f t="shared" si="118"/>
        <v>43.495999999999981</v>
      </c>
      <c r="M533" s="38"/>
      <c r="N533" s="38"/>
      <c r="O533" s="38">
        <f>1000-O531</f>
        <v>43.495999999999981</v>
      </c>
      <c r="P533" s="38"/>
      <c r="Q533" s="38"/>
      <c r="R533" s="9" t="s">
        <v>65</v>
      </c>
      <c r="S533" s="7">
        <v>2023</v>
      </c>
      <c r="T533" s="7"/>
      <c r="U533" s="7"/>
      <c r="V533" s="7"/>
      <c r="W533" s="7"/>
      <c r="X533" s="7"/>
      <c r="Y533" s="7"/>
      <c r="Z533" s="37">
        <f t="shared" si="119"/>
        <v>0</v>
      </c>
      <c r="AA533" s="8"/>
      <c r="AB533" s="8"/>
      <c r="AC533" s="37">
        <f t="shared" si="120"/>
        <v>0</v>
      </c>
      <c r="AD533" s="8"/>
      <c r="AE533" s="8"/>
      <c r="AF533" s="7"/>
    </row>
    <row r="534" spans="1:32" ht="33.6" outlineLevel="1" x14ac:dyDescent="0.3">
      <c r="A534" s="2"/>
      <c r="B534" s="45">
        <f t="shared" si="121"/>
        <v>42</v>
      </c>
      <c r="C534" s="19" t="s">
        <v>98</v>
      </c>
      <c r="D534" s="7"/>
      <c r="E534" s="7"/>
      <c r="F534" s="38">
        <f t="shared" si="117"/>
        <v>1000</v>
      </c>
      <c r="G534" s="38"/>
      <c r="H534" s="38"/>
      <c r="I534" s="38">
        <v>1000</v>
      </c>
      <c r="J534" s="38"/>
      <c r="K534" s="38"/>
      <c r="L534" s="38">
        <f t="shared" si="118"/>
        <v>1000</v>
      </c>
      <c r="M534" s="38"/>
      <c r="N534" s="38"/>
      <c r="O534" s="38">
        <v>1000</v>
      </c>
      <c r="P534" s="38"/>
      <c r="Q534" s="38"/>
      <c r="R534" s="9" t="s">
        <v>55</v>
      </c>
      <c r="S534" s="7">
        <v>2023</v>
      </c>
      <c r="T534" s="7"/>
      <c r="U534" s="7"/>
      <c r="V534" s="7"/>
      <c r="W534" s="7"/>
      <c r="X534" s="7"/>
      <c r="Y534" s="7"/>
      <c r="Z534" s="37">
        <f t="shared" si="119"/>
        <v>0</v>
      </c>
      <c r="AA534" s="8"/>
      <c r="AB534" s="8"/>
      <c r="AC534" s="37">
        <f t="shared" si="120"/>
        <v>0</v>
      </c>
      <c r="AD534" s="8"/>
      <c r="AE534" s="8"/>
      <c r="AF534" s="7"/>
    </row>
    <row r="535" spans="1:32" ht="59.4" customHeight="1" outlineLevel="1" x14ac:dyDescent="0.3">
      <c r="A535" s="2"/>
      <c r="B535" s="45">
        <f t="shared" si="121"/>
        <v>43</v>
      </c>
      <c r="C535" s="19" t="s">
        <v>97</v>
      </c>
      <c r="D535" s="7"/>
      <c r="E535" s="7"/>
      <c r="F535" s="38">
        <f t="shared" si="117"/>
        <v>1000</v>
      </c>
      <c r="G535" s="38"/>
      <c r="H535" s="38"/>
      <c r="I535" s="38">
        <v>1000</v>
      </c>
      <c r="J535" s="38"/>
      <c r="K535" s="38"/>
      <c r="L535" s="38">
        <f t="shared" si="118"/>
        <v>1000</v>
      </c>
      <c r="M535" s="38"/>
      <c r="N535" s="38"/>
      <c r="O535" s="38">
        <v>1000</v>
      </c>
      <c r="P535" s="38"/>
      <c r="Q535" s="38"/>
      <c r="R535" s="9" t="s">
        <v>55</v>
      </c>
      <c r="S535" s="7">
        <v>2023</v>
      </c>
      <c r="T535" s="7"/>
      <c r="U535" s="7"/>
      <c r="V535" s="7"/>
      <c r="W535" s="7"/>
      <c r="X535" s="7"/>
      <c r="Y535" s="7"/>
      <c r="Z535" s="37">
        <f t="shared" si="119"/>
        <v>0</v>
      </c>
      <c r="AA535" s="8"/>
      <c r="AB535" s="8"/>
      <c r="AC535" s="37">
        <f t="shared" si="120"/>
        <v>0</v>
      </c>
      <c r="AD535" s="8"/>
      <c r="AE535" s="8"/>
      <c r="AF535" s="7"/>
    </row>
    <row r="536" spans="1:32" ht="33.6" outlineLevel="1" x14ac:dyDescent="0.3">
      <c r="A536" s="2"/>
      <c r="B536" s="45">
        <f t="shared" si="121"/>
        <v>44</v>
      </c>
      <c r="C536" s="19" t="s">
        <v>96</v>
      </c>
      <c r="D536" s="7"/>
      <c r="E536" s="7"/>
      <c r="F536" s="38">
        <f t="shared" si="117"/>
        <v>1000</v>
      </c>
      <c r="G536" s="38"/>
      <c r="H536" s="38"/>
      <c r="I536" s="38">
        <v>1000</v>
      </c>
      <c r="J536" s="38"/>
      <c r="K536" s="38"/>
      <c r="L536" s="38">
        <f t="shared" si="118"/>
        <v>1000</v>
      </c>
      <c r="M536" s="38"/>
      <c r="N536" s="38"/>
      <c r="O536" s="38">
        <v>1000</v>
      </c>
      <c r="P536" s="38"/>
      <c r="Q536" s="38"/>
      <c r="R536" s="9" t="s">
        <v>95</v>
      </c>
      <c r="S536" s="7">
        <v>2023</v>
      </c>
      <c r="T536" s="7"/>
      <c r="U536" s="7"/>
      <c r="V536" s="7"/>
      <c r="W536" s="7"/>
      <c r="X536" s="7"/>
      <c r="Y536" s="7"/>
      <c r="Z536" s="37">
        <f t="shared" si="119"/>
        <v>0</v>
      </c>
      <c r="AA536" s="8"/>
      <c r="AB536" s="8"/>
      <c r="AC536" s="37">
        <f t="shared" si="120"/>
        <v>0</v>
      </c>
      <c r="AD536" s="8"/>
      <c r="AE536" s="8"/>
      <c r="AF536" s="7"/>
    </row>
    <row r="537" spans="1:32" ht="42.6" customHeight="1" outlineLevel="1" x14ac:dyDescent="0.3">
      <c r="A537" s="2"/>
      <c r="B537" s="45">
        <f t="shared" si="121"/>
        <v>45</v>
      </c>
      <c r="C537" s="19" t="s">
        <v>94</v>
      </c>
      <c r="D537" s="7"/>
      <c r="E537" s="7"/>
      <c r="F537" s="38">
        <f t="shared" si="117"/>
        <v>900</v>
      </c>
      <c r="G537" s="38"/>
      <c r="H537" s="38"/>
      <c r="I537" s="38">
        <v>900</v>
      </c>
      <c r="J537" s="38"/>
      <c r="K537" s="38"/>
      <c r="L537" s="38">
        <f t="shared" si="118"/>
        <v>900</v>
      </c>
      <c r="M537" s="38"/>
      <c r="N537" s="38"/>
      <c r="O537" s="38">
        <v>900</v>
      </c>
      <c r="P537" s="38"/>
      <c r="Q537" s="38"/>
      <c r="R537" s="9" t="s">
        <v>93</v>
      </c>
      <c r="S537" s="7">
        <v>2023</v>
      </c>
      <c r="T537" s="7"/>
      <c r="U537" s="7"/>
      <c r="V537" s="7"/>
      <c r="W537" s="7"/>
      <c r="X537" s="7"/>
      <c r="Y537" s="7"/>
      <c r="Z537" s="37">
        <f t="shared" si="119"/>
        <v>0</v>
      </c>
      <c r="AA537" s="8"/>
      <c r="AB537" s="8"/>
      <c r="AC537" s="37">
        <f t="shared" si="120"/>
        <v>0</v>
      </c>
      <c r="AD537" s="8"/>
      <c r="AE537" s="8"/>
      <c r="AF537" s="7"/>
    </row>
    <row r="538" spans="1:32" ht="52.2" customHeight="1" outlineLevel="1" x14ac:dyDescent="0.3">
      <c r="A538" s="2"/>
      <c r="B538" s="45">
        <f t="shared" si="121"/>
        <v>46</v>
      </c>
      <c r="C538" s="19" t="s">
        <v>92</v>
      </c>
      <c r="D538" s="7"/>
      <c r="E538" s="7"/>
      <c r="F538" s="38">
        <f t="shared" si="117"/>
        <v>900</v>
      </c>
      <c r="G538" s="38"/>
      <c r="H538" s="38"/>
      <c r="I538" s="38">
        <v>900</v>
      </c>
      <c r="J538" s="38"/>
      <c r="K538" s="38"/>
      <c r="L538" s="38">
        <f t="shared" si="118"/>
        <v>900</v>
      </c>
      <c r="M538" s="38"/>
      <c r="N538" s="38"/>
      <c r="O538" s="38">
        <v>900</v>
      </c>
      <c r="P538" s="38"/>
      <c r="Q538" s="38"/>
      <c r="R538" s="9" t="s">
        <v>91</v>
      </c>
      <c r="S538" s="7">
        <v>2023</v>
      </c>
      <c r="T538" s="7"/>
      <c r="U538" s="7"/>
      <c r="V538" s="7"/>
      <c r="W538" s="7"/>
      <c r="X538" s="7"/>
      <c r="Y538" s="7"/>
      <c r="Z538" s="37">
        <f t="shared" si="119"/>
        <v>0</v>
      </c>
      <c r="AA538" s="8"/>
      <c r="AB538" s="8"/>
      <c r="AC538" s="37">
        <f t="shared" si="120"/>
        <v>0</v>
      </c>
      <c r="AD538" s="8"/>
      <c r="AE538" s="8"/>
      <c r="AF538" s="7"/>
    </row>
    <row r="539" spans="1:32" ht="34.200000000000003" customHeight="1" outlineLevel="1" x14ac:dyDescent="0.3">
      <c r="A539" s="2"/>
      <c r="B539" s="45">
        <f t="shared" si="121"/>
        <v>47</v>
      </c>
      <c r="C539" s="19" t="s">
        <v>90</v>
      </c>
      <c r="D539" s="7"/>
      <c r="E539" s="7"/>
      <c r="F539" s="38">
        <f t="shared" si="117"/>
        <v>700</v>
      </c>
      <c r="G539" s="38"/>
      <c r="H539" s="38"/>
      <c r="I539" s="38">
        <v>700</v>
      </c>
      <c r="J539" s="38"/>
      <c r="K539" s="38"/>
      <c r="L539" s="38">
        <f t="shared" si="118"/>
        <v>700</v>
      </c>
      <c r="M539" s="38"/>
      <c r="N539" s="38"/>
      <c r="O539" s="38">
        <v>700</v>
      </c>
      <c r="P539" s="38"/>
      <c r="Q539" s="38"/>
      <c r="R539" s="9" t="s">
        <v>89</v>
      </c>
      <c r="S539" s="7">
        <v>2023</v>
      </c>
      <c r="T539" s="7"/>
      <c r="U539" s="7"/>
      <c r="V539" s="7"/>
      <c r="W539" s="7"/>
      <c r="X539" s="7"/>
      <c r="Y539" s="7"/>
      <c r="Z539" s="37">
        <f t="shared" si="119"/>
        <v>0</v>
      </c>
      <c r="AA539" s="8"/>
      <c r="AB539" s="8"/>
      <c r="AC539" s="37">
        <f t="shared" si="120"/>
        <v>0</v>
      </c>
      <c r="AD539" s="8"/>
      <c r="AE539" s="8"/>
      <c r="AF539" s="7"/>
    </row>
    <row r="540" spans="1:32" ht="33.6" outlineLevel="1" x14ac:dyDescent="0.3">
      <c r="A540" s="2"/>
      <c r="B540" s="45">
        <f t="shared" si="121"/>
        <v>48</v>
      </c>
      <c r="C540" s="19" t="s">
        <v>88</v>
      </c>
      <c r="D540" s="7"/>
      <c r="E540" s="7"/>
      <c r="F540" s="38">
        <f t="shared" si="117"/>
        <v>900</v>
      </c>
      <c r="G540" s="38"/>
      <c r="H540" s="38"/>
      <c r="I540" s="38">
        <v>900</v>
      </c>
      <c r="J540" s="38"/>
      <c r="K540" s="38"/>
      <c r="L540" s="38">
        <f t="shared" si="118"/>
        <v>900</v>
      </c>
      <c r="M540" s="38"/>
      <c r="N540" s="38"/>
      <c r="O540" s="38">
        <v>900</v>
      </c>
      <c r="P540" s="38"/>
      <c r="Q540" s="38"/>
      <c r="R540" s="9" t="s">
        <v>86</v>
      </c>
      <c r="S540" s="7">
        <v>2023</v>
      </c>
      <c r="T540" s="7"/>
      <c r="U540" s="7"/>
      <c r="V540" s="7"/>
      <c r="W540" s="7"/>
      <c r="X540" s="7"/>
      <c r="Y540" s="7"/>
      <c r="Z540" s="37">
        <f t="shared" si="119"/>
        <v>0</v>
      </c>
      <c r="AA540" s="8"/>
      <c r="AB540" s="8"/>
      <c r="AC540" s="37">
        <f t="shared" si="120"/>
        <v>0</v>
      </c>
      <c r="AD540" s="8"/>
      <c r="AE540" s="8"/>
      <c r="AF540" s="7"/>
    </row>
    <row r="541" spans="1:32" ht="33.6" outlineLevel="1" x14ac:dyDescent="0.3">
      <c r="A541" s="2"/>
      <c r="B541" s="45">
        <f t="shared" si="121"/>
        <v>49</v>
      </c>
      <c r="C541" s="19" t="s">
        <v>87</v>
      </c>
      <c r="D541" s="7"/>
      <c r="E541" s="7"/>
      <c r="F541" s="38">
        <f t="shared" si="117"/>
        <v>800</v>
      </c>
      <c r="G541" s="38"/>
      <c r="H541" s="38"/>
      <c r="I541" s="38">
        <v>800</v>
      </c>
      <c r="J541" s="38"/>
      <c r="K541" s="38"/>
      <c r="L541" s="38">
        <f t="shared" si="118"/>
        <v>800</v>
      </c>
      <c r="M541" s="38"/>
      <c r="N541" s="38"/>
      <c r="O541" s="38">
        <v>800</v>
      </c>
      <c r="P541" s="38"/>
      <c r="Q541" s="38"/>
      <c r="R541" s="9" t="s">
        <v>86</v>
      </c>
      <c r="S541" s="7">
        <v>2023</v>
      </c>
      <c r="T541" s="7"/>
      <c r="U541" s="7"/>
      <c r="V541" s="7"/>
      <c r="W541" s="7"/>
      <c r="X541" s="7"/>
      <c r="Y541" s="7"/>
      <c r="Z541" s="37">
        <f t="shared" si="119"/>
        <v>0</v>
      </c>
      <c r="AA541" s="8"/>
      <c r="AB541" s="8"/>
      <c r="AC541" s="37">
        <f t="shared" si="120"/>
        <v>0</v>
      </c>
      <c r="AD541" s="8"/>
      <c r="AE541" s="8"/>
      <c r="AF541" s="7"/>
    </row>
    <row r="542" spans="1:32" ht="21.6" customHeight="1" outlineLevel="1" x14ac:dyDescent="0.3">
      <c r="A542" s="2"/>
      <c r="B542" s="45">
        <f t="shared" si="121"/>
        <v>50</v>
      </c>
      <c r="C542" s="19" t="s">
        <v>85</v>
      </c>
      <c r="D542" s="7"/>
      <c r="E542" s="7"/>
      <c r="F542" s="44"/>
      <c r="G542" s="44"/>
      <c r="H542" s="44"/>
      <c r="I542" s="44"/>
      <c r="J542" s="44"/>
      <c r="K542" s="44"/>
      <c r="L542" s="44">
        <f>80000-SUM(L493:L541)-L543</f>
        <v>44309.94</v>
      </c>
      <c r="M542" s="38"/>
      <c r="N542" s="38"/>
      <c r="O542" s="44">
        <f>80000-SUM(O493:O541)-O543</f>
        <v>44309.94</v>
      </c>
      <c r="P542" s="38"/>
      <c r="Q542" s="38"/>
      <c r="R542" s="9"/>
      <c r="S542" s="7"/>
      <c r="T542" s="7"/>
      <c r="U542" s="7"/>
      <c r="V542" s="7"/>
      <c r="W542" s="7"/>
      <c r="X542" s="7"/>
      <c r="Y542" s="7"/>
      <c r="Z542" s="37"/>
      <c r="AA542" s="8"/>
      <c r="AB542" s="8"/>
      <c r="AC542" s="37"/>
      <c r="AD542" s="8"/>
      <c r="AE542" s="8"/>
      <c r="AF542" s="7"/>
    </row>
    <row r="543" spans="1:32" s="40" customFormat="1" ht="46.2" customHeight="1" outlineLevel="1" x14ac:dyDescent="0.3">
      <c r="B543" s="43"/>
      <c r="C543" s="42" t="s">
        <v>84</v>
      </c>
      <c r="D543" s="7"/>
      <c r="E543" s="7"/>
      <c r="F543" s="41">
        <f t="shared" ref="F543:P543" si="122">SUM(F544:F553)</f>
        <v>2908.1190000000001</v>
      </c>
      <c r="G543" s="41">
        <f t="shared" si="122"/>
        <v>0</v>
      </c>
      <c r="H543" s="41">
        <f t="shared" si="122"/>
        <v>2035.6832999999999</v>
      </c>
      <c r="I543" s="41">
        <f t="shared" si="122"/>
        <v>872.43570000000011</v>
      </c>
      <c r="J543" s="41">
        <f t="shared" si="122"/>
        <v>0</v>
      </c>
      <c r="K543" s="41"/>
      <c r="L543" s="41">
        <f t="shared" si="122"/>
        <v>417</v>
      </c>
      <c r="M543" s="41">
        <f t="shared" si="122"/>
        <v>0</v>
      </c>
      <c r="N543" s="41">
        <f t="shared" si="122"/>
        <v>0</v>
      </c>
      <c r="O543" s="41">
        <f t="shared" si="122"/>
        <v>417</v>
      </c>
      <c r="P543" s="41">
        <f t="shared" si="122"/>
        <v>0</v>
      </c>
      <c r="Q543" s="41"/>
      <c r="R543" s="9" t="s">
        <v>81</v>
      </c>
      <c r="S543" s="7"/>
      <c r="T543" s="7"/>
      <c r="U543" s="7"/>
      <c r="V543" s="7"/>
      <c r="W543" s="7"/>
      <c r="X543" s="7"/>
      <c r="Y543" s="7"/>
      <c r="Z543" s="7"/>
      <c r="AA543" s="8"/>
      <c r="AB543" s="8"/>
      <c r="AC543" s="8"/>
      <c r="AD543" s="8"/>
      <c r="AE543" s="8"/>
      <c r="AF543" s="7"/>
    </row>
    <row r="544" spans="1:32" ht="43.2" customHeight="1" outlineLevel="1" x14ac:dyDescent="0.3">
      <c r="A544" s="2"/>
      <c r="B544" s="7">
        <v>1</v>
      </c>
      <c r="C544" s="19" t="s">
        <v>83</v>
      </c>
      <c r="D544" s="39" t="s">
        <v>82</v>
      </c>
      <c r="E544" s="39"/>
      <c r="F544" s="38">
        <v>268.24</v>
      </c>
      <c r="G544" s="38"/>
      <c r="H544" s="38">
        <v>187.768</v>
      </c>
      <c r="I544" s="38">
        <v>80.472000000000008</v>
      </c>
      <c r="J544" s="38"/>
      <c r="K544" s="38"/>
      <c r="L544" s="38">
        <f t="shared" ref="L544:L553" si="123">SUM(M544:P544)</f>
        <v>40</v>
      </c>
      <c r="M544" s="38"/>
      <c r="N544" s="38"/>
      <c r="O544" s="38">
        <v>40</v>
      </c>
      <c r="P544" s="38"/>
      <c r="Q544" s="38"/>
      <c r="R544" s="9" t="s">
        <v>81</v>
      </c>
      <c r="S544" s="7" t="s">
        <v>70</v>
      </c>
      <c r="T544" s="7"/>
      <c r="U544" s="7"/>
      <c r="V544" s="7"/>
      <c r="W544" s="7"/>
      <c r="X544" s="7"/>
      <c r="Y544" s="7"/>
      <c r="Z544" s="37">
        <f t="shared" ref="Z544:Z553" si="124">AA544+AB544</f>
        <v>0</v>
      </c>
      <c r="AA544" s="8"/>
      <c r="AB544" s="8"/>
      <c r="AC544" s="37">
        <f t="shared" ref="AC544:AC553" si="125">AD544+AE544</f>
        <v>0</v>
      </c>
      <c r="AD544" s="8"/>
      <c r="AE544" s="8"/>
      <c r="AF544" s="7"/>
    </row>
    <row r="545" spans="1:32" ht="50.4" outlineLevel="1" x14ac:dyDescent="0.3">
      <c r="A545" s="2"/>
      <c r="B545" s="7">
        <v>2</v>
      </c>
      <c r="C545" s="19" t="s">
        <v>80</v>
      </c>
      <c r="D545" s="7" t="s">
        <v>39</v>
      </c>
      <c r="E545" s="7"/>
      <c r="F545" s="38">
        <v>267.94799999999998</v>
      </c>
      <c r="G545" s="38"/>
      <c r="H545" s="38">
        <v>187.56359999999998</v>
      </c>
      <c r="I545" s="38">
        <v>80.384399999999999</v>
      </c>
      <c r="J545" s="38"/>
      <c r="K545" s="38"/>
      <c r="L545" s="38">
        <f t="shared" si="123"/>
        <v>40</v>
      </c>
      <c r="M545" s="38"/>
      <c r="N545" s="38"/>
      <c r="O545" s="38">
        <v>40</v>
      </c>
      <c r="P545" s="38"/>
      <c r="Q545" s="38"/>
      <c r="R545" s="9" t="s">
        <v>71</v>
      </c>
      <c r="S545" s="7" t="s">
        <v>70</v>
      </c>
      <c r="T545" s="7"/>
      <c r="U545" s="7"/>
      <c r="V545" s="7"/>
      <c r="W545" s="7"/>
      <c r="X545" s="7"/>
      <c r="Y545" s="7"/>
      <c r="Z545" s="37">
        <f t="shared" si="124"/>
        <v>0</v>
      </c>
      <c r="AA545" s="8"/>
      <c r="AB545" s="8"/>
      <c r="AC545" s="37">
        <f t="shared" si="125"/>
        <v>0</v>
      </c>
      <c r="AD545" s="8"/>
      <c r="AE545" s="8"/>
      <c r="AF545" s="7"/>
    </row>
    <row r="546" spans="1:32" ht="33.6" outlineLevel="1" x14ac:dyDescent="0.3">
      <c r="A546" s="2"/>
      <c r="B546" s="7">
        <v>3</v>
      </c>
      <c r="C546" s="19" t="s">
        <v>79</v>
      </c>
      <c r="D546" s="7" t="s">
        <v>39</v>
      </c>
      <c r="E546" s="7"/>
      <c r="F546" s="38">
        <v>609.35400000000004</v>
      </c>
      <c r="G546" s="38"/>
      <c r="H546" s="38">
        <v>426.5478</v>
      </c>
      <c r="I546" s="38">
        <v>182.80620000000005</v>
      </c>
      <c r="J546" s="38"/>
      <c r="K546" s="38"/>
      <c r="L546" s="38">
        <f t="shared" si="123"/>
        <v>91</v>
      </c>
      <c r="M546" s="38"/>
      <c r="N546" s="38"/>
      <c r="O546" s="38">
        <v>91</v>
      </c>
      <c r="P546" s="38"/>
      <c r="Q546" s="38"/>
      <c r="R546" s="9" t="s">
        <v>71</v>
      </c>
      <c r="S546" s="7" t="s">
        <v>70</v>
      </c>
      <c r="T546" s="7"/>
      <c r="U546" s="7"/>
      <c r="V546" s="7"/>
      <c r="W546" s="7"/>
      <c r="X546" s="7"/>
      <c r="Y546" s="7"/>
      <c r="Z546" s="37">
        <f t="shared" si="124"/>
        <v>0</v>
      </c>
      <c r="AA546" s="8"/>
      <c r="AB546" s="8"/>
      <c r="AC546" s="37">
        <f t="shared" si="125"/>
        <v>0</v>
      </c>
      <c r="AD546" s="8"/>
      <c r="AE546" s="8"/>
      <c r="AF546" s="7"/>
    </row>
    <row r="547" spans="1:32" ht="33.6" outlineLevel="1" x14ac:dyDescent="0.3">
      <c r="A547" s="2"/>
      <c r="B547" s="7">
        <v>4</v>
      </c>
      <c r="C547" s="19" t="s">
        <v>78</v>
      </c>
      <c r="D547" s="7" t="s">
        <v>39</v>
      </c>
      <c r="E547" s="7"/>
      <c r="F547" s="38">
        <v>241.67599999999999</v>
      </c>
      <c r="G547" s="38"/>
      <c r="H547" s="38">
        <v>169.17319999999998</v>
      </c>
      <c r="I547" s="38">
        <v>72.502800000000008</v>
      </c>
      <c r="J547" s="38"/>
      <c r="K547" s="38"/>
      <c r="L547" s="38">
        <f t="shared" si="123"/>
        <v>36</v>
      </c>
      <c r="M547" s="38"/>
      <c r="N547" s="38"/>
      <c r="O547" s="38">
        <v>36</v>
      </c>
      <c r="P547" s="38"/>
      <c r="Q547" s="38"/>
      <c r="R547" s="9" t="s">
        <v>71</v>
      </c>
      <c r="S547" s="7" t="s">
        <v>70</v>
      </c>
      <c r="T547" s="7"/>
      <c r="U547" s="7"/>
      <c r="V547" s="7"/>
      <c r="W547" s="7"/>
      <c r="X547" s="7"/>
      <c r="Y547" s="7"/>
      <c r="Z547" s="37">
        <f t="shared" si="124"/>
        <v>0</v>
      </c>
      <c r="AA547" s="8"/>
      <c r="AB547" s="8"/>
      <c r="AC547" s="37">
        <f t="shared" si="125"/>
        <v>0</v>
      </c>
      <c r="AD547" s="8"/>
      <c r="AE547" s="8"/>
      <c r="AF547" s="7"/>
    </row>
    <row r="548" spans="1:32" ht="33.6" outlineLevel="1" x14ac:dyDescent="0.3">
      <c r="A548" s="2"/>
      <c r="B548" s="7">
        <v>5</v>
      </c>
      <c r="C548" s="19" t="s">
        <v>77</v>
      </c>
      <c r="D548" s="7" t="s">
        <v>39</v>
      </c>
      <c r="E548" s="7"/>
      <c r="F548" s="38">
        <v>246.09899999999999</v>
      </c>
      <c r="G548" s="38"/>
      <c r="H548" s="38">
        <v>172.26929999999999</v>
      </c>
      <c r="I548" s="38">
        <v>73.829700000000003</v>
      </c>
      <c r="J548" s="38"/>
      <c r="K548" s="38"/>
      <c r="L548" s="38">
        <f t="shared" si="123"/>
        <v>36</v>
      </c>
      <c r="M548" s="38"/>
      <c r="N548" s="38"/>
      <c r="O548" s="38">
        <v>36</v>
      </c>
      <c r="P548" s="38"/>
      <c r="Q548" s="38"/>
      <c r="R548" s="9" t="s">
        <v>71</v>
      </c>
      <c r="S548" s="7" t="s">
        <v>70</v>
      </c>
      <c r="T548" s="7"/>
      <c r="U548" s="7"/>
      <c r="V548" s="7"/>
      <c r="W548" s="7"/>
      <c r="X548" s="7"/>
      <c r="Y548" s="7"/>
      <c r="Z548" s="37">
        <f t="shared" si="124"/>
        <v>0</v>
      </c>
      <c r="AA548" s="8"/>
      <c r="AB548" s="8"/>
      <c r="AC548" s="37">
        <f t="shared" si="125"/>
        <v>0</v>
      </c>
      <c r="AD548" s="8"/>
      <c r="AE548" s="8"/>
      <c r="AF548" s="7"/>
    </row>
    <row r="549" spans="1:32" ht="33.6" outlineLevel="1" x14ac:dyDescent="0.3">
      <c r="A549" s="2"/>
      <c r="B549" s="7">
        <v>6</v>
      </c>
      <c r="C549" s="19" t="s">
        <v>76</v>
      </c>
      <c r="D549" s="7" t="s">
        <v>39</v>
      </c>
      <c r="E549" s="7"/>
      <c r="F549" s="38">
        <v>628.33900000000006</v>
      </c>
      <c r="G549" s="38"/>
      <c r="H549" s="38">
        <v>439.83730000000003</v>
      </c>
      <c r="I549" s="38">
        <v>188.50170000000003</v>
      </c>
      <c r="J549" s="38"/>
      <c r="K549" s="38"/>
      <c r="L549" s="38">
        <f t="shared" si="123"/>
        <v>94</v>
      </c>
      <c r="M549" s="38"/>
      <c r="N549" s="38"/>
      <c r="O549" s="38">
        <v>94</v>
      </c>
      <c r="P549" s="38"/>
      <c r="Q549" s="38"/>
      <c r="R549" s="9" t="s">
        <v>71</v>
      </c>
      <c r="S549" s="7" t="s">
        <v>70</v>
      </c>
      <c r="T549" s="7"/>
      <c r="U549" s="7"/>
      <c r="V549" s="7"/>
      <c r="W549" s="7"/>
      <c r="X549" s="7"/>
      <c r="Y549" s="7"/>
      <c r="Z549" s="37">
        <f t="shared" si="124"/>
        <v>0</v>
      </c>
      <c r="AA549" s="8"/>
      <c r="AB549" s="8"/>
      <c r="AC549" s="37">
        <f t="shared" si="125"/>
        <v>0</v>
      </c>
      <c r="AD549" s="8"/>
      <c r="AE549" s="8"/>
      <c r="AF549" s="7"/>
    </row>
    <row r="550" spans="1:32" ht="33.6" outlineLevel="1" x14ac:dyDescent="0.3">
      <c r="A550" s="2"/>
      <c r="B550" s="7">
        <v>7</v>
      </c>
      <c r="C550" s="19" t="s">
        <v>75</v>
      </c>
      <c r="D550" s="7" t="s">
        <v>39</v>
      </c>
      <c r="E550" s="7"/>
      <c r="F550" s="38">
        <v>69.741</v>
      </c>
      <c r="G550" s="38"/>
      <c r="H550" s="38">
        <v>48.8187</v>
      </c>
      <c r="I550" s="38">
        <v>20.9223</v>
      </c>
      <c r="J550" s="38"/>
      <c r="K550" s="38"/>
      <c r="L550" s="38">
        <f t="shared" si="123"/>
        <v>10</v>
      </c>
      <c r="M550" s="38"/>
      <c r="N550" s="38"/>
      <c r="O550" s="38">
        <v>10</v>
      </c>
      <c r="P550" s="38"/>
      <c r="Q550" s="38"/>
      <c r="R550" s="9" t="s">
        <v>71</v>
      </c>
      <c r="S550" s="7" t="s">
        <v>70</v>
      </c>
      <c r="T550" s="7"/>
      <c r="U550" s="7"/>
      <c r="V550" s="7"/>
      <c r="W550" s="7"/>
      <c r="X550" s="7"/>
      <c r="Y550" s="7"/>
      <c r="Z550" s="37">
        <f t="shared" si="124"/>
        <v>0</v>
      </c>
      <c r="AA550" s="8"/>
      <c r="AB550" s="8"/>
      <c r="AC550" s="37">
        <f t="shared" si="125"/>
        <v>0</v>
      </c>
      <c r="AD550" s="8"/>
      <c r="AE550" s="8"/>
      <c r="AF550" s="7"/>
    </row>
    <row r="551" spans="1:32" ht="33.6" outlineLevel="1" x14ac:dyDescent="0.3">
      <c r="A551" s="2"/>
      <c r="B551" s="7">
        <v>8</v>
      </c>
      <c r="C551" s="19" t="s">
        <v>74</v>
      </c>
      <c r="D551" s="7" t="s">
        <v>39</v>
      </c>
      <c r="E551" s="7"/>
      <c r="F551" s="38">
        <v>68.67</v>
      </c>
      <c r="G551" s="38"/>
      <c r="H551" s="38">
        <v>48.068999999999996</v>
      </c>
      <c r="I551" s="38">
        <v>20.601000000000006</v>
      </c>
      <c r="J551" s="38"/>
      <c r="K551" s="38"/>
      <c r="L551" s="38">
        <f t="shared" si="123"/>
        <v>10</v>
      </c>
      <c r="M551" s="38"/>
      <c r="N551" s="38"/>
      <c r="O551" s="38">
        <v>10</v>
      </c>
      <c r="P551" s="38"/>
      <c r="Q551" s="38"/>
      <c r="R551" s="9" t="s">
        <v>71</v>
      </c>
      <c r="S551" s="7" t="s">
        <v>70</v>
      </c>
      <c r="T551" s="7"/>
      <c r="U551" s="7"/>
      <c r="V551" s="7"/>
      <c r="W551" s="7"/>
      <c r="X551" s="7"/>
      <c r="Y551" s="7"/>
      <c r="Z551" s="37">
        <f t="shared" si="124"/>
        <v>0</v>
      </c>
      <c r="AA551" s="8"/>
      <c r="AB551" s="8"/>
      <c r="AC551" s="37">
        <f t="shared" si="125"/>
        <v>0</v>
      </c>
      <c r="AD551" s="8"/>
      <c r="AE551" s="8"/>
      <c r="AF551" s="7"/>
    </row>
    <row r="552" spans="1:32" ht="33.6" outlineLevel="1" x14ac:dyDescent="0.3">
      <c r="A552" s="2"/>
      <c r="B552" s="7">
        <v>9</v>
      </c>
      <c r="C552" s="19" t="s">
        <v>73</v>
      </c>
      <c r="D552" s="7" t="s">
        <v>39</v>
      </c>
      <c r="E552" s="7"/>
      <c r="F552" s="38">
        <v>212.762</v>
      </c>
      <c r="G552" s="38"/>
      <c r="H552" s="38">
        <v>148.93339999999998</v>
      </c>
      <c r="I552" s="38">
        <v>63.828600000000023</v>
      </c>
      <c r="J552" s="38"/>
      <c r="K552" s="38"/>
      <c r="L552" s="38">
        <f t="shared" si="123"/>
        <v>31</v>
      </c>
      <c r="M552" s="38"/>
      <c r="N552" s="38"/>
      <c r="O552" s="38">
        <v>31</v>
      </c>
      <c r="P552" s="38"/>
      <c r="Q552" s="38"/>
      <c r="R552" s="9" t="s">
        <v>71</v>
      </c>
      <c r="S552" s="7" t="s">
        <v>70</v>
      </c>
      <c r="T552" s="7"/>
      <c r="U552" s="7"/>
      <c r="V552" s="7"/>
      <c r="W552" s="7"/>
      <c r="X552" s="7"/>
      <c r="Y552" s="7"/>
      <c r="Z552" s="37">
        <f t="shared" si="124"/>
        <v>0</v>
      </c>
      <c r="AA552" s="8"/>
      <c r="AB552" s="8"/>
      <c r="AC552" s="37">
        <f t="shared" si="125"/>
        <v>0</v>
      </c>
      <c r="AD552" s="8"/>
      <c r="AE552" s="8"/>
      <c r="AF552" s="7"/>
    </row>
    <row r="553" spans="1:32" ht="33.6" outlineLevel="1" x14ac:dyDescent="0.3">
      <c r="A553" s="2"/>
      <c r="B553" s="7">
        <v>10</v>
      </c>
      <c r="C553" s="19" t="s">
        <v>72</v>
      </c>
      <c r="D553" s="7" t="s">
        <v>39</v>
      </c>
      <c r="E553" s="7"/>
      <c r="F553" s="38">
        <v>295.29000000000002</v>
      </c>
      <c r="G553" s="38"/>
      <c r="H553" s="38">
        <v>206.703</v>
      </c>
      <c r="I553" s="38">
        <v>88.587000000000018</v>
      </c>
      <c r="J553" s="38"/>
      <c r="K553" s="38"/>
      <c r="L553" s="38">
        <f t="shared" si="123"/>
        <v>29</v>
      </c>
      <c r="M553" s="38"/>
      <c r="N553" s="38"/>
      <c r="O553" s="38">
        <v>29</v>
      </c>
      <c r="P553" s="38"/>
      <c r="Q553" s="38"/>
      <c r="R553" s="9" t="s">
        <v>71</v>
      </c>
      <c r="S553" s="7" t="s">
        <v>70</v>
      </c>
      <c r="T553" s="7"/>
      <c r="U553" s="7"/>
      <c r="V553" s="7"/>
      <c r="W553" s="7"/>
      <c r="X553" s="7"/>
      <c r="Y553" s="7"/>
      <c r="Z553" s="37">
        <f t="shared" si="124"/>
        <v>0</v>
      </c>
      <c r="AA553" s="8"/>
      <c r="AB553" s="8"/>
      <c r="AC553" s="37">
        <f t="shared" si="125"/>
        <v>0</v>
      </c>
      <c r="AD553" s="8"/>
      <c r="AE553" s="8"/>
      <c r="AF553" s="7"/>
    </row>
    <row r="554" spans="1:32" ht="50.4" customHeight="1" x14ac:dyDescent="0.35">
      <c r="B554" s="18">
        <v>7</v>
      </c>
      <c r="C554" s="17" t="s">
        <v>69</v>
      </c>
      <c r="D554" s="16"/>
      <c r="E554" s="16"/>
      <c r="F554" s="15">
        <f>SUM(F555:F570)</f>
        <v>13495</v>
      </c>
      <c r="G554" s="15"/>
      <c r="H554" s="15">
        <f>SUM(H555:H570)</f>
        <v>9672</v>
      </c>
      <c r="I554" s="15">
        <f>SUM(I555:I570)</f>
        <v>3453</v>
      </c>
      <c r="J554" s="15">
        <f>SUM(J555:J570)</f>
        <v>370</v>
      </c>
      <c r="K554" s="15"/>
      <c r="L554" s="15">
        <f>SUM(L555:L570)</f>
        <v>13495</v>
      </c>
      <c r="M554" s="15"/>
      <c r="N554" s="15">
        <f>SUM(N555:N570)</f>
        <v>9672</v>
      </c>
      <c r="O554" s="15">
        <f>SUM(O555:O570)</f>
        <v>3453</v>
      </c>
      <c r="P554" s="15">
        <f>SUM(P555:P570)</f>
        <v>370</v>
      </c>
      <c r="Q554" s="15"/>
      <c r="R554" s="9"/>
      <c r="S554" s="7"/>
      <c r="T554" s="7"/>
      <c r="U554" s="7"/>
      <c r="V554" s="7"/>
      <c r="W554" s="7"/>
      <c r="X554" s="7"/>
      <c r="Y554" s="7"/>
      <c r="Z554" s="7"/>
      <c r="AA554" s="8"/>
      <c r="AB554" s="8"/>
      <c r="AC554" s="8"/>
      <c r="AD554" s="8"/>
      <c r="AE554" s="8"/>
      <c r="AF554" s="14" t="s">
        <v>20</v>
      </c>
    </row>
    <row r="555" spans="1:32" ht="50.4" customHeight="1" outlineLevel="1" x14ac:dyDescent="0.35">
      <c r="B555" s="34"/>
      <c r="C555" s="36" t="s">
        <v>68</v>
      </c>
      <c r="D555" s="16"/>
      <c r="E555" s="16"/>
      <c r="F555" s="10"/>
      <c r="G555" s="10"/>
      <c r="H555" s="10"/>
      <c r="I555" s="10"/>
      <c r="J555" s="10"/>
      <c r="K555" s="10"/>
      <c r="L555" s="10"/>
      <c r="M555" s="10"/>
      <c r="N555" s="10"/>
      <c r="O555" s="10"/>
      <c r="P555" s="10"/>
      <c r="Q555" s="10"/>
      <c r="R555" s="9"/>
      <c r="S555" s="7"/>
      <c r="T555" s="7"/>
      <c r="U555" s="7"/>
      <c r="V555" s="7"/>
      <c r="W555" s="7"/>
      <c r="X555" s="7"/>
      <c r="Y555" s="7"/>
      <c r="Z555" s="7"/>
      <c r="AA555" s="8"/>
      <c r="AB555" s="8"/>
      <c r="AC555" s="8"/>
      <c r="AD555" s="8"/>
      <c r="AE555" s="8"/>
      <c r="AF555" s="7"/>
    </row>
    <row r="556" spans="1:32" ht="50.4" customHeight="1" outlineLevel="1" x14ac:dyDescent="0.3">
      <c r="B556" s="7">
        <v>1</v>
      </c>
      <c r="C556" s="19" t="s">
        <v>67</v>
      </c>
      <c r="D556" s="7" t="s">
        <v>19</v>
      </c>
      <c r="E556" s="7"/>
      <c r="F556" s="10">
        <v>1125</v>
      </c>
      <c r="G556" s="10"/>
      <c r="H556" s="10">
        <v>1013</v>
      </c>
      <c r="I556" s="10">
        <f>F556-H556</f>
        <v>112</v>
      </c>
      <c r="J556" s="10"/>
      <c r="K556" s="10"/>
      <c r="L556" s="10">
        <v>1125</v>
      </c>
      <c r="M556" s="10"/>
      <c r="N556" s="10">
        <v>1013</v>
      </c>
      <c r="O556" s="10">
        <f>L556-N556</f>
        <v>112</v>
      </c>
      <c r="P556" s="10"/>
      <c r="Q556" s="10"/>
      <c r="R556" s="9" t="s">
        <v>47</v>
      </c>
      <c r="S556" s="7">
        <v>2022</v>
      </c>
      <c r="T556" s="7"/>
      <c r="U556" s="7"/>
      <c r="V556" s="7"/>
      <c r="W556" s="7"/>
      <c r="X556" s="7"/>
      <c r="Y556" s="7"/>
      <c r="Z556" s="7"/>
      <c r="AA556" s="8"/>
      <c r="AB556" s="8"/>
      <c r="AC556" s="8"/>
      <c r="AD556" s="8"/>
      <c r="AE556" s="8"/>
      <c r="AF556" s="7"/>
    </row>
    <row r="557" spans="1:32" ht="50.4" customHeight="1" outlineLevel="1" x14ac:dyDescent="0.3">
      <c r="B557" s="7">
        <f>B556+1</f>
        <v>2</v>
      </c>
      <c r="C557" s="19" t="s">
        <v>66</v>
      </c>
      <c r="D557" s="7" t="s">
        <v>11</v>
      </c>
      <c r="E557" s="7"/>
      <c r="F557" s="10">
        <v>1200</v>
      </c>
      <c r="G557" s="10"/>
      <c r="H557" s="10">
        <v>840</v>
      </c>
      <c r="I557" s="10">
        <f>F557-H557</f>
        <v>360</v>
      </c>
      <c r="J557" s="10"/>
      <c r="K557" s="10"/>
      <c r="L557" s="10">
        <v>1200</v>
      </c>
      <c r="M557" s="10"/>
      <c r="N557" s="10">
        <v>840</v>
      </c>
      <c r="O557" s="10">
        <f>L557-N557</f>
        <v>360</v>
      </c>
      <c r="P557" s="10"/>
      <c r="Q557" s="10"/>
      <c r="R557" s="9" t="s">
        <v>65</v>
      </c>
      <c r="S557" s="7">
        <v>2022</v>
      </c>
      <c r="T557" s="7"/>
      <c r="U557" s="7"/>
      <c r="V557" s="7"/>
      <c r="W557" s="7"/>
      <c r="X557" s="7"/>
      <c r="Y557" s="7"/>
      <c r="Z557" s="7"/>
      <c r="AA557" s="8"/>
      <c r="AB557" s="8"/>
      <c r="AC557" s="8"/>
      <c r="AD557" s="8"/>
      <c r="AE557" s="8"/>
      <c r="AF557" s="7"/>
    </row>
    <row r="558" spans="1:32" ht="50.4" customHeight="1" outlineLevel="1" x14ac:dyDescent="0.3">
      <c r="B558" s="7">
        <f>B557+1</f>
        <v>3</v>
      </c>
      <c r="C558" s="19" t="s">
        <v>64</v>
      </c>
      <c r="D558" s="7" t="s">
        <v>28</v>
      </c>
      <c r="E558" s="7"/>
      <c r="F558" s="10">
        <v>1200</v>
      </c>
      <c r="G558" s="10"/>
      <c r="H558" s="10">
        <v>840</v>
      </c>
      <c r="I558" s="10">
        <f>F558-H558</f>
        <v>360</v>
      </c>
      <c r="J558" s="10"/>
      <c r="K558" s="10"/>
      <c r="L558" s="10">
        <v>1200</v>
      </c>
      <c r="M558" s="10"/>
      <c r="N558" s="10">
        <v>840</v>
      </c>
      <c r="O558" s="10">
        <f>L558-N558</f>
        <v>360</v>
      </c>
      <c r="P558" s="10"/>
      <c r="Q558" s="10"/>
      <c r="R558" s="9" t="s">
        <v>55</v>
      </c>
      <c r="S558" s="7">
        <v>2022</v>
      </c>
      <c r="T558" s="7"/>
      <c r="U558" s="7"/>
      <c r="V558" s="7"/>
      <c r="W558" s="7"/>
      <c r="X558" s="7"/>
      <c r="Y558" s="7"/>
      <c r="Z558" s="7"/>
      <c r="AA558" s="8"/>
      <c r="AB558" s="8"/>
      <c r="AC558" s="8"/>
      <c r="AD558" s="8"/>
      <c r="AE558" s="8"/>
      <c r="AF558" s="7"/>
    </row>
    <row r="559" spans="1:32" ht="50.4" customHeight="1" outlineLevel="1" x14ac:dyDescent="0.3">
      <c r="B559" s="7">
        <f>B558+1</f>
        <v>4</v>
      </c>
      <c r="C559" s="35" t="s">
        <v>63</v>
      </c>
      <c r="D559" s="7" t="s">
        <v>13</v>
      </c>
      <c r="E559" s="7"/>
      <c r="F559" s="10">
        <v>970</v>
      </c>
      <c r="G559" s="10"/>
      <c r="H559" s="10">
        <v>679</v>
      </c>
      <c r="I559" s="10">
        <f>F559-H559</f>
        <v>291</v>
      </c>
      <c r="J559" s="10"/>
      <c r="K559" s="10"/>
      <c r="L559" s="10">
        <v>970</v>
      </c>
      <c r="M559" s="10"/>
      <c r="N559" s="10">
        <v>679</v>
      </c>
      <c r="O559" s="10">
        <f>L559-N559</f>
        <v>291</v>
      </c>
      <c r="P559" s="10"/>
      <c r="Q559" s="10"/>
      <c r="R559" s="9" t="s">
        <v>47</v>
      </c>
      <c r="S559" s="7">
        <v>2022</v>
      </c>
      <c r="T559" s="7"/>
      <c r="U559" s="7"/>
      <c r="V559" s="7"/>
      <c r="W559" s="7"/>
      <c r="X559" s="7"/>
      <c r="Y559" s="7"/>
      <c r="Z559" s="7"/>
      <c r="AA559" s="8"/>
      <c r="AB559" s="8"/>
      <c r="AC559" s="8"/>
      <c r="AD559" s="8"/>
      <c r="AE559" s="8"/>
      <c r="AF559" s="7"/>
    </row>
    <row r="560" spans="1:32" ht="50.4" customHeight="1" outlineLevel="1" x14ac:dyDescent="0.35">
      <c r="B560" s="34"/>
      <c r="C560" s="33" t="s">
        <v>62</v>
      </c>
      <c r="D560" s="16"/>
      <c r="E560" s="16"/>
      <c r="F560" s="10"/>
      <c r="G560" s="10"/>
      <c r="H560" s="10"/>
      <c r="I560" s="10"/>
      <c r="J560" s="10"/>
      <c r="K560" s="10"/>
      <c r="L560" s="10"/>
      <c r="M560" s="10"/>
      <c r="N560" s="10"/>
      <c r="O560" s="10"/>
      <c r="P560" s="10"/>
      <c r="Q560" s="10"/>
      <c r="R560" s="9"/>
      <c r="S560" s="7"/>
      <c r="T560" s="7"/>
      <c r="U560" s="7"/>
      <c r="V560" s="7"/>
      <c r="W560" s="7"/>
      <c r="X560" s="7"/>
      <c r="Y560" s="7"/>
      <c r="Z560" s="7"/>
      <c r="AA560" s="8"/>
      <c r="AB560" s="8"/>
      <c r="AC560" s="8"/>
      <c r="AD560" s="8"/>
      <c r="AE560" s="8"/>
      <c r="AF560" s="7"/>
    </row>
    <row r="561" spans="2:32" ht="50.4" customHeight="1" outlineLevel="1" x14ac:dyDescent="0.35">
      <c r="B561" s="7">
        <f>B559+1</f>
        <v>5</v>
      </c>
      <c r="C561" s="19" t="s">
        <v>61</v>
      </c>
      <c r="D561" s="16"/>
      <c r="E561" s="16"/>
      <c r="F561" s="10">
        <v>1000</v>
      </c>
      <c r="G561" s="10"/>
      <c r="H561" s="10">
        <v>700</v>
      </c>
      <c r="I561" s="10">
        <f>F561-H561</f>
        <v>300</v>
      </c>
      <c r="J561" s="10"/>
      <c r="K561" s="10"/>
      <c r="L561" s="10">
        <v>1000</v>
      </c>
      <c r="M561" s="10"/>
      <c r="N561" s="10">
        <v>700</v>
      </c>
      <c r="O561" s="10">
        <f>L561-N561</f>
        <v>300</v>
      </c>
      <c r="P561" s="10"/>
      <c r="Q561" s="10"/>
      <c r="R561" s="9" t="s">
        <v>47</v>
      </c>
      <c r="S561" s="7">
        <v>2023</v>
      </c>
      <c r="T561" s="7"/>
      <c r="U561" s="7"/>
      <c r="V561" s="7"/>
      <c r="W561" s="7"/>
      <c r="X561" s="7"/>
      <c r="Y561" s="7"/>
      <c r="Z561" s="7"/>
      <c r="AA561" s="8"/>
      <c r="AB561" s="8"/>
      <c r="AC561" s="8"/>
      <c r="AD561" s="8"/>
      <c r="AE561" s="8"/>
      <c r="AF561" s="7"/>
    </row>
    <row r="562" spans="2:32" ht="50.4" customHeight="1" outlineLevel="1" x14ac:dyDescent="0.35">
      <c r="B562" s="7">
        <f>B561+1</f>
        <v>6</v>
      </c>
      <c r="C562" s="19" t="s">
        <v>60</v>
      </c>
      <c r="D562" s="16"/>
      <c r="E562" s="16"/>
      <c r="F562" s="10">
        <v>1000</v>
      </c>
      <c r="G562" s="10"/>
      <c r="H562" s="10">
        <v>700</v>
      </c>
      <c r="I562" s="10">
        <f>F562-H562</f>
        <v>300</v>
      </c>
      <c r="J562" s="10"/>
      <c r="K562" s="10"/>
      <c r="L562" s="10">
        <v>1000</v>
      </c>
      <c r="M562" s="10"/>
      <c r="N562" s="10">
        <v>700</v>
      </c>
      <c r="O562" s="10">
        <f>L562-N562</f>
        <v>300</v>
      </c>
      <c r="P562" s="10"/>
      <c r="Q562" s="10"/>
      <c r="R562" s="9" t="s">
        <v>47</v>
      </c>
      <c r="S562" s="7">
        <v>2023</v>
      </c>
      <c r="T562" s="7"/>
      <c r="U562" s="7"/>
      <c r="V562" s="7"/>
      <c r="W562" s="7"/>
      <c r="X562" s="7"/>
      <c r="Y562" s="7"/>
      <c r="Z562" s="7"/>
      <c r="AA562" s="8"/>
      <c r="AB562" s="8"/>
      <c r="AC562" s="8"/>
      <c r="AD562" s="8"/>
      <c r="AE562" s="8"/>
      <c r="AF562" s="7"/>
    </row>
    <row r="563" spans="2:32" ht="50.4" customHeight="1" outlineLevel="1" x14ac:dyDescent="0.35">
      <c r="B563" s="7">
        <f>B562+1</f>
        <v>7</v>
      </c>
      <c r="C563" s="19" t="s">
        <v>59</v>
      </c>
      <c r="D563" s="16"/>
      <c r="E563" s="16"/>
      <c r="F563" s="10">
        <v>1100</v>
      </c>
      <c r="G563" s="10"/>
      <c r="H563" s="10">
        <v>770</v>
      </c>
      <c r="I563" s="10">
        <f>F563*0.2</f>
        <v>220</v>
      </c>
      <c r="J563" s="10">
        <f>F563*0.1</f>
        <v>110</v>
      </c>
      <c r="K563" s="10"/>
      <c r="L563" s="10">
        <v>1100</v>
      </c>
      <c r="M563" s="10"/>
      <c r="N563" s="10">
        <v>770</v>
      </c>
      <c r="O563" s="10">
        <f>L563*0.2</f>
        <v>220</v>
      </c>
      <c r="P563" s="10">
        <f>L563*0.1</f>
        <v>110</v>
      </c>
      <c r="Q563" s="10"/>
      <c r="R563" s="9" t="s">
        <v>58</v>
      </c>
      <c r="S563" s="7">
        <v>2023</v>
      </c>
      <c r="T563" s="7"/>
      <c r="U563" s="7"/>
      <c r="V563" s="7"/>
      <c r="W563" s="7"/>
      <c r="X563" s="7"/>
      <c r="Y563" s="7"/>
      <c r="Z563" s="7"/>
      <c r="AA563" s="8"/>
      <c r="AB563" s="8"/>
      <c r="AC563" s="8"/>
      <c r="AD563" s="8"/>
      <c r="AE563" s="8"/>
      <c r="AF563" s="7"/>
    </row>
    <row r="564" spans="2:32" ht="50.4" customHeight="1" outlineLevel="1" x14ac:dyDescent="0.35">
      <c r="B564" s="7">
        <f>B563+1</f>
        <v>8</v>
      </c>
      <c r="C564" s="19" t="s">
        <v>57</v>
      </c>
      <c r="D564" s="16"/>
      <c r="E564" s="16"/>
      <c r="F564" s="10">
        <v>900</v>
      </c>
      <c r="G564" s="10"/>
      <c r="H564" s="10">
        <v>630</v>
      </c>
      <c r="I564" s="10">
        <f>F564-H564</f>
        <v>270</v>
      </c>
      <c r="J564" s="10"/>
      <c r="K564" s="10"/>
      <c r="L564" s="10">
        <v>900</v>
      </c>
      <c r="M564" s="10"/>
      <c r="N564" s="10">
        <v>630</v>
      </c>
      <c r="O564" s="10">
        <f>L564-N564</f>
        <v>270</v>
      </c>
      <c r="P564" s="10"/>
      <c r="Q564" s="10"/>
      <c r="R564" s="9" t="s">
        <v>47</v>
      </c>
      <c r="S564" s="7">
        <v>2023</v>
      </c>
      <c r="T564" s="7"/>
      <c r="U564" s="7"/>
      <c r="V564" s="7"/>
      <c r="W564" s="7"/>
      <c r="X564" s="7"/>
      <c r="Y564" s="7"/>
      <c r="Z564" s="7"/>
      <c r="AA564" s="8"/>
      <c r="AB564" s="8"/>
      <c r="AC564" s="8"/>
      <c r="AD564" s="8"/>
      <c r="AE564" s="8"/>
      <c r="AF564" s="7"/>
    </row>
    <row r="565" spans="2:32" ht="50.4" customHeight="1" outlineLevel="1" x14ac:dyDescent="0.35">
      <c r="B565" s="7">
        <f>B564+1</f>
        <v>9</v>
      </c>
      <c r="C565" s="19" t="s">
        <v>56</v>
      </c>
      <c r="D565" s="16"/>
      <c r="E565" s="16"/>
      <c r="F565" s="10">
        <v>1100</v>
      </c>
      <c r="G565" s="10"/>
      <c r="H565" s="10">
        <v>770</v>
      </c>
      <c r="I565" s="10">
        <f>F565*0.2</f>
        <v>220</v>
      </c>
      <c r="J565" s="10">
        <f>F565*0.1</f>
        <v>110</v>
      </c>
      <c r="K565" s="10"/>
      <c r="L565" s="10">
        <v>1100</v>
      </c>
      <c r="M565" s="10"/>
      <c r="N565" s="10">
        <v>770</v>
      </c>
      <c r="O565" s="10">
        <f>L565*0.2</f>
        <v>220</v>
      </c>
      <c r="P565" s="10">
        <f>L565*0.1</f>
        <v>110</v>
      </c>
      <c r="Q565" s="10"/>
      <c r="R565" s="9" t="s">
        <v>55</v>
      </c>
      <c r="S565" s="7">
        <v>2023</v>
      </c>
      <c r="T565" s="7"/>
      <c r="U565" s="7"/>
      <c r="V565" s="7"/>
      <c r="W565" s="7"/>
      <c r="X565" s="7"/>
      <c r="Y565" s="7"/>
      <c r="Z565" s="7"/>
      <c r="AA565" s="8"/>
      <c r="AB565" s="8"/>
      <c r="AC565" s="8"/>
      <c r="AD565" s="8"/>
      <c r="AE565" s="8"/>
      <c r="AF565" s="7"/>
    </row>
    <row r="566" spans="2:32" ht="50.4" customHeight="1" outlineLevel="1" x14ac:dyDescent="0.35">
      <c r="B566" s="7">
        <f>B565+1</f>
        <v>10</v>
      </c>
      <c r="C566" s="19" t="s">
        <v>54</v>
      </c>
      <c r="D566" s="16"/>
      <c r="E566" s="16"/>
      <c r="F566" s="10">
        <v>1800</v>
      </c>
      <c r="G566" s="10"/>
      <c r="H566" s="10">
        <v>1260</v>
      </c>
      <c r="I566" s="10">
        <f>F566-H566</f>
        <v>540</v>
      </c>
      <c r="J566" s="10"/>
      <c r="K566" s="10"/>
      <c r="L566" s="10">
        <v>1800</v>
      </c>
      <c r="M566" s="10"/>
      <c r="N566" s="10">
        <v>1260</v>
      </c>
      <c r="O566" s="10">
        <f>L566-N566</f>
        <v>540</v>
      </c>
      <c r="P566" s="10"/>
      <c r="Q566" s="10"/>
      <c r="R566" s="9" t="s">
        <v>47</v>
      </c>
      <c r="S566" s="7">
        <v>2023</v>
      </c>
      <c r="T566" s="7"/>
      <c r="U566" s="7"/>
      <c r="V566" s="7"/>
      <c r="W566" s="7"/>
      <c r="X566" s="7"/>
      <c r="Y566" s="7"/>
      <c r="Z566" s="7"/>
      <c r="AA566" s="8"/>
      <c r="AB566" s="8"/>
      <c r="AC566" s="8"/>
      <c r="AD566" s="8"/>
      <c r="AE566" s="8"/>
      <c r="AF566" s="7"/>
    </row>
    <row r="567" spans="2:32" ht="38.4" customHeight="1" outlineLevel="1" x14ac:dyDescent="0.35">
      <c r="B567" s="34"/>
      <c r="C567" s="33" t="s">
        <v>53</v>
      </c>
      <c r="D567" s="16"/>
      <c r="E567" s="16"/>
      <c r="F567" s="10"/>
      <c r="G567" s="10"/>
      <c r="H567" s="10"/>
      <c r="I567" s="10"/>
      <c r="J567" s="10"/>
      <c r="K567" s="10"/>
      <c r="L567" s="10"/>
      <c r="M567" s="10"/>
      <c r="N567" s="10"/>
      <c r="O567" s="10"/>
      <c r="P567" s="10"/>
      <c r="Q567" s="10"/>
      <c r="R567" s="9"/>
      <c r="S567" s="7"/>
      <c r="T567" s="7"/>
      <c r="U567" s="7"/>
      <c r="V567" s="7"/>
      <c r="W567" s="7"/>
      <c r="X567" s="7"/>
      <c r="Y567" s="7"/>
      <c r="Z567" s="7"/>
      <c r="AA567" s="8"/>
      <c r="AB567" s="8"/>
      <c r="AC567" s="8"/>
      <c r="AD567" s="8"/>
      <c r="AE567" s="8"/>
      <c r="AF567" s="7"/>
    </row>
    <row r="568" spans="2:32" ht="38.4" customHeight="1" outlineLevel="1" x14ac:dyDescent="0.35">
      <c r="B568" s="7">
        <f>B566+1</f>
        <v>11</v>
      </c>
      <c r="C568" s="19" t="s">
        <v>52</v>
      </c>
      <c r="D568" s="16"/>
      <c r="E568" s="16"/>
      <c r="F568" s="10">
        <v>1500</v>
      </c>
      <c r="G568" s="10"/>
      <c r="H568" s="10">
        <f>F568*0.7</f>
        <v>1050</v>
      </c>
      <c r="I568" s="10">
        <f>F568*0.2</f>
        <v>300</v>
      </c>
      <c r="J568" s="10">
        <f>F568*0.1</f>
        <v>150</v>
      </c>
      <c r="K568" s="10"/>
      <c r="L568" s="10">
        <v>1500</v>
      </c>
      <c r="M568" s="10"/>
      <c r="N568" s="10">
        <f>L568*0.7</f>
        <v>1050</v>
      </c>
      <c r="O568" s="10">
        <f>L568*0.2</f>
        <v>300</v>
      </c>
      <c r="P568" s="10">
        <f>L568*0.1</f>
        <v>150</v>
      </c>
      <c r="Q568" s="10"/>
      <c r="R568" s="9" t="s">
        <v>51</v>
      </c>
      <c r="S568" s="7">
        <v>2023</v>
      </c>
      <c r="T568" s="7"/>
      <c r="U568" s="7"/>
      <c r="V568" s="7"/>
      <c r="W568" s="7"/>
      <c r="X568" s="7"/>
      <c r="Y568" s="7"/>
      <c r="Z568" s="7"/>
      <c r="AA568" s="8"/>
      <c r="AB568" s="8"/>
      <c r="AC568" s="8"/>
      <c r="AD568" s="8"/>
      <c r="AE568" s="8"/>
      <c r="AF568" s="7"/>
    </row>
    <row r="569" spans="2:32" ht="38.4" customHeight="1" outlineLevel="1" x14ac:dyDescent="0.35">
      <c r="B569" s="34" t="s">
        <v>50</v>
      </c>
      <c r="C569" s="33" t="s">
        <v>49</v>
      </c>
      <c r="D569" s="16"/>
      <c r="E569" s="16"/>
      <c r="F569" s="10"/>
      <c r="G569" s="10"/>
      <c r="H569" s="10"/>
      <c r="I569" s="10"/>
      <c r="J569" s="10"/>
      <c r="K569" s="10"/>
      <c r="L569" s="10"/>
      <c r="M569" s="10"/>
      <c r="N569" s="10"/>
      <c r="O569" s="10"/>
      <c r="P569" s="10"/>
      <c r="Q569" s="10"/>
      <c r="R569" s="9"/>
      <c r="S569" s="7"/>
      <c r="T569" s="7"/>
      <c r="U569" s="7"/>
      <c r="V569" s="7"/>
      <c r="W569" s="7"/>
      <c r="X569" s="7"/>
      <c r="Y569" s="7"/>
      <c r="Z569" s="7"/>
      <c r="AA569" s="8"/>
      <c r="AB569" s="8"/>
      <c r="AC569" s="8"/>
      <c r="AD569" s="8"/>
      <c r="AE569" s="8"/>
      <c r="AF569" s="7"/>
    </row>
    <row r="570" spans="2:32" ht="45.6" customHeight="1" outlineLevel="1" x14ac:dyDescent="0.35">
      <c r="B570" s="7">
        <f>B568+1</f>
        <v>12</v>
      </c>
      <c r="C570" s="19" t="s">
        <v>48</v>
      </c>
      <c r="D570" s="16"/>
      <c r="E570" s="16"/>
      <c r="F570" s="10">
        <v>600</v>
      </c>
      <c r="G570" s="10"/>
      <c r="H570" s="10">
        <f>F570*0.7</f>
        <v>420</v>
      </c>
      <c r="I570" s="10">
        <f>F570-H570</f>
        <v>180</v>
      </c>
      <c r="J570" s="10"/>
      <c r="K570" s="10"/>
      <c r="L570" s="10">
        <v>600</v>
      </c>
      <c r="M570" s="10"/>
      <c r="N570" s="10">
        <f>L570*0.7</f>
        <v>420</v>
      </c>
      <c r="O570" s="10">
        <f>L570-N570</f>
        <v>180</v>
      </c>
      <c r="P570" s="10"/>
      <c r="Q570" s="10"/>
      <c r="R570" s="9" t="s">
        <v>47</v>
      </c>
      <c r="S570" s="7">
        <v>2024</v>
      </c>
      <c r="T570" s="7"/>
      <c r="U570" s="7"/>
      <c r="V570" s="7"/>
      <c r="W570" s="7"/>
      <c r="X570" s="7"/>
      <c r="Y570" s="7"/>
      <c r="Z570" s="7"/>
      <c r="AA570" s="8"/>
      <c r="AB570" s="8"/>
      <c r="AC570" s="8"/>
      <c r="AD570" s="8"/>
      <c r="AE570" s="8"/>
      <c r="AF570" s="7"/>
    </row>
    <row r="571" spans="2:32" s="24" customFormat="1" ht="84" x14ac:dyDescent="0.35">
      <c r="B571" s="32">
        <v>8</v>
      </c>
      <c r="C571" s="31" t="s">
        <v>46</v>
      </c>
      <c r="D571" s="30"/>
      <c r="E571" s="30"/>
      <c r="F571" s="29">
        <f>SUM(F572:F579)</f>
        <v>4500</v>
      </c>
      <c r="G571" s="29"/>
      <c r="H571" s="29">
        <f>SUM(H572:H579)</f>
        <v>3200</v>
      </c>
      <c r="I571" s="29">
        <f>SUM(I572:I579)</f>
        <v>1300</v>
      </c>
      <c r="J571" s="29"/>
      <c r="K571" s="29"/>
      <c r="L571" s="29">
        <f>SUM(L572:L579)</f>
        <v>4500</v>
      </c>
      <c r="M571" s="29"/>
      <c r="N571" s="29">
        <f>SUM(N572:N579)</f>
        <v>3200</v>
      </c>
      <c r="O571" s="29">
        <f>SUM(O572:O579)</f>
        <v>1300</v>
      </c>
      <c r="P571" s="29"/>
      <c r="Q571" s="29"/>
      <c r="R571" s="28"/>
      <c r="S571" s="27"/>
      <c r="T571" s="27"/>
      <c r="U571" s="27"/>
      <c r="V571" s="27"/>
      <c r="W571" s="27"/>
      <c r="X571" s="27"/>
      <c r="Y571" s="27"/>
      <c r="Z571" s="27"/>
      <c r="AA571" s="26"/>
      <c r="AB571" s="26"/>
      <c r="AC571" s="26"/>
      <c r="AD571" s="26"/>
      <c r="AE571" s="26"/>
      <c r="AF571" s="25" t="s">
        <v>20</v>
      </c>
    </row>
    <row r="572" spans="2:32" ht="21" customHeight="1" outlineLevel="1" x14ac:dyDescent="0.35">
      <c r="B572" s="18"/>
      <c r="C572" s="17" t="s">
        <v>45</v>
      </c>
      <c r="D572" s="16"/>
      <c r="E572" s="16"/>
      <c r="F572" s="15"/>
      <c r="G572" s="15"/>
      <c r="H572" s="15"/>
      <c r="I572" s="15"/>
      <c r="J572" s="15"/>
      <c r="K572" s="15"/>
      <c r="L572" s="15"/>
      <c r="M572" s="15"/>
      <c r="N572" s="15"/>
      <c r="O572" s="15"/>
      <c r="P572" s="15"/>
      <c r="Q572" s="15"/>
      <c r="R572" s="9"/>
      <c r="S572" s="7"/>
      <c r="T572" s="7"/>
      <c r="U572" s="7"/>
      <c r="V572" s="7"/>
      <c r="W572" s="7"/>
      <c r="X572" s="7"/>
      <c r="Y572" s="7"/>
      <c r="Z572" s="7"/>
      <c r="AA572" s="8"/>
      <c r="AB572" s="8"/>
      <c r="AC572" s="8"/>
      <c r="AD572" s="8"/>
      <c r="AE572" s="8"/>
      <c r="AF572" s="7"/>
    </row>
    <row r="573" spans="2:32" ht="33" customHeight="1" outlineLevel="1" x14ac:dyDescent="0.3">
      <c r="B573" s="7">
        <v>1</v>
      </c>
      <c r="C573" s="13" t="s">
        <v>44</v>
      </c>
      <c r="D573" s="7" t="s">
        <v>17</v>
      </c>
      <c r="E573" s="7"/>
      <c r="F573" s="10">
        <f>SUM(G573:J573)</f>
        <v>1500</v>
      </c>
      <c r="G573" s="10"/>
      <c r="H573" s="10">
        <v>1500</v>
      </c>
      <c r="I573" s="10"/>
      <c r="J573" s="10"/>
      <c r="K573" s="10"/>
      <c r="L573" s="10">
        <f>SUM(M573:P573)</f>
        <v>1500</v>
      </c>
      <c r="M573" s="10"/>
      <c r="N573" s="10">
        <v>1500</v>
      </c>
      <c r="O573" s="10"/>
      <c r="P573" s="10"/>
      <c r="Q573" s="10"/>
      <c r="R573" s="9" t="s">
        <v>36</v>
      </c>
      <c r="S573" s="7">
        <v>2023</v>
      </c>
      <c r="T573" s="7"/>
      <c r="U573" s="7"/>
      <c r="V573" s="7"/>
      <c r="W573" s="7"/>
      <c r="X573" s="7"/>
      <c r="Y573" s="7"/>
      <c r="Z573" s="7"/>
      <c r="AA573" s="8"/>
      <c r="AB573" s="8"/>
      <c r="AC573" s="8"/>
      <c r="AD573" s="8"/>
      <c r="AE573" s="8"/>
      <c r="AF573" s="7"/>
    </row>
    <row r="574" spans="2:32" ht="21" customHeight="1" outlineLevel="1" x14ac:dyDescent="0.35">
      <c r="B574" s="18"/>
      <c r="C574" s="23" t="s">
        <v>43</v>
      </c>
      <c r="D574" s="16"/>
      <c r="E574" s="16"/>
      <c r="F574" s="10"/>
      <c r="G574" s="10"/>
      <c r="H574" s="10"/>
      <c r="I574" s="10"/>
      <c r="J574" s="10"/>
      <c r="K574" s="10"/>
      <c r="L574" s="10"/>
      <c r="M574" s="10"/>
      <c r="N574" s="10"/>
      <c r="O574" s="10"/>
      <c r="P574" s="10"/>
      <c r="Q574" s="10"/>
      <c r="R574" s="9"/>
      <c r="S574" s="7"/>
      <c r="T574" s="7"/>
      <c r="U574" s="7"/>
      <c r="V574" s="7"/>
      <c r="W574" s="7"/>
      <c r="X574" s="7"/>
      <c r="Y574" s="7"/>
      <c r="Z574" s="7"/>
      <c r="AA574" s="8"/>
      <c r="AB574" s="8"/>
      <c r="AC574" s="8"/>
      <c r="AD574" s="8"/>
      <c r="AE574" s="8"/>
      <c r="AF574" s="7"/>
    </row>
    <row r="575" spans="2:32" ht="43.2" customHeight="1" outlineLevel="1" x14ac:dyDescent="0.3">
      <c r="B575" s="7">
        <f>B573+1</f>
        <v>2</v>
      </c>
      <c r="C575" s="19" t="s">
        <v>42</v>
      </c>
      <c r="D575" s="7" t="s">
        <v>9</v>
      </c>
      <c r="E575" s="7"/>
      <c r="F575" s="10">
        <f>SUM(G575:J575)</f>
        <v>1000</v>
      </c>
      <c r="G575" s="10"/>
      <c r="H575" s="10">
        <v>800</v>
      </c>
      <c r="I575" s="10">
        <v>200</v>
      </c>
      <c r="J575" s="10"/>
      <c r="K575" s="10"/>
      <c r="L575" s="10">
        <f>SUM(M575:P575)</f>
        <v>1000</v>
      </c>
      <c r="M575" s="10"/>
      <c r="N575" s="10">
        <v>800</v>
      </c>
      <c r="O575" s="10">
        <v>200</v>
      </c>
      <c r="P575" s="10"/>
      <c r="Q575" s="10"/>
      <c r="R575" s="9" t="s">
        <v>36</v>
      </c>
      <c r="S575" s="7">
        <v>2024</v>
      </c>
      <c r="T575" s="7"/>
      <c r="U575" s="7"/>
      <c r="V575" s="7"/>
      <c r="W575" s="7"/>
      <c r="X575" s="7"/>
      <c r="Y575" s="7"/>
      <c r="Z575" s="7"/>
      <c r="AA575" s="8"/>
      <c r="AB575" s="8"/>
      <c r="AC575" s="8"/>
      <c r="AD575" s="8"/>
      <c r="AE575" s="8"/>
      <c r="AF575" s="7"/>
    </row>
    <row r="576" spans="2:32" s="21" customFormat="1" ht="37.950000000000003" customHeight="1" outlineLevel="1" x14ac:dyDescent="0.3">
      <c r="B576" s="18"/>
      <c r="C576" s="23" t="s">
        <v>41</v>
      </c>
      <c r="D576" s="22"/>
      <c r="E576" s="22"/>
      <c r="F576" s="10"/>
      <c r="G576" s="10"/>
      <c r="H576" s="10"/>
      <c r="I576" s="10"/>
      <c r="J576" s="10"/>
      <c r="K576" s="10"/>
      <c r="L576" s="10"/>
      <c r="M576" s="10"/>
      <c r="N576" s="10"/>
      <c r="O576" s="10"/>
      <c r="P576" s="10"/>
      <c r="Q576" s="10"/>
      <c r="R576" s="9"/>
      <c r="S576" s="7"/>
      <c r="T576" s="7"/>
      <c r="U576" s="7"/>
      <c r="V576" s="7"/>
      <c r="W576" s="7"/>
      <c r="X576" s="7"/>
      <c r="Y576" s="7"/>
      <c r="Z576" s="7"/>
      <c r="AA576" s="11"/>
      <c r="AB576" s="11"/>
      <c r="AC576" s="11"/>
      <c r="AD576" s="11"/>
      <c r="AE576" s="11"/>
      <c r="AF576" s="7"/>
    </row>
    <row r="577" spans="2:32" s="21" customFormat="1" ht="37.950000000000003" customHeight="1" outlineLevel="1" x14ac:dyDescent="0.3">
      <c r="B577" s="7">
        <f>B575+1</f>
        <v>3</v>
      </c>
      <c r="C577" s="11" t="s">
        <v>40</v>
      </c>
      <c r="D577" s="7" t="s">
        <v>39</v>
      </c>
      <c r="E577" s="7"/>
      <c r="F577" s="10">
        <f>SUM(G577:J577)</f>
        <v>500</v>
      </c>
      <c r="G577" s="10"/>
      <c r="H577" s="10">
        <v>300</v>
      </c>
      <c r="I577" s="10">
        <v>200</v>
      </c>
      <c r="J577" s="10"/>
      <c r="K577" s="10"/>
      <c r="L577" s="10">
        <f>SUM(M577:P577)</f>
        <v>500</v>
      </c>
      <c r="M577" s="10"/>
      <c r="N577" s="10">
        <v>300</v>
      </c>
      <c r="O577" s="10">
        <v>200</v>
      </c>
      <c r="P577" s="10"/>
      <c r="Q577" s="10"/>
      <c r="R577" s="9" t="s">
        <v>36</v>
      </c>
      <c r="S577" s="7">
        <v>2024</v>
      </c>
      <c r="T577" s="7"/>
      <c r="U577" s="7"/>
      <c r="V577" s="7"/>
      <c r="W577" s="7"/>
      <c r="X577" s="7"/>
      <c r="Y577" s="7"/>
      <c r="Z577" s="7"/>
      <c r="AA577" s="11"/>
      <c r="AB577" s="11"/>
      <c r="AC577" s="11"/>
      <c r="AD577" s="11"/>
      <c r="AE577" s="11"/>
      <c r="AF577" s="7"/>
    </row>
    <row r="578" spans="2:32" s="21" customFormat="1" ht="37.950000000000003" customHeight="1" outlineLevel="1" x14ac:dyDescent="0.3">
      <c r="B578" s="7">
        <f>B577+1</f>
        <v>4</v>
      </c>
      <c r="C578" s="11" t="s">
        <v>38</v>
      </c>
      <c r="D578" s="7" t="s">
        <v>11</v>
      </c>
      <c r="E578" s="7"/>
      <c r="F578" s="10">
        <f>SUM(G578:J578)</f>
        <v>500</v>
      </c>
      <c r="G578" s="10"/>
      <c r="H578" s="10">
        <v>300</v>
      </c>
      <c r="I578" s="10">
        <v>200</v>
      </c>
      <c r="J578" s="10"/>
      <c r="K578" s="10"/>
      <c r="L578" s="10">
        <f>SUM(M578:P578)</f>
        <v>500</v>
      </c>
      <c r="M578" s="10"/>
      <c r="N578" s="10">
        <v>300</v>
      </c>
      <c r="O578" s="10">
        <v>200</v>
      </c>
      <c r="P578" s="10"/>
      <c r="Q578" s="10"/>
      <c r="R578" s="9" t="s">
        <v>36</v>
      </c>
      <c r="S578" s="7">
        <v>2024</v>
      </c>
      <c r="T578" s="7"/>
      <c r="U578" s="7"/>
      <c r="V578" s="7"/>
      <c r="W578" s="7"/>
      <c r="X578" s="7"/>
      <c r="Y578" s="7"/>
      <c r="Z578" s="7"/>
      <c r="AA578" s="11"/>
      <c r="AB578" s="11"/>
      <c r="AC578" s="11"/>
      <c r="AD578" s="11"/>
      <c r="AE578" s="11"/>
      <c r="AF578" s="7"/>
    </row>
    <row r="579" spans="2:32" s="21" customFormat="1" ht="37.950000000000003" customHeight="1" outlineLevel="1" x14ac:dyDescent="0.3">
      <c r="B579" s="7">
        <f>B578+1</f>
        <v>5</v>
      </c>
      <c r="C579" s="11" t="s">
        <v>37</v>
      </c>
      <c r="D579" s="7" t="s">
        <v>1</v>
      </c>
      <c r="E579" s="7"/>
      <c r="F579" s="10">
        <f>SUM(G579:J579)</f>
        <v>1000</v>
      </c>
      <c r="G579" s="10"/>
      <c r="H579" s="10">
        <v>300</v>
      </c>
      <c r="I579" s="10">
        <v>700</v>
      </c>
      <c r="J579" s="10"/>
      <c r="K579" s="10"/>
      <c r="L579" s="10">
        <f>SUM(M579:P579)</f>
        <v>1000</v>
      </c>
      <c r="M579" s="10"/>
      <c r="N579" s="10">
        <v>300</v>
      </c>
      <c r="O579" s="10">
        <v>700</v>
      </c>
      <c r="P579" s="10"/>
      <c r="Q579" s="10"/>
      <c r="R579" s="9" t="s">
        <v>36</v>
      </c>
      <c r="S579" s="7">
        <v>2024</v>
      </c>
      <c r="T579" s="7"/>
      <c r="U579" s="7"/>
      <c r="V579" s="7"/>
      <c r="W579" s="7"/>
      <c r="X579" s="7"/>
      <c r="Y579" s="7"/>
      <c r="Z579" s="7"/>
      <c r="AA579" s="11"/>
      <c r="AB579" s="11"/>
      <c r="AC579" s="11"/>
      <c r="AD579" s="11"/>
      <c r="AE579" s="11"/>
      <c r="AF579" s="7"/>
    </row>
    <row r="580" spans="2:32" ht="69" customHeight="1" x14ac:dyDescent="0.35">
      <c r="B580" s="18">
        <v>9</v>
      </c>
      <c r="C580" s="17" t="s">
        <v>35</v>
      </c>
      <c r="D580" s="16"/>
      <c r="E580" s="16"/>
      <c r="F580" s="15">
        <f t="shared" ref="F580:P580" si="126">SUM(F581:F591)</f>
        <v>29224.322</v>
      </c>
      <c r="G580" s="15">
        <f t="shared" si="126"/>
        <v>0</v>
      </c>
      <c r="H580" s="15">
        <f t="shared" si="126"/>
        <v>26873</v>
      </c>
      <c r="I580" s="15">
        <f t="shared" si="126"/>
        <v>0</v>
      </c>
      <c r="J580" s="15">
        <f t="shared" si="126"/>
        <v>2351.3219999999992</v>
      </c>
      <c r="K580" s="15"/>
      <c r="L580" s="15">
        <f t="shared" si="126"/>
        <v>29224.322</v>
      </c>
      <c r="M580" s="15">
        <f t="shared" si="126"/>
        <v>0</v>
      </c>
      <c r="N580" s="15">
        <f t="shared" si="126"/>
        <v>26873</v>
      </c>
      <c r="O580" s="15">
        <f t="shared" si="126"/>
        <v>0</v>
      </c>
      <c r="P580" s="15">
        <f t="shared" si="126"/>
        <v>2351.3219999999992</v>
      </c>
      <c r="Q580" s="15"/>
      <c r="R580" s="9"/>
      <c r="S580" s="7"/>
      <c r="T580" s="7"/>
      <c r="U580" s="7"/>
      <c r="V580" s="7"/>
      <c r="W580" s="7"/>
      <c r="X580" s="7"/>
      <c r="Y580" s="7"/>
      <c r="Z580" s="7"/>
      <c r="AA580" s="8"/>
      <c r="AB580" s="8"/>
      <c r="AC580" s="8"/>
      <c r="AD580" s="8"/>
      <c r="AE580" s="8"/>
      <c r="AF580" s="14" t="s">
        <v>20</v>
      </c>
    </row>
    <row r="581" spans="2:32" ht="60" customHeight="1" outlineLevel="1" x14ac:dyDescent="0.3">
      <c r="B581" s="7">
        <v>1</v>
      </c>
      <c r="C581" s="19" t="s">
        <v>34</v>
      </c>
      <c r="D581" s="7" t="s">
        <v>19</v>
      </c>
      <c r="E581" s="7"/>
      <c r="F581" s="10">
        <v>1200.537</v>
      </c>
      <c r="G581" s="10"/>
      <c r="H581" s="10">
        <v>1200</v>
      </c>
      <c r="I581" s="10"/>
      <c r="J581" s="20">
        <f>F581-H581</f>
        <v>0.53700000000003456</v>
      </c>
      <c r="K581" s="20"/>
      <c r="L581" s="10">
        <v>1200.537</v>
      </c>
      <c r="M581" s="10"/>
      <c r="N581" s="10">
        <v>1200</v>
      </c>
      <c r="O581" s="10"/>
      <c r="P581" s="10">
        <f>L581-N581</f>
        <v>0.53700000000003456</v>
      </c>
      <c r="Q581" s="10"/>
      <c r="R581" s="9" t="str">
        <f t="shared" ref="R581:R591" si="127">"UBND xã "&amp;D581</f>
        <v>UBND xã Đại Chánh</v>
      </c>
      <c r="S581" s="7">
        <v>2021</v>
      </c>
      <c r="T581" s="7"/>
      <c r="U581" s="7"/>
      <c r="V581" s="7"/>
      <c r="W581" s="7"/>
      <c r="X581" s="7"/>
      <c r="Y581" s="7"/>
      <c r="Z581" s="7"/>
      <c r="AA581" s="8"/>
      <c r="AB581" s="8"/>
      <c r="AC581" s="8"/>
      <c r="AD581" s="8"/>
      <c r="AE581" s="8"/>
      <c r="AF581" s="7"/>
    </row>
    <row r="582" spans="2:32" ht="60" customHeight="1" outlineLevel="1" x14ac:dyDescent="0.3">
      <c r="B582" s="7">
        <f t="shared" ref="B582:B591" si="128">B581+1</f>
        <v>2</v>
      </c>
      <c r="C582" s="19" t="s">
        <v>33</v>
      </c>
      <c r="D582" s="7" t="s">
        <v>19</v>
      </c>
      <c r="E582" s="7"/>
      <c r="F582" s="10">
        <v>1181.327</v>
      </c>
      <c r="G582" s="10"/>
      <c r="H582" s="10">
        <v>863</v>
      </c>
      <c r="I582" s="10"/>
      <c r="J582" s="10">
        <f>F582-H582</f>
        <v>318.327</v>
      </c>
      <c r="K582" s="10"/>
      <c r="L582" s="10">
        <v>1181.327</v>
      </c>
      <c r="M582" s="10"/>
      <c r="N582" s="10">
        <f>H582</f>
        <v>863</v>
      </c>
      <c r="O582" s="10"/>
      <c r="P582" s="10">
        <f>L582-N582</f>
        <v>318.327</v>
      </c>
      <c r="Q582" s="10"/>
      <c r="R582" s="9" t="str">
        <f t="shared" si="127"/>
        <v>UBND xã Đại Chánh</v>
      </c>
      <c r="S582" s="7">
        <v>2022</v>
      </c>
      <c r="T582" s="7"/>
      <c r="U582" s="7"/>
      <c r="V582" s="7"/>
      <c r="W582" s="7"/>
      <c r="X582" s="7"/>
      <c r="Y582" s="7"/>
      <c r="Z582" s="7"/>
      <c r="AA582" s="8"/>
      <c r="AB582" s="8"/>
      <c r="AC582" s="8"/>
      <c r="AD582" s="8"/>
      <c r="AE582" s="8"/>
      <c r="AF582" s="7"/>
    </row>
    <row r="583" spans="2:32" ht="60" customHeight="1" outlineLevel="1" x14ac:dyDescent="0.3">
      <c r="B583" s="7">
        <f t="shared" si="128"/>
        <v>3</v>
      </c>
      <c r="C583" s="19" t="s">
        <v>32</v>
      </c>
      <c r="D583" s="7" t="s">
        <v>17</v>
      </c>
      <c r="E583" s="7"/>
      <c r="F583" s="10">
        <v>9127.2559999999994</v>
      </c>
      <c r="G583" s="10"/>
      <c r="H583" s="10">
        <v>8533</v>
      </c>
      <c r="I583" s="10"/>
      <c r="J583" s="10">
        <f>F583-H583</f>
        <v>594.2559999999994</v>
      </c>
      <c r="K583" s="10"/>
      <c r="L583" s="10">
        <v>9127.2559999999994</v>
      </c>
      <c r="M583" s="10"/>
      <c r="N583" s="10">
        <v>8533</v>
      </c>
      <c r="O583" s="10"/>
      <c r="P583" s="10">
        <f>L583-N583</f>
        <v>594.2559999999994</v>
      </c>
      <c r="Q583" s="10"/>
      <c r="R583" s="9" t="str">
        <f t="shared" si="127"/>
        <v>UBND xã Đại Thắng</v>
      </c>
      <c r="S583" s="7">
        <v>2023</v>
      </c>
      <c r="T583" s="7"/>
      <c r="U583" s="7"/>
      <c r="V583" s="7"/>
      <c r="W583" s="7"/>
      <c r="X583" s="7"/>
      <c r="Y583" s="7"/>
      <c r="Z583" s="7"/>
      <c r="AA583" s="8"/>
      <c r="AB583" s="8"/>
      <c r="AC583" s="8"/>
      <c r="AD583" s="8"/>
      <c r="AE583" s="8"/>
      <c r="AF583" s="7"/>
    </row>
    <row r="584" spans="2:32" ht="60" customHeight="1" outlineLevel="1" x14ac:dyDescent="0.3">
      <c r="B584" s="7">
        <f t="shared" si="128"/>
        <v>4</v>
      </c>
      <c r="C584" s="19" t="s">
        <v>31</v>
      </c>
      <c r="D584" s="7" t="s">
        <v>7</v>
      </c>
      <c r="E584" s="7"/>
      <c r="F584" s="10">
        <f t="shared" ref="F584:F591" si="129">SUM(G584:J584)</f>
        <v>700</v>
      </c>
      <c r="G584" s="10"/>
      <c r="H584" s="10">
        <v>500</v>
      </c>
      <c r="I584" s="10"/>
      <c r="J584" s="10">
        <v>200</v>
      </c>
      <c r="K584" s="10"/>
      <c r="L584" s="10">
        <f t="shared" ref="L584:L591" si="130">SUM(M584:P584)</f>
        <v>700</v>
      </c>
      <c r="M584" s="10"/>
      <c r="N584" s="10">
        <v>500</v>
      </c>
      <c r="O584" s="10"/>
      <c r="P584" s="10">
        <v>200</v>
      </c>
      <c r="Q584" s="10"/>
      <c r="R584" s="9" t="str">
        <f t="shared" si="127"/>
        <v>UBND xã Đại Minh</v>
      </c>
      <c r="S584" s="7">
        <v>2024</v>
      </c>
      <c r="T584" s="7"/>
      <c r="U584" s="7"/>
      <c r="V584" s="7"/>
      <c r="W584" s="7"/>
      <c r="X584" s="7"/>
      <c r="Y584" s="7"/>
      <c r="Z584" s="7"/>
      <c r="AA584" s="8"/>
      <c r="AB584" s="8"/>
      <c r="AC584" s="8"/>
      <c r="AD584" s="8"/>
      <c r="AE584" s="8"/>
      <c r="AF584" s="7"/>
    </row>
    <row r="585" spans="2:32" ht="60" customHeight="1" outlineLevel="1" x14ac:dyDescent="0.3">
      <c r="B585" s="7">
        <f t="shared" si="128"/>
        <v>5</v>
      </c>
      <c r="C585" s="19" t="s">
        <v>30</v>
      </c>
      <c r="D585" s="7" t="s">
        <v>3</v>
      </c>
      <c r="E585" s="7"/>
      <c r="F585" s="10">
        <f t="shared" si="129"/>
        <v>835</v>
      </c>
      <c r="G585" s="10"/>
      <c r="H585" s="10">
        <v>635</v>
      </c>
      <c r="I585" s="10"/>
      <c r="J585" s="10">
        <v>200</v>
      </c>
      <c r="K585" s="10"/>
      <c r="L585" s="10">
        <f t="shared" si="130"/>
        <v>835</v>
      </c>
      <c r="M585" s="10"/>
      <c r="N585" s="10">
        <v>635</v>
      </c>
      <c r="O585" s="10"/>
      <c r="P585" s="10">
        <v>200</v>
      </c>
      <c r="Q585" s="10"/>
      <c r="R585" s="9" t="str">
        <f t="shared" si="127"/>
        <v>UBND xã Đại Hòa</v>
      </c>
      <c r="S585" s="7">
        <v>2024</v>
      </c>
      <c r="T585" s="7"/>
      <c r="U585" s="7"/>
      <c r="V585" s="7"/>
      <c r="W585" s="7"/>
      <c r="X585" s="7"/>
      <c r="Y585" s="7"/>
      <c r="Z585" s="7"/>
      <c r="AA585" s="8"/>
      <c r="AB585" s="8"/>
      <c r="AC585" s="8"/>
      <c r="AD585" s="8"/>
      <c r="AE585" s="8"/>
      <c r="AF585" s="7"/>
    </row>
    <row r="586" spans="2:32" ht="60" customHeight="1" outlineLevel="1" x14ac:dyDescent="0.3">
      <c r="B586" s="7">
        <f t="shared" si="128"/>
        <v>6</v>
      </c>
      <c r="C586" s="19" t="s">
        <v>29</v>
      </c>
      <c r="D586" s="7" t="s">
        <v>28</v>
      </c>
      <c r="E586" s="7"/>
      <c r="F586" s="10">
        <f t="shared" si="129"/>
        <v>339</v>
      </c>
      <c r="G586" s="10"/>
      <c r="H586" s="10">
        <v>139</v>
      </c>
      <c r="I586" s="10"/>
      <c r="J586" s="10">
        <v>200</v>
      </c>
      <c r="K586" s="10"/>
      <c r="L586" s="10">
        <f t="shared" si="130"/>
        <v>339</v>
      </c>
      <c r="M586" s="10"/>
      <c r="N586" s="10">
        <v>139</v>
      </c>
      <c r="O586" s="10"/>
      <c r="P586" s="10">
        <v>200</v>
      </c>
      <c r="Q586" s="10"/>
      <c r="R586" s="9" t="str">
        <f t="shared" si="127"/>
        <v>UBND xã Đại Tân</v>
      </c>
      <c r="S586" s="7">
        <v>2024</v>
      </c>
      <c r="T586" s="7"/>
      <c r="U586" s="7"/>
      <c r="V586" s="7"/>
      <c r="W586" s="7"/>
      <c r="X586" s="7"/>
      <c r="Y586" s="7"/>
      <c r="Z586" s="7"/>
      <c r="AA586" s="8"/>
      <c r="AB586" s="8"/>
      <c r="AC586" s="8"/>
      <c r="AD586" s="8"/>
      <c r="AE586" s="8"/>
      <c r="AF586" s="7"/>
    </row>
    <row r="587" spans="2:32" ht="91.2" customHeight="1" outlineLevel="1" x14ac:dyDescent="0.3">
      <c r="B587" s="7">
        <f t="shared" si="128"/>
        <v>7</v>
      </c>
      <c r="C587" s="19" t="s">
        <v>27</v>
      </c>
      <c r="D587" s="7" t="s">
        <v>26</v>
      </c>
      <c r="E587" s="7"/>
      <c r="F587" s="10">
        <f t="shared" si="129"/>
        <v>1433</v>
      </c>
      <c r="G587" s="10"/>
      <c r="H587" s="10">
        <v>1433</v>
      </c>
      <c r="I587" s="10"/>
      <c r="J587" s="10"/>
      <c r="K587" s="10"/>
      <c r="L587" s="10">
        <f t="shared" si="130"/>
        <v>1433</v>
      </c>
      <c r="M587" s="10"/>
      <c r="N587" s="10">
        <v>1433</v>
      </c>
      <c r="O587" s="10"/>
      <c r="P587" s="10"/>
      <c r="Q587" s="10"/>
      <c r="R587" s="9" t="str">
        <f t="shared" si="127"/>
        <v>UBND xã Đại Sơn</v>
      </c>
      <c r="S587" s="7">
        <v>2024</v>
      </c>
      <c r="T587" s="7"/>
      <c r="U587" s="7"/>
      <c r="V587" s="7"/>
      <c r="W587" s="7"/>
      <c r="X587" s="7"/>
      <c r="Y587" s="7"/>
      <c r="Z587" s="7"/>
      <c r="AA587" s="8"/>
      <c r="AB587" s="8"/>
      <c r="AC587" s="8"/>
      <c r="AD587" s="8"/>
      <c r="AE587" s="8"/>
      <c r="AF587" s="7"/>
    </row>
    <row r="588" spans="2:32" ht="43.95" customHeight="1" outlineLevel="1" x14ac:dyDescent="0.3">
      <c r="B588" s="7">
        <f t="shared" si="128"/>
        <v>8</v>
      </c>
      <c r="C588" s="19" t="s">
        <v>25</v>
      </c>
      <c r="D588" s="7" t="s">
        <v>1</v>
      </c>
      <c r="E588" s="7"/>
      <c r="F588" s="10">
        <f t="shared" si="129"/>
        <v>416</v>
      </c>
      <c r="G588" s="10"/>
      <c r="H588" s="10">
        <v>216</v>
      </c>
      <c r="I588" s="10"/>
      <c r="J588" s="10">
        <v>200</v>
      </c>
      <c r="K588" s="10"/>
      <c r="L588" s="10">
        <f t="shared" si="130"/>
        <v>416</v>
      </c>
      <c r="M588" s="10"/>
      <c r="N588" s="10">
        <v>216</v>
      </c>
      <c r="O588" s="10"/>
      <c r="P588" s="10">
        <v>200</v>
      </c>
      <c r="Q588" s="10"/>
      <c r="R588" s="9" t="str">
        <f t="shared" si="127"/>
        <v>UBND xã Đại Hồng</v>
      </c>
      <c r="S588" s="7">
        <v>2024</v>
      </c>
      <c r="T588" s="7"/>
      <c r="U588" s="7"/>
      <c r="V588" s="7"/>
      <c r="W588" s="7"/>
      <c r="X588" s="7"/>
      <c r="Y588" s="7"/>
      <c r="Z588" s="7"/>
      <c r="AA588" s="8"/>
      <c r="AB588" s="8"/>
      <c r="AC588" s="8"/>
      <c r="AD588" s="8"/>
      <c r="AE588" s="8"/>
      <c r="AF588" s="7"/>
    </row>
    <row r="589" spans="2:32" ht="73.2" customHeight="1" outlineLevel="1" x14ac:dyDescent="0.3">
      <c r="B589" s="7">
        <f t="shared" si="128"/>
        <v>9</v>
      </c>
      <c r="C589" s="19" t="s">
        <v>24</v>
      </c>
      <c r="D589" s="7" t="s">
        <v>5</v>
      </c>
      <c r="E589" s="7"/>
      <c r="F589" s="10">
        <f t="shared" si="129"/>
        <v>3000</v>
      </c>
      <c r="G589" s="10"/>
      <c r="H589" s="10">
        <v>2667</v>
      </c>
      <c r="I589" s="10"/>
      <c r="J589" s="10">
        <f>3000-H589</f>
        <v>333</v>
      </c>
      <c r="K589" s="10"/>
      <c r="L589" s="10">
        <f t="shared" si="130"/>
        <v>3000</v>
      </c>
      <c r="M589" s="10"/>
      <c r="N589" s="10">
        <v>2667</v>
      </c>
      <c r="O589" s="10"/>
      <c r="P589" s="10">
        <f>3000-N589</f>
        <v>333</v>
      </c>
      <c r="Q589" s="10"/>
      <c r="R589" s="9" t="str">
        <f t="shared" si="127"/>
        <v>UBND xã Đại Cường</v>
      </c>
      <c r="S589" s="7">
        <v>2024</v>
      </c>
      <c r="T589" s="7"/>
      <c r="U589" s="7"/>
      <c r="V589" s="7"/>
      <c r="W589" s="7"/>
      <c r="X589" s="7"/>
      <c r="Y589" s="7"/>
      <c r="Z589" s="7"/>
      <c r="AA589" s="8"/>
      <c r="AB589" s="8"/>
      <c r="AC589" s="8"/>
      <c r="AD589" s="8"/>
      <c r="AE589" s="8"/>
      <c r="AF589" s="7"/>
    </row>
    <row r="590" spans="2:32" ht="46.95" customHeight="1" outlineLevel="1" x14ac:dyDescent="0.3">
      <c r="B590" s="7">
        <f t="shared" si="128"/>
        <v>10</v>
      </c>
      <c r="C590" s="19" t="s">
        <v>23</v>
      </c>
      <c r="D590" s="7" t="s">
        <v>15</v>
      </c>
      <c r="E590" s="7"/>
      <c r="F590" s="10">
        <f t="shared" si="129"/>
        <v>1178.202</v>
      </c>
      <c r="G590" s="10"/>
      <c r="H590" s="10">
        <v>873</v>
      </c>
      <c r="I590" s="10"/>
      <c r="J590" s="10">
        <f>1178.202-H590</f>
        <v>305.202</v>
      </c>
      <c r="K590" s="10"/>
      <c r="L590" s="10">
        <f t="shared" si="130"/>
        <v>1178.202</v>
      </c>
      <c r="M590" s="10"/>
      <c r="N590" s="10">
        <v>873</v>
      </c>
      <c r="O590" s="10"/>
      <c r="P590" s="10">
        <f>1178.202-N590</f>
        <v>305.202</v>
      </c>
      <c r="Q590" s="10"/>
      <c r="R590" s="9" t="str">
        <f t="shared" si="127"/>
        <v>UBND xã Ái Nghĩa</v>
      </c>
      <c r="S590" s="7">
        <v>2024</v>
      </c>
      <c r="T590" s="7"/>
      <c r="U590" s="7"/>
      <c r="V590" s="7"/>
      <c r="W590" s="7"/>
      <c r="X590" s="7"/>
      <c r="Y590" s="7"/>
      <c r="Z590" s="7"/>
      <c r="AA590" s="8"/>
      <c r="AB590" s="8"/>
      <c r="AC590" s="8"/>
      <c r="AD590" s="8"/>
      <c r="AE590" s="8"/>
      <c r="AF590" s="7"/>
    </row>
    <row r="591" spans="2:32" ht="52.2" customHeight="1" outlineLevel="1" x14ac:dyDescent="0.3">
      <c r="B591" s="7">
        <f t="shared" si="128"/>
        <v>11</v>
      </c>
      <c r="C591" s="19" t="s">
        <v>22</v>
      </c>
      <c r="D591" s="7" t="s">
        <v>19</v>
      </c>
      <c r="E591" s="7"/>
      <c r="F591" s="10">
        <f t="shared" si="129"/>
        <v>9814</v>
      </c>
      <c r="G591" s="10"/>
      <c r="H591" s="10">
        <v>9814</v>
      </c>
      <c r="I591" s="10"/>
      <c r="J591" s="10"/>
      <c r="K591" s="10"/>
      <c r="L591" s="10">
        <f t="shared" si="130"/>
        <v>9814</v>
      </c>
      <c r="M591" s="10"/>
      <c r="N591" s="10">
        <v>9814</v>
      </c>
      <c r="O591" s="10"/>
      <c r="P591" s="10"/>
      <c r="Q591" s="10"/>
      <c r="R591" s="9" t="str">
        <f t="shared" si="127"/>
        <v>UBND xã Đại Chánh</v>
      </c>
      <c r="S591" s="7">
        <v>2024</v>
      </c>
      <c r="T591" s="7"/>
      <c r="U591" s="7"/>
      <c r="V591" s="7"/>
      <c r="W591" s="7"/>
      <c r="X591" s="7"/>
      <c r="Y591" s="7"/>
      <c r="Z591" s="7"/>
      <c r="AA591" s="8"/>
      <c r="AB591" s="8"/>
      <c r="AC591" s="8"/>
      <c r="AD591" s="8"/>
      <c r="AE591" s="8"/>
      <c r="AF591" s="7"/>
    </row>
    <row r="592" spans="2:32" ht="53.4" customHeight="1" x14ac:dyDescent="0.35">
      <c r="B592" s="18">
        <v>10</v>
      </c>
      <c r="C592" s="17" t="s">
        <v>21</v>
      </c>
      <c r="D592" s="16"/>
      <c r="E592" s="16"/>
      <c r="F592" s="15">
        <f t="shared" ref="F592:P592" si="131">SUM(F593:F603)</f>
        <v>9394.16</v>
      </c>
      <c r="G592" s="15">
        <f t="shared" si="131"/>
        <v>0</v>
      </c>
      <c r="H592" s="15">
        <f t="shared" si="131"/>
        <v>5550</v>
      </c>
      <c r="I592" s="15">
        <f t="shared" si="131"/>
        <v>834.4</v>
      </c>
      <c r="J592" s="15">
        <f t="shared" si="131"/>
        <v>3009.76</v>
      </c>
      <c r="K592" s="15"/>
      <c r="L592" s="15">
        <f t="shared" si="131"/>
        <v>9394.16</v>
      </c>
      <c r="M592" s="15">
        <f t="shared" si="131"/>
        <v>0</v>
      </c>
      <c r="N592" s="15">
        <f t="shared" si="131"/>
        <v>5550</v>
      </c>
      <c r="O592" s="15">
        <f t="shared" si="131"/>
        <v>834.4</v>
      </c>
      <c r="P592" s="15">
        <f t="shared" si="131"/>
        <v>3009.76</v>
      </c>
      <c r="Q592" s="15"/>
      <c r="R592" s="9"/>
      <c r="S592" s="7"/>
      <c r="T592" s="7"/>
      <c r="U592" s="7"/>
      <c r="V592" s="7"/>
      <c r="W592" s="7"/>
      <c r="X592" s="7"/>
      <c r="Y592" s="7"/>
      <c r="Z592" s="7"/>
      <c r="AA592" s="8"/>
      <c r="AB592" s="8"/>
      <c r="AC592" s="8"/>
      <c r="AD592" s="8"/>
      <c r="AE592" s="8"/>
      <c r="AF592" s="14" t="s">
        <v>20</v>
      </c>
    </row>
    <row r="593" spans="2:32" ht="50.4" outlineLevel="1" x14ac:dyDescent="0.3">
      <c r="B593" s="7">
        <v>1</v>
      </c>
      <c r="C593" s="13" t="s">
        <v>18</v>
      </c>
      <c r="D593" s="7" t="s">
        <v>19</v>
      </c>
      <c r="E593" s="7"/>
      <c r="F593" s="10">
        <v>900</v>
      </c>
      <c r="G593" s="10"/>
      <c r="H593" s="10">
        <v>600</v>
      </c>
      <c r="I593" s="10">
        <f>MIN(F593*10%,85)</f>
        <v>85</v>
      </c>
      <c r="J593" s="10">
        <f t="shared" ref="J593:J603" si="132">F593-SUM(G593:I593)</f>
        <v>215</v>
      </c>
      <c r="K593" s="10"/>
      <c r="L593" s="10">
        <v>900</v>
      </c>
      <c r="M593" s="10"/>
      <c r="N593" s="10">
        <v>600</v>
      </c>
      <c r="O593" s="10">
        <f>MIN(L593*10%,85)</f>
        <v>85</v>
      </c>
      <c r="P593" s="10">
        <f t="shared" ref="P593:P603" si="133">L593-SUM(M593:O593)</f>
        <v>215</v>
      </c>
      <c r="Q593" s="10"/>
      <c r="R593" s="12" t="s">
        <v>18</v>
      </c>
      <c r="S593" s="7">
        <v>2022</v>
      </c>
      <c r="T593" s="7"/>
      <c r="U593" s="7"/>
      <c r="V593" s="7"/>
      <c r="W593" s="7"/>
      <c r="X593" s="7"/>
      <c r="Y593" s="7"/>
      <c r="Z593" s="7"/>
      <c r="AA593" s="8"/>
      <c r="AB593" s="8"/>
      <c r="AC593" s="8"/>
      <c r="AD593" s="8"/>
      <c r="AE593" s="8"/>
      <c r="AF593" s="7"/>
    </row>
    <row r="594" spans="2:32" ht="50.4" outlineLevel="1" x14ac:dyDescent="0.3">
      <c r="B594" s="7">
        <f t="shared" ref="B594:B603" si="134">B593+1</f>
        <v>2</v>
      </c>
      <c r="C594" s="13" t="s">
        <v>16</v>
      </c>
      <c r="D594" s="7" t="s">
        <v>17</v>
      </c>
      <c r="E594" s="7"/>
      <c r="F594" s="10">
        <v>900</v>
      </c>
      <c r="G594" s="10"/>
      <c r="H594" s="10">
        <v>600</v>
      </c>
      <c r="I594" s="10">
        <f>MIN(F594*10%,85)</f>
        <v>85</v>
      </c>
      <c r="J594" s="10">
        <f t="shared" si="132"/>
        <v>215</v>
      </c>
      <c r="K594" s="10"/>
      <c r="L594" s="10">
        <v>900</v>
      </c>
      <c r="M594" s="10"/>
      <c r="N594" s="10">
        <v>600</v>
      </c>
      <c r="O594" s="10">
        <f>MIN(L594*10%,85)</f>
        <v>85</v>
      </c>
      <c r="P594" s="10">
        <f t="shared" si="133"/>
        <v>215</v>
      </c>
      <c r="Q594" s="10"/>
      <c r="R594" s="12" t="s">
        <v>16</v>
      </c>
      <c r="S594" s="7">
        <v>2023</v>
      </c>
      <c r="T594" s="7"/>
      <c r="U594" s="7"/>
      <c r="V594" s="7"/>
      <c r="W594" s="7"/>
      <c r="X594" s="7"/>
      <c r="Y594" s="7"/>
      <c r="Z594" s="7"/>
      <c r="AA594" s="8"/>
      <c r="AB594" s="8"/>
      <c r="AC594" s="8"/>
      <c r="AD594" s="8"/>
      <c r="AE594" s="8"/>
      <c r="AF594" s="7"/>
    </row>
    <row r="595" spans="2:32" ht="50.4" outlineLevel="1" x14ac:dyDescent="0.3">
      <c r="B595" s="7">
        <f t="shared" si="134"/>
        <v>3</v>
      </c>
      <c r="C595" s="13" t="s">
        <v>14</v>
      </c>
      <c r="D595" s="7" t="s">
        <v>15</v>
      </c>
      <c r="E595" s="7"/>
      <c r="F595" s="10">
        <v>800</v>
      </c>
      <c r="G595" s="10"/>
      <c r="H595" s="10">
        <v>560</v>
      </c>
      <c r="I595" s="10">
        <f>MIN(F595*10%,85)</f>
        <v>80</v>
      </c>
      <c r="J595" s="10">
        <f t="shared" si="132"/>
        <v>160</v>
      </c>
      <c r="K595" s="10"/>
      <c r="L595" s="10">
        <v>800</v>
      </c>
      <c r="M595" s="10"/>
      <c r="N595" s="10">
        <v>560</v>
      </c>
      <c r="O595" s="10">
        <f>MIN(L595*10%,85)</f>
        <v>80</v>
      </c>
      <c r="P595" s="10">
        <f t="shared" si="133"/>
        <v>160</v>
      </c>
      <c r="Q595" s="10"/>
      <c r="R595" s="12" t="s">
        <v>14</v>
      </c>
      <c r="S595" s="7">
        <v>2023</v>
      </c>
      <c r="T595" s="7"/>
      <c r="U595" s="7"/>
      <c r="V595" s="7"/>
      <c r="W595" s="7"/>
      <c r="X595" s="7"/>
      <c r="Y595" s="7"/>
      <c r="Z595" s="7"/>
      <c r="AA595" s="8"/>
      <c r="AB595" s="8"/>
      <c r="AC595" s="8"/>
      <c r="AD595" s="8"/>
      <c r="AE595" s="8"/>
      <c r="AF595" s="7"/>
    </row>
    <row r="596" spans="2:32" ht="50.4" outlineLevel="1" x14ac:dyDescent="0.3">
      <c r="B596" s="7">
        <f t="shared" si="134"/>
        <v>4</v>
      </c>
      <c r="C596" s="13" t="s">
        <v>12</v>
      </c>
      <c r="D596" s="7" t="s">
        <v>13</v>
      </c>
      <c r="E596" s="7"/>
      <c r="F596" s="10">
        <v>700</v>
      </c>
      <c r="G596" s="10"/>
      <c r="H596" s="10">
        <v>490</v>
      </c>
      <c r="I596" s="10">
        <f>MIN(F596*10%,85)</f>
        <v>70</v>
      </c>
      <c r="J596" s="10">
        <f t="shared" si="132"/>
        <v>140</v>
      </c>
      <c r="K596" s="10"/>
      <c r="L596" s="10">
        <v>700</v>
      </c>
      <c r="M596" s="10"/>
      <c r="N596" s="10">
        <v>490</v>
      </c>
      <c r="O596" s="10">
        <f>MIN(L596*10%,85)</f>
        <v>70</v>
      </c>
      <c r="P596" s="10">
        <f t="shared" si="133"/>
        <v>140</v>
      </c>
      <c r="Q596" s="10"/>
      <c r="R596" s="12" t="s">
        <v>12</v>
      </c>
      <c r="S596" s="7">
        <v>2023</v>
      </c>
      <c r="T596" s="7"/>
      <c r="U596" s="7"/>
      <c r="V596" s="7"/>
      <c r="W596" s="7"/>
      <c r="X596" s="7"/>
      <c r="Y596" s="7"/>
      <c r="Z596" s="7"/>
      <c r="AA596" s="8"/>
      <c r="AB596" s="8"/>
      <c r="AC596" s="8"/>
      <c r="AD596" s="8"/>
      <c r="AE596" s="8"/>
      <c r="AF596" s="7"/>
    </row>
    <row r="597" spans="2:32" ht="50.4" outlineLevel="1" x14ac:dyDescent="0.3">
      <c r="B597" s="7">
        <f t="shared" si="134"/>
        <v>5</v>
      </c>
      <c r="C597" s="13" t="s">
        <v>2</v>
      </c>
      <c r="D597" s="7" t="s">
        <v>3</v>
      </c>
      <c r="E597" s="7"/>
      <c r="F597" s="10">
        <v>900</v>
      </c>
      <c r="G597" s="10"/>
      <c r="H597" s="10">
        <v>600</v>
      </c>
      <c r="I597" s="10">
        <f>MIN(F597*10%,85)</f>
        <v>85</v>
      </c>
      <c r="J597" s="10">
        <f t="shared" si="132"/>
        <v>215</v>
      </c>
      <c r="K597" s="10"/>
      <c r="L597" s="10">
        <v>900</v>
      </c>
      <c r="M597" s="10"/>
      <c r="N597" s="10">
        <v>600</v>
      </c>
      <c r="O597" s="10">
        <f>MIN(L597*10%,85)</f>
        <v>85</v>
      </c>
      <c r="P597" s="10">
        <f t="shared" si="133"/>
        <v>215</v>
      </c>
      <c r="Q597" s="10"/>
      <c r="R597" s="12" t="s">
        <v>2</v>
      </c>
      <c r="S597" s="7">
        <v>2023</v>
      </c>
      <c r="T597" s="7"/>
      <c r="U597" s="7"/>
      <c r="V597" s="7"/>
      <c r="W597" s="7"/>
      <c r="X597" s="7"/>
      <c r="Y597" s="7"/>
      <c r="Z597" s="7"/>
      <c r="AA597" s="8"/>
      <c r="AB597" s="8"/>
      <c r="AC597" s="8"/>
      <c r="AD597" s="8"/>
      <c r="AE597" s="8"/>
      <c r="AF597" s="7"/>
    </row>
    <row r="598" spans="2:32" ht="50.4" outlineLevel="1" x14ac:dyDescent="0.3">
      <c r="B598" s="7">
        <f t="shared" si="134"/>
        <v>6</v>
      </c>
      <c r="C598" s="13" t="s">
        <v>10</v>
      </c>
      <c r="D598" s="7" t="s">
        <v>11</v>
      </c>
      <c r="E598" s="7"/>
      <c r="F598" s="10">
        <v>294.16000000000003</v>
      </c>
      <c r="G598" s="10"/>
      <c r="H598" s="10">
        <v>200</v>
      </c>
      <c r="I598" s="10">
        <v>29.4</v>
      </c>
      <c r="J598" s="10">
        <f t="shared" si="132"/>
        <v>64.760000000000019</v>
      </c>
      <c r="K598" s="10"/>
      <c r="L598" s="10">
        <v>294.16000000000003</v>
      </c>
      <c r="M598" s="10"/>
      <c r="N598" s="10">
        <v>200</v>
      </c>
      <c r="O598" s="10">
        <v>29.4</v>
      </c>
      <c r="P598" s="10">
        <f t="shared" si="133"/>
        <v>64.760000000000019</v>
      </c>
      <c r="Q598" s="10"/>
      <c r="R598" s="12" t="s">
        <v>10</v>
      </c>
      <c r="S598" s="7">
        <v>2023</v>
      </c>
      <c r="T598" s="7"/>
      <c r="U598" s="7"/>
      <c r="V598" s="7"/>
      <c r="W598" s="7"/>
      <c r="X598" s="7"/>
      <c r="Y598" s="7"/>
      <c r="Z598" s="7"/>
      <c r="AA598" s="8"/>
      <c r="AB598" s="8"/>
      <c r="AC598" s="8"/>
      <c r="AD598" s="8"/>
      <c r="AE598" s="8"/>
      <c r="AF598" s="7"/>
    </row>
    <row r="599" spans="2:32" ht="50.4" outlineLevel="1" x14ac:dyDescent="0.3">
      <c r="B599" s="7">
        <f t="shared" si="134"/>
        <v>7</v>
      </c>
      <c r="C599" s="11" t="s">
        <v>8</v>
      </c>
      <c r="D599" s="7" t="s">
        <v>9</v>
      </c>
      <c r="E599" s="7"/>
      <c r="F599" s="10">
        <v>1200</v>
      </c>
      <c r="G599" s="10"/>
      <c r="H599" s="10">
        <v>550</v>
      </c>
      <c r="I599" s="10">
        <f>MIN(F599*10%,85)</f>
        <v>85</v>
      </c>
      <c r="J599" s="10">
        <f t="shared" si="132"/>
        <v>565</v>
      </c>
      <c r="K599" s="10"/>
      <c r="L599" s="10">
        <v>1200</v>
      </c>
      <c r="M599" s="10"/>
      <c r="N599" s="10">
        <v>550</v>
      </c>
      <c r="O599" s="10">
        <f>MIN(L599*10%,85)</f>
        <v>85</v>
      </c>
      <c r="P599" s="10">
        <f t="shared" si="133"/>
        <v>565</v>
      </c>
      <c r="Q599" s="10"/>
      <c r="R599" s="9" t="s">
        <v>8</v>
      </c>
      <c r="S599" s="7">
        <v>2024</v>
      </c>
      <c r="T599" s="7"/>
      <c r="U599" s="7"/>
      <c r="V599" s="7"/>
      <c r="W599" s="7"/>
      <c r="X599" s="7"/>
      <c r="Y599" s="7"/>
      <c r="Z599" s="7"/>
      <c r="AA599" s="8"/>
      <c r="AB599" s="8"/>
      <c r="AC599" s="8"/>
      <c r="AD599" s="8"/>
      <c r="AE599" s="8"/>
      <c r="AF599" s="7"/>
    </row>
    <row r="600" spans="2:32" ht="50.4" outlineLevel="1" x14ac:dyDescent="0.3">
      <c r="B600" s="7">
        <f t="shared" si="134"/>
        <v>8</v>
      </c>
      <c r="C600" s="11" t="s">
        <v>6</v>
      </c>
      <c r="D600" s="7" t="s">
        <v>7</v>
      </c>
      <c r="E600" s="7"/>
      <c r="F600" s="10">
        <v>1200</v>
      </c>
      <c r="G600" s="10"/>
      <c r="H600" s="10">
        <v>550</v>
      </c>
      <c r="I600" s="10">
        <f>MIN(F600*10%,85)</f>
        <v>85</v>
      </c>
      <c r="J600" s="10">
        <f t="shared" si="132"/>
        <v>565</v>
      </c>
      <c r="K600" s="10"/>
      <c r="L600" s="10">
        <v>1200</v>
      </c>
      <c r="M600" s="10"/>
      <c r="N600" s="10">
        <v>550</v>
      </c>
      <c r="O600" s="10">
        <f>MIN(L600*10%,85)</f>
        <v>85</v>
      </c>
      <c r="P600" s="10">
        <f t="shared" si="133"/>
        <v>565</v>
      </c>
      <c r="Q600" s="10"/>
      <c r="R600" s="9" t="s">
        <v>6</v>
      </c>
      <c r="S600" s="7">
        <v>2024</v>
      </c>
      <c r="T600" s="7"/>
      <c r="U600" s="7"/>
      <c r="V600" s="7"/>
      <c r="W600" s="7"/>
      <c r="X600" s="7"/>
      <c r="Y600" s="7"/>
      <c r="Z600" s="7"/>
      <c r="AA600" s="8"/>
      <c r="AB600" s="8"/>
      <c r="AC600" s="8"/>
      <c r="AD600" s="8"/>
      <c r="AE600" s="8"/>
      <c r="AF600" s="7"/>
    </row>
    <row r="601" spans="2:32" ht="50.4" outlineLevel="1" x14ac:dyDescent="0.3">
      <c r="B601" s="7">
        <f t="shared" si="134"/>
        <v>9</v>
      </c>
      <c r="C601" s="11" t="s">
        <v>4</v>
      </c>
      <c r="D601" s="7" t="s">
        <v>5</v>
      </c>
      <c r="E601" s="7"/>
      <c r="F601" s="10">
        <v>1000</v>
      </c>
      <c r="G601" s="10"/>
      <c r="H601" s="10">
        <v>500</v>
      </c>
      <c r="I601" s="10">
        <f>MIN(F601*10%,85)</f>
        <v>85</v>
      </c>
      <c r="J601" s="10">
        <f t="shared" si="132"/>
        <v>415</v>
      </c>
      <c r="K601" s="10"/>
      <c r="L601" s="10">
        <v>1000</v>
      </c>
      <c r="M601" s="10"/>
      <c r="N601" s="10">
        <v>500</v>
      </c>
      <c r="O601" s="10">
        <f>MIN(L601*10%,85)</f>
        <v>85</v>
      </c>
      <c r="P601" s="10">
        <f t="shared" si="133"/>
        <v>415</v>
      </c>
      <c r="Q601" s="10"/>
      <c r="R601" s="9" t="s">
        <v>4</v>
      </c>
      <c r="S601" s="7">
        <v>2024</v>
      </c>
      <c r="T601" s="7"/>
      <c r="U601" s="7"/>
      <c r="V601" s="7"/>
      <c r="W601" s="7"/>
      <c r="X601" s="7"/>
      <c r="Y601" s="7"/>
      <c r="Z601" s="7"/>
      <c r="AA601" s="8"/>
      <c r="AB601" s="8"/>
      <c r="AC601" s="8"/>
      <c r="AD601" s="8"/>
      <c r="AE601" s="8"/>
      <c r="AF601" s="7"/>
    </row>
    <row r="602" spans="2:32" ht="50.4" outlineLevel="1" x14ac:dyDescent="0.3">
      <c r="B602" s="7">
        <f t="shared" si="134"/>
        <v>10</v>
      </c>
      <c r="C602" s="11" t="s">
        <v>2</v>
      </c>
      <c r="D602" s="7" t="s">
        <v>3</v>
      </c>
      <c r="E602" s="7"/>
      <c r="F602" s="10">
        <v>900</v>
      </c>
      <c r="G602" s="10"/>
      <c r="H602" s="10">
        <v>480</v>
      </c>
      <c r="I602" s="10">
        <f>MIN(F602*10%,85)</f>
        <v>85</v>
      </c>
      <c r="J602" s="10">
        <f t="shared" si="132"/>
        <v>335</v>
      </c>
      <c r="K602" s="10"/>
      <c r="L602" s="10">
        <v>900</v>
      </c>
      <c r="M602" s="10"/>
      <c r="N602" s="10">
        <v>480</v>
      </c>
      <c r="O602" s="10">
        <f>MIN(L602*10%,85)</f>
        <v>85</v>
      </c>
      <c r="P602" s="10">
        <f t="shared" si="133"/>
        <v>335</v>
      </c>
      <c r="Q602" s="10"/>
      <c r="R602" s="9" t="s">
        <v>2</v>
      </c>
      <c r="S602" s="7">
        <v>2024</v>
      </c>
      <c r="T602" s="7"/>
      <c r="U602" s="7"/>
      <c r="V602" s="7"/>
      <c r="W602" s="7"/>
      <c r="X602" s="7"/>
      <c r="Y602" s="7"/>
      <c r="Z602" s="7"/>
      <c r="AA602" s="8"/>
      <c r="AB602" s="8"/>
      <c r="AC602" s="8"/>
      <c r="AD602" s="8"/>
      <c r="AE602" s="8"/>
      <c r="AF602" s="7"/>
    </row>
    <row r="603" spans="2:32" ht="67.2" outlineLevel="1" x14ac:dyDescent="0.3">
      <c r="B603" s="7">
        <f t="shared" si="134"/>
        <v>11</v>
      </c>
      <c r="C603" s="11" t="s">
        <v>0</v>
      </c>
      <c r="D603" s="7" t="s">
        <v>1</v>
      </c>
      <c r="E603" s="7"/>
      <c r="F603" s="10">
        <v>600</v>
      </c>
      <c r="G603" s="10"/>
      <c r="H603" s="10">
        <v>420</v>
      </c>
      <c r="I603" s="10">
        <f>MIN(F603*10%,85)</f>
        <v>60</v>
      </c>
      <c r="J603" s="10">
        <f t="shared" si="132"/>
        <v>120</v>
      </c>
      <c r="K603" s="10"/>
      <c r="L603" s="10">
        <v>600</v>
      </c>
      <c r="M603" s="10"/>
      <c r="N603" s="10">
        <v>420</v>
      </c>
      <c r="O603" s="10">
        <f>MIN(L603*10%,85)</f>
        <v>60</v>
      </c>
      <c r="P603" s="10">
        <f t="shared" si="133"/>
        <v>120</v>
      </c>
      <c r="Q603" s="10"/>
      <c r="R603" s="9" t="s">
        <v>0</v>
      </c>
      <c r="S603" s="7">
        <v>2024</v>
      </c>
      <c r="T603" s="7"/>
      <c r="U603" s="7"/>
      <c r="V603" s="7"/>
      <c r="W603" s="7"/>
      <c r="X603" s="7"/>
      <c r="Y603" s="7"/>
      <c r="Z603" s="7"/>
      <c r="AA603" s="8"/>
      <c r="AB603" s="8"/>
      <c r="AC603" s="8"/>
      <c r="AD603" s="8"/>
      <c r="AE603" s="8"/>
      <c r="AF603" s="7"/>
    </row>
  </sheetData>
  <autoFilter ref="B6:AF603">
    <filterColumn colId="4" showButton="0"/>
    <filterColumn colId="5" hiddenButton="1" showButton="0"/>
    <filterColumn colId="6" showButton="0"/>
    <filterColumn colId="11" hiddenButton="1" showButton="0"/>
  </autoFilter>
  <mergeCells count="25">
    <mergeCell ref="E160:E187"/>
    <mergeCell ref="E61:E67"/>
    <mergeCell ref="E70:E73"/>
    <mergeCell ref="E76:E77"/>
    <mergeCell ref="R1:S1"/>
    <mergeCell ref="R6:R7"/>
    <mergeCell ref="AG1:AH1"/>
    <mergeCell ref="B2:R2"/>
    <mergeCell ref="AG2:AU2"/>
    <mergeCell ref="B3:S3"/>
    <mergeCell ref="I4:S4"/>
    <mergeCell ref="AI4:AW4"/>
    <mergeCell ref="B6:B7"/>
    <mergeCell ref="C6:C7"/>
    <mergeCell ref="D6:D7"/>
    <mergeCell ref="F6:J6"/>
    <mergeCell ref="L6:P6"/>
    <mergeCell ref="E6:E7"/>
    <mergeCell ref="AH6:AH7"/>
    <mergeCell ref="S6:S7"/>
    <mergeCell ref="T6:T7"/>
    <mergeCell ref="Z6:AB6"/>
    <mergeCell ref="AC6:AE6"/>
    <mergeCell ref="AF6:AF7"/>
    <mergeCell ref="AG6:AG7"/>
  </mergeCells>
  <printOptions horizontalCentered="1"/>
  <pageMargins left="0.19685039370078741" right="0.19685039370078741" top="0.39370078740157483" bottom="0.39370078740157483" header="0.19685039370078741" footer="0.19685039370078741"/>
  <pageSetup paperSize="9" scale="65" orientation="landscape" r:id="rId1"/>
  <headerFooter>
    <oddFooter>&amp;C&amp;P / &amp;N</oddFooter>
  </headerFooter>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12</vt:i4>
      </vt:variant>
    </vt:vector>
  </HeadingPairs>
  <TitlesOfParts>
    <vt:vector size="18" baseType="lpstr">
      <vt:lpstr>PL2 (2)</vt:lpstr>
      <vt:lpstr>PL1</vt:lpstr>
      <vt:lpstr>PL2</vt:lpstr>
      <vt:lpstr>Đã hoàn thành</vt:lpstr>
      <vt:lpstr>PL3</vt:lpstr>
      <vt:lpstr>7. Sau ĐC, bổ sung (2)</vt:lpstr>
      <vt:lpstr>'7. Sau ĐC, bổ sung (2)'!Print_Area</vt:lpstr>
      <vt:lpstr>'Đã hoàn thành'!Print_Area</vt:lpstr>
      <vt:lpstr>'PL1'!Print_Area</vt:lpstr>
      <vt:lpstr>'PL2'!Print_Area</vt:lpstr>
      <vt:lpstr>'PL2 (2)'!Print_Area</vt:lpstr>
      <vt:lpstr>'PL3'!Print_Area</vt:lpstr>
      <vt:lpstr>'7. Sau ĐC, bổ sung (2)'!Print_Titles</vt:lpstr>
      <vt:lpstr>'Đã hoàn thành'!Print_Titles</vt:lpstr>
      <vt:lpstr>'PL1'!Print_Titles</vt:lpstr>
      <vt:lpstr>'PL2'!Print_Titles</vt:lpstr>
      <vt:lpstr>'PL2 (2)'!Print_Titles</vt:lpstr>
      <vt:lpstr>'PL3'!Print_Titles</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Asus</cp:lastModifiedBy>
  <cp:lastPrinted>2025-11-10T09:46:33Z</cp:lastPrinted>
  <dcterms:created xsi:type="dcterms:W3CDTF">2025-10-04T15:44:59Z</dcterms:created>
  <dcterms:modified xsi:type="dcterms:W3CDTF">2025-12-03T02:45:56Z</dcterms:modified>
</cp:coreProperties>
</file>